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.users\Sanya\odesk\_Fouad\Kernel\prices\"/>
    </mc:Choice>
  </mc:AlternateContent>
  <bookViews>
    <workbookView xWindow="0" yWindow="0" windowWidth="20496" windowHeight="7392" tabRatio="609"/>
  </bookViews>
  <sheets>
    <sheet name="Chart2" sheetId="2" r:id="rId1"/>
    <sheet name="SFO prices diag" sheetId="15" r:id="rId2"/>
    <sheet name="grains prices diag" sheetId="16" r:id="rId3"/>
    <sheet name="prices" sheetId="3" r:id="rId4"/>
    <sheet name="wheat" sheetId="1" state="hidden" r:id="rId5"/>
    <sheet name="corn" sheetId="4" state="hidden" r:id="rId6"/>
    <sheet name="Palm Oil" sheetId="9" state="hidden" r:id="rId7"/>
    <sheet name="soybean oil" sheetId="5" state="hidden" r:id="rId8"/>
    <sheet name="Diesel" sheetId="7" r:id="rId9"/>
    <sheet name="Диаграмма5" sheetId="14" r:id="rId10"/>
    <sheet name="SFO" sheetId="8" r:id="rId11"/>
  </sheets>
  <definedNames>
    <definedName name="_xlnm._FilterDatabase" localSheetId="5" hidden="1">corn!$A$1:$P$1240</definedName>
    <definedName name="_xlnm._FilterDatabase" localSheetId="4" hidden="1">wheat!$A$1:$M$14558</definedName>
  </definedNames>
  <calcPr calcId="152511"/>
</workbook>
</file>

<file path=xl/calcChain.xml><?xml version="1.0" encoding="utf-8"?>
<calcChain xmlns="http://schemas.openxmlformats.org/spreadsheetml/2006/main">
  <c r="Y63" i="3" l="1"/>
  <c r="X63" i="3"/>
  <c r="W63" i="3"/>
  <c r="V63" i="3"/>
  <c r="U63" i="3"/>
  <c r="T63" i="3"/>
  <c r="Q68" i="3"/>
  <c r="M68" i="3"/>
  <c r="L68" i="3"/>
  <c r="I68" i="3"/>
  <c r="G68" i="3"/>
  <c r="F68" i="3"/>
  <c r="B68" i="3"/>
  <c r="E68" i="3" s="1"/>
  <c r="Q67" i="3" l="1"/>
  <c r="M67" i="3"/>
  <c r="I67" i="3"/>
  <c r="E67" i="3"/>
  <c r="H2" i="3"/>
  <c r="L2" i="3"/>
  <c r="C3" i="3"/>
  <c r="D3" i="3"/>
  <c r="G2" i="3"/>
  <c r="K2" i="3"/>
  <c r="F2" i="3"/>
  <c r="J2" i="3"/>
  <c r="N2" i="3" s="1"/>
  <c r="I2" i="3"/>
  <c r="M2" i="3" s="1"/>
  <c r="Q2" i="3"/>
  <c r="C4" i="3"/>
  <c r="B4" i="3"/>
  <c r="D448" i="8"/>
  <c r="C448" i="8"/>
  <c r="D447" i="8"/>
  <c r="C447" i="8"/>
  <c r="D446" i="8"/>
  <c r="C446" i="8"/>
  <c r="D445" i="8"/>
  <c r="C445" i="8"/>
  <c r="D444" i="8"/>
  <c r="C444" i="8"/>
  <c r="D443" i="8"/>
  <c r="C443" i="8"/>
  <c r="D442" i="8"/>
  <c r="C442" i="8"/>
  <c r="D441" i="8"/>
  <c r="C441" i="8"/>
  <c r="D440" i="8"/>
  <c r="C440" i="8"/>
  <c r="D439" i="8"/>
  <c r="C439" i="8"/>
  <c r="D438" i="8"/>
  <c r="C438" i="8"/>
  <c r="D437" i="8"/>
  <c r="C437" i="8"/>
  <c r="D436" i="8"/>
  <c r="C436" i="8"/>
  <c r="D435" i="8"/>
  <c r="C435" i="8"/>
  <c r="D434" i="8"/>
  <c r="C434" i="8"/>
  <c r="D433" i="8"/>
  <c r="C433" i="8"/>
  <c r="D432" i="8"/>
  <c r="C432" i="8"/>
  <c r="D431" i="8"/>
  <c r="C431" i="8"/>
  <c r="D430" i="8"/>
  <c r="C430" i="8"/>
  <c r="D429" i="8"/>
  <c r="C429" i="8"/>
  <c r="D428" i="8"/>
  <c r="C428" i="8"/>
  <c r="D427" i="8"/>
  <c r="C427" i="8"/>
  <c r="D426" i="8"/>
  <c r="C426" i="8"/>
  <c r="D425" i="8"/>
  <c r="C425" i="8"/>
  <c r="D424" i="8"/>
  <c r="C424" i="8"/>
  <c r="D423" i="8"/>
  <c r="C423" i="8"/>
  <c r="D422" i="8"/>
  <c r="C422" i="8"/>
  <c r="D421" i="8"/>
  <c r="C421" i="8"/>
  <c r="D420" i="8"/>
  <c r="C420" i="8"/>
  <c r="D419" i="8"/>
  <c r="C419" i="8"/>
  <c r="D418" i="8"/>
  <c r="C418" i="8"/>
  <c r="D417" i="8"/>
  <c r="C417" i="8"/>
  <c r="D416" i="8"/>
  <c r="C416" i="8"/>
  <c r="D415" i="8"/>
  <c r="C415" i="8"/>
  <c r="D414" i="8"/>
  <c r="C414" i="8"/>
  <c r="D413" i="8"/>
  <c r="C413" i="8"/>
  <c r="D412" i="8"/>
  <c r="C412" i="8"/>
  <c r="D411" i="8"/>
  <c r="C411" i="8"/>
  <c r="D410" i="8"/>
  <c r="C410" i="8"/>
  <c r="D409" i="8"/>
  <c r="C409" i="8"/>
  <c r="D408" i="8"/>
  <c r="C408" i="8"/>
  <c r="D407" i="8"/>
  <c r="C407" i="8"/>
  <c r="D406" i="8"/>
  <c r="C406" i="8"/>
  <c r="D405" i="8"/>
  <c r="C405" i="8"/>
  <c r="D404" i="8"/>
  <c r="C404" i="8"/>
  <c r="D403" i="8"/>
  <c r="C403" i="8"/>
  <c r="D402" i="8"/>
  <c r="C402" i="8"/>
  <c r="D401" i="8"/>
  <c r="C401" i="8"/>
  <c r="D400" i="8"/>
  <c r="C400" i="8"/>
  <c r="D399" i="8"/>
  <c r="C399" i="8"/>
  <c r="D398" i="8"/>
  <c r="C398" i="8"/>
  <c r="D397" i="8"/>
  <c r="C397" i="8"/>
  <c r="D396" i="8"/>
  <c r="C396" i="8"/>
  <c r="D395" i="8"/>
  <c r="C395" i="8"/>
  <c r="D394" i="8"/>
  <c r="C394" i="8"/>
  <c r="D393" i="8"/>
  <c r="C393" i="8"/>
  <c r="D392" i="8"/>
  <c r="C392" i="8"/>
  <c r="D391" i="8"/>
  <c r="C391" i="8"/>
  <c r="D390" i="8"/>
  <c r="C390" i="8"/>
  <c r="D389" i="8"/>
  <c r="C389" i="8"/>
  <c r="D388" i="8"/>
  <c r="C388" i="8"/>
  <c r="D387" i="8"/>
  <c r="C387" i="8"/>
  <c r="D386" i="8"/>
  <c r="C386" i="8"/>
  <c r="D385" i="8"/>
  <c r="C385" i="8"/>
  <c r="D384" i="8"/>
  <c r="C384" i="8"/>
  <c r="D383" i="8"/>
  <c r="C383" i="8"/>
  <c r="D382" i="8"/>
  <c r="C382" i="8"/>
  <c r="D381" i="8"/>
  <c r="C381" i="8"/>
  <c r="D380" i="8"/>
  <c r="C380" i="8"/>
  <c r="D379" i="8"/>
  <c r="C379" i="8"/>
  <c r="D378" i="8"/>
  <c r="C378" i="8"/>
  <c r="D377" i="8"/>
  <c r="C377" i="8"/>
  <c r="D376" i="8"/>
  <c r="C376" i="8"/>
  <c r="D375" i="8"/>
  <c r="C375" i="8"/>
  <c r="D374" i="8"/>
  <c r="C374" i="8"/>
  <c r="D373" i="8"/>
  <c r="C373" i="8"/>
  <c r="D372" i="8"/>
  <c r="C372" i="8"/>
  <c r="D371" i="8"/>
  <c r="C371" i="8"/>
  <c r="D370" i="8"/>
  <c r="C370" i="8"/>
  <c r="D369" i="8"/>
  <c r="C369" i="8"/>
  <c r="D368" i="8"/>
  <c r="C368" i="8"/>
  <c r="D367" i="8"/>
  <c r="C367" i="8"/>
  <c r="D366" i="8"/>
  <c r="C366" i="8"/>
  <c r="D365" i="8"/>
  <c r="C365" i="8"/>
  <c r="D364" i="8"/>
  <c r="C364" i="8"/>
  <c r="D363" i="8"/>
  <c r="C363" i="8"/>
  <c r="D362" i="8"/>
  <c r="C362" i="8"/>
  <c r="D361" i="8"/>
  <c r="C361" i="8"/>
  <c r="D360" i="8"/>
  <c r="C360" i="8"/>
  <c r="D359" i="8"/>
  <c r="C359" i="8"/>
  <c r="D358" i="8"/>
  <c r="C358" i="8"/>
  <c r="D357" i="8"/>
  <c r="C357" i="8"/>
  <c r="D356" i="8"/>
  <c r="C356" i="8"/>
  <c r="D355" i="8"/>
  <c r="C355" i="8"/>
  <c r="D354" i="8"/>
  <c r="C354" i="8"/>
  <c r="D353" i="8"/>
  <c r="C353" i="8"/>
  <c r="D352" i="8"/>
  <c r="C352" i="8"/>
  <c r="D351" i="8"/>
  <c r="C351" i="8"/>
  <c r="D350" i="8"/>
  <c r="C350" i="8"/>
  <c r="D349" i="8"/>
  <c r="C349" i="8"/>
  <c r="D348" i="8"/>
  <c r="C348" i="8"/>
  <c r="D347" i="8"/>
  <c r="C347" i="8"/>
  <c r="D346" i="8"/>
  <c r="C346" i="8"/>
  <c r="D345" i="8"/>
  <c r="C345" i="8"/>
  <c r="D344" i="8"/>
  <c r="C344" i="8"/>
  <c r="D343" i="8"/>
  <c r="C343" i="8"/>
  <c r="D342" i="8"/>
  <c r="C342" i="8"/>
  <c r="D341" i="8"/>
  <c r="C341" i="8"/>
  <c r="D340" i="8"/>
  <c r="C340" i="8"/>
  <c r="D339" i="8"/>
  <c r="C339" i="8"/>
  <c r="D338" i="8"/>
  <c r="C338" i="8"/>
  <c r="D337" i="8"/>
  <c r="C337" i="8"/>
  <c r="D336" i="8"/>
  <c r="C336" i="8"/>
  <c r="D335" i="8"/>
  <c r="C335" i="8"/>
  <c r="D334" i="8"/>
  <c r="C334" i="8"/>
  <c r="D333" i="8"/>
  <c r="C333" i="8"/>
  <c r="D332" i="8"/>
  <c r="C332" i="8"/>
  <c r="D331" i="8"/>
  <c r="C331" i="8"/>
  <c r="D330" i="8"/>
  <c r="C330" i="8"/>
  <c r="D329" i="8"/>
  <c r="C329" i="8"/>
  <c r="D328" i="8"/>
  <c r="C328" i="8"/>
  <c r="D327" i="8"/>
  <c r="C327" i="8"/>
  <c r="D326" i="8"/>
  <c r="C326" i="8"/>
  <c r="D325" i="8"/>
  <c r="C325" i="8"/>
  <c r="D324" i="8"/>
  <c r="C324" i="8"/>
  <c r="D323" i="8"/>
  <c r="C323" i="8"/>
  <c r="D322" i="8"/>
  <c r="C322" i="8"/>
  <c r="D321" i="8"/>
  <c r="C321" i="8"/>
  <c r="D320" i="8"/>
  <c r="C320" i="8"/>
  <c r="D319" i="8"/>
  <c r="C319" i="8"/>
  <c r="D318" i="8"/>
  <c r="C318" i="8"/>
  <c r="D317" i="8"/>
  <c r="C317" i="8"/>
  <c r="D316" i="8"/>
  <c r="C316" i="8"/>
  <c r="D315" i="8"/>
  <c r="C315" i="8"/>
  <c r="D314" i="8"/>
  <c r="C314" i="8"/>
  <c r="D313" i="8"/>
  <c r="C313" i="8"/>
  <c r="D312" i="8"/>
  <c r="C312" i="8"/>
  <c r="D311" i="8"/>
  <c r="C311" i="8"/>
  <c r="D310" i="8"/>
  <c r="C310" i="8"/>
  <c r="D309" i="8"/>
  <c r="C309" i="8"/>
  <c r="D308" i="8"/>
  <c r="C308" i="8"/>
  <c r="D307" i="8"/>
  <c r="C307" i="8"/>
  <c r="D306" i="8"/>
  <c r="C306" i="8"/>
  <c r="D305" i="8"/>
  <c r="C305" i="8"/>
  <c r="D304" i="8"/>
  <c r="C304" i="8"/>
  <c r="D303" i="8"/>
  <c r="C303" i="8"/>
  <c r="D302" i="8"/>
  <c r="C302" i="8"/>
  <c r="D301" i="8"/>
  <c r="C301" i="8"/>
  <c r="D300" i="8"/>
  <c r="C300" i="8"/>
  <c r="D299" i="8"/>
  <c r="C299" i="8"/>
  <c r="D298" i="8"/>
  <c r="C298" i="8"/>
  <c r="D297" i="8"/>
  <c r="C297" i="8"/>
  <c r="D296" i="8"/>
  <c r="C296" i="8"/>
  <c r="D295" i="8"/>
  <c r="C295" i="8"/>
  <c r="D294" i="8"/>
  <c r="C294" i="8"/>
  <c r="D293" i="8"/>
  <c r="C293" i="8"/>
  <c r="D292" i="8"/>
  <c r="C292" i="8"/>
  <c r="D291" i="8"/>
  <c r="C291" i="8"/>
  <c r="D290" i="8"/>
  <c r="C290" i="8"/>
  <c r="D289" i="8"/>
  <c r="C289" i="8"/>
  <c r="D288" i="8"/>
  <c r="C288" i="8"/>
  <c r="D287" i="8"/>
  <c r="C287" i="8"/>
  <c r="D286" i="8"/>
  <c r="C286" i="8"/>
  <c r="D285" i="8"/>
  <c r="C285" i="8"/>
  <c r="D284" i="8"/>
  <c r="C284" i="8"/>
  <c r="D283" i="8"/>
  <c r="C283" i="8"/>
  <c r="D282" i="8"/>
  <c r="C282" i="8"/>
  <c r="D281" i="8"/>
  <c r="C281" i="8"/>
  <c r="D280" i="8"/>
  <c r="C280" i="8"/>
  <c r="D279" i="8"/>
  <c r="C279" i="8"/>
  <c r="D278" i="8"/>
  <c r="C278" i="8"/>
  <c r="D277" i="8"/>
  <c r="C277" i="8"/>
  <c r="D276" i="8"/>
  <c r="C276" i="8"/>
  <c r="D275" i="8"/>
  <c r="C275" i="8"/>
  <c r="D274" i="8"/>
  <c r="C274" i="8"/>
  <c r="D273" i="8"/>
  <c r="C273" i="8"/>
  <c r="D272" i="8"/>
  <c r="C272" i="8"/>
  <c r="D271" i="8"/>
  <c r="C271" i="8"/>
  <c r="D270" i="8"/>
  <c r="C270" i="8"/>
  <c r="D269" i="8"/>
  <c r="C269" i="8"/>
  <c r="D268" i="8"/>
  <c r="C268" i="8"/>
  <c r="D267" i="8"/>
  <c r="C267" i="8"/>
  <c r="D266" i="8"/>
  <c r="C266" i="8"/>
  <c r="D265" i="8"/>
  <c r="C265" i="8"/>
  <c r="D264" i="8"/>
  <c r="C264" i="8"/>
  <c r="D263" i="8"/>
  <c r="C263" i="8"/>
  <c r="D262" i="8"/>
  <c r="C262" i="8"/>
  <c r="D261" i="8"/>
  <c r="C261" i="8"/>
  <c r="D260" i="8"/>
  <c r="C260" i="8"/>
  <c r="D259" i="8"/>
  <c r="C259" i="8"/>
  <c r="D258" i="8"/>
  <c r="C258" i="8"/>
  <c r="D257" i="8"/>
  <c r="C257" i="8"/>
  <c r="D256" i="8"/>
  <c r="C256" i="8"/>
  <c r="D255" i="8"/>
  <c r="C255" i="8"/>
  <c r="D254" i="8"/>
  <c r="C254" i="8"/>
  <c r="D253" i="8"/>
  <c r="C253" i="8"/>
  <c r="D252" i="8"/>
  <c r="C252" i="8"/>
  <c r="D251" i="8"/>
  <c r="C251" i="8"/>
  <c r="D250" i="8"/>
  <c r="C250" i="8"/>
  <c r="D249" i="8"/>
  <c r="C249" i="8"/>
  <c r="D248" i="8"/>
  <c r="C248" i="8"/>
  <c r="D247" i="8"/>
  <c r="C247" i="8"/>
  <c r="D246" i="8"/>
  <c r="C246" i="8"/>
  <c r="D245" i="8"/>
  <c r="C245" i="8"/>
  <c r="D244" i="8"/>
  <c r="C244" i="8"/>
  <c r="D243" i="8"/>
  <c r="C243" i="8"/>
  <c r="D242" i="8"/>
  <c r="C242" i="8"/>
  <c r="D241" i="8"/>
  <c r="C241" i="8"/>
  <c r="D240" i="8"/>
  <c r="C240" i="8"/>
  <c r="D239" i="8"/>
  <c r="C239" i="8"/>
  <c r="D238" i="8"/>
  <c r="C238" i="8"/>
  <c r="D237" i="8"/>
  <c r="C237" i="8"/>
  <c r="D236" i="8"/>
  <c r="C236" i="8"/>
  <c r="D235" i="8"/>
  <c r="C235" i="8"/>
  <c r="D234" i="8"/>
  <c r="C234" i="8"/>
  <c r="D233" i="8"/>
  <c r="C233" i="8"/>
  <c r="D232" i="8"/>
  <c r="C232" i="8"/>
  <c r="D231" i="8"/>
  <c r="C231" i="8"/>
  <c r="D230" i="8"/>
  <c r="C230" i="8"/>
  <c r="D229" i="8"/>
  <c r="C229" i="8"/>
  <c r="D228" i="8"/>
  <c r="C228" i="8"/>
  <c r="D227" i="8"/>
  <c r="C227" i="8"/>
  <c r="D226" i="8"/>
  <c r="C226" i="8"/>
  <c r="D225" i="8"/>
  <c r="C225" i="8"/>
  <c r="D224" i="8"/>
  <c r="C224" i="8"/>
  <c r="D223" i="8"/>
  <c r="C223" i="8"/>
  <c r="D222" i="8"/>
  <c r="C222" i="8"/>
  <c r="D221" i="8"/>
  <c r="C221" i="8"/>
  <c r="D220" i="8"/>
  <c r="C220" i="8"/>
  <c r="D219" i="8"/>
  <c r="C219" i="8"/>
  <c r="D218" i="8"/>
  <c r="C218" i="8"/>
  <c r="D217" i="8"/>
  <c r="C217" i="8"/>
  <c r="D216" i="8"/>
  <c r="C216" i="8"/>
  <c r="D215" i="8"/>
  <c r="C215" i="8"/>
  <c r="D214" i="8"/>
  <c r="C214" i="8"/>
  <c r="D213" i="8"/>
  <c r="C213" i="8"/>
  <c r="D212" i="8"/>
  <c r="C212" i="8"/>
  <c r="D211" i="8"/>
  <c r="C211" i="8"/>
  <c r="D210" i="8"/>
  <c r="C210" i="8"/>
  <c r="D209" i="8"/>
  <c r="C209" i="8"/>
  <c r="D208" i="8"/>
  <c r="C208" i="8"/>
  <c r="D207" i="8"/>
  <c r="C207" i="8"/>
  <c r="D206" i="8"/>
  <c r="C206" i="8"/>
  <c r="D205" i="8"/>
  <c r="C205" i="8"/>
  <c r="D204" i="8"/>
  <c r="C204" i="8"/>
  <c r="D203" i="8"/>
  <c r="C203" i="8"/>
  <c r="D202" i="8"/>
  <c r="C202" i="8"/>
  <c r="D201" i="8"/>
  <c r="C201" i="8"/>
  <c r="D200" i="8"/>
  <c r="C200" i="8"/>
  <c r="D199" i="8"/>
  <c r="C199" i="8"/>
  <c r="D198" i="8"/>
  <c r="C198" i="8"/>
  <c r="D197" i="8"/>
  <c r="C197" i="8"/>
  <c r="D196" i="8"/>
  <c r="C196" i="8"/>
  <c r="D195" i="8"/>
  <c r="C195" i="8"/>
  <c r="D194" i="8"/>
  <c r="C194" i="8"/>
  <c r="D193" i="8"/>
  <c r="C193" i="8"/>
  <c r="D192" i="8"/>
  <c r="C192" i="8"/>
  <c r="D191" i="8"/>
  <c r="C191" i="8"/>
  <c r="D190" i="8"/>
  <c r="C190" i="8"/>
  <c r="D189" i="8"/>
  <c r="C189" i="8"/>
  <c r="D188" i="8"/>
  <c r="C188" i="8"/>
  <c r="D187" i="8"/>
  <c r="C187" i="8"/>
  <c r="D186" i="8"/>
  <c r="C186" i="8"/>
  <c r="D185" i="8"/>
  <c r="C185" i="8"/>
  <c r="D184" i="8"/>
  <c r="C184" i="8"/>
  <c r="D183" i="8"/>
  <c r="C183" i="8"/>
  <c r="D182" i="8"/>
  <c r="C182" i="8"/>
  <c r="D181" i="8"/>
  <c r="C181" i="8"/>
  <c r="D180" i="8"/>
  <c r="C180" i="8"/>
  <c r="D179" i="8"/>
  <c r="C179" i="8"/>
  <c r="D178" i="8"/>
  <c r="C178" i="8"/>
  <c r="D177" i="8"/>
  <c r="C177" i="8"/>
  <c r="D176" i="8"/>
  <c r="C176" i="8"/>
  <c r="D175" i="8"/>
  <c r="C175" i="8"/>
  <c r="D174" i="8"/>
  <c r="C174" i="8"/>
  <c r="D173" i="8"/>
  <c r="C173" i="8"/>
  <c r="D172" i="8"/>
  <c r="C172" i="8"/>
  <c r="D171" i="8"/>
  <c r="C171" i="8"/>
  <c r="D170" i="8"/>
  <c r="C170" i="8"/>
  <c r="D169" i="8"/>
  <c r="C169" i="8"/>
  <c r="D168" i="8"/>
  <c r="C168" i="8"/>
  <c r="D167" i="8"/>
  <c r="C167" i="8"/>
  <c r="D166" i="8"/>
  <c r="C166" i="8"/>
  <c r="D165" i="8"/>
  <c r="C165" i="8"/>
  <c r="D164" i="8"/>
  <c r="C164" i="8"/>
  <c r="D163" i="8"/>
  <c r="C163" i="8"/>
  <c r="D162" i="8"/>
  <c r="C162" i="8"/>
  <c r="D161" i="8"/>
  <c r="C161" i="8"/>
  <c r="D160" i="8"/>
  <c r="C160" i="8"/>
  <c r="D159" i="8"/>
  <c r="C159" i="8"/>
  <c r="D158" i="8"/>
  <c r="C158" i="8"/>
  <c r="D157" i="8"/>
  <c r="C157" i="8"/>
  <c r="D156" i="8"/>
  <c r="C156" i="8"/>
  <c r="D155" i="8"/>
  <c r="C155" i="8"/>
  <c r="D154" i="8"/>
  <c r="C154" i="8"/>
  <c r="D153" i="8"/>
  <c r="C153" i="8"/>
  <c r="D152" i="8"/>
  <c r="C152" i="8"/>
  <c r="D151" i="8"/>
  <c r="C151" i="8"/>
  <c r="D150" i="8"/>
  <c r="C150" i="8"/>
  <c r="D149" i="8"/>
  <c r="C149" i="8"/>
  <c r="D148" i="8"/>
  <c r="C148" i="8"/>
  <c r="D147" i="8"/>
  <c r="C147" i="8"/>
  <c r="D146" i="8"/>
  <c r="C146" i="8"/>
  <c r="D145" i="8"/>
  <c r="C145" i="8"/>
  <c r="D144" i="8"/>
  <c r="C144" i="8"/>
  <c r="D143" i="8"/>
  <c r="C143" i="8"/>
  <c r="D142" i="8"/>
  <c r="C142" i="8"/>
  <c r="D141" i="8"/>
  <c r="C141" i="8"/>
  <c r="D140" i="8"/>
  <c r="C140" i="8"/>
  <c r="D139" i="8"/>
  <c r="C139" i="8"/>
  <c r="D138" i="8"/>
  <c r="C138" i="8"/>
  <c r="D137" i="8"/>
  <c r="C137" i="8"/>
  <c r="D136" i="8"/>
  <c r="C136" i="8"/>
  <c r="D135" i="8"/>
  <c r="C135" i="8"/>
  <c r="D134" i="8"/>
  <c r="C134" i="8"/>
  <c r="D133" i="8"/>
  <c r="C133" i="8"/>
  <c r="D132" i="8"/>
  <c r="C132" i="8"/>
  <c r="D131" i="8"/>
  <c r="C131" i="8"/>
  <c r="D130" i="8"/>
  <c r="C130" i="8"/>
  <c r="D129" i="8"/>
  <c r="C129" i="8"/>
  <c r="D128" i="8"/>
  <c r="C128" i="8"/>
  <c r="D127" i="8"/>
  <c r="C127" i="8"/>
  <c r="D126" i="8"/>
  <c r="C126" i="8"/>
  <c r="D125" i="8"/>
  <c r="C125" i="8"/>
  <c r="D124" i="8"/>
  <c r="C124" i="8"/>
  <c r="D123" i="8"/>
  <c r="C123" i="8"/>
  <c r="D122" i="8"/>
  <c r="C122" i="8"/>
  <c r="D121" i="8"/>
  <c r="C121" i="8"/>
  <c r="D120" i="8"/>
  <c r="C120" i="8"/>
  <c r="D119" i="8"/>
  <c r="C119" i="8"/>
  <c r="D118" i="8"/>
  <c r="C118" i="8"/>
  <c r="D117" i="8"/>
  <c r="C117" i="8"/>
  <c r="D116" i="8"/>
  <c r="C116" i="8"/>
  <c r="D115" i="8"/>
  <c r="C115" i="8"/>
  <c r="D114" i="8"/>
  <c r="C114" i="8"/>
  <c r="D113" i="8"/>
  <c r="C113" i="8"/>
  <c r="D112" i="8"/>
  <c r="C112" i="8"/>
  <c r="D111" i="8"/>
  <c r="C111" i="8"/>
  <c r="D110" i="8"/>
  <c r="C110" i="8"/>
  <c r="D109" i="8"/>
  <c r="C109" i="8"/>
  <c r="D108" i="8"/>
  <c r="C108" i="8"/>
  <c r="D107" i="8"/>
  <c r="C107" i="8"/>
  <c r="D106" i="8"/>
  <c r="C106" i="8"/>
  <c r="D105" i="8"/>
  <c r="C105" i="8"/>
  <c r="D104" i="8"/>
  <c r="C104" i="8"/>
  <c r="D103" i="8"/>
  <c r="C103" i="8"/>
  <c r="D102" i="8"/>
  <c r="C102" i="8"/>
  <c r="D101" i="8"/>
  <c r="C101" i="8"/>
  <c r="D100" i="8"/>
  <c r="C100" i="8"/>
  <c r="D99" i="8"/>
  <c r="C99" i="8"/>
  <c r="D98" i="8"/>
  <c r="C98" i="8"/>
  <c r="D97" i="8"/>
  <c r="C97" i="8"/>
  <c r="D96" i="8"/>
  <c r="C96" i="8"/>
  <c r="D95" i="8"/>
  <c r="C95" i="8"/>
  <c r="D94" i="8"/>
  <c r="C94" i="8"/>
  <c r="D93" i="8"/>
  <c r="C93" i="8"/>
  <c r="D92" i="8"/>
  <c r="C92" i="8"/>
  <c r="D91" i="8"/>
  <c r="C91" i="8"/>
  <c r="D90" i="8"/>
  <c r="C90" i="8"/>
  <c r="D89" i="8"/>
  <c r="C89" i="8"/>
  <c r="D88" i="8"/>
  <c r="C88" i="8"/>
  <c r="D87" i="8"/>
  <c r="C87" i="8"/>
  <c r="D86" i="8"/>
  <c r="C86" i="8"/>
  <c r="D85" i="8"/>
  <c r="C85" i="8"/>
  <c r="D84" i="8"/>
  <c r="C84" i="8"/>
  <c r="D83" i="8"/>
  <c r="C83" i="8"/>
  <c r="D82" i="8"/>
  <c r="C82" i="8"/>
  <c r="D81" i="8"/>
  <c r="C81" i="8"/>
  <c r="D80" i="8"/>
  <c r="C80" i="8"/>
  <c r="D79" i="8"/>
  <c r="C79" i="8"/>
  <c r="D78" i="8"/>
  <c r="C78" i="8"/>
  <c r="D77" i="8"/>
  <c r="C77" i="8"/>
  <c r="D76" i="8"/>
  <c r="C76" i="8"/>
  <c r="D75" i="8"/>
  <c r="C75" i="8"/>
  <c r="D74" i="8"/>
  <c r="C74" i="8"/>
  <c r="D73" i="8"/>
  <c r="C73" i="8"/>
  <c r="D72" i="8"/>
  <c r="C72" i="8"/>
  <c r="D71" i="8"/>
  <c r="C71" i="8"/>
  <c r="D70" i="8"/>
  <c r="C70" i="8"/>
  <c r="D69" i="8"/>
  <c r="C69" i="8"/>
  <c r="D68" i="8"/>
  <c r="C68" i="8"/>
  <c r="D67" i="8"/>
  <c r="C67" i="8"/>
  <c r="D66" i="8"/>
  <c r="C66" i="8"/>
  <c r="D65" i="8"/>
  <c r="C65" i="8"/>
  <c r="D64" i="8"/>
  <c r="C64" i="8"/>
  <c r="D63" i="8"/>
  <c r="C63" i="8"/>
  <c r="D62" i="8"/>
  <c r="C62" i="8"/>
  <c r="D61" i="8"/>
  <c r="C61" i="8"/>
  <c r="D60" i="8"/>
  <c r="C60" i="8"/>
  <c r="D59" i="8"/>
  <c r="C59" i="8"/>
  <c r="D58" i="8"/>
  <c r="C58" i="8"/>
  <c r="D57" i="8"/>
  <c r="C5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D47" i="8"/>
  <c r="C47" i="8"/>
  <c r="D46" i="8"/>
  <c r="C46" i="8"/>
  <c r="D45" i="8"/>
  <c r="C45" i="8"/>
  <c r="D44" i="8"/>
  <c r="C44" i="8"/>
  <c r="D43" i="8"/>
  <c r="C43" i="8"/>
  <c r="D42" i="8"/>
  <c r="C42" i="8"/>
  <c r="D41" i="8"/>
  <c r="C41" i="8"/>
  <c r="D40" i="8"/>
  <c r="C40" i="8"/>
  <c r="D39" i="8"/>
  <c r="C39" i="8"/>
  <c r="D38" i="8"/>
  <c r="C38" i="8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G2101" i="7"/>
  <c r="F2101" i="7"/>
  <c r="G2100" i="7"/>
  <c r="F2100" i="7"/>
  <c r="G2099" i="7"/>
  <c r="F2099" i="7"/>
  <c r="G2098" i="7"/>
  <c r="F2098" i="7"/>
  <c r="G2097" i="7"/>
  <c r="F2097" i="7"/>
  <c r="G2096" i="7"/>
  <c r="F2096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G2089" i="7"/>
  <c r="F2089" i="7"/>
  <c r="G2088" i="7"/>
  <c r="F2088" i="7"/>
  <c r="G2087" i="7"/>
  <c r="F2087" i="7"/>
  <c r="G2086" i="7"/>
  <c r="F2086" i="7"/>
  <c r="G2085" i="7"/>
  <c r="F2085" i="7"/>
  <c r="G2084" i="7"/>
  <c r="F2084" i="7"/>
  <c r="G2083" i="7"/>
  <c r="F2083" i="7"/>
  <c r="G2082" i="7"/>
  <c r="F2082" i="7"/>
  <c r="G2081" i="7"/>
  <c r="F2081" i="7"/>
  <c r="G2080" i="7"/>
  <c r="F2080" i="7"/>
  <c r="G2079" i="7"/>
  <c r="F2079" i="7"/>
  <c r="G2078" i="7"/>
  <c r="F2078" i="7"/>
  <c r="G2077" i="7"/>
  <c r="F2077" i="7"/>
  <c r="G2076" i="7"/>
  <c r="F2076" i="7"/>
  <c r="G2075" i="7"/>
  <c r="F2075" i="7"/>
  <c r="G2074" i="7"/>
  <c r="F2074" i="7"/>
  <c r="G2073" i="7"/>
  <c r="F2073" i="7"/>
  <c r="G2072" i="7"/>
  <c r="F2072" i="7"/>
  <c r="G2071" i="7"/>
  <c r="F2071" i="7"/>
  <c r="G2070" i="7"/>
  <c r="F2070" i="7"/>
  <c r="G2069" i="7"/>
  <c r="F2069" i="7"/>
  <c r="G2068" i="7"/>
  <c r="F2068" i="7"/>
  <c r="G2067" i="7"/>
  <c r="F2067" i="7"/>
  <c r="G2066" i="7"/>
  <c r="F2066" i="7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G2058" i="7"/>
  <c r="F2058" i="7"/>
  <c r="G2057" i="7"/>
  <c r="F2057" i="7"/>
  <c r="G2056" i="7"/>
  <c r="F2056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G2049" i="7"/>
  <c r="F2049" i="7"/>
  <c r="G2048" i="7"/>
  <c r="F2048" i="7"/>
  <c r="U58" i="3"/>
  <c r="U41" i="3"/>
  <c r="F2023" i="7"/>
  <c r="G2023" i="7"/>
  <c r="F2024" i="7"/>
  <c r="G2024" i="7"/>
  <c r="F2025" i="7"/>
  <c r="G2025" i="7"/>
  <c r="F2026" i="7"/>
  <c r="G2026" i="7"/>
  <c r="F2027" i="7"/>
  <c r="G2027" i="7"/>
  <c r="F2028" i="7"/>
  <c r="G2028" i="7"/>
  <c r="F2029" i="7"/>
  <c r="G2029" i="7"/>
  <c r="F2030" i="7"/>
  <c r="G2030" i="7"/>
  <c r="F2031" i="7"/>
  <c r="G2031" i="7"/>
  <c r="F2032" i="7"/>
  <c r="G2032" i="7"/>
  <c r="F2033" i="7"/>
  <c r="G2033" i="7"/>
  <c r="F2034" i="7"/>
  <c r="G2034" i="7"/>
  <c r="F2035" i="7"/>
  <c r="G2035" i="7"/>
  <c r="F2036" i="7"/>
  <c r="G2036" i="7"/>
  <c r="F2037" i="7"/>
  <c r="G2037" i="7"/>
  <c r="F2038" i="7"/>
  <c r="G2038" i="7"/>
  <c r="F2039" i="7"/>
  <c r="G2039" i="7"/>
  <c r="F2040" i="7"/>
  <c r="G2040" i="7"/>
  <c r="F2041" i="7"/>
  <c r="G2041" i="7"/>
  <c r="F2042" i="7"/>
  <c r="G2042" i="7"/>
  <c r="F2043" i="7"/>
  <c r="G2043" i="7"/>
  <c r="F2044" i="7"/>
  <c r="G2044" i="7"/>
  <c r="F2045" i="7"/>
  <c r="G2045" i="7"/>
  <c r="F2046" i="7"/>
  <c r="G2046" i="7"/>
  <c r="F2047" i="7"/>
  <c r="G2047" i="7"/>
  <c r="Y58" i="3"/>
  <c r="X58" i="3"/>
  <c r="W58" i="3"/>
  <c r="V58" i="3"/>
  <c r="Y41" i="3"/>
  <c r="X41" i="3"/>
  <c r="W41" i="3"/>
  <c r="V41" i="3"/>
  <c r="G2022" i="7"/>
  <c r="F2022" i="7"/>
  <c r="G2021" i="7"/>
  <c r="F2021" i="7"/>
  <c r="G2020" i="7"/>
  <c r="F2020" i="7"/>
  <c r="G2019" i="7"/>
  <c r="F2019" i="7"/>
  <c r="G2018" i="7"/>
  <c r="F2018" i="7"/>
  <c r="G2017" i="7"/>
  <c r="F2017" i="7"/>
  <c r="G2016" i="7"/>
  <c r="F2016" i="7"/>
  <c r="G2015" i="7"/>
  <c r="F2015" i="7"/>
  <c r="G2014" i="7"/>
  <c r="F2014" i="7"/>
  <c r="G2013" i="7"/>
  <c r="F2013" i="7"/>
  <c r="G2012" i="7"/>
  <c r="F2012" i="7"/>
  <c r="G2011" i="7"/>
  <c r="F2011" i="7"/>
  <c r="G2010" i="7"/>
  <c r="F2010" i="7"/>
  <c r="G2009" i="7"/>
  <c r="F2009" i="7"/>
  <c r="G2008" i="7"/>
  <c r="F2008" i="7"/>
  <c r="G2007" i="7"/>
  <c r="F2007" i="7"/>
  <c r="G2006" i="7"/>
  <c r="F2006" i="7"/>
  <c r="G2005" i="7"/>
  <c r="F2005" i="7"/>
  <c r="G2004" i="7"/>
  <c r="F2004" i="7"/>
  <c r="G2003" i="7"/>
  <c r="F2003" i="7"/>
  <c r="G2002" i="7"/>
  <c r="F2002" i="7"/>
  <c r="G2001" i="7"/>
  <c r="F2001" i="7"/>
  <c r="G2000" i="7"/>
  <c r="F2000" i="7"/>
  <c r="G1999" i="7"/>
  <c r="F1999" i="7"/>
  <c r="G1998" i="7"/>
  <c r="F1998" i="7"/>
  <c r="G1997" i="7"/>
  <c r="F1997" i="7"/>
  <c r="G1996" i="7"/>
  <c r="F1996" i="7"/>
  <c r="G1995" i="7"/>
  <c r="F1995" i="7"/>
  <c r="G1994" i="7"/>
  <c r="F1994" i="7"/>
  <c r="G1993" i="7"/>
  <c r="F1993" i="7"/>
  <c r="G1992" i="7"/>
  <c r="F1992" i="7"/>
  <c r="G1991" i="7"/>
  <c r="F1991" i="7"/>
  <c r="G1990" i="7"/>
  <c r="F1990" i="7"/>
  <c r="G1989" i="7"/>
  <c r="F1989" i="7"/>
  <c r="G1988" i="7"/>
  <c r="F1988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G1977" i="7"/>
  <c r="F1977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G1967" i="7"/>
  <c r="F1967" i="7"/>
  <c r="G1966" i="7"/>
  <c r="F1966" i="7"/>
  <c r="G1965" i="7"/>
  <c r="F1965" i="7"/>
  <c r="G1964" i="7"/>
  <c r="F1964" i="7"/>
  <c r="G1963" i="7"/>
  <c r="F1963" i="7"/>
  <c r="G1962" i="7"/>
  <c r="F1962" i="7"/>
  <c r="G1961" i="7"/>
  <c r="F1961" i="7"/>
  <c r="G1960" i="7"/>
  <c r="F1960" i="7"/>
  <c r="G1959" i="7"/>
  <c r="F1959" i="7"/>
  <c r="G1958" i="7"/>
  <c r="F1958" i="7"/>
  <c r="G1957" i="7"/>
  <c r="F1957" i="7"/>
  <c r="G1956" i="7"/>
  <c r="F1956" i="7"/>
  <c r="G1955" i="7"/>
  <c r="F1955" i="7"/>
  <c r="G1954" i="7"/>
  <c r="F1954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G1944" i="7"/>
  <c r="F1944" i="7"/>
  <c r="G1943" i="7"/>
  <c r="F1943" i="7"/>
  <c r="G1942" i="7"/>
  <c r="F1942" i="7"/>
  <c r="G1941" i="7"/>
  <c r="F1941" i="7"/>
  <c r="G1940" i="7"/>
  <c r="F1940" i="7"/>
  <c r="G1939" i="7"/>
  <c r="F1939" i="7"/>
  <c r="G1938" i="7"/>
  <c r="F1938" i="7"/>
  <c r="G1937" i="7"/>
  <c r="F1937" i="7"/>
  <c r="G1936" i="7"/>
  <c r="F1936" i="7"/>
  <c r="G1935" i="7"/>
  <c r="F1935" i="7"/>
  <c r="G1934" i="7"/>
  <c r="F1934" i="7"/>
  <c r="G1933" i="7"/>
  <c r="F1933" i="7"/>
  <c r="G1932" i="7"/>
  <c r="F1932" i="7"/>
  <c r="G1931" i="7"/>
  <c r="F1931" i="7"/>
  <c r="G1930" i="7"/>
  <c r="F1930" i="7"/>
  <c r="G1929" i="7"/>
  <c r="F1929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G1919" i="7"/>
  <c r="F1919" i="7"/>
  <c r="G1918" i="7"/>
  <c r="F1918" i="7"/>
  <c r="G1917" i="7"/>
  <c r="F1917" i="7"/>
  <c r="G1916" i="7"/>
  <c r="F1916" i="7"/>
  <c r="G1915" i="7"/>
  <c r="F1915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G1905" i="7"/>
  <c r="F1905" i="7"/>
  <c r="G1904" i="7"/>
  <c r="F1904" i="7"/>
  <c r="G1903" i="7"/>
  <c r="F1903" i="7"/>
  <c r="G1902" i="7"/>
  <c r="F1902" i="7"/>
  <c r="G1901" i="7"/>
  <c r="F1901" i="7"/>
  <c r="G1900" i="7"/>
  <c r="F1900" i="7"/>
  <c r="G1899" i="7"/>
  <c r="F1899" i="7"/>
  <c r="G1898" i="7"/>
  <c r="F1898" i="7"/>
  <c r="G1897" i="7"/>
  <c r="F1897" i="7"/>
  <c r="G1896" i="7"/>
  <c r="F1896" i="7"/>
  <c r="G1895" i="7"/>
  <c r="F1895" i="7"/>
  <c r="G1894" i="7"/>
  <c r="F1894" i="7"/>
  <c r="G1893" i="7"/>
  <c r="F1893" i="7"/>
  <c r="G1892" i="7"/>
  <c r="F1892" i="7"/>
  <c r="G1891" i="7"/>
  <c r="F1891" i="7"/>
  <c r="G1890" i="7"/>
  <c r="F1890" i="7"/>
  <c r="G1889" i="7"/>
  <c r="F1889" i="7"/>
  <c r="G1888" i="7"/>
  <c r="F1888" i="7"/>
  <c r="G1887" i="7"/>
  <c r="F1887" i="7"/>
  <c r="G1886" i="7"/>
  <c r="F1886" i="7"/>
  <c r="G1885" i="7"/>
  <c r="F1885" i="7"/>
  <c r="G1884" i="7"/>
  <c r="F1884" i="7"/>
  <c r="G1883" i="7"/>
  <c r="F1883" i="7"/>
  <c r="G1882" i="7"/>
  <c r="F1882" i="7"/>
  <c r="G1881" i="7"/>
  <c r="F1881" i="7"/>
  <c r="G1880" i="7"/>
  <c r="F1880" i="7"/>
  <c r="G1879" i="7"/>
  <c r="F1879" i="7"/>
  <c r="G1878" i="7"/>
  <c r="F1878" i="7"/>
  <c r="G1877" i="7"/>
  <c r="F1877" i="7"/>
  <c r="G1876" i="7"/>
  <c r="F1876" i="7"/>
  <c r="G1875" i="7"/>
  <c r="F1875" i="7"/>
  <c r="G1874" i="7"/>
  <c r="F1874" i="7"/>
  <c r="G1873" i="7"/>
  <c r="F1873" i="7"/>
  <c r="G1872" i="7"/>
  <c r="F1872" i="7"/>
  <c r="G1871" i="7"/>
  <c r="F1871" i="7"/>
  <c r="G1870" i="7"/>
  <c r="F1870" i="7"/>
  <c r="G1869" i="7"/>
  <c r="F1869" i="7"/>
  <c r="G1868" i="7"/>
  <c r="F1868" i="7"/>
  <c r="G1867" i="7"/>
  <c r="F1867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G1858" i="7"/>
  <c r="F1858" i="7"/>
  <c r="G1857" i="7"/>
  <c r="F1857" i="7"/>
  <c r="G1856" i="7"/>
  <c r="F1856" i="7"/>
  <c r="G1855" i="7"/>
  <c r="F1855" i="7"/>
  <c r="G1854" i="7"/>
  <c r="F1854" i="7"/>
  <c r="G1853" i="7"/>
  <c r="F1853" i="7"/>
  <c r="G1852" i="7"/>
  <c r="F1852" i="7"/>
  <c r="G1851" i="7"/>
  <c r="F1851" i="7"/>
  <c r="G1850" i="7"/>
  <c r="F1850" i="7"/>
  <c r="G1849" i="7"/>
  <c r="F1849" i="7"/>
  <c r="G1848" i="7"/>
  <c r="F1848" i="7"/>
  <c r="G1847" i="7"/>
  <c r="F1847" i="7"/>
  <c r="G1846" i="7"/>
  <c r="F1846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G1836" i="7"/>
  <c r="F1836" i="7"/>
  <c r="G1835" i="7"/>
  <c r="F1835" i="7"/>
  <c r="G1834" i="7"/>
  <c r="F1834" i="7"/>
  <c r="G1833" i="7"/>
  <c r="F1833" i="7"/>
  <c r="G1832" i="7"/>
  <c r="F1832" i="7"/>
  <c r="G1831" i="7"/>
  <c r="F1831" i="7"/>
  <c r="G1830" i="7"/>
  <c r="F1830" i="7"/>
  <c r="G1829" i="7"/>
  <c r="F1829" i="7"/>
  <c r="G1828" i="7"/>
  <c r="F1828" i="7"/>
  <c r="G1827" i="7"/>
  <c r="F1827" i="7"/>
  <c r="G1826" i="7"/>
  <c r="F1826" i="7"/>
  <c r="G1825" i="7"/>
  <c r="F1825" i="7"/>
  <c r="G1824" i="7"/>
  <c r="F1824" i="7"/>
  <c r="G1823" i="7"/>
  <c r="F1823" i="7"/>
  <c r="G1822" i="7"/>
  <c r="F1822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G1814" i="7"/>
  <c r="F1814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G1797" i="7"/>
  <c r="F1797" i="7"/>
  <c r="G1796" i="7"/>
  <c r="F1796" i="7"/>
  <c r="G1795" i="7"/>
  <c r="F1795" i="7"/>
  <c r="G1794" i="7"/>
  <c r="F1794" i="7"/>
  <c r="G1793" i="7"/>
  <c r="F1793" i="7"/>
  <c r="G1792" i="7"/>
  <c r="F1792" i="7"/>
  <c r="G1791" i="7"/>
  <c r="F1791" i="7"/>
  <c r="G1790" i="7"/>
  <c r="F1790" i="7"/>
  <c r="G1789" i="7"/>
  <c r="F1789" i="7"/>
  <c r="G1788" i="7"/>
  <c r="F1788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G1781" i="7"/>
  <c r="F1781" i="7"/>
  <c r="G1780" i="7"/>
  <c r="F1780" i="7"/>
  <c r="G1779" i="7"/>
  <c r="F1779" i="7"/>
  <c r="G1778" i="7"/>
  <c r="F1778" i="7"/>
  <c r="G1777" i="7"/>
  <c r="F1777" i="7"/>
  <c r="G1776" i="7"/>
  <c r="F1776" i="7"/>
  <c r="G1775" i="7"/>
  <c r="F1775" i="7"/>
  <c r="G1774" i="7"/>
  <c r="F1774" i="7"/>
  <c r="G1773" i="7"/>
  <c r="F1773" i="7"/>
  <c r="G1772" i="7"/>
  <c r="F1772" i="7"/>
  <c r="G1771" i="7"/>
  <c r="F1771" i="7"/>
  <c r="G1770" i="7"/>
  <c r="F1770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3" i="7"/>
  <c r="F1763" i="7"/>
  <c r="G1762" i="7"/>
  <c r="F1762" i="7"/>
  <c r="G1761" i="7"/>
  <c r="F1761" i="7"/>
  <c r="G1760" i="7"/>
  <c r="F1760" i="7"/>
  <c r="G1759" i="7"/>
  <c r="F1759" i="7"/>
  <c r="G1758" i="7"/>
  <c r="F1758" i="7"/>
  <c r="G1757" i="7"/>
  <c r="F1757" i="7"/>
  <c r="G1756" i="7"/>
  <c r="F1756" i="7"/>
  <c r="G1755" i="7"/>
  <c r="F1755" i="7"/>
  <c r="G1754" i="7"/>
  <c r="F1754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F1740" i="7"/>
  <c r="G1739" i="7"/>
  <c r="F1739" i="7"/>
  <c r="G1738" i="7"/>
  <c r="F1738" i="7"/>
  <c r="G1737" i="7"/>
  <c r="F1737" i="7"/>
  <c r="G1736" i="7"/>
  <c r="F1736" i="7"/>
  <c r="G1735" i="7"/>
  <c r="F1735" i="7"/>
  <c r="G1734" i="7"/>
  <c r="F1734" i="7"/>
  <c r="G1733" i="7"/>
  <c r="F1733" i="7"/>
  <c r="G1732" i="7"/>
  <c r="F1732" i="7"/>
  <c r="G1731" i="7"/>
  <c r="F1731" i="7"/>
  <c r="G1730" i="7"/>
  <c r="F1730" i="7"/>
  <c r="G1729" i="7"/>
  <c r="F1729" i="7"/>
  <c r="G1728" i="7"/>
  <c r="F1728" i="7"/>
  <c r="G1727" i="7"/>
  <c r="F1727" i="7"/>
  <c r="G1726" i="7"/>
  <c r="F1726" i="7"/>
  <c r="G1725" i="7"/>
  <c r="F1725" i="7"/>
  <c r="G1724" i="7"/>
  <c r="F1724" i="7"/>
  <c r="G1723" i="7"/>
  <c r="F1723" i="7"/>
  <c r="G1722" i="7"/>
  <c r="F1722" i="7"/>
  <c r="G1721" i="7"/>
  <c r="F1721" i="7"/>
  <c r="G1720" i="7"/>
  <c r="F1720" i="7"/>
  <c r="G1719" i="7"/>
  <c r="F1719" i="7"/>
  <c r="G1718" i="7"/>
  <c r="F1718" i="7"/>
  <c r="G1717" i="7"/>
  <c r="F1717" i="7"/>
  <c r="G1716" i="7"/>
  <c r="F1716" i="7"/>
  <c r="G1715" i="7"/>
  <c r="F1715" i="7"/>
  <c r="G1714" i="7"/>
  <c r="F1714" i="7"/>
  <c r="G1713" i="7"/>
  <c r="F1713" i="7"/>
  <c r="G1712" i="7"/>
  <c r="F1712" i="7"/>
  <c r="G1711" i="7"/>
  <c r="F1711" i="7"/>
  <c r="G1710" i="7"/>
  <c r="F1710" i="7"/>
  <c r="G1709" i="7"/>
  <c r="F1709" i="7"/>
  <c r="G1708" i="7"/>
  <c r="F1708" i="7"/>
  <c r="G1707" i="7"/>
  <c r="F1707" i="7"/>
  <c r="G1706" i="7"/>
  <c r="F1706" i="7"/>
  <c r="G1705" i="7"/>
  <c r="F1705" i="7"/>
  <c r="G1704" i="7"/>
  <c r="F1704" i="7"/>
  <c r="G1703" i="7"/>
  <c r="F1703" i="7"/>
  <c r="G1702" i="7"/>
  <c r="F1702" i="7"/>
  <c r="G1701" i="7"/>
  <c r="F1701" i="7"/>
  <c r="G1700" i="7"/>
  <c r="F1700" i="7"/>
  <c r="G1699" i="7"/>
  <c r="F1699" i="7"/>
  <c r="G1698" i="7"/>
  <c r="F1698" i="7"/>
  <c r="G1697" i="7"/>
  <c r="F1697" i="7"/>
  <c r="G1696" i="7"/>
  <c r="F1696" i="7"/>
  <c r="G1695" i="7"/>
  <c r="F1695" i="7"/>
  <c r="G1694" i="7"/>
  <c r="F1694" i="7"/>
  <c r="G1693" i="7"/>
  <c r="F1693" i="7"/>
  <c r="G1692" i="7"/>
  <c r="F1692" i="7"/>
  <c r="G1691" i="7"/>
  <c r="F1691" i="7"/>
  <c r="G1690" i="7"/>
  <c r="F1690" i="7"/>
  <c r="G1689" i="7"/>
  <c r="F1689" i="7"/>
  <c r="G1688" i="7"/>
  <c r="F1688" i="7"/>
  <c r="G1687" i="7"/>
  <c r="F1687" i="7"/>
  <c r="G1686" i="7"/>
  <c r="F1686" i="7"/>
  <c r="G1685" i="7"/>
  <c r="F1685" i="7"/>
  <c r="G1684" i="7"/>
  <c r="F1684" i="7"/>
  <c r="G1683" i="7"/>
  <c r="F1683" i="7"/>
  <c r="G1682" i="7"/>
  <c r="F1682" i="7"/>
  <c r="G1681" i="7"/>
  <c r="F1681" i="7"/>
  <c r="G1680" i="7"/>
  <c r="F1680" i="7"/>
  <c r="G1679" i="7"/>
  <c r="F1679" i="7"/>
  <c r="G1678" i="7"/>
  <c r="F1678" i="7"/>
  <c r="G1677" i="7"/>
  <c r="F1677" i="7"/>
  <c r="G1676" i="7"/>
  <c r="F1676" i="7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G1661" i="7"/>
  <c r="F1661" i="7"/>
  <c r="G1660" i="7"/>
  <c r="F1660" i="7"/>
  <c r="G1659" i="7"/>
  <c r="F1659" i="7"/>
  <c r="G1658" i="7"/>
  <c r="F1658" i="7"/>
  <c r="G1657" i="7"/>
  <c r="F1657" i="7"/>
  <c r="G1656" i="7"/>
  <c r="F1656" i="7"/>
  <c r="G1655" i="7"/>
  <c r="F1655" i="7"/>
  <c r="G1654" i="7"/>
  <c r="F1654" i="7"/>
  <c r="G1653" i="7"/>
  <c r="F1653" i="7"/>
  <c r="G1652" i="7"/>
  <c r="F1652" i="7"/>
  <c r="G1651" i="7"/>
  <c r="F1651" i="7"/>
  <c r="G1650" i="7"/>
  <c r="F1650" i="7"/>
  <c r="G1649" i="7"/>
  <c r="F1649" i="7"/>
  <c r="G1648" i="7"/>
  <c r="F1648" i="7"/>
  <c r="G1647" i="7"/>
  <c r="F1647" i="7"/>
  <c r="G1646" i="7"/>
  <c r="F1646" i="7"/>
  <c r="G1645" i="7"/>
  <c r="F1645" i="7"/>
  <c r="G1644" i="7"/>
  <c r="F1644" i="7"/>
  <c r="G1643" i="7"/>
  <c r="F1643" i="7"/>
  <c r="G1642" i="7"/>
  <c r="F1642" i="7"/>
  <c r="G1641" i="7"/>
  <c r="F1641" i="7"/>
  <c r="G1640" i="7"/>
  <c r="F1640" i="7"/>
  <c r="G1639" i="7"/>
  <c r="F1639" i="7"/>
  <c r="G1638" i="7"/>
  <c r="F1638" i="7"/>
  <c r="G1637" i="7"/>
  <c r="F1637" i="7"/>
  <c r="G1636" i="7"/>
  <c r="F1636" i="7"/>
  <c r="G1635" i="7"/>
  <c r="F1635" i="7"/>
  <c r="G1634" i="7"/>
  <c r="F1634" i="7"/>
  <c r="G1633" i="7"/>
  <c r="F1633" i="7"/>
  <c r="G1632" i="7"/>
  <c r="F1632" i="7"/>
  <c r="G1631" i="7"/>
  <c r="F1631" i="7"/>
  <c r="G1630" i="7"/>
  <c r="F1630" i="7"/>
  <c r="G1629" i="7"/>
  <c r="F1629" i="7"/>
  <c r="G1628" i="7"/>
  <c r="F1628" i="7"/>
  <c r="G1627" i="7"/>
  <c r="F1627" i="7"/>
  <c r="G1626" i="7"/>
  <c r="F1626" i="7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G1619" i="7"/>
  <c r="F1619" i="7"/>
  <c r="G1618" i="7"/>
  <c r="F1618" i="7"/>
  <c r="G1617" i="7"/>
  <c r="F1617" i="7"/>
  <c r="G1616" i="7"/>
  <c r="F1616" i="7"/>
  <c r="G1615" i="7"/>
  <c r="F1615" i="7"/>
  <c r="G1614" i="7"/>
  <c r="F1614" i="7"/>
  <c r="G1613" i="7"/>
  <c r="F1613" i="7"/>
  <c r="G1612" i="7"/>
  <c r="F1612" i="7"/>
  <c r="G1611" i="7"/>
  <c r="F1611" i="7"/>
  <c r="G1610" i="7"/>
  <c r="F1610" i="7"/>
  <c r="G1609" i="7"/>
  <c r="F1609" i="7"/>
  <c r="G1608" i="7"/>
  <c r="F1608" i="7"/>
  <c r="G1607" i="7"/>
  <c r="F1607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G1600" i="7"/>
  <c r="F1600" i="7"/>
  <c r="G1599" i="7"/>
  <c r="F1599" i="7"/>
  <c r="G1598" i="7"/>
  <c r="F1598" i="7"/>
  <c r="G1597" i="7"/>
  <c r="F1597" i="7"/>
  <c r="G1596" i="7"/>
  <c r="F1596" i="7"/>
  <c r="G1595" i="7"/>
  <c r="F1595" i="7"/>
  <c r="G1594" i="7"/>
  <c r="F1594" i="7"/>
  <c r="G1593" i="7"/>
  <c r="F1593" i="7"/>
  <c r="G1592" i="7"/>
  <c r="F1592" i="7"/>
  <c r="G1591" i="7"/>
  <c r="F1591" i="7"/>
  <c r="G1590" i="7"/>
  <c r="F1590" i="7"/>
  <c r="G1589" i="7"/>
  <c r="F1589" i="7"/>
  <c r="G1588" i="7"/>
  <c r="F1588" i="7"/>
  <c r="G1587" i="7"/>
  <c r="F1587" i="7"/>
  <c r="G1586" i="7"/>
  <c r="F1586" i="7"/>
  <c r="G1585" i="7"/>
  <c r="F1585" i="7"/>
  <c r="G1584" i="7"/>
  <c r="F1584" i="7"/>
  <c r="G1583" i="7"/>
  <c r="F1583" i="7"/>
  <c r="G1582" i="7"/>
  <c r="F1582" i="7"/>
  <c r="G1581" i="7"/>
  <c r="F1581" i="7"/>
  <c r="G1580" i="7"/>
  <c r="F1580" i="7"/>
  <c r="G1579" i="7"/>
  <c r="F1579" i="7"/>
  <c r="G1578" i="7"/>
  <c r="F1578" i="7"/>
  <c r="G1577" i="7"/>
  <c r="F1577" i="7"/>
  <c r="G1576" i="7"/>
  <c r="F1576" i="7"/>
  <c r="G1575" i="7"/>
  <c r="F1575" i="7"/>
  <c r="G1574" i="7"/>
  <c r="F1574" i="7"/>
  <c r="G1573" i="7"/>
  <c r="F1573" i="7"/>
  <c r="G1572" i="7"/>
  <c r="F1572" i="7"/>
  <c r="G1571" i="7"/>
  <c r="F1571" i="7"/>
  <c r="G1570" i="7"/>
  <c r="F1570" i="7"/>
  <c r="G1569" i="7"/>
  <c r="F1569" i="7"/>
  <c r="G1568" i="7"/>
  <c r="F1568" i="7"/>
  <c r="G1567" i="7"/>
  <c r="F1567" i="7"/>
  <c r="G1566" i="7"/>
  <c r="F1566" i="7"/>
  <c r="G1565" i="7"/>
  <c r="F1565" i="7"/>
  <c r="G1564" i="7"/>
  <c r="F1564" i="7"/>
  <c r="G1563" i="7"/>
  <c r="F1563" i="7"/>
  <c r="G1562" i="7"/>
  <c r="F1562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G1553" i="7"/>
  <c r="F1553" i="7"/>
  <c r="G1552" i="7"/>
  <c r="F1552" i="7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G1545" i="7"/>
  <c r="F1545" i="7"/>
  <c r="G1544" i="7"/>
  <c r="F1544" i="7"/>
  <c r="G1543" i="7"/>
  <c r="F1543" i="7"/>
  <c r="G1542" i="7"/>
  <c r="F1542" i="7"/>
  <c r="G1541" i="7"/>
  <c r="F1541" i="7"/>
  <c r="G1540" i="7"/>
  <c r="F1540" i="7"/>
  <c r="G1539" i="7"/>
  <c r="F1539" i="7"/>
  <c r="G1538" i="7"/>
  <c r="F1538" i="7"/>
  <c r="G1537" i="7"/>
  <c r="F1537" i="7"/>
  <c r="G1536" i="7"/>
  <c r="F1536" i="7"/>
  <c r="G1535" i="7"/>
  <c r="F1535" i="7"/>
  <c r="G1534" i="7"/>
  <c r="F1534" i="7"/>
  <c r="G1533" i="7"/>
  <c r="F1533" i="7"/>
  <c r="G1532" i="7"/>
  <c r="F1532" i="7"/>
  <c r="G1531" i="7"/>
  <c r="F1531" i="7"/>
  <c r="G1530" i="7"/>
  <c r="F1530" i="7"/>
  <c r="G1529" i="7"/>
  <c r="F1529" i="7"/>
  <c r="G1528" i="7"/>
  <c r="F1528" i="7"/>
  <c r="G1527" i="7"/>
  <c r="F1527" i="7"/>
  <c r="G1526" i="7"/>
  <c r="F1526" i="7"/>
  <c r="G1525" i="7"/>
  <c r="F1525" i="7"/>
  <c r="G1524" i="7"/>
  <c r="F1524" i="7"/>
  <c r="G1523" i="7"/>
  <c r="F1523" i="7"/>
  <c r="G1522" i="7"/>
  <c r="F1522" i="7"/>
  <c r="G1521" i="7"/>
  <c r="F1521" i="7"/>
  <c r="G1520" i="7"/>
  <c r="F1520" i="7"/>
  <c r="G1519" i="7"/>
  <c r="F1519" i="7"/>
  <c r="G1518" i="7"/>
  <c r="F1518" i="7"/>
  <c r="G1517" i="7"/>
  <c r="F1517" i="7"/>
  <c r="G1516" i="7"/>
  <c r="F1516" i="7"/>
  <c r="G1515" i="7"/>
  <c r="F1515" i="7"/>
  <c r="G1514" i="7"/>
  <c r="F1514" i="7"/>
  <c r="G1513" i="7"/>
  <c r="F1513" i="7"/>
  <c r="G1512" i="7"/>
  <c r="F1512" i="7"/>
  <c r="G1511" i="7"/>
  <c r="F1511" i="7"/>
  <c r="G1510" i="7"/>
  <c r="F1510" i="7"/>
  <c r="G1509" i="7"/>
  <c r="F1509" i="7"/>
  <c r="G1508" i="7"/>
  <c r="F1508" i="7"/>
  <c r="G1507" i="7"/>
  <c r="F1507" i="7"/>
  <c r="G1506" i="7"/>
  <c r="F1506" i="7"/>
  <c r="G1505" i="7"/>
  <c r="F1505" i="7"/>
  <c r="G1504" i="7"/>
  <c r="F1504" i="7"/>
  <c r="G1503" i="7"/>
  <c r="F1503" i="7"/>
  <c r="G1502" i="7"/>
  <c r="F1502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G1495" i="7"/>
  <c r="F1495" i="7"/>
  <c r="G1494" i="7"/>
  <c r="F1494" i="7"/>
  <c r="G1493" i="7"/>
  <c r="F1493" i="7"/>
  <c r="G1492" i="7"/>
  <c r="F1492" i="7"/>
  <c r="G1491" i="7"/>
  <c r="F1491" i="7"/>
  <c r="G1490" i="7"/>
  <c r="F1490" i="7"/>
  <c r="G1489" i="7"/>
  <c r="F1489" i="7"/>
  <c r="G1488" i="7"/>
  <c r="F1488" i="7"/>
  <c r="G1487" i="7"/>
  <c r="F1487" i="7"/>
  <c r="G1486" i="7"/>
  <c r="F1486" i="7"/>
  <c r="G1485" i="7"/>
  <c r="F1485" i="7"/>
  <c r="G1484" i="7"/>
  <c r="F1484" i="7"/>
  <c r="G1483" i="7"/>
  <c r="F1483" i="7"/>
  <c r="G1482" i="7"/>
  <c r="F1482" i="7"/>
  <c r="G1481" i="7"/>
  <c r="F1481" i="7"/>
  <c r="G1480" i="7"/>
  <c r="F1480" i="7"/>
  <c r="G1479" i="7"/>
  <c r="F1479" i="7"/>
  <c r="G1478" i="7"/>
  <c r="F1478" i="7"/>
  <c r="G1477" i="7"/>
  <c r="F1477" i="7"/>
  <c r="G1476" i="7"/>
  <c r="F1476" i="7"/>
  <c r="G1475" i="7"/>
  <c r="F1475" i="7"/>
  <c r="G1474" i="7"/>
  <c r="F1474" i="7"/>
  <c r="G1473" i="7"/>
  <c r="F1473" i="7"/>
  <c r="G1472" i="7"/>
  <c r="F1472" i="7"/>
  <c r="G1471" i="7"/>
  <c r="F1471" i="7"/>
  <c r="G1470" i="7"/>
  <c r="F1470" i="7"/>
  <c r="G1469" i="7"/>
  <c r="F1469" i="7"/>
  <c r="G1468" i="7"/>
  <c r="F1468" i="7"/>
  <c r="G1467" i="7"/>
  <c r="F1467" i="7"/>
  <c r="G1466" i="7"/>
  <c r="F1466" i="7"/>
  <c r="G1465" i="7"/>
  <c r="F1465" i="7"/>
  <c r="G1464" i="7"/>
  <c r="F1464" i="7"/>
  <c r="G1463" i="7"/>
  <c r="F1463" i="7"/>
  <c r="G1462" i="7"/>
  <c r="F1462" i="7"/>
  <c r="G1461" i="7"/>
  <c r="F1461" i="7"/>
  <c r="G1460" i="7"/>
  <c r="F1460" i="7"/>
  <c r="G1459" i="7"/>
  <c r="F1459" i="7"/>
  <c r="G1458" i="7"/>
  <c r="F1458" i="7"/>
  <c r="G1457" i="7"/>
  <c r="F1457" i="7"/>
  <c r="G1456" i="7"/>
  <c r="F1456" i="7"/>
  <c r="G1455" i="7"/>
  <c r="F1455" i="7"/>
  <c r="G1454" i="7"/>
  <c r="F1454" i="7"/>
  <c r="G1453" i="7"/>
  <c r="F1453" i="7"/>
  <c r="G1452" i="7"/>
  <c r="F1452" i="7"/>
  <c r="G1451" i="7"/>
  <c r="F1451" i="7"/>
  <c r="G1450" i="7"/>
  <c r="F1450" i="7"/>
  <c r="G1449" i="7"/>
  <c r="F1449" i="7"/>
  <c r="G1448" i="7"/>
  <c r="F1448" i="7"/>
  <c r="G1447" i="7"/>
  <c r="F1447" i="7"/>
  <c r="G1446" i="7"/>
  <c r="F1446" i="7"/>
  <c r="G1445" i="7"/>
  <c r="F1445" i="7"/>
  <c r="G1444" i="7"/>
  <c r="F1444" i="7"/>
  <c r="G1443" i="7"/>
  <c r="F1443" i="7"/>
  <c r="G1442" i="7"/>
  <c r="F1442" i="7"/>
  <c r="G1441" i="7"/>
  <c r="F1441" i="7"/>
  <c r="G1440" i="7"/>
  <c r="F1440" i="7"/>
  <c r="G1439" i="7"/>
  <c r="F1439" i="7"/>
  <c r="G1438" i="7"/>
  <c r="F1438" i="7"/>
  <c r="G1437" i="7"/>
  <c r="F1437" i="7"/>
  <c r="G1436" i="7"/>
  <c r="F1436" i="7"/>
  <c r="G1435" i="7"/>
  <c r="F1435" i="7"/>
  <c r="G1434" i="7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G1427" i="7"/>
  <c r="F1427" i="7"/>
  <c r="G1426" i="7"/>
  <c r="F1426" i="7"/>
  <c r="G1425" i="7"/>
  <c r="F1425" i="7"/>
  <c r="G1424" i="7"/>
  <c r="F1424" i="7"/>
  <c r="G1423" i="7"/>
  <c r="F1423" i="7"/>
  <c r="G1422" i="7"/>
  <c r="F1422" i="7"/>
  <c r="G1421" i="7"/>
  <c r="F1421" i="7"/>
  <c r="G1420" i="7"/>
  <c r="F1420" i="7"/>
  <c r="G1419" i="7"/>
  <c r="F1419" i="7"/>
  <c r="G1418" i="7"/>
  <c r="F1418" i="7"/>
  <c r="G1417" i="7"/>
  <c r="F1417" i="7"/>
  <c r="G1416" i="7"/>
  <c r="F1416" i="7"/>
  <c r="G1415" i="7"/>
  <c r="F1415" i="7"/>
  <c r="G1414" i="7"/>
  <c r="F1414" i="7"/>
  <c r="G1413" i="7"/>
  <c r="F1413" i="7"/>
  <c r="G1412" i="7"/>
  <c r="F1412" i="7"/>
  <c r="G1411" i="7"/>
  <c r="F1411" i="7"/>
  <c r="G1410" i="7"/>
  <c r="F1410" i="7"/>
  <c r="G1409" i="7"/>
  <c r="F1409" i="7"/>
  <c r="G1408" i="7"/>
  <c r="F1408" i="7"/>
  <c r="G1407" i="7"/>
  <c r="F1407" i="7"/>
  <c r="G1406" i="7"/>
  <c r="F1406" i="7"/>
  <c r="G1405" i="7"/>
  <c r="F1405" i="7"/>
  <c r="G1404" i="7"/>
  <c r="F1404" i="7"/>
  <c r="G1403" i="7"/>
  <c r="F1403" i="7"/>
  <c r="G1402" i="7"/>
  <c r="F1402" i="7"/>
  <c r="G1401" i="7"/>
  <c r="F1401" i="7"/>
  <c r="G1400" i="7"/>
  <c r="F1400" i="7"/>
  <c r="G1399" i="7"/>
  <c r="F1399" i="7"/>
  <c r="G1398" i="7"/>
  <c r="F1398" i="7"/>
  <c r="G1397" i="7"/>
  <c r="F1397" i="7"/>
  <c r="G1396" i="7"/>
  <c r="F1396" i="7"/>
  <c r="G1395" i="7"/>
  <c r="F1395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G1388" i="7"/>
  <c r="F1388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G1361" i="7"/>
  <c r="F1361" i="7"/>
  <c r="G1360" i="7"/>
  <c r="F1360" i="7"/>
  <c r="G1359" i="7"/>
  <c r="F1359" i="7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G1264" i="7"/>
  <c r="F1264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  <c r="G1236" i="7"/>
  <c r="F1236" i="7"/>
  <c r="G1235" i="7"/>
  <c r="F1235" i="7"/>
  <c r="G1234" i="7"/>
  <c r="F1234" i="7"/>
  <c r="G1233" i="7"/>
  <c r="F1233" i="7"/>
  <c r="G1232" i="7"/>
  <c r="F1232" i="7"/>
  <c r="G1231" i="7"/>
  <c r="F1231" i="7"/>
  <c r="G1230" i="7"/>
  <c r="F1230" i="7"/>
  <c r="G1229" i="7"/>
  <c r="F1229" i="7"/>
  <c r="G1228" i="7"/>
  <c r="F1228" i="7"/>
  <c r="G1227" i="7"/>
  <c r="F1227" i="7"/>
  <c r="G1226" i="7"/>
  <c r="F1226" i="7"/>
  <c r="G1225" i="7"/>
  <c r="F1225" i="7"/>
  <c r="G1224" i="7"/>
  <c r="F1224" i="7"/>
  <c r="G1223" i="7"/>
  <c r="F1223" i="7"/>
  <c r="G1222" i="7"/>
  <c r="F1222" i="7"/>
  <c r="G1221" i="7"/>
  <c r="F1221" i="7"/>
  <c r="G1220" i="7"/>
  <c r="F1220" i="7"/>
  <c r="G1219" i="7"/>
  <c r="F1219" i="7"/>
  <c r="G1218" i="7"/>
  <c r="F1218" i="7"/>
  <c r="G1217" i="7"/>
  <c r="F1217" i="7"/>
  <c r="G1216" i="7"/>
  <c r="F1216" i="7"/>
  <c r="G1215" i="7"/>
  <c r="F1215" i="7"/>
  <c r="G1214" i="7"/>
  <c r="F1214" i="7"/>
  <c r="G1213" i="7"/>
  <c r="F1213" i="7"/>
  <c r="G1212" i="7"/>
  <c r="F1212" i="7"/>
  <c r="G1211" i="7"/>
  <c r="F1211" i="7"/>
  <c r="G1210" i="7"/>
  <c r="F1210" i="7"/>
  <c r="G1209" i="7"/>
  <c r="F1209" i="7"/>
  <c r="G1208" i="7"/>
  <c r="F1208" i="7"/>
  <c r="G1207" i="7"/>
  <c r="F1207" i="7"/>
  <c r="G1206" i="7"/>
  <c r="F1206" i="7"/>
  <c r="G1205" i="7"/>
  <c r="F1205" i="7"/>
  <c r="G1204" i="7"/>
  <c r="F1204" i="7"/>
  <c r="G1203" i="7"/>
  <c r="F1203" i="7"/>
  <c r="G1202" i="7"/>
  <c r="F1202" i="7"/>
  <c r="G1201" i="7"/>
  <c r="F1201" i="7"/>
  <c r="G1200" i="7"/>
  <c r="F1200" i="7"/>
  <c r="G1199" i="7"/>
  <c r="F1199" i="7"/>
  <c r="G1198" i="7"/>
  <c r="F1198" i="7"/>
  <c r="G1197" i="7"/>
  <c r="F1197" i="7"/>
  <c r="G1196" i="7"/>
  <c r="F1196" i="7"/>
  <c r="G1195" i="7"/>
  <c r="F1195" i="7"/>
  <c r="G1194" i="7"/>
  <c r="F1194" i="7"/>
  <c r="G1193" i="7"/>
  <c r="F1193" i="7"/>
  <c r="G1192" i="7"/>
  <c r="F1192" i="7"/>
  <c r="G1191" i="7"/>
  <c r="F1191" i="7"/>
  <c r="G1190" i="7"/>
  <c r="F1190" i="7"/>
  <c r="G1189" i="7"/>
  <c r="F1189" i="7"/>
  <c r="G1188" i="7"/>
  <c r="F1188" i="7"/>
  <c r="G1187" i="7"/>
  <c r="F1187" i="7"/>
  <c r="G1186" i="7"/>
  <c r="F1186" i="7"/>
  <c r="G1185" i="7"/>
  <c r="F1185" i="7"/>
  <c r="G1184" i="7"/>
  <c r="F1184" i="7"/>
  <c r="G1183" i="7"/>
  <c r="F1183" i="7"/>
  <c r="G1182" i="7"/>
  <c r="F1182" i="7"/>
  <c r="G1181" i="7"/>
  <c r="F1181" i="7"/>
  <c r="G1180" i="7"/>
  <c r="F1180" i="7"/>
  <c r="G1179" i="7"/>
  <c r="F1179" i="7"/>
  <c r="G1178" i="7"/>
  <c r="F1178" i="7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G1163" i="7"/>
  <c r="F1163" i="7"/>
  <c r="G1162" i="7"/>
  <c r="F1162" i="7"/>
  <c r="G1161" i="7"/>
  <c r="F1161" i="7"/>
  <c r="G1160" i="7"/>
  <c r="F1160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G1152" i="7"/>
  <c r="F1152" i="7"/>
  <c r="G1151" i="7"/>
  <c r="F1151" i="7"/>
  <c r="G1150" i="7"/>
  <c r="F1150" i="7"/>
  <c r="G1149" i="7"/>
  <c r="F1149" i="7"/>
  <c r="G1148" i="7"/>
  <c r="F1148" i="7"/>
  <c r="G1147" i="7"/>
  <c r="F1147" i="7"/>
  <c r="G1146" i="7"/>
  <c r="F1146" i="7"/>
  <c r="G1145" i="7"/>
  <c r="F1145" i="7"/>
  <c r="G1144" i="7"/>
  <c r="F1144" i="7"/>
  <c r="G1143" i="7"/>
  <c r="F1143" i="7"/>
  <c r="G1142" i="7"/>
  <c r="F1142" i="7"/>
  <c r="G1141" i="7"/>
  <c r="F1141" i="7"/>
  <c r="G1140" i="7"/>
  <c r="F1140" i="7"/>
  <c r="G1139" i="7"/>
  <c r="F1139" i="7"/>
  <c r="G1138" i="7"/>
  <c r="F1138" i="7"/>
  <c r="G1137" i="7"/>
  <c r="F1137" i="7"/>
  <c r="G1136" i="7"/>
  <c r="F1136" i="7"/>
  <c r="G1135" i="7"/>
  <c r="F1135" i="7"/>
  <c r="G1134" i="7"/>
  <c r="F1134" i="7"/>
  <c r="G1133" i="7"/>
  <c r="F1133" i="7"/>
  <c r="G1132" i="7"/>
  <c r="F1132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G1122" i="7"/>
  <c r="F1122" i="7"/>
  <c r="G1121" i="7"/>
  <c r="F1121" i="7"/>
  <c r="G1120" i="7"/>
  <c r="F1120" i="7"/>
  <c r="G1119" i="7"/>
  <c r="F1119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G1110" i="7"/>
  <c r="F1110" i="7"/>
  <c r="G1109" i="7"/>
  <c r="F1109" i="7"/>
  <c r="G1108" i="7"/>
  <c r="F1108" i="7"/>
  <c r="G1107" i="7"/>
  <c r="F1107" i="7"/>
  <c r="G1106" i="7"/>
  <c r="F1106" i="7"/>
  <c r="G1105" i="7"/>
  <c r="F1105" i="7"/>
  <c r="G1104" i="7"/>
  <c r="F1104" i="7"/>
  <c r="G1103" i="7"/>
  <c r="F1103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G1093" i="7"/>
  <c r="F1093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G1085" i="7"/>
  <c r="F1085" i="7"/>
  <c r="G1084" i="7"/>
  <c r="F1084" i="7"/>
  <c r="G1083" i="7"/>
  <c r="F1083" i="7"/>
  <c r="G1082" i="7"/>
  <c r="F1082" i="7"/>
  <c r="G1081" i="7"/>
  <c r="F1081" i="7"/>
  <c r="G1080" i="7"/>
  <c r="F1080" i="7"/>
  <c r="G1079" i="7"/>
  <c r="F1079" i="7"/>
  <c r="G1078" i="7"/>
  <c r="F1078" i="7"/>
  <c r="G1077" i="7"/>
  <c r="F1077" i="7"/>
  <c r="G1076" i="7"/>
  <c r="F1076" i="7"/>
  <c r="G1075" i="7"/>
  <c r="F1075" i="7"/>
  <c r="G1074" i="7"/>
  <c r="F1074" i="7"/>
  <c r="G1073" i="7"/>
  <c r="F1073" i="7"/>
  <c r="G1072" i="7"/>
  <c r="F1072" i="7"/>
  <c r="G1071" i="7"/>
  <c r="F1071" i="7"/>
  <c r="G1070" i="7"/>
  <c r="F1070" i="7"/>
  <c r="G1069" i="7"/>
  <c r="F1069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G1058" i="7"/>
  <c r="F1058" i="7"/>
  <c r="G1057" i="7"/>
  <c r="F1057" i="7"/>
  <c r="G1056" i="7"/>
  <c r="F1056" i="7"/>
  <c r="G1055" i="7"/>
  <c r="F1055" i="7"/>
  <c r="G1054" i="7"/>
  <c r="F1054" i="7"/>
  <c r="G1053" i="7"/>
  <c r="F1053" i="7"/>
  <c r="G1052" i="7"/>
  <c r="F1052" i="7"/>
  <c r="G1051" i="7"/>
  <c r="F1051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F1044" i="7"/>
  <c r="G1043" i="7"/>
  <c r="F1043" i="7"/>
  <c r="G1042" i="7"/>
  <c r="F1042" i="7"/>
  <c r="G1041" i="7"/>
  <c r="F1041" i="7"/>
  <c r="G1040" i="7"/>
  <c r="F1040" i="7"/>
  <c r="G1039" i="7"/>
  <c r="F1039" i="7"/>
  <c r="G1038" i="7"/>
  <c r="F1038" i="7"/>
  <c r="G1037" i="7"/>
  <c r="F1037" i="7"/>
  <c r="G1036" i="7"/>
  <c r="F1036" i="7"/>
  <c r="G1035" i="7"/>
  <c r="F1035" i="7"/>
  <c r="G1034" i="7"/>
  <c r="F1034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F1022" i="7"/>
  <c r="G1021" i="7"/>
  <c r="F1021" i="7"/>
  <c r="G1020" i="7"/>
  <c r="F1020" i="7"/>
  <c r="G1019" i="7"/>
  <c r="F1019" i="7"/>
  <c r="G1018" i="7"/>
  <c r="F1018" i="7"/>
  <c r="G1017" i="7"/>
  <c r="F1017" i="7"/>
  <c r="G1016" i="7"/>
  <c r="F1016" i="7"/>
  <c r="G1015" i="7"/>
  <c r="F1015" i="7"/>
  <c r="G1014" i="7"/>
  <c r="F1014" i="7"/>
  <c r="G1013" i="7"/>
  <c r="F1013" i="7"/>
  <c r="G1012" i="7"/>
  <c r="F1012" i="7"/>
  <c r="G1011" i="7"/>
  <c r="F1011" i="7"/>
  <c r="G1010" i="7"/>
  <c r="F1010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2" i="7"/>
  <c r="F1002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G994" i="7"/>
  <c r="F994" i="7"/>
  <c r="G993" i="7"/>
  <c r="F993" i="7"/>
  <c r="G992" i="7"/>
  <c r="F992" i="7"/>
  <c r="G991" i="7"/>
  <c r="F991" i="7"/>
  <c r="G990" i="7"/>
  <c r="F990" i="7"/>
  <c r="G989" i="7"/>
  <c r="F989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G956" i="7"/>
  <c r="F956" i="7"/>
  <c r="G955" i="7"/>
  <c r="F955" i="7"/>
  <c r="G954" i="7"/>
  <c r="F954" i="7"/>
  <c r="G953" i="7"/>
  <c r="F953" i="7"/>
  <c r="G952" i="7"/>
  <c r="F952" i="7"/>
  <c r="G951" i="7"/>
  <c r="F951" i="7"/>
  <c r="G950" i="7"/>
  <c r="F950" i="7"/>
  <c r="G949" i="7"/>
  <c r="F949" i="7"/>
  <c r="G948" i="7"/>
  <c r="F948" i="7"/>
  <c r="G947" i="7"/>
  <c r="F947" i="7"/>
  <c r="G946" i="7"/>
  <c r="F946" i="7"/>
  <c r="G945" i="7"/>
  <c r="F945" i="7"/>
  <c r="G944" i="7"/>
  <c r="F944" i="7"/>
  <c r="G943" i="7"/>
  <c r="F943" i="7"/>
  <c r="G942" i="7"/>
  <c r="F942" i="7"/>
  <c r="G941" i="7"/>
  <c r="F941" i="7"/>
  <c r="G940" i="7"/>
  <c r="F940" i="7"/>
  <c r="G939" i="7"/>
  <c r="F939" i="7"/>
  <c r="G938" i="7"/>
  <c r="F938" i="7"/>
  <c r="G937" i="7"/>
  <c r="F937" i="7"/>
  <c r="G936" i="7"/>
  <c r="F936" i="7"/>
  <c r="G935" i="7"/>
  <c r="F935" i="7"/>
  <c r="G934" i="7"/>
  <c r="F934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F918" i="7"/>
  <c r="G917" i="7"/>
  <c r="F917" i="7"/>
  <c r="G916" i="7"/>
  <c r="F916" i="7"/>
  <c r="G915" i="7"/>
  <c r="F915" i="7"/>
  <c r="G914" i="7"/>
  <c r="F914" i="7"/>
  <c r="G913" i="7"/>
  <c r="F913" i="7"/>
  <c r="G912" i="7"/>
  <c r="F912" i="7"/>
  <c r="G911" i="7"/>
  <c r="F911" i="7"/>
  <c r="G910" i="7"/>
  <c r="F910" i="7"/>
  <c r="G909" i="7"/>
  <c r="F909" i="7"/>
  <c r="G908" i="7"/>
  <c r="F908" i="7"/>
  <c r="G907" i="7"/>
  <c r="F907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G886" i="7"/>
  <c r="F886" i="7"/>
  <c r="G885" i="7"/>
  <c r="F885" i="7"/>
  <c r="G884" i="7"/>
  <c r="F884" i="7"/>
  <c r="G883" i="7"/>
  <c r="F883" i="7"/>
  <c r="G882" i="7"/>
  <c r="F882" i="7"/>
  <c r="G881" i="7"/>
  <c r="F881" i="7"/>
  <c r="G880" i="7"/>
  <c r="F880" i="7"/>
  <c r="G879" i="7"/>
  <c r="F879" i="7"/>
  <c r="G878" i="7"/>
  <c r="F878" i="7"/>
  <c r="G877" i="7"/>
  <c r="F877" i="7"/>
  <c r="G876" i="7"/>
  <c r="F876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G864" i="7"/>
  <c r="F864" i="7"/>
  <c r="G863" i="7"/>
  <c r="F863" i="7"/>
  <c r="G862" i="7"/>
  <c r="F862" i="7"/>
  <c r="G861" i="7"/>
  <c r="F861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G852" i="7"/>
  <c r="F852" i="7"/>
  <c r="G851" i="7"/>
  <c r="F851" i="7"/>
  <c r="G850" i="7"/>
  <c r="F850" i="7"/>
  <c r="G849" i="7"/>
  <c r="F849" i="7"/>
  <c r="G848" i="7"/>
  <c r="F848" i="7"/>
  <c r="G847" i="7"/>
  <c r="F847" i="7"/>
  <c r="G846" i="7"/>
  <c r="F846" i="7"/>
  <c r="G845" i="7"/>
  <c r="F845" i="7"/>
  <c r="G844" i="7"/>
  <c r="F844" i="7"/>
  <c r="G843" i="7"/>
  <c r="F843" i="7"/>
  <c r="G842" i="7"/>
  <c r="F842" i="7"/>
  <c r="G841" i="7"/>
  <c r="F841" i="7"/>
  <c r="G840" i="7"/>
  <c r="F840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G824" i="7"/>
  <c r="F824" i="7"/>
  <c r="G823" i="7"/>
  <c r="F823" i="7"/>
  <c r="G822" i="7"/>
  <c r="F822" i="7"/>
  <c r="G821" i="7"/>
  <c r="F821" i="7"/>
  <c r="G820" i="7"/>
  <c r="F820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G813" i="7"/>
  <c r="F813" i="7"/>
  <c r="G812" i="7"/>
  <c r="F812" i="7"/>
  <c r="G811" i="7"/>
  <c r="F811" i="7"/>
  <c r="G810" i="7"/>
  <c r="F810" i="7"/>
  <c r="G809" i="7"/>
  <c r="F809" i="7"/>
  <c r="G808" i="7"/>
  <c r="F808" i="7"/>
  <c r="G807" i="7"/>
  <c r="F807" i="7"/>
  <c r="G806" i="7"/>
  <c r="F806" i="7"/>
  <c r="G805" i="7"/>
  <c r="F805" i="7"/>
  <c r="G804" i="7"/>
  <c r="F804" i="7"/>
  <c r="G803" i="7"/>
  <c r="F803" i="7"/>
  <c r="G802" i="7"/>
  <c r="F802" i="7"/>
  <c r="G801" i="7"/>
  <c r="F801" i="7"/>
  <c r="G800" i="7"/>
  <c r="F800" i="7"/>
  <c r="G799" i="7"/>
  <c r="F799" i="7"/>
  <c r="G798" i="7"/>
  <c r="F798" i="7"/>
  <c r="G797" i="7"/>
  <c r="F797" i="7"/>
  <c r="G796" i="7"/>
  <c r="F796" i="7"/>
  <c r="G795" i="7"/>
  <c r="F795" i="7"/>
  <c r="G794" i="7"/>
  <c r="F794" i="7"/>
  <c r="G793" i="7"/>
  <c r="F793" i="7"/>
  <c r="G792" i="7"/>
  <c r="F792" i="7"/>
  <c r="G791" i="7"/>
  <c r="F791" i="7"/>
  <c r="G790" i="7"/>
  <c r="F790" i="7"/>
  <c r="G789" i="7"/>
  <c r="F789" i="7"/>
  <c r="G788" i="7"/>
  <c r="F788" i="7"/>
  <c r="G787" i="7"/>
  <c r="F787" i="7"/>
  <c r="G786" i="7"/>
  <c r="F786" i="7"/>
  <c r="G785" i="7"/>
  <c r="F785" i="7"/>
  <c r="G784" i="7"/>
  <c r="F784" i="7"/>
  <c r="G783" i="7"/>
  <c r="F783" i="7"/>
  <c r="G782" i="7"/>
  <c r="F782" i="7"/>
  <c r="G781" i="7"/>
  <c r="F781" i="7"/>
  <c r="G780" i="7"/>
  <c r="F780" i="7"/>
  <c r="G779" i="7"/>
  <c r="F779" i="7"/>
  <c r="G778" i="7"/>
  <c r="F778" i="7"/>
  <c r="G777" i="7"/>
  <c r="F777" i="7"/>
  <c r="G776" i="7"/>
  <c r="F776" i="7"/>
  <c r="G775" i="7"/>
  <c r="F775" i="7"/>
  <c r="G774" i="7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7" i="7"/>
  <c r="F767" i="7"/>
  <c r="G766" i="7"/>
  <c r="F766" i="7"/>
  <c r="G765" i="7"/>
  <c r="F765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F758" i="7"/>
  <c r="G757" i="7"/>
  <c r="F757" i="7"/>
  <c r="G756" i="7"/>
  <c r="F756" i="7"/>
  <c r="G755" i="7"/>
  <c r="F755" i="7"/>
  <c r="G754" i="7"/>
  <c r="F754" i="7"/>
  <c r="G753" i="7"/>
  <c r="F753" i="7"/>
  <c r="G752" i="7"/>
  <c r="F752" i="7"/>
  <c r="G751" i="7"/>
  <c r="F751" i="7"/>
  <c r="G750" i="7"/>
  <c r="F750" i="7"/>
  <c r="G749" i="7"/>
  <c r="F749" i="7"/>
  <c r="G748" i="7"/>
  <c r="F748" i="7"/>
  <c r="G747" i="7"/>
  <c r="F747" i="7"/>
  <c r="G746" i="7"/>
  <c r="F746" i="7"/>
  <c r="G745" i="7"/>
  <c r="F745" i="7"/>
  <c r="G744" i="7"/>
  <c r="F744" i="7"/>
  <c r="G743" i="7"/>
  <c r="F743" i="7"/>
  <c r="G742" i="7"/>
  <c r="F742" i="7"/>
  <c r="G741" i="7"/>
  <c r="F741" i="7"/>
  <c r="G740" i="7"/>
  <c r="F740" i="7"/>
  <c r="G739" i="7"/>
  <c r="F739" i="7"/>
  <c r="G738" i="7"/>
  <c r="F738" i="7"/>
  <c r="G737" i="7"/>
  <c r="F737" i="7"/>
  <c r="G736" i="7"/>
  <c r="F736" i="7"/>
  <c r="G735" i="7"/>
  <c r="F735" i="7"/>
  <c r="G734" i="7"/>
  <c r="F734" i="7"/>
  <c r="G733" i="7"/>
  <c r="F733" i="7"/>
  <c r="G732" i="7"/>
  <c r="F732" i="7"/>
  <c r="G731" i="7"/>
  <c r="F731" i="7"/>
  <c r="G730" i="7"/>
  <c r="F730" i="7"/>
  <c r="G729" i="7"/>
  <c r="F729" i="7"/>
  <c r="G728" i="7"/>
  <c r="F728" i="7"/>
  <c r="G727" i="7"/>
  <c r="F727" i="7"/>
  <c r="G726" i="7"/>
  <c r="F726" i="7"/>
  <c r="G725" i="7"/>
  <c r="F725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G714" i="7"/>
  <c r="F714" i="7"/>
  <c r="G713" i="7"/>
  <c r="F713" i="7"/>
  <c r="G712" i="7"/>
  <c r="F712" i="7"/>
  <c r="G711" i="7"/>
  <c r="F711" i="7"/>
  <c r="G710" i="7"/>
  <c r="F710" i="7"/>
  <c r="G709" i="7"/>
  <c r="F709" i="7"/>
  <c r="G708" i="7"/>
  <c r="F708" i="7"/>
  <c r="G707" i="7"/>
  <c r="F707" i="7"/>
  <c r="G706" i="7"/>
  <c r="F706" i="7"/>
  <c r="G705" i="7"/>
  <c r="F705" i="7"/>
  <c r="G704" i="7"/>
  <c r="F704" i="7"/>
  <c r="G703" i="7"/>
  <c r="F703" i="7"/>
  <c r="G702" i="7"/>
  <c r="F702" i="7"/>
  <c r="G701" i="7"/>
  <c r="F701" i="7"/>
  <c r="G700" i="7"/>
  <c r="F700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G693" i="7"/>
  <c r="F693" i="7"/>
  <c r="G692" i="7"/>
  <c r="F692" i="7"/>
  <c r="G691" i="7"/>
  <c r="F691" i="7"/>
  <c r="G690" i="7"/>
  <c r="F690" i="7"/>
  <c r="G689" i="7"/>
  <c r="F689" i="7"/>
  <c r="G688" i="7"/>
  <c r="F688" i="7"/>
  <c r="G687" i="7"/>
  <c r="F687" i="7"/>
  <c r="G686" i="7"/>
  <c r="F686" i="7"/>
  <c r="G685" i="7"/>
  <c r="F685" i="7"/>
  <c r="G684" i="7"/>
  <c r="F684" i="7"/>
  <c r="G683" i="7"/>
  <c r="F683" i="7"/>
  <c r="G682" i="7"/>
  <c r="F682" i="7"/>
  <c r="G681" i="7"/>
  <c r="F681" i="7"/>
  <c r="G680" i="7"/>
  <c r="F680" i="7"/>
  <c r="G679" i="7"/>
  <c r="F679" i="7"/>
  <c r="G678" i="7"/>
  <c r="F678" i="7"/>
  <c r="G677" i="7"/>
  <c r="F677" i="7"/>
  <c r="G676" i="7"/>
  <c r="F676" i="7"/>
  <c r="G675" i="7"/>
  <c r="F675" i="7"/>
  <c r="G674" i="7"/>
  <c r="F674" i="7"/>
  <c r="G673" i="7"/>
  <c r="F673" i="7"/>
  <c r="G672" i="7"/>
  <c r="F672" i="7"/>
  <c r="G671" i="7"/>
  <c r="F671" i="7"/>
  <c r="G670" i="7"/>
  <c r="F670" i="7"/>
  <c r="G669" i="7"/>
  <c r="F669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F662" i="7"/>
  <c r="G661" i="7"/>
  <c r="F661" i="7"/>
  <c r="G660" i="7"/>
  <c r="F660" i="7"/>
  <c r="G659" i="7"/>
  <c r="F659" i="7"/>
  <c r="G658" i="7"/>
  <c r="F658" i="7"/>
  <c r="G657" i="7"/>
  <c r="F657" i="7"/>
  <c r="G656" i="7"/>
  <c r="F656" i="7"/>
  <c r="G655" i="7"/>
  <c r="F655" i="7"/>
  <c r="G654" i="7"/>
  <c r="F654" i="7"/>
  <c r="G653" i="7"/>
  <c r="F653" i="7"/>
  <c r="G652" i="7"/>
  <c r="F652" i="7"/>
  <c r="G651" i="7"/>
  <c r="F651" i="7"/>
  <c r="G650" i="7"/>
  <c r="F650" i="7"/>
  <c r="G649" i="7"/>
  <c r="F649" i="7"/>
  <c r="G648" i="7"/>
  <c r="F648" i="7"/>
  <c r="G647" i="7"/>
  <c r="F647" i="7"/>
  <c r="G646" i="7"/>
  <c r="F646" i="7"/>
  <c r="G645" i="7"/>
  <c r="F645" i="7"/>
  <c r="G644" i="7"/>
  <c r="F644" i="7"/>
  <c r="G643" i="7"/>
  <c r="F643" i="7"/>
  <c r="G642" i="7"/>
  <c r="F642" i="7"/>
  <c r="G641" i="7"/>
  <c r="F641" i="7"/>
  <c r="G640" i="7"/>
  <c r="F640" i="7"/>
  <c r="G639" i="7"/>
  <c r="F639" i="7"/>
  <c r="G638" i="7"/>
  <c r="F638" i="7"/>
  <c r="G637" i="7"/>
  <c r="F637" i="7"/>
  <c r="G636" i="7"/>
  <c r="F636" i="7"/>
  <c r="G635" i="7"/>
  <c r="F635" i="7"/>
  <c r="G634" i="7"/>
  <c r="F634" i="7"/>
  <c r="G633" i="7"/>
  <c r="F633" i="7"/>
  <c r="G632" i="7"/>
  <c r="F632" i="7"/>
  <c r="G631" i="7"/>
  <c r="F631" i="7"/>
  <c r="G630" i="7"/>
  <c r="F630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G612" i="7"/>
  <c r="F612" i="7"/>
  <c r="G611" i="7"/>
  <c r="F611" i="7"/>
  <c r="G610" i="7"/>
  <c r="F610" i="7"/>
  <c r="G609" i="7"/>
  <c r="F609" i="7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G543" i="7"/>
  <c r="F543" i="7"/>
  <c r="G542" i="7"/>
  <c r="F542" i="7"/>
  <c r="G541" i="7"/>
  <c r="F541" i="7"/>
  <c r="G540" i="7"/>
  <c r="F540" i="7"/>
  <c r="G539" i="7"/>
  <c r="F539" i="7"/>
  <c r="G538" i="7"/>
  <c r="F538" i="7"/>
  <c r="G537" i="7"/>
  <c r="F537" i="7"/>
  <c r="G536" i="7"/>
  <c r="F536" i="7"/>
  <c r="G535" i="7"/>
  <c r="F535" i="7"/>
  <c r="G534" i="7"/>
  <c r="F534" i="7"/>
  <c r="G533" i="7"/>
  <c r="F533" i="7"/>
  <c r="G532" i="7"/>
  <c r="F532" i="7"/>
  <c r="G531" i="7"/>
  <c r="F531" i="7"/>
  <c r="G530" i="7"/>
  <c r="F530" i="7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G513" i="7"/>
  <c r="F513" i="7"/>
  <c r="G512" i="7"/>
  <c r="F512" i="7"/>
  <c r="G511" i="7"/>
  <c r="F511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G494" i="7"/>
  <c r="F494" i="7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C41" i="3" s="1" a="1"/>
  <c r="C41" i="3" s="1"/>
  <c r="F3" i="7"/>
  <c r="G2" i="7"/>
  <c r="F2" i="7"/>
  <c r="T39" i="3"/>
  <c r="T38" i="3"/>
  <c r="T37" i="3"/>
  <c r="T36" i="3"/>
  <c r="T35" i="3"/>
  <c r="T34" i="3"/>
  <c r="T33" i="3"/>
  <c r="T32" i="3"/>
  <c r="T31" i="3"/>
  <c r="U40" i="3"/>
  <c r="U2" i="3"/>
  <c r="H3093" i="5"/>
  <c r="G3093" i="5"/>
  <c r="H3092" i="5"/>
  <c r="G3092" i="5"/>
  <c r="H3091" i="5"/>
  <c r="G3091" i="5"/>
  <c r="H3090" i="5"/>
  <c r="G3090" i="5"/>
  <c r="H3089" i="5"/>
  <c r="G3089" i="5"/>
  <c r="H3088" i="5"/>
  <c r="G3088" i="5"/>
  <c r="H3087" i="5"/>
  <c r="G3087" i="5"/>
  <c r="H3086" i="5"/>
  <c r="G3086" i="5"/>
  <c r="H3085" i="5"/>
  <c r="G3085" i="5"/>
  <c r="H3084" i="5"/>
  <c r="G3084" i="5"/>
  <c r="H3083" i="5"/>
  <c r="G3083" i="5"/>
  <c r="H3082" i="5"/>
  <c r="G3082" i="5"/>
  <c r="H3081" i="5"/>
  <c r="G3081" i="5"/>
  <c r="H3080" i="5"/>
  <c r="G3080" i="5"/>
  <c r="H3079" i="5"/>
  <c r="G3079" i="5"/>
  <c r="H3078" i="5"/>
  <c r="G3078" i="5"/>
  <c r="H3077" i="5"/>
  <c r="G3077" i="5"/>
  <c r="H3076" i="5"/>
  <c r="G3076" i="5"/>
  <c r="H3075" i="5"/>
  <c r="G3075" i="5"/>
  <c r="H3074" i="5"/>
  <c r="G3074" i="5"/>
  <c r="H3073" i="5"/>
  <c r="G3073" i="5"/>
  <c r="H3072" i="5"/>
  <c r="G3072" i="5"/>
  <c r="H3071" i="5"/>
  <c r="G3071" i="5"/>
  <c r="H3070" i="5"/>
  <c r="G3070" i="5"/>
  <c r="H3069" i="5"/>
  <c r="G3069" i="5"/>
  <c r="H3068" i="5"/>
  <c r="G3068" i="5"/>
  <c r="H3067" i="5"/>
  <c r="G3067" i="5"/>
  <c r="H3066" i="5"/>
  <c r="G3066" i="5"/>
  <c r="H3065" i="5"/>
  <c r="G3065" i="5"/>
  <c r="H3064" i="5"/>
  <c r="G3064" i="5"/>
  <c r="H3063" i="5"/>
  <c r="G3063" i="5"/>
  <c r="H3062" i="5"/>
  <c r="G3062" i="5"/>
  <c r="H3061" i="5"/>
  <c r="G3061" i="5"/>
  <c r="H3060" i="5"/>
  <c r="G3060" i="5"/>
  <c r="H3059" i="5"/>
  <c r="G3059" i="5"/>
  <c r="H3058" i="5"/>
  <c r="G3058" i="5"/>
  <c r="H3057" i="5"/>
  <c r="G3057" i="5"/>
  <c r="H3056" i="5"/>
  <c r="G3056" i="5"/>
  <c r="H3055" i="5"/>
  <c r="G3055" i="5"/>
  <c r="H3054" i="5"/>
  <c r="G3054" i="5"/>
  <c r="H3053" i="5"/>
  <c r="G3053" i="5"/>
  <c r="H3052" i="5"/>
  <c r="G3052" i="5"/>
  <c r="H3051" i="5"/>
  <c r="G3051" i="5"/>
  <c r="H3050" i="5"/>
  <c r="G3050" i="5"/>
  <c r="H3049" i="5"/>
  <c r="G3049" i="5"/>
  <c r="H3048" i="5"/>
  <c r="G3048" i="5"/>
  <c r="H3047" i="5"/>
  <c r="G3047" i="5"/>
  <c r="H3046" i="5"/>
  <c r="G3046" i="5"/>
  <c r="H3045" i="5"/>
  <c r="G3045" i="5"/>
  <c r="H3044" i="5"/>
  <c r="G3044" i="5"/>
  <c r="H3043" i="5"/>
  <c r="G3043" i="5"/>
  <c r="H3042" i="5"/>
  <c r="G3042" i="5"/>
  <c r="H3041" i="5"/>
  <c r="G3041" i="5"/>
  <c r="H3040" i="5"/>
  <c r="G3040" i="5"/>
  <c r="H3039" i="5"/>
  <c r="G3039" i="5"/>
  <c r="H3038" i="5"/>
  <c r="G3038" i="5"/>
  <c r="H3037" i="5"/>
  <c r="G3037" i="5"/>
  <c r="H3036" i="5"/>
  <c r="G3036" i="5"/>
  <c r="H3035" i="5"/>
  <c r="G3035" i="5"/>
  <c r="H3034" i="5"/>
  <c r="G3034" i="5"/>
  <c r="H3033" i="5"/>
  <c r="G3033" i="5"/>
  <c r="H3032" i="5"/>
  <c r="G3032" i="5"/>
  <c r="H3031" i="5"/>
  <c r="G3031" i="5"/>
  <c r="H3030" i="5"/>
  <c r="G3030" i="5"/>
  <c r="H3029" i="5"/>
  <c r="G3029" i="5"/>
  <c r="H3028" i="5"/>
  <c r="G3028" i="5"/>
  <c r="H3027" i="5"/>
  <c r="G3027" i="5"/>
  <c r="H3026" i="5"/>
  <c r="G3026" i="5"/>
  <c r="H3025" i="5"/>
  <c r="G3025" i="5"/>
  <c r="H3024" i="5"/>
  <c r="G3024" i="5"/>
  <c r="H3023" i="5"/>
  <c r="G3023" i="5"/>
  <c r="H3022" i="5"/>
  <c r="G3022" i="5"/>
  <c r="H3021" i="5"/>
  <c r="G3021" i="5"/>
  <c r="H3020" i="5"/>
  <c r="G3020" i="5"/>
  <c r="H3019" i="5"/>
  <c r="G3019" i="5"/>
  <c r="H3018" i="5"/>
  <c r="G3018" i="5"/>
  <c r="H3017" i="5"/>
  <c r="G3017" i="5"/>
  <c r="H3016" i="5"/>
  <c r="G3016" i="5"/>
  <c r="H3015" i="5"/>
  <c r="G3015" i="5"/>
  <c r="H3014" i="5"/>
  <c r="G3014" i="5"/>
  <c r="H3013" i="5"/>
  <c r="G3013" i="5"/>
  <c r="H3012" i="5"/>
  <c r="G3012" i="5"/>
  <c r="H3011" i="5"/>
  <c r="G3011" i="5"/>
  <c r="H3010" i="5"/>
  <c r="G3010" i="5"/>
  <c r="H3009" i="5"/>
  <c r="G3009" i="5"/>
  <c r="H3008" i="5"/>
  <c r="G3008" i="5"/>
  <c r="H3007" i="5"/>
  <c r="G3007" i="5"/>
  <c r="H3006" i="5"/>
  <c r="G3006" i="5"/>
  <c r="H3005" i="5"/>
  <c r="G3005" i="5"/>
  <c r="H3004" i="5"/>
  <c r="G3004" i="5"/>
  <c r="H3003" i="5"/>
  <c r="G3003" i="5"/>
  <c r="H3002" i="5"/>
  <c r="G3002" i="5"/>
  <c r="H3001" i="5"/>
  <c r="G3001" i="5"/>
  <c r="H3000" i="5"/>
  <c r="G3000" i="5"/>
  <c r="H2999" i="5"/>
  <c r="G2999" i="5"/>
  <c r="H2998" i="5"/>
  <c r="G2998" i="5"/>
  <c r="H2997" i="5"/>
  <c r="G2997" i="5"/>
  <c r="H2996" i="5"/>
  <c r="G2996" i="5"/>
  <c r="H2995" i="5"/>
  <c r="G2995" i="5"/>
  <c r="H2994" i="5"/>
  <c r="G2994" i="5"/>
  <c r="H2993" i="5"/>
  <c r="G2993" i="5"/>
  <c r="H2992" i="5"/>
  <c r="G2992" i="5"/>
  <c r="H2991" i="5"/>
  <c r="G2991" i="5"/>
  <c r="H2990" i="5"/>
  <c r="G2990" i="5"/>
  <c r="H2989" i="5"/>
  <c r="G2989" i="5"/>
  <c r="H2988" i="5"/>
  <c r="G2988" i="5"/>
  <c r="H2987" i="5"/>
  <c r="G2987" i="5"/>
  <c r="H2986" i="5"/>
  <c r="G2986" i="5"/>
  <c r="H2985" i="5"/>
  <c r="G2985" i="5"/>
  <c r="H2984" i="5"/>
  <c r="G2984" i="5"/>
  <c r="H2983" i="5"/>
  <c r="G2983" i="5"/>
  <c r="H2982" i="5"/>
  <c r="G2982" i="5"/>
  <c r="H2981" i="5"/>
  <c r="G2981" i="5"/>
  <c r="H2980" i="5"/>
  <c r="G2980" i="5"/>
  <c r="H2979" i="5"/>
  <c r="G2979" i="5"/>
  <c r="H2978" i="5"/>
  <c r="G2978" i="5"/>
  <c r="H2977" i="5"/>
  <c r="G2977" i="5"/>
  <c r="H2976" i="5"/>
  <c r="G2976" i="5"/>
  <c r="H2975" i="5"/>
  <c r="G2975" i="5"/>
  <c r="H2974" i="5"/>
  <c r="G2974" i="5"/>
  <c r="H2973" i="5"/>
  <c r="G2973" i="5"/>
  <c r="H2972" i="5"/>
  <c r="G2972" i="5"/>
  <c r="H2971" i="5"/>
  <c r="G2971" i="5"/>
  <c r="H2970" i="5"/>
  <c r="G2970" i="5"/>
  <c r="H2969" i="5"/>
  <c r="G2969" i="5"/>
  <c r="H2968" i="5"/>
  <c r="G2968" i="5"/>
  <c r="H2967" i="5"/>
  <c r="G2967" i="5"/>
  <c r="H2966" i="5"/>
  <c r="G2966" i="5"/>
  <c r="H2965" i="5"/>
  <c r="G2965" i="5"/>
  <c r="H2964" i="5"/>
  <c r="G2964" i="5"/>
  <c r="H2963" i="5"/>
  <c r="G2963" i="5"/>
  <c r="H2962" i="5"/>
  <c r="G2962" i="5"/>
  <c r="H2961" i="5"/>
  <c r="G2961" i="5"/>
  <c r="H2960" i="5"/>
  <c r="G2960" i="5"/>
  <c r="H2959" i="5"/>
  <c r="G2959" i="5"/>
  <c r="H2958" i="5"/>
  <c r="G2958" i="5"/>
  <c r="H2957" i="5"/>
  <c r="G2957" i="5"/>
  <c r="H2956" i="5"/>
  <c r="G2956" i="5"/>
  <c r="H2955" i="5"/>
  <c r="G2955" i="5"/>
  <c r="H2954" i="5"/>
  <c r="G2954" i="5"/>
  <c r="H2953" i="5"/>
  <c r="G2953" i="5"/>
  <c r="H2952" i="5"/>
  <c r="G2952" i="5"/>
  <c r="H2951" i="5"/>
  <c r="G2951" i="5"/>
  <c r="H2950" i="5"/>
  <c r="G2950" i="5"/>
  <c r="H2949" i="5"/>
  <c r="G2949" i="5"/>
  <c r="H2948" i="5"/>
  <c r="G2948" i="5"/>
  <c r="H2947" i="5"/>
  <c r="G2947" i="5"/>
  <c r="H2946" i="5"/>
  <c r="G2946" i="5"/>
  <c r="H2945" i="5"/>
  <c r="G2945" i="5"/>
  <c r="H2944" i="5"/>
  <c r="G2944" i="5"/>
  <c r="H2943" i="5"/>
  <c r="G2943" i="5"/>
  <c r="H2942" i="5"/>
  <c r="G2942" i="5"/>
  <c r="H2941" i="5"/>
  <c r="G2941" i="5"/>
  <c r="H2940" i="5"/>
  <c r="G2940" i="5"/>
  <c r="H2939" i="5"/>
  <c r="G2939" i="5"/>
  <c r="H2938" i="5"/>
  <c r="G2938" i="5"/>
  <c r="H2937" i="5"/>
  <c r="G2937" i="5"/>
  <c r="H2936" i="5"/>
  <c r="G2936" i="5"/>
  <c r="H2935" i="5"/>
  <c r="G2935" i="5"/>
  <c r="H2934" i="5"/>
  <c r="G2934" i="5"/>
  <c r="H2933" i="5"/>
  <c r="G2933" i="5"/>
  <c r="H2932" i="5"/>
  <c r="G2932" i="5"/>
  <c r="H2931" i="5"/>
  <c r="G2931" i="5"/>
  <c r="H2930" i="5"/>
  <c r="G2930" i="5"/>
  <c r="H2929" i="5"/>
  <c r="G2929" i="5"/>
  <c r="H2928" i="5"/>
  <c r="G2928" i="5"/>
  <c r="H2927" i="5"/>
  <c r="G2927" i="5"/>
  <c r="H2926" i="5"/>
  <c r="G2926" i="5"/>
  <c r="H2925" i="5"/>
  <c r="G2925" i="5"/>
  <c r="H2924" i="5"/>
  <c r="G2924" i="5"/>
  <c r="H2923" i="5"/>
  <c r="G2923" i="5"/>
  <c r="H2922" i="5"/>
  <c r="G2922" i="5"/>
  <c r="H2921" i="5"/>
  <c r="G2921" i="5"/>
  <c r="H2920" i="5"/>
  <c r="G2920" i="5"/>
  <c r="H2919" i="5"/>
  <c r="G2919" i="5"/>
  <c r="H2918" i="5"/>
  <c r="G2918" i="5"/>
  <c r="H2917" i="5"/>
  <c r="G2917" i="5"/>
  <c r="H2916" i="5"/>
  <c r="G2916" i="5"/>
  <c r="H2915" i="5"/>
  <c r="G2915" i="5"/>
  <c r="H2914" i="5"/>
  <c r="G2914" i="5"/>
  <c r="H2913" i="5"/>
  <c r="G2913" i="5"/>
  <c r="H2912" i="5"/>
  <c r="G2912" i="5"/>
  <c r="H2911" i="5"/>
  <c r="G2911" i="5"/>
  <c r="H2910" i="5"/>
  <c r="G2910" i="5"/>
  <c r="H2909" i="5"/>
  <c r="G2909" i="5"/>
  <c r="H2908" i="5"/>
  <c r="G2908" i="5"/>
  <c r="H2907" i="5"/>
  <c r="G2907" i="5"/>
  <c r="H2906" i="5"/>
  <c r="G2906" i="5"/>
  <c r="H2905" i="5"/>
  <c r="G2905" i="5"/>
  <c r="H2904" i="5"/>
  <c r="G2904" i="5"/>
  <c r="H2903" i="5"/>
  <c r="G2903" i="5"/>
  <c r="H2902" i="5"/>
  <c r="G2902" i="5"/>
  <c r="H2901" i="5"/>
  <c r="G2901" i="5"/>
  <c r="H2900" i="5"/>
  <c r="G2900" i="5"/>
  <c r="H2899" i="5"/>
  <c r="G2899" i="5"/>
  <c r="H2898" i="5"/>
  <c r="G2898" i="5"/>
  <c r="H2897" i="5"/>
  <c r="G2897" i="5"/>
  <c r="H2896" i="5"/>
  <c r="G2896" i="5"/>
  <c r="H2895" i="5"/>
  <c r="G2895" i="5"/>
  <c r="H2894" i="5"/>
  <c r="G2894" i="5"/>
  <c r="H2893" i="5"/>
  <c r="G2893" i="5"/>
  <c r="H2892" i="5"/>
  <c r="G2892" i="5"/>
  <c r="H2891" i="5"/>
  <c r="G2891" i="5"/>
  <c r="H2890" i="5"/>
  <c r="G2890" i="5"/>
  <c r="H2889" i="5"/>
  <c r="G2889" i="5"/>
  <c r="H2888" i="5"/>
  <c r="G2888" i="5"/>
  <c r="H2887" i="5"/>
  <c r="G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H2880" i="5"/>
  <c r="G2880" i="5"/>
  <c r="H2879" i="5"/>
  <c r="G2879" i="5"/>
  <c r="H2878" i="5"/>
  <c r="G2878" i="5"/>
  <c r="H2877" i="5"/>
  <c r="G2877" i="5"/>
  <c r="H2876" i="5"/>
  <c r="G2876" i="5"/>
  <c r="H2875" i="5"/>
  <c r="G2875" i="5"/>
  <c r="H2874" i="5"/>
  <c r="G2874" i="5"/>
  <c r="H2873" i="5"/>
  <c r="G2873" i="5"/>
  <c r="H2872" i="5"/>
  <c r="G2872" i="5"/>
  <c r="H2871" i="5"/>
  <c r="G2871" i="5"/>
  <c r="H2870" i="5"/>
  <c r="G2870" i="5"/>
  <c r="H2869" i="5"/>
  <c r="G2869" i="5"/>
  <c r="H2868" i="5"/>
  <c r="G2868" i="5"/>
  <c r="H2867" i="5"/>
  <c r="G2867" i="5"/>
  <c r="H2866" i="5"/>
  <c r="G2866" i="5"/>
  <c r="H2865" i="5"/>
  <c r="G2865" i="5"/>
  <c r="H2864" i="5"/>
  <c r="G2864" i="5"/>
  <c r="H2863" i="5"/>
  <c r="G2863" i="5"/>
  <c r="H2862" i="5"/>
  <c r="G2862" i="5"/>
  <c r="H2861" i="5"/>
  <c r="G2861" i="5"/>
  <c r="H2860" i="5"/>
  <c r="G2860" i="5"/>
  <c r="H2859" i="5"/>
  <c r="G2859" i="5"/>
  <c r="H2858" i="5"/>
  <c r="G2858" i="5"/>
  <c r="H2857" i="5"/>
  <c r="G2857" i="5"/>
  <c r="H2856" i="5"/>
  <c r="G2856" i="5"/>
  <c r="H2855" i="5"/>
  <c r="G2855" i="5"/>
  <c r="H2854" i="5"/>
  <c r="G2854" i="5"/>
  <c r="H2853" i="5"/>
  <c r="G2853" i="5"/>
  <c r="H2852" i="5"/>
  <c r="G2852" i="5"/>
  <c r="H2851" i="5"/>
  <c r="G2851" i="5"/>
  <c r="H2850" i="5"/>
  <c r="G2850" i="5"/>
  <c r="H2849" i="5"/>
  <c r="G2849" i="5"/>
  <c r="H2848" i="5"/>
  <c r="G2848" i="5"/>
  <c r="H2847" i="5"/>
  <c r="G2847" i="5"/>
  <c r="H2846" i="5"/>
  <c r="G2846" i="5"/>
  <c r="H2845" i="5"/>
  <c r="G2845" i="5"/>
  <c r="H2844" i="5"/>
  <c r="G2844" i="5"/>
  <c r="H2843" i="5"/>
  <c r="G2843" i="5"/>
  <c r="H2842" i="5"/>
  <c r="G2842" i="5"/>
  <c r="H2841" i="5"/>
  <c r="G2841" i="5"/>
  <c r="H2840" i="5"/>
  <c r="G2840" i="5"/>
  <c r="H2839" i="5"/>
  <c r="G2839" i="5"/>
  <c r="H2838" i="5"/>
  <c r="G2838" i="5"/>
  <c r="H2837" i="5"/>
  <c r="G2837" i="5"/>
  <c r="H2836" i="5"/>
  <c r="G2836" i="5"/>
  <c r="H2835" i="5"/>
  <c r="G2835" i="5"/>
  <c r="H2834" i="5"/>
  <c r="G2834" i="5"/>
  <c r="H2833" i="5"/>
  <c r="G2833" i="5"/>
  <c r="H2832" i="5"/>
  <c r="G2832" i="5"/>
  <c r="H2831" i="5"/>
  <c r="G2831" i="5"/>
  <c r="H2830" i="5"/>
  <c r="G2830" i="5"/>
  <c r="H2829" i="5"/>
  <c r="G2829" i="5"/>
  <c r="H2828" i="5"/>
  <c r="G2828" i="5"/>
  <c r="H2827" i="5"/>
  <c r="G2827" i="5"/>
  <c r="H2826" i="5"/>
  <c r="G2826" i="5"/>
  <c r="H2825" i="5"/>
  <c r="G2825" i="5"/>
  <c r="H2824" i="5"/>
  <c r="G2824" i="5"/>
  <c r="H2823" i="5"/>
  <c r="G2823" i="5"/>
  <c r="H2822" i="5"/>
  <c r="G2822" i="5"/>
  <c r="H2821" i="5"/>
  <c r="G2821" i="5"/>
  <c r="H2820" i="5"/>
  <c r="G2820" i="5"/>
  <c r="H2819" i="5"/>
  <c r="G2819" i="5"/>
  <c r="H2818" i="5"/>
  <c r="G2818" i="5"/>
  <c r="H2817" i="5"/>
  <c r="G2817" i="5"/>
  <c r="H2816" i="5"/>
  <c r="G2816" i="5"/>
  <c r="H2815" i="5"/>
  <c r="G2815" i="5"/>
  <c r="H2814" i="5"/>
  <c r="G2814" i="5"/>
  <c r="H2813" i="5"/>
  <c r="G2813" i="5"/>
  <c r="H2812" i="5"/>
  <c r="G2812" i="5"/>
  <c r="H2811" i="5"/>
  <c r="G2811" i="5"/>
  <c r="H2810" i="5"/>
  <c r="G2810" i="5"/>
  <c r="H2809" i="5"/>
  <c r="G2809" i="5"/>
  <c r="H2808" i="5"/>
  <c r="G2808" i="5"/>
  <c r="H2807" i="5"/>
  <c r="G2807" i="5"/>
  <c r="H2806" i="5"/>
  <c r="G2806" i="5"/>
  <c r="H2805" i="5"/>
  <c r="G2805" i="5"/>
  <c r="H2804" i="5"/>
  <c r="G2804" i="5"/>
  <c r="H2803" i="5"/>
  <c r="G2803" i="5"/>
  <c r="H2802" i="5"/>
  <c r="G2802" i="5"/>
  <c r="H2801" i="5"/>
  <c r="G2801" i="5"/>
  <c r="H2800" i="5"/>
  <c r="G2800" i="5"/>
  <c r="H2799" i="5"/>
  <c r="G2799" i="5"/>
  <c r="H2798" i="5"/>
  <c r="G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G2780" i="5"/>
  <c r="H2779" i="5"/>
  <c r="G2779" i="5"/>
  <c r="H2778" i="5"/>
  <c r="G2778" i="5"/>
  <c r="H2777" i="5"/>
  <c r="G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G2755" i="5"/>
  <c r="H2754" i="5"/>
  <c r="G2754" i="5"/>
  <c r="H2753" i="5"/>
  <c r="G2753" i="5"/>
  <c r="H2752" i="5"/>
  <c r="G2752" i="5"/>
  <c r="H2751" i="5"/>
  <c r="G2751" i="5"/>
  <c r="H2750" i="5"/>
  <c r="G2750" i="5"/>
  <c r="H2749" i="5"/>
  <c r="G2749" i="5"/>
  <c r="H2748" i="5"/>
  <c r="G2748" i="5"/>
  <c r="H2747" i="5"/>
  <c r="G2747" i="5"/>
  <c r="H2746" i="5"/>
  <c r="G2746" i="5"/>
  <c r="H2745" i="5"/>
  <c r="G2745" i="5"/>
  <c r="H2744" i="5"/>
  <c r="G2744" i="5"/>
  <c r="H2743" i="5"/>
  <c r="G2743" i="5"/>
  <c r="H2742" i="5"/>
  <c r="G2742" i="5"/>
  <c r="H2741" i="5"/>
  <c r="G2741" i="5"/>
  <c r="H2740" i="5"/>
  <c r="G2740" i="5"/>
  <c r="H2739" i="5"/>
  <c r="G2739" i="5"/>
  <c r="H2738" i="5"/>
  <c r="G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G2719" i="5"/>
  <c r="H2718" i="5"/>
  <c r="G2718" i="5"/>
  <c r="H2717" i="5"/>
  <c r="G2717" i="5"/>
  <c r="H2716" i="5"/>
  <c r="G2716" i="5"/>
  <c r="H2715" i="5"/>
  <c r="G2715" i="5"/>
  <c r="H2714" i="5"/>
  <c r="G2714" i="5"/>
  <c r="H2713" i="5"/>
  <c r="G2713" i="5"/>
  <c r="H2712" i="5"/>
  <c r="G2712" i="5"/>
  <c r="H2711" i="5"/>
  <c r="G2711" i="5"/>
  <c r="H2710" i="5"/>
  <c r="G2710" i="5"/>
  <c r="H2709" i="5"/>
  <c r="G2709" i="5"/>
  <c r="H2708" i="5"/>
  <c r="G2708" i="5"/>
  <c r="H2707" i="5"/>
  <c r="G2707" i="5"/>
  <c r="H2706" i="5"/>
  <c r="G2706" i="5"/>
  <c r="H2705" i="5"/>
  <c r="G2705" i="5"/>
  <c r="H2704" i="5"/>
  <c r="G2704" i="5"/>
  <c r="H2703" i="5"/>
  <c r="G2703" i="5"/>
  <c r="H2702" i="5"/>
  <c r="G2702" i="5"/>
  <c r="H2701" i="5"/>
  <c r="G2701" i="5"/>
  <c r="H2700" i="5"/>
  <c r="G2700" i="5"/>
  <c r="H2699" i="5"/>
  <c r="G2699" i="5"/>
  <c r="H2698" i="5"/>
  <c r="G2698" i="5"/>
  <c r="H2697" i="5"/>
  <c r="G2697" i="5"/>
  <c r="H2696" i="5"/>
  <c r="G2696" i="5"/>
  <c r="H2695" i="5"/>
  <c r="G2695" i="5"/>
  <c r="H2694" i="5"/>
  <c r="G2694" i="5"/>
  <c r="H2693" i="5"/>
  <c r="G2693" i="5"/>
  <c r="H2692" i="5"/>
  <c r="G2692" i="5"/>
  <c r="H2691" i="5"/>
  <c r="G2691" i="5"/>
  <c r="H2690" i="5"/>
  <c r="G2690" i="5"/>
  <c r="H2689" i="5"/>
  <c r="G2689" i="5"/>
  <c r="H2688" i="5"/>
  <c r="G2688" i="5"/>
  <c r="H2687" i="5"/>
  <c r="G2687" i="5"/>
  <c r="H2686" i="5"/>
  <c r="G2686" i="5"/>
  <c r="H2685" i="5"/>
  <c r="G2685" i="5"/>
  <c r="H2684" i="5"/>
  <c r="G2684" i="5"/>
  <c r="H2683" i="5"/>
  <c r="G2683" i="5"/>
  <c r="H2682" i="5"/>
  <c r="G2682" i="5"/>
  <c r="H2681" i="5"/>
  <c r="G2681" i="5"/>
  <c r="H2680" i="5"/>
  <c r="G2680" i="5"/>
  <c r="H2679" i="5"/>
  <c r="G2679" i="5"/>
  <c r="H2678" i="5"/>
  <c r="G2678" i="5"/>
  <c r="H2677" i="5"/>
  <c r="G2677" i="5"/>
  <c r="H2676" i="5"/>
  <c r="G2676" i="5"/>
  <c r="H2675" i="5"/>
  <c r="G2675" i="5"/>
  <c r="H2674" i="5"/>
  <c r="G2674" i="5"/>
  <c r="H2673" i="5"/>
  <c r="G2673" i="5"/>
  <c r="H2672" i="5"/>
  <c r="G2672" i="5"/>
  <c r="H2671" i="5"/>
  <c r="G2671" i="5"/>
  <c r="H2670" i="5"/>
  <c r="G2670" i="5"/>
  <c r="H2669" i="5"/>
  <c r="G2669" i="5"/>
  <c r="H2668" i="5"/>
  <c r="G2668" i="5"/>
  <c r="H2667" i="5"/>
  <c r="G2667" i="5"/>
  <c r="H2666" i="5"/>
  <c r="G2666" i="5"/>
  <c r="H2665" i="5"/>
  <c r="G2665" i="5"/>
  <c r="H2664" i="5"/>
  <c r="G2664" i="5"/>
  <c r="H2663" i="5"/>
  <c r="G2663" i="5"/>
  <c r="H2662" i="5"/>
  <c r="G2662" i="5"/>
  <c r="H2661" i="5"/>
  <c r="G2661" i="5"/>
  <c r="H2660" i="5"/>
  <c r="G2660" i="5"/>
  <c r="H2659" i="5"/>
  <c r="G2659" i="5"/>
  <c r="H2658" i="5"/>
  <c r="G2658" i="5"/>
  <c r="H2657" i="5"/>
  <c r="G2657" i="5"/>
  <c r="H2656" i="5"/>
  <c r="G2656" i="5"/>
  <c r="H2655" i="5"/>
  <c r="G2655" i="5"/>
  <c r="H2654" i="5"/>
  <c r="G2654" i="5"/>
  <c r="H2653" i="5"/>
  <c r="G2653" i="5"/>
  <c r="H2652" i="5"/>
  <c r="G2652" i="5"/>
  <c r="H2651" i="5"/>
  <c r="G2651" i="5"/>
  <c r="H2650" i="5"/>
  <c r="G2650" i="5"/>
  <c r="H2649" i="5"/>
  <c r="G2649" i="5"/>
  <c r="H2648" i="5"/>
  <c r="G2648" i="5"/>
  <c r="H2647" i="5"/>
  <c r="G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G2609" i="5"/>
  <c r="H2608" i="5"/>
  <c r="G2608" i="5"/>
  <c r="H2607" i="5"/>
  <c r="G2607" i="5"/>
  <c r="H2606" i="5"/>
  <c r="G2606" i="5"/>
  <c r="H2605" i="5"/>
  <c r="G2605" i="5"/>
  <c r="H2604" i="5"/>
  <c r="G2604" i="5"/>
  <c r="H2603" i="5"/>
  <c r="G2603" i="5"/>
  <c r="H2602" i="5"/>
  <c r="G2602" i="5"/>
  <c r="H2601" i="5"/>
  <c r="G2601" i="5"/>
  <c r="H2600" i="5"/>
  <c r="G2600" i="5"/>
  <c r="H2599" i="5"/>
  <c r="G2599" i="5"/>
  <c r="H2598" i="5"/>
  <c r="G2598" i="5"/>
  <c r="H2597" i="5"/>
  <c r="G2597" i="5"/>
  <c r="H2596" i="5"/>
  <c r="G2596" i="5"/>
  <c r="H2595" i="5"/>
  <c r="G2595" i="5"/>
  <c r="H2594" i="5"/>
  <c r="G2594" i="5"/>
  <c r="H2593" i="5"/>
  <c r="G2593" i="5"/>
  <c r="H2592" i="5"/>
  <c r="G2592" i="5"/>
  <c r="H2591" i="5"/>
  <c r="G2591" i="5"/>
  <c r="H2590" i="5"/>
  <c r="G2590" i="5"/>
  <c r="H2589" i="5"/>
  <c r="G2589" i="5"/>
  <c r="H2588" i="5"/>
  <c r="G2588" i="5"/>
  <c r="H2587" i="5"/>
  <c r="G2587" i="5"/>
  <c r="H2586" i="5"/>
  <c r="G2586" i="5"/>
  <c r="H2585" i="5"/>
  <c r="G2585" i="5"/>
  <c r="H2584" i="5"/>
  <c r="G2584" i="5"/>
  <c r="H2583" i="5"/>
  <c r="G2583" i="5"/>
  <c r="H2582" i="5"/>
  <c r="G2582" i="5"/>
  <c r="H2581" i="5"/>
  <c r="G2581" i="5"/>
  <c r="H2580" i="5"/>
  <c r="G2580" i="5"/>
  <c r="H2579" i="5"/>
  <c r="G2579" i="5"/>
  <c r="H2578" i="5"/>
  <c r="G2578" i="5"/>
  <c r="H2577" i="5"/>
  <c r="G2577" i="5"/>
  <c r="H2576" i="5"/>
  <c r="G2576" i="5"/>
  <c r="H2575" i="5"/>
  <c r="G2575" i="5"/>
  <c r="H2574" i="5"/>
  <c r="G2574" i="5"/>
  <c r="H2573" i="5"/>
  <c r="G2573" i="5"/>
  <c r="H2572" i="5"/>
  <c r="G2572" i="5"/>
  <c r="H2571" i="5"/>
  <c r="G2571" i="5"/>
  <c r="H2570" i="5"/>
  <c r="G2570" i="5"/>
  <c r="H2569" i="5"/>
  <c r="G2569" i="5"/>
  <c r="H2568" i="5"/>
  <c r="G2568" i="5"/>
  <c r="H2567" i="5"/>
  <c r="G2567" i="5"/>
  <c r="H2566" i="5"/>
  <c r="G2566" i="5"/>
  <c r="H2565" i="5"/>
  <c r="G2565" i="5"/>
  <c r="H2564" i="5"/>
  <c r="G2564" i="5"/>
  <c r="H2563" i="5"/>
  <c r="G2563" i="5"/>
  <c r="H2562" i="5"/>
  <c r="G2562" i="5"/>
  <c r="H2561" i="5"/>
  <c r="G2561" i="5"/>
  <c r="H2560" i="5"/>
  <c r="G2560" i="5"/>
  <c r="H2559" i="5"/>
  <c r="G2559" i="5"/>
  <c r="H2558" i="5"/>
  <c r="G2558" i="5"/>
  <c r="H2557" i="5"/>
  <c r="G2557" i="5"/>
  <c r="H2556" i="5"/>
  <c r="G2556" i="5"/>
  <c r="H2555" i="5"/>
  <c r="G2555" i="5"/>
  <c r="H2554" i="5"/>
  <c r="G2554" i="5"/>
  <c r="H2553" i="5"/>
  <c r="G2553" i="5"/>
  <c r="H2552" i="5"/>
  <c r="G2552" i="5"/>
  <c r="H2551" i="5"/>
  <c r="G2551" i="5"/>
  <c r="H2550" i="5"/>
  <c r="G2550" i="5"/>
  <c r="H2549" i="5"/>
  <c r="G2549" i="5"/>
  <c r="H2548" i="5"/>
  <c r="G2548" i="5"/>
  <c r="H2547" i="5"/>
  <c r="G2547" i="5"/>
  <c r="H2546" i="5"/>
  <c r="G2546" i="5"/>
  <c r="H2545" i="5"/>
  <c r="G2545" i="5"/>
  <c r="H2544" i="5"/>
  <c r="G2544" i="5"/>
  <c r="H2543" i="5"/>
  <c r="G2543" i="5"/>
  <c r="H2542" i="5"/>
  <c r="G2542" i="5"/>
  <c r="H2541" i="5"/>
  <c r="G2541" i="5"/>
  <c r="H2540" i="5"/>
  <c r="G2540" i="5"/>
  <c r="H2539" i="5"/>
  <c r="G2539" i="5"/>
  <c r="H2538" i="5"/>
  <c r="G2538" i="5"/>
  <c r="H2537" i="5"/>
  <c r="G2537" i="5"/>
  <c r="H2536" i="5"/>
  <c r="G2536" i="5"/>
  <c r="H2535" i="5"/>
  <c r="G2535" i="5"/>
  <c r="H2534" i="5"/>
  <c r="G2534" i="5"/>
  <c r="H2533" i="5"/>
  <c r="G2533" i="5"/>
  <c r="H2532" i="5"/>
  <c r="G2532" i="5"/>
  <c r="H2531" i="5"/>
  <c r="G2531" i="5"/>
  <c r="H2530" i="5"/>
  <c r="G2530" i="5"/>
  <c r="H2529" i="5"/>
  <c r="G2529" i="5"/>
  <c r="H2528" i="5"/>
  <c r="G2528" i="5"/>
  <c r="H2527" i="5"/>
  <c r="G2527" i="5"/>
  <c r="H2526" i="5"/>
  <c r="G2526" i="5"/>
  <c r="H2525" i="5"/>
  <c r="G2525" i="5"/>
  <c r="H2524" i="5"/>
  <c r="G2524" i="5"/>
  <c r="H2523" i="5"/>
  <c r="G2523" i="5"/>
  <c r="H2522" i="5"/>
  <c r="G2522" i="5"/>
  <c r="H2521" i="5"/>
  <c r="G2521" i="5"/>
  <c r="H2520" i="5"/>
  <c r="G2520" i="5"/>
  <c r="H2519" i="5"/>
  <c r="G2519" i="5"/>
  <c r="H2518" i="5"/>
  <c r="G2518" i="5"/>
  <c r="H2517" i="5"/>
  <c r="G2517" i="5"/>
  <c r="H2516" i="5"/>
  <c r="G2516" i="5"/>
  <c r="H2515" i="5"/>
  <c r="G2515" i="5"/>
  <c r="H2514" i="5"/>
  <c r="G2514" i="5"/>
  <c r="H2513" i="5"/>
  <c r="G2513" i="5"/>
  <c r="H2512" i="5"/>
  <c r="G2512" i="5"/>
  <c r="H2511" i="5"/>
  <c r="G2511" i="5"/>
  <c r="H2510" i="5"/>
  <c r="G2510" i="5"/>
  <c r="H2509" i="5"/>
  <c r="G2509" i="5"/>
  <c r="H2508" i="5"/>
  <c r="G2508" i="5"/>
  <c r="H2507" i="5"/>
  <c r="G2507" i="5"/>
  <c r="H2506" i="5"/>
  <c r="G2506" i="5"/>
  <c r="H2505" i="5"/>
  <c r="G2505" i="5"/>
  <c r="H2504" i="5"/>
  <c r="G2504" i="5"/>
  <c r="H2503" i="5"/>
  <c r="G2503" i="5"/>
  <c r="H2502" i="5"/>
  <c r="G2502" i="5"/>
  <c r="H2501" i="5"/>
  <c r="G2501" i="5"/>
  <c r="H2500" i="5"/>
  <c r="G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G2493" i="5"/>
  <c r="H2492" i="5"/>
  <c r="G2492" i="5"/>
  <c r="H2491" i="5"/>
  <c r="G2491" i="5"/>
  <c r="H2490" i="5"/>
  <c r="G2490" i="5"/>
  <c r="H2489" i="5"/>
  <c r="G2489" i="5"/>
  <c r="H2488" i="5"/>
  <c r="G2488" i="5"/>
  <c r="H2487" i="5"/>
  <c r="G2487" i="5"/>
  <c r="H2486" i="5"/>
  <c r="G2486" i="5"/>
  <c r="H2485" i="5"/>
  <c r="G2485" i="5"/>
  <c r="H2484" i="5"/>
  <c r="G2484" i="5"/>
  <c r="H2483" i="5"/>
  <c r="G2483" i="5"/>
  <c r="H2482" i="5"/>
  <c r="G2482" i="5"/>
  <c r="H2481" i="5"/>
  <c r="G2481" i="5"/>
  <c r="H2480" i="5"/>
  <c r="G2480" i="5"/>
  <c r="H2479" i="5"/>
  <c r="G2479" i="5"/>
  <c r="H2478" i="5"/>
  <c r="G2478" i="5"/>
  <c r="H2477" i="5"/>
  <c r="G2477" i="5"/>
  <c r="H2476" i="5"/>
  <c r="G2476" i="5"/>
  <c r="H2475" i="5"/>
  <c r="G2475" i="5"/>
  <c r="H2474" i="5"/>
  <c r="G2474" i="5"/>
  <c r="H2473" i="5"/>
  <c r="G2473" i="5"/>
  <c r="H2472" i="5"/>
  <c r="G2472" i="5"/>
  <c r="H2471" i="5"/>
  <c r="G2471" i="5"/>
  <c r="H2470" i="5"/>
  <c r="G2470" i="5"/>
  <c r="H2469" i="5"/>
  <c r="G2469" i="5"/>
  <c r="H2468" i="5"/>
  <c r="G2468" i="5"/>
  <c r="H2467" i="5"/>
  <c r="G2467" i="5"/>
  <c r="H2466" i="5"/>
  <c r="G2466" i="5"/>
  <c r="H2465" i="5"/>
  <c r="G2465" i="5"/>
  <c r="H2464" i="5"/>
  <c r="G2464" i="5"/>
  <c r="H2463" i="5"/>
  <c r="G2463" i="5"/>
  <c r="H2462" i="5"/>
  <c r="G2462" i="5"/>
  <c r="H2461" i="5"/>
  <c r="G2461" i="5"/>
  <c r="H2460" i="5"/>
  <c r="G2460" i="5"/>
  <c r="H2459" i="5"/>
  <c r="G2459" i="5"/>
  <c r="H2458" i="5"/>
  <c r="G2458" i="5"/>
  <c r="H2457" i="5"/>
  <c r="G2457" i="5"/>
  <c r="H2456" i="5"/>
  <c r="G2456" i="5"/>
  <c r="H2455" i="5"/>
  <c r="G2455" i="5"/>
  <c r="H2454" i="5"/>
  <c r="G2454" i="5"/>
  <c r="H2453" i="5"/>
  <c r="G2453" i="5"/>
  <c r="H2452" i="5"/>
  <c r="G2452" i="5"/>
  <c r="H2451" i="5"/>
  <c r="G2451" i="5"/>
  <c r="H2450" i="5"/>
  <c r="G2450" i="5"/>
  <c r="H2449" i="5"/>
  <c r="G2449" i="5"/>
  <c r="H2448" i="5"/>
  <c r="G2448" i="5"/>
  <c r="H2447" i="5"/>
  <c r="G2447" i="5"/>
  <c r="H2446" i="5"/>
  <c r="G2446" i="5"/>
  <c r="H2445" i="5"/>
  <c r="G2445" i="5"/>
  <c r="H2444" i="5"/>
  <c r="G2444" i="5"/>
  <c r="H2443" i="5"/>
  <c r="G2443" i="5"/>
  <c r="H2442" i="5"/>
  <c r="G2442" i="5"/>
  <c r="H2441" i="5"/>
  <c r="G2441" i="5"/>
  <c r="H2440" i="5"/>
  <c r="G2440" i="5"/>
  <c r="H2439" i="5"/>
  <c r="G2439" i="5"/>
  <c r="H2438" i="5"/>
  <c r="G2438" i="5"/>
  <c r="H2437" i="5"/>
  <c r="G2437" i="5"/>
  <c r="H2436" i="5"/>
  <c r="G2436" i="5"/>
  <c r="H2435" i="5"/>
  <c r="G2435" i="5"/>
  <c r="H2434" i="5"/>
  <c r="G2434" i="5"/>
  <c r="H2433" i="5"/>
  <c r="G2433" i="5"/>
  <c r="H2432" i="5"/>
  <c r="G2432" i="5"/>
  <c r="H2431" i="5"/>
  <c r="G2431" i="5"/>
  <c r="H2430" i="5"/>
  <c r="G2430" i="5"/>
  <c r="H2429" i="5"/>
  <c r="G2429" i="5"/>
  <c r="H2428" i="5"/>
  <c r="G2428" i="5"/>
  <c r="H2427" i="5"/>
  <c r="G2427" i="5"/>
  <c r="H2426" i="5"/>
  <c r="G2426" i="5"/>
  <c r="H2425" i="5"/>
  <c r="G2425" i="5"/>
  <c r="H2424" i="5"/>
  <c r="G2424" i="5"/>
  <c r="H2423" i="5"/>
  <c r="G2423" i="5"/>
  <c r="H2422" i="5"/>
  <c r="G2422" i="5"/>
  <c r="H2421" i="5"/>
  <c r="G2421" i="5"/>
  <c r="H2420" i="5"/>
  <c r="G2420" i="5"/>
  <c r="H2419" i="5"/>
  <c r="G2419" i="5"/>
  <c r="H2418" i="5"/>
  <c r="G2418" i="5"/>
  <c r="H2417" i="5"/>
  <c r="G2417" i="5"/>
  <c r="H2416" i="5"/>
  <c r="G2416" i="5"/>
  <c r="H2415" i="5"/>
  <c r="G2415" i="5"/>
  <c r="H2414" i="5"/>
  <c r="G2414" i="5"/>
  <c r="H2413" i="5"/>
  <c r="G2413" i="5"/>
  <c r="H2412" i="5"/>
  <c r="G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H2400" i="5"/>
  <c r="G2400" i="5"/>
  <c r="H2399" i="5"/>
  <c r="G2399" i="5"/>
  <c r="H2398" i="5"/>
  <c r="G2398" i="5"/>
  <c r="H2397" i="5"/>
  <c r="G2397" i="5"/>
  <c r="H2396" i="5"/>
  <c r="G2396" i="5"/>
  <c r="H2395" i="5"/>
  <c r="G2395" i="5"/>
  <c r="H2394" i="5"/>
  <c r="G2394" i="5"/>
  <c r="H2393" i="5"/>
  <c r="G2393" i="5"/>
  <c r="H2392" i="5"/>
  <c r="G2392" i="5"/>
  <c r="H2391" i="5"/>
  <c r="G2391" i="5"/>
  <c r="H2390" i="5"/>
  <c r="G2390" i="5"/>
  <c r="H2389" i="5"/>
  <c r="G2389" i="5"/>
  <c r="H2388" i="5"/>
  <c r="G2388" i="5"/>
  <c r="H2387" i="5"/>
  <c r="G2387" i="5"/>
  <c r="H2386" i="5"/>
  <c r="G2386" i="5"/>
  <c r="H2385" i="5"/>
  <c r="G2385" i="5"/>
  <c r="H2384" i="5"/>
  <c r="G2384" i="5"/>
  <c r="H2383" i="5"/>
  <c r="G2383" i="5"/>
  <c r="H2382" i="5"/>
  <c r="G2382" i="5"/>
  <c r="H2381" i="5"/>
  <c r="G2381" i="5"/>
  <c r="H2380" i="5"/>
  <c r="G2380" i="5"/>
  <c r="H2379" i="5"/>
  <c r="G2379" i="5"/>
  <c r="H2378" i="5"/>
  <c r="G2378" i="5"/>
  <c r="H2377" i="5"/>
  <c r="G2377" i="5"/>
  <c r="H2376" i="5"/>
  <c r="G2376" i="5"/>
  <c r="H2375" i="5"/>
  <c r="G2375" i="5"/>
  <c r="H2374" i="5"/>
  <c r="G2374" i="5"/>
  <c r="H2373" i="5"/>
  <c r="G2373" i="5"/>
  <c r="H2372" i="5"/>
  <c r="G2372" i="5"/>
  <c r="H2371" i="5"/>
  <c r="G2371" i="5"/>
  <c r="H2370" i="5"/>
  <c r="G2370" i="5"/>
  <c r="H2369" i="5"/>
  <c r="G2369" i="5"/>
  <c r="H2368" i="5"/>
  <c r="G2368" i="5"/>
  <c r="H2367" i="5"/>
  <c r="G2367" i="5"/>
  <c r="H2366" i="5"/>
  <c r="G2366" i="5"/>
  <c r="H2365" i="5"/>
  <c r="G2365" i="5"/>
  <c r="H2364" i="5"/>
  <c r="G2364" i="5"/>
  <c r="H2363" i="5"/>
  <c r="G2363" i="5"/>
  <c r="H2362" i="5"/>
  <c r="G2362" i="5"/>
  <c r="H2361" i="5"/>
  <c r="G2361" i="5"/>
  <c r="H2360" i="5"/>
  <c r="G2360" i="5"/>
  <c r="H2359" i="5"/>
  <c r="G2359" i="5"/>
  <c r="H2358" i="5"/>
  <c r="G2358" i="5"/>
  <c r="H2357" i="5"/>
  <c r="G2357" i="5"/>
  <c r="H2356" i="5"/>
  <c r="G2356" i="5"/>
  <c r="H2355" i="5"/>
  <c r="G2355" i="5"/>
  <c r="H2354" i="5"/>
  <c r="G2354" i="5"/>
  <c r="H2353" i="5"/>
  <c r="G2353" i="5"/>
  <c r="H2352" i="5"/>
  <c r="G2352" i="5"/>
  <c r="H2351" i="5"/>
  <c r="G2351" i="5"/>
  <c r="H2350" i="5"/>
  <c r="G2350" i="5"/>
  <c r="H2349" i="5"/>
  <c r="G2349" i="5"/>
  <c r="H2348" i="5"/>
  <c r="G2348" i="5"/>
  <c r="H2347" i="5"/>
  <c r="G2347" i="5"/>
  <c r="H2346" i="5"/>
  <c r="G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G2336" i="5"/>
  <c r="H2335" i="5"/>
  <c r="G2335" i="5"/>
  <c r="H2334" i="5"/>
  <c r="G2334" i="5"/>
  <c r="H2333" i="5"/>
  <c r="G2333" i="5"/>
  <c r="H2332" i="5"/>
  <c r="G2332" i="5"/>
  <c r="H2331" i="5"/>
  <c r="G2331" i="5"/>
  <c r="H2330" i="5"/>
  <c r="G2330" i="5"/>
  <c r="H2329" i="5"/>
  <c r="G2329" i="5"/>
  <c r="H2328" i="5"/>
  <c r="G2328" i="5"/>
  <c r="H2327" i="5"/>
  <c r="G2327" i="5"/>
  <c r="H2326" i="5"/>
  <c r="G2326" i="5"/>
  <c r="H2325" i="5"/>
  <c r="G2325" i="5"/>
  <c r="H2324" i="5"/>
  <c r="G2324" i="5"/>
  <c r="H2323" i="5"/>
  <c r="G2323" i="5"/>
  <c r="H2322" i="5"/>
  <c r="G2322" i="5"/>
  <c r="H2321" i="5"/>
  <c r="G2321" i="5"/>
  <c r="H2320" i="5"/>
  <c r="G2320" i="5"/>
  <c r="H2319" i="5"/>
  <c r="G2319" i="5"/>
  <c r="H2318" i="5"/>
  <c r="G2318" i="5"/>
  <c r="H2317" i="5"/>
  <c r="G2317" i="5"/>
  <c r="H2316" i="5"/>
  <c r="G2316" i="5"/>
  <c r="H2315" i="5"/>
  <c r="G2315" i="5"/>
  <c r="H2314" i="5"/>
  <c r="G2314" i="5"/>
  <c r="H2313" i="5"/>
  <c r="G2313" i="5"/>
  <c r="H2312" i="5"/>
  <c r="G2312" i="5"/>
  <c r="H2311" i="5"/>
  <c r="G2311" i="5"/>
  <c r="H2310" i="5"/>
  <c r="G2310" i="5"/>
  <c r="H2309" i="5"/>
  <c r="G2309" i="5"/>
  <c r="H2308" i="5"/>
  <c r="G2308" i="5"/>
  <c r="H2307" i="5"/>
  <c r="G2307" i="5"/>
  <c r="H2306" i="5"/>
  <c r="G2306" i="5"/>
  <c r="H2305" i="5"/>
  <c r="G2305" i="5"/>
  <c r="H2304" i="5"/>
  <c r="G2304" i="5"/>
  <c r="H2303" i="5"/>
  <c r="G2303" i="5"/>
  <c r="H2302" i="5"/>
  <c r="G2302" i="5"/>
  <c r="H2301" i="5"/>
  <c r="G2301" i="5"/>
  <c r="H2300" i="5"/>
  <c r="G2300" i="5"/>
  <c r="H2299" i="5"/>
  <c r="G2299" i="5"/>
  <c r="H2298" i="5"/>
  <c r="G2298" i="5"/>
  <c r="H2297" i="5"/>
  <c r="G2297" i="5"/>
  <c r="H2296" i="5"/>
  <c r="G2296" i="5"/>
  <c r="H2295" i="5"/>
  <c r="G2295" i="5"/>
  <c r="H2294" i="5"/>
  <c r="G2294" i="5"/>
  <c r="H2293" i="5"/>
  <c r="G2293" i="5"/>
  <c r="H2292" i="5"/>
  <c r="G2292" i="5"/>
  <c r="H2291" i="5"/>
  <c r="G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G2282" i="5"/>
  <c r="H2281" i="5"/>
  <c r="G2281" i="5"/>
  <c r="H2280" i="5"/>
  <c r="G2280" i="5"/>
  <c r="H2279" i="5"/>
  <c r="G2279" i="5"/>
  <c r="H2278" i="5"/>
  <c r="G2278" i="5"/>
  <c r="H2277" i="5"/>
  <c r="G2277" i="5"/>
  <c r="H2276" i="5"/>
  <c r="G2276" i="5"/>
  <c r="H2275" i="5"/>
  <c r="G2275" i="5"/>
  <c r="H2274" i="5"/>
  <c r="G2274" i="5"/>
  <c r="H2273" i="5"/>
  <c r="G2273" i="5"/>
  <c r="H2272" i="5"/>
  <c r="G2272" i="5"/>
  <c r="H2271" i="5"/>
  <c r="G2271" i="5"/>
  <c r="H2270" i="5"/>
  <c r="G2270" i="5"/>
  <c r="H2269" i="5"/>
  <c r="G2269" i="5"/>
  <c r="H2268" i="5"/>
  <c r="G2268" i="5"/>
  <c r="H2267" i="5"/>
  <c r="G2267" i="5"/>
  <c r="H2266" i="5"/>
  <c r="G2266" i="5"/>
  <c r="H2265" i="5"/>
  <c r="G2265" i="5"/>
  <c r="H2264" i="5"/>
  <c r="G2264" i="5"/>
  <c r="H2263" i="5"/>
  <c r="G2263" i="5"/>
  <c r="H2262" i="5"/>
  <c r="G2262" i="5"/>
  <c r="H2261" i="5"/>
  <c r="G2261" i="5"/>
  <c r="H2260" i="5"/>
  <c r="G2260" i="5"/>
  <c r="H2259" i="5"/>
  <c r="G2259" i="5"/>
  <c r="H2258" i="5"/>
  <c r="G2258" i="5"/>
  <c r="H2257" i="5"/>
  <c r="G2257" i="5"/>
  <c r="H2256" i="5"/>
  <c r="G2256" i="5"/>
  <c r="H2255" i="5"/>
  <c r="G2255" i="5"/>
  <c r="H2254" i="5"/>
  <c r="G2254" i="5"/>
  <c r="H2253" i="5"/>
  <c r="G2253" i="5"/>
  <c r="H2252" i="5"/>
  <c r="G2252" i="5"/>
  <c r="H2251" i="5"/>
  <c r="G2251" i="5"/>
  <c r="H2250" i="5"/>
  <c r="G2250" i="5"/>
  <c r="H2249" i="5"/>
  <c r="G2249" i="5"/>
  <c r="H2248" i="5"/>
  <c r="G2248" i="5"/>
  <c r="H2247" i="5"/>
  <c r="G2247" i="5"/>
  <c r="H2246" i="5"/>
  <c r="G2246" i="5"/>
  <c r="H2245" i="5"/>
  <c r="G2245" i="5"/>
  <c r="H2244" i="5"/>
  <c r="G2244" i="5"/>
  <c r="H2243" i="5"/>
  <c r="G2243" i="5"/>
  <c r="H2242" i="5"/>
  <c r="G2242" i="5"/>
  <c r="H2241" i="5"/>
  <c r="G2241" i="5"/>
  <c r="H2240" i="5"/>
  <c r="G2240" i="5"/>
  <c r="H2239" i="5"/>
  <c r="G2239" i="5"/>
  <c r="H2238" i="5"/>
  <c r="G2238" i="5"/>
  <c r="H2237" i="5"/>
  <c r="G2237" i="5"/>
  <c r="H2236" i="5"/>
  <c r="G2236" i="5"/>
  <c r="H2235" i="5"/>
  <c r="G2235" i="5"/>
  <c r="H2234" i="5"/>
  <c r="G2234" i="5"/>
  <c r="H2233" i="5"/>
  <c r="G2233" i="5"/>
  <c r="H2232" i="5"/>
  <c r="G2232" i="5"/>
  <c r="H2231" i="5"/>
  <c r="G2231" i="5"/>
  <c r="H2230" i="5"/>
  <c r="G2230" i="5"/>
  <c r="H2229" i="5"/>
  <c r="G2229" i="5"/>
  <c r="H2228" i="5"/>
  <c r="G2228" i="5"/>
  <c r="H2227" i="5"/>
  <c r="G2227" i="5"/>
  <c r="H2226" i="5"/>
  <c r="G2226" i="5"/>
  <c r="H2225" i="5"/>
  <c r="G2225" i="5"/>
  <c r="H2224" i="5"/>
  <c r="G2224" i="5"/>
  <c r="H2223" i="5"/>
  <c r="G2223" i="5"/>
  <c r="H2222" i="5"/>
  <c r="G2222" i="5"/>
  <c r="H2221" i="5"/>
  <c r="G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G2213" i="5"/>
  <c r="H2212" i="5"/>
  <c r="G2212" i="5"/>
  <c r="H2211" i="5"/>
  <c r="G2211" i="5"/>
  <c r="H2210" i="5"/>
  <c r="G2210" i="5"/>
  <c r="H2209" i="5"/>
  <c r="G2209" i="5"/>
  <c r="H2208" i="5"/>
  <c r="G2208" i="5"/>
  <c r="H2207" i="5"/>
  <c r="G2207" i="5"/>
  <c r="H2206" i="5"/>
  <c r="G2206" i="5"/>
  <c r="H2205" i="5"/>
  <c r="G2205" i="5"/>
  <c r="H2204" i="5"/>
  <c r="G2204" i="5"/>
  <c r="H2203" i="5"/>
  <c r="G2203" i="5"/>
  <c r="H2202" i="5"/>
  <c r="G2202" i="5"/>
  <c r="H2201" i="5"/>
  <c r="G2201" i="5"/>
  <c r="H2200" i="5"/>
  <c r="G2200" i="5"/>
  <c r="H2199" i="5"/>
  <c r="G2199" i="5"/>
  <c r="H2198" i="5"/>
  <c r="G2198" i="5"/>
  <c r="H2197" i="5"/>
  <c r="G2197" i="5"/>
  <c r="H2196" i="5"/>
  <c r="G2196" i="5"/>
  <c r="H2195" i="5"/>
  <c r="G2195" i="5"/>
  <c r="H2194" i="5"/>
  <c r="G2194" i="5"/>
  <c r="H2193" i="5"/>
  <c r="G2193" i="5"/>
  <c r="H2192" i="5"/>
  <c r="G2192" i="5"/>
  <c r="H2191" i="5"/>
  <c r="G2191" i="5"/>
  <c r="H2190" i="5"/>
  <c r="G2190" i="5"/>
  <c r="H2189" i="5"/>
  <c r="G2189" i="5"/>
  <c r="H2188" i="5"/>
  <c r="G2188" i="5"/>
  <c r="H2187" i="5"/>
  <c r="G2187" i="5"/>
  <c r="H2186" i="5"/>
  <c r="G2186" i="5"/>
  <c r="H2185" i="5"/>
  <c r="G2185" i="5"/>
  <c r="H2184" i="5"/>
  <c r="G2184" i="5"/>
  <c r="H2183" i="5"/>
  <c r="G2183" i="5"/>
  <c r="H2182" i="5"/>
  <c r="G2182" i="5"/>
  <c r="H2181" i="5"/>
  <c r="G2181" i="5"/>
  <c r="H2180" i="5"/>
  <c r="G2180" i="5"/>
  <c r="H2179" i="5"/>
  <c r="G2179" i="5"/>
  <c r="H2178" i="5"/>
  <c r="G2178" i="5"/>
  <c r="H2177" i="5"/>
  <c r="G2177" i="5"/>
  <c r="H2176" i="5"/>
  <c r="G2176" i="5"/>
  <c r="H2175" i="5"/>
  <c r="G2175" i="5"/>
  <c r="H2174" i="5"/>
  <c r="G2174" i="5"/>
  <c r="H2173" i="5"/>
  <c r="G2173" i="5"/>
  <c r="H2172" i="5"/>
  <c r="G2172" i="5"/>
  <c r="H2171" i="5"/>
  <c r="G2171" i="5"/>
  <c r="H2170" i="5"/>
  <c r="G2170" i="5"/>
  <c r="H2169" i="5"/>
  <c r="G2169" i="5"/>
  <c r="H2168" i="5"/>
  <c r="G2168" i="5"/>
  <c r="H2167" i="5"/>
  <c r="G2167" i="5"/>
  <c r="H2166" i="5"/>
  <c r="G2166" i="5"/>
  <c r="H2165" i="5"/>
  <c r="G2165" i="5"/>
  <c r="H2164" i="5"/>
  <c r="G2164" i="5"/>
  <c r="H2163" i="5"/>
  <c r="G2163" i="5"/>
  <c r="H2162" i="5"/>
  <c r="G2162" i="5"/>
  <c r="H2161" i="5"/>
  <c r="G2161" i="5"/>
  <c r="H2160" i="5"/>
  <c r="G2160" i="5"/>
  <c r="H2159" i="5"/>
  <c r="G2159" i="5"/>
  <c r="H2158" i="5"/>
  <c r="G2158" i="5"/>
  <c r="H2157" i="5"/>
  <c r="G2157" i="5"/>
  <c r="H2156" i="5"/>
  <c r="G2156" i="5"/>
  <c r="H2155" i="5"/>
  <c r="G2155" i="5"/>
  <c r="H2154" i="5"/>
  <c r="G2154" i="5"/>
  <c r="H2153" i="5"/>
  <c r="G2153" i="5"/>
  <c r="H2152" i="5"/>
  <c r="G2152" i="5"/>
  <c r="H2151" i="5"/>
  <c r="G2151" i="5"/>
  <c r="H2150" i="5"/>
  <c r="G2150" i="5"/>
  <c r="H2149" i="5"/>
  <c r="G2149" i="5"/>
  <c r="H2148" i="5"/>
  <c r="G2148" i="5"/>
  <c r="H2147" i="5"/>
  <c r="G2147" i="5"/>
  <c r="H2146" i="5"/>
  <c r="G2146" i="5"/>
  <c r="H2145" i="5"/>
  <c r="G2145" i="5"/>
  <c r="H2144" i="5"/>
  <c r="G2144" i="5"/>
  <c r="H2143" i="5"/>
  <c r="G2143" i="5"/>
  <c r="H2142" i="5"/>
  <c r="G2142" i="5"/>
  <c r="H2141" i="5"/>
  <c r="G2141" i="5"/>
  <c r="H2140" i="5"/>
  <c r="G2140" i="5"/>
  <c r="H2139" i="5"/>
  <c r="G2139" i="5"/>
  <c r="H2138" i="5"/>
  <c r="G2138" i="5"/>
  <c r="H2137" i="5"/>
  <c r="G2137" i="5"/>
  <c r="H2136" i="5"/>
  <c r="G2136" i="5"/>
  <c r="H2135" i="5"/>
  <c r="G2135" i="5"/>
  <c r="H2134" i="5"/>
  <c r="G2134" i="5"/>
  <c r="H2133" i="5"/>
  <c r="G2133" i="5"/>
  <c r="H2132" i="5"/>
  <c r="G2132" i="5"/>
  <c r="H2131" i="5"/>
  <c r="G2131" i="5"/>
  <c r="H2130" i="5"/>
  <c r="G2130" i="5"/>
  <c r="H2129" i="5"/>
  <c r="G2129" i="5"/>
  <c r="H2128" i="5"/>
  <c r="G2128" i="5"/>
  <c r="H2127" i="5"/>
  <c r="G2127" i="5"/>
  <c r="H2126" i="5"/>
  <c r="G2126" i="5"/>
  <c r="H2125" i="5"/>
  <c r="G2125" i="5"/>
  <c r="H2124" i="5"/>
  <c r="G2124" i="5"/>
  <c r="H2123" i="5"/>
  <c r="G2123" i="5"/>
  <c r="H2122" i="5"/>
  <c r="G2122" i="5"/>
  <c r="H2121" i="5"/>
  <c r="G2121" i="5"/>
  <c r="H2120" i="5"/>
  <c r="G2120" i="5"/>
  <c r="H2119" i="5"/>
  <c r="G2119" i="5"/>
  <c r="H2118" i="5"/>
  <c r="G2118" i="5"/>
  <c r="H2117" i="5"/>
  <c r="G2117" i="5"/>
  <c r="H2116" i="5"/>
  <c r="G2116" i="5"/>
  <c r="H2115" i="5"/>
  <c r="G2115" i="5"/>
  <c r="H2114" i="5"/>
  <c r="G2114" i="5"/>
  <c r="H2113" i="5"/>
  <c r="G2113" i="5"/>
  <c r="H2112" i="5"/>
  <c r="G2112" i="5"/>
  <c r="H2111" i="5"/>
  <c r="G2111" i="5"/>
  <c r="H2110" i="5"/>
  <c r="G2110" i="5"/>
  <c r="H2109" i="5"/>
  <c r="G2109" i="5"/>
  <c r="H2108" i="5"/>
  <c r="G2108" i="5"/>
  <c r="H2107" i="5"/>
  <c r="G2107" i="5"/>
  <c r="H2106" i="5"/>
  <c r="G2106" i="5"/>
  <c r="H2105" i="5"/>
  <c r="G2105" i="5"/>
  <c r="H2104" i="5"/>
  <c r="G2104" i="5"/>
  <c r="H2103" i="5"/>
  <c r="G2103" i="5"/>
  <c r="H2102" i="5"/>
  <c r="G2102" i="5"/>
  <c r="H2101" i="5"/>
  <c r="G2101" i="5"/>
  <c r="H2100" i="5"/>
  <c r="G2100" i="5"/>
  <c r="H2099" i="5"/>
  <c r="G2099" i="5"/>
  <c r="H2098" i="5"/>
  <c r="G2098" i="5"/>
  <c r="H2097" i="5"/>
  <c r="G2097" i="5"/>
  <c r="H2096" i="5"/>
  <c r="G2096" i="5"/>
  <c r="H2095" i="5"/>
  <c r="G2095" i="5"/>
  <c r="H2094" i="5"/>
  <c r="G2094" i="5"/>
  <c r="H2093" i="5"/>
  <c r="G2093" i="5"/>
  <c r="H2092" i="5"/>
  <c r="G2092" i="5"/>
  <c r="H2091" i="5"/>
  <c r="G2091" i="5"/>
  <c r="H2090" i="5"/>
  <c r="G2090" i="5"/>
  <c r="H2089" i="5"/>
  <c r="G2089" i="5"/>
  <c r="H2088" i="5"/>
  <c r="G2088" i="5"/>
  <c r="H2087" i="5"/>
  <c r="G2087" i="5"/>
  <c r="H2086" i="5"/>
  <c r="G2086" i="5"/>
  <c r="H2085" i="5"/>
  <c r="G2085" i="5"/>
  <c r="H2084" i="5"/>
  <c r="G2084" i="5"/>
  <c r="H2083" i="5"/>
  <c r="G2083" i="5"/>
  <c r="H2082" i="5"/>
  <c r="G2082" i="5"/>
  <c r="H2081" i="5"/>
  <c r="G2081" i="5"/>
  <c r="H2080" i="5"/>
  <c r="G2080" i="5"/>
  <c r="H2079" i="5"/>
  <c r="G2079" i="5"/>
  <c r="H2078" i="5"/>
  <c r="G2078" i="5"/>
  <c r="H2077" i="5"/>
  <c r="G2077" i="5"/>
  <c r="H2076" i="5"/>
  <c r="G2076" i="5"/>
  <c r="H2075" i="5"/>
  <c r="G2075" i="5"/>
  <c r="H2074" i="5"/>
  <c r="G2074" i="5"/>
  <c r="H2073" i="5"/>
  <c r="G2073" i="5"/>
  <c r="H2072" i="5"/>
  <c r="G2072" i="5"/>
  <c r="H2071" i="5"/>
  <c r="G2071" i="5"/>
  <c r="H2070" i="5"/>
  <c r="G2070" i="5"/>
  <c r="H2069" i="5"/>
  <c r="G2069" i="5"/>
  <c r="H2068" i="5"/>
  <c r="G2068" i="5"/>
  <c r="H2067" i="5"/>
  <c r="G2067" i="5"/>
  <c r="H2066" i="5"/>
  <c r="G2066" i="5"/>
  <c r="H2065" i="5"/>
  <c r="G2065" i="5"/>
  <c r="H2064" i="5"/>
  <c r="G2064" i="5"/>
  <c r="H2063" i="5"/>
  <c r="G2063" i="5"/>
  <c r="H2062" i="5"/>
  <c r="G2062" i="5"/>
  <c r="H2061" i="5"/>
  <c r="G2061" i="5"/>
  <c r="H2060" i="5"/>
  <c r="G2060" i="5"/>
  <c r="H2059" i="5"/>
  <c r="G2059" i="5"/>
  <c r="H2058" i="5"/>
  <c r="G2058" i="5"/>
  <c r="H2057" i="5"/>
  <c r="G2057" i="5"/>
  <c r="H2056" i="5"/>
  <c r="G2056" i="5"/>
  <c r="H2055" i="5"/>
  <c r="G2055" i="5"/>
  <c r="H2054" i="5"/>
  <c r="G2054" i="5"/>
  <c r="H2053" i="5"/>
  <c r="G2053" i="5"/>
  <c r="H2052" i="5"/>
  <c r="G2052" i="5"/>
  <c r="H2051" i="5"/>
  <c r="G2051" i="5"/>
  <c r="H2050" i="5"/>
  <c r="G2050" i="5"/>
  <c r="H2049" i="5"/>
  <c r="G2049" i="5"/>
  <c r="H2048" i="5"/>
  <c r="G2048" i="5"/>
  <c r="H2047" i="5"/>
  <c r="G2047" i="5"/>
  <c r="H2046" i="5"/>
  <c r="G2046" i="5"/>
  <c r="H2045" i="5"/>
  <c r="G2045" i="5"/>
  <c r="H2044" i="5"/>
  <c r="G2044" i="5"/>
  <c r="H2043" i="5"/>
  <c r="G2043" i="5"/>
  <c r="H2042" i="5"/>
  <c r="G2042" i="5"/>
  <c r="H2041" i="5"/>
  <c r="G2041" i="5"/>
  <c r="H2040" i="5"/>
  <c r="G2040" i="5"/>
  <c r="H2039" i="5"/>
  <c r="G2039" i="5"/>
  <c r="H2038" i="5"/>
  <c r="G2038" i="5"/>
  <c r="H2037" i="5"/>
  <c r="G2037" i="5"/>
  <c r="H2036" i="5"/>
  <c r="G2036" i="5"/>
  <c r="H2035" i="5"/>
  <c r="G2035" i="5"/>
  <c r="H2034" i="5"/>
  <c r="G2034" i="5"/>
  <c r="H2033" i="5"/>
  <c r="G2033" i="5"/>
  <c r="H2032" i="5"/>
  <c r="G2032" i="5"/>
  <c r="H2031" i="5"/>
  <c r="G2031" i="5"/>
  <c r="H2030" i="5"/>
  <c r="G2030" i="5"/>
  <c r="H2029" i="5"/>
  <c r="G2029" i="5"/>
  <c r="H2028" i="5"/>
  <c r="G2028" i="5"/>
  <c r="H2027" i="5"/>
  <c r="G2027" i="5"/>
  <c r="H2026" i="5"/>
  <c r="G2026" i="5"/>
  <c r="H2025" i="5"/>
  <c r="G2025" i="5"/>
  <c r="H2024" i="5"/>
  <c r="G2024" i="5"/>
  <c r="H2023" i="5"/>
  <c r="G2023" i="5"/>
  <c r="H2022" i="5"/>
  <c r="G2022" i="5"/>
  <c r="H2021" i="5"/>
  <c r="G2021" i="5"/>
  <c r="H2020" i="5"/>
  <c r="G2020" i="5"/>
  <c r="H2019" i="5"/>
  <c r="G2019" i="5"/>
  <c r="H2018" i="5"/>
  <c r="G2018" i="5"/>
  <c r="H2017" i="5"/>
  <c r="G2017" i="5"/>
  <c r="H2016" i="5"/>
  <c r="G2016" i="5"/>
  <c r="H2015" i="5"/>
  <c r="G2015" i="5"/>
  <c r="H2014" i="5"/>
  <c r="G2014" i="5"/>
  <c r="H2013" i="5"/>
  <c r="G2013" i="5"/>
  <c r="H2012" i="5"/>
  <c r="G2012" i="5"/>
  <c r="H2011" i="5"/>
  <c r="G2011" i="5"/>
  <c r="H2010" i="5"/>
  <c r="G2010" i="5"/>
  <c r="H2009" i="5"/>
  <c r="G2009" i="5"/>
  <c r="H2008" i="5"/>
  <c r="G2008" i="5"/>
  <c r="H2007" i="5"/>
  <c r="G2007" i="5"/>
  <c r="H2006" i="5"/>
  <c r="G2006" i="5"/>
  <c r="H2005" i="5"/>
  <c r="G2005" i="5"/>
  <c r="H2004" i="5"/>
  <c r="G2004" i="5"/>
  <c r="H2003" i="5"/>
  <c r="G2003" i="5"/>
  <c r="H2002" i="5"/>
  <c r="G2002" i="5"/>
  <c r="H2001" i="5"/>
  <c r="G2001" i="5"/>
  <c r="H2000" i="5"/>
  <c r="G2000" i="5"/>
  <c r="H1999" i="5"/>
  <c r="G1999" i="5"/>
  <c r="H1998" i="5"/>
  <c r="G1998" i="5"/>
  <c r="H1997" i="5"/>
  <c r="G1997" i="5"/>
  <c r="H1996" i="5"/>
  <c r="G1996" i="5"/>
  <c r="H1995" i="5"/>
  <c r="G1995" i="5"/>
  <c r="H1994" i="5"/>
  <c r="G1994" i="5"/>
  <c r="H1993" i="5"/>
  <c r="G1993" i="5"/>
  <c r="H1992" i="5"/>
  <c r="G1992" i="5"/>
  <c r="H1991" i="5"/>
  <c r="G1991" i="5"/>
  <c r="H1990" i="5"/>
  <c r="G1990" i="5"/>
  <c r="H1989" i="5"/>
  <c r="G1989" i="5"/>
  <c r="H1988" i="5"/>
  <c r="G1988" i="5"/>
  <c r="H1987" i="5"/>
  <c r="G1987" i="5"/>
  <c r="H1986" i="5"/>
  <c r="G1986" i="5"/>
  <c r="H1985" i="5"/>
  <c r="G1985" i="5"/>
  <c r="H1984" i="5"/>
  <c r="G1984" i="5"/>
  <c r="H1983" i="5"/>
  <c r="G1983" i="5"/>
  <c r="H1982" i="5"/>
  <c r="G1982" i="5"/>
  <c r="H1981" i="5"/>
  <c r="G1981" i="5"/>
  <c r="H1980" i="5"/>
  <c r="G1980" i="5"/>
  <c r="H1979" i="5"/>
  <c r="G1979" i="5"/>
  <c r="H1978" i="5"/>
  <c r="G1978" i="5"/>
  <c r="H1977" i="5"/>
  <c r="G1977" i="5"/>
  <c r="H1976" i="5"/>
  <c r="G1976" i="5"/>
  <c r="H1975" i="5"/>
  <c r="G1975" i="5"/>
  <c r="H1974" i="5"/>
  <c r="G1974" i="5"/>
  <c r="H1973" i="5"/>
  <c r="G1973" i="5"/>
  <c r="H1972" i="5"/>
  <c r="G1972" i="5"/>
  <c r="H1971" i="5"/>
  <c r="G1971" i="5"/>
  <c r="H1970" i="5"/>
  <c r="G1970" i="5"/>
  <c r="H1969" i="5"/>
  <c r="G1969" i="5"/>
  <c r="H1968" i="5"/>
  <c r="G1968" i="5"/>
  <c r="H1967" i="5"/>
  <c r="G1967" i="5"/>
  <c r="H1966" i="5"/>
  <c r="G1966" i="5"/>
  <c r="H1965" i="5"/>
  <c r="G1965" i="5"/>
  <c r="H1964" i="5"/>
  <c r="G1964" i="5"/>
  <c r="H1963" i="5"/>
  <c r="G1963" i="5"/>
  <c r="H1962" i="5"/>
  <c r="G1962" i="5"/>
  <c r="H1961" i="5"/>
  <c r="G1961" i="5"/>
  <c r="H1960" i="5"/>
  <c r="G1960" i="5"/>
  <c r="H1959" i="5"/>
  <c r="G1959" i="5"/>
  <c r="H1958" i="5"/>
  <c r="G1958" i="5"/>
  <c r="H1957" i="5"/>
  <c r="G1957" i="5"/>
  <c r="H1956" i="5"/>
  <c r="G1956" i="5"/>
  <c r="H1955" i="5"/>
  <c r="G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Y40" i="3"/>
  <c r="X40" i="3"/>
  <c r="W40" i="3"/>
  <c r="V40" i="3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093" i="5"/>
  <c r="E3092" i="5"/>
  <c r="E3091" i="5"/>
  <c r="F3091" i="5" s="1"/>
  <c r="C2096" i="7" s="1"/>
  <c r="E3090" i="5"/>
  <c r="E3089" i="5"/>
  <c r="F3089" i="5" s="1"/>
  <c r="E3088" i="5"/>
  <c r="E3087" i="5"/>
  <c r="F3087" i="5" s="1"/>
  <c r="C2093" i="7" s="1"/>
  <c r="E3086" i="5"/>
  <c r="F3085" i="5"/>
  <c r="C2091" i="7" s="1"/>
  <c r="E3085" i="5"/>
  <c r="E3084" i="5"/>
  <c r="F3084" i="5" s="1"/>
  <c r="C2090" i="7" s="1"/>
  <c r="E3083" i="5"/>
  <c r="F3083" i="5" s="1"/>
  <c r="C2089" i="7" s="1"/>
  <c r="E3082" i="5"/>
  <c r="F3081" i="5"/>
  <c r="C2087" i="7" s="1"/>
  <c r="E3081" i="5"/>
  <c r="E3080" i="5"/>
  <c r="E3079" i="5"/>
  <c r="F3079" i="5" s="1"/>
  <c r="C2085" i="7" s="1"/>
  <c r="E3078" i="5"/>
  <c r="F3077" i="5"/>
  <c r="C2083" i="7" s="1"/>
  <c r="E3077" i="5"/>
  <c r="E3076" i="5"/>
  <c r="F3075" i="5"/>
  <c r="C2081" i="7" s="1"/>
  <c r="E3075" i="5"/>
  <c r="E3074" i="5"/>
  <c r="E3073" i="5"/>
  <c r="F3073" i="5" s="1"/>
  <c r="C2079" i="7" s="1"/>
  <c r="E3072" i="5"/>
  <c r="E3071" i="5"/>
  <c r="F3071" i="5" s="1"/>
  <c r="C2077" i="7" s="1"/>
  <c r="E3070" i="5"/>
  <c r="F3069" i="5"/>
  <c r="C2075" i="7" s="1"/>
  <c r="E3069" i="5"/>
  <c r="E3068" i="5"/>
  <c r="F3068" i="5" s="1"/>
  <c r="C2074" i="7" s="1"/>
  <c r="E3067" i="5"/>
  <c r="F3067" i="5" s="1"/>
  <c r="C2073" i="7" s="1"/>
  <c r="E3066" i="5"/>
  <c r="F3065" i="5"/>
  <c r="C2071" i="7" s="1"/>
  <c r="E3065" i="5"/>
  <c r="E3064" i="5"/>
  <c r="E3063" i="5"/>
  <c r="F3063" i="5" s="1"/>
  <c r="C2069" i="7" s="1"/>
  <c r="E3062" i="5"/>
  <c r="F3061" i="5"/>
  <c r="C2067" i="7" s="1"/>
  <c r="E3061" i="5"/>
  <c r="E3060" i="5"/>
  <c r="F3059" i="5"/>
  <c r="C2065" i="7" s="1"/>
  <c r="E3059" i="5"/>
  <c r="E3058" i="5"/>
  <c r="E3057" i="5"/>
  <c r="F3057" i="5" s="1"/>
  <c r="C2063" i="7" s="1"/>
  <c r="E3056" i="5"/>
  <c r="E3055" i="5"/>
  <c r="F3055" i="5" s="1"/>
  <c r="C2061" i="7" s="1"/>
  <c r="E3054" i="5"/>
  <c r="F3053" i="5"/>
  <c r="C2059" i="7" s="1"/>
  <c r="E3053" i="5"/>
  <c r="E3052" i="5"/>
  <c r="E3051" i="5"/>
  <c r="F3051" i="5" s="1"/>
  <c r="E3050" i="5"/>
  <c r="F3049" i="5"/>
  <c r="C2054" i="7" s="1"/>
  <c r="E3049" i="5"/>
  <c r="E3048" i="5"/>
  <c r="E3047" i="5"/>
  <c r="F3047" i="5" s="1"/>
  <c r="C2052" i="7" s="1"/>
  <c r="E3046" i="5"/>
  <c r="F3045" i="5"/>
  <c r="C2050" i="7" s="1"/>
  <c r="E3045" i="5"/>
  <c r="E3044" i="5"/>
  <c r="F3044" i="5" s="1"/>
  <c r="C2049" i="7" s="1"/>
  <c r="F3043" i="5"/>
  <c r="C2048" i="7" s="1"/>
  <c r="E3043" i="5"/>
  <c r="E3042" i="5"/>
  <c r="F3041" i="5"/>
  <c r="C2046" i="7" s="1"/>
  <c r="E3041" i="5"/>
  <c r="E3040" i="5"/>
  <c r="F3039" i="5"/>
  <c r="C2044" i="7" s="1"/>
  <c r="E3039" i="5"/>
  <c r="E3038" i="5"/>
  <c r="F3037" i="5"/>
  <c r="C2042" i="7" s="1"/>
  <c r="E3037" i="5"/>
  <c r="E3036" i="5"/>
  <c r="F3035" i="5"/>
  <c r="C2040" i="7" s="1"/>
  <c r="E3035" i="5"/>
  <c r="E3034" i="5"/>
  <c r="F3033" i="5"/>
  <c r="C2038" i="7" s="1"/>
  <c r="E3033" i="5"/>
  <c r="E3032" i="5"/>
  <c r="F3031" i="5"/>
  <c r="C2036" i="7" s="1"/>
  <c r="E3031" i="5"/>
  <c r="E3030" i="5"/>
  <c r="F3029" i="5"/>
  <c r="C2034" i="7" s="1"/>
  <c r="E3029" i="5"/>
  <c r="E3028" i="5"/>
  <c r="F3027" i="5"/>
  <c r="E3027" i="5"/>
  <c r="E3026" i="5"/>
  <c r="E3025" i="5"/>
  <c r="F3025" i="5" s="1"/>
  <c r="C2029" i="7" s="1"/>
  <c r="E3024" i="5"/>
  <c r="F3024" i="5" s="1"/>
  <c r="C2028" i="7" s="1"/>
  <c r="E3023" i="5"/>
  <c r="F3023" i="5" s="1"/>
  <c r="C2027" i="7" s="1"/>
  <c r="E3022" i="5"/>
  <c r="C2025" i="7"/>
  <c r="E3021" i="5"/>
  <c r="F3021" i="5" s="1"/>
  <c r="E3020" i="5"/>
  <c r="E3019" i="5"/>
  <c r="F3019" i="5" s="1"/>
  <c r="C2023" i="7" s="1"/>
  <c r="E3018" i="5"/>
  <c r="E3017" i="5"/>
  <c r="F3017" i="5" s="1"/>
  <c r="C2021" i="7" s="1"/>
  <c r="E3016" i="5"/>
  <c r="F3016" i="5" s="1"/>
  <c r="E3015" i="5"/>
  <c r="F3015" i="5" s="1"/>
  <c r="E3014" i="5"/>
  <c r="E3013" i="5"/>
  <c r="F3013" i="5" s="1"/>
  <c r="C2018" i="7" s="1"/>
  <c r="E3012" i="5"/>
  <c r="E3011" i="5"/>
  <c r="F3011" i="5" s="1"/>
  <c r="C2016" i="7" s="1"/>
  <c r="E3010" i="5"/>
  <c r="E3009" i="5"/>
  <c r="F3009" i="5" s="1"/>
  <c r="C2014" i="7" s="1"/>
  <c r="E3008" i="5"/>
  <c r="F3007" i="5"/>
  <c r="C2012" i="7" s="1"/>
  <c r="E3007" i="5"/>
  <c r="E3006" i="5"/>
  <c r="F3006" i="5" s="1"/>
  <c r="C2011" i="7" s="1"/>
  <c r="E3005" i="5"/>
  <c r="F3005" i="5" s="1"/>
  <c r="C2010" i="7" s="1"/>
  <c r="E3004" i="5"/>
  <c r="F3003" i="5"/>
  <c r="C2008" i="7" s="1"/>
  <c r="E3003" i="5"/>
  <c r="E3002" i="5"/>
  <c r="E3001" i="5"/>
  <c r="F3001" i="5" s="1"/>
  <c r="C2006" i="7" s="1"/>
  <c r="E3000" i="5"/>
  <c r="F3000" i="5" s="1"/>
  <c r="F2999" i="5"/>
  <c r="C2004" i="7" s="1"/>
  <c r="E2999" i="5"/>
  <c r="E2998" i="5"/>
  <c r="F2997" i="5"/>
  <c r="C2002" i="7" s="1"/>
  <c r="E2997" i="5"/>
  <c r="E2996" i="5"/>
  <c r="F2995" i="5"/>
  <c r="C2000" i="7" s="1"/>
  <c r="E2995" i="5"/>
  <c r="E2994" i="5"/>
  <c r="F2993" i="5"/>
  <c r="E2993" i="5"/>
  <c r="E2992" i="5"/>
  <c r="F2992" i="5" s="1"/>
  <c r="F2991" i="5"/>
  <c r="C1995" i="7" s="1"/>
  <c r="E2991" i="5"/>
  <c r="E2990" i="5"/>
  <c r="F2989" i="5"/>
  <c r="C1993" i="7" s="1"/>
  <c r="E2989" i="5"/>
  <c r="E2988" i="5"/>
  <c r="F2987" i="5"/>
  <c r="C1991" i="7" s="1"/>
  <c r="E2987" i="5"/>
  <c r="E2986" i="5"/>
  <c r="F2985" i="5"/>
  <c r="C1989" i="7" s="1"/>
  <c r="E2985" i="5"/>
  <c r="E2984" i="5"/>
  <c r="F2984" i="5" s="1"/>
  <c r="F2983" i="5"/>
  <c r="C1987" i="7" s="1"/>
  <c r="E2983" i="5"/>
  <c r="E2982" i="5"/>
  <c r="F2982" i="5" s="1"/>
  <c r="F2981" i="5"/>
  <c r="C1985" i="7" s="1"/>
  <c r="E2981" i="5"/>
  <c r="E2980" i="5"/>
  <c r="F2979" i="5"/>
  <c r="C1983" i="7" s="1"/>
  <c r="E2979" i="5"/>
  <c r="E2978" i="5"/>
  <c r="F2977" i="5"/>
  <c r="C1981" i="7" s="1"/>
  <c r="E2977" i="5"/>
  <c r="E2976" i="5"/>
  <c r="F2976" i="5" s="1"/>
  <c r="F2975" i="5"/>
  <c r="C1979" i="7" s="1"/>
  <c r="E2975" i="5"/>
  <c r="E2974" i="5"/>
  <c r="F2973" i="5"/>
  <c r="C1977" i="7" s="1"/>
  <c r="E2973" i="5"/>
  <c r="E2972" i="5"/>
  <c r="F2971" i="5"/>
  <c r="C1975" i="7" s="1"/>
  <c r="E2971" i="5"/>
  <c r="E2970" i="5"/>
  <c r="F2969" i="5"/>
  <c r="C1973" i="7" s="1"/>
  <c r="E2969" i="5"/>
  <c r="E2968" i="5"/>
  <c r="F2968" i="5" s="1"/>
  <c r="F2967" i="5"/>
  <c r="C1971" i="7" s="1"/>
  <c r="E2967" i="5"/>
  <c r="E2966" i="5"/>
  <c r="F2965" i="5"/>
  <c r="C1969" i="7" s="1"/>
  <c r="E2965" i="5"/>
  <c r="E2964" i="5"/>
  <c r="F2963" i="5"/>
  <c r="C1967" i="7" s="1"/>
  <c r="E2963" i="5"/>
  <c r="E2962" i="5"/>
  <c r="F2961" i="5"/>
  <c r="C1965" i="7" s="1"/>
  <c r="E2961" i="5"/>
  <c r="E2960" i="5"/>
  <c r="F2960" i="5" s="1"/>
  <c r="F2959" i="5"/>
  <c r="C1963" i="7" s="1"/>
  <c r="E2959" i="5"/>
  <c r="E2958" i="5"/>
  <c r="F2957" i="5"/>
  <c r="C1961" i="7" s="1"/>
  <c r="E2957" i="5"/>
  <c r="E2956" i="5"/>
  <c r="F2955" i="5"/>
  <c r="C1959" i="7" s="1"/>
  <c r="E2955" i="5"/>
  <c r="E2954" i="5"/>
  <c r="F2953" i="5"/>
  <c r="C1957" i="7" s="1"/>
  <c r="E2953" i="5"/>
  <c r="E2952" i="5"/>
  <c r="F2952" i="5" s="1"/>
  <c r="F2951" i="5"/>
  <c r="C1955" i="7" s="1"/>
  <c r="E2951" i="5"/>
  <c r="E2950" i="5"/>
  <c r="F2950" i="5" s="1"/>
  <c r="F2949" i="5"/>
  <c r="C1953" i="7" s="1"/>
  <c r="E2949" i="5"/>
  <c r="E2948" i="5"/>
  <c r="F2947" i="5"/>
  <c r="C1951" i="7" s="1"/>
  <c r="E2947" i="5"/>
  <c r="E2946" i="5"/>
  <c r="F2945" i="5"/>
  <c r="C1949" i="7" s="1"/>
  <c r="E2945" i="5"/>
  <c r="E2944" i="5"/>
  <c r="F2944" i="5" s="1"/>
  <c r="F2943" i="5"/>
  <c r="C1947" i="7" s="1"/>
  <c r="E2943" i="5"/>
  <c r="E2942" i="5"/>
  <c r="F2941" i="5"/>
  <c r="C1945" i="7" s="1"/>
  <c r="E2941" i="5"/>
  <c r="E2940" i="5"/>
  <c r="F2939" i="5"/>
  <c r="C1943" i="7" s="1"/>
  <c r="E2939" i="5"/>
  <c r="E2938" i="5"/>
  <c r="F2937" i="5"/>
  <c r="C1941" i="7" s="1"/>
  <c r="E2937" i="5"/>
  <c r="E2936" i="5"/>
  <c r="F2935" i="5"/>
  <c r="C1938" i="7" s="1"/>
  <c r="E2935" i="5"/>
  <c r="E2934" i="5"/>
  <c r="F2933" i="5"/>
  <c r="C1936" i="7" s="1"/>
  <c r="E2933" i="5"/>
  <c r="E2932" i="5"/>
  <c r="F2931" i="5"/>
  <c r="C1935" i="7" s="1"/>
  <c r="E2931" i="5"/>
  <c r="E2930" i="5"/>
  <c r="F2929" i="5"/>
  <c r="C1933" i="7" s="1"/>
  <c r="E2929" i="5"/>
  <c r="E2928" i="5"/>
  <c r="F2927" i="5"/>
  <c r="C1931" i="7" s="1"/>
  <c r="E2927" i="5"/>
  <c r="E2926" i="5"/>
  <c r="F2926" i="5" s="1"/>
  <c r="F2925" i="5"/>
  <c r="C1929" i="7" s="1"/>
  <c r="E2925" i="5"/>
  <c r="E2924" i="5"/>
  <c r="F2923" i="5"/>
  <c r="C1927" i="7" s="1"/>
  <c r="E2923" i="5"/>
  <c r="E2922" i="5"/>
  <c r="F2921" i="5"/>
  <c r="C1925" i="7" s="1"/>
  <c r="E2921" i="5"/>
  <c r="E2920" i="5"/>
  <c r="F2919" i="5"/>
  <c r="C1923" i="7" s="1"/>
  <c r="E2919" i="5"/>
  <c r="E2918" i="5"/>
  <c r="F2918" i="5" s="1"/>
  <c r="F2917" i="5"/>
  <c r="C1921" i="7" s="1"/>
  <c r="E2917" i="5"/>
  <c r="E2916" i="5"/>
  <c r="F2915" i="5"/>
  <c r="C1919" i="7" s="1"/>
  <c r="E2915" i="5"/>
  <c r="E2914" i="5"/>
  <c r="F2913" i="5"/>
  <c r="C1917" i="7" s="1"/>
  <c r="E2913" i="5"/>
  <c r="E2912" i="5"/>
  <c r="F2911" i="5"/>
  <c r="C1915" i="7" s="1"/>
  <c r="E2911" i="5"/>
  <c r="E2910" i="5"/>
  <c r="F2910" i="5" s="1"/>
  <c r="F2909" i="5"/>
  <c r="C1913" i="7" s="1"/>
  <c r="E2909" i="5"/>
  <c r="E2908" i="5"/>
  <c r="F2907" i="5"/>
  <c r="C1911" i="7" s="1"/>
  <c r="E2907" i="5"/>
  <c r="E2906" i="5"/>
  <c r="F2905" i="5"/>
  <c r="C1909" i="7" s="1"/>
  <c r="E2905" i="5"/>
  <c r="E2904" i="5"/>
  <c r="F2903" i="5"/>
  <c r="C1907" i="7" s="1"/>
  <c r="E2903" i="5"/>
  <c r="E2902" i="5"/>
  <c r="F2902" i="5" s="1"/>
  <c r="C1906" i="7" s="1"/>
  <c r="F2901" i="5"/>
  <c r="C1905" i="7" s="1"/>
  <c r="E2901" i="5"/>
  <c r="E2900" i="5"/>
  <c r="F2899" i="5"/>
  <c r="C1903" i="7" s="1"/>
  <c r="E2899" i="5"/>
  <c r="E2898" i="5"/>
  <c r="F2897" i="5"/>
  <c r="C1901" i="7" s="1"/>
  <c r="E2897" i="5"/>
  <c r="E2896" i="5"/>
  <c r="F2895" i="5"/>
  <c r="C1899" i="7" s="1"/>
  <c r="E2895" i="5"/>
  <c r="E2894" i="5"/>
  <c r="F2894" i="5" s="1"/>
  <c r="F2893" i="5"/>
  <c r="C1897" i="7" s="1"/>
  <c r="E2893" i="5"/>
  <c r="E2892" i="5"/>
  <c r="F2891" i="5"/>
  <c r="C1894" i="7" s="1"/>
  <c r="E2891" i="5"/>
  <c r="E2890" i="5"/>
  <c r="F2889" i="5"/>
  <c r="C1892" i="7" s="1"/>
  <c r="E2889" i="5"/>
  <c r="E2888" i="5"/>
  <c r="F2887" i="5"/>
  <c r="C1890" i="7" s="1"/>
  <c r="E2887" i="5"/>
  <c r="E2886" i="5"/>
  <c r="F2885" i="5"/>
  <c r="C1888" i="7" s="1"/>
  <c r="E2885" i="5"/>
  <c r="E2884" i="5"/>
  <c r="F2883" i="5"/>
  <c r="C1886" i="7" s="1"/>
  <c r="E2883" i="5"/>
  <c r="E2882" i="5"/>
  <c r="F2882" i="5" s="1"/>
  <c r="F2881" i="5"/>
  <c r="C1884" i="7" s="1"/>
  <c r="E2881" i="5"/>
  <c r="E2880" i="5"/>
  <c r="F2879" i="5"/>
  <c r="C1882" i="7" s="1"/>
  <c r="E2879" i="5"/>
  <c r="E2878" i="5"/>
  <c r="F2877" i="5"/>
  <c r="C1880" i="7" s="1"/>
  <c r="E2877" i="5"/>
  <c r="E2876" i="5"/>
  <c r="F2875" i="5"/>
  <c r="C1878" i="7" s="1"/>
  <c r="E2875" i="5"/>
  <c r="E2874" i="5"/>
  <c r="F2874" i="5" s="1"/>
  <c r="C1877" i="7" s="1"/>
  <c r="F2873" i="5"/>
  <c r="C1876" i="7" s="1"/>
  <c r="E2873" i="5"/>
  <c r="E2872" i="5"/>
  <c r="F2871" i="5"/>
  <c r="C1874" i="7" s="1"/>
  <c r="E2871" i="5"/>
  <c r="E2870" i="5"/>
  <c r="F2869" i="5"/>
  <c r="C1872" i="7" s="1"/>
  <c r="E2869" i="5"/>
  <c r="E2868" i="5"/>
  <c r="F2867" i="5"/>
  <c r="C1870" i="7" s="1"/>
  <c r="E2867" i="5"/>
  <c r="E2866" i="5"/>
  <c r="F2866" i="5" s="1"/>
  <c r="C1869" i="7" s="1"/>
  <c r="F2865" i="5"/>
  <c r="C1868" i="7" s="1"/>
  <c r="E2865" i="5"/>
  <c r="E2864" i="5"/>
  <c r="F2863" i="5"/>
  <c r="C1866" i="7" s="1"/>
  <c r="E2863" i="5"/>
  <c r="E2862" i="5"/>
  <c r="F2861" i="5"/>
  <c r="C1864" i="7" s="1"/>
  <c r="E2861" i="5"/>
  <c r="E2860" i="5"/>
  <c r="F2859" i="5"/>
  <c r="C1862" i="7" s="1"/>
  <c r="E2859" i="5"/>
  <c r="E2858" i="5"/>
  <c r="F2857" i="5"/>
  <c r="C1860" i="7" s="1"/>
  <c r="E2857" i="5"/>
  <c r="E2856" i="5"/>
  <c r="F2855" i="5"/>
  <c r="C1858" i="7" s="1"/>
  <c r="E2855" i="5"/>
  <c r="E2854" i="5"/>
  <c r="F2853" i="5"/>
  <c r="C1856" i="7" s="1"/>
  <c r="E2853" i="5"/>
  <c r="E2852" i="5"/>
  <c r="F2851" i="5"/>
  <c r="C1854" i="7" s="1"/>
  <c r="E2851" i="5"/>
  <c r="E2850" i="5"/>
  <c r="F2850" i="5" s="1"/>
  <c r="F2849" i="5"/>
  <c r="E2849" i="5"/>
  <c r="E2848" i="5"/>
  <c r="F2847" i="5"/>
  <c r="C1851" i="7" s="1"/>
  <c r="E2847" i="5"/>
  <c r="E2846" i="5"/>
  <c r="F2845" i="5"/>
  <c r="C1849" i="7" s="1"/>
  <c r="E2845" i="5"/>
  <c r="E2844" i="5"/>
  <c r="F2843" i="5"/>
  <c r="C1847" i="7" s="1"/>
  <c r="E2843" i="5"/>
  <c r="E2842" i="5"/>
  <c r="F2841" i="5"/>
  <c r="C1845" i="7" s="1"/>
  <c r="E2841" i="5"/>
  <c r="E2840" i="5"/>
  <c r="F2839" i="5"/>
  <c r="C1843" i="7" s="1"/>
  <c r="E2839" i="5"/>
  <c r="E2838" i="5"/>
  <c r="F2837" i="5"/>
  <c r="C1841" i="7" s="1"/>
  <c r="E2837" i="5"/>
  <c r="E2836" i="5"/>
  <c r="F2835" i="5"/>
  <c r="C1839" i="7" s="1"/>
  <c r="E2835" i="5"/>
  <c r="E2834" i="5"/>
  <c r="F2833" i="5"/>
  <c r="C1837" i="7" s="1"/>
  <c r="E2833" i="5"/>
  <c r="E2832" i="5"/>
  <c r="F2831" i="5"/>
  <c r="C1835" i="7" s="1"/>
  <c r="E2831" i="5"/>
  <c r="E2830" i="5"/>
  <c r="F2829" i="5"/>
  <c r="C1833" i="7" s="1"/>
  <c r="E2829" i="5"/>
  <c r="E2828" i="5"/>
  <c r="F2827" i="5"/>
  <c r="C1831" i="7" s="1"/>
  <c r="E2827" i="5"/>
  <c r="E2826" i="5"/>
  <c r="F2825" i="5"/>
  <c r="C1829" i="7" s="1"/>
  <c r="E2825" i="5"/>
  <c r="E2824" i="5"/>
  <c r="F2823" i="5"/>
  <c r="C1828" i="7" s="1"/>
  <c r="E2823" i="5"/>
  <c r="E2822" i="5"/>
  <c r="F2821" i="5"/>
  <c r="C1826" i="7" s="1"/>
  <c r="E2821" i="5"/>
  <c r="E2820" i="5"/>
  <c r="F2819" i="5"/>
  <c r="C1824" i="7" s="1"/>
  <c r="E2819" i="5"/>
  <c r="E2818" i="5"/>
  <c r="F2817" i="5"/>
  <c r="C1822" i="7" s="1"/>
  <c r="E2817" i="5"/>
  <c r="E2816" i="5"/>
  <c r="F2815" i="5"/>
  <c r="C1820" i="7" s="1"/>
  <c r="E2815" i="5"/>
  <c r="E2814" i="5"/>
  <c r="F2813" i="5"/>
  <c r="C1818" i="7" s="1"/>
  <c r="E2813" i="5"/>
  <c r="E2812" i="5"/>
  <c r="F2811" i="5"/>
  <c r="C1816" i="7" s="1"/>
  <c r="E2811" i="5"/>
  <c r="E2810" i="5"/>
  <c r="F2809" i="5"/>
  <c r="C1814" i="7" s="1"/>
  <c r="E2809" i="5"/>
  <c r="E2808" i="5"/>
  <c r="F2807" i="5"/>
  <c r="C1812" i="7" s="1"/>
  <c r="E2807" i="5"/>
  <c r="E2806" i="5"/>
  <c r="F2805" i="5"/>
  <c r="C1810" i="7" s="1"/>
  <c r="E2805" i="5"/>
  <c r="E2804" i="5"/>
  <c r="F2803" i="5"/>
  <c r="C1808" i="7" s="1"/>
  <c r="E2803" i="5"/>
  <c r="E2802" i="5"/>
  <c r="F2801" i="5"/>
  <c r="C1806" i="7" s="1"/>
  <c r="E2801" i="5"/>
  <c r="E2800" i="5"/>
  <c r="F2799" i="5"/>
  <c r="C1804" i="7" s="1"/>
  <c r="E2799" i="5"/>
  <c r="E2798" i="5"/>
  <c r="F2797" i="5"/>
  <c r="C1802" i="7" s="1"/>
  <c r="E2797" i="5"/>
  <c r="E2796" i="5"/>
  <c r="F2795" i="5"/>
  <c r="C1800" i="7" s="1"/>
  <c r="E2795" i="5"/>
  <c r="E2794" i="5"/>
  <c r="E2793" i="5"/>
  <c r="F2793" i="5" s="1"/>
  <c r="C1797" i="7" s="1"/>
  <c r="E2792" i="5"/>
  <c r="E2791" i="5"/>
  <c r="F2791" i="5" s="1"/>
  <c r="C1795" i="7" s="1"/>
  <c r="E2790" i="5"/>
  <c r="C1793" i="7"/>
  <c r="E2789" i="5"/>
  <c r="F2789" i="5" s="1"/>
  <c r="E2788" i="5"/>
  <c r="F2788" i="5" s="1"/>
  <c r="E2787" i="5"/>
  <c r="F2787" i="5" s="1"/>
  <c r="C1791" i="7" s="1"/>
  <c r="E2786" i="5"/>
  <c r="C1789" i="7"/>
  <c r="E2785" i="5"/>
  <c r="F2785" i="5" s="1"/>
  <c r="E2784" i="5"/>
  <c r="F2784" i="5" s="1"/>
  <c r="C1788" i="7" s="1"/>
  <c r="E2783" i="5"/>
  <c r="F2783" i="5" s="1"/>
  <c r="C1787" i="7" s="1"/>
  <c r="E2782" i="5"/>
  <c r="C1785" i="7"/>
  <c r="E2781" i="5"/>
  <c r="F2781" i="5" s="1"/>
  <c r="E2780" i="5"/>
  <c r="C1783" i="7"/>
  <c r="E2779" i="5"/>
  <c r="F2779" i="5" s="1"/>
  <c r="E2778" i="5"/>
  <c r="E2777" i="5"/>
  <c r="F2777" i="5" s="1"/>
  <c r="C1781" i="7" s="1"/>
  <c r="E2776" i="5"/>
  <c r="F2776" i="5" s="1"/>
  <c r="E2775" i="5"/>
  <c r="F2775" i="5" s="1"/>
  <c r="C1778" i="7" s="1"/>
  <c r="E2774" i="5"/>
  <c r="C1776" i="7"/>
  <c r="E2773" i="5"/>
  <c r="F2773" i="5" s="1"/>
  <c r="E2772" i="5"/>
  <c r="E2771" i="5"/>
  <c r="F2771" i="5" s="1"/>
  <c r="C1774" i="7" s="1"/>
  <c r="E2770" i="5"/>
  <c r="C1772" i="7"/>
  <c r="E2769" i="5"/>
  <c r="F2769" i="5" s="1"/>
  <c r="E2768" i="5"/>
  <c r="F2768" i="5" s="1"/>
  <c r="C1771" i="7" s="1"/>
  <c r="E2767" i="5"/>
  <c r="F2767" i="5" s="1"/>
  <c r="C1770" i="7" s="1"/>
  <c r="E2766" i="5"/>
  <c r="C1768" i="7"/>
  <c r="E2765" i="5"/>
  <c r="F2765" i="5" s="1"/>
  <c r="E2764" i="5"/>
  <c r="E2763" i="5"/>
  <c r="F2763" i="5" s="1"/>
  <c r="E2762" i="5"/>
  <c r="E2761" i="5"/>
  <c r="F2761" i="5" s="1"/>
  <c r="C1765" i="7" s="1"/>
  <c r="E2760" i="5"/>
  <c r="F2759" i="5"/>
  <c r="C1763" i="7" s="1"/>
  <c r="E2759" i="5"/>
  <c r="E2758" i="5"/>
  <c r="F2758" i="5" s="1"/>
  <c r="C1762" i="7" s="1"/>
  <c r="E2757" i="5"/>
  <c r="F2757" i="5" s="1"/>
  <c r="C1761" i="7" s="1"/>
  <c r="E2756" i="5"/>
  <c r="F2755" i="5"/>
  <c r="C1759" i="7" s="1"/>
  <c r="E2755" i="5"/>
  <c r="E2754" i="5"/>
  <c r="F2754" i="5" s="1"/>
  <c r="C1758" i="7" s="1"/>
  <c r="E2753" i="5"/>
  <c r="F2753" i="5" s="1"/>
  <c r="C1757" i="7" s="1"/>
  <c r="E2752" i="5"/>
  <c r="F2752" i="5" s="1"/>
  <c r="F2751" i="5"/>
  <c r="C1755" i="7" s="1"/>
  <c r="E2751" i="5"/>
  <c r="E2750" i="5"/>
  <c r="F2749" i="5"/>
  <c r="C1753" i="7" s="1"/>
  <c r="E2749" i="5"/>
  <c r="E2748" i="5"/>
  <c r="E2747" i="5"/>
  <c r="F2747" i="5" s="1"/>
  <c r="C1751" i="7" s="1"/>
  <c r="E2746" i="5"/>
  <c r="F2746" i="5" s="1"/>
  <c r="C1750" i="7" s="1"/>
  <c r="E2745" i="5"/>
  <c r="F2745" i="5" s="1"/>
  <c r="C1749" i="7" s="1"/>
  <c r="E2744" i="5"/>
  <c r="F2743" i="5"/>
  <c r="C1747" i="7" s="1"/>
  <c r="E2743" i="5"/>
  <c r="E2742" i="5"/>
  <c r="F2742" i="5" s="1"/>
  <c r="E2741" i="5"/>
  <c r="F2741" i="5" s="1"/>
  <c r="C1744" i="7" s="1"/>
  <c r="E2740" i="5"/>
  <c r="F2739" i="5"/>
  <c r="C1742" i="7" s="1"/>
  <c r="E2739" i="5"/>
  <c r="E2738" i="5"/>
  <c r="F2738" i="5" s="1"/>
  <c r="E2737" i="5"/>
  <c r="F2737" i="5" s="1"/>
  <c r="C1740" i="7" s="1"/>
  <c r="E2736" i="5"/>
  <c r="F2735" i="5"/>
  <c r="C1738" i="7" s="1"/>
  <c r="E2735" i="5"/>
  <c r="E2734" i="5"/>
  <c r="F2734" i="5" s="1"/>
  <c r="F2733" i="5"/>
  <c r="C1736" i="7" s="1"/>
  <c r="E2733" i="5"/>
  <c r="E2732" i="5"/>
  <c r="E2731" i="5"/>
  <c r="F2731" i="5" s="1"/>
  <c r="C1734" i="7" s="1"/>
  <c r="E2730" i="5"/>
  <c r="E2729" i="5"/>
  <c r="F2729" i="5" s="1"/>
  <c r="C1732" i="7" s="1"/>
  <c r="E2728" i="5"/>
  <c r="F2727" i="5"/>
  <c r="C1730" i="7" s="1"/>
  <c r="E2727" i="5"/>
  <c r="E2726" i="5"/>
  <c r="F2726" i="5" s="1"/>
  <c r="C1729" i="7" s="1"/>
  <c r="E2725" i="5"/>
  <c r="F2725" i="5" s="1"/>
  <c r="C1728" i="7" s="1"/>
  <c r="E2724" i="5"/>
  <c r="F2723" i="5"/>
  <c r="C1726" i="7" s="1"/>
  <c r="E2723" i="5"/>
  <c r="E2722" i="5"/>
  <c r="F2722" i="5" s="1"/>
  <c r="C1725" i="7" s="1"/>
  <c r="E2721" i="5"/>
  <c r="F2721" i="5" s="1"/>
  <c r="C1724" i="7" s="1"/>
  <c r="E2720" i="5"/>
  <c r="F2720" i="5" s="1"/>
  <c r="F2719" i="5"/>
  <c r="C1722" i="7" s="1"/>
  <c r="E2719" i="5"/>
  <c r="E2718" i="5"/>
  <c r="F2717" i="5"/>
  <c r="C1720" i="7" s="1"/>
  <c r="E2717" i="5"/>
  <c r="E2716" i="5"/>
  <c r="E2715" i="5"/>
  <c r="F2715" i="5" s="1"/>
  <c r="C1718" i="7" s="1"/>
  <c r="E2714" i="5"/>
  <c r="F2714" i="5" s="1"/>
  <c r="E2713" i="5"/>
  <c r="F2713" i="5" s="1"/>
  <c r="C1716" i="7" s="1"/>
  <c r="E2712" i="5"/>
  <c r="F2711" i="5"/>
  <c r="C1714" i="7" s="1"/>
  <c r="E2711" i="5"/>
  <c r="E2710" i="5"/>
  <c r="F2710" i="5" s="1"/>
  <c r="E2709" i="5"/>
  <c r="F2709" i="5" s="1"/>
  <c r="C1712" i="7" s="1"/>
  <c r="E2708" i="5"/>
  <c r="F2707" i="5"/>
  <c r="C1710" i="7" s="1"/>
  <c r="E2707" i="5"/>
  <c r="E2706" i="5"/>
  <c r="F2706" i="5" s="1"/>
  <c r="C1709" i="7" s="1"/>
  <c r="E2705" i="5"/>
  <c r="F2705" i="5" s="1"/>
  <c r="C1708" i="7" s="1"/>
  <c r="E2704" i="5"/>
  <c r="F2704" i="5" s="1"/>
  <c r="F2703" i="5"/>
  <c r="C1706" i="7" s="1"/>
  <c r="E2703" i="5"/>
  <c r="E2702" i="5"/>
  <c r="F2702" i="5" s="1"/>
  <c r="F2701" i="5"/>
  <c r="C1704" i="7" s="1"/>
  <c r="E2701" i="5"/>
  <c r="E2700" i="5"/>
  <c r="E2699" i="5"/>
  <c r="F2699" i="5" s="1"/>
  <c r="C1702" i="7" s="1"/>
  <c r="E2698" i="5"/>
  <c r="F2698" i="5" s="1"/>
  <c r="E2697" i="5"/>
  <c r="F2697" i="5" s="1"/>
  <c r="C1700" i="7" s="1"/>
  <c r="E2696" i="5"/>
  <c r="F2695" i="5"/>
  <c r="C1698" i="7" s="1"/>
  <c r="E2695" i="5"/>
  <c r="E2694" i="5"/>
  <c r="F2694" i="5" s="1"/>
  <c r="C1697" i="7" s="1"/>
  <c r="E2693" i="5"/>
  <c r="F2693" i="5" s="1"/>
  <c r="C1696" i="7" s="1"/>
  <c r="E2692" i="5"/>
  <c r="F2691" i="5"/>
  <c r="C1694" i="7" s="1"/>
  <c r="E2691" i="5"/>
  <c r="E2690" i="5"/>
  <c r="F2690" i="5" s="1"/>
  <c r="C1693" i="7" s="1"/>
  <c r="E2689" i="5"/>
  <c r="F2689" i="5" s="1"/>
  <c r="C1692" i="7" s="1"/>
  <c r="E2688" i="5"/>
  <c r="F2688" i="5" s="1"/>
  <c r="F2687" i="5"/>
  <c r="C1690" i="7" s="1"/>
  <c r="E2687" i="5"/>
  <c r="E2686" i="5"/>
  <c r="F2686" i="5" s="1"/>
  <c r="F2685" i="5"/>
  <c r="E2685" i="5"/>
  <c r="E2684" i="5"/>
  <c r="F2683" i="5"/>
  <c r="C1685" i="7"/>
  <c r="E2683" i="5"/>
  <c r="E2682" i="5"/>
  <c r="F2682" i="5" s="1"/>
  <c r="E2681" i="5"/>
  <c r="F2681" i="5" s="1"/>
  <c r="E2680" i="5"/>
  <c r="C1682" i="7"/>
  <c r="E2679" i="5"/>
  <c r="F2679" i="5" s="1"/>
  <c r="E2678" i="5"/>
  <c r="C1680" i="7"/>
  <c r="E2677" i="5"/>
  <c r="F2677" i="5" s="1"/>
  <c r="E2676" i="5"/>
  <c r="E2675" i="5"/>
  <c r="F2675" i="5" s="1"/>
  <c r="C1678" i="7" s="1"/>
  <c r="E2674" i="5"/>
  <c r="E2673" i="5"/>
  <c r="F2673" i="5" s="1"/>
  <c r="C1676" i="7" s="1"/>
  <c r="E2672" i="5"/>
  <c r="C1674" i="7"/>
  <c r="E2671" i="5"/>
  <c r="F2671" i="5" s="1"/>
  <c r="E2670" i="5"/>
  <c r="E2669" i="5"/>
  <c r="F2669" i="5" s="1"/>
  <c r="C1672" i="7" s="1"/>
  <c r="E2668" i="5"/>
  <c r="C1670" i="7"/>
  <c r="E2667" i="5"/>
  <c r="F2667" i="5" s="1"/>
  <c r="E2666" i="5"/>
  <c r="E2665" i="5"/>
  <c r="F2665" i="5" s="1"/>
  <c r="C1668" i="7" s="1"/>
  <c r="E2664" i="5"/>
  <c r="C1666" i="7"/>
  <c r="E2663" i="5"/>
  <c r="F2663" i="5" s="1"/>
  <c r="E2662" i="5"/>
  <c r="C1664" i="7"/>
  <c r="E2661" i="5"/>
  <c r="F2661" i="5" s="1"/>
  <c r="E2660" i="5"/>
  <c r="E2659" i="5"/>
  <c r="F2659" i="5" s="1"/>
  <c r="C1662" i="7" s="1"/>
  <c r="E2658" i="5"/>
  <c r="E2657" i="5"/>
  <c r="F2657" i="5" s="1"/>
  <c r="C1660" i="7" s="1"/>
  <c r="E2656" i="5"/>
  <c r="C1658" i="7"/>
  <c r="E2655" i="5"/>
  <c r="F2655" i="5" s="1"/>
  <c r="E2654" i="5"/>
  <c r="E2653" i="5"/>
  <c r="F2653" i="5" s="1"/>
  <c r="C1656" i="7" s="1"/>
  <c r="E2652" i="5"/>
  <c r="C1654" i="7"/>
  <c r="E2651" i="5"/>
  <c r="F2651" i="5" s="1"/>
  <c r="E2650" i="5"/>
  <c r="E2649" i="5"/>
  <c r="F2649" i="5" s="1"/>
  <c r="C1652" i="7" s="1"/>
  <c r="E2648" i="5"/>
  <c r="C1650" i="7"/>
  <c r="E2647" i="5"/>
  <c r="F2647" i="5" s="1"/>
  <c r="E2646" i="5"/>
  <c r="C1648" i="7"/>
  <c r="E2645" i="5"/>
  <c r="F2645" i="5" s="1"/>
  <c r="E2644" i="5"/>
  <c r="E2643" i="5"/>
  <c r="F2643" i="5" s="1"/>
  <c r="C1646" i="7" s="1"/>
  <c r="E2642" i="5"/>
  <c r="E2641" i="5"/>
  <c r="F2641" i="5" s="1"/>
  <c r="C1644" i="7" s="1"/>
  <c r="E2640" i="5"/>
  <c r="C1641" i="7"/>
  <c r="E2639" i="5"/>
  <c r="F2639" i="5" s="1"/>
  <c r="E2638" i="5"/>
  <c r="E2637" i="5"/>
  <c r="F2637" i="5" s="1"/>
  <c r="C1639" i="7" s="1"/>
  <c r="E2636" i="5"/>
  <c r="C1637" i="7"/>
  <c r="E2635" i="5"/>
  <c r="F2635" i="5" s="1"/>
  <c r="E2634" i="5"/>
  <c r="E2633" i="5"/>
  <c r="F2633" i="5" s="1"/>
  <c r="C1635" i="7" s="1"/>
  <c r="E2632" i="5"/>
  <c r="C1633" i="7"/>
  <c r="E2631" i="5"/>
  <c r="F2631" i="5" s="1"/>
  <c r="E2630" i="5"/>
  <c r="C1631" i="7"/>
  <c r="E2629" i="5"/>
  <c r="F2629" i="5" s="1"/>
  <c r="E2628" i="5"/>
  <c r="E2627" i="5"/>
  <c r="F2627" i="5" s="1"/>
  <c r="C1629" i="7" s="1"/>
  <c r="E2626" i="5"/>
  <c r="E2625" i="5"/>
  <c r="F2625" i="5" s="1"/>
  <c r="C1627" i="7" s="1"/>
  <c r="E2624" i="5"/>
  <c r="C1625" i="7"/>
  <c r="E2623" i="5"/>
  <c r="F2623" i="5" s="1"/>
  <c r="E2622" i="5"/>
  <c r="E2621" i="5"/>
  <c r="F2621" i="5" s="1"/>
  <c r="C1623" i="7" s="1"/>
  <c r="E2620" i="5"/>
  <c r="C1621" i="7"/>
  <c r="E2619" i="5"/>
  <c r="F2619" i="5" s="1"/>
  <c r="E2618" i="5"/>
  <c r="E2617" i="5"/>
  <c r="F2617" i="5" s="1"/>
  <c r="C1619" i="7" s="1"/>
  <c r="E2616" i="5"/>
  <c r="C1617" i="7"/>
  <c r="E2615" i="5"/>
  <c r="F2615" i="5" s="1"/>
  <c r="E2614" i="5"/>
  <c r="C1615" i="7"/>
  <c r="E2613" i="5"/>
  <c r="F2613" i="5" s="1"/>
  <c r="E2612" i="5"/>
  <c r="E2611" i="5"/>
  <c r="F2611" i="5" s="1"/>
  <c r="C1613" i="7" s="1"/>
  <c r="E2610" i="5"/>
  <c r="E2609" i="5"/>
  <c r="F2609" i="5" s="1"/>
  <c r="C1611" i="7" s="1"/>
  <c r="E2608" i="5"/>
  <c r="C1609" i="7"/>
  <c r="E2607" i="5"/>
  <c r="F2607" i="5" s="1"/>
  <c r="E2606" i="5"/>
  <c r="E2605" i="5"/>
  <c r="F2605" i="5" s="1"/>
  <c r="C1607" i="7" s="1"/>
  <c r="E2604" i="5"/>
  <c r="C1605" i="7"/>
  <c r="E2603" i="5"/>
  <c r="F2603" i="5" s="1"/>
  <c r="E2602" i="5"/>
  <c r="E2601" i="5"/>
  <c r="F2601" i="5" s="1"/>
  <c r="C1603" i="7" s="1"/>
  <c r="E2600" i="5"/>
  <c r="C1601" i="7"/>
  <c r="E2599" i="5"/>
  <c r="F2599" i="5" s="1"/>
  <c r="E2598" i="5"/>
  <c r="C1600" i="7"/>
  <c r="E2597" i="5"/>
  <c r="F2597" i="5" s="1"/>
  <c r="E2596" i="5"/>
  <c r="E2595" i="5"/>
  <c r="F2595" i="5" s="1"/>
  <c r="C1598" i="7" s="1"/>
  <c r="E2594" i="5"/>
  <c r="E2593" i="5"/>
  <c r="F2593" i="5" s="1"/>
  <c r="C1596" i="7" s="1"/>
  <c r="E2592" i="5"/>
  <c r="C1594" i="7"/>
  <c r="E2591" i="5"/>
  <c r="F2591" i="5" s="1"/>
  <c r="E2590" i="5"/>
  <c r="E2589" i="5"/>
  <c r="F2589" i="5" s="1"/>
  <c r="C1592" i="7" s="1"/>
  <c r="E2588" i="5"/>
  <c r="C1590" i="7"/>
  <c r="E2587" i="5"/>
  <c r="F2587" i="5" s="1"/>
  <c r="E2586" i="5"/>
  <c r="E2585" i="5"/>
  <c r="F2585" i="5" s="1"/>
  <c r="C1588" i="7" s="1"/>
  <c r="E2584" i="5"/>
  <c r="C1586" i="7"/>
  <c r="E2583" i="5"/>
  <c r="F2583" i="5" s="1"/>
  <c r="E2582" i="5"/>
  <c r="C1584" i="7"/>
  <c r="E2581" i="5"/>
  <c r="F2581" i="5" s="1"/>
  <c r="E2580" i="5"/>
  <c r="E2579" i="5"/>
  <c r="F2579" i="5" s="1"/>
  <c r="C1582" i="7" s="1"/>
  <c r="E2578" i="5"/>
  <c r="E2577" i="5"/>
  <c r="F2577" i="5" s="1"/>
  <c r="C1581" i="7" s="1"/>
  <c r="E2576" i="5"/>
  <c r="C1579" i="7"/>
  <c r="E2575" i="5"/>
  <c r="F2575" i="5" s="1"/>
  <c r="E2574" i="5"/>
  <c r="E2573" i="5"/>
  <c r="F2573" i="5" s="1"/>
  <c r="C1577" i="7" s="1"/>
  <c r="E2572" i="5"/>
  <c r="C1575" i="7"/>
  <c r="E2571" i="5"/>
  <c r="F2571" i="5" s="1"/>
  <c r="E2570" i="5"/>
  <c r="E2569" i="5"/>
  <c r="F2569" i="5" s="1"/>
  <c r="C1573" i="7" s="1"/>
  <c r="E2568" i="5"/>
  <c r="C1571" i="7"/>
  <c r="E2567" i="5"/>
  <c r="F2567" i="5" s="1"/>
  <c r="E2566" i="5"/>
  <c r="C1569" i="7"/>
  <c r="E2565" i="5"/>
  <c r="F2565" i="5" s="1"/>
  <c r="E2564" i="5"/>
  <c r="E2563" i="5"/>
  <c r="F2563" i="5" s="1"/>
  <c r="C1567" i="7" s="1"/>
  <c r="E2562" i="5"/>
  <c r="E2561" i="5"/>
  <c r="F2561" i="5" s="1"/>
  <c r="C1565" i="7" s="1"/>
  <c r="E2560" i="5"/>
  <c r="C1563" i="7"/>
  <c r="E2559" i="5"/>
  <c r="F2559" i="5" s="1"/>
  <c r="E2558" i="5"/>
  <c r="E2557" i="5"/>
  <c r="F2557" i="5" s="1"/>
  <c r="C1561" i="7" s="1"/>
  <c r="E2556" i="5"/>
  <c r="C1559" i="7"/>
  <c r="E2555" i="5"/>
  <c r="F2555" i="5" s="1"/>
  <c r="E2554" i="5"/>
  <c r="E2553" i="5"/>
  <c r="F2553" i="5" s="1"/>
  <c r="C1557" i="7" s="1"/>
  <c r="E2552" i="5"/>
  <c r="C1555" i="7"/>
  <c r="E2551" i="5"/>
  <c r="F2551" i="5" s="1"/>
  <c r="E2550" i="5"/>
  <c r="E2549" i="5"/>
  <c r="F2549" i="5" s="1"/>
  <c r="C1553" i="7" s="1"/>
  <c r="E2548" i="5"/>
  <c r="C1551" i="7"/>
  <c r="E2547" i="5"/>
  <c r="F2547" i="5" s="1"/>
  <c r="E2546" i="5"/>
  <c r="E2545" i="5"/>
  <c r="F2545" i="5" s="1"/>
  <c r="C1549" i="7" s="1"/>
  <c r="E2544" i="5"/>
  <c r="C1546" i="7"/>
  <c r="E2543" i="5"/>
  <c r="F2543" i="5" s="1"/>
  <c r="E2542" i="5"/>
  <c r="E2541" i="5"/>
  <c r="F2541" i="5" s="1"/>
  <c r="C1544" i="7" s="1"/>
  <c r="E2540" i="5"/>
  <c r="C1542" i="7"/>
  <c r="E2539" i="5"/>
  <c r="F2539" i="5" s="1"/>
  <c r="E2538" i="5"/>
  <c r="E2537" i="5"/>
  <c r="F2537" i="5" s="1"/>
  <c r="C1540" i="7" s="1"/>
  <c r="E2536" i="5"/>
  <c r="C1538" i="7"/>
  <c r="E2535" i="5"/>
  <c r="F2535" i="5" s="1"/>
  <c r="E2534" i="5"/>
  <c r="E2533" i="5"/>
  <c r="F2533" i="5" s="1"/>
  <c r="C1536" i="7" s="1"/>
  <c r="E2532" i="5"/>
  <c r="C1534" i="7"/>
  <c r="E2531" i="5"/>
  <c r="F2531" i="5" s="1"/>
  <c r="E2530" i="5"/>
  <c r="E2529" i="5"/>
  <c r="F2529" i="5" s="1"/>
  <c r="C1532" i="7" s="1"/>
  <c r="E2528" i="5"/>
  <c r="C1530" i="7"/>
  <c r="E2527" i="5"/>
  <c r="F2527" i="5" s="1"/>
  <c r="E2526" i="5"/>
  <c r="E2525" i="5"/>
  <c r="F2525" i="5" s="1"/>
  <c r="C1528" i="7" s="1"/>
  <c r="E2524" i="5"/>
  <c r="F2524" i="5" s="1"/>
  <c r="C1526" i="7" s="1"/>
  <c r="C1525" i="7"/>
  <c r="E2523" i="5"/>
  <c r="F2523" i="5" s="1"/>
  <c r="E2522" i="5"/>
  <c r="F2522" i="5" s="1"/>
  <c r="C1523" i="7"/>
  <c r="E2521" i="5"/>
  <c r="F2521" i="5" s="1"/>
  <c r="E2520" i="5"/>
  <c r="E2519" i="5"/>
  <c r="F2519" i="5" s="1"/>
  <c r="C1521" i="7" s="1"/>
  <c r="E2518" i="5"/>
  <c r="F2518" i="5" s="1"/>
  <c r="C1520" i="7" s="1"/>
  <c r="E2517" i="5"/>
  <c r="F2517" i="5" s="1"/>
  <c r="C1519" i="7" s="1"/>
  <c r="E2516" i="5"/>
  <c r="C1527" i="7"/>
  <c r="C1799" i="7"/>
  <c r="C1998" i="7"/>
  <c r="C1997" i="7"/>
  <c r="F2516" i="5"/>
  <c r="C1518" i="7" s="1"/>
  <c r="F2520" i="5"/>
  <c r="C1522" i="7" s="1"/>
  <c r="C1524" i="7"/>
  <c r="F2526" i="5"/>
  <c r="C1529" i="7"/>
  <c r="F2528" i="5"/>
  <c r="C1531" i="7"/>
  <c r="F2530" i="5"/>
  <c r="C1533" i="7"/>
  <c r="F2532" i="5"/>
  <c r="C1535" i="7"/>
  <c r="F2534" i="5"/>
  <c r="C1537" i="7"/>
  <c r="F2536" i="5"/>
  <c r="C1539" i="7"/>
  <c r="F2538" i="5"/>
  <c r="C1541" i="7"/>
  <c r="F2540" i="5"/>
  <c r="C1543" i="7"/>
  <c r="F2542" i="5"/>
  <c r="C1545" i="7"/>
  <c r="F2544" i="5"/>
  <c r="F2546" i="5"/>
  <c r="C1550" i="7" s="1"/>
  <c r="F2548" i="5"/>
  <c r="C1552" i="7" s="1"/>
  <c r="F2550" i="5"/>
  <c r="C1554" i="7" s="1"/>
  <c r="F2552" i="5"/>
  <c r="C1556" i="7"/>
  <c r="F2554" i="5"/>
  <c r="C1558" i="7" s="1"/>
  <c r="F2556" i="5"/>
  <c r="C1560" i="7"/>
  <c r="F2558" i="5"/>
  <c r="C1562" i="7" s="1"/>
  <c r="F2560" i="5"/>
  <c r="C1564" i="7" s="1"/>
  <c r="F2562" i="5"/>
  <c r="C1566" i="7" s="1"/>
  <c r="F2564" i="5"/>
  <c r="C1568" i="7"/>
  <c r="F2566" i="5"/>
  <c r="C1570" i="7" s="1"/>
  <c r="F2568" i="5"/>
  <c r="C1572" i="7" s="1"/>
  <c r="F2570" i="5"/>
  <c r="C1574" i="7" s="1"/>
  <c r="F2572" i="5"/>
  <c r="C1576" i="7"/>
  <c r="F2574" i="5"/>
  <c r="C1578" i="7" s="1"/>
  <c r="F2576" i="5"/>
  <c r="C1580" i="7" s="1"/>
  <c r="F2578" i="5"/>
  <c r="F2580" i="5"/>
  <c r="C1583" i="7"/>
  <c r="F2582" i="5"/>
  <c r="C1585" i="7"/>
  <c r="F2584" i="5"/>
  <c r="C1587" i="7"/>
  <c r="F2586" i="5"/>
  <c r="C1589" i="7"/>
  <c r="F2588" i="5"/>
  <c r="C1591" i="7"/>
  <c r="F2590" i="5"/>
  <c r="C1593" i="7"/>
  <c r="F2592" i="5"/>
  <c r="C1595" i="7"/>
  <c r="F2594" i="5"/>
  <c r="C1597" i="7"/>
  <c r="F2596" i="5"/>
  <c r="C1599" i="7"/>
  <c r="F2598" i="5"/>
  <c r="F2600" i="5"/>
  <c r="C1602" i="7" s="1"/>
  <c r="F2602" i="5"/>
  <c r="C1604" i="7" s="1"/>
  <c r="F2604" i="5"/>
  <c r="C1606" i="7" s="1"/>
  <c r="F2606" i="5"/>
  <c r="C1608" i="7"/>
  <c r="F2608" i="5"/>
  <c r="C1610" i="7" s="1"/>
  <c r="F2610" i="5"/>
  <c r="C1612" i="7"/>
  <c r="F2612" i="5"/>
  <c r="C1614" i="7" s="1"/>
  <c r="F2614" i="5"/>
  <c r="C1616" i="7" s="1"/>
  <c r="F2616" i="5"/>
  <c r="C1618" i="7" s="1"/>
  <c r="F2618" i="5"/>
  <c r="C1620" i="7"/>
  <c r="F2620" i="5"/>
  <c r="C1622" i="7" s="1"/>
  <c r="F2622" i="5"/>
  <c r="C1624" i="7" s="1"/>
  <c r="F2624" i="5"/>
  <c r="C1626" i="7" s="1"/>
  <c r="F2626" i="5"/>
  <c r="C1628" i="7"/>
  <c r="F2628" i="5"/>
  <c r="C1630" i="7" s="1"/>
  <c r="F2630" i="5"/>
  <c r="C1632" i="7" s="1"/>
  <c r="F2632" i="5"/>
  <c r="C1634" i="7" s="1"/>
  <c r="F2634" i="5"/>
  <c r="C1636" i="7" s="1"/>
  <c r="F2636" i="5"/>
  <c r="C1638" i="7" s="1"/>
  <c r="F2638" i="5"/>
  <c r="C1640" i="7"/>
  <c r="F2640" i="5"/>
  <c r="F2642" i="5"/>
  <c r="C1645" i="7"/>
  <c r="F2644" i="5"/>
  <c r="C1647" i="7" s="1"/>
  <c r="F2646" i="5"/>
  <c r="C1649" i="7"/>
  <c r="F2648" i="5"/>
  <c r="C1651" i="7" s="1"/>
  <c r="F2650" i="5"/>
  <c r="C1653" i="7"/>
  <c r="F2652" i="5"/>
  <c r="C1655" i="7" s="1"/>
  <c r="F2654" i="5"/>
  <c r="C1657" i="7"/>
  <c r="F2656" i="5"/>
  <c r="C1659" i="7" s="1"/>
  <c r="F2658" i="5"/>
  <c r="C1661" i="7"/>
  <c r="F2660" i="5"/>
  <c r="C1663" i="7" s="1"/>
  <c r="F2662" i="5"/>
  <c r="C1665" i="7"/>
  <c r="F2664" i="5"/>
  <c r="C1667" i="7" s="1"/>
  <c r="F2666" i="5"/>
  <c r="C1669" i="7"/>
  <c r="F2668" i="5"/>
  <c r="C1671" i="7" s="1"/>
  <c r="F2670" i="5"/>
  <c r="C1673" i="7"/>
  <c r="F2672" i="5"/>
  <c r="C1675" i="7" s="1"/>
  <c r="F2674" i="5"/>
  <c r="C1677" i="7"/>
  <c r="F2676" i="5"/>
  <c r="C1679" i="7" s="1"/>
  <c r="F2678" i="5"/>
  <c r="C1681" i="7"/>
  <c r="F2680" i="5"/>
  <c r="C1683" i="7" s="1"/>
  <c r="C1684" i="7"/>
  <c r="F2684" i="5"/>
  <c r="C1686" i="7"/>
  <c r="C1689" i="7"/>
  <c r="C1691" i="7"/>
  <c r="F2692" i="5"/>
  <c r="C1695" i="7" s="1"/>
  <c r="F2696" i="5"/>
  <c r="C1699" i="7" s="1"/>
  <c r="C1701" i="7"/>
  <c r="F2700" i="5"/>
  <c r="C1703" i="7"/>
  <c r="C1705" i="7"/>
  <c r="C1707" i="7"/>
  <c r="F2708" i="5"/>
  <c r="C1711" i="7" s="1"/>
  <c r="C1713" i="7"/>
  <c r="F2712" i="5"/>
  <c r="C1715" i="7" s="1"/>
  <c r="C1717" i="7"/>
  <c r="F2716" i="5"/>
  <c r="C1719" i="7"/>
  <c r="F2718" i="5"/>
  <c r="C1721" i="7"/>
  <c r="C1723" i="7"/>
  <c r="F2724" i="5"/>
  <c r="C1727" i="7" s="1"/>
  <c r="F2728" i="5"/>
  <c r="C1731" i="7"/>
  <c r="F2730" i="5"/>
  <c r="C1733" i="7"/>
  <c r="F2732" i="5"/>
  <c r="C1735" i="7"/>
  <c r="C1737" i="7"/>
  <c r="F2736" i="5"/>
  <c r="C1739" i="7" s="1"/>
  <c r="C1741" i="7"/>
  <c r="F2740" i="5"/>
  <c r="C1743" i="7"/>
  <c r="F2744" i="5"/>
  <c r="C1748" i="7"/>
  <c r="F2748" i="5"/>
  <c r="C1752" i="7" s="1"/>
  <c r="F2750" i="5"/>
  <c r="C1754" i="7" s="1"/>
  <c r="C1756" i="7"/>
  <c r="F2756" i="5"/>
  <c r="C1760" i="7" s="1"/>
  <c r="F2760" i="5"/>
  <c r="C1764" i="7"/>
  <c r="F2762" i="5"/>
  <c r="C1766" i="7" s="1"/>
  <c r="F2764" i="5"/>
  <c r="C1767" i="7" s="1"/>
  <c r="F2766" i="5"/>
  <c r="C1769" i="7" s="1"/>
  <c r="F2770" i="5"/>
  <c r="C1773" i="7" s="1"/>
  <c r="F2772" i="5"/>
  <c r="C1775" i="7" s="1"/>
  <c r="F2774" i="5"/>
  <c r="C1777" i="7" s="1"/>
  <c r="F2778" i="5"/>
  <c r="C1782" i="7" s="1"/>
  <c r="F2780" i="5"/>
  <c r="C1784" i="7"/>
  <c r="F2782" i="5"/>
  <c r="C1786" i="7" s="1"/>
  <c r="F2786" i="5"/>
  <c r="C1790" i="7"/>
  <c r="C1792" i="7"/>
  <c r="F2790" i="5"/>
  <c r="C1794" i="7" s="1"/>
  <c r="F2792" i="5"/>
  <c r="C1796" i="7"/>
  <c r="F2794" i="5"/>
  <c r="C1798" i="7" s="1"/>
  <c r="F2796" i="5"/>
  <c r="C1801" i="7"/>
  <c r="F2798" i="5"/>
  <c r="C1803" i="7" s="1"/>
  <c r="F2800" i="5"/>
  <c r="C1805" i="7"/>
  <c r="F2802" i="5"/>
  <c r="C1807" i="7" s="1"/>
  <c r="F2804" i="5"/>
  <c r="C1809" i="7"/>
  <c r="F2806" i="5"/>
  <c r="C1811" i="7" s="1"/>
  <c r="F2808" i="5"/>
  <c r="C1813" i="7"/>
  <c r="F2810" i="5"/>
  <c r="C1815" i="7" s="1"/>
  <c r="F2812" i="5"/>
  <c r="C1817" i="7"/>
  <c r="F2814" i="5"/>
  <c r="C1819" i="7" s="1"/>
  <c r="F2816" i="5"/>
  <c r="C1821" i="7"/>
  <c r="F2818" i="5"/>
  <c r="C1823" i="7" s="1"/>
  <c r="F2820" i="5"/>
  <c r="C1825" i="7"/>
  <c r="F2822" i="5"/>
  <c r="C1827" i="7" s="1"/>
  <c r="F2824" i="5"/>
  <c r="F2826" i="5"/>
  <c r="C1830" i="7"/>
  <c r="F2828" i="5"/>
  <c r="C1832" i="7" s="1"/>
  <c r="F2830" i="5"/>
  <c r="C1834" i="7" s="1"/>
  <c r="F2832" i="5"/>
  <c r="C1836" i="7" s="1"/>
  <c r="F2834" i="5"/>
  <c r="C1838" i="7"/>
  <c r="F2836" i="5"/>
  <c r="C1840" i="7" s="1"/>
  <c r="F2838" i="5"/>
  <c r="C1842" i="7" s="1"/>
  <c r="F2840" i="5"/>
  <c r="C1844" i="7" s="1"/>
  <c r="F2842" i="5"/>
  <c r="C1846" i="7" s="1"/>
  <c r="F2844" i="5"/>
  <c r="C1848" i="7" s="1"/>
  <c r="F2846" i="5"/>
  <c r="C1850" i="7"/>
  <c r="F2848" i="5"/>
  <c r="C1852" i="7" s="1"/>
  <c r="C1853" i="7"/>
  <c r="F2852" i="5"/>
  <c r="C1855" i="7" s="1"/>
  <c r="F2854" i="5"/>
  <c r="C1857" i="7" s="1"/>
  <c r="F2856" i="5"/>
  <c r="C1859" i="7" s="1"/>
  <c r="F2858" i="5"/>
  <c r="C1861" i="7" s="1"/>
  <c r="F2860" i="5"/>
  <c r="C1863" i="7" s="1"/>
  <c r="F2862" i="5"/>
  <c r="C1865" i="7"/>
  <c r="F2864" i="5"/>
  <c r="C1867" i="7" s="1"/>
  <c r="F2868" i="5"/>
  <c r="C1871" i="7" s="1"/>
  <c r="F2870" i="5"/>
  <c r="C1873" i="7" s="1"/>
  <c r="F2872" i="5"/>
  <c r="C1875" i="7" s="1"/>
  <c r="F2876" i="5"/>
  <c r="C1879" i="7" s="1"/>
  <c r="F2878" i="5"/>
  <c r="C1881" i="7"/>
  <c r="F2880" i="5"/>
  <c r="C1883" i="7" s="1"/>
  <c r="C1885" i="7"/>
  <c r="F2884" i="5"/>
  <c r="C1887" i="7" s="1"/>
  <c r="F2886" i="5"/>
  <c r="C1889" i="7" s="1"/>
  <c r="F2888" i="5"/>
  <c r="C1891" i="7" s="1"/>
  <c r="F2890" i="5"/>
  <c r="C1893" i="7" s="1"/>
  <c r="F2892" i="5"/>
  <c r="C1898" i="7"/>
  <c r="F2896" i="5"/>
  <c r="C1900" i="7" s="1"/>
  <c r="F2898" i="5"/>
  <c r="C1902" i="7"/>
  <c r="F2900" i="5"/>
  <c r="C1904" i="7" s="1"/>
  <c r="F2904" i="5"/>
  <c r="C1908" i="7" s="1"/>
  <c r="F2906" i="5"/>
  <c r="C1910" i="7"/>
  <c r="F2908" i="5"/>
  <c r="C1912" i="7" s="1"/>
  <c r="C1914" i="7"/>
  <c r="F2912" i="5"/>
  <c r="C1916" i="7"/>
  <c r="F2914" i="5"/>
  <c r="C1918" i="7"/>
  <c r="F2916" i="5"/>
  <c r="C1920" i="7"/>
  <c r="C1922" i="7"/>
  <c r="F2920" i="5"/>
  <c r="C1924" i="7" s="1"/>
  <c r="F2922" i="5"/>
  <c r="C1926" i="7"/>
  <c r="F2924" i="5"/>
  <c r="C1928" i="7" s="1"/>
  <c r="C1930" i="7"/>
  <c r="F2928" i="5"/>
  <c r="C1932" i="7"/>
  <c r="F2930" i="5"/>
  <c r="C1934" i="7"/>
  <c r="F2932" i="5"/>
  <c r="F2934" i="5"/>
  <c r="C1937" i="7" s="1"/>
  <c r="F2936" i="5"/>
  <c r="F2938" i="5"/>
  <c r="C1942" i="7" s="1"/>
  <c r="F2940" i="5"/>
  <c r="C1944" i="7"/>
  <c r="F2942" i="5"/>
  <c r="C1946" i="7" s="1"/>
  <c r="C1948" i="7"/>
  <c r="F2946" i="5"/>
  <c r="C1950" i="7"/>
  <c r="F2948" i="5"/>
  <c r="C1952" i="7"/>
  <c r="C1954" i="7"/>
  <c r="C1956" i="7"/>
  <c r="F2954" i="5"/>
  <c r="C1958" i="7" s="1"/>
  <c r="F2956" i="5"/>
  <c r="C1960" i="7"/>
  <c r="F2958" i="5"/>
  <c r="C1962" i="7" s="1"/>
  <c r="C1964" i="7"/>
  <c r="F2962" i="5"/>
  <c r="C1966" i="7" s="1"/>
  <c r="F2964" i="5"/>
  <c r="C1968" i="7"/>
  <c r="F2966" i="5"/>
  <c r="C1970" i="7" s="1"/>
  <c r="C1972" i="7"/>
  <c r="F2970" i="5"/>
  <c r="C1974" i="7"/>
  <c r="F2972" i="5"/>
  <c r="C1976" i="7"/>
  <c r="F2974" i="5"/>
  <c r="C1978" i="7"/>
  <c r="C1980" i="7"/>
  <c r="F2978" i="5"/>
  <c r="C1982" i="7"/>
  <c r="F2980" i="5"/>
  <c r="C1984" i="7"/>
  <c r="C1986" i="7"/>
  <c r="C1988" i="7"/>
  <c r="F2986" i="5"/>
  <c r="C1990" i="7" s="1"/>
  <c r="F2988" i="5"/>
  <c r="C1992" i="7"/>
  <c r="F2990" i="5"/>
  <c r="C1994" i="7" s="1"/>
  <c r="C1996" i="7"/>
  <c r="F2994" i="5"/>
  <c r="C1999" i="7"/>
  <c r="F2996" i="5"/>
  <c r="C2001" i="7"/>
  <c r="F2998" i="5"/>
  <c r="C2003" i="7"/>
  <c r="C2005" i="7"/>
  <c r="F3002" i="5"/>
  <c r="C2007" i="7" s="1"/>
  <c r="F3004" i="5"/>
  <c r="C2009" i="7"/>
  <c r="F3008" i="5"/>
  <c r="C2013" i="7"/>
  <c r="F3010" i="5"/>
  <c r="C2015" i="7" s="1"/>
  <c r="F3012" i="5"/>
  <c r="C2017" i="7"/>
  <c r="F3014" i="5"/>
  <c r="C2019" i="7" s="1"/>
  <c r="C2020" i="7"/>
  <c r="F3018" i="5"/>
  <c r="C2022" i="7"/>
  <c r="F3020" i="5"/>
  <c r="C2024" i="7"/>
  <c r="F3022" i="5"/>
  <c r="C2026" i="7"/>
  <c r="F3026" i="5"/>
  <c r="C2030" i="7" s="1"/>
  <c r="F3028" i="5"/>
  <c r="C2033" i="7"/>
  <c r="F3030" i="5"/>
  <c r="C2035" i="7" s="1"/>
  <c r="F3032" i="5"/>
  <c r="C2037" i="7"/>
  <c r="F3034" i="5"/>
  <c r="C2039" i="7" s="1"/>
  <c r="F3036" i="5"/>
  <c r="C2041" i="7"/>
  <c r="F3038" i="5"/>
  <c r="C2043" i="7" s="1"/>
  <c r="F3040" i="5"/>
  <c r="C2045" i="7"/>
  <c r="F3042" i="5"/>
  <c r="C2047" i="7" s="1"/>
  <c r="F3046" i="5"/>
  <c r="C2051" i="7" s="1"/>
  <c r="F3048" i="5"/>
  <c r="C2053" i="7" s="1"/>
  <c r="F3050" i="5"/>
  <c r="C2055" i="7" s="1"/>
  <c r="F3052" i="5"/>
  <c r="C2058" i="7" s="1"/>
  <c r="F3054" i="5"/>
  <c r="C2060" i="7" s="1"/>
  <c r="F3056" i="5"/>
  <c r="C2062" i="7" s="1"/>
  <c r="F3058" i="5"/>
  <c r="C2064" i="7" s="1"/>
  <c r="F3060" i="5"/>
  <c r="C2066" i="7" s="1"/>
  <c r="F3062" i="5"/>
  <c r="C2068" i="7" s="1"/>
  <c r="F3064" i="5"/>
  <c r="C2070" i="7" s="1"/>
  <c r="F3066" i="5"/>
  <c r="C2072" i="7" s="1"/>
  <c r="F3070" i="5"/>
  <c r="C2076" i="7" s="1"/>
  <c r="F3072" i="5"/>
  <c r="C2078" i="7" s="1"/>
  <c r="F3074" i="5"/>
  <c r="C2080" i="7" s="1"/>
  <c r="F3076" i="5"/>
  <c r="C2082" i="7" s="1"/>
  <c r="F3078" i="5"/>
  <c r="C2084" i="7" s="1"/>
  <c r="F3080" i="5"/>
  <c r="C2086" i="7" s="1"/>
  <c r="F3082" i="5"/>
  <c r="C2088" i="7" s="1"/>
  <c r="F3086" i="5"/>
  <c r="C2092" i="7" s="1"/>
  <c r="F3088" i="5"/>
  <c r="C2094" i="7" s="1"/>
  <c r="F3090" i="5"/>
  <c r="F3092" i="5"/>
  <c r="C2097" i="7" s="1"/>
  <c r="E2515" i="5"/>
  <c r="F2515" i="5" s="1"/>
  <c r="C1517" i="7"/>
  <c r="F2514" i="5"/>
  <c r="C1516" i="7"/>
  <c r="F2513" i="5"/>
  <c r="C1515" i="7"/>
  <c r="F2512" i="5"/>
  <c r="C1514" i="7"/>
  <c r="F2511" i="5"/>
  <c r="F2510" i="5"/>
  <c r="C1513" i="7" s="1"/>
  <c r="F2509" i="5"/>
  <c r="C1512" i="7"/>
  <c r="F2508" i="5"/>
  <c r="C1511" i="7" s="1"/>
  <c r="F2507" i="5"/>
  <c r="C1510" i="7" s="1"/>
  <c r="F2506" i="5"/>
  <c r="C1509" i="7" s="1"/>
  <c r="F2505" i="5"/>
  <c r="C1508" i="7"/>
  <c r="F2504" i="5"/>
  <c r="C1507" i="7" s="1"/>
  <c r="F2503" i="5"/>
  <c r="C1506" i="7" s="1"/>
  <c r="F2502" i="5"/>
  <c r="C1505" i="7" s="1"/>
  <c r="F2501" i="5"/>
  <c r="C1504" i="7" s="1"/>
  <c r="F2500" i="5"/>
  <c r="C1503" i="7" s="1"/>
  <c r="F2499" i="5"/>
  <c r="C1502" i="7"/>
  <c r="F2498" i="5"/>
  <c r="C1501" i="7" s="1"/>
  <c r="F2497" i="5"/>
  <c r="C1500" i="7"/>
  <c r="F2496" i="5"/>
  <c r="C1499" i="7" s="1"/>
  <c r="F2495" i="5"/>
  <c r="C1498" i="7" s="1"/>
  <c r="F2494" i="5"/>
  <c r="C1497" i="7" s="1"/>
  <c r="F2493" i="5"/>
  <c r="C1496" i="7"/>
  <c r="F2492" i="5"/>
  <c r="C1495" i="7" s="1"/>
  <c r="F2491" i="5"/>
  <c r="F2490" i="5"/>
  <c r="C1492" i="7"/>
  <c r="F2489" i="5"/>
  <c r="C1491" i="7"/>
  <c r="F2488" i="5"/>
  <c r="C1490" i="7"/>
  <c r="F2487" i="5"/>
  <c r="C1489" i="7"/>
  <c r="F2486" i="5"/>
  <c r="C1488" i="7"/>
  <c r="F2485" i="5"/>
  <c r="C1487" i="7"/>
  <c r="F2484" i="5"/>
  <c r="C1486" i="7"/>
  <c r="F2483" i="5"/>
  <c r="C1485" i="7"/>
  <c r="F2482" i="5"/>
  <c r="C1484" i="7"/>
  <c r="F2481" i="5"/>
  <c r="C1483" i="7"/>
  <c r="F2480" i="5"/>
  <c r="C1482" i="7"/>
  <c r="F2479" i="5"/>
  <c r="C1481" i="7"/>
  <c r="F2478" i="5"/>
  <c r="C1480" i="7"/>
  <c r="F2477" i="5"/>
  <c r="C1479" i="7"/>
  <c r="F2476" i="5"/>
  <c r="C1478" i="7"/>
  <c r="F2475" i="5"/>
  <c r="C1477" i="7"/>
  <c r="F2474" i="5"/>
  <c r="C1476" i="7"/>
  <c r="F2473" i="5"/>
  <c r="C1475" i="7"/>
  <c r="F2472" i="5"/>
  <c r="C1474" i="7"/>
  <c r="F2471" i="5"/>
  <c r="C1473" i="7"/>
  <c r="F2470" i="5"/>
  <c r="C1472" i="7"/>
  <c r="F2469" i="5"/>
  <c r="C1471" i="7"/>
  <c r="F2468" i="5"/>
  <c r="C1470" i="7"/>
  <c r="F2467" i="5"/>
  <c r="C1469" i="7"/>
  <c r="F2466" i="5"/>
  <c r="C1468" i="7"/>
  <c r="F2465" i="5"/>
  <c r="C1467" i="7"/>
  <c r="F2464" i="5"/>
  <c r="C1466" i="7"/>
  <c r="F2463" i="5"/>
  <c r="C1465" i="7"/>
  <c r="F2462" i="5"/>
  <c r="C1464" i="7"/>
  <c r="F2461" i="5"/>
  <c r="C1463" i="7"/>
  <c r="F2460" i="5"/>
  <c r="C1462" i="7"/>
  <c r="F2459" i="5"/>
  <c r="C1461" i="7"/>
  <c r="F2458" i="5"/>
  <c r="C1460" i="7"/>
  <c r="F2457" i="5"/>
  <c r="C1459" i="7"/>
  <c r="F2456" i="5"/>
  <c r="C1458" i="7"/>
  <c r="F2455" i="5"/>
  <c r="C1457" i="7"/>
  <c r="F2454" i="5"/>
  <c r="C1456" i="7"/>
  <c r="F2453" i="5"/>
  <c r="C1455" i="7"/>
  <c r="F2452" i="5"/>
  <c r="C1454" i="7"/>
  <c r="F2451" i="5"/>
  <c r="C1453" i="7"/>
  <c r="F2450" i="5"/>
  <c r="C1452" i="7"/>
  <c r="F2449" i="5"/>
  <c r="C1451" i="7"/>
  <c r="F2448" i="5"/>
  <c r="C1450" i="7"/>
  <c r="F2447" i="5"/>
  <c r="C1449" i="7"/>
  <c r="F2446" i="5"/>
  <c r="C1448" i="7"/>
  <c r="F2445" i="5"/>
  <c r="C1447" i="7"/>
  <c r="F2444" i="5"/>
  <c r="C1446" i="7"/>
  <c r="F2443" i="5"/>
  <c r="C1445" i="7"/>
  <c r="F2442" i="5"/>
  <c r="C1444" i="7"/>
  <c r="F2441" i="5"/>
  <c r="C1443" i="7"/>
  <c r="F2440" i="5"/>
  <c r="C1442" i="7"/>
  <c r="F2439" i="5"/>
  <c r="C1441" i="7"/>
  <c r="F2438" i="5"/>
  <c r="C1440" i="7"/>
  <c r="F2437" i="5"/>
  <c r="C1439" i="7"/>
  <c r="F2436" i="5"/>
  <c r="C1438" i="7"/>
  <c r="F2435" i="5"/>
  <c r="C1437" i="7"/>
  <c r="F2434" i="5"/>
  <c r="C1436" i="7"/>
  <c r="F2433" i="5"/>
  <c r="C1435" i="7"/>
  <c r="F2432" i="5"/>
  <c r="C1434" i="7"/>
  <c r="F2431" i="5"/>
  <c r="C1433" i="7"/>
  <c r="F2430" i="5"/>
  <c r="C1432" i="7"/>
  <c r="F2429" i="5"/>
  <c r="F2428" i="5"/>
  <c r="C1429" i="7" s="1"/>
  <c r="F2427" i="5"/>
  <c r="C1428" i="7" s="1"/>
  <c r="F2426" i="5"/>
  <c r="C1427" i="7"/>
  <c r="F2425" i="5"/>
  <c r="F2424" i="5"/>
  <c r="C1426" i="7"/>
  <c r="F2423" i="5"/>
  <c r="C1425" i="7" s="1"/>
  <c r="F2422" i="5"/>
  <c r="C1424" i="7"/>
  <c r="F2421" i="5"/>
  <c r="C1423" i="7" s="1"/>
  <c r="F2420" i="5"/>
  <c r="C1422" i="7"/>
  <c r="F2419" i="5"/>
  <c r="C1421" i="7" s="1"/>
  <c r="F2418" i="5"/>
  <c r="C1420" i="7"/>
  <c r="F2417" i="5"/>
  <c r="C1419" i="7" s="1"/>
  <c r="F2416" i="5"/>
  <c r="C1418" i="7"/>
  <c r="F2415" i="5"/>
  <c r="C1417" i="7" s="1"/>
  <c r="F2414" i="5"/>
  <c r="C1416" i="7"/>
  <c r="F2413" i="5"/>
  <c r="C1415" i="7" s="1"/>
  <c r="F2412" i="5"/>
  <c r="C1414" i="7"/>
  <c r="F2411" i="5"/>
  <c r="C1413" i="7" s="1"/>
  <c r="F2410" i="5"/>
  <c r="C1412" i="7"/>
  <c r="F2409" i="5"/>
  <c r="C1411" i="7" s="1"/>
  <c r="F2408" i="5"/>
  <c r="C1410" i="7"/>
  <c r="F2407" i="5"/>
  <c r="C1409" i="7" s="1"/>
  <c r="F2406" i="5"/>
  <c r="C1408" i="7"/>
  <c r="F2405" i="5"/>
  <c r="C1407" i="7" s="1"/>
  <c r="F2404" i="5"/>
  <c r="C1406" i="7"/>
  <c r="F2403" i="5"/>
  <c r="C1405" i="7" s="1"/>
  <c r="F2402" i="5"/>
  <c r="C1404" i="7"/>
  <c r="F2401" i="5"/>
  <c r="C1403" i="7" s="1"/>
  <c r="F2400" i="5"/>
  <c r="C1402" i="7"/>
  <c r="F2399" i="5"/>
  <c r="C1401" i="7" s="1"/>
  <c r="F2398" i="5"/>
  <c r="C1400" i="7"/>
  <c r="F2397" i="5"/>
  <c r="C1399" i="7" s="1"/>
  <c r="F2396" i="5"/>
  <c r="C1398" i="7"/>
  <c r="F2395" i="5"/>
  <c r="C1397" i="7" s="1"/>
  <c r="F2394" i="5"/>
  <c r="C1396" i="7"/>
  <c r="F2393" i="5"/>
  <c r="C1395" i="7" s="1"/>
  <c r="F2392" i="5"/>
  <c r="C1394" i="7"/>
  <c r="F2391" i="5"/>
  <c r="C1393" i="7" s="1"/>
  <c r="F2390" i="5"/>
  <c r="C1392" i="7"/>
  <c r="F2389" i="5"/>
  <c r="F2388" i="5"/>
  <c r="C1389" i="7" s="1"/>
  <c r="F2387" i="5"/>
  <c r="C1388" i="7" s="1"/>
  <c r="F2386" i="5"/>
  <c r="C1387" i="7" s="1"/>
  <c r="F2385" i="5"/>
  <c r="C1386" i="7" s="1"/>
  <c r="F2384" i="5"/>
  <c r="C1385" i="7" s="1"/>
  <c r="F2383" i="5"/>
  <c r="C1384" i="7"/>
  <c r="F2382" i="5"/>
  <c r="C1383" i="7" s="1"/>
  <c r="F2381" i="5"/>
  <c r="C1382" i="7"/>
  <c r="F2380" i="5"/>
  <c r="C1381" i="7" s="1"/>
  <c r="F2379" i="5"/>
  <c r="C1380" i="7" s="1"/>
  <c r="F2378" i="5"/>
  <c r="C1379" i="7" s="1"/>
  <c r="F2377" i="5"/>
  <c r="C1378" i="7"/>
  <c r="F2376" i="5"/>
  <c r="C1377" i="7" s="1"/>
  <c r="F2375" i="5"/>
  <c r="C1376" i="7" s="1"/>
  <c r="F2374" i="5"/>
  <c r="C1375" i="7" s="1"/>
  <c r="F2373" i="5"/>
  <c r="C1374" i="7"/>
  <c r="F2372" i="5"/>
  <c r="C1373" i="7" s="1"/>
  <c r="F2371" i="5"/>
  <c r="C1372" i="7" s="1"/>
  <c r="F2370" i="5"/>
  <c r="C1371" i="7" s="1"/>
  <c r="F2369" i="5"/>
  <c r="C1370" i="7" s="1"/>
  <c r="F2368" i="5"/>
  <c r="C1369" i="7" s="1"/>
  <c r="F2367" i="5"/>
  <c r="C1368" i="7"/>
  <c r="F2366" i="5"/>
  <c r="C1367" i="7" s="1"/>
  <c r="F2365" i="5"/>
  <c r="C1366" i="7"/>
  <c r="F2364" i="5"/>
  <c r="C1365" i="7" s="1"/>
  <c r="F2363" i="5"/>
  <c r="C1364" i="7" s="1"/>
  <c r="F2362" i="5"/>
  <c r="C1363" i="7" s="1"/>
  <c r="F2361" i="5"/>
  <c r="C1362" i="7"/>
  <c r="F2360" i="5"/>
  <c r="C1361" i="7" s="1"/>
  <c r="F2359" i="5"/>
  <c r="C1360" i="7" s="1"/>
  <c r="F2358" i="5"/>
  <c r="C1359" i="7" s="1"/>
  <c r="F2357" i="5"/>
  <c r="C1358" i="7"/>
  <c r="F2356" i="5"/>
  <c r="C1357" i="7" s="1"/>
  <c r="F2355" i="5"/>
  <c r="C1356" i="7" s="1"/>
  <c r="F2354" i="5"/>
  <c r="C1355" i="7" s="1"/>
  <c r="F2353" i="5"/>
  <c r="C1354" i="7"/>
  <c r="F2352" i="5"/>
  <c r="C1353" i="7" s="1"/>
  <c r="F2351" i="5"/>
  <c r="C1352" i="7" s="1"/>
  <c r="F2350" i="5"/>
  <c r="C1351" i="7" s="1"/>
  <c r="F2349" i="5"/>
  <c r="C1350" i="7"/>
  <c r="F2348" i="5"/>
  <c r="C1349" i="7" s="1"/>
  <c r="F2347" i="5"/>
  <c r="F2346" i="5"/>
  <c r="C1348" i="7"/>
  <c r="F2345" i="5"/>
  <c r="C1347" i="7"/>
  <c r="F2344" i="5"/>
  <c r="C1346" i="7"/>
  <c r="F2343" i="5"/>
  <c r="C1345" i="7"/>
  <c r="F2342" i="5"/>
  <c r="C1344" i="7"/>
  <c r="F2341" i="5"/>
  <c r="C1343" i="7"/>
  <c r="F2340" i="5"/>
  <c r="C1342" i="7"/>
  <c r="F2339" i="5"/>
  <c r="C1341" i="7"/>
  <c r="F2338" i="5"/>
  <c r="C1340" i="7"/>
  <c r="F2337" i="5"/>
  <c r="F2336" i="5"/>
  <c r="C1339" i="7" s="1"/>
  <c r="F2335" i="5"/>
  <c r="C1338" i="7" s="1"/>
  <c r="F2334" i="5"/>
  <c r="C1337" i="7"/>
  <c r="F2333" i="5"/>
  <c r="C1336" i="7" s="1"/>
  <c r="F2332" i="5"/>
  <c r="C1335" i="7" s="1"/>
  <c r="F2331" i="5"/>
  <c r="C1334" i="7" s="1"/>
  <c r="F2330" i="5"/>
  <c r="C1333" i="7"/>
  <c r="F2329" i="5"/>
  <c r="C1332" i="7" s="1"/>
  <c r="F2328" i="5"/>
  <c r="C1331" i="7" s="1"/>
  <c r="F2327" i="5"/>
  <c r="C1330" i="7" s="1"/>
  <c r="F2326" i="5"/>
  <c r="C1329" i="7"/>
  <c r="F2325" i="5"/>
  <c r="C1328" i="7" s="1"/>
  <c r="F2324" i="5"/>
  <c r="C1327" i="7" s="1"/>
  <c r="F2323" i="5"/>
  <c r="C1326" i="7" s="1"/>
  <c r="F2322" i="5"/>
  <c r="C1325" i="7"/>
  <c r="F2321" i="5"/>
  <c r="C1324" i="7" s="1"/>
  <c r="F2320" i="5"/>
  <c r="C1323" i="7" s="1"/>
  <c r="F2319" i="5"/>
  <c r="C1322" i="7" s="1"/>
  <c r="F2318" i="5"/>
  <c r="C1321" i="7"/>
  <c r="F2317" i="5"/>
  <c r="C1320" i="7" s="1"/>
  <c r="F2316" i="5"/>
  <c r="C1319" i="7" s="1"/>
  <c r="F2315" i="5"/>
  <c r="C1318" i="7" s="1"/>
  <c r="F2314" i="5"/>
  <c r="C1317" i="7"/>
  <c r="F2313" i="5"/>
  <c r="C1316" i="7" s="1"/>
  <c r="F2312" i="5"/>
  <c r="C1315" i="7" s="1"/>
  <c r="F2311" i="5"/>
  <c r="C1314" i="7" s="1"/>
  <c r="F2310" i="5"/>
  <c r="C1313" i="7"/>
  <c r="F2309" i="5"/>
  <c r="C1312" i="7" s="1"/>
  <c r="F2308" i="5"/>
  <c r="C1311" i="7" s="1"/>
  <c r="F2307" i="5"/>
  <c r="C1310" i="7" s="1"/>
  <c r="F2306" i="5"/>
  <c r="C1309" i="7"/>
  <c r="F2305" i="5"/>
  <c r="C1308" i="7" s="1"/>
  <c r="F2304" i="5"/>
  <c r="C1307" i="7" s="1"/>
  <c r="F2303" i="5"/>
  <c r="C1306" i="7" s="1"/>
  <c r="F2302" i="5"/>
  <c r="C1305" i="7"/>
  <c r="F2301" i="5"/>
  <c r="C1304" i="7" s="1"/>
  <c r="F2300" i="5"/>
  <c r="C1303" i="7" s="1"/>
  <c r="F2299" i="5"/>
  <c r="C1302" i="7" s="1"/>
  <c r="F2298" i="5"/>
  <c r="C1301" i="7"/>
  <c r="F2297" i="5"/>
  <c r="C1300" i="7" s="1"/>
  <c r="F2296" i="5"/>
  <c r="C1299" i="7" s="1"/>
  <c r="F2295" i="5"/>
  <c r="C1298" i="7" s="1"/>
  <c r="F2294" i="5"/>
  <c r="C1297" i="7"/>
  <c r="F2293" i="5"/>
  <c r="F2292" i="5"/>
  <c r="C1294" i="7"/>
  <c r="F2291" i="5"/>
  <c r="C1293" i="7" s="1"/>
  <c r="F2290" i="5"/>
  <c r="C1292" i="7"/>
  <c r="F2289" i="5"/>
  <c r="C1291" i="7" s="1"/>
  <c r="F2288" i="5"/>
  <c r="C1290" i="7"/>
  <c r="F2287" i="5"/>
  <c r="C1289" i="7" s="1"/>
  <c r="F2286" i="5"/>
  <c r="C1288" i="7"/>
  <c r="F2285" i="5"/>
  <c r="C1287" i="7" s="1"/>
  <c r="F2284" i="5"/>
  <c r="C1286" i="7"/>
  <c r="F2283" i="5"/>
  <c r="C1285" i="7" s="1"/>
  <c r="F2282" i="5"/>
  <c r="C1284" i="7"/>
  <c r="F2281" i="5"/>
  <c r="C1283" i="7" s="1"/>
  <c r="F2280" i="5"/>
  <c r="C1282" i="7"/>
  <c r="F2279" i="5"/>
  <c r="C1281" i="7" s="1"/>
  <c r="F2278" i="5"/>
  <c r="C1280" i="7"/>
  <c r="F2277" i="5"/>
  <c r="C1279" i="7" s="1"/>
  <c r="F2276" i="5"/>
  <c r="C1278" i="7"/>
  <c r="F2275" i="5"/>
  <c r="C1277" i="7" s="1"/>
  <c r="F2274" i="5"/>
  <c r="F2273" i="5"/>
  <c r="C1274" i="7"/>
  <c r="F2272" i="5"/>
  <c r="C1273" i="7" s="1"/>
  <c r="F2271" i="5"/>
  <c r="C1272" i="7" s="1"/>
  <c r="F2270" i="5"/>
  <c r="C1271" i="7" s="1"/>
  <c r="F2269" i="5"/>
  <c r="C1270" i="7"/>
  <c r="F2268" i="5"/>
  <c r="C1269" i="7" s="1"/>
  <c r="F2267" i="5"/>
  <c r="C1268" i="7" s="1"/>
  <c r="F2266" i="5"/>
  <c r="C1267" i="7" s="1"/>
  <c r="F2265" i="5"/>
  <c r="C1266" i="7"/>
  <c r="F2264" i="5"/>
  <c r="C1265" i="7" s="1"/>
  <c r="F2263" i="5"/>
  <c r="C1264" i="7" s="1"/>
  <c r="F2262" i="5"/>
  <c r="C1263" i="7" s="1"/>
  <c r="F2261" i="5"/>
  <c r="C1262" i="7"/>
  <c r="F2260" i="5"/>
  <c r="C1261" i="7" s="1"/>
  <c r="F2259" i="5"/>
  <c r="F2258" i="5"/>
  <c r="C1260" i="7"/>
  <c r="F2257" i="5"/>
  <c r="C1259" i="7"/>
  <c r="F2256" i="5"/>
  <c r="C1258" i="7"/>
  <c r="F2255" i="5"/>
  <c r="C1257" i="7"/>
  <c r="F2254" i="5"/>
  <c r="C1256" i="7"/>
  <c r="F2253" i="5"/>
  <c r="C1255" i="7"/>
  <c r="F2252" i="5"/>
  <c r="C1254" i="7"/>
  <c r="F2251" i="5"/>
  <c r="C1253" i="7"/>
  <c r="F2250" i="5"/>
  <c r="C1252" i="7"/>
  <c r="F2249" i="5"/>
  <c r="C1251" i="7"/>
  <c r="F2248" i="5"/>
  <c r="C1250" i="7"/>
  <c r="F2247" i="5"/>
  <c r="C1249" i="7"/>
  <c r="F2246" i="5"/>
  <c r="C1248" i="7"/>
  <c r="F2245" i="5"/>
  <c r="C1247" i="7"/>
  <c r="F2244" i="5"/>
  <c r="C1246" i="7"/>
  <c r="F2243" i="5"/>
  <c r="C1245" i="7"/>
  <c r="F2242" i="5"/>
  <c r="C1244" i="7"/>
  <c r="F2241" i="5"/>
  <c r="C1243" i="7"/>
  <c r="F2240" i="5"/>
  <c r="F2239" i="5"/>
  <c r="C1240" i="7" s="1"/>
  <c r="F2238" i="5"/>
  <c r="C1239" i="7"/>
  <c r="F2237" i="5"/>
  <c r="C1238" i="7" s="1"/>
  <c r="F2236" i="5"/>
  <c r="C1237" i="7" s="1"/>
  <c r="F2235" i="5"/>
  <c r="C1236" i="7" s="1"/>
  <c r="F2234" i="5"/>
  <c r="C1235" i="7"/>
  <c r="F2233" i="5"/>
  <c r="C1234" i="7" s="1"/>
  <c r="F2232" i="5"/>
  <c r="C1233" i="7" s="1"/>
  <c r="F2231" i="5"/>
  <c r="C1232" i="7" s="1"/>
  <c r="F2230" i="5"/>
  <c r="C1231" i="7"/>
  <c r="F2229" i="5"/>
  <c r="C1230" i="7" s="1"/>
  <c r="F2228" i="5"/>
  <c r="C1229" i="7" s="1"/>
  <c r="F2227" i="5"/>
  <c r="C1228" i="7" s="1"/>
  <c r="F2226" i="5"/>
  <c r="C1227" i="7"/>
  <c r="F2225" i="5"/>
  <c r="C1226" i="7" s="1"/>
  <c r="F2224" i="5"/>
  <c r="C1225" i="7" s="1"/>
  <c r="F2223" i="5"/>
  <c r="C1224" i="7" s="1"/>
  <c r="F2222" i="5"/>
  <c r="C1223" i="7"/>
  <c r="F2221" i="5"/>
  <c r="C1222" i="7" s="1"/>
  <c r="F2220" i="5"/>
  <c r="C1221" i="7" s="1"/>
  <c r="F2219" i="5"/>
  <c r="C1220" i="7" s="1"/>
  <c r="F2218" i="5"/>
  <c r="C1219" i="7"/>
  <c r="F2217" i="5"/>
  <c r="C1218" i="7" s="1"/>
  <c r="F2216" i="5"/>
  <c r="C1217" i="7" s="1"/>
  <c r="F2215" i="5"/>
  <c r="C1216" i="7" s="1"/>
  <c r="F2214" i="5"/>
  <c r="C1215" i="7"/>
  <c r="F2213" i="5"/>
  <c r="C1214" i="7" s="1"/>
  <c r="F2212" i="5"/>
  <c r="C1213" i="7" s="1"/>
  <c r="F2211" i="5"/>
  <c r="C1212" i="7" s="1"/>
  <c r="F2210" i="5"/>
  <c r="C1211" i="7"/>
  <c r="F2209" i="5"/>
  <c r="C1210" i="7" s="1"/>
  <c r="F2208" i="5"/>
  <c r="C1209" i="7" s="1"/>
  <c r="F2207" i="5"/>
  <c r="C1208" i="7" s="1"/>
  <c r="F2206" i="5"/>
  <c r="C1207" i="7"/>
  <c r="F2205" i="5"/>
  <c r="C1206" i="7" s="1"/>
  <c r="F2204" i="5"/>
  <c r="C1205" i="7" s="1"/>
  <c r="F2203" i="5"/>
  <c r="C1204" i="7" s="1"/>
  <c r="F2202" i="5"/>
  <c r="C1203" i="7"/>
  <c r="F2201" i="5"/>
  <c r="C1202" i="7" s="1"/>
  <c r="F2200" i="5"/>
  <c r="C1201" i="7" s="1"/>
  <c r="F2199" i="5"/>
  <c r="C1200" i="7" s="1"/>
  <c r="F2198" i="5"/>
  <c r="C1199" i="7"/>
  <c r="F2197" i="5"/>
  <c r="C1198" i="7" s="1"/>
  <c r="F2196" i="5"/>
  <c r="C1197" i="7" s="1"/>
  <c r="F2195" i="5"/>
  <c r="C1196" i="7" s="1"/>
  <c r="F2194" i="5"/>
  <c r="C1195" i="7"/>
  <c r="F2193" i="5"/>
  <c r="C1194" i="7" s="1"/>
  <c r="F2192" i="5"/>
  <c r="C1193" i="7" s="1"/>
  <c r="F2191" i="5"/>
  <c r="C1192" i="7" s="1"/>
  <c r="F2190" i="5"/>
  <c r="C1191" i="7"/>
  <c r="F2189" i="5"/>
  <c r="C1190" i="7" s="1"/>
  <c r="F2188" i="5"/>
  <c r="C1189" i="7" s="1"/>
  <c r="F2187" i="5"/>
  <c r="C1188" i="7" s="1"/>
  <c r="F2186" i="5"/>
  <c r="C1187" i="7"/>
  <c r="F2185" i="5"/>
  <c r="C1186" i="7" s="1"/>
  <c r="F2184" i="5"/>
  <c r="C1185" i="7" s="1"/>
  <c r="F2183" i="5"/>
  <c r="C1184" i="7" s="1"/>
  <c r="F2182" i="5"/>
  <c r="C1183" i="7"/>
  <c r="F2181" i="5"/>
  <c r="C1182" i="7" s="1"/>
  <c r="F2180" i="5"/>
  <c r="C1181" i="7" s="1"/>
  <c r="F2179" i="5"/>
  <c r="C1180" i="7" s="1"/>
  <c r="F2178" i="5"/>
  <c r="F2177" i="5"/>
  <c r="C1177" i="7" s="1"/>
  <c r="F2176" i="5"/>
  <c r="C1176" i="7"/>
  <c r="F2175" i="5"/>
  <c r="C1175" i="7" s="1"/>
  <c r="F2174" i="5"/>
  <c r="F2173" i="5"/>
  <c r="C1174" i="7"/>
  <c r="F2172" i="5"/>
  <c r="C1173" i="7" s="1"/>
  <c r="F2171" i="5"/>
  <c r="C1172" i="7" s="1"/>
  <c r="F2170" i="5"/>
  <c r="C1171" i="7" s="1"/>
  <c r="F2169" i="5"/>
  <c r="C1170" i="7"/>
  <c r="F2168" i="5"/>
  <c r="C1169" i="7" s="1"/>
  <c r="F2167" i="5"/>
  <c r="C1168" i="7" s="1"/>
  <c r="F2166" i="5"/>
  <c r="C1167" i="7" s="1"/>
  <c r="F2165" i="5"/>
  <c r="C1166" i="7"/>
  <c r="F2164" i="5"/>
  <c r="C1165" i="7" s="1"/>
  <c r="F2163" i="5"/>
  <c r="C1164" i="7" s="1"/>
  <c r="F2162" i="5"/>
  <c r="C1163" i="7" s="1"/>
  <c r="F2161" i="5"/>
  <c r="C1162" i="7"/>
  <c r="F2160" i="5"/>
  <c r="C1161" i="7" s="1"/>
  <c r="F2159" i="5"/>
  <c r="C1160" i="7" s="1"/>
  <c r="F2158" i="5"/>
  <c r="C1159" i="7" s="1"/>
  <c r="F2157" i="5"/>
  <c r="C1158" i="7"/>
  <c r="F2156" i="5"/>
  <c r="C1157" i="7" s="1"/>
  <c r="F2155" i="5"/>
  <c r="C1156" i="7" s="1"/>
  <c r="F2154" i="5"/>
  <c r="C1155" i="7" s="1"/>
  <c r="F2153" i="5"/>
  <c r="C1154" i="7"/>
  <c r="F2152" i="5"/>
  <c r="C1153" i="7" s="1"/>
  <c r="F2151" i="5"/>
  <c r="C1152" i="7" s="1"/>
  <c r="F2150" i="5"/>
  <c r="C1151" i="7" s="1"/>
  <c r="F2149" i="5"/>
  <c r="C1150" i="7"/>
  <c r="F2148" i="5"/>
  <c r="C1149" i="7" s="1"/>
  <c r="F2147" i="5"/>
  <c r="C1148" i="7" s="1"/>
  <c r="F2146" i="5"/>
  <c r="C1147" i="7" s="1"/>
  <c r="F2145" i="5"/>
  <c r="C1146" i="7"/>
  <c r="F2144" i="5"/>
  <c r="C1145" i="7" s="1"/>
  <c r="F2143" i="5"/>
  <c r="C1144" i="7" s="1"/>
  <c r="F2142" i="5"/>
  <c r="C1143" i="7" s="1"/>
  <c r="F2141" i="5"/>
  <c r="C1142" i="7"/>
  <c r="F2140" i="5"/>
  <c r="C1141" i="7" s="1"/>
  <c r="F2139" i="5"/>
  <c r="C1140" i="7" s="1"/>
  <c r="F2138" i="5"/>
  <c r="C1139" i="7" s="1"/>
  <c r="F2137" i="5"/>
  <c r="F2136" i="5"/>
  <c r="C1136" i="7" s="1"/>
  <c r="F2135" i="5"/>
  <c r="C1135" i="7"/>
  <c r="F2134" i="5"/>
  <c r="C1134" i="7" s="1"/>
  <c r="F2133" i="5"/>
  <c r="C1133" i="7"/>
  <c r="F2132" i="5"/>
  <c r="C1132" i="7" s="1"/>
  <c r="F2131" i="5"/>
  <c r="C1131" i="7"/>
  <c r="F2130" i="5"/>
  <c r="C1130" i="7" s="1"/>
  <c r="F2129" i="5"/>
  <c r="C1129" i="7"/>
  <c r="F2128" i="5"/>
  <c r="C1128" i="7" s="1"/>
  <c r="F2127" i="5"/>
  <c r="C1127" i="7"/>
  <c r="F2126" i="5"/>
  <c r="C1126" i="7" s="1"/>
  <c r="F2125" i="5"/>
  <c r="C1125" i="7"/>
  <c r="F2124" i="5"/>
  <c r="C1124" i="7" s="1"/>
  <c r="F2123" i="5"/>
  <c r="C1123" i="7"/>
  <c r="F2122" i="5"/>
  <c r="C1122" i="7" s="1"/>
  <c r="F2121" i="5"/>
  <c r="C1121" i="7"/>
  <c r="F2120" i="5"/>
  <c r="C1120" i="7" s="1"/>
  <c r="F2119" i="5"/>
  <c r="C1119" i="7"/>
  <c r="F2118" i="5"/>
  <c r="C1118" i="7" s="1"/>
  <c r="F2117" i="5"/>
  <c r="C1117" i="7"/>
  <c r="F2116" i="5"/>
  <c r="C1116" i="7" s="1"/>
  <c r="F2115" i="5"/>
  <c r="C1115" i="7"/>
  <c r="F2114" i="5"/>
  <c r="C1114" i="7" s="1"/>
  <c r="F2113" i="5"/>
  <c r="C1113" i="7"/>
  <c r="F2112" i="5"/>
  <c r="C1112" i="7" s="1"/>
  <c r="F2111" i="5"/>
  <c r="C1111" i="7"/>
  <c r="F2110" i="5"/>
  <c r="C1110" i="7" s="1"/>
  <c r="F2109" i="5"/>
  <c r="C1109" i="7"/>
  <c r="F2108" i="5"/>
  <c r="C1108" i="7" s="1"/>
  <c r="F2107" i="5"/>
  <c r="C1107" i="7"/>
  <c r="F2106" i="5"/>
  <c r="C1106" i="7" s="1"/>
  <c r="F2105" i="5"/>
  <c r="C1105" i="7"/>
  <c r="F2104" i="5"/>
  <c r="C1104" i="7" s="1"/>
  <c r="F2103" i="5"/>
  <c r="C1103" i="7"/>
  <c r="F2102" i="5"/>
  <c r="C1102" i="7" s="1"/>
  <c r="F2101" i="5"/>
  <c r="C1101" i="7"/>
  <c r="F2100" i="5"/>
  <c r="C1100" i="7" s="1"/>
  <c r="F2099" i="5"/>
  <c r="C1099" i="7"/>
  <c r="F2098" i="5"/>
  <c r="C1098" i="7" s="1"/>
  <c r="F2097" i="5"/>
  <c r="C1097" i="7"/>
  <c r="F2096" i="5"/>
  <c r="F2095" i="5"/>
  <c r="C1096" i="7" s="1"/>
  <c r="F2094" i="5"/>
  <c r="C1095" i="7" s="1"/>
  <c r="F2093" i="5"/>
  <c r="C1094" i="7" s="1"/>
  <c r="F2092" i="5"/>
  <c r="C1093" i="7"/>
  <c r="F2091" i="5"/>
  <c r="C1092" i="7" s="1"/>
  <c r="F2090" i="5"/>
  <c r="C1091" i="7" s="1"/>
  <c r="F2089" i="5"/>
  <c r="C1090" i="7" s="1"/>
  <c r="F2088" i="5"/>
  <c r="C1089" i="7"/>
  <c r="F2087" i="5"/>
  <c r="C1088" i="7" s="1"/>
  <c r="F2086" i="5"/>
  <c r="C1087" i="7" s="1"/>
  <c r="F2085" i="5"/>
  <c r="C1086" i="7" s="1"/>
  <c r="F2084" i="5"/>
  <c r="C1085" i="7"/>
  <c r="F2083" i="5"/>
  <c r="C1084" i="7" s="1"/>
  <c r="F2082" i="5"/>
  <c r="C1083" i="7" s="1"/>
  <c r="F2081" i="5"/>
  <c r="C1082" i="7" s="1"/>
  <c r="F2080" i="5"/>
  <c r="C1081" i="7"/>
  <c r="F2079" i="5"/>
  <c r="C1080" i="7" s="1"/>
  <c r="F2078" i="5"/>
  <c r="C1079" i="7" s="1"/>
  <c r="F2077" i="5"/>
  <c r="C1078" i="7" s="1"/>
  <c r="F2076" i="5"/>
  <c r="C1077" i="7"/>
  <c r="F2075" i="5"/>
  <c r="C1076" i="7" s="1"/>
  <c r="F2074" i="5"/>
  <c r="C1075" i="7" s="1"/>
  <c r="F2073" i="5"/>
  <c r="C1074" i="7" s="1"/>
  <c r="F2072" i="5"/>
  <c r="C1073" i="7"/>
  <c r="F2071" i="5"/>
  <c r="F2070" i="5"/>
  <c r="C1072" i="7"/>
  <c r="F2069" i="5"/>
  <c r="C1071" i="7" s="1"/>
  <c r="F2068" i="5"/>
  <c r="C1070" i="7"/>
  <c r="F2067" i="5"/>
  <c r="C1069" i="7" s="1"/>
  <c r="F2066" i="5"/>
  <c r="C1068" i="7"/>
  <c r="F2065" i="5"/>
  <c r="C1067" i="7" s="1"/>
  <c r="F2064" i="5"/>
  <c r="C1066" i="7"/>
  <c r="F2063" i="5"/>
  <c r="C1065" i="7" s="1"/>
  <c r="F2062" i="5"/>
  <c r="C1064" i="7"/>
  <c r="F2061" i="5"/>
  <c r="C1063" i="7" s="1"/>
  <c r="F2060" i="5"/>
  <c r="C1062" i="7"/>
  <c r="F2059" i="5"/>
  <c r="C1061" i="7" s="1"/>
  <c r="F2058" i="5"/>
  <c r="C1060" i="7"/>
  <c r="F2057" i="5"/>
  <c r="C1059" i="7" s="1"/>
  <c r="F2056" i="5"/>
  <c r="C1058" i="7"/>
  <c r="F2055" i="5"/>
  <c r="C1057" i="7" s="1"/>
  <c r="F2054" i="5"/>
  <c r="C1056" i="7"/>
  <c r="F2053" i="5"/>
  <c r="C1055" i="7" s="1"/>
  <c r="F2052" i="5"/>
  <c r="C1054" i="7"/>
  <c r="F2051" i="5"/>
  <c r="C1053" i="7" s="1"/>
  <c r="F2050" i="5"/>
  <c r="C1052" i="7"/>
  <c r="F2049" i="5"/>
  <c r="C1051" i="7" s="1"/>
  <c r="F2048" i="5"/>
  <c r="C1050" i="7"/>
  <c r="F2047" i="5"/>
  <c r="C1049" i="7" s="1"/>
  <c r="F2046" i="5"/>
  <c r="C1048" i="7"/>
  <c r="F2045" i="5"/>
  <c r="C1047" i="7" s="1"/>
  <c r="F2044" i="5"/>
  <c r="C1046" i="7"/>
  <c r="F2043" i="5"/>
  <c r="C1045" i="7" s="1"/>
  <c r="F2042" i="5"/>
  <c r="F2041" i="5"/>
  <c r="C1042" i="7"/>
  <c r="F2040" i="5"/>
  <c r="C1041" i="7" s="1"/>
  <c r="F2039" i="5"/>
  <c r="C1040" i="7" s="1"/>
  <c r="F2038" i="5"/>
  <c r="C1039" i="7" s="1"/>
  <c r="F2037" i="5"/>
  <c r="C1038" i="7"/>
  <c r="F2036" i="5"/>
  <c r="C1037" i="7" s="1"/>
  <c r="F2035" i="5"/>
  <c r="C1036" i="7" s="1"/>
  <c r="F2034" i="5"/>
  <c r="C1035" i="7" s="1"/>
  <c r="F2033" i="5"/>
  <c r="C1034" i="7"/>
  <c r="F2032" i="5"/>
  <c r="C1033" i="7" s="1"/>
  <c r="F2031" i="5"/>
  <c r="C1032" i="7" s="1"/>
  <c r="F2030" i="5"/>
  <c r="C1031" i="7" s="1"/>
  <c r="F2029" i="5"/>
  <c r="C1030" i="7"/>
  <c r="F2028" i="5"/>
  <c r="C1029" i="7" s="1"/>
  <c r="F2027" i="5"/>
  <c r="C1028" i="7" s="1"/>
  <c r="F2026" i="5"/>
  <c r="C1027" i="7" s="1"/>
  <c r="F2025" i="5"/>
  <c r="C1026" i="7"/>
  <c r="F2024" i="5"/>
  <c r="C1025" i="7" s="1"/>
  <c r="F2023" i="5"/>
  <c r="F2022" i="5"/>
  <c r="C1022" i="7"/>
  <c r="F2021" i="5"/>
  <c r="C1021" i="7"/>
  <c r="F2020" i="5"/>
  <c r="C1020" i="7"/>
  <c r="F2019" i="5"/>
  <c r="C1019" i="7"/>
  <c r="F2018" i="5"/>
  <c r="C1018" i="7"/>
  <c r="F2017" i="5"/>
  <c r="C1017" i="7"/>
  <c r="F2016" i="5"/>
  <c r="C1016" i="7"/>
  <c r="F2015" i="5"/>
  <c r="C1015" i="7"/>
  <c r="F2014" i="5"/>
  <c r="C1014" i="7"/>
  <c r="F2013" i="5"/>
  <c r="C1013" i="7"/>
  <c r="F2012" i="5"/>
  <c r="C1012" i="7"/>
  <c r="F2011" i="5"/>
  <c r="C1011" i="7"/>
  <c r="F2010" i="5"/>
  <c r="C1010" i="7"/>
  <c r="F2009" i="5"/>
  <c r="C1009" i="7"/>
  <c r="F2008" i="5"/>
  <c r="C1008" i="7"/>
  <c r="F2007" i="5"/>
  <c r="F2006" i="5"/>
  <c r="C1007" i="7" s="1"/>
  <c r="F2005" i="5"/>
  <c r="C1006" i="7" s="1"/>
  <c r="F2004" i="5"/>
  <c r="C1005" i="7"/>
  <c r="F2003" i="5"/>
  <c r="C1004" i="7" s="1"/>
  <c r="F2002" i="5"/>
  <c r="C1003" i="7" s="1"/>
  <c r="F2001" i="5"/>
  <c r="C1002" i="7" s="1"/>
  <c r="F2000" i="5"/>
  <c r="C1001" i="7"/>
  <c r="F1999" i="5"/>
  <c r="C1000" i="7" s="1"/>
  <c r="F1998" i="5"/>
  <c r="C999" i="7" s="1"/>
  <c r="F1997" i="5"/>
  <c r="C998" i="7" s="1"/>
  <c r="F1996" i="5"/>
  <c r="C997" i="7"/>
  <c r="F1995" i="5"/>
  <c r="C996" i="7" s="1"/>
  <c r="F1994" i="5"/>
  <c r="C995" i="7" s="1"/>
  <c r="F1993" i="5"/>
  <c r="C994" i="7" s="1"/>
  <c r="F1992" i="5"/>
  <c r="C993" i="7"/>
  <c r="F1991" i="5"/>
  <c r="C992" i="7" s="1"/>
  <c r="F1990" i="5"/>
  <c r="C991" i="7" s="1"/>
  <c r="F1989" i="5"/>
  <c r="C990" i="7" s="1"/>
  <c r="F1988" i="5"/>
  <c r="C989" i="7"/>
  <c r="F1987" i="5"/>
  <c r="C988" i="7" s="1"/>
  <c r="F1986" i="5"/>
  <c r="C987" i="7" s="1"/>
  <c r="F1985" i="5"/>
  <c r="C986" i="7" s="1"/>
  <c r="F1984" i="5"/>
  <c r="F1983" i="5"/>
  <c r="C983" i="7" s="1"/>
  <c r="F1982" i="5"/>
  <c r="C982" i="7"/>
  <c r="F1981" i="5"/>
  <c r="C981" i="7" s="1"/>
  <c r="F1980" i="5"/>
  <c r="C980" i="7"/>
  <c r="F1979" i="5"/>
  <c r="C979" i="7" s="1"/>
  <c r="F1978" i="5"/>
  <c r="C978" i="7"/>
  <c r="F1977" i="5"/>
  <c r="C977" i="7" s="1"/>
  <c r="F1976" i="5"/>
  <c r="C976" i="7"/>
  <c r="F1975" i="5"/>
  <c r="C975" i="7" s="1"/>
  <c r="F1974" i="5"/>
  <c r="C974" i="7"/>
  <c r="F1973" i="5"/>
  <c r="C973" i="7" s="1"/>
  <c r="F1972" i="5"/>
  <c r="C972" i="7"/>
  <c r="F1971" i="5"/>
  <c r="C971" i="7" s="1"/>
  <c r="F1970" i="5"/>
  <c r="C970" i="7"/>
  <c r="F1969" i="5"/>
  <c r="C969" i="7" s="1"/>
  <c r="F1968" i="5"/>
  <c r="C968" i="7"/>
  <c r="F1967" i="5"/>
  <c r="C967" i="7" s="1"/>
  <c r="F1966" i="5"/>
  <c r="C966" i="7"/>
  <c r="F1965" i="5"/>
  <c r="C965" i="7" s="1"/>
  <c r="F1964" i="5"/>
  <c r="C964" i="7"/>
  <c r="F1963" i="5"/>
  <c r="C963" i="7" s="1"/>
  <c r="F1962" i="5"/>
  <c r="C962" i="7"/>
  <c r="F1961" i="5"/>
  <c r="C961" i="7" s="1"/>
  <c r="F1960" i="5"/>
  <c r="C960" i="7"/>
  <c r="F1959" i="5"/>
  <c r="C959" i="7" s="1"/>
  <c r="F1958" i="5"/>
  <c r="C958" i="7"/>
  <c r="F1957" i="5"/>
  <c r="C957" i="7" s="1"/>
  <c r="F1956" i="5"/>
  <c r="C956" i="7"/>
  <c r="F1955" i="5"/>
  <c r="C955" i="7" s="1"/>
  <c r="F1954" i="5"/>
  <c r="C954" i="7"/>
  <c r="F1953" i="5"/>
  <c r="C953" i="7" s="1"/>
  <c r="F1952" i="5"/>
  <c r="C952" i="7"/>
  <c r="F1951" i="5"/>
  <c r="C951" i="7" s="1"/>
  <c r="F1950" i="5"/>
  <c r="C950" i="7"/>
  <c r="F1949" i="5"/>
  <c r="C949" i="7" s="1"/>
  <c r="F1948" i="5"/>
  <c r="C948" i="7"/>
  <c r="F1947" i="5"/>
  <c r="C947" i="7" s="1"/>
  <c r="F1946" i="5"/>
  <c r="C946" i="7"/>
  <c r="F1945" i="5"/>
  <c r="C945" i="7" s="1"/>
  <c r="F1944" i="5"/>
  <c r="C944" i="7"/>
  <c r="F1943" i="5"/>
  <c r="C943" i="7" s="1"/>
  <c r="F1942" i="5"/>
  <c r="C942" i="7"/>
  <c r="F1941" i="5"/>
  <c r="C941" i="7" s="1"/>
  <c r="F1940" i="5"/>
  <c r="C940" i="7"/>
  <c r="F1939" i="5"/>
  <c r="C939" i="7" s="1"/>
  <c r="F1938" i="5"/>
  <c r="C938" i="7"/>
  <c r="F1937" i="5"/>
  <c r="C937" i="7" s="1"/>
  <c r="F1936" i="5"/>
  <c r="C936" i="7"/>
  <c r="F1935" i="5"/>
  <c r="C935" i="7" s="1"/>
  <c r="F1934" i="5"/>
  <c r="C934" i="7"/>
  <c r="F1933" i="5"/>
  <c r="C933" i="7" s="1"/>
  <c r="F1932" i="5"/>
  <c r="C932" i="7"/>
  <c r="F1931" i="5"/>
  <c r="C931" i="7" s="1"/>
  <c r="F1930" i="5"/>
  <c r="C930" i="7"/>
  <c r="F1929" i="5"/>
  <c r="C929" i="7" s="1"/>
  <c r="F1928" i="5"/>
  <c r="C928" i="7"/>
  <c r="F1927" i="5"/>
  <c r="F1926" i="5"/>
  <c r="C925" i="7" s="1"/>
  <c r="F1925" i="5"/>
  <c r="C924" i="7" s="1"/>
  <c r="F1924" i="5"/>
  <c r="C923" i="7" s="1"/>
  <c r="F1923" i="5"/>
  <c r="F1922" i="5"/>
  <c r="C922" i="7" s="1"/>
  <c r="F1921" i="5"/>
  <c r="C921" i="7"/>
  <c r="F1920" i="5"/>
  <c r="C920" i="7" s="1"/>
  <c r="F1919" i="5"/>
  <c r="C919" i="7"/>
  <c r="F1918" i="5"/>
  <c r="C918" i="7" s="1"/>
  <c r="F1917" i="5"/>
  <c r="C917" i="7"/>
  <c r="F1916" i="5"/>
  <c r="C916" i="7" s="1"/>
  <c r="F1915" i="5"/>
  <c r="C915" i="7"/>
  <c r="F1914" i="5"/>
  <c r="C914" i="7" s="1"/>
  <c r="F1913" i="5"/>
  <c r="C913" i="7"/>
  <c r="F1912" i="5"/>
  <c r="C912" i="7" s="1"/>
  <c r="F1911" i="5"/>
  <c r="C911" i="7"/>
  <c r="F1910" i="5"/>
  <c r="C910" i="7" s="1"/>
  <c r="F1909" i="5"/>
  <c r="C909" i="7"/>
  <c r="F1908" i="5"/>
  <c r="C908" i="7" s="1"/>
  <c r="F1907" i="5"/>
  <c r="C907" i="7"/>
  <c r="F1906" i="5"/>
  <c r="C906" i="7" s="1"/>
  <c r="F1905" i="5"/>
  <c r="C905" i="7"/>
  <c r="F1904" i="5"/>
  <c r="C904" i="7" s="1"/>
  <c r="F1903" i="5"/>
  <c r="C903" i="7"/>
  <c r="F1902" i="5"/>
  <c r="C902" i="7" s="1"/>
  <c r="F1901" i="5"/>
  <c r="C901" i="7"/>
  <c r="F1900" i="5"/>
  <c r="C900" i="7" s="1"/>
  <c r="F1899" i="5"/>
  <c r="C899" i="7"/>
  <c r="F1898" i="5"/>
  <c r="C898" i="7" s="1"/>
  <c r="F1897" i="5"/>
  <c r="C897" i="7"/>
  <c r="F1896" i="5"/>
  <c r="C896" i="7" s="1"/>
  <c r="F1895" i="5"/>
  <c r="C895" i="7"/>
  <c r="F1894" i="5"/>
  <c r="C894" i="7" s="1"/>
  <c r="F1893" i="5"/>
  <c r="C893" i="7"/>
  <c r="F1892" i="5"/>
  <c r="C892" i="7" s="1"/>
  <c r="F1891" i="5"/>
  <c r="C891" i="7"/>
  <c r="F1890" i="5"/>
  <c r="C890" i="7" s="1"/>
  <c r="F1889" i="5"/>
  <c r="C889" i="7"/>
  <c r="F1888" i="5"/>
  <c r="C888" i="7" s="1"/>
  <c r="F1887" i="5"/>
  <c r="C887" i="7"/>
  <c r="F1886" i="5"/>
  <c r="C886" i="7" s="1"/>
  <c r="F1885" i="5"/>
  <c r="F1884" i="5"/>
  <c r="C883" i="7"/>
  <c r="F1883" i="5"/>
  <c r="C882" i="7" s="1"/>
  <c r="F1882" i="5"/>
  <c r="C881" i="7" s="1"/>
  <c r="F1881" i="5"/>
  <c r="C880" i="7" s="1"/>
  <c r="F1880" i="5"/>
  <c r="C879" i="7"/>
  <c r="F1879" i="5"/>
  <c r="C878" i="7" s="1"/>
  <c r="F1878" i="5"/>
  <c r="C877" i="7" s="1"/>
  <c r="F1877" i="5"/>
  <c r="C876" i="7" s="1"/>
  <c r="F1876" i="5"/>
  <c r="C875" i="7"/>
  <c r="F1875" i="5"/>
  <c r="C874" i="7" s="1"/>
  <c r="F1874" i="5"/>
  <c r="C873" i="7" s="1"/>
  <c r="F1873" i="5"/>
  <c r="C872" i="7" s="1"/>
  <c r="F1872" i="5"/>
  <c r="C871" i="7"/>
  <c r="F1871" i="5"/>
  <c r="C870" i="7" s="1"/>
  <c r="F1870" i="5"/>
  <c r="C869" i="7" s="1"/>
  <c r="F1869" i="5"/>
  <c r="C868" i="7" s="1"/>
  <c r="F1868" i="5"/>
  <c r="C867" i="7"/>
  <c r="F1867" i="5"/>
  <c r="C866" i="7" s="1"/>
  <c r="F1866" i="5"/>
  <c r="C865" i="7" s="1"/>
  <c r="F1865" i="5"/>
  <c r="F1864" i="5"/>
  <c r="F1863" i="5"/>
  <c r="C864" i="7" s="1"/>
  <c r="F1862" i="5"/>
  <c r="C863" i="7" s="1"/>
  <c r="F1861" i="5"/>
  <c r="C862" i="7"/>
  <c r="F1860" i="5"/>
  <c r="C861" i="7" s="1"/>
  <c r="F1859" i="5"/>
  <c r="F1858" i="5"/>
  <c r="C858" i="7"/>
  <c r="F1857" i="5"/>
  <c r="C857" i="7"/>
  <c r="F1856" i="5"/>
  <c r="C856" i="7"/>
  <c r="F1855" i="5"/>
  <c r="C855" i="7"/>
  <c r="F1854" i="5"/>
  <c r="C854" i="7"/>
  <c r="F1853" i="5"/>
  <c r="C853" i="7"/>
  <c r="F1852" i="5"/>
  <c r="C852" i="7"/>
  <c r="F1851" i="5"/>
  <c r="C851" i="7"/>
  <c r="F1850" i="5"/>
  <c r="C850" i="7"/>
  <c r="F1849" i="5"/>
  <c r="C849" i="7"/>
  <c r="F1848" i="5"/>
  <c r="C848" i="7"/>
  <c r="F1847" i="5"/>
  <c r="C847" i="7"/>
  <c r="F1846" i="5"/>
  <c r="C846" i="7"/>
  <c r="F1845" i="5"/>
  <c r="F1844" i="5"/>
  <c r="C845" i="7" s="1"/>
  <c r="F1843" i="5"/>
  <c r="C844" i="7" s="1"/>
  <c r="F1842" i="5"/>
  <c r="C843" i="7"/>
  <c r="F1841" i="5"/>
  <c r="C842" i="7" s="1"/>
  <c r="F1840" i="5"/>
  <c r="C841" i="7" s="1"/>
  <c r="F1839" i="5"/>
  <c r="C840" i="7" s="1"/>
  <c r="F1838" i="5"/>
  <c r="C839" i="7"/>
  <c r="F1837" i="5"/>
  <c r="C838" i="7" s="1"/>
  <c r="F1836" i="5"/>
  <c r="C837" i="7" s="1"/>
  <c r="F1835" i="5"/>
  <c r="C836" i="7" s="1"/>
  <c r="F1834" i="5"/>
  <c r="C835" i="7"/>
  <c r="F1833" i="5"/>
  <c r="C834" i="7" s="1"/>
  <c r="F1832" i="5"/>
  <c r="C833" i="7" s="1"/>
  <c r="F1831" i="5"/>
  <c r="C832" i="7" s="1"/>
  <c r="F1830" i="5"/>
  <c r="C831" i="7"/>
  <c r="F1829" i="5"/>
  <c r="C830" i="7" s="1"/>
  <c r="F1828" i="5"/>
  <c r="C829" i="7" s="1"/>
  <c r="F1827" i="5"/>
  <c r="C828" i="7" s="1"/>
  <c r="F1826" i="5"/>
  <c r="C827" i="7"/>
  <c r="F1825" i="5"/>
  <c r="F1824" i="5"/>
  <c r="F1823" i="5"/>
  <c r="C826" i="7"/>
  <c r="F1822" i="5"/>
  <c r="C825" i="7" s="1"/>
  <c r="F1821" i="5"/>
  <c r="C824" i="7" s="1"/>
  <c r="F1820" i="5"/>
  <c r="C823" i="7" s="1"/>
  <c r="F1819" i="5"/>
  <c r="C822" i="7"/>
  <c r="F1818" i="5"/>
  <c r="C821" i="7" s="1"/>
  <c r="F1817" i="5"/>
  <c r="C820" i="7" s="1"/>
  <c r="F1816" i="5"/>
  <c r="C819" i="7" s="1"/>
  <c r="F1815" i="5"/>
  <c r="C818" i="7"/>
  <c r="F1814" i="5"/>
  <c r="C817" i="7" s="1"/>
  <c r="F1813" i="5"/>
  <c r="C816" i="7" s="1"/>
  <c r="F1812" i="5"/>
  <c r="C815" i="7" s="1"/>
  <c r="F1811" i="5"/>
  <c r="C814" i="7"/>
  <c r="F1810" i="5"/>
  <c r="C813" i="7" s="1"/>
  <c r="F1809" i="5"/>
  <c r="C812" i="7" s="1"/>
  <c r="F1808" i="5"/>
  <c r="C811" i="7" s="1"/>
  <c r="F1807" i="5"/>
  <c r="C810" i="7"/>
  <c r="F1806" i="5"/>
  <c r="C809" i="7" s="1"/>
  <c r="F1805" i="5"/>
  <c r="F1804" i="5"/>
  <c r="C806" i="7"/>
  <c r="F1803" i="5"/>
  <c r="C805" i="7"/>
  <c r="F1802" i="5"/>
  <c r="C804" i="7"/>
  <c r="F1801" i="5"/>
  <c r="C803" i="7"/>
  <c r="F1800" i="5"/>
  <c r="C802" i="7"/>
  <c r="F1799" i="5"/>
  <c r="C801" i="7"/>
  <c r="F1798" i="5"/>
  <c r="C800" i="7"/>
  <c r="F1797" i="5"/>
  <c r="C799" i="7"/>
  <c r="F1796" i="5"/>
  <c r="C798" i="7"/>
  <c r="F1795" i="5"/>
  <c r="C797" i="7"/>
  <c r="F1794" i="5"/>
  <c r="C796" i="7"/>
  <c r="F1793" i="5"/>
  <c r="C795" i="7"/>
  <c r="F1792" i="5"/>
  <c r="C794" i="7"/>
  <c r="F1791" i="5"/>
  <c r="F1790" i="5"/>
  <c r="C791" i="7" s="1"/>
  <c r="F1789" i="5"/>
  <c r="C790" i="7" s="1"/>
  <c r="F1788" i="5"/>
  <c r="C789" i="7"/>
  <c r="F1787" i="5"/>
  <c r="C788" i="7" s="1"/>
  <c r="F1786" i="5"/>
  <c r="C787" i="7" s="1"/>
  <c r="F1785" i="5"/>
  <c r="C786" i="7" s="1"/>
  <c r="F1784" i="5"/>
  <c r="C785" i="7"/>
  <c r="F1783" i="5"/>
  <c r="C784" i="7" s="1"/>
  <c r="F1782" i="5"/>
  <c r="C783" i="7" s="1"/>
  <c r="F1781" i="5"/>
  <c r="C782" i="7" s="1"/>
  <c r="F1780" i="5"/>
  <c r="C781" i="7"/>
  <c r="F1779" i="5"/>
  <c r="C780" i="7" s="1"/>
  <c r="F1778" i="5"/>
  <c r="C779" i="7" s="1"/>
  <c r="F1777" i="5"/>
  <c r="C778" i="7" s="1"/>
  <c r="F1776" i="5"/>
  <c r="C777" i="7"/>
  <c r="F1775" i="5"/>
  <c r="C776" i="7" s="1"/>
  <c r="F1774" i="5"/>
  <c r="C775" i="7" s="1"/>
  <c r="F1773" i="5"/>
  <c r="C774" i="7" s="1"/>
  <c r="F1772" i="5"/>
  <c r="C773" i="7"/>
  <c r="F1771" i="5"/>
  <c r="C772" i="7" s="1"/>
  <c r="F1770" i="5"/>
  <c r="C771" i="7" s="1"/>
  <c r="F1769" i="5"/>
  <c r="C770" i="7" s="1"/>
  <c r="F1768" i="5"/>
  <c r="C769" i="7"/>
  <c r="F1767" i="5"/>
  <c r="F1766" i="5"/>
  <c r="C766" i="7"/>
  <c r="F1765" i="5"/>
  <c r="C765" i="7" s="1"/>
  <c r="F1764" i="5"/>
  <c r="C764" i="7"/>
  <c r="F1763" i="5"/>
  <c r="C763" i="7" s="1"/>
  <c r="F1762" i="5"/>
  <c r="C762" i="7"/>
  <c r="F1761" i="5"/>
  <c r="C761" i="7" s="1"/>
  <c r="F1760" i="5"/>
  <c r="C760" i="7"/>
  <c r="F1759" i="5"/>
  <c r="C759" i="7" s="1"/>
  <c r="F1758" i="5"/>
  <c r="C758" i="7"/>
  <c r="F1757" i="5"/>
  <c r="C757" i="7" s="1"/>
  <c r="F1756" i="5"/>
  <c r="C756" i="7"/>
  <c r="F1755" i="5"/>
  <c r="F1754" i="5"/>
  <c r="C755" i="7" s="1"/>
  <c r="F1753" i="5"/>
  <c r="C754" i="7" s="1"/>
  <c r="F1752" i="5"/>
  <c r="C753" i="7" s="1"/>
  <c r="F1751" i="5"/>
  <c r="C752" i="7"/>
  <c r="F1750" i="5"/>
  <c r="C751" i="7" s="1"/>
  <c r="F1749" i="5"/>
  <c r="C750" i="7" s="1"/>
  <c r="F1748" i="5"/>
  <c r="C749" i="7" s="1"/>
  <c r="F1747" i="5"/>
  <c r="C748" i="7"/>
  <c r="F1746" i="5"/>
  <c r="C747" i="7" s="1"/>
  <c r="F1745" i="5"/>
  <c r="C746" i="7" s="1"/>
  <c r="F1744" i="5"/>
  <c r="C745" i="7" s="1"/>
  <c r="F1743" i="5"/>
  <c r="C744" i="7"/>
  <c r="F1742" i="5"/>
  <c r="C743" i="7" s="1"/>
  <c r="F1741" i="5"/>
  <c r="C742" i="7" s="1"/>
  <c r="F1740" i="5"/>
  <c r="C741" i="7" s="1"/>
  <c r="F1739" i="5"/>
  <c r="C740" i="7"/>
  <c r="F1738" i="5"/>
  <c r="C739" i="7" s="1"/>
  <c r="F1737" i="5"/>
  <c r="C738" i="7" s="1"/>
  <c r="F1736" i="5"/>
  <c r="C737" i="7" s="1"/>
  <c r="F1735" i="5"/>
  <c r="C736" i="7"/>
  <c r="F1734" i="5"/>
  <c r="C735" i="7" s="1"/>
  <c r="F1733" i="5"/>
  <c r="F1732" i="5"/>
  <c r="C732" i="7"/>
  <c r="F1731" i="5"/>
  <c r="C731" i="7"/>
  <c r="F1730" i="5"/>
  <c r="C730" i="7"/>
  <c r="F1729" i="5"/>
  <c r="C729" i="7"/>
  <c r="F1728" i="5"/>
  <c r="C728" i="7"/>
  <c r="F1727" i="5"/>
  <c r="C727" i="7"/>
  <c r="F1726" i="5"/>
  <c r="C726" i="7"/>
  <c r="F1725" i="5"/>
  <c r="C725" i="7"/>
  <c r="F1724" i="5"/>
  <c r="C724" i="7"/>
  <c r="F1723" i="5"/>
  <c r="C723" i="7"/>
  <c r="F1722" i="5"/>
  <c r="C722" i="7"/>
  <c r="F1721" i="5"/>
  <c r="C721" i="7"/>
  <c r="F1720" i="5"/>
  <c r="C720" i="7"/>
  <c r="F1719" i="5"/>
  <c r="C719" i="7"/>
  <c r="F1718" i="5"/>
  <c r="C718" i="7"/>
  <c r="F1717" i="5"/>
  <c r="C717" i="7"/>
  <c r="F1716" i="5"/>
  <c r="C716" i="7"/>
  <c r="F1715" i="5"/>
  <c r="C715" i="7"/>
  <c r="F1714" i="5"/>
  <c r="C714" i="7"/>
  <c r="F1713" i="5"/>
  <c r="C713" i="7"/>
  <c r="F1712" i="5"/>
  <c r="C712" i="7"/>
  <c r="F1711" i="5"/>
  <c r="C711" i="7"/>
  <c r="F1710" i="5"/>
  <c r="C710" i="7"/>
  <c r="F1709" i="5"/>
  <c r="C709" i="7"/>
  <c r="F1708" i="5"/>
  <c r="C708" i="7"/>
  <c r="F1707" i="5"/>
  <c r="C707" i="7"/>
  <c r="F1706" i="5"/>
  <c r="C706" i="7"/>
  <c r="F1705" i="5"/>
  <c r="C705" i="7"/>
  <c r="F1704" i="5"/>
  <c r="C704" i="7"/>
  <c r="F1703" i="5"/>
  <c r="C703" i="7"/>
  <c r="F1702" i="5"/>
  <c r="C702" i="7"/>
  <c r="F1701" i="5"/>
  <c r="C701" i="7"/>
  <c r="F1700" i="5"/>
  <c r="C700" i="7"/>
  <c r="F1699" i="5"/>
  <c r="C699" i="7"/>
  <c r="F1698" i="5"/>
  <c r="C698" i="7"/>
  <c r="F1697" i="5"/>
  <c r="C697" i="7"/>
  <c r="F1696" i="5"/>
  <c r="C696" i="7"/>
  <c r="F1695" i="5"/>
  <c r="C695" i="7"/>
  <c r="F1694" i="5"/>
  <c r="C694" i="7"/>
  <c r="F1693" i="5"/>
  <c r="C693" i="7"/>
  <c r="F1692" i="5"/>
  <c r="C692" i="7"/>
  <c r="F1691" i="5"/>
  <c r="C691" i="7"/>
  <c r="F1690" i="5"/>
  <c r="C690" i="7"/>
  <c r="F1689" i="5"/>
  <c r="C689" i="7"/>
  <c r="F1688" i="5"/>
  <c r="C688" i="7"/>
  <c r="F1687" i="5"/>
  <c r="C687" i="7"/>
  <c r="F1686" i="5"/>
  <c r="C686" i="7"/>
  <c r="F1685" i="5"/>
  <c r="C685" i="7"/>
  <c r="F1684" i="5"/>
  <c r="C684" i="7"/>
  <c r="F1683" i="5"/>
  <c r="C683" i="7"/>
  <c r="F1682" i="5"/>
  <c r="C682" i="7"/>
  <c r="F1681" i="5"/>
  <c r="C681" i="7"/>
  <c r="F1680" i="5"/>
  <c r="C680" i="7"/>
  <c r="F1679" i="5"/>
  <c r="C679" i="7"/>
  <c r="F1678" i="5"/>
  <c r="C678" i="7"/>
  <c r="F1677" i="5"/>
  <c r="C677" i="7"/>
  <c r="F1676" i="5"/>
  <c r="F1675" i="5"/>
  <c r="C674" i="7" s="1"/>
  <c r="F1674" i="5"/>
  <c r="C673" i="7"/>
  <c r="F1673" i="5"/>
  <c r="C672" i="7" s="1"/>
  <c r="F1672" i="5"/>
  <c r="F1671" i="5"/>
  <c r="C671" i="7"/>
  <c r="F1670" i="5"/>
  <c r="C670" i="7"/>
  <c r="F1669" i="5"/>
  <c r="C669" i="7"/>
  <c r="F1668" i="5"/>
  <c r="C668" i="7"/>
  <c r="F1667" i="5"/>
  <c r="C667" i="7"/>
  <c r="F1666" i="5"/>
  <c r="C666" i="7"/>
  <c r="F1665" i="5"/>
  <c r="C665" i="7"/>
  <c r="F1664" i="5"/>
  <c r="C664" i="7"/>
  <c r="F1663" i="5"/>
  <c r="C663" i="7"/>
  <c r="F1662" i="5"/>
  <c r="C662" i="7"/>
  <c r="F1661" i="5"/>
  <c r="C661" i="7"/>
  <c r="F1660" i="5"/>
  <c r="C660" i="7"/>
  <c r="F1659" i="5"/>
  <c r="C659" i="7"/>
  <c r="F1658" i="5"/>
  <c r="C658" i="7"/>
  <c r="F1657" i="5"/>
  <c r="C657" i="7"/>
  <c r="F1656" i="5"/>
  <c r="C656" i="7"/>
  <c r="F1655" i="5"/>
  <c r="C655" i="7"/>
  <c r="F1654" i="5"/>
  <c r="C654" i="7"/>
  <c r="F1653" i="5"/>
  <c r="C653" i="7"/>
  <c r="F1652" i="5"/>
  <c r="C652" i="7"/>
  <c r="F1651" i="5"/>
  <c r="C651" i="7"/>
  <c r="F1650" i="5"/>
  <c r="C650" i="7"/>
  <c r="F1649" i="5"/>
  <c r="C649" i="7"/>
  <c r="F1648" i="5"/>
  <c r="C648" i="7"/>
  <c r="F1647" i="5"/>
  <c r="C647" i="7"/>
  <c r="F1646" i="5"/>
  <c r="C646" i="7"/>
  <c r="F1645" i="5"/>
  <c r="C645" i="7"/>
  <c r="F1644" i="5"/>
  <c r="C644" i="7"/>
  <c r="F1643" i="5"/>
  <c r="C643" i="7"/>
  <c r="F1642" i="5"/>
  <c r="C642" i="7"/>
  <c r="F1641" i="5"/>
  <c r="C641" i="7"/>
  <c r="F1640" i="5"/>
  <c r="C640" i="7"/>
  <c r="F1639" i="5"/>
  <c r="C639" i="7"/>
  <c r="F1638" i="5"/>
  <c r="C638" i="7"/>
  <c r="F1637" i="5"/>
  <c r="C637" i="7"/>
  <c r="F1636" i="5"/>
  <c r="C636" i="7"/>
  <c r="F1635" i="5"/>
  <c r="C635" i="7"/>
  <c r="F1634" i="5"/>
  <c r="C634" i="7"/>
  <c r="F1633" i="5"/>
  <c r="C633" i="7"/>
  <c r="F1632" i="5"/>
  <c r="F1631" i="5"/>
  <c r="C630" i="7" s="1"/>
  <c r="F1630" i="5"/>
  <c r="C629" i="7" s="1"/>
  <c r="F1629" i="5"/>
  <c r="C628" i="7"/>
  <c r="F1628" i="5"/>
  <c r="C627" i="7" s="1"/>
  <c r="F1627" i="5"/>
  <c r="C626" i="7" s="1"/>
  <c r="F1626" i="5"/>
  <c r="C625" i="7" s="1"/>
  <c r="F1625" i="5"/>
  <c r="C624" i="7"/>
  <c r="F1624" i="5"/>
  <c r="C623" i="7" s="1"/>
  <c r="F1623" i="5"/>
  <c r="C622" i="7" s="1"/>
  <c r="F1622" i="5"/>
  <c r="C621" i="7" s="1"/>
  <c r="F1621" i="5"/>
  <c r="C620" i="7"/>
  <c r="F1620" i="5"/>
  <c r="C619" i="7" s="1"/>
  <c r="F1619" i="5"/>
  <c r="C618" i="7" s="1"/>
  <c r="F1618" i="5"/>
  <c r="C617" i="7" s="1"/>
  <c r="F1617" i="5"/>
  <c r="C616" i="7"/>
  <c r="F1616" i="5"/>
  <c r="C615" i="7" s="1"/>
  <c r="F1615" i="5"/>
  <c r="C614" i="7" s="1"/>
  <c r="F1614" i="5"/>
  <c r="C613" i="7" s="1"/>
  <c r="F1613" i="5"/>
  <c r="C612" i="7"/>
  <c r="F1612" i="5"/>
  <c r="C611" i="7" s="1"/>
  <c r="F1611" i="5"/>
  <c r="C610" i="7" s="1"/>
  <c r="F1610" i="5"/>
  <c r="C609" i="7" s="1"/>
  <c r="F1609" i="5"/>
  <c r="C608" i="7"/>
  <c r="F1608" i="5"/>
  <c r="C607" i="7" s="1"/>
  <c r="F1607" i="5"/>
  <c r="C606" i="7" s="1"/>
  <c r="F1606" i="5"/>
  <c r="C605" i="7" s="1"/>
  <c r="F1605" i="5"/>
  <c r="C604" i="7"/>
  <c r="F1604" i="5"/>
  <c r="C603" i="7"/>
  <c r="F1603" i="5"/>
  <c r="C602" i="7"/>
  <c r="F1602" i="5"/>
  <c r="C601" i="7"/>
  <c r="F1601" i="5"/>
  <c r="C600" i="7"/>
  <c r="F1600" i="5"/>
  <c r="C599" i="7"/>
  <c r="F1599" i="5"/>
  <c r="C598" i="7"/>
  <c r="F1598" i="5"/>
  <c r="C597" i="7"/>
  <c r="F1597" i="5"/>
  <c r="C596" i="7"/>
  <c r="F1596" i="5"/>
  <c r="C595" i="7"/>
  <c r="F1595" i="5"/>
  <c r="C594" i="7"/>
  <c r="F1594" i="5"/>
  <c r="C593" i="7"/>
  <c r="F1593" i="5"/>
  <c r="C592" i="7"/>
  <c r="F1592" i="5"/>
  <c r="C591" i="7"/>
  <c r="F1591" i="5"/>
  <c r="C590" i="7"/>
  <c r="F1590" i="5"/>
  <c r="C589" i="7"/>
  <c r="F1589" i="5"/>
  <c r="F1588" i="5"/>
  <c r="F1587" i="5"/>
  <c r="C588" i="7"/>
  <c r="F1586" i="5"/>
  <c r="C587" i="7"/>
  <c r="F1585" i="5"/>
  <c r="C586" i="7"/>
  <c r="F1584" i="5"/>
  <c r="F1583" i="5"/>
  <c r="C585" i="7" s="1"/>
  <c r="F1582" i="5"/>
  <c r="C584" i="7" s="1"/>
  <c r="F1581" i="5"/>
  <c r="C583" i="7" s="1"/>
  <c r="F1580" i="5"/>
  <c r="C582" i="7" s="1"/>
  <c r="F1579" i="5"/>
  <c r="C581" i="7" s="1"/>
  <c r="F1578" i="5"/>
  <c r="C580" i="7" s="1"/>
  <c r="F1577" i="5"/>
  <c r="C579" i="7" s="1"/>
  <c r="F1576" i="5"/>
  <c r="C578" i="7" s="1"/>
  <c r="F1575" i="5"/>
  <c r="C577" i="7" s="1"/>
  <c r="F1574" i="5"/>
  <c r="C575" i="7"/>
  <c r="F1573" i="5"/>
  <c r="C574" i="7"/>
  <c r="F1572" i="5"/>
  <c r="C573" i="7"/>
  <c r="F1571" i="5"/>
  <c r="C572" i="7"/>
  <c r="F1570" i="5"/>
  <c r="C571" i="7"/>
  <c r="F1569" i="5"/>
  <c r="C570" i="7"/>
  <c r="F1568" i="5"/>
  <c r="C569" i="7"/>
  <c r="F1567" i="5"/>
  <c r="C568" i="7"/>
  <c r="F1566" i="5"/>
  <c r="C567" i="7"/>
  <c r="F1565" i="5"/>
  <c r="C566" i="7"/>
  <c r="F1564" i="5"/>
  <c r="C565" i="7"/>
  <c r="F1563" i="5"/>
  <c r="C564" i="7"/>
  <c r="F1562" i="5"/>
  <c r="C563" i="7"/>
  <c r="F1561" i="5"/>
  <c r="C562" i="7"/>
  <c r="F1560" i="5"/>
  <c r="C561" i="7"/>
  <c r="F1559" i="5"/>
  <c r="C560" i="7"/>
  <c r="F1558" i="5"/>
  <c r="C559" i="7"/>
  <c r="F1557" i="5"/>
  <c r="C558" i="7"/>
  <c r="F1556" i="5"/>
  <c r="C557" i="7"/>
  <c r="F1555" i="5"/>
  <c r="C556" i="7"/>
  <c r="F1554" i="5"/>
  <c r="C555" i="7"/>
  <c r="F1553" i="5"/>
  <c r="C554" i="7"/>
  <c r="F1552" i="5"/>
  <c r="C553" i="7"/>
  <c r="F1551" i="5"/>
  <c r="C552" i="7"/>
  <c r="F1550" i="5"/>
  <c r="C551" i="7"/>
  <c r="F1549" i="5"/>
  <c r="C550" i="7"/>
  <c r="F1548" i="5"/>
  <c r="C549" i="7"/>
  <c r="F1547" i="5"/>
  <c r="C548" i="7"/>
  <c r="F1546" i="5"/>
  <c r="C547" i="7"/>
  <c r="F1545" i="5"/>
  <c r="C546" i="7"/>
  <c r="F1544" i="5"/>
  <c r="C545" i="7"/>
  <c r="F1543" i="5"/>
  <c r="C544" i="7"/>
  <c r="F1542" i="5"/>
  <c r="C543" i="7"/>
  <c r="F1541" i="5"/>
  <c r="F1540" i="5"/>
  <c r="C540" i="7" s="1"/>
  <c r="F1539" i="5"/>
  <c r="C539" i="7" s="1"/>
  <c r="F1538" i="5"/>
  <c r="C538" i="7" s="1"/>
  <c r="F1537" i="5"/>
  <c r="C537" i="7" s="1"/>
  <c r="F1536" i="5"/>
  <c r="C536" i="7" s="1"/>
  <c r="F1535" i="5"/>
  <c r="C535" i="7" s="1"/>
  <c r="F1534" i="5"/>
  <c r="C534" i="7" s="1"/>
  <c r="F1533" i="5"/>
  <c r="C533" i="7" s="1"/>
  <c r="F1532" i="5"/>
  <c r="C532" i="7" s="1"/>
  <c r="F1531" i="5"/>
  <c r="C531" i="7" s="1"/>
  <c r="F1530" i="5"/>
  <c r="C530" i="7" s="1"/>
  <c r="F1529" i="5"/>
  <c r="C529" i="7" s="1"/>
  <c r="F1528" i="5"/>
  <c r="C528" i="7" s="1"/>
  <c r="F1527" i="5"/>
  <c r="C527" i="7" s="1"/>
  <c r="F1526" i="5"/>
  <c r="C526" i="7" s="1"/>
  <c r="F1525" i="5"/>
  <c r="C525" i="7" s="1"/>
  <c r="F1524" i="5"/>
  <c r="C524" i="7" s="1"/>
  <c r="F1523" i="5"/>
  <c r="C523" i="7" s="1"/>
  <c r="F1522" i="5"/>
  <c r="C522" i="7" s="1"/>
  <c r="F1521" i="5"/>
  <c r="C521" i="7" s="1"/>
  <c r="F1520" i="5"/>
  <c r="C520" i="7" s="1"/>
  <c r="F1519" i="5"/>
  <c r="C519" i="7" s="1"/>
  <c r="F1518" i="5"/>
  <c r="C518" i="7" s="1"/>
  <c r="F1517" i="5"/>
  <c r="F1516" i="5"/>
  <c r="C515" i="7"/>
  <c r="F1515" i="5"/>
  <c r="C514" i="7"/>
  <c r="F1514" i="5"/>
  <c r="C513" i="7"/>
  <c r="F1513" i="5"/>
  <c r="C512" i="7"/>
  <c r="F1512" i="5"/>
  <c r="C511" i="7"/>
  <c r="F1511" i="5"/>
  <c r="C510" i="7"/>
  <c r="F1510" i="5"/>
  <c r="C509" i="7"/>
  <c r="F1509" i="5"/>
  <c r="C508" i="7"/>
  <c r="F1508" i="5"/>
  <c r="F1507" i="5"/>
  <c r="C507" i="7" s="1"/>
  <c r="F1506" i="5"/>
  <c r="C506" i="7" s="1"/>
  <c r="F1505" i="5"/>
  <c r="C505" i="7" s="1"/>
  <c r="F1504" i="5"/>
  <c r="F1503" i="5"/>
  <c r="F1502" i="5"/>
  <c r="C503" i="7" s="1"/>
  <c r="F1501" i="5"/>
  <c r="C502" i="7"/>
  <c r="F1500" i="5"/>
  <c r="C501" i="7"/>
  <c r="F1499" i="5"/>
  <c r="C500" i="7"/>
  <c r="F1498" i="5"/>
  <c r="C499" i="7"/>
  <c r="F1497" i="5"/>
  <c r="C498" i="7"/>
  <c r="F1496" i="5"/>
  <c r="C497" i="7"/>
  <c r="F1495" i="5"/>
  <c r="C496" i="7"/>
  <c r="F1494" i="5"/>
  <c r="C495" i="7"/>
  <c r="F1493" i="5"/>
  <c r="C494" i="7"/>
  <c r="F1492" i="5"/>
  <c r="C493" i="7"/>
  <c r="F1491" i="5"/>
  <c r="C492" i="7"/>
  <c r="F1490" i="5"/>
  <c r="C491" i="7"/>
  <c r="F1489" i="5"/>
  <c r="C490" i="7"/>
  <c r="F1488" i="5"/>
  <c r="C489" i="7"/>
  <c r="F1487" i="5"/>
  <c r="C488" i="7"/>
  <c r="F1486" i="5"/>
  <c r="C487" i="7"/>
  <c r="F1485" i="5"/>
  <c r="C486" i="7"/>
  <c r="F1484" i="5"/>
  <c r="C485" i="7"/>
  <c r="F1483" i="5"/>
  <c r="C484" i="7"/>
  <c r="F1482" i="5"/>
  <c r="F1481" i="5"/>
  <c r="C481" i="7" s="1"/>
  <c r="F1480" i="5"/>
  <c r="C480" i="7" s="1"/>
  <c r="F1479" i="5"/>
  <c r="C479" i="7" s="1"/>
  <c r="F1478" i="5"/>
  <c r="C478" i="7" s="1"/>
  <c r="F1477" i="5"/>
  <c r="C477" i="7" s="1"/>
  <c r="F1476" i="5"/>
  <c r="C476" i="7" s="1"/>
  <c r="F1475" i="5"/>
  <c r="C475" i="7" s="1"/>
  <c r="F1474" i="5"/>
  <c r="C474" i="7" s="1"/>
  <c r="F1473" i="5"/>
  <c r="C473" i="7" s="1"/>
  <c r="F1472" i="5"/>
  <c r="C472" i="7" s="1"/>
  <c r="F1471" i="5"/>
  <c r="C471" i="7" s="1"/>
  <c r="F1470" i="5"/>
  <c r="C470" i="7" s="1"/>
  <c r="F1469" i="5"/>
  <c r="C469" i="7" s="1"/>
  <c r="F1468" i="5"/>
  <c r="C468" i="7" s="1"/>
  <c r="F1467" i="5"/>
  <c r="C467" i="7" s="1"/>
  <c r="F1466" i="5"/>
  <c r="C466" i="7" s="1"/>
  <c r="F1465" i="5"/>
  <c r="C465" i="7" s="1"/>
  <c r="F1464" i="5"/>
  <c r="C464" i="7" s="1"/>
  <c r="F1463" i="5"/>
  <c r="C463" i="7" s="1"/>
  <c r="F1462" i="5"/>
  <c r="C462" i="7" s="1"/>
  <c r="F1461" i="5"/>
  <c r="C461" i="7" s="1"/>
  <c r="F1460" i="5"/>
  <c r="C460" i="7" s="1"/>
  <c r="F1459" i="5"/>
  <c r="C459" i="7" s="1"/>
  <c r="F1458" i="5"/>
  <c r="C458" i="7" s="1"/>
  <c r="F1457" i="5"/>
  <c r="C457" i="7" s="1"/>
  <c r="F1456" i="5"/>
  <c r="C456" i="7" s="1"/>
  <c r="F1455" i="5"/>
  <c r="C455" i="7" s="1"/>
  <c r="F1454" i="5"/>
  <c r="C454" i="7" s="1"/>
  <c r="F1453" i="5"/>
  <c r="C453" i="7" s="1"/>
  <c r="F1452" i="5"/>
  <c r="C452" i="7" s="1"/>
  <c r="F1451" i="5"/>
  <c r="C451" i="7" s="1"/>
  <c r="F1450" i="5"/>
  <c r="C450" i="7" s="1"/>
  <c r="F1449" i="5"/>
  <c r="C449" i="7" s="1"/>
  <c r="F1448" i="5"/>
  <c r="C448" i="7" s="1"/>
  <c r="F1447" i="5"/>
  <c r="C447" i="7" s="1"/>
  <c r="F1446" i="5"/>
  <c r="C446" i="7" s="1"/>
  <c r="F1445" i="5"/>
  <c r="C445" i="7" s="1"/>
  <c r="F1444" i="5"/>
  <c r="C444" i="7" s="1"/>
  <c r="F1443" i="5"/>
  <c r="C443" i="7" s="1"/>
  <c r="F1442" i="5"/>
  <c r="C442" i="7" s="1"/>
  <c r="F1441" i="5"/>
  <c r="C441" i="7" s="1"/>
  <c r="F1440" i="5"/>
  <c r="C439" i="7"/>
  <c r="F1439" i="5"/>
  <c r="C438" i="7"/>
  <c r="F1438" i="5"/>
  <c r="C437" i="7"/>
  <c r="F1437" i="5"/>
  <c r="C436" i="7"/>
  <c r="F1436" i="5"/>
  <c r="C435" i="7"/>
  <c r="F1435" i="5"/>
  <c r="C434" i="7"/>
  <c r="F1434" i="5"/>
  <c r="C433" i="7"/>
  <c r="F1433" i="5"/>
  <c r="C432" i="7"/>
  <c r="F1432" i="5"/>
  <c r="C431" i="7"/>
  <c r="F1431" i="5"/>
  <c r="C430" i="7"/>
  <c r="F1430" i="5"/>
  <c r="C429" i="7"/>
  <c r="F1429" i="5"/>
  <c r="C428" i="7"/>
  <c r="F1428" i="5"/>
  <c r="F1427" i="5"/>
  <c r="F1426" i="5"/>
  <c r="C423" i="7"/>
  <c r="F1425" i="5"/>
  <c r="C422" i="7"/>
  <c r="F1424" i="5"/>
  <c r="C421" i="7"/>
  <c r="F1423" i="5"/>
  <c r="F1422" i="5"/>
  <c r="C420" i="7" s="1"/>
  <c r="F1421" i="5"/>
  <c r="C419" i="7" s="1"/>
  <c r="F1420" i="5"/>
  <c r="C418" i="7" s="1"/>
  <c r="F1419" i="5"/>
  <c r="C417" i="7" s="1"/>
  <c r="F1418" i="5"/>
  <c r="C416" i="7" s="1"/>
  <c r="F1417" i="5"/>
  <c r="C415" i="7" s="1"/>
  <c r="F1416" i="5"/>
  <c r="C414" i="7" s="1"/>
  <c r="F1415" i="5"/>
  <c r="C413" i="7" s="1"/>
  <c r="F1414" i="5"/>
  <c r="C412" i="7" s="1"/>
  <c r="F1413" i="5"/>
  <c r="C411" i="7" s="1"/>
  <c r="F1412" i="5"/>
  <c r="C410" i="7" s="1"/>
  <c r="F1411" i="5"/>
  <c r="C409" i="7" s="1"/>
  <c r="F1410" i="5"/>
  <c r="C408" i="7" s="1"/>
  <c r="F1409" i="5"/>
  <c r="C407" i="7" s="1"/>
  <c r="F1408" i="5"/>
  <c r="C406" i="7" s="1"/>
  <c r="F1407" i="5"/>
  <c r="C405" i="7" s="1"/>
  <c r="F1406" i="5"/>
  <c r="C404" i="7" s="1"/>
  <c r="F1405" i="5"/>
  <c r="C403" i="7" s="1"/>
  <c r="F1404" i="5"/>
  <c r="C402" i="7" s="1"/>
  <c r="F1403" i="5"/>
  <c r="C401" i="7" s="1"/>
  <c r="F1402" i="5"/>
  <c r="C400" i="7" s="1"/>
  <c r="F1401" i="5"/>
  <c r="C399" i="7" s="1"/>
  <c r="F1400" i="5"/>
  <c r="C398" i="7" s="1"/>
  <c r="F1399" i="5"/>
  <c r="C397" i="7" s="1"/>
  <c r="F1398" i="5"/>
  <c r="C396" i="7" s="1"/>
  <c r="F1397" i="5"/>
  <c r="C395" i="7" s="1"/>
  <c r="F1396" i="5"/>
  <c r="C394" i="7" s="1"/>
  <c r="F1395" i="5"/>
  <c r="C393" i="7" s="1"/>
  <c r="F1394" i="5"/>
  <c r="C392" i="7" s="1"/>
  <c r="F1393" i="5"/>
  <c r="C391" i="7" s="1"/>
  <c r="F1392" i="5"/>
  <c r="C390" i="7" s="1"/>
  <c r="F1391" i="5"/>
  <c r="C389" i="7" s="1"/>
  <c r="F1390" i="5"/>
  <c r="C388" i="7" s="1"/>
  <c r="F1389" i="5"/>
  <c r="C387" i="7" s="1"/>
  <c r="F1388" i="5"/>
  <c r="C386" i="7" s="1"/>
  <c r="F1387" i="5"/>
  <c r="C385" i="7" s="1"/>
  <c r="F1386" i="5"/>
  <c r="C384" i="7" s="1"/>
  <c r="F1385" i="5"/>
  <c r="C383" i="7" s="1"/>
  <c r="F1384" i="5"/>
  <c r="C382" i="7" s="1"/>
  <c r="F1383" i="5"/>
  <c r="C381" i="7" s="1"/>
  <c r="F1382" i="5"/>
  <c r="C379" i="7"/>
  <c r="F1381" i="5"/>
  <c r="C378" i="7"/>
  <c r="F1380" i="5"/>
  <c r="C377" i="7"/>
  <c r="F1379" i="5"/>
  <c r="C376" i="7"/>
  <c r="F1378" i="5"/>
  <c r="C375" i="7"/>
  <c r="F1377" i="5"/>
  <c r="C374" i="7"/>
  <c r="F1376" i="5"/>
  <c r="C373" i="7"/>
  <c r="F1375" i="5"/>
  <c r="C372" i="7"/>
  <c r="F1374" i="5"/>
  <c r="C371" i="7"/>
  <c r="F1373" i="5"/>
  <c r="C370" i="7"/>
  <c r="F1372" i="5"/>
  <c r="C369" i="7"/>
  <c r="F1371" i="5"/>
  <c r="C368" i="7"/>
  <c r="F1370" i="5"/>
  <c r="C367" i="7"/>
  <c r="F1369" i="5"/>
  <c r="C366" i="7"/>
  <c r="F1368" i="5"/>
  <c r="C365" i="7"/>
  <c r="F1367" i="5"/>
  <c r="C364" i="7"/>
  <c r="F1366" i="5"/>
  <c r="C363" i="7"/>
  <c r="F1365" i="5"/>
  <c r="C362" i="7"/>
  <c r="F1364" i="5"/>
  <c r="C361" i="7"/>
  <c r="F1363" i="5"/>
  <c r="C360" i="7"/>
  <c r="F1362" i="5"/>
  <c r="C359" i="7"/>
  <c r="F1361" i="5"/>
  <c r="C358" i="7"/>
  <c r="F1360" i="5"/>
  <c r="C357" i="7"/>
  <c r="F1359" i="5"/>
  <c r="C356" i="7"/>
  <c r="F1358" i="5"/>
  <c r="C355" i="7"/>
  <c r="F1357" i="5"/>
  <c r="C354" i="7"/>
  <c r="F1356" i="5"/>
  <c r="C353" i="7"/>
  <c r="F1355" i="5"/>
  <c r="C352" i="7"/>
  <c r="F1354" i="5"/>
  <c r="C351" i="7"/>
  <c r="F1353" i="5"/>
  <c r="C350" i="7"/>
  <c r="F1352" i="5"/>
  <c r="C349" i="7"/>
  <c r="F1351" i="5"/>
  <c r="C348" i="7"/>
  <c r="F1350" i="5"/>
  <c r="C347" i="7"/>
  <c r="F1349" i="5"/>
  <c r="C346" i="7"/>
  <c r="F1348" i="5"/>
  <c r="C345" i="7"/>
  <c r="F1347" i="5"/>
  <c r="C344" i="7"/>
  <c r="F1346" i="5"/>
  <c r="C343" i="7"/>
  <c r="F1345" i="5"/>
  <c r="C342" i="7"/>
  <c r="F1344" i="5"/>
  <c r="C341" i="7"/>
  <c r="F1343" i="5"/>
  <c r="C340" i="7"/>
  <c r="F1342" i="5"/>
  <c r="C339" i="7"/>
  <c r="F1341" i="5"/>
  <c r="C338" i="7"/>
  <c r="F1340" i="5"/>
  <c r="F1339" i="5"/>
  <c r="C337" i="7" s="1"/>
  <c r="F1338" i="5"/>
  <c r="C336" i="7" s="1"/>
  <c r="F1337" i="5"/>
  <c r="C335" i="7" s="1"/>
  <c r="F1336" i="5"/>
  <c r="C334" i="7" s="1"/>
  <c r="F1335" i="5"/>
  <c r="C333" i="7" s="1"/>
  <c r="F1334" i="5"/>
  <c r="C332" i="7" s="1"/>
  <c r="F1333" i="5"/>
  <c r="C331" i="7" s="1"/>
  <c r="F1332" i="5"/>
  <c r="C330" i="7" s="1"/>
  <c r="F1331" i="5"/>
  <c r="C329" i="7" s="1"/>
  <c r="F1330" i="5"/>
  <c r="C328" i="7" s="1"/>
  <c r="F1329" i="5"/>
  <c r="C327" i="7" s="1"/>
  <c r="F1328" i="5"/>
  <c r="C326" i="7" s="1"/>
  <c r="F1327" i="5"/>
  <c r="C325" i="7" s="1"/>
  <c r="F1326" i="5"/>
  <c r="C324" i="7" s="1"/>
  <c r="F1325" i="5"/>
  <c r="C323" i="7" s="1"/>
  <c r="F1324" i="5"/>
  <c r="C322" i="7" s="1"/>
  <c r="F1323" i="5"/>
  <c r="C321" i="7" s="1"/>
  <c r="F1322" i="5"/>
  <c r="C320" i="7" s="1"/>
  <c r="F1321" i="5"/>
  <c r="C319" i="7" s="1"/>
  <c r="F1320" i="5"/>
  <c r="F1319" i="5"/>
  <c r="C318" i="7"/>
  <c r="F1318" i="5"/>
  <c r="C317" i="7"/>
  <c r="F1317" i="5"/>
  <c r="C316" i="7"/>
  <c r="F1316" i="5"/>
  <c r="C315" i="7"/>
  <c r="F1315" i="5"/>
  <c r="C314" i="7"/>
  <c r="F1314" i="5"/>
  <c r="C313" i="7"/>
  <c r="F1313" i="5"/>
  <c r="C312" i="7"/>
  <c r="F1312" i="5"/>
  <c r="C311" i="7"/>
  <c r="F1311" i="5"/>
  <c r="C310" i="7"/>
  <c r="F1310" i="5"/>
  <c r="C309" i="7"/>
  <c r="F1309" i="5"/>
  <c r="C308" i="7"/>
  <c r="F1308" i="5"/>
  <c r="C307" i="7"/>
  <c r="F1307" i="5"/>
  <c r="C306" i="7"/>
  <c r="F1306" i="5"/>
  <c r="C305" i="7"/>
  <c r="F1305" i="5"/>
  <c r="C304" i="7"/>
  <c r="F1304" i="5"/>
  <c r="C303" i="7"/>
  <c r="F1303" i="5"/>
  <c r="C302" i="7"/>
  <c r="F1302" i="5"/>
  <c r="C301" i="7"/>
  <c r="F1301" i="5"/>
  <c r="C300" i="7"/>
  <c r="F1300" i="5"/>
  <c r="C299" i="7"/>
  <c r="F1299" i="5"/>
  <c r="C298" i="7"/>
  <c r="F1298" i="5"/>
  <c r="C297" i="7"/>
  <c r="F1297" i="5"/>
  <c r="C296" i="7"/>
  <c r="F1296" i="5"/>
  <c r="C295" i="7"/>
  <c r="F1295" i="5"/>
  <c r="C294" i="7"/>
  <c r="F1294" i="5"/>
  <c r="C293" i="7"/>
  <c r="F1293" i="5"/>
  <c r="C292" i="7"/>
  <c r="F1292" i="5"/>
  <c r="F1291" i="5"/>
  <c r="C289" i="7" s="1"/>
  <c r="F1290" i="5"/>
  <c r="C288" i="7" s="1"/>
  <c r="F1289" i="5"/>
  <c r="C287" i="7" s="1"/>
  <c r="F1288" i="5"/>
  <c r="C286" i="7" s="1"/>
  <c r="F1287" i="5"/>
  <c r="C284" i="7" s="1"/>
  <c r="F1286" i="5"/>
  <c r="C283" i="7"/>
  <c r="F1285" i="5"/>
  <c r="C282" i="7"/>
  <c r="F1284" i="5"/>
  <c r="C281" i="7"/>
  <c r="F1283" i="5"/>
  <c r="C280" i="7"/>
  <c r="F1282" i="5"/>
  <c r="C279" i="7"/>
  <c r="F1281" i="5"/>
  <c r="C278" i="7"/>
  <c r="F1280" i="5"/>
  <c r="C277" i="7"/>
  <c r="F1279" i="5"/>
  <c r="C276" i="7"/>
  <c r="F1278" i="5"/>
  <c r="C275" i="7"/>
  <c r="F1277" i="5"/>
  <c r="C274" i="7"/>
  <c r="F1276" i="5"/>
  <c r="C273" i="7"/>
  <c r="F1275" i="5"/>
  <c r="C272" i="7"/>
  <c r="F1274" i="5"/>
  <c r="C271" i="7"/>
  <c r="F1273" i="5"/>
  <c r="C270" i="7"/>
  <c r="F1272" i="5"/>
  <c r="C269" i="7"/>
  <c r="F1271" i="5"/>
  <c r="C268" i="7"/>
  <c r="F1270" i="5"/>
  <c r="C267" i="7"/>
  <c r="F1269" i="5"/>
  <c r="C266" i="7"/>
  <c r="F1268" i="5"/>
  <c r="F1267" i="5"/>
  <c r="C263" i="7" s="1"/>
  <c r="F1266" i="5"/>
  <c r="C262" i="7" s="1"/>
  <c r="F1265" i="5"/>
  <c r="C261" i="7" s="1"/>
  <c r="F1264" i="5"/>
  <c r="C260" i="7" s="1"/>
  <c r="F1263" i="5"/>
  <c r="C259" i="7" s="1"/>
  <c r="F1262" i="5"/>
  <c r="C258" i="7" s="1"/>
  <c r="F1261" i="5"/>
  <c r="C257" i="7" s="1"/>
  <c r="F1260" i="5"/>
  <c r="C255" i="7" s="1"/>
  <c r="F1259" i="5"/>
  <c r="C254" i="7"/>
  <c r="F1258" i="5"/>
  <c r="C253" i="7"/>
  <c r="F1257" i="5"/>
  <c r="C252" i="7"/>
  <c r="F1256" i="5"/>
  <c r="F1255" i="5"/>
  <c r="C251" i="7" s="1"/>
  <c r="F1254" i="5"/>
  <c r="C250" i="7" s="1"/>
  <c r="F1253" i="5"/>
  <c r="C249" i="7" s="1"/>
  <c r="F1252" i="5"/>
  <c r="C248" i="7" s="1"/>
  <c r="F1251" i="5"/>
  <c r="C247" i="7" s="1"/>
  <c r="F1250" i="5"/>
  <c r="C246" i="7" s="1"/>
  <c r="F1249" i="5"/>
  <c r="C245" i="7" s="1"/>
  <c r="F1248" i="5"/>
  <c r="C244" i="7" s="1"/>
  <c r="F1247" i="5"/>
  <c r="C243" i="7" s="1"/>
  <c r="F1246" i="5"/>
  <c r="C242" i="7" s="1"/>
  <c r="F1245" i="5"/>
  <c r="C241" i="7" s="1"/>
  <c r="F1244" i="5"/>
  <c r="C240" i="7" s="1"/>
  <c r="F1243" i="5"/>
  <c r="C239" i="7" s="1"/>
  <c r="F1242" i="5"/>
  <c r="C238" i="7" s="1"/>
  <c r="F1241" i="5"/>
  <c r="C237" i="7" s="1"/>
  <c r="F1240" i="5"/>
  <c r="C236" i="7" s="1"/>
  <c r="F1239" i="5"/>
  <c r="C235" i="7" s="1"/>
  <c r="F1238" i="5"/>
  <c r="C234" i="7" s="1"/>
  <c r="F1237" i="5"/>
  <c r="C233" i="7" s="1"/>
  <c r="F1236" i="5"/>
  <c r="C232" i="7" s="1"/>
  <c r="F1235" i="5"/>
  <c r="C231" i="7" s="1"/>
  <c r="F1234" i="5"/>
  <c r="C229" i="7"/>
  <c r="F1233" i="5"/>
  <c r="C228" i="7"/>
  <c r="F1232" i="5"/>
  <c r="C227" i="7"/>
  <c r="F1231" i="5"/>
  <c r="C226" i="7"/>
  <c r="F1230" i="5"/>
  <c r="C225" i="7"/>
  <c r="F1229" i="5"/>
  <c r="C224" i="7"/>
  <c r="F1228" i="5"/>
  <c r="C223" i="7"/>
  <c r="F1227" i="5"/>
  <c r="C222" i="7"/>
  <c r="F1226" i="5"/>
  <c r="C221" i="7"/>
  <c r="F1225" i="5"/>
  <c r="C220" i="7"/>
  <c r="F1224" i="5"/>
  <c r="C219" i="7"/>
  <c r="F1223" i="5"/>
  <c r="C218" i="7"/>
  <c r="F1222" i="5"/>
  <c r="C217" i="7"/>
  <c r="F1221" i="5"/>
  <c r="C216" i="7"/>
  <c r="F1220" i="5"/>
  <c r="C215" i="7"/>
  <c r="F1219" i="5"/>
  <c r="C214" i="7"/>
  <c r="F1218" i="5"/>
  <c r="C213" i="7"/>
  <c r="F1217" i="5"/>
  <c r="C212" i="7"/>
  <c r="F1216" i="5"/>
  <c r="C211" i="7"/>
  <c r="F1215" i="5"/>
  <c r="C210" i="7"/>
  <c r="F1214" i="5"/>
  <c r="C209" i="7"/>
  <c r="F1213" i="5"/>
  <c r="C208" i="7"/>
  <c r="F1212" i="5"/>
  <c r="F1211" i="5"/>
  <c r="C205" i="7" s="1"/>
  <c r="F1210" i="5"/>
  <c r="C204" i="7" s="1"/>
  <c r="F1209" i="5"/>
  <c r="C203" i="7" s="1"/>
  <c r="F1208" i="5"/>
  <c r="C202" i="7" s="1"/>
  <c r="F1207" i="5"/>
  <c r="C201" i="7" s="1"/>
  <c r="F1206" i="5"/>
  <c r="C200" i="7" s="1"/>
  <c r="F1205" i="5"/>
  <c r="C199" i="7" s="1"/>
  <c r="F1204" i="5"/>
  <c r="C198" i="7" s="1"/>
  <c r="F1203" i="5"/>
  <c r="C197" i="7" s="1"/>
  <c r="F1202" i="5"/>
  <c r="C196" i="7" s="1"/>
  <c r="F1201" i="5"/>
  <c r="C195" i="7" s="1"/>
  <c r="F1200" i="5"/>
  <c r="C194" i="7" s="1"/>
  <c r="F1199" i="5"/>
  <c r="C193" i="7" s="1"/>
  <c r="F1198" i="5"/>
  <c r="C192" i="7" s="1"/>
  <c r="F1197" i="5"/>
  <c r="C191" i="7" s="1"/>
  <c r="F1196" i="5"/>
  <c r="C190" i="7" s="1"/>
  <c r="F1195" i="5"/>
  <c r="C189" i="7" s="1"/>
  <c r="F1194" i="5"/>
  <c r="C188" i="7" s="1"/>
  <c r="F1193" i="5"/>
  <c r="C187" i="7" s="1"/>
  <c r="F1192" i="5"/>
  <c r="C186" i="7" s="1"/>
  <c r="F1191" i="5"/>
  <c r="C185" i="7" s="1"/>
  <c r="F1190" i="5"/>
  <c r="C184" i="7" s="1"/>
  <c r="F1189" i="5"/>
  <c r="C183" i="7" s="1"/>
  <c r="F1188" i="5"/>
  <c r="C182" i="7" s="1"/>
  <c r="F1187" i="5"/>
  <c r="C181" i="7" s="1"/>
  <c r="F1186" i="5"/>
  <c r="C180" i="7" s="1"/>
  <c r="F1185" i="5"/>
  <c r="C179" i="7" s="1"/>
  <c r="F1184" i="5"/>
  <c r="C178" i="7" s="1"/>
  <c r="F1183" i="5"/>
  <c r="C177" i="7" s="1"/>
  <c r="F1182" i="5"/>
  <c r="C176" i="7" s="1"/>
  <c r="F1181" i="5"/>
  <c r="C175" i="7" s="1"/>
  <c r="F1180" i="5"/>
  <c r="C174" i="7" s="1"/>
  <c r="F1179" i="5"/>
  <c r="F1178" i="5"/>
  <c r="C171" i="7"/>
  <c r="F1177" i="5"/>
  <c r="C170" i="7"/>
  <c r="F1176" i="5"/>
  <c r="C169" i="7"/>
  <c r="F1175" i="5"/>
  <c r="F1174" i="5"/>
  <c r="C168" i="7" s="1"/>
  <c r="F1173" i="5"/>
  <c r="C167" i="7" s="1"/>
  <c r="F1172" i="5"/>
  <c r="C166" i="7" s="1"/>
  <c r="F1171" i="5"/>
  <c r="C165" i="7" s="1"/>
  <c r="F1170" i="5"/>
  <c r="C164" i="7" s="1"/>
  <c r="F1169" i="5"/>
  <c r="C163" i="7" s="1"/>
  <c r="F1168" i="5"/>
  <c r="C162" i="7" s="1"/>
  <c r="F1167" i="5"/>
  <c r="C161" i="7" s="1"/>
  <c r="F1166" i="5"/>
  <c r="C160" i="7" s="1"/>
  <c r="F1165" i="5"/>
  <c r="C159" i="7" s="1"/>
  <c r="F1164" i="5"/>
  <c r="C158" i="7" s="1"/>
  <c r="F1163" i="5"/>
  <c r="C157" i="7" s="1"/>
  <c r="F1162" i="5"/>
  <c r="C156" i="7" s="1"/>
  <c r="F1161" i="5"/>
  <c r="C155" i="7" s="1"/>
  <c r="F1160" i="5"/>
  <c r="C154" i="7" s="1"/>
  <c r="F1159" i="5"/>
  <c r="C153" i="7" s="1"/>
  <c r="F1158" i="5"/>
  <c r="C152" i="7" s="1"/>
  <c r="F1157" i="5"/>
  <c r="C151" i="7" s="1"/>
  <c r="F1156" i="5"/>
  <c r="C150" i="7" s="1"/>
  <c r="F1155" i="5"/>
  <c r="C149" i="7" s="1"/>
  <c r="F1154" i="5"/>
  <c r="C148" i="7" s="1"/>
  <c r="F1153" i="5"/>
  <c r="C147" i="7" s="1"/>
  <c r="F1152" i="5"/>
  <c r="C146" i="7" s="1"/>
  <c r="F1151" i="5"/>
  <c r="C145" i="7" s="1"/>
  <c r="F1150" i="5"/>
  <c r="C144" i="7" s="1"/>
  <c r="F1149" i="5"/>
  <c r="C143" i="7" s="1"/>
  <c r="F1148" i="5"/>
  <c r="C142" i="7" s="1"/>
  <c r="F1147" i="5"/>
  <c r="C141" i="7" s="1"/>
  <c r="F1146" i="5"/>
  <c r="C140" i="7" s="1"/>
  <c r="F1145" i="5"/>
  <c r="C139" i="7" s="1"/>
  <c r="F1144" i="5"/>
  <c r="C138" i="7" s="1"/>
  <c r="F1143" i="5"/>
  <c r="C137" i="7" s="1"/>
  <c r="F1142" i="5"/>
  <c r="C136" i="7" s="1"/>
  <c r="F1141" i="5"/>
  <c r="C135" i="7" s="1"/>
  <c r="F1140" i="5"/>
  <c r="C134" i="7" s="1"/>
  <c r="F1139" i="5"/>
  <c r="C133" i="7" s="1"/>
  <c r="F1138" i="5"/>
  <c r="C132" i="7" s="1"/>
  <c r="F1137" i="5"/>
  <c r="C131" i="7" s="1"/>
  <c r="F1136" i="5"/>
  <c r="C130" i="7" s="1"/>
  <c r="F1135" i="5"/>
  <c r="C129" i="7" s="1"/>
  <c r="F1134" i="5"/>
  <c r="F1133" i="5"/>
  <c r="C126" i="7"/>
  <c r="F1132" i="5"/>
  <c r="C125" i="7"/>
  <c r="F1131" i="5"/>
  <c r="C124" i="7"/>
  <c r="F1130" i="5"/>
  <c r="C123" i="7"/>
  <c r="F1129" i="5"/>
  <c r="C122" i="7"/>
  <c r="F1128" i="5"/>
  <c r="C121" i="7"/>
  <c r="F1127" i="5"/>
  <c r="C120" i="7"/>
  <c r="F1126" i="5"/>
  <c r="C119" i="7"/>
  <c r="F1125" i="5"/>
  <c r="C118" i="7"/>
  <c r="F1124" i="5"/>
  <c r="C117" i="7"/>
  <c r="F1123" i="5"/>
  <c r="C116" i="7"/>
  <c r="F1122" i="5"/>
  <c r="C115" i="7"/>
  <c r="F1121" i="5"/>
  <c r="C114" i="7"/>
  <c r="F1120" i="5"/>
  <c r="C113" i="7"/>
  <c r="F1119" i="5"/>
  <c r="C112" i="7"/>
  <c r="F1118" i="5"/>
  <c r="C111" i="7"/>
  <c r="F1117" i="5"/>
  <c r="C110" i="7"/>
  <c r="F1116" i="5"/>
  <c r="C109" i="7"/>
  <c r="F1115" i="5"/>
  <c r="C108" i="7"/>
  <c r="F1114" i="5"/>
  <c r="C107" i="7"/>
  <c r="F1113" i="5"/>
  <c r="C106" i="7"/>
  <c r="F1112" i="5"/>
  <c r="C105" i="7"/>
  <c r="F1111" i="5"/>
  <c r="C104" i="7"/>
  <c r="F1110" i="5"/>
  <c r="C103" i="7"/>
  <c r="F1109" i="5"/>
  <c r="C102" i="7"/>
  <c r="F1108" i="5"/>
  <c r="C101" i="7"/>
  <c r="F1107" i="5"/>
  <c r="C100" i="7"/>
  <c r="F1106" i="5"/>
  <c r="C99" i="7"/>
  <c r="F1105" i="5"/>
  <c r="C98" i="7"/>
  <c r="F1104" i="5"/>
  <c r="C97" i="7"/>
  <c r="F1103" i="5"/>
  <c r="C96" i="7"/>
  <c r="F1102" i="5"/>
  <c r="C95" i="7"/>
  <c r="F1101" i="5"/>
  <c r="C94" i="7"/>
  <c r="F1100" i="5"/>
  <c r="C93" i="7"/>
  <c r="F1099" i="5"/>
  <c r="C92" i="7"/>
  <c r="F1098" i="5"/>
  <c r="C91" i="7"/>
  <c r="F1097" i="5"/>
  <c r="C90" i="7"/>
  <c r="F1096" i="5"/>
  <c r="C89" i="7"/>
  <c r="F1095" i="5"/>
  <c r="C88" i="7"/>
  <c r="F1094" i="5"/>
  <c r="C87" i="7"/>
  <c r="F1093" i="5"/>
  <c r="C86" i="7"/>
  <c r="F1092" i="5"/>
  <c r="F1091" i="5"/>
  <c r="C85" i="7" s="1"/>
  <c r="F1090" i="5"/>
  <c r="C84" i="7" s="1"/>
  <c r="F1089" i="5"/>
  <c r="C83" i="7" s="1"/>
  <c r="F1088" i="5"/>
  <c r="C82" i="7" s="1"/>
  <c r="F1087" i="5"/>
  <c r="C81" i="7" s="1"/>
  <c r="F1086" i="5"/>
  <c r="C80" i="7" s="1"/>
  <c r="F1085" i="5"/>
  <c r="C79" i="7" s="1"/>
  <c r="F1084" i="5"/>
  <c r="C78" i="7" s="1"/>
  <c r="F1083" i="5"/>
  <c r="C77" i="7" s="1"/>
  <c r="F1082" i="5"/>
  <c r="C76" i="7" s="1"/>
  <c r="F1081" i="5"/>
  <c r="C75" i="7" s="1"/>
  <c r="F1080" i="5"/>
  <c r="C74" i="7" s="1"/>
  <c r="F1079" i="5"/>
  <c r="C73" i="7" s="1"/>
  <c r="F1078" i="5"/>
  <c r="C72" i="7" s="1"/>
  <c r="F1077" i="5"/>
  <c r="F1076" i="5"/>
  <c r="C71" i="7"/>
  <c r="F1075" i="5"/>
  <c r="C70" i="7"/>
  <c r="F1074" i="5"/>
  <c r="C69" i="7"/>
  <c r="F1073" i="5"/>
  <c r="C68" i="7"/>
  <c r="F1072" i="5"/>
  <c r="C67" i="7"/>
  <c r="F1071" i="5"/>
  <c r="C66" i="7"/>
  <c r="F1070" i="5"/>
  <c r="C65" i="7"/>
  <c r="F1069" i="5"/>
  <c r="C64" i="7"/>
  <c r="F1068" i="5"/>
  <c r="C63" i="7"/>
  <c r="F1067" i="5"/>
  <c r="C62" i="7"/>
  <c r="F1066" i="5"/>
  <c r="C61" i="7"/>
  <c r="F1065" i="5"/>
  <c r="C60" i="7"/>
  <c r="F1064" i="5"/>
  <c r="C59" i="7"/>
  <c r="F1063" i="5"/>
  <c r="C58" i="7"/>
  <c r="F1062" i="5"/>
  <c r="C57" i="7"/>
  <c r="F1061" i="5"/>
  <c r="C56" i="7"/>
  <c r="F1060" i="5"/>
  <c r="C55" i="7"/>
  <c r="F1059" i="5"/>
  <c r="C54" i="7"/>
  <c r="F1058" i="5"/>
  <c r="C53" i="7"/>
  <c r="F1057" i="5"/>
  <c r="C52" i="7"/>
  <c r="F1056" i="5"/>
  <c r="C51" i="7"/>
  <c r="F1055" i="5"/>
  <c r="C50" i="7"/>
  <c r="F1054" i="5"/>
  <c r="C49" i="7"/>
  <c r="F1053" i="5"/>
  <c r="C48" i="7"/>
  <c r="F1052" i="5"/>
  <c r="C47" i="7"/>
  <c r="F1051" i="5"/>
  <c r="C46" i="7"/>
  <c r="F1050" i="5"/>
  <c r="C45" i="7"/>
  <c r="F1049" i="5"/>
  <c r="C44" i="7"/>
  <c r="F1048" i="5"/>
  <c r="C43" i="7"/>
  <c r="F1047" i="5"/>
  <c r="C42" i="7"/>
  <c r="F1046" i="5"/>
  <c r="C41" i="7"/>
  <c r="F1045" i="5"/>
  <c r="C40" i="7"/>
  <c r="F1044" i="5"/>
  <c r="C39" i="7"/>
  <c r="F1043" i="5"/>
  <c r="C38" i="7"/>
  <c r="F1042" i="5"/>
  <c r="C37" i="7"/>
  <c r="F1041" i="5"/>
  <c r="C36" i="7"/>
  <c r="F1040" i="5"/>
  <c r="C35" i="7"/>
  <c r="F1039" i="5"/>
  <c r="C34" i="7"/>
  <c r="F1038" i="5"/>
  <c r="F1037" i="5"/>
  <c r="C31" i="7" s="1"/>
  <c r="F1036" i="5"/>
  <c r="C30" i="7" s="1"/>
  <c r="F1035" i="5"/>
  <c r="C29" i="7" s="1"/>
  <c r="F1034" i="5"/>
  <c r="C28" i="7" s="1"/>
  <c r="F1033" i="5"/>
  <c r="C27" i="7" s="1"/>
  <c r="F1032" i="5"/>
  <c r="C26" i="7" s="1"/>
  <c r="F1031" i="5"/>
  <c r="C25" i="7" s="1"/>
  <c r="F1030" i="5"/>
  <c r="C24" i="7" s="1"/>
  <c r="F1029" i="5"/>
  <c r="C23" i="7" s="1"/>
  <c r="F1028" i="5"/>
  <c r="C22" i="7" s="1"/>
  <c r="F1027" i="5"/>
  <c r="C21" i="7" s="1"/>
  <c r="F1026" i="5"/>
  <c r="C20" i="7" s="1"/>
  <c r="F1025" i="5"/>
  <c r="C19" i="7" s="1"/>
  <c r="F1024" i="5"/>
  <c r="C18" i="7" s="1"/>
  <c r="F1023" i="5"/>
  <c r="C17" i="7" s="1"/>
  <c r="F1022" i="5"/>
  <c r="C16" i="7" s="1"/>
  <c r="F1021" i="5"/>
  <c r="C15" i="7" s="1"/>
  <c r="F1020" i="5"/>
  <c r="C14" i="7" s="1"/>
  <c r="F1019" i="5"/>
  <c r="F1018" i="5"/>
  <c r="C11" i="7"/>
  <c r="F1017" i="5"/>
  <c r="C10" i="7"/>
  <c r="F1016" i="5"/>
  <c r="C9" i="7"/>
  <c r="F1015" i="5"/>
  <c r="C8" i="7"/>
  <c r="F1014" i="5"/>
  <c r="C7" i="7"/>
  <c r="F1013" i="5"/>
  <c r="C6" i="7"/>
  <c r="F1012" i="5"/>
  <c r="C5" i="7"/>
  <c r="F1011" i="5"/>
  <c r="C4" i="7"/>
  <c r="F1010" i="5"/>
  <c r="C3" i="7"/>
  <c r="F1009" i="5"/>
  <c r="C2" i="7"/>
  <c r="F3093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C173" i="7"/>
  <c r="C172" i="7"/>
  <c r="C285" i="7"/>
  <c r="C425" i="7"/>
  <c r="C424" i="7"/>
  <c r="C32" i="7"/>
  <c r="C33" i="7"/>
  <c r="C127" i="7"/>
  <c r="C128" i="7"/>
  <c r="C207" i="7"/>
  <c r="C206" i="7"/>
  <c r="C265" i="7"/>
  <c r="C264" i="7"/>
  <c r="C291" i="7"/>
  <c r="C290" i="7"/>
  <c r="C427" i="7"/>
  <c r="C426" i="7"/>
  <c r="C482" i="7"/>
  <c r="C483" i="7"/>
  <c r="C504" i="7"/>
  <c r="C632" i="7"/>
  <c r="C631" i="7"/>
  <c r="C676" i="7"/>
  <c r="C675" i="7"/>
  <c r="C985" i="7"/>
  <c r="C984" i="7"/>
  <c r="C1043" i="7"/>
  <c r="C1044" i="7"/>
  <c r="C1178" i="7"/>
  <c r="C1179" i="7"/>
  <c r="C1242" i="7"/>
  <c r="C1241" i="7"/>
  <c r="C1276" i="7"/>
  <c r="C1275" i="7"/>
  <c r="C1940" i="7"/>
  <c r="C1939" i="7"/>
  <c r="C1895" i="7"/>
  <c r="C1896" i="7"/>
  <c r="C1780" i="7"/>
  <c r="C1779" i="7"/>
  <c r="C1642" i="7"/>
  <c r="C1643" i="7"/>
  <c r="C1548" i="7"/>
  <c r="C1547" i="7"/>
  <c r="C516" i="7"/>
  <c r="C517" i="7"/>
  <c r="C542" i="7"/>
  <c r="C541" i="7"/>
  <c r="C576" i="7"/>
  <c r="C734" i="7"/>
  <c r="C733" i="7"/>
  <c r="C768" i="7"/>
  <c r="C767" i="7"/>
  <c r="C792" i="7"/>
  <c r="C793" i="7"/>
  <c r="C808" i="7"/>
  <c r="C807" i="7"/>
  <c r="C860" i="7"/>
  <c r="C859" i="7"/>
  <c r="C884" i="7"/>
  <c r="C885" i="7"/>
  <c r="C927" i="7"/>
  <c r="C926" i="7"/>
  <c r="C1023" i="7"/>
  <c r="C1024" i="7"/>
  <c r="C1138" i="7"/>
  <c r="C1137" i="7"/>
  <c r="C1296" i="7"/>
  <c r="C1295" i="7"/>
  <c r="C1390" i="7"/>
  <c r="C1391" i="7"/>
  <c r="C1431" i="7"/>
  <c r="C1430" i="7"/>
  <c r="C1493" i="7"/>
  <c r="C1494" i="7"/>
  <c r="C1746" i="7"/>
  <c r="C1745" i="7"/>
  <c r="F2" i="5"/>
  <c r="O1240" i="4"/>
  <c r="N1240" i="4"/>
  <c r="M1240" i="4"/>
  <c r="O1239" i="4"/>
  <c r="N1239" i="4"/>
  <c r="M1239" i="4"/>
  <c r="D2094" i="7" s="1"/>
  <c r="O1238" i="4"/>
  <c r="N1238" i="4"/>
  <c r="M1238" i="4"/>
  <c r="D2093" i="7" s="1"/>
  <c r="O1237" i="4"/>
  <c r="N1237" i="4"/>
  <c r="M1237" i="4"/>
  <c r="D2092" i="7" s="1"/>
  <c r="O1236" i="4"/>
  <c r="N1236" i="4"/>
  <c r="M1236" i="4"/>
  <c r="D2091" i="7" s="1"/>
  <c r="O1235" i="4"/>
  <c r="N1235" i="4"/>
  <c r="M1235" i="4"/>
  <c r="D2090" i="7" s="1"/>
  <c r="O1234" i="4"/>
  <c r="N1234" i="4"/>
  <c r="M1234" i="4"/>
  <c r="D2089" i="7" s="1"/>
  <c r="O1233" i="4"/>
  <c r="N1233" i="4"/>
  <c r="M1233" i="4"/>
  <c r="D2088" i="7" s="1"/>
  <c r="O1232" i="4"/>
  <c r="N1232" i="4"/>
  <c r="M1232" i="4"/>
  <c r="D2087" i="7" s="1"/>
  <c r="O1231" i="4"/>
  <c r="N1231" i="4"/>
  <c r="M1231" i="4"/>
  <c r="D2086" i="7" s="1"/>
  <c r="O1230" i="4"/>
  <c r="N1230" i="4"/>
  <c r="M1230" i="4"/>
  <c r="D2085" i="7" s="1"/>
  <c r="O1229" i="4"/>
  <c r="N1229" i="4"/>
  <c r="M1229" i="4"/>
  <c r="D2084" i="7" s="1"/>
  <c r="O1228" i="4"/>
  <c r="N1228" i="4"/>
  <c r="M1228" i="4"/>
  <c r="D2083" i="7" s="1"/>
  <c r="O1227" i="4"/>
  <c r="N1227" i="4"/>
  <c r="M1227" i="4"/>
  <c r="D2082" i="7" s="1"/>
  <c r="O1226" i="4"/>
  <c r="N1226" i="4"/>
  <c r="M1226" i="4"/>
  <c r="D2081" i="7" s="1"/>
  <c r="O1225" i="4"/>
  <c r="N1225" i="4"/>
  <c r="M1225" i="4"/>
  <c r="D2080" i="7" s="1"/>
  <c r="O1224" i="4"/>
  <c r="N1224" i="4"/>
  <c r="M1224" i="4"/>
  <c r="D2079" i="7" s="1"/>
  <c r="O1223" i="4"/>
  <c r="N1223" i="4"/>
  <c r="M1223" i="4"/>
  <c r="D2078" i="7" s="1"/>
  <c r="O1222" i="4"/>
  <c r="N1222" i="4"/>
  <c r="M1222" i="4"/>
  <c r="D2077" i="7" s="1"/>
  <c r="O1221" i="4"/>
  <c r="N1221" i="4"/>
  <c r="M1221" i="4"/>
  <c r="D2076" i="7" s="1"/>
  <c r="O1220" i="4"/>
  <c r="N1220" i="4"/>
  <c r="M1220" i="4"/>
  <c r="D2075" i="7" s="1"/>
  <c r="O1219" i="4"/>
  <c r="N1219" i="4"/>
  <c r="M1219" i="4"/>
  <c r="D2074" i="7" s="1"/>
  <c r="O1218" i="4"/>
  <c r="N1218" i="4"/>
  <c r="M1218" i="4"/>
  <c r="D2073" i="7" s="1"/>
  <c r="O1217" i="4"/>
  <c r="N1217" i="4"/>
  <c r="M1217" i="4"/>
  <c r="D2072" i="7" s="1"/>
  <c r="O1216" i="4"/>
  <c r="N1216" i="4"/>
  <c r="M1216" i="4"/>
  <c r="D2071" i="7" s="1"/>
  <c r="O1215" i="4"/>
  <c r="N1215" i="4"/>
  <c r="M1215" i="4"/>
  <c r="D2070" i="7" s="1"/>
  <c r="O1214" i="4"/>
  <c r="N1214" i="4"/>
  <c r="M1214" i="4"/>
  <c r="D2069" i="7" s="1"/>
  <c r="O1213" i="4"/>
  <c r="N1213" i="4"/>
  <c r="M1213" i="4"/>
  <c r="D2068" i="7" s="1"/>
  <c r="O1212" i="4"/>
  <c r="N1212" i="4"/>
  <c r="M1212" i="4"/>
  <c r="D2067" i="7" s="1"/>
  <c r="O1211" i="4"/>
  <c r="N1211" i="4"/>
  <c r="M1211" i="4"/>
  <c r="D2066" i="7" s="1"/>
  <c r="O1210" i="4"/>
  <c r="N1210" i="4"/>
  <c r="M1210" i="4"/>
  <c r="D2065" i="7" s="1"/>
  <c r="O1209" i="4"/>
  <c r="N1209" i="4"/>
  <c r="M1209" i="4"/>
  <c r="D2064" i="7" s="1"/>
  <c r="O1208" i="4"/>
  <c r="N1208" i="4"/>
  <c r="M1208" i="4"/>
  <c r="D2063" i="7" s="1"/>
  <c r="O1207" i="4"/>
  <c r="N1207" i="4"/>
  <c r="M1207" i="4"/>
  <c r="D2062" i="7" s="1"/>
  <c r="O1206" i="4"/>
  <c r="N1206" i="4"/>
  <c r="M1206" i="4"/>
  <c r="D2061" i="7" s="1"/>
  <c r="O1205" i="4"/>
  <c r="N1205" i="4"/>
  <c r="M1205" i="4"/>
  <c r="D2060" i="7" s="1"/>
  <c r="O1204" i="4"/>
  <c r="N1204" i="4"/>
  <c r="M1204" i="4"/>
  <c r="D2059" i="7" s="1"/>
  <c r="O1203" i="4"/>
  <c r="N1203" i="4"/>
  <c r="M1203" i="4"/>
  <c r="D2058" i="7" s="1"/>
  <c r="O1202" i="4"/>
  <c r="N1202" i="4"/>
  <c r="M1202" i="4"/>
  <c r="O1201" i="4"/>
  <c r="N1201" i="4"/>
  <c r="M1201" i="4"/>
  <c r="D2055" i="7" s="1"/>
  <c r="O1200" i="4"/>
  <c r="N1200" i="4"/>
  <c r="M1200" i="4"/>
  <c r="D2054" i="7" s="1"/>
  <c r="O1199" i="4"/>
  <c r="N1199" i="4"/>
  <c r="M1199" i="4"/>
  <c r="D2053" i="7" s="1"/>
  <c r="O1198" i="4"/>
  <c r="N1198" i="4"/>
  <c r="M1198" i="4"/>
  <c r="D2052" i="7" s="1"/>
  <c r="O1197" i="4"/>
  <c r="N1197" i="4"/>
  <c r="M1197" i="4"/>
  <c r="D2051" i="7" s="1"/>
  <c r="O1196" i="4"/>
  <c r="N1196" i="4"/>
  <c r="M1196" i="4"/>
  <c r="D2050" i="7" s="1"/>
  <c r="O1195" i="4"/>
  <c r="N1195" i="4"/>
  <c r="M1195" i="4"/>
  <c r="D2049" i="7" s="1"/>
  <c r="O1194" i="4"/>
  <c r="N1194" i="4"/>
  <c r="M1194" i="4"/>
  <c r="D2048" i="7" s="1"/>
  <c r="O1193" i="4"/>
  <c r="N1193" i="4"/>
  <c r="M1193" i="4"/>
  <c r="D2047" i="7" s="1"/>
  <c r="O1192" i="4"/>
  <c r="N1192" i="4"/>
  <c r="M1192" i="4"/>
  <c r="D2046" i="7" s="1"/>
  <c r="O1191" i="4"/>
  <c r="N1191" i="4"/>
  <c r="M1191" i="4"/>
  <c r="D2045" i="7" s="1"/>
  <c r="O1190" i="4"/>
  <c r="N1190" i="4"/>
  <c r="M1190" i="4"/>
  <c r="D2044" i="7" s="1"/>
  <c r="O1189" i="4"/>
  <c r="N1189" i="4"/>
  <c r="M1189" i="4"/>
  <c r="D2043" i="7" s="1"/>
  <c r="O1188" i="4"/>
  <c r="N1188" i="4"/>
  <c r="M1188" i="4"/>
  <c r="D2042" i="7" s="1"/>
  <c r="O1187" i="4"/>
  <c r="N1187" i="4"/>
  <c r="M1187" i="4"/>
  <c r="D2041" i="7" s="1"/>
  <c r="O1186" i="4"/>
  <c r="N1186" i="4"/>
  <c r="M1186" i="4"/>
  <c r="D2040" i="7" s="1"/>
  <c r="O1185" i="4"/>
  <c r="N1185" i="4"/>
  <c r="M1185" i="4"/>
  <c r="D2039" i="7" s="1"/>
  <c r="O1184" i="4"/>
  <c r="N1184" i="4"/>
  <c r="M1184" i="4"/>
  <c r="D2038" i="7" s="1"/>
  <c r="O1183" i="4"/>
  <c r="N1183" i="4"/>
  <c r="M1183" i="4"/>
  <c r="D2037" i="7" s="1"/>
  <c r="O1182" i="4"/>
  <c r="N1182" i="4"/>
  <c r="M1182" i="4"/>
  <c r="D2036" i="7" s="1"/>
  <c r="O1181" i="4"/>
  <c r="N1181" i="4"/>
  <c r="M1181" i="4"/>
  <c r="D2035" i="7" s="1"/>
  <c r="O1180" i="4"/>
  <c r="N1180" i="4"/>
  <c r="M1180" i="4"/>
  <c r="D2034" i="7" s="1"/>
  <c r="O1179" i="4"/>
  <c r="N1179" i="4"/>
  <c r="M1179" i="4"/>
  <c r="D2033" i="7" s="1"/>
  <c r="O1178" i="4"/>
  <c r="N1178" i="4"/>
  <c r="M1178" i="4"/>
  <c r="O1177" i="4"/>
  <c r="N1177" i="4"/>
  <c r="M1177" i="4"/>
  <c r="D2030" i="7"/>
  <c r="O1176" i="4"/>
  <c r="N1176" i="4"/>
  <c r="M1176" i="4"/>
  <c r="D2029" i="7"/>
  <c r="O1175" i="4"/>
  <c r="N1175" i="4"/>
  <c r="M1175" i="4"/>
  <c r="D2028" i="7"/>
  <c r="O1174" i="4"/>
  <c r="N1174" i="4"/>
  <c r="M1174" i="4"/>
  <c r="D2027" i="7"/>
  <c r="O1173" i="4"/>
  <c r="N1173" i="4"/>
  <c r="M1173" i="4"/>
  <c r="D2026" i="7"/>
  <c r="O1172" i="4"/>
  <c r="N1172" i="4"/>
  <c r="M1172" i="4"/>
  <c r="D2025" i="7"/>
  <c r="O1171" i="4"/>
  <c r="N1171" i="4"/>
  <c r="M1171" i="4"/>
  <c r="D2024" i="7"/>
  <c r="O1170" i="4"/>
  <c r="N1170" i="4"/>
  <c r="M1170" i="4"/>
  <c r="D2023" i="7"/>
  <c r="O1169" i="4"/>
  <c r="N1169" i="4"/>
  <c r="M1169" i="4"/>
  <c r="D2022" i="7"/>
  <c r="O1168" i="4"/>
  <c r="N1168" i="4"/>
  <c r="M1168" i="4"/>
  <c r="D2021" i="7"/>
  <c r="O1167" i="4"/>
  <c r="N1167" i="4"/>
  <c r="M1167" i="4"/>
  <c r="D2020" i="7"/>
  <c r="O1166" i="4"/>
  <c r="N1166" i="4"/>
  <c r="M1166" i="4"/>
  <c r="O1165" i="4"/>
  <c r="N1165" i="4"/>
  <c r="M1165" i="4"/>
  <c r="D2019" i="7" s="1"/>
  <c r="O1164" i="4"/>
  <c r="N1164" i="4"/>
  <c r="M1164" i="4"/>
  <c r="D2018" i="7" s="1"/>
  <c r="O1163" i="4"/>
  <c r="N1163" i="4"/>
  <c r="M1163" i="4"/>
  <c r="D2017" i="7" s="1"/>
  <c r="O1162" i="4"/>
  <c r="N1162" i="4"/>
  <c r="M1162" i="4"/>
  <c r="D2016" i="7" s="1"/>
  <c r="O1161" i="4"/>
  <c r="N1161" i="4"/>
  <c r="M1161" i="4"/>
  <c r="D2015" i="7" s="1"/>
  <c r="O1160" i="4"/>
  <c r="N1160" i="4"/>
  <c r="M1160" i="4"/>
  <c r="D2014" i="7" s="1"/>
  <c r="O1159" i="4"/>
  <c r="N1159" i="4"/>
  <c r="M1159" i="4"/>
  <c r="D2013" i="7" s="1"/>
  <c r="O1158" i="4"/>
  <c r="N1158" i="4"/>
  <c r="M1158" i="4"/>
  <c r="D2012" i="7" s="1"/>
  <c r="O1157" i="4"/>
  <c r="N1157" i="4"/>
  <c r="M1157" i="4"/>
  <c r="D2011" i="7" s="1"/>
  <c r="O1156" i="4"/>
  <c r="N1156" i="4"/>
  <c r="M1156" i="4"/>
  <c r="D2010" i="7" s="1"/>
  <c r="O1155" i="4"/>
  <c r="N1155" i="4"/>
  <c r="M1155" i="4"/>
  <c r="D2009" i="7" s="1"/>
  <c r="O1154" i="4"/>
  <c r="N1154" i="4"/>
  <c r="M1154" i="4"/>
  <c r="D2008" i="7" s="1"/>
  <c r="O1153" i="4"/>
  <c r="N1153" i="4"/>
  <c r="M1153" i="4"/>
  <c r="D2007" i="7" s="1"/>
  <c r="O1152" i="4"/>
  <c r="N1152" i="4"/>
  <c r="M1152" i="4"/>
  <c r="D2006" i="7" s="1"/>
  <c r="O1151" i="4"/>
  <c r="N1151" i="4"/>
  <c r="M1151" i="4"/>
  <c r="D2005" i="7" s="1"/>
  <c r="O1150" i="4"/>
  <c r="N1150" i="4"/>
  <c r="M1150" i="4"/>
  <c r="D2004" i="7" s="1"/>
  <c r="O1149" i="4"/>
  <c r="N1149" i="4"/>
  <c r="M1149" i="4"/>
  <c r="D2003" i="7" s="1"/>
  <c r="O1148" i="4"/>
  <c r="N1148" i="4"/>
  <c r="M1148" i="4"/>
  <c r="D2002" i="7" s="1"/>
  <c r="O1147" i="4"/>
  <c r="N1147" i="4"/>
  <c r="M1147" i="4"/>
  <c r="D2001" i="7" s="1"/>
  <c r="O1146" i="4"/>
  <c r="N1146" i="4"/>
  <c r="M1146" i="4"/>
  <c r="D2000" i="7" s="1"/>
  <c r="O1145" i="4"/>
  <c r="N1145" i="4"/>
  <c r="M1145" i="4"/>
  <c r="D1999" i="7" s="1"/>
  <c r="O1144" i="4"/>
  <c r="N1144" i="4"/>
  <c r="M1144" i="4"/>
  <c r="O1143" i="4"/>
  <c r="N1143" i="4"/>
  <c r="M1143" i="4"/>
  <c r="D1996" i="7"/>
  <c r="O1142" i="4"/>
  <c r="N1142" i="4"/>
  <c r="M1142" i="4"/>
  <c r="D1995" i="7"/>
  <c r="O1141" i="4"/>
  <c r="N1141" i="4"/>
  <c r="M1141" i="4"/>
  <c r="D1994" i="7"/>
  <c r="O1140" i="4"/>
  <c r="N1140" i="4"/>
  <c r="M1140" i="4"/>
  <c r="D1993" i="7"/>
  <c r="O1139" i="4"/>
  <c r="N1139" i="4"/>
  <c r="M1139" i="4"/>
  <c r="D1992" i="7"/>
  <c r="O1138" i="4"/>
  <c r="N1138" i="4"/>
  <c r="M1138" i="4"/>
  <c r="D1991" i="7"/>
  <c r="O1137" i="4"/>
  <c r="N1137" i="4"/>
  <c r="M1137" i="4"/>
  <c r="D1990" i="7"/>
  <c r="O1136" i="4"/>
  <c r="N1136" i="4"/>
  <c r="M1136" i="4"/>
  <c r="D1989" i="7"/>
  <c r="O1135" i="4"/>
  <c r="N1135" i="4"/>
  <c r="M1135" i="4"/>
  <c r="D1988" i="7"/>
  <c r="O1134" i="4"/>
  <c r="N1134" i="4"/>
  <c r="M1134" i="4"/>
  <c r="D1987" i="7"/>
  <c r="O1133" i="4"/>
  <c r="N1133" i="4"/>
  <c r="M1133" i="4"/>
  <c r="D1986" i="7"/>
  <c r="O1132" i="4"/>
  <c r="N1132" i="4"/>
  <c r="M1132" i="4"/>
  <c r="D1985" i="7"/>
  <c r="O1131" i="4"/>
  <c r="N1131" i="4"/>
  <c r="M1131" i="4"/>
  <c r="D1984" i="7"/>
  <c r="O1130" i="4"/>
  <c r="N1130" i="4"/>
  <c r="M1130" i="4"/>
  <c r="D1983" i="7"/>
  <c r="O1129" i="4"/>
  <c r="N1129" i="4"/>
  <c r="M1129" i="4"/>
  <c r="D1982" i="7"/>
  <c r="O1128" i="4"/>
  <c r="N1128" i="4"/>
  <c r="M1128" i="4"/>
  <c r="D1981" i="7"/>
  <c r="O1127" i="4"/>
  <c r="N1127" i="4"/>
  <c r="M1127" i="4"/>
  <c r="D1980" i="7"/>
  <c r="O1126" i="4"/>
  <c r="N1126" i="4"/>
  <c r="M1126" i="4"/>
  <c r="D1979" i="7"/>
  <c r="O1125" i="4"/>
  <c r="N1125" i="4"/>
  <c r="M1125" i="4"/>
  <c r="D1978" i="7"/>
  <c r="O1124" i="4"/>
  <c r="N1124" i="4"/>
  <c r="M1124" i="4"/>
  <c r="D1977" i="7"/>
  <c r="O1123" i="4"/>
  <c r="N1123" i="4"/>
  <c r="M1123" i="4"/>
  <c r="D1976" i="7"/>
  <c r="O1122" i="4"/>
  <c r="N1122" i="4"/>
  <c r="M1122" i="4"/>
  <c r="D1975" i="7"/>
  <c r="O1121" i="4"/>
  <c r="N1121" i="4"/>
  <c r="M1121" i="4"/>
  <c r="D1974" i="7"/>
  <c r="O1120" i="4"/>
  <c r="N1120" i="4"/>
  <c r="M1120" i="4"/>
  <c r="D1973" i="7"/>
  <c r="O1119" i="4"/>
  <c r="N1119" i="4"/>
  <c r="M1119" i="4"/>
  <c r="D1972" i="7"/>
  <c r="O1118" i="4"/>
  <c r="N1118" i="4"/>
  <c r="M1118" i="4"/>
  <c r="D1971" i="7"/>
  <c r="O1117" i="4"/>
  <c r="N1117" i="4"/>
  <c r="M1117" i="4"/>
  <c r="D1970" i="7"/>
  <c r="O1116" i="4"/>
  <c r="N1116" i="4"/>
  <c r="M1116" i="4"/>
  <c r="D1969" i="7"/>
  <c r="O1115" i="4"/>
  <c r="N1115" i="4"/>
  <c r="M1115" i="4"/>
  <c r="D1968" i="7"/>
  <c r="O1114" i="4"/>
  <c r="N1114" i="4"/>
  <c r="M1114" i="4"/>
  <c r="D1967" i="7"/>
  <c r="O1113" i="4"/>
  <c r="N1113" i="4"/>
  <c r="M1113" i="4"/>
  <c r="D1966" i="7"/>
  <c r="O1112" i="4"/>
  <c r="N1112" i="4"/>
  <c r="M1112" i="4"/>
  <c r="D1965" i="7"/>
  <c r="O1111" i="4"/>
  <c r="N1111" i="4"/>
  <c r="M1111" i="4"/>
  <c r="D1964" i="7"/>
  <c r="O1110" i="4"/>
  <c r="N1110" i="4"/>
  <c r="M1110" i="4"/>
  <c r="D1963" i="7"/>
  <c r="O1109" i="4"/>
  <c r="N1109" i="4"/>
  <c r="M1109" i="4"/>
  <c r="D1962" i="7"/>
  <c r="O1108" i="4"/>
  <c r="N1108" i="4"/>
  <c r="M1108" i="4"/>
  <c r="D1961" i="7"/>
  <c r="O1107" i="4"/>
  <c r="N1107" i="4"/>
  <c r="M1107" i="4"/>
  <c r="D1960" i="7"/>
  <c r="O1106" i="4"/>
  <c r="N1106" i="4"/>
  <c r="M1106" i="4"/>
  <c r="D1959" i="7"/>
  <c r="O1105" i="4"/>
  <c r="N1105" i="4"/>
  <c r="M1105" i="4"/>
  <c r="D1958" i="7"/>
  <c r="O1104" i="4"/>
  <c r="N1104" i="4"/>
  <c r="M1104" i="4"/>
  <c r="D1957" i="7"/>
  <c r="O1103" i="4"/>
  <c r="N1103" i="4"/>
  <c r="M1103" i="4"/>
  <c r="D1956" i="7"/>
  <c r="O1102" i="4"/>
  <c r="N1102" i="4"/>
  <c r="M1102" i="4"/>
  <c r="D1955" i="7"/>
  <c r="O1101" i="4"/>
  <c r="N1101" i="4"/>
  <c r="M1101" i="4"/>
  <c r="D1954" i="7"/>
  <c r="O1100" i="4"/>
  <c r="N1100" i="4"/>
  <c r="M1100" i="4"/>
  <c r="D1953" i="7"/>
  <c r="O1099" i="4"/>
  <c r="N1099" i="4"/>
  <c r="M1099" i="4"/>
  <c r="D1952" i="7"/>
  <c r="O1098" i="4"/>
  <c r="N1098" i="4"/>
  <c r="M1098" i="4"/>
  <c r="D1951" i="7"/>
  <c r="O1097" i="4"/>
  <c r="N1097" i="4"/>
  <c r="M1097" i="4"/>
  <c r="D1950" i="7"/>
  <c r="O1096" i="4"/>
  <c r="N1096" i="4"/>
  <c r="M1096" i="4"/>
  <c r="D1949" i="7"/>
  <c r="O1095" i="4"/>
  <c r="N1095" i="4"/>
  <c r="M1095" i="4"/>
  <c r="D1948" i="7"/>
  <c r="O1094" i="4"/>
  <c r="N1094" i="4"/>
  <c r="M1094" i="4"/>
  <c r="D1947" i="7"/>
  <c r="O1093" i="4"/>
  <c r="N1093" i="4"/>
  <c r="M1093" i="4"/>
  <c r="D1946" i="7"/>
  <c r="O1092" i="4"/>
  <c r="N1092" i="4"/>
  <c r="M1092" i="4"/>
  <c r="D1945" i="7"/>
  <c r="O1091" i="4"/>
  <c r="N1091" i="4"/>
  <c r="M1091" i="4"/>
  <c r="D1944" i="7"/>
  <c r="O1090" i="4"/>
  <c r="N1090" i="4"/>
  <c r="M1090" i="4"/>
  <c r="D1943" i="7"/>
  <c r="O1089" i="4"/>
  <c r="N1089" i="4"/>
  <c r="M1089" i="4"/>
  <c r="D1942" i="7"/>
  <c r="O1088" i="4"/>
  <c r="N1088" i="4"/>
  <c r="M1088" i="4"/>
  <c r="D1941" i="7"/>
  <c r="O1087" i="4"/>
  <c r="N1087" i="4"/>
  <c r="M1087" i="4"/>
  <c r="O1086" i="4"/>
  <c r="N1086" i="4"/>
  <c r="M1086" i="4"/>
  <c r="D1938" i="7" s="1"/>
  <c r="O1085" i="4"/>
  <c r="N1085" i="4"/>
  <c r="M1085" i="4"/>
  <c r="D1937" i="7" s="1"/>
  <c r="O1084" i="4"/>
  <c r="N1084" i="4"/>
  <c r="M1084" i="4"/>
  <c r="D1936" i="7" s="1"/>
  <c r="O1083" i="4"/>
  <c r="N1083" i="4"/>
  <c r="M1083" i="4"/>
  <c r="O1082" i="4"/>
  <c r="N1082" i="4"/>
  <c r="M1082" i="4"/>
  <c r="D1935" i="7" s="1"/>
  <c r="O1081" i="4"/>
  <c r="N1081" i="4"/>
  <c r="M1081" i="4"/>
  <c r="D1934" i="7" s="1"/>
  <c r="O1080" i="4"/>
  <c r="N1080" i="4"/>
  <c r="M1080" i="4"/>
  <c r="D1933" i="7" s="1"/>
  <c r="O1079" i="4"/>
  <c r="N1079" i="4"/>
  <c r="M1079" i="4"/>
  <c r="D1932" i="7" s="1"/>
  <c r="O1078" i="4"/>
  <c r="N1078" i="4"/>
  <c r="M1078" i="4"/>
  <c r="D1931" i="7" s="1"/>
  <c r="O1077" i="4"/>
  <c r="N1077" i="4"/>
  <c r="M1077" i="4"/>
  <c r="D1930" i="7" s="1"/>
  <c r="O1076" i="4"/>
  <c r="N1076" i="4"/>
  <c r="M1076" i="4"/>
  <c r="D1929" i="7" s="1"/>
  <c r="O1075" i="4"/>
  <c r="N1075" i="4"/>
  <c r="M1075" i="4"/>
  <c r="D1928" i="7" s="1"/>
  <c r="O1074" i="4"/>
  <c r="N1074" i="4"/>
  <c r="M1074" i="4"/>
  <c r="D1927" i="7"/>
  <c r="O1073" i="4"/>
  <c r="N1073" i="4"/>
  <c r="M1073" i="4"/>
  <c r="D1926" i="7"/>
  <c r="O1072" i="4"/>
  <c r="N1072" i="4"/>
  <c r="M1072" i="4"/>
  <c r="D1925" i="7"/>
  <c r="O1071" i="4"/>
  <c r="N1071" i="4"/>
  <c r="M1071" i="4"/>
  <c r="D1924" i="7"/>
  <c r="O1070" i="4"/>
  <c r="N1070" i="4"/>
  <c r="M1070" i="4"/>
  <c r="D1923" i="7"/>
  <c r="O1069" i="4"/>
  <c r="N1069" i="4"/>
  <c r="M1069" i="4"/>
  <c r="D1922" i="7"/>
  <c r="O1068" i="4"/>
  <c r="N1068" i="4"/>
  <c r="M1068" i="4"/>
  <c r="D1921" i="7"/>
  <c r="O1067" i="4"/>
  <c r="N1067" i="4"/>
  <c r="M1067" i="4"/>
  <c r="D1920" i="7"/>
  <c r="O1066" i="4"/>
  <c r="N1066" i="4"/>
  <c r="M1066" i="4"/>
  <c r="D1919" i="7"/>
  <c r="O1065" i="4"/>
  <c r="N1065" i="4"/>
  <c r="M1065" i="4"/>
  <c r="D1918" i="7"/>
  <c r="O1064" i="4"/>
  <c r="N1064" i="4"/>
  <c r="M1064" i="4"/>
  <c r="D1917" i="7"/>
  <c r="O1063" i="4"/>
  <c r="N1063" i="4"/>
  <c r="M1063" i="4"/>
  <c r="D1916" i="7"/>
  <c r="O1062" i="4"/>
  <c r="N1062" i="4"/>
  <c r="M1062" i="4"/>
  <c r="D1915" i="7"/>
  <c r="O1061" i="4"/>
  <c r="N1061" i="4"/>
  <c r="M1061" i="4"/>
  <c r="D1914" i="7"/>
  <c r="O1060" i="4"/>
  <c r="N1060" i="4"/>
  <c r="M1060" i="4"/>
  <c r="D1913" i="7"/>
  <c r="O1059" i="4"/>
  <c r="N1059" i="4"/>
  <c r="M1059" i="4"/>
  <c r="D1912" i="7"/>
  <c r="O1058" i="4"/>
  <c r="N1058" i="4"/>
  <c r="M1058" i="4"/>
  <c r="D1911" i="7"/>
  <c r="O1057" i="4"/>
  <c r="N1057" i="4"/>
  <c r="M1057" i="4"/>
  <c r="D1910" i="7"/>
  <c r="O1056" i="4"/>
  <c r="N1056" i="4"/>
  <c r="M1056" i="4"/>
  <c r="D1909" i="7"/>
  <c r="O1055" i="4"/>
  <c r="N1055" i="4"/>
  <c r="M1055" i="4"/>
  <c r="D1908" i="7"/>
  <c r="O1054" i="4"/>
  <c r="N1054" i="4"/>
  <c r="M1054" i="4"/>
  <c r="D1907" i="7"/>
  <c r="O1053" i="4"/>
  <c r="N1053" i="4"/>
  <c r="M1053" i="4"/>
  <c r="D1906" i="7"/>
  <c r="O1052" i="4"/>
  <c r="N1052" i="4"/>
  <c r="M1052" i="4"/>
  <c r="D1905" i="7"/>
  <c r="O1051" i="4"/>
  <c r="N1051" i="4"/>
  <c r="M1051" i="4"/>
  <c r="D1904" i="7"/>
  <c r="O1050" i="4"/>
  <c r="N1050" i="4"/>
  <c r="M1050" i="4"/>
  <c r="D1903" i="7"/>
  <c r="O1049" i="4"/>
  <c r="N1049" i="4"/>
  <c r="M1049" i="4"/>
  <c r="D1902" i="7"/>
  <c r="O1048" i="4"/>
  <c r="N1048" i="4"/>
  <c r="M1048" i="4"/>
  <c r="D1901" i="7"/>
  <c r="O1047" i="4"/>
  <c r="N1047" i="4"/>
  <c r="M1047" i="4"/>
  <c r="D1900" i="7"/>
  <c r="O1046" i="4"/>
  <c r="N1046" i="4"/>
  <c r="M1046" i="4"/>
  <c r="D1899" i="7"/>
  <c r="O1045" i="4"/>
  <c r="N1045" i="4"/>
  <c r="M1045" i="4"/>
  <c r="D1898" i="7"/>
  <c r="O1044" i="4"/>
  <c r="N1044" i="4"/>
  <c r="M1044" i="4"/>
  <c r="D1897" i="7"/>
  <c r="O1043" i="4"/>
  <c r="N1043" i="4"/>
  <c r="M1043" i="4"/>
  <c r="O1042" i="4"/>
  <c r="N1042" i="4"/>
  <c r="M1042" i="4"/>
  <c r="D1894" i="7" s="1"/>
  <c r="O1041" i="4"/>
  <c r="N1041" i="4"/>
  <c r="M1041" i="4"/>
  <c r="D1893" i="7" s="1"/>
  <c r="O1040" i="4"/>
  <c r="N1040" i="4"/>
  <c r="M1040" i="4"/>
  <c r="D1892" i="7" s="1"/>
  <c r="O1039" i="4"/>
  <c r="N1039" i="4"/>
  <c r="M1039" i="4"/>
  <c r="D1891" i="7" s="1"/>
  <c r="O1038" i="4"/>
  <c r="N1038" i="4"/>
  <c r="M1038" i="4"/>
  <c r="D1890" i="7" s="1"/>
  <c r="O1037" i="4"/>
  <c r="N1037" i="4"/>
  <c r="M1037" i="4"/>
  <c r="D1889" i="7" s="1"/>
  <c r="O1036" i="4"/>
  <c r="N1036" i="4"/>
  <c r="M1036" i="4"/>
  <c r="D1888" i="7" s="1"/>
  <c r="O1035" i="4"/>
  <c r="N1035" i="4"/>
  <c r="M1035" i="4"/>
  <c r="D1887" i="7" s="1"/>
  <c r="O1034" i="4"/>
  <c r="N1034" i="4"/>
  <c r="M1034" i="4"/>
  <c r="D1886" i="7" s="1"/>
  <c r="O1033" i="4"/>
  <c r="N1033" i="4"/>
  <c r="M1033" i="4"/>
  <c r="D1885" i="7" s="1"/>
  <c r="O1032" i="4"/>
  <c r="N1032" i="4"/>
  <c r="M1032" i="4"/>
  <c r="D1884" i="7" s="1"/>
  <c r="O1031" i="4"/>
  <c r="N1031" i="4"/>
  <c r="M1031" i="4"/>
  <c r="D1883" i="7" s="1"/>
  <c r="O1030" i="4"/>
  <c r="N1030" i="4"/>
  <c r="M1030" i="4"/>
  <c r="D1882" i="7" s="1"/>
  <c r="O1029" i="4"/>
  <c r="N1029" i="4"/>
  <c r="M1029" i="4"/>
  <c r="D1881" i="7" s="1"/>
  <c r="O1028" i="4"/>
  <c r="N1028" i="4"/>
  <c r="M1028" i="4"/>
  <c r="D1880" i="7" s="1"/>
  <c r="O1027" i="4"/>
  <c r="N1027" i="4"/>
  <c r="M1027" i="4"/>
  <c r="D1879" i="7" s="1"/>
  <c r="O1026" i="4"/>
  <c r="N1026" i="4"/>
  <c r="M1026" i="4"/>
  <c r="D1878" i="7" s="1"/>
  <c r="O1025" i="4"/>
  <c r="N1025" i="4"/>
  <c r="M1025" i="4"/>
  <c r="D1877" i="7" s="1"/>
  <c r="O1024" i="4"/>
  <c r="N1024" i="4"/>
  <c r="M1024" i="4"/>
  <c r="D1876" i="7" s="1"/>
  <c r="O1023" i="4"/>
  <c r="N1023" i="4"/>
  <c r="M1023" i="4"/>
  <c r="D1875" i="7" s="1"/>
  <c r="O1022" i="4"/>
  <c r="N1022" i="4"/>
  <c r="M1022" i="4"/>
  <c r="D1874" i="7" s="1"/>
  <c r="O1021" i="4"/>
  <c r="N1021" i="4"/>
  <c r="M1021" i="4"/>
  <c r="D1873" i="7" s="1"/>
  <c r="O1020" i="4"/>
  <c r="N1020" i="4"/>
  <c r="M1020" i="4"/>
  <c r="D1872" i="7" s="1"/>
  <c r="O1019" i="4"/>
  <c r="N1019" i="4"/>
  <c r="M1019" i="4"/>
  <c r="D1871" i="7" s="1"/>
  <c r="O1018" i="4"/>
  <c r="N1018" i="4"/>
  <c r="M1018" i="4"/>
  <c r="D1870" i="7" s="1"/>
  <c r="O1017" i="4"/>
  <c r="N1017" i="4"/>
  <c r="M1017" i="4"/>
  <c r="D1869" i="7" s="1"/>
  <c r="O1016" i="4"/>
  <c r="N1016" i="4"/>
  <c r="M1016" i="4"/>
  <c r="D1868" i="7" s="1"/>
  <c r="O1015" i="4"/>
  <c r="N1015" i="4"/>
  <c r="M1015" i="4"/>
  <c r="D1867" i="7" s="1"/>
  <c r="O1014" i="4"/>
  <c r="N1014" i="4"/>
  <c r="M1014" i="4"/>
  <c r="D1866" i="7" s="1"/>
  <c r="O1013" i="4"/>
  <c r="N1013" i="4"/>
  <c r="M1013" i="4"/>
  <c r="D1865" i="7" s="1"/>
  <c r="O1012" i="4"/>
  <c r="N1012" i="4"/>
  <c r="M1012" i="4"/>
  <c r="D1864" i="7" s="1"/>
  <c r="O1011" i="4"/>
  <c r="N1011" i="4"/>
  <c r="M1011" i="4"/>
  <c r="D1863" i="7" s="1"/>
  <c r="O1010" i="4"/>
  <c r="N1010" i="4"/>
  <c r="M1010" i="4"/>
  <c r="D1862" i="7" s="1"/>
  <c r="O1009" i="4"/>
  <c r="N1009" i="4"/>
  <c r="M1009" i="4"/>
  <c r="D1861" i="7" s="1"/>
  <c r="O1008" i="4"/>
  <c r="N1008" i="4"/>
  <c r="M1008" i="4"/>
  <c r="D1860" i="7" s="1"/>
  <c r="O1007" i="4"/>
  <c r="N1007" i="4"/>
  <c r="M1007" i="4"/>
  <c r="D1859" i="7" s="1"/>
  <c r="O1006" i="4"/>
  <c r="N1006" i="4"/>
  <c r="M1006" i="4"/>
  <c r="D1858" i="7" s="1"/>
  <c r="O1005" i="4"/>
  <c r="N1005" i="4"/>
  <c r="M1005" i="4"/>
  <c r="D1857" i="7" s="1"/>
  <c r="O1004" i="4"/>
  <c r="N1004" i="4"/>
  <c r="M1004" i="4"/>
  <c r="D1856" i="7" s="1"/>
  <c r="O1003" i="4"/>
  <c r="N1003" i="4"/>
  <c r="M1003" i="4"/>
  <c r="D1855" i="7" s="1"/>
  <c r="O1002" i="4"/>
  <c r="N1002" i="4"/>
  <c r="M1002" i="4"/>
  <c r="D1854" i="7" s="1"/>
  <c r="O1001" i="4"/>
  <c r="N1001" i="4"/>
  <c r="M1001" i="4"/>
  <c r="D1853" i="7" s="1"/>
  <c r="O1000" i="4"/>
  <c r="N1000" i="4"/>
  <c r="M1000" i="4"/>
  <c r="O999" i="4"/>
  <c r="N999" i="4"/>
  <c r="M999" i="4"/>
  <c r="D1852" i="7"/>
  <c r="O998" i="4"/>
  <c r="N998" i="4"/>
  <c r="M998" i="4"/>
  <c r="D1851" i="7"/>
  <c r="O997" i="4"/>
  <c r="N997" i="4"/>
  <c r="M997" i="4"/>
  <c r="D1850" i="7"/>
  <c r="O996" i="4"/>
  <c r="N996" i="4"/>
  <c r="M996" i="4"/>
  <c r="D1849" i="7"/>
  <c r="O995" i="4"/>
  <c r="N995" i="4"/>
  <c r="M995" i="4"/>
  <c r="D1848" i="7"/>
  <c r="O994" i="4"/>
  <c r="N994" i="4"/>
  <c r="M994" i="4"/>
  <c r="D1847" i="7"/>
  <c r="O993" i="4"/>
  <c r="N993" i="4"/>
  <c r="M993" i="4"/>
  <c r="D1846" i="7"/>
  <c r="O992" i="4"/>
  <c r="N992" i="4"/>
  <c r="M992" i="4"/>
  <c r="D1845" i="7"/>
  <c r="O991" i="4"/>
  <c r="N991" i="4"/>
  <c r="M991" i="4"/>
  <c r="D1844" i="7"/>
  <c r="O990" i="4"/>
  <c r="N990" i="4"/>
  <c r="M990" i="4"/>
  <c r="D1843" i="7"/>
  <c r="O989" i="4"/>
  <c r="N989" i="4"/>
  <c r="M989" i="4"/>
  <c r="D1842" i="7"/>
  <c r="O988" i="4"/>
  <c r="N988" i="4"/>
  <c r="M988" i="4"/>
  <c r="D1841" i="7"/>
  <c r="O987" i="4"/>
  <c r="N987" i="4"/>
  <c r="M987" i="4"/>
  <c r="D1840" i="7"/>
  <c r="O986" i="4"/>
  <c r="N986" i="4"/>
  <c r="M986" i="4"/>
  <c r="D1839" i="7"/>
  <c r="O985" i="4"/>
  <c r="N985" i="4"/>
  <c r="M985" i="4"/>
  <c r="D1838" i="7"/>
  <c r="O984" i="4"/>
  <c r="N984" i="4"/>
  <c r="M984" i="4"/>
  <c r="D1837" i="7"/>
  <c r="O983" i="4"/>
  <c r="N983" i="4"/>
  <c r="M983" i="4"/>
  <c r="D1836" i="7"/>
  <c r="O982" i="4"/>
  <c r="N982" i="4"/>
  <c r="M982" i="4"/>
  <c r="D1835" i="7"/>
  <c r="O981" i="4"/>
  <c r="N981" i="4"/>
  <c r="M981" i="4"/>
  <c r="D1834" i="7"/>
  <c r="O980" i="4"/>
  <c r="N980" i="4"/>
  <c r="M980" i="4"/>
  <c r="D1833" i="7"/>
  <c r="O979" i="4"/>
  <c r="N979" i="4"/>
  <c r="M979" i="4"/>
  <c r="D1832" i="7"/>
  <c r="O978" i="4"/>
  <c r="N978" i="4"/>
  <c r="M978" i="4"/>
  <c r="D1831" i="7"/>
  <c r="O977" i="4"/>
  <c r="N977" i="4"/>
  <c r="M977" i="4"/>
  <c r="D1830" i="7"/>
  <c r="O976" i="4"/>
  <c r="N976" i="4"/>
  <c r="M976" i="4"/>
  <c r="D1829" i="7"/>
  <c r="O975" i="4"/>
  <c r="N975" i="4"/>
  <c r="M975" i="4"/>
  <c r="O974" i="4"/>
  <c r="N974" i="4"/>
  <c r="M974" i="4"/>
  <c r="D1828" i="7" s="1"/>
  <c r="O973" i="4"/>
  <c r="N973" i="4"/>
  <c r="M973" i="4"/>
  <c r="D1827" i="7" s="1"/>
  <c r="O972" i="4"/>
  <c r="N972" i="4"/>
  <c r="M972" i="4"/>
  <c r="D1826" i="7" s="1"/>
  <c r="O971" i="4"/>
  <c r="N971" i="4"/>
  <c r="M971" i="4"/>
  <c r="D1825" i="7" s="1"/>
  <c r="O970" i="4"/>
  <c r="N970" i="4"/>
  <c r="M970" i="4"/>
  <c r="D1824" i="7" s="1"/>
  <c r="O969" i="4"/>
  <c r="N969" i="4"/>
  <c r="M969" i="4"/>
  <c r="D1823" i="7" s="1"/>
  <c r="O968" i="4"/>
  <c r="N968" i="4"/>
  <c r="M968" i="4"/>
  <c r="D1822" i="7" s="1"/>
  <c r="O967" i="4"/>
  <c r="N967" i="4"/>
  <c r="M967" i="4"/>
  <c r="D1821" i="7" s="1"/>
  <c r="O966" i="4"/>
  <c r="N966" i="4"/>
  <c r="M966" i="4"/>
  <c r="D1820" i="7" s="1"/>
  <c r="O965" i="4"/>
  <c r="N965" i="4"/>
  <c r="M965" i="4"/>
  <c r="D1819" i="7" s="1"/>
  <c r="O964" i="4"/>
  <c r="N964" i="4"/>
  <c r="M964" i="4"/>
  <c r="D1818" i="7" s="1"/>
  <c r="O963" i="4"/>
  <c r="N963" i="4"/>
  <c r="M963" i="4"/>
  <c r="D1817" i="7" s="1"/>
  <c r="O962" i="4"/>
  <c r="N962" i="4"/>
  <c r="M962" i="4"/>
  <c r="D1816" i="7" s="1"/>
  <c r="O961" i="4"/>
  <c r="N961" i="4"/>
  <c r="M961" i="4"/>
  <c r="D1815" i="7" s="1"/>
  <c r="O960" i="4"/>
  <c r="N960" i="4"/>
  <c r="M960" i="4"/>
  <c r="D1814" i="7" s="1"/>
  <c r="O959" i="4"/>
  <c r="N959" i="4"/>
  <c r="M959" i="4"/>
  <c r="D1813" i="7" s="1"/>
  <c r="O958" i="4"/>
  <c r="N958" i="4"/>
  <c r="M958" i="4"/>
  <c r="D1812" i="7" s="1"/>
  <c r="O957" i="4"/>
  <c r="N957" i="4"/>
  <c r="M957" i="4"/>
  <c r="D1811" i="7" s="1"/>
  <c r="O956" i="4"/>
  <c r="N956" i="4"/>
  <c r="M956" i="4"/>
  <c r="D1810" i="7" s="1"/>
  <c r="O955" i="4"/>
  <c r="N955" i="4"/>
  <c r="M955" i="4"/>
  <c r="D1809" i="7" s="1"/>
  <c r="O954" i="4"/>
  <c r="N954" i="4"/>
  <c r="M954" i="4"/>
  <c r="D1808" i="7" s="1"/>
  <c r="O953" i="4"/>
  <c r="N953" i="4"/>
  <c r="M953" i="4"/>
  <c r="D1807" i="7" s="1"/>
  <c r="O952" i="4"/>
  <c r="N952" i="4"/>
  <c r="M952" i="4"/>
  <c r="D1806" i="7" s="1"/>
  <c r="O951" i="4"/>
  <c r="N951" i="4"/>
  <c r="M951" i="4"/>
  <c r="D1805" i="7" s="1"/>
  <c r="O950" i="4"/>
  <c r="N950" i="4"/>
  <c r="M950" i="4"/>
  <c r="D1804" i="7" s="1"/>
  <c r="O949" i="4"/>
  <c r="N949" i="4"/>
  <c r="M949" i="4"/>
  <c r="D1803" i="7" s="1"/>
  <c r="O948" i="4"/>
  <c r="N948" i="4"/>
  <c r="M948" i="4"/>
  <c r="D1802" i="7" s="1"/>
  <c r="O947" i="4"/>
  <c r="N947" i="4"/>
  <c r="M947" i="4"/>
  <c r="D1801" i="7" s="1"/>
  <c r="O946" i="4"/>
  <c r="N946" i="4"/>
  <c r="M946" i="4"/>
  <c r="O945" i="4"/>
  <c r="N945" i="4"/>
  <c r="M945" i="4"/>
  <c r="D1798" i="7" s="1"/>
  <c r="O944" i="4"/>
  <c r="N944" i="4"/>
  <c r="M944" i="4"/>
  <c r="D1797" i="7" s="1"/>
  <c r="O943" i="4"/>
  <c r="N943" i="4"/>
  <c r="M943" i="4"/>
  <c r="D1796" i="7" s="1"/>
  <c r="O942" i="4"/>
  <c r="N942" i="4"/>
  <c r="M942" i="4"/>
  <c r="D1795" i="7" s="1"/>
  <c r="O941" i="4"/>
  <c r="N941" i="4"/>
  <c r="M941" i="4"/>
  <c r="D1794" i="7" s="1"/>
  <c r="O940" i="4"/>
  <c r="N940" i="4"/>
  <c r="M940" i="4"/>
  <c r="D1793" i="7" s="1"/>
  <c r="O939" i="4"/>
  <c r="N939" i="4"/>
  <c r="M939" i="4"/>
  <c r="D1792" i="7" s="1"/>
  <c r="O938" i="4"/>
  <c r="N938" i="4"/>
  <c r="M938" i="4"/>
  <c r="D1791" i="7" s="1"/>
  <c r="O937" i="4"/>
  <c r="N937" i="4"/>
  <c r="M937" i="4"/>
  <c r="D1790" i="7" s="1"/>
  <c r="O936" i="4"/>
  <c r="N936" i="4"/>
  <c r="M936" i="4"/>
  <c r="D1789" i="7" s="1"/>
  <c r="O935" i="4"/>
  <c r="N935" i="4"/>
  <c r="M935" i="4"/>
  <c r="D1788" i="7" s="1"/>
  <c r="O934" i="4"/>
  <c r="N934" i="4"/>
  <c r="M934" i="4"/>
  <c r="D1787" i="7" s="1"/>
  <c r="O933" i="4"/>
  <c r="N933" i="4"/>
  <c r="M933" i="4"/>
  <c r="D1786" i="7" s="1"/>
  <c r="O932" i="4"/>
  <c r="N932" i="4"/>
  <c r="M932" i="4"/>
  <c r="D1785" i="7" s="1"/>
  <c r="O931" i="4"/>
  <c r="N931" i="4"/>
  <c r="M931" i="4"/>
  <c r="D1784" i="7" s="1"/>
  <c r="O930" i="4"/>
  <c r="N930" i="4"/>
  <c r="M930" i="4"/>
  <c r="D1783" i="7" s="1"/>
  <c r="O929" i="4"/>
  <c r="N929" i="4"/>
  <c r="M929" i="4"/>
  <c r="D1782" i="7" s="1"/>
  <c r="O928" i="4"/>
  <c r="N928" i="4"/>
  <c r="M928" i="4"/>
  <c r="D1781" i="7" s="1"/>
  <c r="O927" i="4"/>
  <c r="N927" i="4"/>
  <c r="M927" i="4"/>
  <c r="O926" i="4"/>
  <c r="N926" i="4"/>
  <c r="M926" i="4"/>
  <c r="D1778" i="7" s="1"/>
  <c r="O925" i="4"/>
  <c r="N925" i="4"/>
  <c r="M925" i="4"/>
  <c r="D1777" i="7" s="1"/>
  <c r="O924" i="4"/>
  <c r="N924" i="4"/>
  <c r="M924" i="4"/>
  <c r="D1776" i="7" s="1"/>
  <c r="O923" i="4"/>
  <c r="N923" i="4"/>
  <c r="M923" i="4"/>
  <c r="D1775" i="7" s="1"/>
  <c r="O922" i="4"/>
  <c r="N922" i="4"/>
  <c r="M922" i="4"/>
  <c r="D1774" i="7" s="1"/>
  <c r="O921" i="4"/>
  <c r="N921" i="4"/>
  <c r="M921" i="4"/>
  <c r="D1773" i="7" s="1"/>
  <c r="O920" i="4"/>
  <c r="N920" i="4"/>
  <c r="M920" i="4"/>
  <c r="D1772" i="7" s="1"/>
  <c r="O919" i="4"/>
  <c r="N919" i="4"/>
  <c r="M919" i="4"/>
  <c r="D1771" i="7" s="1"/>
  <c r="O918" i="4"/>
  <c r="N918" i="4"/>
  <c r="M918" i="4"/>
  <c r="D1770" i="7" s="1"/>
  <c r="O917" i="4"/>
  <c r="N917" i="4"/>
  <c r="M917" i="4"/>
  <c r="D1769" i="7" s="1"/>
  <c r="O916" i="4"/>
  <c r="N916" i="4"/>
  <c r="M916" i="4"/>
  <c r="D1768" i="7" s="1"/>
  <c r="O915" i="4"/>
  <c r="N915" i="4"/>
  <c r="M915" i="4"/>
  <c r="D1767" i="7" s="1"/>
  <c r="O914" i="4"/>
  <c r="N914" i="4"/>
  <c r="M914" i="4"/>
  <c r="O913" i="4"/>
  <c r="N913" i="4"/>
  <c r="M913" i="4"/>
  <c r="D1766" i="7"/>
  <c r="O912" i="4"/>
  <c r="N912" i="4"/>
  <c r="M912" i="4"/>
  <c r="D1765" i="7"/>
  <c r="O911" i="4"/>
  <c r="N911" i="4"/>
  <c r="M911" i="4"/>
  <c r="D1764" i="7"/>
  <c r="O910" i="4"/>
  <c r="N910" i="4"/>
  <c r="M910" i="4"/>
  <c r="D1763" i="7"/>
  <c r="O909" i="4"/>
  <c r="N909" i="4"/>
  <c r="M909" i="4"/>
  <c r="D1762" i="7"/>
  <c r="O908" i="4"/>
  <c r="N908" i="4"/>
  <c r="M908" i="4"/>
  <c r="D1761" i="7"/>
  <c r="O907" i="4"/>
  <c r="N907" i="4"/>
  <c r="M907" i="4"/>
  <c r="D1760" i="7"/>
  <c r="O906" i="4"/>
  <c r="N906" i="4"/>
  <c r="M906" i="4"/>
  <c r="D1759" i="7"/>
  <c r="O905" i="4"/>
  <c r="N905" i="4"/>
  <c r="M905" i="4"/>
  <c r="D1758" i="7"/>
  <c r="O904" i="4"/>
  <c r="N904" i="4"/>
  <c r="M904" i="4"/>
  <c r="D1757" i="7"/>
  <c r="O903" i="4"/>
  <c r="N903" i="4"/>
  <c r="M903" i="4"/>
  <c r="D1756" i="7"/>
  <c r="O902" i="4"/>
  <c r="N902" i="4"/>
  <c r="M902" i="4"/>
  <c r="D1755" i="7"/>
  <c r="O901" i="4"/>
  <c r="N901" i="4"/>
  <c r="M901" i="4"/>
  <c r="D1754" i="7"/>
  <c r="O900" i="4"/>
  <c r="N900" i="4"/>
  <c r="M900" i="4"/>
  <c r="D1753" i="7"/>
  <c r="O899" i="4"/>
  <c r="N899" i="4"/>
  <c r="M899" i="4"/>
  <c r="D1752" i="7"/>
  <c r="O898" i="4"/>
  <c r="N898" i="4"/>
  <c r="M898" i="4"/>
  <c r="D1751" i="7"/>
  <c r="O897" i="4"/>
  <c r="N897" i="4"/>
  <c r="M897" i="4"/>
  <c r="D1750" i="7"/>
  <c r="O896" i="4"/>
  <c r="N896" i="4"/>
  <c r="M896" i="4"/>
  <c r="D1749" i="7"/>
  <c r="O895" i="4"/>
  <c r="N895" i="4"/>
  <c r="M895" i="4"/>
  <c r="D1748" i="7"/>
  <c r="O894" i="4"/>
  <c r="N894" i="4"/>
  <c r="M894" i="4"/>
  <c r="D1747" i="7"/>
  <c r="O893" i="4"/>
  <c r="N893" i="4"/>
  <c r="M893" i="4"/>
  <c r="O892" i="4"/>
  <c r="N892" i="4"/>
  <c r="M892" i="4"/>
  <c r="D1744" i="7" s="1"/>
  <c r="O891" i="4"/>
  <c r="N891" i="4"/>
  <c r="M891" i="4"/>
  <c r="D1743" i="7" s="1"/>
  <c r="O890" i="4"/>
  <c r="N890" i="4"/>
  <c r="M890" i="4"/>
  <c r="D1742" i="7" s="1"/>
  <c r="O889" i="4"/>
  <c r="N889" i="4"/>
  <c r="M889" i="4"/>
  <c r="D1741" i="7" s="1"/>
  <c r="O888" i="4"/>
  <c r="N888" i="4"/>
  <c r="M888" i="4"/>
  <c r="D1740" i="7" s="1"/>
  <c r="O887" i="4"/>
  <c r="N887" i="4"/>
  <c r="M887" i="4"/>
  <c r="D1739" i="7" s="1"/>
  <c r="O886" i="4"/>
  <c r="N886" i="4"/>
  <c r="M886" i="4"/>
  <c r="D1738" i="7" s="1"/>
  <c r="O885" i="4"/>
  <c r="N885" i="4"/>
  <c r="M885" i="4"/>
  <c r="D1737" i="7" s="1"/>
  <c r="O884" i="4"/>
  <c r="N884" i="4"/>
  <c r="M884" i="4"/>
  <c r="D1736" i="7" s="1"/>
  <c r="O883" i="4"/>
  <c r="N883" i="4"/>
  <c r="M883" i="4"/>
  <c r="D1735" i="7" s="1"/>
  <c r="O882" i="4"/>
  <c r="N882" i="4"/>
  <c r="M882" i="4"/>
  <c r="D1734" i="7" s="1"/>
  <c r="O881" i="4"/>
  <c r="N881" i="4"/>
  <c r="M881" i="4"/>
  <c r="D1733" i="7" s="1"/>
  <c r="O880" i="4"/>
  <c r="N880" i="4"/>
  <c r="M880" i="4"/>
  <c r="D1732" i="7" s="1"/>
  <c r="O879" i="4"/>
  <c r="N879" i="4"/>
  <c r="M879" i="4"/>
  <c r="D1731" i="7" s="1"/>
  <c r="O878" i="4"/>
  <c r="N878" i="4"/>
  <c r="M878" i="4"/>
  <c r="D1730" i="7" s="1"/>
  <c r="O877" i="4"/>
  <c r="N877" i="4"/>
  <c r="M877" i="4"/>
  <c r="D1729" i="7" s="1"/>
  <c r="O876" i="4"/>
  <c r="N876" i="4"/>
  <c r="M876" i="4"/>
  <c r="D1728" i="7" s="1"/>
  <c r="O875" i="4"/>
  <c r="N875" i="4"/>
  <c r="M875" i="4"/>
  <c r="D1727" i="7" s="1"/>
  <c r="O874" i="4"/>
  <c r="N874" i="4"/>
  <c r="M874" i="4"/>
  <c r="D1726" i="7" s="1"/>
  <c r="O873" i="4"/>
  <c r="N873" i="4"/>
  <c r="M873" i="4"/>
  <c r="D1725" i="7" s="1"/>
  <c r="O872" i="4"/>
  <c r="N872" i="4"/>
  <c r="M872" i="4"/>
  <c r="D1724" i="7" s="1"/>
  <c r="O871" i="4"/>
  <c r="N871" i="4"/>
  <c r="M871" i="4"/>
  <c r="D1723" i="7" s="1"/>
  <c r="O870" i="4"/>
  <c r="N870" i="4"/>
  <c r="M870" i="4"/>
  <c r="D1722" i="7" s="1"/>
  <c r="O869" i="4"/>
  <c r="N869" i="4"/>
  <c r="M869" i="4"/>
  <c r="D1721" i="7" s="1"/>
  <c r="O868" i="4"/>
  <c r="N868" i="4"/>
  <c r="M868" i="4"/>
  <c r="D1720" i="7" s="1"/>
  <c r="O867" i="4"/>
  <c r="N867" i="4"/>
  <c r="M867" i="4"/>
  <c r="D1719" i="7" s="1"/>
  <c r="O866" i="4"/>
  <c r="N866" i="4"/>
  <c r="M866" i="4"/>
  <c r="D1718" i="7" s="1"/>
  <c r="O865" i="4"/>
  <c r="N865" i="4"/>
  <c r="M865" i="4"/>
  <c r="D1717" i="7" s="1"/>
  <c r="O864" i="4"/>
  <c r="N864" i="4"/>
  <c r="M864" i="4"/>
  <c r="D1716" i="7"/>
  <c r="O863" i="4"/>
  <c r="N863" i="4"/>
  <c r="M863" i="4"/>
  <c r="D1715" i="7"/>
  <c r="O862" i="4"/>
  <c r="N862" i="4"/>
  <c r="M862" i="4"/>
  <c r="D1714" i="7"/>
  <c r="O861" i="4"/>
  <c r="N861" i="4"/>
  <c r="M861" i="4"/>
  <c r="D1713" i="7"/>
  <c r="O860" i="4"/>
  <c r="N860" i="4"/>
  <c r="M860" i="4"/>
  <c r="D1712" i="7"/>
  <c r="O859" i="4"/>
  <c r="N859" i="4"/>
  <c r="M859" i="4"/>
  <c r="D1711" i="7"/>
  <c r="O858" i="4"/>
  <c r="N858" i="4"/>
  <c r="M858" i="4"/>
  <c r="D1710" i="7"/>
  <c r="O857" i="4"/>
  <c r="N857" i="4"/>
  <c r="M857" i="4"/>
  <c r="D1709" i="7"/>
  <c r="O856" i="4"/>
  <c r="N856" i="4"/>
  <c r="M856" i="4"/>
  <c r="D1708" i="7"/>
  <c r="O855" i="4"/>
  <c r="N855" i="4"/>
  <c r="M855" i="4"/>
  <c r="D1707" i="7"/>
  <c r="O854" i="4"/>
  <c r="N854" i="4"/>
  <c r="M854" i="4"/>
  <c r="D1706" i="7"/>
  <c r="O853" i="4"/>
  <c r="N853" i="4"/>
  <c r="M853" i="4"/>
  <c r="D1705" i="7"/>
  <c r="O852" i="4"/>
  <c r="N852" i="4"/>
  <c r="M852" i="4"/>
  <c r="D1704" i="7"/>
  <c r="O851" i="4"/>
  <c r="N851" i="4"/>
  <c r="M851" i="4"/>
  <c r="D1703" i="7"/>
  <c r="O850" i="4"/>
  <c r="N850" i="4"/>
  <c r="M850" i="4"/>
  <c r="D1702" i="7"/>
  <c r="O849" i="4"/>
  <c r="N849" i="4"/>
  <c r="M849" i="4"/>
  <c r="D1701" i="7"/>
  <c r="O848" i="4"/>
  <c r="N848" i="4"/>
  <c r="M848" i="4"/>
  <c r="D1700" i="7"/>
  <c r="O847" i="4"/>
  <c r="N847" i="4"/>
  <c r="M847" i="4"/>
  <c r="D1699" i="7"/>
  <c r="O846" i="4"/>
  <c r="N846" i="4"/>
  <c r="M846" i="4"/>
  <c r="D1698" i="7"/>
  <c r="O845" i="4"/>
  <c r="N845" i="4"/>
  <c r="M845" i="4"/>
  <c r="D1697" i="7"/>
  <c r="O844" i="4"/>
  <c r="N844" i="4"/>
  <c r="M844" i="4"/>
  <c r="D1696" i="7"/>
  <c r="O843" i="4"/>
  <c r="N843" i="4"/>
  <c r="M843" i="4"/>
  <c r="D1695" i="7"/>
  <c r="O842" i="4"/>
  <c r="N842" i="4"/>
  <c r="M842" i="4"/>
  <c r="D1694" i="7"/>
  <c r="O841" i="4"/>
  <c r="N841" i="4"/>
  <c r="M841" i="4"/>
  <c r="D1693" i="7"/>
  <c r="O840" i="4"/>
  <c r="N840" i="4"/>
  <c r="M840" i="4"/>
  <c r="D1692" i="7"/>
  <c r="O839" i="4"/>
  <c r="N839" i="4"/>
  <c r="M839" i="4"/>
  <c r="D1691" i="7"/>
  <c r="O838" i="4"/>
  <c r="N838" i="4"/>
  <c r="M838" i="4"/>
  <c r="D1690" i="7"/>
  <c r="O837" i="4"/>
  <c r="N837" i="4"/>
  <c r="M837" i="4"/>
  <c r="D1689" i="7"/>
  <c r="O836" i="4"/>
  <c r="N836" i="4"/>
  <c r="M836" i="4"/>
  <c r="O835" i="4"/>
  <c r="N835" i="4"/>
  <c r="M835" i="4"/>
  <c r="D1686" i="7"/>
  <c r="O834" i="4"/>
  <c r="N834" i="4"/>
  <c r="M834" i="4"/>
  <c r="D1685" i="7"/>
  <c r="O833" i="4"/>
  <c r="N833" i="4"/>
  <c r="M833" i="4"/>
  <c r="D1684" i="7"/>
  <c r="O832" i="4"/>
  <c r="N832" i="4"/>
  <c r="M832" i="4"/>
  <c r="O831" i="4"/>
  <c r="N831" i="4"/>
  <c r="M831" i="4"/>
  <c r="D1683" i="7" s="1"/>
  <c r="O830" i="4"/>
  <c r="N830" i="4"/>
  <c r="M830" i="4"/>
  <c r="D1682" i="7" s="1"/>
  <c r="O829" i="4"/>
  <c r="N829" i="4"/>
  <c r="M829" i="4"/>
  <c r="D1681" i="7" s="1"/>
  <c r="O828" i="4"/>
  <c r="N828" i="4"/>
  <c r="M828" i="4"/>
  <c r="D1680" i="7" s="1"/>
  <c r="O827" i="4"/>
  <c r="N827" i="4"/>
  <c r="M827" i="4"/>
  <c r="D1679" i="7" s="1"/>
  <c r="O826" i="4"/>
  <c r="N826" i="4"/>
  <c r="M826" i="4"/>
  <c r="D1678" i="7" s="1"/>
  <c r="O825" i="4"/>
  <c r="N825" i="4"/>
  <c r="M825" i="4"/>
  <c r="D1677" i="7" s="1"/>
  <c r="O824" i="4"/>
  <c r="N824" i="4"/>
  <c r="M824" i="4"/>
  <c r="D1676" i="7" s="1"/>
  <c r="O823" i="4"/>
  <c r="N823" i="4"/>
  <c r="M823" i="4"/>
  <c r="D1675" i="7" s="1"/>
  <c r="O822" i="4"/>
  <c r="N822" i="4"/>
  <c r="M822" i="4"/>
  <c r="D1674" i="7" s="1"/>
  <c r="O821" i="4"/>
  <c r="N821" i="4"/>
  <c r="M821" i="4"/>
  <c r="D1673" i="7" s="1"/>
  <c r="O820" i="4"/>
  <c r="N820" i="4"/>
  <c r="M820" i="4"/>
  <c r="D1672" i="7" s="1"/>
  <c r="O819" i="4"/>
  <c r="N819" i="4"/>
  <c r="M819" i="4"/>
  <c r="D1671" i="7" s="1"/>
  <c r="O818" i="4"/>
  <c r="N818" i="4"/>
  <c r="M818" i="4"/>
  <c r="D1670" i="7" s="1"/>
  <c r="O817" i="4"/>
  <c r="N817" i="4"/>
  <c r="M817" i="4"/>
  <c r="D1669" i="7" s="1"/>
  <c r="O816" i="4"/>
  <c r="N816" i="4"/>
  <c r="M816" i="4"/>
  <c r="D1668" i="7" s="1"/>
  <c r="O815" i="4"/>
  <c r="N815" i="4"/>
  <c r="M815" i="4"/>
  <c r="D1667" i="7" s="1"/>
  <c r="O814" i="4"/>
  <c r="N814" i="4"/>
  <c r="M814" i="4"/>
  <c r="D1666" i="7" s="1"/>
  <c r="O813" i="4"/>
  <c r="N813" i="4"/>
  <c r="M813" i="4"/>
  <c r="D1665" i="7" s="1"/>
  <c r="O812" i="4"/>
  <c r="N812" i="4"/>
  <c r="M812" i="4"/>
  <c r="D1664" i="7" s="1"/>
  <c r="O811" i="4"/>
  <c r="N811" i="4"/>
  <c r="M811" i="4"/>
  <c r="D1663" i="7" s="1"/>
  <c r="O810" i="4"/>
  <c r="N810" i="4"/>
  <c r="M810" i="4"/>
  <c r="D1662" i="7" s="1"/>
  <c r="O809" i="4"/>
  <c r="N809" i="4"/>
  <c r="M809" i="4"/>
  <c r="D1661" i="7" s="1"/>
  <c r="O808" i="4"/>
  <c r="N808" i="4"/>
  <c r="M808" i="4"/>
  <c r="D1660" i="7" s="1"/>
  <c r="O807" i="4"/>
  <c r="N807" i="4"/>
  <c r="M807" i="4"/>
  <c r="D1659" i="7" s="1"/>
  <c r="O806" i="4"/>
  <c r="N806" i="4"/>
  <c r="M806" i="4"/>
  <c r="D1658" i="7" s="1"/>
  <c r="O805" i="4"/>
  <c r="N805" i="4"/>
  <c r="M805" i="4"/>
  <c r="D1657" i="7" s="1"/>
  <c r="O804" i="4"/>
  <c r="N804" i="4"/>
  <c r="M804" i="4"/>
  <c r="D1656" i="7" s="1"/>
  <c r="O803" i="4"/>
  <c r="N803" i="4"/>
  <c r="M803" i="4"/>
  <c r="D1655" i="7" s="1"/>
  <c r="O802" i="4"/>
  <c r="N802" i="4"/>
  <c r="M802" i="4"/>
  <c r="D1654" i="7" s="1"/>
  <c r="O801" i="4"/>
  <c r="N801" i="4"/>
  <c r="M801" i="4"/>
  <c r="D1653" i="7" s="1"/>
  <c r="O800" i="4"/>
  <c r="N800" i="4"/>
  <c r="M800" i="4"/>
  <c r="D1652" i="7" s="1"/>
  <c r="O799" i="4"/>
  <c r="N799" i="4"/>
  <c r="M799" i="4"/>
  <c r="D1651" i="7" s="1"/>
  <c r="O798" i="4"/>
  <c r="N798" i="4"/>
  <c r="M798" i="4"/>
  <c r="D1650" i="7" s="1"/>
  <c r="O797" i="4"/>
  <c r="N797" i="4"/>
  <c r="M797" i="4"/>
  <c r="D1649" i="7" s="1"/>
  <c r="O796" i="4"/>
  <c r="N796" i="4"/>
  <c r="M796" i="4"/>
  <c r="D1648" i="7" s="1"/>
  <c r="O795" i="4"/>
  <c r="N795" i="4"/>
  <c r="M795" i="4"/>
  <c r="D1647" i="7" s="1"/>
  <c r="O794" i="4"/>
  <c r="N794" i="4"/>
  <c r="M794" i="4"/>
  <c r="D1646" i="7" s="1"/>
  <c r="O793" i="4"/>
  <c r="N793" i="4"/>
  <c r="M793" i="4"/>
  <c r="D1645" i="7" s="1"/>
  <c r="O792" i="4"/>
  <c r="N792" i="4"/>
  <c r="M792" i="4"/>
  <c r="D1644" i="7" s="1"/>
  <c r="O791" i="4"/>
  <c r="N791" i="4"/>
  <c r="M791" i="4"/>
  <c r="D1643" i="7" s="1"/>
  <c r="O790" i="4"/>
  <c r="N790" i="4"/>
  <c r="M790" i="4"/>
  <c r="D1641" i="7"/>
  <c r="O789" i="4"/>
  <c r="N789" i="4"/>
  <c r="M789" i="4"/>
  <c r="D1640" i="7"/>
  <c r="O788" i="4"/>
  <c r="N788" i="4"/>
  <c r="M788" i="4"/>
  <c r="D1639" i="7"/>
  <c r="O787" i="4"/>
  <c r="N787" i="4"/>
  <c r="M787" i="4"/>
  <c r="D1638" i="7"/>
  <c r="O786" i="4"/>
  <c r="N786" i="4"/>
  <c r="M786" i="4"/>
  <c r="D1637" i="7"/>
  <c r="O785" i="4"/>
  <c r="N785" i="4"/>
  <c r="M785" i="4"/>
  <c r="D1636" i="7"/>
  <c r="O784" i="4"/>
  <c r="N784" i="4"/>
  <c r="M784" i="4"/>
  <c r="D1635" i="7"/>
  <c r="O783" i="4"/>
  <c r="N783" i="4"/>
  <c r="M783" i="4"/>
  <c r="D1634" i="7"/>
  <c r="O782" i="4"/>
  <c r="N782" i="4"/>
  <c r="M782" i="4"/>
  <c r="D1633" i="7"/>
  <c r="O781" i="4"/>
  <c r="N781" i="4"/>
  <c r="M781" i="4"/>
  <c r="D1632" i="7"/>
  <c r="O780" i="4"/>
  <c r="N780" i="4"/>
  <c r="M780" i="4"/>
  <c r="D1631" i="7"/>
  <c r="O779" i="4"/>
  <c r="N779" i="4"/>
  <c r="M779" i="4"/>
  <c r="D1630" i="7"/>
  <c r="O778" i="4"/>
  <c r="N778" i="4"/>
  <c r="M778" i="4"/>
  <c r="D1629" i="7"/>
  <c r="O777" i="4"/>
  <c r="N777" i="4"/>
  <c r="M777" i="4"/>
  <c r="D1628" i="7"/>
  <c r="O776" i="4"/>
  <c r="N776" i="4"/>
  <c r="M776" i="4"/>
  <c r="D1627" i="7"/>
  <c r="O775" i="4"/>
  <c r="N775" i="4"/>
  <c r="M775" i="4"/>
  <c r="D1626" i="7"/>
  <c r="O774" i="4"/>
  <c r="N774" i="4"/>
  <c r="M774" i="4"/>
  <c r="D1625" i="7"/>
  <c r="O773" i="4"/>
  <c r="N773" i="4"/>
  <c r="M773" i="4"/>
  <c r="D1624" i="7"/>
  <c r="O772" i="4"/>
  <c r="N772" i="4"/>
  <c r="M772" i="4"/>
  <c r="D1623" i="7"/>
  <c r="O771" i="4"/>
  <c r="N771" i="4"/>
  <c r="M771" i="4"/>
  <c r="D1622" i="7"/>
  <c r="O770" i="4"/>
  <c r="N770" i="4"/>
  <c r="M770" i="4"/>
  <c r="D1621" i="7"/>
  <c r="O769" i="4"/>
  <c r="N769" i="4"/>
  <c r="M769" i="4"/>
  <c r="D1620" i="7"/>
  <c r="O768" i="4"/>
  <c r="N768" i="4"/>
  <c r="M768" i="4"/>
  <c r="D1619" i="7"/>
  <c r="O767" i="4"/>
  <c r="N767" i="4"/>
  <c r="M767" i="4"/>
  <c r="D1618" i="7"/>
  <c r="O766" i="4"/>
  <c r="N766" i="4"/>
  <c r="M766" i="4"/>
  <c r="D1617" i="7"/>
  <c r="O765" i="4"/>
  <c r="N765" i="4"/>
  <c r="M765" i="4"/>
  <c r="D1616" i="7"/>
  <c r="O764" i="4"/>
  <c r="N764" i="4"/>
  <c r="M764" i="4"/>
  <c r="D1615" i="7"/>
  <c r="O763" i="4"/>
  <c r="N763" i="4"/>
  <c r="M763" i="4"/>
  <c r="D1614" i="7"/>
  <c r="O762" i="4"/>
  <c r="N762" i="4"/>
  <c r="M762" i="4"/>
  <c r="D1613" i="7"/>
  <c r="O761" i="4"/>
  <c r="N761" i="4"/>
  <c r="M761" i="4"/>
  <c r="D1612" i="7"/>
  <c r="O760" i="4"/>
  <c r="N760" i="4"/>
  <c r="M760" i="4"/>
  <c r="D1611" i="7"/>
  <c r="O759" i="4"/>
  <c r="N759" i="4"/>
  <c r="M759" i="4"/>
  <c r="D1610" i="7"/>
  <c r="O758" i="4"/>
  <c r="N758" i="4"/>
  <c r="M758" i="4"/>
  <c r="D1609" i="7"/>
  <c r="O757" i="4"/>
  <c r="N757" i="4"/>
  <c r="M757" i="4"/>
  <c r="D1608" i="7"/>
  <c r="O756" i="4"/>
  <c r="N756" i="4"/>
  <c r="M756" i="4"/>
  <c r="D1607" i="7"/>
  <c r="O755" i="4"/>
  <c r="N755" i="4"/>
  <c r="M755" i="4"/>
  <c r="D1606" i="7"/>
  <c r="O754" i="4"/>
  <c r="N754" i="4"/>
  <c r="M754" i="4"/>
  <c r="D1605" i="7"/>
  <c r="O753" i="4"/>
  <c r="N753" i="4"/>
  <c r="M753" i="4"/>
  <c r="D1604" i="7"/>
  <c r="O752" i="4"/>
  <c r="N752" i="4"/>
  <c r="M752" i="4"/>
  <c r="D1603" i="7"/>
  <c r="O751" i="4"/>
  <c r="N751" i="4"/>
  <c r="M751" i="4"/>
  <c r="D1602" i="7"/>
  <c r="O750" i="4"/>
  <c r="N750" i="4"/>
  <c r="M750" i="4"/>
  <c r="D1601" i="7"/>
  <c r="O749" i="4"/>
  <c r="N749" i="4"/>
  <c r="M749" i="4"/>
  <c r="O748" i="4"/>
  <c r="N748" i="4"/>
  <c r="M748" i="4"/>
  <c r="D1600" i="7"/>
  <c r="O747" i="4"/>
  <c r="N747" i="4"/>
  <c r="M747" i="4"/>
  <c r="D1599" i="7"/>
  <c r="O746" i="4"/>
  <c r="N746" i="4"/>
  <c r="M746" i="4"/>
  <c r="D1598" i="7"/>
  <c r="O745" i="4"/>
  <c r="N745" i="4"/>
  <c r="M745" i="4"/>
  <c r="D1597" i="7"/>
  <c r="O744" i="4"/>
  <c r="N744" i="4"/>
  <c r="M744" i="4"/>
  <c r="D1596" i="7"/>
  <c r="O743" i="4"/>
  <c r="N743" i="4"/>
  <c r="M743" i="4"/>
  <c r="D1595" i="7"/>
  <c r="O742" i="4"/>
  <c r="N742" i="4"/>
  <c r="M742" i="4"/>
  <c r="D1594" i="7"/>
  <c r="O741" i="4"/>
  <c r="N741" i="4"/>
  <c r="M741" i="4"/>
  <c r="D1593" i="7"/>
  <c r="O740" i="4"/>
  <c r="N740" i="4"/>
  <c r="M740" i="4"/>
  <c r="D1592" i="7"/>
  <c r="O739" i="4"/>
  <c r="N739" i="4"/>
  <c r="M739" i="4"/>
  <c r="D1591" i="7"/>
  <c r="O738" i="4"/>
  <c r="N738" i="4"/>
  <c r="M738" i="4"/>
  <c r="D1590" i="7"/>
  <c r="O737" i="4"/>
  <c r="N737" i="4"/>
  <c r="M737" i="4"/>
  <c r="D1589" i="7"/>
  <c r="O736" i="4"/>
  <c r="N736" i="4"/>
  <c r="M736" i="4"/>
  <c r="D1588" i="7"/>
  <c r="O735" i="4"/>
  <c r="N735" i="4"/>
  <c r="M735" i="4"/>
  <c r="D1587" i="7"/>
  <c r="O734" i="4"/>
  <c r="N734" i="4"/>
  <c r="M734" i="4"/>
  <c r="D1586" i="7"/>
  <c r="O733" i="4"/>
  <c r="N733" i="4"/>
  <c r="M733" i="4"/>
  <c r="D1585" i="7"/>
  <c r="O732" i="4"/>
  <c r="N732" i="4"/>
  <c r="M732" i="4"/>
  <c r="D1584" i="7"/>
  <c r="O731" i="4"/>
  <c r="N731" i="4"/>
  <c r="M731" i="4"/>
  <c r="D1583" i="7"/>
  <c r="O730" i="4"/>
  <c r="N730" i="4"/>
  <c r="M730" i="4"/>
  <c r="D1582" i="7"/>
  <c r="O729" i="4"/>
  <c r="N729" i="4"/>
  <c r="M729" i="4"/>
  <c r="O728" i="4"/>
  <c r="N728" i="4"/>
  <c r="M728" i="4"/>
  <c r="D1581" i="7" s="1"/>
  <c r="O727" i="4"/>
  <c r="N727" i="4"/>
  <c r="M727" i="4"/>
  <c r="D1580" i="7"/>
  <c r="O726" i="4"/>
  <c r="N726" i="4"/>
  <c r="M726" i="4"/>
  <c r="D1579" i="7"/>
  <c r="O725" i="4"/>
  <c r="N725" i="4"/>
  <c r="M725" i="4"/>
  <c r="D1578" i="7"/>
  <c r="O724" i="4"/>
  <c r="N724" i="4"/>
  <c r="M724" i="4"/>
  <c r="D1577" i="7"/>
  <c r="O723" i="4"/>
  <c r="N723" i="4"/>
  <c r="M723" i="4"/>
  <c r="D1576" i="7"/>
  <c r="O722" i="4"/>
  <c r="N722" i="4"/>
  <c r="M722" i="4"/>
  <c r="D1575" i="7"/>
  <c r="O721" i="4"/>
  <c r="N721" i="4"/>
  <c r="M721" i="4"/>
  <c r="D1574" i="7"/>
  <c r="O720" i="4"/>
  <c r="N720" i="4"/>
  <c r="M720" i="4"/>
  <c r="D1573" i="7"/>
  <c r="O719" i="4"/>
  <c r="N719" i="4"/>
  <c r="M719" i="4"/>
  <c r="D1572" i="7"/>
  <c r="O718" i="4"/>
  <c r="N718" i="4"/>
  <c r="M718" i="4"/>
  <c r="D1571" i="7"/>
  <c r="O717" i="4"/>
  <c r="N717" i="4"/>
  <c r="M717" i="4"/>
  <c r="D1570" i="7"/>
  <c r="O716" i="4"/>
  <c r="N716" i="4"/>
  <c r="M716" i="4"/>
  <c r="D1569" i="7"/>
  <c r="O715" i="4"/>
  <c r="N715" i="4"/>
  <c r="M715" i="4"/>
  <c r="D1568" i="7"/>
  <c r="O714" i="4"/>
  <c r="N714" i="4"/>
  <c r="M714" i="4"/>
  <c r="D1567" i="7"/>
  <c r="O713" i="4"/>
  <c r="N713" i="4"/>
  <c r="M713" i="4"/>
  <c r="D1566" i="7"/>
  <c r="O712" i="4"/>
  <c r="N712" i="4"/>
  <c r="M712" i="4"/>
  <c r="D1565" i="7"/>
  <c r="O711" i="4"/>
  <c r="N711" i="4"/>
  <c r="M711" i="4"/>
  <c r="D1564" i="7"/>
  <c r="O710" i="4"/>
  <c r="N710" i="4"/>
  <c r="M710" i="4"/>
  <c r="D1563" i="7"/>
  <c r="O709" i="4"/>
  <c r="N709" i="4"/>
  <c r="M709" i="4"/>
  <c r="D1562" i="7"/>
  <c r="O708" i="4"/>
  <c r="N708" i="4"/>
  <c r="M708" i="4"/>
  <c r="D1561" i="7"/>
  <c r="O707" i="4"/>
  <c r="N707" i="4"/>
  <c r="M707" i="4"/>
  <c r="D1560" i="7"/>
  <c r="O706" i="4"/>
  <c r="N706" i="4"/>
  <c r="M706" i="4"/>
  <c r="D1559" i="7"/>
  <c r="O705" i="4"/>
  <c r="N705" i="4"/>
  <c r="M705" i="4"/>
  <c r="D1558" i="7"/>
  <c r="O704" i="4"/>
  <c r="N704" i="4"/>
  <c r="M704" i="4"/>
  <c r="D1557" i="7"/>
  <c r="O703" i="4"/>
  <c r="N703" i="4"/>
  <c r="M703" i="4"/>
  <c r="D1556" i="7"/>
  <c r="O702" i="4"/>
  <c r="N702" i="4"/>
  <c r="M702" i="4"/>
  <c r="D1555" i="7"/>
  <c r="O701" i="4"/>
  <c r="N701" i="4"/>
  <c r="M701" i="4"/>
  <c r="D1554" i="7"/>
  <c r="O700" i="4"/>
  <c r="N700" i="4"/>
  <c r="M700" i="4"/>
  <c r="D1553" i="7"/>
  <c r="O699" i="4"/>
  <c r="N699" i="4"/>
  <c r="M699" i="4"/>
  <c r="D1552" i="7"/>
  <c r="O698" i="4"/>
  <c r="N698" i="4"/>
  <c r="M698" i="4"/>
  <c r="D1551" i="7"/>
  <c r="O697" i="4"/>
  <c r="N697" i="4"/>
  <c r="M697" i="4"/>
  <c r="D1550" i="7"/>
  <c r="O696" i="4"/>
  <c r="N696" i="4"/>
  <c r="M696" i="4"/>
  <c r="D1549" i="7"/>
  <c r="O695" i="4"/>
  <c r="N695" i="4"/>
  <c r="M695" i="4"/>
  <c r="O694" i="4"/>
  <c r="N694" i="4"/>
  <c r="M694" i="4"/>
  <c r="D1546" i="7" s="1"/>
  <c r="O693" i="4"/>
  <c r="N693" i="4"/>
  <c r="M693" i="4"/>
  <c r="D1545" i="7" s="1"/>
  <c r="O692" i="4"/>
  <c r="N692" i="4"/>
  <c r="M692" i="4"/>
  <c r="D1544" i="7" s="1"/>
  <c r="O691" i="4"/>
  <c r="N691" i="4"/>
  <c r="M691" i="4"/>
  <c r="D1543" i="7" s="1"/>
  <c r="O690" i="4"/>
  <c r="N690" i="4"/>
  <c r="M690" i="4"/>
  <c r="D1542" i="7" s="1"/>
  <c r="O689" i="4"/>
  <c r="N689" i="4"/>
  <c r="M689" i="4"/>
  <c r="D1541" i="7" s="1"/>
  <c r="O688" i="4"/>
  <c r="N688" i="4"/>
  <c r="M688" i="4"/>
  <c r="D1540" i="7" s="1"/>
  <c r="O687" i="4"/>
  <c r="N687" i="4"/>
  <c r="M687" i="4"/>
  <c r="D1539" i="7" s="1"/>
  <c r="O686" i="4"/>
  <c r="N686" i="4"/>
  <c r="M686" i="4"/>
  <c r="D1538" i="7" s="1"/>
  <c r="O685" i="4"/>
  <c r="N685" i="4"/>
  <c r="M685" i="4"/>
  <c r="D1537" i="7" s="1"/>
  <c r="O684" i="4"/>
  <c r="N684" i="4"/>
  <c r="M684" i="4"/>
  <c r="D1536" i="7" s="1"/>
  <c r="O683" i="4"/>
  <c r="N683" i="4"/>
  <c r="M683" i="4"/>
  <c r="D1535" i="7" s="1"/>
  <c r="O682" i="4"/>
  <c r="N682" i="4"/>
  <c r="M682" i="4"/>
  <c r="D1534" i="7" s="1"/>
  <c r="O681" i="4"/>
  <c r="N681" i="4"/>
  <c r="M681" i="4"/>
  <c r="D1533" i="7" s="1"/>
  <c r="O680" i="4"/>
  <c r="N680" i="4"/>
  <c r="M680" i="4"/>
  <c r="D1532" i="7" s="1"/>
  <c r="O679" i="4"/>
  <c r="N679" i="4"/>
  <c r="M679" i="4"/>
  <c r="D1531" i="7" s="1"/>
  <c r="O678" i="4"/>
  <c r="N678" i="4"/>
  <c r="M678" i="4"/>
  <c r="D1530" i="7" s="1"/>
  <c r="O677" i="4"/>
  <c r="N677" i="4"/>
  <c r="M677" i="4"/>
  <c r="D1529" i="7" s="1"/>
  <c r="O676" i="4"/>
  <c r="N676" i="4"/>
  <c r="M676" i="4"/>
  <c r="D1527" i="7" s="1"/>
  <c r="O675" i="4"/>
  <c r="N675" i="4"/>
  <c r="M675" i="4"/>
  <c r="D1526" i="7"/>
  <c r="O674" i="4"/>
  <c r="N674" i="4"/>
  <c r="M674" i="4"/>
  <c r="D1525" i="7"/>
  <c r="O673" i="4"/>
  <c r="N673" i="4"/>
  <c r="M673" i="4"/>
  <c r="D1524" i="7"/>
  <c r="O672" i="4"/>
  <c r="N672" i="4"/>
  <c r="M672" i="4"/>
  <c r="D1523" i="7"/>
  <c r="O671" i="4"/>
  <c r="N671" i="4"/>
  <c r="M671" i="4"/>
  <c r="D1522" i="7"/>
  <c r="O670" i="4"/>
  <c r="N670" i="4"/>
  <c r="M670" i="4"/>
  <c r="D1521" i="7"/>
  <c r="O669" i="4"/>
  <c r="N669" i="4"/>
  <c r="M669" i="4"/>
  <c r="D1520" i="7"/>
  <c r="O668" i="4"/>
  <c r="N668" i="4"/>
  <c r="M668" i="4"/>
  <c r="D1519" i="7"/>
  <c r="O667" i="4"/>
  <c r="N667" i="4"/>
  <c r="M667" i="4"/>
  <c r="D1518" i="7"/>
  <c r="O666" i="4"/>
  <c r="N666" i="4"/>
  <c r="M666" i="4"/>
  <c r="D1517" i="7"/>
  <c r="O665" i="4"/>
  <c r="N665" i="4"/>
  <c r="M665" i="4"/>
  <c r="D1516" i="7"/>
  <c r="O664" i="4"/>
  <c r="N664" i="4"/>
  <c r="M664" i="4"/>
  <c r="D1515" i="7"/>
  <c r="O663" i="4"/>
  <c r="N663" i="4"/>
  <c r="M663" i="4"/>
  <c r="D1514" i="7"/>
  <c r="O662" i="4"/>
  <c r="N662" i="4"/>
  <c r="M662" i="4"/>
  <c r="O661" i="4"/>
  <c r="N661" i="4"/>
  <c r="M661" i="4"/>
  <c r="D1513" i="7"/>
  <c r="O660" i="4"/>
  <c r="N660" i="4"/>
  <c r="M660" i="4"/>
  <c r="D1512" i="7"/>
  <c r="O659" i="4"/>
  <c r="N659" i="4"/>
  <c r="M659" i="4"/>
  <c r="D1511" i="7"/>
  <c r="O658" i="4"/>
  <c r="N658" i="4"/>
  <c r="M658" i="4"/>
  <c r="D1510" i="7"/>
  <c r="O657" i="4"/>
  <c r="N657" i="4"/>
  <c r="M657" i="4"/>
  <c r="D1509" i="7"/>
  <c r="O656" i="4"/>
  <c r="N656" i="4"/>
  <c r="M656" i="4"/>
  <c r="D1508" i="7"/>
  <c r="O655" i="4"/>
  <c r="N655" i="4"/>
  <c r="M655" i="4"/>
  <c r="D1507" i="7"/>
  <c r="O654" i="4"/>
  <c r="N654" i="4"/>
  <c r="M654" i="4"/>
  <c r="D1506" i="7"/>
  <c r="O653" i="4"/>
  <c r="N653" i="4"/>
  <c r="M653" i="4"/>
  <c r="D1505" i="7"/>
  <c r="O652" i="4"/>
  <c r="N652" i="4"/>
  <c r="M652" i="4"/>
  <c r="D1504" i="7"/>
  <c r="O651" i="4"/>
  <c r="N651" i="4"/>
  <c r="M651" i="4"/>
  <c r="D1503" i="7"/>
  <c r="O650" i="4"/>
  <c r="N650" i="4"/>
  <c r="M650" i="4"/>
  <c r="D1502" i="7"/>
  <c r="O649" i="4"/>
  <c r="N649" i="4"/>
  <c r="M649" i="4"/>
  <c r="D1501" i="7"/>
  <c r="O648" i="4"/>
  <c r="N648" i="4"/>
  <c r="M648" i="4"/>
  <c r="D1500" i="7"/>
  <c r="O647" i="4"/>
  <c r="N647" i="4"/>
  <c r="M647" i="4"/>
  <c r="D1499" i="7"/>
  <c r="O646" i="4"/>
  <c r="N646" i="4"/>
  <c r="M646" i="4"/>
  <c r="D1498" i="7"/>
  <c r="O645" i="4"/>
  <c r="N645" i="4"/>
  <c r="M645" i="4"/>
  <c r="D1497" i="7"/>
  <c r="O644" i="4"/>
  <c r="N644" i="4"/>
  <c r="M644" i="4"/>
  <c r="D1496" i="7"/>
  <c r="O643" i="4"/>
  <c r="N643" i="4"/>
  <c r="M643" i="4"/>
  <c r="D1495" i="7"/>
  <c r="O642" i="4"/>
  <c r="N642" i="4"/>
  <c r="M642" i="4"/>
  <c r="O641" i="4"/>
  <c r="N641" i="4"/>
  <c r="M641" i="4"/>
  <c r="D1490" i="7"/>
  <c r="O640" i="4"/>
  <c r="N640" i="4"/>
  <c r="M640" i="4"/>
  <c r="D1489" i="7"/>
  <c r="O639" i="4"/>
  <c r="N639" i="4"/>
  <c r="M639" i="4"/>
  <c r="D1488" i="7"/>
  <c r="O638" i="4"/>
  <c r="N638" i="4"/>
  <c r="M638" i="4"/>
  <c r="D1487" i="7"/>
  <c r="O637" i="4"/>
  <c r="N637" i="4"/>
  <c r="M637" i="4"/>
  <c r="D1486" i="7"/>
  <c r="O636" i="4"/>
  <c r="N636" i="4"/>
  <c r="M636" i="4"/>
  <c r="D1485" i="7"/>
  <c r="O635" i="4"/>
  <c r="N635" i="4"/>
  <c r="M635" i="4"/>
  <c r="D1484" i="7"/>
  <c r="O634" i="4"/>
  <c r="N634" i="4"/>
  <c r="M634" i="4"/>
  <c r="D1483" i="7"/>
  <c r="O633" i="4"/>
  <c r="N633" i="4"/>
  <c r="M633" i="4"/>
  <c r="D1482" i="7"/>
  <c r="O632" i="4"/>
  <c r="N632" i="4"/>
  <c r="M632" i="4"/>
  <c r="D1481" i="7"/>
  <c r="O631" i="4"/>
  <c r="N631" i="4"/>
  <c r="M631" i="4"/>
  <c r="D1480" i="7"/>
  <c r="O630" i="4"/>
  <c r="N630" i="4"/>
  <c r="M630" i="4"/>
  <c r="D1479" i="7"/>
  <c r="O629" i="4"/>
  <c r="N629" i="4"/>
  <c r="M629" i="4"/>
  <c r="D1478" i="7"/>
  <c r="O628" i="4"/>
  <c r="N628" i="4"/>
  <c r="M628" i="4"/>
  <c r="D1477" i="7"/>
  <c r="O627" i="4"/>
  <c r="N627" i="4"/>
  <c r="M627" i="4"/>
  <c r="D1476" i="7"/>
  <c r="O626" i="4"/>
  <c r="N626" i="4"/>
  <c r="M626" i="4"/>
  <c r="D1475" i="7"/>
  <c r="O625" i="4"/>
  <c r="N625" i="4"/>
  <c r="M625" i="4"/>
  <c r="D1474" i="7"/>
  <c r="O624" i="4"/>
  <c r="N624" i="4"/>
  <c r="M624" i="4"/>
  <c r="D1473" i="7"/>
  <c r="O623" i="4"/>
  <c r="N623" i="4"/>
  <c r="M623" i="4"/>
  <c r="D1472" i="7"/>
  <c r="O622" i="4"/>
  <c r="N622" i="4"/>
  <c r="M622" i="4"/>
  <c r="D1471" i="7"/>
  <c r="O621" i="4"/>
  <c r="N621" i="4"/>
  <c r="M621" i="4"/>
  <c r="D1470" i="7"/>
  <c r="O620" i="4"/>
  <c r="N620" i="4"/>
  <c r="M620" i="4"/>
  <c r="D1469" i="7"/>
  <c r="O619" i="4"/>
  <c r="N619" i="4"/>
  <c r="M619" i="4"/>
  <c r="D1468" i="7"/>
  <c r="O618" i="4"/>
  <c r="N618" i="4"/>
  <c r="M618" i="4"/>
  <c r="D1467" i="7"/>
  <c r="O617" i="4"/>
  <c r="N617" i="4"/>
  <c r="M617" i="4"/>
  <c r="D1466" i="7"/>
  <c r="O616" i="4"/>
  <c r="N616" i="4"/>
  <c r="M616" i="4"/>
  <c r="O615" i="4"/>
  <c r="N615" i="4"/>
  <c r="E615" i="4"/>
  <c r="M615" i="4" s="1"/>
  <c r="D1465" i="7" s="1"/>
  <c r="O614" i="4"/>
  <c r="N614" i="4"/>
  <c r="M614" i="4"/>
  <c r="D1464" i="7"/>
  <c r="O613" i="4"/>
  <c r="N613" i="4"/>
  <c r="M613" i="4"/>
  <c r="D1463" i="7"/>
  <c r="O612" i="4"/>
  <c r="N612" i="4"/>
  <c r="M612" i="4"/>
  <c r="D1462" i="7"/>
  <c r="O611" i="4"/>
  <c r="N611" i="4"/>
  <c r="M611" i="4"/>
  <c r="D1461" i="7"/>
  <c r="O610" i="4"/>
  <c r="N610" i="4"/>
  <c r="M610" i="4"/>
  <c r="D1460" i="7"/>
  <c r="O609" i="4"/>
  <c r="N609" i="4"/>
  <c r="M609" i="4"/>
  <c r="D1459" i="7"/>
  <c r="O608" i="4"/>
  <c r="N608" i="4"/>
  <c r="M608" i="4"/>
  <c r="D1458" i="7"/>
  <c r="O607" i="4"/>
  <c r="N607" i="4"/>
  <c r="M607" i="4"/>
  <c r="D1457" i="7"/>
  <c r="O606" i="4"/>
  <c r="N606" i="4"/>
  <c r="M606" i="4"/>
  <c r="D1456" i="7"/>
  <c r="O605" i="4"/>
  <c r="N605" i="4"/>
  <c r="D1547" i="7"/>
  <c r="D1548" i="7"/>
  <c r="D1642" i="7"/>
  <c r="D1745" i="7"/>
  <c r="D1746" i="7"/>
  <c r="D1779" i="7"/>
  <c r="D1780" i="7"/>
  <c r="D1896" i="7"/>
  <c r="D1895" i="7"/>
  <c r="D1939" i="7"/>
  <c r="D1940" i="7"/>
  <c r="D1494" i="7"/>
  <c r="D1492" i="7"/>
  <c r="D1493" i="7"/>
  <c r="D1491" i="7"/>
  <c r="D1528" i="7"/>
  <c r="D1687" i="7"/>
  <c r="D1688" i="7"/>
  <c r="D1799" i="7"/>
  <c r="D1800" i="7"/>
  <c r="D1997" i="7"/>
  <c r="D1998" i="7"/>
  <c r="D2031" i="7"/>
  <c r="D2032" i="7"/>
  <c r="E605" i="4"/>
  <c r="M605" i="4"/>
  <c r="D1455" i="7" s="1"/>
  <c r="O604" i="4"/>
  <c r="N604" i="4"/>
  <c r="M604" i="4"/>
  <c r="D1454" i="7" s="1"/>
  <c r="O603" i="4"/>
  <c r="N603" i="4"/>
  <c r="M603" i="4"/>
  <c r="D1453" i="7" s="1"/>
  <c r="O602" i="4"/>
  <c r="N602" i="4"/>
  <c r="M602" i="4"/>
  <c r="D1452" i="7" s="1"/>
  <c r="O601" i="4"/>
  <c r="N601" i="4"/>
  <c r="M601" i="4"/>
  <c r="D1451" i="7" s="1"/>
  <c r="O600" i="4"/>
  <c r="N600" i="4"/>
  <c r="M600" i="4"/>
  <c r="O599" i="4"/>
  <c r="N599" i="4"/>
  <c r="M599" i="4"/>
  <c r="D1448" i="7"/>
  <c r="O598" i="4"/>
  <c r="N598" i="4"/>
  <c r="M598" i="4"/>
  <c r="D1447" i="7"/>
  <c r="O597" i="4"/>
  <c r="N597" i="4"/>
  <c r="M597" i="4"/>
  <c r="D1446" i="7"/>
  <c r="O596" i="4"/>
  <c r="N596" i="4"/>
  <c r="M596" i="4"/>
  <c r="D1445" i="7"/>
  <c r="O595" i="4"/>
  <c r="N595" i="4"/>
  <c r="M595" i="4"/>
  <c r="D1444" i="7"/>
  <c r="O594" i="4"/>
  <c r="N594" i="4"/>
  <c r="M594" i="4"/>
  <c r="D1443" i="7"/>
  <c r="O593" i="4"/>
  <c r="N593" i="4"/>
  <c r="M593" i="4"/>
  <c r="D1442" i="7"/>
  <c r="O592" i="4"/>
  <c r="N592" i="4"/>
  <c r="M592" i="4"/>
  <c r="D1441" i="7"/>
  <c r="O591" i="4"/>
  <c r="N591" i="4"/>
  <c r="M591" i="4"/>
  <c r="D1440" i="7"/>
  <c r="O590" i="4"/>
  <c r="N590" i="4"/>
  <c r="M590" i="4"/>
  <c r="D1439" i="7"/>
  <c r="O589" i="4"/>
  <c r="N589" i="4"/>
  <c r="M589" i="4"/>
  <c r="D1438" i="7"/>
  <c r="O588" i="4"/>
  <c r="N588" i="4"/>
  <c r="M588" i="4"/>
  <c r="D1437" i="7"/>
  <c r="O587" i="4"/>
  <c r="N587" i="4"/>
  <c r="M587" i="4"/>
  <c r="D1436" i="7"/>
  <c r="O586" i="4"/>
  <c r="N586" i="4"/>
  <c r="M586" i="4"/>
  <c r="D1435" i="7"/>
  <c r="O585" i="4"/>
  <c r="N585" i="4"/>
  <c r="M585" i="4"/>
  <c r="D1434" i="7"/>
  <c r="O584" i="4"/>
  <c r="N584" i="4"/>
  <c r="M584" i="4"/>
  <c r="D1433" i="7"/>
  <c r="O583" i="4"/>
  <c r="N583" i="4"/>
  <c r="M583" i="4"/>
  <c r="D1432" i="7"/>
  <c r="O582" i="4"/>
  <c r="N582" i="4"/>
  <c r="M582" i="4"/>
  <c r="O581" i="4"/>
  <c r="N581" i="4"/>
  <c r="M581" i="4"/>
  <c r="D1429" i="7"/>
  <c r="O580" i="4"/>
  <c r="N580" i="4"/>
  <c r="M580" i="4"/>
  <c r="D1428" i="7"/>
  <c r="O579" i="4"/>
  <c r="N579" i="4"/>
  <c r="M579" i="4"/>
  <c r="D1427" i="7"/>
  <c r="O578" i="4"/>
  <c r="N578" i="4"/>
  <c r="M578" i="4"/>
  <c r="O577" i="4"/>
  <c r="N577" i="4"/>
  <c r="M577" i="4"/>
  <c r="D1426" i="7"/>
  <c r="O576" i="4"/>
  <c r="N576" i="4"/>
  <c r="M576" i="4"/>
  <c r="D1425" i="7"/>
  <c r="O575" i="4"/>
  <c r="N575" i="4"/>
  <c r="M575" i="4"/>
  <c r="D1424" i="7"/>
  <c r="O574" i="4"/>
  <c r="N574" i="4"/>
  <c r="M574" i="4"/>
  <c r="D1423" i="7"/>
  <c r="O573" i="4"/>
  <c r="N573" i="4"/>
  <c r="M573" i="4"/>
  <c r="D1422" i="7"/>
  <c r="O572" i="4"/>
  <c r="N572" i="4"/>
  <c r="M572" i="4"/>
  <c r="D1421" i="7"/>
  <c r="O571" i="4"/>
  <c r="N571" i="4"/>
  <c r="M571" i="4"/>
  <c r="D1420" i="7"/>
  <c r="O570" i="4"/>
  <c r="N570" i="4"/>
  <c r="M570" i="4"/>
  <c r="D1419" i="7"/>
  <c r="O569" i="4"/>
  <c r="N569" i="4"/>
  <c r="M569" i="4"/>
  <c r="D1418" i="7"/>
  <c r="O568" i="4"/>
  <c r="N568" i="4"/>
  <c r="M568" i="4"/>
  <c r="D1417" i="7"/>
  <c r="O567" i="4"/>
  <c r="N567" i="4"/>
  <c r="M567" i="4"/>
  <c r="D1416" i="7"/>
  <c r="O566" i="4"/>
  <c r="N566" i="4"/>
  <c r="M566" i="4"/>
  <c r="D1415" i="7"/>
  <c r="O565" i="4"/>
  <c r="N565" i="4"/>
  <c r="M565" i="4"/>
  <c r="D1414" i="7"/>
  <c r="O564" i="4"/>
  <c r="N564" i="4"/>
  <c r="M564" i="4"/>
  <c r="D1413" i="7"/>
  <c r="O563" i="4"/>
  <c r="N563" i="4"/>
  <c r="M563" i="4"/>
  <c r="D1412" i="7"/>
  <c r="O562" i="4"/>
  <c r="N562" i="4"/>
  <c r="M562" i="4"/>
  <c r="D1411" i="7"/>
  <c r="O561" i="4"/>
  <c r="N561" i="4"/>
  <c r="M561" i="4"/>
  <c r="D1410" i="7"/>
  <c r="O560" i="4"/>
  <c r="N560" i="4"/>
  <c r="M560" i="4"/>
  <c r="D1409" i="7"/>
  <c r="O559" i="4"/>
  <c r="N559" i="4"/>
  <c r="M559" i="4"/>
  <c r="D1408" i="7"/>
  <c r="O558" i="4"/>
  <c r="N558" i="4"/>
  <c r="M558" i="4"/>
  <c r="D1407" i="7"/>
  <c r="O557" i="4"/>
  <c r="N557" i="4"/>
  <c r="M557" i="4"/>
  <c r="D1406" i="7"/>
  <c r="O556" i="4"/>
  <c r="N556" i="4"/>
  <c r="M556" i="4"/>
  <c r="D1405" i="7"/>
  <c r="O555" i="4"/>
  <c r="N555" i="4"/>
  <c r="M555" i="4"/>
  <c r="D1404" i="7"/>
  <c r="O554" i="4"/>
  <c r="N554" i="4"/>
  <c r="M554" i="4"/>
  <c r="D1403" i="7"/>
  <c r="O553" i="4"/>
  <c r="N553" i="4"/>
  <c r="M553" i="4"/>
  <c r="D1402" i="7"/>
  <c r="O552" i="4"/>
  <c r="N552" i="4"/>
  <c r="M552" i="4"/>
  <c r="D1401" i="7"/>
  <c r="O551" i="4"/>
  <c r="N551" i="4"/>
  <c r="M551" i="4"/>
  <c r="D1400" i="7"/>
  <c r="O550" i="4"/>
  <c r="N550" i="4"/>
  <c r="M550" i="4"/>
  <c r="D1399" i="7"/>
  <c r="O549" i="4"/>
  <c r="N549" i="4"/>
  <c r="M549" i="4"/>
  <c r="D1398" i="7"/>
  <c r="O548" i="4"/>
  <c r="N548" i="4"/>
  <c r="M548" i="4"/>
  <c r="D1397" i="7"/>
  <c r="O547" i="4"/>
  <c r="N547" i="4"/>
  <c r="M547" i="4"/>
  <c r="D1396" i="7"/>
  <c r="O546" i="4"/>
  <c r="N546" i="4"/>
  <c r="M546" i="4"/>
  <c r="D1395" i="7"/>
  <c r="O545" i="4"/>
  <c r="N545" i="4"/>
  <c r="M545" i="4"/>
  <c r="D1394" i="7"/>
  <c r="O544" i="4"/>
  <c r="N544" i="4"/>
  <c r="M544" i="4"/>
  <c r="D1393" i="7"/>
  <c r="O543" i="4"/>
  <c r="N543" i="4"/>
  <c r="M543" i="4"/>
  <c r="D1392" i="7"/>
  <c r="O542" i="4"/>
  <c r="N542" i="4"/>
  <c r="M542" i="4"/>
  <c r="O541" i="4"/>
  <c r="N541" i="4"/>
  <c r="M541" i="4"/>
  <c r="D1389" i="7" s="1"/>
  <c r="O540" i="4"/>
  <c r="N540" i="4"/>
  <c r="M540" i="4"/>
  <c r="D1388" i="7" s="1"/>
  <c r="O539" i="4"/>
  <c r="N539" i="4"/>
  <c r="M539" i="4"/>
  <c r="D1387" i="7" s="1"/>
  <c r="O538" i="4"/>
  <c r="N538" i="4"/>
  <c r="M538" i="4"/>
  <c r="D1386" i="7" s="1"/>
  <c r="O537" i="4"/>
  <c r="N537" i="4"/>
  <c r="M537" i="4"/>
  <c r="D1385" i="7" s="1"/>
  <c r="O536" i="4"/>
  <c r="N536" i="4"/>
  <c r="M536" i="4"/>
  <c r="D1384" i="7" s="1"/>
  <c r="O535" i="4"/>
  <c r="N535" i="4"/>
  <c r="M535" i="4"/>
  <c r="D1383" i="7" s="1"/>
  <c r="O534" i="4"/>
  <c r="N534" i="4"/>
  <c r="M534" i="4"/>
  <c r="D1382" i="7" s="1"/>
  <c r="O533" i="4"/>
  <c r="N533" i="4"/>
  <c r="M533" i="4"/>
  <c r="D1381" i="7" s="1"/>
  <c r="O532" i="4"/>
  <c r="N532" i="4"/>
  <c r="M532" i="4"/>
  <c r="D1380" i="7" s="1"/>
  <c r="O531" i="4"/>
  <c r="N531" i="4"/>
  <c r="M531" i="4"/>
  <c r="D1379" i="7" s="1"/>
  <c r="O530" i="4"/>
  <c r="N530" i="4"/>
  <c r="M530" i="4"/>
  <c r="D1378" i="7" s="1"/>
  <c r="O529" i="4"/>
  <c r="N529" i="4"/>
  <c r="M529" i="4"/>
  <c r="D1377" i="7" s="1"/>
  <c r="O528" i="4"/>
  <c r="N528" i="4"/>
  <c r="M528" i="4"/>
  <c r="O527" i="4"/>
  <c r="N527" i="4"/>
  <c r="M527" i="4"/>
  <c r="D1374" i="7"/>
  <c r="O526" i="4"/>
  <c r="N526" i="4"/>
  <c r="M526" i="4"/>
  <c r="D1373" i="7"/>
  <c r="O525" i="4"/>
  <c r="N525" i="4"/>
  <c r="M525" i="4"/>
  <c r="D1372" i="7"/>
  <c r="O524" i="4"/>
  <c r="N524" i="4"/>
  <c r="M524" i="4"/>
  <c r="D1371" i="7"/>
  <c r="O523" i="4"/>
  <c r="N523" i="4"/>
  <c r="M523" i="4"/>
  <c r="D1370" i="7"/>
  <c r="O522" i="4"/>
  <c r="N522" i="4"/>
  <c r="M522" i="4"/>
  <c r="D1369" i="7"/>
  <c r="O521" i="4"/>
  <c r="N521" i="4"/>
  <c r="M521" i="4"/>
  <c r="D1368" i="7"/>
  <c r="O520" i="4"/>
  <c r="N520" i="4"/>
  <c r="M520" i="4"/>
  <c r="D1367" i="7"/>
  <c r="O519" i="4"/>
  <c r="N519" i="4"/>
  <c r="M519" i="4"/>
  <c r="D1366" i="7"/>
  <c r="O518" i="4"/>
  <c r="N518" i="4"/>
  <c r="M518" i="4"/>
  <c r="D1365" i="7"/>
  <c r="O517" i="4"/>
  <c r="N517" i="4"/>
  <c r="M517" i="4"/>
  <c r="D1364" i="7"/>
  <c r="O516" i="4"/>
  <c r="N516" i="4"/>
  <c r="M516" i="4"/>
  <c r="D1363" i="7"/>
  <c r="O515" i="4"/>
  <c r="N515" i="4"/>
  <c r="M515" i="4"/>
  <c r="O514" i="4"/>
  <c r="N514" i="4"/>
  <c r="M514" i="4"/>
  <c r="D1362" i="7"/>
  <c r="O513" i="4"/>
  <c r="N513" i="4"/>
  <c r="M513" i="4"/>
  <c r="D1361" i="7"/>
  <c r="O512" i="4"/>
  <c r="N512" i="4"/>
  <c r="M512" i="4"/>
  <c r="D1360" i="7"/>
  <c r="O511" i="4"/>
  <c r="N511" i="4"/>
  <c r="M511" i="4"/>
  <c r="D1359" i="7"/>
  <c r="O510" i="4"/>
  <c r="N510" i="4"/>
  <c r="M510" i="4"/>
  <c r="D1358" i="7"/>
  <c r="O509" i="4"/>
  <c r="N509" i="4"/>
  <c r="M509" i="4"/>
  <c r="D1357" i="7"/>
  <c r="O508" i="4"/>
  <c r="N508" i="4"/>
  <c r="M508" i="4"/>
  <c r="D1356" i="7"/>
  <c r="O507" i="4"/>
  <c r="N507" i="4"/>
  <c r="M507" i="4"/>
  <c r="D1355" i="7"/>
  <c r="O506" i="4"/>
  <c r="N506" i="4"/>
  <c r="M506" i="4"/>
  <c r="D1354" i="7"/>
  <c r="O505" i="4"/>
  <c r="N505" i="4"/>
  <c r="M505" i="4"/>
  <c r="D1353" i="7"/>
  <c r="O504" i="4"/>
  <c r="N504" i="4"/>
  <c r="M504" i="4"/>
  <c r="D1352" i="7"/>
  <c r="O503" i="4"/>
  <c r="N503" i="4"/>
  <c r="M503" i="4"/>
  <c r="D1351" i="7"/>
  <c r="O502" i="4"/>
  <c r="N502" i="4"/>
  <c r="M502" i="4"/>
  <c r="D1350" i="7"/>
  <c r="O501" i="4"/>
  <c r="N501" i="4"/>
  <c r="M501" i="4"/>
  <c r="D1349" i="7"/>
  <c r="O500" i="4"/>
  <c r="N500" i="4"/>
  <c r="M500" i="4"/>
  <c r="O499" i="4"/>
  <c r="N499" i="4"/>
  <c r="M499" i="4"/>
  <c r="D1348" i="7"/>
  <c r="O498" i="4"/>
  <c r="N498" i="4"/>
  <c r="M498" i="4"/>
  <c r="D1347" i="7"/>
  <c r="O497" i="4"/>
  <c r="N497" i="4"/>
  <c r="M497" i="4"/>
  <c r="D1346" i="7"/>
  <c r="O496" i="4"/>
  <c r="N496" i="4"/>
  <c r="M496" i="4"/>
  <c r="D1345" i="7"/>
  <c r="O495" i="4"/>
  <c r="N495" i="4"/>
  <c r="M495" i="4"/>
  <c r="D1344" i="7"/>
  <c r="O494" i="4"/>
  <c r="N494" i="4"/>
  <c r="M494" i="4"/>
  <c r="D1343" i="7"/>
  <c r="O493" i="4"/>
  <c r="N493" i="4"/>
  <c r="M493" i="4"/>
  <c r="D1342" i="7"/>
  <c r="O492" i="4"/>
  <c r="N492" i="4"/>
  <c r="M492" i="4"/>
  <c r="D1341" i="7"/>
  <c r="O491" i="4"/>
  <c r="N491" i="4"/>
  <c r="M491" i="4"/>
  <c r="D1340" i="7"/>
  <c r="O490" i="4"/>
  <c r="N490" i="4"/>
  <c r="M490" i="4"/>
  <c r="O489" i="4"/>
  <c r="N489" i="4"/>
  <c r="M489" i="4"/>
  <c r="D1339" i="7" s="1"/>
  <c r="O488" i="4"/>
  <c r="N488" i="4"/>
  <c r="M488" i="4"/>
  <c r="D1338" i="7" s="1"/>
  <c r="O487" i="4"/>
  <c r="N487" i="4"/>
  <c r="M487" i="4"/>
  <c r="D1337" i="7" s="1"/>
  <c r="O486" i="4"/>
  <c r="N486" i="4"/>
  <c r="M486" i="4"/>
  <c r="D1336" i="7" s="1"/>
  <c r="O485" i="4"/>
  <c r="N485" i="4"/>
  <c r="M485" i="4"/>
  <c r="D1335" i="7" s="1"/>
  <c r="O484" i="4"/>
  <c r="N484" i="4"/>
  <c r="M484" i="4"/>
  <c r="D1334" i="7" s="1"/>
  <c r="O483" i="4"/>
  <c r="N483" i="4"/>
  <c r="M483" i="4"/>
  <c r="D1333" i="7" s="1"/>
  <c r="O482" i="4"/>
  <c r="N482" i="4"/>
  <c r="M482" i="4"/>
  <c r="D1332" i="7" s="1"/>
  <c r="O481" i="4"/>
  <c r="N481" i="4"/>
  <c r="M481" i="4"/>
  <c r="D1331" i="7" s="1"/>
  <c r="O480" i="4"/>
  <c r="N480" i="4"/>
  <c r="M480" i="4"/>
  <c r="D1330" i="7" s="1"/>
  <c r="O479" i="4"/>
  <c r="N479" i="4"/>
  <c r="M479" i="4"/>
  <c r="D1329" i="7" s="1"/>
  <c r="O478" i="4"/>
  <c r="N478" i="4"/>
  <c r="M478" i="4"/>
  <c r="D1328" i="7" s="1"/>
  <c r="O477" i="4"/>
  <c r="N477" i="4"/>
  <c r="M477" i="4"/>
  <c r="D1327" i="7" s="1"/>
  <c r="O476" i="4"/>
  <c r="N476" i="4"/>
  <c r="M476" i="4"/>
  <c r="D1326" i="7" s="1"/>
  <c r="O475" i="4"/>
  <c r="N475" i="4"/>
  <c r="M475" i="4"/>
  <c r="D1325" i="7" s="1"/>
  <c r="O474" i="4"/>
  <c r="N474" i="4"/>
  <c r="M474" i="4"/>
  <c r="D1324" i="7" s="1"/>
  <c r="O473" i="4"/>
  <c r="N473" i="4"/>
  <c r="M473" i="4"/>
  <c r="D1323" i="7" s="1"/>
  <c r="O472" i="4"/>
  <c r="N472" i="4"/>
  <c r="M472" i="4"/>
  <c r="D1322" i="7" s="1"/>
  <c r="O471" i="4"/>
  <c r="N471" i="4"/>
  <c r="M471" i="4"/>
  <c r="D1321" i="7" s="1"/>
  <c r="O470" i="4"/>
  <c r="N470" i="4"/>
  <c r="M470" i="4"/>
  <c r="D1320" i="7" s="1"/>
  <c r="O469" i="4"/>
  <c r="N469" i="4"/>
  <c r="M469" i="4"/>
  <c r="D1319" i="7" s="1"/>
  <c r="O468" i="4"/>
  <c r="N468" i="4"/>
  <c r="M468" i="4"/>
  <c r="D1318" i="7" s="1"/>
  <c r="O467" i="4"/>
  <c r="N467" i="4"/>
  <c r="M467" i="4"/>
  <c r="D1317" i="7" s="1"/>
  <c r="O466" i="4"/>
  <c r="N466" i="4"/>
  <c r="M466" i="4"/>
  <c r="D1316" i="7" s="1"/>
  <c r="O465" i="4"/>
  <c r="N465" i="4"/>
  <c r="M465" i="4"/>
  <c r="D1315" i="7" s="1"/>
  <c r="O464" i="4"/>
  <c r="N464" i="4"/>
  <c r="M464" i="4"/>
  <c r="D1314" i="7" s="1"/>
  <c r="O463" i="4"/>
  <c r="N463" i="4"/>
  <c r="M463" i="4"/>
  <c r="D1313" i="7" s="1"/>
  <c r="O462" i="4"/>
  <c r="N462" i="4"/>
  <c r="M462" i="4"/>
  <c r="D1312" i="7" s="1"/>
  <c r="O461" i="4"/>
  <c r="N461" i="4"/>
  <c r="M461" i="4"/>
  <c r="D1311" i="7" s="1"/>
  <c r="O460" i="4"/>
  <c r="N460" i="4"/>
  <c r="M460" i="4"/>
  <c r="D1310" i="7" s="1"/>
  <c r="O459" i="4"/>
  <c r="N459" i="4"/>
  <c r="M459" i="4"/>
  <c r="D1309" i="7" s="1"/>
  <c r="O458" i="4"/>
  <c r="N458" i="4"/>
  <c r="M458" i="4"/>
  <c r="D1308" i="7" s="1"/>
  <c r="O457" i="4"/>
  <c r="N457" i="4"/>
  <c r="M457" i="4"/>
  <c r="D1307" i="7" s="1"/>
  <c r="O456" i="4"/>
  <c r="N456" i="4"/>
  <c r="M456" i="4"/>
  <c r="D1306" i="7" s="1"/>
  <c r="O455" i="4"/>
  <c r="N455" i="4"/>
  <c r="M455" i="4"/>
  <c r="D1305" i="7" s="1"/>
  <c r="O454" i="4"/>
  <c r="N454" i="4"/>
  <c r="M454" i="4"/>
  <c r="D1304" i="7" s="1"/>
  <c r="O453" i="4"/>
  <c r="N453" i="4"/>
  <c r="M453" i="4"/>
  <c r="D1303" i="7" s="1"/>
  <c r="O452" i="4"/>
  <c r="N452" i="4"/>
  <c r="M452" i="4"/>
  <c r="D1302" i="7" s="1"/>
  <c r="O451" i="4"/>
  <c r="N451" i="4"/>
  <c r="M451" i="4"/>
  <c r="D1301" i="7" s="1"/>
  <c r="O450" i="4"/>
  <c r="N450" i="4"/>
  <c r="M450" i="4"/>
  <c r="D1300" i="7" s="1"/>
  <c r="O449" i="4"/>
  <c r="N449" i="4"/>
  <c r="M449" i="4"/>
  <c r="D1299" i="7" s="1"/>
  <c r="O448" i="4"/>
  <c r="N448" i="4"/>
  <c r="M448" i="4"/>
  <c r="D1298" i="7" s="1"/>
  <c r="O447" i="4"/>
  <c r="N447" i="4"/>
  <c r="M447" i="4"/>
  <c r="D1297" i="7" s="1"/>
  <c r="O446" i="4"/>
  <c r="N446" i="4"/>
  <c r="M446" i="4"/>
  <c r="O445" i="4"/>
  <c r="N445" i="4"/>
  <c r="M445" i="4"/>
  <c r="D1294" i="7"/>
  <c r="O444" i="4"/>
  <c r="N444" i="4"/>
  <c r="M444" i="4"/>
  <c r="D1293" i="7"/>
  <c r="O443" i="4"/>
  <c r="N443" i="4"/>
  <c r="M443" i="4"/>
  <c r="D1292" i="7"/>
  <c r="O442" i="4"/>
  <c r="N442" i="4"/>
  <c r="M442" i="4"/>
  <c r="D1291" i="7"/>
  <c r="O441" i="4"/>
  <c r="N441" i="4"/>
  <c r="M441" i="4"/>
  <c r="D1290" i="7"/>
  <c r="O440" i="4"/>
  <c r="N440" i="4"/>
  <c r="M440" i="4"/>
  <c r="D1289" i="7"/>
  <c r="O439" i="4"/>
  <c r="N439" i="4"/>
  <c r="M439" i="4"/>
  <c r="D1288" i="7"/>
  <c r="O438" i="4"/>
  <c r="N438" i="4"/>
  <c r="M438" i="4"/>
  <c r="D1287" i="7"/>
  <c r="O437" i="4"/>
  <c r="N437" i="4"/>
  <c r="M437" i="4"/>
  <c r="D1286" i="7"/>
  <c r="O436" i="4"/>
  <c r="N436" i="4"/>
  <c r="M436" i="4"/>
  <c r="D1285" i="7"/>
  <c r="O435" i="4"/>
  <c r="N435" i="4"/>
  <c r="M435" i="4"/>
  <c r="D1284" i="7"/>
  <c r="O434" i="4"/>
  <c r="N434" i="4"/>
  <c r="M434" i="4"/>
  <c r="D1283" i="7"/>
  <c r="O433" i="4"/>
  <c r="N433" i="4"/>
  <c r="M433" i="4"/>
  <c r="D1282" i="7"/>
  <c r="O432" i="4"/>
  <c r="N432" i="4"/>
  <c r="M432" i="4"/>
  <c r="D1281" i="7"/>
  <c r="O431" i="4"/>
  <c r="N431" i="4"/>
  <c r="M431" i="4"/>
  <c r="D1280" i="7"/>
  <c r="O430" i="4"/>
  <c r="N430" i="4"/>
  <c r="M430" i="4"/>
  <c r="D1279" i="7"/>
  <c r="O429" i="4"/>
  <c r="N429" i="4"/>
  <c r="M429" i="4"/>
  <c r="D1278" i="7"/>
  <c r="O428" i="4"/>
  <c r="N428" i="4"/>
  <c r="M428" i="4"/>
  <c r="D1277" i="7"/>
  <c r="O427" i="4"/>
  <c r="N427" i="4"/>
  <c r="M427" i="4"/>
  <c r="O426" i="4"/>
  <c r="N426" i="4"/>
  <c r="M426" i="4"/>
  <c r="D1274" i="7"/>
  <c r="O425" i="4"/>
  <c r="N425" i="4"/>
  <c r="M425" i="4"/>
  <c r="D1273" i="7"/>
  <c r="O424" i="4"/>
  <c r="N424" i="4"/>
  <c r="M424" i="4"/>
  <c r="D1272" i="7"/>
  <c r="O423" i="4"/>
  <c r="N423" i="4"/>
  <c r="M423" i="4"/>
  <c r="D1271" i="7"/>
  <c r="O422" i="4"/>
  <c r="N422" i="4"/>
  <c r="M422" i="4"/>
  <c r="D1270" i="7"/>
  <c r="O421" i="4"/>
  <c r="N421" i="4"/>
  <c r="M421" i="4"/>
  <c r="D1269" i="7"/>
  <c r="O420" i="4"/>
  <c r="N420" i="4"/>
  <c r="M420" i="4"/>
  <c r="D1268" i="7"/>
  <c r="O419" i="4"/>
  <c r="N419" i="4"/>
  <c r="M419" i="4"/>
  <c r="D1267" i="7"/>
  <c r="O418" i="4"/>
  <c r="N418" i="4"/>
  <c r="M418" i="4"/>
  <c r="D1266" i="7"/>
  <c r="O417" i="4"/>
  <c r="N417" i="4"/>
  <c r="M417" i="4"/>
  <c r="D1265" i="7"/>
  <c r="O416" i="4"/>
  <c r="N416" i="4"/>
  <c r="M416" i="4"/>
  <c r="D1264" i="7"/>
  <c r="O415" i="4"/>
  <c r="N415" i="4"/>
  <c r="M415" i="4"/>
  <c r="D1263" i="7"/>
  <c r="O414" i="4"/>
  <c r="N414" i="4"/>
  <c r="M414" i="4"/>
  <c r="D1262" i="7"/>
  <c r="O413" i="4"/>
  <c r="N413" i="4"/>
  <c r="M413" i="4"/>
  <c r="D1261" i="7"/>
  <c r="O412" i="4"/>
  <c r="N412" i="4"/>
  <c r="M412" i="4"/>
  <c r="O411" i="4"/>
  <c r="N411" i="4"/>
  <c r="M411" i="4"/>
  <c r="D1260" i="7"/>
  <c r="O410" i="4"/>
  <c r="N410" i="4"/>
  <c r="M410" i="4"/>
  <c r="D1259" i="7"/>
  <c r="O409" i="4"/>
  <c r="N409" i="4"/>
  <c r="M409" i="4"/>
  <c r="D1258" i="7"/>
  <c r="O408" i="4"/>
  <c r="N408" i="4"/>
  <c r="M408" i="4"/>
  <c r="D1257" i="7"/>
  <c r="O407" i="4"/>
  <c r="N407" i="4"/>
  <c r="M407" i="4"/>
  <c r="D1256" i="7"/>
  <c r="O406" i="4"/>
  <c r="N406" i="4"/>
  <c r="M406" i="4"/>
  <c r="D1255" i="7"/>
  <c r="O405" i="4"/>
  <c r="N405" i="4"/>
  <c r="M405" i="4"/>
  <c r="D1254" i="7"/>
  <c r="O404" i="4"/>
  <c r="N404" i="4"/>
  <c r="M404" i="4"/>
  <c r="D1253" i="7"/>
  <c r="O403" i="4"/>
  <c r="N403" i="4"/>
  <c r="M403" i="4"/>
  <c r="D1252" i="7"/>
  <c r="O402" i="4"/>
  <c r="N402" i="4"/>
  <c r="M402" i="4"/>
  <c r="D1251" i="7"/>
  <c r="O401" i="4"/>
  <c r="N401" i="4"/>
  <c r="M401" i="4"/>
  <c r="D1250" i="7"/>
  <c r="O400" i="4"/>
  <c r="N400" i="4"/>
  <c r="M400" i="4"/>
  <c r="D1249" i="7"/>
  <c r="O399" i="4"/>
  <c r="N399" i="4"/>
  <c r="M399" i="4"/>
  <c r="D1248" i="7"/>
  <c r="O398" i="4"/>
  <c r="N398" i="4"/>
  <c r="M398" i="4"/>
  <c r="D1247" i="7"/>
  <c r="O397" i="4"/>
  <c r="N397" i="4"/>
  <c r="M397" i="4"/>
  <c r="D1246" i="7"/>
  <c r="O396" i="4"/>
  <c r="N396" i="4"/>
  <c r="M396" i="4"/>
  <c r="D1245" i="7"/>
  <c r="O395" i="4"/>
  <c r="N395" i="4"/>
  <c r="M395" i="4"/>
  <c r="D1244" i="7"/>
  <c r="O394" i="4"/>
  <c r="N394" i="4"/>
  <c r="M394" i="4"/>
  <c r="D1243" i="7"/>
  <c r="O393" i="4"/>
  <c r="N393" i="4"/>
  <c r="M393" i="4"/>
  <c r="O392" i="4"/>
  <c r="N392" i="4"/>
  <c r="M392" i="4"/>
  <c r="D1240" i="7" s="1"/>
  <c r="O391" i="4"/>
  <c r="N391" i="4"/>
  <c r="M391" i="4"/>
  <c r="D1239" i="7" s="1"/>
  <c r="O390" i="4"/>
  <c r="N390" i="4"/>
  <c r="M390" i="4"/>
  <c r="D1238" i="7" s="1"/>
  <c r="O389" i="4"/>
  <c r="N389" i="4"/>
  <c r="M389" i="4"/>
  <c r="D1237" i="7" s="1"/>
  <c r="O388" i="4"/>
  <c r="N388" i="4"/>
  <c r="M388" i="4"/>
  <c r="D1236" i="7" s="1"/>
  <c r="O387" i="4"/>
  <c r="N387" i="4"/>
  <c r="M387" i="4"/>
  <c r="D1235" i="7" s="1"/>
  <c r="O386" i="4"/>
  <c r="N386" i="4"/>
  <c r="M386" i="4"/>
  <c r="D1234" i="7" s="1"/>
  <c r="O385" i="4"/>
  <c r="N385" i="4"/>
  <c r="M385" i="4"/>
  <c r="D1233" i="7" s="1"/>
  <c r="O384" i="4"/>
  <c r="N384" i="4"/>
  <c r="M384" i="4"/>
  <c r="D1232" i="7" s="1"/>
  <c r="O383" i="4"/>
  <c r="N383" i="4"/>
  <c r="M383" i="4"/>
  <c r="D1231" i="7" s="1"/>
  <c r="O382" i="4"/>
  <c r="N382" i="4"/>
  <c r="M382" i="4"/>
  <c r="D1230" i="7" s="1"/>
  <c r="O381" i="4"/>
  <c r="N381" i="4"/>
  <c r="M381" i="4"/>
  <c r="D1229" i="7" s="1"/>
  <c r="O380" i="4"/>
  <c r="N380" i="4"/>
  <c r="M380" i="4"/>
  <c r="D1228" i="7" s="1"/>
  <c r="O379" i="4"/>
  <c r="N379" i="4"/>
  <c r="M379" i="4"/>
  <c r="D1227" i="7" s="1"/>
  <c r="O378" i="4"/>
  <c r="N378" i="4"/>
  <c r="M378" i="4"/>
  <c r="D1226" i="7" s="1"/>
  <c r="O377" i="4"/>
  <c r="N377" i="4"/>
  <c r="M377" i="4"/>
  <c r="D1225" i="7" s="1"/>
  <c r="O376" i="4"/>
  <c r="N376" i="4"/>
  <c r="M376" i="4"/>
  <c r="D1224" i="7" s="1"/>
  <c r="O375" i="4"/>
  <c r="N375" i="4"/>
  <c r="M375" i="4"/>
  <c r="D1223" i="7" s="1"/>
  <c r="O374" i="4"/>
  <c r="N374" i="4"/>
  <c r="M374" i="4"/>
  <c r="D1222" i="7" s="1"/>
  <c r="O373" i="4"/>
  <c r="N373" i="4"/>
  <c r="M373" i="4"/>
  <c r="D1221" i="7" s="1"/>
  <c r="O372" i="4"/>
  <c r="N372" i="4"/>
  <c r="M372" i="4"/>
  <c r="D1220" i="7" s="1"/>
  <c r="O371" i="4"/>
  <c r="N371" i="4"/>
  <c r="M371" i="4"/>
  <c r="D1219" i="7" s="1"/>
  <c r="O370" i="4"/>
  <c r="N370" i="4"/>
  <c r="M370" i="4"/>
  <c r="D1218" i="7" s="1"/>
  <c r="O369" i="4"/>
  <c r="N369" i="4"/>
  <c r="M369" i="4"/>
  <c r="D1217" i="7" s="1"/>
  <c r="O368" i="4"/>
  <c r="N368" i="4"/>
  <c r="M368" i="4"/>
  <c r="D1216" i="7" s="1"/>
  <c r="O367" i="4"/>
  <c r="N367" i="4"/>
  <c r="M367" i="4"/>
  <c r="D1215" i="7" s="1"/>
  <c r="O366" i="4"/>
  <c r="N366" i="4"/>
  <c r="M366" i="4"/>
  <c r="D1214" i="7" s="1"/>
  <c r="O365" i="4"/>
  <c r="N365" i="4"/>
  <c r="M365" i="4"/>
  <c r="D1213" i="7" s="1"/>
  <c r="O364" i="4"/>
  <c r="N364" i="4"/>
  <c r="M364" i="4"/>
  <c r="D1212" i="7" s="1"/>
  <c r="O363" i="4"/>
  <c r="N363" i="4"/>
  <c r="M363" i="4"/>
  <c r="D1211" i="7" s="1"/>
  <c r="O362" i="4"/>
  <c r="N362" i="4"/>
  <c r="M362" i="4"/>
  <c r="D1210" i="7" s="1"/>
  <c r="O361" i="4"/>
  <c r="N361" i="4"/>
  <c r="M361" i="4"/>
  <c r="D1209" i="7" s="1"/>
  <c r="O360" i="4"/>
  <c r="N360" i="4"/>
  <c r="M360" i="4"/>
  <c r="D1208" i="7" s="1"/>
  <c r="O359" i="4"/>
  <c r="N359" i="4"/>
  <c r="M359" i="4"/>
  <c r="D1207" i="7" s="1"/>
  <c r="O358" i="4"/>
  <c r="N358" i="4"/>
  <c r="M358" i="4"/>
  <c r="D1206" i="7" s="1"/>
  <c r="O357" i="4"/>
  <c r="N357" i="4"/>
  <c r="M357" i="4"/>
  <c r="D1205" i="7" s="1"/>
  <c r="O356" i="4"/>
  <c r="N356" i="4"/>
  <c r="M356" i="4"/>
  <c r="D1204" i="7" s="1"/>
  <c r="O355" i="4"/>
  <c r="N355" i="4"/>
  <c r="M355" i="4"/>
  <c r="D1203" i="7" s="1"/>
  <c r="O354" i="4"/>
  <c r="N354" i="4"/>
  <c r="M354" i="4"/>
  <c r="D1202" i="7" s="1"/>
  <c r="O353" i="4"/>
  <c r="N353" i="4"/>
  <c r="M353" i="4"/>
  <c r="D1201" i="7" s="1"/>
  <c r="O352" i="4"/>
  <c r="N352" i="4"/>
  <c r="M352" i="4"/>
  <c r="D1200" i="7" s="1"/>
  <c r="O351" i="4"/>
  <c r="N351" i="4"/>
  <c r="M351" i="4"/>
  <c r="D1199" i="7" s="1"/>
  <c r="O350" i="4"/>
  <c r="N350" i="4"/>
  <c r="M350" i="4"/>
  <c r="D1198" i="7" s="1"/>
  <c r="O349" i="4"/>
  <c r="N349" i="4"/>
  <c r="M349" i="4"/>
  <c r="D1197" i="7" s="1"/>
  <c r="O348" i="4"/>
  <c r="N348" i="4"/>
  <c r="M348" i="4"/>
  <c r="D1196" i="7" s="1"/>
  <c r="O347" i="4"/>
  <c r="N347" i="4"/>
  <c r="M347" i="4"/>
  <c r="D1195" i="7" s="1"/>
  <c r="O346" i="4"/>
  <c r="N346" i="4"/>
  <c r="M346" i="4"/>
  <c r="D1194" i="7" s="1"/>
  <c r="O345" i="4"/>
  <c r="N345" i="4"/>
  <c r="M345" i="4"/>
  <c r="D1193" i="7" s="1"/>
  <c r="O344" i="4"/>
  <c r="N344" i="4"/>
  <c r="M344" i="4"/>
  <c r="D1192" i="7"/>
  <c r="O343" i="4"/>
  <c r="N343" i="4"/>
  <c r="M343" i="4"/>
  <c r="D1191" i="7"/>
  <c r="O342" i="4"/>
  <c r="N342" i="4"/>
  <c r="M342" i="4"/>
  <c r="D1190" i="7"/>
  <c r="O341" i="4"/>
  <c r="N341" i="4"/>
  <c r="M341" i="4"/>
  <c r="D1189" i="7"/>
  <c r="O340" i="4"/>
  <c r="N340" i="4"/>
  <c r="M340" i="4"/>
  <c r="D1188" i="7"/>
  <c r="O339" i="4"/>
  <c r="N339" i="4"/>
  <c r="M339" i="4"/>
  <c r="D1187" i="7"/>
  <c r="O338" i="4"/>
  <c r="N338" i="4"/>
  <c r="M338" i="4"/>
  <c r="D1186" i="7"/>
  <c r="O337" i="4"/>
  <c r="N337" i="4"/>
  <c r="M337" i="4"/>
  <c r="D1185" i="7"/>
  <c r="O336" i="4"/>
  <c r="N336" i="4"/>
  <c r="M336" i="4"/>
  <c r="D1184" i="7"/>
  <c r="O335" i="4"/>
  <c r="N335" i="4"/>
  <c r="M335" i="4"/>
  <c r="D1183" i="7"/>
  <c r="O334" i="4"/>
  <c r="N334" i="4"/>
  <c r="M334" i="4"/>
  <c r="D1182" i="7"/>
  <c r="O333" i="4"/>
  <c r="N333" i="4"/>
  <c r="M333" i="4"/>
  <c r="D1181" i="7"/>
  <c r="O332" i="4"/>
  <c r="N332" i="4"/>
  <c r="M332" i="4"/>
  <c r="D1180" i="7"/>
  <c r="O331" i="4"/>
  <c r="N331" i="4"/>
  <c r="M331" i="4"/>
  <c r="O330" i="4"/>
  <c r="N330" i="4"/>
  <c r="M330" i="4"/>
  <c r="D1177" i="7"/>
  <c r="O329" i="4"/>
  <c r="N329" i="4"/>
  <c r="M329" i="4"/>
  <c r="D1176" i="7"/>
  <c r="O328" i="4"/>
  <c r="N328" i="4"/>
  <c r="M328" i="4"/>
  <c r="D1175" i="7"/>
  <c r="O327" i="4"/>
  <c r="N327" i="4"/>
  <c r="M327" i="4"/>
  <c r="O326" i="4"/>
  <c r="N326" i="4"/>
  <c r="M326" i="4"/>
  <c r="D1174" i="7"/>
  <c r="O325" i="4"/>
  <c r="N325" i="4"/>
  <c r="M325" i="4"/>
  <c r="D1173" i="7"/>
  <c r="O324" i="4"/>
  <c r="N324" i="4"/>
  <c r="M324" i="4"/>
  <c r="D1172" i="7"/>
  <c r="O323" i="4"/>
  <c r="N323" i="4"/>
  <c r="M323" i="4"/>
  <c r="D1171" i="7"/>
  <c r="O322" i="4"/>
  <c r="N322" i="4"/>
  <c r="M322" i="4"/>
  <c r="D1170" i="7"/>
  <c r="O321" i="4"/>
  <c r="N321" i="4"/>
  <c r="M321" i="4"/>
  <c r="D1169" i="7"/>
  <c r="O320" i="4"/>
  <c r="N320" i="4"/>
  <c r="M320" i="4"/>
  <c r="D1168" i="7"/>
  <c r="O319" i="4"/>
  <c r="N319" i="4"/>
  <c r="M319" i="4"/>
  <c r="D1167" i="7"/>
  <c r="O318" i="4"/>
  <c r="N318" i="4"/>
  <c r="M318" i="4"/>
  <c r="D1166" i="7"/>
  <c r="O317" i="4"/>
  <c r="N317" i="4"/>
  <c r="M317" i="4"/>
  <c r="D1165" i="7"/>
  <c r="O316" i="4"/>
  <c r="N316" i="4"/>
  <c r="M316" i="4"/>
  <c r="D1164" i="7"/>
  <c r="O315" i="4"/>
  <c r="N315" i="4"/>
  <c r="M315" i="4"/>
  <c r="D1163" i="7"/>
  <c r="O314" i="4"/>
  <c r="N314" i="4"/>
  <c r="M314" i="4"/>
  <c r="D1162" i="7"/>
  <c r="O313" i="4"/>
  <c r="N313" i="4"/>
  <c r="M313" i="4"/>
  <c r="D1161" i="7"/>
  <c r="O312" i="4"/>
  <c r="N312" i="4"/>
  <c r="M312" i="4"/>
  <c r="D1160" i="7"/>
  <c r="O311" i="4"/>
  <c r="N311" i="4"/>
  <c r="M311" i="4"/>
  <c r="D1159" i="7"/>
  <c r="O310" i="4"/>
  <c r="N310" i="4"/>
  <c r="M310" i="4"/>
  <c r="D1158" i="7"/>
  <c r="O309" i="4"/>
  <c r="N309" i="4"/>
  <c r="M309" i="4"/>
  <c r="D1157" i="7"/>
  <c r="O308" i="4"/>
  <c r="N308" i="4"/>
  <c r="M308" i="4"/>
  <c r="D1156" i="7"/>
  <c r="O307" i="4"/>
  <c r="N307" i="4"/>
  <c r="M307" i="4"/>
  <c r="D1155" i="7"/>
  <c r="O306" i="4"/>
  <c r="N306" i="4"/>
  <c r="M306" i="4"/>
  <c r="D1154" i="7"/>
  <c r="O305" i="4"/>
  <c r="N305" i="4"/>
  <c r="M305" i="4"/>
  <c r="D1153" i="7"/>
  <c r="O304" i="4"/>
  <c r="N304" i="4"/>
  <c r="M304" i="4"/>
  <c r="D1152" i="7"/>
  <c r="O303" i="4"/>
  <c r="N303" i="4"/>
  <c r="M303" i="4"/>
  <c r="D1151" i="7"/>
  <c r="O302" i="4"/>
  <c r="N302" i="4"/>
  <c r="M302" i="4"/>
  <c r="D1150" i="7"/>
  <c r="O301" i="4"/>
  <c r="N301" i="4"/>
  <c r="M301" i="4"/>
  <c r="D1149" i="7"/>
  <c r="O300" i="4"/>
  <c r="N300" i="4"/>
  <c r="M300" i="4"/>
  <c r="D1148" i="7"/>
  <c r="O299" i="4"/>
  <c r="N299" i="4"/>
  <c r="M299" i="4"/>
  <c r="D1147" i="7"/>
  <c r="O298" i="4"/>
  <c r="N298" i="4"/>
  <c r="M298" i="4"/>
  <c r="D1146" i="7"/>
  <c r="O297" i="4"/>
  <c r="N297" i="4"/>
  <c r="M297" i="4"/>
  <c r="D1145" i="7"/>
  <c r="O296" i="4"/>
  <c r="N296" i="4"/>
  <c r="M296" i="4"/>
  <c r="D1144" i="7"/>
  <c r="O295" i="4"/>
  <c r="N295" i="4"/>
  <c r="M295" i="4"/>
  <c r="D1143" i="7"/>
  <c r="O294" i="4"/>
  <c r="N294" i="4"/>
  <c r="M294" i="4"/>
  <c r="D1142" i="7"/>
  <c r="O293" i="4"/>
  <c r="N293" i="4"/>
  <c r="M293" i="4"/>
  <c r="D1141" i="7"/>
  <c r="O292" i="4"/>
  <c r="N292" i="4"/>
  <c r="M292" i="4"/>
  <c r="D1140" i="7"/>
  <c r="O291" i="4"/>
  <c r="N291" i="4"/>
  <c r="M291" i="4"/>
  <c r="D1139" i="7"/>
  <c r="O290" i="4"/>
  <c r="N290" i="4"/>
  <c r="M290" i="4"/>
  <c r="O289" i="4"/>
  <c r="N289" i="4"/>
  <c r="M289" i="4"/>
  <c r="D1136" i="7" s="1"/>
  <c r="O288" i="4"/>
  <c r="N288" i="4"/>
  <c r="M288" i="4"/>
  <c r="D1135" i="7" s="1"/>
  <c r="O287" i="4"/>
  <c r="N287" i="4"/>
  <c r="M287" i="4"/>
  <c r="D1134" i="7" s="1"/>
  <c r="O286" i="4"/>
  <c r="N286" i="4"/>
  <c r="M286" i="4"/>
  <c r="D1133" i="7" s="1"/>
  <c r="O285" i="4"/>
  <c r="N285" i="4"/>
  <c r="M285" i="4"/>
  <c r="D1132" i="7" s="1"/>
  <c r="O284" i="4"/>
  <c r="N284" i="4"/>
  <c r="M284" i="4"/>
  <c r="D1131" i="7" s="1"/>
  <c r="O283" i="4"/>
  <c r="N283" i="4"/>
  <c r="M283" i="4"/>
  <c r="D1130" i="7" s="1"/>
  <c r="O282" i="4"/>
  <c r="N282" i="4"/>
  <c r="M282" i="4"/>
  <c r="D1129" i="7" s="1"/>
  <c r="O281" i="4"/>
  <c r="N281" i="4"/>
  <c r="M281" i="4"/>
  <c r="D1128" i="7" s="1"/>
  <c r="O280" i="4"/>
  <c r="N280" i="4"/>
  <c r="M280" i="4"/>
  <c r="D1127" i="7" s="1"/>
  <c r="O279" i="4"/>
  <c r="N279" i="4"/>
  <c r="M279" i="4"/>
  <c r="D1126" i="7" s="1"/>
  <c r="O278" i="4"/>
  <c r="N278" i="4"/>
  <c r="M278" i="4"/>
  <c r="D1125" i="7" s="1"/>
  <c r="O277" i="4"/>
  <c r="N277" i="4"/>
  <c r="M277" i="4"/>
  <c r="D1124" i="7" s="1"/>
  <c r="O276" i="4"/>
  <c r="N276" i="4"/>
  <c r="M276" i="4"/>
  <c r="D1123" i="7" s="1"/>
  <c r="O275" i="4"/>
  <c r="N275" i="4"/>
  <c r="M275" i="4"/>
  <c r="D1122" i="7" s="1"/>
  <c r="O274" i="4"/>
  <c r="N274" i="4"/>
  <c r="M274" i="4"/>
  <c r="D1121" i="7" s="1"/>
  <c r="O273" i="4"/>
  <c r="N273" i="4"/>
  <c r="M273" i="4"/>
  <c r="D1120" i="7" s="1"/>
  <c r="O272" i="4"/>
  <c r="N272" i="4"/>
  <c r="M272" i="4"/>
  <c r="D1119" i="7" s="1"/>
  <c r="O271" i="4"/>
  <c r="N271" i="4"/>
  <c r="M271" i="4"/>
  <c r="D1118" i="7" s="1"/>
  <c r="O270" i="4"/>
  <c r="N270" i="4"/>
  <c r="M270" i="4"/>
  <c r="D1117" i="7" s="1"/>
  <c r="O269" i="4"/>
  <c r="N269" i="4"/>
  <c r="M269" i="4"/>
  <c r="D1116" i="7" s="1"/>
  <c r="O268" i="4"/>
  <c r="N268" i="4"/>
  <c r="M268" i="4"/>
  <c r="D1115" i="7" s="1"/>
  <c r="O267" i="4"/>
  <c r="N267" i="4"/>
  <c r="M267" i="4"/>
  <c r="D1114" i="7" s="1"/>
  <c r="O266" i="4"/>
  <c r="N266" i="4"/>
  <c r="M266" i="4"/>
  <c r="D1113" i="7" s="1"/>
  <c r="O265" i="4"/>
  <c r="N265" i="4"/>
  <c r="M265" i="4"/>
  <c r="D1112" i="7" s="1"/>
  <c r="O264" i="4"/>
  <c r="N264" i="4"/>
  <c r="M264" i="4"/>
  <c r="D1111" i="7" s="1"/>
  <c r="O263" i="4"/>
  <c r="N263" i="4"/>
  <c r="M263" i="4"/>
  <c r="D1110" i="7" s="1"/>
  <c r="O262" i="4"/>
  <c r="N262" i="4"/>
  <c r="M262" i="4"/>
  <c r="D1109" i="7" s="1"/>
  <c r="O261" i="4"/>
  <c r="N261" i="4"/>
  <c r="M261" i="4"/>
  <c r="D1108" i="7" s="1"/>
  <c r="O260" i="4"/>
  <c r="N260" i="4"/>
  <c r="M260" i="4"/>
  <c r="D1107" i="7" s="1"/>
  <c r="O259" i="4"/>
  <c r="N259" i="4"/>
  <c r="M259" i="4"/>
  <c r="D1106" i="7" s="1"/>
  <c r="O258" i="4"/>
  <c r="N258" i="4"/>
  <c r="M258" i="4"/>
  <c r="D1105" i="7" s="1"/>
  <c r="O257" i="4"/>
  <c r="N257" i="4"/>
  <c r="M257" i="4"/>
  <c r="D1104" i="7" s="1"/>
  <c r="O256" i="4"/>
  <c r="N256" i="4"/>
  <c r="M256" i="4"/>
  <c r="D1103" i="7" s="1"/>
  <c r="O255" i="4"/>
  <c r="N255" i="4"/>
  <c r="M255" i="4"/>
  <c r="D1102" i="7" s="1"/>
  <c r="O254" i="4"/>
  <c r="N254" i="4"/>
  <c r="M254" i="4"/>
  <c r="D1101" i="7" s="1"/>
  <c r="O253" i="4"/>
  <c r="N253" i="4"/>
  <c r="M253" i="4"/>
  <c r="D1100" i="7" s="1"/>
  <c r="O252" i="4"/>
  <c r="N252" i="4"/>
  <c r="M252" i="4"/>
  <c r="D1099" i="7" s="1"/>
  <c r="O251" i="4"/>
  <c r="N251" i="4"/>
  <c r="M251" i="4"/>
  <c r="D1098" i="7" s="1"/>
  <c r="O250" i="4"/>
  <c r="N250" i="4"/>
  <c r="M250" i="4"/>
  <c r="D1097" i="7" s="1"/>
  <c r="O249" i="4"/>
  <c r="N249" i="4"/>
  <c r="M249" i="4"/>
  <c r="O248" i="4"/>
  <c r="N248" i="4"/>
  <c r="M248" i="4"/>
  <c r="D1096" i="7"/>
  <c r="O247" i="4"/>
  <c r="N247" i="4"/>
  <c r="M247" i="4"/>
  <c r="D1095" i="7"/>
  <c r="O246" i="4"/>
  <c r="N246" i="4"/>
  <c r="M246" i="4"/>
  <c r="D1094" i="7"/>
  <c r="O245" i="4"/>
  <c r="N245" i="4"/>
  <c r="M245" i="4"/>
  <c r="D1093" i="7"/>
  <c r="O244" i="4"/>
  <c r="N244" i="4"/>
  <c r="M244" i="4"/>
  <c r="D1092" i="7"/>
  <c r="O243" i="4"/>
  <c r="N243" i="4"/>
  <c r="M243" i="4"/>
  <c r="D1091" i="7"/>
  <c r="O242" i="4"/>
  <c r="N242" i="4"/>
  <c r="M242" i="4"/>
  <c r="D1090" i="7"/>
  <c r="O241" i="4"/>
  <c r="N241" i="4"/>
  <c r="M241" i="4"/>
  <c r="D1089" i="7"/>
  <c r="O240" i="4"/>
  <c r="N240" i="4"/>
  <c r="M240" i="4"/>
  <c r="D1088" i="7"/>
  <c r="O239" i="4"/>
  <c r="N239" i="4"/>
  <c r="M239" i="4"/>
  <c r="D1087" i="7"/>
  <c r="O238" i="4"/>
  <c r="N238" i="4"/>
  <c r="M238" i="4"/>
  <c r="D1086" i="7"/>
  <c r="O237" i="4"/>
  <c r="N237" i="4"/>
  <c r="M237" i="4"/>
  <c r="D1085" i="7"/>
  <c r="O236" i="4"/>
  <c r="N236" i="4"/>
  <c r="M236" i="4"/>
  <c r="D1084" i="7"/>
  <c r="O235" i="4"/>
  <c r="N235" i="4"/>
  <c r="M235" i="4"/>
  <c r="D1083" i="7"/>
  <c r="O234" i="4"/>
  <c r="N234" i="4"/>
  <c r="M234" i="4"/>
  <c r="D1082" i="7"/>
  <c r="O233" i="4"/>
  <c r="N233" i="4"/>
  <c r="M233" i="4"/>
  <c r="D1081" i="7"/>
  <c r="O232" i="4"/>
  <c r="N232" i="4"/>
  <c r="M232" i="4"/>
  <c r="D1080" i="7"/>
  <c r="O231" i="4"/>
  <c r="N231" i="4"/>
  <c r="M231" i="4"/>
  <c r="D1079" i="7"/>
  <c r="O230" i="4"/>
  <c r="N230" i="4"/>
  <c r="M230" i="4"/>
  <c r="D1078" i="7"/>
  <c r="O229" i="4"/>
  <c r="N229" i="4"/>
  <c r="M229" i="4"/>
  <c r="D1077" i="7"/>
  <c r="O228" i="4"/>
  <c r="N228" i="4"/>
  <c r="M228" i="4"/>
  <c r="D1076" i="7"/>
  <c r="O227" i="4"/>
  <c r="N227" i="4"/>
  <c r="M227" i="4"/>
  <c r="D1075" i="7"/>
  <c r="O226" i="4"/>
  <c r="N226" i="4"/>
  <c r="M226" i="4"/>
  <c r="D1074" i="7"/>
  <c r="O225" i="4"/>
  <c r="N225" i="4"/>
  <c r="M225" i="4"/>
  <c r="D1073" i="7"/>
  <c r="O224" i="4"/>
  <c r="N224" i="4"/>
  <c r="M224" i="4"/>
  <c r="O223" i="4"/>
  <c r="N223" i="4"/>
  <c r="M223" i="4"/>
  <c r="D1072" i="7"/>
  <c r="O222" i="4"/>
  <c r="N222" i="4"/>
  <c r="M222" i="4"/>
  <c r="D1071" i="7"/>
  <c r="O221" i="4"/>
  <c r="N221" i="4"/>
  <c r="M221" i="4"/>
  <c r="D1070" i="7"/>
  <c r="O220" i="4"/>
  <c r="N220" i="4"/>
  <c r="M220" i="4"/>
  <c r="D1069" i="7"/>
  <c r="O219" i="4"/>
  <c r="N219" i="4"/>
  <c r="M219" i="4"/>
  <c r="D1068" i="7"/>
  <c r="O218" i="4"/>
  <c r="N218" i="4"/>
  <c r="M218" i="4"/>
  <c r="D1067" i="7"/>
  <c r="O217" i="4"/>
  <c r="N217" i="4"/>
  <c r="M217" i="4"/>
  <c r="D1066" i="7"/>
  <c r="O216" i="4"/>
  <c r="N216" i="4"/>
  <c r="M216" i="4"/>
  <c r="D1065" i="7"/>
  <c r="O215" i="4"/>
  <c r="N215" i="4"/>
  <c r="M215" i="4"/>
  <c r="D1064" i="7"/>
  <c r="O214" i="4"/>
  <c r="N214" i="4"/>
  <c r="M214" i="4"/>
  <c r="D1063" i="7"/>
  <c r="O213" i="4"/>
  <c r="N213" i="4"/>
  <c r="M213" i="4"/>
  <c r="D1062" i="7"/>
  <c r="O212" i="4"/>
  <c r="N212" i="4"/>
  <c r="M212" i="4"/>
  <c r="D1061" i="7"/>
  <c r="O211" i="4"/>
  <c r="N211" i="4"/>
  <c r="M211" i="4"/>
  <c r="D1060" i="7"/>
  <c r="O210" i="4"/>
  <c r="N210" i="4"/>
  <c r="M210" i="4"/>
  <c r="D1059" i="7"/>
  <c r="O209" i="4"/>
  <c r="N209" i="4"/>
  <c r="M209" i="4"/>
  <c r="D1058" i="7"/>
  <c r="O208" i="4"/>
  <c r="N208" i="4"/>
  <c r="M208" i="4"/>
  <c r="D1057" i="7"/>
  <c r="O207" i="4"/>
  <c r="N207" i="4"/>
  <c r="M207" i="4"/>
  <c r="D1056" i="7"/>
  <c r="O206" i="4"/>
  <c r="N206" i="4"/>
  <c r="M206" i="4"/>
  <c r="D1055" i="7"/>
  <c r="O205" i="4"/>
  <c r="N205" i="4"/>
  <c r="M205" i="4"/>
  <c r="D1054" i="7"/>
  <c r="O204" i="4"/>
  <c r="N204" i="4"/>
  <c r="M204" i="4"/>
  <c r="D1053" i="7"/>
  <c r="O203" i="4"/>
  <c r="N203" i="4"/>
  <c r="M203" i="4"/>
  <c r="D1052" i="7"/>
  <c r="O202" i="4"/>
  <c r="N202" i="4"/>
  <c r="M202" i="4"/>
  <c r="D1051" i="7"/>
  <c r="O201" i="4"/>
  <c r="N201" i="4"/>
  <c r="M201" i="4"/>
  <c r="D1050" i="7"/>
  <c r="O200" i="4"/>
  <c r="N200" i="4"/>
  <c r="M200" i="4"/>
  <c r="D1049" i="7"/>
  <c r="O199" i="4"/>
  <c r="N199" i="4"/>
  <c r="M199" i="4"/>
  <c r="D1048" i="7"/>
  <c r="O198" i="4"/>
  <c r="N198" i="4"/>
  <c r="M198" i="4"/>
  <c r="D1047" i="7"/>
  <c r="O197" i="4"/>
  <c r="N197" i="4"/>
  <c r="M197" i="4"/>
  <c r="D1046" i="7"/>
  <c r="O196" i="4"/>
  <c r="N196" i="4"/>
  <c r="M196" i="4"/>
  <c r="D1045" i="7"/>
  <c r="O195" i="4"/>
  <c r="N195" i="4"/>
  <c r="M195" i="4"/>
  <c r="O194" i="4"/>
  <c r="N194" i="4"/>
  <c r="M194" i="4"/>
  <c r="D1042" i="7"/>
  <c r="O193" i="4"/>
  <c r="N193" i="4"/>
  <c r="M193" i="4"/>
  <c r="D1041" i="7"/>
  <c r="O192" i="4"/>
  <c r="N192" i="4"/>
  <c r="M192" i="4"/>
  <c r="D1040" i="7"/>
  <c r="O191" i="4"/>
  <c r="N191" i="4"/>
  <c r="M191" i="4"/>
  <c r="D1039" i="7"/>
  <c r="O190" i="4"/>
  <c r="N190" i="4"/>
  <c r="M190" i="4"/>
  <c r="D1038" i="7"/>
  <c r="O189" i="4"/>
  <c r="N189" i="4"/>
  <c r="M189" i="4"/>
  <c r="D1037" i="7"/>
  <c r="O188" i="4"/>
  <c r="N188" i="4"/>
  <c r="M188" i="4"/>
  <c r="D1036" i="7"/>
  <c r="O187" i="4"/>
  <c r="N187" i="4"/>
  <c r="M187" i="4"/>
  <c r="D1035" i="7"/>
  <c r="O186" i="4"/>
  <c r="N186" i="4"/>
  <c r="M186" i="4"/>
  <c r="D1034" i="7"/>
  <c r="O185" i="4"/>
  <c r="N185" i="4"/>
  <c r="M185" i="4"/>
  <c r="D1033" i="7"/>
  <c r="O184" i="4"/>
  <c r="N184" i="4"/>
  <c r="M184" i="4"/>
  <c r="D1032" i="7"/>
  <c r="O183" i="4"/>
  <c r="N183" i="4"/>
  <c r="M183" i="4"/>
  <c r="D1031" i="7"/>
  <c r="O182" i="4"/>
  <c r="N182" i="4"/>
  <c r="M182" i="4"/>
  <c r="D1030" i="7"/>
  <c r="O181" i="4"/>
  <c r="N181" i="4"/>
  <c r="M181" i="4"/>
  <c r="D1029" i="7"/>
  <c r="O180" i="4"/>
  <c r="N180" i="4"/>
  <c r="M180" i="4"/>
  <c r="D1028" i="7"/>
  <c r="O179" i="4"/>
  <c r="N179" i="4"/>
  <c r="M179" i="4"/>
  <c r="D1027" i="7"/>
  <c r="O178" i="4"/>
  <c r="N178" i="4"/>
  <c r="M178" i="4"/>
  <c r="D1026" i="7"/>
  <c r="O177" i="4"/>
  <c r="N177" i="4"/>
  <c r="M177" i="4"/>
  <c r="D1025" i="7"/>
  <c r="O176" i="4"/>
  <c r="N176" i="4"/>
  <c r="M176" i="4"/>
  <c r="O175" i="4"/>
  <c r="N175" i="4"/>
  <c r="M175" i="4"/>
  <c r="D1022" i="7" s="1"/>
  <c r="O174" i="4"/>
  <c r="N174" i="4"/>
  <c r="M174" i="4"/>
  <c r="D1021" i="7" s="1"/>
  <c r="O173" i="4"/>
  <c r="N173" i="4"/>
  <c r="M173" i="4"/>
  <c r="D1020" i="7" s="1"/>
  <c r="O172" i="4"/>
  <c r="N172" i="4"/>
  <c r="M172" i="4"/>
  <c r="D1019" i="7" s="1"/>
  <c r="O171" i="4"/>
  <c r="N171" i="4"/>
  <c r="M171" i="4"/>
  <c r="D1018" i="7" s="1"/>
  <c r="O170" i="4"/>
  <c r="N170" i="4"/>
  <c r="M170" i="4"/>
  <c r="D1017" i="7" s="1"/>
  <c r="O169" i="4"/>
  <c r="N169" i="4"/>
  <c r="M169" i="4"/>
  <c r="D1016" i="7" s="1"/>
  <c r="O168" i="4"/>
  <c r="N168" i="4"/>
  <c r="M168" i="4"/>
  <c r="D1015" i="7" s="1"/>
  <c r="O167" i="4"/>
  <c r="N167" i="4"/>
  <c r="M167" i="4"/>
  <c r="D1014" i="7" s="1"/>
  <c r="O166" i="4"/>
  <c r="N166" i="4"/>
  <c r="M166" i="4"/>
  <c r="D1013" i="7" s="1"/>
  <c r="O165" i="4"/>
  <c r="N165" i="4"/>
  <c r="M165" i="4"/>
  <c r="D1012" i="7" s="1"/>
  <c r="O164" i="4"/>
  <c r="N164" i="4"/>
  <c r="M164" i="4"/>
  <c r="D1011" i="7" s="1"/>
  <c r="O163" i="4"/>
  <c r="N163" i="4"/>
  <c r="M163" i="4"/>
  <c r="D1010" i="7" s="1"/>
  <c r="O162" i="4"/>
  <c r="N162" i="4"/>
  <c r="M162" i="4"/>
  <c r="D1009" i="7" s="1"/>
  <c r="O161" i="4"/>
  <c r="N161" i="4"/>
  <c r="M161" i="4"/>
  <c r="D1008" i="7" s="1"/>
  <c r="O160" i="4"/>
  <c r="N160" i="4"/>
  <c r="M160" i="4"/>
  <c r="O159" i="4"/>
  <c r="N159" i="4"/>
  <c r="M159" i="4"/>
  <c r="D1007" i="7"/>
  <c r="O158" i="4"/>
  <c r="N158" i="4"/>
  <c r="M158" i="4"/>
  <c r="D1006" i="7"/>
  <c r="O157" i="4"/>
  <c r="N157" i="4"/>
  <c r="M157" i="4"/>
  <c r="D1005" i="7"/>
  <c r="O156" i="4"/>
  <c r="N156" i="4"/>
  <c r="M156" i="4"/>
  <c r="D1004" i="7"/>
  <c r="O155" i="4"/>
  <c r="N155" i="4"/>
  <c r="M155" i="4"/>
  <c r="D1003" i="7"/>
  <c r="O154" i="4"/>
  <c r="N154" i="4"/>
  <c r="M154" i="4"/>
  <c r="D1002" i="7"/>
  <c r="O153" i="4"/>
  <c r="N153" i="4"/>
  <c r="M153" i="4"/>
  <c r="D1001" i="7"/>
  <c r="O152" i="4"/>
  <c r="N152" i="4"/>
  <c r="M152" i="4"/>
  <c r="D1000" i="7"/>
  <c r="O151" i="4"/>
  <c r="N151" i="4"/>
  <c r="M151" i="4"/>
  <c r="D999" i="7"/>
  <c r="O150" i="4"/>
  <c r="N150" i="4"/>
  <c r="M150" i="4"/>
  <c r="D998" i="7"/>
  <c r="O149" i="4"/>
  <c r="N149" i="4"/>
  <c r="M149" i="4"/>
  <c r="D997" i="7"/>
  <c r="O148" i="4"/>
  <c r="N148" i="4"/>
  <c r="M148" i="4"/>
  <c r="D996" i="7"/>
  <c r="O147" i="4"/>
  <c r="N147" i="4"/>
  <c r="M147" i="4"/>
  <c r="D995" i="7"/>
  <c r="O146" i="4"/>
  <c r="N146" i="4"/>
  <c r="M146" i="4"/>
  <c r="D994" i="7"/>
  <c r="O145" i="4"/>
  <c r="N145" i="4"/>
  <c r="M145" i="4"/>
  <c r="D993" i="7"/>
  <c r="O144" i="4"/>
  <c r="N144" i="4"/>
  <c r="M144" i="4"/>
  <c r="D992" i="7"/>
  <c r="O143" i="4"/>
  <c r="N143" i="4"/>
  <c r="M143" i="4"/>
  <c r="D991" i="7"/>
  <c r="O142" i="4"/>
  <c r="N142" i="4"/>
  <c r="M142" i="4"/>
  <c r="D990" i="7"/>
  <c r="O141" i="4"/>
  <c r="N141" i="4"/>
  <c r="M141" i="4"/>
  <c r="D989" i="7"/>
  <c r="O140" i="4"/>
  <c r="N140" i="4"/>
  <c r="M140" i="4"/>
  <c r="D988" i="7"/>
  <c r="O139" i="4"/>
  <c r="N139" i="4"/>
  <c r="M139" i="4"/>
  <c r="D987" i="7"/>
  <c r="O138" i="4"/>
  <c r="N138" i="4"/>
  <c r="M138" i="4"/>
  <c r="D986" i="7"/>
  <c r="O137" i="4"/>
  <c r="N137" i="4"/>
  <c r="M137" i="4"/>
  <c r="O136" i="4"/>
  <c r="N136" i="4"/>
  <c r="M136" i="4"/>
  <c r="D983" i="7"/>
  <c r="O135" i="4"/>
  <c r="N135" i="4"/>
  <c r="M135" i="4"/>
  <c r="D982" i="7"/>
  <c r="O134" i="4"/>
  <c r="N134" i="4"/>
  <c r="M134" i="4"/>
  <c r="D981" i="7"/>
  <c r="O133" i="4"/>
  <c r="N133" i="4"/>
  <c r="M133" i="4"/>
  <c r="D980" i="7"/>
  <c r="O132" i="4"/>
  <c r="N132" i="4"/>
  <c r="M132" i="4"/>
  <c r="D979" i="7"/>
  <c r="O131" i="4"/>
  <c r="N131" i="4"/>
  <c r="M131" i="4"/>
  <c r="D978" i="7"/>
  <c r="O130" i="4"/>
  <c r="N130" i="4"/>
  <c r="M130" i="4"/>
  <c r="D977" i="7"/>
  <c r="O129" i="4"/>
  <c r="N129" i="4"/>
  <c r="M129" i="4"/>
  <c r="D976" i="7"/>
  <c r="O128" i="4"/>
  <c r="N128" i="4"/>
  <c r="M128" i="4"/>
  <c r="D975" i="7"/>
  <c r="O127" i="4"/>
  <c r="N127" i="4"/>
  <c r="M127" i="4"/>
  <c r="D974" i="7"/>
  <c r="O126" i="4"/>
  <c r="N126" i="4"/>
  <c r="M126" i="4"/>
  <c r="D973" i="7"/>
  <c r="O125" i="4"/>
  <c r="N125" i="4"/>
  <c r="M125" i="4"/>
  <c r="D972" i="7"/>
  <c r="O124" i="4"/>
  <c r="N124" i="4"/>
  <c r="M124" i="4"/>
  <c r="D971" i="7"/>
  <c r="O123" i="4"/>
  <c r="N123" i="4"/>
  <c r="M123" i="4"/>
  <c r="D970" i="7"/>
  <c r="O122" i="4"/>
  <c r="N122" i="4"/>
  <c r="M122" i="4"/>
  <c r="D969" i="7"/>
  <c r="O121" i="4"/>
  <c r="N121" i="4"/>
  <c r="M121" i="4"/>
  <c r="D968" i="7"/>
  <c r="O120" i="4"/>
  <c r="N120" i="4"/>
  <c r="M120" i="4"/>
  <c r="D967" i="7"/>
  <c r="O119" i="4"/>
  <c r="N119" i="4"/>
  <c r="M119" i="4"/>
  <c r="D966" i="7"/>
  <c r="O118" i="4"/>
  <c r="N118" i="4"/>
  <c r="M118" i="4"/>
  <c r="D965" i="7"/>
  <c r="O117" i="4"/>
  <c r="N117" i="4"/>
  <c r="M117" i="4"/>
  <c r="D964" i="7"/>
  <c r="O116" i="4"/>
  <c r="N116" i="4"/>
  <c r="M116" i="4"/>
  <c r="D963" i="7"/>
  <c r="O115" i="4"/>
  <c r="N115" i="4"/>
  <c r="M115" i="4"/>
  <c r="D962" i="7"/>
  <c r="O114" i="4"/>
  <c r="N114" i="4"/>
  <c r="M114" i="4"/>
  <c r="D961" i="7"/>
  <c r="O113" i="4"/>
  <c r="N113" i="4"/>
  <c r="M113" i="4"/>
  <c r="D960" i="7"/>
  <c r="O112" i="4"/>
  <c r="N112" i="4"/>
  <c r="M112" i="4"/>
  <c r="D959" i="7"/>
  <c r="O111" i="4"/>
  <c r="N111" i="4"/>
  <c r="M111" i="4"/>
  <c r="D958" i="7"/>
  <c r="O110" i="4"/>
  <c r="N110" i="4"/>
  <c r="M110" i="4"/>
  <c r="D957" i="7"/>
  <c r="O109" i="4"/>
  <c r="N109" i="4"/>
  <c r="M109" i="4"/>
  <c r="D956" i="7"/>
  <c r="O108" i="4"/>
  <c r="N108" i="4"/>
  <c r="M108" i="4"/>
  <c r="D955" i="7"/>
  <c r="O107" i="4"/>
  <c r="N107" i="4"/>
  <c r="M107" i="4"/>
  <c r="D954" i="7"/>
  <c r="O106" i="4"/>
  <c r="N106" i="4"/>
  <c r="M106" i="4"/>
  <c r="D953" i="7"/>
  <c r="O105" i="4"/>
  <c r="N105" i="4"/>
  <c r="M105" i="4"/>
  <c r="D952" i="7"/>
  <c r="O104" i="4"/>
  <c r="N104" i="4"/>
  <c r="M104" i="4"/>
  <c r="D951" i="7"/>
  <c r="O103" i="4"/>
  <c r="N103" i="4"/>
  <c r="M103" i="4"/>
  <c r="D950" i="7"/>
  <c r="O102" i="4"/>
  <c r="N102" i="4"/>
  <c r="M102" i="4"/>
  <c r="D949" i="7"/>
  <c r="O101" i="4"/>
  <c r="N101" i="4"/>
  <c r="M101" i="4"/>
  <c r="D948" i="7"/>
  <c r="O100" i="4"/>
  <c r="N100" i="4"/>
  <c r="M100" i="4"/>
  <c r="D947" i="7"/>
  <c r="O99" i="4"/>
  <c r="N99" i="4"/>
  <c r="M99" i="4"/>
  <c r="D946" i="7"/>
  <c r="O98" i="4"/>
  <c r="N98" i="4"/>
  <c r="M98" i="4"/>
  <c r="D945" i="7"/>
  <c r="O97" i="4"/>
  <c r="N97" i="4"/>
  <c r="M97" i="4"/>
  <c r="D944" i="7"/>
  <c r="O96" i="4"/>
  <c r="N96" i="4"/>
  <c r="M96" i="4"/>
  <c r="D943" i="7"/>
  <c r="O95" i="4"/>
  <c r="N95" i="4"/>
  <c r="M95" i="4"/>
  <c r="D942" i="7"/>
  <c r="O94" i="4"/>
  <c r="N94" i="4"/>
  <c r="M94" i="4"/>
  <c r="D941" i="7"/>
  <c r="O93" i="4"/>
  <c r="N93" i="4"/>
  <c r="M93" i="4"/>
  <c r="D940" i="7"/>
  <c r="O92" i="4"/>
  <c r="N92" i="4"/>
  <c r="M92" i="4"/>
  <c r="D939" i="7"/>
  <c r="O91" i="4"/>
  <c r="N91" i="4"/>
  <c r="M91" i="4"/>
  <c r="D938" i="7"/>
  <c r="O90" i="4"/>
  <c r="N90" i="4"/>
  <c r="M90" i="4"/>
  <c r="D937" i="7"/>
  <c r="O89" i="4"/>
  <c r="N89" i="4"/>
  <c r="M89" i="4"/>
  <c r="D936" i="7"/>
  <c r="O88" i="4"/>
  <c r="N88" i="4"/>
  <c r="M88" i="4"/>
  <c r="D935" i="7"/>
  <c r="O87" i="4"/>
  <c r="N87" i="4"/>
  <c r="M87" i="4"/>
  <c r="D934" i="7"/>
  <c r="O86" i="4"/>
  <c r="N86" i="4"/>
  <c r="M86" i="4"/>
  <c r="D933" i="7"/>
  <c r="O85" i="4"/>
  <c r="N85" i="4"/>
  <c r="M85" i="4"/>
  <c r="D932" i="7"/>
  <c r="O84" i="4"/>
  <c r="N84" i="4"/>
  <c r="M84" i="4"/>
  <c r="D931" i="7"/>
  <c r="O83" i="4"/>
  <c r="N83" i="4"/>
  <c r="M83" i="4"/>
  <c r="D930" i="7"/>
  <c r="O82" i="4"/>
  <c r="N82" i="4"/>
  <c r="M82" i="4"/>
  <c r="D929" i="7"/>
  <c r="O81" i="4"/>
  <c r="N81" i="4"/>
  <c r="M81" i="4"/>
  <c r="D928" i="7"/>
  <c r="O80" i="4"/>
  <c r="N80" i="4"/>
  <c r="M80" i="4"/>
  <c r="O79" i="4"/>
  <c r="N79" i="4"/>
  <c r="M79" i="4"/>
  <c r="D925" i="7"/>
  <c r="O78" i="4"/>
  <c r="N78" i="4"/>
  <c r="M78" i="4"/>
  <c r="D924" i="7"/>
  <c r="O77" i="4"/>
  <c r="N77" i="4"/>
  <c r="M77" i="4"/>
  <c r="D923" i="7"/>
  <c r="O76" i="4"/>
  <c r="N76" i="4"/>
  <c r="M76" i="4"/>
  <c r="O75" i="4"/>
  <c r="N75" i="4"/>
  <c r="M75" i="4"/>
  <c r="D922" i="7" s="1"/>
  <c r="O74" i="4"/>
  <c r="N74" i="4"/>
  <c r="M74" i="4"/>
  <c r="D921" i="7" s="1"/>
  <c r="O73" i="4"/>
  <c r="N73" i="4"/>
  <c r="M73" i="4"/>
  <c r="D920" i="7" s="1"/>
  <c r="O72" i="4"/>
  <c r="N72" i="4"/>
  <c r="M72" i="4"/>
  <c r="D919" i="7" s="1"/>
  <c r="O71" i="4"/>
  <c r="N71" i="4"/>
  <c r="M71" i="4"/>
  <c r="D918" i="7" s="1"/>
  <c r="O70" i="4"/>
  <c r="N70" i="4"/>
  <c r="M70" i="4"/>
  <c r="D917" i="7" s="1"/>
  <c r="O69" i="4"/>
  <c r="N69" i="4"/>
  <c r="M69" i="4"/>
  <c r="D916" i="7" s="1"/>
  <c r="O68" i="4"/>
  <c r="N68" i="4"/>
  <c r="M68" i="4"/>
  <c r="D915" i="7" s="1"/>
  <c r="O67" i="4"/>
  <c r="N67" i="4"/>
  <c r="M67" i="4"/>
  <c r="D914" i="7" s="1"/>
  <c r="O66" i="4"/>
  <c r="N66" i="4"/>
  <c r="M66" i="4"/>
  <c r="D913" i="7" s="1"/>
  <c r="O65" i="4"/>
  <c r="N65" i="4"/>
  <c r="M65" i="4"/>
  <c r="D912" i="7" s="1"/>
  <c r="O64" i="4"/>
  <c r="N64" i="4"/>
  <c r="M64" i="4"/>
  <c r="D911" i="7" s="1"/>
  <c r="O63" i="4"/>
  <c r="N63" i="4"/>
  <c r="M63" i="4"/>
  <c r="D910" i="7" s="1"/>
  <c r="O62" i="4"/>
  <c r="N62" i="4"/>
  <c r="M62" i="4"/>
  <c r="D909" i="7" s="1"/>
  <c r="O61" i="4"/>
  <c r="N61" i="4"/>
  <c r="M61" i="4"/>
  <c r="D908" i="7" s="1"/>
  <c r="O60" i="4"/>
  <c r="N60" i="4"/>
  <c r="M60" i="4"/>
  <c r="D907" i="7" s="1"/>
  <c r="O59" i="4"/>
  <c r="N59" i="4"/>
  <c r="M59" i="4"/>
  <c r="D906" i="7" s="1"/>
  <c r="O58" i="4"/>
  <c r="N58" i="4"/>
  <c r="M58" i="4"/>
  <c r="D905" i="7" s="1"/>
  <c r="O57" i="4"/>
  <c r="N57" i="4"/>
  <c r="M57" i="4"/>
  <c r="D904" i="7" s="1"/>
  <c r="O56" i="4"/>
  <c r="N56" i="4"/>
  <c r="M56" i="4"/>
  <c r="D903" i="7" s="1"/>
  <c r="O55" i="4"/>
  <c r="N55" i="4"/>
  <c r="M55" i="4"/>
  <c r="D902" i="7" s="1"/>
  <c r="O54" i="4"/>
  <c r="N54" i="4"/>
  <c r="M54" i="4"/>
  <c r="D901" i="7" s="1"/>
  <c r="O53" i="4"/>
  <c r="N53" i="4"/>
  <c r="M53" i="4"/>
  <c r="D900" i="7" s="1"/>
  <c r="O52" i="4"/>
  <c r="N52" i="4"/>
  <c r="M52" i="4"/>
  <c r="D899" i="7" s="1"/>
  <c r="O51" i="4"/>
  <c r="N51" i="4"/>
  <c r="M51" i="4"/>
  <c r="D898" i="7" s="1"/>
  <c r="O50" i="4"/>
  <c r="N50" i="4"/>
  <c r="M50" i="4"/>
  <c r="D897" i="7" s="1"/>
  <c r="O49" i="4"/>
  <c r="N49" i="4"/>
  <c r="M49" i="4"/>
  <c r="D896" i="7" s="1"/>
  <c r="O48" i="4"/>
  <c r="N48" i="4"/>
  <c r="M48" i="4"/>
  <c r="D895" i="7" s="1"/>
  <c r="O47" i="4"/>
  <c r="N47" i="4"/>
  <c r="M47" i="4"/>
  <c r="D894" i="7" s="1"/>
  <c r="O46" i="4"/>
  <c r="N46" i="4"/>
  <c r="M46" i="4"/>
  <c r="D893" i="7" s="1"/>
  <c r="O45" i="4"/>
  <c r="N45" i="4"/>
  <c r="M45" i="4"/>
  <c r="D892" i="7" s="1"/>
  <c r="O44" i="4"/>
  <c r="N44" i="4"/>
  <c r="M44" i="4"/>
  <c r="D891" i="7" s="1"/>
  <c r="O43" i="4"/>
  <c r="N43" i="4"/>
  <c r="M43" i="4"/>
  <c r="D890" i="7" s="1"/>
  <c r="O42" i="4"/>
  <c r="N42" i="4"/>
  <c r="M42" i="4"/>
  <c r="D889" i="7" s="1"/>
  <c r="O41" i="4"/>
  <c r="N41" i="4"/>
  <c r="M41" i="4"/>
  <c r="D888" i="7" s="1"/>
  <c r="O40" i="4"/>
  <c r="N40" i="4"/>
  <c r="M40" i="4"/>
  <c r="D887" i="7" s="1"/>
  <c r="O39" i="4"/>
  <c r="N39" i="4"/>
  <c r="M39" i="4"/>
  <c r="D886" i="7" s="1"/>
  <c r="O38" i="4"/>
  <c r="N38" i="4"/>
  <c r="M38" i="4"/>
  <c r="O37" i="4"/>
  <c r="N37" i="4"/>
  <c r="M37" i="4"/>
  <c r="D883" i="7"/>
  <c r="O36" i="4"/>
  <c r="N36" i="4"/>
  <c r="M36" i="4"/>
  <c r="D882" i="7"/>
  <c r="O35" i="4"/>
  <c r="N35" i="4"/>
  <c r="M35" i="4"/>
  <c r="D881" i="7"/>
  <c r="O34" i="4"/>
  <c r="N34" i="4"/>
  <c r="M34" i="4"/>
  <c r="D880" i="7"/>
  <c r="O33" i="4"/>
  <c r="N33" i="4"/>
  <c r="M33" i="4"/>
  <c r="D879" i="7"/>
  <c r="O32" i="4"/>
  <c r="N32" i="4"/>
  <c r="M32" i="4"/>
  <c r="D878" i="7"/>
  <c r="O31" i="4"/>
  <c r="N31" i="4"/>
  <c r="M31" i="4"/>
  <c r="D877" i="7"/>
  <c r="O30" i="4"/>
  <c r="N30" i="4"/>
  <c r="M30" i="4"/>
  <c r="D876" i="7"/>
  <c r="O29" i="4"/>
  <c r="N29" i="4"/>
  <c r="M29" i="4"/>
  <c r="D875" i="7"/>
  <c r="O28" i="4"/>
  <c r="N28" i="4"/>
  <c r="M28" i="4"/>
  <c r="D874" i="7"/>
  <c r="O27" i="4"/>
  <c r="N27" i="4"/>
  <c r="M27" i="4"/>
  <c r="D873" i="7"/>
  <c r="O26" i="4"/>
  <c r="N26" i="4"/>
  <c r="M26" i="4"/>
  <c r="D872" i="7"/>
  <c r="O25" i="4"/>
  <c r="N25" i="4"/>
  <c r="M25" i="4"/>
  <c r="D871" i="7"/>
  <c r="O24" i="4"/>
  <c r="N24" i="4"/>
  <c r="M24" i="4"/>
  <c r="D870" i="7"/>
  <c r="O23" i="4"/>
  <c r="N23" i="4"/>
  <c r="M23" i="4"/>
  <c r="D869" i="7"/>
  <c r="O22" i="4"/>
  <c r="N22" i="4"/>
  <c r="M22" i="4"/>
  <c r="D868" i="7"/>
  <c r="O21" i="4"/>
  <c r="N21" i="4"/>
  <c r="M21" i="4"/>
  <c r="D867" i="7"/>
  <c r="O20" i="4"/>
  <c r="N20" i="4"/>
  <c r="M20" i="4"/>
  <c r="D866" i="7"/>
  <c r="O19" i="4"/>
  <c r="N19" i="4"/>
  <c r="M19" i="4"/>
  <c r="D865" i="7"/>
  <c r="O18" i="4"/>
  <c r="N18" i="4"/>
  <c r="M18" i="4"/>
  <c r="O17" i="4"/>
  <c r="N17" i="4"/>
  <c r="M17" i="4"/>
  <c r="O16" i="4"/>
  <c r="N16" i="4"/>
  <c r="M16" i="4"/>
  <c r="D864" i="7" s="1"/>
  <c r="O15" i="4"/>
  <c r="N15" i="4"/>
  <c r="M15" i="4"/>
  <c r="D863" i="7" s="1"/>
  <c r="O14" i="4"/>
  <c r="N14" i="4"/>
  <c r="M14" i="4"/>
  <c r="D862" i="7" s="1"/>
  <c r="O13" i="4"/>
  <c r="N13" i="4"/>
  <c r="M13" i="4"/>
  <c r="D861" i="7" s="1"/>
  <c r="O12" i="4"/>
  <c r="N12" i="4"/>
  <c r="M12" i="4"/>
  <c r="O11" i="4"/>
  <c r="N11" i="4"/>
  <c r="M11" i="4"/>
  <c r="D858" i="7" s="1"/>
  <c r="O10" i="4"/>
  <c r="N10" i="4"/>
  <c r="M10" i="4"/>
  <c r="D857" i="7" s="1"/>
  <c r="O9" i="4"/>
  <c r="N9" i="4"/>
  <c r="M9" i="4"/>
  <c r="D856" i="7" s="1"/>
  <c r="O8" i="4"/>
  <c r="N8" i="4"/>
  <c r="M8" i="4"/>
  <c r="D855" i="7" s="1"/>
  <c r="O7" i="4"/>
  <c r="N7" i="4"/>
  <c r="M7" i="4"/>
  <c r="D854" i="7" s="1"/>
  <c r="O6" i="4"/>
  <c r="N6" i="4"/>
  <c r="M6" i="4"/>
  <c r="D853" i="7" s="1"/>
  <c r="O5" i="4"/>
  <c r="N5" i="4"/>
  <c r="M5" i="4"/>
  <c r="D852" i="7" s="1"/>
  <c r="O4" i="4"/>
  <c r="N4" i="4"/>
  <c r="M4" i="4"/>
  <c r="D851" i="7" s="1"/>
  <c r="O3" i="4"/>
  <c r="N3" i="4"/>
  <c r="M3" i="4"/>
  <c r="D850" i="7" s="1"/>
  <c r="O2" i="4"/>
  <c r="N2" i="4"/>
  <c r="M2" i="4"/>
  <c r="D849" i="7" s="1"/>
  <c r="L14558" i="1"/>
  <c r="K14558" i="1"/>
  <c r="J14558" i="1"/>
  <c r="L14557" i="1"/>
  <c r="K14557" i="1"/>
  <c r="J14557" i="1"/>
  <c r="E2094" i="7" s="1"/>
  <c r="L14556" i="1"/>
  <c r="K14556" i="1"/>
  <c r="J14556" i="1"/>
  <c r="E2093" i="7" s="1"/>
  <c r="L14555" i="1"/>
  <c r="K14555" i="1"/>
  <c r="J14555" i="1"/>
  <c r="E2092" i="7" s="1"/>
  <c r="L14554" i="1"/>
  <c r="K14554" i="1"/>
  <c r="J14554" i="1"/>
  <c r="E2091" i="7" s="1"/>
  <c r="L14553" i="1"/>
  <c r="K14553" i="1"/>
  <c r="J14553" i="1"/>
  <c r="E2090" i="7" s="1"/>
  <c r="L14552" i="1"/>
  <c r="K14552" i="1"/>
  <c r="J14552" i="1"/>
  <c r="E2089" i="7" s="1"/>
  <c r="L14551" i="1"/>
  <c r="K14551" i="1"/>
  <c r="J14551" i="1"/>
  <c r="E2088" i="7" s="1"/>
  <c r="L14550" i="1"/>
  <c r="K14550" i="1"/>
  <c r="J14550" i="1"/>
  <c r="E2087" i="7" s="1"/>
  <c r="L14549" i="1"/>
  <c r="K14549" i="1"/>
  <c r="J14549" i="1"/>
  <c r="E2086" i="7" s="1"/>
  <c r="L14548" i="1"/>
  <c r="K14548" i="1"/>
  <c r="J14548" i="1"/>
  <c r="E2085" i="7" s="1"/>
  <c r="L14547" i="1"/>
  <c r="K14547" i="1"/>
  <c r="J14547" i="1"/>
  <c r="E2084" i="7" s="1"/>
  <c r="L14546" i="1"/>
  <c r="K14546" i="1"/>
  <c r="J14546" i="1"/>
  <c r="E2083" i="7" s="1"/>
  <c r="L14545" i="1"/>
  <c r="K14545" i="1"/>
  <c r="J14545" i="1"/>
  <c r="E2082" i="7" s="1"/>
  <c r="L14544" i="1"/>
  <c r="K14544" i="1"/>
  <c r="J14544" i="1"/>
  <c r="E2081" i="7" s="1"/>
  <c r="L14543" i="1"/>
  <c r="K14543" i="1"/>
  <c r="J14543" i="1"/>
  <c r="E2080" i="7" s="1"/>
  <c r="L14542" i="1"/>
  <c r="K14542" i="1"/>
  <c r="J14542" i="1"/>
  <c r="E2079" i="7" s="1"/>
  <c r="L14541" i="1"/>
  <c r="K14541" i="1"/>
  <c r="J14541" i="1"/>
  <c r="E2078" i="7" s="1"/>
  <c r="L14540" i="1"/>
  <c r="K14540" i="1"/>
  <c r="J14540" i="1"/>
  <c r="E2077" i="7" s="1"/>
  <c r="L14539" i="1"/>
  <c r="K14539" i="1"/>
  <c r="J14539" i="1"/>
  <c r="E2076" i="7" s="1"/>
  <c r="L14538" i="1"/>
  <c r="K14538" i="1"/>
  <c r="J14538" i="1"/>
  <c r="E2075" i="7" s="1"/>
  <c r="L14537" i="1"/>
  <c r="K14537" i="1"/>
  <c r="J14537" i="1"/>
  <c r="E2074" i="7" s="1"/>
  <c r="L14536" i="1"/>
  <c r="K14536" i="1"/>
  <c r="J14536" i="1"/>
  <c r="E2073" i="7" s="1"/>
  <c r="L14535" i="1"/>
  <c r="K14535" i="1"/>
  <c r="J14535" i="1"/>
  <c r="E2072" i="7" s="1"/>
  <c r="L14534" i="1"/>
  <c r="K14534" i="1"/>
  <c r="J14534" i="1"/>
  <c r="E2071" i="7" s="1"/>
  <c r="L14533" i="1"/>
  <c r="K14533" i="1"/>
  <c r="J14533" i="1"/>
  <c r="E2070" i="7" s="1"/>
  <c r="L14532" i="1"/>
  <c r="K14532" i="1"/>
  <c r="J14532" i="1"/>
  <c r="E2069" i="7" s="1"/>
  <c r="L14531" i="1"/>
  <c r="K14531" i="1"/>
  <c r="J14531" i="1"/>
  <c r="E2068" i="7" s="1"/>
  <c r="L14530" i="1"/>
  <c r="K14530" i="1"/>
  <c r="J14530" i="1"/>
  <c r="E2067" i="7" s="1"/>
  <c r="L14529" i="1"/>
  <c r="K14529" i="1"/>
  <c r="J14529" i="1"/>
  <c r="E2066" i="7" s="1"/>
  <c r="L14528" i="1"/>
  <c r="K14528" i="1"/>
  <c r="J14528" i="1"/>
  <c r="E2065" i="7" s="1"/>
  <c r="L14527" i="1"/>
  <c r="K14527" i="1"/>
  <c r="J14527" i="1"/>
  <c r="E2064" i="7" s="1"/>
  <c r="L14526" i="1"/>
  <c r="K14526" i="1"/>
  <c r="J14526" i="1"/>
  <c r="E2063" i="7" s="1"/>
  <c r="L14525" i="1"/>
  <c r="K14525" i="1"/>
  <c r="J14525" i="1"/>
  <c r="E2062" i="7" s="1"/>
  <c r="L14524" i="1"/>
  <c r="K14524" i="1"/>
  <c r="J14524" i="1"/>
  <c r="E2061" i="7" s="1"/>
  <c r="L14523" i="1"/>
  <c r="K14523" i="1"/>
  <c r="J14523" i="1"/>
  <c r="E2060" i="7" s="1"/>
  <c r="L14522" i="1"/>
  <c r="K14522" i="1"/>
  <c r="J14522" i="1"/>
  <c r="E2059" i="7" s="1"/>
  <c r="L14521" i="1"/>
  <c r="K14521" i="1"/>
  <c r="J14521" i="1"/>
  <c r="E2058" i="7" s="1"/>
  <c r="L14520" i="1"/>
  <c r="K14520" i="1"/>
  <c r="J14520" i="1"/>
  <c r="L14519" i="1"/>
  <c r="K14519" i="1"/>
  <c r="J14519" i="1"/>
  <c r="E2055" i="7" s="1"/>
  <c r="L14518" i="1"/>
  <c r="K14518" i="1"/>
  <c r="J14518" i="1"/>
  <c r="E2054" i="7" s="1"/>
  <c r="L14517" i="1"/>
  <c r="K14517" i="1"/>
  <c r="J14517" i="1"/>
  <c r="E2053" i="7" s="1"/>
  <c r="L14516" i="1"/>
  <c r="K14516" i="1"/>
  <c r="J14516" i="1"/>
  <c r="E2052" i="7" s="1"/>
  <c r="L14515" i="1"/>
  <c r="K14515" i="1"/>
  <c r="J14515" i="1"/>
  <c r="E2051" i="7" s="1"/>
  <c r="L14514" i="1"/>
  <c r="K14514" i="1"/>
  <c r="J14514" i="1"/>
  <c r="E2050" i="7" s="1"/>
  <c r="L14513" i="1"/>
  <c r="K14513" i="1"/>
  <c r="J14513" i="1"/>
  <c r="E2049" i="7" s="1"/>
  <c r="L14512" i="1"/>
  <c r="K14512" i="1"/>
  <c r="J14512" i="1"/>
  <c r="E2048" i="7" s="1"/>
  <c r="L14511" i="1"/>
  <c r="K14511" i="1"/>
  <c r="J14511" i="1"/>
  <c r="E2047" i="7"/>
  <c r="L14510" i="1"/>
  <c r="K14510" i="1"/>
  <c r="J14510" i="1"/>
  <c r="E2046" i="7"/>
  <c r="L14509" i="1"/>
  <c r="K14509" i="1"/>
  <c r="J14509" i="1"/>
  <c r="E2045" i="7"/>
  <c r="L14508" i="1"/>
  <c r="K14508" i="1"/>
  <c r="J14508" i="1"/>
  <c r="E2044" i="7"/>
  <c r="L14507" i="1"/>
  <c r="K14507" i="1"/>
  <c r="J14507" i="1"/>
  <c r="E2043" i="7"/>
  <c r="L14506" i="1"/>
  <c r="K14506" i="1"/>
  <c r="J14506" i="1"/>
  <c r="E2042" i="7"/>
  <c r="L14505" i="1"/>
  <c r="K14505" i="1"/>
  <c r="J14505" i="1"/>
  <c r="E2041" i="7"/>
  <c r="L14504" i="1"/>
  <c r="K14504" i="1"/>
  <c r="J14504" i="1"/>
  <c r="E2040" i="7"/>
  <c r="L14503" i="1"/>
  <c r="K14503" i="1"/>
  <c r="J14503" i="1"/>
  <c r="E2039" i="7"/>
  <c r="L14502" i="1"/>
  <c r="K14502" i="1"/>
  <c r="J14502" i="1"/>
  <c r="E2038" i="7"/>
  <c r="L14501" i="1"/>
  <c r="K14501" i="1"/>
  <c r="J14501" i="1"/>
  <c r="E2037" i="7"/>
  <c r="L14500" i="1"/>
  <c r="K14500" i="1"/>
  <c r="J14500" i="1"/>
  <c r="E2036" i="7"/>
  <c r="L14499" i="1"/>
  <c r="K14499" i="1"/>
  <c r="J14499" i="1"/>
  <c r="E2035" i="7"/>
  <c r="L14498" i="1"/>
  <c r="K14498" i="1"/>
  <c r="J14498" i="1"/>
  <c r="E2034" i="7"/>
  <c r="L14497" i="1"/>
  <c r="K14497" i="1"/>
  <c r="J14497" i="1"/>
  <c r="E2033" i="7"/>
  <c r="L14496" i="1"/>
  <c r="K14496" i="1"/>
  <c r="J14496" i="1"/>
  <c r="L14495" i="1"/>
  <c r="K14495" i="1"/>
  <c r="J14495" i="1"/>
  <c r="E2030" i="7" s="1"/>
  <c r="L14494" i="1"/>
  <c r="K14494" i="1"/>
  <c r="J14494" i="1"/>
  <c r="E2029" i="7" s="1"/>
  <c r="L14493" i="1"/>
  <c r="K14493" i="1"/>
  <c r="J14493" i="1"/>
  <c r="E2028" i="7" s="1"/>
  <c r="L14492" i="1"/>
  <c r="K14492" i="1"/>
  <c r="J14492" i="1"/>
  <c r="E2027" i="7" s="1"/>
  <c r="L14491" i="1"/>
  <c r="K14491" i="1"/>
  <c r="J14491" i="1"/>
  <c r="E2026" i="7" s="1"/>
  <c r="L14490" i="1"/>
  <c r="K14490" i="1"/>
  <c r="J14490" i="1"/>
  <c r="E2025" i="7" s="1"/>
  <c r="L14489" i="1"/>
  <c r="K14489" i="1"/>
  <c r="J14489" i="1"/>
  <c r="E2024" i="7" s="1"/>
  <c r="L14488" i="1"/>
  <c r="K14488" i="1"/>
  <c r="J14488" i="1"/>
  <c r="E2023" i="7" s="1"/>
  <c r="L14487" i="1"/>
  <c r="K14487" i="1"/>
  <c r="J14487" i="1"/>
  <c r="E2022" i="7" s="1"/>
  <c r="L14486" i="1"/>
  <c r="K14486" i="1"/>
  <c r="J14486" i="1"/>
  <c r="E2021" i="7" s="1"/>
  <c r="L14485" i="1"/>
  <c r="K14485" i="1"/>
  <c r="J14485" i="1"/>
  <c r="E2020" i="7" s="1"/>
  <c r="L14484" i="1"/>
  <c r="K14484" i="1"/>
  <c r="J14484" i="1"/>
  <c r="L14483" i="1"/>
  <c r="K14483" i="1"/>
  <c r="J14483" i="1"/>
  <c r="E2019" i="7"/>
  <c r="L14482" i="1"/>
  <c r="K14482" i="1"/>
  <c r="J14482" i="1"/>
  <c r="E2018" i="7"/>
  <c r="L14481" i="1"/>
  <c r="K14481" i="1"/>
  <c r="J14481" i="1"/>
  <c r="E2017" i="7"/>
  <c r="L14480" i="1"/>
  <c r="K14480" i="1"/>
  <c r="J14480" i="1"/>
  <c r="E2016" i="7"/>
  <c r="L14479" i="1"/>
  <c r="K14479" i="1"/>
  <c r="J14479" i="1"/>
  <c r="E2015" i="7"/>
  <c r="L14478" i="1"/>
  <c r="K14478" i="1"/>
  <c r="J14478" i="1"/>
  <c r="E2014" i="7"/>
  <c r="L14477" i="1"/>
  <c r="K14477" i="1"/>
  <c r="J14477" i="1"/>
  <c r="E2013" i="7"/>
  <c r="L14476" i="1"/>
  <c r="K14476" i="1"/>
  <c r="J14476" i="1"/>
  <c r="E2012" i="7"/>
  <c r="L14475" i="1"/>
  <c r="K14475" i="1"/>
  <c r="J14475" i="1"/>
  <c r="E2011" i="7"/>
  <c r="L14474" i="1"/>
  <c r="K14474" i="1"/>
  <c r="J14474" i="1"/>
  <c r="E2010" i="7"/>
  <c r="L14473" i="1"/>
  <c r="K14473" i="1"/>
  <c r="J14473" i="1"/>
  <c r="E2009" i="7"/>
  <c r="L14472" i="1"/>
  <c r="K14472" i="1"/>
  <c r="J14472" i="1"/>
  <c r="E2008" i="7"/>
  <c r="L14471" i="1"/>
  <c r="K14471" i="1"/>
  <c r="J14471" i="1"/>
  <c r="E2007" i="7"/>
  <c r="L14470" i="1"/>
  <c r="K14470" i="1"/>
  <c r="J14470" i="1"/>
  <c r="E2006" i="7"/>
  <c r="L14469" i="1"/>
  <c r="K14469" i="1"/>
  <c r="J14469" i="1"/>
  <c r="E2005" i="7"/>
  <c r="L14468" i="1"/>
  <c r="K14468" i="1"/>
  <c r="J14468" i="1"/>
  <c r="E2004" i="7"/>
  <c r="L14467" i="1"/>
  <c r="K14467" i="1"/>
  <c r="J14467" i="1"/>
  <c r="E2003" i="7"/>
  <c r="L14466" i="1"/>
  <c r="K14466" i="1"/>
  <c r="J14466" i="1"/>
  <c r="E2002" i="7"/>
  <c r="L14465" i="1"/>
  <c r="K14465" i="1"/>
  <c r="J14465" i="1"/>
  <c r="E2001" i="7"/>
  <c r="L14464" i="1"/>
  <c r="K14464" i="1"/>
  <c r="J14464" i="1"/>
  <c r="E2000" i="7"/>
  <c r="L14463" i="1"/>
  <c r="K14463" i="1"/>
  <c r="J14463" i="1"/>
  <c r="E1999" i="7"/>
  <c r="L14462" i="1"/>
  <c r="K14462" i="1"/>
  <c r="J14462" i="1"/>
  <c r="L14461" i="1"/>
  <c r="K14461" i="1"/>
  <c r="J14461" i="1"/>
  <c r="E1996" i="7"/>
  <c r="L14460" i="1"/>
  <c r="K14460" i="1"/>
  <c r="J14460" i="1"/>
  <c r="E1995" i="7"/>
  <c r="L14459" i="1"/>
  <c r="K14459" i="1"/>
  <c r="J14459" i="1"/>
  <c r="E1994" i="7"/>
  <c r="L14458" i="1"/>
  <c r="K14458" i="1"/>
  <c r="J14458" i="1"/>
  <c r="E1993" i="7"/>
  <c r="L14457" i="1"/>
  <c r="K14457" i="1"/>
  <c r="J14457" i="1"/>
  <c r="E1992" i="7"/>
  <c r="L14456" i="1"/>
  <c r="K14456" i="1"/>
  <c r="J14456" i="1"/>
  <c r="E1991" i="7"/>
  <c r="L14455" i="1"/>
  <c r="K14455" i="1"/>
  <c r="J14455" i="1"/>
  <c r="E1990" i="7"/>
  <c r="L14454" i="1"/>
  <c r="K14454" i="1"/>
  <c r="J14454" i="1"/>
  <c r="E1989" i="7"/>
  <c r="L14453" i="1"/>
  <c r="K14453" i="1"/>
  <c r="J14453" i="1"/>
  <c r="E1988" i="7"/>
  <c r="L14452" i="1"/>
  <c r="K14452" i="1"/>
  <c r="J14452" i="1"/>
  <c r="E1987" i="7"/>
  <c r="L14451" i="1"/>
  <c r="K14451" i="1"/>
  <c r="J14451" i="1"/>
  <c r="E1986" i="7"/>
  <c r="L14450" i="1"/>
  <c r="K14450" i="1"/>
  <c r="J14450" i="1"/>
  <c r="E1985" i="7"/>
  <c r="L14449" i="1"/>
  <c r="K14449" i="1"/>
  <c r="J14449" i="1"/>
  <c r="E1984" i="7"/>
  <c r="L14448" i="1"/>
  <c r="K14448" i="1"/>
  <c r="J14448" i="1"/>
  <c r="E1983" i="7"/>
  <c r="L14447" i="1"/>
  <c r="K14447" i="1"/>
  <c r="J14447" i="1"/>
  <c r="E1982" i="7"/>
  <c r="L14446" i="1"/>
  <c r="K14446" i="1"/>
  <c r="J14446" i="1"/>
  <c r="E1981" i="7"/>
  <c r="L14445" i="1"/>
  <c r="K14445" i="1"/>
  <c r="J14445" i="1"/>
  <c r="E1980" i="7"/>
  <c r="L14444" i="1"/>
  <c r="K14444" i="1"/>
  <c r="J14444" i="1"/>
  <c r="E1979" i="7"/>
  <c r="L14443" i="1"/>
  <c r="K14443" i="1"/>
  <c r="J14443" i="1"/>
  <c r="E1978" i="7"/>
  <c r="L14442" i="1"/>
  <c r="K14442" i="1"/>
  <c r="J14442" i="1"/>
  <c r="E1977" i="7"/>
  <c r="L14441" i="1"/>
  <c r="K14441" i="1"/>
  <c r="J14441" i="1"/>
  <c r="E1976" i="7"/>
  <c r="L14440" i="1"/>
  <c r="K14440" i="1"/>
  <c r="J14440" i="1"/>
  <c r="E1975" i="7"/>
  <c r="L14439" i="1"/>
  <c r="K14439" i="1"/>
  <c r="J14439" i="1"/>
  <c r="E1974" i="7"/>
  <c r="L14438" i="1"/>
  <c r="K14438" i="1"/>
  <c r="J14438" i="1"/>
  <c r="E1973" i="7"/>
  <c r="L14437" i="1"/>
  <c r="K14437" i="1"/>
  <c r="J14437" i="1"/>
  <c r="E1972" i="7"/>
  <c r="L14436" i="1"/>
  <c r="K14436" i="1"/>
  <c r="J14436" i="1"/>
  <c r="E1971" i="7"/>
  <c r="L14435" i="1"/>
  <c r="K14435" i="1"/>
  <c r="J14435" i="1"/>
  <c r="E1970" i="7"/>
  <c r="L14434" i="1"/>
  <c r="K14434" i="1"/>
  <c r="J14434" i="1"/>
  <c r="E1969" i="7"/>
  <c r="L14433" i="1"/>
  <c r="K14433" i="1"/>
  <c r="J14433" i="1"/>
  <c r="E1968" i="7"/>
  <c r="L14432" i="1"/>
  <c r="K14432" i="1"/>
  <c r="J14432" i="1"/>
  <c r="E1967" i="7"/>
  <c r="L14431" i="1"/>
  <c r="K14431" i="1"/>
  <c r="J14431" i="1"/>
  <c r="E1966" i="7"/>
  <c r="L14430" i="1"/>
  <c r="K14430" i="1"/>
  <c r="J14430" i="1"/>
  <c r="E1965" i="7"/>
  <c r="L14429" i="1"/>
  <c r="K14429" i="1"/>
  <c r="J14429" i="1"/>
  <c r="E1964" i="7"/>
  <c r="L14428" i="1"/>
  <c r="K14428" i="1"/>
  <c r="J14428" i="1"/>
  <c r="E1963" i="7"/>
  <c r="L14427" i="1"/>
  <c r="K14427" i="1"/>
  <c r="J14427" i="1"/>
  <c r="E1962" i="7"/>
  <c r="L14426" i="1"/>
  <c r="K14426" i="1"/>
  <c r="J14426" i="1"/>
  <c r="E1961" i="7"/>
  <c r="L14425" i="1"/>
  <c r="K14425" i="1"/>
  <c r="J14425" i="1"/>
  <c r="E1960" i="7"/>
  <c r="L14424" i="1"/>
  <c r="K14424" i="1"/>
  <c r="J14424" i="1"/>
  <c r="E1959" i="7"/>
  <c r="L14423" i="1"/>
  <c r="K14423" i="1"/>
  <c r="J14423" i="1"/>
  <c r="E1958" i="7"/>
  <c r="L14422" i="1"/>
  <c r="K14422" i="1"/>
  <c r="J14422" i="1"/>
  <c r="E1957" i="7"/>
  <c r="L14421" i="1"/>
  <c r="K14421" i="1"/>
  <c r="J14421" i="1"/>
  <c r="E1956" i="7"/>
  <c r="L14420" i="1"/>
  <c r="K14420" i="1"/>
  <c r="J14420" i="1"/>
  <c r="E1955" i="7"/>
  <c r="L14419" i="1"/>
  <c r="K14419" i="1"/>
  <c r="J14419" i="1"/>
  <c r="E1954" i="7"/>
  <c r="L14418" i="1"/>
  <c r="K14418" i="1"/>
  <c r="J14418" i="1"/>
  <c r="E1953" i="7"/>
  <c r="L14417" i="1"/>
  <c r="K14417" i="1"/>
  <c r="J14417" i="1"/>
  <c r="E1952" i="7"/>
  <c r="L14416" i="1"/>
  <c r="K14416" i="1"/>
  <c r="J14416" i="1"/>
  <c r="E1951" i="7"/>
  <c r="L14415" i="1"/>
  <c r="K14415" i="1"/>
  <c r="J14415" i="1"/>
  <c r="E1950" i="7"/>
  <c r="L14414" i="1"/>
  <c r="K14414" i="1"/>
  <c r="J14414" i="1"/>
  <c r="E1949" i="7"/>
  <c r="L14413" i="1"/>
  <c r="K14413" i="1"/>
  <c r="J14413" i="1"/>
  <c r="E1948" i="7"/>
  <c r="L14412" i="1"/>
  <c r="K14412" i="1"/>
  <c r="J14412" i="1"/>
  <c r="E1947" i="7"/>
  <c r="L14411" i="1"/>
  <c r="K14411" i="1"/>
  <c r="J14411" i="1"/>
  <c r="E1946" i="7"/>
  <c r="L14410" i="1"/>
  <c r="K14410" i="1"/>
  <c r="J14410" i="1"/>
  <c r="E1945" i="7"/>
  <c r="L14409" i="1"/>
  <c r="K14409" i="1"/>
  <c r="J14409" i="1"/>
  <c r="E1944" i="7"/>
  <c r="L14408" i="1"/>
  <c r="K14408" i="1"/>
  <c r="J14408" i="1"/>
  <c r="E1943" i="7"/>
  <c r="L14407" i="1"/>
  <c r="K14407" i="1"/>
  <c r="J14407" i="1"/>
  <c r="E1942" i="7"/>
  <c r="L14406" i="1"/>
  <c r="K14406" i="1"/>
  <c r="J14406" i="1"/>
  <c r="E1941" i="7"/>
  <c r="L14405" i="1"/>
  <c r="K14405" i="1"/>
  <c r="J14405" i="1"/>
  <c r="L14404" i="1"/>
  <c r="K14404" i="1"/>
  <c r="J14404" i="1"/>
  <c r="E1938" i="7" s="1"/>
  <c r="L14403" i="1"/>
  <c r="K14403" i="1"/>
  <c r="J14403" i="1"/>
  <c r="E1937" i="7" s="1"/>
  <c r="L14402" i="1"/>
  <c r="K14402" i="1"/>
  <c r="J14402" i="1"/>
  <c r="E1936" i="7" s="1"/>
  <c r="L14401" i="1"/>
  <c r="K14401" i="1"/>
  <c r="J14401" i="1"/>
  <c r="L14400" i="1"/>
  <c r="K14400" i="1"/>
  <c r="J14400" i="1"/>
  <c r="E1935" i="7" s="1"/>
  <c r="L14399" i="1"/>
  <c r="K14399" i="1"/>
  <c r="J14399" i="1"/>
  <c r="E1934" i="7" s="1"/>
  <c r="L14398" i="1"/>
  <c r="K14398" i="1"/>
  <c r="J14398" i="1"/>
  <c r="E1933" i="7" s="1"/>
  <c r="L14397" i="1"/>
  <c r="K14397" i="1"/>
  <c r="J14397" i="1"/>
  <c r="E1932" i="7" s="1"/>
  <c r="L14396" i="1"/>
  <c r="K14396" i="1"/>
  <c r="J14396" i="1"/>
  <c r="E1931" i="7" s="1"/>
  <c r="L14395" i="1"/>
  <c r="K14395" i="1"/>
  <c r="J14395" i="1"/>
  <c r="E1930" i="7" s="1"/>
  <c r="L14394" i="1"/>
  <c r="K14394" i="1"/>
  <c r="J14394" i="1"/>
  <c r="E1929" i="7" s="1"/>
  <c r="L14393" i="1"/>
  <c r="K14393" i="1"/>
  <c r="J14393" i="1"/>
  <c r="E1928" i="7" s="1"/>
  <c r="L14392" i="1"/>
  <c r="K14392" i="1"/>
  <c r="J14392" i="1"/>
  <c r="E1927" i="7" s="1"/>
  <c r="L14391" i="1"/>
  <c r="K14391" i="1"/>
  <c r="J14391" i="1"/>
  <c r="E1926" i="7" s="1"/>
  <c r="L14390" i="1"/>
  <c r="K14390" i="1"/>
  <c r="J14390" i="1"/>
  <c r="E1925" i="7" s="1"/>
  <c r="L14389" i="1"/>
  <c r="K14389" i="1"/>
  <c r="J14389" i="1"/>
  <c r="E1924" i="7" s="1"/>
  <c r="L14388" i="1"/>
  <c r="K14388" i="1"/>
  <c r="J14388" i="1"/>
  <c r="E1923" i="7" s="1"/>
  <c r="L14387" i="1"/>
  <c r="K14387" i="1"/>
  <c r="J14387" i="1"/>
  <c r="E1922" i="7" s="1"/>
  <c r="L14386" i="1"/>
  <c r="K14386" i="1"/>
  <c r="J14386" i="1"/>
  <c r="E1921" i="7" s="1"/>
  <c r="L14385" i="1"/>
  <c r="K14385" i="1"/>
  <c r="J14385" i="1"/>
  <c r="E1920" i="7" s="1"/>
  <c r="L14384" i="1"/>
  <c r="K14384" i="1"/>
  <c r="J14384" i="1"/>
  <c r="E1919" i="7" s="1"/>
  <c r="L14383" i="1"/>
  <c r="K14383" i="1"/>
  <c r="J14383" i="1"/>
  <c r="E1918" i="7" s="1"/>
  <c r="L14382" i="1"/>
  <c r="K14382" i="1"/>
  <c r="J14382" i="1"/>
  <c r="E1917" i="7" s="1"/>
  <c r="L14381" i="1"/>
  <c r="K14381" i="1"/>
  <c r="J14381" i="1"/>
  <c r="E1916" i="7" s="1"/>
  <c r="L14380" i="1"/>
  <c r="K14380" i="1"/>
  <c r="J14380" i="1"/>
  <c r="E1915" i="7" s="1"/>
  <c r="L14379" i="1"/>
  <c r="K14379" i="1"/>
  <c r="J14379" i="1"/>
  <c r="E1914" i="7" s="1"/>
  <c r="L14378" i="1"/>
  <c r="K14378" i="1"/>
  <c r="J14378" i="1"/>
  <c r="E1913" i="7" s="1"/>
  <c r="L14377" i="1"/>
  <c r="K14377" i="1"/>
  <c r="J14377" i="1"/>
  <c r="E1912" i="7" s="1"/>
  <c r="L14376" i="1"/>
  <c r="K14376" i="1"/>
  <c r="J14376" i="1"/>
  <c r="E1911" i="7" s="1"/>
  <c r="L14375" i="1"/>
  <c r="K14375" i="1"/>
  <c r="J14375" i="1"/>
  <c r="E1910" i="7" s="1"/>
  <c r="L14374" i="1"/>
  <c r="K14374" i="1"/>
  <c r="J14374" i="1"/>
  <c r="E1909" i="7" s="1"/>
  <c r="L14373" i="1"/>
  <c r="K14373" i="1"/>
  <c r="J14373" i="1"/>
  <c r="E1908" i="7" s="1"/>
  <c r="L14372" i="1"/>
  <c r="K14372" i="1"/>
  <c r="J14372" i="1"/>
  <c r="E1907" i="7" s="1"/>
  <c r="L14371" i="1"/>
  <c r="K14371" i="1"/>
  <c r="J14371" i="1"/>
  <c r="E1906" i="7" s="1"/>
  <c r="L14370" i="1"/>
  <c r="K14370" i="1"/>
  <c r="J14370" i="1"/>
  <c r="E1905" i="7" s="1"/>
  <c r="L14369" i="1"/>
  <c r="K14369" i="1"/>
  <c r="J14369" i="1"/>
  <c r="E1904" i="7" s="1"/>
  <c r="L14368" i="1"/>
  <c r="K14368" i="1"/>
  <c r="J14368" i="1"/>
  <c r="E1903" i="7" s="1"/>
  <c r="L14367" i="1"/>
  <c r="K14367" i="1"/>
  <c r="J14367" i="1"/>
  <c r="E1902" i="7" s="1"/>
  <c r="L14366" i="1"/>
  <c r="K14366" i="1"/>
  <c r="J14366" i="1"/>
  <c r="E1901" i="7" s="1"/>
  <c r="L14365" i="1"/>
  <c r="K14365" i="1"/>
  <c r="J14365" i="1"/>
  <c r="E1900" i="7" s="1"/>
  <c r="L14364" i="1"/>
  <c r="K14364" i="1"/>
  <c r="J14364" i="1"/>
  <c r="E1899" i="7" s="1"/>
  <c r="L14363" i="1"/>
  <c r="K14363" i="1"/>
  <c r="J14363" i="1"/>
  <c r="E1898" i="7" s="1"/>
  <c r="L14362" i="1"/>
  <c r="K14362" i="1"/>
  <c r="J14362" i="1"/>
  <c r="E1897" i="7" s="1"/>
  <c r="L14361" i="1"/>
  <c r="K14361" i="1"/>
  <c r="J14361" i="1"/>
  <c r="L14360" i="1"/>
  <c r="K14360" i="1"/>
  <c r="J14360" i="1"/>
  <c r="E1894" i="7"/>
  <c r="L14359" i="1"/>
  <c r="K14359" i="1"/>
  <c r="J14359" i="1"/>
  <c r="E1893" i="7"/>
  <c r="L14358" i="1"/>
  <c r="K14358" i="1"/>
  <c r="J14358" i="1"/>
  <c r="E1892" i="7"/>
  <c r="L14357" i="1"/>
  <c r="K14357" i="1"/>
  <c r="J14357" i="1"/>
  <c r="E1891" i="7"/>
  <c r="L14356" i="1"/>
  <c r="K14356" i="1"/>
  <c r="J14356" i="1"/>
  <c r="E1890" i="7"/>
  <c r="L14355" i="1"/>
  <c r="K14355" i="1"/>
  <c r="J14355" i="1"/>
  <c r="E1889" i="7"/>
  <c r="L14354" i="1"/>
  <c r="K14354" i="1"/>
  <c r="J14354" i="1"/>
  <c r="E1888" i="7"/>
  <c r="L14353" i="1"/>
  <c r="K14353" i="1"/>
  <c r="J14353" i="1"/>
  <c r="E1887" i="7"/>
  <c r="L14352" i="1"/>
  <c r="K14352" i="1"/>
  <c r="J14352" i="1"/>
  <c r="E1886" i="7"/>
  <c r="L14351" i="1"/>
  <c r="K14351" i="1"/>
  <c r="J14351" i="1"/>
  <c r="E1885" i="7"/>
  <c r="L14350" i="1"/>
  <c r="K14350" i="1"/>
  <c r="J14350" i="1"/>
  <c r="E1884" i="7"/>
  <c r="L14349" i="1"/>
  <c r="K14349" i="1"/>
  <c r="J14349" i="1"/>
  <c r="E1883" i="7"/>
  <c r="L14348" i="1"/>
  <c r="K14348" i="1"/>
  <c r="J14348" i="1"/>
  <c r="E1882" i="7"/>
  <c r="L14347" i="1"/>
  <c r="K14347" i="1"/>
  <c r="J14347" i="1"/>
  <c r="E1881" i="7"/>
  <c r="L14346" i="1"/>
  <c r="K14346" i="1"/>
  <c r="J14346" i="1"/>
  <c r="E1880" i="7"/>
  <c r="L14345" i="1"/>
  <c r="K14345" i="1"/>
  <c r="J14345" i="1"/>
  <c r="E1879" i="7"/>
  <c r="L14344" i="1"/>
  <c r="K14344" i="1"/>
  <c r="J14344" i="1"/>
  <c r="E1878" i="7"/>
  <c r="L14343" i="1"/>
  <c r="K14343" i="1"/>
  <c r="J14343" i="1"/>
  <c r="E1877" i="7"/>
  <c r="L14342" i="1"/>
  <c r="K14342" i="1"/>
  <c r="J14342" i="1"/>
  <c r="E1876" i="7"/>
  <c r="L14341" i="1"/>
  <c r="K14341" i="1"/>
  <c r="J14341" i="1"/>
  <c r="E1875" i="7"/>
  <c r="L14340" i="1"/>
  <c r="K14340" i="1"/>
  <c r="J14340" i="1"/>
  <c r="E1874" i="7"/>
  <c r="L14339" i="1"/>
  <c r="K14339" i="1"/>
  <c r="J14339" i="1"/>
  <c r="E1873" i="7"/>
  <c r="L14338" i="1"/>
  <c r="K14338" i="1"/>
  <c r="J14338" i="1"/>
  <c r="E1872" i="7"/>
  <c r="L14337" i="1"/>
  <c r="K14337" i="1"/>
  <c r="J14337" i="1"/>
  <c r="E1871" i="7"/>
  <c r="L14336" i="1"/>
  <c r="K14336" i="1"/>
  <c r="J14336" i="1"/>
  <c r="E1870" i="7"/>
  <c r="L14335" i="1"/>
  <c r="K14335" i="1"/>
  <c r="J14335" i="1"/>
  <c r="E1869" i="7"/>
  <c r="L14334" i="1"/>
  <c r="K14334" i="1"/>
  <c r="J14334" i="1"/>
  <c r="E1868" i="7"/>
  <c r="L14333" i="1"/>
  <c r="K14333" i="1"/>
  <c r="J14333" i="1"/>
  <c r="E1867" i="7"/>
  <c r="L14332" i="1"/>
  <c r="K14332" i="1"/>
  <c r="J14332" i="1"/>
  <c r="E1866" i="7"/>
  <c r="L14331" i="1"/>
  <c r="K14331" i="1"/>
  <c r="J14331" i="1"/>
  <c r="E1865" i="7"/>
  <c r="L14330" i="1"/>
  <c r="K14330" i="1"/>
  <c r="J14330" i="1"/>
  <c r="E1864" i="7"/>
  <c r="L14329" i="1"/>
  <c r="K14329" i="1"/>
  <c r="J14329" i="1"/>
  <c r="E1863" i="7"/>
  <c r="L14328" i="1"/>
  <c r="K14328" i="1"/>
  <c r="J14328" i="1"/>
  <c r="E1862" i="7"/>
  <c r="L14327" i="1"/>
  <c r="K14327" i="1"/>
  <c r="J14327" i="1"/>
  <c r="E1861" i="7"/>
  <c r="L14326" i="1"/>
  <c r="K14326" i="1"/>
  <c r="J14326" i="1"/>
  <c r="E1860" i="7"/>
  <c r="L14325" i="1"/>
  <c r="K14325" i="1"/>
  <c r="J14325" i="1"/>
  <c r="E1859" i="7"/>
  <c r="L14324" i="1"/>
  <c r="K14324" i="1"/>
  <c r="J14324" i="1"/>
  <c r="E1858" i="7"/>
  <c r="L14323" i="1"/>
  <c r="K14323" i="1"/>
  <c r="J14323" i="1"/>
  <c r="E1857" i="7"/>
  <c r="L14322" i="1"/>
  <c r="K14322" i="1"/>
  <c r="J14322" i="1"/>
  <c r="E1856" i="7"/>
  <c r="L14321" i="1"/>
  <c r="K14321" i="1"/>
  <c r="J14321" i="1"/>
  <c r="E1855" i="7"/>
  <c r="L14320" i="1"/>
  <c r="K14320" i="1"/>
  <c r="J14320" i="1"/>
  <c r="E1854" i="7"/>
  <c r="L14319" i="1"/>
  <c r="K14319" i="1"/>
  <c r="J14319" i="1"/>
  <c r="E1853" i="7"/>
  <c r="L14318" i="1"/>
  <c r="K14318" i="1"/>
  <c r="J14318" i="1"/>
  <c r="L14317" i="1"/>
  <c r="K14317" i="1"/>
  <c r="J14317" i="1"/>
  <c r="E1852" i="7"/>
  <c r="L14316" i="1"/>
  <c r="K14316" i="1"/>
  <c r="J14316" i="1"/>
  <c r="E1851" i="7"/>
  <c r="L14315" i="1"/>
  <c r="K14315" i="1"/>
  <c r="J14315" i="1"/>
  <c r="E1850" i="7"/>
  <c r="L14314" i="1"/>
  <c r="K14314" i="1"/>
  <c r="J14314" i="1"/>
  <c r="E1849" i="7"/>
  <c r="L14313" i="1"/>
  <c r="K14313" i="1"/>
  <c r="J14313" i="1"/>
  <c r="E1848" i="7"/>
  <c r="L14312" i="1"/>
  <c r="K14312" i="1"/>
  <c r="J14312" i="1"/>
  <c r="E1847" i="7"/>
  <c r="L14311" i="1"/>
  <c r="K14311" i="1"/>
  <c r="J14311" i="1"/>
  <c r="E1846" i="7"/>
  <c r="L14310" i="1"/>
  <c r="K14310" i="1"/>
  <c r="J14310" i="1"/>
  <c r="E1845" i="7"/>
  <c r="L14309" i="1"/>
  <c r="K14309" i="1"/>
  <c r="J14309" i="1"/>
  <c r="E1844" i="7"/>
  <c r="L14308" i="1"/>
  <c r="K14308" i="1"/>
  <c r="J14308" i="1"/>
  <c r="E1843" i="7"/>
  <c r="L14307" i="1"/>
  <c r="K14307" i="1"/>
  <c r="J14307" i="1"/>
  <c r="E1842" i="7"/>
  <c r="L14306" i="1"/>
  <c r="K14306" i="1"/>
  <c r="J14306" i="1"/>
  <c r="E1841" i="7"/>
  <c r="L14305" i="1"/>
  <c r="K14305" i="1"/>
  <c r="J14305" i="1"/>
  <c r="E1840" i="7"/>
  <c r="L14304" i="1"/>
  <c r="K14304" i="1"/>
  <c r="J14304" i="1"/>
  <c r="E1839" i="7"/>
  <c r="L14303" i="1"/>
  <c r="K14303" i="1"/>
  <c r="J14303" i="1"/>
  <c r="E1838" i="7"/>
  <c r="L14302" i="1"/>
  <c r="K14302" i="1"/>
  <c r="J14302" i="1"/>
  <c r="E1837" i="7"/>
  <c r="L14301" i="1"/>
  <c r="K14301" i="1"/>
  <c r="J14301" i="1"/>
  <c r="E1836" i="7"/>
  <c r="L14300" i="1"/>
  <c r="K14300" i="1"/>
  <c r="J14300" i="1"/>
  <c r="E1835" i="7"/>
  <c r="L14299" i="1"/>
  <c r="K14299" i="1"/>
  <c r="J14299" i="1"/>
  <c r="E1834" i="7"/>
  <c r="L14298" i="1"/>
  <c r="K14298" i="1"/>
  <c r="J14298" i="1"/>
  <c r="E1833" i="7"/>
  <c r="L14297" i="1"/>
  <c r="K14297" i="1"/>
  <c r="J14297" i="1"/>
  <c r="E1832" i="7"/>
  <c r="L14296" i="1"/>
  <c r="K14296" i="1"/>
  <c r="J14296" i="1"/>
  <c r="E1831" i="7"/>
  <c r="L14295" i="1"/>
  <c r="K14295" i="1"/>
  <c r="J14295" i="1"/>
  <c r="E1830" i="7"/>
  <c r="L14294" i="1"/>
  <c r="K14294" i="1"/>
  <c r="J14294" i="1"/>
  <c r="E1829" i="7"/>
  <c r="L14293" i="1"/>
  <c r="K14293" i="1"/>
  <c r="J14293" i="1"/>
  <c r="L14292" i="1"/>
  <c r="K14292" i="1"/>
  <c r="J14292" i="1"/>
  <c r="E1828" i="7" s="1"/>
  <c r="L14291" i="1"/>
  <c r="K14291" i="1"/>
  <c r="J14291" i="1"/>
  <c r="E1827" i="7" s="1"/>
  <c r="L14290" i="1"/>
  <c r="K14290" i="1"/>
  <c r="J14290" i="1"/>
  <c r="E1826" i="7" s="1"/>
  <c r="L14289" i="1"/>
  <c r="K14289" i="1"/>
  <c r="J14289" i="1"/>
  <c r="E1825" i="7" s="1"/>
  <c r="L14288" i="1"/>
  <c r="K14288" i="1"/>
  <c r="J14288" i="1"/>
  <c r="E1824" i="7" s="1"/>
  <c r="L14287" i="1"/>
  <c r="K14287" i="1"/>
  <c r="J14287" i="1"/>
  <c r="E1823" i="7" s="1"/>
  <c r="L14286" i="1"/>
  <c r="K14286" i="1"/>
  <c r="J14286" i="1"/>
  <c r="E1822" i="7" s="1"/>
  <c r="L14285" i="1"/>
  <c r="K14285" i="1"/>
  <c r="J14285" i="1"/>
  <c r="E1821" i="7" s="1"/>
  <c r="L14284" i="1"/>
  <c r="K14284" i="1"/>
  <c r="J14284" i="1"/>
  <c r="E1820" i="7" s="1"/>
  <c r="L14283" i="1"/>
  <c r="K14283" i="1"/>
  <c r="J14283" i="1"/>
  <c r="E1819" i="7" s="1"/>
  <c r="L14282" i="1"/>
  <c r="K14282" i="1"/>
  <c r="J14282" i="1"/>
  <c r="E1818" i="7" s="1"/>
  <c r="L14281" i="1"/>
  <c r="K14281" i="1"/>
  <c r="J14281" i="1"/>
  <c r="E1817" i="7" s="1"/>
  <c r="L14280" i="1"/>
  <c r="K14280" i="1"/>
  <c r="J14280" i="1"/>
  <c r="E1816" i="7" s="1"/>
  <c r="L14279" i="1"/>
  <c r="K14279" i="1"/>
  <c r="J14279" i="1"/>
  <c r="E1815" i="7" s="1"/>
  <c r="L14278" i="1"/>
  <c r="K14278" i="1"/>
  <c r="J14278" i="1"/>
  <c r="E1814" i="7" s="1"/>
  <c r="L14277" i="1"/>
  <c r="K14277" i="1"/>
  <c r="J14277" i="1"/>
  <c r="E1813" i="7" s="1"/>
  <c r="L14276" i="1"/>
  <c r="K14276" i="1"/>
  <c r="J14276" i="1"/>
  <c r="E1812" i="7" s="1"/>
  <c r="L14275" i="1"/>
  <c r="K14275" i="1"/>
  <c r="J14275" i="1"/>
  <c r="E1811" i="7" s="1"/>
  <c r="L14274" i="1"/>
  <c r="K14274" i="1"/>
  <c r="J14274" i="1"/>
  <c r="E1810" i="7" s="1"/>
  <c r="L14273" i="1"/>
  <c r="K14273" i="1"/>
  <c r="J14273" i="1"/>
  <c r="E1809" i="7" s="1"/>
  <c r="L14272" i="1"/>
  <c r="K14272" i="1"/>
  <c r="J14272" i="1"/>
  <c r="E1808" i="7" s="1"/>
  <c r="L14271" i="1"/>
  <c r="K14271" i="1"/>
  <c r="J14271" i="1"/>
  <c r="E1807" i="7"/>
  <c r="L14270" i="1"/>
  <c r="K14270" i="1"/>
  <c r="J14270" i="1"/>
  <c r="E1806" i="7"/>
  <c r="L14269" i="1"/>
  <c r="K14269" i="1"/>
  <c r="J14269" i="1"/>
  <c r="E1805" i="7"/>
  <c r="L14268" i="1"/>
  <c r="K14268" i="1"/>
  <c r="J14268" i="1"/>
  <c r="E1804" i="7"/>
  <c r="L14267" i="1"/>
  <c r="K14267" i="1"/>
  <c r="J14267" i="1"/>
  <c r="E1803" i="7"/>
  <c r="L14266" i="1"/>
  <c r="K14266" i="1"/>
  <c r="J14266" i="1"/>
  <c r="E1802" i="7"/>
  <c r="L14265" i="1"/>
  <c r="K14265" i="1"/>
  <c r="J14265" i="1"/>
  <c r="E1801" i="7"/>
  <c r="L14264" i="1"/>
  <c r="K14264" i="1"/>
  <c r="J14264" i="1"/>
  <c r="L14263" i="1"/>
  <c r="K14263" i="1"/>
  <c r="J14263" i="1"/>
  <c r="E1798" i="7" s="1"/>
  <c r="L14262" i="1"/>
  <c r="K14262" i="1"/>
  <c r="J14262" i="1"/>
  <c r="E1797" i="7" s="1"/>
  <c r="L14261" i="1"/>
  <c r="K14261" i="1"/>
  <c r="J14261" i="1"/>
  <c r="E1796" i="7" s="1"/>
  <c r="L14260" i="1"/>
  <c r="K14260" i="1"/>
  <c r="J14260" i="1"/>
  <c r="E1795" i="7" s="1"/>
  <c r="L14259" i="1"/>
  <c r="K14259" i="1"/>
  <c r="J14259" i="1"/>
  <c r="E1794" i="7" s="1"/>
  <c r="L14258" i="1"/>
  <c r="K14258" i="1"/>
  <c r="J14258" i="1"/>
  <c r="E1793" i="7" s="1"/>
  <c r="L14257" i="1"/>
  <c r="K14257" i="1"/>
  <c r="J14257" i="1"/>
  <c r="E1792" i="7" s="1"/>
  <c r="L14256" i="1"/>
  <c r="K14256" i="1"/>
  <c r="J14256" i="1"/>
  <c r="E1791" i="7" s="1"/>
  <c r="L14255" i="1"/>
  <c r="K14255" i="1"/>
  <c r="J14255" i="1"/>
  <c r="E1790" i="7" s="1"/>
  <c r="L14254" i="1"/>
  <c r="K14254" i="1"/>
  <c r="J14254" i="1"/>
  <c r="E1789" i="7" s="1"/>
  <c r="L14253" i="1"/>
  <c r="K14253" i="1"/>
  <c r="J14253" i="1"/>
  <c r="E1788" i="7" s="1"/>
  <c r="L14252" i="1"/>
  <c r="K14252" i="1"/>
  <c r="J14252" i="1"/>
  <c r="E1787" i="7" s="1"/>
  <c r="L14251" i="1"/>
  <c r="K14251" i="1"/>
  <c r="J14251" i="1"/>
  <c r="E1786" i="7" s="1"/>
  <c r="L14250" i="1"/>
  <c r="K14250" i="1"/>
  <c r="J14250" i="1"/>
  <c r="E1785" i="7" s="1"/>
  <c r="L14249" i="1"/>
  <c r="K14249" i="1"/>
  <c r="J14249" i="1"/>
  <c r="E1784" i="7" s="1"/>
  <c r="L14248" i="1"/>
  <c r="K14248" i="1"/>
  <c r="J14248" i="1"/>
  <c r="E1783" i="7" s="1"/>
  <c r="L14247" i="1"/>
  <c r="K14247" i="1"/>
  <c r="J14247" i="1"/>
  <c r="E1782" i="7" s="1"/>
  <c r="L14246" i="1"/>
  <c r="K14246" i="1"/>
  <c r="J14246" i="1"/>
  <c r="E1781" i="7" s="1"/>
  <c r="L14245" i="1"/>
  <c r="K14245" i="1"/>
  <c r="J14245" i="1"/>
  <c r="L14244" i="1"/>
  <c r="K14244" i="1"/>
  <c r="J14244" i="1"/>
  <c r="E1778" i="7"/>
  <c r="L14243" i="1"/>
  <c r="K14243" i="1"/>
  <c r="J14243" i="1"/>
  <c r="E1777" i="7"/>
  <c r="L14242" i="1"/>
  <c r="K14242" i="1"/>
  <c r="J14242" i="1"/>
  <c r="E1776" i="7"/>
  <c r="L14241" i="1"/>
  <c r="K14241" i="1"/>
  <c r="J14241" i="1"/>
  <c r="E1775" i="7"/>
  <c r="L14240" i="1"/>
  <c r="K14240" i="1"/>
  <c r="J14240" i="1"/>
  <c r="E1774" i="7"/>
  <c r="L14239" i="1"/>
  <c r="K14239" i="1"/>
  <c r="J14239" i="1"/>
  <c r="E1773" i="7"/>
  <c r="L14238" i="1"/>
  <c r="K14238" i="1"/>
  <c r="J14238" i="1"/>
  <c r="E1772" i="7"/>
  <c r="L14237" i="1"/>
  <c r="K14237" i="1"/>
  <c r="J14237" i="1"/>
  <c r="E1771" i="7"/>
  <c r="L14236" i="1"/>
  <c r="K14236" i="1"/>
  <c r="J14236" i="1"/>
  <c r="E1770" i="7"/>
  <c r="L14235" i="1"/>
  <c r="K14235" i="1"/>
  <c r="J14235" i="1"/>
  <c r="E1769" i="7"/>
  <c r="L14234" i="1"/>
  <c r="K14234" i="1"/>
  <c r="J14234" i="1"/>
  <c r="E1768" i="7"/>
  <c r="L14233" i="1"/>
  <c r="K14233" i="1"/>
  <c r="J14233" i="1"/>
  <c r="E1767" i="7"/>
  <c r="L14232" i="1"/>
  <c r="K14232" i="1"/>
  <c r="J14232" i="1"/>
  <c r="L14231" i="1"/>
  <c r="K14231" i="1"/>
  <c r="J14231" i="1"/>
  <c r="E1766" i="7"/>
  <c r="L14230" i="1"/>
  <c r="K14230" i="1"/>
  <c r="J14230" i="1"/>
  <c r="E1765" i="7"/>
  <c r="L14229" i="1"/>
  <c r="K14229" i="1"/>
  <c r="J14229" i="1"/>
  <c r="E1764" i="7"/>
  <c r="L14228" i="1"/>
  <c r="K14228" i="1"/>
  <c r="J14228" i="1"/>
  <c r="E1763" i="7"/>
  <c r="L14227" i="1"/>
  <c r="K14227" i="1"/>
  <c r="J14227" i="1"/>
  <c r="E1762" i="7"/>
  <c r="L14226" i="1"/>
  <c r="K14226" i="1"/>
  <c r="J14226" i="1"/>
  <c r="E1761" i="7"/>
  <c r="L14225" i="1"/>
  <c r="K14225" i="1"/>
  <c r="J14225" i="1"/>
  <c r="E1760" i="7"/>
  <c r="L14224" i="1"/>
  <c r="K14224" i="1"/>
  <c r="J14224" i="1"/>
  <c r="E1759" i="7"/>
  <c r="L14223" i="1"/>
  <c r="K14223" i="1"/>
  <c r="J14223" i="1"/>
  <c r="E1758" i="7"/>
  <c r="L14222" i="1"/>
  <c r="K14222" i="1"/>
  <c r="J14222" i="1"/>
  <c r="E1757" i="7"/>
  <c r="L14221" i="1"/>
  <c r="K14221" i="1"/>
  <c r="J14221" i="1"/>
  <c r="E1756" i="7"/>
  <c r="L14220" i="1"/>
  <c r="K14220" i="1"/>
  <c r="J14220" i="1"/>
  <c r="E1755" i="7"/>
  <c r="L14219" i="1"/>
  <c r="K14219" i="1"/>
  <c r="J14219" i="1"/>
  <c r="E1754" i="7"/>
  <c r="L14218" i="1"/>
  <c r="K14218" i="1"/>
  <c r="J14218" i="1"/>
  <c r="E1753" i="7"/>
  <c r="L14217" i="1"/>
  <c r="K14217" i="1"/>
  <c r="J14217" i="1"/>
  <c r="E1752" i="7"/>
  <c r="L14216" i="1"/>
  <c r="K14216" i="1"/>
  <c r="J14216" i="1"/>
  <c r="E1751" i="7"/>
  <c r="L14215" i="1"/>
  <c r="K14215" i="1"/>
  <c r="J14215" i="1"/>
  <c r="E1750" i="7"/>
  <c r="L14214" i="1"/>
  <c r="K14214" i="1"/>
  <c r="J14214" i="1"/>
  <c r="E1749" i="7"/>
  <c r="L14213" i="1"/>
  <c r="K14213" i="1"/>
  <c r="J14213" i="1"/>
  <c r="E1748" i="7"/>
  <c r="L14212" i="1"/>
  <c r="K14212" i="1"/>
  <c r="J14212" i="1"/>
  <c r="E1747" i="7"/>
  <c r="L14211" i="1"/>
  <c r="K14211" i="1"/>
  <c r="J14211" i="1"/>
  <c r="L14210" i="1"/>
  <c r="K14210" i="1"/>
  <c r="J14210" i="1"/>
  <c r="E1744" i="7" s="1"/>
  <c r="L14209" i="1"/>
  <c r="K14209" i="1"/>
  <c r="J14209" i="1"/>
  <c r="E1743" i="7" s="1"/>
  <c r="L14208" i="1"/>
  <c r="K14208" i="1"/>
  <c r="J14208" i="1"/>
  <c r="E1742" i="7" s="1"/>
  <c r="L14207" i="1"/>
  <c r="K14207" i="1"/>
  <c r="J14207" i="1"/>
  <c r="E1741" i="7" s="1"/>
  <c r="L14206" i="1"/>
  <c r="K14206" i="1"/>
  <c r="J14206" i="1"/>
  <c r="E1740" i="7" s="1"/>
  <c r="L14205" i="1"/>
  <c r="K14205" i="1"/>
  <c r="J14205" i="1"/>
  <c r="E1739" i="7" s="1"/>
  <c r="L14204" i="1"/>
  <c r="K14204" i="1"/>
  <c r="J14204" i="1"/>
  <c r="E1738" i="7" s="1"/>
  <c r="L14203" i="1"/>
  <c r="K14203" i="1"/>
  <c r="J14203" i="1"/>
  <c r="E1737" i="7" s="1"/>
  <c r="L14202" i="1"/>
  <c r="K14202" i="1"/>
  <c r="J14202" i="1"/>
  <c r="E1736" i="7"/>
  <c r="L14201" i="1"/>
  <c r="K14201" i="1"/>
  <c r="J14201" i="1"/>
  <c r="E1735" i="7"/>
  <c r="L14200" i="1"/>
  <c r="K14200" i="1"/>
  <c r="J14200" i="1"/>
  <c r="E1734" i="7"/>
  <c r="L14199" i="1"/>
  <c r="K14199" i="1"/>
  <c r="J14199" i="1"/>
  <c r="E1733" i="7"/>
  <c r="L14198" i="1"/>
  <c r="K14198" i="1"/>
  <c r="J14198" i="1"/>
  <c r="E1732" i="7"/>
  <c r="L14197" i="1"/>
  <c r="K14197" i="1"/>
  <c r="J14197" i="1"/>
  <c r="E1731" i="7"/>
  <c r="L14196" i="1"/>
  <c r="K14196" i="1"/>
  <c r="J14196" i="1"/>
  <c r="E1730" i="7"/>
  <c r="L14195" i="1"/>
  <c r="K14195" i="1"/>
  <c r="J14195" i="1"/>
  <c r="E1729" i="7"/>
  <c r="L14194" i="1"/>
  <c r="K14194" i="1"/>
  <c r="J14194" i="1"/>
  <c r="E1728" i="7"/>
  <c r="L14193" i="1"/>
  <c r="K14193" i="1"/>
  <c r="J14193" i="1"/>
  <c r="E1727" i="7"/>
  <c r="L14192" i="1"/>
  <c r="K14192" i="1"/>
  <c r="J14192" i="1"/>
  <c r="E1726" i="7"/>
  <c r="L14191" i="1"/>
  <c r="K14191" i="1"/>
  <c r="J14191" i="1"/>
  <c r="E1725" i="7"/>
  <c r="L14190" i="1"/>
  <c r="K14190" i="1"/>
  <c r="J14190" i="1"/>
  <c r="E1724" i="7"/>
  <c r="L14189" i="1"/>
  <c r="K14189" i="1"/>
  <c r="J14189" i="1"/>
  <c r="E1723" i="7"/>
  <c r="L14188" i="1"/>
  <c r="K14188" i="1"/>
  <c r="J14188" i="1"/>
  <c r="E1722" i="7"/>
  <c r="L14187" i="1"/>
  <c r="K14187" i="1"/>
  <c r="J14187" i="1"/>
  <c r="E1721" i="7"/>
  <c r="L14186" i="1"/>
  <c r="K14186" i="1"/>
  <c r="J14186" i="1"/>
  <c r="E1720" i="7"/>
  <c r="L14185" i="1"/>
  <c r="K14185" i="1"/>
  <c r="J14185" i="1"/>
  <c r="E1719" i="7"/>
  <c r="L14184" i="1"/>
  <c r="K14184" i="1"/>
  <c r="J14184" i="1"/>
  <c r="E1718" i="7"/>
  <c r="L14183" i="1"/>
  <c r="K14183" i="1"/>
  <c r="J14183" i="1"/>
  <c r="E1717" i="7"/>
  <c r="L14182" i="1"/>
  <c r="K14182" i="1"/>
  <c r="J14182" i="1"/>
  <c r="E1716" i="7"/>
  <c r="L14181" i="1"/>
  <c r="K14181" i="1"/>
  <c r="J14181" i="1"/>
  <c r="E1715" i="7"/>
  <c r="L14180" i="1"/>
  <c r="K14180" i="1"/>
  <c r="J14180" i="1"/>
  <c r="E1714" i="7"/>
  <c r="L14179" i="1"/>
  <c r="K14179" i="1"/>
  <c r="J14179" i="1"/>
  <c r="E1713" i="7"/>
  <c r="L14178" i="1"/>
  <c r="K14178" i="1"/>
  <c r="J14178" i="1"/>
  <c r="E1712" i="7"/>
  <c r="L14177" i="1"/>
  <c r="K14177" i="1"/>
  <c r="J14177" i="1"/>
  <c r="E1711" i="7"/>
  <c r="L14176" i="1"/>
  <c r="K14176" i="1"/>
  <c r="J14176" i="1"/>
  <c r="E1710" i="7"/>
  <c r="L14175" i="1"/>
  <c r="K14175" i="1"/>
  <c r="J14175" i="1"/>
  <c r="E1709" i="7"/>
  <c r="L14174" i="1"/>
  <c r="K14174" i="1"/>
  <c r="J14174" i="1"/>
  <c r="E1708" i="7"/>
  <c r="L14173" i="1"/>
  <c r="K14173" i="1"/>
  <c r="J14173" i="1"/>
  <c r="E1707" i="7"/>
  <c r="L14172" i="1"/>
  <c r="K14172" i="1"/>
  <c r="J14172" i="1"/>
  <c r="E1706" i="7"/>
  <c r="L14171" i="1"/>
  <c r="K14171" i="1"/>
  <c r="J14171" i="1"/>
  <c r="E1705" i="7"/>
  <c r="L14170" i="1"/>
  <c r="K14170" i="1"/>
  <c r="J14170" i="1"/>
  <c r="E1704" i="7"/>
  <c r="L14169" i="1"/>
  <c r="K14169" i="1"/>
  <c r="J14169" i="1"/>
  <c r="E1703" i="7"/>
  <c r="L14168" i="1"/>
  <c r="K14168" i="1"/>
  <c r="J14168" i="1"/>
  <c r="E1702" i="7"/>
  <c r="L14167" i="1"/>
  <c r="K14167" i="1"/>
  <c r="J14167" i="1"/>
  <c r="E1701" i="7"/>
  <c r="L14166" i="1"/>
  <c r="K14166" i="1"/>
  <c r="J14166" i="1"/>
  <c r="E1700" i="7"/>
  <c r="L14165" i="1"/>
  <c r="K14165" i="1"/>
  <c r="J14165" i="1"/>
  <c r="E1699" i="7"/>
  <c r="L14164" i="1"/>
  <c r="K14164" i="1"/>
  <c r="J14164" i="1"/>
  <c r="E1698" i="7"/>
  <c r="L14163" i="1"/>
  <c r="K14163" i="1"/>
  <c r="J14163" i="1"/>
  <c r="E1697" i="7"/>
  <c r="L14162" i="1"/>
  <c r="K14162" i="1"/>
  <c r="J14162" i="1"/>
  <c r="E1696" i="7"/>
  <c r="L14161" i="1"/>
  <c r="K14161" i="1"/>
  <c r="J14161" i="1"/>
  <c r="E1695" i="7"/>
  <c r="L14160" i="1"/>
  <c r="K14160" i="1"/>
  <c r="J14160" i="1"/>
  <c r="E1694" i="7"/>
  <c r="L14159" i="1"/>
  <c r="K14159" i="1"/>
  <c r="J14159" i="1"/>
  <c r="E1693" i="7"/>
  <c r="L14158" i="1"/>
  <c r="K14158" i="1"/>
  <c r="J14158" i="1"/>
  <c r="E1692" i="7"/>
  <c r="L14157" i="1"/>
  <c r="K14157" i="1"/>
  <c r="J14157" i="1"/>
  <c r="E1691" i="7"/>
  <c r="L14156" i="1"/>
  <c r="K14156" i="1"/>
  <c r="J14156" i="1"/>
  <c r="E1690" i="7"/>
  <c r="L14155" i="1"/>
  <c r="K14155" i="1"/>
  <c r="J14155" i="1"/>
  <c r="E1689" i="7"/>
  <c r="L14154" i="1"/>
  <c r="K14154" i="1"/>
  <c r="J14154" i="1"/>
  <c r="L14153" i="1"/>
  <c r="K14153" i="1"/>
  <c r="J14153" i="1"/>
  <c r="E1686" i="7" s="1"/>
  <c r="L14152" i="1"/>
  <c r="K14152" i="1"/>
  <c r="J14152" i="1"/>
  <c r="E1685" i="7" s="1"/>
  <c r="L14151" i="1"/>
  <c r="K14151" i="1"/>
  <c r="J14151" i="1"/>
  <c r="E1684" i="7" s="1"/>
  <c r="L14150" i="1"/>
  <c r="K14150" i="1"/>
  <c r="J14150" i="1"/>
  <c r="L14149" i="1"/>
  <c r="K14149" i="1"/>
  <c r="J14149" i="1"/>
  <c r="E1683" i="7"/>
  <c r="L14148" i="1"/>
  <c r="K14148" i="1"/>
  <c r="J14148" i="1"/>
  <c r="E1682" i="7"/>
  <c r="L14147" i="1"/>
  <c r="K14147" i="1"/>
  <c r="J14147" i="1"/>
  <c r="E1681" i="7"/>
  <c r="L14146" i="1"/>
  <c r="K14146" i="1"/>
  <c r="J14146" i="1"/>
  <c r="E1680" i="7"/>
  <c r="L14145" i="1"/>
  <c r="K14145" i="1"/>
  <c r="J14145" i="1"/>
  <c r="E1679" i="7"/>
  <c r="L14144" i="1"/>
  <c r="K14144" i="1"/>
  <c r="J14144" i="1"/>
  <c r="E1678" i="7"/>
  <c r="L14143" i="1"/>
  <c r="K14143" i="1"/>
  <c r="J14143" i="1"/>
  <c r="E1677" i="7"/>
  <c r="L14142" i="1"/>
  <c r="K14142" i="1"/>
  <c r="J14142" i="1"/>
  <c r="E1676" i="7"/>
  <c r="L14141" i="1"/>
  <c r="K14141" i="1"/>
  <c r="J14141" i="1"/>
  <c r="E1675" i="7"/>
  <c r="L14140" i="1"/>
  <c r="K14140" i="1"/>
  <c r="J14140" i="1"/>
  <c r="E1674" i="7"/>
  <c r="L14139" i="1"/>
  <c r="K14139" i="1"/>
  <c r="J14139" i="1"/>
  <c r="E1673" i="7"/>
  <c r="L14138" i="1"/>
  <c r="K14138" i="1"/>
  <c r="J14138" i="1"/>
  <c r="E1672" i="7"/>
  <c r="L14137" i="1"/>
  <c r="K14137" i="1"/>
  <c r="J14137" i="1"/>
  <c r="E1671" i="7"/>
  <c r="L14136" i="1"/>
  <c r="K14136" i="1"/>
  <c r="J14136" i="1"/>
  <c r="E1670" i="7"/>
  <c r="L14135" i="1"/>
  <c r="K14135" i="1"/>
  <c r="J14135" i="1"/>
  <c r="E1669" i="7"/>
  <c r="L14134" i="1"/>
  <c r="K14134" i="1"/>
  <c r="J14134" i="1"/>
  <c r="E1668" i="7"/>
  <c r="L14133" i="1"/>
  <c r="K14133" i="1"/>
  <c r="J14133" i="1"/>
  <c r="E1667" i="7"/>
  <c r="L14132" i="1"/>
  <c r="K14132" i="1"/>
  <c r="J14132" i="1"/>
  <c r="E1666" i="7"/>
  <c r="L14131" i="1"/>
  <c r="K14131" i="1"/>
  <c r="J14131" i="1"/>
  <c r="E1665" i="7"/>
  <c r="L14130" i="1"/>
  <c r="K14130" i="1"/>
  <c r="J14130" i="1"/>
  <c r="E1664" i="7"/>
  <c r="L14129" i="1"/>
  <c r="K14129" i="1"/>
  <c r="J14129" i="1"/>
  <c r="E1663" i="7"/>
  <c r="L14128" i="1"/>
  <c r="K14128" i="1"/>
  <c r="J14128" i="1"/>
  <c r="E1662" i="7"/>
  <c r="L14127" i="1"/>
  <c r="K14127" i="1"/>
  <c r="J14127" i="1"/>
  <c r="E1661" i="7"/>
  <c r="L14126" i="1"/>
  <c r="K14126" i="1"/>
  <c r="J14126" i="1"/>
  <c r="E1660" i="7"/>
  <c r="L14125" i="1"/>
  <c r="K14125" i="1"/>
  <c r="J14125" i="1"/>
  <c r="E1659" i="7"/>
  <c r="L14124" i="1"/>
  <c r="K14124" i="1"/>
  <c r="J14124" i="1"/>
  <c r="E1658" i="7"/>
  <c r="L14123" i="1"/>
  <c r="K14123" i="1"/>
  <c r="J14123" i="1"/>
  <c r="E1657" i="7"/>
  <c r="L14122" i="1"/>
  <c r="K14122" i="1"/>
  <c r="J14122" i="1"/>
  <c r="E1656" i="7"/>
  <c r="L14121" i="1"/>
  <c r="K14121" i="1"/>
  <c r="J14121" i="1"/>
  <c r="E1655" i="7"/>
  <c r="L14120" i="1"/>
  <c r="K14120" i="1"/>
  <c r="J14120" i="1"/>
  <c r="E1654" i="7"/>
  <c r="L14119" i="1"/>
  <c r="K14119" i="1"/>
  <c r="J14119" i="1"/>
  <c r="E1653" i="7"/>
  <c r="L14118" i="1"/>
  <c r="K14118" i="1"/>
  <c r="J14118" i="1"/>
  <c r="E1652" i="7"/>
  <c r="L14117" i="1"/>
  <c r="K14117" i="1"/>
  <c r="J14117" i="1"/>
  <c r="E1651" i="7"/>
  <c r="L14116" i="1"/>
  <c r="K14116" i="1"/>
  <c r="J14116" i="1"/>
  <c r="E1650" i="7"/>
  <c r="L14115" i="1"/>
  <c r="K14115" i="1"/>
  <c r="J14115" i="1"/>
  <c r="E1649" i="7"/>
  <c r="L14114" i="1"/>
  <c r="K14114" i="1"/>
  <c r="J14114" i="1"/>
  <c r="E1648" i="7"/>
  <c r="L14113" i="1"/>
  <c r="K14113" i="1"/>
  <c r="J14113" i="1"/>
  <c r="E1647" i="7"/>
  <c r="L14112" i="1"/>
  <c r="K14112" i="1"/>
  <c r="J14112" i="1"/>
  <c r="E1646" i="7"/>
  <c r="L14111" i="1"/>
  <c r="K14111" i="1"/>
  <c r="J14111" i="1"/>
  <c r="E1645" i="7"/>
  <c r="L14110" i="1"/>
  <c r="K14110" i="1"/>
  <c r="J14110" i="1"/>
  <c r="E1644" i="7"/>
  <c r="L14109" i="1"/>
  <c r="K14109" i="1"/>
  <c r="J14109" i="1"/>
  <c r="L14108" i="1"/>
  <c r="K14108" i="1"/>
  <c r="J14108" i="1"/>
  <c r="E1641" i="7"/>
  <c r="L14107" i="1"/>
  <c r="K14107" i="1"/>
  <c r="J14107" i="1"/>
  <c r="E1640" i="7"/>
  <c r="L14106" i="1"/>
  <c r="K14106" i="1"/>
  <c r="J14106" i="1"/>
  <c r="E1639" i="7"/>
  <c r="L14105" i="1"/>
  <c r="K14105" i="1"/>
  <c r="J14105" i="1"/>
  <c r="E1638" i="7"/>
  <c r="L14104" i="1"/>
  <c r="K14104" i="1"/>
  <c r="J14104" i="1"/>
  <c r="E1637" i="7"/>
  <c r="L14103" i="1"/>
  <c r="K14103" i="1"/>
  <c r="J14103" i="1"/>
  <c r="E1636" i="7"/>
  <c r="L14102" i="1"/>
  <c r="K14102" i="1"/>
  <c r="J14102" i="1"/>
  <c r="E1635" i="7"/>
  <c r="L14101" i="1"/>
  <c r="K14101" i="1"/>
  <c r="J14101" i="1"/>
  <c r="E1634" i="7"/>
  <c r="L14100" i="1"/>
  <c r="K14100" i="1"/>
  <c r="J14100" i="1"/>
  <c r="E1633" i="7"/>
  <c r="L14099" i="1"/>
  <c r="K14099" i="1"/>
  <c r="J14099" i="1"/>
  <c r="E1632" i="7"/>
  <c r="L14098" i="1"/>
  <c r="K14098" i="1"/>
  <c r="J14098" i="1"/>
  <c r="E1631" i="7"/>
  <c r="L14097" i="1"/>
  <c r="K14097" i="1"/>
  <c r="J14097" i="1"/>
  <c r="E1630" i="7"/>
  <c r="L14096" i="1"/>
  <c r="K14096" i="1"/>
  <c r="J14096" i="1"/>
  <c r="E1629" i="7"/>
  <c r="L14095" i="1"/>
  <c r="K14095" i="1"/>
  <c r="J14095" i="1"/>
  <c r="E1628" i="7"/>
  <c r="L14094" i="1"/>
  <c r="K14094" i="1"/>
  <c r="J14094" i="1"/>
  <c r="E1627" i="7"/>
  <c r="L14093" i="1"/>
  <c r="K14093" i="1"/>
  <c r="J14093" i="1"/>
  <c r="E1626" i="7"/>
  <c r="L14092" i="1"/>
  <c r="K14092" i="1"/>
  <c r="J14092" i="1"/>
  <c r="E1625" i="7"/>
  <c r="L14091" i="1"/>
  <c r="K14091" i="1"/>
  <c r="J14091" i="1"/>
  <c r="E1624" i="7"/>
  <c r="L14090" i="1"/>
  <c r="K14090" i="1"/>
  <c r="J14090" i="1"/>
  <c r="E1623" i="7"/>
  <c r="L14089" i="1"/>
  <c r="K14089" i="1"/>
  <c r="J14089" i="1"/>
  <c r="E1622" i="7"/>
  <c r="L14088" i="1"/>
  <c r="K14088" i="1"/>
  <c r="J14088" i="1"/>
  <c r="E1621" i="7"/>
  <c r="L14087" i="1"/>
  <c r="K14087" i="1"/>
  <c r="J14087" i="1"/>
  <c r="E1620" i="7"/>
  <c r="L14086" i="1"/>
  <c r="K14086" i="1"/>
  <c r="J14086" i="1"/>
  <c r="E1619" i="7"/>
  <c r="L14085" i="1"/>
  <c r="K14085" i="1"/>
  <c r="J14085" i="1"/>
  <c r="E1618" i="7"/>
  <c r="L14084" i="1"/>
  <c r="K14084" i="1"/>
  <c r="J14084" i="1"/>
  <c r="E1617" i="7"/>
  <c r="L14083" i="1"/>
  <c r="K14083" i="1"/>
  <c r="J14083" i="1"/>
  <c r="E1616" i="7"/>
  <c r="L14082" i="1"/>
  <c r="K14082" i="1"/>
  <c r="J14082" i="1"/>
  <c r="E1615" i="7"/>
  <c r="L14081" i="1"/>
  <c r="K14081" i="1"/>
  <c r="J14081" i="1"/>
  <c r="E1614" i="7"/>
  <c r="L14080" i="1"/>
  <c r="K14080" i="1"/>
  <c r="J14080" i="1"/>
  <c r="E1613" i="7"/>
  <c r="L14079" i="1"/>
  <c r="K14079" i="1"/>
  <c r="J14079" i="1"/>
  <c r="E1612" i="7"/>
  <c r="L14078" i="1"/>
  <c r="K14078" i="1"/>
  <c r="J14078" i="1"/>
  <c r="E1611" i="7"/>
  <c r="L14077" i="1"/>
  <c r="K14077" i="1"/>
  <c r="J14077" i="1"/>
  <c r="E1610" i="7"/>
  <c r="L14076" i="1"/>
  <c r="K14076" i="1"/>
  <c r="J14076" i="1"/>
  <c r="E1609" i="7"/>
  <c r="L14075" i="1"/>
  <c r="K14075" i="1"/>
  <c r="J14075" i="1"/>
  <c r="E1608" i="7"/>
  <c r="L14074" i="1"/>
  <c r="K14074" i="1"/>
  <c r="J14074" i="1"/>
  <c r="E1607" i="7"/>
  <c r="L14073" i="1"/>
  <c r="K14073" i="1"/>
  <c r="J14073" i="1"/>
  <c r="E1606" i="7"/>
  <c r="L14072" i="1"/>
  <c r="K14072" i="1"/>
  <c r="J14072" i="1"/>
  <c r="E1605" i="7"/>
  <c r="L14071" i="1"/>
  <c r="K14071" i="1"/>
  <c r="J14071" i="1"/>
  <c r="E1604" i="7"/>
  <c r="L14070" i="1"/>
  <c r="K14070" i="1"/>
  <c r="J14070" i="1"/>
  <c r="E1603" i="7"/>
  <c r="L14069" i="1"/>
  <c r="K14069" i="1"/>
  <c r="J14069" i="1"/>
  <c r="E1602" i="7"/>
  <c r="L14068" i="1"/>
  <c r="K14068" i="1"/>
  <c r="J14068" i="1"/>
  <c r="E1601" i="7"/>
  <c r="L14067" i="1"/>
  <c r="K14067" i="1"/>
  <c r="J14067" i="1"/>
  <c r="L14066" i="1"/>
  <c r="K14066" i="1"/>
  <c r="J14066" i="1"/>
  <c r="E1600" i="7"/>
  <c r="L14065" i="1"/>
  <c r="K14065" i="1"/>
  <c r="J14065" i="1"/>
  <c r="E1599" i="7"/>
  <c r="L14064" i="1"/>
  <c r="K14064" i="1"/>
  <c r="J14064" i="1"/>
  <c r="E1598" i="7"/>
  <c r="L14063" i="1"/>
  <c r="K14063" i="1"/>
  <c r="J14063" i="1"/>
  <c r="E1597" i="7"/>
  <c r="L14062" i="1"/>
  <c r="K14062" i="1"/>
  <c r="J14062" i="1"/>
  <c r="E1596" i="7"/>
  <c r="L14061" i="1"/>
  <c r="K14061" i="1"/>
  <c r="J14061" i="1"/>
  <c r="E1595" i="7"/>
  <c r="L14060" i="1"/>
  <c r="K14060" i="1"/>
  <c r="J14060" i="1"/>
  <c r="E1594" i="7"/>
  <c r="L14059" i="1"/>
  <c r="K14059" i="1"/>
  <c r="J14059" i="1"/>
  <c r="E1593" i="7"/>
  <c r="L14058" i="1"/>
  <c r="K14058" i="1"/>
  <c r="J14058" i="1"/>
  <c r="E1592" i="7"/>
  <c r="L14057" i="1"/>
  <c r="K14057" i="1"/>
  <c r="J14057" i="1"/>
  <c r="E1591" i="7"/>
  <c r="L14056" i="1"/>
  <c r="K14056" i="1"/>
  <c r="J14056" i="1"/>
  <c r="E1590" i="7"/>
  <c r="L14055" i="1"/>
  <c r="K14055" i="1"/>
  <c r="J14055" i="1"/>
  <c r="E1589" i="7"/>
  <c r="L14054" i="1"/>
  <c r="K14054" i="1"/>
  <c r="J14054" i="1"/>
  <c r="E1588" i="7"/>
  <c r="L14053" i="1"/>
  <c r="K14053" i="1"/>
  <c r="J14053" i="1"/>
  <c r="E1587" i="7"/>
  <c r="L14052" i="1"/>
  <c r="K14052" i="1"/>
  <c r="J14052" i="1"/>
  <c r="E1586" i="7"/>
  <c r="L14051" i="1"/>
  <c r="K14051" i="1"/>
  <c r="J14051" i="1"/>
  <c r="E1585" i="7"/>
  <c r="L14050" i="1"/>
  <c r="K14050" i="1"/>
  <c r="J14050" i="1"/>
  <c r="E1584" i="7"/>
  <c r="L14049" i="1"/>
  <c r="K14049" i="1"/>
  <c r="J14049" i="1"/>
  <c r="E1583" i="7"/>
  <c r="L14048" i="1"/>
  <c r="K14048" i="1"/>
  <c r="J14048" i="1"/>
  <c r="E1582" i="7"/>
  <c r="L14047" i="1"/>
  <c r="K14047" i="1"/>
  <c r="J14047" i="1"/>
  <c r="L14046" i="1"/>
  <c r="K14046" i="1"/>
  <c r="J14046" i="1"/>
  <c r="E1581" i="7" s="1"/>
  <c r="L14045" i="1"/>
  <c r="K14045" i="1"/>
  <c r="J14045" i="1"/>
  <c r="E1580" i="7" s="1"/>
  <c r="L14044" i="1"/>
  <c r="K14044" i="1"/>
  <c r="J14044" i="1"/>
  <c r="E1579" i="7" s="1"/>
  <c r="L14043" i="1"/>
  <c r="K14043" i="1"/>
  <c r="J14043" i="1"/>
  <c r="E1578" i="7" s="1"/>
  <c r="L14042" i="1"/>
  <c r="K14042" i="1"/>
  <c r="J14042" i="1"/>
  <c r="E1577" i="7" s="1"/>
  <c r="L14041" i="1"/>
  <c r="K14041" i="1"/>
  <c r="J14041" i="1"/>
  <c r="E1576" i="7" s="1"/>
  <c r="L14040" i="1"/>
  <c r="K14040" i="1"/>
  <c r="J14040" i="1"/>
  <c r="E1575" i="7" s="1"/>
  <c r="L14039" i="1"/>
  <c r="K14039" i="1"/>
  <c r="J14039" i="1"/>
  <c r="E1574" i="7" s="1"/>
  <c r="L14038" i="1"/>
  <c r="K14038" i="1"/>
  <c r="J14038" i="1"/>
  <c r="E1573" i="7" s="1"/>
  <c r="L14037" i="1"/>
  <c r="K14037" i="1"/>
  <c r="J14037" i="1"/>
  <c r="E1572" i="7" s="1"/>
  <c r="L14036" i="1"/>
  <c r="K14036" i="1"/>
  <c r="J14036" i="1"/>
  <c r="E1571" i="7" s="1"/>
  <c r="L14035" i="1"/>
  <c r="K14035" i="1"/>
  <c r="J14035" i="1"/>
  <c r="E1570" i="7" s="1"/>
  <c r="L14034" i="1"/>
  <c r="K14034" i="1"/>
  <c r="J14034" i="1"/>
  <c r="E1569" i="7" s="1"/>
  <c r="L14033" i="1"/>
  <c r="K14033" i="1"/>
  <c r="J14033" i="1"/>
  <c r="E1568" i="7" s="1"/>
  <c r="L14032" i="1"/>
  <c r="K14032" i="1"/>
  <c r="J14032" i="1"/>
  <c r="E1567" i="7" s="1"/>
  <c r="L14031" i="1"/>
  <c r="K14031" i="1"/>
  <c r="J14031" i="1"/>
  <c r="E1566" i="7" s="1"/>
  <c r="L14030" i="1"/>
  <c r="K14030" i="1"/>
  <c r="J14030" i="1"/>
  <c r="E1565" i="7" s="1"/>
  <c r="L14029" i="1"/>
  <c r="K14029" i="1"/>
  <c r="J14029" i="1"/>
  <c r="E1564" i="7" s="1"/>
  <c r="L14028" i="1"/>
  <c r="K14028" i="1"/>
  <c r="J14028" i="1"/>
  <c r="E1563" i="7" s="1"/>
  <c r="L14027" i="1"/>
  <c r="K14027" i="1"/>
  <c r="J14027" i="1"/>
  <c r="E1562" i="7" s="1"/>
  <c r="L14026" i="1"/>
  <c r="K14026" i="1"/>
  <c r="J14026" i="1"/>
  <c r="E1561" i="7" s="1"/>
  <c r="L14025" i="1"/>
  <c r="K14025" i="1"/>
  <c r="J14025" i="1"/>
  <c r="E1560" i="7" s="1"/>
  <c r="L14024" i="1"/>
  <c r="K14024" i="1"/>
  <c r="J14024" i="1"/>
  <c r="E1559" i="7" s="1"/>
  <c r="L14023" i="1"/>
  <c r="K14023" i="1"/>
  <c r="J14023" i="1"/>
  <c r="E1558" i="7" s="1"/>
  <c r="L14022" i="1"/>
  <c r="K14022" i="1"/>
  <c r="J14022" i="1"/>
  <c r="E1557" i="7" s="1"/>
  <c r="L14021" i="1"/>
  <c r="K14021" i="1"/>
  <c r="J14021" i="1"/>
  <c r="E1556" i="7" s="1"/>
  <c r="L14020" i="1"/>
  <c r="K14020" i="1"/>
  <c r="J14020" i="1"/>
  <c r="E1555" i="7" s="1"/>
  <c r="L14019" i="1"/>
  <c r="K14019" i="1"/>
  <c r="J14019" i="1"/>
  <c r="E1554" i="7" s="1"/>
  <c r="L14018" i="1"/>
  <c r="K14018" i="1"/>
  <c r="J14018" i="1"/>
  <c r="E1553" i="7" s="1"/>
  <c r="L14017" i="1"/>
  <c r="K14017" i="1"/>
  <c r="J14017" i="1"/>
  <c r="E1552" i="7" s="1"/>
  <c r="L14016" i="1"/>
  <c r="K14016" i="1"/>
  <c r="J14016" i="1"/>
  <c r="E1551" i="7" s="1"/>
  <c r="L14015" i="1"/>
  <c r="K14015" i="1"/>
  <c r="J14015" i="1"/>
  <c r="E1550" i="7" s="1"/>
  <c r="L14014" i="1"/>
  <c r="K14014" i="1"/>
  <c r="J14014" i="1"/>
  <c r="E1549" i="7" s="1"/>
  <c r="L14013" i="1"/>
  <c r="K14013" i="1"/>
  <c r="J14013" i="1"/>
  <c r="L14012" i="1"/>
  <c r="K14012" i="1"/>
  <c r="J14012" i="1"/>
  <c r="E1546" i="7"/>
  <c r="L14011" i="1"/>
  <c r="K14011" i="1"/>
  <c r="J14011" i="1"/>
  <c r="E1545" i="7"/>
  <c r="L14010" i="1"/>
  <c r="K14010" i="1"/>
  <c r="J14010" i="1"/>
  <c r="E1544" i="7"/>
  <c r="L14009" i="1"/>
  <c r="K14009" i="1"/>
  <c r="J14009" i="1"/>
  <c r="E1543" i="7"/>
  <c r="L14008" i="1"/>
  <c r="K14008" i="1"/>
  <c r="J14008" i="1"/>
  <c r="E1542" i="7"/>
  <c r="L14007" i="1"/>
  <c r="K14007" i="1"/>
  <c r="J14007" i="1"/>
  <c r="E1541" i="7"/>
  <c r="L14006" i="1"/>
  <c r="K14006" i="1"/>
  <c r="J14006" i="1"/>
  <c r="E1540" i="7"/>
  <c r="L14005" i="1"/>
  <c r="K14005" i="1"/>
  <c r="J14005" i="1"/>
  <c r="E1539" i="7"/>
  <c r="L14004" i="1"/>
  <c r="K14004" i="1"/>
  <c r="J14004" i="1"/>
  <c r="E1538" i="7"/>
  <c r="L14003" i="1"/>
  <c r="K14003" i="1"/>
  <c r="J14003" i="1"/>
  <c r="E1537" i="7"/>
  <c r="L14002" i="1"/>
  <c r="K14002" i="1"/>
  <c r="J14002" i="1"/>
  <c r="E1536" i="7"/>
  <c r="L14001" i="1"/>
  <c r="K14001" i="1"/>
  <c r="J14001" i="1"/>
  <c r="E1535" i="7"/>
  <c r="L14000" i="1"/>
  <c r="K14000" i="1"/>
  <c r="J14000" i="1"/>
  <c r="E1534" i="7"/>
  <c r="L13999" i="1"/>
  <c r="K13999" i="1"/>
  <c r="J13999" i="1"/>
  <c r="E1533" i="7"/>
  <c r="L13998" i="1"/>
  <c r="K13998" i="1"/>
  <c r="J13998" i="1"/>
  <c r="E1532" i="7"/>
  <c r="L13997" i="1"/>
  <c r="K13997" i="1"/>
  <c r="J13997" i="1"/>
  <c r="E1531" i="7"/>
  <c r="L13996" i="1"/>
  <c r="K13996" i="1"/>
  <c r="J13996" i="1"/>
  <c r="E1530" i="7"/>
  <c r="L13995" i="1"/>
  <c r="K13995" i="1"/>
  <c r="J13995" i="1"/>
  <c r="E1529" i="7"/>
  <c r="L13994" i="1"/>
  <c r="K13994" i="1"/>
  <c r="J13994" i="1"/>
  <c r="L13993" i="1"/>
  <c r="K13993" i="1"/>
  <c r="J13993" i="1"/>
  <c r="E1526" i="7"/>
  <c r="L13992" i="1"/>
  <c r="K13992" i="1"/>
  <c r="J13992" i="1"/>
  <c r="E1525" i="7"/>
  <c r="L13991" i="1"/>
  <c r="K13991" i="1"/>
  <c r="J13991" i="1"/>
  <c r="E1524" i="7"/>
  <c r="L13990" i="1"/>
  <c r="K13990" i="1"/>
  <c r="J13990" i="1"/>
  <c r="E1523" i="7"/>
  <c r="L13989" i="1"/>
  <c r="K13989" i="1"/>
  <c r="J13989" i="1"/>
  <c r="E1522" i="7"/>
  <c r="L13988" i="1"/>
  <c r="K13988" i="1"/>
  <c r="J13988" i="1"/>
  <c r="E1521" i="7"/>
  <c r="L13987" i="1"/>
  <c r="K13987" i="1"/>
  <c r="J13987" i="1"/>
  <c r="E1520" i="7"/>
  <c r="L13986" i="1"/>
  <c r="K13986" i="1"/>
  <c r="J13986" i="1"/>
  <c r="E1519" i="7"/>
  <c r="L13985" i="1"/>
  <c r="K13985" i="1"/>
  <c r="J13985" i="1"/>
  <c r="E1518" i="7"/>
  <c r="L13984" i="1"/>
  <c r="K13984" i="1"/>
  <c r="J13984" i="1"/>
  <c r="E1517" i="7"/>
  <c r="L13983" i="1"/>
  <c r="K13983" i="1"/>
  <c r="J13983" i="1"/>
  <c r="E1516" i="7"/>
  <c r="L13982" i="1"/>
  <c r="K13982" i="1"/>
  <c r="J13982" i="1"/>
  <c r="E1515" i="7"/>
  <c r="L13981" i="1"/>
  <c r="K13981" i="1"/>
  <c r="J13981" i="1"/>
  <c r="E1514" i="7"/>
  <c r="L13980" i="1"/>
  <c r="K13980" i="1"/>
  <c r="J13980" i="1"/>
  <c r="L13979" i="1"/>
  <c r="K13979" i="1"/>
  <c r="J13979" i="1"/>
  <c r="E1513" i="7"/>
  <c r="L13978" i="1"/>
  <c r="K13978" i="1"/>
  <c r="J13978" i="1"/>
  <c r="E1512" i="7"/>
  <c r="L13977" i="1"/>
  <c r="K13977" i="1"/>
  <c r="J13977" i="1"/>
  <c r="E1511" i="7"/>
  <c r="L13976" i="1"/>
  <c r="K13976" i="1"/>
  <c r="J13976" i="1"/>
  <c r="E1510" i="7"/>
  <c r="L13975" i="1"/>
  <c r="K13975" i="1"/>
  <c r="J13975" i="1"/>
  <c r="E1509" i="7"/>
  <c r="L13974" i="1"/>
  <c r="K13974" i="1"/>
  <c r="J13974" i="1"/>
  <c r="E1508" i="7"/>
  <c r="L13973" i="1"/>
  <c r="K13973" i="1"/>
  <c r="J13973" i="1"/>
  <c r="E1507" i="7"/>
  <c r="L13972" i="1"/>
  <c r="K13972" i="1"/>
  <c r="J13972" i="1"/>
  <c r="E1506" i="7"/>
  <c r="L13971" i="1"/>
  <c r="K13971" i="1"/>
  <c r="J13971" i="1"/>
  <c r="E1505" i="7"/>
  <c r="L13970" i="1"/>
  <c r="K13970" i="1"/>
  <c r="J13970" i="1"/>
  <c r="E1504" i="7"/>
  <c r="L13969" i="1"/>
  <c r="K13969" i="1"/>
  <c r="J13969" i="1"/>
  <c r="E1503" i="7"/>
  <c r="L13968" i="1"/>
  <c r="K13968" i="1"/>
  <c r="J13968" i="1"/>
  <c r="E1502" i="7"/>
  <c r="L13967" i="1"/>
  <c r="K13967" i="1"/>
  <c r="J13967" i="1"/>
  <c r="E1501" i="7"/>
  <c r="L13966" i="1"/>
  <c r="K13966" i="1"/>
  <c r="J13966" i="1"/>
  <c r="E1500" i="7"/>
  <c r="L13965" i="1"/>
  <c r="K13965" i="1"/>
  <c r="J13965" i="1"/>
  <c r="E1499" i="7"/>
  <c r="L13964" i="1"/>
  <c r="K13964" i="1"/>
  <c r="J13964" i="1"/>
  <c r="E1498" i="7"/>
  <c r="L13963" i="1"/>
  <c r="K13963" i="1"/>
  <c r="J13963" i="1"/>
  <c r="E1497" i="7"/>
  <c r="L13962" i="1"/>
  <c r="K13962" i="1"/>
  <c r="J13962" i="1"/>
  <c r="E1496" i="7"/>
  <c r="L13961" i="1"/>
  <c r="K13961" i="1"/>
  <c r="J13961" i="1"/>
  <c r="E1495" i="7"/>
  <c r="L13960" i="1"/>
  <c r="K13960" i="1"/>
  <c r="J13960" i="1"/>
  <c r="L13959" i="1"/>
  <c r="K13959" i="1"/>
  <c r="J13959" i="1"/>
  <c r="E1492" i="7" s="1"/>
  <c r="L13958" i="1"/>
  <c r="K13958" i="1"/>
  <c r="J13958" i="1"/>
  <c r="E1491" i="7" s="1"/>
  <c r="L13957" i="1"/>
  <c r="K13957" i="1"/>
  <c r="J13957" i="1"/>
  <c r="E1490" i="7" s="1"/>
  <c r="L13956" i="1"/>
  <c r="K13956" i="1"/>
  <c r="J13956" i="1"/>
  <c r="E1489" i="7" s="1"/>
  <c r="L13955" i="1"/>
  <c r="K13955" i="1"/>
  <c r="J13955" i="1"/>
  <c r="E1488" i="7" s="1"/>
  <c r="L13954" i="1"/>
  <c r="K13954" i="1"/>
  <c r="J13954" i="1"/>
  <c r="E1487" i="7" s="1"/>
  <c r="L13953" i="1"/>
  <c r="K13953" i="1"/>
  <c r="J13953" i="1"/>
  <c r="E1486" i="7" s="1"/>
  <c r="L13952" i="1"/>
  <c r="K13952" i="1"/>
  <c r="J13952" i="1"/>
  <c r="E1485" i="7" s="1"/>
  <c r="L13951" i="1"/>
  <c r="K13951" i="1"/>
  <c r="J13951" i="1"/>
  <c r="E1484" i="7" s="1"/>
  <c r="L13950" i="1"/>
  <c r="K13950" i="1"/>
  <c r="J13950" i="1"/>
  <c r="E1483" i="7" s="1"/>
  <c r="L13949" i="1"/>
  <c r="K13949" i="1"/>
  <c r="J13949" i="1"/>
  <c r="E1482" i="7" s="1"/>
  <c r="L13948" i="1"/>
  <c r="K13948" i="1"/>
  <c r="J13948" i="1"/>
  <c r="E1481" i="7" s="1"/>
  <c r="L13947" i="1"/>
  <c r="K13947" i="1"/>
  <c r="J13947" i="1"/>
  <c r="E1480" i="7" s="1"/>
  <c r="L13946" i="1"/>
  <c r="K13946" i="1"/>
  <c r="J13946" i="1"/>
  <c r="E1479" i="7" s="1"/>
  <c r="L13945" i="1"/>
  <c r="K13945" i="1"/>
  <c r="J13945" i="1"/>
  <c r="E1478" i="7" s="1"/>
  <c r="L13944" i="1"/>
  <c r="K13944" i="1"/>
  <c r="J13944" i="1"/>
  <c r="E1477" i="7" s="1"/>
  <c r="L13943" i="1"/>
  <c r="K13943" i="1"/>
  <c r="J13943" i="1"/>
  <c r="E1476" i="7" s="1"/>
  <c r="L13942" i="1"/>
  <c r="K13942" i="1"/>
  <c r="J13942" i="1"/>
  <c r="E1475" i="7" s="1"/>
  <c r="L13941" i="1"/>
  <c r="K13941" i="1"/>
  <c r="J13941" i="1"/>
  <c r="E1474" i="7" s="1"/>
  <c r="L13940" i="1"/>
  <c r="K13940" i="1"/>
  <c r="J13940" i="1"/>
  <c r="E1473" i="7" s="1"/>
  <c r="L13939" i="1"/>
  <c r="K13939" i="1"/>
  <c r="J13939" i="1"/>
  <c r="E1472" i="7" s="1"/>
  <c r="L13938" i="1"/>
  <c r="K13938" i="1"/>
  <c r="J13938" i="1"/>
  <c r="E1471" i="7" s="1"/>
  <c r="L13937" i="1"/>
  <c r="K13937" i="1"/>
  <c r="J13937" i="1"/>
  <c r="E1470" i="7" s="1"/>
  <c r="L13936" i="1"/>
  <c r="K13936" i="1"/>
  <c r="J13936" i="1"/>
  <c r="E1469" i="7" s="1"/>
  <c r="L13935" i="1"/>
  <c r="K13935" i="1"/>
  <c r="J13935" i="1"/>
  <c r="E1468" i="7" s="1"/>
  <c r="L13934" i="1"/>
  <c r="K13934" i="1"/>
  <c r="J13934" i="1"/>
  <c r="E1467" i="7" s="1"/>
  <c r="L13933" i="1"/>
  <c r="K13933" i="1"/>
  <c r="J13933" i="1"/>
  <c r="E1466" i="7" s="1"/>
  <c r="L13932" i="1"/>
  <c r="K13932" i="1"/>
  <c r="J13932" i="1"/>
  <c r="E1465" i="7" s="1"/>
  <c r="L13931" i="1"/>
  <c r="K13931" i="1"/>
  <c r="J13931" i="1"/>
  <c r="E1464" i="7" s="1"/>
  <c r="L13930" i="1"/>
  <c r="K13930" i="1"/>
  <c r="J13930" i="1"/>
  <c r="E1463" i="7" s="1"/>
  <c r="L13929" i="1"/>
  <c r="K13929" i="1"/>
  <c r="J13929" i="1"/>
  <c r="E1462" i="7" s="1"/>
  <c r="L13928" i="1"/>
  <c r="K13928" i="1"/>
  <c r="J13928" i="1"/>
  <c r="E1461" i="7" s="1"/>
  <c r="L13927" i="1"/>
  <c r="K13927" i="1"/>
  <c r="J13927" i="1"/>
  <c r="E1460" i="7" s="1"/>
  <c r="L13926" i="1"/>
  <c r="K13926" i="1"/>
  <c r="J13926" i="1"/>
  <c r="E1459" i="7" s="1"/>
  <c r="L13925" i="1"/>
  <c r="K13925" i="1"/>
  <c r="J13925" i="1"/>
  <c r="E1458" i="7" s="1"/>
  <c r="L13924" i="1"/>
  <c r="K13924" i="1"/>
  <c r="J13924" i="1"/>
  <c r="E1457" i="7" s="1"/>
  <c r="L13923" i="1"/>
  <c r="K13923" i="1"/>
  <c r="J13923" i="1"/>
  <c r="E1456" i="7" s="1"/>
  <c r="L13922" i="1"/>
  <c r="K13922" i="1"/>
  <c r="J13922" i="1"/>
  <c r="E1455" i="7" s="1"/>
  <c r="L13921" i="1"/>
  <c r="K13921" i="1"/>
  <c r="J13921" i="1"/>
  <c r="E1454" i="7" s="1"/>
  <c r="L13920" i="1"/>
  <c r="K13920" i="1"/>
  <c r="J13920" i="1"/>
  <c r="E1453" i="7" s="1"/>
  <c r="L13919" i="1"/>
  <c r="K13919" i="1"/>
  <c r="J13919" i="1"/>
  <c r="E1452" i="7" s="1"/>
  <c r="L13918" i="1"/>
  <c r="K13918" i="1"/>
  <c r="J13918" i="1"/>
  <c r="E1451" i="7" s="1"/>
  <c r="L13917" i="1"/>
  <c r="K13917" i="1"/>
  <c r="J13917" i="1"/>
  <c r="E1450" i="7" s="1"/>
  <c r="L13916" i="1"/>
  <c r="K13916" i="1"/>
  <c r="J13916" i="1"/>
  <c r="E1449" i="7" s="1"/>
  <c r="L13915" i="1"/>
  <c r="K13915" i="1"/>
  <c r="J13915" i="1"/>
  <c r="E1448" i="7" s="1"/>
  <c r="L13914" i="1"/>
  <c r="K13914" i="1"/>
  <c r="J13914" i="1"/>
  <c r="E1447" i="7" s="1"/>
  <c r="L13913" i="1"/>
  <c r="K13913" i="1"/>
  <c r="J13913" i="1"/>
  <c r="E1446" i="7" s="1"/>
  <c r="L13912" i="1"/>
  <c r="K13912" i="1"/>
  <c r="J13912" i="1"/>
  <c r="E1445" i="7" s="1"/>
  <c r="L13911" i="1"/>
  <c r="K13911" i="1"/>
  <c r="J13911" i="1"/>
  <c r="E1444" i="7" s="1"/>
  <c r="L13910" i="1"/>
  <c r="K13910" i="1"/>
  <c r="J13910" i="1"/>
  <c r="E1443" i="7" s="1"/>
  <c r="L13909" i="1"/>
  <c r="K13909" i="1"/>
  <c r="J13909" i="1"/>
  <c r="E1442" i="7" s="1"/>
  <c r="L13908" i="1"/>
  <c r="K13908" i="1"/>
  <c r="J13908" i="1"/>
  <c r="E1441" i="7" s="1"/>
  <c r="L13907" i="1"/>
  <c r="K13907" i="1"/>
  <c r="J13907" i="1"/>
  <c r="E1440" i="7" s="1"/>
  <c r="L13906" i="1"/>
  <c r="K13906" i="1"/>
  <c r="J13906" i="1"/>
  <c r="E1439" i="7" s="1"/>
  <c r="L13905" i="1"/>
  <c r="K13905" i="1"/>
  <c r="J13905" i="1"/>
  <c r="E1438" i="7" s="1"/>
  <c r="L13904" i="1"/>
  <c r="K13904" i="1"/>
  <c r="J13904" i="1"/>
  <c r="E1437" i="7" s="1"/>
  <c r="L13903" i="1"/>
  <c r="K13903" i="1"/>
  <c r="J13903" i="1"/>
  <c r="E1436" i="7" s="1"/>
  <c r="L13902" i="1"/>
  <c r="K13902" i="1"/>
  <c r="J13902" i="1"/>
  <c r="E1435" i="7" s="1"/>
  <c r="L13901" i="1"/>
  <c r="K13901" i="1"/>
  <c r="J13901" i="1"/>
  <c r="E1434" i="7" s="1"/>
  <c r="L13900" i="1"/>
  <c r="K13900" i="1"/>
  <c r="J13900" i="1"/>
  <c r="E1433" i="7" s="1"/>
  <c r="L13899" i="1"/>
  <c r="K13899" i="1"/>
  <c r="J13899" i="1"/>
  <c r="E1432" i="7" s="1"/>
  <c r="L13898" i="1"/>
  <c r="K13898" i="1"/>
  <c r="J13898" i="1"/>
  <c r="L13897" i="1"/>
  <c r="K13897" i="1"/>
  <c r="J13897" i="1"/>
  <c r="E1429" i="7"/>
  <c r="L13896" i="1"/>
  <c r="K13896" i="1"/>
  <c r="J13896" i="1"/>
  <c r="E1428" i="7"/>
  <c r="L13895" i="1"/>
  <c r="K13895" i="1"/>
  <c r="J13895" i="1"/>
  <c r="E1427" i="7"/>
  <c r="L13894" i="1"/>
  <c r="K13894" i="1"/>
  <c r="J13894" i="1"/>
  <c r="L13893" i="1"/>
  <c r="K13893" i="1"/>
  <c r="J13893" i="1"/>
  <c r="E1426" i="7"/>
  <c r="L13892" i="1"/>
  <c r="K13892" i="1"/>
  <c r="J13892" i="1"/>
  <c r="E1425" i="7"/>
  <c r="L13891" i="1"/>
  <c r="K13891" i="1"/>
  <c r="J13891" i="1"/>
  <c r="E1424" i="7"/>
  <c r="L13890" i="1"/>
  <c r="K13890" i="1"/>
  <c r="J13890" i="1"/>
  <c r="E1423" i="7"/>
  <c r="L13889" i="1"/>
  <c r="K13889" i="1"/>
  <c r="J13889" i="1"/>
  <c r="E1422" i="7"/>
  <c r="L13888" i="1"/>
  <c r="K13888" i="1"/>
  <c r="J13888" i="1"/>
  <c r="E1421" i="7"/>
  <c r="L13887" i="1"/>
  <c r="K13887" i="1"/>
  <c r="J13887" i="1"/>
  <c r="E1420" i="7"/>
  <c r="L13886" i="1"/>
  <c r="K13886" i="1"/>
  <c r="J13886" i="1"/>
  <c r="E1419" i="7"/>
  <c r="L13885" i="1"/>
  <c r="K13885" i="1"/>
  <c r="J13885" i="1"/>
  <c r="E1418" i="7"/>
  <c r="L13884" i="1"/>
  <c r="K13884" i="1"/>
  <c r="J13884" i="1"/>
  <c r="E1417" i="7"/>
  <c r="L13883" i="1"/>
  <c r="K13883" i="1"/>
  <c r="J13883" i="1"/>
  <c r="E1416" i="7"/>
  <c r="L13882" i="1"/>
  <c r="K13882" i="1"/>
  <c r="J13882" i="1"/>
  <c r="E1415" i="7"/>
  <c r="L13881" i="1"/>
  <c r="K13881" i="1"/>
  <c r="J13881" i="1"/>
  <c r="E1414" i="7"/>
  <c r="L13880" i="1"/>
  <c r="K13880" i="1"/>
  <c r="J13880" i="1"/>
  <c r="E1413" i="7"/>
  <c r="L13879" i="1"/>
  <c r="K13879" i="1"/>
  <c r="J13879" i="1"/>
  <c r="E1412" i="7"/>
  <c r="L13878" i="1"/>
  <c r="K13878" i="1"/>
  <c r="J13878" i="1"/>
  <c r="E1411" i="7"/>
  <c r="L13877" i="1"/>
  <c r="K13877" i="1"/>
  <c r="J13877" i="1"/>
  <c r="E1410" i="7"/>
  <c r="L13876" i="1"/>
  <c r="K13876" i="1"/>
  <c r="J13876" i="1"/>
  <c r="E1409" i="7"/>
  <c r="L13875" i="1"/>
  <c r="K13875" i="1"/>
  <c r="J13875" i="1"/>
  <c r="E1408" i="7"/>
  <c r="L13874" i="1"/>
  <c r="K13874" i="1"/>
  <c r="J13874" i="1"/>
  <c r="E1407" i="7"/>
  <c r="L13873" i="1"/>
  <c r="K13873" i="1"/>
  <c r="J13873" i="1"/>
  <c r="E1406" i="7"/>
  <c r="L13872" i="1"/>
  <c r="K13872" i="1"/>
  <c r="J13872" i="1"/>
  <c r="E1405" i="7"/>
  <c r="L13871" i="1"/>
  <c r="K13871" i="1"/>
  <c r="J13871" i="1"/>
  <c r="E1404" i="7"/>
  <c r="L13870" i="1"/>
  <c r="K13870" i="1"/>
  <c r="J13870" i="1"/>
  <c r="E1403" i="7"/>
  <c r="L13869" i="1"/>
  <c r="K13869" i="1"/>
  <c r="J13869" i="1"/>
  <c r="E1402" i="7"/>
  <c r="L13868" i="1"/>
  <c r="K13868" i="1"/>
  <c r="J13868" i="1"/>
  <c r="E1401" i="7"/>
  <c r="L13867" i="1"/>
  <c r="K13867" i="1"/>
  <c r="J13867" i="1"/>
  <c r="E1400" i="7"/>
  <c r="L13866" i="1"/>
  <c r="K13866" i="1"/>
  <c r="J13866" i="1"/>
  <c r="E1399" i="7"/>
  <c r="L13865" i="1"/>
  <c r="K13865" i="1"/>
  <c r="J13865" i="1"/>
  <c r="E1398" i="7"/>
  <c r="L13864" i="1"/>
  <c r="K13864" i="1"/>
  <c r="J13864" i="1"/>
  <c r="E1397" i="7"/>
  <c r="L13863" i="1"/>
  <c r="K13863" i="1"/>
  <c r="J13863" i="1"/>
  <c r="E1396" i="7"/>
  <c r="L13862" i="1"/>
  <c r="K13862" i="1"/>
  <c r="J13862" i="1"/>
  <c r="E1395" i="7"/>
  <c r="L13861" i="1"/>
  <c r="K13861" i="1"/>
  <c r="J13861" i="1"/>
  <c r="E1394" i="7"/>
  <c r="L13860" i="1"/>
  <c r="K13860" i="1"/>
  <c r="J13860" i="1"/>
  <c r="E1393" i="7"/>
  <c r="L13859" i="1"/>
  <c r="K13859" i="1"/>
  <c r="J13859" i="1"/>
  <c r="E1392" i="7"/>
  <c r="L13858" i="1"/>
  <c r="K13858" i="1"/>
  <c r="J13858" i="1"/>
  <c r="L13857" i="1"/>
  <c r="K13857" i="1"/>
  <c r="J13857" i="1"/>
  <c r="E1389" i="7"/>
  <c r="L13856" i="1"/>
  <c r="K13856" i="1"/>
  <c r="J13856" i="1"/>
  <c r="E1388" i="7"/>
  <c r="L13855" i="1"/>
  <c r="K13855" i="1"/>
  <c r="J13855" i="1"/>
  <c r="E1387" i="7"/>
  <c r="L13854" i="1"/>
  <c r="K13854" i="1"/>
  <c r="J13854" i="1"/>
  <c r="E1386" i="7"/>
  <c r="L13853" i="1"/>
  <c r="K13853" i="1"/>
  <c r="J13853" i="1"/>
  <c r="E1385" i="7"/>
  <c r="L13852" i="1"/>
  <c r="K13852" i="1"/>
  <c r="J13852" i="1"/>
  <c r="E1384" i="7"/>
  <c r="L13851" i="1"/>
  <c r="K13851" i="1"/>
  <c r="J13851" i="1"/>
  <c r="E1383" i="7"/>
  <c r="L13850" i="1"/>
  <c r="K13850" i="1"/>
  <c r="J13850" i="1"/>
  <c r="E1382" i="7"/>
  <c r="L13849" i="1"/>
  <c r="K13849" i="1"/>
  <c r="J13849" i="1"/>
  <c r="E1381" i="7"/>
  <c r="L13848" i="1"/>
  <c r="K13848" i="1"/>
  <c r="J13848" i="1"/>
  <c r="E1380" i="7"/>
  <c r="L13847" i="1"/>
  <c r="K13847" i="1"/>
  <c r="J13847" i="1"/>
  <c r="E1379" i="7"/>
  <c r="L13846" i="1"/>
  <c r="K13846" i="1"/>
  <c r="J13846" i="1"/>
  <c r="E1378" i="7"/>
  <c r="L13845" i="1"/>
  <c r="K13845" i="1"/>
  <c r="J13845" i="1"/>
  <c r="E1377" i="7"/>
  <c r="L13844" i="1"/>
  <c r="K13844" i="1"/>
  <c r="J13844" i="1"/>
  <c r="E1376" i="7"/>
  <c r="L13843" i="1"/>
  <c r="K13843" i="1"/>
  <c r="J13843" i="1"/>
  <c r="E1375" i="7"/>
  <c r="L13842" i="1"/>
  <c r="K13842" i="1"/>
  <c r="J13842" i="1"/>
  <c r="E1374" i="7"/>
  <c r="L13841" i="1"/>
  <c r="K13841" i="1"/>
  <c r="J13841" i="1"/>
  <c r="E1373" i="7"/>
  <c r="L13840" i="1"/>
  <c r="K13840" i="1"/>
  <c r="J13840" i="1"/>
  <c r="E1372" i="7"/>
  <c r="L13839" i="1"/>
  <c r="K13839" i="1"/>
  <c r="J13839" i="1"/>
  <c r="E1371" i="7"/>
  <c r="L13838" i="1"/>
  <c r="K13838" i="1"/>
  <c r="J13838" i="1"/>
  <c r="E1370" i="7"/>
  <c r="L13837" i="1"/>
  <c r="K13837" i="1"/>
  <c r="J13837" i="1"/>
  <c r="E1369" i="7"/>
  <c r="L13836" i="1"/>
  <c r="K13836" i="1"/>
  <c r="J13836" i="1"/>
  <c r="E1368" i="7"/>
  <c r="L13835" i="1"/>
  <c r="K13835" i="1"/>
  <c r="J13835" i="1"/>
  <c r="E1367" i="7"/>
  <c r="L13834" i="1"/>
  <c r="K13834" i="1"/>
  <c r="J13834" i="1"/>
  <c r="E1366" i="7"/>
  <c r="L13833" i="1"/>
  <c r="K13833" i="1"/>
  <c r="J13833" i="1"/>
  <c r="E1365" i="7"/>
  <c r="L13832" i="1"/>
  <c r="K13832" i="1"/>
  <c r="J13832" i="1"/>
  <c r="E1364" i="7"/>
  <c r="L13831" i="1"/>
  <c r="K13831" i="1"/>
  <c r="J13831" i="1"/>
  <c r="E1363" i="7"/>
  <c r="L13830" i="1"/>
  <c r="K13830" i="1"/>
  <c r="J13830" i="1"/>
  <c r="E1362" i="7"/>
  <c r="L13829" i="1"/>
  <c r="K13829" i="1"/>
  <c r="J13829" i="1"/>
  <c r="E1361" i="7"/>
  <c r="L13828" i="1"/>
  <c r="K13828" i="1"/>
  <c r="J13828" i="1"/>
  <c r="E1360" i="7"/>
  <c r="L13827" i="1"/>
  <c r="K13827" i="1"/>
  <c r="J13827" i="1"/>
  <c r="E1359" i="7"/>
  <c r="L13826" i="1"/>
  <c r="K13826" i="1"/>
  <c r="J13826" i="1"/>
  <c r="E1358" i="7"/>
  <c r="L13825" i="1"/>
  <c r="K13825" i="1"/>
  <c r="J13825" i="1"/>
  <c r="E1357" i="7"/>
  <c r="L13824" i="1"/>
  <c r="K13824" i="1"/>
  <c r="J13824" i="1"/>
  <c r="E1356" i="7"/>
  <c r="L13823" i="1"/>
  <c r="K13823" i="1"/>
  <c r="J13823" i="1"/>
  <c r="E1355" i="7"/>
  <c r="L13822" i="1"/>
  <c r="K13822" i="1"/>
  <c r="J13822" i="1"/>
  <c r="E1354" i="7"/>
  <c r="L13821" i="1"/>
  <c r="K13821" i="1"/>
  <c r="J13821" i="1"/>
  <c r="E1353" i="7"/>
  <c r="L13820" i="1"/>
  <c r="K13820" i="1"/>
  <c r="J13820" i="1"/>
  <c r="E1352" i="7"/>
  <c r="L13819" i="1"/>
  <c r="K13819" i="1"/>
  <c r="J13819" i="1"/>
  <c r="E1351" i="7"/>
  <c r="L13818" i="1"/>
  <c r="K13818" i="1"/>
  <c r="J13818" i="1"/>
  <c r="E1350" i="7"/>
  <c r="L13817" i="1"/>
  <c r="K13817" i="1"/>
  <c r="J13817" i="1"/>
  <c r="E1349" i="7"/>
  <c r="L13816" i="1"/>
  <c r="K13816" i="1"/>
  <c r="J13816" i="1"/>
  <c r="L13815" i="1"/>
  <c r="K13815" i="1"/>
  <c r="J13815" i="1"/>
  <c r="E1348" i="7" s="1"/>
  <c r="L13814" i="1"/>
  <c r="K13814" i="1"/>
  <c r="J13814" i="1"/>
  <c r="E1347" i="7" s="1"/>
  <c r="L13813" i="1"/>
  <c r="K13813" i="1"/>
  <c r="J13813" i="1"/>
  <c r="E1346" i="7" s="1"/>
  <c r="L13812" i="1"/>
  <c r="K13812" i="1"/>
  <c r="J13812" i="1"/>
  <c r="E1345" i="7" s="1"/>
  <c r="L13811" i="1"/>
  <c r="K13811" i="1"/>
  <c r="J13811" i="1"/>
  <c r="E1344" i="7" s="1"/>
  <c r="L13810" i="1"/>
  <c r="K13810" i="1"/>
  <c r="J13810" i="1"/>
  <c r="E1343" i="7" s="1"/>
  <c r="L13809" i="1"/>
  <c r="K13809" i="1"/>
  <c r="J13809" i="1"/>
  <c r="E1342" i="7" s="1"/>
  <c r="L13808" i="1"/>
  <c r="K13808" i="1"/>
  <c r="J13808" i="1"/>
  <c r="E1341" i="7" s="1"/>
  <c r="L13807" i="1"/>
  <c r="K13807" i="1"/>
  <c r="J13807" i="1"/>
  <c r="E1340" i="7" s="1"/>
  <c r="L13806" i="1"/>
  <c r="K13806" i="1"/>
  <c r="J13806" i="1"/>
  <c r="L13805" i="1"/>
  <c r="K13805" i="1"/>
  <c r="J13805" i="1"/>
  <c r="E1339" i="7"/>
  <c r="L13804" i="1"/>
  <c r="K13804" i="1"/>
  <c r="J13804" i="1"/>
  <c r="E1338" i="7"/>
  <c r="L13803" i="1"/>
  <c r="K13803" i="1"/>
  <c r="J13803" i="1"/>
  <c r="E1337" i="7"/>
  <c r="L13802" i="1"/>
  <c r="K13802" i="1"/>
  <c r="J13802" i="1"/>
  <c r="E1336" i="7"/>
  <c r="L13801" i="1"/>
  <c r="K13801" i="1"/>
  <c r="J13801" i="1"/>
  <c r="E1335" i="7"/>
  <c r="L13800" i="1"/>
  <c r="K13800" i="1"/>
  <c r="J13800" i="1"/>
  <c r="E1334" i="7"/>
  <c r="L13799" i="1"/>
  <c r="K13799" i="1"/>
  <c r="J13799" i="1"/>
  <c r="E1333" i="7"/>
  <c r="L13798" i="1"/>
  <c r="K13798" i="1"/>
  <c r="J13798" i="1"/>
  <c r="E1332" i="7"/>
  <c r="L13797" i="1"/>
  <c r="K13797" i="1"/>
  <c r="J13797" i="1"/>
  <c r="E1331" i="7"/>
  <c r="L13796" i="1"/>
  <c r="K13796" i="1"/>
  <c r="J13796" i="1"/>
  <c r="E1330" i="7"/>
  <c r="L13795" i="1"/>
  <c r="K13795" i="1"/>
  <c r="J13795" i="1"/>
  <c r="E1329" i="7"/>
  <c r="L13794" i="1"/>
  <c r="K13794" i="1"/>
  <c r="J13794" i="1"/>
  <c r="E1328" i="7"/>
  <c r="L13793" i="1"/>
  <c r="K13793" i="1"/>
  <c r="J13793" i="1"/>
  <c r="E1327" i="7"/>
  <c r="L13792" i="1"/>
  <c r="K13792" i="1"/>
  <c r="J13792" i="1"/>
  <c r="E1326" i="7"/>
  <c r="L13791" i="1"/>
  <c r="K13791" i="1"/>
  <c r="J13791" i="1"/>
  <c r="E1325" i="7"/>
  <c r="L13790" i="1"/>
  <c r="K13790" i="1"/>
  <c r="J13790" i="1"/>
  <c r="E1324" i="7"/>
  <c r="L13789" i="1"/>
  <c r="K13789" i="1"/>
  <c r="J13789" i="1"/>
  <c r="E1323" i="7"/>
  <c r="L13788" i="1"/>
  <c r="K13788" i="1"/>
  <c r="J13788" i="1"/>
  <c r="E1322" i="7"/>
  <c r="L13787" i="1"/>
  <c r="K13787" i="1"/>
  <c r="J13787" i="1"/>
  <c r="E1321" i="7"/>
  <c r="L13786" i="1"/>
  <c r="K13786" i="1"/>
  <c r="J13786" i="1"/>
  <c r="E1320" i="7"/>
  <c r="L13785" i="1"/>
  <c r="K13785" i="1"/>
  <c r="J13785" i="1"/>
  <c r="E1319" i="7"/>
  <c r="L13784" i="1"/>
  <c r="K13784" i="1"/>
  <c r="J13784" i="1"/>
  <c r="E1318" i="7"/>
  <c r="L13783" i="1"/>
  <c r="K13783" i="1"/>
  <c r="J13783" i="1"/>
  <c r="E1317" i="7"/>
  <c r="L13782" i="1"/>
  <c r="K13782" i="1"/>
  <c r="J13782" i="1"/>
  <c r="E1316" i="7"/>
  <c r="L13781" i="1"/>
  <c r="K13781" i="1"/>
  <c r="J13781" i="1"/>
  <c r="E1315" i="7"/>
  <c r="L13780" i="1"/>
  <c r="K13780" i="1"/>
  <c r="J13780" i="1"/>
  <c r="E1314" i="7"/>
  <c r="L13779" i="1"/>
  <c r="K13779" i="1"/>
  <c r="J13779" i="1"/>
  <c r="E1313" i="7"/>
  <c r="L13778" i="1"/>
  <c r="K13778" i="1"/>
  <c r="J13778" i="1"/>
  <c r="E1312" i="7"/>
  <c r="L13777" i="1"/>
  <c r="K13777" i="1"/>
  <c r="J13777" i="1"/>
  <c r="E1311" i="7"/>
  <c r="L13776" i="1"/>
  <c r="K13776" i="1"/>
  <c r="J13776" i="1"/>
  <c r="E1310" i="7"/>
  <c r="L13775" i="1"/>
  <c r="K13775" i="1"/>
  <c r="J13775" i="1"/>
  <c r="E1309" i="7"/>
  <c r="L13774" i="1"/>
  <c r="K13774" i="1"/>
  <c r="J13774" i="1"/>
  <c r="E1308" i="7"/>
  <c r="L13773" i="1"/>
  <c r="K13773" i="1"/>
  <c r="J13773" i="1"/>
  <c r="E1307" i="7"/>
  <c r="L13772" i="1"/>
  <c r="K13772" i="1"/>
  <c r="J13772" i="1"/>
  <c r="E1306" i="7"/>
  <c r="L13771" i="1"/>
  <c r="K13771" i="1"/>
  <c r="J13771" i="1"/>
  <c r="E1305" i="7"/>
  <c r="L13770" i="1"/>
  <c r="K13770" i="1"/>
  <c r="J13770" i="1"/>
  <c r="E1304" i="7"/>
  <c r="L13769" i="1"/>
  <c r="K13769" i="1"/>
  <c r="J13769" i="1"/>
  <c r="E1303" i="7"/>
  <c r="L13768" i="1"/>
  <c r="K13768" i="1"/>
  <c r="J13768" i="1"/>
  <c r="E1302" i="7"/>
  <c r="L13767" i="1"/>
  <c r="K13767" i="1"/>
  <c r="J13767" i="1"/>
  <c r="E1301" i="7"/>
  <c r="L13766" i="1"/>
  <c r="K13766" i="1"/>
  <c r="J13766" i="1"/>
  <c r="E1300" i="7"/>
  <c r="L13765" i="1"/>
  <c r="K13765" i="1"/>
  <c r="J13765" i="1"/>
  <c r="E1299" i="7"/>
  <c r="L13764" i="1"/>
  <c r="K13764" i="1"/>
  <c r="J13764" i="1"/>
  <c r="E1298" i="7"/>
  <c r="L13763" i="1"/>
  <c r="K13763" i="1"/>
  <c r="J13763" i="1"/>
  <c r="E1297" i="7"/>
  <c r="L13762" i="1"/>
  <c r="K13762" i="1"/>
  <c r="J13762" i="1"/>
  <c r="L13761" i="1"/>
  <c r="K13761" i="1"/>
  <c r="J13761" i="1"/>
  <c r="E1294" i="7"/>
  <c r="L13760" i="1"/>
  <c r="K13760" i="1"/>
  <c r="J13760" i="1"/>
  <c r="E1293" i="7"/>
  <c r="L13759" i="1"/>
  <c r="K13759" i="1"/>
  <c r="J13759" i="1"/>
  <c r="E1292" i="7"/>
  <c r="L13758" i="1"/>
  <c r="K13758" i="1"/>
  <c r="J13758" i="1"/>
  <c r="E1291" i="7"/>
  <c r="L13757" i="1"/>
  <c r="K13757" i="1"/>
  <c r="J13757" i="1"/>
  <c r="E1290" i="7"/>
  <c r="L13756" i="1"/>
  <c r="K13756" i="1"/>
  <c r="J13756" i="1"/>
  <c r="E1289" i="7"/>
  <c r="L13755" i="1"/>
  <c r="K13755" i="1"/>
  <c r="J13755" i="1"/>
  <c r="E1288" i="7"/>
  <c r="L13754" i="1"/>
  <c r="K13754" i="1"/>
  <c r="J13754" i="1"/>
  <c r="E1287" i="7"/>
  <c r="L13753" i="1"/>
  <c r="K13753" i="1"/>
  <c r="J13753" i="1"/>
  <c r="E1286" i="7"/>
  <c r="L13752" i="1"/>
  <c r="K13752" i="1"/>
  <c r="J13752" i="1"/>
  <c r="E1285" i="7"/>
  <c r="L13751" i="1"/>
  <c r="K13751" i="1"/>
  <c r="J13751" i="1"/>
  <c r="E1284" i="7"/>
  <c r="L13750" i="1"/>
  <c r="K13750" i="1"/>
  <c r="J13750" i="1"/>
  <c r="E1283" i="7"/>
  <c r="L13749" i="1"/>
  <c r="K13749" i="1"/>
  <c r="J13749" i="1"/>
  <c r="E1282" i="7"/>
  <c r="L13748" i="1"/>
  <c r="K13748" i="1"/>
  <c r="J13748" i="1"/>
  <c r="E1281" i="7"/>
  <c r="L13747" i="1"/>
  <c r="K13747" i="1"/>
  <c r="J13747" i="1"/>
  <c r="E1280" i="7"/>
  <c r="L13746" i="1"/>
  <c r="K13746" i="1"/>
  <c r="J13746" i="1"/>
  <c r="E1279" i="7"/>
  <c r="L13745" i="1"/>
  <c r="K13745" i="1"/>
  <c r="J13745" i="1"/>
  <c r="E1278" i="7"/>
  <c r="L13744" i="1"/>
  <c r="K13744" i="1"/>
  <c r="J13744" i="1"/>
  <c r="E1277" i="7"/>
  <c r="L13743" i="1"/>
  <c r="K13743" i="1"/>
  <c r="J13743" i="1"/>
  <c r="L13742" i="1"/>
  <c r="K13742" i="1"/>
  <c r="J13742" i="1"/>
  <c r="E1274" i="7"/>
  <c r="L13741" i="1"/>
  <c r="K13741" i="1"/>
  <c r="J13741" i="1"/>
  <c r="E1273" i="7"/>
  <c r="L13740" i="1"/>
  <c r="K13740" i="1"/>
  <c r="J13740" i="1"/>
  <c r="E1272" i="7"/>
  <c r="L13739" i="1"/>
  <c r="K13739" i="1"/>
  <c r="J13739" i="1"/>
  <c r="E1271" i="7"/>
  <c r="L13738" i="1"/>
  <c r="K13738" i="1"/>
  <c r="J13738" i="1"/>
  <c r="E1270" i="7"/>
  <c r="L13737" i="1"/>
  <c r="K13737" i="1"/>
  <c r="J13737" i="1"/>
  <c r="E1269" i="7"/>
  <c r="L13736" i="1"/>
  <c r="K13736" i="1"/>
  <c r="J13736" i="1"/>
  <c r="E1268" i="7"/>
  <c r="L13735" i="1"/>
  <c r="K13735" i="1"/>
  <c r="J13735" i="1"/>
  <c r="E1267" i="7"/>
  <c r="L13734" i="1"/>
  <c r="K13734" i="1"/>
  <c r="J13734" i="1"/>
  <c r="E1266" i="7"/>
  <c r="L13733" i="1"/>
  <c r="K13733" i="1"/>
  <c r="J13733" i="1"/>
  <c r="E1265" i="7"/>
  <c r="L13732" i="1"/>
  <c r="K13732" i="1"/>
  <c r="J13732" i="1"/>
  <c r="E1264" i="7"/>
  <c r="L13731" i="1"/>
  <c r="K13731" i="1"/>
  <c r="J13731" i="1"/>
  <c r="E1263" i="7"/>
  <c r="L13730" i="1"/>
  <c r="K13730" i="1"/>
  <c r="J13730" i="1"/>
  <c r="E1262" i="7"/>
  <c r="L13729" i="1"/>
  <c r="K13729" i="1"/>
  <c r="J13729" i="1"/>
  <c r="E1261" i="7"/>
  <c r="L13728" i="1"/>
  <c r="K13728" i="1"/>
  <c r="J13728" i="1"/>
  <c r="L13727" i="1"/>
  <c r="K13727" i="1"/>
  <c r="J13727" i="1"/>
  <c r="E1260" i="7" s="1"/>
  <c r="L13726" i="1"/>
  <c r="K13726" i="1"/>
  <c r="J13726" i="1"/>
  <c r="E1259" i="7" s="1"/>
  <c r="L13725" i="1"/>
  <c r="K13725" i="1"/>
  <c r="J13725" i="1"/>
  <c r="E1258" i="7" s="1"/>
  <c r="L13724" i="1"/>
  <c r="K13724" i="1"/>
  <c r="J13724" i="1"/>
  <c r="E1257" i="7" s="1"/>
  <c r="L13723" i="1"/>
  <c r="K13723" i="1"/>
  <c r="J13723" i="1"/>
  <c r="E1256" i="7" s="1"/>
  <c r="L13722" i="1"/>
  <c r="K13722" i="1"/>
  <c r="J13722" i="1"/>
  <c r="E1255" i="7" s="1"/>
  <c r="L13721" i="1"/>
  <c r="K13721" i="1"/>
  <c r="J13721" i="1"/>
  <c r="E1254" i="7" s="1"/>
  <c r="L13720" i="1"/>
  <c r="K13720" i="1"/>
  <c r="J13720" i="1"/>
  <c r="E1253" i="7" s="1"/>
  <c r="L13719" i="1"/>
  <c r="K13719" i="1"/>
  <c r="J13719" i="1"/>
  <c r="E1252" i="7" s="1"/>
  <c r="L13718" i="1"/>
  <c r="K13718" i="1"/>
  <c r="J13718" i="1"/>
  <c r="E1251" i="7" s="1"/>
  <c r="L13717" i="1"/>
  <c r="K13717" i="1"/>
  <c r="J13717" i="1"/>
  <c r="E1250" i="7" s="1"/>
  <c r="L13716" i="1"/>
  <c r="K13716" i="1"/>
  <c r="J13716" i="1"/>
  <c r="E1249" i="7" s="1"/>
  <c r="L13715" i="1"/>
  <c r="K13715" i="1"/>
  <c r="J13715" i="1"/>
  <c r="E1248" i="7" s="1"/>
  <c r="L13714" i="1"/>
  <c r="K13714" i="1"/>
  <c r="J13714" i="1"/>
  <c r="E1247" i="7" s="1"/>
  <c r="L13713" i="1"/>
  <c r="K13713" i="1"/>
  <c r="J13713" i="1"/>
  <c r="E1246" i="7" s="1"/>
  <c r="L13712" i="1"/>
  <c r="K13712" i="1"/>
  <c r="J13712" i="1"/>
  <c r="E1245" i="7" s="1"/>
  <c r="L13711" i="1"/>
  <c r="K13711" i="1"/>
  <c r="J13711" i="1"/>
  <c r="E1244" i="7" s="1"/>
  <c r="L13710" i="1"/>
  <c r="K13710" i="1"/>
  <c r="J13710" i="1"/>
  <c r="E1243" i="7" s="1"/>
  <c r="L13709" i="1"/>
  <c r="K13709" i="1"/>
  <c r="J13709" i="1"/>
  <c r="L13708" i="1"/>
  <c r="K13708" i="1"/>
  <c r="J13708" i="1"/>
  <c r="E1240" i="7"/>
  <c r="L13707" i="1"/>
  <c r="K13707" i="1"/>
  <c r="J13707" i="1"/>
  <c r="E1239" i="7"/>
  <c r="L13706" i="1"/>
  <c r="K13706" i="1"/>
  <c r="J13706" i="1"/>
  <c r="E1238" i="7"/>
  <c r="L13705" i="1"/>
  <c r="K13705" i="1"/>
  <c r="J13705" i="1"/>
  <c r="E1237" i="7"/>
  <c r="L13704" i="1"/>
  <c r="K13704" i="1"/>
  <c r="J13704" i="1"/>
  <c r="E1236" i="7"/>
  <c r="L13703" i="1"/>
  <c r="K13703" i="1"/>
  <c r="J13703" i="1"/>
  <c r="E1235" i="7"/>
  <c r="L13702" i="1"/>
  <c r="K13702" i="1"/>
  <c r="J13702" i="1"/>
  <c r="E1234" i="7"/>
  <c r="L13701" i="1"/>
  <c r="K13701" i="1"/>
  <c r="J13701" i="1"/>
  <c r="E1233" i="7"/>
  <c r="L13700" i="1"/>
  <c r="K13700" i="1"/>
  <c r="J13700" i="1"/>
  <c r="E1232" i="7"/>
  <c r="L13699" i="1"/>
  <c r="K13699" i="1"/>
  <c r="J13699" i="1"/>
  <c r="E1231" i="7"/>
  <c r="L13698" i="1"/>
  <c r="K13698" i="1"/>
  <c r="J13698" i="1"/>
  <c r="E1230" i="7"/>
  <c r="L13697" i="1"/>
  <c r="K13697" i="1"/>
  <c r="J13697" i="1"/>
  <c r="E1229" i="7"/>
  <c r="L13696" i="1"/>
  <c r="K13696" i="1"/>
  <c r="J13696" i="1"/>
  <c r="E1228" i="7"/>
  <c r="L13695" i="1"/>
  <c r="K13695" i="1"/>
  <c r="J13695" i="1"/>
  <c r="E1227" i="7"/>
  <c r="L13694" i="1"/>
  <c r="K13694" i="1"/>
  <c r="J13694" i="1"/>
  <c r="E1226" i="7"/>
  <c r="L13693" i="1"/>
  <c r="K13693" i="1"/>
  <c r="J13693" i="1"/>
  <c r="E1225" i="7"/>
  <c r="L13692" i="1"/>
  <c r="K13692" i="1"/>
  <c r="J13692" i="1"/>
  <c r="E1224" i="7"/>
  <c r="L13691" i="1"/>
  <c r="K13691" i="1"/>
  <c r="J13691" i="1"/>
  <c r="E1223" i="7"/>
  <c r="L13690" i="1"/>
  <c r="K13690" i="1"/>
  <c r="J13690" i="1"/>
  <c r="E1222" i="7"/>
  <c r="L13689" i="1"/>
  <c r="K13689" i="1"/>
  <c r="J13689" i="1"/>
  <c r="E1221" i="7"/>
  <c r="L13688" i="1"/>
  <c r="K13688" i="1"/>
  <c r="J13688" i="1"/>
  <c r="E1220" i="7"/>
  <c r="L13687" i="1"/>
  <c r="K13687" i="1"/>
  <c r="J13687" i="1"/>
  <c r="E1219" i="7"/>
  <c r="L13686" i="1"/>
  <c r="K13686" i="1"/>
  <c r="J13686" i="1"/>
  <c r="E1218" i="7"/>
  <c r="L13685" i="1"/>
  <c r="K13685" i="1"/>
  <c r="J13685" i="1"/>
  <c r="E1217" i="7"/>
  <c r="L13684" i="1"/>
  <c r="K13684" i="1"/>
  <c r="J13684" i="1"/>
  <c r="E1216" i="7"/>
  <c r="L13683" i="1"/>
  <c r="K13683" i="1"/>
  <c r="J13683" i="1"/>
  <c r="E1215" i="7"/>
  <c r="L13682" i="1"/>
  <c r="K13682" i="1"/>
  <c r="J13682" i="1"/>
  <c r="E1214" i="7"/>
  <c r="L13681" i="1"/>
  <c r="K13681" i="1"/>
  <c r="J13681" i="1"/>
  <c r="E1213" i="7"/>
  <c r="L13680" i="1"/>
  <c r="K13680" i="1"/>
  <c r="J13680" i="1"/>
  <c r="E1212" i="7"/>
  <c r="L13679" i="1"/>
  <c r="K13679" i="1"/>
  <c r="J13679" i="1"/>
  <c r="E1211" i="7"/>
  <c r="L13678" i="1"/>
  <c r="K13678" i="1"/>
  <c r="J13678" i="1"/>
  <c r="E1210" i="7"/>
  <c r="L13677" i="1"/>
  <c r="K13677" i="1"/>
  <c r="J13677" i="1"/>
  <c r="E1209" i="7"/>
  <c r="L13676" i="1"/>
  <c r="K13676" i="1"/>
  <c r="J13676" i="1"/>
  <c r="E1208" i="7"/>
  <c r="L13675" i="1"/>
  <c r="K13675" i="1"/>
  <c r="J13675" i="1"/>
  <c r="E1207" i="7"/>
  <c r="L13674" i="1"/>
  <c r="K13674" i="1"/>
  <c r="J13674" i="1"/>
  <c r="E1206" i="7"/>
  <c r="L13673" i="1"/>
  <c r="K13673" i="1"/>
  <c r="J13673" i="1"/>
  <c r="E1205" i="7"/>
  <c r="L13672" i="1"/>
  <c r="K13672" i="1"/>
  <c r="J13672" i="1"/>
  <c r="E1204" i="7"/>
  <c r="L13671" i="1"/>
  <c r="K13671" i="1"/>
  <c r="J13671" i="1"/>
  <c r="E1203" i="7"/>
  <c r="L13670" i="1"/>
  <c r="K13670" i="1"/>
  <c r="J13670" i="1"/>
  <c r="E1202" i="7"/>
  <c r="L13669" i="1"/>
  <c r="K13669" i="1"/>
  <c r="J13669" i="1"/>
  <c r="E1201" i="7"/>
  <c r="L13668" i="1"/>
  <c r="K13668" i="1"/>
  <c r="J13668" i="1"/>
  <c r="E1200" i="7"/>
  <c r="L13667" i="1"/>
  <c r="K13667" i="1"/>
  <c r="J13667" i="1"/>
  <c r="E1199" i="7"/>
  <c r="L13666" i="1"/>
  <c r="K13666" i="1"/>
  <c r="J13666" i="1"/>
  <c r="E1198" i="7"/>
  <c r="L13665" i="1"/>
  <c r="K13665" i="1"/>
  <c r="J13665" i="1"/>
  <c r="E1197" i="7"/>
  <c r="L13664" i="1"/>
  <c r="K13664" i="1"/>
  <c r="J13664" i="1"/>
  <c r="E1196" i="7"/>
  <c r="L13663" i="1"/>
  <c r="K13663" i="1"/>
  <c r="J13663" i="1"/>
  <c r="E1195" i="7"/>
  <c r="L13662" i="1"/>
  <c r="K13662" i="1"/>
  <c r="J13662" i="1"/>
  <c r="E1194" i="7"/>
  <c r="L13661" i="1"/>
  <c r="K13661" i="1"/>
  <c r="J13661" i="1"/>
  <c r="E1193" i="7"/>
  <c r="L13660" i="1"/>
  <c r="K13660" i="1"/>
  <c r="J13660" i="1"/>
  <c r="E1192" i="7"/>
  <c r="L13659" i="1"/>
  <c r="K13659" i="1"/>
  <c r="J13659" i="1"/>
  <c r="E1191" i="7"/>
  <c r="L13658" i="1"/>
  <c r="K13658" i="1"/>
  <c r="J13658" i="1"/>
  <c r="E1190" i="7"/>
  <c r="L13657" i="1"/>
  <c r="K13657" i="1"/>
  <c r="J13657" i="1"/>
  <c r="E1189" i="7"/>
  <c r="L13656" i="1"/>
  <c r="K13656" i="1"/>
  <c r="J13656" i="1"/>
  <c r="E1188" i="7"/>
  <c r="L13655" i="1"/>
  <c r="K13655" i="1"/>
  <c r="J13655" i="1"/>
  <c r="E1187" i="7"/>
  <c r="L13654" i="1"/>
  <c r="K13654" i="1"/>
  <c r="J13654" i="1"/>
  <c r="E1186" i="7"/>
  <c r="L13653" i="1"/>
  <c r="K13653" i="1"/>
  <c r="J13653" i="1"/>
  <c r="E1185" i="7"/>
  <c r="L13652" i="1"/>
  <c r="K13652" i="1"/>
  <c r="J13652" i="1"/>
  <c r="E1184" i="7"/>
  <c r="L13651" i="1"/>
  <c r="K13651" i="1"/>
  <c r="J13651" i="1"/>
  <c r="E1183" i="7"/>
  <c r="L13650" i="1"/>
  <c r="K13650" i="1"/>
  <c r="J13650" i="1"/>
  <c r="E1182" i="7"/>
  <c r="L13649" i="1"/>
  <c r="K13649" i="1"/>
  <c r="J13649" i="1"/>
  <c r="E1181" i="7"/>
  <c r="L13648" i="1"/>
  <c r="K13648" i="1"/>
  <c r="J13648" i="1"/>
  <c r="E1180" i="7"/>
  <c r="L13647" i="1"/>
  <c r="K13647" i="1"/>
  <c r="J13647" i="1"/>
  <c r="L13646" i="1"/>
  <c r="K13646" i="1"/>
  <c r="J13646" i="1"/>
  <c r="E1177" i="7"/>
  <c r="L13645" i="1"/>
  <c r="K13645" i="1"/>
  <c r="J13645" i="1"/>
  <c r="E1176" i="7"/>
  <c r="L13644" i="1"/>
  <c r="K13644" i="1"/>
  <c r="J13644" i="1"/>
  <c r="E1175" i="7"/>
  <c r="L13643" i="1"/>
  <c r="K13643" i="1"/>
  <c r="J13643" i="1"/>
  <c r="L13642" i="1"/>
  <c r="K13642" i="1"/>
  <c r="J13642" i="1"/>
  <c r="E1174" i="7"/>
  <c r="L13641" i="1"/>
  <c r="K13641" i="1"/>
  <c r="J13641" i="1"/>
  <c r="E1173" i="7"/>
  <c r="L13640" i="1"/>
  <c r="K13640" i="1"/>
  <c r="J13640" i="1"/>
  <c r="E1172" i="7"/>
  <c r="L13639" i="1"/>
  <c r="K13639" i="1"/>
  <c r="J13639" i="1"/>
  <c r="E1171" i="7"/>
  <c r="L13638" i="1"/>
  <c r="K13638" i="1"/>
  <c r="J13638" i="1"/>
  <c r="E1170" i="7"/>
  <c r="L13637" i="1"/>
  <c r="K13637" i="1"/>
  <c r="J13637" i="1"/>
  <c r="E1169" i="7"/>
  <c r="L13636" i="1"/>
  <c r="K13636" i="1"/>
  <c r="J13636" i="1"/>
  <c r="E1168" i="7"/>
  <c r="L13635" i="1"/>
  <c r="K13635" i="1"/>
  <c r="J13635" i="1"/>
  <c r="E1167" i="7"/>
  <c r="L13634" i="1"/>
  <c r="K13634" i="1"/>
  <c r="J13634" i="1"/>
  <c r="E1166" i="7"/>
  <c r="L13633" i="1"/>
  <c r="K13633" i="1"/>
  <c r="J13633" i="1"/>
  <c r="E1165" i="7"/>
  <c r="L13632" i="1"/>
  <c r="K13632" i="1"/>
  <c r="J13632" i="1"/>
  <c r="E1164" i="7"/>
  <c r="L13631" i="1"/>
  <c r="K13631" i="1"/>
  <c r="J13631" i="1"/>
  <c r="E1163" i="7"/>
  <c r="L13630" i="1"/>
  <c r="K13630" i="1"/>
  <c r="J13630" i="1"/>
  <c r="E1162" i="7"/>
  <c r="L13629" i="1"/>
  <c r="K13629" i="1"/>
  <c r="J13629" i="1"/>
  <c r="E1161" i="7"/>
  <c r="L13628" i="1"/>
  <c r="K13628" i="1"/>
  <c r="J13628" i="1"/>
  <c r="E1160" i="7"/>
  <c r="L13627" i="1"/>
  <c r="K13627" i="1"/>
  <c r="J13627" i="1"/>
  <c r="E1159" i="7"/>
  <c r="L13626" i="1"/>
  <c r="K13626" i="1"/>
  <c r="J13626" i="1"/>
  <c r="E1158" i="7"/>
  <c r="L13625" i="1"/>
  <c r="K13625" i="1"/>
  <c r="J13625" i="1"/>
  <c r="E1157" i="7"/>
  <c r="L13624" i="1"/>
  <c r="K13624" i="1"/>
  <c r="J13624" i="1"/>
  <c r="E1156" i="7"/>
  <c r="L13623" i="1"/>
  <c r="K13623" i="1"/>
  <c r="J13623" i="1"/>
  <c r="E1155" i="7"/>
  <c r="L13622" i="1"/>
  <c r="K13622" i="1"/>
  <c r="J13622" i="1"/>
  <c r="E1154" i="7"/>
  <c r="L13621" i="1"/>
  <c r="K13621" i="1"/>
  <c r="J13621" i="1"/>
  <c r="E1153" i="7"/>
  <c r="L13620" i="1"/>
  <c r="K13620" i="1"/>
  <c r="J13620" i="1"/>
  <c r="E1152" i="7"/>
  <c r="L13619" i="1"/>
  <c r="K13619" i="1"/>
  <c r="J13619" i="1"/>
  <c r="E1151" i="7"/>
  <c r="L13618" i="1"/>
  <c r="K13618" i="1"/>
  <c r="J13618" i="1"/>
  <c r="E1150" i="7"/>
  <c r="L13617" i="1"/>
  <c r="K13617" i="1"/>
  <c r="J13617" i="1"/>
  <c r="E1149" i="7"/>
  <c r="L13616" i="1"/>
  <c r="K13616" i="1"/>
  <c r="J13616" i="1"/>
  <c r="E1148" i="7"/>
  <c r="L13615" i="1"/>
  <c r="K13615" i="1"/>
  <c r="J13615" i="1"/>
  <c r="E1147" i="7"/>
  <c r="L13614" i="1"/>
  <c r="K13614" i="1"/>
  <c r="J13614" i="1"/>
  <c r="E1146" i="7"/>
  <c r="L13613" i="1"/>
  <c r="K13613" i="1"/>
  <c r="J13613" i="1"/>
  <c r="E1145" i="7"/>
  <c r="L13612" i="1"/>
  <c r="K13612" i="1"/>
  <c r="J13612" i="1"/>
  <c r="E1144" i="7"/>
  <c r="L13611" i="1"/>
  <c r="K13611" i="1"/>
  <c r="J13611" i="1"/>
  <c r="E1143" i="7"/>
  <c r="L13610" i="1"/>
  <c r="K13610" i="1"/>
  <c r="J13610" i="1"/>
  <c r="E1142" i="7"/>
  <c r="L13609" i="1"/>
  <c r="K13609" i="1"/>
  <c r="J13609" i="1"/>
  <c r="E1141" i="7"/>
  <c r="L13608" i="1"/>
  <c r="K13608" i="1"/>
  <c r="J13608" i="1"/>
  <c r="E1140" i="7"/>
  <c r="L13607" i="1"/>
  <c r="K13607" i="1"/>
  <c r="J13607" i="1"/>
  <c r="E1139" i="7"/>
  <c r="L13606" i="1"/>
  <c r="K13606" i="1"/>
  <c r="J13606" i="1"/>
  <c r="L13605" i="1"/>
  <c r="K13605" i="1"/>
  <c r="J13605" i="1"/>
  <c r="E1136" i="7" s="1"/>
  <c r="L13604" i="1"/>
  <c r="K13604" i="1"/>
  <c r="J13604" i="1"/>
  <c r="E1135" i="7" s="1"/>
  <c r="L13603" i="1"/>
  <c r="K13603" i="1"/>
  <c r="J13603" i="1"/>
  <c r="E1134" i="7" s="1"/>
  <c r="L13602" i="1"/>
  <c r="K13602" i="1"/>
  <c r="J13602" i="1"/>
  <c r="E1133" i="7" s="1"/>
  <c r="L13601" i="1"/>
  <c r="K13601" i="1"/>
  <c r="J13601" i="1"/>
  <c r="E1132" i="7" s="1"/>
  <c r="L13600" i="1"/>
  <c r="K13600" i="1"/>
  <c r="J13600" i="1"/>
  <c r="E1131" i="7" s="1"/>
  <c r="L13599" i="1"/>
  <c r="K13599" i="1"/>
  <c r="J13599" i="1"/>
  <c r="E1130" i="7" s="1"/>
  <c r="L13598" i="1"/>
  <c r="K13598" i="1"/>
  <c r="J13598" i="1"/>
  <c r="E1129" i="7" s="1"/>
  <c r="L13597" i="1"/>
  <c r="K13597" i="1"/>
  <c r="J13597" i="1"/>
  <c r="E1128" i="7" s="1"/>
  <c r="L13596" i="1"/>
  <c r="K13596" i="1"/>
  <c r="J13596" i="1"/>
  <c r="E1127" i="7" s="1"/>
  <c r="L13595" i="1"/>
  <c r="K13595" i="1"/>
  <c r="J13595" i="1"/>
  <c r="E1126" i="7" s="1"/>
  <c r="L13594" i="1"/>
  <c r="K13594" i="1"/>
  <c r="J13594" i="1"/>
  <c r="E1125" i="7" s="1"/>
  <c r="L13593" i="1"/>
  <c r="K13593" i="1"/>
  <c r="J13593" i="1"/>
  <c r="E1124" i="7" s="1"/>
  <c r="L13592" i="1"/>
  <c r="K13592" i="1"/>
  <c r="J13592" i="1"/>
  <c r="E1123" i="7" s="1"/>
  <c r="L13591" i="1"/>
  <c r="K13591" i="1"/>
  <c r="J13591" i="1"/>
  <c r="E1122" i="7" s="1"/>
  <c r="L13590" i="1"/>
  <c r="K13590" i="1"/>
  <c r="J13590" i="1"/>
  <c r="E1121" i="7" s="1"/>
  <c r="L13589" i="1"/>
  <c r="K13589" i="1"/>
  <c r="J13589" i="1"/>
  <c r="E1120" i="7" s="1"/>
  <c r="L13588" i="1"/>
  <c r="K13588" i="1"/>
  <c r="J13588" i="1"/>
  <c r="E1119" i="7" s="1"/>
  <c r="L13587" i="1"/>
  <c r="K13587" i="1"/>
  <c r="J13587" i="1"/>
  <c r="E1118" i="7" s="1"/>
  <c r="L13586" i="1"/>
  <c r="K13586" i="1"/>
  <c r="J13586" i="1"/>
  <c r="E1117" i="7" s="1"/>
  <c r="L13585" i="1"/>
  <c r="K13585" i="1"/>
  <c r="J13585" i="1"/>
  <c r="E1116" i="7" s="1"/>
  <c r="L13584" i="1"/>
  <c r="K13584" i="1"/>
  <c r="J13584" i="1"/>
  <c r="E1115" i="7" s="1"/>
  <c r="L13583" i="1"/>
  <c r="K13583" i="1"/>
  <c r="J13583" i="1"/>
  <c r="E1114" i="7" s="1"/>
  <c r="L13582" i="1"/>
  <c r="K13582" i="1"/>
  <c r="J13582" i="1"/>
  <c r="E1113" i="7" s="1"/>
  <c r="L13581" i="1"/>
  <c r="K13581" i="1"/>
  <c r="J13581" i="1"/>
  <c r="E1112" i="7" s="1"/>
  <c r="L13580" i="1"/>
  <c r="K13580" i="1"/>
  <c r="J13580" i="1"/>
  <c r="E1111" i="7" s="1"/>
  <c r="L13579" i="1"/>
  <c r="K13579" i="1"/>
  <c r="J13579" i="1"/>
  <c r="E1110" i="7" s="1"/>
  <c r="L13578" i="1"/>
  <c r="K13578" i="1"/>
  <c r="J13578" i="1"/>
  <c r="E1109" i="7" s="1"/>
  <c r="L13577" i="1"/>
  <c r="K13577" i="1"/>
  <c r="J13577" i="1"/>
  <c r="E1108" i="7" s="1"/>
  <c r="L13576" i="1"/>
  <c r="K13576" i="1"/>
  <c r="J13576" i="1"/>
  <c r="E1107" i="7" s="1"/>
  <c r="L13575" i="1"/>
  <c r="K13575" i="1"/>
  <c r="J13575" i="1"/>
  <c r="E1106" i="7" s="1"/>
  <c r="L13574" i="1"/>
  <c r="K13574" i="1"/>
  <c r="J13574" i="1"/>
  <c r="E1105" i="7" s="1"/>
  <c r="L13573" i="1"/>
  <c r="K13573" i="1"/>
  <c r="J13573" i="1"/>
  <c r="E1104" i="7" s="1"/>
  <c r="L13572" i="1"/>
  <c r="K13572" i="1"/>
  <c r="J13572" i="1"/>
  <c r="E1103" i="7" s="1"/>
  <c r="L13571" i="1"/>
  <c r="K13571" i="1"/>
  <c r="J13571" i="1"/>
  <c r="E1102" i="7" s="1"/>
  <c r="L13570" i="1"/>
  <c r="K13570" i="1"/>
  <c r="J13570" i="1"/>
  <c r="E1101" i="7" s="1"/>
  <c r="L13569" i="1"/>
  <c r="K13569" i="1"/>
  <c r="J13569" i="1"/>
  <c r="E1100" i="7" s="1"/>
  <c r="L13568" i="1"/>
  <c r="K13568" i="1"/>
  <c r="J13568" i="1"/>
  <c r="E1099" i="7" s="1"/>
  <c r="L13567" i="1"/>
  <c r="K13567" i="1"/>
  <c r="J13567" i="1"/>
  <c r="E1098" i="7" s="1"/>
  <c r="L13566" i="1"/>
  <c r="K13566" i="1"/>
  <c r="J13566" i="1"/>
  <c r="E1097" i="7" s="1"/>
  <c r="L13565" i="1"/>
  <c r="K13565" i="1"/>
  <c r="J13565" i="1"/>
  <c r="L13564" i="1"/>
  <c r="K13564" i="1"/>
  <c r="J13564" i="1"/>
  <c r="E1096" i="7"/>
  <c r="L13563" i="1"/>
  <c r="K13563" i="1"/>
  <c r="J13563" i="1"/>
  <c r="E1095" i="7"/>
  <c r="L13562" i="1"/>
  <c r="K13562" i="1"/>
  <c r="J13562" i="1"/>
  <c r="E1094" i="7"/>
  <c r="L13561" i="1"/>
  <c r="K13561" i="1"/>
  <c r="J13561" i="1"/>
  <c r="E1093" i="7"/>
  <c r="L13560" i="1"/>
  <c r="K13560" i="1"/>
  <c r="J13560" i="1"/>
  <c r="E1092" i="7"/>
  <c r="L13559" i="1"/>
  <c r="K13559" i="1"/>
  <c r="J13559" i="1"/>
  <c r="E1091" i="7"/>
  <c r="L13558" i="1"/>
  <c r="K13558" i="1"/>
  <c r="J13558" i="1"/>
  <c r="E1090" i="7"/>
  <c r="L13557" i="1"/>
  <c r="K13557" i="1"/>
  <c r="J13557" i="1"/>
  <c r="E1089" i="7"/>
  <c r="L13556" i="1"/>
  <c r="K13556" i="1"/>
  <c r="J13556" i="1"/>
  <c r="E1088" i="7"/>
  <c r="L13555" i="1"/>
  <c r="K13555" i="1"/>
  <c r="J13555" i="1"/>
  <c r="E1087" i="7"/>
  <c r="L13554" i="1"/>
  <c r="K13554" i="1"/>
  <c r="J13554" i="1"/>
  <c r="E1086" i="7"/>
  <c r="L13553" i="1"/>
  <c r="K13553" i="1"/>
  <c r="J13553" i="1"/>
  <c r="E1085" i="7"/>
  <c r="L13552" i="1"/>
  <c r="K13552" i="1"/>
  <c r="J13552" i="1"/>
  <c r="E1084" i="7"/>
  <c r="L13551" i="1"/>
  <c r="K13551" i="1"/>
  <c r="J13551" i="1"/>
  <c r="E1083" i="7"/>
  <c r="L13550" i="1"/>
  <c r="K13550" i="1"/>
  <c r="J13550" i="1"/>
  <c r="E1082" i="7"/>
  <c r="L13549" i="1"/>
  <c r="K13549" i="1"/>
  <c r="J13549" i="1"/>
  <c r="E1081" i="7"/>
  <c r="L13548" i="1"/>
  <c r="K13548" i="1"/>
  <c r="J13548" i="1"/>
  <c r="E1080" i="7"/>
  <c r="L13547" i="1"/>
  <c r="K13547" i="1"/>
  <c r="J13547" i="1"/>
  <c r="E1079" i="7"/>
  <c r="L13546" i="1"/>
  <c r="K13546" i="1"/>
  <c r="J13546" i="1"/>
  <c r="E1078" i="7"/>
  <c r="L13545" i="1"/>
  <c r="K13545" i="1"/>
  <c r="J13545" i="1"/>
  <c r="E1077" i="7"/>
  <c r="L13544" i="1"/>
  <c r="K13544" i="1"/>
  <c r="J13544" i="1"/>
  <c r="E1076" i="7"/>
  <c r="L13543" i="1"/>
  <c r="K13543" i="1"/>
  <c r="J13543" i="1"/>
  <c r="E1075" i="7"/>
  <c r="L13542" i="1"/>
  <c r="K13542" i="1"/>
  <c r="J13542" i="1"/>
  <c r="E1074" i="7"/>
  <c r="L13541" i="1"/>
  <c r="K13541" i="1"/>
  <c r="J13541" i="1"/>
  <c r="E1073" i="7"/>
  <c r="L13540" i="1"/>
  <c r="K13540" i="1"/>
  <c r="J13540" i="1"/>
  <c r="L13539" i="1"/>
  <c r="K13539" i="1"/>
  <c r="J13539" i="1"/>
  <c r="E1072" i="7" s="1"/>
  <c r="L13538" i="1"/>
  <c r="K13538" i="1"/>
  <c r="J13538" i="1"/>
  <c r="E1071" i="7" s="1"/>
  <c r="L13537" i="1"/>
  <c r="K13537" i="1"/>
  <c r="J13537" i="1"/>
  <c r="E1070" i="7" s="1"/>
  <c r="L13536" i="1"/>
  <c r="K13536" i="1"/>
  <c r="J13536" i="1"/>
  <c r="E1069" i="7" s="1"/>
  <c r="L13535" i="1"/>
  <c r="K13535" i="1"/>
  <c r="J13535" i="1"/>
  <c r="E1068" i="7" s="1"/>
  <c r="L13534" i="1"/>
  <c r="K13534" i="1"/>
  <c r="J13534" i="1"/>
  <c r="E1067" i="7" s="1"/>
  <c r="L13533" i="1"/>
  <c r="K13533" i="1"/>
  <c r="J13533" i="1"/>
  <c r="E1066" i="7" s="1"/>
  <c r="L13532" i="1"/>
  <c r="K13532" i="1"/>
  <c r="J13532" i="1"/>
  <c r="E1065" i="7" s="1"/>
  <c r="L13531" i="1"/>
  <c r="K13531" i="1"/>
  <c r="J13531" i="1"/>
  <c r="E1064" i="7" s="1"/>
  <c r="L13530" i="1"/>
  <c r="K13530" i="1"/>
  <c r="J13530" i="1"/>
  <c r="E1063" i="7" s="1"/>
  <c r="L13529" i="1"/>
  <c r="K13529" i="1"/>
  <c r="J13529" i="1"/>
  <c r="E1062" i="7" s="1"/>
  <c r="L13528" i="1"/>
  <c r="K13528" i="1"/>
  <c r="J13528" i="1"/>
  <c r="E1061" i="7" s="1"/>
  <c r="L13527" i="1"/>
  <c r="K13527" i="1"/>
  <c r="J13527" i="1"/>
  <c r="E1060" i="7" s="1"/>
  <c r="L13526" i="1"/>
  <c r="K13526" i="1"/>
  <c r="J13526" i="1"/>
  <c r="E1059" i="7" s="1"/>
  <c r="L13525" i="1"/>
  <c r="K13525" i="1"/>
  <c r="J13525" i="1"/>
  <c r="E1058" i="7" s="1"/>
  <c r="L13524" i="1"/>
  <c r="K13524" i="1"/>
  <c r="J13524" i="1"/>
  <c r="E1057" i="7" s="1"/>
  <c r="L13523" i="1"/>
  <c r="K13523" i="1"/>
  <c r="J13523" i="1"/>
  <c r="E1056" i="7" s="1"/>
  <c r="L13522" i="1"/>
  <c r="K13522" i="1"/>
  <c r="J13522" i="1"/>
  <c r="E1055" i="7" s="1"/>
  <c r="L13521" i="1"/>
  <c r="K13521" i="1"/>
  <c r="J13521" i="1"/>
  <c r="E1054" i="7" s="1"/>
  <c r="L13520" i="1"/>
  <c r="K13520" i="1"/>
  <c r="J13520" i="1"/>
  <c r="E1053" i="7" s="1"/>
  <c r="L13519" i="1"/>
  <c r="K13519" i="1"/>
  <c r="J13519" i="1"/>
  <c r="E1052" i="7" s="1"/>
  <c r="L13518" i="1"/>
  <c r="K13518" i="1"/>
  <c r="J13518" i="1"/>
  <c r="E1051" i="7" s="1"/>
  <c r="L13517" i="1"/>
  <c r="K13517" i="1"/>
  <c r="J13517" i="1"/>
  <c r="E1050" i="7" s="1"/>
  <c r="L13516" i="1"/>
  <c r="K13516" i="1"/>
  <c r="J13516" i="1"/>
  <c r="E1049" i="7" s="1"/>
  <c r="L13515" i="1"/>
  <c r="K13515" i="1"/>
  <c r="J13515" i="1"/>
  <c r="E1048" i="7" s="1"/>
  <c r="L13514" i="1"/>
  <c r="K13514" i="1"/>
  <c r="J13514" i="1"/>
  <c r="E1047" i="7" s="1"/>
  <c r="L13513" i="1"/>
  <c r="K13513" i="1"/>
  <c r="J13513" i="1"/>
  <c r="E1046" i="7" s="1"/>
  <c r="L13512" i="1"/>
  <c r="K13512" i="1"/>
  <c r="J13512" i="1"/>
  <c r="E1045" i="7" s="1"/>
  <c r="L13511" i="1"/>
  <c r="K13511" i="1"/>
  <c r="J13511" i="1"/>
  <c r="L13510" i="1"/>
  <c r="K13510" i="1"/>
  <c r="J13510" i="1"/>
  <c r="E1042" i="7"/>
  <c r="L13509" i="1"/>
  <c r="K13509" i="1"/>
  <c r="J13509" i="1"/>
  <c r="E1041" i="7"/>
  <c r="L13508" i="1"/>
  <c r="K13508" i="1"/>
  <c r="J13508" i="1"/>
  <c r="E1040" i="7"/>
  <c r="L13507" i="1"/>
  <c r="K13507" i="1"/>
  <c r="J13507" i="1"/>
  <c r="E1039" i="7"/>
  <c r="L13506" i="1"/>
  <c r="K13506" i="1"/>
  <c r="J13506" i="1"/>
  <c r="E1038" i="7"/>
  <c r="L13505" i="1"/>
  <c r="K13505" i="1"/>
  <c r="J13505" i="1"/>
  <c r="E1037" i="7"/>
  <c r="L13504" i="1"/>
  <c r="K13504" i="1"/>
  <c r="J13504" i="1"/>
  <c r="E1036" i="7"/>
  <c r="L13503" i="1"/>
  <c r="K13503" i="1"/>
  <c r="J13503" i="1"/>
  <c r="E1035" i="7"/>
  <c r="L13502" i="1"/>
  <c r="K13502" i="1"/>
  <c r="J13502" i="1"/>
  <c r="E1034" i="7"/>
  <c r="L13501" i="1"/>
  <c r="K13501" i="1"/>
  <c r="J13501" i="1"/>
  <c r="E1033" i="7"/>
  <c r="L13500" i="1"/>
  <c r="K13500" i="1"/>
  <c r="J13500" i="1"/>
  <c r="E1032" i="7"/>
  <c r="L13499" i="1"/>
  <c r="K13499" i="1"/>
  <c r="J13499" i="1"/>
  <c r="E1031" i="7"/>
  <c r="L13498" i="1"/>
  <c r="K13498" i="1"/>
  <c r="J13498" i="1"/>
  <c r="E1030" i="7"/>
  <c r="L13497" i="1"/>
  <c r="K13497" i="1"/>
  <c r="J13497" i="1"/>
  <c r="E1029" i="7"/>
  <c r="L13496" i="1"/>
  <c r="K13496" i="1"/>
  <c r="J13496" i="1"/>
  <c r="E1028" i="7"/>
  <c r="L13495" i="1"/>
  <c r="K13495" i="1"/>
  <c r="J13495" i="1"/>
  <c r="E1027" i="7"/>
  <c r="L13494" i="1"/>
  <c r="K13494" i="1"/>
  <c r="J13494" i="1"/>
  <c r="E1026" i="7"/>
  <c r="L13493" i="1"/>
  <c r="K13493" i="1"/>
  <c r="J13493" i="1"/>
  <c r="E1025" i="7"/>
  <c r="L13492" i="1"/>
  <c r="K13492" i="1"/>
  <c r="J13492" i="1"/>
  <c r="L13491" i="1"/>
  <c r="K13491" i="1"/>
  <c r="J13491" i="1"/>
  <c r="E1022" i="7" s="1"/>
  <c r="L13490" i="1"/>
  <c r="K13490" i="1"/>
  <c r="J13490" i="1"/>
  <c r="E1021" i="7" s="1"/>
  <c r="L13489" i="1"/>
  <c r="K13489" i="1"/>
  <c r="J13489" i="1"/>
  <c r="E1020" i="7" s="1"/>
  <c r="L13488" i="1"/>
  <c r="K13488" i="1"/>
  <c r="J13488" i="1"/>
  <c r="E1019" i="7" s="1"/>
  <c r="L13487" i="1"/>
  <c r="K13487" i="1"/>
  <c r="J13487" i="1"/>
  <c r="E1018" i="7" s="1"/>
  <c r="L13486" i="1"/>
  <c r="K13486" i="1"/>
  <c r="J13486" i="1"/>
  <c r="E1017" i="7" s="1"/>
  <c r="L13485" i="1"/>
  <c r="K13485" i="1"/>
  <c r="J13485" i="1"/>
  <c r="E1016" i="7" s="1"/>
  <c r="L13484" i="1"/>
  <c r="K13484" i="1"/>
  <c r="J13484" i="1"/>
  <c r="E1015" i="7"/>
  <c r="L13483" i="1"/>
  <c r="K13483" i="1"/>
  <c r="J13483" i="1"/>
  <c r="E1014" i="7"/>
  <c r="L13482" i="1"/>
  <c r="K13482" i="1"/>
  <c r="J13482" i="1"/>
  <c r="E1013" i="7"/>
  <c r="L13481" i="1"/>
  <c r="K13481" i="1"/>
  <c r="J13481" i="1"/>
  <c r="E1012" i="7"/>
  <c r="L13480" i="1"/>
  <c r="K13480" i="1"/>
  <c r="J13480" i="1"/>
  <c r="E1011" i="7"/>
  <c r="L13479" i="1"/>
  <c r="K13479" i="1"/>
  <c r="J13479" i="1"/>
  <c r="E1010" i="7"/>
  <c r="L13478" i="1"/>
  <c r="K13478" i="1"/>
  <c r="J13478" i="1"/>
  <c r="E1009" i="7"/>
  <c r="L13477" i="1"/>
  <c r="K13477" i="1"/>
  <c r="J13477" i="1"/>
  <c r="E1008" i="7"/>
  <c r="L13476" i="1"/>
  <c r="K13476" i="1"/>
  <c r="J13476" i="1"/>
  <c r="L13475" i="1"/>
  <c r="K13475" i="1"/>
  <c r="J13475" i="1"/>
  <c r="E1007" i="7" s="1"/>
  <c r="L13474" i="1"/>
  <c r="K13474" i="1"/>
  <c r="J13474" i="1"/>
  <c r="E1006" i="7" s="1"/>
  <c r="L13473" i="1"/>
  <c r="K13473" i="1"/>
  <c r="J13473" i="1"/>
  <c r="E1005" i="7" s="1"/>
  <c r="L13472" i="1"/>
  <c r="K13472" i="1"/>
  <c r="J13472" i="1"/>
  <c r="E1004" i="7" s="1"/>
  <c r="L13471" i="1"/>
  <c r="K13471" i="1"/>
  <c r="J13471" i="1"/>
  <c r="E1003" i="7" s="1"/>
  <c r="L13470" i="1"/>
  <c r="K13470" i="1"/>
  <c r="J13470" i="1"/>
  <c r="E1002" i="7" s="1"/>
  <c r="L13469" i="1"/>
  <c r="K13469" i="1"/>
  <c r="J13469" i="1"/>
  <c r="E1001" i="7" s="1"/>
  <c r="L13468" i="1"/>
  <c r="K13468" i="1"/>
  <c r="J13468" i="1"/>
  <c r="E1000" i="7" s="1"/>
  <c r="L13467" i="1"/>
  <c r="K13467" i="1"/>
  <c r="J13467" i="1"/>
  <c r="E999" i="7" s="1"/>
  <c r="L13466" i="1"/>
  <c r="K13466" i="1"/>
  <c r="J13466" i="1"/>
  <c r="E998" i="7" s="1"/>
  <c r="L13465" i="1"/>
  <c r="K13465" i="1"/>
  <c r="J13465" i="1"/>
  <c r="E997" i="7" s="1"/>
  <c r="L13464" i="1"/>
  <c r="K13464" i="1"/>
  <c r="J13464" i="1"/>
  <c r="E996" i="7" s="1"/>
  <c r="L13463" i="1"/>
  <c r="K13463" i="1"/>
  <c r="J13463" i="1"/>
  <c r="E995" i="7" s="1"/>
  <c r="L13462" i="1"/>
  <c r="K13462" i="1"/>
  <c r="J13462" i="1"/>
  <c r="E994" i="7" s="1"/>
  <c r="L13461" i="1"/>
  <c r="K13461" i="1"/>
  <c r="J13461" i="1"/>
  <c r="E993" i="7" s="1"/>
  <c r="L13460" i="1"/>
  <c r="K13460" i="1"/>
  <c r="J13460" i="1"/>
  <c r="E992" i="7" s="1"/>
  <c r="L13459" i="1"/>
  <c r="K13459" i="1"/>
  <c r="J13459" i="1"/>
  <c r="E991" i="7" s="1"/>
  <c r="L13458" i="1"/>
  <c r="K13458" i="1"/>
  <c r="J13458" i="1"/>
  <c r="E990" i="7" s="1"/>
  <c r="L13457" i="1"/>
  <c r="K13457" i="1"/>
  <c r="J13457" i="1"/>
  <c r="E989" i="7" s="1"/>
  <c r="L13456" i="1"/>
  <c r="K13456" i="1"/>
  <c r="J13456" i="1"/>
  <c r="E988" i="7" s="1"/>
  <c r="L13455" i="1"/>
  <c r="K13455" i="1"/>
  <c r="J13455" i="1"/>
  <c r="E987" i="7" s="1"/>
  <c r="L13454" i="1"/>
  <c r="K13454" i="1"/>
  <c r="J13454" i="1"/>
  <c r="E986" i="7" s="1"/>
  <c r="L13453" i="1"/>
  <c r="K13453" i="1"/>
  <c r="J13453" i="1"/>
  <c r="L13452" i="1"/>
  <c r="K13452" i="1"/>
  <c r="J13452" i="1"/>
  <c r="E983" i="7"/>
  <c r="L13451" i="1"/>
  <c r="K13451" i="1"/>
  <c r="J13451" i="1"/>
  <c r="E982" i="7"/>
  <c r="L13450" i="1"/>
  <c r="K13450" i="1"/>
  <c r="J13450" i="1"/>
  <c r="E981" i="7"/>
  <c r="L13449" i="1"/>
  <c r="K13449" i="1"/>
  <c r="J13449" i="1"/>
  <c r="E980" i="7"/>
  <c r="L13448" i="1"/>
  <c r="K13448" i="1"/>
  <c r="J13448" i="1"/>
  <c r="E979" i="7"/>
  <c r="L13447" i="1"/>
  <c r="K13447" i="1"/>
  <c r="J13447" i="1"/>
  <c r="E978" i="7"/>
  <c r="L13446" i="1"/>
  <c r="K13446" i="1"/>
  <c r="J13446" i="1"/>
  <c r="E977" i="7"/>
  <c r="L13445" i="1"/>
  <c r="K13445" i="1"/>
  <c r="J13445" i="1"/>
  <c r="E976" i="7"/>
  <c r="L13444" i="1"/>
  <c r="K13444" i="1"/>
  <c r="J13444" i="1"/>
  <c r="E975" i="7"/>
  <c r="L13443" i="1"/>
  <c r="K13443" i="1"/>
  <c r="J13443" i="1"/>
  <c r="E974" i="7"/>
  <c r="L13442" i="1"/>
  <c r="K13442" i="1"/>
  <c r="J13442" i="1"/>
  <c r="E973" i="7"/>
  <c r="L13441" i="1"/>
  <c r="K13441" i="1"/>
  <c r="J13441" i="1"/>
  <c r="E972" i="7"/>
  <c r="L13440" i="1"/>
  <c r="K13440" i="1"/>
  <c r="J13440" i="1"/>
  <c r="E971" i="7"/>
  <c r="L13439" i="1"/>
  <c r="K13439" i="1"/>
  <c r="J13439" i="1"/>
  <c r="E970" i="7"/>
  <c r="L13438" i="1"/>
  <c r="K13438" i="1"/>
  <c r="J13438" i="1"/>
  <c r="E969" i="7"/>
  <c r="L13437" i="1"/>
  <c r="K13437" i="1"/>
  <c r="J13437" i="1"/>
  <c r="E968" i="7"/>
  <c r="L13436" i="1"/>
  <c r="K13436" i="1"/>
  <c r="J13436" i="1"/>
  <c r="E967" i="7"/>
  <c r="L13435" i="1"/>
  <c r="K13435" i="1"/>
  <c r="J13435" i="1"/>
  <c r="E966" i="7"/>
  <c r="L13434" i="1"/>
  <c r="K13434" i="1"/>
  <c r="J13434" i="1"/>
  <c r="E965" i="7"/>
  <c r="L13433" i="1"/>
  <c r="K13433" i="1"/>
  <c r="J13433" i="1"/>
  <c r="E964" i="7"/>
  <c r="L13432" i="1"/>
  <c r="K13432" i="1"/>
  <c r="J13432" i="1"/>
  <c r="E963" i="7"/>
  <c r="L13431" i="1"/>
  <c r="K13431" i="1"/>
  <c r="J13431" i="1"/>
  <c r="E962" i="7"/>
  <c r="L13430" i="1"/>
  <c r="K13430" i="1"/>
  <c r="J13430" i="1"/>
  <c r="E961" i="7"/>
  <c r="L13429" i="1"/>
  <c r="K13429" i="1"/>
  <c r="J13429" i="1"/>
  <c r="E960" i="7"/>
  <c r="L13428" i="1"/>
  <c r="K13428" i="1"/>
  <c r="J13428" i="1"/>
  <c r="E959" i="7"/>
  <c r="L13427" i="1"/>
  <c r="K13427" i="1"/>
  <c r="J13427" i="1"/>
  <c r="E958" i="7"/>
  <c r="L13426" i="1"/>
  <c r="K13426" i="1"/>
  <c r="J13426" i="1"/>
  <c r="E957" i="7"/>
  <c r="L13425" i="1"/>
  <c r="K13425" i="1"/>
  <c r="J13425" i="1"/>
  <c r="E956" i="7"/>
  <c r="L13424" i="1"/>
  <c r="K13424" i="1"/>
  <c r="J13424" i="1"/>
  <c r="E955" i="7"/>
  <c r="L13423" i="1"/>
  <c r="K13423" i="1"/>
  <c r="J13423" i="1"/>
  <c r="E954" i="7"/>
  <c r="L13422" i="1"/>
  <c r="K13422" i="1"/>
  <c r="J13422" i="1"/>
  <c r="E953" i="7"/>
  <c r="L13421" i="1"/>
  <c r="K13421" i="1"/>
  <c r="J13421" i="1"/>
  <c r="E952" i="7"/>
  <c r="L13420" i="1"/>
  <c r="K13420" i="1"/>
  <c r="J13420" i="1"/>
  <c r="E951" i="7"/>
  <c r="L13419" i="1"/>
  <c r="K13419" i="1"/>
  <c r="J13419" i="1"/>
  <c r="E950" i="7"/>
  <c r="L13418" i="1"/>
  <c r="K13418" i="1"/>
  <c r="J13418" i="1"/>
  <c r="E949" i="7"/>
  <c r="L13417" i="1"/>
  <c r="K13417" i="1"/>
  <c r="J13417" i="1"/>
  <c r="E948" i="7"/>
  <c r="L13416" i="1"/>
  <c r="K13416" i="1"/>
  <c r="J13416" i="1"/>
  <c r="E947" i="7"/>
  <c r="L13415" i="1"/>
  <c r="K13415" i="1"/>
  <c r="J13415" i="1"/>
  <c r="E946" i="7"/>
  <c r="L13414" i="1"/>
  <c r="K13414" i="1"/>
  <c r="J13414" i="1"/>
  <c r="E945" i="7"/>
  <c r="L13413" i="1"/>
  <c r="K13413" i="1"/>
  <c r="J13413" i="1"/>
  <c r="E944" i="7"/>
  <c r="L13412" i="1"/>
  <c r="K13412" i="1"/>
  <c r="J13412" i="1"/>
  <c r="E943" i="7"/>
  <c r="L13411" i="1"/>
  <c r="K13411" i="1"/>
  <c r="J13411" i="1"/>
  <c r="E942" i="7"/>
  <c r="L13410" i="1"/>
  <c r="K13410" i="1"/>
  <c r="J13410" i="1"/>
  <c r="E941" i="7"/>
  <c r="L13409" i="1"/>
  <c r="K13409" i="1"/>
  <c r="J13409" i="1"/>
  <c r="E940" i="7"/>
  <c r="L13408" i="1"/>
  <c r="K13408" i="1"/>
  <c r="J13408" i="1"/>
  <c r="E939" i="7"/>
  <c r="L13407" i="1"/>
  <c r="K13407" i="1"/>
  <c r="J13407" i="1"/>
  <c r="E938" i="7"/>
  <c r="L13406" i="1"/>
  <c r="K13406" i="1"/>
  <c r="J13406" i="1"/>
  <c r="E937" i="7"/>
  <c r="L13405" i="1"/>
  <c r="K13405" i="1"/>
  <c r="J13405" i="1"/>
  <c r="E936" i="7"/>
  <c r="L13404" i="1"/>
  <c r="K13404" i="1"/>
  <c r="J13404" i="1"/>
  <c r="E935" i="7"/>
  <c r="L13403" i="1"/>
  <c r="K13403" i="1"/>
  <c r="J13403" i="1"/>
  <c r="E934" i="7"/>
  <c r="L13402" i="1"/>
  <c r="K13402" i="1"/>
  <c r="J13402" i="1"/>
  <c r="E933" i="7"/>
  <c r="L13401" i="1"/>
  <c r="K13401" i="1"/>
  <c r="J13401" i="1"/>
  <c r="E932" i="7"/>
  <c r="L13400" i="1"/>
  <c r="K13400" i="1"/>
  <c r="J13400" i="1"/>
  <c r="E931" i="7"/>
  <c r="L13399" i="1"/>
  <c r="K13399" i="1"/>
  <c r="J13399" i="1"/>
  <c r="E930" i="7"/>
  <c r="L13398" i="1"/>
  <c r="K13398" i="1"/>
  <c r="J13398" i="1"/>
  <c r="E929" i="7"/>
  <c r="L13397" i="1"/>
  <c r="K13397" i="1"/>
  <c r="J13397" i="1"/>
  <c r="E928" i="7"/>
  <c r="L13396" i="1"/>
  <c r="K13396" i="1"/>
  <c r="J13396" i="1"/>
  <c r="L13395" i="1"/>
  <c r="K13395" i="1"/>
  <c r="J13395" i="1"/>
  <c r="E925" i="7" s="1"/>
  <c r="L13394" i="1"/>
  <c r="K13394" i="1"/>
  <c r="J13394" i="1"/>
  <c r="E924" i="7" s="1"/>
  <c r="L13393" i="1"/>
  <c r="K13393" i="1"/>
  <c r="J13393" i="1"/>
  <c r="E923" i="7" s="1"/>
  <c r="L13392" i="1"/>
  <c r="K13392" i="1"/>
  <c r="J13392" i="1"/>
  <c r="L13391" i="1"/>
  <c r="K13391" i="1"/>
  <c r="J13391" i="1"/>
  <c r="E922" i="7"/>
  <c r="L13390" i="1"/>
  <c r="K13390" i="1"/>
  <c r="J13390" i="1"/>
  <c r="E921" i="7"/>
  <c r="L13389" i="1"/>
  <c r="K13389" i="1"/>
  <c r="J13389" i="1"/>
  <c r="E920" i="7"/>
  <c r="L13388" i="1"/>
  <c r="K13388" i="1"/>
  <c r="J13388" i="1"/>
  <c r="E919" i="7"/>
  <c r="L13387" i="1"/>
  <c r="K13387" i="1"/>
  <c r="J13387" i="1"/>
  <c r="E918" i="7"/>
  <c r="L13386" i="1"/>
  <c r="K13386" i="1"/>
  <c r="J13386" i="1"/>
  <c r="E917" i="7"/>
  <c r="L13385" i="1"/>
  <c r="K13385" i="1"/>
  <c r="J13385" i="1"/>
  <c r="E916" i="7"/>
  <c r="L13384" i="1"/>
  <c r="K13384" i="1"/>
  <c r="J13384" i="1"/>
  <c r="E915" i="7"/>
  <c r="L13383" i="1"/>
  <c r="K13383" i="1"/>
  <c r="J13383" i="1"/>
  <c r="E914" i="7"/>
  <c r="L13382" i="1"/>
  <c r="K13382" i="1"/>
  <c r="J13382" i="1"/>
  <c r="E913" i="7"/>
  <c r="L13381" i="1"/>
  <c r="K13381" i="1"/>
  <c r="J13381" i="1"/>
  <c r="E912" i="7"/>
  <c r="L13380" i="1"/>
  <c r="K13380" i="1"/>
  <c r="J13380" i="1"/>
  <c r="E911" i="7"/>
  <c r="L13379" i="1"/>
  <c r="K13379" i="1"/>
  <c r="J13379" i="1"/>
  <c r="E910" i="7"/>
  <c r="L13378" i="1"/>
  <c r="K13378" i="1"/>
  <c r="J13378" i="1"/>
  <c r="E909" i="7"/>
  <c r="L13377" i="1"/>
  <c r="K13377" i="1"/>
  <c r="J13377" i="1"/>
  <c r="E908" i="7"/>
  <c r="L13376" i="1"/>
  <c r="K13376" i="1"/>
  <c r="J13376" i="1"/>
  <c r="E907" i="7"/>
  <c r="L13375" i="1"/>
  <c r="K13375" i="1"/>
  <c r="J13375" i="1"/>
  <c r="E906" i="7"/>
  <c r="L13374" i="1"/>
  <c r="K13374" i="1"/>
  <c r="J13374" i="1"/>
  <c r="E905" i="7"/>
  <c r="L13373" i="1"/>
  <c r="K13373" i="1"/>
  <c r="J13373" i="1"/>
  <c r="E904" i="7"/>
  <c r="L13372" i="1"/>
  <c r="K13372" i="1"/>
  <c r="J13372" i="1"/>
  <c r="E903" i="7"/>
  <c r="L13371" i="1"/>
  <c r="K13371" i="1"/>
  <c r="J13371" i="1"/>
  <c r="E902" i="7"/>
  <c r="L13370" i="1"/>
  <c r="K13370" i="1"/>
  <c r="J13370" i="1"/>
  <c r="E901" i="7"/>
  <c r="L13369" i="1"/>
  <c r="K13369" i="1"/>
  <c r="J13369" i="1"/>
  <c r="E900" i="7"/>
  <c r="L13368" i="1"/>
  <c r="K13368" i="1"/>
  <c r="J13368" i="1"/>
  <c r="E899" i="7"/>
  <c r="L13367" i="1"/>
  <c r="K13367" i="1"/>
  <c r="J13367" i="1"/>
  <c r="E898" i="7"/>
  <c r="L13366" i="1"/>
  <c r="K13366" i="1"/>
  <c r="J13366" i="1"/>
  <c r="E897" i="7"/>
  <c r="L13365" i="1"/>
  <c r="K13365" i="1"/>
  <c r="J13365" i="1"/>
  <c r="E896" i="7"/>
  <c r="L13364" i="1"/>
  <c r="K13364" i="1"/>
  <c r="J13364" i="1"/>
  <c r="E895" i="7"/>
  <c r="L13363" i="1"/>
  <c r="K13363" i="1"/>
  <c r="J13363" i="1"/>
  <c r="E894" i="7"/>
  <c r="L13362" i="1"/>
  <c r="K13362" i="1"/>
  <c r="J13362" i="1"/>
  <c r="E893" i="7"/>
  <c r="L13361" i="1"/>
  <c r="K13361" i="1"/>
  <c r="J13361" i="1"/>
  <c r="E892" i="7"/>
  <c r="L13360" i="1"/>
  <c r="K13360" i="1"/>
  <c r="J13360" i="1"/>
  <c r="E891" i="7"/>
  <c r="L13359" i="1"/>
  <c r="K13359" i="1"/>
  <c r="J13359" i="1"/>
  <c r="E890" i="7"/>
  <c r="L13358" i="1"/>
  <c r="K13358" i="1"/>
  <c r="J13358" i="1"/>
  <c r="E889" i="7"/>
  <c r="L13357" i="1"/>
  <c r="K13357" i="1"/>
  <c r="J13357" i="1"/>
  <c r="E888" i="7"/>
  <c r="L13356" i="1"/>
  <c r="K13356" i="1"/>
  <c r="J13356" i="1"/>
  <c r="E887" i="7"/>
  <c r="L13355" i="1"/>
  <c r="K13355" i="1"/>
  <c r="J13355" i="1"/>
  <c r="E886" i="7"/>
  <c r="L13354" i="1"/>
  <c r="K13354" i="1"/>
  <c r="J13354" i="1"/>
  <c r="L13353" i="1"/>
  <c r="K13353" i="1"/>
  <c r="J13353" i="1"/>
  <c r="E883" i="7" s="1"/>
  <c r="L13352" i="1"/>
  <c r="K13352" i="1"/>
  <c r="J13352" i="1"/>
  <c r="E882" i="7" s="1"/>
  <c r="L13351" i="1"/>
  <c r="K13351" i="1"/>
  <c r="J13351" i="1"/>
  <c r="E881" i="7" s="1"/>
  <c r="L13350" i="1"/>
  <c r="K13350" i="1"/>
  <c r="J13350" i="1"/>
  <c r="E880" i="7" s="1"/>
  <c r="L13349" i="1"/>
  <c r="K13349" i="1"/>
  <c r="J13349" i="1"/>
  <c r="E879" i="7" s="1"/>
  <c r="L13348" i="1"/>
  <c r="K13348" i="1"/>
  <c r="J13348" i="1"/>
  <c r="E878" i="7" s="1"/>
  <c r="L13347" i="1"/>
  <c r="K13347" i="1"/>
  <c r="J13347" i="1"/>
  <c r="E877" i="7" s="1"/>
  <c r="L13346" i="1"/>
  <c r="K13346" i="1"/>
  <c r="J13346" i="1"/>
  <c r="E876" i="7" s="1"/>
  <c r="L13345" i="1"/>
  <c r="K13345" i="1"/>
  <c r="J13345" i="1"/>
  <c r="E875" i="7" s="1"/>
  <c r="L13344" i="1"/>
  <c r="K13344" i="1"/>
  <c r="J13344" i="1"/>
  <c r="E874" i="7" s="1"/>
  <c r="L13343" i="1"/>
  <c r="K13343" i="1"/>
  <c r="J13343" i="1"/>
  <c r="E873" i="7" s="1"/>
  <c r="L13342" i="1"/>
  <c r="K13342" i="1"/>
  <c r="J13342" i="1"/>
  <c r="E872" i="7" s="1"/>
  <c r="L13341" i="1"/>
  <c r="K13341" i="1"/>
  <c r="J13341" i="1"/>
  <c r="E871" i="7" s="1"/>
  <c r="L13340" i="1"/>
  <c r="K13340" i="1"/>
  <c r="J13340" i="1"/>
  <c r="E870" i="7" s="1"/>
  <c r="L13339" i="1"/>
  <c r="K13339" i="1"/>
  <c r="J13339" i="1"/>
  <c r="E869" i="7" s="1"/>
  <c r="L13338" i="1"/>
  <c r="K13338" i="1"/>
  <c r="J13338" i="1"/>
  <c r="E868" i="7" s="1"/>
  <c r="L13337" i="1"/>
  <c r="K13337" i="1"/>
  <c r="J13337" i="1"/>
  <c r="E867" i="7" s="1"/>
  <c r="L13336" i="1"/>
  <c r="K13336" i="1"/>
  <c r="J13336" i="1"/>
  <c r="E866" i="7" s="1"/>
  <c r="L13335" i="1"/>
  <c r="K13335" i="1"/>
  <c r="J13335" i="1"/>
  <c r="E865" i="7" s="1"/>
  <c r="L13334" i="1"/>
  <c r="K13334" i="1"/>
  <c r="J13334" i="1"/>
  <c r="L13333" i="1"/>
  <c r="K13333" i="1"/>
  <c r="J13333" i="1"/>
  <c r="L13332" i="1"/>
  <c r="K13332" i="1"/>
  <c r="J13332" i="1"/>
  <c r="E864" i="7" s="1"/>
  <c r="L13331" i="1"/>
  <c r="K13331" i="1"/>
  <c r="J13331" i="1"/>
  <c r="E863" i="7" s="1"/>
  <c r="L13330" i="1"/>
  <c r="K13330" i="1"/>
  <c r="J13330" i="1"/>
  <c r="E862" i="7" s="1"/>
  <c r="L13329" i="1"/>
  <c r="K13329" i="1"/>
  <c r="J13329" i="1"/>
  <c r="E861" i="7" s="1"/>
  <c r="L13328" i="1"/>
  <c r="K13328" i="1"/>
  <c r="J13328" i="1"/>
  <c r="L13327" i="1"/>
  <c r="K13327" i="1"/>
  <c r="J13327" i="1"/>
  <c r="E858" i="7"/>
  <c r="L13326" i="1"/>
  <c r="K13326" i="1"/>
  <c r="J13326" i="1"/>
  <c r="E857" i="7"/>
  <c r="L13325" i="1"/>
  <c r="K13325" i="1"/>
  <c r="J13325" i="1"/>
  <c r="E856" i="7"/>
  <c r="L13324" i="1"/>
  <c r="K13324" i="1"/>
  <c r="J13324" i="1"/>
  <c r="E855" i="7"/>
  <c r="L13323" i="1"/>
  <c r="K13323" i="1"/>
  <c r="J13323" i="1"/>
  <c r="E854" i="7"/>
  <c r="L13322" i="1"/>
  <c r="K13322" i="1"/>
  <c r="J13322" i="1"/>
  <c r="E853" i="7"/>
  <c r="L13321" i="1"/>
  <c r="K13321" i="1"/>
  <c r="J13321" i="1"/>
  <c r="E852" i="7"/>
  <c r="L13320" i="1"/>
  <c r="K13320" i="1"/>
  <c r="J13320" i="1"/>
  <c r="E851" i="7"/>
  <c r="L13319" i="1"/>
  <c r="K13319" i="1"/>
  <c r="J13319" i="1"/>
  <c r="E850" i="7"/>
  <c r="L13318" i="1"/>
  <c r="K13318" i="1"/>
  <c r="J13318" i="1"/>
  <c r="E849" i="7"/>
  <c r="L13317" i="1"/>
  <c r="K13317" i="1"/>
  <c r="J13317" i="1"/>
  <c r="E848" i="7"/>
  <c r="L13316" i="1"/>
  <c r="K13316" i="1"/>
  <c r="J13316" i="1"/>
  <c r="E847" i="7"/>
  <c r="L13315" i="1"/>
  <c r="K13315" i="1"/>
  <c r="J13315" i="1"/>
  <c r="E846" i="7"/>
  <c r="L13314" i="1"/>
  <c r="K13314" i="1"/>
  <c r="J13314" i="1"/>
  <c r="L13313" i="1"/>
  <c r="K13313" i="1"/>
  <c r="J13313" i="1"/>
  <c r="E845" i="7" s="1"/>
  <c r="L13312" i="1"/>
  <c r="K13312" i="1"/>
  <c r="J13312" i="1"/>
  <c r="E844" i="7" s="1"/>
  <c r="L13311" i="1"/>
  <c r="K13311" i="1"/>
  <c r="J13311" i="1"/>
  <c r="E843" i="7" s="1"/>
  <c r="L13310" i="1"/>
  <c r="K13310" i="1"/>
  <c r="J13310" i="1"/>
  <c r="E842" i="7" s="1"/>
  <c r="L13309" i="1"/>
  <c r="K13309" i="1"/>
  <c r="J13309" i="1"/>
  <c r="E841" i="7" s="1"/>
  <c r="L13308" i="1"/>
  <c r="K13308" i="1"/>
  <c r="J13308" i="1"/>
  <c r="E840" i="7" s="1"/>
  <c r="L13307" i="1"/>
  <c r="K13307" i="1"/>
  <c r="J13307" i="1"/>
  <c r="E839" i="7" s="1"/>
  <c r="L13306" i="1"/>
  <c r="K13306" i="1"/>
  <c r="J13306" i="1"/>
  <c r="E838" i="7" s="1"/>
  <c r="L13305" i="1"/>
  <c r="K13305" i="1"/>
  <c r="J13305" i="1"/>
  <c r="E837" i="7" s="1"/>
  <c r="L13304" i="1"/>
  <c r="K13304" i="1"/>
  <c r="J13304" i="1"/>
  <c r="E836" i="7" s="1"/>
  <c r="L13303" i="1"/>
  <c r="K13303" i="1"/>
  <c r="J13303" i="1"/>
  <c r="E835" i="7" s="1"/>
  <c r="L13302" i="1"/>
  <c r="K13302" i="1"/>
  <c r="J13302" i="1"/>
  <c r="E834" i="7" s="1"/>
  <c r="L13301" i="1"/>
  <c r="K13301" i="1"/>
  <c r="J13301" i="1"/>
  <c r="E833" i="7" s="1"/>
  <c r="L13300" i="1"/>
  <c r="K13300" i="1"/>
  <c r="J13300" i="1"/>
  <c r="E832" i="7" s="1"/>
  <c r="L13299" i="1"/>
  <c r="K13299" i="1"/>
  <c r="J13299" i="1"/>
  <c r="E831" i="7" s="1"/>
  <c r="L13298" i="1"/>
  <c r="K13298" i="1"/>
  <c r="J13298" i="1"/>
  <c r="E830" i="7" s="1"/>
  <c r="L13297" i="1"/>
  <c r="K13297" i="1"/>
  <c r="J13297" i="1"/>
  <c r="E829" i="7" s="1"/>
  <c r="L13296" i="1"/>
  <c r="K13296" i="1"/>
  <c r="J13296" i="1"/>
  <c r="E828" i="7" s="1"/>
  <c r="L13295" i="1"/>
  <c r="K13295" i="1"/>
  <c r="J13295" i="1"/>
  <c r="E827" i="7" s="1"/>
  <c r="L13294" i="1"/>
  <c r="K13294" i="1"/>
  <c r="J13294" i="1"/>
  <c r="L13293" i="1"/>
  <c r="K13293" i="1"/>
  <c r="J13293" i="1"/>
  <c r="L13292" i="1"/>
  <c r="K13292" i="1"/>
  <c r="J13292" i="1"/>
  <c r="E826" i="7" s="1"/>
  <c r="L13291" i="1"/>
  <c r="K13291" i="1"/>
  <c r="J13291" i="1"/>
  <c r="E825" i="7" s="1"/>
  <c r="L13290" i="1"/>
  <c r="K13290" i="1"/>
  <c r="J13290" i="1"/>
  <c r="E824" i="7" s="1"/>
  <c r="L13289" i="1"/>
  <c r="K13289" i="1"/>
  <c r="J13289" i="1"/>
  <c r="E823" i="7" s="1"/>
  <c r="L13288" i="1"/>
  <c r="K13288" i="1"/>
  <c r="J13288" i="1"/>
  <c r="E822" i="7" s="1"/>
  <c r="L13287" i="1"/>
  <c r="K13287" i="1"/>
  <c r="J13287" i="1"/>
  <c r="E821" i="7" s="1"/>
  <c r="L13286" i="1"/>
  <c r="K13286" i="1"/>
  <c r="J13286" i="1"/>
  <c r="E820" i="7" s="1"/>
  <c r="L13285" i="1"/>
  <c r="K13285" i="1"/>
  <c r="J13285" i="1"/>
  <c r="E819" i="7" s="1"/>
  <c r="L13284" i="1"/>
  <c r="K13284" i="1"/>
  <c r="J13284" i="1"/>
  <c r="E818" i="7" s="1"/>
  <c r="L13283" i="1"/>
  <c r="K13283" i="1"/>
  <c r="J13283" i="1"/>
  <c r="E817" i="7" s="1"/>
  <c r="L13282" i="1"/>
  <c r="K13282" i="1"/>
  <c r="J13282" i="1"/>
  <c r="E816" i="7" s="1"/>
  <c r="L13281" i="1"/>
  <c r="K13281" i="1"/>
  <c r="J13281" i="1"/>
  <c r="E815" i="7" s="1"/>
  <c r="L13280" i="1"/>
  <c r="K13280" i="1"/>
  <c r="J13280" i="1"/>
  <c r="E814" i="7" s="1"/>
  <c r="L13279" i="1"/>
  <c r="K13279" i="1"/>
  <c r="J13279" i="1"/>
  <c r="E813" i="7" s="1"/>
  <c r="L13278" i="1"/>
  <c r="K13278" i="1"/>
  <c r="J13278" i="1"/>
  <c r="E812" i="7" s="1"/>
  <c r="L13277" i="1"/>
  <c r="K13277" i="1"/>
  <c r="J13277" i="1"/>
  <c r="E811" i="7" s="1"/>
  <c r="L13276" i="1"/>
  <c r="K13276" i="1"/>
  <c r="J13276" i="1"/>
  <c r="E810" i="7" s="1"/>
  <c r="L13275" i="1"/>
  <c r="K13275" i="1"/>
  <c r="J13275" i="1"/>
  <c r="E809" i="7" s="1"/>
  <c r="L13274" i="1"/>
  <c r="K13274" i="1"/>
  <c r="J13274" i="1"/>
  <c r="E808" i="7" s="1"/>
  <c r="L13273" i="1"/>
  <c r="K13273" i="1"/>
  <c r="J13273" i="1"/>
  <c r="E807" i="7" s="1"/>
  <c r="L13272" i="1"/>
  <c r="K13272" i="1"/>
  <c r="J13272" i="1"/>
  <c r="E806" i="7" s="1"/>
  <c r="L13271" i="1"/>
  <c r="K13271" i="1"/>
  <c r="J13271" i="1"/>
  <c r="E805" i="7" s="1"/>
  <c r="L13270" i="1"/>
  <c r="K13270" i="1"/>
  <c r="J13270" i="1"/>
  <c r="E804" i="7" s="1"/>
  <c r="L13269" i="1"/>
  <c r="K13269" i="1"/>
  <c r="J13269" i="1"/>
  <c r="E803" i="7" s="1"/>
  <c r="L13268" i="1"/>
  <c r="K13268" i="1"/>
  <c r="J13268" i="1"/>
  <c r="E802" i="7" s="1"/>
  <c r="L13267" i="1"/>
  <c r="K13267" i="1"/>
  <c r="J13267" i="1"/>
  <c r="E801" i="7" s="1"/>
  <c r="L13266" i="1"/>
  <c r="K13266" i="1"/>
  <c r="J13266" i="1"/>
  <c r="E800" i="7" s="1"/>
  <c r="L13265" i="1"/>
  <c r="K13265" i="1"/>
  <c r="J13265" i="1"/>
  <c r="E799" i="7" s="1"/>
  <c r="L13264" i="1"/>
  <c r="K13264" i="1"/>
  <c r="J13264" i="1"/>
  <c r="E798" i="7" s="1"/>
  <c r="L13263" i="1"/>
  <c r="K13263" i="1"/>
  <c r="J13263" i="1"/>
  <c r="E797" i="7" s="1"/>
  <c r="L13262" i="1"/>
  <c r="K13262" i="1"/>
  <c r="J13262" i="1"/>
  <c r="E796" i="7" s="1"/>
  <c r="L13261" i="1"/>
  <c r="K13261" i="1"/>
  <c r="J13261" i="1"/>
  <c r="E795" i="7" s="1"/>
  <c r="L13260" i="1"/>
  <c r="K13260" i="1"/>
  <c r="J13260" i="1"/>
  <c r="E794" i="7" s="1"/>
  <c r="L13259" i="1"/>
  <c r="K13259" i="1"/>
  <c r="J13259" i="1"/>
  <c r="L13258" i="1"/>
  <c r="K13258" i="1"/>
  <c r="J13258" i="1"/>
  <c r="E791" i="7"/>
  <c r="L13257" i="1"/>
  <c r="K13257" i="1"/>
  <c r="J13257" i="1"/>
  <c r="E790" i="7"/>
  <c r="L13256" i="1"/>
  <c r="K13256" i="1"/>
  <c r="J13256" i="1"/>
  <c r="E789" i="7"/>
  <c r="L13255" i="1"/>
  <c r="K13255" i="1"/>
  <c r="J13255" i="1"/>
  <c r="E788" i="7"/>
  <c r="L13254" i="1"/>
  <c r="K13254" i="1"/>
  <c r="J13254" i="1"/>
  <c r="E787" i="7"/>
  <c r="L13253" i="1"/>
  <c r="K13253" i="1"/>
  <c r="J13253" i="1"/>
  <c r="E786" i="7"/>
  <c r="L13252" i="1"/>
  <c r="K13252" i="1"/>
  <c r="J13252" i="1"/>
  <c r="E785" i="7"/>
  <c r="L13251" i="1"/>
  <c r="K13251" i="1"/>
  <c r="J13251" i="1"/>
  <c r="E784" i="7"/>
  <c r="L13250" i="1"/>
  <c r="K13250" i="1"/>
  <c r="J13250" i="1"/>
  <c r="E783" i="7"/>
  <c r="L13249" i="1"/>
  <c r="K13249" i="1"/>
  <c r="J13249" i="1"/>
  <c r="E782" i="7"/>
  <c r="L13248" i="1"/>
  <c r="K13248" i="1"/>
  <c r="J13248" i="1"/>
  <c r="E781" i="7"/>
  <c r="L13247" i="1"/>
  <c r="K13247" i="1"/>
  <c r="J13247" i="1"/>
  <c r="E780" i="7"/>
  <c r="L13246" i="1"/>
  <c r="K13246" i="1"/>
  <c r="J13246" i="1"/>
  <c r="E779" i="7"/>
  <c r="L13245" i="1"/>
  <c r="K13245" i="1"/>
  <c r="J13245" i="1"/>
  <c r="E778" i="7"/>
  <c r="L13244" i="1"/>
  <c r="K13244" i="1"/>
  <c r="J13244" i="1"/>
  <c r="E777" i="7"/>
  <c r="L13243" i="1"/>
  <c r="K13243" i="1"/>
  <c r="J13243" i="1"/>
  <c r="E776" i="7"/>
  <c r="L13242" i="1"/>
  <c r="K13242" i="1"/>
  <c r="J13242" i="1"/>
  <c r="E775" i="7"/>
  <c r="L13241" i="1"/>
  <c r="K13241" i="1"/>
  <c r="J13241" i="1"/>
  <c r="E774" i="7"/>
  <c r="L13240" i="1"/>
  <c r="K13240" i="1"/>
  <c r="J13240" i="1"/>
  <c r="E773" i="7"/>
  <c r="L13239" i="1"/>
  <c r="K13239" i="1"/>
  <c r="J13239" i="1"/>
  <c r="E772" i="7"/>
  <c r="L13238" i="1"/>
  <c r="K13238" i="1"/>
  <c r="J13238" i="1"/>
  <c r="E771" i="7"/>
  <c r="L13237" i="1"/>
  <c r="K13237" i="1"/>
  <c r="J13237" i="1"/>
  <c r="E770" i="7"/>
  <c r="L13236" i="1"/>
  <c r="K13236" i="1"/>
  <c r="J13236" i="1"/>
  <c r="E769" i="7"/>
  <c r="L13235" i="1"/>
  <c r="K13235" i="1"/>
  <c r="J13235" i="1"/>
  <c r="L13234" i="1"/>
  <c r="K13234" i="1"/>
  <c r="J13234" i="1"/>
  <c r="E766" i="7" s="1"/>
  <c r="L13233" i="1"/>
  <c r="K13233" i="1"/>
  <c r="J13233" i="1"/>
  <c r="E765" i="7" s="1"/>
  <c r="L13232" i="1"/>
  <c r="K13232" i="1"/>
  <c r="J13232" i="1"/>
  <c r="E764" i="7" s="1"/>
  <c r="L13231" i="1"/>
  <c r="K13231" i="1"/>
  <c r="J13231" i="1"/>
  <c r="E763" i="7" s="1"/>
  <c r="L13230" i="1"/>
  <c r="K13230" i="1"/>
  <c r="J13230" i="1"/>
  <c r="E762" i="7" s="1"/>
  <c r="L13229" i="1"/>
  <c r="K13229" i="1"/>
  <c r="J13229" i="1"/>
  <c r="E761" i="7" s="1"/>
  <c r="L13228" i="1"/>
  <c r="K13228" i="1"/>
  <c r="J13228" i="1"/>
  <c r="E760" i="7" s="1"/>
  <c r="L13227" i="1"/>
  <c r="K13227" i="1"/>
  <c r="J13227" i="1"/>
  <c r="E759" i="7" s="1"/>
  <c r="L13226" i="1"/>
  <c r="K13226" i="1"/>
  <c r="J13226" i="1"/>
  <c r="E758" i="7" s="1"/>
  <c r="L13225" i="1"/>
  <c r="K13225" i="1"/>
  <c r="J13225" i="1"/>
  <c r="E757" i="7" s="1"/>
  <c r="L13224" i="1"/>
  <c r="K13224" i="1"/>
  <c r="J13224" i="1"/>
  <c r="E756" i="7" s="1"/>
  <c r="L13223" i="1"/>
  <c r="K13223" i="1"/>
  <c r="J13223" i="1"/>
  <c r="L13222" i="1"/>
  <c r="K13222" i="1"/>
  <c r="J13222" i="1"/>
  <c r="E755" i="7"/>
  <c r="L13221" i="1"/>
  <c r="K13221" i="1"/>
  <c r="J13221" i="1"/>
  <c r="E754" i="7"/>
  <c r="L13220" i="1"/>
  <c r="K13220" i="1"/>
  <c r="J13220" i="1"/>
  <c r="E753" i="7"/>
  <c r="L13219" i="1"/>
  <c r="K13219" i="1"/>
  <c r="J13219" i="1"/>
  <c r="E752" i="7"/>
  <c r="L13218" i="1"/>
  <c r="K13218" i="1"/>
  <c r="J13218" i="1"/>
  <c r="E751" i="7"/>
  <c r="L13217" i="1"/>
  <c r="K13217" i="1"/>
  <c r="J13217" i="1"/>
  <c r="E750" i="7"/>
  <c r="L13216" i="1"/>
  <c r="K13216" i="1"/>
  <c r="J13216" i="1"/>
  <c r="E749" i="7"/>
  <c r="L13215" i="1"/>
  <c r="K13215" i="1"/>
  <c r="J13215" i="1"/>
  <c r="E748" i="7"/>
  <c r="L13214" i="1"/>
  <c r="K13214" i="1"/>
  <c r="J13214" i="1"/>
  <c r="E747" i="7"/>
  <c r="L13213" i="1"/>
  <c r="K13213" i="1"/>
  <c r="J13213" i="1"/>
  <c r="E746" i="7"/>
  <c r="L13212" i="1"/>
  <c r="K13212" i="1"/>
  <c r="J13212" i="1"/>
  <c r="E745" i="7"/>
  <c r="L13211" i="1"/>
  <c r="K13211" i="1"/>
  <c r="J13211" i="1"/>
  <c r="E744" i="7"/>
  <c r="L13210" i="1"/>
  <c r="K13210" i="1"/>
  <c r="J13210" i="1"/>
  <c r="E743" i="7"/>
  <c r="L13209" i="1"/>
  <c r="K13209" i="1"/>
  <c r="J13209" i="1"/>
  <c r="E742" i="7"/>
  <c r="L13208" i="1"/>
  <c r="K13208" i="1"/>
  <c r="J13208" i="1"/>
  <c r="E741" i="7"/>
  <c r="L13207" i="1"/>
  <c r="K13207" i="1"/>
  <c r="J13207" i="1"/>
  <c r="E740" i="7"/>
  <c r="L13206" i="1"/>
  <c r="K13206" i="1"/>
  <c r="J13206" i="1"/>
  <c r="E739" i="7"/>
  <c r="L13205" i="1"/>
  <c r="K13205" i="1"/>
  <c r="J13205" i="1"/>
  <c r="E738" i="7"/>
  <c r="L13204" i="1"/>
  <c r="K13204" i="1"/>
  <c r="J13204" i="1"/>
  <c r="E737" i="7"/>
  <c r="L13203" i="1"/>
  <c r="K13203" i="1"/>
  <c r="J13203" i="1"/>
  <c r="E736" i="7"/>
  <c r="L13202" i="1"/>
  <c r="K13202" i="1"/>
  <c r="J13202" i="1"/>
  <c r="E735" i="7"/>
  <c r="L13201" i="1"/>
  <c r="K13201" i="1"/>
  <c r="J13201" i="1"/>
  <c r="L13200" i="1"/>
  <c r="K13200" i="1"/>
  <c r="J13200" i="1"/>
  <c r="E732" i="7" s="1"/>
  <c r="L13199" i="1"/>
  <c r="K13199" i="1"/>
  <c r="J13199" i="1"/>
  <c r="E731" i="7" s="1"/>
  <c r="L13198" i="1"/>
  <c r="K13198" i="1"/>
  <c r="J13198" i="1"/>
  <c r="E730" i="7" s="1"/>
  <c r="L13197" i="1"/>
  <c r="K13197" i="1"/>
  <c r="J13197" i="1"/>
  <c r="E729" i="7" s="1"/>
  <c r="L13196" i="1"/>
  <c r="K13196" i="1"/>
  <c r="J13196" i="1"/>
  <c r="E728" i="7" s="1"/>
  <c r="L13195" i="1"/>
  <c r="K13195" i="1"/>
  <c r="J13195" i="1"/>
  <c r="E727" i="7" s="1"/>
  <c r="L13194" i="1"/>
  <c r="K13194" i="1"/>
  <c r="J13194" i="1"/>
  <c r="E726" i="7" s="1"/>
  <c r="L13193" i="1"/>
  <c r="K13193" i="1"/>
  <c r="J13193" i="1"/>
  <c r="E725" i="7" s="1"/>
  <c r="L13192" i="1"/>
  <c r="K13192" i="1"/>
  <c r="J13192" i="1"/>
  <c r="E724" i="7" s="1"/>
  <c r="L13191" i="1"/>
  <c r="K13191" i="1"/>
  <c r="J13191" i="1"/>
  <c r="E723" i="7" s="1"/>
  <c r="L13190" i="1"/>
  <c r="K13190" i="1"/>
  <c r="J13190" i="1"/>
  <c r="E722" i="7" s="1"/>
  <c r="L13189" i="1"/>
  <c r="K13189" i="1"/>
  <c r="J13189" i="1"/>
  <c r="E721" i="7" s="1"/>
  <c r="L13188" i="1"/>
  <c r="K13188" i="1"/>
  <c r="J13188" i="1"/>
  <c r="E720" i="7" s="1"/>
  <c r="L13187" i="1"/>
  <c r="K13187" i="1"/>
  <c r="J13187" i="1"/>
  <c r="E719" i="7" s="1"/>
  <c r="L13186" i="1"/>
  <c r="K13186" i="1"/>
  <c r="J13186" i="1"/>
  <c r="E718" i="7" s="1"/>
  <c r="L13185" i="1"/>
  <c r="K13185" i="1"/>
  <c r="J13185" i="1"/>
  <c r="E717" i="7" s="1"/>
  <c r="L13184" i="1"/>
  <c r="K13184" i="1"/>
  <c r="J13184" i="1"/>
  <c r="E716" i="7" s="1"/>
  <c r="L13183" i="1"/>
  <c r="K13183" i="1"/>
  <c r="J13183" i="1"/>
  <c r="E715" i="7" s="1"/>
  <c r="L13182" i="1"/>
  <c r="K13182" i="1"/>
  <c r="J13182" i="1"/>
  <c r="E714" i="7" s="1"/>
  <c r="L13181" i="1"/>
  <c r="K13181" i="1"/>
  <c r="J13181" i="1"/>
  <c r="E713" i="7" s="1"/>
  <c r="L13180" i="1"/>
  <c r="K13180" i="1"/>
  <c r="J13180" i="1"/>
  <c r="E712" i="7" s="1"/>
  <c r="L13179" i="1"/>
  <c r="K13179" i="1"/>
  <c r="J13179" i="1"/>
  <c r="E711" i="7" s="1"/>
  <c r="L13178" i="1"/>
  <c r="K13178" i="1"/>
  <c r="J13178" i="1"/>
  <c r="E710" i="7" s="1"/>
  <c r="L13177" i="1"/>
  <c r="K13177" i="1"/>
  <c r="J13177" i="1"/>
  <c r="E709" i="7" s="1"/>
  <c r="L13176" i="1"/>
  <c r="K13176" i="1"/>
  <c r="J13176" i="1"/>
  <c r="E708" i="7" s="1"/>
  <c r="L13175" i="1"/>
  <c r="K13175" i="1"/>
  <c r="J13175" i="1"/>
  <c r="E707" i="7" s="1"/>
  <c r="L13174" i="1"/>
  <c r="K13174" i="1"/>
  <c r="J13174" i="1"/>
  <c r="E706" i="7" s="1"/>
  <c r="L13173" i="1"/>
  <c r="K13173" i="1"/>
  <c r="J13173" i="1"/>
  <c r="E705" i="7" s="1"/>
  <c r="L13172" i="1"/>
  <c r="K13172" i="1"/>
  <c r="J13172" i="1"/>
  <c r="E704" i="7" s="1"/>
  <c r="L13171" i="1"/>
  <c r="K13171" i="1"/>
  <c r="J13171" i="1"/>
  <c r="E703" i="7" s="1"/>
  <c r="L13170" i="1"/>
  <c r="K13170" i="1"/>
  <c r="J13170" i="1"/>
  <c r="E702" i="7" s="1"/>
  <c r="L13169" i="1"/>
  <c r="K13169" i="1"/>
  <c r="J13169" i="1"/>
  <c r="E701" i="7" s="1"/>
  <c r="L13168" i="1"/>
  <c r="K13168" i="1"/>
  <c r="J13168" i="1"/>
  <c r="E700" i="7" s="1"/>
  <c r="L13167" i="1"/>
  <c r="K13167" i="1"/>
  <c r="J13167" i="1"/>
  <c r="E699" i="7" s="1"/>
  <c r="L13166" i="1"/>
  <c r="K13166" i="1"/>
  <c r="J13166" i="1"/>
  <c r="E698" i="7" s="1"/>
  <c r="L13165" i="1"/>
  <c r="K13165" i="1"/>
  <c r="J13165" i="1"/>
  <c r="E697" i="7" s="1"/>
  <c r="L13164" i="1"/>
  <c r="K13164" i="1"/>
  <c r="J13164" i="1"/>
  <c r="E696" i="7" s="1"/>
  <c r="L13163" i="1"/>
  <c r="K13163" i="1"/>
  <c r="J13163" i="1"/>
  <c r="E695" i="7" s="1"/>
  <c r="L13162" i="1"/>
  <c r="K13162" i="1"/>
  <c r="J13162" i="1"/>
  <c r="E694" i="7" s="1"/>
  <c r="L13161" i="1"/>
  <c r="K13161" i="1"/>
  <c r="J13161" i="1"/>
  <c r="E693" i="7" s="1"/>
  <c r="L13160" i="1"/>
  <c r="K13160" i="1"/>
  <c r="J13160" i="1"/>
  <c r="E692" i="7" s="1"/>
  <c r="L13159" i="1"/>
  <c r="K13159" i="1"/>
  <c r="J13159" i="1"/>
  <c r="E691" i="7" s="1"/>
  <c r="L13158" i="1"/>
  <c r="K13158" i="1"/>
  <c r="J13158" i="1"/>
  <c r="E690" i="7" s="1"/>
  <c r="L13157" i="1"/>
  <c r="K13157" i="1"/>
  <c r="J13157" i="1"/>
  <c r="E689" i="7" s="1"/>
  <c r="L13156" i="1"/>
  <c r="K13156" i="1"/>
  <c r="J13156" i="1"/>
  <c r="E688" i="7" s="1"/>
  <c r="L13155" i="1"/>
  <c r="K13155" i="1"/>
  <c r="J13155" i="1"/>
  <c r="E687" i="7" s="1"/>
  <c r="L13154" i="1"/>
  <c r="K13154" i="1"/>
  <c r="J13154" i="1"/>
  <c r="E686" i="7" s="1"/>
  <c r="L13153" i="1"/>
  <c r="K13153" i="1"/>
  <c r="J13153" i="1"/>
  <c r="E685" i="7" s="1"/>
  <c r="L13152" i="1"/>
  <c r="K13152" i="1"/>
  <c r="J13152" i="1"/>
  <c r="E684" i="7" s="1"/>
  <c r="L13151" i="1"/>
  <c r="K13151" i="1"/>
  <c r="J13151" i="1"/>
  <c r="E683" i="7" s="1"/>
  <c r="L13150" i="1"/>
  <c r="K13150" i="1"/>
  <c r="J13150" i="1"/>
  <c r="E682" i="7" s="1"/>
  <c r="L13149" i="1"/>
  <c r="K13149" i="1"/>
  <c r="J13149" i="1"/>
  <c r="E681" i="7" s="1"/>
  <c r="L13148" i="1"/>
  <c r="K13148" i="1"/>
  <c r="J13148" i="1"/>
  <c r="E680" i="7" s="1"/>
  <c r="L13147" i="1"/>
  <c r="K13147" i="1"/>
  <c r="J13147" i="1"/>
  <c r="E679" i="7" s="1"/>
  <c r="L13146" i="1"/>
  <c r="K13146" i="1"/>
  <c r="J13146" i="1"/>
  <c r="E678" i="7" s="1"/>
  <c r="L13145" i="1"/>
  <c r="K13145" i="1"/>
  <c r="J13145" i="1"/>
  <c r="E677" i="7" s="1"/>
  <c r="L13144" i="1"/>
  <c r="K13144" i="1"/>
  <c r="J13144" i="1"/>
  <c r="L13143" i="1"/>
  <c r="K13143" i="1"/>
  <c r="J13143" i="1"/>
  <c r="E674" i="7"/>
  <c r="L13142" i="1"/>
  <c r="K13142" i="1"/>
  <c r="J13142" i="1"/>
  <c r="E673" i="7"/>
  <c r="L13141" i="1"/>
  <c r="K13141" i="1"/>
  <c r="J13141" i="1"/>
  <c r="E672" i="7"/>
  <c r="L13140" i="1"/>
  <c r="K13140" i="1"/>
  <c r="J13140" i="1"/>
  <c r="L13139" i="1"/>
  <c r="K13139" i="1"/>
  <c r="J13139" i="1"/>
  <c r="E671" i="7" s="1"/>
  <c r="L13138" i="1"/>
  <c r="K13138" i="1"/>
  <c r="J13138" i="1"/>
  <c r="E670" i="7" s="1"/>
  <c r="L13137" i="1"/>
  <c r="K13137" i="1"/>
  <c r="J13137" i="1"/>
  <c r="E669" i="7" s="1"/>
  <c r="L13136" i="1"/>
  <c r="K13136" i="1"/>
  <c r="J13136" i="1"/>
  <c r="E668" i="7" s="1"/>
  <c r="L13135" i="1"/>
  <c r="K13135" i="1"/>
  <c r="J13135" i="1"/>
  <c r="E667" i="7" s="1"/>
  <c r="L13134" i="1"/>
  <c r="K13134" i="1"/>
  <c r="J13134" i="1"/>
  <c r="E666" i="7" s="1"/>
  <c r="L13133" i="1"/>
  <c r="K13133" i="1"/>
  <c r="J13133" i="1"/>
  <c r="E665" i="7" s="1"/>
  <c r="L13132" i="1"/>
  <c r="K13132" i="1"/>
  <c r="J13132" i="1"/>
  <c r="E664" i="7" s="1"/>
  <c r="L13131" i="1"/>
  <c r="K13131" i="1"/>
  <c r="J13131" i="1"/>
  <c r="E663" i="7" s="1"/>
  <c r="L13130" i="1"/>
  <c r="K13130" i="1"/>
  <c r="J13130" i="1"/>
  <c r="E662" i="7" s="1"/>
  <c r="L13129" i="1"/>
  <c r="K13129" i="1"/>
  <c r="J13129" i="1"/>
  <c r="E661" i="7" s="1"/>
  <c r="L13128" i="1"/>
  <c r="K13128" i="1"/>
  <c r="J13128" i="1"/>
  <c r="E660" i="7" s="1"/>
  <c r="L13127" i="1"/>
  <c r="K13127" i="1"/>
  <c r="J13127" i="1"/>
  <c r="E659" i="7" s="1"/>
  <c r="L13126" i="1"/>
  <c r="K13126" i="1"/>
  <c r="J13126" i="1"/>
  <c r="E658" i="7" s="1"/>
  <c r="L13125" i="1"/>
  <c r="K13125" i="1"/>
  <c r="J13125" i="1"/>
  <c r="E657" i="7" s="1"/>
  <c r="L13124" i="1"/>
  <c r="K13124" i="1"/>
  <c r="J13124" i="1"/>
  <c r="E656" i="7" s="1"/>
  <c r="L13123" i="1"/>
  <c r="K13123" i="1"/>
  <c r="J13123" i="1"/>
  <c r="E655" i="7" s="1"/>
  <c r="L13122" i="1"/>
  <c r="K13122" i="1"/>
  <c r="J13122" i="1"/>
  <c r="E654" i="7" s="1"/>
  <c r="L13121" i="1"/>
  <c r="K13121" i="1"/>
  <c r="J13121" i="1"/>
  <c r="E653" i="7" s="1"/>
  <c r="L13120" i="1"/>
  <c r="K13120" i="1"/>
  <c r="J13120" i="1"/>
  <c r="E652" i="7" s="1"/>
  <c r="L13119" i="1"/>
  <c r="K13119" i="1"/>
  <c r="J13119" i="1"/>
  <c r="E651" i="7" s="1"/>
  <c r="L13118" i="1"/>
  <c r="K13118" i="1"/>
  <c r="J13118" i="1"/>
  <c r="E650" i="7" s="1"/>
  <c r="L13117" i="1"/>
  <c r="K13117" i="1"/>
  <c r="J13117" i="1"/>
  <c r="E649" i="7" s="1"/>
  <c r="L13116" i="1"/>
  <c r="K13116" i="1"/>
  <c r="J13116" i="1"/>
  <c r="E648" i="7" s="1"/>
  <c r="L13115" i="1"/>
  <c r="K13115" i="1"/>
  <c r="J13115" i="1"/>
  <c r="E647" i="7" s="1"/>
  <c r="L13114" i="1"/>
  <c r="K13114" i="1"/>
  <c r="J13114" i="1"/>
  <c r="E646" i="7" s="1"/>
  <c r="L13113" i="1"/>
  <c r="K13113" i="1"/>
  <c r="J13113" i="1"/>
  <c r="E645" i="7" s="1"/>
  <c r="L13112" i="1"/>
  <c r="K13112" i="1"/>
  <c r="J13112" i="1"/>
  <c r="E644" i="7" s="1"/>
  <c r="L13111" i="1"/>
  <c r="K13111" i="1"/>
  <c r="J13111" i="1"/>
  <c r="E643" i="7" s="1"/>
  <c r="L13110" i="1"/>
  <c r="K13110" i="1"/>
  <c r="J13110" i="1"/>
  <c r="E642" i="7" s="1"/>
  <c r="L13109" i="1"/>
  <c r="K13109" i="1"/>
  <c r="J13109" i="1"/>
  <c r="E641" i="7" s="1"/>
  <c r="L13108" i="1"/>
  <c r="K13108" i="1"/>
  <c r="J13108" i="1"/>
  <c r="E640" i="7" s="1"/>
  <c r="L13107" i="1"/>
  <c r="K13107" i="1"/>
  <c r="J13107" i="1"/>
  <c r="E639" i="7" s="1"/>
  <c r="L13106" i="1"/>
  <c r="K13106" i="1"/>
  <c r="J13106" i="1"/>
  <c r="E638" i="7" s="1"/>
  <c r="L13105" i="1"/>
  <c r="K13105" i="1"/>
  <c r="J13105" i="1"/>
  <c r="E637" i="7" s="1"/>
  <c r="L13104" i="1"/>
  <c r="K13104" i="1"/>
  <c r="J13104" i="1"/>
  <c r="E636" i="7" s="1"/>
  <c r="L13103" i="1"/>
  <c r="K13103" i="1"/>
  <c r="J13103" i="1"/>
  <c r="E635" i="7" s="1"/>
  <c r="L13102" i="1"/>
  <c r="K13102" i="1"/>
  <c r="J13102" i="1"/>
  <c r="E634" i="7" s="1"/>
  <c r="L13101" i="1"/>
  <c r="K13101" i="1"/>
  <c r="J13101" i="1"/>
  <c r="E633" i="7" s="1"/>
  <c r="L13100" i="1"/>
  <c r="K13100" i="1"/>
  <c r="J13100" i="1"/>
  <c r="L13099" i="1"/>
  <c r="K13099" i="1"/>
  <c r="J13099" i="1"/>
  <c r="E630" i="7"/>
  <c r="L13098" i="1"/>
  <c r="K13098" i="1"/>
  <c r="J13098" i="1"/>
  <c r="E629" i="7"/>
  <c r="L13097" i="1"/>
  <c r="K13097" i="1"/>
  <c r="J13097" i="1"/>
  <c r="E628" i="7"/>
  <c r="L13096" i="1"/>
  <c r="K13096" i="1"/>
  <c r="J13096" i="1"/>
  <c r="E627" i="7"/>
  <c r="L13095" i="1"/>
  <c r="K13095" i="1"/>
  <c r="J13095" i="1"/>
  <c r="E626" i="7"/>
  <c r="L13094" i="1"/>
  <c r="K13094" i="1"/>
  <c r="J13094" i="1"/>
  <c r="E625" i="7"/>
  <c r="L13093" i="1"/>
  <c r="K13093" i="1"/>
  <c r="J13093" i="1"/>
  <c r="E624" i="7"/>
  <c r="L13092" i="1"/>
  <c r="K13092" i="1"/>
  <c r="J13092" i="1"/>
  <c r="E623" i="7"/>
  <c r="L13091" i="1"/>
  <c r="K13091" i="1"/>
  <c r="J13091" i="1"/>
  <c r="E622" i="7"/>
  <c r="L13090" i="1"/>
  <c r="K13090" i="1"/>
  <c r="J13090" i="1"/>
  <c r="E621" i="7"/>
  <c r="L13089" i="1"/>
  <c r="K13089" i="1"/>
  <c r="J13089" i="1"/>
  <c r="E620" i="7"/>
  <c r="L13088" i="1"/>
  <c r="K13088" i="1"/>
  <c r="J13088" i="1"/>
  <c r="E619" i="7"/>
  <c r="L13087" i="1"/>
  <c r="K13087" i="1"/>
  <c r="J13087" i="1"/>
  <c r="E618" i="7"/>
  <c r="L13086" i="1"/>
  <c r="K13086" i="1"/>
  <c r="J13086" i="1"/>
  <c r="E617" i="7"/>
  <c r="L13085" i="1"/>
  <c r="K13085" i="1"/>
  <c r="J13085" i="1"/>
  <c r="E616" i="7"/>
  <c r="L13084" i="1"/>
  <c r="K13084" i="1"/>
  <c r="J13084" i="1"/>
  <c r="E615" i="7"/>
  <c r="L13083" i="1"/>
  <c r="K13083" i="1"/>
  <c r="J13083" i="1"/>
  <c r="E614" i="7"/>
  <c r="L13082" i="1"/>
  <c r="K13082" i="1"/>
  <c r="J13082" i="1"/>
  <c r="E613" i="7"/>
  <c r="L13081" i="1"/>
  <c r="K13081" i="1"/>
  <c r="J13081" i="1"/>
  <c r="E612" i="7"/>
  <c r="L13080" i="1"/>
  <c r="K13080" i="1"/>
  <c r="J13080" i="1"/>
  <c r="E611" i="7"/>
  <c r="L13079" i="1"/>
  <c r="K13079" i="1"/>
  <c r="J13079" i="1"/>
  <c r="E610" i="7"/>
  <c r="L13078" i="1"/>
  <c r="K13078" i="1"/>
  <c r="J13078" i="1"/>
  <c r="E609" i="7"/>
  <c r="L13077" i="1"/>
  <c r="K13077" i="1"/>
  <c r="J13077" i="1"/>
  <c r="E608" i="7"/>
  <c r="L13076" i="1"/>
  <c r="K13076" i="1"/>
  <c r="J13076" i="1"/>
  <c r="E607" i="7"/>
  <c r="L13075" i="1"/>
  <c r="K13075" i="1"/>
  <c r="J13075" i="1"/>
  <c r="E606" i="7"/>
  <c r="L13074" i="1"/>
  <c r="K13074" i="1"/>
  <c r="J13074" i="1"/>
  <c r="E605" i="7"/>
  <c r="L13073" i="1"/>
  <c r="K13073" i="1"/>
  <c r="J13073" i="1"/>
  <c r="E604" i="7"/>
  <c r="L13072" i="1"/>
  <c r="K13072" i="1"/>
  <c r="J13072" i="1"/>
  <c r="E603" i="7"/>
  <c r="L13071" i="1"/>
  <c r="K13071" i="1"/>
  <c r="J13071" i="1"/>
  <c r="E602" i="7"/>
  <c r="L13070" i="1"/>
  <c r="K13070" i="1"/>
  <c r="J13070" i="1"/>
  <c r="E601" i="7"/>
  <c r="L13069" i="1"/>
  <c r="K13069" i="1"/>
  <c r="J13069" i="1"/>
  <c r="E600" i="7"/>
  <c r="L13068" i="1"/>
  <c r="K13068" i="1"/>
  <c r="J13068" i="1"/>
  <c r="E599" i="7"/>
  <c r="L13067" i="1"/>
  <c r="K13067" i="1"/>
  <c r="J13067" i="1"/>
  <c r="E598" i="7"/>
  <c r="L13066" i="1"/>
  <c r="K13066" i="1"/>
  <c r="J13066" i="1"/>
  <c r="E597" i="7"/>
  <c r="L13065" i="1"/>
  <c r="K13065" i="1"/>
  <c r="J13065" i="1"/>
  <c r="E596" i="7"/>
  <c r="L13064" i="1"/>
  <c r="K13064" i="1"/>
  <c r="J13064" i="1"/>
  <c r="E595" i="7"/>
  <c r="L13063" i="1"/>
  <c r="K13063" i="1"/>
  <c r="J13063" i="1"/>
  <c r="E594" i="7"/>
  <c r="L13062" i="1"/>
  <c r="K13062" i="1"/>
  <c r="J13062" i="1"/>
  <c r="E593" i="7"/>
  <c r="L13061" i="1"/>
  <c r="K13061" i="1"/>
  <c r="J13061" i="1"/>
  <c r="E592" i="7"/>
  <c r="L13060" i="1"/>
  <c r="K13060" i="1"/>
  <c r="J13060" i="1"/>
  <c r="E591" i="7"/>
  <c r="L13059" i="1"/>
  <c r="K13059" i="1"/>
  <c r="J13059" i="1"/>
  <c r="E590" i="7"/>
  <c r="L13058" i="1"/>
  <c r="K13058" i="1"/>
  <c r="J13058" i="1"/>
  <c r="E589" i="7"/>
  <c r="L13057" i="1"/>
  <c r="K13057" i="1"/>
  <c r="J13057" i="1"/>
  <c r="L13056" i="1"/>
  <c r="K13056" i="1"/>
  <c r="J13056" i="1"/>
  <c r="L13055" i="1"/>
  <c r="K13055" i="1"/>
  <c r="J13055" i="1"/>
  <c r="E588" i="7"/>
  <c r="L13054" i="1"/>
  <c r="K13054" i="1"/>
  <c r="J13054" i="1"/>
  <c r="E587" i="7"/>
  <c r="L13053" i="1"/>
  <c r="K13053" i="1"/>
  <c r="J13053" i="1"/>
  <c r="E586" i="7"/>
  <c r="L13052" i="1"/>
  <c r="K13052" i="1"/>
  <c r="J13052" i="1"/>
  <c r="L13051" i="1"/>
  <c r="K13051" i="1"/>
  <c r="J13051" i="1"/>
  <c r="E585" i="7" s="1"/>
  <c r="L13050" i="1"/>
  <c r="K13050" i="1"/>
  <c r="J13050" i="1"/>
  <c r="E584" i="7" s="1"/>
  <c r="L13049" i="1"/>
  <c r="K13049" i="1"/>
  <c r="J13049" i="1"/>
  <c r="E583" i="7" s="1"/>
  <c r="L13048" i="1"/>
  <c r="K13048" i="1"/>
  <c r="J13048" i="1"/>
  <c r="E582" i="7" s="1"/>
  <c r="L13047" i="1"/>
  <c r="K13047" i="1"/>
  <c r="J13047" i="1"/>
  <c r="E581" i="7" s="1"/>
  <c r="L13046" i="1"/>
  <c r="K13046" i="1"/>
  <c r="J13046" i="1"/>
  <c r="E580" i="7" s="1"/>
  <c r="L13045" i="1"/>
  <c r="K13045" i="1"/>
  <c r="J13045" i="1"/>
  <c r="E579" i="7" s="1"/>
  <c r="L13044" i="1"/>
  <c r="K13044" i="1"/>
  <c r="J13044" i="1"/>
  <c r="E578" i="7" s="1"/>
  <c r="L13043" i="1"/>
  <c r="K13043" i="1"/>
  <c r="J13043" i="1"/>
  <c r="E577" i="7" s="1"/>
  <c r="L13042" i="1"/>
  <c r="K13042" i="1"/>
  <c r="J13042" i="1"/>
  <c r="E576" i="7" s="1"/>
  <c r="L13041" i="1"/>
  <c r="K13041" i="1"/>
  <c r="J13041" i="1"/>
  <c r="E575" i="7" s="1"/>
  <c r="L13040" i="1"/>
  <c r="K13040" i="1"/>
  <c r="J13040" i="1"/>
  <c r="E574" i="7" s="1"/>
  <c r="L13039" i="1"/>
  <c r="K13039" i="1"/>
  <c r="J13039" i="1"/>
  <c r="E573" i="7" s="1"/>
  <c r="L13038" i="1"/>
  <c r="K13038" i="1"/>
  <c r="J13038" i="1"/>
  <c r="E572" i="7" s="1"/>
  <c r="L13037" i="1"/>
  <c r="K13037" i="1"/>
  <c r="J13037" i="1"/>
  <c r="E571" i="7" s="1"/>
  <c r="L13036" i="1"/>
  <c r="K13036" i="1"/>
  <c r="J13036" i="1"/>
  <c r="E570" i="7" s="1"/>
  <c r="L13035" i="1"/>
  <c r="K13035" i="1"/>
  <c r="J13035" i="1"/>
  <c r="E569" i="7" s="1"/>
  <c r="L13034" i="1"/>
  <c r="K13034" i="1"/>
  <c r="J13034" i="1"/>
  <c r="E568" i="7" s="1"/>
  <c r="L13033" i="1"/>
  <c r="K13033" i="1"/>
  <c r="J13033" i="1"/>
  <c r="E567" i="7" s="1"/>
  <c r="L13032" i="1"/>
  <c r="K13032" i="1"/>
  <c r="J13032" i="1"/>
  <c r="E566" i="7" s="1"/>
  <c r="L13031" i="1"/>
  <c r="K13031" i="1"/>
  <c r="J13031" i="1"/>
  <c r="E565" i="7" s="1"/>
  <c r="L13030" i="1"/>
  <c r="K13030" i="1"/>
  <c r="J13030" i="1"/>
  <c r="E564" i="7" s="1"/>
  <c r="L13029" i="1"/>
  <c r="K13029" i="1"/>
  <c r="J13029" i="1"/>
  <c r="E563" i="7" s="1"/>
  <c r="L13028" i="1"/>
  <c r="K13028" i="1"/>
  <c r="J13028" i="1"/>
  <c r="E562" i="7" s="1"/>
  <c r="L13027" i="1"/>
  <c r="K13027" i="1"/>
  <c r="J13027" i="1"/>
  <c r="E561" i="7" s="1"/>
  <c r="L13026" i="1"/>
  <c r="K13026" i="1"/>
  <c r="J13026" i="1"/>
  <c r="E560" i="7" s="1"/>
  <c r="L13025" i="1"/>
  <c r="K13025" i="1"/>
  <c r="J13025" i="1"/>
  <c r="E559" i="7" s="1"/>
  <c r="L13024" i="1"/>
  <c r="K13024" i="1"/>
  <c r="J13024" i="1"/>
  <c r="E558" i="7" s="1"/>
  <c r="L13023" i="1"/>
  <c r="K13023" i="1"/>
  <c r="J13023" i="1"/>
  <c r="E557" i="7" s="1"/>
  <c r="L13022" i="1"/>
  <c r="K13022" i="1"/>
  <c r="J13022" i="1"/>
  <c r="E556" i="7" s="1"/>
  <c r="L13021" i="1"/>
  <c r="K13021" i="1"/>
  <c r="J13021" i="1"/>
  <c r="E555" i="7" s="1"/>
  <c r="L13020" i="1"/>
  <c r="K13020" i="1"/>
  <c r="J13020" i="1"/>
  <c r="E554" i="7" s="1"/>
  <c r="L13019" i="1"/>
  <c r="K13019" i="1"/>
  <c r="J13019" i="1"/>
  <c r="E553" i="7" s="1"/>
  <c r="L13018" i="1"/>
  <c r="K13018" i="1"/>
  <c r="J13018" i="1"/>
  <c r="E552" i="7" s="1"/>
  <c r="L13017" i="1"/>
  <c r="K13017" i="1"/>
  <c r="J13017" i="1"/>
  <c r="E551" i="7" s="1"/>
  <c r="L13016" i="1"/>
  <c r="K13016" i="1"/>
  <c r="J13016" i="1"/>
  <c r="E550" i="7" s="1"/>
  <c r="L13015" i="1"/>
  <c r="K13015" i="1"/>
  <c r="J13015" i="1"/>
  <c r="E549" i="7" s="1"/>
  <c r="L13014" i="1"/>
  <c r="K13014" i="1"/>
  <c r="J13014" i="1"/>
  <c r="E548" i="7" s="1"/>
  <c r="L13013" i="1"/>
  <c r="K13013" i="1"/>
  <c r="J13013" i="1"/>
  <c r="E547" i="7" s="1"/>
  <c r="L13012" i="1"/>
  <c r="K13012" i="1"/>
  <c r="J13012" i="1"/>
  <c r="E546" i="7" s="1"/>
  <c r="L13011" i="1"/>
  <c r="K13011" i="1"/>
  <c r="J13011" i="1"/>
  <c r="E545" i="7" s="1"/>
  <c r="L13010" i="1"/>
  <c r="K13010" i="1"/>
  <c r="J13010" i="1"/>
  <c r="E544" i="7" s="1"/>
  <c r="L13009" i="1"/>
  <c r="K13009" i="1"/>
  <c r="J13009" i="1"/>
  <c r="E543" i="7" s="1"/>
  <c r="L13008" i="1"/>
  <c r="K13008" i="1"/>
  <c r="J13008" i="1"/>
  <c r="L13007" i="1"/>
  <c r="K13007" i="1"/>
  <c r="J13007" i="1"/>
  <c r="E540" i="7"/>
  <c r="L13006" i="1"/>
  <c r="K13006" i="1"/>
  <c r="J13006" i="1"/>
  <c r="E539" i="7"/>
  <c r="L13005" i="1"/>
  <c r="K13005" i="1"/>
  <c r="J13005" i="1"/>
  <c r="E538" i="7"/>
  <c r="L13004" i="1"/>
  <c r="K13004" i="1"/>
  <c r="J13004" i="1"/>
  <c r="E537" i="7"/>
  <c r="L13003" i="1"/>
  <c r="K13003" i="1"/>
  <c r="J13003" i="1"/>
  <c r="E536" i="7"/>
  <c r="L13002" i="1"/>
  <c r="K13002" i="1"/>
  <c r="J13002" i="1"/>
  <c r="E535" i="7"/>
  <c r="L13001" i="1"/>
  <c r="K13001" i="1"/>
  <c r="J13001" i="1"/>
  <c r="E534" i="7"/>
  <c r="L13000" i="1"/>
  <c r="K13000" i="1"/>
  <c r="J13000" i="1"/>
  <c r="E533" i="7"/>
  <c r="L12999" i="1"/>
  <c r="K12999" i="1"/>
  <c r="J12999" i="1"/>
  <c r="E532" i="7"/>
  <c r="L12998" i="1"/>
  <c r="K12998" i="1"/>
  <c r="J12998" i="1"/>
  <c r="E531" i="7"/>
  <c r="L12997" i="1"/>
  <c r="K12997" i="1"/>
  <c r="J12997" i="1"/>
  <c r="E530" i="7"/>
  <c r="L12996" i="1"/>
  <c r="K12996" i="1"/>
  <c r="J12996" i="1"/>
  <c r="E529" i="7"/>
  <c r="L12995" i="1"/>
  <c r="K12995" i="1"/>
  <c r="J12995" i="1"/>
  <c r="E528" i="7"/>
  <c r="L12994" i="1"/>
  <c r="K12994" i="1"/>
  <c r="J12994" i="1"/>
  <c r="E527" i="7"/>
  <c r="L12993" i="1"/>
  <c r="K12993" i="1"/>
  <c r="J12993" i="1"/>
  <c r="E526" i="7"/>
  <c r="L12992" i="1"/>
  <c r="K12992" i="1"/>
  <c r="J12992" i="1"/>
  <c r="E525" i="7"/>
  <c r="L12991" i="1"/>
  <c r="K12991" i="1"/>
  <c r="J12991" i="1"/>
  <c r="E524" i="7"/>
  <c r="L12990" i="1"/>
  <c r="K12990" i="1"/>
  <c r="J12990" i="1"/>
  <c r="E523" i="7"/>
  <c r="L12989" i="1"/>
  <c r="K12989" i="1"/>
  <c r="J12989" i="1"/>
  <c r="E522" i="7"/>
  <c r="L12988" i="1"/>
  <c r="K12988" i="1"/>
  <c r="J12988" i="1"/>
  <c r="E521" i="7"/>
  <c r="L12987" i="1"/>
  <c r="K12987" i="1"/>
  <c r="J12987" i="1"/>
  <c r="E520" i="7"/>
  <c r="L12986" i="1"/>
  <c r="K12986" i="1"/>
  <c r="J12986" i="1"/>
  <c r="E519" i="7"/>
  <c r="L12985" i="1"/>
  <c r="K12985" i="1"/>
  <c r="J12985" i="1"/>
  <c r="E518" i="7"/>
  <c r="L12984" i="1"/>
  <c r="K12984" i="1"/>
  <c r="J12984" i="1"/>
  <c r="L12983" i="1"/>
  <c r="K12983" i="1"/>
  <c r="J12983" i="1"/>
  <c r="E515" i="7" s="1"/>
  <c r="L12982" i="1"/>
  <c r="K12982" i="1"/>
  <c r="J12982" i="1"/>
  <c r="E514" i="7" s="1"/>
  <c r="L12981" i="1"/>
  <c r="K12981" i="1"/>
  <c r="J12981" i="1"/>
  <c r="E513" i="7" s="1"/>
  <c r="L12980" i="1"/>
  <c r="K12980" i="1"/>
  <c r="J12980" i="1"/>
  <c r="E512" i="7" s="1"/>
  <c r="L12979" i="1"/>
  <c r="K12979" i="1"/>
  <c r="J12979" i="1"/>
  <c r="E511" i="7" s="1"/>
  <c r="L12978" i="1"/>
  <c r="K12978" i="1"/>
  <c r="J12978" i="1"/>
  <c r="E510" i="7" s="1"/>
  <c r="L12977" i="1"/>
  <c r="K12977" i="1"/>
  <c r="J12977" i="1"/>
  <c r="E509" i="7" s="1"/>
  <c r="L12976" i="1"/>
  <c r="K12976" i="1"/>
  <c r="J12976" i="1"/>
  <c r="E508" i="7" s="1"/>
  <c r="L12975" i="1"/>
  <c r="K12975" i="1"/>
  <c r="J12975" i="1"/>
  <c r="L12974" i="1"/>
  <c r="K12974" i="1"/>
  <c r="J12974" i="1"/>
  <c r="E507" i="7"/>
  <c r="L12973" i="1"/>
  <c r="K12973" i="1"/>
  <c r="J12973" i="1"/>
  <c r="E506" i="7"/>
  <c r="L12972" i="1"/>
  <c r="K12972" i="1"/>
  <c r="J12972" i="1"/>
  <c r="E505" i="7"/>
  <c r="L12971" i="1"/>
  <c r="K12971" i="1"/>
  <c r="J12971" i="1"/>
  <c r="L12970" i="1"/>
  <c r="K12970" i="1"/>
  <c r="J12970" i="1"/>
  <c r="L12969" i="1"/>
  <c r="K12969" i="1"/>
  <c r="J12969" i="1"/>
  <c r="L12968" i="1"/>
  <c r="K12968" i="1"/>
  <c r="J12968" i="1"/>
  <c r="E502" i="7" s="1"/>
  <c r="L12967" i="1"/>
  <c r="K12967" i="1"/>
  <c r="J12967" i="1"/>
  <c r="E501" i="7" s="1"/>
  <c r="L12966" i="1"/>
  <c r="K12966" i="1"/>
  <c r="J12966" i="1"/>
  <c r="E500" i="7" s="1"/>
  <c r="L12965" i="1"/>
  <c r="K12965" i="1"/>
  <c r="J12965" i="1"/>
  <c r="E499" i="7" s="1"/>
  <c r="L12964" i="1"/>
  <c r="K12964" i="1"/>
  <c r="J12964" i="1"/>
  <c r="E498" i="7" s="1"/>
  <c r="L12963" i="1"/>
  <c r="K12963" i="1"/>
  <c r="J12963" i="1"/>
  <c r="E497" i="7" s="1"/>
  <c r="L12962" i="1"/>
  <c r="K12962" i="1"/>
  <c r="J12962" i="1"/>
  <c r="E496" i="7" s="1"/>
  <c r="L12961" i="1"/>
  <c r="K12961" i="1"/>
  <c r="J12961" i="1"/>
  <c r="E495" i="7" s="1"/>
  <c r="L12960" i="1"/>
  <c r="K12960" i="1"/>
  <c r="J12960" i="1"/>
  <c r="E494" i="7" s="1"/>
  <c r="L12959" i="1"/>
  <c r="K12959" i="1"/>
  <c r="J12959" i="1"/>
  <c r="E493" i="7" s="1"/>
  <c r="L12958" i="1"/>
  <c r="K12958" i="1"/>
  <c r="J12958" i="1"/>
  <c r="E492" i="7" s="1"/>
  <c r="L12957" i="1"/>
  <c r="K12957" i="1"/>
  <c r="J12957" i="1"/>
  <c r="E491" i="7" s="1"/>
  <c r="L12956" i="1"/>
  <c r="K12956" i="1"/>
  <c r="J12956" i="1"/>
  <c r="E490" i="7" s="1"/>
  <c r="L12955" i="1"/>
  <c r="K12955" i="1"/>
  <c r="J12955" i="1"/>
  <c r="E489" i="7" s="1"/>
  <c r="L12954" i="1"/>
  <c r="K12954" i="1"/>
  <c r="J12954" i="1"/>
  <c r="E488" i="7" s="1"/>
  <c r="L12953" i="1"/>
  <c r="K12953" i="1"/>
  <c r="J12953" i="1"/>
  <c r="E487" i="7" s="1"/>
  <c r="L12952" i="1"/>
  <c r="K12952" i="1"/>
  <c r="J12952" i="1"/>
  <c r="E486" i="7" s="1"/>
  <c r="L12951" i="1"/>
  <c r="K12951" i="1"/>
  <c r="J12951" i="1"/>
  <c r="E485" i="7" s="1"/>
  <c r="L12950" i="1"/>
  <c r="K12950" i="1"/>
  <c r="J12950" i="1"/>
  <c r="E484" i="7" s="1"/>
  <c r="L12949" i="1"/>
  <c r="K12949" i="1"/>
  <c r="J12949" i="1"/>
  <c r="L12948" i="1"/>
  <c r="K12948" i="1"/>
  <c r="J12948" i="1"/>
  <c r="E481" i="7"/>
  <c r="L12947" i="1"/>
  <c r="K12947" i="1"/>
  <c r="J12947" i="1"/>
  <c r="E480" i="7"/>
  <c r="L12946" i="1"/>
  <c r="K12946" i="1"/>
  <c r="J12946" i="1"/>
  <c r="E479" i="7"/>
  <c r="L12945" i="1"/>
  <c r="K12945" i="1"/>
  <c r="J12945" i="1"/>
  <c r="E478" i="7"/>
  <c r="L12944" i="1"/>
  <c r="K12944" i="1"/>
  <c r="J12944" i="1"/>
  <c r="E477" i="7"/>
  <c r="L12943" i="1"/>
  <c r="K12943" i="1"/>
  <c r="J12943" i="1"/>
  <c r="E476" i="7"/>
  <c r="L12942" i="1"/>
  <c r="K12942" i="1"/>
  <c r="J12942" i="1"/>
  <c r="E475" i="7"/>
  <c r="L12941" i="1"/>
  <c r="K12941" i="1"/>
  <c r="J12941" i="1"/>
  <c r="E474" i="7"/>
  <c r="L12940" i="1"/>
  <c r="K12940" i="1"/>
  <c r="J12940" i="1"/>
  <c r="E473" i="7"/>
  <c r="L12939" i="1"/>
  <c r="K12939" i="1"/>
  <c r="J12939" i="1"/>
  <c r="E472" i="7"/>
  <c r="L12938" i="1"/>
  <c r="K12938" i="1"/>
  <c r="J12938" i="1"/>
  <c r="E471" i="7"/>
  <c r="L12937" i="1"/>
  <c r="K12937" i="1"/>
  <c r="J12937" i="1"/>
  <c r="E470" i="7"/>
  <c r="L12936" i="1"/>
  <c r="K12936" i="1"/>
  <c r="J12936" i="1"/>
  <c r="E469" i="7"/>
  <c r="L12935" i="1"/>
  <c r="K12935" i="1"/>
  <c r="J12935" i="1"/>
  <c r="E468" i="7"/>
  <c r="L12934" i="1"/>
  <c r="K12934" i="1"/>
  <c r="J12934" i="1"/>
  <c r="E467" i="7"/>
  <c r="L12933" i="1"/>
  <c r="K12933" i="1"/>
  <c r="J12933" i="1"/>
  <c r="E466" i="7"/>
  <c r="L12932" i="1"/>
  <c r="K12932" i="1"/>
  <c r="J12932" i="1"/>
  <c r="E465" i="7"/>
  <c r="L12931" i="1"/>
  <c r="K12931" i="1"/>
  <c r="J12931" i="1"/>
  <c r="E464" i="7"/>
  <c r="L12930" i="1"/>
  <c r="K12930" i="1"/>
  <c r="J12930" i="1"/>
  <c r="E463" i="7"/>
  <c r="L12929" i="1"/>
  <c r="K12929" i="1"/>
  <c r="J12929" i="1"/>
  <c r="E462" i="7"/>
  <c r="L12928" i="1"/>
  <c r="K12928" i="1"/>
  <c r="J12928" i="1"/>
  <c r="E461" i="7"/>
  <c r="L12927" i="1"/>
  <c r="K12927" i="1"/>
  <c r="J12927" i="1"/>
  <c r="E460" i="7"/>
  <c r="L12926" i="1"/>
  <c r="K12926" i="1"/>
  <c r="J12926" i="1"/>
  <c r="E459" i="7"/>
  <c r="L12925" i="1"/>
  <c r="K12925" i="1"/>
  <c r="J12925" i="1"/>
  <c r="E458" i="7"/>
  <c r="L12924" i="1"/>
  <c r="K12924" i="1"/>
  <c r="J12924" i="1"/>
  <c r="E457" i="7"/>
  <c r="L12923" i="1"/>
  <c r="K12923" i="1"/>
  <c r="J12923" i="1"/>
  <c r="E456" i="7"/>
  <c r="L12922" i="1"/>
  <c r="K12922" i="1"/>
  <c r="J12922" i="1"/>
  <c r="E455" i="7"/>
  <c r="L12921" i="1"/>
  <c r="K12921" i="1"/>
  <c r="J12921" i="1"/>
  <c r="E454" i="7"/>
  <c r="L12920" i="1"/>
  <c r="K12920" i="1"/>
  <c r="J12920" i="1"/>
  <c r="E453" i="7"/>
  <c r="L12919" i="1"/>
  <c r="K12919" i="1"/>
  <c r="J12919" i="1"/>
  <c r="E452" i="7"/>
  <c r="L12918" i="1"/>
  <c r="K12918" i="1"/>
  <c r="J12918" i="1"/>
  <c r="E451" i="7"/>
  <c r="L12917" i="1"/>
  <c r="K12917" i="1"/>
  <c r="J12917" i="1"/>
  <c r="E450" i="7"/>
  <c r="L12916" i="1"/>
  <c r="K12916" i="1"/>
  <c r="J12916" i="1"/>
  <c r="E449" i="7"/>
  <c r="L12915" i="1"/>
  <c r="K12915" i="1"/>
  <c r="J12915" i="1"/>
  <c r="E448" i="7"/>
  <c r="L12914" i="1"/>
  <c r="K12914" i="1"/>
  <c r="J12914" i="1"/>
  <c r="E447" i="7"/>
  <c r="L12913" i="1"/>
  <c r="K12913" i="1"/>
  <c r="J12913" i="1"/>
  <c r="E446" i="7"/>
  <c r="L12912" i="1"/>
  <c r="K12912" i="1"/>
  <c r="J12912" i="1"/>
  <c r="E445" i="7"/>
  <c r="L12911" i="1"/>
  <c r="K12911" i="1"/>
  <c r="J12911" i="1"/>
  <c r="E444" i="7"/>
  <c r="L12910" i="1"/>
  <c r="K12910" i="1"/>
  <c r="J12910" i="1"/>
  <c r="E443" i="7"/>
  <c r="L12909" i="1"/>
  <c r="K12909" i="1"/>
  <c r="J12909" i="1"/>
  <c r="E442" i="7"/>
  <c r="L12908" i="1"/>
  <c r="K12908" i="1"/>
  <c r="J12908" i="1"/>
  <c r="E441" i="7"/>
  <c r="L12907" i="1"/>
  <c r="K12907" i="1"/>
  <c r="J12907" i="1"/>
  <c r="E440" i="7"/>
  <c r="L12906" i="1"/>
  <c r="K12906" i="1"/>
  <c r="J12906" i="1"/>
  <c r="E439" i="7"/>
  <c r="L12905" i="1"/>
  <c r="K12905" i="1"/>
  <c r="J12905" i="1"/>
  <c r="E438" i="7"/>
  <c r="L12904" i="1"/>
  <c r="K12904" i="1"/>
  <c r="J12904" i="1"/>
  <c r="E437" i="7"/>
  <c r="L12903" i="1"/>
  <c r="K12903" i="1"/>
  <c r="J12903" i="1"/>
  <c r="E436" i="7"/>
  <c r="L12902" i="1"/>
  <c r="K12902" i="1"/>
  <c r="J12902" i="1"/>
  <c r="E435" i="7"/>
  <c r="L12901" i="1"/>
  <c r="K12901" i="1"/>
  <c r="J12901" i="1"/>
  <c r="E434" i="7"/>
  <c r="L12900" i="1"/>
  <c r="K12900" i="1"/>
  <c r="J12900" i="1"/>
  <c r="E433" i="7"/>
  <c r="L12899" i="1"/>
  <c r="K12899" i="1"/>
  <c r="J12899" i="1"/>
  <c r="E432" i="7"/>
  <c r="L12898" i="1"/>
  <c r="K12898" i="1"/>
  <c r="J12898" i="1"/>
  <c r="E431" i="7"/>
  <c r="L12897" i="1"/>
  <c r="K12897" i="1"/>
  <c r="J12897" i="1"/>
  <c r="E430" i="7"/>
  <c r="L12896" i="1"/>
  <c r="K12896" i="1"/>
  <c r="J12896" i="1"/>
  <c r="E429" i="7"/>
  <c r="L12895" i="1"/>
  <c r="K12895" i="1"/>
  <c r="J12895" i="1"/>
  <c r="E428" i="7"/>
  <c r="L12894" i="1"/>
  <c r="K12894" i="1"/>
  <c r="J12894" i="1"/>
  <c r="E427" i="7"/>
  <c r="L12893" i="1"/>
  <c r="K12893" i="1"/>
  <c r="J12893" i="1"/>
  <c r="E426" i="7"/>
  <c r="L12892" i="1"/>
  <c r="K12892" i="1"/>
  <c r="J12892" i="1"/>
  <c r="L12891" i="1"/>
  <c r="K12891" i="1"/>
  <c r="J12891" i="1"/>
  <c r="E423" i="7" s="1"/>
  <c r="L12890" i="1"/>
  <c r="K12890" i="1"/>
  <c r="J12890" i="1"/>
  <c r="E422" i="7" s="1"/>
  <c r="L12889" i="1"/>
  <c r="K12889" i="1"/>
  <c r="J12889" i="1"/>
  <c r="E421" i="7" s="1"/>
  <c r="L12888" i="1"/>
  <c r="K12888" i="1"/>
  <c r="J12888" i="1"/>
  <c r="L12887" i="1"/>
  <c r="K12887" i="1"/>
  <c r="J12887" i="1"/>
  <c r="E420" i="7"/>
  <c r="L12886" i="1"/>
  <c r="K12886" i="1"/>
  <c r="J12886" i="1"/>
  <c r="E419" i="7"/>
  <c r="L12885" i="1"/>
  <c r="K12885" i="1"/>
  <c r="J12885" i="1"/>
  <c r="E418" i="7"/>
  <c r="L12884" i="1"/>
  <c r="K12884" i="1"/>
  <c r="J12884" i="1"/>
  <c r="E417" i="7"/>
  <c r="L12883" i="1"/>
  <c r="K12883" i="1"/>
  <c r="J12883" i="1"/>
  <c r="E416" i="7"/>
  <c r="L12882" i="1"/>
  <c r="K12882" i="1"/>
  <c r="J12882" i="1"/>
  <c r="E415" i="7"/>
  <c r="L12881" i="1"/>
  <c r="K12881" i="1"/>
  <c r="J12881" i="1"/>
  <c r="E414" i="7"/>
  <c r="L12880" i="1"/>
  <c r="K12880" i="1"/>
  <c r="J12880" i="1"/>
  <c r="E413" i="7"/>
  <c r="L12879" i="1"/>
  <c r="K12879" i="1"/>
  <c r="J12879" i="1"/>
  <c r="E412" i="7"/>
  <c r="L12878" i="1"/>
  <c r="K12878" i="1"/>
  <c r="J12878" i="1"/>
  <c r="E411" i="7"/>
  <c r="L12877" i="1"/>
  <c r="K12877" i="1"/>
  <c r="J12877" i="1"/>
  <c r="E410" i="7"/>
  <c r="L12876" i="1"/>
  <c r="K12876" i="1"/>
  <c r="J12876" i="1"/>
  <c r="E409" i="7"/>
  <c r="L12875" i="1"/>
  <c r="K12875" i="1"/>
  <c r="J12875" i="1"/>
  <c r="E408" i="7"/>
  <c r="L12874" i="1"/>
  <c r="K12874" i="1"/>
  <c r="J12874" i="1"/>
  <c r="E407" i="7"/>
  <c r="L12873" i="1"/>
  <c r="K12873" i="1"/>
  <c r="J12873" i="1"/>
  <c r="E406" i="7"/>
  <c r="L12872" i="1"/>
  <c r="K12872" i="1"/>
  <c r="J12872" i="1"/>
  <c r="E405" i="7"/>
  <c r="L12871" i="1"/>
  <c r="K12871" i="1"/>
  <c r="J12871" i="1"/>
  <c r="E404" i="7"/>
  <c r="L12870" i="1"/>
  <c r="K12870" i="1"/>
  <c r="J12870" i="1"/>
  <c r="E403" i="7"/>
  <c r="L12869" i="1"/>
  <c r="K12869" i="1"/>
  <c r="J12869" i="1"/>
  <c r="E402" i="7"/>
  <c r="L12868" i="1"/>
  <c r="K12868" i="1"/>
  <c r="J12868" i="1"/>
  <c r="E401" i="7"/>
  <c r="L12867" i="1"/>
  <c r="K12867" i="1"/>
  <c r="J12867" i="1"/>
  <c r="E400" i="7"/>
  <c r="L12866" i="1"/>
  <c r="K12866" i="1"/>
  <c r="J12866" i="1"/>
  <c r="E399" i="7"/>
  <c r="L12865" i="1"/>
  <c r="K12865" i="1"/>
  <c r="J12865" i="1"/>
  <c r="E398" i="7"/>
  <c r="L12864" i="1"/>
  <c r="K12864" i="1"/>
  <c r="J12864" i="1"/>
  <c r="E397" i="7"/>
  <c r="L12863" i="1"/>
  <c r="K12863" i="1"/>
  <c r="J12863" i="1"/>
  <c r="E396" i="7"/>
  <c r="L12862" i="1"/>
  <c r="K12862" i="1"/>
  <c r="J12862" i="1"/>
  <c r="E395" i="7"/>
  <c r="L12861" i="1"/>
  <c r="K12861" i="1"/>
  <c r="J12861" i="1"/>
  <c r="E394" i="7"/>
  <c r="L12860" i="1"/>
  <c r="K12860" i="1"/>
  <c r="J12860" i="1"/>
  <c r="E393" i="7"/>
  <c r="L12859" i="1"/>
  <c r="K12859" i="1"/>
  <c r="J12859" i="1"/>
  <c r="E392" i="7"/>
  <c r="L12858" i="1"/>
  <c r="K12858" i="1"/>
  <c r="J12858" i="1"/>
  <c r="E391" i="7"/>
  <c r="L12857" i="1"/>
  <c r="K12857" i="1"/>
  <c r="J12857" i="1"/>
  <c r="E390" i="7"/>
  <c r="L12856" i="1"/>
  <c r="K12856" i="1"/>
  <c r="J12856" i="1"/>
  <c r="E389" i="7"/>
  <c r="L12855" i="1"/>
  <c r="K12855" i="1"/>
  <c r="J12855" i="1"/>
  <c r="E388" i="7"/>
  <c r="L12854" i="1"/>
  <c r="K12854" i="1"/>
  <c r="J12854" i="1"/>
  <c r="E387" i="7"/>
  <c r="L12853" i="1"/>
  <c r="K12853" i="1"/>
  <c r="J12853" i="1"/>
  <c r="E386" i="7"/>
  <c r="L12852" i="1"/>
  <c r="K12852" i="1"/>
  <c r="J12852" i="1"/>
  <c r="E385" i="7"/>
  <c r="L12851" i="1"/>
  <c r="K12851" i="1"/>
  <c r="J12851" i="1"/>
  <c r="E384" i="7"/>
  <c r="L12850" i="1"/>
  <c r="K12850" i="1"/>
  <c r="J12850" i="1"/>
  <c r="E383" i="7"/>
  <c r="L12849" i="1"/>
  <c r="K12849" i="1"/>
  <c r="J12849" i="1"/>
  <c r="E382" i="7"/>
  <c r="L12848" i="1"/>
  <c r="K12848" i="1"/>
  <c r="J12848" i="1"/>
  <c r="L12847" i="1"/>
  <c r="K12847" i="1"/>
  <c r="J12847" i="1"/>
  <c r="E379" i="7" s="1"/>
  <c r="L12846" i="1"/>
  <c r="K12846" i="1"/>
  <c r="J12846" i="1"/>
  <c r="E378" i="7" s="1"/>
  <c r="L12845" i="1"/>
  <c r="K12845" i="1"/>
  <c r="J12845" i="1"/>
  <c r="E377" i="7" s="1"/>
  <c r="L12844" i="1"/>
  <c r="K12844" i="1"/>
  <c r="J12844" i="1"/>
  <c r="E376" i="7" s="1"/>
  <c r="L12843" i="1"/>
  <c r="K12843" i="1"/>
  <c r="J12843" i="1"/>
  <c r="E375" i="7" s="1"/>
  <c r="L12842" i="1"/>
  <c r="K12842" i="1"/>
  <c r="J12842" i="1"/>
  <c r="E374" i="7" s="1"/>
  <c r="L12841" i="1"/>
  <c r="K12841" i="1"/>
  <c r="J12841" i="1"/>
  <c r="E373" i="7" s="1"/>
  <c r="L12840" i="1"/>
  <c r="K12840" i="1"/>
  <c r="J12840" i="1"/>
  <c r="E372" i="7" s="1"/>
  <c r="L12839" i="1"/>
  <c r="K12839" i="1"/>
  <c r="J12839" i="1"/>
  <c r="E371" i="7" s="1"/>
  <c r="L12838" i="1"/>
  <c r="K12838" i="1"/>
  <c r="J12838" i="1"/>
  <c r="E370" i="7" s="1"/>
  <c r="L12837" i="1"/>
  <c r="K12837" i="1"/>
  <c r="J12837" i="1"/>
  <c r="E369" i="7" s="1"/>
  <c r="L12836" i="1"/>
  <c r="K12836" i="1"/>
  <c r="J12836" i="1"/>
  <c r="E368" i="7" s="1"/>
  <c r="L12835" i="1"/>
  <c r="K12835" i="1"/>
  <c r="J12835" i="1"/>
  <c r="E367" i="7" s="1"/>
  <c r="L12834" i="1"/>
  <c r="K12834" i="1"/>
  <c r="J12834" i="1"/>
  <c r="E366" i="7" s="1"/>
  <c r="L12833" i="1"/>
  <c r="K12833" i="1"/>
  <c r="J12833" i="1"/>
  <c r="E365" i="7" s="1"/>
  <c r="L12832" i="1"/>
  <c r="K12832" i="1"/>
  <c r="J12832" i="1"/>
  <c r="E364" i="7" s="1"/>
  <c r="L12831" i="1"/>
  <c r="K12831" i="1"/>
  <c r="J12831" i="1"/>
  <c r="E363" i="7" s="1"/>
  <c r="L12830" i="1"/>
  <c r="K12830" i="1"/>
  <c r="J12830" i="1"/>
  <c r="E362" i="7" s="1"/>
  <c r="L12829" i="1"/>
  <c r="K12829" i="1"/>
  <c r="J12829" i="1"/>
  <c r="E361" i="7" s="1"/>
  <c r="L12828" i="1"/>
  <c r="K12828" i="1"/>
  <c r="J12828" i="1"/>
  <c r="E360" i="7" s="1"/>
  <c r="L12827" i="1"/>
  <c r="K12827" i="1"/>
  <c r="J12827" i="1"/>
  <c r="E359" i="7" s="1"/>
  <c r="L12826" i="1"/>
  <c r="K12826" i="1"/>
  <c r="J12826" i="1"/>
  <c r="E358" i="7" s="1"/>
  <c r="L12825" i="1"/>
  <c r="K12825" i="1"/>
  <c r="J12825" i="1"/>
  <c r="E357" i="7" s="1"/>
  <c r="L12824" i="1"/>
  <c r="K12824" i="1"/>
  <c r="J12824" i="1"/>
  <c r="E356" i="7" s="1"/>
  <c r="L12823" i="1"/>
  <c r="K12823" i="1"/>
  <c r="J12823" i="1"/>
  <c r="E355" i="7" s="1"/>
  <c r="L12822" i="1"/>
  <c r="K12822" i="1"/>
  <c r="J12822" i="1"/>
  <c r="E354" i="7" s="1"/>
  <c r="L12821" i="1"/>
  <c r="K12821" i="1"/>
  <c r="J12821" i="1"/>
  <c r="E353" i="7" s="1"/>
  <c r="L12820" i="1"/>
  <c r="K12820" i="1"/>
  <c r="J12820" i="1"/>
  <c r="E352" i="7" s="1"/>
  <c r="L12819" i="1"/>
  <c r="K12819" i="1"/>
  <c r="J12819" i="1"/>
  <c r="E351" i="7" s="1"/>
  <c r="L12818" i="1"/>
  <c r="K12818" i="1"/>
  <c r="J12818" i="1"/>
  <c r="E350" i="7" s="1"/>
  <c r="L12817" i="1"/>
  <c r="K12817" i="1"/>
  <c r="J12817" i="1"/>
  <c r="E349" i="7" s="1"/>
  <c r="L12816" i="1"/>
  <c r="K12816" i="1"/>
  <c r="J12816" i="1"/>
  <c r="E348" i="7" s="1"/>
  <c r="L12815" i="1"/>
  <c r="K12815" i="1"/>
  <c r="J12815" i="1"/>
  <c r="E347" i="7" s="1"/>
  <c r="L12814" i="1"/>
  <c r="K12814" i="1"/>
  <c r="J12814" i="1"/>
  <c r="E346" i="7" s="1"/>
  <c r="L12813" i="1"/>
  <c r="K12813" i="1"/>
  <c r="J12813" i="1"/>
  <c r="E345" i="7" s="1"/>
  <c r="L12812" i="1"/>
  <c r="K12812" i="1"/>
  <c r="J12812" i="1"/>
  <c r="E344" i="7" s="1"/>
  <c r="L12811" i="1"/>
  <c r="K12811" i="1"/>
  <c r="J12811" i="1"/>
  <c r="E343" i="7" s="1"/>
  <c r="L12810" i="1"/>
  <c r="K12810" i="1"/>
  <c r="J12810" i="1"/>
  <c r="E342" i="7" s="1"/>
  <c r="L12809" i="1"/>
  <c r="K12809" i="1"/>
  <c r="J12809" i="1"/>
  <c r="E341" i="7" s="1"/>
  <c r="L12808" i="1"/>
  <c r="K12808" i="1"/>
  <c r="J12808" i="1"/>
  <c r="E340" i="7" s="1"/>
  <c r="L12807" i="1"/>
  <c r="K12807" i="1"/>
  <c r="J12807" i="1"/>
  <c r="E339" i="7" s="1"/>
  <c r="L12806" i="1"/>
  <c r="K12806" i="1"/>
  <c r="J12806" i="1"/>
  <c r="E338" i="7" s="1"/>
  <c r="L12805" i="1"/>
  <c r="K12805" i="1"/>
  <c r="J12805" i="1"/>
  <c r="L12804" i="1"/>
  <c r="K12804" i="1"/>
  <c r="J12804" i="1"/>
  <c r="E337" i="7"/>
  <c r="L12803" i="1"/>
  <c r="K12803" i="1"/>
  <c r="J12803" i="1"/>
  <c r="E336" i="7"/>
  <c r="L12802" i="1"/>
  <c r="K12802" i="1"/>
  <c r="J12802" i="1"/>
  <c r="E335" i="7"/>
  <c r="L12801" i="1"/>
  <c r="K12801" i="1"/>
  <c r="J12801" i="1"/>
  <c r="E334" i="7"/>
  <c r="L12800" i="1"/>
  <c r="K12800" i="1"/>
  <c r="J12800" i="1"/>
  <c r="E333" i="7"/>
  <c r="L12799" i="1"/>
  <c r="K12799" i="1"/>
  <c r="J12799" i="1"/>
  <c r="E332" i="7"/>
  <c r="L12798" i="1"/>
  <c r="K12798" i="1"/>
  <c r="J12798" i="1"/>
  <c r="E331" i="7"/>
  <c r="L12797" i="1"/>
  <c r="K12797" i="1"/>
  <c r="J12797" i="1"/>
  <c r="E330" i="7"/>
  <c r="L12796" i="1"/>
  <c r="K12796" i="1"/>
  <c r="J12796" i="1"/>
  <c r="E329" i="7"/>
  <c r="L12795" i="1"/>
  <c r="K12795" i="1"/>
  <c r="J12795" i="1"/>
  <c r="E328" i="7"/>
  <c r="L12794" i="1"/>
  <c r="K12794" i="1"/>
  <c r="J12794" i="1"/>
  <c r="E327" i="7"/>
  <c r="L12793" i="1"/>
  <c r="K12793" i="1"/>
  <c r="J12793" i="1"/>
  <c r="E326" i="7"/>
  <c r="L12792" i="1"/>
  <c r="K12792" i="1"/>
  <c r="J12792" i="1"/>
  <c r="E325" i="7"/>
  <c r="L12791" i="1"/>
  <c r="K12791" i="1"/>
  <c r="J12791" i="1"/>
  <c r="E324" i="7"/>
  <c r="L12790" i="1"/>
  <c r="K12790" i="1"/>
  <c r="J12790" i="1"/>
  <c r="E323" i="7"/>
  <c r="L12789" i="1"/>
  <c r="K12789" i="1"/>
  <c r="J12789" i="1"/>
  <c r="E322" i="7"/>
  <c r="L12788" i="1"/>
  <c r="K12788" i="1"/>
  <c r="J12788" i="1"/>
  <c r="E321" i="7"/>
  <c r="L12787" i="1"/>
  <c r="K12787" i="1"/>
  <c r="J12787" i="1"/>
  <c r="E320" i="7"/>
  <c r="L12786" i="1"/>
  <c r="K12786" i="1"/>
  <c r="J12786" i="1"/>
  <c r="E319" i="7"/>
  <c r="L12785" i="1"/>
  <c r="K12785" i="1"/>
  <c r="J12785" i="1"/>
  <c r="L12784" i="1"/>
  <c r="K12784" i="1"/>
  <c r="J12784" i="1"/>
  <c r="E318" i="7" s="1"/>
  <c r="L12783" i="1"/>
  <c r="K12783" i="1"/>
  <c r="J12783" i="1"/>
  <c r="E317" i="7" s="1"/>
  <c r="L12782" i="1"/>
  <c r="K12782" i="1"/>
  <c r="J12782" i="1"/>
  <c r="E316" i="7" s="1"/>
  <c r="L12781" i="1"/>
  <c r="K12781" i="1"/>
  <c r="J12781" i="1"/>
  <c r="E315" i="7" s="1"/>
  <c r="L12780" i="1"/>
  <c r="K12780" i="1"/>
  <c r="J12780" i="1"/>
  <c r="E314" i="7" s="1"/>
  <c r="L12779" i="1"/>
  <c r="K12779" i="1"/>
  <c r="J12779" i="1"/>
  <c r="E313" i="7" s="1"/>
  <c r="L12778" i="1"/>
  <c r="K12778" i="1"/>
  <c r="J12778" i="1"/>
  <c r="E312" i="7" s="1"/>
  <c r="L12777" i="1"/>
  <c r="K12777" i="1"/>
  <c r="J12777" i="1"/>
  <c r="E311" i="7" s="1"/>
  <c r="L12776" i="1"/>
  <c r="K12776" i="1"/>
  <c r="J12776" i="1"/>
  <c r="E310" i="7" s="1"/>
  <c r="L12775" i="1"/>
  <c r="K12775" i="1"/>
  <c r="J12775" i="1"/>
  <c r="E309" i="7" s="1"/>
  <c r="L12774" i="1"/>
  <c r="K12774" i="1"/>
  <c r="J12774" i="1"/>
  <c r="E308" i="7" s="1"/>
  <c r="L12773" i="1"/>
  <c r="K12773" i="1"/>
  <c r="J12773" i="1"/>
  <c r="E307" i="7" s="1"/>
  <c r="L12772" i="1"/>
  <c r="K12772" i="1"/>
  <c r="J12772" i="1"/>
  <c r="E306" i="7" s="1"/>
  <c r="L12771" i="1"/>
  <c r="K12771" i="1"/>
  <c r="J12771" i="1"/>
  <c r="E305" i="7" s="1"/>
  <c r="L12770" i="1"/>
  <c r="K12770" i="1"/>
  <c r="J12770" i="1"/>
  <c r="E304" i="7" s="1"/>
  <c r="L12769" i="1"/>
  <c r="K12769" i="1"/>
  <c r="J12769" i="1"/>
  <c r="E303" i="7" s="1"/>
  <c r="L12768" i="1"/>
  <c r="K12768" i="1"/>
  <c r="J12768" i="1"/>
  <c r="E302" i="7" s="1"/>
  <c r="L12767" i="1"/>
  <c r="K12767" i="1"/>
  <c r="J12767" i="1"/>
  <c r="E301" i="7" s="1"/>
  <c r="L12766" i="1"/>
  <c r="K12766" i="1"/>
  <c r="J12766" i="1"/>
  <c r="E300" i="7" s="1"/>
  <c r="L12765" i="1"/>
  <c r="K12765" i="1"/>
  <c r="J12765" i="1"/>
  <c r="E299" i="7" s="1"/>
  <c r="L12764" i="1"/>
  <c r="K12764" i="1"/>
  <c r="J12764" i="1"/>
  <c r="E298" i="7" s="1"/>
  <c r="L12763" i="1"/>
  <c r="K12763" i="1"/>
  <c r="J12763" i="1"/>
  <c r="E297" i="7" s="1"/>
  <c r="L12762" i="1"/>
  <c r="K12762" i="1"/>
  <c r="J12762" i="1"/>
  <c r="E296" i="7" s="1"/>
  <c r="L12761" i="1"/>
  <c r="K12761" i="1"/>
  <c r="J12761" i="1"/>
  <c r="E295" i="7" s="1"/>
  <c r="L12760" i="1"/>
  <c r="K12760" i="1"/>
  <c r="J12760" i="1"/>
  <c r="E294" i="7" s="1"/>
  <c r="L12759" i="1"/>
  <c r="K12759" i="1"/>
  <c r="J12759" i="1"/>
  <c r="E293" i="7" s="1"/>
  <c r="L12758" i="1"/>
  <c r="K12758" i="1"/>
  <c r="J12758" i="1"/>
  <c r="E292" i="7" s="1"/>
  <c r="L12757" i="1"/>
  <c r="K12757" i="1"/>
  <c r="J12757" i="1"/>
  <c r="E291" i="7" s="1"/>
  <c r="L12756" i="1"/>
  <c r="K12756" i="1"/>
  <c r="J12756" i="1"/>
  <c r="E290" i="7" s="1"/>
  <c r="L12755" i="1"/>
  <c r="K12755" i="1"/>
  <c r="J12755" i="1"/>
  <c r="E289" i="7" s="1"/>
  <c r="L12754" i="1"/>
  <c r="K12754" i="1"/>
  <c r="J12754" i="1"/>
  <c r="E288" i="7" s="1"/>
  <c r="L12753" i="1"/>
  <c r="K12753" i="1"/>
  <c r="J12753" i="1"/>
  <c r="E287" i="7" s="1"/>
  <c r="L12752" i="1"/>
  <c r="K12752" i="1"/>
  <c r="J12752" i="1"/>
  <c r="E286" i="7" s="1"/>
  <c r="L12751" i="1"/>
  <c r="K12751" i="1"/>
  <c r="J12751" i="1"/>
  <c r="L12750" i="1"/>
  <c r="K12750" i="1"/>
  <c r="J12750" i="1"/>
  <c r="E283" i="7"/>
  <c r="L12749" i="1"/>
  <c r="K12749" i="1"/>
  <c r="J12749" i="1"/>
  <c r="E282" i="7"/>
  <c r="L12748" i="1"/>
  <c r="K12748" i="1"/>
  <c r="J12748" i="1"/>
  <c r="E281" i="7"/>
  <c r="L12747" i="1"/>
  <c r="K12747" i="1"/>
  <c r="J12747" i="1"/>
  <c r="E280" i="7"/>
  <c r="L12746" i="1"/>
  <c r="K12746" i="1"/>
  <c r="J12746" i="1"/>
  <c r="E279" i="7"/>
  <c r="L12745" i="1"/>
  <c r="K12745" i="1"/>
  <c r="J12745" i="1"/>
  <c r="E278" i="7"/>
  <c r="L12744" i="1"/>
  <c r="K12744" i="1"/>
  <c r="J12744" i="1"/>
  <c r="E277" i="7"/>
  <c r="L12743" i="1"/>
  <c r="K12743" i="1"/>
  <c r="J12743" i="1"/>
  <c r="E276" i="7"/>
  <c r="L12742" i="1"/>
  <c r="K12742" i="1"/>
  <c r="J12742" i="1"/>
  <c r="E275" i="7"/>
  <c r="L12741" i="1"/>
  <c r="K12741" i="1"/>
  <c r="J12741" i="1"/>
  <c r="E274" i="7"/>
  <c r="L12740" i="1"/>
  <c r="K12740" i="1"/>
  <c r="J12740" i="1"/>
  <c r="E273" i="7"/>
  <c r="L12739" i="1"/>
  <c r="K12739" i="1"/>
  <c r="J12739" i="1"/>
  <c r="E272" i="7"/>
  <c r="L12738" i="1"/>
  <c r="K12738" i="1"/>
  <c r="J12738" i="1"/>
  <c r="E271" i="7"/>
  <c r="L12737" i="1"/>
  <c r="K12737" i="1"/>
  <c r="J12737" i="1"/>
  <c r="E270" i="7"/>
  <c r="L12736" i="1"/>
  <c r="K12736" i="1"/>
  <c r="J12736" i="1"/>
  <c r="E269" i="7"/>
  <c r="L12735" i="1"/>
  <c r="K12735" i="1"/>
  <c r="J12735" i="1"/>
  <c r="E268" i="7"/>
  <c r="L12734" i="1"/>
  <c r="K12734" i="1"/>
  <c r="J12734" i="1"/>
  <c r="E267" i="7"/>
  <c r="L12733" i="1"/>
  <c r="K12733" i="1"/>
  <c r="J12733" i="1"/>
  <c r="E266" i="7"/>
  <c r="L12732" i="1"/>
  <c r="K12732" i="1"/>
  <c r="J12732" i="1"/>
  <c r="L12731" i="1"/>
  <c r="K12731" i="1"/>
  <c r="J12731" i="1"/>
  <c r="E263" i="7" s="1"/>
  <c r="L12730" i="1"/>
  <c r="K12730" i="1"/>
  <c r="J12730" i="1"/>
  <c r="E262" i="7" s="1"/>
  <c r="L12729" i="1"/>
  <c r="K12729" i="1"/>
  <c r="J12729" i="1"/>
  <c r="E261" i="7" s="1"/>
  <c r="L12728" i="1"/>
  <c r="K12728" i="1"/>
  <c r="J12728" i="1"/>
  <c r="E260" i="7" s="1"/>
  <c r="L12727" i="1"/>
  <c r="K12727" i="1"/>
  <c r="J12727" i="1"/>
  <c r="E259" i="7" s="1"/>
  <c r="L12726" i="1"/>
  <c r="K12726" i="1"/>
  <c r="J12726" i="1"/>
  <c r="E258" i="7" s="1"/>
  <c r="L12725" i="1"/>
  <c r="K12725" i="1"/>
  <c r="J12725" i="1"/>
  <c r="E257" i="7" s="1"/>
  <c r="L12724" i="1"/>
  <c r="K12724" i="1"/>
  <c r="J12724" i="1"/>
  <c r="E256" i="7" s="1"/>
  <c r="L12723" i="1"/>
  <c r="K12723" i="1"/>
  <c r="J12723" i="1"/>
  <c r="E255" i="7" s="1"/>
  <c r="L12722" i="1"/>
  <c r="K12722" i="1"/>
  <c r="J12722" i="1"/>
  <c r="E254" i="7" s="1"/>
  <c r="L12721" i="1"/>
  <c r="K12721" i="1"/>
  <c r="J12721" i="1"/>
  <c r="E253" i="7" s="1"/>
  <c r="L12720" i="1"/>
  <c r="K12720" i="1"/>
  <c r="J12720" i="1"/>
  <c r="E252" i="7" s="1"/>
  <c r="L12719" i="1"/>
  <c r="K12719" i="1"/>
  <c r="J12719" i="1"/>
  <c r="L12718" i="1"/>
  <c r="K12718" i="1"/>
  <c r="J12718" i="1"/>
  <c r="E251" i="7"/>
  <c r="L12717" i="1"/>
  <c r="K12717" i="1"/>
  <c r="J12717" i="1"/>
  <c r="E250" i="7"/>
  <c r="L12716" i="1"/>
  <c r="K12716" i="1"/>
  <c r="J12716" i="1"/>
  <c r="E249" i="7"/>
  <c r="L12715" i="1"/>
  <c r="K12715" i="1"/>
  <c r="J12715" i="1"/>
  <c r="E248" i="7"/>
  <c r="L12714" i="1"/>
  <c r="K12714" i="1"/>
  <c r="J12714" i="1"/>
  <c r="E247" i="7"/>
  <c r="L12713" i="1"/>
  <c r="K12713" i="1"/>
  <c r="J12713" i="1"/>
  <c r="E246" i="7"/>
  <c r="L12712" i="1"/>
  <c r="K12712" i="1"/>
  <c r="J12712" i="1"/>
  <c r="E245" i="7"/>
  <c r="L12711" i="1"/>
  <c r="K12711" i="1"/>
  <c r="J12711" i="1"/>
  <c r="E244" i="7"/>
  <c r="L12710" i="1"/>
  <c r="K12710" i="1"/>
  <c r="J12710" i="1"/>
  <c r="E243" i="7"/>
  <c r="L12709" i="1"/>
  <c r="K12709" i="1"/>
  <c r="J12709" i="1"/>
  <c r="E242" i="7"/>
  <c r="L12708" i="1"/>
  <c r="K12708" i="1"/>
  <c r="J12708" i="1"/>
  <c r="E241" i="7"/>
  <c r="L12707" i="1"/>
  <c r="K12707" i="1"/>
  <c r="J12707" i="1"/>
  <c r="E240" i="7"/>
  <c r="L12706" i="1"/>
  <c r="K12706" i="1"/>
  <c r="J12706" i="1"/>
  <c r="E239" i="7"/>
  <c r="L12705" i="1"/>
  <c r="K12705" i="1"/>
  <c r="J12705" i="1"/>
  <c r="E238" i="7"/>
  <c r="L12704" i="1"/>
  <c r="K12704" i="1"/>
  <c r="J12704" i="1"/>
  <c r="E237" i="7"/>
  <c r="L12703" i="1"/>
  <c r="K12703" i="1"/>
  <c r="J12703" i="1"/>
  <c r="E236" i="7"/>
  <c r="L12702" i="1"/>
  <c r="K12702" i="1"/>
  <c r="J12702" i="1"/>
  <c r="E235" i="7"/>
  <c r="L12701" i="1"/>
  <c r="K12701" i="1"/>
  <c r="J12701" i="1"/>
  <c r="E234" i="7"/>
  <c r="L12700" i="1"/>
  <c r="K12700" i="1"/>
  <c r="J12700" i="1"/>
  <c r="E233" i="7"/>
  <c r="L12699" i="1"/>
  <c r="K12699" i="1"/>
  <c r="J12699" i="1"/>
  <c r="E232" i="7"/>
  <c r="L12698" i="1"/>
  <c r="K12698" i="1"/>
  <c r="J12698" i="1"/>
  <c r="L12697" i="1"/>
  <c r="K12697" i="1"/>
  <c r="J12697" i="1"/>
  <c r="E229" i="7" s="1"/>
  <c r="L12696" i="1"/>
  <c r="K12696" i="1"/>
  <c r="J12696" i="1"/>
  <c r="E228" i="7" s="1"/>
  <c r="L12695" i="1"/>
  <c r="K12695" i="1"/>
  <c r="J12695" i="1"/>
  <c r="E227" i="7" s="1"/>
  <c r="L12694" i="1"/>
  <c r="K12694" i="1"/>
  <c r="J12694" i="1"/>
  <c r="E226" i="7" s="1"/>
  <c r="L12693" i="1"/>
  <c r="K12693" i="1"/>
  <c r="J12693" i="1"/>
  <c r="E225" i="7" s="1"/>
  <c r="L12692" i="1"/>
  <c r="K12692" i="1"/>
  <c r="J12692" i="1"/>
  <c r="E224" i="7" s="1"/>
  <c r="L12691" i="1"/>
  <c r="K12691" i="1"/>
  <c r="J12691" i="1"/>
  <c r="E223" i="7" s="1"/>
  <c r="L12690" i="1"/>
  <c r="K12690" i="1"/>
  <c r="J12690" i="1"/>
  <c r="E222" i="7" s="1"/>
  <c r="L12689" i="1"/>
  <c r="K12689" i="1"/>
  <c r="J12689" i="1"/>
  <c r="E221" i="7" s="1"/>
  <c r="L12688" i="1"/>
  <c r="K12688" i="1"/>
  <c r="J12688" i="1"/>
  <c r="E220" i="7" s="1"/>
  <c r="L12687" i="1"/>
  <c r="K12687" i="1"/>
  <c r="J12687" i="1"/>
  <c r="E219" i="7" s="1"/>
  <c r="L12686" i="1"/>
  <c r="K12686" i="1"/>
  <c r="J12686" i="1"/>
  <c r="E218" i="7" s="1"/>
  <c r="L12685" i="1"/>
  <c r="K12685" i="1"/>
  <c r="J12685" i="1"/>
  <c r="E217" i="7" s="1"/>
  <c r="L12684" i="1"/>
  <c r="K12684" i="1"/>
  <c r="J12684" i="1"/>
  <c r="E216" i="7" s="1"/>
  <c r="L12683" i="1"/>
  <c r="K12683" i="1"/>
  <c r="J12683" i="1"/>
  <c r="E215" i="7" s="1"/>
  <c r="L12682" i="1"/>
  <c r="K12682" i="1"/>
  <c r="J12682" i="1"/>
  <c r="E214" i="7" s="1"/>
  <c r="L12681" i="1"/>
  <c r="K12681" i="1"/>
  <c r="J12681" i="1"/>
  <c r="E213" i="7" s="1"/>
  <c r="L12680" i="1"/>
  <c r="K12680" i="1"/>
  <c r="J12680" i="1"/>
  <c r="E212" i="7" s="1"/>
  <c r="L12679" i="1"/>
  <c r="K12679" i="1"/>
  <c r="J12679" i="1"/>
  <c r="E211" i="7" s="1"/>
  <c r="L12678" i="1"/>
  <c r="K12678" i="1"/>
  <c r="J12678" i="1"/>
  <c r="E210" i="7" s="1"/>
  <c r="L12677" i="1"/>
  <c r="K12677" i="1"/>
  <c r="J12677" i="1"/>
  <c r="E209" i="7" s="1"/>
  <c r="L12676" i="1"/>
  <c r="K12676" i="1"/>
  <c r="J12676" i="1"/>
  <c r="E208" i="7" s="1"/>
  <c r="L12675" i="1"/>
  <c r="K12675" i="1"/>
  <c r="J12675" i="1"/>
  <c r="E207" i="7" s="1"/>
  <c r="L12674" i="1"/>
  <c r="K12674" i="1"/>
  <c r="J12674" i="1"/>
  <c r="E206" i="7" s="1"/>
  <c r="L12673" i="1"/>
  <c r="K12673" i="1"/>
  <c r="J12673" i="1"/>
  <c r="E205" i="7" s="1"/>
  <c r="L12672" i="1"/>
  <c r="K12672" i="1"/>
  <c r="J12672" i="1"/>
  <c r="E204" i="7" s="1"/>
  <c r="L12671" i="1"/>
  <c r="K12671" i="1"/>
  <c r="J12671" i="1"/>
  <c r="E203" i="7" s="1"/>
  <c r="L12670" i="1"/>
  <c r="K12670" i="1"/>
  <c r="J12670" i="1"/>
  <c r="E202" i="7" s="1"/>
  <c r="L12669" i="1"/>
  <c r="K12669" i="1"/>
  <c r="J12669" i="1"/>
  <c r="E201" i="7" s="1"/>
  <c r="L12668" i="1"/>
  <c r="K12668" i="1"/>
  <c r="J12668" i="1"/>
  <c r="E200" i="7" s="1"/>
  <c r="L12667" i="1"/>
  <c r="K12667" i="1"/>
  <c r="J12667" i="1"/>
  <c r="E199" i="7" s="1"/>
  <c r="L12666" i="1"/>
  <c r="K12666" i="1"/>
  <c r="J12666" i="1"/>
  <c r="E198" i="7" s="1"/>
  <c r="L12665" i="1"/>
  <c r="K12665" i="1"/>
  <c r="J12665" i="1"/>
  <c r="E197" i="7" s="1"/>
  <c r="L12664" i="1"/>
  <c r="K12664" i="1"/>
  <c r="J12664" i="1"/>
  <c r="E196" i="7" s="1"/>
  <c r="L12663" i="1"/>
  <c r="K12663" i="1"/>
  <c r="J12663" i="1"/>
  <c r="E195" i="7" s="1"/>
  <c r="L12662" i="1"/>
  <c r="K12662" i="1"/>
  <c r="J12662" i="1"/>
  <c r="E194" i="7" s="1"/>
  <c r="L12661" i="1"/>
  <c r="K12661" i="1"/>
  <c r="J12661" i="1"/>
  <c r="E193" i="7" s="1"/>
  <c r="L12660" i="1"/>
  <c r="K12660" i="1"/>
  <c r="J12660" i="1"/>
  <c r="E192" i="7" s="1"/>
  <c r="L12659" i="1"/>
  <c r="K12659" i="1"/>
  <c r="J12659" i="1"/>
  <c r="E191" i="7" s="1"/>
  <c r="L12658" i="1"/>
  <c r="K12658" i="1"/>
  <c r="J12658" i="1"/>
  <c r="E190" i="7" s="1"/>
  <c r="L12657" i="1"/>
  <c r="K12657" i="1"/>
  <c r="J12657" i="1"/>
  <c r="E189" i="7" s="1"/>
  <c r="L12656" i="1"/>
  <c r="K12656" i="1"/>
  <c r="J12656" i="1"/>
  <c r="E188" i="7" s="1"/>
  <c r="L12655" i="1"/>
  <c r="K12655" i="1"/>
  <c r="J12655" i="1"/>
  <c r="E187" i="7" s="1"/>
  <c r="L12654" i="1"/>
  <c r="K12654" i="1"/>
  <c r="J12654" i="1"/>
  <c r="E186" i="7" s="1"/>
  <c r="L12653" i="1"/>
  <c r="K12653" i="1"/>
  <c r="J12653" i="1"/>
  <c r="E185" i="7" s="1"/>
  <c r="L12652" i="1"/>
  <c r="K12652" i="1"/>
  <c r="J12652" i="1"/>
  <c r="E184" i="7" s="1"/>
  <c r="L12651" i="1"/>
  <c r="K12651" i="1"/>
  <c r="J12651" i="1"/>
  <c r="E183" i="7" s="1"/>
  <c r="L12650" i="1"/>
  <c r="K12650" i="1"/>
  <c r="J12650" i="1"/>
  <c r="E182" i="7" s="1"/>
  <c r="L12649" i="1"/>
  <c r="K12649" i="1"/>
  <c r="J12649" i="1"/>
  <c r="E181" i="7" s="1"/>
  <c r="L12648" i="1"/>
  <c r="K12648" i="1"/>
  <c r="J12648" i="1"/>
  <c r="E180" i="7" s="1"/>
  <c r="L12647" i="1"/>
  <c r="K12647" i="1"/>
  <c r="J12647" i="1"/>
  <c r="E179" i="7" s="1"/>
  <c r="L12646" i="1"/>
  <c r="K12646" i="1"/>
  <c r="J12646" i="1"/>
  <c r="E178" i="7" s="1"/>
  <c r="L12645" i="1"/>
  <c r="K12645" i="1"/>
  <c r="J12645" i="1"/>
  <c r="E177" i="7" s="1"/>
  <c r="L12644" i="1"/>
  <c r="K12644" i="1"/>
  <c r="J12644" i="1"/>
  <c r="E176" i="7" s="1"/>
  <c r="L12643" i="1"/>
  <c r="K12643" i="1"/>
  <c r="J12643" i="1"/>
  <c r="E175" i="7" s="1"/>
  <c r="L12642" i="1"/>
  <c r="K12642" i="1"/>
  <c r="J12642" i="1"/>
  <c r="E174" i="7" s="1"/>
  <c r="L12641" i="1"/>
  <c r="K12641" i="1"/>
  <c r="J12641" i="1"/>
  <c r="L12640" i="1"/>
  <c r="K12640" i="1"/>
  <c r="J12640" i="1"/>
  <c r="E171" i="7"/>
  <c r="L12639" i="1"/>
  <c r="K12639" i="1"/>
  <c r="J12639" i="1"/>
  <c r="E170" i="7"/>
  <c r="L12638" i="1"/>
  <c r="K12638" i="1"/>
  <c r="J12638" i="1"/>
  <c r="E169" i="7"/>
  <c r="L12637" i="1"/>
  <c r="K12637" i="1"/>
  <c r="J12637" i="1"/>
  <c r="L12636" i="1"/>
  <c r="K12636" i="1"/>
  <c r="J12636" i="1"/>
  <c r="E168" i="7" s="1"/>
  <c r="L12635" i="1"/>
  <c r="K12635" i="1"/>
  <c r="J12635" i="1"/>
  <c r="E167" i="7" s="1"/>
  <c r="L12634" i="1"/>
  <c r="K12634" i="1"/>
  <c r="J12634" i="1"/>
  <c r="E166" i="7" s="1"/>
  <c r="L12633" i="1"/>
  <c r="K12633" i="1"/>
  <c r="J12633" i="1"/>
  <c r="E165" i="7" s="1"/>
  <c r="L12632" i="1"/>
  <c r="K12632" i="1"/>
  <c r="J12632" i="1"/>
  <c r="E164" i="7" s="1"/>
  <c r="L12631" i="1"/>
  <c r="K12631" i="1"/>
  <c r="J12631" i="1"/>
  <c r="E163" i="7" s="1"/>
  <c r="L12630" i="1"/>
  <c r="K12630" i="1"/>
  <c r="J12630" i="1"/>
  <c r="E162" i="7" s="1"/>
  <c r="L12629" i="1"/>
  <c r="K12629" i="1"/>
  <c r="J12629" i="1"/>
  <c r="E161" i="7" s="1"/>
  <c r="L12628" i="1"/>
  <c r="K12628" i="1"/>
  <c r="J12628" i="1"/>
  <c r="E160" i="7" s="1"/>
  <c r="L12627" i="1"/>
  <c r="K12627" i="1"/>
  <c r="J12627" i="1"/>
  <c r="E159" i="7" s="1"/>
  <c r="L12626" i="1"/>
  <c r="K12626" i="1"/>
  <c r="J12626" i="1"/>
  <c r="E158" i="7" s="1"/>
  <c r="L12625" i="1"/>
  <c r="K12625" i="1"/>
  <c r="J12625" i="1"/>
  <c r="E157" i="7" s="1"/>
  <c r="L12624" i="1"/>
  <c r="K12624" i="1"/>
  <c r="J12624" i="1"/>
  <c r="E156" i="7" s="1"/>
  <c r="L12623" i="1"/>
  <c r="K12623" i="1"/>
  <c r="J12623" i="1"/>
  <c r="E155" i="7" s="1"/>
  <c r="L12622" i="1"/>
  <c r="K12622" i="1"/>
  <c r="J12622" i="1"/>
  <c r="E154" i="7" s="1"/>
  <c r="L12621" i="1"/>
  <c r="K12621" i="1"/>
  <c r="J12621" i="1"/>
  <c r="E153" i="7" s="1"/>
  <c r="L12620" i="1"/>
  <c r="K12620" i="1"/>
  <c r="J12620" i="1"/>
  <c r="E152" i="7" s="1"/>
  <c r="L12619" i="1"/>
  <c r="K12619" i="1"/>
  <c r="J12619" i="1"/>
  <c r="E151" i="7" s="1"/>
  <c r="L12618" i="1"/>
  <c r="K12618" i="1"/>
  <c r="J12618" i="1"/>
  <c r="E150" i="7" s="1"/>
  <c r="L12617" i="1"/>
  <c r="K12617" i="1"/>
  <c r="J12617" i="1"/>
  <c r="E149" i="7" s="1"/>
  <c r="L12616" i="1"/>
  <c r="K12616" i="1"/>
  <c r="J12616" i="1"/>
  <c r="E148" i="7" s="1"/>
  <c r="L12615" i="1"/>
  <c r="K12615" i="1"/>
  <c r="J12615" i="1"/>
  <c r="E147" i="7" s="1"/>
  <c r="L12614" i="1"/>
  <c r="K12614" i="1"/>
  <c r="J12614" i="1"/>
  <c r="E146" i="7" s="1"/>
  <c r="L12613" i="1"/>
  <c r="K12613" i="1"/>
  <c r="J12613" i="1"/>
  <c r="E145" i="7" s="1"/>
  <c r="L12612" i="1"/>
  <c r="K12612" i="1"/>
  <c r="J12612" i="1"/>
  <c r="E144" i="7" s="1"/>
  <c r="L12611" i="1"/>
  <c r="K12611" i="1"/>
  <c r="J12611" i="1"/>
  <c r="E143" i="7" s="1"/>
  <c r="L12610" i="1"/>
  <c r="K12610" i="1"/>
  <c r="J12610" i="1"/>
  <c r="E142" i="7" s="1"/>
  <c r="L12609" i="1"/>
  <c r="K12609" i="1"/>
  <c r="J12609" i="1"/>
  <c r="E141" i="7" s="1"/>
  <c r="L12608" i="1"/>
  <c r="K12608" i="1"/>
  <c r="J12608" i="1"/>
  <c r="E140" i="7" s="1"/>
  <c r="L12607" i="1"/>
  <c r="K12607" i="1"/>
  <c r="J12607" i="1"/>
  <c r="E139" i="7" s="1"/>
  <c r="L12606" i="1"/>
  <c r="K12606" i="1"/>
  <c r="J12606" i="1"/>
  <c r="E138" i="7" s="1"/>
  <c r="L12605" i="1"/>
  <c r="K12605" i="1"/>
  <c r="J12605" i="1"/>
  <c r="E137" i="7" s="1"/>
  <c r="L12604" i="1"/>
  <c r="K12604" i="1"/>
  <c r="J12604" i="1"/>
  <c r="E136" i="7" s="1"/>
  <c r="L12603" i="1"/>
  <c r="K12603" i="1"/>
  <c r="J12603" i="1"/>
  <c r="E135" i="7" s="1"/>
  <c r="L12602" i="1"/>
  <c r="K12602" i="1"/>
  <c r="J12602" i="1"/>
  <c r="E134" i="7" s="1"/>
  <c r="L12601" i="1"/>
  <c r="K12601" i="1"/>
  <c r="J12601" i="1"/>
  <c r="E133" i="7" s="1"/>
  <c r="L12600" i="1"/>
  <c r="K12600" i="1"/>
  <c r="J12600" i="1"/>
  <c r="E132" i="7" s="1"/>
  <c r="L12599" i="1"/>
  <c r="K12599" i="1"/>
  <c r="J12599" i="1"/>
  <c r="E131" i="7" s="1"/>
  <c r="L12598" i="1"/>
  <c r="K12598" i="1"/>
  <c r="J12598" i="1"/>
  <c r="E130" i="7" s="1"/>
  <c r="L12597" i="1"/>
  <c r="K12597" i="1"/>
  <c r="J12597" i="1"/>
  <c r="E129" i="7" s="1"/>
  <c r="L12596" i="1"/>
  <c r="K12596" i="1"/>
  <c r="J12596" i="1"/>
  <c r="L12595" i="1"/>
  <c r="K12595" i="1"/>
  <c r="J12595" i="1"/>
  <c r="E126" i="7"/>
  <c r="L12594" i="1"/>
  <c r="K12594" i="1"/>
  <c r="J12594" i="1"/>
  <c r="E125" i="7"/>
  <c r="L12593" i="1"/>
  <c r="K12593" i="1"/>
  <c r="J12593" i="1"/>
  <c r="E124" i="7"/>
  <c r="L12592" i="1"/>
  <c r="K12592" i="1"/>
  <c r="J12592" i="1"/>
  <c r="E123" i="7"/>
  <c r="L12591" i="1"/>
  <c r="K12591" i="1"/>
  <c r="J12591" i="1"/>
  <c r="E122" i="7"/>
  <c r="L12590" i="1"/>
  <c r="K12590" i="1"/>
  <c r="J12590" i="1"/>
  <c r="E121" i="7"/>
  <c r="L12589" i="1"/>
  <c r="K12589" i="1"/>
  <c r="J12589" i="1"/>
  <c r="E120" i="7"/>
  <c r="L12588" i="1"/>
  <c r="K12588" i="1"/>
  <c r="J12588" i="1"/>
  <c r="E119" i="7"/>
  <c r="L12587" i="1"/>
  <c r="K12587" i="1"/>
  <c r="J12587" i="1"/>
  <c r="E118" i="7"/>
  <c r="L12586" i="1"/>
  <c r="K12586" i="1"/>
  <c r="J12586" i="1"/>
  <c r="E117" i="7"/>
  <c r="L12585" i="1"/>
  <c r="K12585" i="1"/>
  <c r="J12585" i="1"/>
  <c r="E116" i="7"/>
  <c r="L12584" i="1"/>
  <c r="K12584" i="1"/>
  <c r="J12584" i="1"/>
  <c r="E115" i="7"/>
  <c r="L12583" i="1"/>
  <c r="K12583" i="1"/>
  <c r="J12583" i="1"/>
  <c r="E114" i="7"/>
  <c r="L12582" i="1"/>
  <c r="K12582" i="1"/>
  <c r="J12582" i="1"/>
  <c r="E113" i="7"/>
  <c r="L12581" i="1"/>
  <c r="K12581" i="1"/>
  <c r="J12581" i="1"/>
  <c r="E112" i="7"/>
  <c r="L12580" i="1"/>
  <c r="K12580" i="1"/>
  <c r="J12580" i="1"/>
  <c r="E111" i="7"/>
  <c r="L12579" i="1"/>
  <c r="K12579" i="1"/>
  <c r="J12579" i="1"/>
  <c r="E110" i="7"/>
  <c r="L12578" i="1"/>
  <c r="K12578" i="1"/>
  <c r="J12578" i="1"/>
  <c r="E109" i="7"/>
  <c r="L12577" i="1"/>
  <c r="K12577" i="1"/>
  <c r="J12577" i="1"/>
  <c r="E108" i="7"/>
  <c r="L12576" i="1"/>
  <c r="K12576" i="1"/>
  <c r="J12576" i="1"/>
  <c r="E107" i="7"/>
  <c r="L12575" i="1"/>
  <c r="K12575" i="1"/>
  <c r="J12575" i="1"/>
  <c r="E106" i="7"/>
  <c r="L12574" i="1"/>
  <c r="K12574" i="1"/>
  <c r="J12574" i="1"/>
  <c r="E105" i="7"/>
  <c r="L12573" i="1"/>
  <c r="K12573" i="1"/>
  <c r="J12573" i="1"/>
  <c r="E104" i="7"/>
  <c r="L12572" i="1"/>
  <c r="K12572" i="1"/>
  <c r="J12572" i="1"/>
  <c r="E103" i="7"/>
  <c r="L12571" i="1"/>
  <c r="K12571" i="1"/>
  <c r="J12571" i="1"/>
  <c r="E102" i="7"/>
  <c r="L12570" i="1"/>
  <c r="K12570" i="1"/>
  <c r="J12570" i="1"/>
  <c r="E101" i="7"/>
  <c r="L12569" i="1"/>
  <c r="K12569" i="1"/>
  <c r="J12569" i="1"/>
  <c r="E100" i="7"/>
  <c r="L12568" i="1"/>
  <c r="K12568" i="1"/>
  <c r="J12568" i="1"/>
  <c r="E99" i="7"/>
  <c r="L12567" i="1"/>
  <c r="K12567" i="1"/>
  <c r="J12567" i="1"/>
  <c r="E98" i="7"/>
  <c r="L12566" i="1"/>
  <c r="K12566" i="1"/>
  <c r="J12566" i="1"/>
  <c r="E97" i="7"/>
  <c r="L12565" i="1"/>
  <c r="K12565" i="1"/>
  <c r="J12565" i="1"/>
  <c r="E96" i="7"/>
  <c r="L12564" i="1"/>
  <c r="K12564" i="1"/>
  <c r="J12564" i="1"/>
  <c r="E95" i="7"/>
  <c r="L12563" i="1"/>
  <c r="K12563" i="1"/>
  <c r="J12563" i="1"/>
  <c r="E94" i="7"/>
  <c r="L12562" i="1"/>
  <c r="K12562" i="1"/>
  <c r="J12562" i="1"/>
  <c r="E93" i="7"/>
  <c r="L12561" i="1"/>
  <c r="K12561" i="1"/>
  <c r="J12561" i="1"/>
  <c r="E92" i="7"/>
  <c r="L12560" i="1"/>
  <c r="K12560" i="1"/>
  <c r="J12560" i="1"/>
  <c r="E91" i="7"/>
  <c r="L12559" i="1"/>
  <c r="K12559" i="1"/>
  <c r="J12559" i="1"/>
  <c r="E90" i="7"/>
  <c r="L12558" i="1"/>
  <c r="K12558" i="1"/>
  <c r="J12558" i="1"/>
  <c r="E89" i="7"/>
  <c r="L12557" i="1"/>
  <c r="K12557" i="1"/>
  <c r="J12557" i="1"/>
  <c r="E88" i="7"/>
  <c r="L12556" i="1"/>
  <c r="K12556" i="1"/>
  <c r="J12556" i="1"/>
  <c r="E87" i="7"/>
  <c r="L12555" i="1"/>
  <c r="K12555" i="1"/>
  <c r="J12555" i="1"/>
  <c r="E86" i="7"/>
  <c r="L12554" i="1"/>
  <c r="K12554" i="1"/>
  <c r="J12554" i="1"/>
  <c r="L12553" i="1"/>
  <c r="K12553" i="1"/>
  <c r="J12553" i="1"/>
  <c r="E85" i="7" s="1"/>
  <c r="L12552" i="1"/>
  <c r="K12552" i="1"/>
  <c r="J12552" i="1"/>
  <c r="E84" i="7" s="1"/>
  <c r="L12551" i="1"/>
  <c r="K12551" i="1"/>
  <c r="J12551" i="1"/>
  <c r="E83" i="7" s="1"/>
  <c r="L12550" i="1"/>
  <c r="K12550" i="1"/>
  <c r="J12550" i="1"/>
  <c r="E82" i="7" s="1"/>
  <c r="L12549" i="1"/>
  <c r="K12549" i="1"/>
  <c r="J12549" i="1"/>
  <c r="E81" i="7" s="1"/>
  <c r="L12548" i="1"/>
  <c r="K12548" i="1"/>
  <c r="J12548" i="1"/>
  <c r="E80" i="7" s="1"/>
  <c r="L12547" i="1"/>
  <c r="K12547" i="1"/>
  <c r="J12547" i="1"/>
  <c r="E79" i="7" s="1"/>
  <c r="L12546" i="1"/>
  <c r="K12546" i="1"/>
  <c r="J12546" i="1"/>
  <c r="E78" i="7" s="1"/>
  <c r="L12545" i="1"/>
  <c r="K12545" i="1"/>
  <c r="J12545" i="1"/>
  <c r="E77" i="7" s="1"/>
  <c r="L12544" i="1"/>
  <c r="K12544" i="1"/>
  <c r="J12544" i="1"/>
  <c r="E76" i="7" s="1"/>
  <c r="L12543" i="1"/>
  <c r="K12543" i="1"/>
  <c r="J12543" i="1"/>
  <c r="E75" i="7" s="1"/>
  <c r="L12542" i="1"/>
  <c r="K12542" i="1"/>
  <c r="J12542" i="1"/>
  <c r="E74" i="7" s="1"/>
  <c r="L12541" i="1"/>
  <c r="K12541" i="1"/>
  <c r="J12541" i="1"/>
  <c r="E73" i="7" s="1"/>
  <c r="L12540" i="1"/>
  <c r="K12540" i="1"/>
  <c r="J12540" i="1"/>
  <c r="E72" i="7" s="1"/>
  <c r="L12539" i="1"/>
  <c r="K12539" i="1"/>
  <c r="J12539" i="1"/>
  <c r="L12538" i="1"/>
  <c r="K12538" i="1"/>
  <c r="J12538" i="1"/>
  <c r="E71" i="7"/>
  <c r="L12537" i="1"/>
  <c r="K12537" i="1"/>
  <c r="J12537" i="1"/>
  <c r="E70" i="7"/>
  <c r="L12536" i="1"/>
  <c r="K12536" i="1"/>
  <c r="J12536" i="1"/>
  <c r="E69" i="7"/>
  <c r="L12535" i="1"/>
  <c r="K12535" i="1"/>
  <c r="J12535" i="1"/>
  <c r="E68" i="7"/>
  <c r="L12534" i="1"/>
  <c r="K12534" i="1"/>
  <c r="J12534" i="1"/>
  <c r="E67" i="7"/>
  <c r="L12533" i="1"/>
  <c r="K12533" i="1"/>
  <c r="J12533" i="1"/>
  <c r="E66" i="7"/>
  <c r="L12532" i="1"/>
  <c r="K12532" i="1"/>
  <c r="J12532" i="1"/>
  <c r="E65" i="7"/>
  <c r="L12531" i="1"/>
  <c r="K12531" i="1"/>
  <c r="J12531" i="1"/>
  <c r="E64" i="7"/>
  <c r="L12530" i="1"/>
  <c r="K12530" i="1"/>
  <c r="J12530" i="1"/>
  <c r="E63" i="7"/>
  <c r="L12529" i="1"/>
  <c r="K12529" i="1"/>
  <c r="J12529" i="1"/>
  <c r="E62" i="7"/>
  <c r="L12528" i="1"/>
  <c r="K12528" i="1"/>
  <c r="J12528" i="1"/>
  <c r="E61" i="7"/>
  <c r="L12527" i="1"/>
  <c r="K12527" i="1"/>
  <c r="J12527" i="1"/>
  <c r="E60" i="7"/>
  <c r="L12526" i="1"/>
  <c r="K12526" i="1"/>
  <c r="J12526" i="1"/>
  <c r="E59" i="7"/>
  <c r="L12525" i="1"/>
  <c r="K12525" i="1"/>
  <c r="J12525" i="1"/>
  <c r="E58" i="7"/>
  <c r="L12524" i="1"/>
  <c r="K12524" i="1"/>
  <c r="J12524" i="1"/>
  <c r="E57" i="7"/>
  <c r="L12523" i="1"/>
  <c r="K12523" i="1"/>
  <c r="J12523" i="1"/>
  <c r="E56" i="7"/>
  <c r="L12522" i="1"/>
  <c r="K12522" i="1"/>
  <c r="J12522" i="1"/>
  <c r="E55" i="7"/>
  <c r="L12521" i="1"/>
  <c r="K12521" i="1"/>
  <c r="J12521" i="1"/>
  <c r="E54" i="7"/>
  <c r="L12520" i="1"/>
  <c r="K12520" i="1"/>
  <c r="J12520" i="1"/>
  <c r="E53" i="7"/>
  <c r="L12519" i="1"/>
  <c r="K12519" i="1"/>
  <c r="J12519" i="1"/>
  <c r="E52" i="7"/>
  <c r="L12518" i="1"/>
  <c r="K12518" i="1"/>
  <c r="J12518" i="1"/>
  <c r="E51" i="7"/>
  <c r="L12517" i="1"/>
  <c r="K12517" i="1"/>
  <c r="J12517" i="1"/>
  <c r="E50" i="7"/>
  <c r="L12516" i="1"/>
  <c r="K12516" i="1"/>
  <c r="J12516" i="1"/>
  <c r="E49" i="7"/>
  <c r="L12515" i="1"/>
  <c r="K12515" i="1"/>
  <c r="J12515" i="1"/>
  <c r="E48" i="7"/>
  <c r="L12514" i="1"/>
  <c r="K12514" i="1"/>
  <c r="J12514" i="1"/>
  <c r="E47" i="7"/>
  <c r="L12513" i="1"/>
  <c r="K12513" i="1"/>
  <c r="J12513" i="1"/>
  <c r="E46" i="7"/>
  <c r="L12512" i="1"/>
  <c r="K12512" i="1"/>
  <c r="J12512" i="1"/>
  <c r="E45" i="7"/>
  <c r="L12511" i="1"/>
  <c r="K12511" i="1"/>
  <c r="J12511" i="1"/>
  <c r="E44" i="7"/>
  <c r="L12510" i="1"/>
  <c r="K12510" i="1"/>
  <c r="J12510" i="1"/>
  <c r="E43" i="7"/>
  <c r="L12509" i="1"/>
  <c r="K12509" i="1"/>
  <c r="J12509" i="1"/>
  <c r="E42" i="7"/>
  <c r="L12508" i="1"/>
  <c r="K12508" i="1"/>
  <c r="J12508" i="1"/>
  <c r="E41" i="7"/>
  <c r="L12507" i="1"/>
  <c r="K12507" i="1"/>
  <c r="J12507" i="1"/>
  <c r="E40" i="7"/>
  <c r="L12506" i="1"/>
  <c r="K12506" i="1"/>
  <c r="J12506" i="1"/>
  <c r="E39" i="7"/>
  <c r="L12505" i="1"/>
  <c r="K12505" i="1"/>
  <c r="J12505" i="1"/>
  <c r="E38" i="7"/>
  <c r="L12504" i="1"/>
  <c r="K12504" i="1"/>
  <c r="J12504" i="1"/>
  <c r="E37" i="7"/>
  <c r="L12503" i="1"/>
  <c r="K12503" i="1"/>
  <c r="J12503" i="1"/>
  <c r="E36" i="7"/>
  <c r="L12502" i="1"/>
  <c r="K12502" i="1"/>
  <c r="J12502" i="1"/>
  <c r="E35" i="7"/>
  <c r="L12501" i="1"/>
  <c r="K12501" i="1"/>
  <c r="J12501" i="1"/>
  <c r="E34" i="7"/>
  <c r="L12500" i="1"/>
  <c r="K12500" i="1"/>
  <c r="J12500" i="1"/>
  <c r="L12499" i="1"/>
  <c r="K12499" i="1"/>
  <c r="J12499" i="1"/>
  <c r="E31" i="7" s="1"/>
  <c r="L12498" i="1"/>
  <c r="K12498" i="1"/>
  <c r="J12498" i="1"/>
  <c r="E30" i="7" s="1"/>
  <c r="L12497" i="1"/>
  <c r="K12497" i="1"/>
  <c r="J12497" i="1"/>
  <c r="E29" i="7" s="1"/>
  <c r="L12496" i="1"/>
  <c r="K12496" i="1"/>
  <c r="J12496" i="1"/>
  <c r="E28" i="7" s="1"/>
  <c r="L12495" i="1"/>
  <c r="K12495" i="1"/>
  <c r="J12495" i="1"/>
  <c r="E27" i="7" s="1"/>
  <c r="L12494" i="1"/>
  <c r="K12494" i="1"/>
  <c r="J12494" i="1"/>
  <c r="E26" i="7" s="1"/>
  <c r="L12493" i="1"/>
  <c r="K12493" i="1"/>
  <c r="J12493" i="1"/>
  <c r="E25" i="7" s="1"/>
  <c r="L12492" i="1"/>
  <c r="K12492" i="1"/>
  <c r="J12492" i="1"/>
  <c r="E24" i="7" s="1"/>
  <c r="L12491" i="1"/>
  <c r="K12491" i="1"/>
  <c r="J12491" i="1"/>
  <c r="E23" i="7" s="1"/>
  <c r="L12490" i="1"/>
  <c r="K12490" i="1"/>
  <c r="J12490" i="1"/>
  <c r="E22" i="7" s="1"/>
  <c r="L12489" i="1"/>
  <c r="K12489" i="1"/>
  <c r="J12489" i="1"/>
  <c r="E21" i="7" s="1"/>
  <c r="L12488" i="1"/>
  <c r="K12488" i="1"/>
  <c r="J12488" i="1"/>
  <c r="E20" i="7" s="1"/>
  <c r="L12487" i="1"/>
  <c r="K12487" i="1"/>
  <c r="J12487" i="1"/>
  <c r="E19" i="7" s="1"/>
  <c r="L12486" i="1"/>
  <c r="K12486" i="1"/>
  <c r="J12486" i="1"/>
  <c r="E18" i="7" s="1"/>
  <c r="L12485" i="1"/>
  <c r="K12485" i="1"/>
  <c r="J12485" i="1"/>
  <c r="E17" i="7" s="1"/>
  <c r="L12484" i="1"/>
  <c r="K12484" i="1"/>
  <c r="J12484" i="1"/>
  <c r="E16" i="7" s="1"/>
  <c r="L12483" i="1"/>
  <c r="K12483" i="1"/>
  <c r="J12483" i="1"/>
  <c r="E15" i="7" s="1"/>
  <c r="L12482" i="1"/>
  <c r="K12482" i="1"/>
  <c r="J12482" i="1"/>
  <c r="E14" i="7" s="1"/>
  <c r="L12481" i="1"/>
  <c r="K12481" i="1"/>
  <c r="J12481" i="1"/>
  <c r="L12480" i="1"/>
  <c r="K12480" i="1"/>
  <c r="J12480" i="1"/>
  <c r="E11" i="7"/>
  <c r="L12479" i="1"/>
  <c r="K12479" i="1"/>
  <c r="J12479" i="1"/>
  <c r="E10" i="7"/>
  <c r="L12478" i="1"/>
  <c r="K12478" i="1"/>
  <c r="J12478" i="1"/>
  <c r="E9" i="7"/>
  <c r="L12477" i="1"/>
  <c r="K12477" i="1"/>
  <c r="J12477" i="1"/>
  <c r="E8" i="7"/>
  <c r="L12476" i="1"/>
  <c r="K12476" i="1"/>
  <c r="J12476" i="1"/>
  <c r="E7" i="7"/>
  <c r="L12475" i="1"/>
  <c r="K12475" i="1"/>
  <c r="J12475" i="1"/>
  <c r="E6" i="7"/>
  <c r="L12474" i="1"/>
  <c r="K12474" i="1"/>
  <c r="J12474" i="1"/>
  <c r="E5" i="7"/>
  <c r="L12473" i="1"/>
  <c r="K12473" i="1"/>
  <c r="J12473" i="1"/>
  <c r="E4" i="7"/>
  <c r="L12472" i="1"/>
  <c r="K12472" i="1"/>
  <c r="J12472" i="1"/>
  <c r="E3" i="7"/>
  <c r="L12471" i="1"/>
  <c r="K12471" i="1"/>
  <c r="J12471" i="1"/>
  <c r="E2" i="7"/>
  <c r="L12470" i="1"/>
  <c r="K12470" i="1"/>
  <c r="J12470" i="1"/>
  <c r="L12469" i="1"/>
  <c r="K12469" i="1"/>
  <c r="J12469" i="1"/>
  <c r="L12468" i="1"/>
  <c r="K12468" i="1"/>
  <c r="J12468" i="1"/>
  <c r="L12467" i="1"/>
  <c r="K12467" i="1"/>
  <c r="J12467" i="1"/>
  <c r="L12466" i="1"/>
  <c r="K12466" i="1"/>
  <c r="J12466" i="1"/>
  <c r="L12465" i="1"/>
  <c r="K12465" i="1"/>
  <c r="J12465" i="1"/>
  <c r="L12464" i="1"/>
  <c r="K12464" i="1"/>
  <c r="J12464" i="1"/>
  <c r="L12463" i="1"/>
  <c r="K12463" i="1"/>
  <c r="J12463" i="1"/>
  <c r="L12462" i="1"/>
  <c r="K12462" i="1"/>
  <c r="J12462" i="1"/>
  <c r="L12461" i="1"/>
  <c r="K12461" i="1"/>
  <c r="J12461" i="1"/>
  <c r="L12460" i="1"/>
  <c r="K12460" i="1"/>
  <c r="J12460" i="1"/>
  <c r="L12459" i="1"/>
  <c r="K12459" i="1"/>
  <c r="J12459" i="1"/>
  <c r="L12458" i="1"/>
  <c r="K12458" i="1"/>
  <c r="J12458" i="1"/>
  <c r="L12457" i="1"/>
  <c r="K12457" i="1"/>
  <c r="J12457" i="1"/>
  <c r="L12456" i="1"/>
  <c r="K12456" i="1"/>
  <c r="J12456" i="1"/>
  <c r="L12455" i="1"/>
  <c r="K12455" i="1"/>
  <c r="J12455" i="1"/>
  <c r="L12454" i="1"/>
  <c r="K12454" i="1"/>
  <c r="J12454" i="1"/>
  <c r="L12453" i="1"/>
  <c r="K12453" i="1"/>
  <c r="J12453" i="1"/>
  <c r="L12452" i="1"/>
  <c r="K12452" i="1"/>
  <c r="J12452" i="1"/>
  <c r="L12451" i="1"/>
  <c r="K12451" i="1"/>
  <c r="J12451" i="1"/>
  <c r="L12450" i="1"/>
  <c r="K12450" i="1"/>
  <c r="J12450" i="1"/>
  <c r="L12449" i="1"/>
  <c r="K12449" i="1"/>
  <c r="J12449" i="1"/>
  <c r="L12448" i="1"/>
  <c r="K12448" i="1"/>
  <c r="J12448" i="1"/>
  <c r="L12447" i="1"/>
  <c r="K12447" i="1"/>
  <c r="J12447" i="1"/>
  <c r="L12446" i="1"/>
  <c r="K12446" i="1"/>
  <c r="J12446" i="1"/>
  <c r="L12445" i="1"/>
  <c r="K12445" i="1"/>
  <c r="J12445" i="1"/>
  <c r="L12444" i="1"/>
  <c r="K12444" i="1"/>
  <c r="J12444" i="1"/>
  <c r="L12443" i="1"/>
  <c r="K12443" i="1"/>
  <c r="J12443" i="1"/>
  <c r="L12442" i="1"/>
  <c r="K12442" i="1"/>
  <c r="J12442" i="1"/>
  <c r="L12441" i="1"/>
  <c r="K12441" i="1"/>
  <c r="J12441" i="1"/>
  <c r="L12440" i="1"/>
  <c r="K12440" i="1"/>
  <c r="J12440" i="1"/>
  <c r="L12439" i="1"/>
  <c r="K12439" i="1"/>
  <c r="J12439" i="1"/>
  <c r="L12438" i="1"/>
  <c r="K12438" i="1"/>
  <c r="J12438" i="1"/>
  <c r="L12437" i="1"/>
  <c r="K12437" i="1"/>
  <c r="J12437" i="1"/>
  <c r="L12436" i="1"/>
  <c r="K12436" i="1"/>
  <c r="J12436" i="1"/>
  <c r="L12435" i="1"/>
  <c r="K12435" i="1"/>
  <c r="J12435" i="1"/>
  <c r="L12434" i="1"/>
  <c r="K12434" i="1"/>
  <c r="J12434" i="1"/>
  <c r="L12433" i="1"/>
  <c r="K12433" i="1"/>
  <c r="J12433" i="1"/>
  <c r="L12432" i="1"/>
  <c r="K12432" i="1"/>
  <c r="J12432" i="1"/>
  <c r="L12431" i="1"/>
  <c r="K12431" i="1"/>
  <c r="J12431" i="1"/>
  <c r="L12430" i="1"/>
  <c r="K12430" i="1"/>
  <c r="J12430" i="1"/>
  <c r="L12429" i="1"/>
  <c r="K12429" i="1"/>
  <c r="J12429" i="1"/>
  <c r="L12428" i="1"/>
  <c r="K12428" i="1"/>
  <c r="J12428" i="1"/>
  <c r="L12427" i="1"/>
  <c r="K12427" i="1"/>
  <c r="J12427" i="1"/>
  <c r="L12426" i="1"/>
  <c r="K12426" i="1"/>
  <c r="J12426" i="1"/>
  <c r="L12425" i="1"/>
  <c r="K12425" i="1"/>
  <c r="J12425" i="1"/>
  <c r="L12424" i="1"/>
  <c r="K12424" i="1"/>
  <c r="J12424" i="1"/>
  <c r="L12423" i="1"/>
  <c r="K12423" i="1"/>
  <c r="J12423" i="1"/>
  <c r="L12422" i="1"/>
  <c r="K12422" i="1"/>
  <c r="J12422" i="1"/>
  <c r="L12421" i="1"/>
  <c r="K12421" i="1"/>
  <c r="J12421" i="1"/>
  <c r="L12420" i="1"/>
  <c r="K12420" i="1"/>
  <c r="J12420" i="1"/>
  <c r="L12419" i="1"/>
  <c r="K12419" i="1"/>
  <c r="J12419" i="1"/>
  <c r="L12418" i="1"/>
  <c r="K12418" i="1"/>
  <c r="J12418" i="1"/>
  <c r="L12417" i="1"/>
  <c r="K12417" i="1"/>
  <c r="J12417" i="1"/>
  <c r="L12416" i="1"/>
  <c r="K12416" i="1"/>
  <c r="J12416" i="1"/>
  <c r="L12415" i="1"/>
  <c r="K12415" i="1"/>
  <c r="J12415" i="1"/>
  <c r="L12414" i="1"/>
  <c r="K12414" i="1"/>
  <c r="J12414" i="1"/>
  <c r="L12413" i="1"/>
  <c r="K12413" i="1"/>
  <c r="J12413" i="1"/>
  <c r="L12412" i="1"/>
  <c r="K12412" i="1"/>
  <c r="J12412" i="1"/>
  <c r="L12411" i="1"/>
  <c r="K12411" i="1"/>
  <c r="J12411" i="1"/>
  <c r="L12410" i="1"/>
  <c r="K12410" i="1"/>
  <c r="J12410" i="1"/>
  <c r="L12409" i="1"/>
  <c r="K12409" i="1"/>
  <c r="J12409" i="1"/>
  <c r="L12408" i="1"/>
  <c r="K12408" i="1"/>
  <c r="J12408" i="1"/>
  <c r="L12407" i="1"/>
  <c r="K12407" i="1"/>
  <c r="J12407" i="1"/>
  <c r="L12406" i="1"/>
  <c r="K12406" i="1"/>
  <c r="J12406" i="1"/>
  <c r="L12405" i="1"/>
  <c r="K12405" i="1"/>
  <c r="J12405" i="1"/>
  <c r="L12404" i="1"/>
  <c r="K12404" i="1"/>
  <c r="J12404" i="1"/>
  <c r="L12403" i="1"/>
  <c r="K12403" i="1"/>
  <c r="J12403" i="1"/>
  <c r="L12402" i="1"/>
  <c r="K12402" i="1"/>
  <c r="J12402" i="1"/>
  <c r="L12401" i="1"/>
  <c r="K12401" i="1"/>
  <c r="J12401" i="1"/>
  <c r="L12400" i="1"/>
  <c r="K12400" i="1"/>
  <c r="J12400" i="1"/>
  <c r="L12399" i="1"/>
  <c r="K12399" i="1"/>
  <c r="J12399" i="1"/>
  <c r="L12398" i="1"/>
  <c r="K12398" i="1"/>
  <c r="J12398" i="1"/>
  <c r="L12397" i="1"/>
  <c r="K12397" i="1"/>
  <c r="J12397" i="1"/>
  <c r="L12396" i="1"/>
  <c r="K12396" i="1"/>
  <c r="J12396" i="1"/>
  <c r="L12395" i="1"/>
  <c r="K12395" i="1"/>
  <c r="J12395" i="1"/>
  <c r="L12394" i="1"/>
  <c r="K12394" i="1"/>
  <c r="J12394" i="1"/>
  <c r="L12393" i="1"/>
  <c r="K12393" i="1"/>
  <c r="J12393" i="1"/>
  <c r="L12392" i="1"/>
  <c r="K12392" i="1"/>
  <c r="J12392" i="1"/>
  <c r="L12391" i="1"/>
  <c r="K12391" i="1"/>
  <c r="J12391" i="1"/>
  <c r="L12390" i="1"/>
  <c r="K12390" i="1"/>
  <c r="J12390" i="1"/>
  <c r="L12389" i="1"/>
  <c r="K12389" i="1"/>
  <c r="J12389" i="1"/>
  <c r="L12388" i="1"/>
  <c r="K12388" i="1"/>
  <c r="J12388" i="1"/>
  <c r="L12387" i="1"/>
  <c r="K12387" i="1"/>
  <c r="J12387" i="1"/>
  <c r="L12386" i="1"/>
  <c r="K12386" i="1"/>
  <c r="J12386" i="1"/>
  <c r="L12385" i="1"/>
  <c r="K12385" i="1"/>
  <c r="J12385" i="1"/>
  <c r="L12384" i="1"/>
  <c r="K12384" i="1"/>
  <c r="J12384" i="1"/>
  <c r="L12383" i="1"/>
  <c r="K12383" i="1"/>
  <c r="J12383" i="1"/>
  <c r="L12382" i="1"/>
  <c r="K12382" i="1"/>
  <c r="J12382" i="1"/>
  <c r="L12381" i="1"/>
  <c r="K12381" i="1"/>
  <c r="J12381" i="1"/>
  <c r="L12380" i="1"/>
  <c r="K12380" i="1"/>
  <c r="J12380" i="1"/>
  <c r="L12379" i="1"/>
  <c r="K12379" i="1"/>
  <c r="J12379" i="1"/>
  <c r="L12378" i="1"/>
  <c r="K12378" i="1"/>
  <c r="J12378" i="1"/>
  <c r="L12377" i="1"/>
  <c r="K12377" i="1"/>
  <c r="J12377" i="1"/>
  <c r="L12376" i="1"/>
  <c r="K12376" i="1"/>
  <c r="J12376" i="1"/>
  <c r="L12375" i="1"/>
  <c r="K12375" i="1"/>
  <c r="J12375" i="1"/>
  <c r="L12374" i="1"/>
  <c r="K12374" i="1"/>
  <c r="J12374" i="1"/>
  <c r="L12373" i="1"/>
  <c r="K12373" i="1"/>
  <c r="J12373" i="1"/>
  <c r="L12372" i="1"/>
  <c r="K12372" i="1"/>
  <c r="J12372" i="1"/>
  <c r="L12371" i="1"/>
  <c r="K12371" i="1"/>
  <c r="J12371" i="1"/>
  <c r="L12370" i="1"/>
  <c r="K12370" i="1"/>
  <c r="J12370" i="1"/>
  <c r="L12369" i="1"/>
  <c r="K12369" i="1"/>
  <c r="J12369" i="1"/>
  <c r="L12368" i="1"/>
  <c r="K12368" i="1"/>
  <c r="J12368" i="1"/>
  <c r="L12367" i="1"/>
  <c r="K12367" i="1"/>
  <c r="J12367" i="1"/>
  <c r="L12366" i="1"/>
  <c r="K12366" i="1"/>
  <c r="J12366" i="1"/>
  <c r="L12365" i="1"/>
  <c r="K12365" i="1"/>
  <c r="J12365" i="1"/>
  <c r="L12364" i="1"/>
  <c r="K12364" i="1"/>
  <c r="J12364" i="1"/>
  <c r="L12363" i="1"/>
  <c r="K12363" i="1"/>
  <c r="J12363" i="1"/>
  <c r="L12362" i="1"/>
  <c r="K12362" i="1"/>
  <c r="J12362" i="1"/>
  <c r="L12361" i="1"/>
  <c r="K12361" i="1"/>
  <c r="J12361" i="1"/>
  <c r="L12360" i="1"/>
  <c r="K12360" i="1"/>
  <c r="J12360" i="1"/>
  <c r="L12359" i="1"/>
  <c r="K12359" i="1"/>
  <c r="J12359" i="1"/>
  <c r="L12358" i="1"/>
  <c r="K12358" i="1"/>
  <c r="J12358" i="1"/>
  <c r="L12357" i="1"/>
  <c r="K12357" i="1"/>
  <c r="J12357" i="1"/>
  <c r="L12356" i="1"/>
  <c r="K12356" i="1"/>
  <c r="J12356" i="1"/>
  <c r="L12355" i="1"/>
  <c r="K12355" i="1"/>
  <c r="J12355" i="1"/>
  <c r="L12354" i="1"/>
  <c r="K12354" i="1"/>
  <c r="J12354" i="1"/>
  <c r="L12353" i="1"/>
  <c r="K12353" i="1"/>
  <c r="J12353" i="1"/>
  <c r="L12352" i="1"/>
  <c r="K12352" i="1"/>
  <c r="J12352" i="1"/>
  <c r="L12351" i="1"/>
  <c r="K12351" i="1"/>
  <c r="J12351" i="1"/>
  <c r="L12350" i="1"/>
  <c r="K12350" i="1"/>
  <c r="J12350" i="1"/>
  <c r="L12349" i="1"/>
  <c r="K12349" i="1"/>
  <c r="J12349" i="1"/>
  <c r="L12348" i="1"/>
  <c r="K12348" i="1"/>
  <c r="J12348" i="1"/>
  <c r="L12347" i="1"/>
  <c r="K12347" i="1"/>
  <c r="J12347" i="1"/>
  <c r="L12346" i="1"/>
  <c r="K12346" i="1"/>
  <c r="J12346" i="1"/>
  <c r="L12345" i="1"/>
  <c r="K12345" i="1"/>
  <c r="J12345" i="1"/>
  <c r="L12344" i="1"/>
  <c r="K12344" i="1"/>
  <c r="J12344" i="1"/>
  <c r="L12343" i="1"/>
  <c r="K12343" i="1"/>
  <c r="J12343" i="1"/>
  <c r="L12342" i="1"/>
  <c r="K12342" i="1"/>
  <c r="J12342" i="1"/>
  <c r="L12341" i="1"/>
  <c r="K12341" i="1"/>
  <c r="J12341" i="1"/>
  <c r="L12340" i="1"/>
  <c r="K12340" i="1"/>
  <c r="J12340" i="1"/>
  <c r="L12339" i="1"/>
  <c r="K12339" i="1"/>
  <c r="J12339" i="1"/>
  <c r="L12338" i="1"/>
  <c r="K12338" i="1"/>
  <c r="J12338" i="1"/>
  <c r="L12337" i="1"/>
  <c r="K12337" i="1"/>
  <c r="J12337" i="1"/>
  <c r="L12336" i="1"/>
  <c r="K12336" i="1"/>
  <c r="J12336" i="1"/>
  <c r="L12335" i="1"/>
  <c r="K12335" i="1"/>
  <c r="J12335" i="1"/>
  <c r="L12334" i="1"/>
  <c r="K12334" i="1"/>
  <c r="J12334" i="1"/>
  <c r="L12333" i="1"/>
  <c r="K12333" i="1"/>
  <c r="J12333" i="1"/>
  <c r="L12332" i="1"/>
  <c r="K12332" i="1"/>
  <c r="J12332" i="1"/>
  <c r="L12331" i="1"/>
  <c r="K12331" i="1"/>
  <c r="J12331" i="1"/>
  <c r="L12330" i="1"/>
  <c r="K12330" i="1"/>
  <c r="J12330" i="1"/>
  <c r="L12329" i="1"/>
  <c r="K12329" i="1"/>
  <c r="J12329" i="1"/>
  <c r="L12328" i="1"/>
  <c r="K12328" i="1"/>
  <c r="J12328" i="1"/>
  <c r="L12327" i="1"/>
  <c r="K12327" i="1"/>
  <c r="J12327" i="1"/>
  <c r="L12326" i="1"/>
  <c r="K12326" i="1"/>
  <c r="J12326" i="1"/>
  <c r="L12325" i="1"/>
  <c r="K12325" i="1"/>
  <c r="J12325" i="1"/>
  <c r="L12324" i="1"/>
  <c r="K12324" i="1"/>
  <c r="J12324" i="1"/>
  <c r="L12323" i="1"/>
  <c r="K12323" i="1"/>
  <c r="J12323" i="1"/>
  <c r="L12322" i="1"/>
  <c r="K12322" i="1"/>
  <c r="J12322" i="1"/>
  <c r="L12321" i="1"/>
  <c r="K12321" i="1"/>
  <c r="J12321" i="1"/>
  <c r="L12320" i="1"/>
  <c r="K12320" i="1"/>
  <c r="J12320" i="1"/>
  <c r="L12319" i="1"/>
  <c r="K12319" i="1"/>
  <c r="J12319" i="1"/>
  <c r="L12318" i="1"/>
  <c r="K12318" i="1"/>
  <c r="J12318" i="1"/>
  <c r="L12317" i="1"/>
  <c r="K12317" i="1"/>
  <c r="J12317" i="1"/>
  <c r="L12316" i="1"/>
  <c r="K12316" i="1"/>
  <c r="J12316" i="1"/>
  <c r="L12315" i="1"/>
  <c r="K12315" i="1"/>
  <c r="J12315" i="1"/>
  <c r="L12314" i="1"/>
  <c r="K12314" i="1"/>
  <c r="J12314" i="1"/>
  <c r="L12313" i="1"/>
  <c r="K12313" i="1"/>
  <c r="J12313" i="1"/>
  <c r="L12312" i="1"/>
  <c r="K12312" i="1"/>
  <c r="J12312" i="1"/>
  <c r="L12311" i="1"/>
  <c r="K12311" i="1"/>
  <c r="J12311" i="1"/>
  <c r="L12310" i="1"/>
  <c r="K12310" i="1"/>
  <c r="J12310" i="1"/>
  <c r="L12309" i="1"/>
  <c r="K12309" i="1"/>
  <c r="J12309" i="1"/>
  <c r="L12308" i="1"/>
  <c r="K12308" i="1"/>
  <c r="J12308" i="1"/>
  <c r="L12307" i="1"/>
  <c r="K12307" i="1"/>
  <c r="J12307" i="1"/>
  <c r="L12306" i="1"/>
  <c r="K12306" i="1"/>
  <c r="J12306" i="1"/>
  <c r="L12305" i="1"/>
  <c r="K12305" i="1"/>
  <c r="J12305" i="1"/>
  <c r="L12304" i="1"/>
  <c r="K12304" i="1"/>
  <c r="J12304" i="1"/>
  <c r="L12303" i="1"/>
  <c r="K12303" i="1"/>
  <c r="J12303" i="1"/>
  <c r="L12302" i="1"/>
  <c r="K12302" i="1"/>
  <c r="J12302" i="1"/>
  <c r="L12301" i="1"/>
  <c r="K12301" i="1"/>
  <c r="J12301" i="1"/>
  <c r="L12300" i="1"/>
  <c r="K12300" i="1"/>
  <c r="J12300" i="1"/>
  <c r="L12299" i="1"/>
  <c r="K12299" i="1"/>
  <c r="J12299" i="1"/>
  <c r="L12298" i="1"/>
  <c r="K12298" i="1"/>
  <c r="J12298" i="1"/>
  <c r="L12297" i="1"/>
  <c r="K12297" i="1"/>
  <c r="J12297" i="1"/>
  <c r="L12296" i="1"/>
  <c r="K12296" i="1"/>
  <c r="J12296" i="1"/>
  <c r="L12295" i="1"/>
  <c r="K12295" i="1"/>
  <c r="J12295" i="1"/>
  <c r="L12294" i="1"/>
  <c r="K12294" i="1"/>
  <c r="J12294" i="1"/>
  <c r="L12293" i="1"/>
  <c r="K12293" i="1"/>
  <c r="J12293" i="1"/>
  <c r="L12292" i="1"/>
  <c r="K12292" i="1"/>
  <c r="J12292" i="1"/>
  <c r="L12291" i="1"/>
  <c r="K12291" i="1"/>
  <c r="J12291" i="1"/>
  <c r="L12290" i="1"/>
  <c r="K12290" i="1"/>
  <c r="J12290" i="1"/>
  <c r="L12289" i="1"/>
  <c r="K12289" i="1"/>
  <c r="J12289" i="1"/>
  <c r="L12288" i="1"/>
  <c r="K12288" i="1"/>
  <c r="J12288" i="1"/>
  <c r="L12287" i="1"/>
  <c r="K12287" i="1"/>
  <c r="J12287" i="1"/>
  <c r="L12286" i="1"/>
  <c r="K12286" i="1"/>
  <c r="J12286" i="1"/>
  <c r="L12285" i="1"/>
  <c r="K12285" i="1"/>
  <c r="J12285" i="1"/>
  <c r="L12284" i="1"/>
  <c r="K12284" i="1"/>
  <c r="J12284" i="1"/>
  <c r="L12283" i="1"/>
  <c r="K12283" i="1"/>
  <c r="J12283" i="1"/>
  <c r="L12282" i="1"/>
  <c r="K12282" i="1"/>
  <c r="J12282" i="1"/>
  <c r="L12281" i="1"/>
  <c r="K12281" i="1"/>
  <c r="J12281" i="1"/>
  <c r="L12280" i="1"/>
  <c r="K12280" i="1"/>
  <c r="J12280" i="1"/>
  <c r="L12279" i="1"/>
  <c r="K12279" i="1"/>
  <c r="J12279" i="1"/>
  <c r="L12278" i="1"/>
  <c r="K12278" i="1"/>
  <c r="J12278" i="1"/>
  <c r="L12277" i="1"/>
  <c r="K12277" i="1"/>
  <c r="J12277" i="1"/>
  <c r="L12276" i="1"/>
  <c r="K12276" i="1"/>
  <c r="J12276" i="1"/>
  <c r="L12275" i="1"/>
  <c r="K12275" i="1"/>
  <c r="J12275" i="1"/>
  <c r="L12274" i="1"/>
  <c r="K12274" i="1"/>
  <c r="J12274" i="1"/>
  <c r="L12273" i="1"/>
  <c r="K12273" i="1"/>
  <c r="J12273" i="1"/>
  <c r="L12272" i="1"/>
  <c r="K12272" i="1"/>
  <c r="J12272" i="1"/>
  <c r="L12271" i="1"/>
  <c r="K12271" i="1"/>
  <c r="J12271" i="1"/>
  <c r="L12270" i="1"/>
  <c r="K12270" i="1"/>
  <c r="J12270" i="1"/>
  <c r="L12269" i="1"/>
  <c r="K12269" i="1"/>
  <c r="J12269" i="1"/>
  <c r="L12268" i="1"/>
  <c r="K12268" i="1"/>
  <c r="J12268" i="1"/>
  <c r="L12267" i="1"/>
  <c r="K12267" i="1"/>
  <c r="J12267" i="1"/>
  <c r="L12266" i="1"/>
  <c r="K12266" i="1"/>
  <c r="J12266" i="1"/>
  <c r="L12265" i="1"/>
  <c r="K12265" i="1"/>
  <c r="J12265" i="1"/>
  <c r="L12264" i="1"/>
  <c r="K12264" i="1"/>
  <c r="J12264" i="1"/>
  <c r="L12263" i="1"/>
  <c r="K12263" i="1"/>
  <c r="J12263" i="1"/>
  <c r="L12262" i="1"/>
  <c r="K12262" i="1"/>
  <c r="J12262" i="1"/>
  <c r="L12261" i="1"/>
  <c r="K12261" i="1"/>
  <c r="J12261" i="1"/>
  <c r="L12260" i="1"/>
  <c r="K12260" i="1"/>
  <c r="J12260" i="1"/>
  <c r="L12259" i="1"/>
  <c r="K12259" i="1"/>
  <c r="J12259" i="1"/>
  <c r="L12258" i="1"/>
  <c r="K12258" i="1"/>
  <c r="J12258" i="1"/>
  <c r="L12257" i="1"/>
  <c r="K12257" i="1"/>
  <c r="J12257" i="1"/>
  <c r="L12256" i="1"/>
  <c r="K12256" i="1"/>
  <c r="J12256" i="1"/>
  <c r="L12255" i="1"/>
  <c r="K12255" i="1"/>
  <c r="J12255" i="1"/>
  <c r="L12254" i="1"/>
  <c r="K12254" i="1"/>
  <c r="J12254" i="1"/>
  <c r="L12253" i="1"/>
  <c r="K12253" i="1"/>
  <c r="J12253" i="1"/>
  <c r="L12252" i="1"/>
  <c r="K12252" i="1"/>
  <c r="J12252" i="1"/>
  <c r="L12251" i="1"/>
  <c r="K12251" i="1"/>
  <c r="J12251" i="1"/>
  <c r="L12250" i="1"/>
  <c r="K12250" i="1"/>
  <c r="J12250" i="1"/>
  <c r="L12249" i="1"/>
  <c r="K12249" i="1"/>
  <c r="J12249" i="1"/>
  <c r="L12248" i="1"/>
  <c r="K12248" i="1"/>
  <c r="J12248" i="1"/>
  <c r="L12247" i="1"/>
  <c r="K12247" i="1"/>
  <c r="J12247" i="1"/>
  <c r="L12246" i="1"/>
  <c r="K12246" i="1"/>
  <c r="J12246" i="1"/>
  <c r="L12245" i="1"/>
  <c r="K12245" i="1"/>
  <c r="J12245" i="1"/>
  <c r="L12244" i="1"/>
  <c r="K12244" i="1"/>
  <c r="J12244" i="1"/>
  <c r="L12243" i="1"/>
  <c r="K12243" i="1"/>
  <c r="J12243" i="1"/>
  <c r="L12242" i="1"/>
  <c r="K12242" i="1"/>
  <c r="J12242" i="1"/>
  <c r="L12241" i="1"/>
  <c r="K12241" i="1"/>
  <c r="J12241" i="1"/>
  <c r="L12240" i="1"/>
  <c r="K12240" i="1"/>
  <c r="J12240" i="1"/>
  <c r="L12239" i="1"/>
  <c r="K12239" i="1"/>
  <c r="J12239" i="1"/>
  <c r="L12238" i="1"/>
  <c r="K12238" i="1"/>
  <c r="J12238" i="1"/>
  <c r="L12237" i="1"/>
  <c r="K12237" i="1"/>
  <c r="J12237" i="1"/>
  <c r="L12236" i="1"/>
  <c r="K12236" i="1"/>
  <c r="J12236" i="1"/>
  <c r="L12235" i="1"/>
  <c r="K12235" i="1"/>
  <c r="J12235" i="1"/>
  <c r="L12234" i="1"/>
  <c r="K12234" i="1"/>
  <c r="J12234" i="1"/>
  <c r="L12233" i="1"/>
  <c r="K12233" i="1"/>
  <c r="J12233" i="1"/>
  <c r="L12232" i="1"/>
  <c r="K12232" i="1"/>
  <c r="J12232" i="1"/>
  <c r="L12231" i="1"/>
  <c r="K12231" i="1"/>
  <c r="J12231" i="1"/>
  <c r="L12230" i="1"/>
  <c r="K12230" i="1"/>
  <c r="J12230" i="1"/>
  <c r="L12229" i="1"/>
  <c r="K12229" i="1"/>
  <c r="J12229" i="1"/>
  <c r="L12228" i="1"/>
  <c r="K12228" i="1"/>
  <c r="J12228" i="1"/>
  <c r="L12227" i="1"/>
  <c r="K12227" i="1"/>
  <c r="J12227" i="1"/>
  <c r="L12226" i="1"/>
  <c r="K12226" i="1"/>
  <c r="J12226" i="1"/>
  <c r="L12225" i="1"/>
  <c r="K12225" i="1"/>
  <c r="J12225" i="1"/>
  <c r="L12224" i="1"/>
  <c r="K12224" i="1"/>
  <c r="J12224" i="1"/>
  <c r="L12223" i="1"/>
  <c r="K12223" i="1"/>
  <c r="J12223" i="1"/>
  <c r="L12222" i="1"/>
  <c r="K12222" i="1"/>
  <c r="J12222" i="1"/>
  <c r="L12221" i="1"/>
  <c r="K12221" i="1"/>
  <c r="J12221" i="1"/>
  <c r="L12220" i="1"/>
  <c r="K12220" i="1"/>
  <c r="J12220" i="1"/>
  <c r="L12219" i="1"/>
  <c r="K12219" i="1"/>
  <c r="J12219" i="1"/>
  <c r="L12218" i="1"/>
  <c r="K12218" i="1"/>
  <c r="J12218" i="1"/>
  <c r="L12217" i="1"/>
  <c r="K12217" i="1"/>
  <c r="J12217" i="1"/>
  <c r="L12216" i="1"/>
  <c r="K12216" i="1"/>
  <c r="J12216" i="1"/>
  <c r="L12215" i="1"/>
  <c r="K12215" i="1"/>
  <c r="J12215" i="1"/>
  <c r="L12214" i="1"/>
  <c r="K12214" i="1"/>
  <c r="J12214" i="1"/>
  <c r="L12213" i="1"/>
  <c r="K12213" i="1"/>
  <c r="J12213" i="1"/>
  <c r="L12212" i="1"/>
  <c r="K12212" i="1"/>
  <c r="J12212" i="1"/>
  <c r="L12211" i="1"/>
  <c r="K12211" i="1"/>
  <c r="J12211" i="1"/>
  <c r="L12210" i="1"/>
  <c r="K12210" i="1"/>
  <c r="J12210" i="1"/>
  <c r="L12209" i="1"/>
  <c r="K12209" i="1"/>
  <c r="J12209" i="1"/>
  <c r="L12208" i="1"/>
  <c r="K12208" i="1"/>
  <c r="J12208" i="1"/>
  <c r="L12207" i="1"/>
  <c r="K12207" i="1"/>
  <c r="J12207" i="1"/>
  <c r="L12206" i="1"/>
  <c r="K12206" i="1"/>
  <c r="J12206" i="1"/>
  <c r="L12205" i="1"/>
  <c r="K12205" i="1"/>
  <c r="J12205" i="1"/>
  <c r="L12204" i="1"/>
  <c r="K12204" i="1"/>
  <c r="J12204" i="1"/>
  <c r="L12203" i="1"/>
  <c r="K12203" i="1"/>
  <c r="J12203" i="1"/>
  <c r="L12202" i="1"/>
  <c r="K12202" i="1"/>
  <c r="J12202" i="1"/>
  <c r="L12201" i="1"/>
  <c r="K12201" i="1"/>
  <c r="J12201" i="1"/>
  <c r="L12200" i="1"/>
  <c r="K12200" i="1"/>
  <c r="J12200" i="1"/>
  <c r="L12199" i="1"/>
  <c r="K12199" i="1"/>
  <c r="J12199" i="1"/>
  <c r="L12198" i="1"/>
  <c r="K12198" i="1"/>
  <c r="J12198" i="1"/>
  <c r="L12197" i="1"/>
  <c r="K12197" i="1"/>
  <c r="J12197" i="1"/>
  <c r="L12196" i="1"/>
  <c r="K12196" i="1"/>
  <c r="J12196" i="1"/>
  <c r="L12195" i="1"/>
  <c r="K12195" i="1"/>
  <c r="J12195" i="1"/>
  <c r="L12194" i="1"/>
  <c r="K12194" i="1"/>
  <c r="J12194" i="1"/>
  <c r="L12193" i="1"/>
  <c r="K12193" i="1"/>
  <c r="J12193" i="1"/>
  <c r="L12192" i="1"/>
  <c r="K12192" i="1"/>
  <c r="J12192" i="1"/>
  <c r="L12191" i="1"/>
  <c r="K12191" i="1"/>
  <c r="J12191" i="1"/>
  <c r="L12190" i="1"/>
  <c r="K12190" i="1"/>
  <c r="J12190" i="1"/>
  <c r="L12189" i="1"/>
  <c r="K12189" i="1"/>
  <c r="J12189" i="1"/>
  <c r="L12188" i="1"/>
  <c r="K12188" i="1"/>
  <c r="J12188" i="1"/>
  <c r="L12187" i="1"/>
  <c r="K12187" i="1"/>
  <c r="J12187" i="1"/>
  <c r="L12186" i="1"/>
  <c r="K12186" i="1"/>
  <c r="J12186" i="1"/>
  <c r="L12185" i="1"/>
  <c r="K12185" i="1"/>
  <c r="J12185" i="1"/>
  <c r="L12184" i="1"/>
  <c r="K12184" i="1"/>
  <c r="J12184" i="1"/>
  <c r="L12183" i="1"/>
  <c r="K12183" i="1"/>
  <c r="J12183" i="1"/>
  <c r="L12182" i="1"/>
  <c r="K12182" i="1"/>
  <c r="J12182" i="1"/>
  <c r="L12181" i="1"/>
  <c r="K12181" i="1"/>
  <c r="J12181" i="1"/>
  <c r="L12180" i="1"/>
  <c r="K12180" i="1"/>
  <c r="J12180" i="1"/>
  <c r="L12179" i="1"/>
  <c r="K12179" i="1"/>
  <c r="J12179" i="1"/>
  <c r="L12178" i="1"/>
  <c r="K12178" i="1"/>
  <c r="J12178" i="1"/>
  <c r="L12177" i="1"/>
  <c r="K12177" i="1"/>
  <c r="J12177" i="1"/>
  <c r="L12176" i="1"/>
  <c r="K12176" i="1"/>
  <c r="J12176" i="1"/>
  <c r="L12175" i="1"/>
  <c r="K12175" i="1"/>
  <c r="J12175" i="1"/>
  <c r="L12174" i="1"/>
  <c r="K12174" i="1"/>
  <c r="J12174" i="1"/>
  <c r="L12173" i="1"/>
  <c r="K12173" i="1"/>
  <c r="J12173" i="1"/>
  <c r="L12172" i="1"/>
  <c r="K12172" i="1"/>
  <c r="J12172" i="1"/>
  <c r="L12171" i="1"/>
  <c r="K12171" i="1"/>
  <c r="J12171" i="1"/>
  <c r="L12170" i="1"/>
  <c r="K12170" i="1"/>
  <c r="J12170" i="1"/>
  <c r="L12169" i="1"/>
  <c r="K12169" i="1"/>
  <c r="J12169" i="1"/>
  <c r="L12168" i="1"/>
  <c r="K12168" i="1"/>
  <c r="J12168" i="1"/>
  <c r="L12167" i="1"/>
  <c r="K12167" i="1"/>
  <c r="J12167" i="1"/>
  <c r="L12166" i="1"/>
  <c r="K12166" i="1"/>
  <c r="J12166" i="1"/>
  <c r="L12165" i="1"/>
  <c r="K12165" i="1"/>
  <c r="J12165" i="1"/>
  <c r="L12164" i="1"/>
  <c r="K12164" i="1"/>
  <c r="J12164" i="1"/>
  <c r="L12163" i="1"/>
  <c r="K12163" i="1"/>
  <c r="J12163" i="1"/>
  <c r="L12162" i="1"/>
  <c r="K12162" i="1"/>
  <c r="J12162" i="1"/>
  <c r="L12161" i="1"/>
  <c r="K12161" i="1"/>
  <c r="J12161" i="1"/>
  <c r="L12160" i="1"/>
  <c r="K12160" i="1"/>
  <c r="J12160" i="1"/>
  <c r="L12159" i="1"/>
  <c r="K12159" i="1"/>
  <c r="J12159" i="1"/>
  <c r="L12158" i="1"/>
  <c r="K12158" i="1"/>
  <c r="J12158" i="1"/>
  <c r="L12157" i="1"/>
  <c r="K12157" i="1"/>
  <c r="J12157" i="1"/>
  <c r="L12156" i="1"/>
  <c r="K12156" i="1"/>
  <c r="J12156" i="1"/>
  <c r="L12155" i="1"/>
  <c r="K12155" i="1"/>
  <c r="J12155" i="1"/>
  <c r="L12154" i="1"/>
  <c r="K12154" i="1"/>
  <c r="J12154" i="1"/>
  <c r="L12153" i="1"/>
  <c r="K12153" i="1"/>
  <c r="J12153" i="1"/>
  <c r="L12152" i="1"/>
  <c r="K12152" i="1"/>
  <c r="J12152" i="1"/>
  <c r="L12151" i="1"/>
  <c r="K12151" i="1"/>
  <c r="J12151" i="1"/>
  <c r="L12150" i="1"/>
  <c r="K12150" i="1"/>
  <c r="J12150" i="1"/>
  <c r="L12149" i="1"/>
  <c r="K12149" i="1"/>
  <c r="J12149" i="1"/>
  <c r="L12148" i="1"/>
  <c r="K12148" i="1"/>
  <c r="J12148" i="1"/>
  <c r="L12147" i="1"/>
  <c r="K12147" i="1"/>
  <c r="J12147" i="1"/>
  <c r="L12146" i="1"/>
  <c r="K12146" i="1"/>
  <c r="J12146" i="1"/>
  <c r="L12145" i="1"/>
  <c r="K12145" i="1"/>
  <c r="J12145" i="1"/>
  <c r="L12144" i="1"/>
  <c r="K12144" i="1"/>
  <c r="J12144" i="1"/>
  <c r="L12143" i="1"/>
  <c r="K12143" i="1"/>
  <c r="J12143" i="1"/>
  <c r="L12142" i="1"/>
  <c r="K12142" i="1"/>
  <c r="J12142" i="1"/>
  <c r="L12141" i="1"/>
  <c r="K12141" i="1"/>
  <c r="J12141" i="1"/>
  <c r="L12140" i="1"/>
  <c r="K12140" i="1"/>
  <c r="J12140" i="1"/>
  <c r="L12139" i="1"/>
  <c r="K12139" i="1"/>
  <c r="J12139" i="1"/>
  <c r="L12138" i="1"/>
  <c r="K12138" i="1"/>
  <c r="J12138" i="1"/>
  <c r="L12137" i="1"/>
  <c r="K12137" i="1"/>
  <c r="J12137" i="1"/>
  <c r="L12136" i="1"/>
  <c r="K12136" i="1"/>
  <c r="J12136" i="1"/>
  <c r="L12135" i="1"/>
  <c r="K12135" i="1"/>
  <c r="J12135" i="1"/>
  <c r="L12134" i="1"/>
  <c r="K12134" i="1"/>
  <c r="J12134" i="1"/>
  <c r="L12133" i="1"/>
  <c r="K12133" i="1"/>
  <c r="J12133" i="1"/>
  <c r="L12132" i="1"/>
  <c r="K12132" i="1"/>
  <c r="J12132" i="1"/>
  <c r="L12131" i="1"/>
  <c r="K12131" i="1"/>
  <c r="J12131" i="1"/>
  <c r="L12130" i="1"/>
  <c r="K12130" i="1"/>
  <c r="J12130" i="1"/>
  <c r="L12129" i="1"/>
  <c r="K12129" i="1"/>
  <c r="J12129" i="1"/>
  <c r="L12128" i="1"/>
  <c r="K12128" i="1"/>
  <c r="J12128" i="1"/>
  <c r="L12127" i="1"/>
  <c r="K12127" i="1"/>
  <c r="J12127" i="1"/>
  <c r="L12126" i="1"/>
  <c r="K12126" i="1"/>
  <c r="J12126" i="1"/>
  <c r="L12125" i="1"/>
  <c r="K12125" i="1"/>
  <c r="J12125" i="1"/>
  <c r="L12124" i="1"/>
  <c r="K12124" i="1"/>
  <c r="J12124" i="1"/>
  <c r="L12123" i="1"/>
  <c r="K12123" i="1"/>
  <c r="J12123" i="1"/>
  <c r="L12122" i="1"/>
  <c r="K12122" i="1"/>
  <c r="J12122" i="1"/>
  <c r="L12121" i="1"/>
  <c r="K12121" i="1"/>
  <c r="J12121" i="1"/>
  <c r="L12120" i="1"/>
  <c r="K12120" i="1"/>
  <c r="J12120" i="1"/>
  <c r="L12119" i="1"/>
  <c r="K12119" i="1"/>
  <c r="J12119" i="1"/>
  <c r="L12118" i="1"/>
  <c r="K12118" i="1"/>
  <c r="J12118" i="1"/>
  <c r="L12117" i="1"/>
  <c r="K12117" i="1"/>
  <c r="J12117" i="1"/>
  <c r="L12116" i="1"/>
  <c r="K12116" i="1"/>
  <c r="J12116" i="1"/>
  <c r="L12115" i="1"/>
  <c r="K12115" i="1"/>
  <c r="J12115" i="1"/>
  <c r="L12114" i="1"/>
  <c r="K12114" i="1"/>
  <c r="J12114" i="1"/>
  <c r="L12113" i="1"/>
  <c r="K12113" i="1"/>
  <c r="J12113" i="1"/>
  <c r="L12112" i="1"/>
  <c r="K12112" i="1"/>
  <c r="J12112" i="1"/>
  <c r="L12111" i="1"/>
  <c r="K12111" i="1"/>
  <c r="J12111" i="1"/>
  <c r="L12110" i="1"/>
  <c r="K12110" i="1"/>
  <c r="J12110" i="1"/>
  <c r="L12109" i="1"/>
  <c r="K12109" i="1"/>
  <c r="J12109" i="1"/>
  <c r="L12108" i="1"/>
  <c r="K12108" i="1"/>
  <c r="J12108" i="1"/>
  <c r="L12107" i="1"/>
  <c r="K12107" i="1"/>
  <c r="J12107" i="1"/>
  <c r="L12106" i="1"/>
  <c r="K12106" i="1"/>
  <c r="J12106" i="1"/>
  <c r="L12105" i="1"/>
  <c r="K12105" i="1"/>
  <c r="J12105" i="1"/>
  <c r="L12104" i="1"/>
  <c r="K12104" i="1"/>
  <c r="J12104" i="1"/>
  <c r="L12103" i="1"/>
  <c r="K12103" i="1"/>
  <c r="J12103" i="1"/>
  <c r="L12102" i="1"/>
  <c r="K12102" i="1"/>
  <c r="J12102" i="1"/>
  <c r="L12101" i="1"/>
  <c r="K12101" i="1"/>
  <c r="J12101" i="1"/>
  <c r="L12100" i="1"/>
  <c r="K12100" i="1"/>
  <c r="J12100" i="1"/>
  <c r="L12099" i="1"/>
  <c r="K12099" i="1"/>
  <c r="J12099" i="1"/>
  <c r="L12098" i="1"/>
  <c r="K12098" i="1"/>
  <c r="J12098" i="1"/>
  <c r="L12097" i="1"/>
  <c r="K12097" i="1"/>
  <c r="J12097" i="1"/>
  <c r="L12096" i="1"/>
  <c r="K12096" i="1"/>
  <c r="J12096" i="1"/>
  <c r="L12095" i="1"/>
  <c r="K12095" i="1"/>
  <c r="J12095" i="1"/>
  <c r="L12094" i="1"/>
  <c r="K12094" i="1"/>
  <c r="J12094" i="1"/>
  <c r="L12093" i="1"/>
  <c r="K12093" i="1"/>
  <c r="J12093" i="1"/>
  <c r="L12092" i="1"/>
  <c r="K12092" i="1"/>
  <c r="J12092" i="1"/>
  <c r="L12091" i="1"/>
  <c r="K12091" i="1"/>
  <c r="J12091" i="1"/>
  <c r="L12090" i="1"/>
  <c r="K12090" i="1"/>
  <c r="J12090" i="1"/>
  <c r="L12089" i="1"/>
  <c r="K12089" i="1"/>
  <c r="J12089" i="1"/>
  <c r="L12088" i="1"/>
  <c r="K12088" i="1"/>
  <c r="J12088" i="1"/>
  <c r="L12087" i="1"/>
  <c r="K12087" i="1"/>
  <c r="J12087" i="1"/>
  <c r="L12086" i="1"/>
  <c r="K12086" i="1"/>
  <c r="J12086" i="1"/>
  <c r="L12085" i="1"/>
  <c r="K12085" i="1"/>
  <c r="J12085" i="1"/>
  <c r="L12084" i="1"/>
  <c r="K12084" i="1"/>
  <c r="J12084" i="1"/>
  <c r="L12083" i="1"/>
  <c r="K12083" i="1"/>
  <c r="J12083" i="1"/>
  <c r="L12082" i="1"/>
  <c r="K12082" i="1"/>
  <c r="J12082" i="1"/>
  <c r="L12081" i="1"/>
  <c r="K12081" i="1"/>
  <c r="J12081" i="1"/>
  <c r="L12080" i="1"/>
  <c r="K12080" i="1"/>
  <c r="J12080" i="1"/>
  <c r="L12079" i="1"/>
  <c r="K12079" i="1"/>
  <c r="J12079" i="1"/>
  <c r="L12078" i="1"/>
  <c r="K12078" i="1"/>
  <c r="J12078" i="1"/>
  <c r="L12077" i="1"/>
  <c r="K12077" i="1"/>
  <c r="J12077" i="1"/>
  <c r="L12076" i="1"/>
  <c r="K12076" i="1"/>
  <c r="J12076" i="1"/>
  <c r="L12075" i="1"/>
  <c r="K12075" i="1"/>
  <c r="J12075" i="1"/>
  <c r="L12074" i="1"/>
  <c r="K12074" i="1"/>
  <c r="J12074" i="1"/>
  <c r="L12073" i="1"/>
  <c r="K12073" i="1"/>
  <c r="J12073" i="1"/>
  <c r="L12072" i="1"/>
  <c r="K12072" i="1"/>
  <c r="J12072" i="1"/>
  <c r="L12071" i="1"/>
  <c r="K12071" i="1"/>
  <c r="J12071" i="1"/>
  <c r="L12070" i="1"/>
  <c r="K12070" i="1"/>
  <c r="J12070" i="1"/>
  <c r="L12069" i="1"/>
  <c r="K12069" i="1"/>
  <c r="J12069" i="1"/>
  <c r="L12068" i="1"/>
  <c r="K12068" i="1"/>
  <c r="J12068" i="1"/>
  <c r="L12067" i="1"/>
  <c r="K12067" i="1"/>
  <c r="J12067" i="1"/>
  <c r="L12066" i="1"/>
  <c r="K12066" i="1"/>
  <c r="J12066" i="1"/>
  <c r="L12065" i="1"/>
  <c r="K12065" i="1"/>
  <c r="J12065" i="1"/>
  <c r="L12064" i="1"/>
  <c r="K12064" i="1"/>
  <c r="J12064" i="1"/>
  <c r="L12063" i="1"/>
  <c r="K12063" i="1"/>
  <c r="J12063" i="1"/>
  <c r="L12062" i="1"/>
  <c r="K12062" i="1"/>
  <c r="J12062" i="1"/>
  <c r="L12061" i="1"/>
  <c r="K12061" i="1"/>
  <c r="J12061" i="1"/>
  <c r="L12060" i="1"/>
  <c r="K12060" i="1"/>
  <c r="J12060" i="1"/>
  <c r="L12059" i="1"/>
  <c r="K12059" i="1"/>
  <c r="J12059" i="1"/>
  <c r="L12058" i="1"/>
  <c r="K12058" i="1"/>
  <c r="J12058" i="1"/>
  <c r="L12057" i="1"/>
  <c r="K12057" i="1"/>
  <c r="J12057" i="1"/>
  <c r="L12056" i="1"/>
  <c r="K12056" i="1"/>
  <c r="J12056" i="1"/>
  <c r="L12055" i="1"/>
  <c r="K12055" i="1"/>
  <c r="J12055" i="1"/>
  <c r="L12054" i="1"/>
  <c r="K12054" i="1"/>
  <c r="J12054" i="1"/>
  <c r="L12053" i="1"/>
  <c r="K12053" i="1"/>
  <c r="J12053" i="1"/>
  <c r="L12052" i="1"/>
  <c r="K12052" i="1"/>
  <c r="J12052" i="1"/>
  <c r="L12051" i="1"/>
  <c r="K12051" i="1"/>
  <c r="J12051" i="1"/>
  <c r="L12050" i="1"/>
  <c r="K12050" i="1"/>
  <c r="J12050" i="1"/>
  <c r="L12049" i="1"/>
  <c r="K12049" i="1"/>
  <c r="J12049" i="1"/>
  <c r="L12048" i="1"/>
  <c r="K12048" i="1"/>
  <c r="J12048" i="1"/>
  <c r="L12047" i="1"/>
  <c r="K12047" i="1"/>
  <c r="J12047" i="1"/>
  <c r="L12046" i="1"/>
  <c r="K12046" i="1"/>
  <c r="J12046" i="1"/>
  <c r="L12045" i="1"/>
  <c r="K12045" i="1"/>
  <c r="J12045" i="1"/>
  <c r="L12044" i="1"/>
  <c r="K12044" i="1"/>
  <c r="J12044" i="1"/>
  <c r="L12043" i="1"/>
  <c r="K12043" i="1"/>
  <c r="J12043" i="1"/>
  <c r="L12042" i="1"/>
  <c r="K12042" i="1"/>
  <c r="J12042" i="1"/>
  <c r="L12041" i="1"/>
  <c r="K12041" i="1"/>
  <c r="J12041" i="1"/>
  <c r="L12040" i="1"/>
  <c r="K12040" i="1"/>
  <c r="J12040" i="1"/>
  <c r="L12039" i="1"/>
  <c r="K12039" i="1"/>
  <c r="J12039" i="1"/>
  <c r="L12038" i="1"/>
  <c r="K12038" i="1"/>
  <c r="J12038" i="1"/>
  <c r="L12037" i="1"/>
  <c r="K12037" i="1"/>
  <c r="J12037" i="1"/>
  <c r="L12036" i="1"/>
  <c r="K12036" i="1"/>
  <c r="J12036" i="1"/>
  <c r="L12035" i="1"/>
  <c r="K12035" i="1"/>
  <c r="J12035" i="1"/>
  <c r="L12034" i="1"/>
  <c r="K12034" i="1"/>
  <c r="J12034" i="1"/>
  <c r="L12033" i="1"/>
  <c r="K12033" i="1"/>
  <c r="J12033" i="1"/>
  <c r="L12032" i="1"/>
  <c r="K12032" i="1"/>
  <c r="J12032" i="1"/>
  <c r="L12031" i="1"/>
  <c r="K12031" i="1"/>
  <c r="J12031" i="1"/>
  <c r="L12030" i="1"/>
  <c r="K12030" i="1"/>
  <c r="J12030" i="1"/>
  <c r="L12029" i="1"/>
  <c r="K12029" i="1"/>
  <c r="J12029" i="1"/>
  <c r="L12028" i="1"/>
  <c r="K12028" i="1"/>
  <c r="J12028" i="1"/>
  <c r="L12027" i="1"/>
  <c r="K12027" i="1"/>
  <c r="J12027" i="1"/>
  <c r="L12026" i="1"/>
  <c r="K12026" i="1"/>
  <c r="J12026" i="1"/>
  <c r="L12025" i="1"/>
  <c r="K12025" i="1"/>
  <c r="J12025" i="1"/>
  <c r="L12024" i="1"/>
  <c r="K12024" i="1"/>
  <c r="J12024" i="1"/>
  <c r="L12023" i="1"/>
  <c r="K12023" i="1"/>
  <c r="J12023" i="1"/>
  <c r="L12022" i="1"/>
  <c r="K12022" i="1"/>
  <c r="J12022" i="1"/>
  <c r="L12021" i="1"/>
  <c r="K12021" i="1"/>
  <c r="J12021" i="1"/>
  <c r="L12020" i="1"/>
  <c r="K12020" i="1"/>
  <c r="J12020" i="1"/>
  <c r="L12019" i="1"/>
  <c r="K12019" i="1"/>
  <c r="J12019" i="1"/>
  <c r="L12018" i="1"/>
  <c r="K12018" i="1"/>
  <c r="J12018" i="1"/>
  <c r="L12017" i="1"/>
  <c r="K12017" i="1"/>
  <c r="J12017" i="1"/>
  <c r="L12016" i="1"/>
  <c r="K12016" i="1"/>
  <c r="J12016" i="1"/>
  <c r="L12015" i="1"/>
  <c r="K12015" i="1"/>
  <c r="J12015" i="1"/>
  <c r="L12014" i="1"/>
  <c r="K12014" i="1"/>
  <c r="J12014" i="1"/>
  <c r="L12013" i="1"/>
  <c r="K12013" i="1"/>
  <c r="J12013" i="1"/>
  <c r="L12012" i="1"/>
  <c r="K12012" i="1"/>
  <c r="J12012" i="1"/>
  <c r="L12011" i="1"/>
  <c r="K12011" i="1"/>
  <c r="J12011" i="1"/>
  <c r="L12010" i="1"/>
  <c r="K12010" i="1"/>
  <c r="J12010" i="1"/>
  <c r="L12009" i="1"/>
  <c r="K12009" i="1"/>
  <c r="J12009" i="1"/>
  <c r="L12008" i="1"/>
  <c r="K12008" i="1"/>
  <c r="J12008" i="1"/>
  <c r="L12007" i="1"/>
  <c r="K12007" i="1"/>
  <c r="J12007" i="1"/>
  <c r="L12006" i="1"/>
  <c r="K12006" i="1"/>
  <c r="J12006" i="1"/>
  <c r="L12005" i="1"/>
  <c r="K12005" i="1"/>
  <c r="J12005" i="1"/>
  <c r="L12004" i="1"/>
  <c r="K12004" i="1"/>
  <c r="J12004" i="1"/>
  <c r="L12003" i="1"/>
  <c r="K12003" i="1"/>
  <c r="J12003" i="1"/>
  <c r="L12002" i="1"/>
  <c r="K12002" i="1"/>
  <c r="J12002" i="1"/>
  <c r="L12001" i="1"/>
  <c r="K12001" i="1"/>
  <c r="J12001" i="1"/>
  <c r="L12000" i="1"/>
  <c r="K12000" i="1"/>
  <c r="J12000" i="1"/>
  <c r="L11999" i="1"/>
  <c r="K11999" i="1"/>
  <c r="J11999" i="1"/>
  <c r="L11998" i="1"/>
  <c r="K11998" i="1"/>
  <c r="J11998" i="1"/>
  <c r="L11997" i="1"/>
  <c r="K11997" i="1"/>
  <c r="J11997" i="1"/>
  <c r="L11996" i="1"/>
  <c r="K11996" i="1"/>
  <c r="J11996" i="1"/>
  <c r="L11995" i="1"/>
  <c r="K11995" i="1"/>
  <c r="J11995" i="1"/>
  <c r="L11994" i="1"/>
  <c r="K11994" i="1"/>
  <c r="J11994" i="1"/>
  <c r="L11993" i="1"/>
  <c r="K11993" i="1"/>
  <c r="J11993" i="1"/>
  <c r="L11992" i="1"/>
  <c r="K11992" i="1"/>
  <c r="J11992" i="1"/>
  <c r="L11991" i="1"/>
  <c r="K11991" i="1"/>
  <c r="J11991" i="1"/>
  <c r="L11990" i="1"/>
  <c r="K11990" i="1"/>
  <c r="J11990" i="1"/>
  <c r="L11989" i="1"/>
  <c r="K11989" i="1"/>
  <c r="J11989" i="1"/>
  <c r="L11988" i="1"/>
  <c r="K11988" i="1"/>
  <c r="J11988" i="1"/>
  <c r="L11987" i="1"/>
  <c r="K11987" i="1"/>
  <c r="J11987" i="1"/>
  <c r="L11986" i="1"/>
  <c r="K11986" i="1"/>
  <c r="J11986" i="1"/>
  <c r="L11985" i="1"/>
  <c r="K11985" i="1"/>
  <c r="J11985" i="1"/>
  <c r="L11984" i="1"/>
  <c r="K11984" i="1"/>
  <c r="J11984" i="1"/>
  <c r="L11983" i="1"/>
  <c r="K11983" i="1"/>
  <c r="J11983" i="1"/>
  <c r="L11982" i="1"/>
  <c r="K11982" i="1"/>
  <c r="J11982" i="1"/>
  <c r="L11981" i="1"/>
  <c r="K11981" i="1"/>
  <c r="J11981" i="1"/>
  <c r="L11980" i="1"/>
  <c r="K11980" i="1"/>
  <c r="J11980" i="1"/>
  <c r="L11979" i="1"/>
  <c r="K11979" i="1"/>
  <c r="J11979" i="1"/>
  <c r="L11978" i="1"/>
  <c r="K11978" i="1"/>
  <c r="J11978" i="1"/>
  <c r="L11977" i="1"/>
  <c r="K11977" i="1"/>
  <c r="J11977" i="1"/>
  <c r="L11976" i="1"/>
  <c r="K11976" i="1"/>
  <c r="J11976" i="1"/>
  <c r="L11975" i="1"/>
  <c r="K11975" i="1"/>
  <c r="J11975" i="1"/>
  <c r="L11974" i="1"/>
  <c r="K11974" i="1"/>
  <c r="J11974" i="1"/>
  <c r="L11973" i="1"/>
  <c r="K11973" i="1"/>
  <c r="J11973" i="1"/>
  <c r="L11972" i="1"/>
  <c r="K11972" i="1"/>
  <c r="J11972" i="1"/>
  <c r="L11971" i="1"/>
  <c r="K11971" i="1"/>
  <c r="J11971" i="1"/>
  <c r="L11970" i="1"/>
  <c r="K11970" i="1"/>
  <c r="J11970" i="1"/>
  <c r="L11969" i="1"/>
  <c r="K11969" i="1"/>
  <c r="J11969" i="1"/>
  <c r="L11968" i="1"/>
  <c r="K11968" i="1"/>
  <c r="J11968" i="1"/>
  <c r="L11967" i="1"/>
  <c r="K11967" i="1"/>
  <c r="J11967" i="1"/>
  <c r="L11966" i="1"/>
  <c r="K11966" i="1"/>
  <c r="J11966" i="1"/>
  <c r="L11965" i="1"/>
  <c r="K11965" i="1"/>
  <c r="J11965" i="1"/>
  <c r="L11964" i="1"/>
  <c r="K11964" i="1"/>
  <c r="J11964" i="1"/>
  <c r="L11963" i="1"/>
  <c r="K11963" i="1"/>
  <c r="J11963" i="1"/>
  <c r="L11962" i="1"/>
  <c r="K11962" i="1"/>
  <c r="J11962" i="1"/>
  <c r="L11961" i="1"/>
  <c r="K11961" i="1"/>
  <c r="J11961" i="1"/>
  <c r="L11960" i="1"/>
  <c r="K11960" i="1"/>
  <c r="J11960" i="1"/>
  <c r="L11959" i="1"/>
  <c r="K11959" i="1"/>
  <c r="J11959" i="1"/>
  <c r="L11958" i="1"/>
  <c r="K11958" i="1"/>
  <c r="J11958" i="1"/>
  <c r="L11957" i="1"/>
  <c r="K11957" i="1"/>
  <c r="J11957" i="1"/>
  <c r="L11956" i="1"/>
  <c r="K11956" i="1"/>
  <c r="J11956" i="1"/>
  <c r="L11955" i="1"/>
  <c r="K11955" i="1"/>
  <c r="J11955" i="1"/>
  <c r="L11954" i="1"/>
  <c r="K11954" i="1"/>
  <c r="J11954" i="1"/>
  <c r="L11953" i="1"/>
  <c r="K11953" i="1"/>
  <c r="J11953" i="1"/>
  <c r="L11952" i="1"/>
  <c r="K11952" i="1"/>
  <c r="J11952" i="1"/>
  <c r="L11951" i="1"/>
  <c r="K11951" i="1"/>
  <c r="J11951" i="1"/>
  <c r="L11950" i="1"/>
  <c r="K11950" i="1"/>
  <c r="J11950" i="1"/>
  <c r="L11949" i="1"/>
  <c r="K11949" i="1"/>
  <c r="J11949" i="1"/>
  <c r="L11948" i="1"/>
  <c r="K11948" i="1"/>
  <c r="J11948" i="1"/>
  <c r="L11947" i="1"/>
  <c r="K11947" i="1"/>
  <c r="J11947" i="1"/>
  <c r="L11946" i="1"/>
  <c r="K11946" i="1"/>
  <c r="J11946" i="1"/>
  <c r="L11945" i="1"/>
  <c r="K11945" i="1"/>
  <c r="J11945" i="1"/>
  <c r="L11944" i="1"/>
  <c r="K11944" i="1"/>
  <c r="J11944" i="1"/>
  <c r="L11943" i="1"/>
  <c r="K11943" i="1"/>
  <c r="J11943" i="1"/>
  <c r="L11942" i="1"/>
  <c r="K11942" i="1"/>
  <c r="J11942" i="1"/>
  <c r="L11941" i="1"/>
  <c r="K11941" i="1"/>
  <c r="J11941" i="1"/>
  <c r="L11940" i="1"/>
  <c r="K11940" i="1"/>
  <c r="J11940" i="1"/>
  <c r="L11939" i="1"/>
  <c r="K11939" i="1"/>
  <c r="J11939" i="1"/>
  <c r="L11938" i="1"/>
  <c r="K11938" i="1"/>
  <c r="J11938" i="1"/>
  <c r="L11937" i="1"/>
  <c r="K11937" i="1"/>
  <c r="J11937" i="1"/>
  <c r="L11936" i="1"/>
  <c r="K11936" i="1"/>
  <c r="J11936" i="1"/>
  <c r="L11935" i="1"/>
  <c r="K11935" i="1"/>
  <c r="J11935" i="1"/>
  <c r="L11934" i="1"/>
  <c r="K11934" i="1"/>
  <c r="J11934" i="1"/>
  <c r="L11933" i="1"/>
  <c r="K11933" i="1"/>
  <c r="J11933" i="1"/>
  <c r="L11932" i="1"/>
  <c r="K11932" i="1"/>
  <c r="J11932" i="1"/>
  <c r="L11931" i="1"/>
  <c r="K11931" i="1"/>
  <c r="J11931" i="1"/>
  <c r="L11930" i="1"/>
  <c r="K11930" i="1"/>
  <c r="J11930" i="1"/>
  <c r="L11929" i="1"/>
  <c r="K11929" i="1"/>
  <c r="J11929" i="1"/>
  <c r="L11928" i="1"/>
  <c r="K11928" i="1"/>
  <c r="J11928" i="1"/>
  <c r="L11927" i="1"/>
  <c r="K11927" i="1"/>
  <c r="J11927" i="1"/>
  <c r="L11926" i="1"/>
  <c r="K11926" i="1"/>
  <c r="J11926" i="1"/>
  <c r="L11925" i="1"/>
  <c r="K11925" i="1"/>
  <c r="J11925" i="1"/>
  <c r="L11924" i="1"/>
  <c r="K11924" i="1"/>
  <c r="J11924" i="1"/>
  <c r="L11923" i="1"/>
  <c r="K11923" i="1"/>
  <c r="J11923" i="1"/>
  <c r="L11922" i="1"/>
  <c r="K11922" i="1"/>
  <c r="J11922" i="1"/>
  <c r="L11921" i="1"/>
  <c r="K11921" i="1"/>
  <c r="J11921" i="1"/>
  <c r="L11920" i="1"/>
  <c r="K11920" i="1"/>
  <c r="J11920" i="1"/>
  <c r="L11919" i="1"/>
  <c r="K11919" i="1"/>
  <c r="J11919" i="1"/>
  <c r="L11918" i="1"/>
  <c r="K11918" i="1"/>
  <c r="J11918" i="1"/>
  <c r="L11917" i="1"/>
  <c r="K11917" i="1"/>
  <c r="J11917" i="1"/>
  <c r="L11916" i="1"/>
  <c r="K11916" i="1"/>
  <c r="J11916" i="1"/>
  <c r="L11915" i="1"/>
  <c r="K11915" i="1"/>
  <c r="J11915" i="1"/>
  <c r="L11914" i="1"/>
  <c r="K11914" i="1"/>
  <c r="J11914" i="1"/>
  <c r="L11913" i="1"/>
  <c r="K11913" i="1"/>
  <c r="J11913" i="1"/>
  <c r="L11912" i="1"/>
  <c r="K11912" i="1"/>
  <c r="J11912" i="1"/>
  <c r="L11911" i="1"/>
  <c r="K11911" i="1"/>
  <c r="J11911" i="1"/>
  <c r="L11910" i="1"/>
  <c r="K11910" i="1"/>
  <c r="J11910" i="1"/>
  <c r="L11909" i="1"/>
  <c r="K11909" i="1"/>
  <c r="J11909" i="1"/>
  <c r="L11908" i="1"/>
  <c r="K11908" i="1"/>
  <c r="J11908" i="1"/>
  <c r="L11907" i="1"/>
  <c r="K11907" i="1"/>
  <c r="J11907" i="1"/>
  <c r="L11906" i="1"/>
  <c r="K11906" i="1"/>
  <c r="J11906" i="1"/>
  <c r="L11905" i="1"/>
  <c r="K11905" i="1"/>
  <c r="J11905" i="1"/>
  <c r="L11904" i="1"/>
  <c r="K11904" i="1"/>
  <c r="J11904" i="1"/>
  <c r="L11903" i="1"/>
  <c r="K11903" i="1"/>
  <c r="J11903" i="1"/>
  <c r="L11902" i="1"/>
  <c r="K11902" i="1"/>
  <c r="J11902" i="1"/>
  <c r="L11901" i="1"/>
  <c r="K11901" i="1"/>
  <c r="J11901" i="1"/>
  <c r="L11900" i="1"/>
  <c r="K11900" i="1"/>
  <c r="J11900" i="1"/>
  <c r="L11899" i="1"/>
  <c r="K11899" i="1"/>
  <c r="J11899" i="1"/>
  <c r="L11898" i="1"/>
  <c r="K11898" i="1"/>
  <c r="J11898" i="1"/>
  <c r="L11897" i="1"/>
  <c r="K11897" i="1"/>
  <c r="J11897" i="1"/>
  <c r="L11896" i="1"/>
  <c r="K11896" i="1"/>
  <c r="J11896" i="1"/>
  <c r="L11895" i="1"/>
  <c r="K11895" i="1"/>
  <c r="J11895" i="1"/>
  <c r="L11894" i="1"/>
  <c r="K11894" i="1"/>
  <c r="J11894" i="1"/>
  <c r="L11893" i="1"/>
  <c r="K11893" i="1"/>
  <c r="J11893" i="1"/>
  <c r="L11892" i="1"/>
  <c r="K11892" i="1"/>
  <c r="J11892" i="1"/>
  <c r="L11891" i="1"/>
  <c r="K11891" i="1"/>
  <c r="J11891" i="1"/>
  <c r="L11890" i="1"/>
  <c r="K11890" i="1"/>
  <c r="J11890" i="1"/>
  <c r="L11889" i="1"/>
  <c r="K11889" i="1"/>
  <c r="J11889" i="1"/>
  <c r="L11888" i="1"/>
  <c r="K11888" i="1"/>
  <c r="J11888" i="1"/>
  <c r="L11887" i="1"/>
  <c r="K11887" i="1"/>
  <c r="J11887" i="1"/>
  <c r="L11886" i="1"/>
  <c r="K11886" i="1"/>
  <c r="J11886" i="1"/>
  <c r="L11885" i="1"/>
  <c r="K11885" i="1"/>
  <c r="J11885" i="1"/>
  <c r="L11884" i="1"/>
  <c r="K11884" i="1"/>
  <c r="J11884" i="1"/>
  <c r="L11883" i="1"/>
  <c r="K11883" i="1"/>
  <c r="J11883" i="1"/>
  <c r="L11882" i="1"/>
  <c r="K11882" i="1"/>
  <c r="J11882" i="1"/>
  <c r="L11881" i="1"/>
  <c r="K11881" i="1"/>
  <c r="J11881" i="1"/>
  <c r="L11880" i="1"/>
  <c r="K11880" i="1"/>
  <c r="J11880" i="1"/>
  <c r="L11879" i="1"/>
  <c r="K11879" i="1"/>
  <c r="J11879" i="1"/>
  <c r="L11878" i="1"/>
  <c r="K11878" i="1"/>
  <c r="J11878" i="1"/>
  <c r="L11877" i="1"/>
  <c r="K11877" i="1"/>
  <c r="J11877" i="1"/>
  <c r="L11876" i="1"/>
  <c r="K11876" i="1"/>
  <c r="J11876" i="1"/>
  <c r="L11875" i="1"/>
  <c r="K11875" i="1"/>
  <c r="J11875" i="1"/>
  <c r="L11874" i="1"/>
  <c r="K11874" i="1"/>
  <c r="J11874" i="1"/>
  <c r="L11873" i="1"/>
  <c r="K11873" i="1"/>
  <c r="J11873" i="1"/>
  <c r="L11872" i="1"/>
  <c r="K11872" i="1"/>
  <c r="J11872" i="1"/>
  <c r="L11871" i="1"/>
  <c r="K11871" i="1"/>
  <c r="J11871" i="1"/>
  <c r="L11870" i="1"/>
  <c r="K11870" i="1"/>
  <c r="J11870" i="1"/>
  <c r="L11869" i="1"/>
  <c r="K11869" i="1"/>
  <c r="J11869" i="1"/>
  <c r="L11868" i="1"/>
  <c r="K11868" i="1"/>
  <c r="J11868" i="1"/>
  <c r="L11867" i="1"/>
  <c r="K11867" i="1"/>
  <c r="J11867" i="1"/>
  <c r="L11866" i="1"/>
  <c r="K11866" i="1"/>
  <c r="J11866" i="1"/>
  <c r="L11865" i="1"/>
  <c r="K11865" i="1"/>
  <c r="J11865" i="1"/>
  <c r="L11864" i="1"/>
  <c r="K11864" i="1"/>
  <c r="J11864" i="1"/>
  <c r="L11863" i="1"/>
  <c r="K11863" i="1"/>
  <c r="J11863" i="1"/>
  <c r="L11862" i="1"/>
  <c r="K11862" i="1"/>
  <c r="J11862" i="1"/>
  <c r="L11861" i="1"/>
  <c r="K11861" i="1"/>
  <c r="J11861" i="1"/>
  <c r="L11860" i="1"/>
  <c r="K11860" i="1"/>
  <c r="J11860" i="1"/>
  <c r="L11859" i="1"/>
  <c r="K11859" i="1"/>
  <c r="J11859" i="1"/>
  <c r="L11858" i="1"/>
  <c r="K11858" i="1"/>
  <c r="J11858" i="1"/>
  <c r="L11857" i="1"/>
  <c r="K11857" i="1"/>
  <c r="J11857" i="1"/>
  <c r="L11856" i="1"/>
  <c r="K11856" i="1"/>
  <c r="J11856" i="1"/>
  <c r="L11855" i="1"/>
  <c r="K11855" i="1"/>
  <c r="J11855" i="1"/>
  <c r="L11854" i="1"/>
  <c r="K11854" i="1"/>
  <c r="J11854" i="1"/>
  <c r="L11853" i="1"/>
  <c r="K11853" i="1"/>
  <c r="J11853" i="1"/>
  <c r="L11852" i="1"/>
  <c r="K11852" i="1"/>
  <c r="J11852" i="1"/>
  <c r="L11851" i="1"/>
  <c r="K11851" i="1"/>
  <c r="J11851" i="1"/>
  <c r="L11850" i="1"/>
  <c r="K11850" i="1"/>
  <c r="J11850" i="1"/>
  <c r="L11849" i="1"/>
  <c r="K11849" i="1"/>
  <c r="J11849" i="1"/>
  <c r="L11848" i="1"/>
  <c r="K11848" i="1"/>
  <c r="J11848" i="1"/>
  <c r="L11847" i="1"/>
  <c r="K11847" i="1"/>
  <c r="J11847" i="1"/>
  <c r="L11846" i="1"/>
  <c r="K11846" i="1"/>
  <c r="J11846" i="1"/>
  <c r="L11845" i="1"/>
  <c r="K11845" i="1"/>
  <c r="J11845" i="1"/>
  <c r="L11844" i="1"/>
  <c r="K11844" i="1"/>
  <c r="J11844" i="1"/>
  <c r="L11843" i="1"/>
  <c r="K11843" i="1"/>
  <c r="J11843" i="1"/>
  <c r="L11842" i="1"/>
  <c r="K11842" i="1"/>
  <c r="J11842" i="1"/>
  <c r="L11841" i="1"/>
  <c r="K11841" i="1"/>
  <c r="J11841" i="1"/>
  <c r="L11840" i="1"/>
  <c r="K11840" i="1"/>
  <c r="J11840" i="1"/>
  <c r="L11839" i="1"/>
  <c r="K11839" i="1"/>
  <c r="J11839" i="1"/>
  <c r="L11838" i="1"/>
  <c r="K11838" i="1"/>
  <c r="J11838" i="1"/>
  <c r="L11837" i="1"/>
  <c r="K11837" i="1"/>
  <c r="J11837" i="1"/>
  <c r="L11836" i="1"/>
  <c r="K11836" i="1"/>
  <c r="J11836" i="1"/>
  <c r="L11835" i="1"/>
  <c r="K11835" i="1"/>
  <c r="J11835" i="1"/>
  <c r="L11834" i="1"/>
  <c r="K11834" i="1"/>
  <c r="J11834" i="1"/>
  <c r="L11833" i="1"/>
  <c r="K11833" i="1"/>
  <c r="J11833" i="1"/>
  <c r="L11832" i="1"/>
  <c r="K11832" i="1"/>
  <c r="J11832" i="1"/>
  <c r="L11831" i="1"/>
  <c r="K11831" i="1"/>
  <c r="J11831" i="1"/>
  <c r="L11830" i="1"/>
  <c r="K11830" i="1"/>
  <c r="J11830" i="1"/>
  <c r="L11829" i="1"/>
  <c r="K11829" i="1"/>
  <c r="J11829" i="1"/>
  <c r="L11828" i="1"/>
  <c r="K11828" i="1"/>
  <c r="J11828" i="1"/>
  <c r="L11827" i="1"/>
  <c r="K11827" i="1"/>
  <c r="J11827" i="1"/>
  <c r="L11826" i="1"/>
  <c r="K11826" i="1"/>
  <c r="J11826" i="1"/>
  <c r="L11825" i="1"/>
  <c r="K11825" i="1"/>
  <c r="J11825" i="1"/>
  <c r="L11824" i="1"/>
  <c r="K11824" i="1"/>
  <c r="J11824" i="1"/>
  <c r="L11823" i="1"/>
  <c r="K11823" i="1"/>
  <c r="J11823" i="1"/>
  <c r="L11822" i="1"/>
  <c r="K11822" i="1"/>
  <c r="J11822" i="1"/>
  <c r="L11821" i="1"/>
  <c r="K11821" i="1"/>
  <c r="J11821" i="1"/>
  <c r="L11820" i="1"/>
  <c r="K11820" i="1"/>
  <c r="J11820" i="1"/>
  <c r="L11819" i="1"/>
  <c r="K11819" i="1"/>
  <c r="J11819" i="1"/>
  <c r="L11818" i="1"/>
  <c r="K11818" i="1"/>
  <c r="J11818" i="1"/>
  <c r="L11817" i="1"/>
  <c r="K11817" i="1"/>
  <c r="J11817" i="1"/>
  <c r="L11816" i="1"/>
  <c r="K11816" i="1"/>
  <c r="J11816" i="1"/>
  <c r="L11815" i="1"/>
  <c r="K11815" i="1"/>
  <c r="J11815" i="1"/>
  <c r="L11814" i="1"/>
  <c r="K11814" i="1"/>
  <c r="J11814" i="1"/>
  <c r="L11813" i="1"/>
  <c r="K11813" i="1"/>
  <c r="J11813" i="1"/>
  <c r="L11812" i="1"/>
  <c r="K11812" i="1"/>
  <c r="J11812" i="1"/>
  <c r="L11811" i="1"/>
  <c r="K11811" i="1"/>
  <c r="J11811" i="1"/>
  <c r="L11810" i="1"/>
  <c r="K11810" i="1"/>
  <c r="J11810" i="1"/>
  <c r="L11809" i="1"/>
  <c r="K11809" i="1"/>
  <c r="J11809" i="1"/>
  <c r="L11808" i="1"/>
  <c r="K11808" i="1"/>
  <c r="J11808" i="1"/>
  <c r="L11807" i="1"/>
  <c r="K11807" i="1"/>
  <c r="J11807" i="1"/>
  <c r="L11806" i="1"/>
  <c r="K11806" i="1"/>
  <c r="J11806" i="1"/>
  <c r="L11805" i="1"/>
  <c r="K11805" i="1"/>
  <c r="J11805" i="1"/>
  <c r="L11804" i="1"/>
  <c r="K11804" i="1"/>
  <c r="J11804" i="1"/>
  <c r="L11803" i="1"/>
  <c r="K11803" i="1"/>
  <c r="J11803" i="1"/>
  <c r="L11802" i="1"/>
  <c r="K11802" i="1"/>
  <c r="J11802" i="1"/>
  <c r="L11801" i="1"/>
  <c r="K11801" i="1"/>
  <c r="J11801" i="1"/>
  <c r="L11800" i="1"/>
  <c r="K11800" i="1"/>
  <c r="J11800" i="1"/>
  <c r="L11799" i="1"/>
  <c r="K11799" i="1"/>
  <c r="J11799" i="1"/>
  <c r="L11798" i="1"/>
  <c r="K11798" i="1"/>
  <c r="J11798" i="1"/>
  <c r="L11797" i="1"/>
  <c r="K11797" i="1"/>
  <c r="J11797" i="1"/>
  <c r="L11796" i="1"/>
  <c r="K11796" i="1"/>
  <c r="J11796" i="1"/>
  <c r="L11795" i="1"/>
  <c r="K11795" i="1"/>
  <c r="J11795" i="1"/>
  <c r="L11794" i="1"/>
  <c r="K11794" i="1"/>
  <c r="J11794" i="1"/>
  <c r="L11793" i="1"/>
  <c r="K11793" i="1"/>
  <c r="J11793" i="1"/>
  <c r="L11792" i="1"/>
  <c r="K11792" i="1"/>
  <c r="J11792" i="1"/>
  <c r="L11791" i="1"/>
  <c r="K11791" i="1"/>
  <c r="J11791" i="1"/>
  <c r="L11790" i="1"/>
  <c r="K11790" i="1"/>
  <c r="J11790" i="1"/>
  <c r="L11789" i="1"/>
  <c r="K11789" i="1"/>
  <c r="J11789" i="1"/>
  <c r="L11788" i="1"/>
  <c r="K11788" i="1"/>
  <c r="J11788" i="1"/>
  <c r="L11787" i="1"/>
  <c r="K11787" i="1"/>
  <c r="J11787" i="1"/>
  <c r="L11786" i="1"/>
  <c r="K11786" i="1"/>
  <c r="J11786" i="1"/>
  <c r="L11785" i="1"/>
  <c r="K11785" i="1"/>
  <c r="J11785" i="1"/>
  <c r="L11784" i="1"/>
  <c r="K11784" i="1"/>
  <c r="J11784" i="1"/>
  <c r="L11783" i="1"/>
  <c r="K11783" i="1"/>
  <c r="J11783" i="1"/>
  <c r="L11782" i="1"/>
  <c r="K11782" i="1"/>
  <c r="J11782" i="1"/>
  <c r="L11781" i="1"/>
  <c r="K11781" i="1"/>
  <c r="J11781" i="1"/>
  <c r="L11780" i="1"/>
  <c r="K11780" i="1"/>
  <c r="J11780" i="1"/>
  <c r="L11779" i="1"/>
  <c r="K11779" i="1"/>
  <c r="J11779" i="1"/>
  <c r="L11778" i="1"/>
  <c r="K11778" i="1"/>
  <c r="J11778" i="1"/>
  <c r="L11777" i="1"/>
  <c r="K11777" i="1"/>
  <c r="J11777" i="1"/>
  <c r="L11776" i="1"/>
  <c r="K11776" i="1"/>
  <c r="J11776" i="1"/>
  <c r="L11775" i="1"/>
  <c r="K11775" i="1"/>
  <c r="J11775" i="1"/>
  <c r="L11774" i="1"/>
  <c r="K11774" i="1"/>
  <c r="J11774" i="1"/>
  <c r="L11773" i="1"/>
  <c r="K11773" i="1"/>
  <c r="J11773" i="1"/>
  <c r="L11772" i="1"/>
  <c r="K11772" i="1"/>
  <c r="J11772" i="1"/>
  <c r="L11771" i="1"/>
  <c r="K11771" i="1"/>
  <c r="J11771" i="1"/>
  <c r="L11770" i="1"/>
  <c r="K11770" i="1"/>
  <c r="J11770" i="1"/>
  <c r="L11769" i="1"/>
  <c r="K11769" i="1"/>
  <c r="J11769" i="1"/>
  <c r="L11768" i="1"/>
  <c r="K11768" i="1"/>
  <c r="J11768" i="1"/>
  <c r="L11767" i="1"/>
  <c r="K11767" i="1"/>
  <c r="J11767" i="1"/>
  <c r="L11766" i="1"/>
  <c r="K11766" i="1"/>
  <c r="J11766" i="1"/>
  <c r="L11765" i="1"/>
  <c r="K11765" i="1"/>
  <c r="J11765" i="1"/>
  <c r="L11764" i="1"/>
  <c r="K11764" i="1"/>
  <c r="J11764" i="1"/>
  <c r="L11763" i="1"/>
  <c r="K11763" i="1"/>
  <c r="J11763" i="1"/>
  <c r="L11762" i="1"/>
  <c r="K11762" i="1"/>
  <c r="J11762" i="1"/>
  <c r="L11761" i="1"/>
  <c r="K11761" i="1"/>
  <c r="J11761" i="1"/>
  <c r="L11760" i="1"/>
  <c r="K11760" i="1"/>
  <c r="J11760" i="1"/>
  <c r="L11759" i="1"/>
  <c r="K11759" i="1"/>
  <c r="J11759" i="1"/>
  <c r="L11758" i="1"/>
  <c r="K11758" i="1"/>
  <c r="J11758" i="1"/>
  <c r="L11757" i="1"/>
  <c r="K11757" i="1"/>
  <c r="J11757" i="1"/>
  <c r="L11756" i="1"/>
  <c r="K11756" i="1"/>
  <c r="J11756" i="1"/>
  <c r="L11755" i="1"/>
  <c r="K11755" i="1"/>
  <c r="J11755" i="1"/>
  <c r="L11754" i="1"/>
  <c r="K11754" i="1"/>
  <c r="J11754" i="1"/>
  <c r="L11753" i="1"/>
  <c r="K11753" i="1"/>
  <c r="J11753" i="1"/>
  <c r="L11752" i="1"/>
  <c r="K11752" i="1"/>
  <c r="J11752" i="1"/>
  <c r="L11751" i="1"/>
  <c r="K11751" i="1"/>
  <c r="J11751" i="1"/>
  <c r="L11750" i="1"/>
  <c r="K11750" i="1"/>
  <c r="J11750" i="1"/>
  <c r="L11749" i="1"/>
  <c r="K11749" i="1"/>
  <c r="J11749" i="1"/>
  <c r="L11748" i="1"/>
  <c r="K11748" i="1"/>
  <c r="J11748" i="1"/>
  <c r="L11747" i="1"/>
  <c r="K11747" i="1"/>
  <c r="J11747" i="1"/>
  <c r="L11746" i="1"/>
  <c r="K11746" i="1"/>
  <c r="J11746" i="1"/>
  <c r="L11745" i="1"/>
  <c r="K11745" i="1"/>
  <c r="J11745" i="1"/>
  <c r="L11744" i="1"/>
  <c r="K11744" i="1"/>
  <c r="J11744" i="1"/>
  <c r="L11743" i="1"/>
  <c r="K11743" i="1"/>
  <c r="J11743" i="1"/>
  <c r="L11742" i="1"/>
  <c r="K11742" i="1"/>
  <c r="J11742" i="1"/>
  <c r="L11741" i="1"/>
  <c r="K11741" i="1"/>
  <c r="J11741" i="1"/>
  <c r="L11740" i="1"/>
  <c r="K11740" i="1"/>
  <c r="J11740" i="1"/>
  <c r="L11739" i="1"/>
  <c r="K11739" i="1"/>
  <c r="J11739" i="1"/>
  <c r="L11738" i="1"/>
  <c r="K11738" i="1"/>
  <c r="J11738" i="1"/>
  <c r="L11737" i="1"/>
  <c r="K11737" i="1"/>
  <c r="J11737" i="1"/>
  <c r="L11736" i="1"/>
  <c r="K11736" i="1"/>
  <c r="J11736" i="1"/>
  <c r="L11735" i="1"/>
  <c r="K11735" i="1"/>
  <c r="J11735" i="1"/>
  <c r="L11734" i="1"/>
  <c r="K11734" i="1"/>
  <c r="J11734" i="1"/>
  <c r="L11733" i="1"/>
  <c r="K11733" i="1"/>
  <c r="J11733" i="1"/>
  <c r="L11732" i="1"/>
  <c r="K11732" i="1"/>
  <c r="J11732" i="1"/>
  <c r="L11731" i="1"/>
  <c r="K11731" i="1"/>
  <c r="J11731" i="1"/>
  <c r="L11730" i="1"/>
  <c r="K11730" i="1"/>
  <c r="J11730" i="1"/>
  <c r="L11729" i="1"/>
  <c r="K11729" i="1"/>
  <c r="J11729" i="1"/>
  <c r="L11728" i="1"/>
  <c r="K11728" i="1"/>
  <c r="J11728" i="1"/>
  <c r="L11727" i="1"/>
  <c r="K11727" i="1"/>
  <c r="J11727" i="1"/>
  <c r="L11726" i="1"/>
  <c r="K11726" i="1"/>
  <c r="J11726" i="1"/>
  <c r="L11725" i="1"/>
  <c r="K11725" i="1"/>
  <c r="J11725" i="1"/>
  <c r="L11724" i="1"/>
  <c r="K11724" i="1"/>
  <c r="J11724" i="1"/>
  <c r="L11723" i="1"/>
  <c r="K11723" i="1"/>
  <c r="J11723" i="1"/>
  <c r="L11722" i="1"/>
  <c r="K11722" i="1"/>
  <c r="J11722" i="1"/>
  <c r="L11721" i="1"/>
  <c r="K11721" i="1"/>
  <c r="J11721" i="1"/>
  <c r="L11720" i="1"/>
  <c r="K11720" i="1"/>
  <c r="J11720" i="1"/>
  <c r="L11719" i="1"/>
  <c r="K11719" i="1"/>
  <c r="J11719" i="1"/>
  <c r="L11718" i="1"/>
  <c r="K11718" i="1"/>
  <c r="J11718" i="1"/>
  <c r="L11717" i="1"/>
  <c r="K11717" i="1"/>
  <c r="J11717" i="1"/>
  <c r="L11716" i="1"/>
  <c r="K11716" i="1"/>
  <c r="J11716" i="1"/>
  <c r="L11715" i="1"/>
  <c r="K11715" i="1"/>
  <c r="J11715" i="1"/>
  <c r="L11714" i="1"/>
  <c r="K11714" i="1"/>
  <c r="J11714" i="1"/>
  <c r="L11713" i="1"/>
  <c r="K11713" i="1"/>
  <c r="J11713" i="1"/>
  <c r="L11712" i="1"/>
  <c r="K11712" i="1"/>
  <c r="J11712" i="1"/>
  <c r="L11711" i="1"/>
  <c r="K11711" i="1"/>
  <c r="J11711" i="1"/>
  <c r="L11710" i="1"/>
  <c r="K11710" i="1"/>
  <c r="J11710" i="1"/>
  <c r="L11709" i="1"/>
  <c r="K11709" i="1"/>
  <c r="J11709" i="1"/>
  <c r="L11708" i="1"/>
  <c r="K11708" i="1"/>
  <c r="J11708" i="1"/>
  <c r="L11707" i="1"/>
  <c r="K11707" i="1"/>
  <c r="J11707" i="1"/>
  <c r="L11706" i="1"/>
  <c r="K11706" i="1"/>
  <c r="J11706" i="1"/>
  <c r="L11705" i="1"/>
  <c r="K11705" i="1"/>
  <c r="J11705" i="1"/>
  <c r="L11704" i="1"/>
  <c r="K11704" i="1"/>
  <c r="J11704" i="1"/>
  <c r="L11703" i="1"/>
  <c r="K11703" i="1"/>
  <c r="J11703" i="1"/>
  <c r="L11702" i="1"/>
  <c r="K11702" i="1"/>
  <c r="J11702" i="1"/>
  <c r="L11701" i="1"/>
  <c r="K11701" i="1"/>
  <c r="J11701" i="1"/>
  <c r="L11700" i="1"/>
  <c r="K11700" i="1"/>
  <c r="J11700" i="1"/>
  <c r="L11699" i="1"/>
  <c r="K11699" i="1"/>
  <c r="J11699" i="1"/>
  <c r="L11698" i="1"/>
  <c r="K11698" i="1"/>
  <c r="J11698" i="1"/>
  <c r="L11697" i="1"/>
  <c r="K11697" i="1"/>
  <c r="J11697" i="1"/>
  <c r="L11696" i="1"/>
  <c r="K11696" i="1"/>
  <c r="J11696" i="1"/>
  <c r="L11695" i="1"/>
  <c r="K11695" i="1"/>
  <c r="J11695" i="1"/>
  <c r="L11694" i="1"/>
  <c r="K11694" i="1"/>
  <c r="J11694" i="1"/>
  <c r="L11693" i="1"/>
  <c r="K11693" i="1"/>
  <c r="J11693" i="1"/>
  <c r="L11692" i="1"/>
  <c r="K11692" i="1"/>
  <c r="J11692" i="1"/>
  <c r="L11691" i="1"/>
  <c r="K11691" i="1"/>
  <c r="J11691" i="1"/>
  <c r="L11690" i="1"/>
  <c r="K11690" i="1"/>
  <c r="J11690" i="1"/>
  <c r="L11689" i="1"/>
  <c r="K11689" i="1"/>
  <c r="J11689" i="1"/>
  <c r="L11688" i="1"/>
  <c r="K11688" i="1"/>
  <c r="J11688" i="1"/>
  <c r="L11687" i="1"/>
  <c r="K11687" i="1"/>
  <c r="J11687" i="1"/>
  <c r="L11686" i="1"/>
  <c r="K11686" i="1"/>
  <c r="J11686" i="1"/>
  <c r="L11685" i="1"/>
  <c r="K11685" i="1"/>
  <c r="J11685" i="1"/>
  <c r="L11684" i="1"/>
  <c r="K11684" i="1"/>
  <c r="J11684" i="1"/>
  <c r="L11683" i="1"/>
  <c r="K11683" i="1"/>
  <c r="J11683" i="1"/>
  <c r="L11682" i="1"/>
  <c r="K11682" i="1"/>
  <c r="J11682" i="1"/>
  <c r="L11681" i="1"/>
  <c r="K11681" i="1"/>
  <c r="J11681" i="1"/>
  <c r="L11680" i="1"/>
  <c r="K11680" i="1"/>
  <c r="J11680" i="1"/>
  <c r="L11679" i="1"/>
  <c r="K11679" i="1"/>
  <c r="J11679" i="1"/>
  <c r="L11678" i="1"/>
  <c r="K11678" i="1"/>
  <c r="J11678" i="1"/>
  <c r="L11677" i="1"/>
  <c r="K11677" i="1"/>
  <c r="J11677" i="1"/>
  <c r="L11676" i="1"/>
  <c r="K11676" i="1"/>
  <c r="J11676" i="1"/>
  <c r="L11675" i="1"/>
  <c r="K11675" i="1"/>
  <c r="J11675" i="1"/>
  <c r="L11674" i="1"/>
  <c r="K11674" i="1"/>
  <c r="J11674" i="1"/>
  <c r="L11673" i="1"/>
  <c r="K11673" i="1"/>
  <c r="J11673" i="1"/>
  <c r="L11672" i="1"/>
  <c r="K11672" i="1"/>
  <c r="J11672" i="1"/>
  <c r="L11671" i="1"/>
  <c r="K11671" i="1"/>
  <c r="J11671" i="1"/>
  <c r="L11670" i="1"/>
  <c r="K11670" i="1"/>
  <c r="J11670" i="1"/>
  <c r="L11669" i="1"/>
  <c r="K11669" i="1"/>
  <c r="J11669" i="1"/>
  <c r="L11668" i="1"/>
  <c r="K11668" i="1"/>
  <c r="J11668" i="1"/>
  <c r="L11667" i="1"/>
  <c r="K11667" i="1"/>
  <c r="J11667" i="1"/>
  <c r="L11666" i="1"/>
  <c r="K11666" i="1"/>
  <c r="J11666" i="1"/>
  <c r="L11665" i="1"/>
  <c r="K11665" i="1"/>
  <c r="J11665" i="1"/>
  <c r="L11664" i="1"/>
  <c r="K11664" i="1"/>
  <c r="J11664" i="1"/>
  <c r="L11663" i="1"/>
  <c r="K11663" i="1"/>
  <c r="J11663" i="1"/>
  <c r="L11662" i="1"/>
  <c r="K11662" i="1"/>
  <c r="J11662" i="1"/>
  <c r="L11661" i="1"/>
  <c r="K11661" i="1"/>
  <c r="J11661" i="1"/>
  <c r="L11660" i="1"/>
  <c r="K11660" i="1"/>
  <c r="J11660" i="1"/>
  <c r="L11659" i="1"/>
  <c r="K11659" i="1"/>
  <c r="J11659" i="1"/>
  <c r="L11658" i="1"/>
  <c r="K11658" i="1"/>
  <c r="J11658" i="1"/>
  <c r="L11657" i="1"/>
  <c r="K11657" i="1"/>
  <c r="J11657" i="1"/>
  <c r="L11656" i="1"/>
  <c r="K11656" i="1"/>
  <c r="J11656" i="1"/>
  <c r="L11655" i="1"/>
  <c r="K11655" i="1"/>
  <c r="J11655" i="1"/>
  <c r="L11654" i="1"/>
  <c r="K11654" i="1"/>
  <c r="J11654" i="1"/>
  <c r="L11653" i="1"/>
  <c r="K11653" i="1"/>
  <c r="J11653" i="1"/>
  <c r="L11652" i="1"/>
  <c r="K11652" i="1"/>
  <c r="J11652" i="1"/>
  <c r="L11651" i="1"/>
  <c r="K11651" i="1"/>
  <c r="J11651" i="1"/>
  <c r="L11650" i="1"/>
  <c r="K11650" i="1"/>
  <c r="J11650" i="1"/>
  <c r="L11649" i="1"/>
  <c r="K11649" i="1"/>
  <c r="J11649" i="1"/>
  <c r="L11648" i="1"/>
  <c r="K11648" i="1"/>
  <c r="J11648" i="1"/>
  <c r="L11647" i="1"/>
  <c r="K11647" i="1"/>
  <c r="J11647" i="1"/>
  <c r="L11646" i="1"/>
  <c r="K11646" i="1"/>
  <c r="J11646" i="1"/>
  <c r="L11645" i="1"/>
  <c r="K11645" i="1"/>
  <c r="J11645" i="1"/>
  <c r="L11644" i="1"/>
  <c r="K11644" i="1"/>
  <c r="J11644" i="1"/>
  <c r="L11643" i="1"/>
  <c r="K11643" i="1"/>
  <c r="J11643" i="1"/>
  <c r="L11642" i="1"/>
  <c r="K11642" i="1"/>
  <c r="J11642" i="1"/>
  <c r="L11641" i="1"/>
  <c r="K11641" i="1"/>
  <c r="J11641" i="1"/>
  <c r="L11640" i="1"/>
  <c r="K11640" i="1"/>
  <c r="J11640" i="1"/>
  <c r="L11639" i="1"/>
  <c r="K11639" i="1"/>
  <c r="J11639" i="1"/>
  <c r="L11638" i="1"/>
  <c r="K11638" i="1"/>
  <c r="J11638" i="1"/>
  <c r="L11637" i="1"/>
  <c r="K11637" i="1"/>
  <c r="J11637" i="1"/>
  <c r="L11636" i="1"/>
  <c r="K11636" i="1"/>
  <c r="J11636" i="1"/>
  <c r="L11635" i="1"/>
  <c r="K11635" i="1"/>
  <c r="J11635" i="1"/>
  <c r="L11634" i="1"/>
  <c r="K11634" i="1"/>
  <c r="J11634" i="1"/>
  <c r="L11633" i="1"/>
  <c r="K11633" i="1"/>
  <c r="J11633" i="1"/>
  <c r="L11632" i="1"/>
  <c r="K11632" i="1"/>
  <c r="J11632" i="1"/>
  <c r="L11631" i="1"/>
  <c r="K11631" i="1"/>
  <c r="J11631" i="1"/>
  <c r="L11630" i="1"/>
  <c r="K11630" i="1"/>
  <c r="J11630" i="1"/>
  <c r="L11629" i="1"/>
  <c r="K11629" i="1"/>
  <c r="J11629" i="1"/>
  <c r="L11628" i="1"/>
  <c r="K11628" i="1"/>
  <c r="J11628" i="1"/>
  <c r="L11627" i="1"/>
  <c r="K11627" i="1"/>
  <c r="J11627" i="1"/>
  <c r="L11626" i="1"/>
  <c r="K11626" i="1"/>
  <c r="J11626" i="1"/>
  <c r="L11625" i="1"/>
  <c r="K11625" i="1"/>
  <c r="J11625" i="1"/>
  <c r="L11624" i="1"/>
  <c r="K11624" i="1"/>
  <c r="J11624" i="1"/>
  <c r="L11623" i="1"/>
  <c r="K11623" i="1"/>
  <c r="J11623" i="1"/>
  <c r="L11622" i="1"/>
  <c r="K11622" i="1"/>
  <c r="J11622" i="1"/>
  <c r="L11621" i="1"/>
  <c r="K11621" i="1"/>
  <c r="J11621" i="1"/>
  <c r="L11620" i="1"/>
  <c r="K11620" i="1"/>
  <c r="J11620" i="1"/>
  <c r="L11619" i="1"/>
  <c r="K11619" i="1"/>
  <c r="J11619" i="1"/>
  <c r="L11618" i="1"/>
  <c r="K11618" i="1"/>
  <c r="J11618" i="1"/>
  <c r="L11617" i="1"/>
  <c r="K11617" i="1"/>
  <c r="J11617" i="1"/>
  <c r="L11616" i="1"/>
  <c r="K11616" i="1"/>
  <c r="J11616" i="1"/>
  <c r="L11615" i="1"/>
  <c r="K11615" i="1"/>
  <c r="J11615" i="1"/>
  <c r="L11614" i="1"/>
  <c r="K11614" i="1"/>
  <c r="J11614" i="1"/>
  <c r="L11613" i="1"/>
  <c r="K11613" i="1"/>
  <c r="J11613" i="1"/>
  <c r="L11612" i="1"/>
  <c r="K11612" i="1"/>
  <c r="J11612" i="1"/>
  <c r="L11611" i="1"/>
  <c r="K11611" i="1"/>
  <c r="J11611" i="1"/>
  <c r="L11610" i="1"/>
  <c r="K11610" i="1"/>
  <c r="J11610" i="1"/>
  <c r="L11609" i="1"/>
  <c r="K11609" i="1"/>
  <c r="J11609" i="1"/>
  <c r="L11608" i="1"/>
  <c r="K11608" i="1"/>
  <c r="J11608" i="1"/>
  <c r="L11607" i="1"/>
  <c r="K11607" i="1"/>
  <c r="J11607" i="1"/>
  <c r="L11606" i="1"/>
  <c r="K11606" i="1"/>
  <c r="J11606" i="1"/>
  <c r="L11605" i="1"/>
  <c r="K11605" i="1"/>
  <c r="J11605" i="1"/>
  <c r="L11604" i="1"/>
  <c r="K11604" i="1"/>
  <c r="J11604" i="1"/>
  <c r="L11603" i="1"/>
  <c r="K11603" i="1"/>
  <c r="J11603" i="1"/>
  <c r="L11602" i="1"/>
  <c r="K11602" i="1"/>
  <c r="J11602" i="1"/>
  <c r="L11601" i="1"/>
  <c r="K11601" i="1"/>
  <c r="J11601" i="1"/>
  <c r="L11600" i="1"/>
  <c r="K11600" i="1"/>
  <c r="J11600" i="1"/>
  <c r="L11599" i="1"/>
  <c r="K11599" i="1"/>
  <c r="J11599" i="1"/>
  <c r="L11598" i="1"/>
  <c r="K11598" i="1"/>
  <c r="J11598" i="1"/>
  <c r="L11597" i="1"/>
  <c r="K11597" i="1"/>
  <c r="J11597" i="1"/>
  <c r="L11596" i="1"/>
  <c r="K11596" i="1"/>
  <c r="J11596" i="1"/>
  <c r="L11595" i="1"/>
  <c r="K11595" i="1"/>
  <c r="J11595" i="1"/>
  <c r="L11594" i="1"/>
  <c r="K11594" i="1"/>
  <c r="J11594" i="1"/>
  <c r="L11593" i="1"/>
  <c r="K11593" i="1"/>
  <c r="J11593" i="1"/>
  <c r="L11592" i="1"/>
  <c r="K11592" i="1"/>
  <c r="J11592" i="1"/>
  <c r="L11591" i="1"/>
  <c r="K11591" i="1"/>
  <c r="J11591" i="1"/>
  <c r="L11590" i="1"/>
  <c r="K11590" i="1"/>
  <c r="J11590" i="1"/>
  <c r="L11589" i="1"/>
  <c r="K11589" i="1"/>
  <c r="J11589" i="1"/>
  <c r="L11588" i="1"/>
  <c r="K11588" i="1"/>
  <c r="J11588" i="1"/>
  <c r="L11587" i="1"/>
  <c r="K11587" i="1"/>
  <c r="J11587" i="1"/>
  <c r="L11586" i="1"/>
  <c r="K11586" i="1"/>
  <c r="J11586" i="1"/>
  <c r="L11585" i="1"/>
  <c r="K11585" i="1"/>
  <c r="J11585" i="1"/>
  <c r="L11584" i="1"/>
  <c r="K11584" i="1"/>
  <c r="J11584" i="1"/>
  <c r="L11583" i="1"/>
  <c r="K11583" i="1"/>
  <c r="J11583" i="1"/>
  <c r="L11582" i="1"/>
  <c r="K11582" i="1"/>
  <c r="J11582" i="1"/>
  <c r="L11581" i="1"/>
  <c r="K11581" i="1"/>
  <c r="J11581" i="1"/>
  <c r="L11580" i="1"/>
  <c r="K11580" i="1"/>
  <c r="J11580" i="1"/>
  <c r="L11579" i="1"/>
  <c r="K11579" i="1"/>
  <c r="J11579" i="1"/>
  <c r="L11578" i="1"/>
  <c r="K11578" i="1"/>
  <c r="J11578" i="1"/>
  <c r="L11577" i="1"/>
  <c r="K11577" i="1"/>
  <c r="J11577" i="1"/>
  <c r="L11576" i="1"/>
  <c r="K11576" i="1"/>
  <c r="J11576" i="1"/>
  <c r="L11575" i="1"/>
  <c r="K11575" i="1"/>
  <c r="J11575" i="1"/>
  <c r="L11574" i="1"/>
  <c r="K11574" i="1"/>
  <c r="J11574" i="1"/>
  <c r="L11573" i="1"/>
  <c r="K11573" i="1"/>
  <c r="J11573" i="1"/>
  <c r="L11572" i="1"/>
  <c r="K11572" i="1"/>
  <c r="J11572" i="1"/>
  <c r="L11571" i="1"/>
  <c r="K11571" i="1"/>
  <c r="J11571" i="1"/>
  <c r="L11570" i="1"/>
  <c r="K11570" i="1"/>
  <c r="J11570" i="1"/>
  <c r="L11569" i="1"/>
  <c r="K11569" i="1"/>
  <c r="J11569" i="1"/>
  <c r="L11568" i="1"/>
  <c r="K11568" i="1"/>
  <c r="J11568" i="1"/>
  <c r="L11567" i="1"/>
  <c r="K11567" i="1"/>
  <c r="J11567" i="1"/>
  <c r="L11566" i="1"/>
  <c r="K11566" i="1"/>
  <c r="J11566" i="1"/>
  <c r="L11565" i="1"/>
  <c r="K11565" i="1"/>
  <c r="J11565" i="1"/>
  <c r="L11564" i="1"/>
  <c r="K11564" i="1"/>
  <c r="J11564" i="1"/>
  <c r="L11563" i="1"/>
  <c r="K11563" i="1"/>
  <c r="J11563" i="1"/>
  <c r="L11562" i="1"/>
  <c r="K11562" i="1"/>
  <c r="J11562" i="1"/>
  <c r="L11561" i="1"/>
  <c r="K11561" i="1"/>
  <c r="J11561" i="1"/>
  <c r="L11560" i="1"/>
  <c r="K11560" i="1"/>
  <c r="J11560" i="1"/>
  <c r="L11559" i="1"/>
  <c r="K11559" i="1"/>
  <c r="J11559" i="1"/>
  <c r="L11558" i="1"/>
  <c r="K11558" i="1"/>
  <c r="J11558" i="1"/>
  <c r="L11557" i="1"/>
  <c r="K11557" i="1"/>
  <c r="J11557" i="1"/>
  <c r="L11556" i="1"/>
  <c r="K11556" i="1"/>
  <c r="J11556" i="1"/>
  <c r="L11555" i="1"/>
  <c r="K11555" i="1"/>
  <c r="J11555" i="1"/>
  <c r="L11554" i="1"/>
  <c r="K11554" i="1"/>
  <c r="J11554" i="1"/>
  <c r="L11553" i="1"/>
  <c r="K11553" i="1"/>
  <c r="J11553" i="1"/>
  <c r="L11552" i="1"/>
  <c r="K11552" i="1"/>
  <c r="J11552" i="1"/>
  <c r="L11551" i="1"/>
  <c r="K11551" i="1"/>
  <c r="J11551" i="1"/>
  <c r="L11550" i="1"/>
  <c r="K11550" i="1"/>
  <c r="J11550" i="1"/>
  <c r="L11549" i="1"/>
  <c r="K11549" i="1"/>
  <c r="J11549" i="1"/>
  <c r="L11548" i="1"/>
  <c r="K11548" i="1"/>
  <c r="J11548" i="1"/>
  <c r="L11547" i="1"/>
  <c r="K11547" i="1"/>
  <c r="J11547" i="1"/>
  <c r="L11546" i="1"/>
  <c r="K11546" i="1"/>
  <c r="J11546" i="1"/>
  <c r="L11545" i="1"/>
  <c r="K11545" i="1"/>
  <c r="J11545" i="1"/>
  <c r="L11544" i="1"/>
  <c r="K11544" i="1"/>
  <c r="J11544" i="1"/>
  <c r="L11543" i="1"/>
  <c r="K11543" i="1"/>
  <c r="J11543" i="1"/>
  <c r="L11542" i="1"/>
  <c r="K11542" i="1"/>
  <c r="J11542" i="1"/>
  <c r="L11541" i="1"/>
  <c r="K11541" i="1"/>
  <c r="J11541" i="1"/>
  <c r="L11540" i="1"/>
  <c r="K11540" i="1"/>
  <c r="J11540" i="1"/>
  <c r="L11539" i="1"/>
  <c r="K11539" i="1"/>
  <c r="J11539" i="1"/>
  <c r="L11538" i="1"/>
  <c r="K11538" i="1"/>
  <c r="J11538" i="1"/>
  <c r="L11537" i="1"/>
  <c r="K11537" i="1"/>
  <c r="J11537" i="1"/>
  <c r="L11536" i="1"/>
  <c r="K11536" i="1"/>
  <c r="J11536" i="1"/>
  <c r="L11535" i="1"/>
  <c r="K11535" i="1"/>
  <c r="J11535" i="1"/>
  <c r="L11534" i="1"/>
  <c r="K11534" i="1"/>
  <c r="J11534" i="1"/>
  <c r="L11533" i="1"/>
  <c r="K11533" i="1"/>
  <c r="J11533" i="1"/>
  <c r="L11532" i="1"/>
  <c r="K11532" i="1"/>
  <c r="J11532" i="1"/>
  <c r="L11531" i="1"/>
  <c r="K11531" i="1"/>
  <c r="J11531" i="1"/>
  <c r="L11530" i="1"/>
  <c r="K11530" i="1"/>
  <c r="J11530" i="1"/>
  <c r="L11529" i="1"/>
  <c r="K11529" i="1"/>
  <c r="J11529" i="1"/>
  <c r="L11528" i="1"/>
  <c r="K11528" i="1"/>
  <c r="J11528" i="1"/>
  <c r="L11527" i="1"/>
  <c r="K11527" i="1"/>
  <c r="J11527" i="1"/>
  <c r="L11526" i="1"/>
  <c r="K11526" i="1"/>
  <c r="J11526" i="1"/>
  <c r="L11525" i="1"/>
  <c r="K11525" i="1"/>
  <c r="J11525" i="1"/>
  <c r="L11524" i="1"/>
  <c r="K11524" i="1"/>
  <c r="J11524" i="1"/>
  <c r="L11523" i="1"/>
  <c r="K11523" i="1"/>
  <c r="J11523" i="1"/>
  <c r="L11522" i="1"/>
  <c r="K11522" i="1"/>
  <c r="J11522" i="1"/>
  <c r="L11521" i="1"/>
  <c r="K11521" i="1"/>
  <c r="J11521" i="1"/>
  <c r="L11520" i="1"/>
  <c r="K11520" i="1"/>
  <c r="J11520" i="1"/>
  <c r="L11519" i="1"/>
  <c r="K11519" i="1"/>
  <c r="J11519" i="1"/>
  <c r="L11518" i="1"/>
  <c r="K11518" i="1"/>
  <c r="J11518" i="1"/>
  <c r="L11517" i="1"/>
  <c r="K11517" i="1"/>
  <c r="J11517" i="1"/>
  <c r="L11516" i="1"/>
  <c r="K11516" i="1"/>
  <c r="J11516" i="1"/>
  <c r="L11515" i="1"/>
  <c r="K11515" i="1"/>
  <c r="J11515" i="1"/>
  <c r="L11514" i="1"/>
  <c r="K11514" i="1"/>
  <c r="J11514" i="1"/>
  <c r="L11513" i="1"/>
  <c r="K11513" i="1"/>
  <c r="J11513" i="1"/>
  <c r="L11512" i="1"/>
  <c r="K11512" i="1"/>
  <c r="J11512" i="1"/>
  <c r="L11511" i="1"/>
  <c r="K11511" i="1"/>
  <c r="J11511" i="1"/>
  <c r="L11510" i="1"/>
  <c r="K11510" i="1"/>
  <c r="J11510" i="1"/>
  <c r="L11509" i="1"/>
  <c r="K11509" i="1"/>
  <c r="J11509" i="1"/>
  <c r="L11508" i="1"/>
  <c r="K11508" i="1"/>
  <c r="J11508" i="1"/>
  <c r="L11507" i="1"/>
  <c r="K11507" i="1"/>
  <c r="J11507" i="1"/>
  <c r="L11506" i="1"/>
  <c r="K11506" i="1"/>
  <c r="J11506" i="1"/>
  <c r="L11505" i="1"/>
  <c r="K11505" i="1"/>
  <c r="J11505" i="1"/>
  <c r="L11504" i="1"/>
  <c r="K11504" i="1"/>
  <c r="J11504" i="1"/>
  <c r="L11503" i="1"/>
  <c r="K11503" i="1"/>
  <c r="J11503" i="1"/>
  <c r="L11502" i="1"/>
  <c r="K11502" i="1"/>
  <c r="J11502" i="1"/>
  <c r="L11501" i="1"/>
  <c r="K11501" i="1"/>
  <c r="J11501" i="1"/>
  <c r="L11500" i="1"/>
  <c r="K11500" i="1"/>
  <c r="J11500" i="1"/>
  <c r="L11499" i="1"/>
  <c r="K11499" i="1"/>
  <c r="J11499" i="1"/>
  <c r="L11498" i="1"/>
  <c r="K11498" i="1"/>
  <c r="J11498" i="1"/>
  <c r="L11497" i="1"/>
  <c r="K11497" i="1"/>
  <c r="J11497" i="1"/>
  <c r="L11496" i="1"/>
  <c r="K11496" i="1"/>
  <c r="J11496" i="1"/>
  <c r="L11495" i="1"/>
  <c r="K11495" i="1"/>
  <c r="J11495" i="1"/>
  <c r="L11494" i="1"/>
  <c r="K11494" i="1"/>
  <c r="J11494" i="1"/>
  <c r="L11493" i="1"/>
  <c r="K11493" i="1"/>
  <c r="J11493" i="1"/>
  <c r="L11492" i="1"/>
  <c r="K11492" i="1"/>
  <c r="J11492" i="1"/>
  <c r="L11491" i="1"/>
  <c r="K11491" i="1"/>
  <c r="J11491" i="1"/>
  <c r="L11490" i="1"/>
  <c r="K11490" i="1"/>
  <c r="J11490" i="1"/>
  <c r="L11489" i="1"/>
  <c r="K11489" i="1"/>
  <c r="J11489" i="1"/>
  <c r="L11488" i="1"/>
  <c r="K11488" i="1"/>
  <c r="J11488" i="1"/>
  <c r="L11487" i="1"/>
  <c r="K11487" i="1"/>
  <c r="J11487" i="1"/>
  <c r="L11486" i="1"/>
  <c r="K11486" i="1"/>
  <c r="J11486" i="1"/>
  <c r="L11485" i="1"/>
  <c r="K11485" i="1"/>
  <c r="J11485" i="1"/>
  <c r="L11484" i="1"/>
  <c r="K11484" i="1"/>
  <c r="J11484" i="1"/>
  <c r="L11483" i="1"/>
  <c r="K11483" i="1"/>
  <c r="J11483" i="1"/>
  <c r="L11482" i="1"/>
  <c r="K11482" i="1"/>
  <c r="J11482" i="1"/>
  <c r="L11481" i="1"/>
  <c r="K11481" i="1"/>
  <c r="J11481" i="1"/>
  <c r="L11480" i="1"/>
  <c r="K11480" i="1"/>
  <c r="J11480" i="1"/>
  <c r="L11479" i="1"/>
  <c r="K11479" i="1"/>
  <c r="J11479" i="1"/>
  <c r="L11478" i="1"/>
  <c r="K11478" i="1"/>
  <c r="J11478" i="1"/>
  <c r="L11477" i="1"/>
  <c r="K11477" i="1"/>
  <c r="J11477" i="1"/>
  <c r="L11476" i="1"/>
  <c r="K11476" i="1"/>
  <c r="J11476" i="1"/>
  <c r="L11475" i="1"/>
  <c r="K11475" i="1"/>
  <c r="J11475" i="1"/>
  <c r="L11474" i="1"/>
  <c r="K11474" i="1"/>
  <c r="J11474" i="1"/>
  <c r="L11473" i="1"/>
  <c r="K11473" i="1"/>
  <c r="J11473" i="1"/>
  <c r="L11472" i="1"/>
  <c r="K11472" i="1"/>
  <c r="J11472" i="1"/>
  <c r="L11471" i="1"/>
  <c r="K11471" i="1"/>
  <c r="J11471" i="1"/>
  <c r="L11470" i="1"/>
  <c r="K11470" i="1"/>
  <c r="J11470" i="1"/>
  <c r="L11469" i="1"/>
  <c r="K11469" i="1"/>
  <c r="J11469" i="1"/>
  <c r="L11468" i="1"/>
  <c r="K11468" i="1"/>
  <c r="J11468" i="1"/>
  <c r="L11467" i="1"/>
  <c r="K11467" i="1"/>
  <c r="J11467" i="1"/>
  <c r="L11466" i="1"/>
  <c r="K11466" i="1"/>
  <c r="J11466" i="1"/>
  <c r="L11465" i="1"/>
  <c r="K11465" i="1"/>
  <c r="J11465" i="1"/>
  <c r="L11464" i="1"/>
  <c r="K11464" i="1"/>
  <c r="J11464" i="1"/>
  <c r="L11463" i="1"/>
  <c r="K11463" i="1"/>
  <c r="J11463" i="1"/>
  <c r="L11462" i="1"/>
  <c r="K11462" i="1"/>
  <c r="J11462" i="1"/>
  <c r="L11461" i="1"/>
  <c r="K11461" i="1"/>
  <c r="J11461" i="1"/>
  <c r="L11460" i="1"/>
  <c r="K11460" i="1"/>
  <c r="J11460" i="1"/>
  <c r="L11459" i="1"/>
  <c r="K11459" i="1"/>
  <c r="J11459" i="1"/>
  <c r="L11458" i="1"/>
  <c r="K11458" i="1"/>
  <c r="J11458" i="1"/>
  <c r="L11457" i="1"/>
  <c r="K11457" i="1"/>
  <c r="J11457" i="1"/>
  <c r="L11456" i="1"/>
  <c r="K11456" i="1"/>
  <c r="J11456" i="1"/>
  <c r="L11455" i="1"/>
  <c r="K11455" i="1"/>
  <c r="J11455" i="1"/>
  <c r="L11454" i="1"/>
  <c r="K11454" i="1"/>
  <c r="J11454" i="1"/>
  <c r="L11453" i="1"/>
  <c r="K11453" i="1"/>
  <c r="J11453" i="1"/>
  <c r="L11452" i="1"/>
  <c r="K11452" i="1"/>
  <c r="J11452" i="1"/>
  <c r="L11451" i="1"/>
  <c r="K11451" i="1"/>
  <c r="J11451" i="1"/>
  <c r="L11450" i="1"/>
  <c r="K11450" i="1"/>
  <c r="J11450" i="1"/>
  <c r="L11449" i="1"/>
  <c r="K11449" i="1"/>
  <c r="J11449" i="1"/>
  <c r="L11448" i="1"/>
  <c r="K11448" i="1"/>
  <c r="J11448" i="1"/>
  <c r="L11447" i="1"/>
  <c r="K11447" i="1"/>
  <c r="J11447" i="1"/>
  <c r="L11446" i="1"/>
  <c r="K11446" i="1"/>
  <c r="J11446" i="1"/>
  <c r="L11445" i="1"/>
  <c r="K11445" i="1"/>
  <c r="J11445" i="1"/>
  <c r="L11444" i="1"/>
  <c r="K11444" i="1"/>
  <c r="J11444" i="1"/>
  <c r="L11443" i="1"/>
  <c r="K11443" i="1"/>
  <c r="J11443" i="1"/>
  <c r="L11442" i="1"/>
  <c r="K11442" i="1"/>
  <c r="J11442" i="1"/>
  <c r="L11441" i="1"/>
  <c r="K11441" i="1"/>
  <c r="J11441" i="1"/>
  <c r="L11440" i="1"/>
  <c r="K11440" i="1"/>
  <c r="J11440" i="1"/>
  <c r="L11439" i="1"/>
  <c r="K11439" i="1"/>
  <c r="J11439" i="1"/>
  <c r="L11438" i="1"/>
  <c r="K11438" i="1"/>
  <c r="J11438" i="1"/>
  <c r="L11437" i="1"/>
  <c r="K11437" i="1"/>
  <c r="J11437" i="1"/>
  <c r="L11436" i="1"/>
  <c r="K11436" i="1"/>
  <c r="J11436" i="1"/>
  <c r="L11435" i="1"/>
  <c r="K11435" i="1"/>
  <c r="J11435" i="1"/>
  <c r="L11434" i="1"/>
  <c r="K11434" i="1"/>
  <c r="J11434" i="1"/>
  <c r="L11433" i="1"/>
  <c r="K11433" i="1"/>
  <c r="J11433" i="1"/>
  <c r="L11432" i="1"/>
  <c r="K11432" i="1"/>
  <c r="J11432" i="1"/>
  <c r="L11431" i="1"/>
  <c r="K11431" i="1"/>
  <c r="J11431" i="1"/>
  <c r="L11430" i="1"/>
  <c r="K11430" i="1"/>
  <c r="J11430" i="1"/>
  <c r="L11429" i="1"/>
  <c r="K11429" i="1"/>
  <c r="J11429" i="1"/>
  <c r="L11428" i="1"/>
  <c r="K11428" i="1"/>
  <c r="J11428" i="1"/>
  <c r="L11427" i="1"/>
  <c r="K11427" i="1"/>
  <c r="J11427" i="1"/>
  <c r="L11426" i="1"/>
  <c r="K11426" i="1"/>
  <c r="J11426" i="1"/>
  <c r="L11425" i="1"/>
  <c r="K11425" i="1"/>
  <c r="J11425" i="1"/>
  <c r="L11424" i="1"/>
  <c r="K11424" i="1"/>
  <c r="J11424" i="1"/>
  <c r="L11423" i="1"/>
  <c r="K11423" i="1"/>
  <c r="J11423" i="1"/>
  <c r="L11422" i="1"/>
  <c r="K11422" i="1"/>
  <c r="J11422" i="1"/>
  <c r="L11421" i="1"/>
  <c r="K11421" i="1"/>
  <c r="J11421" i="1"/>
  <c r="L11420" i="1"/>
  <c r="K11420" i="1"/>
  <c r="J11420" i="1"/>
  <c r="L11419" i="1"/>
  <c r="K11419" i="1"/>
  <c r="J11419" i="1"/>
  <c r="L11418" i="1"/>
  <c r="K11418" i="1"/>
  <c r="J11418" i="1"/>
  <c r="L11417" i="1"/>
  <c r="K11417" i="1"/>
  <c r="J11417" i="1"/>
  <c r="L11416" i="1"/>
  <c r="K11416" i="1"/>
  <c r="J11416" i="1"/>
  <c r="L11415" i="1"/>
  <c r="K11415" i="1"/>
  <c r="J11415" i="1"/>
  <c r="L11414" i="1"/>
  <c r="K11414" i="1"/>
  <c r="J11414" i="1"/>
  <c r="L11413" i="1"/>
  <c r="K11413" i="1"/>
  <c r="J11413" i="1"/>
  <c r="L11412" i="1"/>
  <c r="K11412" i="1"/>
  <c r="J11412" i="1"/>
  <c r="L11411" i="1"/>
  <c r="K11411" i="1"/>
  <c r="J11411" i="1"/>
  <c r="L11410" i="1"/>
  <c r="K11410" i="1"/>
  <c r="J11410" i="1"/>
  <c r="L11409" i="1"/>
  <c r="K11409" i="1"/>
  <c r="J11409" i="1"/>
  <c r="L11408" i="1"/>
  <c r="K11408" i="1"/>
  <c r="J11408" i="1"/>
  <c r="L11407" i="1"/>
  <c r="K11407" i="1"/>
  <c r="J11407" i="1"/>
  <c r="L11406" i="1"/>
  <c r="K11406" i="1"/>
  <c r="J11406" i="1"/>
  <c r="L11405" i="1"/>
  <c r="K11405" i="1"/>
  <c r="J11405" i="1"/>
  <c r="L11404" i="1"/>
  <c r="K11404" i="1"/>
  <c r="J11404" i="1"/>
  <c r="L11403" i="1"/>
  <c r="K11403" i="1"/>
  <c r="J11403" i="1"/>
  <c r="L11402" i="1"/>
  <c r="K11402" i="1"/>
  <c r="J11402" i="1"/>
  <c r="L11401" i="1"/>
  <c r="K11401" i="1"/>
  <c r="J11401" i="1"/>
  <c r="L11400" i="1"/>
  <c r="K11400" i="1"/>
  <c r="J11400" i="1"/>
  <c r="L11399" i="1"/>
  <c r="K11399" i="1"/>
  <c r="J11399" i="1"/>
  <c r="L11398" i="1"/>
  <c r="K11398" i="1"/>
  <c r="J11398" i="1"/>
  <c r="L11397" i="1"/>
  <c r="K11397" i="1"/>
  <c r="J11397" i="1"/>
  <c r="L11396" i="1"/>
  <c r="K11396" i="1"/>
  <c r="J11396" i="1"/>
  <c r="L11395" i="1"/>
  <c r="K11395" i="1"/>
  <c r="J11395" i="1"/>
  <c r="L11394" i="1"/>
  <c r="K11394" i="1"/>
  <c r="J11394" i="1"/>
  <c r="L11393" i="1"/>
  <c r="K11393" i="1"/>
  <c r="J11393" i="1"/>
  <c r="L11392" i="1"/>
  <c r="K11392" i="1"/>
  <c r="J11392" i="1"/>
  <c r="L11391" i="1"/>
  <c r="K11391" i="1"/>
  <c r="J11391" i="1"/>
  <c r="L11390" i="1"/>
  <c r="K11390" i="1"/>
  <c r="J11390" i="1"/>
  <c r="L11389" i="1"/>
  <c r="K11389" i="1"/>
  <c r="J11389" i="1"/>
  <c r="L11388" i="1"/>
  <c r="K11388" i="1"/>
  <c r="J11388" i="1"/>
  <c r="L11387" i="1"/>
  <c r="K11387" i="1"/>
  <c r="J11387" i="1"/>
  <c r="L11386" i="1"/>
  <c r="K11386" i="1"/>
  <c r="J11386" i="1"/>
  <c r="L11385" i="1"/>
  <c r="K11385" i="1"/>
  <c r="J11385" i="1"/>
  <c r="L11384" i="1"/>
  <c r="K11384" i="1"/>
  <c r="J11384" i="1"/>
  <c r="L11383" i="1"/>
  <c r="K11383" i="1"/>
  <c r="J11383" i="1"/>
  <c r="L11382" i="1"/>
  <c r="K11382" i="1"/>
  <c r="J11382" i="1"/>
  <c r="L11381" i="1"/>
  <c r="K11381" i="1"/>
  <c r="J11381" i="1"/>
  <c r="L11380" i="1"/>
  <c r="K11380" i="1"/>
  <c r="J11380" i="1"/>
  <c r="L11379" i="1"/>
  <c r="K11379" i="1"/>
  <c r="J11379" i="1"/>
  <c r="L11378" i="1"/>
  <c r="K11378" i="1"/>
  <c r="J11378" i="1"/>
  <c r="L11377" i="1"/>
  <c r="K11377" i="1"/>
  <c r="J11377" i="1"/>
  <c r="L11376" i="1"/>
  <c r="K11376" i="1"/>
  <c r="J11376" i="1"/>
  <c r="L11375" i="1"/>
  <c r="K11375" i="1"/>
  <c r="J11375" i="1"/>
  <c r="L11374" i="1"/>
  <c r="K11374" i="1"/>
  <c r="J11374" i="1"/>
  <c r="L11373" i="1"/>
  <c r="K11373" i="1"/>
  <c r="J11373" i="1"/>
  <c r="L11372" i="1"/>
  <c r="K11372" i="1"/>
  <c r="J11372" i="1"/>
  <c r="L11371" i="1"/>
  <c r="K11371" i="1"/>
  <c r="J11371" i="1"/>
  <c r="L11370" i="1"/>
  <c r="K11370" i="1"/>
  <c r="J11370" i="1"/>
  <c r="L11369" i="1"/>
  <c r="K11369" i="1"/>
  <c r="J11369" i="1"/>
  <c r="L11368" i="1"/>
  <c r="K11368" i="1"/>
  <c r="J11368" i="1"/>
  <c r="L11367" i="1"/>
  <c r="K11367" i="1"/>
  <c r="J11367" i="1"/>
  <c r="L11366" i="1"/>
  <c r="K11366" i="1"/>
  <c r="J11366" i="1"/>
  <c r="L11365" i="1"/>
  <c r="K11365" i="1"/>
  <c r="J11365" i="1"/>
  <c r="L11364" i="1"/>
  <c r="K11364" i="1"/>
  <c r="J11364" i="1"/>
  <c r="L11363" i="1"/>
  <c r="K11363" i="1"/>
  <c r="J11363" i="1"/>
  <c r="L11362" i="1"/>
  <c r="K11362" i="1"/>
  <c r="J11362" i="1"/>
  <c r="L11361" i="1"/>
  <c r="K11361" i="1"/>
  <c r="J11361" i="1"/>
  <c r="L11360" i="1"/>
  <c r="K11360" i="1"/>
  <c r="J11360" i="1"/>
  <c r="L11359" i="1"/>
  <c r="K11359" i="1"/>
  <c r="J11359" i="1"/>
  <c r="L11358" i="1"/>
  <c r="K11358" i="1"/>
  <c r="J11358" i="1"/>
  <c r="L11357" i="1"/>
  <c r="K11357" i="1"/>
  <c r="J11357" i="1"/>
  <c r="L11356" i="1"/>
  <c r="K11356" i="1"/>
  <c r="J11356" i="1"/>
  <c r="L11355" i="1"/>
  <c r="K11355" i="1"/>
  <c r="J11355" i="1"/>
  <c r="L11354" i="1"/>
  <c r="K11354" i="1"/>
  <c r="J11354" i="1"/>
  <c r="L11353" i="1"/>
  <c r="K11353" i="1"/>
  <c r="J11353" i="1"/>
  <c r="L11352" i="1"/>
  <c r="K11352" i="1"/>
  <c r="J11352" i="1"/>
  <c r="L11351" i="1"/>
  <c r="K11351" i="1"/>
  <c r="J11351" i="1"/>
  <c r="L11350" i="1"/>
  <c r="K11350" i="1"/>
  <c r="J11350" i="1"/>
  <c r="L11349" i="1"/>
  <c r="K11349" i="1"/>
  <c r="J11349" i="1"/>
  <c r="L11348" i="1"/>
  <c r="K11348" i="1"/>
  <c r="J11348" i="1"/>
  <c r="L11347" i="1"/>
  <c r="K11347" i="1"/>
  <c r="J11347" i="1"/>
  <c r="L11346" i="1"/>
  <c r="K11346" i="1"/>
  <c r="J11346" i="1"/>
  <c r="L11345" i="1"/>
  <c r="K11345" i="1"/>
  <c r="J11345" i="1"/>
  <c r="L11344" i="1"/>
  <c r="K11344" i="1"/>
  <c r="J11344" i="1"/>
  <c r="L11343" i="1"/>
  <c r="K11343" i="1"/>
  <c r="J11343" i="1"/>
  <c r="L11342" i="1"/>
  <c r="K11342" i="1"/>
  <c r="J11342" i="1"/>
  <c r="L11341" i="1"/>
  <c r="K11341" i="1"/>
  <c r="J11341" i="1"/>
  <c r="L11340" i="1"/>
  <c r="K11340" i="1"/>
  <c r="J11340" i="1"/>
  <c r="L11339" i="1"/>
  <c r="K11339" i="1"/>
  <c r="J11339" i="1"/>
  <c r="L11338" i="1"/>
  <c r="K11338" i="1"/>
  <c r="J11338" i="1"/>
  <c r="L11337" i="1"/>
  <c r="K11337" i="1"/>
  <c r="J11337" i="1"/>
  <c r="L11336" i="1"/>
  <c r="K11336" i="1"/>
  <c r="J11336" i="1"/>
  <c r="L11335" i="1"/>
  <c r="K11335" i="1"/>
  <c r="J11335" i="1"/>
  <c r="L11334" i="1"/>
  <c r="K11334" i="1"/>
  <c r="J11334" i="1"/>
  <c r="L11333" i="1"/>
  <c r="K11333" i="1"/>
  <c r="J11333" i="1"/>
  <c r="L11332" i="1"/>
  <c r="K11332" i="1"/>
  <c r="J11332" i="1"/>
  <c r="L11331" i="1"/>
  <c r="K11331" i="1"/>
  <c r="J11331" i="1"/>
  <c r="L11330" i="1"/>
  <c r="K11330" i="1"/>
  <c r="J11330" i="1"/>
  <c r="L11329" i="1"/>
  <c r="K11329" i="1"/>
  <c r="J11329" i="1"/>
  <c r="L11328" i="1"/>
  <c r="K11328" i="1"/>
  <c r="J11328" i="1"/>
  <c r="L11327" i="1"/>
  <c r="K11327" i="1"/>
  <c r="J11327" i="1"/>
  <c r="L11326" i="1"/>
  <c r="K11326" i="1"/>
  <c r="J11326" i="1"/>
  <c r="L11325" i="1"/>
  <c r="K11325" i="1"/>
  <c r="J11325" i="1"/>
  <c r="L11324" i="1"/>
  <c r="K11324" i="1"/>
  <c r="J11324" i="1"/>
  <c r="L11323" i="1"/>
  <c r="K11323" i="1"/>
  <c r="J11323" i="1"/>
  <c r="L11322" i="1"/>
  <c r="K11322" i="1"/>
  <c r="J11322" i="1"/>
  <c r="L11321" i="1"/>
  <c r="K11321" i="1"/>
  <c r="J11321" i="1"/>
  <c r="L11320" i="1"/>
  <c r="K11320" i="1"/>
  <c r="J11320" i="1"/>
  <c r="L11319" i="1"/>
  <c r="K11319" i="1"/>
  <c r="J11319" i="1"/>
  <c r="L11318" i="1"/>
  <c r="K11318" i="1"/>
  <c r="J11318" i="1"/>
  <c r="L11317" i="1"/>
  <c r="K11317" i="1"/>
  <c r="J11317" i="1"/>
  <c r="L11316" i="1"/>
  <c r="K11316" i="1"/>
  <c r="J11316" i="1"/>
  <c r="L11315" i="1"/>
  <c r="K11315" i="1"/>
  <c r="J11315" i="1"/>
  <c r="L11314" i="1"/>
  <c r="K11314" i="1"/>
  <c r="J11314" i="1"/>
  <c r="L11313" i="1"/>
  <c r="K11313" i="1"/>
  <c r="J11313" i="1"/>
  <c r="L11312" i="1"/>
  <c r="K11312" i="1"/>
  <c r="J11312" i="1"/>
  <c r="L11311" i="1"/>
  <c r="K11311" i="1"/>
  <c r="J11311" i="1"/>
  <c r="L11310" i="1"/>
  <c r="K11310" i="1"/>
  <c r="J11310" i="1"/>
  <c r="L11309" i="1"/>
  <c r="K11309" i="1"/>
  <c r="J11309" i="1"/>
  <c r="L11308" i="1"/>
  <c r="K11308" i="1"/>
  <c r="J11308" i="1"/>
  <c r="L11307" i="1"/>
  <c r="K11307" i="1"/>
  <c r="J11307" i="1"/>
  <c r="L11306" i="1"/>
  <c r="K11306" i="1"/>
  <c r="J11306" i="1"/>
  <c r="L11305" i="1"/>
  <c r="K11305" i="1"/>
  <c r="J11305" i="1"/>
  <c r="L11304" i="1"/>
  <c r="K11304" i="1"/>
  <c r="J11304" i="1"/>
  <c r="L11303" i="1"/>
  <c r="K11303" i="1"/>
  <c r="J11303" i="1"/>
  <c r="L11302" i="1"/>
  <c r="K11302" i="1"/>
  <c r="J11302" i="1"/>
  <c r="L11301" i="1"/>
  <c r="K11301" i="1"/>
  <c r="J11301" i="1"/>
  <c r="L11300" i="1"/>
  <c r="K11300" i="1"/>
  <c r="J11300" i="1"/>
  <c r="L11299" i="1"/>
  <c r="K11299" i="1"/>
  <c r="J11299" i="1"/>
  <c r="L11298" i="1"/>
  <c r="K11298" i="1"/>
  <c r="J11298" i="1"/>
  <c r="L11297" i="1"/>
  <c r="K11297" i="1"/>
  <c r="J11297" i="1"/>
  <c r="L11296" i="1"/>
  <c r="K11296" i="1"/>
  <c r="J11296" i="1"/>
  <c r="L11295" i="1"/>
  <c r="K11295" i="1"/>
  <c r="J11295" i="1"/>
  <c r="L11294" i="1"/>
  <c r="K11294" i="1"/>
  <c r="J11294" i="1"/>
  <c r="L11293" i="1"/>
  <c r="K11293" i="1"/>
  <c r="J11293" i="1"/>
  <c r="L11292" i="1"/>
  <c r="K11292" i="1"/>
  <c r="J11292" i="1"/>
  <c r="L11291" i="1"/>
  <c r="K11291" i="1"/>
  <c r="J11291" i="1"/>
  <c r="L11290" i="1"/>
  <c r="K11290" i="1"/>
  <c r="J11290" i="1"/>
  <c r="L11289" i="1"/>
  <c r="K11289" i="1"/>
  <c r="J11289" i="1"/>
  <c r="L11288" i="1"/>
  <c r="K11288" i="1"/>
  <c r="J11288" i="1"/>
  <c r="L11287" i="1"/>
  <c r="K11287" i="1"/>
  <c r="J11287" i="1"/>
  <c r="L11286" i="1"/>
  <c r="K11286" i="1"/>
  <c r="J11286" i="1"/>
  <c r="L11285" i="1"/>
  <c r="K11285" i="1"/>
  <c r="J11285" i="1"/>
  <c r="L11284" i="1"/>
  <c r="K11284" i="1"/>
  <c r="J11284" i="1"/>
  <c r="L11283" i="1"/>
  <c r="K11283" i="1"/>
  <c r="J11283" i="1"/>
  <c r="L11282" i="1"/>
  <c r="K11282" i="1"/>
  <c r="J11282" i="1"/>
  <c r="L11281" i="1"/>
  <c r="K11281" i="1"/>
  <c r="J11281" i="1"/>
  <c r="L11280" i="1"/>
  <c r="K11280" i="1"/>
  <c r="J11280" i="1"/>
  <c r="L11279" i="1"/>
  <c r="K11279" i="1"/>
  <c r="J11279" i="1"/>
  <c r="L11278" i="1"/>
  <c r="K11278" i="1"/>
  <c r="J11278" i="1"/>
  <c r="L11277" i="1"/>
  <c r="K11277" i="1"/>
  <c r="J11277" i="1"/>
  <c r="L11276" i="1"/>
  <c r="K11276" i="1"/>
  <c r="J11276" i="1"/>
  <c r="L11275" i="1"/>
  <c r="K11275" i="1"/>
  <c r="J11275" i="1"/>
  <c r="L11274" i="1"/>
  <c r="K11274" i="1"/>
  <c r="J11274" i="1"/>
  <c r="L11273" i="1"/>
  <c r="K11273" i="1"/>
  <c r="J11273" i="1"/>
  <c r="L11272" i="1"/>
  <c r="K11272" i="1"/>
  <c r="J11272" i="1"/>
  <c r="L11271" i="1"/>
  <c r="K11271" i="1"/>
  <c r="J11271" i="1"/>
  <c r="L11270" i="1"/>
  <c r="K11270" i="1"/>
  <c r="J11270" i="1"/>
  <c r="L11269" i="1"/>
  <c r="K11269" i="1"/>
  <c r="J11269" i="1"/>
  <c r="L11268" i="1"/>
  <c r="K11268" i="1"/>
  <c r="J11268" i="1"/>
  <c r="L11267" i="1"/>
  <c r="K11267" i="1"/>
  <c r="J11267" i="1"/>
  <c r="L11266" i="1"/>
  <c r="K11266" i="1"/>
  <c r="J11266" i="1"/>
  <c r="L11265" i="1"/>
  <c r="K11265" i="1"/>
  <c r="J11265" i="1"/>
  <c r="L11264" i="1"/>
  <c r="K11264" i="1"/>
  <c r="J11264" i="1"/>
  <c r="L11263" i="1"/>
  <c r="K11263" i="1"/>
  <c r="J11263" i="1"/>
  <c r="L11262" i="1"/>
  <c r="K11262" i="1"/>
  <c r="J11262" i="1"/>
  <c r="L11261" i="1"/>
  <c r="K11261" i="1"/>
  <c r="J11261" i="1"/>
  <c r="L11260" i="1"/>
  <c r="K11260" i="1"/>
  <c r="J11260" i="1"/>
  <c r="L11259" i="1"/>
  <c r="K11259" i="1"/>
  <c r="J11259" i="1"/>
  <c r="L11258" i="1"/>
  <c r="K11258" i="1"/>
  <c r="J11258" i="1"/>
  <c r="L11257" i="1"/>
  <c r="K11257" i="1"/>
  <c r="J11257" i="1"/>
  <c r="L11256" i="1"/>
  <c r="K11256" i="1"/>
  <c r="J11256" i="1"/>
  <c r="L11255" i="1"/>
  <c r="K11255" i="1"/>
  <c r="J11255" i="1"/>
  <c r="L11254" i="1"/>
  <c r="K11254" i="1"/>
  <c r="J11254" i="1"/>
  <c r="L11253" i="1"/>
  <c r="K11253" i="1"/>
  <c r="J11253" i="1"/>
  <c r="L11252" i="1"/>
  <c r="K11252" i="1"/>
  <c r="J11252" i="1"/>
  <c r="L11251" i="1"/>
  <c r="K11251" i="1"/>
  <c r="J11251" i="1"/>
  <c r="L11250" i="1"/>
  <c r="K11250" i="1"/>
  <c r="J11250" i="1"/>
  <c r="L11249" i="1"/>
  <c r="K11249" i="1"/>
  <c r="J11249" i="1"/>
  <c r="L11248" i="1"/>
  <c r="K11248" i="1"/>
  <c r="J11248" i="1"/>
  <c r="L11247" i="1"/>
  <c r="K11247" i="1"/>
  <c r="J11247" i="1"/>
  <c r="L11246" i="1"/>
  <c r="K11246" i="1"/>
  <c r="J11246" i="1"/>
  <c r="L11245" i="1"/>
  <c r="K11245" i="1"/>
  <c r="J11245" i="1"/>
  <c r="L11244" i="1"/>
  <c r="K11244" i="1"/>
  <c r="J11244" i="1"/>
  <c r="L11243" i="1"/>
  <c r="K11243" i="1"/>
  <c r="J11243" i="1"/>
  <c r="L11242" i="1"/>
  <c r="K11242" i="1"/>
  <c r="J11242" i="1"/>
  <c r="L11241" i="1"/>
  <c r="K11241" i="1"/>
  <c r="J11241" i="1"/>
  <c r="L11240" i="1"/>
  <c r="K11240" i="1"/>
  <c r="J11240" i="1"/>
  <c r="L11239" i="1"/>
  <c r="K11239" i="1"/>
  <c r="J11239" i="1"/>
  <c r="L11238" i="1"/>
  <c r="K11238" i="1"/>
  <c r="J11238" i="1"/>
  <c r="L11237" i="1"/>
  <c r="K11237" i="1"/>
  <c r="J11237" i="1"/>
  <c r="L11236" i="1"/>
  <c r="K11236" i="1"/>
  <c r="J11236" i="1"/>
  <c r="L11235" i="1"/>
  <c r="K11235" i="1"/>
  <c r="J11235" i="1"/>
  <c r="L11234" i="1"/>
  <c r="K11234" i="1"/>
  <c r="J11234" i="1"/>
  <c r="L11233" i="1"/>
  <c r="K11233" i="1"/>
  <c r="J11233" i="1"/>
  <c r="L11232" i="1"/>
  <c r="K11232" i="1"/>
  <c r="J11232" i="1"/>
  <c r="L11231" i="1"/>
  <c r="K11231" i="1"/>
  <c r="J11231" i="1"/>
  <c r="L11230" i="1"/>
  <c r="K11230" i="1"/>
  <c r="J11230" i="1"/>
  <c r="L11229" i="1"/>
  <c r="K11229" i="1"/>
  <c r="J11229" i="1"/>
  <c r="L11228" i="1"/>
  <c r="K11228" i="1"/>
  <c r="J11228" i="1"/>
  <c r="L11227" i="1"/>
  <c r="K11227" i="1"/>
  <c r="J11227" i="1"/>
  <c r="L11226" i="1"/>
  <c r="K11226" i="1"/>
  <c r="J11226" i="1"/>
  <c r="L11225" i="1"/>
  <c r="K11225" i="1"/>
  <c r="J11225" i="1"/>
  <c r="L11224" i="1"/>
  <c r="K11224" i="1"/>
  <c r="J11224" i="1"/>
  <c r="L11223" i="1"/>
  <c r="K11223" i="1"/>
  <c r="J11223" i="1"/>
  <c r="L11222" i="1"/>
  <c r="K11222" i="1"/>
  <c r="J11222" i="1"/>
  <c r="L11221" i="1"/>
  <c r="K11221" i="1"/>
  <c r="J11221" i="1"/>
  <c r="L11220" i="1"/>
  <c r="K11220" i="1"/>
  <c r="J11220" i="1"/>
  <c r="L11219" i="1"/>
  <c r="K11219" i="1"/>
  <c r="J11219" i="1"/>
  <c r="L11218" i="1"/>
  <c r="K11218" i="1"/>
  <c r="J11218" i="1"/>
  <c r="L11217" i="1"/>
  <c r="K11217" i="1"/>
  <c r="J11217" i="1"/>
  <c r="L11216" i="1"/>
  <c r="K11216" i="1"/>
  <c r="J11216" i="1"/>
  <c r="L11215" i="1"/>
  <c r="K11215" i="1"/>
  <c r="J11215" i="1"/>
  <c r="L11214" i="1"/>
  <c r="K11214" i="1"/>
  <c r="J11214" i="1"/>
  <c r="L11213" i="1"/>
  <c r="K11213" i="1"/>
  <c r="J11213" i="1"/>
  <c r="L11212" i="1"/>
  <c r="K11212" i="1"/>
  <c r="J11212" i="1"/>
  <c r="L11211" i="1"/>
  <c r="K11211" i="1"/>
  <c r="J11211" i="1"/>
  <c r="L11210" i="1"/>
  <c r="K11210" i="1"/>
  <c r="J11210" i="1"/>
  <c r="L11209" i="1"/>
  <c r="K11209" i="1"/>
  <c r="J11209" i="1"/>
  <c r="L11208" i="1"/>
  <c r="K11208" i="1"/>
  <c r="J11208" i="1"/>
  <c r="L11207" i="1"/>
  <c r="K11207" i="1"/>
  <c r="J11207" i="1"/>
  <c r="L11206" i="1"/>
  <c r="K11206" i="1"/>
  <c r="J11206" i="1"/>
  <c r="L11205" i="1"/>
  <c r="K11205" i="1"/>
  <c r="J11205" i="1"/>
  <c r="L11204" i="1"/>
  <c r="K11204" i="1"/>
  <c r="J11204" i="1"/>
  <c r="L11203" i="1"/>
  <c r="K11203" i="1"/>
  <c r="J11203" i="1"/>
  <c r="L11202" i="1"/>
  <c r="K11202" i="1"/>
  <c r="J11202" i="1"/>
  <c r="L11201" i="1"/>
  <c r="K11201" i="1"/>
  <c r="J11201" i="1"/>
  <c r="L11200" i="1"/>
  <c r="K11200" i="1"/>
  <c r="J11200" i="1"/>
  <c r="L11199" i="1"/>
  <c r="K11199" i="1"/>
  <c r="J11199" i="1"/>
  <c r="L11198" i="1"/>
  <c r="K11198" i="1"/>
  <c r="J11198" i="1"/>
  <c r="L11197" i="1"/>
  <c r="K11197" i="1"/>
  <c r="J11197" i="1"/>
  <c r="L11196" i="1"/>
  <c r="K11196" i="1"/>
  <c r="J11196" i="1"/>
  <c r="L11195" i="1"/>
  <c r="K11195" i="1"/>
  <c r="J11195" i="1"/>
  <c r="L11194" i="1"/>
  <c r="K11194" i="1"/>
  <c r="J11194" i="1"/>
  <c r="L11193" i="1"/>
  <c r="K11193" i="1"/>
  <c r="J11193" i="1"/>
  <c r="L11192" i="1"/>
  <c r="K11192" i="1"/>
  <c r="J11192" i="1"/>
  <c r="L11191" i="1"/>
  <c r="K11191" i="1"/>
  <c r="J11191" i="1"/>
  <c r="L11190" i="1"/>
  <c r="K11190" i="1"/>
  <c r="J11190" i="1"/>
  <c r="L11189" i="1"/>
  <c r="K11189" i="1"/>
  <c r="J11189" i="1"/>
  <c r="L11188" i="1"/>
  <c r="K11188" i="1"/>
  <c r="J11188" i="1"/>
  <c r="L11187" i="1"/>
  <c r="K11187" i="1"/>
  <c r="J11187" i="1"/>
  <c r="L11186" i="1"/>
  <c r="K11186" i="1"/>
  <c r="J11186" i="1"/>
  <c r="L11185" i="1"/>
  <c r="K11185" i="1"/>
  <c r="J11185" i="1"/>
  <c r="L11184" i="1"/>
  <c r="K11184" i="1"/>
  <c r="J11184" i="1"/>
  <c r="L11183" i="1"/>
  <c r="K11183" i="1"/>
  <c r="J11183" i="1"/>
  <c r="L11182" i="1"/>
  <c r="K11182" i="1"/>
  <c r="J11182" i="1"/>
  <c r="L11181" i="1"/>
  <c r="K11181" i="1"/>
  <c r="J11181" i="1"/>
  <c r="L11180" i="1"/>
  <c r="K11180" i="1"/>
  <c r="J11180" i="1"/>
  <c r="L11179" i="1"/>
  <c r="K11179" i="1"/>
  <c r="J11179" i="1"/>
  <c r="L11178" i="1"/>
  <c r="K11178" i="1"/>
  <c r="J11178" i="1"/>
  <c r="L11177" i="1"/>
  <c r="K11177" i="1"/>
  <c r="J11177" i="1"/>
  <c r="L11176" i="1"/>
  <c r="K11176" i="1"/>
  <c r="J11176" i="1"/>
  <c r="L11175" i="1"/>
  <c r="K11175" i="1"/>
  <c r="J11175" i="1"/>
  <c r="L11174" i="1"/>
  <c r="K11174" i="1"/>
  <c r="J11174" i="1"/>
  <c r="L11173" i="1"/>
  <c r="K11173" i="1"/>
  <c r="J11173" i="1"/>
  <c r="L11172" i="1"/>
  <c r="K11172" i="1"/>
  <c r="J11172" i="1"/>
  <c r="L11171" i="1"/>
  <c r="K11171" i="1"/>
  <c r="J11171" i="1"/>
  <c r="L11170" i="1"/>
  <c r="K11170" i="1"/>
  <c r="J11170" i="1"/>
  <c r="L11169" i="1"/>
  <c r="K11169" i="1"/>
  <c r="J11169" i="1"/>
  <c r="L11168" i="1"/>
  <c r="K11168" i="1"/>
  <c r="J11168" i="1"/>
  <c r="L11167" i="1"/>
  <c r="K11167" i="1"/>
  <c r="J11167" i="1"/>
  <c r="L11166" i="1"/>
  <c r="K11166" i="1"/>
  <c r="J11166" i="1"/>
  <c r="L11165" i="1"/>
  <c r="K11165" i="1"/>
  <c r="J11165" i="1"/>
  <c r="L11164" i="1"/>
  <c r="K11164" i="1"/>
  <c r="J11164" i="1"/>
  <c r="L11163" i="1"/>
  <c r="K11163" i="1"/>
  <c r="J11163" i="1"/>
  <c r="L11162" i="1"/>
  <c r="K11162" i="1"/>
  <c r="J11162" i="1"/>
  <c r="L11161" i="1"/>
  <c r="K11161" i="1"/>
  <c r="J11161" i="1"/>
  <c r="L11160" i="1"/>
  <c r="K11160" i="1"/>
  <c r="J11160" i="1"/>
  <c r="L11159" i="1"/>
  <c r="K11159" i="1"/>
  <c r="J11159" i="1"/>
  <c r="L11158" i="1"/>
  <c r="K11158" i="1"/>
  <c r="J11158" i="1"/>
  <c r="L11157" i="1"/>
  <c r="K11157" i="1"/>
  <c r="J11157" i="1"/>
  <c r="L11156" i="1"/>
  <c r="K11156" i="1"/>
  <c r="J11156" i="1"/>
  <c r="L11155" i="1"/>
  <c r="K11155" i="1"/>
  <c r="J11155" i="1"/>
  <c r="L11154" i="1"/>
  <c r="K11154" i="1"/>
  <c r="J11154" i="1"/>
  <c r="L11153" i="1"/>
  <c r="K11153" i="1"/>
  <c r="J11153" i="1"/>
  <c r="L11152" i="1"/>
  <c r="K11152" i="1"/>
  <c r="J11152" i="1"/>
  <c r="L11151" i="1"/>
  <c r="K11151" i="1"/>
  <c r="J11151" i="1"/>
  <c r="L11150" i="1"/>
  <c r="K11150" i="1"/>
  <c r="J11150" i="1"/>
  <c r="L11149" i="1"/>
  <c r="K11149" i="1"/>
  <c r="J11149" i="1"/>
  <c r="L11148" i="1"/>
  <c r="K11148" i="1"/>
  <c r="J11148" i="1"/>
  <c r="L11147" i="1"/>
  <c r="K11147" i="1"/>
  <c r="J11147" i="1"/>
  <c r="L11146" i="1"/>
  <c r="K11146" i="1"/>
  <c r="J11146" i="1"/>
  <c r="L11145" i="1"/>
  <c r="K11145" i="1"/>
  <c r="J11145" i="1"/>
  <c r="L11144" i="1"/>
  <c r="K11144" i="1"/>
  <c r="J11144" i="1"/>
  <c r="L11143" i="1"/>
  <c r="K11143" i="1"/>
  <c r="J11143" i="1"/>
  <c r="L11142" i="1"/>
  <c r="K11142" i="1"/>
  <c r="J11142" i="1"/>
  <c r="L11141" i="1"/>
  <c r="K11141" i="1"/>
  <c r="J11141" i="1"/>
  <c r="L11140" i="1"/>
  <c r="K11140" i="1"/>
  <c r="J11140" i="1"/>
  <c r="L11139" i="1"/>
  <c r="K11139" i="1"/>
  <c r="J11139" i="1"/>
  <c r="L11138" i="1"/>
  <c r="K11138" i="1"/>
  <c r="J11138" i="1"/>
  <c r="L11137" i="1"/>
  <c r="K11137" i="1"/>
  <c r="J11137" i="1"/>
  <c r="L11136" i="1"/>
  <c r="K11136" i="1"/>
  <c r="J11136" i="1"/>
  <c r="L11135" i="1"/>
  <c r="K11135" i="1"/>
  <c r="J11135" i="1"/>
  <c r="L11134" i="1"/>
  <c r="K11134" i="1"/>
  <c r="J11134" i="1"/>
  <c r="L11133" i="1"/>
  <c r="K11133" i="1"/>
  <c r="J11133" i="1"/>
  <c r="L11132" i="1"/>
  <c r="K11132" i="1"/>
  <c r="J11132" i="1"/>
  <c r="L11131" i="1"/>
  <c r="K11131" i="1"/>
  <c r="J11131" i="1"/>
  <c r="L11130" i="1"/>
  <c r="K11130" i="1"/>
  <c r="J11130" i="1"/>
  <c r="L11129" i="1"/>
  <c r="K11129" i="1"/>
  <c r="J11129" i="1"/>
  <c r="L11128" i="1"/>
  <c r="K11128" i="1"/>
  <c r="J11128" i="1"/>
  <c r="L11127" i="1"/>
  <c r="K11127" i="1"/>
  <c r="J11127" i="1"/>
  <c r="L11126" i="1"/>
  <c r="K11126" i="1"/>
  <c r="J11126" i="1"/>
  <c r="L11125" i="1"/>
  <c r="K11125" i="1"/>
  <c r="J11125" i="1"/>
  <c r="L11124" i="1"/>
  <c r="K11124" i="1"/>
  <c r="J11124" i="1"/>
  <c r="L11123" i="1"/>
  <c r="K11123" i="1"/>
  <c r="J11123" i="1"/>
  <c r="L11122" i="1"/>
  <c r="K11122" i="1"/>
  <c r="J11122" i="1"/>
  <c r="L11121" i="1"/>
  <c r="K11121" i="1"/>
  <c r="J11121" i="1"/>
  <c r="L11120" i="1"/>
  <c r="K11120" i="1"/>
  <c r="J11120" i="1"/>
  <c r="L11119" i="1"/>
  <c r="K11119" i="1"/>
  <c r="J11119" i="1"/>
  <c r="L11118" i="1"/>
  <c r="K11118" i="1"/>
  <c r="J11118" i="1"/>
  <c r="L11117" i="1"/>
  <c r="K11117" i="1"/>
  <c r="J11117" i="1"/>
  <c r="L11116" i="1"/>
  <c r="K11116" i="1"/>
  <c r="J11116" i="1"/>
  <c r="L11115" i="1"/>
  <c r="K11115" i="1"/>
  <c r="J11115" i="1"/>
  <c r="L11114" i="1"/>
  <c r="K11114" i="1"/>
  <c r="J11114" i="1"/>
  <c r="L11113" i="1"/>
  <c r="K11113" i="1"/>
  <c r="J11113" i="1"/>
  <c r="L11112" i="1"/>
  <c r="K11112" i="1"/>
  <c r="J11112" i="1"/>
  <c r="L11111" i="1"/>
  <c r="K11111" i="1"/>
  <c r="J11111" i="1"/>
  <c r="L11110" i="1"/>
  <c r="K11110" i="1"/>
  <c r="J11110" i="1"/>
  <c r="L11109" i="1"/>
  <c r="K11109" i="1"/>
  <c r="J11109" i="1"/>
  <c r="L11108" i="1"/>
  <c r="K11108" i="1"/>
  <c r="J11108" i="1"/>
  <c r="L11107" i="1"/>
  <c r="K11107" i="1"/>
  <c r="J11107" i="1"/>
  <c r="L11106" i="1"/>
  <c r="K11106" i="1"/>
  <c r="J11106" i="1"/>
  <c r="L11105" i="1"/>
  <c r="K11105" i="1"/>
  <c r="J11105" i="1"/>
  <c r="L11104" i="1"/>
  <c r="K11104" i="1"/>
  <c r="J11104" i="1"/>
  <c r="L11103" i="1"/>
  <c r="K11103" i="1"/>
  <c r="J11103" i="1"/>
  <c r="L11102" i="1"/>
  <c r="K11102" i="1"/>
  <c r="J11102" i="1"/>
  <c r="L11101" i="1"/>
  <c r="K11101" i="1"/>
  <c r="J11101" i="1"/>
  <c r="L11100" i="1"/>
  <c r="K11100" i="1"/>
  <c r="J11100" i="1"/>
  <c r="L11099" i="1"/>
  <c r="K11099" i="1"/>
  <c r="J11099" i="1"/>
  <c r="L11098" i="1"/>
  <c r="K11098" i="1"/>
  <c r="J11098" i="1"/>
  <c r="L11097" i="1"/>
  <c r="K11097" i="1"/>
  <c r="J11097" i="1"/>
  <c r="L11096" i="1"/>
  <c r="K11096" i="1"/>
  <c r="J11096" i="1"/>
  <c r="L11095" i="1"/>
  <c r="K11095" i="1"/>
  <c r="J11095" i="1"/>
  <c r="L11094" i="1"/>
  <c r="K11094" i="1"/>
  <c r="J11094" i="1"/>
  <c r="L11093" i="1"/>
  <c r="K11093" i="1"/>
  <c r="J11093" i="1"/>
  <c r="L11092" i="1"/>
  <c r="K11092" i="1"/>
  <c r="J11092" i="1"/>
  <c r="L11091" i="1"/>
  <c r="K11091" i="1"/>
  <c r="J11091" i="1"/>
  <c r="L11090" i="1"/>
  <c r="K11090" i="1"/>
  <c r="J11090" i="1"/>
  <c r="L11089" i="1"/>
  <c r="K11089" i="1"/>
  <c r="J11089" i="1"/>
  <c r="L11088" i="1"/>
  <c r="K11088" i="1"/>
  <c r="J11088" i="1"/>
  <c r="L11087" i="1"/>
  <c r="K11087" i="1"/>
  <c r="J11087" i="1"/>
  <c r="L11086" i="1"/>
  <c r="K11086" i="1"/>
  <c r="J11086" i="1"/>
  <c r="L11085" i="1"/>
  <c r="K11085" i="1"/>
  <c r="J11085" i="1"/>
  <c r="L11084" i="1"/>
  <c r="K11084" i="1"/>
  <c r="J11084" i="1"/>
  <c r="L11083" i="1"/>
  <c r="K11083" i="1"/>
  <c r="J11083" i="1"/>
  <c r="L11082" i="1"/>
  <c r="K11082" i="1"/>
  <c r="J11082" i="1"/>
  <c r="L11081" i="1"/>
  <c r="K11081" i="1"/>
  <c r="J11081" i="1"/>
  <c r="L11080" i="1"/>
  <c r="K11080" i="1"/>
  <c r="J11080" i="1"/>
  <c r="L11079" i="1"/>
  <c r="K11079" i="1"/>
  <c r="J11079" i="1"/>
  <c r="L11078" i="1"/>
  <c r="K11078" i="1"/>
  <c r="J11078" i="1"/>
  <c r="L11077" i="1"/>
  <c r="K11077" i="1"/>
  <c r="J11077" i="1"/>
  <c r="L11076" i="1"/>
  <c r="K11076" i="1"/>
  <c r="J11076" i="1"/>
  <c r="L11075" i="1"/>
  <c r="K11075" i="1"/>
  <c r="J11075" i="1"/>
  <c r="L11074" i="1"/>
  <c r="K11074" i="1"/>
  <c r="J11074" i="1"/>
  <c r="L11073" i="1"/>
  <c r="K11073" i="1"/>
  <c r="J11073" i="1"/>
  <c r="L11072" i="1"/>
  <c r="K11072" i="1"/>
  <c r="J11072" i="1"/>
  <c r="L11071" i="1"/>
  <c r="K11071" i="1"/>
  <c r="J11071" i="1"/>
  <c r="L11070" i="1"/>
  <c r="K11070" i="1"/>
  <c r="J11070" i="1"/>
  <c r="L11069" i="1"/>
  <c r="K11069" i="1"/>
  <c r="J11069" i="1"/>
  <c r="L11068" i="1"/>
  <c r="K11068" i="1"/>
  <c r="J11068" i="1"/>
  <c r="L11067" i="1"/>
  <c r="K11067" i="1"/>
  <c r="J11067" i="1"/>
  <c r="L11066" i="1"/>
  <c r="K11066" i="1"/>
  <c r="J11066" i="1"/>
  <c r="L11065" i="1"/>
  <c r="K11065" i="1"/>
  <c r="J11065" i="1"/>
  <c r="L11064" i="1"/>
  <c r="K11064" i="1"/>
  <c r="J11064" i="1"/>
  <c r="L11063" i="1"/>
  <c r="K11063" i="1"/>
  <c r="J11063" i="1"/>
  <c r="L11062" i="1"/>
  <c r="K11062" i="1"/>
  <c r="J11062" i="1"/>
  <c r="L11061" i="1"/>
  <c r="K11061" i="1"/>
  <c r="J11061" i="1"/>
  <c r="L11060" i="1"/>
  <c r="K11060" i="1"/>
  <c r="J11060" i="1"/>
  <c r="L11059" i="1"/>
  <c r="K11059" i="1"/>
  <c r="J11059" i="1"/>
  <c r="L11058" i="1"/>
  <c r="K11058" i="1"/>
  <c r="J11058" i="1"/>
  <c r="L11057" i="1"/>
  <c r="K11057" i="1"/>
  <c r="J11057" i="1"/>
  <c r="L11056" i="1"/>
  <c r="K11056" i="1"/>
  <c r="J11056" i="1"/>
  <c r="L11055" i="1"/>
  <c r="K11055" i="1"/>
  <c r="J11055" i="1"/>
  <c r="L11054" i="1"/>
  <c r="K11054" i="1"/>
  <c r="J11054" i="1"/>
  <c r="L11053" i="1"/>
  <c r="K11053" i="1"/>
  <c r="J11053" i="1"/>
  <c r="L11052" i="1"/>
  <c r="K11052" i="1"/>
  <c r="J11052" i="1"/>
  <c r="L11051" i="1"/>
  <c r="K11051" i="1"/>
  <c r="J11051" i="1"/>
  <c r="L11050" i="1"/>
  <c r="K11050" i="1"/>
  <c r="J11050" i="1"/>
  <c r="L11049" i="1"/>
  <c r="K11049" i="1"/>
  <c r="J11049" i="1"/>
  <c r="L11048" i="1"/>
  <c r="K11048" i="1"/>
  <c r="J11048" i="1"/>
  <c r="L11047" i="1"/>
  <c r="K11047" i="1"/>
  <c r="J11047" i="1"/>
  <c r="L11046" i="1"/>
  <c r="K11046" i="1"/>
  <c r="J11046" i="1"/>
  <c r="L11045" i="1"/>
  <c r="K11045" i="1"/>
  <c r="J11045" i="1"/>
  <c r="L11044" i="1"/>
  <c r="K11044" i="1"/>
  <c r="J11044" i="1"/>
  <c r="L11043" i="1"/>
  <c r="K11043" i="1"/>
  <c r="J11043" i="1"/>
  <c r="L11042" i="1"/>
  <c r="K11042" i="1"/>
  <c r="J11042" i="1"/>
  <c r="L11041" i="1"/>
  <c r="K11041" i="1"/>
  <c r="J11041" i="1"/>
  <c r="L11040" i="1"/>
  <c r="K11040" i="1"/>
  <c r="J11040" i="1"/>
  <c r="L11039" i="1"/>
  <c r="K11039" i="1"/>
  <c r="J11039" i="1"/>
  <c r="L11038" i="1"/>
  <c r="K11038" i="1"/>
  <c r="J11038" i="1"/>
  <c r="L11037" i="1"/>
  <c r="K11037" i="1"/>
  <c r="J11037" i="1"/>
  <c r="L11036" i="1"/>
  <c r="K11036" i="1"/>
  <c r="J11036" i="1"/>
  <c r="L11035" i="1"/>
  <c r="K11035" i="1"/>
  <c r="J11035" i="1"/>
  <c r="L11034" i="1"/>
  <c r="K11034" i="1"/>
  <c r="J11034" i="1"/>
  <c r="L11033" i="1"/>
  <c r="K11033" i="1"/>
  <c r="J11033" i="1"/>
  <c r="L11032" i="1"/>
  <c r="K11032" i="1"/>
  <c r="J11032" i="1"/>
  <c r="L11031" i="1"/>
  <c r="K11031" i="1"/>
  <c r="J11031" i="1"/>
  <c r="L11030" i="1"/>
  <c r="K11030" i="1"/>
  <c r="J11030" i="1"/>
  <c r="L11029" i="1"/>
  <c r="K11029" i="1"/>
  <c r="J11029" i="1"/>
  <c r="L11028" i="1"/>
  <c r="K11028" i="1"/>
  <c r="J11028" i="1"/>
  <c r="L11027" i="1"/>
  <c r="K11027" i="1"/>
  <c r="J11027" i="1"/>
  <c r="L11026" i="1"/>
  <c r="K11026" i="1"/>
  <c r="J11026" i="1"/>
  <c r="L11025" i="1"/>
  <c r="K11025" i="1"/>
  <c r="J11025" i="1"/>
  <c r="L11024" i="1"/>
  <c r="K11024" i="1"/>
  <c r="J11024" i="1"/>
  <c r="L11023" i="1"/>
  <c r="K11023" i="1"/>
  <c r="J11023" i="1"/>
  <c r="L11022" i="1"/>
  <c r="K11022" i="1"/>
  <c r="J11022" i="1"/>
  <c r="L11021" i="1"/>
  <c r="K11021" i="1"/>
  <c r="J11021" i="1"/>
  <c r="L11020" i="1"/>
  <c r="K11020" i="1"/>
  <c r="J11020" i="1"/>
  <c r="L11019" i="1"/>
  <c r="K11019" i="1"/>
  <c r="J11019" i="1"/>
  <c r="L11018" i="1"/>
  <c r="K11018" i="1"/>
  <c r="J11018" i="1"/>
  <c r="L11017" i="1"/>
  <c r="K11017" i="1"/>
  <c r="J11017" i="1"/>
  <c r="L11016" i="1"/>
  <c r="K11016" i="1"/>
  <c r="J11016" i="1"/>
  <c r="L11015" i="1"/>
  <c r="K11015" i="1"/>
  <c r="J11015" i="1"/>
  <c r="L11014" i="1"/>
  <c r="K11014" i="1"/>
  <c r="J11014" i="1"/>
  <c r="L11013" i="1"/>
  <c r="K11013" i="1"/>
  <c r="J11013" i="1"/>
  <c r="L11012" i="1"/>
  <c r="K11012" i="1"/>
  <c r="J11012" i="1"/>
  <c r="L11011" i="1"/>
  <c r="K11011" i="1"/>
  <c r="J11011" i="1"/>
  <c r="L11010" i="1"/>
  <c r="K11010" i="1"/>
  <c r="J11010" i="1"/>
  <c r="L11009" i="1"/>
  <c r="K11009" i="1"/>
  <c r="J11009" i="1"/>
  <c r="L11008" i="1"/>
  <c r="K11008" i="1"/>
  <c r="J11008" i="1"/>
  <c r="L11007" i="1"/>
  <c r="K11007" i="1"/>
  <c r="J11007" i="1"/>
  <c r="L11006" i="1"/>
  <c r="K11006" i="1"/>
  <c r="J11006" i="1"/>
  <c r="L11005" i="1"/>
  <c r="K11005" i="1"/>
  <c r="J11005" i="1"/>
  <c r="L11004" i="1"/>
  <c r="K11004" i="1"/>
  <c r="J11004" i="1"/>
  <c r="L11003" i="1"/>
  <c r="K11003" i="1"/>
  <c r="J11003" i="1"/>
  <c r="L11002" i="1"/>
  <c r="K11002" i="1"/>
  <c r="J11002" i="1"/>
  <c r="L11001" i="1"/>
  <c r="K11001" i="1"/>
  <c r="J11001" i="1"/>
  <c r="L11000" i="1"/>
  <c r="K11000" i="1"/>
  <c r="J11000" i="1"/>
  <c r="L10999" i="1"/>
  <c r="K10999" i="1"/>
  <c r="J10999" i="1"/>
  <c r="L10998" i="1"/>
  <c r="K10998" i="1"/>
  <c r="J10998" i="1"/>
  <c r="L10997" i="1"/>
  <c r="K10997" i="1"/>
  <c r="J10997" i="1"/>
  <c r="L10996" i="1"/>
  <c r="K10996" i="1"/>
  <c r="J10996" i="1"/>
  <c r="L10995" i="1"/>
  <c r="K10995" i="1"/>
  <c r="J10995" i="1"/>
  <c r="L10994" i="1"/>
  <c r="K10994" i="1"/>
  <c r="J10994" i="1"/>
  <c r="L10993" i="1"/>
  <c r="K10993" i="1"/>
  <c r="J10993" i="1"/>
  <c r="L10992" i="1"/>
  <c r="K10992" i="1"/>
  <c r="J10992" i="1"/>
  <c r="L10991" i="1"/>
  <c r="K10991" i="1"/>
  <c r="J10991" i="1"/>
  <c r="L10990" i="1"/>
  <c r="K10990" i="1"/>
  <c r="J10990" i="1"/>
  <c r="L10989" i="1"/>
  <c r="K10989" i="1"/>
  <c r="J10989" i="1"/>
  <c r="L10988" i="1"/>
  <c r="K10988" i="1"/>
  <c r="J10988" i="1"/>
  <c r="L10987" i="1"/>
  <c r="K10987" i="1"/>
  <c r="J10987" i="1"/>
  <c r="L10986" i="1"/>
  <c r="K10986" i="1"/>
  <c r="J10986" i="1"/>
  <c r="L10985" i="1"/>
  <c r="K10985" i="1"/>
  <c r="J10985" i="1"/>
  <c r="L10984" i="1"/>
  <c r="K10984" i="1"/>
  <c r="J10984" i="1"/>
  <c r="L10983" i="1"/>
  <c r="K10983" i="1"/>
  <c r="J10983" i="1"/>
  <c r="L10982" i="1"/>
  <c r="K10982" i="1"/>
  <c r="J10982" i="1"/>
  <c r="L10981" i="1"/>
  <c r="K10981" i="1"/>
  <c r="J10981" i="1"/>
  <c r="L10980" i="1"/>
  <c r="K10980" i="1"/>
  <c r="J10980" i="1"/>
  <c r="L10979" i="1"/>
  <c r="K10979" i="1"/>
  <c r="J10979" i="1"/>
  <c r="L10978" i="1"/>
  <c r="K10978" i="1"/>
  <c r="J10978" i="1"/>
  <c r="L10977" i="1"/>
  <c r="K10977" i="1"/>
  <c r="J10977" i="1"/>
  <c r="L10976" i="1"/>
  <c r="K10976" i="1"/>
  <c r="J10976" i="1"/>
  <c r="L10975" i="1"/>
  <c r="K10975" i="1"/>
  <c r="J10975" i="1"/>
  <c r="L10974" i="1"/>
  <c r="K10974" i="1"/>
  <c r="J10974" i="1"/>
  <c r="L10973" i="1"/>
  <c r="K10973" i="1"/>
  <c r="J10973" i="1"/>
  <c r="L10972" i="1"/>
  <c r="K10972" i="1"/>
  <c r="J10972" i="1"/>
  <c r="L10971" i="1"/>
  <c r="K10971" i="1"/>
  <c r="J10971" i="1"/>
  <c r="L10970" i="1"/>
  <c r="K10970" i="1"/>
  <c r="J10970" i="1"/>
  <c r="L10969" i="1"/>
  <c r="K10969" i="1"/>
  <c r="J10969" i="1"/>
  <c r="L10968" i="1"/>
  <c r="K10968" i="1"/>
  <c r="J10968" i="1"/>
  <c r="L10967" i="1"/>
  <c r="K10967" i="1"/>
  <c r="J10967" i="1"/>
  <c r="L10966" i="1"/>
  <c r="K10966" i="1"/>
  <c r="J10966" i="1"/>
  <c r="L10965" i="1"/>
  <c r="K10965" i="1"/>
  <c r="J10965" i="1"/>
  <c r="L10964" i="1"/>
  <c r="K10964" i="1"/>
  <c r="J10964" i="1"/>
  <c r="L10963" i="1"/>
  <c r="K10963" i="1"/>
  <c r="J10963" i="1"/>
  <c r="L10962" i="1"/>
  <c r="K10962" i="1"/>
  <c r="J10962" i="1"/>
  <c r="L10961" i="1"/>
  <c r="K10961" i="1"/>
  <c r="J10961" i="1"/>
  <c r="L10960" i="1"/>
  <c r="K10960" i="1"/>
  <c r="J10960" i="1"/>
  <c r="L10959" i="1"/>
  <c r="K10959" i="1"/>
  <c r="J10959" i="1"/>
  <c r="L10958" i="1"/>
  <c r="K10958" i="1"/>
  <c r="J10958" i="1"/>
  <c r="L10957" i="1"/>
  <c r="K10957" i="1"/>
  <c r="J10957" i="1"/>
  <c r="L10956" i="1"/>
  <c r="K10956" i="1"/>
  <c r="J10956" i="1"/>
  <c r="L10955" i="1"/>
  <c r="K10955" i="1"/>
  <c r="J10955" i="1"/>
  <c r="L10954" i="1"/>
  <c r="K10954" i="1"/>
  <c r="J10954" i="1"/>
  <c r="L10953" i="1"/>
  <c r="K10953" i="1"/>
  <c r="J10953" i="1"/>
  <c r="L10952" i="1"/>
  <c r="K10952" i="1"/>
  <c r="J10952" i="1"/>
  <c r="L10951" i="1"/>
  <c r="K10951" i="1"/>
  <c r="J10951" i="1"/>
  <c r="L10950" i="1"/>
  <c r="K10950" i="1"/>
  <c r="J10950" i="1"/>
  <c r="L10949" i="1"/>
  <c r="K10949" i="1"/>
  <c r="J10949" i="1"/>
  <c r="L10948" i="1"/>
  <c r="K10948" i="1"/>
  <c r="J10948" i="1"/>
  <c r="L10947" i="1"/>
  <c r="K10947" i="1"/>
  <c r="J10947" i="1"/>
  <c r="L10946" i="1"/>
  <c r="K10946" i="1"/>
  <c r="J10946" i="1"/>
  <c r="L10945" i="1"/>
  <c r="K10945" i="1"/>
  <c r="J10945" i="1"/>
  <c r="L10944" i="1"/>
  <c r="K10944" i="1"/>
  <c r="J10944" i="1"/>
  <c r="L10943" i="1"/>
  <c r="K10943" i="1"/>
  <c r="J10943" i="1"/>
  <c r="L10942" i="1"/>
  <c r="K10942" i="1"/>
  <c r="J10942" i="1"/>
  <c r="L10941" i="1"/>
  <c r="K10941" i="1"/>
  <c r="J10941" i="1"/>
  <c r="L10940" i="1"/>
  <c r="K10940" i="1"/>
  <c r="J10940" i="1"/>
  <c r="L10939" i="1"/>
  <c r="K10939" i="1"/>
  <c r="J10939" i="1"/>
  <c r="L10938" i="1"/>
  <c r="K10938" i="1"/>
  <c r="J10938" i="1"/>
  <c r="L10937" i="1"/>
  <c r="K10937" i="1"/>
  <c r="J10937" i="1"/>
  <c r="L10936" i="1"/>
  <c r="K10936" i="1"/>
  <c r="J10936" i="1"/>
  <c r="L10935" i="1"/>
  <c r="K10935" i="1"/>
  <c r="J10935" i="1"/>
  <c r="L10934" i="1"/>
  <c r="K10934" i="1"/>
  <c r="J10934" i="1"/>
  <c r="L10933" i="1"/>
  <c r="K10933" i="1"/>
  <c r="J10933" i="1"/>
  <c r="L10932" i="1"/>
  <c r="K10932" i="1"/>
  <c r="J10932" i="1"/>
  <c r="L10931" i="1"/>
  <c r="K10931" i="1"/>
  <c r="J10931" i="1"/>
  <c r="L10930" i="1"/>
  <c r="K10930" i="1"/>
  <c r="J10930" i="1"/>
  <c r="L10929" i="1"/>
  <c r="K10929" i="1"/>
  <c r="J10929" i="1"/>
  <c r="L10928" i="1"/>
  <c r="K10928" i="1"/>
  <c r="J10928" i="1"/>
  <c r="L10927" i="1"/>
  <c r="K10927" i="1"/>
  <c r="J10927" i="1"/>
  <c r="L10926" i="1"/>
  <c r="K10926" i="1"/>
  <c r="J10926" i="1"/>
  <c r="L10925" i="1"/>
  <c r="K10925" i="1"/>
  <c r="J10925" i="1"/>
  <c r="L10924" i="1"/>
  <c r="K10924" i="1"/>
  <c r="J10924" i="1"/>
  <c r="L10923" i="1"/>
  <c r="K10923" i="1"/>
  <c r="J10923" i="1"/>
  <c r="L10922" i="1"/>
  <c r="K10922" i="1"/>
  <c r="J10922" i="1"/>
  <c r="L10921" i="1"/>
  <c r="K10921" i="1"/>
  <c r="J10921" i="1"/>
  <c r="L10920" i="1"/>
  <c r="K10920" i="1"/>
  <c r="J10920" i="1"/>
  <c r="L10919" i="1"/>
  <c r="K10919" i="1"/>
  <c r="J10919" i="1"/>
  <c r="L10918" i="1"/>
  <c r="K10918" i="1"/>
  <c r="J10918" i="1"/>
  <c r="L10917" i="1"/>
  <c r="K10917" i="1"/>
  <c r="J10917" i="1"/>
  <c r="L10916" i="1"/>
  <c r="K10916" i="1"/>
  <c r="J10916" i="1"/>
  <c r="L10915" i="1"/>
  <c r="K10915" i="1"/>
  <c r="J10915" i="1"/>
  <c r="L10914" i="1"/>
  <c r="K10914" i="1"/>
  <c r="J10914" i="1"/>
  <c r="L10913" i="1"/>
  <c r="K10913" i="1"/>
  <c r="J10913" i="1"/>
  <c r="L10912" i="1"/>
  <c r="K10912" i="1"/>
  <c r="J10912" i="1"/>
  <c r="L10911" i="1"/>
  <c r="K10911" i="1"/>
  <c r="J10911" i="1"/>
  <c r="L10910" i="1"/>
  <c r="K10910" i="1"/>
  <c r="J10910" i="1"/>
  <c r="L10909" i="1"/>
  <c r="K10909" i="1"/>
  <c r="J10909" i="1"/>
  <c r="L10908" i="1"/>
  <c r="K10908" i="1"/>
  <c r="J10908" i="1"/>
  <c r="L10907" i="1"/>
  <c r="K10907" i="1"/>
  <c r="J10907" i="1"/>
  <c r="L10906" i="1"/>
  <c r="K10906" i="1"/>
  <c r="J10906" i="1"/>
  <c r="L10905" i="1"/>
  <c r="K10905" i="1"/>
  <c r="J10905" i="1"/>
  <c r="L10904" i="1"/>
  <c r="K10904" i="1"/>
  <c r="J10904" i="1"/>
  <c r="L10903" i="1"/>
  <c r="K10903" i="1"/>
  <c r="J10903" i="1"/>
  <c r="L10902" i="1"/>
  <c r="K10902" i="1"/>
  <c r="J10902" i="1"/>
  <c r="L10901" i="1"/>
  <c r="K10901" i="1"/>
  <c r="J10901" i="1"/>
  <c r="L10900" i="1"/>
  <c r="K10900" i="1"/>
  <c r="J10900" i="1"/>
  <c r="L10899" i="1"/>
  <c r="K10899" i="1"/>
  <c r="J10899" i="1"/>
  <c r="L10898" i="1"/>
  <c r="K10898" i="1"/>
  <c r="J10898" i="1"/>
  <c r="L10897" i="1"/>
  <c r="K10897" i="1"/>
  <c r="J10897" i="1"/>
  <c r="L10896" i="1"/>
  <c r="K10896" i="1"/>
  <c r="J10896" i="1"/>
  <c r="L10895" i="1"/>
  <c r="K10895" i="1"/>
  <c r="J10895" i="1"/>
  <c r="L10894" i="1"/>
  <c r="K10894" i="1"/>
  <c r="J10894" i="1"/>
  <c r="L10893" i="1"/>
  <c r="K10893" i="1"/>
  <c r="J10893" i="1"/>
  <c r="L10892" i="1"/>
  <c r="K10892" i="1"/>
  <c r="J10892" i="1"/>
  <c r="L10891" i="1"/>
  <c r="K10891" i="1"/>
  <c r="J10891" i="1"/>
  <c r="L10890" i="1"/>
  <c r="K10890" i="1"/>
  <c r="J10890" i="1"/>
  <c r="L10889" i="1"/>
  <c r="K10889" i="1"/>
  <c r="J10889" i="1"/>
  <c r="L10888" i="1"/>
  <c r="K10888" i="1"/>
  <c r="J10888" i="1"/>
  <c r="L10887" i="1"/>
  <c r="K10887" i="1"/>
  <c r="J10887" i="1"/>
  <c r="L10886" i="1"/>
  <c r="K10886" i="1"/>
  <c r="J10886" i="1"/>
  <c r="L10885" i="1"/>
  <c r="K10885" i="1"/>
  <c r="J10885" i="1"/>
  <c r="L10884" i="1"/>
  <c r="K10884" i="1"/>
  <c r="J10884" i="1"/>
  <c r="L10883" i="1"/>
  <c r="K10883" i="1"/>
  <c r="J10883" i="1"/>
  <c r="L10882" i="1"/>
  <c r="K10882" i="1"/>
  <c r="J10882" i="1"/>
  <c r="L10881" i="1"/>
  <c r="K10881" i="1"/>
  <c r="J10881" i="1"/>
  <c r="L10880" i="1"/>
  <c r="K10880" i="1"/>
  <c r="J10880" i="1"/>
  <c r="L10879" i="1"/>
  <c r="K10879" i="1"/>
  <c r="J10879" i="1"/>
  <c r="L10878" i="1"/>
  <c r="K10878" i="1"/>
  <c r="J10878" i="1"/>
  <c r="L10877" i="1"/>
  <c r="K10877" i="1"/>
  <c r="J10877" i="1"/>
  <c r="L10876" i="1"/>
  <c r="K10876" i="1"/>
  <c r="J10876" i="1"/>
  <c r="L10875" i="1"/>
  <c r="K10875" i="1"/>
  <c r="J10875" i="1"/>
  <c r="L10874" i="1"/>
  <c r="K10874" i="1"/>
  <c r="J10874" i="1"/>
  <c r="L10873" i="1"/>
  <c r="K10873" i="1"/>
  <c r="J10873" i="1"/>
  <c r="L10872" i="1"/>
  <c r="K10872" i="1"/>
  <c r="J10872" i="1"/>
  <c r="L10871" i="1"/>
  <c r="K10871" i="1"/>
  <c r="J10871" i="1"/>
  <c r="L10870" i="1"/>
  <c r="K10870" i="1"/>
  <c r="J10870" i="1"/>
  <c r="L10869" i="1"/>
  <c r="K10869" i="1"/>
  <c r="J10869" i="1"/>
  <c r="L10868" i="1"/>
  <c r="K10868" i="1"/>
  <c r="J10868" i="1"/>
  <c r="L10867" i="1"/>
  <c r="K10867" i="1"/>
  <c r="J10867" i="1"/>
  <c r="L10866" i="1"/>
  <c r="K10866" i="1"/>
  <c r="J10866" i="1"/>
  <c r="L10865" i="1"/>
  <c r="K10865" i="1"/>
  <c r="J10865" i="1"/>
  <c r="L10864" i="1"/>
  <c r="K10864" i="1"/>
  <c r="J10864" i="1"/>
  <c r="L10863" i="1"/>
  <c r="K10863" i="1"/>
  <c r="J10863" i="1"/>
  <c r="L10862" i="1"/>
  <c r="K10862" i="1"/>
  <c r="J10862" i="1"/>
  <c r="L10861" i="1"/>
  <c r="K10861" i="1"/>
  <c r="J10861" i="1"/>
  <c r="L10860" i="1"/>
  <c r="K10860" i="1"/>
  <c r="J10860" i="1"/>
  <c r="L10859" i="1"/>
  <c r="K10859" i="1"/>
  <c r="J10859" i="1"/>
  <c r="L10858" i="1"/>
  <c r="K10858" i="1"/>
  <c r="J10858" i="1"/>
  <c r="L10857" i="1"/>
  <c r="K10857" i="1"/>
  <c r="J10857" i="1"/>
  <c r="L10856" i="1"/>
  <c r="K10856" i="1"/>
  <c r="J10856" i="1"/>
  <c r="L10855" i="1"/>
  <c r="K10855" i="1"/>
  <c r="J10855" i="1"/>
  <c r="L10854" i="1"/>
  <c r="K10854" i="1"/>
  <c r="J10854" i="1"/>
  <c r="L10853" i="1"/>
  <c r="K10853" i="1"/>
  <c r="J10853" i="1"/>
  <c r="L10852" i="1"/>
  <c r="K10852" i="1"/>
  <c r="J10852" i="1"/>
  <c r="L10851" i="1"/>
  <c r="K10851" i="1"/>
  <c r="J10851" i="1"/>
  <c r="L10850" i="1"/>
  <c r="K10850" i="1"/>
  <c r="J10850" i="1"/>
  <c r="L10849" i="1"/>
  <c r="K10849" i="1"/>
  <c r="J10849" i="1"/>
  <c r="L10848" i="1"/>
  <c r="K10848" i="1"/>
  <c r="J10848" i="1"/>
  <c r="L10847" i="1"/>
  <c r="K10847" i="1"/>
  <c r="J10847" i="1"/>
  <c r="L10846" i="1"/>
  <c r="K10846" i="1"/>
  <c r="J10846" i="1"/>
  <c r="L10845" i="1"/>
  <c r="K10845" i="1"/>
  <c r="J10845" i="1"/>
  <c r="L10844" i="1"/>
  <c r="K10844" i="1"/>
  <c r="J10844" i="1"/>
  <c r="L10843" i="1"/>
  <c r="K10843" i="1"/>
  <c r="J10843" i="1"/>
  <c r="L10842" i="1"/>
  <c r="K10842" i="1"/>
  <c r="J10842" i="1"/>
  <c r="L10841" i="1"/>
  <c r="K10841" i="1"/>
  <c r="J10841" i="1"/>
  <c r="L10840" i="1"/>
  <c r="K10840" i="1"/>
  <c r="J10840" i="1"/>
  <c r="L10839" i="1"/>
  <c r="K10839" i="1"/>
  <c r="J10839" i="1"/>
  <c r="L10838" i="1"/>
  <c r="K10838" i="1"/>
  <c r="J10838" i="1"/>
  <c r="L10837" i="1"/>
  <c r="K10837" i="1"/>
  <c r="J10837" i="1"/>
  <c r="L10836" i="1"/>
  <c r="K10836" i="1"/>
  <c r="J10836" i="1"/>
  <c r="L10835" i="1"/>
  <c r="K10835" i="1"/>
  <c r="J10835" i="1"/>
  <c r="L10834" i="1"/>
  <c r="K10834" i="1"/>
  <c r="J10834" i="1"/>
  <c r="L10833" i="1"/>
  <c r="K10833" i="1"/>
  <c r="J10833" i="1"/>
  <c r="L10832" i="1"/>
  <c r="K10832" i="1"/>
  <c r="J10832" i="1"/>
  <c r="L10831" i="1"/>
  <c r="K10831" i="1"/>
  <c r="J10831" i="1"/>
  <c r="L10830" i="1"/>
  <c r="K10830" i="1"/>
  <c r="J10830" i="1"/>
  <c r="L10829" i="1"/>
  <c r="K10829" i="1"/>
  <c r="J10829" i="1"/>
  <c r="L10828" i="1"/>
  <c r="K10828" i="1"/>
  <c r="J10828" i="1"/>
  <c r="L10827" i="1"/>
  <c r="K10827" i="1"/>
  <c r="J10827" i="1"/>
  <c r="L10826" i="1"/>
  <c r="K10826" i="1"/>
  <c r="J10826" i="1"/>
  <c r="L10825" i="1"/>
  <c r="K10825" i="1"/>
  <c r="J10825" i="1"/>
  <c r="L10824" i="1"/>
  <c r="K10824" i="1"/>
  <c r="J10824" i="1"/>
  <c r="L10823" i="1"/>
  <c r="K10823" i="1"/>
  <c r="J10823" i="1"/>
  <c r="L10822" i="1"/>
  <c r="K10822" i="1"/>
  <c r="J10822" i="1"/>
  <c r="L10821" i="1"/>
  <c r="K10821" i="1"/>
  <c r="J10821" i="1"/>
  <c r="L10820" i="1"/>
  <c r="K10820" i="1"/>
  <c r="J10820" i="1"/>
  <c r="L10819" i="1"/>
  <c r="K10819" i="1"/>
  <c r="J10819" i="1"/>
  <c r="L10818" i="1"/>
  <c r="K10818" i="1"/>
  <c r="J10818" i="1"/>
  <c r="L10817" i="1"/>
  <c r="K10817" i="1"/>
  <c r="J10817" i="1"/>
  <c r="L10816" i="1"/>
  <c r="K10816" i="1"/>
  <c r="J10816" i="1"/>
  <c r="L10815" i="1"/>
  <c r="K10815" i="1"/>
  <c r="J10815" i="1"/>
  <c r="L10814" i="1"/>
  <c r="K10814" i="1"/>
  <c r="J10814" i="1"/>
  <c r="L10813" i="1"/>
  <c r="K10813" i="1"/>
  <c r="J10813" i="1"/>
  <c r="L10812" i="1"/>
  <c r="K10812" i="1"/>
  <c r="J10812" i="1"/>
  <c r="L10811" i="1"/>
  <c r="K10811" i="1"/>
  <c r="J10811" i="1"/>
  <c r="L10810" i="1"/>
  <c r="K10810" i="1"/>
  <c r="J10810" i="1"/>
  <c r="L10809" i="1"/>
  <c r="K10809" i="1"/>
  <c r="J10809" i="1"/>
  <c r="L10808" i="1"/>
  <c r="K10808" i="1"/>
  <c r="J10808" i="1"/>
  <c r="L10807" i="1"/>
  <c r="K10807" i="1"/>
  <c r="J10807" i="1"/>
  <c r="L10806" i="1"/>
  <c r="K10806" i="1"/>
  <c r="J10806" i="1"/>
  <c r="L10805" i="1"/>
  <c r="K10805" i="1"/>
  <c r="J10805" i="1"/>
  <c r="L10804" i="1"/>
  <c r="K10804" i="1"/>
  <c r="J10804" i="1"/>
  <c r="L10803" i="1"/>
  <c r="K10803" i="1"/>
  <c r="J10803" i="1"/>
  <c r="L10802" i="1"/>
  <c r="K10802" i="1"/>
  <c r="J10802" i="1"/>
  <c r="L10801" i="1"/>
  <c r="K10801" i="1"/>
  <c r="J10801" i="1"/>
  <c r="L10800" i="1"/>
  <c r="K10800" i="1"/>
  <c r="J10800" i="1"/>
  <c r="L10799" i="1"/>
  <c r="K10799" i="1"/>
  <c r="J10799" i="1"/>
  <c r="L10798" i="1"/>
  <c r="K10798" i="1"/>
  <c r="J10798" i="1"/>
  <c r="L10797" i="1"/>
  <c r="K10797" i="1"/>
  <c r="J10797" i="1"/>
  <c r="L10796" i="1"/>
  <c r="K10796" i="1"/>
  <c r="J10796" i="1"/>
  <c r="L10795" i="1"/>
  <c r="K10795" i="1"/>
  <c r="J10795" i="1"/>
  <c r="L10794" i="1"/>
  <c r="K10794" i="1"/>
  <c r="J10794" i="1"/>
  <c r="L10793" i="1"/>
  <c r="K10793" i="1"/>
  <c r="J10793" i="1"/>
  <c r="L10792" i="1"/>
  <c r="K10792" i="1"/>
  <c r="J10792" i="1"/>
  <c r="L10791" i="1"/>
  <c r="K10791" i="1"/>
  <c r="J10791" i="1"/>
  <c r="L10790" i="1"/>
  <c r="K10790" i="1"/>
  <c r="J10790" i="1"/>
  <c r="L10789" i="1"/>
  <c r="K10789" i="1"/>
  <c r="J10789" i="1"/>
  <c r="L10788" i="1"/>
  <c r="K10788" i="1"/>
  <c r="J10788" i="1"/>
  <c r="L10787" i="1"/>
  <c r="K10787" i="1"/>
  <c r="J10787" i="1"/>
  <c r="L10786" i="1"/>
  <c r="K10786" i="1"/>
  <c r="J10786" i="1"/>
  <c r="L10785" i="1"/>
  <c r="K10785" i="1"/>
  <c r="J10785" i="1"/>
  <c r="L10784" i="1"/>
  <c r="K10784" i="1"/>
  <c r="J10784" i="1"/>
  <c r="L10783" i="1"/>
  <c r="K10783" i="1"/>
  <c r="J10783" i="1"/>
  <c r="L10782" i="1"/>
  <c r="K10782" i="1"/>
  <c r="J10782" i="1"/>
  <c r="L10781" i="1"/>
  <c r="K10781" i="1"/>
  <c r="J10781" i="1"/>
  <c r="L10780" i="1"/>
  <c r="K10780" i="1"/>
  <c r="J10780" i="1"/>
  <c r="L10779" i="1"/>
  <c r="K10779" i="1"/>
  <c r="J10779" i="1"/>
  <c r="L10778" i="1"/>
  <c r="K10778" i="1"/>
  <c r="J10778" i="1"/>
  <c r="L10777" i="1"/>
  <c r="K10777" i="1"/>
  <c r="J10777" i="1"/>
  <c r="L10776" i="1"/>
  <c r="K10776" i="1"/>
  <c r="J10776" i="1"/>
  <c r="L10775" i="1"/>
  <c r="K10775" i="1"/>
  <c r="J10775" i="1"/>
  <c r="L10774" i="1"/>
  <c r="K10774" i="1"/>
  <c r="J10774" i="1"/>
  <c r="L10773" i="1"/>
  <c r="K10773" i="1"/>
  <c r="J10773" i="1"/>
  <c r="L10772" i="1"/>
  <c r="K10772" i="1"/>
  <c r="J10772" i="1"/>
  <c r="L10771" i="1"/>
  <c r="K10771" i="1"/>
  <c r="J10771" i="1"/>
  <c r="L10770" i="1"/>
  <c r="K10770" i="1"/>
  <c r="J10770" i="1"/>
  <c r="L10769" i="1"/>
  <c r="K10769" i="1"/>
  <c r="J10769" i="1"/>
  <c r="L10768" i="1"/>
  <c r="K10768" i="1"/>
  <c r="J10768" i="1"/>
  <c r="L10767" i="1"/>
  <c r="K10767" i="1"/>
  <c r="J10767" i="1"/>
  <c r="L10766" i="1"/>
  <c r="K10766" i="1"/>
  <c r="J10766" i="1"/>
  <c r="L10765" i="1"/>
  <c r="K10765" i="1"/>
  <c r="J10765" i="1"/>
  <c r="L10764" i="1"/>
  <c r="K10764" i="1"/>
  <c r="J10764" i="1"/>
  <c r="L10763" i="1"/>
  <c r="K10763" i="1"/>
  <c r="J10763" i="1"/>
  <c r="L10762" i="1"/>
  <c r="K10762" i="1"/>
  <c r="J10762" i="1"/>
  <c r="L10761" i="1"/>
  <c r="K10761" i="1"/>
  <c r="J10761" i="1"/>
  <c r="L10760" i="1"/>
  <c r="K10760" i="1"/>
  <c r="J10760" i="1"/>
  <c r="L10759" i="1"/>
  <c r="K10759" i="1"/>
  <c r="J10759" i="1"/>
  <c r="L10758" i="1"/>
  <c r="K10758" i="1"/>
  <c r="J10758" i="1"/>
  <c r="L10757" i="1"/>
  <c r="K10757" i="1"/>
  <c r="J10757" i="1"/>
  <c r="L10756" i="1"/>
  <c r="K10756" i="1"/>
  <c r="J10756" i="1"/>
  <c r="L10755" i="1"/>
  <c r="K10755" i="1"/>
  <c r="J10755" i="1"/>
  <c r="L10754" i="1"/>
  <c r="K10754" i="1"/>
  <c r="J10754" i="1"/>
  <c r="L10753" i="1"/>
  <c r="K10753" i="1"/>
  <c r="J10753" i="1"/>
  <c r="L10752" i="1"/>
  <c r="K10752" i="1"/>
  <c r="J10752" i="1"/>
  <c r="L10751" i="1"/>
  <c r="K10751" i="1"/>
  <c r="J10751" i="1"/>
  <c r="L10750" i="1"/>
  <c r="K10750" i="1"/>
  <c r="J10750" i="1"/>
  <c r="L10749" i="1"/>
  <c r="K10749" i="1"/>
  <c r="J10749" i="1"/>
  <c r="L10748" i="1"/>
  <c r="K10748" i="1"/>
  <c r="J10748" i="1"/>
  <c r="L10747" i="1"/>
  <c r="K10747" i="1"/>
  <c r="J10747" i="1"/>
  <c r="L10746" i="1"/>
  <c r="K10746" i="1"/>
  <c r="J10746" i="1"/>
  <c r="L10745" i="1"/>
  <c r="K10745" i="1"/>
  <c r="J10745" i="1"/>
  <c r="L10744" i="1"/>
  <c r="K10744" i="1"/>
  <c r="J10744" i="1"/>
  <c r="L10743" i="1"/>
  <c r="K10743" i="1"/>
  <c r="J10743" i="1"/>
  <c r="L10742" i="1"/>
  <c r="K10742" i="1"/>
  <c r="J10742" i="1"/>
  <c r="L10741" i="1"/>
  <c r="K10741" i="1"/>
  <c r="J10741" i="1"/>
  <c r="L10740" i="1"/>
  <c r="K10740" i="1"/>
  <c r="J10740" i="1"/>
  <c r="L10739" i="1"/>
  <c r="K10739" i="1"/>
  <c r="J10739" i="1"/>
  <c r="L10738" i="1"/>
  <c r="K10738" i="1"/>
  <c r="J10738" i="1"/>
  <c r="L10737" i="1"/>
  <c r="K10737" i="1"/>
  <c r="J10737" i="1"/>
  <c r="L10736" i="1"/>
  <c r="K10736" i="1"/>
  <c r="J10736" i="1"/>
  <c r="L10735" i="1"/>
  <c r="K10735" i="1"/>
  <c r="J10735" i="1"/>
  <c r="L10734" i="1"/>
  <c r="K10734" i="1"/>
  <c r="J10734" i="1"/>
  <c r="L10733" i="1"/>
  <c r="K10733" i="1"/>
  <c r="J10733" i="1"/>
  <c r="L10732" i="1"/>
  <c r="K10732" i="1"/>
  <c r="J10732" i="1"/>
  <c r="L10731" i="1"/>
  <c r="K10731" i="1"/>
  <c r="J10731" i="1"/>
  <c r="L10730" i="1"/>
  <c r="K10730" i="1"/>
  <c r="J10730" i="1"/>
  <c r="L10729" i="1"/>
  <c r="K10729" i="1"/>
  <c r="J10729" i="1"/>
  <c r="L10728" i="1"/>
  <c r="K10728" i="1"/>
  <c r="J10728" i="1"/>
  <c r="L10727" i="1"/>
  <c r="K10727" i="1"/>
  <c r="J10727" i="1"/>
  <c r="L10726" i="1"/>
  <c r="K10726" i="1"/>
  <c r="J10726" i="1"/>
  <c r="L10725" i="1"/>
  <c r="K10725" i="1"/>
  <c r="J10725" i="1"/>
  <c r="L10724" i="1"/>
  <c r="K10724" i="1"/>
  <c r="J10724" i="1"/>
  <c r="L10723" i="1"/>
  <c r="K10723" i="1"/>
  <c r="J10723" i="1"/>
  <c r="L10722" i="1"/>
  <c r="K10722" i="1"/>
  <c r="J10722" i="1"/>
  <c r="L10721" i="1"/>
  <c r="K10721" i="1"/>
  <c r="J10721" i="1"/>
  <c r="L10720" i="1"/>
  <c r="K10720" i="1"/>
  <c r="J10720" i="1"/>
  <c r="L10719" i="1"/>
  <c r="K10719" i="1"/>
  <c r="J10719" i="1"/>
  <c r="L10718" i="1"/>
  <c r="K10718" i="1"/>
  <c r="J10718" i="1"/>
  <c r="L10717" i="1"/>
  <c r="K10717" i="1"/>
  <c r="J10717" i="1"/>
  <c r="L10716" i="1"/>
  <c r="K10716" i="1"/>
  <c r="J10716" i="1"/>
  <c r="L10715" i="1"/>
  <c r="K10715" i="1"/>
  <c r="J10715" i="1"/>
  <c r="L10714" i="1"/>
  <c r="K10714" i="1"/>
  <c r="J10714" i="1"/>
  <c r="L10713" i="1"/>
  <c r="K10713" i="1"/>
  <c r="J10713" i="1"/>
  <c r="L10712" i="1"/>
  <c r="K10712" i="1"/>
  <c r="J10712" i="1"/>
  <c r="L10711" i="1"/>
  <c r="K10711" i="1"/>
  <c r="J10711" i="1"/>
  <c r="L10710" i="1"/>
  <c r="K10710" i="1"/>
  <c r="J10710" i="1"/>
  <c r="L10709" i="1"/>
  <c r="K10709" i="1"/>
  <c r="J10709" i="1"/>
  <c r="L10708" i="1"/>
  <c r="K10708" i="1"/>
  <c r="J10708" i="1"/>
  <c r="L10707" i="1"/>
  <c r="K10707" i="1"/>
  <c r="J10707" i="1"/>
  <c r="L10706" i="1"/>
  <c r="K10706" i="1"/>
  <c r="J10706" i="1"/>
  <c r="L10705" i="1"/>
  <c r="K10705" i="1"/>
  <c r="J10705" i="1"/>
  <c r="L10704" i="1"/>
  <c r="K10704" i="1"/>
  <c r="J10704" i="1"/>
  <c r="L10703" i="1"/>
  <c r="K10703" i="1"/>
  <c r="J10703" i="1"/>
  <c r="L10702" i="1"/>
  <c r="K10702" i="1"/>
  <c r="J10702" i="1"/>
  <c r="L10701" i="1"/>
  <c r="K10701" i="1"/>
  <c r="J10701" i="1"/>
  <c r="L10700" i="1"/>
  <c r="K10700" i="1"/>
  <c r="J10700" i="1"/>
  <c r="L10699" i="1"/>
  <c r="K10699" i="1"/>
  <c r="J10699" i="1"/>
  <c r="L10698" i="1"/>
  <c r="K10698" i="1"/>
  <c r="J10698" i="1"/>
  <c r="L10697" i="1"/>
  <c r="K10697" i="1"/>
  <c r="J10697" i="1"/>
  <c r="L10696" i="1"/>
  <c r="K10696" i="1"/>
  <c r="J10696" i="1"/>
  <c r="L10695" i="1"/>
  <c r="K10695" i="1"/>
  <c r="J10695" i="1"/>
  <c r="L10694" i="1"/>
  <c r="K10694" i="1"/>
  <c r="J10694" i="1"/>
  <c r="L10693" i="1"/>
  <c r="K10693" i="1"/>
  <c r="J10693" i="1"/>
  <c r="L10692" i="1"/>
  <c r="K10692" i="1"/>
  <c r="J10692" i="1"/>
  <c r="L10691" i="1"/>
  <c r="K10691" i="1"/>
  <c r="J10691" i="1"/>
  <c r="L10690" i="1"/>
  <c r="K10690" i="1"/>
  <c r="J10690" i="1"/>
  <c r="L10689" i="1"/>
  <c r="K10689" i="1"/>
  <c r="J10689" i="1"/>
  <c r="L10688" i="1"/>
  <c r="K10688" i="1"/>
  <c r="J10688" i="1"/>
  <c r="L10687" i="1"/>
  <c r="K10687" i="1"/>
  <c r="J10687" i="1"/>
  <c r="L10686" i="1"/>
  <c r="K10686" i="1"/>
  <c r="J10686" i="1"/>
  <c r="L10685" i="1"/>
  <c r="K10685" i="1"/>
  <c r="J10685" i="1"/>
  <c r="L10684" i="1"/>
  <c r="K10684" i="1"/>
  <c r="J10684" i="1"/>
  <c r="L10683" i="1"/>
  <c r="K10683" i="1"/>
  <c r="J10683" i="1"/>
  <c r="L10682" i="1"/>
  <c r="K10682" i="1"/>
  <c r="J10682" i="1"/>
  <c r="L10681" i="1"/>
  <c r="K10681" i="1"/>
  <c r="J10681" i="1"/>
  <c r="L10680" i="1"/>
  <c r="K10680" i="1"/>
  <c r="J10680" i="1"/>
  <c r="L10679" i="1"/>
  <c r="K10679" i="1"/>
  <c r="J10679" i="1"/>
  <c r="L10678" i="1"/>
  <c r="K10678" i="1"/>
  <c r="J10678" i="1"/>
  <c r="L10677" i="1"/>
  <c r="K10677" i="1"/>
  <c r="J10677" i="1"/>
  <c r="L10676" i="1"/>
  <c r="K10676" i="1"/>
  <c r="J10676" i="1"/>
  <c r="L10675" i="1"/>
  <c r="K10675" i="1"/>
  <c r="J10675" i="1"/>
  <c r="L10674" i="1"/>
  <c r="K10674" i="1"/>
  <c r="J10674" i="1"/>
  <c r="L10673" i="1"/>
  <c r="K10673" i="1"/>
  <c r="J10673" i="1"/>
  <c r="L10672" i="1"/>
  <c r="K10672" i="1"/>
  <c r="J10672" i="1"/>
  <c r="L10671" i="1"/>
  <c r="K10671" i="1"/>
  <c r="J10671" i="1"/>
  <c r="L10670" i="1"/>
  <c r="K10670" i="1"/>
  <c r="J10670" i="1"/>
  <c r="L10669" i="1"/>
  <c r="K10669" i="1"/>
  <c r="J10669" i="1"/>
  <c r="L10668" i="1"/>
  <c r="K10668" i="1"/>
  <c r="J10668" i="1"/>
  <c r="L10667" i="1"/>
  <c r="K10667" i="1"/>
  <c r="J10667" i="1"/>
  <c r="L10666" i="1"/>
  <c r="K10666" i="1"/>
  <c r="J10666" i="1"/>
  <c r="L10665" i="1"/>
  <c r="K10665" i="1"/>
  <c r="J10665" i="1"/>
  <c r="L10664" i="1"/>
  <c r="K10664" i="1"/>
  <c r="J10664" i="1"/>
  <c r="L10663" i="1"/>
  <c r="K10663" i="1"/>
  <c r="J10663" i="1"/>
  <c r="L10662" i="1"/>
  <c r="K10662" i="1"/>
  <c r="J10662" i="1"/>
  <c r="L10661" i="1"/>
  <c r="K10661" i="1"/>
  <c r="J10661" i="1"/>
  <c r="L10660" i="1"/>
  <c r="K10660" i="1"/>
  <c r="J10660" i="1"/>
  <c r="L10659" i="1"/>
  <c r="K10659" i="1"/>
  <c r="J10659" i="1"/>
  <c r="L10658" i="1"/>
  <c r="K10658" i="1"/>
  <c r="J10658" i="1"/>
  <c r="L10657" i="1"/>
  <c r="K10657" i="1"/>
  <c r="J10657" i="1"/>
  <c r="L10656" i="1"/>
  <c r="K10656" i="1"/>
  <c r="J10656" i="1"/>
  <c r="L10655" i="1"/>
  <c r="K10655" i="1"/>
  <c r="J10655" i="1"/>
  <c r="L10654" i="1"/>
  <c r="K10654" i="1"/>
  <c r="J10654" i="1"/>
  <c r="L10653" i="1"/>
  <c r="K10653" i="1"/>
  <c r="J10653" i="1"/>
  <c r="L10652" i="1"/>
  <c r="K10652" i="1"/>
  <c r="J10652" i="1"/>
  <c r="L10651" i="1"/>
  <c r="K10651" i="1"/>
  <c r="J10651" i="1"/>
  <c r="L10650" i="1"/>
  <c r="K10650" i="1"/>
  <c r="J10650" i="1"/>
  <c r="L10649" i="1"/>
  <c r="K10649" i="1"/>
  <c r="J10649" i="1"/>
  <c r="L10648" i="1"/>
  <c r="K10648" i="1"/>
  <c r="J10648" i="1"/>
  <c r="L10647" i="1"/>
  <c r="K10647" i="1"/>
  <c r="J10647" i="1"/>
  <c r="L10646" i="1"/>
  <c r="K10646" i="1"/>
  <c r="J10646" i="1"/>
  <c r="L10645" i="1"/>
  <c r="K10645" i="1"/>
  <c r="J10645" i="1"/>
  <c r="L10644" i="1"/>
  <c r="K10644" i="1"/>
  <c r="J10644" i="1"/>
  <c r="L10643" i="1"/>
  <c r="K10643" i="1"/>
  <c r="J10643" i="1"/>
  <c r="L10642" i="1"/>
  <c r="K10642" i="1"/>
  <c r="J10642" i="1"/>
  <c r="L10641" i="1"/>
  <c r="K10641" i="1"/>
  <c r="J10641" i="1"/>
  <c r="L10640" i="1"/>
  <c r="K10640" i="1"/>
  <c r="J10640" i="1"/>
  <c r="L10639" i="1"/>
  <c r="K10639" i="1"/>
  <c r="J10639" i="1"/>
  <c r="L10638" i="1"/>
  <c r="K10638" i="1"/>
  <c r="J10638" i="1"/>
  <c r="L10637" i="1"/>
  <c r="K10637" i="1"/>
  <c r="J10637" i="1"/>
  <c r="L10636" i="1"/>
  <c r="K10636" i="1"/>
  <c r="J10636" i="1"/>
  <c r="L10635" i="1"/>
  <c r="K10635" i="1"/>
  <c r="J10635" i="1"/>
  <c r="L10634" i="1"/>
  <c r="K10634" i="1"/>
  <c r="J10634" i="1"/>
  <c r="L10633" i="1"/>
  <c r="K10633" i="1"/>
  <c r="J10633" i="1"/>
  <c r="L10632" i="1"/>
  <c r="K10632" i="1"/>
  <c r="J10632" i="1"/>
  <c r="L10631" i="1"/>
  <c r="K10631" i="1"/>
  <c r="J10631" i="1"/>
  <c r="L10630" i="1"/>
  <c r="K10630" i="1"/>
  <c r="J10630" i="1"/>
  <c r="L10629" i="1"/>
  <c r="K10629" i="1"/>
  <c r="J10629" i="1"/>
  <c r="L10628" i="1"/>
  <c r="K10628" i="1"/>
  <c r="J10628" i="1"/>
  <c r="L10627" i="1"/>
  <c r="K10627" i="1"/>
  <c r="J10627" i="1"/>
  <c r="L10626" i="1"/>
  <c r="K10626" i="1"/>
  <c r="J10626" i="1"/>
  <c r="L10625" i="1"/>
  <c r="K10625" i="1"/>
  <c r="J10625" i="1"/>
  <c r="L10624" i="1"/>
  <c r="K10624" i="1"/>
  <c r="J10624" i="1"/>
  <c r="L10623" i="1"/>
  <c r="K10623" i="1"/>
  <c r="J10623" i="1"/>
  <c r="L10622" i="1"/>
  <c r="K10622" i="1"/>
  <c r="J10622" i="1"/>
  <c r="L10621" i="1"/>
  <c r="K10621" i="1"/>
  <c r="J10621" i="1"/>
  <c r="L10620" i="1"/>
  <c r="K10620" i="1"/>
  <c r="J10620" i="1"/>
  <c r="L10619" i="1"/>
  <c r="K10619" i="1"/>
  <c r="J10619" i="1"/>
  <c r="L10618" i="1"/>
  <c r="K10618" i="1"/>
  <c r="J10618" i="1"/>
  <c r="L10617" i="1"/>
  <c r="K10617" i="1"/>
  <c r="J10617" i="1"/>
  <c r="L10616" i="1"/>
  <c r="K10616" i="1"/>
  <c r="J10616" i="1"/>
  <c r="L10615" i="1"/>
  <c r="K10615" i="1"/>
  <c r="J10615" i="1"/>
  <c r="L10614" i="1"/>
  <c r="K10614" i="1"/>
  <c r="J10614" i="1"/>
  <c r="L10613" i="1"/>
  <c r="K10613" i="1"/>
  <c r="J10613" i="1"/>
  <c r="L10612" i="1"/>
  <c r="K10612" i="1"/>
  <c r="J10612" i="1"/>
  <c r="L10611" i="1"/>
  <c r="K10611" i="1"/>
  <c r="J10611" i="1"/>
  <c r="L10610" i="1"/>
  <c r="K10610" i="1"/>
  <c r="J10610" i="1"/>
  <c r="L10609" i="1"/>
  <c r="K10609" i="1"/>
  <c r="J10609" i="1"/>
  <c r="L10608" i="1"/>
  <c r="K10608" i="1"/>
  <c r="J10608" i="1"/>
  <c r="L10607" i="1"/>
  <c r="K10607" i="1"/>
  <c r="J10607" i="1"/>
  <c r="L10606" i="1"/>
  <c r="K10606" i="1"/>
  <c r="J10606" i="1"/>
  <c r="L10605" i="1"/>
  <c r="K10605" i="1"/>
  <c r="J10605" i="1"/>
  <c r="L10604" i="1"/>
  <c r="K10604" i="1"/>
  <c r="J10604" i="1"/>
  <c r="L10603" i="1"/>
  <c r="K10603" i="1"/>
  <c r="J10603" i="1"/>
  <c r="L10602" i="1"/>
  <c r="K10602" i="1"/>
  <c r="J10602" i="1"/>
  <c r="L10601" i="1"/>
  <c r="K10601" i="1"/>
  <c r="J10601" i="1"/>
  <c r="L10600" i="1"/>
  <c r="K10600" i="1"/>
  <c r="J10600" i="1"/>
  <c r="L10599" i="1"/>
  <c r="K10599" i="1"/>
  <c r="J10599" i="1"/>
  <c r="L10598" i="1"/>
  <c r="K10598" i="1"/>
  <c r="J10598" i="1"/>
  <c r="L10597" i="1"/>
  <c r="K10597" i="1"/>
  <c r="J10597" i="1"/>
  <c r="L10596" i="1"/>
  <c r="K10596" i="1"/>
  <c r="J10596" i="1"/>
  <c r="L10595" i="1"/>
  <c r="K10595" i="1"/>
  <c r="J10595" i="1"/>
  <c r="L10594" i="1"/>
  <c r="K10594" i="1"/>
  <c r="J10594" i="1"/>
  <c r="L10593" i="1"/>
  <c r="K10593" i="1"/>
  <c r="J10593" i="1"/>
  <c r="L10592" i="1"/>
  <c r="K10592" i="1"/>
  <c r="J10592" i="1"/>
  <c r="L10591" i="1"/>
  <c r="K10591" i="1"/>
  <c r="J10591" i="1"/>
  <c r="L10590" i="1"/>
  <c r="K10590" i="1"/>
  <c r="J10590" i="1"/>
  <c r="L10589" i="1"/>
  <c r="K10589" i="1"/>
  <c r="J10589" i="1"/>
  <c r="L10588" i="1"/>
  <c r="K10588" i="1"/>
  <c r="J10588" i="1"/>
  <c r="L10587" i="1"/>
  <c r="K10587" i="1"/>
  <c r="J10587" i="1"/>
  <c r="L10586" i="1"/>
  <c r="K10586" i="1"/>
  <c r="J10586" i="1"/>
  <c r="L10585" i="1"/>
  <c r="K10585" i="1"/>
  <c r="J10585" i="1"/>
  <c r="L10584" i="1"/>
  <c r="K10584" i="1"/>
  <c r="J10584" i="1"/>
  <c r="L10583" i="1"/>
  <c r="K10583" i="1"/>
  <c r="J10583" i="1"/>
  <c r="L10582" i="1"/>
  <c r="K10582" i="1"/>
  <c r="J10582" i="1"/>
  <c r="L10581" i="1"/>
  <c r="K10581" i="1"/>
  <c r="J10581" i="1"/>
  <c r="L10580" i="1"/>
  <c r="K10580" i="1"/>
  <c r="J10580" i="1"/>
  <c r="L10579" i="1"/>
  <c r="K10579" i="1"/>
  <c r="J10579" i="1"/>
  <c r="L10578" i="1"/>
  <c r="K10578" i="1"/>
  <c r="J10578" i="1"/>
  <c r="L10577" i="1"/>
  <c r="K10577" i="1"/>
  <c r="J10577" i="1"/>
  <c r="L10576" i="1"/>
  <c r="K10576" i="1"/>
  <c r="J10576" i="1"/>
  <c r="L10575" i="1"/>
  <c r="K10575" i="1"/>
  <c r="J10575" i="1"/>
  <c r="L10574" i="1"/>
  <c r="K10574" i="1"/>
  <c r="J10574" i="1"/>
  <c r="L10573" i="1"/>
  <c r="K10573" i="1"/>
  <c r="J10573" i="1"/>
  <c r="L10572" i="1"/>
  <c r="K10572" i="1"/>
  <c r="J10572" i="1"/>
  <c r="L10571" i="1"/>
  <c r="K10571" i="1"/>
  <c r="J10571" i="1"/>
  <c r="L10570" i="1"/>
  <c r="K10570" i="1"/>
  <c r="J10570" i="1"/>
  <c r="L10569" i="1"/>
  <c r="K10569" i="1"/>
  <c r="J10569" i="1"/>
  <c r="L10568" i="1"/>
  <c r="K10568" i="1"/>
  <c r="J10568" i="1"/>
  <c r="L10567" i="1"/>
  <c r="K10567" i="1"/>
  <c r="J10567" i="1"/>
  <c r="L10566" i="1"/>
  <c r="K10566" i="1"/>
  <c r="J10566" i="1"/>
  <c r="L10565" i="1"/>
  <c r="K10565" i="1"/>
  <c r="J10565" i="1"/>
  <c r="L10564" i="1"/>
  <c r="K10564" i="1"/>
  <c r="J10564" i="1"/>
  <c r="L10563" i="1"/>
  <c r="K10563" i="1"/>
  <c r="J10563" i="1"/>
  <c r="L10562" i="1"/>
  <c r="K10562" i="1"/>
  <c r="J10562" i="1"/>
  <c r="L10561" i="1"/>
  <c r="K10561" i="1"/>
  <c r="J10561" i="1"/>
  <c r="L10560" i="1"/>
  <c r="K10560" i="1"/>
  <c r="J10560" i="1"/>
  <c r="L10559" i="1"/>
  <c r="K10559" i="1"/>
  <c r="J10559" i="1"/>
  <c r="L10558" i="1"/>
  <c r="K10558" i="1"/>
  <c r="J10558" i="1"/>
  <c r="L10557" i="1"/>
  <c r="K10557" i="1"/>
  <c r="J10557" i="1"/>
  <c r="L10556" i="1"/>
  <c r="K10556" i="1"/>
  <c r="J10556" i="1"/>
  <c r="L10555" i="1"/>
  <c r="K10555" i="1"/>
  <c r="J10555" i="1"/>
  <c r="L10554" i="1"/>
  <c r="K10554" i="1"/>
  <c r="J10554" i="1"/>
  <c r="L10553" i="1"/>
  <c r="K10553" i="1"/>
  <c r="J10553" i="1"/>
  <c r="L10552" i="1"/>
  <c r="K10552" i="1"/>
  <c r="J10552" i="1"/>
  <c r="L10551" i="1"/>
  <c r="K10551" i="1"/>
  <c r="J10551" i="1"/>
  <c r="L10550" i="1"/>
  <c r="K10550" i="1"/>
  <c r="J10550" i="1"/>
  <c r="L10549" i="1"/>
  <c r="K10549" i="1"/>
  <c r="J10549" i="1"/>
  <c r="L10548" i="1"/>
  <c r="K10548" i="1"/>
  <c r="J10548" i="1"/>
  <c r="L10547" i="1"/>
  <c r="K10547" i="1"/>
  <c r="J10547" i="1"/>
  <c r="L10546" i="1"/>
  <c r="K10546" i="1"/>
  <c r="J10546" i="1"/>
  <c r="L10545" i="1"/>
  <c r="K10545" i="1"/>
  <c r="J10545" i="1"/>
  <c r="L10544" i="1"/>
  <c r="K10544" i="1"/>
  <c r="J10544" i="1"/>
  <c r="L10543" i="1"/>
  <c r="K10543" i="1"/>
  <c r="J10543" i="1"/>
  <c r="L10542" i="1"/>
  <c r="K10542" i="1"/>
  <c r="J10542" i="1"/>
  <c r="L10541" i="1"/>
  <c r="K10541" i="1"/>
  <c r="J10541" i="1"/>
  <c r="L10540" i="1"/>
  <c r="K10540" i="1"/>
  <c r="J10540" i="1"/>
  <c r="L10539" i="1"/>
  <c r="K10539" i="1"/>
  <c r="J10539" i="1"/>
  <c r="L10538" i="1"/>
  <c r="K10538" i="1"/>
  <c r="J10538" i="1"/>
  <c r="L10537" i="1"/>
  <c r="K10537" i="1"/>
  <c r="J10537" i="1"/>
  <c r="L10536" i="1"/>
  <c r="K10536" i="1"/>
  <c r="J10536" i="1"/>
  <c r="L10535" i="1"/>
  <c r="K10535" i="1"/>
  <c r="J10535" i="1"/>
  <c r="L10534" i="1"/>
  <c r="K10534" i="1"/>
  <c r="J10534" i="1"/>
  <c r="L10533" i="1"/>
  <c r="K10533" i="1"/>
  <c r="J10533" i="1"/>
  <c r="L10532" i="1"/>
  <c r="K10532" i="1"/>
  <c r="J10532" i="1"/>
  <c r="L10531" i="1"/>
  <c r="K10531" i="1"/>
  <c r="J10531" i="1"/>
  <c r="L10530" i="1"/>
  <c r="K10530" i="1"/>
  <c r="J10530" i="1"/>
  <c r="L10529" i="1"/>
  <c r="K10529" i="1"/>
  <c r="J10529" i="1"/>
  <c r="L10528" i="1"/>
  <c r="K10528" i="1"/>
  <c r="J10528" i="1"/>
  <c r="L10527" i="1"/>
  <c r="K10527" i="1"/>
  <c r="J10527" i="1"/>
  <c r="L10526" i="1"/>
  <c r="K10526" i="1"/>
  <c r="J10526" i="1"/>
  <c r="L10525" i="1"/>
  <c r="K10525" i="1"/>
  <c r="J10525" i="1"/>
  <c r="L10524" i="1"/>
  <c r="K10524" i="1"/>
  <c r="J10524" i="1"/>
  <c r="L10523" i="1"/>
  <c r="K10523" i="1"/>
  <c r="J10523" i="1"/>
  <c r="L10522" i="1"/>
  <c r="K10522" i="1"/>
  <c r="J10522" i="1"/>
  <c r="L10521" i="1"/>
  <c r="K10521" i="1"/>
  <c r="J10521" i="1"/>
  <c r="L10520" i="1"/>
  <c r="K10520" i="1"/>
  <c r="J10520" i="1"/>
  <c r="L10519" i="1"/>
  <c r="K10519" i="1"/>
  <c r="J10519" i="1"/>
  <c r="L10518" i="1"/>
  <c r="K10518" i="1"/>
  <c r="J10518" i="1"/>
  <c r="L10517" i="1"/>
  <c r="K10517" i="1"/>
  <c r="J10517" i="1"/>
  <c r="L10516" i="1"/>
  <c r="K10516" i="1"/>
  <c r="J10516" i="1"/>
  <c r="L10515" i="1"/>
  <c r="K10515" i="1"/>
  <c r="J10515" i="1"/>
  <c r="L10514" i="1"/>
  <c r="K10514" i="1"/>
  <c r="J10514" i="1"/>
  <c r="L10513" i="1"/>
  <c r="K10513" i="1"/>
  <c r="J10513" i="1"/>
  <c r="L10512" i="1"/>
  <c r="K10512" i="1"/>
  <c r="J10512" i="1"/>
  <c r="L10511" i="1"/>
  <c r="K10511" i="1"/>
  <c r="J10511" i="1"/>
  <c r="L10510" i="1"/>
  <c r="K10510" i="1"/>
  <c r="J10510" i="1"/>
  <c r="L10509" i="1"/>
  <c r="K10509" i="1"/>
  <c r="J10509" i="1"/>
  <c r="L10508" i="1"/>
  <c r="K10508" i="1"/>
  <c r="J10508" i="1"/>
  <c r="L10507" i="1"/>
  <c r="K10507" i="1"/>
  <c r="J10507" i="1"/>
  <c r="L10506" i="1"/>
  <c r="K10506" i="1"/>
  <c r="J10506" i="1"/>
  <c r="L10505" i="1"/>
  <c r="K10505" i="1"/>
  <c r="J10505" i="1"/>
  <c r="L10504" i="1"/>
  <c r="K10504" i="1"/>
  <c r="J10504" i="1"/>
  <c r="L10503" i="1"/>
  <c r="K10503" i="1"/>
  <c r="J10503" i="1"/>
  <c r="L10502" i="1"/>
  <c r="K10502" i="1"/>
  <c r="J10502" i="1"/>
  <c r="L10501" i="1"/>
  <c r="K10501" i="1"/>
  <c r="J10501" i="1"/>
  <c r="L10500" i="1"/>
  <c r="K10500" i="1"/>
  <c r="J10500" i="1"/>
  <c r="L10499" i="1"/>
  <c r="K10499" i="1"/>
  <c r="J10499" i="1"/>
  <c r="L10498" i="1"/>
  <c r="K10498" i="1"/>
  <c r="J10498" i="1"/>
  <c r="L10497" i="1"/>
  <c r="K10497" i="1"/>
  <c r="J10497" i="1"/>
  <c r="L10496" i="1"/>
  <c r="K10496" i="1"/>
  <c r="J10496" i="1"/>
  <c r="L10495" i="1"/>
  <c r="K10495" i="1"/>
  <c r="J10495" i="1"/>
  <c r="L10494" i="1"/>
  <c r="K10494" i="1"/>
  <c r="J10494" i="1"/>
  <c r="L10493" i="1"/>
  <c r="K10493" i="1"/>
  <c r="J10493" i="1"/>
  <c r="L10492" i="1"/>
  <c r="K10492" i="1"/>
  <c r="J10492" i="1"/>
  <c r="L10491" i="1"/>
  <c r="K10491" i="1"/>
  <c r="J10491" i="1"/>
  <c r="L10490" i="1"/>
  <c r="K10490" i="1"/>
  <c r="J10490" i="1"/>
  <c r="L10489" i="1"/>
  <c r="K10489" i="1"/>
  <c r="J10489" i="1"/>
  <c r="L10488" i="1"/>
  <c r="K10488" i="1"/>
  <c r="J10488" i="1"/>
  <c r="L10487" i="1"/>
  <c r="K10487" i="1"/>
  <c r="J10487" i="1"/>
  <c r="L10486" i="1"/>
  <c r="K10486" i="1"/>
  <c r="J10486" i="1"/>
  <c r="L10485" i="1"/>
  <c r="K10485" i="1"/>
  <c r="J10485" i="1"/>
  <c r="L10484" i="1"/>
  <c r="K10484" i="1"/>
  <c r="J10484" i="1"/>
  <c r="L10483" i="1"/>
  <c r="K10483" i="1"/>
  <c r="J10483" i="1"/>
  <c r="L10482" i="1"/>
  <c r="K10482" i="1"/>
  <c r="J10482" i="1"/>
  <c r="L10481" i="1"/>
  <c r="K10481" i="1"/>
  <c r="J10481" i="1"/>
  <c r="L10480" i="1"/>
  <c r="K10480" i="1"/>
  <c r="J10480" i="1"/>
  <c r="L10479" i="1"/>
  <c r="K10479" i="1"/>
  <c r="J10479" i="1"/>
  <c r="L10478" i="1"/>
  <c r="K10478" i="1"/>
  <c r="J10478" i="1"/>
  <c r="L10477" i="1"/>
  <c r="K10477" i="1"/>
  <c r="J10477" i="1"/>
  <c r="L10476" i="1"/>
  <c r="K10476" i="1"/>
  <c r="J10476" i="1"/>
  <c r="L10475" i="1"/>
  <c r="K10475" i="1"/>
  <c r="J10475" i="1"/>
  <c r="L10474" i="1"/>
  <c r="K10474" i="1"/>
  <c r="J10474" i="1"/>
  <c r="L10473" i="1"/>
  <c r="K10473" i="1"/>
  <c r="J10473" i="1"/>
  <c r="L10472" i="1"/>
  <c r="K10472" i="1"/>
  <c r="J10472" i="1"/>
  <c r="L10471" i="1"/>
  <c r="K10471" i="1"/>
  <c r="J10471" i="1"/>
  <c r="L10470" i="1"/>
  <c r="K10470" i="1"/>
  <c r="J10470" i="1"/>
  <c r="L10469" i="1"/>
  <c r="K10469" i="1"/>
  <c r="J10469" i="1"/>
  <c r="L10468" i="1"/>
  <c r="K10468" i="1"/>
  <c r="J10468" i="1"/>
  <c r="L10467" i="1"/>
  <c r="K10467" i="1"/>
  <c r="J10467" i="1"/>
  <c r="L10466" i="1"/>
  <c r="K10466" i="1"/>
  <c r="J10466" i="1"/>
  <c r="L10465" i="1"/>
  <c r="K10465" i="1"/>
  <c r="J10465" i="1"/>
  <c r="L10464" i="1"/>
  <c r="K10464" i="1"/>
  <c r="J10464" i="1"/>
  <c r="L10463" i="1"/>
  <c r="K10463" i="1"/>
  <c r="J10463" i="1"/>
  <c r="L10462" i="1"/>
  <c r="K10462" i="1"/>
  <c r="J10462" i="1"/>
  <c r="L10461" i="1"/>
  <c r="K10461" i="1"/>
  <c r="J10461" i="1"/>
  <c r="L10460" i="1"/>
  <c r="K10460" i="1"/>
  <c r="J10460" i="1"/>
  <c r="L10459" i="1"/>
  <c r="K10459" i="1"/>
  <c r="J10459" i="1"/>
  <c r="L10458" i="1"/>
  <c r="K10458" i="1"/>
  <c r="J10458" i="1"/>
  <c r="L10457" i="1"/>
  <c r="K10457" i="1"/>
  <c r="J10457" i="1"/>
  <c r="L10456" i="1"/>
  <c r="K10456" i="1"/>
  <c r="J10456" i="1"/>
  <c r="L10455" i="1"/>
  <c r="K10455" i="1"/>
  <c r="J10455" i="1"/>
  <c r="L10454" i="1"/>
  <c r="K10454" i="1"/>
  <c r="J10454" i="1"/>
  <c r="L10453" i="1"/>
  <c r="K10453" i="1"/>
  <c r="J10453" i="1"/>
  <c r="L10452" i="1"/>
  <c r="K10452" i="1"/>
  <c r="J10452" i="1"/>
  <c r="L10451" i="1"/>
  <c r="K10451" i="1"/>
  <c r="J10451" i="1"/>
  <c r="L10450" i="1"/>
  <c r="K10450" i="1"/>
  <c r="J10450" i="1"/>
  <c r="L10449" i="1"/>
  <c r="K10449" i="1"/>
  <c r="J10449" i="1"/>
  <c r="L10448" i="1"/>
  <c r="K10448" i="1"/>
  <c r="J10448" i="1"/>
  <c r="L10447" i="1"/>
  <c r="K10447" i="1"/>
  <c r="J10447" i="1"/>
  <c r="L10446" i="1"/>
  <c r="K10446" i="1"/>
  <c r="J10446" i="1"/>
  <c r="L10445" i="1"/>
  <c r="K10445" i="1"/>
  <c r="J10445" i="1"/>
  <c r="L10444" i="1"/>
  <c r="K10444" i="1"/>
  <c r="J10444" i="1"/>
  <c r="L10443" i="1"/>
  <c r="K10443" i="1"/>
  <c r="J10443" i="1"/>
  <c r="L10442" i="1"/>
  <c r="K10442" i="1"/>
  <c r="J10442" i="1"/>
  <c r="L10441" i="1"/>
  <c r="K10441" i="1"/>
  <c r="J10441" i="1"/>
  <c r="L10440" i="1"/>
  <c r="K10440" i="1"/>
  <c r="J10440" i="1"/>
  <c r="L10439" i="1"/>
  <c r="K10439" i="1"/>
  <c r="J10439" i="1"/>
  <c r="L10438" i="1"/>
  <c r="K10438" i="1"/>
  <c r="J10438" i="1"/>
  <c r="L10437" i="1"/>
  <c r="K10437" i="1"/>
  <c r="J10437" i="1"/>
  <c r="L10436" i="1"/>
  <c r="K10436" i="1"/>
  <c r="J10436" i="1"/>
  <c r="L10435" i="1"/>
  <c r="K10435" i="1"/>
  <c r="J10435" i="1"/>
  <c r="L10434" i="1"/>
  <c r="K10434" i="1"/>
  <c r="J10434" i="1"/>
  <c r="L10433" i="1"/>
  <c r="K10433" i="1"/>
  <c r="J10433" i="1"/>
  <c r="L10432" i="1"/>
  <c r="K10432" i="1"/>
  <c r="J10432" i="1"/>
  <c r="L10431" i="1"/>
  <c r="K10431" i="1"/>
  <c r="J10431" i="1"/>
  <c r="L10430" i="1"/>
  <c r="K10430" i="1"/>
  <c r="J10430" i="1"/>
  <c r="L10429" i="1"/>
  <c r="K10429" i="1"/>
  <c r="J10429" i="1"/>
  <c r="L10428" i="1"/>
  <c r="K10428" i="1"/>
  <c r="J10428" i="1"/>
  <c r="L10427" i="1"/>
  <c r="K10427" i="1"/>
  <c r="J10427" i="1"/>
  <c r="L10426" i="1"/>
  <c r="K10426" i="1"/>
  <c r="J10426" i="1"/>
  <c r="L10425" i="1"/>
  <c r="K10425" i="1"/>
  <c r="J10425" i="1"/>
  <c r="L10424" i="1"/>
  <c r="K10424" i="1"/>
  <c r="J10424" i="1"/>
  <c r="L10423" i="1"/>
  <c r="K10423" i="1"/>
  <c r="J10423" i="1"/>
  <c r="L10422" i="1"/>
  <c r="K10422" i="1"/>
  <c r="J10422" i="1"/>
  <c r="L10421" i="1"/>
  <c r="K10421" i="1"/>
  <c r="J10421" i="1"/>
  <c r="L10420" i="1"/>
  <c r="K10420" i="1"/>
  <c r="J10420" i="1"/>
  <c r="L10419" i="1"/>
  <c r="K10419" i="1"/>
  <c r="J10419" i="1"/>
  <c r="L10418" i="1"/>
  <c r="K10418" i="1"/>
  <c r="J10418" i="1"/>
  <c r="L10417" i="1"/>
  <c r="K10417" i="1"/>
  <c r="J10417" i="1"/>
  <c r="L10416" i="1"/>
  <c r="K10416" i="1"/>
  <c r="J10416" i="1"/>
  <c r="L10415" i="1"/>
  <c r="K10415" i="1"/>
  <c r="J10415" i="1"/>
  <c r="L10414" i="1"/>
  <c r="K10414" i="1"/>
  <c r="J10414" i="1"/>
  <c r="L10413" i="1"/>
  <c r="K10413" i="1"/>
  <c r="J10413" i="1"/>
  <c r="L10412" i="1"/>
  <c r="K10412" i="1"/>
  <c r="J10412" i="1"/>
  <c r="L10411" i="1"/>
  <c r="K10411" i="1"/>
  <c r="J10411" i="1"/>
  <c r="L10410" i="1"/>
  <c r="K10410" i="1"/>
  <c r="J10410" i="1"/>
  <c r="L10409" i="1"/>
  <c r="K10409" i="1"/>
  <c r="J10409" i="1"/>
  <c r="L10408" i="1"/>
  <c r="K10408" i="1"/>
  <c r="J10408" i="1"/>
  <c r="L10407" i="1"/>
  <c r="K10407" i="1"/>
  <c r="J10407" i="1"/>
  <c r="L10406" i="1"/>
  <c r="K10406" i="1"/>
  <c r="J10406" i="1"/>
  <c r="L10405" i="1"/>
  <c r="K10405" i="1"/>
  <c r="J10405" i="1"/>
  <c r="L10404" i="1"/>
  <c r="K10404" i="1"/>
  <c r="J10404" i="1"/>
  <c r="L10403" i="1"/>
  <c r="K10403" i="1"/>
  <c r="J10403" i="1"/>
  <c r="L10402" i="1"/>
  <c r="K10402" i="1"/>
  <c r="J10402" i="1"/>
  <c r="L10401" i="1"/>
  <c r="K10401" i="1"/>
  <c r="J10401" i="1"/>
  <c r="L10400" i="1"/>
  <c r="K10400" i="1"/>
  <c r="J10400" i="1"/>
  <c r="L10399" i="1"/>
  <c r="K10399" i="1"/>
  <c r="J10399" i="1"/>
  <c r="L10398" i="1"/>
  <c r="K10398" i="1"/>
  <c r="J10398" i="1"/>
  <c r="L10397" i="1"/>
  <c r="K10397" i="1"/>
  <c r="J10397" i="1"/>
  <c r="L10396" i="1"/>
  <c r="K10396" i="1"/>
  <c r="J10396" i="1"/>
  <c r="L10395" i="1"/>
  <c r="K10395" i="1"/>
  <c r="J10395" i="1"/>
  <c r="L10394" i="1"/>
  <c r="K10394" i="1"/>
  <c r="J10394" i="1"/>
  <c r="L10393" i="1"/>
  <c r="K10393" i="1"/>
  <c r="J10393" i="1"/>
  <c r="L10392" i="1"/>
  <c r="K10392" i="1"/>
  <c r="J10392" i="1"/>
  <c r="L10391" i="1"/>
  <c r="K10391" i="1"/>
  <c r="J10391" i="1"/>
  <c r="L10390" i="1"/>
  <c r="K10390" i="1"/>
  <c r="J10390" i="1"/>
  <c r="L10389" i="1"/>
  <c r="K10389" i="1"/>
  <c r="J10389" i="1"/>
  <c r="L10388" i="1"/>
  <c r="K10388" i="1"/>
  <c r="J10388" i="1"/>
  <c r="L10387" i="1"/>
  <c r="K10387" i="1"/>
  <c r="J10387" i="1"/>
  <c r="L10386" i="1"/>
  <c r="K10386" i="1"/>
  <c r="J10386" i="1"/>
  <c r="L10385" i="1"/>
  <c r="K10385" i="1"/>
  <c r="J10385" i="1"/>
  <c r="L10384" i="1"/>
  <c r="K10384" i="1"/>
  <c r="J10384" i="1"/>
  <c r="L10383" i="1"/>
  <c r="K10383" i="1"/>
  <c r="J10383" i="1"/>
  <c r="L10382" i="1"/>
  <c r="K10382" i="1"/>
  <c r="J10382" i="1"/>
  <c r="L10381" i="1"/>
  <c r="K10381" i="1"/>
  <c r="J10381" i="1"/>
  <c r="L10380" i="1"/>
  <c r="K10380" i="1"/>
  <c r="J10380" i="1"/>
  <c r="L10379" i="1"/>
  <c r="K10379" i="1"/>
  <c r="J10379" i="1"/>
  <c r="L10378" i="1"/>
  <c r="K10378" i="1"/>
  <c r="J10378" i="1"/>
  <c r="L10377" i="1"/>
  <c r="K10377" i="1"/>
  <c r="J10377" i="1"/>
  <c r="L10376" i="1"/>
  <c r="K10376" i="1"/>
  <c r="J10376" i="1"/>
  <c r="L10375" i="1"/>
  <c r="K10375" i="1"/>
  <c r="J10375" i="1"/>
  <c r="L10374" i="1"/>
  <c r="K10374" i="1"/>
  <c r="J10374" i="1"/>
  <c r="L10373" i="1"/>
  <c r="K10373" i="1"/>
  <c r="J10373" i="1"/>
  <c r="L10372" i="1"/>
  <c r="K10372" i="1"/>
  <c r="J10372" i="1"/>
  <c r="L10371" i="1"/>
  <c r="K10371" i="1"/>
  <c r="J10371" i="1"/>
  <c r="L10370" i="1"/>
  <c r="K10370" i="1"/>
  <c r="J10370" i="1"/>
  <c r="L10369" i="1"/>
  <c r="K10369" i="1"/>
  <c r="J10369" i="1"/>
  <c r="L10368" i="1"/>
  <c r="K10368" i="1"/>
  <c r="J10368" i="1"/>
  <c r="L10367" i="1"/>
  <c r="K10367" i="1"/>
  <c r="J10367" i="1"/>
  <c r="L10366" i="1"/>
  <c r="K10366" i="1"/>
  <c r="J10366" i="1"/>
  <c r="L10365" i="1"/>
  <c r="K10365" i="1"/>
  <c r="J10365" i="1"/>
  <c r="L10364" i="1"/>
  <c r="K10364" i="1"/>
  <c r="J10364" i="1"/>
  <c r="L10363" i="1"/>
  <c r="K10363" i="1"/>
  <c r="J10363" i="1"/>
  <c r="L10362" i="1"/>
  <c r="K10362" i="1"/>
  <c r="J10362" i="1"/>
  <c r="L10361" i="1"/>
  <c r="K10361" i="1"/>
  <c r="J10361" i="1"/>
  <c r="L10360" i="1"/>
  <c r="K10360" i="1"/>
  <c r="J10360" i="1"/>
  <c r="L10359" i="1"/>
  <c r="K10359" i="1"/>
  <c r="J10359" i="1"/>
  <c r="L10358" i="1"/>
  <c r="K10358" i="1"/>
  <c r="J10358" i="1"/>
  <c r="L10357" i="1"/>
  <c r="K10357" i="1"/>
  <c r="J10357" i="1"/>
  <c r="L10356" i="1"/>
  <c r="K10356" i="1"/>
  <c r="J10356" i="1"/>
  <c r="L10355" i="1"/>
  <c r="K10355" i="1"/>
  <c r="J10355" i="1"/>
  <c r="L10354" i="1"/>
  <c r="K10354" i="1"/>
  <c r="J10354" i="1"/>
  <c r="L10353" i="1"/>
  <c r="K10353" i="1"/>
  <c r="J10353" i="1"/>
  <c r="L10352" i="1"/>
  <c r="K10352" i="1"/>
  <c r="J10352" i="1"/>
  <c r="L10351" i="1"/>
  <c r="K10351" i="1"/>
  <c r="J10351" i="1"/>
  <c r="L10350" i="1"/>
  <c r="K10350" i="1"/>
  <c r="J10350" i="1"/>
  <c r="L10349" i="1"/>
  <c r="K10349" i="1"/>
  <c r="J10349" i="1"/>
  <c r="L10348" i="1"/>
  <c r="K10348" i="1"/>
  <c r="J10348" i="1"/>
  <c r="L10347" i="1"/>
  <c r="K10347" i="1"/>
  <c r="J10347" i="1"/>
  <c r="L10346" i="1"/>
  <c r="K10346" i="1"/>
  <c r="J10346" i="1"/>
  <c r="L10345" i="1"/>
  <c r="K10345" i="1"/>
  <c r="J10345" i="1"/>
  <c r="L10344" i="1"/>
  <c r="K10344" i="1"/>
  <c r="J10344" i="1"/>
  <c r="L10343" i="1"/>
  <c r="K10343" i="1"/>
  <c r="J10343" i="1"/>
  <c r="L10342" i="1"/>
  <c r="K10342" i="1"/>
  <c r="J10342" i="1"/>
  <c r="L10341" i="1"/>
  <c r="K10341" i="1"/>
  <c r="J10341" i="1"/>
  <c r="L10340" i="1"/>
  <c r="K10340" i="1"/>
  <c r="J10340" i="1"/>
  <c r="L10339" i="1"/>
  <c r="K10339" i="1"/>
  <c r="J10339" i="1"/>
  <c r="L10338" i="1"/>
  <c r="K10338" i="1"/>
  <c r="J10338" i="1"/>
  <c r="L10337" i="1"/>
  <c r="K10337" i="1"/>
  <c r="J10337" i="1"/>
  <c r="L10336" i="1"/>
  <c r="K10336" i="1"/>
  <c r="J10336" i="1"/>
  <c r="L10335" i="1"/>
  <c r="K10335" i="1"/>
  <c r="J10335" i="1"/>
  <c r="L10334" i="1"/>
  <c r="K10334" i="1"/>
  <c r="J10334" i="1"/>
  <c r="L10333" i="1"/>
  <c r="K10333" i="1"/>
  <c r="J10333" i="1"/>
  <c r="L10332" i="1"/>
  <c r="K10332" i="1"/>
  <c r="J10332" i="1"/>
  <c r="L10331" i="1"/>
  <c r="K10331" i="1"/>
  <c r="J10331" i="1"/>
  <c r="L10330" i="1"/>
  <c r="K10330" i="1"/>
  <c r="J10330" i="1"/>
  <c r="L10329" i="1"/>
  <c r="K10329" i="1"/>
  <c r="J10329" i="1"/>
  <c r="L10328" i="1"/>
  <c r="K10328" i="1"/>
  <c r="J10328" i="1"/>
  <c r="L10327" i="1"/>
  <c r="K10327" i="1"/>
  <c r="J10327" i="1"/>
  <c r="L10326" i="1"/>
  <c r="K10326" i="1"/>
  <c r="J10326" i="1"/>
  <c r="L10325" i="1"/>
  <c r="K10325" i="1"/>
  <c r="J10325" i="1"/>
  <c r="L10324" i="1"/>
  <c r="K10324" i="1"/>
  <c r="J10324" i="1"/>
  <c r="L10323" i="1"/>
  <c r="K10323" i="1"/>
  <c r="J10323" i="1"/>
  <c r="L10322" i="1"/>
  <c r="K10322" i="1"/>
  <c r="J10322" i="1"/>
  <c r="L10321" i="1"/>
  <c r="K10321" i="1"/>
  <c r="J10321" i="1"/>
  <c r="L10320" i="1"/>
  <c r="K10320" i="1"/>
  <c r="J10320" i="1"/>
  <c r="L10319" i="1"/>
  <c r="K10319" i="1"/>
  <c r="J10319" i="1"/>
  <c r="L10318" i="1"/>
  <c r="K10318" i="1"/>
  <c r="J10318" i="1"/>
  <c r="L10317" i="1"/>
  <c r="K10317" i="1"/>
  <c r="J10317" i="1"/>
  <c r="L10316" i="1"/>
  <c r="K10316" i="1"/>
  <c r="J10316" i="1"/>
  <c r="L10315" i="1"/>
  <c r="K10315" i="1"/>
  <c r="J10315" i="1"/>
  <c r="L10314" i="1"/>
  <c r="K10314" i="1"/>
  <c r="J10314" i="1"/>
  <c r="L10313" i="1"/>
  <c r="K10313" i="1"/>
  <c r="J10313" i="1"/>
  <c r="L10312" i="1"/>
  <c r="K10312" i="1"/>
  <c r="J10312" i="1"/>
  <c r="L10311" i="1"/>
  <c r="K10311" i="1"/>
  <c r="J10311" i="1"/>
  <c r="L10310" i="1"/>
  <c r="K10310" i="1"/>
  <c r="J10310" i="1"/>
  <c r="L10309" i="1"/>
  <c r="K10309" i="1"/>
  <c r="J10309" i="1"/>
  <c r="L10308" i="1"/>
  <c r="K10308" i="1"/>
  <c r="J10308" i="1"/>
  <c r="L10307" i="1"/>
  <c r="K10307" i="1"/>
  <c r="J10307" i="1"/>
  <c r="L10306" i="1"/>
  <c r="K10306" i="1"/>
  <c r="J10306" i="1"/>
  <c r="L10305" i="1"/>
  <c r="K10305" i="1"/>
  <c r="J10305" i="1"/>
  <c r="L10304" i="1"/>
  <c r="K10304" i="1"/>
  <c r="J10304" i="1"/>
  <c r="L10303" i="1"/>
  <c r="K10303" i="1"/>
  <c r="J10303" i="1"/>
  <c r="L10302" i="1"/>
  <c r="K10302" i="1"/>
  <c r="J10302" i="1"/>
  <c r="L10301" i="1"/>
  <c r="K10301" i="1"/>
  <c r="J10301" i="1"/>
  <c r="L10300" i="1"/>
  <c r="K10300" i="1"/>
  <c r="J10300" i="1"/>
  <c r="L10299" i="1"/>
  <c r="K10299" i="1"/>
  <c r="J10299" i="1"/>
  <c r="L10298" i="1"/>
  <c r="K10298" i="1"/>
  <c r="J10298" i="1"/>
  <c r="L10297" i="1"/>
  <c r="K10297" i="1"/>
  <c r="J10297" i="1"/>
  <c r="L10296" i="1"/>
  <c r="K10296" i="1"/>
  <c r="J10296" i="1"/>
  <c r="L10295" i="1"/>
  <c r="K10295" i="1"/>
  <c r="J10295" i="1"/>
  <c r="L10294" i="1"/>
  <c r="K10294" i="1"/>
  <c r="J10294" i="1"/>
  <c r="L10293" i="1"/>
  <c r="K10293" i="1"/>
  <c r="J10293" i="1"/>
  <c r="L10292" i="1"/>
  <c r="K10292" i="1"/>
  <c r="J10292" i="1"/>
  <c r="L10291" i="1"/>
  <c r="K10291" i="1"/>
  <c r="J10291" i="1"/>
  <c r="L10290" i="1"/>
  <c r="K10290" i="1"/>
  <c r="J10290" i="1"/>
  <c r="L10289" i="1"/>
  <c r="K10289" i="1"/>
  <c r="J10289" i="1"/>
  <c r="L10288" i="1"/>
  <c r="K10288" i="1"/>
  <c r="J10288" i="1"/>
  <c r="L10287" i="1"/>
  <c r="K10287" i="1"/>
  <c r="J10287" i="1"/>
  <c r="L10286" i="1"/>
  <c r="K10286" i="1"/>
  <c r="J10286" i="1"/>
  <c r="L10285" i="1"/>
  <c r="K10285" i="1"/>
  <c r="J10285" i="1"/>
  <c r="L10284" i="1"/>
  <c r="K10284" i="1"/>
  <c r="J10284" i="1"/>
  <c r="L10283" i="1"/>
  <c r="K10283" i="1"/>
  <c r="J10283" i="1"/>
  <c r="L10282" i="1"/>
  <c r="K10282" i="1"/>
  <c r="J10282" i="1"/>
  <c r="L10281" i="1"/>
  <c r="K10281" i="1"/>
  <c r="J10281" i="1"/>
  <c r="L10280" i="1"/>
  <c r="K10280" i="1"/>
  <c r="J10280" i="1"/>
  <c r="L10279" i="1"/>
  <c r="K10279" i="1"/>
  <c r="J10279" i="1"/>
  <c r="L10278" i="1"/>
  <c r="K10278" i="1"/>
  <c r="J10278" i="1"/>
  <c r="L10277" i="1"/>
  <c r="K10277" i="1"/>
  <c r="J10277" i="1"/>
  <c r="L10276" i="1"/>
  <c r="K10276" i="1"/>
  <c r="J10276" i="1"/>
  <c r="L10275" i="1"/>
  <c r="K10275" i="1"/>
  <c r="J10275" i="1"/>
  <c r="L10274" i="1"/>
  <c r="K10274" i="1"/>
  <c r="J10274" i="1"/>
  <c r="L10273" i="1"/>
  <c r="K10273" i="1"/>
  <c r="J10273" i="1"/>
  <c r="L10272" i="1"/>
  <c r="K10272" i="1"/>
  <c r="J10272" i="1"/>
  <c r="L10271" i="1"/>
  <c r="K10271" i="1"/>
  <c r="J10271" i="1"/>
  <c r="L10270" i="1"/>
  <c r="K10270" i="1"/>
  <c r="J10270" i="1"/>
  <c r="L10269" i="1"/>
  <c r="K10269" i="1"/>
  <c r="J10269" i="1"/>
  <c r="L10268" i="1"/>
  <c r="K10268" i="1"/>
  <c r="J10268" i="1"/>
  <c r="L10267" i="1"/>
  <c r="K10267" i="1"/>
  <c r="J10267" i="1"/>
  <c r="L10266" i="1"/>
  <c r="K10266" i="1"/>
  <c r="J10266" i="1"/>
  <c r="L10265" i="1"/>
  <c r="K10265" i="1"/>
  <c r="J10265" i="1"/>
  <c r="L10264" i="1"/>
  <c r="K10264" i="1"/>
  <c r="J10264" i="1"/>
  <c r="L10263" i="1"/>
  <c r="K10263" i="1"/>
  <c r="J10263" i="1"/>
  <c r="L10262" i="1"/>
  <c r="K10262" i="1"/>
  <c r="J10262" i="1"/>
  <c r="L10261" i="1"/>
  <c r="K10261" i="1"/>
  <c r="J10261" i="1"/>
  <c r="L10260" i="1"/>
  <c r="K10260" i="1"/>
  <c r="J10260" i="1"/>
  <c r="L10259" i="1"/>
  <c r="K10259" i="1"/>
  <c r="J10259" i="1"/>
  <c r="L10258" i="1"/>
  <c r="K10258" i="1"/>
  <c r="J10258" i="1"/>
  <c r="L10257" i="1"/>
  <c r="K10257" i="1"/>
  <c r="J10257" i="1"/>
  <c r="L10256" i="1"/>
  <c r="K10256" i="1"/>
  <c r="J10256" i="1"/>
  <c r="L10255" i="1"/>
  <c r="K10255" i="1"/>
  <c r="J10255" i="1"/>
  <c r="L10254" i="1"/>
  <c r="K10254" i="1"/>
  <c r="J10254" i="1"/>
  <c r="L10253" i="1"/>
  <c r="K10253" i="1"/>
  <c r="J10253" i="1"/>
  <c r="L10252" i="1"/>
  <c r="K10252" i="1"/>
  <c r="J10252" i="1"/>
  <c r="L10251" i="1"/>
  <c r="K10251" i="1"/>
  <c r="J10251" i="1"/>
  <c r="L10250" i="1"/>
  <c r="K10250" i="1"/>
  <c r="J10250" i="1"/>
  <c r="L10249" i="1"/>
  <c r="K10249" i="1"/>
  <c r="J10249" i="1"/>
  <c r="L10248" i="1"/>
  <c r="K10248" i="1"/>
  <c r="J10248" i="1"/>
  <c r="L10247" i="1"/>
  <c r="K10247" i="1"/>
  <c r="J10247" i="1"/>
  <c r="L10246" i="1"/>
  <c r="K10246" i="1"/>
  <c r="J10246" i="1"/>
  <c r="L10245" i="1"/>
  <c r="K10245" i="1"/>
  <c r="J10245" i="1"/>
  <c r="L10244" i="1"/>
  <c r="K10244" i="1"/>
  <c r="J10244" i="1"/>
  <c r="L10243" i="1"/>
  <c r="K10243" i="1"/>
  <c r="J10243" i="1"/>
  <c r="L10242" i="1"/>
  <c r="K10242" i="1"/>
  <c r="J10242" i="1"/>
  <c r="L10241" i="1"/>
  <c r="K10241" i="1"/>
  <c r="J10241" i="1"/>
  <c r="L10240" i="1"/>
  <c r="K10240" i="1"/>
  <c r="J10240" i="1"/>
  <c r="L10239" i="1"/>
  <c r="K10239" i="1"/>
  <c r="J10239" i="1"/>
  <c r="L10238" i="1"/>
  <c r="K10238" i="1"/>
  <c r="J10238" i="1"/>
  <c r="L10237" i="1"/>
  <c r="K10237" i="1"/>
  <c r="J10237" i="1"/>
  <c r="L10236" i="1"/>
  <c r="K10236" i="1"/>
  <c r="J10236" i="1"/>
  <c r="L10235" i="1"/>
  <c r="K10235" i="1"/>
  <c r="J10235" i="1"/>
  <c r="L10234" i="1"/>
  <c r="K10234" i="1"/>
  <c r="J10234" i="1"/>
  <c r="L10233" i="1"/>
  <c r="K10233" i="1"/>
  <c r="J10233" i="1"/>
  <c r="L10232" i="1"/>
  <c r="K10232" i="1"/>
  <c r="J10232" i="1"/>
  <c r="L10231" i="1"/>
  <c r="K10231" i="1"/>
  <c r="J10231" i="1"/>
  <c r="L10230" i="1"/>
  <c r="K10230" i="1"/>
  <c r="J10230" i="1"/>
  <c r="L10229" i="1"/>
  <c r="K10229" i="1"/>
  <c r="J10229" i="1"/>
  <c r="L10228" i="1"/>
  <c r="K10228" i="1"/>
  <c r="J10228" i="1"/>
  <c r="L10227" i="1"/>
  <c r="K10227" i="1"/>
  <c r="J10227" i="1"/>
  <c r="L10226" i="1"/>
  <c r="K10226" i="1"/>
  <c r="J10226" i="1"/>
  <c r="L10225" i="1"/>
  <c r="K10225" i="1"/>
  <c r="J10225" i="1"/>
  <c r="L10224" i="1"/>
  <c r="K10224" i="1"/>
  <c r="J10224" i="1"/>
  <c r="L10223" i="1"/>
  <c r="K10223" i="1"/>
  <c r="J10223" i="1"/>
  <c r="L10222" i="1"/>
  <c r="K10222" i="1"/>
  <c r="J10222" i="1"/>
  <c r="L10221" i="1"/>
  <c r="K10221" i="1"/>
  <c r="J10221" i="1"/>
  <c r="L10220" i="1"/>
  <c r="K10220" i="1"/>
  <c r="J10220" i="1"/>
  <c r="L10219" i="1"/>
  <c r="K10219" i="1"/>
  <c r="J10219" i="1"/>
  <c r="L10218" i="1"/>
  <c r="K10218" i="1"/>
  <c r="J10218" i="1"/>
  <c r="L10217" i="1"/>
  <c r="K10217" i="1"/>
  <c r="J10217" i="1"/>
  <c r="L10216" i="1"/>
  <c r="K10216" i="1"/>
  <c r="J10216" i="1"/>
  <c r="L10215" i="1"/>
  <c r="K10215" i="1"/>
  <c r="J10215" i="1"/>
  <c r="L10214" i="1"/>
  <c r="K10214" i="1"/>
  <c r="J10214" i="1"/>
  <c r="L10213" i="1"/>
  <c r="K10213" i="1"/>
  <c r="J10213" i="1"/>
  <c r="L10212" i="1"/>
  <c r="K10212" i="1"/>
  <c r="J10212" i="1"/>
  <c r="L10211" i="1"/>
  <c r="K10211" i="1"/>
  <c r="J10211" i="1"/>
  <c r="L10210" i="1"/>
  <c r="K10210" i="1"/>
  <c r="J10210" i="1"/>
  <c r="L10209" i="1"/>
  <c r="K10209" i="1"/>
  <c r="J10209" i="1"/>
  <c r="L10208" i="1"/>
  <c r="K10208" i="1"/>
  <c r="J10208" i="1"/>
  <c r="L10207" i="1"/>
  <c r="K10207" i="1"/>
  <c r="J10207" i="1"/>
  <c r="L10206" i="1"/>
  <c r="K10206" i="1"/>
  <c r="J10206" i="1"/>
  <c r="L10205" i="1"/>
  <c r="K10205" i="1"/>
  <c r="J10205" i="1"/>
  <c r="L10204" i="1"/>
  <c r="K10204" i="1"/>
  <c r="J10204" i="1"/>
  <c r="L10203" i="1"/>
  <c r="K10203" i="1"/>
  <c r="J10203" i="1"/>
  <c r="L10202" i="1"/>
  <c r="K10202" i="1"/>
  <c r="J10202" i="1"/>
  <c r="L10201" i="1"/>
  <c r="K10201" i="1"/>
  <c r="J10201" i="1"/>
  <c r="L10200" i="1"/>
  <c r="K10200" i="1"/>
  <c r="J10200" i="1"/>
  <c r="L10199" i="1"/>
  <c r="K10199" i="1"/>
  <c r="J10199" i="1"/>
  <c r="L10198" i="1"/>
  <c r="K10198" i="1"/>
  <c r="J10198" i="1"/>
  <c r="L10197" i="1"/>
  <c r="K10197" i="1"/>
  <c r="J10197" i="1"/>
  <c r="L10196" i="1"/>
  <c r="K10196" i="1"/>
  <c r="J10196" i="1"/>
  <c r="L10195" i="1"/>
  <c r="K10195" i="1"/>
  <c r="J10195" i="1"/>
  <c r="L10194" i="1"/>
  <c r="K10194" i="1"/>
  <c r="J10194" i="1"/>
  <c r="L10193" i="1"/>
  <c r="K10193" i="1"/>
  <c r="J10193" i="1"/>
  <c r="L10192" i="1"/>
  <c r="K10192" i="1"/>
  <c r="J10192" i="1"/>
  <c r="L10191" i="1"/>
  <c r="K10191" i="1"/>
  <c r="J10191" i="1"/>
  <c r="L10190" i="1"/>
  <c r="K10190" i="1"/>
  <c r="J10190" i="1"/>
  <c r="L10189" i="1"/>
  <c r="K10189" i="1"/>
  <c r="J10189" i="1"/>
  <c r="L10188" i="1"/>
  <c r="K10188" i="1"/>
  <c r="J10188" i="1"/>
  <c r="L10187" i="1"/>
  <c r="K10187" i="1"/>
  <c r="J10187" i="1"/>
  <c r="L10186" i="1"/>
  <c r="K10186" i="1"/>
  <c r="J10186" i="1"/>
  <c r="L10185" i="1"/>
  <c r="K10185" i="1"/>
  <c r="J10185" i="1"/>
  <c r="L10184" i="1"/>
  <c r="K10184" i="1"/>
  <c r="J10184" i="1"/>
  <c r="L10183" i="1"/>
  <c r="K10183" i="1"/>
  <c r="J10183" i="1"/>
  <c r="L10182" i="1"/>
  <c r="K10182" i="1"/>
  <c r="J10182" i="1"/>
  <c r="L10181" i="1"/>
  <c r="K10181" i="1"/>
  <c r="J10181" i="1"/>
  <c r="L10180" i="1"/>
  <c r="K10180" i="1"/>
  <c r="J10180" i="1"/>
  <c r="L10179" i="1"/>
  <c r="K10179" i="1"/>
  <c r="J10179" i="1"/>
  <c r="L10178" i="1"/>
  <c r="K10178" i="1"/>
  <c r="J10178" i="1"/>
  <c r="L10177" i="1"/>
  <c r="K10177" i="1"/>
  <c r="J10177" i="1"/>
  <c r="L10176" i="1"/>
  <c r="K10176" i="1"/>
  <c r="J10176" i="1"/>
  <c r="L10175" i="1"/>
  <c r="K10175" i="1"/>
  <c r="J10175" i="1"/>
  <c r="L10174" i="1"/>
  <c r="K10174" i="1"/>
  <c r="J10174" i="1"/>
  <c r="L10173" i="1"/>
  <c r="K10173" i="1"/>
  <c r="J10173" i="1"/>
  <c r="L10172" i="1"/>
  <c r="K10172" i="1"/>
  <c r="J10172" i="1"/>
  <c r="L10171" i="1"/>
  <c r="K10171" i="1"/>
  <c r="J10171" i="1"/>
  <c r="L10170" i="1"/>
  <c r="K10170" i="1"/>
  <c r="J10170" i="1"/>
  <c r="L10169" i="1"/>
  <c r="K10169" i="1"/>
  <c r="J10169" i="1"/>
  <c r="L10168" i="1"/>
  <c r="K10168" i="1"/>
  <c r="J10168" i="1"/>
  <c r="L10167" i="1"/>
  <c r="K10167" i="1"/>
  <c r="J10167" i="1"/>
  <c r="L10166" i="1"/>
  <c r="K10166" i="1"/>
  <c r="J10166" i="1"/>
  <c r="L10165" i="1"/>
  <c r="K10165" i="1"/>
  <c r="J10165" i="1"/>
  <c r="L10164" i="1"/>
  <c r="K10164" i="1"/>
  <c r="J10164" i="1"/>
  <c r="L10163" i="1"/>
  <c r="K10163" i="1"/>
  <c r="J10163" i="1"/>
  <c r="L10162" i="1"/>
  <c r="K10162" i="1"/>
  <c r="J10162" i="1"/>
  <c r="L10161" i="1"/>
  <c r="K10161" i="1"/>
  <c r="J10161" i="1"/>
  <c r="L10160" i="1"/>
  <c r="K10160" i="1"/>
  <c r="J10160" i="1"/>
  <c r="L10159" i="1"/>
  <c r="K10159" i="1"/>
  <c r="J10159" i="1"/>
  <c r="L10158" i="1"/>
  <c r="K10158" i="1"/>
  <c r="J10158" i="1"/>
  <c r="L10157" i="1"/>
  <c r="K10157" i="1"/>
  <c r="J10157" i="1"/>
  <c r="L10156" i="1"/>
  <c r="K10156" i="1"/>
  <c r="J10156" i="1"/>
  <c r="L10155" i="1"/>
  <c r="K10155" i="1"/>
  <c r="J10155" i="1"/>
  <c r="L10154" i="1"/>
  <c r="K10154" i="1"/>
  <c r="J10154" i="1"/>
  <c r="L10153" i="1"/>
  <c r="K10153" i="1"/>
  <c r="J10153" i="1"/>
  <c r="L10152" i="1"/>
  <c r="K10152" i="1"/>
  <c r="J10152" i="1"/>
  <c r="L10151" i="1"/>
  <c r="K10151" i="1"/>
  <c r="J10151" i="1"/>
  <c r="L10150" i="1"/>
  <c r="K10150" i="1"/>
  <c r="J10150" i="1"/>
  <c r="L10149" i="1"/>
  <c r="K10149" i="1"/>
  <c r="J10149" i="1"/>
  <c r="L10148" i="1"/>
  <c r="K10148" i="1"/>
  <c r="J10148" i="1"/>
  <c r="L10147" i="1"/>
  <c r="K10147" i="1"/>
  <c r="J10147" i="1"/>
  <c r="L10146" i="1"/>
  <c r="K10146" i="1"/>
  <c r="J10146" i="1"/>
  <c r="L10145" i="1"/>
  <c r="K10145" i="1"/>
  <c r="J10145" i="1"/>
  <c r="L10144" i="1"/>
  <c r="K10144" i="1"/>
  <c r="J10144" i="1"/>
  <c r="L10143" i="1"/>
  <c r="K10143" i="1"/>
  <c r="J10143" i="1"/>
  <c r="L10142" i="1"/>
  <c r="K10142" i="1"/>
  <c r="J10142" i="1"/>
  <c r="L10141" i="1"/>
  <c r="K10141" i="1"/>
  <c r="J10141" i="1"/>
  <c r="L10140" i="1"/>
  <c r="K10140" i="1"/>
  <c r="J10140" i="1"/>
  <c r="L10139" i="1"/>
  <c r="K10139" i="1"/>
  <c r="J10139" i="1"/>
  <c r="L10138" i="1"/>
  <c r="K10138" i="1"/>
  <c r="J10138" i="1"/>
  <c r="L10137" i="1"/>
  <c r="K10137" i="1"/>
  <c r="J10137" i="1"/>
  <c r="L10136" i="1"/>
  <c r="K10136" i="1"/>
  <c r="J10136" i="1"/>
  <c r="L10135" i="1"/>
  <c r="K10135" i="1"/>
  <c r="J10135" i="1"/>
  <c r="L10134" i="1"/>
  <c r="K10134" i="1"/>
  <c r="J10134" i="1"/>
  <c r="L10133" i="1"/>
  <c r="K10133" i="1"/>
  <c r="J10133" i="1"/>
  <c r="L10132" i="1"/>
  <c r="K10132" i="1"/>
  <c r="J10132" i="1"/>
  <c r="L10131" i="1"/>
  <c r="K10131" i="1"/>
  <c r="J10131" i="1"/>
  <c r="L10130" i="1"/>
  <c r="K10130" i="1"/>
  <c r="J10130" i="1"/>
  <c r="L10129" i="1"/>
  <c r="K10129" i="1"/>
  <c r="J10129" i="1"/>
  <c r="L10128" i="1"/>
  <c r="K10128" i="1"/>
  <c r="J10128" i="1"/>
  <c r="L10127" i="1"/>
  <c r="K10127" i="1"/>
  <c r="J10127" i="1"/>
  <c r="L10126" i="1"/>
  <c r="K10126" i="1"/>
  <c r="J10126" i="1"/>
  <c r="L10125" i="1"/>
  <c r="K10125" i="1"/>
  <c r="J10125" i="1"/>
  <c r="L10124" i="1"/>
  <c r="K10124" i="1"/>
  <c r="J10124" i="1"/>
  <c r="L10123" i="1"/>
  <c r="K10123" i="1"/>
  <c r="J10123" i="1"/>
  <c r="L10122" i="1"/>
  <c r="K10122" i="1"/>
  <c r="J10122" i="1"/>
  <c r="L10121" i="1"/>
  <c r="K10121" i="1"/>
  <c r="J10121" i="1"/>
  <c r="L10120" i="1"/>
  <c r="K10120" i="1"/>
  <c r="J10120" i="1"/>
  <c r="L10119" i="1"/>
  <c r="K10119" i="1"/>
  <c r="J10119" i="1"/>
  <c r="L10118" i="1"/>
  <c r="K10118" i="1"/>
  <c r="J10118" i="1"/>
  <c r="L10117" i="1"/>
  <c r="K10117" i="1"/>
  <c r="J10117" i="1"/>
  <c r="L10116" i="1"/>
  <c r="K10116" i="1"/>
  <c r="J10116" i="1"/>
  <c r="L10115" i="1"/>
  <c r="K10115" i="1"/>
  <c r="J10115" i="1"/>
  <c r="L10114" i="1"/>
  <c r="K10114" i="1"/>
  <c r="J10114" i="1"/>
  <c r="L10113" i="1"/>
  <c r="K10113" i="1"/>
  <c r="J10113" i="1"/>
  <c r="L10112" i="1"/>
  <c r="K10112" i="1"/>
  <c r="J10112" i="1"/>
  <c r="L10111" i="1"/>
  <c r="K10111" i="1"/>
  <c r="J10111" i="1"/>
  <c r="L10110" i="1"/>
  <c r="K10110" i="1"/>
  <c r="J10110" i="1"/>
  <c r="L10109" i="1"/>
  <c r="K10109" i="1"/>
  <c r="J10109" i="1"/>
  <c r="L10108" i="1"/>
  <c r="K10108" i="1"/>
  <c r="J10108" i="1"/>
  <c r="L10107" i="1"/>
  <c r="K10107" i="1"/>
  <c r="J10107" i="1"/>
  <c r="L10106" i="1"/>
  <c r="K10106" i="1"/>
  <c r="J10106" i="1"/>
  <c r="L10105" i="1"/>
  <c r="K10105" i="1"/>
  <c r="J10105" i="1"/>
  <c r="L10104" i="1"/>
  <c r="K10104" i="1"/>
  <c r="J10104" i="1"/>
  <c r="L10103" i="1"/>
  <c r="K10103" i="1"/>
  <c r="J10103" i="1"/>
  <c r="L10102" i="1"/>
  <c r="K10102" i="1"/>
  <c r="J10102" i="1"/>
  <c r="L10101" i="1"/>
  <c r="K10101" i="1"/>
  <c r="J10101" i="1"/>
  <c r="L10100" i="1"/>
  <c r="K10100" i="1"/>
  <c r="J10100" i="1"/>
  <c r="L10099" i="1"/>
  <c r="K10099" i="1"/>
  <c r="J10099" i="1"/>
  <c r="L10098" i="1"/>
  <c r="K10098" i="1"/>
  <c r="J10098" i="1"/>
  <c r="L10097" i="1"/>
  <c r="K10097" i="1"/>
  <c r="J10097" i="1"/>
  <c r="L10096" i="1"/>
  <c r="K10096" i="1"/>
  <c r="J10096" i="1"/>
  <c r="L10095" i="1"/>
  <c r="K10095" i="1"/>
  <c r="J10095" i="1"/>
  <c r="L10094" i="1"/>
  <c r="K10094" i="1"/>
  <c r="J10094" i="1"/>
  <c r="L10093" i="1"/>
  <c r="K10093" i="1"/>
  <c r="J10093" i="1"/>
  <c r="L10092" i="1"/>
  <c r="K10092" i="1"/>
  <c r="J10092" i="1"/>
  <c r="L10091" i="1"/>
  <c r="K10091" i="1"/>
  <c r="J10091" i="1"/>
  <c r="L10090" i="1"/>
  <c r="K10090" i="1"/>
  <c r="J10090" i="1"/>
  <c r="L10089" i="1"/>
  <c r="K10089" i="1"/>
  <c r="J10089" i="1"/>
  <c r="L10088" i="1"/>
  <c r="K10088" i="1"/>
  <c r="J10088" i="1"/>
  <c r="L10087" i="1"/>
  <c r="K10087" i="1"/>
  <c r="J10087" i="1"/>
  <c r="L10086" i="1"/>
  <c r="K10086" i="1"/>
  <c r="J10086" i="1"/>
  <c r="L10085" i="1"/>
  <c r="K10085" i="1"/>
  <c r="J10085" i="1"/>
  <c r="L10084" i="1"/>
  <c r="K10084" i="1"/>
  <c r="J10084" i="1"/>
  <c r="L10083" i="1"/>
  <c r="K10083" i="1"/>
  <c r="J10083" i="1"/>
  <c r="L10082" i="1"/>
  <c r="K10082" i="1"/>
  <c r="J10082" i="1"/>
  <c r="L10081" i="1"/>
  <c r="K10081" i="1"/>
  <c r="J10081" i="1"/>
  <c r="L10080" i="1"/>
  <c r="K10080" i="1"/>
  <c r="J10080" i="1"/>
  <c r="L10079" i="1"/>
  <c r="K10079" i="1"/>
  <c r="J10079" i="1"/>
  <c r="L10078" i="1"/>
  <c r="K10078" i="1"/>
  <c r="J10078" i="1"/>
  <c r="L10077" i="1"/>
  <c r="K10077" i="1"/>
  <c r="J10077" i="1"/>
  <c r="L10076" i="1"/>
  <c r="K10076" i="1"/>
  <c r="J10076" i="1"/>
  <c r="L10075" i="1"/>
  <c r="K10075" i="1"/>
  <c r="J10075" i="1"/>
  <c r="L10074" i="1"/>
  <c r="K10074" i="1"/>
  <c r="J10074" i="1"/>
  <c r="L10073" i="1"/>
  <c r="K10073" i="1"/>
  <c r="J10073" i="1"/>
  <c r="L10072" i="1"/>
  <c r="K10072" i="1"/>
  <c r="J10072" i="1"/>
  <c r="L10071" i="1"/>
  <c r="K10071" i="1"/>
  <c r="J10071" i="1"/>
  <c r="L10070" i="1"/>
  <c r="K10070" i="1"/>
  <c r="J10070" i="1"/>
  <c r="L10069" i="1"/>
  <c r="K10069" i="1"/>
  <c r="J10069" i="1"/>
  <c r="L10068" i="1"/>
  <c r="K10068" i="1"/>
  <c r="J10068" i="1"/>
  <c r="L10067" i="1"/>
  <c r="K10067" i="1"/>
  <c r="J10067" i="1"/>
  <c r="L10066" i="1"/>
  <c r="K10066" i="1"/>
  <c r="J10066" i="1"/>
  <c r="L10065" i="1"/>
  <c r="K10065" i="1"/>
  <c r="J10065" i="1"/>
  <c r="L10064" i="1"/>
  <c r="K10064" i="1"/>
  <c r="J10064" i="1"/>
  <c r="L10063" i="1"/>
  <c r="K10063" i="1"/>
  <c r="J10063" i="1"/>
  <c r="L10062" i="1"/>
  <c r="K10062" i="1"/>
  <c r="J10062" i="1"/>
  <c r="L10061" i="1"/>
  <c r="K10061" i="1"/>
  <c r="J10061" i="1"/>
  <c r="L10060" i="1"/>
  <c r="K10060" i="1"/>
  <c r="J10060" i="1"/>
  <c r="L10059" i="1"/>
  <c r="K10059" i="1"/>
  <c r="J10059" i="1"/>
  <c r="L10058" i="1"/>
  <c r="K10058" i="1"/>
  <c r="J10058" i="1"/>
  <c r="L10057" i="1"/>
  <c r="K10057" i="1"/>
  <c r="J10057" i="1"/>
  <c r="L10056" i="1"/>
  <c r="K10056" i="1"/>
  <c r="J10056" i="1"/>
  <c r="L10055" i="1"/>
  <c r="K10055" i="1"/>
  <c r="J10055" i="1"/>
  <c r="L10054" i="1"/>
  <c r="K10054" i="1"/>
  <c r="J10054" i="1"/>
  <c r="L10053" i="1"/>
  <c r="K10053" i="1"/>
  <c r="J10053" i="1"/>
  <c r="L10052" i="1"/>
  <c r="K10052" i="1"/>
  <c r="J10052" i="1"/>
  <c r="L10051" i="1"/>
  <c r="K10051" i="1"/>
  <c r="J10051" i="1"/>
  <c r="L10050" i="1"/>
  <c r="K10050" i="1"/>
  <c r="J10050" i="1"/>
  <c r="L10049" i="1"/>
  <c r="K10049" i="1"/>
  <c r="J10049" i="1"/>
  <c r="L10048" i="1"/>
  <c r="K10048" i="1"/>
  <c r="J10048" i="1"/>
  <c r="L10047" i="1"/>
  <c r="K10047" i="1"/>
  <c r="J10047" i="1"/>
  <c r="L10046" i="1"/>
  <c r="K10046" i="1"/>
  <c r="J10046" i="1"/>
  <c r="L10045" i="1"/>
  <c r="K10045" i="1"/>
  <c r="J10045" i="1"/>
  <c r="L10044" i="1"/>
  <c r="K10044" i="1"/>
  <c r="J10044" i="1"/>
  <c r="L10043" i="1"/>
  <c r="K10043" i="1"/>
  <c r="J10043" i="1"/>
  <c r="L10042" i="1"/>
  <c r="K10042" i="1"/>
  <c r="J10042" i="1"/>
  <c r="L10041" i="1"/>
  <c r="K10041" i="1"/>
  <c r="J10041" i="1"/>
  <c r="L10040" i="1"/>
  <c r="K10040" i="1"/>
  <c r="J10040" i="1"/>
  <c r="L10039" i="1"/>
  <c r="K10039" i="1"/>
  <c r="J10039" i="1"/>
  <c r="L10038" i="1"/>
  <c r="K10038" i="1"/>
  <c r="J10038" i="1"/>
  <c r="L10037" i="1"/>
  <c r="K10037" i="1"/>
  <c r="J10037" i="1"/>
  <c r="L10036" i="1"/>
  <c r="K10036" i="1"/>
  <c r="J10036" i="1"/>
  <c r="L10035" i="1"/>
  <c r="K10035" i="1"/>
  <c r="J10035" i="1"/>
  <c r="L10034" i="1"/>
  <c r="K10034" i="1"/>
  <c r="J10034" i="1"/>
  <c r="L10033" i="1"/>
  <c r="K10033" i="1"/>
  <c r="J10033" i="1"/>
  <c r="L10032" i="1"/>
  <c r="K10032" i="1"/>
  <c r="J10032" i="1"/>
  <c r="L10031" i="1"/>
  <c r="K10031" i="1"/>
  <c r="J10031" i="1"/>
  <c r="L10030" i="1"/>
  <c r="K10030" i="1"/>
  <c r="J10030" i="1"/>
  <c r="L10029" i="1"/>
  <c r="K10029" i="1"/>
  <c r="J10029" i="1"/>
  <c r="L10028" i="1"/>
  <c r="K10028" i="1"/>
  <c r="J10028" i="1"/>
  <c r="L10027" i="1"/>
  <c r="K10027" i="1"/>
  <c r="J10027" i="1"/>
  <c r="L10026" i="1"/>
  <c r="K10026" i="1"/>
  <c r="J10026" i="1"/>
  <c r="L10025" i="1"/>
  <c r="K10025" i="1"/>
  <c r="J10025" i="1"/>
  <c r="L10024" i="1"/>
  <c r="K10024" i="1"/>
  <c r="J10024" i="1"/>
  <c r="L10023" i="1"/>
  <c r="K10023" i="1"/>
  <c r="J10023" i="1"/>
  <c r="L10022" i="1"/>
  <c r="K10022" i="1"/>
  <c r="J10022" i="1"/>
  <c r="L10021" i="1"/>
  <c r="K10021" i="1"/>
  <c r="J10021" i="1"/>
  <c r="L10020" i="1"/>
  <c r="K10020" i="1"/>
  <c r="J10020" i="1"/>
  <c r="L10019" i="1"/>
  <c r="K10019" i="1"/>
  <c r="J10019" i="1"/>
  <c r="L10018" i="1"/>
  <c r="K10018" i="1"/>
  <c r="J10018" i="1"/>
  <c r="L10017" i="1"/>
  <c r="K10017" i="1"/>
  <c r="J10017" i="1"/>
  <c r="L10016" i="1"/>
  <c r="K10016" i="1"/>
  <c r="J10016" i="1"/>
  <c r="L10015" i="1"/>
  <c r="K10015" i="1"/>
  <c r="J10015" i="1"/>
  <c r="L10014" i="1"/>
  <c r="K10014" i="1"/>
  <c r="J10014" i="1"/>
  <c r="L10013" i="1"/>
  <c r="K10013" i="1"/>
  <c r="J10013" i="1"/>
  <c r="L10012" i="1"/>
  <c r="K10012" i="1"/>
  <c r="J10012" i="1"/>
  <c r="L10011" i="1"/>
  <c r="K10011" i="1"/>
  <c r="J10011" i="1"/>
  <c r="L10010" i="1"/>
  <c r="K10010" i="1"/>
  <c r="J10010" i="1"/>
  <c r="L10009" i="1"/>
  <c r="K10009" i="1"/>
  <c r="J10009" i="1"/>
  <c r="L10008" i="1"/>
  <c r="K10008" i="1"/>
  <c r="J10008" i="1"/>
  <c r="L10007" i="1"/>
  <c r="K10007" i="1"/>
  <c r="J10007" i="1"/>
  <c r="L10006" i="1"/>
  <c r="K10006" i="1"/>
  <c r="J10006" i="1"/>
  <c r="L10005" i="1"/>
  <c r="K10005" i="1"/>
  <c r="J10005" i="1"/>
  <c r="L10004" i="1"/>
  <c r="K10004" i="1"/>
  <c r="J10004" i="1"/>
  <c r="L10003" i="1"/>
  <c r="K10003" i="1"/>
  <c r="J10003" i="1"/>
  <c r="L10002" i="1"/>
  <c r="K10002" i="1"/>
  <c r="J10002" i="1"/>
  <c r="L10001" i="1"/>
  <c r="K10001" i="1"/>
  <c r="J10001" i="1"/>
  <c r="L10000" i="1"/>
  <c r="K10000" i="1"/>
  <c r="J10000" i="1"/>
  <c r="L9999" i="1"/>
  <c r="K9999" i="1"/>
  <c r="J9999" i="1"/>
  <c r="L9998" i="1"/>
  <c r="K9998" i="1"/>
  <c r="J9998" i="1"/>
  <c r="L9997" i="1"/>
  <c r="K9997" i="1"/>
  <c r="J9997" i="1"/>
  <c r="L9996" i="1"/>
  <c r="K9996" i="1"/>
  <c r="J9996" i="1"/>
  <c r="L9995" i="1"/>
  <c r="K9995" i="1"/>
  <c r="J9995" i="1"/>
  <c r="L9994" i="1"/>
  <c r="K9994" i="1"/>
  <c r="J9994" i="1"/>
  <c r="L9993" i="1"/>
  <c r="K9993" i="1"/>
  <c r="J9993" i="1"/>
  <c r="L9992" i="1"/>
  <c r="K9992" i="1"/>
  <c r="J9992" i="1"/>
  <c r="L9991" i="1"/>
  <c r="K9991" i="1"/>
  <c r="J9991" i="1"/>
  <c r="L9990" i="1"/>
  <c r="K9990" i="1"/>
  <c r="J9990" i="1"/>
  <c r="L9989" i="1"/>
  <c r="K9989" i="1"/>
  <c r="J9989" i="1"/>
  <c r="L9988" i="1"/>
  <c r="K9988" i="1"/>
  <c r="J9988" i="1"/>
  <c r="L9987" i="1"/>
  <c r="K9987" i="1"/>
  <c r="J9987" i="1"/>
  <c r="L9986" i="1"/>
  <c r="K9986" i="1"/>
  <c r="J9986" i="1"/>
  <c r="L9985" i="1"/>
  <c r="K9985" i="1"/>
  <c r="J9985" i="1"/>
  <c r="L9984" i="1"/>
  <c r="K9984" i="1"/>
  <c r="J9984" i="1"/>
  <c r="L9983" i="1"/>
  <c r="K9983" i="1"/>
  <c r="J9983" i="1"/>
  <c r="L9982" i="1"/>
  <c r="K9982" i="1"/>
  <c r="J9982" i="1"/>
  <c r="L9981" i="1"/>
  <c r="K9981" i="1"/>
  <c r="J9981" i="1"/>
  <c r="L9980" i="1"/>
  <c r="K9980" i="1"/>
  <c r="J9980" i="1"/>
  <c r="L9979" i="1"/>
  <c r="K9979" i="1"/>
  <c r="J9979" i="1"/>
  <c r="L9978" i="1"/>
  <c r="K9978" i="1"/>
  <c r="J9978" i="1"/>
  <c r="L9977" i="1"/>
  <c r="K9977" i="1"/>
  <c r="J9977" i="1"/>
  <c r="L9976" i="1"/>
  <c r="K9976" i="1"/>
  <c r="J9976" i="1"/>
  <c r="L9975" i="1"/>
  <c r="K9975" i="1"/>
  <c r="J9975" i="1"/>
  <c r="L9974" i="1"/>
  <c r="K9974" i="1"/>
  <c r="J9974" i="1"/>
  <c r="L9973" i="1"/>
  <c r="K9973" i="1"/>
  <c r="J9973" i="1"/>
  <c r="L9972" i="1"/>
  <c r="K9972" i="1"/>
  <c r="J9972" i="1"/>
  <c r="L9971" i="1"/>
  <c r="K9971" i="1"/>
  <c r="J9971" i="1"/>
  <c r="L9970" i="1"/>
  <c r="K9970" i="1"/>
  <c r="J9970" i="1"/>
  <c r="L9969" i="1"/>
  <c r="K9969" i="1"/>
  <c r="J9969" i="1"/>
  <c r="L9968" i="1"/>
  <c r="K9968" i="1"/>
  <c r="J9968" i="1"/>
  <c r="L9967" i="1"/>
  <c r="K9967" i="1"/>
  <c r="J9967" i="1"/>
  <c r="L9966" i="1"/>
  <c r="K9966" i="1"/>
  <c r="J9966" i="1"/>
  <c r="L9965" i="1"/>
  <c r="K9965" i="1"/>
  <c r="J9965" i="1"/>
  <c r="L9964" i="1"/>
  <c r="K9964" i="1"/>
  <c r="J9964" i="1"/>
  <c r="L9963" i="1"/>
  <c r="K9963" i="1"/>
  <c r="J9963" i="1"/>
  <c r="L9962" i="1"/>
  <c r="K9962" i="1"/>
  <c r="J9962" i="1"/>
  <c r="L9961" i="1"/>
  <c r="K9961" i="1"/>
  <c r="J9961" i="1"/>
  <c r="L9960" i="1"/>
  <c r="K9960" i="1"/>
  <c r="J9960" i="1"/>
  <c r="L9959" i="1"/>
  <c r="K9959" i="1"/>
  <c r="J9959" i="1"/>
  <c r="L9958" i="1"/>
  <c r="K9958" i="1"/>
  <c r="J9958" i="1"/>
  <c r="L9957" i="1"/>
  <c r="K9957" i="1"/>
  <c r="J9957" i="1"/>
  <c r="L9956" i="1"/>
  <c r="K9956" i="1"/>
  <c r="J9956" i="1"/>
  <c r="L9955" i="1"/>
  <c r="K9955" i="1"/>
  <c r="J9955" i="1"/>
  <c r="L9954" i="1"/>
  <c r="K9954" i="1"/>
  <c r="J9954" i="1"/>
  <c r="L9953" i="1"/>
  <c r="K9953" i="1"/>
  <c r="J9953" i="1"/>
  <c r="L9952" i="1"/>
  <c r="K9952" i="1"/>
  <c r="J9952" i="1"/>
  <c r="L9951" i="1"/>
  <c r="K9951" i="1"/>
  <c r="J9951" i="1"/>
  <c r="L9950" i="1"/>
  <c r="K9950" i="1"/>
  <c r="J9950" i="1"/>
  <c r="L9949" i="1"/>
  <c r="K9949" i="1"/>
  <c r="J9949" i="1"/>
  <c r="L9948" i="1"/>
  <c r="K9948" i="1"/>
  <c r="J9948" i="1"/>
  <c r="L9947" i="1"/>
  <c r="K9947" i="1"/>
  <c r="J9947" i="1"/>
  <c r="L9946" i="1"/>
  <c r="K9946" i="1"/>
  <c r="J9946" i="1"/>
  <c r="L9945" i="1"/>
  <c r="K9945" i="1"/>
  <c r="J9945" i="1"/>
  <c r="L9944" i="1"/>
  <c r="K9944" i="1"/>
  <c r="J9944" i="1"/>
  <c r="L9943" i="1"/>
  <c r="K9943" i="1"/>
  <c r="J9943" i="1"/>
  <c r="L9942" i="1"/>
  <c r="K9942" i="1"/>
  <c r="J9942" i="1"/>
  <c r="L9941" i="1"/>
  <c r="K9941" i="1"/>
  <c r="J9941" i="1"/>
  <c r="L9940" i="1"/>
  <c r="K9940" i="1"/>
  <c r="J9940" i="1"/>
  <c r="L9939" i="1"/>
  <c r="K9939" i="1"/>
  <c r="J9939" i="1"/>
  <c r="L9938" i="1"/>
  <c r="K9938" i="1"/>
  <c r="J9938" i="1"/>
  <c r="L9937" i="1"/>
  <c r="K9937" i="1"/>
  <c r="J9937" i="1"/>
  <c r="L9936" i="1"/>
  <c r="K9936" i="1"/>
  <c r="J9936" i="1"/>
  <c r="L9935" i="1"/>
  <c r="K9935" i="1"/>
  <c r="J9935" i="1"/>
  <c r="L9934" i="1"/>
  <c r="K9934" i="1"/>
  <c r="J9934" i="1"/>
  <c r="L9933" i="1"/>
  <c r="K9933" i="1"/>
  <c r="J9933" i="1"/>
  <c r="L9932" i="1"/>
  <c r="K9932" i="1"/>
  <c r="J9932" i="1"/>
  <c r="L9931" i="1"/>
  <c r="K9931" i="1"/>
  <c r="J9931" i="1"/>
  <c r="L9930" i="1"/>
  <c r="K9930" i="1"/>
  <c r="J9930" i="1"/>
  <c r="L9929" i="1"/>
  <c r="K9929" i="1"/>
  <c r="J9929" i="1"/>
  <c r="L9928" i="1"/>
  <c r="K9928" i="1"/>
  <c r="J9928" i="1"/>
  <c r="L9927" i="1"/>
  <c r="K9927" i="1"/>
  <c r="J9927" i="1"/>
  <c r="L9926" i="1"/>
  <c r="K9926" i="1"/>
  <c r="J9926" i="1"/>
  <c r="L9925" i="1"/>
  <c r="K9925" i="1"/>
  <c r="J9925" i="1"/>
  <c r="L9924" i="1"/>
  <c r="K9924" i="1"/>
  <c r="J9924" i="1"/>
  <c r="L9923" i="1"/>
  <c r="K9923" i="1"/>
  <c r="J9923" i="1"/>
  <c r="L9922" i="1"/>
  <c r="K9922" i="1"/>
  <c r="J9922" i="1"/>
  <c r="L9921" i="1"/>
  <c r="K9921" i="1"/>
  <c r="J9921" i="1"/>
  <c r="L9920" i="1"/>
  <c r="K9920" i="1"/>
  <c r="J9920" i="1"/>
  <c r="L9919" i="1"/>
  <c r="K9919" i="1"/>
  <c r="J9919" i="1"/>
  <c r="L9918" i="1"/>
  <c r="K9918" i="1"/>
  <c r="J9918" i="1"/>
  <c r="L9917" i="1"/>
  <c r="K9917" i="1"/>
  <c r="J9917" i="1"/>
  <c r="L9916" i="1"/>
  <c r="K9916" i="1"/>
  <c r="J9916" i="1"/>
  <c r="L9915" i="1"/>
  <c r="K9915" i="1"/>
  <c r="J9915" i="1"/>
  <c r="L9914" i="1"/>
  <c r="K9914" i="1"/>
  <c r="J9914" i="1"/>
  <c r="L9913" i="1"/>
  <c r="K9913" i="1"/>
  <c r="J9913" i="1"/>
  <c r="L9912" i="1"/>
  <c r="K9912" i="1"/>
  <c r="J9912" i="1"/>
  <c r="L9911" i="1"/>
  <c r="K9911" i="1"/>
  <c r="J9911" i="1"/>
  <c r="L9910" i="1"/>
  <c r="K9910" i="1"/>
  <c r="J9910" i="1"/>
  <c r="L9909" i="1"/>
  <c r="K9909" i="1"/>
  <c r="J9909" i="1"/>
  <c r="L9908" i="1"/>
  <c r="K9908" i="1"/>
  <c r="J9908" i="1"/>
  <c r="L9907" i="1"/>
  <c r="K9907" i="1"/>
  <c r="J9907" i="1"/>
  <c r="L9906" i="1"/>
  <c r="K9906" i="1"/>
  <c r="J9906" i="1"/>
  <c r="L9905" i="1"/>
  <c r="K9905" i="1"/>
  <c r="J9905" i="1"/>
  <c r="L9904" i="1"/>
  <c r="K9904" i="1"/>
  <c r="J9904" i="1"/>
  <c r="L9903" i="1"/>
  <c r="K9903" i="1"/>
  <c r="J9903" i="1"/>
  <c r="L9902" i="1"/>
  <c r="K9902" i="1"/>
  <c r="J9902" i="1"/>
  <c r="L9901" i="1"/>
  <c r="K9901" i="1"/>
  <c r="J9901" i="1"/>
  <c r="L9900" i="1"/>
  <c r="K9900" i="1"/>
  <c r="J9900" i="1"/>
  <c r="L9899" i="1"/>
  <c r="K9899" i="1"/>
  <c r="J9899" i="1"/>
  <c r="L9898" i="1"/>
  <c r="K9898" i="1"/>
  <c r="J9898" i="1"/>
  <c r="L9897" i="1"/>
  <c r="K9897" i="1"/>
  <c r="J9897" i="1"/>
  <c r="L9896" i="1"/>
  <c r="K9896" i="1"/>
  <c r="J9896" i="1"/>
  <c r="L9895" i="1"/>
  <c r="K9895" i="1"/>
  <c r="J9895" i="1"/>
  <c r="L9894" i="1"/>
  <c r="K9894" i="1"/>
  <c r="J9894" i="1"/>
  <c r="L9893" i="1"/>
  <c r="K9893" i="1"/>
  <c r="J9893" i="1"/>
  <c r="L9892" i="1"/>
  <c r="K9892" i="1"/>
  <c r="J9892" i="1"/>
  <c r="L9891" i="1"/>
  <c r="K9891" i="1"/>
  <c r="J9891" i="1"/>
  <c r="L9890" i="1"/>
  <c r="K9890" i="1"/>
  <c r="J9890" i="1"/>
  <c r="L9889" i="1"/>
  <c r="K9889" i="1"/>
  <c r="J9889" i="1"/>
  <c r="L9888" i="1"/>
  <c r="K9888" i="1"/>
  <c r="J9888" i="1"/>
  <c r="L9887" i="1"/>
  <c r="K9887" i="1"/>
  <c r="J9887" i="1"/>
  <c r="L9886" i="1"/>
  <c r="K9886" i="1"/>
  <c r="J9886" i="1"/>
  <c r="L9885" i="1"/>
  <c r="K9885" i="1"/>
  <c r="J9885" i="1"/>
  <c r="L9884" i="1"/>
  <c r="K9884" i="1"/>
  <c r="J9884" i="1"/>
  <c r="L9883" i="1"/>
  <c r="K9883" i="1"/>
  <c r="J9883" i="1"/>
  <c r="L9882" i="1"/>
  <c r="K9882" i="1"/>
  <c r="J9882" i="1"/>
  <c r="L9881" i="1"/>
  <c r="K9881" i="1"/>
  <c r="J9881" i="1"/>
  <c r="L9880" i="1"/>
  <c r="K9880" i="1"/>
  <c r="J9880" i="1"/>
  <c r="L9879" i="1"/>
  <c r="K9879" i="1"/>
  <c r="J9879" i="1"/>
  <c r="L9878" i="1"/>
  <c r="K9878" i="1"/>
  <c r="J9878" i="1"/>
  <c r="L9877" i="1"/>
  <c r="K9877" i="1"/>
  <c r="J9877" i="1"/>
  <c r="L9876" i="1"/>
  <c r="K9876" i="1"/>
  <c r="J9876" i="1"/>
  <c r="L9875" i="1"/>
  <c r="K9875" i="1"/>
  <c r="J9875" i="1"/>
  <c r="L9874" i="1"/>
  <c r="K9874" i="1"/>
  <c r="J9874" i="1"/>
  <c r="L9873" i="1"/>
  <c r="K9873" i="1"/>
  <c r="J9873" i="1"/>
  <c r="L9872" i="1"/>
  <c r="K9872" i="1"/>
  <c r="J9872" i="1"/>
  <c r="L9871" i="1"/>
  <c r="K9871" i="1"/>
  <c r="J9871" i="1"/>
  <c r="L9870" i="1"/>
  <c r="K9870" i="1"/>
  <c r="J9870" i="1"/>
  <c r="L9869" i="1"/>
  <c r="K9869" i="1"/>
  <c r="J9869" i="1"/>
  <c r="L9868" i="1"/>
  <c r="K9868" i="1"/>
  <c r="J9868" i="1"/>
  <c r="L9867" i="1"/>
  <c r="K9867" i="1"/>
  <c r="J9867" i="1"/>
  <c r="L9866" i="1"/>
  <c r="K9866" i="1"/>
  <c r="J9866" i="1"/>
  <c r="L9865" i="1"/>
  <c r="K9865" i="1"/>
  <c r="J9865" i="1"/>
  <c r="L9864" i="1"/>
  <c r="K9864" i="1"/>
  <c r="J9864" i="1"/>
  <c r="L9863" i="1"/>
  <c r="K9863" i="1"/>
  <c r="J9863" i="1"/>
  <c r="L9862" i="1"/>
  <c r="K9862" i="1"/>
  <c r="J9862" i="1"/>
  <c r="L9861" i="1"/>
  <c r="K9861" i="1"/>
  <c r="J9861" i="1"/>
  <c r="L9860" i="1"/>
  <c r="K9860" i="1"/>
  <c r="J9860" i="1"/>
  <c r="L9859" i="1"/>
  <c r="K9859" i="1"/>
  <c r="J9859" i="1"/>
  <c r="L9858" i="1"/>
  <c r="K9858" i="1"/>
  <c r="J9858" i="1"/>
  <c r="L9857" i="1"/>
  <c r="K9857" i="1"/>
  <c r="J9857" i="1"/>
  <c r="L9856" i="1"/>
  <c r="K9856" i="1"/>
  <c r="J9856" i="1"/>
  <c r="L9855" i="1"/>
  <c r="K9855" i="1"/>
  <c r="J9855" i="1"/>
  <c r="L9854" i="1"/>
  <c r="K9854" i="1"/>
  <c r="J9854" i="1"/>
  <c r="L9853" i="1"/>
  <c r="K9853" i="1"/>
  <c r="J9853" i="1"/>
  <c r="L9852" i="1"/>
  <c r="K9852" i="1"/>
  <c r="J9852" i="1"/>
  <c r="L9851" i="1"/>
  <c r="K9851" i="1"/>
  <c r="J9851" i="1"/>
  <c r="L9850" i="1"/>
  <c r="K9850" i="1"/>
  <c r="J9850" i="1"/>
  <c r="L9849" i="1"/>
  <c r="K9849" i="1"/>
  <c r="J9849" i="1"/>
  <c r="L9848" i="1"/>
  <c r="K9848" i="1"/>
  <c r="J9848" i="1"/>
  <c r="L9847" i="1"/>
  <c r="K9847" i="1"/>
  <c r="J9847" i="1"/>
  <c r="L9846" i="1"/>
  <c r="K9846" i="1"/>
  <c r="J9846" i="1"/>
  <c r="L9845" i="1"/>
  <c r="K9845" i="1"/>
  <c r="J9845" i="1"/>
  <c r="L9844" i="1"/>
  <c r="K9844" i="1"/>
  <c r="J9844" i="1"/>
  <c r="L9843" i="1"/>
  <c r="K9843" i="1"/>
  <c r="J9843" i="1"/>
  <c r="L9842" i="1"/>
  <c r="K9842" i="1"/>
  <c r="J9842" i="1"/>
  <c r="L9841" i="1"/>
  <c r="K9841" i="1"/>
  <c r="J9841" i="1"/>
  <c r="L9840" i="1"/>
  <c r="K9840" i="1"/>
  <c r="J9840" i="1"/>
  <c r="L9839" i="1"/>
  <c r="K9839" i="1"/>
  <c r="J9839" i="1"/>
  <c r="L9838" i="1"/>
  <c r="K9838" i="1"/>
  <c r="J9838" i="1"/>
  <c r="L9837" i="1"/>
  <c r="K9837" i="1"/>
  <c r="J9837" i="1"/>
  <c r="L9836" i="1"/>
  <c r="K9836" i="1"/>
  <c r="J9836" i="1"/>
  <c r="L9835" i="1"/>
  <c r="K9835" i="1"/>
  <c r="J9835" i="1"/>
  <c r="L9834" i="1"/>
  <c r="K9834" i="1"/>
  <c r="J9834" i="1"/>
  <c r="L9833" i="1"/>
  <c r="K9833" i="1"/>
  <c r="J9833" i="1"/>
  <c r="L9832" i="1"/>
  <c r="K9832" i="1"/>
  <c r="J9832" i="1"/>
  <c r="L9831" i="1"/>
  <c r="K9831" i="1"/>
  <c r="J9831" i="1"/>
  <c r="L9830" i="1"/>
  <c r="K9830" i="1"/>
  <c r="J9830" i="1"/>
  <c r="L9829" i="1"/>
  <c r="K9829" i="1"/>
  <c r="J9829" i="1"/>
  <c r="L9828" i="1"/>
  <c r="K9828" i="1"/>
  <c r="J9828" i="1"/>
  <c r="L9827" i="1"/>
  <c r="K9827" i="1"/>
  <c r="J9827" i="1"/>
  <c r="L9826" i="1"/>
  <c r="K9826" i="1"/>
  <c r="J9826" i="1"/>
  <c r="L9825" i="1"/>
  <c r="K9825" i="1"/>
  <c r="J9825" i="1"/>
  <c r="L9824" i="1"/>
  <c r="K9824" i="1"/>
  <c r="J9824" i="1"/>
  <c r="L9823" i="1"/>
  <c r="K9823" i="1"/>
  <c r="J9823" i="1"/>
  <c r="L9822" i="1"/>
  <c r="K9822" i="1"/>
  <c r="J9822" i="1"/>
  <c r="L9821" i="1"/>
  <c r="K9821" i="1"/>
  <c r="J9821" i="1"/>
  <c r="L9820" i="1"/>
  <c r="K9820" i="1"/>
  <c r="J9820" i="1"/>
  <c r="L9819" i="1"/>
  <c r="K9819" i="1"/>
  <c r="J9819" i="1"/>
  <c r="L9818" i="1"/>
  <c r="K9818" i="1"/>
  <c r="J9818" i="1"/>
  <c r="L9817" i="1"/>
  <c r="K9817" i="1"/>
  <c r="J9817" i="1"/>
  <c r="L9816" i="1"/>
  <c r="K9816" i="1"/>
  <c r="J9816" i="1"/>
  <c r="L9815" i="1"/>
  <c r="K9815" i="1"/>
  <c r="J9815" i="1"/>
  <c r="L9814" i="1"/>
  <c r="K9814" i="1"/>
  <c r="J9814" i="1"/>
  <c r="L9813" i="1"/>
  <c r="K9813" i="1"/>
  <c r="J9813" i="1"/>
  <c r="L9812" i="1"/>
  <c r="K9812" i="1"/>
  <c r="J9812" i="1"/>
  <c r="L9811" i="1"/>
  <c r="K9811" i="1"/>
  <c r="J9811" i="1"/>
  <c r="L9810" i="1"/>
  <c r="K9810" i="1"/>
  <c r="J9810" i="1"/>
  <c r="L9809" i="1"/>
  <c r="K9809" i="1"/>
  <c r="J9809" i="1"/>
  <c r="L9808" i="1"/>
  <c r="K9808" i="1"/>
  <c r="J9808" i="1"/>
  <c r="L9807" i="1"/>
  <c r="K9807" i="1"/>
  <c r="J9807" i="1"/>
  <c r="L9806" i="1"/>
  <c r="K9806" i="1"/>
  <c r="J9806" i="1"/>
  <c r="L9805" i="1"/>
  <c r="K9805" i="1"/>
  <c r="J9805" i="1"/>
  <c r="L9804" i="1"/>
  <c r="K9804" i="1"/>
  <c r="J9804" i="1"/>
  <c r="L9803" i="1"/>
  <c r="K9803" i="1"/>
  <c r="J9803" i="1"/>
  <c r="L9802" i="1"/>
  <c r="K9802" i="1"/>
  <c r="J9802" i="1"/>
  <c r="L9801" i="1"/>
  <c r="K9801" i="1"/>
  <c r="J9801" i="1"/>
  <c r="L9800" i="1"/>
  <c r="K9800" i="1"/>
  <c r="J9800" i="1"/>
  <c r="L9799" i="1"/>
  <c r="K9799" i="1"/>
  <c r="J9799" i="1"/>
  <c r="L9798" i="1"/>
  <c r="K9798" i="1"/>
  <c r="J9798" i="1"/>
  <c r="L9797" i="1"/>
  <c r="K9797" i="1"/>
  <c r="J9797" i="1"/>
  <c r="L9796" i="1"/>
  <c r="K9796" i="1"/>
  <c r="J9796" i="1"/>
  <c r="L9795" i="1"/>
  <c r="K9795" i="1"/>
  <c r="J9795" i="1"/>
  <c r="L9794" i="1"/>
  <c r="K9794" i="1"/>
  <c r="J9794" i="1"/>
  <c r="L9793" i="1"/>
  <c r="K9793" i="1"/>
  <c r="J9793" i="1"/>
  <c r="L9792" i="1"/>
  <c r="K9792" i="1"/>
  <c r="J9792" i="1"/>
  <c r="L9791" i="1"/>
  <c r="K9791" i="1"/>
  <c r="J9791" i="1"/>
  <c r="L9790" i="1"/>
  <c r="K9790" i="1"/>
  <c r="J9790" i="1"/>
  <c r="L9789" i="1"/>
  <c r="K9789" i="1"/>
  <c r="J9789" i="1"/>
  <c r="L9788" i="1"/>
  <c r="K9788" i="1"/>
  <c r="J9788" i="1"/>
  <c r="L9787" i="1"/>
  <c r="K9787" i="1"/>
  <c r="J9787" i="1"/>
  <c r="L9786" i="1"/>
  <c r="K9786" i="1"/>
  <c r="J9786" i="1"/>
  <c r="L9785" i="1"/>
  <c r="K9785" i="1"/>
  <c r="J9785" i="1"/>
  <c r="L9784" i="1"/>
  <c r="K9784" i="1"/>
  <c r="J9784" i="1"/>
  <c r="L9783" i="1"/>
  <c r="K9783" i="1"/>
  <c r="J9783" i="1"/>
  <c r="L9782" i="1"/>
  <c r="K9782" i="1"/>
  <c r="J9782" i="1"/>
  <c r="L9781" i="1"/>
  <c r="K9781" i="1"/>
  <c r="J9781" i="1"/>
  <c r="L9780" i="1"/>
  <c r="K9780" i="1"/>
  <c r="J9780" i="1"/>
  <c r="L9779" i="1"/>
  <c r="K9779" i="1"/>
  <c r="J9779" i="1"/>
  <c r="L9778" i="1"/>
  <c r="K9778" i="1"/>
  <c r="J9778" i="1"/>
  <c r="L9777" i="1"/>
  <c r="K9777" i="1"/>
  <c r="J9777" i="1"/>
  <c r="L9776" i="1"/>
  <c r="K9776" i="1"/>
  <c r="J9776" i="1"/>
  <c r="L9775" i="1"/>
  <c r="K9775" i="1"/>
  <c r="J9775" i="1"/>
  <c r="L9774" i="1"/>
  <c r="K9774" i="1"/>
  <c r="J9774" i="1"/>
  <c r="L9773" i="1"/>
  <c r="K9773" i="1"/>
  <c r="J9773" i="1"/>
  <c r="L9772" i="1"/>
  <c r="K9772" i="1"/>
  <c r="J9772" i="1"/>
  <c r="L9771" i="1"/>
  <c r="K9771" i="1"/>
  <c r="J9771" i="1"/>
  <c r="L9770" i="1"/>
  <c r="K9770" i="1"/>
  <c r="J9770" i="1"/>
  <c r="L9769" i="1"/>
  <c r="K9769" i="1"/>
  <c r="J9769" i="1"/>
  <c r="L9768" i="1"/>
  <c r="K9768" i="1"/>
  <c r="J9768" i="1"/>
  <c r="L9767" i="1"/>
  <c r="K9767" i="1"/>
  <c r="J9767" i="1"/>
  <c r="L9766" i="1"/>
  <c r="K9766" i="1"/>
  <c r="J9766" i="1"/>
  <c r="L9765" i="1"/>
  <c r="K9765" i="1"/>
  <c r="J9765" i="1"/>
  <c r="L9764" i="1"/>
  <c r="K9764" i="1"/>
  <c r="J9764" i="1"/>
  <c r="L9763" i="1"/>
  <c r="K9763" i="1"/>
  <c r="J9763" i="1"/>
  <c r="L9762" i="1"/>
  <c r="K9762" i="1"/>
  <c r="J9762" i="1"/>
  <c r="L9761" i="1"/>
  <c r="K9761" i="1"/>
  <c r="J9761" i="1"/>
  <c r="L9760" i="1"/>
  <c r="K9760" i="1"/>
  <c r="J9760" i="1"/>
  <c r="L9759" i="1"/>
  <c r="K9759" i="1"/>
  <c r="J9759" i="1"/>
  <c r="L9758" i="1"/>
  <c r="K9758" i="1"/>
  <c r="J9758" i="1"/>
  <c r="L9757" i="1"/>
  <c r="K9757" i="1"/>
  <c r="J9757" i="1"/>
  <c r="L9756" i="1"/>
  <c r="K9756" i="1"/>
  <c r="J9756" i="1"/>
  <c r="L9755" i="1"/>
  <c r="K9755" i="1"/>
  <c r="J9755" i="1"/>
  <c r="L9754" i="1"/>
  <c r="K9754" i="1"/>
  <c r="J9754" i="1"/>
  <c r="L9753" i="1"/>
  <c r="K9753" i="1"/>
  <c r="J9753" i="1"/>
  <c r="L9752" i="1"/>
  <c r="K9752" i="1"/>
  <c r="J9752" i="1"/>
  <c r="L9751" i="1"/>
  <c r="K9751" i="1"/>
  <c r="J9751" i="1"/>
  <c r="L9750" i="1"/>
  <c r="K9750" i="1"/>
  <c r="J9750" i="1"/>
  <c r="L9749" i="1"/>
  <c r="K9749" i="1"/>
  <c r="J9749" i="1"/>
  <c r="L9748" i="1"/>
  <c r="K9748" i="1"/>
  <c r="J9748" i="1"/>
  <c r="L9747" i="1"/>
  <c r="K9747" i="1"/>
  <c r="J9747" i="1"/>
  <c r="L9746" i="1"/>
  <c r="K9746" i="1"/>
  <c r="J9746" i="1"/>
  <c r="L9745" i="1"/>
  <c r="K9745" i="1"/>
  <c r="J9745" i="1"/>
  <c r="L9744" i="1"/>
  <c r="K9744" i="1"/>
  <c r="J9744" i="1"/>
  <c r="L9743" i="1"/>
  <c r="K9743" i="1"/>
  <c r="J9743" i="1"/>
  <c r="L9742" i="1"/>
  <c r="K9742" i="1"/>
  <c r="J9742" i="1"/>
  <c r="L9741" i="1"/>
  <c r="K9741" i="1"/>
  <c r="J9741" i="1"/>
  <c r="L9740" i="1"/>
  <c r="K9740" i="1"/>
  <c r="J9740" i="1"/>
  <c r="L9739" i="1"/>
  <c r="K9739" i="1"/>
  <c r="J9739" i="1"/>
  <c r="L9738" i="1"/>
  <c r="K9738" i="1"/>
  <c r="J9738" i="1"/>
  <c r="L9737" i="1"/>
  <c r="K9737" i="1"/>
  <c r="J9737" i="1"/>
  <c r="L9736" i="1"/>
  <c r="K9736" i="1"/>
  <c r="J9736" i="1"/>
  <c r="L9735" i="1"/>
  <c r="K9735" i="1"/>
  <c r="J9735" i="1"/>
  <c r="L9734" i="1"/>
  <c r="K9734" i="1"/>
  <c r="J9734" i="1"/>
  <c r="L9733" i="1"/>
  <c r="K9733" i="1"/>
  <c r="J9733" i="1"/>
  <c r="L9732" i="1"/>
  <c r="K9732" i="1"/>
  <c r="J9732" i="1"/>
  <c r="L9731" i="1"/>
  <c r="K9731" i="1"/>
  <c r="J9731" i="1"/>
  <c r="L9730" i="1"/>
  <c r="K9730" i="1"/>
  <c r="J9730" i="1"/>
  <c r="L9729" i="1"/>
  <c r="K9729" i="1"/>
  <c r="J9729" i="1"/>
  <c r="L9728" i="1"/>
  <c r="K9728" i="1"/>
  <c r="J9728" i="1"/>
  <c r="L9727" i="1"/>
  <c r="K9727" i="1"/>
  <c r="J9727" i="1"/>
  <c r="L9726" i="1"/>
  <c r="K9726" i="1"/>
  <c r="J9726" i="1"/>
  <c r="L9725" i="1"/>
  <c r="K9725" i="1"/>
  <c r="J9725" i="1"/>
  <c r="L9724" i="1"/>
  <c r="K9724" i="1"/>
  <c r="J9724" i="1"/>
  <c r="L9723" i="1"/>
  <c r="K9723" i="1"/>
  <c r="J9723" i="1"/>
  <c r="L9722" i="1"/>
  <c r="K9722" i="1"/>
  <c r="J9722" i="1"/>
  <c r="L9721" i="1"/>
  <c r="K9721" i="1"/>
  <c r="J9721" i="1"/>
  <c r="L9720" i="1"/>
  <c r="K9720" i="1"/>
  <c r="J9720" i="1"/>
  <c r="L9719" i="1"/>
  <c r="K9719" i="1"/>
  <c r="J9719" i="1"/>
  <c r="L9718" i="1"/>
  <c r="K9718" i="1"/>
  <c r="J9718" i="1"/>
  <c r="L9717" i="1"/>
  <c r="K9717" i="1"/>
  <c r="J9717" i="1"/>
  <c r="L9716" i="1"/>
  <c r="K9716" i="1"/>
  <c r="J9716" i="1"/>
  <c r="L9715" i="1"/>
  <c r="K9715" i="1"/>
  <c r="J9715" i="1"/>
  <c r="L9714" i="1"/>
  <c r="K9714" i="1"/>
  <c r="J9714" i="1"/>
  <c r="L9713" i="1"/>
  <c r="K9713" i="1"/>
  <c r="J9713" i="1"/>
  <c r="L9712" i="1"/>
  <c r="K9712" i="1"/>
  <c r="J9712" i="1"/>
  <c r="L9711" i="1"/>
  <c r="K9711" i="1"/>
  <c r="J9711" i="1"/>
  <c r="L9710" i="1"/>
  <c r="K9710" i="1"/>
  <c r="J9710" i="1"/>
  <c r="L9709" i="1"/>
  <c r="K9709" i="1"/>
  <c r="J9709" i="1"/>
  <c r="L9708" i="1"/>
  <c r="K9708" i="1"/>
  <c r="J9708" i="1"/>
  <c r="L9707" i="1"/>
  <c r="K9707" i="1"/>
  <c r="J9707" i="1"/>
  <c r="L9706" i="1"/>
  <c r="K9706" i="1"/>
  <c r="J9706" i="1"/>
  <c r="L9705" i="1"/>
  <c r="K9705" i="1"/>
  <c r="J9705" i="1"/>
  <c r="L9704" i="1"/>
  <c r="K9704" i="1"/>
  <c r="J9704" i="1"/>
  <c r="L9703" i="1"/>
  <c r="K9703" i="1"/>
  <c r="J9703" i="1"/>
  <c r="L9702" i="1"/>
  <c r="K9702" i="1"/>
  <c r="J9702" i="1"/>
  <c r="L9701" i="1"/>
  <c r="K9701" i="1"/>
  <c r="J9701" i="1"/>
  <c r="L9700" i="1"/>
  <c r="K9700" i="1"/>
  <c r="J9700" i="1"/>
  <c r="L9699" i="1"/>
  <c r="K9699" i="1"/>
  <c r="J9699" i="1"/>
  <c r="L9698" i="1"/>
  <c r="K9698" i="1"/>
  <c r="J9698" i="1"/>
  <c r="L9697" i="1"/>
  <c r="K9697" i="1"/>
  <c r="J9697" i="1"/>
  <c r="L9696" i="1"/>
  <c r="K9696" i="1"/>
  <c r="J9696" i="1"/>
  <c r="L9695" i="1"/>
  <c r="K9695" i="1"/>
  <c r="J9695" i="1"/>
  <c r="L9694" i="1"/>
  <c r="K9694" i="1"/>
  <c r="J9694" i="1"/>
  <c r="L9693" i="1"/>
  <c r="K9693" i="1"/>
  <c r="J9693" i="1"/>
  <c r="L9692" i="1"/>
  <c r="K9692" i="1"/>
  <c r="J9692" i="1"/>
  <c r="L9691" i="1"/>
  <c r="K9691" i="1"/>
  <c r="J9691" i="1"/>
  <c r="L9690" i="1"/>
  <c r="K9690" i="1"/>
  <c r="J9690" i="1"/>
  <c r="L9689" i="1"/>
  <c r="K9689" i="1"/>
  <c r="J9689" i="1"/>
  <c r="L9688" i="1"/>
  <c r="K9688" i="1"/>
  <c r="J9688" i="1"/>
  <c r="L9687" i="1"/>
  <c r="K9687" i="1"/>
  <c r="J9687" i="1"/>
  <c r="L9686" i="1"/>
  <c r="K9686" i="1"/>
  <c r="J9686" i="1"/>
  <c r="L9685" i="1"/>
  <c r="K9685" i="1"/>
  <c r="J9685" i="1"/>
  <c r="L9684" i="1"/>
  <c r="K9684" i="1"/>
  <c r="J9684" i="1"/>
  <c r="L9683" i="1"/>
  <c r="K9683" i="1"/>
  <c r="J9683" i="1"/>
  <c r="L9682" i="1"/>
  <c r="K9682" i="1"/>
  <c r="J9682" i="1"/>
  <c r="L9681" i="1"/>
  <c r="K9681" i="1"/>
  <c r="J9681" i="1"/>
  <c r="L9680" i="1"/>
  <c r="K9680" i="1"/>
  <c r="J9680" i="1"/>
  <c r="L9679" i="1"/>
  <c r="K9679" i="1"/>
  <c r="J9679" i="1"/>
  <c r="L9678" i="1"/>
  <c r="K9678" i="1"/>
  <c r="J9678" i="1"/>
  <c r="L9677" i="1"/>
  <c r="K9677" i="1"/>
  <c r="J9677" i="1"/>
  <c r="L9676" i="1"/>
  <c r="K9676" i="1"/>
  <c r="J9676" i="1"/>
  <c r="L9675" i="1"/>
  <c r="K9675" i="1"/>
  <c r="J9675" i="1"/>
  <c r="L9674" i="1"/>
  <c r="K9674" i="1"/>
  <c r="J9674" i="1"/>
  <c r="L9673" i="1"/>
  <c r="K9673" i="1"/>
  <c r="J9673" i="1"/>
  <c r="L9672" i="1"/>
  <c r="K9672" i="1"/>
  <c r="J9672" i="1"/>
  <c r="L9671" i="1"/>
  <c r="K9671" i="1"/>
  <c r="J9671" i="1"/>
  <c r="L9670" i="1"/>
  <c r="K9670" i="1"/>
  <c r="J9670" i="1"/>
  <c r="L9669" i="1"/>
  <c r="K9669" i="1"/>
  <c r="J9669" i="1"/>
  <c r="L9668" i="1"/>
  <c r="K9668" i="1"/>
  <c r="J9668" i="1"/>
  <c r="L9667" i="1"/>
  <c r="K9667" i="1"/>
  <c r="J9667" i="1"/>
  <c r="L9666" i="1"/>
  <c r="K9666" i="1"/>
  <c r="J9666" i="1"/>
  <c r="L9665" i="1"/>
  <c r="K9665" i="1"/>
  <c r="J9665" i="1"/>
  <c r="L9664" i="1"/>
  <c r="K9664" i="1"/>
  <c r="J9664" i="1"/>
  <c r="L9663" i="1"/>
  <c r="K9663" i="1"/>
  <c r="J9663" i="1"/>
  <c r="L9662" i="1"/>
  <c r="K9662" i="1"/>
  <c r="J9662" i="1"/>
  <c r="L9661" i="1"/>
  <c r="K9661" i="1"/>
  <c r="J9661" i="1"/>
  <c r="L9660" i="1"/>
  <c r="K9660" i="1"/>
  <c r="J9660" i="1"/>
  <c r="L9659" i="1"/>
  <c r="K9659" i="1"/>
  <c r="J9659" i="1"/>
  <c r="L9658" i="1"/>
  <c r="K9658" i="1"/>
  <c r="J9658" i="1"/>
  <c r="L9657" i="1"/>
  <c r="K9657" i="1"/>
  <c r="J9657" i="1"/>
  <c r="L9656" i="1"/>
  <c r="K9656" i="1"/>
  <c r="J9656" i="1"/>
  <c r="L9655" i="1"/>
  <c r="K9655" i="1"/>
  <c r="J9655" i="1"/>
  <c r="L9654" i="1"/>
  <c r="K9654" i="1"/>
  <c r="J9654" i="1"/>
  <c r="L9653" i="1"/>
  <c r="K9653" i="1"/>
  <c r="J9653" i="1"/>
  <c r="L9652" i="1"/>
  <c r="K9652" i="1"/>
  <c r="J9652" i="1"/>
  <c r="L9651" i="1"/>
  <c r="K9651" i="1"/>
  <c r="J9651" i="1"/>
  <c r="L9650" i="1"/>
  <c r="K9650" i="1"/>
  <c r="J9650" i="1"/>
  <c r="L9649" i="1"/>
  <c r="K9649" i="1"/>
  <c r="J9649" i="1"/>
  <c r="L9648" i="1"/>
  <c r="K9648" i="1"/>
  <c r="J9648" i="1"/>
  <c r="L9647" i="1"/>
  <c r="K9647" i="1"/>
  <c r="J9647" i="1"/>
  <c r="L9646" i="1"/>
  <c r="K9646" i="1"/>
  <c r="J9646" i="1"/>
  <c r="L9645" i="1"/>
  <c r="K9645" i="1"/>
  <c r="J9645" i="1"/>
  <c r="L9644" i="1"/>
  <c r="K9644" i="1"/>
  <c r="J9644" i="1"/>
  <c r="L9643" i="1"/>
  <c r="K9643" i="1"/>
  <c r="J9643" i="1"/>
  <c r="L9642" i="1"/>
  <c r="K9642" i="1"/>
  <c r="J9642" i="1"/>
  <c r="L9641" i="1"/>
  <c r="K9641" i="1"/>
  <c r="J9641" i="1"/>
  <c r="L9640" i="1"/>
  <c r="K9640" i="1"/>
  <c r="J9640" i="1"/>
  <c r="L9639" i="1"/>
  <c r="K9639" i="1"/>
  <c r="J9639" i="1"/>
  <c r="L9638" i="1"/>
  <c r="K9638" i="1"/>
  <c r="J9638" i="1"/>
  <c r="L9637" i="1"/>
  <c r="K9637" i="1"/>
  <c r="J9637" i="1"/>
  <c r="L9636" i="1"/>
  <c r="K9636" i="1"/>
  <c r="J9636" i="1"/>
  <c r="L9635" i="1"/>
  <c r="K9635" i="1"/>
  <c r="J9635" i="1"/>
  <c r="L9634" i="1"/>
  <c r="K9634" i="1"/>
  <c r="J9634" i="1"/>
  <c r="L9633" i="1"/>
  <c r="K9633" i="1"/>
  <c r="J9633" i="1"/>
  <c r="L9632" i="1"/>
  <c r="K9632" i="1"/>
  <c r="J9632" i="1"/>
  <c r="L9631" i="1"/>
  <c r="K9631" i="1"/>
  <c r="J9631" i="1"/>
  <c r="L9630" i="1"/>
  <c r="K9630" i="1"/>
  <c r="J9630" i="1"/>
  <c r="L9629" i="1"/>
  <c r="K9629" i="1"/>
  <c r="J9629" i="1"/>
  <c r="L9628" i="1"/>
  <c r="K9628" i="1"/>
  <c r="J9628" i="1"/>
  <c r="L9627" i="1"/>
  <c r="K9627" i="1"/>
  <c r="J9627" i="1"/>
  <c r="L9626" i="1"/>
  <c r="K9626" i="1"/>
  <c r="J9626" i="1"/>
  <c r="L9625" i="1"/>
  <c r="K9625" i="1"/>
  <c r="J9625" i="1"/>
  <c r="L9624" i="1"/>
  <c r="K9624" i="1"/>
  <c r="J9624" i="1"/>
  <c r="L9623" i="1"/>
  <c r="K9623" i="1"/>
  <c r="J9623" i="1"/>
  <c r="L9622" i="1"/>
  <c r="K9622" i="1"/>
  <c r="J9622" i="1"/>
  <c r="L9621" i="1"/>
  <c r="K9621" i="1"/>
  <c r="J9621" i="1"/>
  <c r="L9620" i="1"/>
  <c r="K9620" i="1"/>
  <c r="J9620" i="1"/>
  <c r="L9619" i="1"/>
  <c r="K9619" i="1"/>
  <c r="J9619" i="1"/>
  <c r="L9618" i="1"/>
  <c r="K9618" i="1"/>
  <c r="J9618" i="1"/>
  <c r="L9617" i="1"/>
  <c r="K9617" i="1"/>
  <c r="J9617" i="1"/>
  <c r="L9616" i="1"/>
  <c r="K9616" i="1"/>
  <c r="J9616" i="1"/>
  <c r="L9615" i="1"/>
  <c r="K9615" i="1"/>
  <c r="J9615" i="1"/>
  <c r="L9614" i="1"/>
  <c r="K9614" i="1"/>
  <c r="J9614" i="1"/>
  <c r="L9613" i="1"/>
  <c r="K9613" i="1"/>
  <c r="J9613" i="1"/>
  <c r="L9612" i="1"/>
  <c r="K9612" i="1"/>
  <c r="J9612" i="1"/>
  <c r="L9611" i="1"/>
  <c r="K9611" i="1"/>
  <c r="J9611" i="1"/>
  <c r="L9610" i="1"/>
  <c r="K9610" i="1"/>
  <c r="J9610" i="1"/>
  <c r="L9609" i="1"/>
  <c r="K9609" i="1"/>
  <c r="J9609" i="1"/>
  <c r="L9608" i="1"/>
  <c r="K9608" i="1"/>
  <c r="J9608" i="1"/>
  <c r="L9607" i="1"/>
  <c r="K9607" i="1"/>
  <c r="J9607" i="1"/>
  <c r="L9606" i="1"/>
  <c r="K9606" i="1"/>
  <c r="J9606" i="1"/>
  <c r="L9605" i="1"/>
  <c r="K9605" i="1"/>
  <c r="J9605" i="1"/>
  <c r="L9604" i="1"/>
  <c r="K9604" i="1"/>
  <c r="J9604" i="1"/>
  <c r="L9603" i="1"/>
  <c r="K9603" i="1"/>
  <c r="J9603" i="1"/>
  <c r="L9602" i="1"/>
  <c r="K9602" i="1"/>
  <c r="J9602" i="1"/>
  <c r="L9601" i="1"/>
  <c r="K9601" i="1"/>
  <c r="J9601" i="1"/>
  <c r="L9600" i="1"/>
  <c r="K9600" i="1"/>
  <c r="J9600" i="1"/>
  <c r="L9599" i="1"/>
  <c r="K9599" i="1"/>
  <c r="J9599" i="1"/>
  <c r="L9598" i="1"/>
  <c r="K9598" i="1"/>
  <c r="J9598" i="1"/>
  <c r="L9597" i="1"/>
  <c r="K9597" i="1"/>
  <c r="J9597" i="1"/>
  <c r="L9596" i="1"/>
  <c r="K9596" i="1"/>
  <c r="J9596" i="1"/>
  <c r="L9595" i="1"/>
  <c r="K9595" i="1"/>
  <c r="J9595" i="1"/>
  <c r="L9594" i="1"/>
  <c r="K9594" i="1"/>
  <c r="J9594" i="1"/>
  <c r="L9593" i="1"/>
  <c r="K9593" i="1"/>
  <c r="J9593" i="1"/>
  <c r="L9592" i="1"/>
  <c r="K9592" i="1"/>
  <c r="J9592" i="1"/>
  <c r="L9591" i="1"/>
  <c r="K9591" i="1"/>
  <c r="J9591" i="1"/>
  <c r="L9590" i="1"/>
  <c r="K9590" i="1"/>
  <c r="J9590" i="1"/>
  <c r="L9589" i="1"/>
  <c r="K9589" i="1"/>
  <c r="J9589" i="1"/>
  <c r="L9588" i="1"/>
  <c r="K9588" i="1"/>
  <c r="J9588" i="1"/>
  <c r="L9587" i="1"/>
  <c r="K9587" i="1"/>
  <c r="J9587" i="1"/>
  <c r="L9586" i="1"/>
  <c r="K9586" i="1"/>
  <c r="J9586" i="1"/>
  <c r="L9585" i="1"/>
  <c r="K9585" i="1"/>
  <c r="J9585" i="1"/>
  <c r="L9584" i="1"/>
  <c r="K9584" i="1"/>
  <c r="J9584" i="1"/>
  <c r="L9583" i="1"/>
  <c r="K9583" i="1"/>
  <c r="J9583" i="1"/>
  <c r="L9582" i="1"/>
  <c r="K9582" i="1"/>
  <c r="J9582" i="1"/>
  <c r="L9581" i="1"/>
  <c r="K9581" i="1"/>
  <c r="J9581" i="1"/>
  <c r="L9580" i="1"/>
  <c r="K9580" i="1"/>
  <c r="J9580" i="1"/>
  <c r="L9579" i="1"/>
  <c r="K9579" i="1"/>
  <c r="J9579" i="1"/>
  <c r="L9578" i="1"/>
  <c r="K9578" i="1"/>
  <c r="J9578" i="1"/>
  <c r="L9577" i="1"/>
  <c r="K9577" i="1"/>
  <c r="J9577" i="1"/>
  <c r="L9576" i="1"/>
  <c r="K9576" i="1"/>
  <c r="J9576" i="1"/>
  <c r="L9575" i="1"/>
  <c r="K9575" i="1"/>
  <c r="J9575" i="1"/>
  <c r="L9574" i="1"/>
  <c r="K9574" i="1"/>
  <c r="J9574" i="1"/>
  <c r="L9573" i="1"/>
  <c r="K9573" i="1"/>
  <c r="J9573" i="1"/>
  <c r="L9572" i="1"/>
  <c r="K9572" i="1"/>
  <c r="J9572" i="1"/>
  <c r="L9571" i="1"/>
  <c r="K9571" i="1"/>
  <c r="J9571" i="1"/>
  <c r="L9570" i="1"/>
  <c r="K9570" i="1"/>
  <c r="J9570" i="1"/>
  <c r="L9569" i="1"/>
  <c r="K9569" i="1"/>
  <c r="J9569" i="1"/>
  <c r="L9568" i="1"/>
  <c r="K9568" i="1"/>
  <c r="J9568" i="1"/>
  <c r="L9567" i="1"/>
  <c r="K9567" i="1"/>
  <c r="J9567" i="1"/>
  <c r="L9566" i="1"/>
  <c r="K9566" i="1"/>
  <c r="J9566" i="1"/>
  <c r="L9565" i="1"/>
  <c r="K9565" i="1"/>
  <c r="J9565" i="1"/>
  <c r="L9564" i="1"/>
  <c r="K9564" i="1"/>
  <c r="J9564" i="1"/>
  <c r="L9563" i="1"/>
  <c r="K9563" i="1"/>
  <c r="J9563" i="1"/>
  <c r="L9562" i="1"/>
  <c r="K9562" i="1"/>
  <c r="J9562" i="1"/>
  <c r="L9561" i="1"/>
  <c r="K9561" i="1"/>
  <c r="J9561" i="1"/>
  <c r="L9560" i="1"/>
  <c r="K9560" i="1"/>
  <c r="J9560" i="1"/>
  <c r="L9559" i="1"/>
  <c r="K9559" i="1"/>
  <c r="J9559" i="1"/>
  <c r="L9558" i="1"/>
  <c r="K9558" i="1"/>
  <c r="J9558" i="1"/>
  <c r="L9557" i="1"/>
  <c r="K9557" i="1"/>
  <c r="J9557" i="1"/>
  <c r="L9556" i="1"/>
  <c r="K9556" i="1"/>
  <c r="J9556" i="1"/>
  <c r="L9555" i="1"/>
  <c r="K9555" i="1"/>
  <c r="J9555" i="1"/>
  <c r="L9554" i="1"/>
  <c r="K9554" i="1"/>
  <c r="J9554" i="1"/>
  <c r="L9553" i="1"/>
  <c r="K9553" i="1"/>
  <c r="J9553" i="1"/>
  <c r="L9552" i="1"/>
  <c r="K9552" i="1"/>
  <c r="J9552" i="1"/>
  <c r="L9551" i="1"/>
  <c r="K9551" i="1"/>
  <c r="J9551" i="1"/>
  <c r="L9550" i="1"/>
  <c r="K9550" i="1"/>
  <c r="J9550" i="1"/>
  <c r="L9549" i="1"/>
  <c r="K9549" i="1"/>
  <c r="J9549" i="1"/>
  <c r="L9548" i="1"/>
  <c r="K9548" i="1"/>
  <c r="J9548" i="1"/>
  <c r="L9547" i="1"/>
  <c r="K9547" i="1"/>
  <c r="J9547" i="1"/>
  <c r="L9546" i="1"/>
  <c r="K9546" i="1"/>
  <c r="J9546" i="1"/>
  <c r="L9545" i="1"/>
  <c r="K9545" i="1"/>
  <c r="J9545" i="1"/>
  <c r="L9544" i="1"/>
  <c r="K9544" i="1"/>
  <c r="J9544" i="1"/>
  <c r="L9543" i="1"/>
  <c r="K9543" i="1"/>
  <c r="J9543" i="1"/>
  <c r="L9542" i="1"/>
  <c r="K9542" i="1"/>
  <c r="J9542" i="1"/>
  <c r="L9541" i="1"/>
  <c r="K9541" i="1"/>
  <c r="J9541" i="1"/>
  <c r="L9540" i="1"/>
  <c r="K9540" i="1"/>
  <c r="J9540" i="1"/>
  <c r="L9539" i="1"/>
  <c r="K9539" i="1"/>
  <c r="J9539" i="1"/>
  <c r="L9538" i="1"/>
  <c r="K9538" i="1"/>
  <c r="J9538" i="1"/>
  <c r="L9537" i="1"/>
  <c r="K9537" i="1"/>
  <c r="J9537" i="1"/>
  <c r="L9536" i="1"/>
  <c r="K9536" i="1"/>
  <c r="J9536" i="1"/>
  <c r="L9535" i="1"/>
  <c r="K9535" i="1"/>
  <c r="J9535" i="1"/>
  <c r="L9534" i="1"/>
  <c r="K9534" i="1"/>
  <c r="J9534" i="1"/>
  <c r="L9533" i="1"/>
  <c r="K9533" i="1"/>
  <c r="J9533" i="1"/>
  <c r="L9532" i="1"/>
  <c r="K9532" i="1"/>
  <c r="J9532" i="1"/>
  <c r="L9531" i="1"/>
  <c r="K9531" i="1"/>
  <c r="J9531" i="1"/>
  <c r="L9530" i="1"/>
  <c r="K9530" i="1"/>
  <c r="J9530" i="1"/>
  <c r="L9529" i="1"/>
  <c r="K9529" i="1"/>
  <c r="J9529" i="1"/>
  <c r="L9528" i="1"/>
  <c r="K9528" i="1"/>
  <c r="J9528" i="1"/>
  <c r="L9527" i="1"/>
  <c r="K9527" i="1"/>
  <c r="J9527" i="1"/>
  <c r="L9526" i="1"/>
  <c r="K9526" i="1"/>
  <c r="J9526" i="1"/>
  <c r="L9525" i="1"/>
  <c r="K9525" i="1"/>
  <c r="J9525" i="1"/>
  <c r="L9524" i="1"/>
  <c r="K9524" i="1"/>
  <c r="J9524" i="1"/>
  <c r="L9523" i="1"/>
  <c r="K9523" i="1"/>
  <c r="J9523" i="1"/>
  <c r="L9522" i="1"/>
  <c r="K9522" i="1"/>
  <c r="J9522" i="1"/>
  <c r="L9521" i="1"/>
  <c r="K9521" i="1"/>
  <c r="J9521" i="1"/>
  <c r="L9520" i="1"/>
  <c r="K9520" i="1"/>
  <c r="J9520" i="1"/>
  <c r="L9519" i="1"/>
  <c r="K9519" i="1"/>
  <c r="J9519" i="1"/>
  <c r="L9518" i="1"/>
  <c r="K9518" i="1"/>
  <c r="J9518" i="1"/>
  <c r="L9517" i="1"/>
  <c r="K9517" i="1"/>
  <c r="J9517" i="1"/>
  <c r="L9516" i="1"/>
  <c r="K9516" i="1"/>
  <c r="J9516" i="1"/>
  <c r="L9515" i="1"/>
  <c r="K9515" i="1"/>
  <c r="J9515" i="1"/>
  <c r="L9514" i="1"/>
  <c r="K9514" i="1"/>
  <c r="J9514" i="1"/>
  <c r="L9513" i="1"/>
  <c r="K9513" i="1"/>
  <c r="J9513" i="1"/>
  <c r="L9512" i="1"/>
  <c r="K9512" i="1"/>
  <c r="J9512" i="1"/>
  <c r="L9511" i="1"/>
  <c r="K9511" i="1"/>
  <c r="J9511" i="1"/>
  <c r="L9510" i="1"/>
  <c r="K9510" i="1"/>
  <c r="J9510" i="1"/>
  <c r="L9509" i="1"/>
  <c r="K9509" i="1"/>
  <c r="J9509" i="1"/>
  <c r="L9508" i="1"/>
  <c r="K9508" i="1"/>
  <c r="J9508" i="1"/>
  <c r="L9507" i="1"/>
  <c r="K9507" i="1"/>
  <c r="J9507" i="1"/>
  <c r="L9506" i="1"/>
  <c r="K9506" i="1"/>
  <c r="J9506" i="1"/>
  <c r="L9505" i="1"/>
  <c r="K9505" i="1"/>
  <c r="J9505" i="1"/>
  <c r="L9504" i="1"/>
  <c r="K9504" i="1"/>
  <c r="J9504" i="1"/>
  <c r="L9503" i="1"/>
  <c r="K9503" i="1"/>
  <c r="J9503" i="1"/>
  <c r="L9502" i="1"/>
  <c r="K9502" i="1"/>
  <c r="J9502" i="1"/>
  <c r="L9501" i="1"/>
  <c r="K9501" i="1"/>
  <c r="J9501" i="1"/>
  <c r="L9500" i="1"/>
  <c r="K9500" i="1"/>
  <c r="J9500" i="1"/>
  <c r="L9499" i="1"/>
  <c r="K9499" i="1"/>
  <c r="J9499" i="1"/>
  <c r="L9498" i="1"/>
  <c r="K9498" i="1"/>
  <c r="J9498" i="1"/>
  <c r="L9497" i="1"/>
  <c r="K9497" i="1"/>
  <c r="J9497" i="1"/>
  <c r="L9496" i="1"/>
  <c r="K9496" i="1"/>
  <c r="J9496" i="1"/>
  <c r="L9495" i="1"/>
  <c r="K9495" i="1"/>
  <c r="J9495" i="1"/>
  <c r="L9494" i="1"/>
  <c r="K9494" i="1"/>
  <c r="J9494" i="1"/>
  <c r="L9493" i="1"/>
  <c r="K9493" i="1"/>
  <c r="J9493" i="1"/>
  <c r="L9492" i="1"/>
  <c r="K9492" i="1"/>
  <c r="J9492" i="1"/>
  <c r="L9491" i="1"/>
  <c r="K9491" i="1"/>
  <c r="J9491" i="1"/>
  <c r="L9490" i="1"/>
  <c r="K9490" i="1"/>
  <c r="J9490" i="1"/>
  <c r="L9489" i="1"/>
  <c r="K9489" i="1"/>
  <c r="J9489" i="1"/>
  <c r="L9488" i="1"/>
  <c r="K9488" i="1"/>
  <c r="J9488" i="1"/>
  <c r="L9487" i="1"/>
  <c r="K9487" i="1"/>
  <c r="J9487" i="1"/>
  <c r="L9486" i="1"/>
  <c r="K9486" i="1"/>
  <c r="J9486" i="1"/>
  <c r="L9485" i="1"/>
  <c r="K9485" i="1"/>
  <c r="J9485" i="1"/>
  <c r="L9484" i="1"/>
  <c r="K9484" i="1"/>
  <c r="J9484" i="1"/>
  <c r="L9483" i="1"/>
  <c r="K9483" i="1"/>
  <c r="J9483" i="1"/>
  <c r="L9482" i="1"/>
  <c r="K9482" i="1"/>
  <c r="J9482" i="1"/>
  <c r="L9481" i="1"/>
  <c r="K9481" i="1"/>
  <c r="J9481" i="1"/>
  <c r="L9480" i="1"/>
  <c r="K9480" i="1"/>
  <c r="J9480" i="1"/>
  <c r="L9479" i="1"/>
  <c r="K9479" i="1"/>
  <c r="J9479" i="1"/>
  <c r="L9478" i="1"/>
  <c r="K9478" i="1"/>
  <c r="J9478" i="1"/>
  <c r="L9477" i="1"/>
  <c r="K9477" i="1"/>
  <c r="J9477" i="1"/>
  <c r="L9476" i="1"/>
  <c r="K9476" i="1"/>
  <c r="J9476" i="1"/>
  <c r="L9475" i="1"/>
  <c r="K9475" i="1"/>
  <c r="J9475" i="1"/>
  <c r="L9474" i="1"/>
  <c r="K9474" i="1"/>
  <c r="J9474" i="1"/>
  <c r="L9473" i="1"/>
  <c r="K9473" i="1"/>
  <c r="J9473" i="1"/>
  <c r="L9472" i="1"/>
  <c r="K9472" i="1"/>
  <c r="J9472" i="1"/>
  <c r="L9471" i="1"/>
  <c r="K9471" i="1"/>
  <c r="J9471" i="1"/>
  <c r="L9470" i="1"/>
  <c r="K9470" i="1"/>
  <c r="J9470" i="1"/>
  <c r="L9469" i="1"/>
  <c r="K9469" i="1"/>
  <c r="J9469" i="1"/>
  <c r="L9468" i="1"/>
  <c r="K9468" i="1"/>
  <c r="J9468" i="1"/>
  <c r="L9467" i="1"/>
  <c r="K9467" i="1"/>
  <c r="J9467" i="1"/>
  <c r="L9466" i="1"/>
  <c r="K9466" i="1"/>
  <c r="J9466" i="1"/>
  <c r="L9465" i="1"/>
  <c r="K9465" i="1"/>
  <c r="J9465" i="1"/>
  <c r="L9464" i="1"/>
  <c r="K9464" i="1"/>
  <c r="J9464" i="1"/>
  <c r="L9463" i="1"/>
  <c r="K9463" i="1"/>
  <c r="J9463" i="1"/>
  <c r="L9462" i="1"/>
  <c r="K9462" i="1"/>
  <c r="J9462" i="1"/>
  <c r="L9461" i="1"/>
  <c r="K9461" i="1"/>
  <c r="J9461" i="1"/>
  <c r="L9460" i="1"/>
  <c r="K9460" i="1"/>
  <c r="J9460" i="1"/>
  <c r="L9459" i="1"/>
  <c r="K9459" i="1"/>
  <c r="J9459" i="1"/>
  <c r="L9458" i="1"/>
  <c r="K9458" i="1"/>
  <c r="J9458" i="1"/>
  <c r="L9457" i="1"/>
  <c r="K9457" i="1"/>
  <c r="J9457" i="1"/>
  <c r="L9456" i="1"/>
  <c r="K9456" i="1"/>
  <c r="J9456" i="1"/>
  <c r="L9455" i="1"/>
  <c r="K9455" i="1"/>
  <c r="J9455" i="1"/>
  <c r="L9454" i="1"/>
  <c r="K9454" i="1"/>
  <c r="J9454" i="1"/>
  <c r="L9453" i="1"/>
  <c r="K9453" i="1"/>
  <c r="J9453" i="1"/>
  <c r="L9452" i="1"/>
  <c r="K9452" i="1"/>
  <c r="J9452" i="1"/>
  <c r="L9451" i="1"/>
  <c r="K9451" i="1"/>
  <c r="J9451" i="1"/>
  <c r="L9450" i="1"/>
  <c r="K9450" i="1"/>
  <c r="J9450" i="1"/>
  <c r="L9449" i="1"/>
  <c r="K9449" i="1"/>
  <c r="J9449" i="1"/>
  <c r="L9448" i="1"/>
  <c r="K9448" i="1"/>
  <c r="J9448" i="1"/>
  <c r="L9447" i="1"/>
  <c r="K9447" i="1"/>
  <c r="J9447" i="1"/>
  <c r="L9446" i="1"/>
  <c r="K9446" i="1"/>
  <c r="J9446" i="1"/>
  <c r="L9445" i="1"/>
  <c r="K9445" i="1"/>
  <c r="J9445" i="1"/>
  <c r="L9444" i="1"/>
  <c r="K9444" i="1"/>
  <c r="J9444" i="1"/>
  <c r="L9443" i="1"/>
  <c r="K9443" i="1"/>
  <c r="J9443" i="1"/>
  <c r="L9442" i="1"/>
  <c r="K9442" i="1"/>
  <c r="J9442" i="1"/>
  <c r="L9441" i="1"/>
  <c r="K9441" i="1"/>
  <c r="J9441" i="1"/>
  <c r="L9440" i="1"/>
  <c r="K9440" i="1"/>
  <c r="J9440" i="1"/>
  <c r="L9439" i="1"/>
  <c r="K9439" i="1"/>
  <c r="J9439" i="1"/>
  <c r="L9438" i="1"/>
  <c r="K9438" i="1"/>
  <c r="J9438" i="1"/>
  <c r="L9437" i="1"/>
  <c r="K9437" i="1"/>
  <c r="J9437" i="1"/>
  <c r="L9436" i="1"/>
  <c r="K9436" i="1"/>
  <c r="J9436" i="1"/>
  <c r="L9435" i="1"/>
  <c r="K9435" i="1"/>
  <c r="J9435" i="1"/>
  <c r="L9434" i="1"/>
  <c r="K9434" i="1"/>
  <c r="J9434" i="1"/>
  <c r="L9433" i="1"/>
  <c r="K9433" i="1"/>
  <c r="J9433" i="1"/>
  <c r="L9432" i="1"/>
  <c r="K9432" i="1"/>
  <c r="J9432" i="1"/>
  <c r="L9431" i="1"/>
  <c r="K9431" i="1"/>
  <c r="J9431" i="1"/>
  <c r="L9430" i="1"/>
  <c r="K9430" i="1"/>
  <c r="J9430" i="1"/>
  <c r="L9429" i="1"/>
  <c r="K9429" i="1"/>
  <c r="J9429" i="1"/>
  <c r="L9428" i="1"/>
  <c r="K9428" i="1"/>
  <c r="J9428" i="1"/>
  <c r="L9427" i="1"/>
  <c r="K9427" i="1"/>
  <c r="J9427" i="1"/>
  <c r="L9426" i="1"/>
  <c r="K9426" i="1"/>
  <c r="J9426" i="1"/>
  <c r="L9425" i="1"/>
  <c r="K9425" i="1"/>
  <c r="J9425" i="1"/>
  <c r="L9424" i="1"/>
  <c r="K9424" i="1"/>
  <c r="J9424" i="1"/>
  <c r="L9423" i="1"/>
  <c r="K9423" i="1"/>
  <c r="J9423" i="1"/>
  <c r="L9422" i="1"/>
  <c r="K9422" i="1"/>
  <c r="J9422" i="1"/>
  <c r="L9421" i="1"/>
  <c r="K9421" i="1"/>
  <c r="J9421" i="1"/>
  <c r="L9420" i="1"/>
  <c r="K9420" i="1"/>
  <c r="J9420" i="1"/>
  <c r="L9419" i="1"/>
  <c r="K9419" i="1"/>
  <c r="J9419" i="1"/>
  <c r="L9418" i="1"/>
  <c r="K9418" i="1"/>
  <c r="J9418" i="1"/>
  <c r="L9417" i="1"/>
  <c r="K9417" i="1"/>
  <c r="J9417" i="1"/>
  <c r="L9416" i="1"/>
  <c r="K9416" i="1"/>
  <c r="J9416" i="1"/>
  <c r="L9415" i="1"/>
  <c r="K9415" i="1"/>
  <c r="J9415" i="1"/>
  <c r="L9414" i="1"/>
  <c r="K9414" i="1"/>
  <c r="J9414" i="1"/>
  <c r="L9413" i="1"/>
  <c r="K9413" i="1"/>
  <c r="J9413" i="1"/>
  <c r="L9412" i="1"/>
  <c r="K9412" i="1"/>
  <c r="J9412" i="1"/>
  <c r="L9411" i="1"/>
  <c r="K9411" i="1"/>
  <c r="J9411" i="1"/>
  <c r="L9410" i="1"/>
  <c r="K9410" i="1"/>
  <c r="J9410" i="1"/>
  <c r="L9409" i="1"/>
  <c r="K9409" i="1"/>
  <c r="J9409" i="1"/>
  <c r="L9408" i="1"/>
  <c r="K9408" i="1"/>
  <c r="J9408" i="1"/>
  <c r="L9407" i="1"/>
  <c r="K9407" i="1"/>
  <c r="J9407" i="1"/>
  <c r="L9406" i="1"/>
  <c r="K9406" i="1"/>
  <c r="J9406" i="1"/>
  <c r="L9405" i="1"/>
  <c r="K9405" i="1"/>
  <c r="J9405" i="1"/>
  <c r="L9404" i="1"/>
  <c r="K9404" i="1"/>
  <c r="J9404" i="1"/>
  <c r="L9403" i="1"/>
  <c r="K9403" i="1"/>
  <c r="J9403" i="1"/>
  <c r="L9402" i="1"/>
  <c r="K9402" i="1"/>
  <c r="J9402" i="1"/>
  <c r="L9401" i="1"/>
  <c r="K9401" i="1"/>
  <c r="J9401" i="1"/>
  <c r="L9400" i="1"/>
  <c r="K9400" i="1"/>
  <c r="J9400" i="1"/>
  <c r="L9399" i="1"/>
  <c r="K9399" i="1"/>
  <c r="J9399" i="1"/>
  <c r="L9398" i="1"/>
  <c r="K9398" i="1"/>
  <c r="J9398" i="1"/>
  <c r="L9397" i="1"/>
  <c r="K9397" i="1"/>
  <c r="J9397" i="1"/>
  <c r="L9396" i="1"/>
  <c r="K9396" i="1"/>
  <c r="J9396" i="1"/>
  <c r="L9395" i="1"/>
  <c r="K9395" i="1"/>
  <c r="J9395" i="1"/>
  <c r="L9394" i="1"/>
  <c r="K9394" i="1"/>
  <c r="J9394" i="1"/>
  <c r="L9393" i="1"/>
  <c r="K9393" i="1"/>
  <c r="J9393" i="1"/>
  <c r="L9392" i="1"/>
  <c r="K9392" i="1"/>
  <c r="J9392" i="1"/>
  <c r="L9391" i="1"/>
  <c r="K9391" i="1"/>
  <c r="J9391" i="1"/>
  <c r="L9390" i="1"/>
  <c r="K9390" i="1"/>
  <c r="J9390" i="1"/>
  <c r="L9389" i="1"/>
  <c r="K9389" i="1"/>
  <c r="J9389" i="1"/>
  <c r="L9388" i="1"/>
  <c r="K9388" i="1"/>
  <c r="J9388" i="1"/>
  <c r="L9387" i="1"/>
  <c r="K9387" i="1"/>
  <c r="J9387" i="1"/>
  <c r="L9386" i="1"/>
  <c r="K9386" i="1"/>
  <c r="J9386" i="1"/>
  <c r="L9385" i="1"/>
  <c r="K9385" i="1"/>
  <c r="J9385" i="1"/>
  <c r="L9384" i="1"/>
  <c r="K9384" i="1"/>
  <c r="J9384" i="1"/>
  <c r="L9383" i="1"/>
  <c r="K9383" i="1"/>
  <c r="J9383" i="1"/>
  <c r="L9382" i="1"/>
  <c r="K9382" i="1"/>
  <c r="J9382" i="1"/>
  <c r="L9381" i="1"/>
  <c r="K9381" i="1"/>
  <c r="J9381" i="1"/>
  <c r="L9380" i="1"/>
  <c r="K9380" i="1"/>
  <c r="J9380" i="1"/>
  <c r="L9379" i="1"/>
  <c r="K9379" i="1"/>
  <c r="J9379" i="1"/>
  <c r="L9378" i="1"/>
  <c r="K9378" i="1"/>
  <c r="J9378" i="1"/>
  <c r="L9377" i="1"/>
  <c r="K9377" i="1"/>
  <c r="J9377" i="1"/>
  <c r="L9376" i="1"/>
  <c r="K9376" i="1"/>
  <c r="J9376" i="1"/>
  <c r="L9375" i="1"/>
  <c r="K9375" i="1"/>
  <c r="J9375" i="1"/>
  <c r="L9374" i="1"/>
  <c r="K9374" i="1"/>
  <c r="J9374" i="1"/>
  <c r="L9373" i="1"/>
  <c r="K9373" i="1"/>
  <c r="J9373" i="1"/>
  <c r="L9372" i="1"/>
  <c r="K9372" i="1"/>
  <c r="J9372" i="1"/>
  <c r="L9371" i="1"/>
  <c r="K9371" i="1"/>
  <c r="J9371" i="1"/>
  <c r="L9370" i="1"/>
  <c r="K9370" i="1"/>
  <c r="J9370" i="1"/>
  <c r="L9369" i="1"/>
  <c r="K9369" i="1"/>
  <c r="J9369" i="1"/>
  <c r="L9368" i="1"/>
  <c r="K9368" i="1"/>
  <c r="J9368" i="1"/>
  <c r="L9367" i="1"/>
  <c r="K9367" i="1"/>
  <c r="J9367" i="1"/>
  <c r="L9366" i="1"/>
  <c r="K9366" i="1"/>
  <c r="J9366" i="1"/>
  <c r="L9365" i="1"/>
  <c r="K9365" i="1"/>
  <c r="J9365" i="1"/>
  <c r="L9364" i="1"/>
  <c r="K9364" i="1"/>
  <c r="J9364" i="1"/>
  <c r="L9363" i="1"/>
  <c r="K9363" i="1"/>
  <c r="J9363" i="1"/>
  <c r="L9362" i="1"/>
  <c r="K9362" i="1"/>
  <c r="J9362" i="1"/>
  <c r="L9361" i="1"/>
  <c r="K9361" i="1"/>
  <c r="J9361" i="1"/>
  <c r="L9360" i="1"/>
  <c r="K9360" i="1"/>
  <c r="J9360" i="1"/>
  <c r="L9359" i="1"/>
  <c r="K9359" i="1"/>
  <c r="J9359" i="1"/>
  <c r="L9358" i="1"/>
  <c r="K9358" i="1"/>
  <c r="J9358" i="1"/>
  <c r="L9357" i="1"/>
  <c r="K9357" i="1"/>
  <c r="J9357" i="1"/>
  <c r="L9356" i="1"/>
  <c r="K9356" i="1"/>
  <c r="J9356" i="1"/>
  <c r="L9355" i="1"/>
  <c r="K9355" i="1"/>
  <c r="J9355" i="1"/>
  <c r="L9354" i="1"/>
  <c r="K9354" i="1"/>
  <c r="J9354" i="1"/>
  <c r="L9353" i="1"/>
  <c r="K9353" i="1"/>
  <c r="J9353" i="1"/>
  <c r="L9352" i="1"/>
  <c r="K9352" i="1"/>
  <c r="J9352" i="1"/>
  <c r="L9351" i="1"/>
  <c r="K9351" i="1"/>
  <c r="J9351" i="1"/>
  <c r="L9350" i="1"/>
  <c r="K9350" i="1"/>
  <c r="J9350" i="1"/>
  <c r="L9349" i="1"/>
  <c r="K9349" i="1"/>
  <c r="J9349" i="1"/>
  <c r="L9348" i="1"/>
  <c r="K9348" i="1"/>
  <c r="J9348" i="1"/>
  <c r="L9347" i="1"/>
  <c r="K9347" i="1"/>
  <c r="J9347" i="1"/>
  <c r="L9346" i="1"/>
  <c r="K9346" i="1"/>
  <c r="J9346" i="1"/>
  <c r="L9345" i="1"/>
  <c r="K9345" i="1"/>
  <c r="J9345" i="1"/>
  <c r="L9344" i="1"/>
  <c r="K9344" i="1"/>
  <c r="J9344" i="1"/>
  <c r="L9343" i="1"/>
  <c r="K9343" i="1"/>
  <c r="J9343" i="1"/>
  <c r="L9342" i="1"/>
  <c r="K9342" i="1"/>
  <c r="J9342" i="1"/>
  <c r="L9341" i="1"/>
  <c r="K9341" i="1"/>
  <c r="J9341" i="1"/>
  <c r="L9340" i="1"/>
  <c r="K9340" i="1"/>
  <c r="J9340" i="1"/>
  <c r="L9339" i="1"/>
  <c r="K9339" i="1"/>
  <c r="J9339" i="1"/>
  <c r="L9338" i="1"/>
  <c r="K9338" i="1"/>
  <c r="J9338" i="1"/>
  <c r="L9337" i="1"/>
  <c r="K9337" i="1"/>
  <c r="J9337" i="1"/>
  <c r="L9336" i="1"/>
  <c r="K9336" i="1"/>
  <c r="J9336" i="1"/>
  <c r="L9335" i="1"/>
  <c r="K9335" i="1"/>
  <c r="J9335" i="1"/>
  <c r="L9334" i="1"/>
  <c r="K9334" i="1"/>
  <c r="J9334" i="1"/>
  <c r="L9333" i="1"/>
  <c r="K9333" i="1"/>
  <c r="J9333" i="1"/>
  <c r="L9332" i="1"/>
  <c r="K9332" i="1"/>
  <c r="J9332" i="1"/>
  <c r="L9331" i="1"/>
  <c r="K9331" i="1"/>
  <c r="J9331" i="1"/>
  <c r="L9330" i="1"/>
  <c r="K9330" i="1"/>
  <c r="J9330" i="1"/>
  <c r="L9329" i="1"/>
  <c r="K9329" i="1"/>
  <c r="J9329" i="1"/>
  <c r="L9328" i="1"/>
  <c r="K9328" i="1"/>
  <c r="J9328" i="1"/>
  <c r="L9327" i="1"/>
  <c r="K9327" i="1"/>
  <c r="J9327" i="1"/>
  <c r="L9326" i="1"/>
  <c r="K9326" i="1"/>
  <c r="J9326" i="1"/>
  <c r="L9325" i="1"/>
  <c r="K9325" i="1"/>
  <c r="J9325" i="1"/>
  <c r="L9324" i="1"/>
  <c r="K9324" i="1"/>
  <c r="J9324" i="1"/>
  <c r="L9323" i="1"/>
  <c r="K9323" i="1"/>
  <c r="J9323" i="1"/>
  <c r="L9322" i="1"/>
  <c r="K9322" i="1"/>
  <c r="J9322" i="1"/>
  <c r="L9321" i="1"/>
  <c r="K9321" i="1"/>
  <c r="J9321" i="1"/>
  <c r="L9320" i="1"/>
  <c r="K9320" i="1"/>
  <c r="J9320" i="1"/>
  <c r="L9319" i="1"/>
  <c r="K9319" i="1"/>
  <c r="J9319" i="1"/>
  <c r="L9318" i="1"/>
  <c r="K9318" i="1"/>
  <c r="J9318" i="1"/>
  <c r="L9317" i="1"/>
  <c r="K9317" i="1"/>
  <c r="J9317" i="1"/>
  <c r="L9316" i="1"/>
  <c r="K9316" i="1"/>
  <c r="J9316" i="1"/>
  <c r="L9315" i="1"/>
  <c r="K9315" i="1"/>
  <c r="J9315" i="1"/>
  <c r="L9314" i="1"/>
  <c r="K9314" i="1"/>
  <c r="J9314" i="1"/>
  <c r="L9313" i="1"/>
  <c r="K9313" i="1"/>
  <c r="J9313" i="1"/>
  <c r="L9312" i="1"/>
  <c r="K9312" i="1"/>
  <c r="J9312" i="1"/>
  <c r="L9311" i="1"/>
  <c r="K9311" i="1"/>
  <c r="J9311" i="1"/>
  <c r="L9310" i="1"/>
  <c r="K9310" i="1"/>
  <c r="J9310" i="1"/>
  <c r="L9309" i="1"/>
  <c r="K9309" i="1"/>
  <c r="J9309" i="1"/>
  <c r="L9308" i="1"/>
  <c r="K9308" i="1"/>
  <c r="J9308" i="1"/>
  <c r="L9307" i="1"/>
  <c r="K9307" i="1"/>
  <c r="J9307" i="1"/>
  <c r="L9306" i="1"/>
  <c r="K9306" i="1"/>
  <c r="J9306" i="1"/>
  <c r="L9305" i="1"/>
  <c r="K9305" i="1"/>
  <c r="J9305" i="1"/>
  <c r="L9304" i="1"/>
  <c r="K9304" i="1"/>
  <c r="J9304" i="1"/>
  <c r="L9303" i="1"/>
  <c r="K9303" i="1"/>
  <c r="J9303" i="1"/>
  <c r="L9302" i="1"/>
  <c r="K9302" i="1"/>
  <c r="J9302" i="1"/>
  <c r="L9301" i="1"/>
  <c r="K9301" i="1"/>
  <c r="J9301" i="1"/>
  <c r="L9300" i="1"/>
  <c r="K9300" i="1"/>
  <c r="J9300" i="1"/>
  <c r="L9299" i="1"/>
  <c r="K9299" i="1"/>
  <c r="J9299" i="1"/>
  <c r="L9298" i="1"/>
  <c r="K9298" i="1"/>
  <c r="J9298" i="1"/>
  <c r="L9297" i="1"/>
  <c r="K9297" i="1"/>
  <c r="J9297" i="1"/>
  <c r="L9296" i="1"/>
  <c r="K9296" i="1"/>
  <c r="J9296" i="1"/>
  <c r="L9295" i="1"/>
  <c r="K9295" i="1"/>
  <c r="J9295" i="1"/>
  <c r="L9294" i="1"/>
  <c r="K9294" i="1"/>
  <c r="J9294" i="1"/>
  <c r="L9293" i="1"/>
  <c r="K9293" i="1"/>
  <c r="J9293" i="1"/>
  <c r="L9292" i="1"/>
  <c r="K9292" i="1"/>
  <c r="J9292" i="1"/>
  <c r="L9291" i="1"/>
  <c r="K9291" i="1"/>
  <c r="J9291" i="1"/>
  <c r="L9290" i="1"/>
  <c r="K9290" i="1"/>
  <c r="J9290" i="1"/>
  <c r="L9289" i="1"/>
  <c r="K9289" i="1"/>
  <c r="J9289" i="1"/>
  <c r="L9288" i="1"/>
  <c r="K9288" i="1"/>
  <c r="J9288" i="1"/>
  <c r="L9287" i="1"/>
  <c r="K9287" i="1"/>
  <c r="J9287" i="1"/>
  <c r="L9286" i="1"/>
  <c r="K9286" i="1"/>
  <c r="J9286" i="1"/>
  <c r="L9285" i="1"/>
  <c r="K9285" i="1"/>
  <c r="J9285" i="1"/>
  <c r="L9284" i="1"/>
  <c r="K9284" i="1"/>
  <c r="J9284" i="1"/>
  <c r="L9283" i="1"/>
  <c r="K9283" i="1"/>
  <c r="J9283" i="1"/>
  <c r="L9282" i="1"/>
  <c r="K9282" i="1"/>
  <c r="J9282" i="1"/>
  <c r="L9281" i="1"/>
  <c r="K9281" i="1"/>
  <c r="J9281" i="1"/>
  <c r="L9280" i="1"/>
  <c r="K9280" i="1"/>
  <c r="J9280" i="1"/>
  <c r="L9279" i="1"/>
  <c r="K9279" i="1"/>
  <c r="J9279" i="1"/>
  <c r="L9278" i="1"/>
  <c r="K9278" i="1"/>
  <c r="J9278" i="1"/>
  <c r="L9277" i="1"/>
  <c r="K9277" i="1"/>
  <c r="J9277" i="1"/>
  <c r="L9276" i="1"/>
  <c r="K9276" i="1"/>
  <c r="J9276" i="1"/>
  <c r="L9275" i="1"/>
  <c r="K9275" i="1"/>
  <c r="J9275" i="1"/>
  <c r="L9274" i="1"/>
  <c r="K9274" i="1"/>
  <c r="J9274" i="1"/>
  <c r="L9273" i="1"/>
  <c r="K9273" i="1"/>
  <c r="J9273" i="1"/>
  <c r="L9272" i="1"/>
  <c r="K9272" i="1"/>
  <c r="J9272" i="1"/>
  <c r="L9271" i="1"/>
  <c r="K9271" i="1"/>
  <c r="J9271" i="1"/>
  <c r="L9270" i="1"/>
  <c r="K9270" i="1"/>
  <c r="J9270" i="1"/>
  <c r="L9269" i="1"/>
  <c r="K9269" i="1"/>
  <c r="J9269" i="1"/>
  <c r="L9268" i="1"/>
  <c r="K9268" i="1"/>
  <c r="J9268" i="1"/>
  <c r="L9267" i="1"/>
  <c r="K9267" i="1"/>
  <c r="J9267" i="1"/>
  <c r="L9266" i="1"/>
  <c r="K9266" i="1"/>
  <c r="J9266" i="1"/>
  <c r="L9265" i="1"/>
  <c r="K9265" i="1"/>
  <c r="J9265" i="1"/>
  <c r="L9264" i="1"/>
  <c r="K9264" i="1"/>
  <c r="J9264" i="1"/>
  <c r="L9263" i="1"/>
  <c r="K9263" i="1"/>
  <c r="J9263" i="1"/>
  <c r="L9262" i="1"/>
  <c r="K9262" i="1"/>
  <c r="J9262" i="1"/>
  <c r="L9261" i="1"/>
  <c r="K9261" i="1"/>
  <c r="J9261" i="1"/>
  <c r="L9260" i="1"/>
  <c r="K9260" i="1"/>
  <c r="J9260" i="1"/>
  <c r="L9259" i="1"/>
  <c r="K9259" i="1"/>
  <c r="J9259" i="1"/>
  <c r="L9258" i="1"/>
  <c r="K9258" i="1"/>
  <c r="J9258" i="1"/>
  <c r="L9257" i="1"/>
  <c r="K9257" i="1"/>
  <c r="J9257" i="1"/>
  <c r="L9256" i="1"/>
  <c r="K9256" i="1"/>
  <c r="J9256" i="1"/>
  <c r="L9255" i="1"/>
  <c r="K9255" i="1"/>
  <c r="J9255" i="1"/>
  <c r="L9254" i="1"/>
  <c r="K9254" i="1"/>
  <c r="J9254" i="1"/>
  <c r="L9253" i="1"/>
  <c r="K9253" i="1"/>
  <c r="J9253" i="1"/>
  <c r="L9252" i="1"/>
  <c r="K9252" i="1"/>
  <c r="J9252" i="1"/>
  <c r="L9251" i="1"/>
  <c r="K9251" i="1"/>
  <c r="J9251" i="1"/>
  <c r="L9250" i="1"/>
  <c r="K9250" i="1"/>
  <c r="J9250" i="1"/>
  <c r="L9249" i="1"/>
  <c r="K9249" i="1"/>
  <c r="J9249" i="1"/>
  <c r="L9248" i="1"/>
  <c r="K9248" i="1"/>
  <c r="J9248" i="1"/>
  <c r="L9247" i="1"/>
  <c r="K9247" i="1"/>
  <c r="J9247" i="1"/>
  <c r="L9246" i="1"/>
  <c r="K9246" i="1"/>
  <c r="J9246" i="1"/>
  <c r="L9245" i="1"/>
  <c r="K9245" i="1"/>
  <c r="J9245" i="1"/>
  <c r="L9244" i="1"/>
  <c r="K9244" i="1"/>
  <c r="J9244" i="1"/>
  <c r="L9243" i="1"/>
  <c r="K9243" i="1"/>
  <c r="J9243" i="1"/>
  <c r="L9242" i="1"/>
  <c r="K9242" i="1"/>
  <c r="J9242" i="1"/>
  <c r="L9241" i="1"/>
  <c r="K9241" i="1"/>
  <c r="J9241" i="1"/>
  <c r="L9240" i="1"/>
  <c r="K9240" i="1"/>
  <c r="J9240" i="1"/>
  <c r="L9239" i="1"/>
  <c r="K9239" i="1"/>
  <c r="J9239" i="1"/>
  <c r="L9238" i="1"/>
  <c r="K9238" i="1"/>
  <c r="J9238" i="1"/>
  <c r="L9237" i="1"/>
  <c r="K9237" i="1"/>
  <c r="J9237" i="1"/>
  <c r="L9236" i="1"/>
  <c r="K9236" i="1"/>
  <c r="J9236" i="1"/>
  <c r="L9235" i="1"/>
  <c r="K9235" i="1"/>
  <c r="J9235" i="1"/>
  <c r="L9234" i="1"/>
  <c r="K9234" i="1"/>
  <c r="J9234" i="1"/>
  <c r="L9233" i="1"/>
  <c r="K9233" i="1"/>
  <c r="J9233" i="1"/>
  <c r="L9232" i="1"/>
  <c r="K9232" i="1"/>
  <c r="J9232" i="1"/>
  <c r="L9231" i="1"/>
  <c r="K9231" i="1"/>
  <c r="J9231" i="1"/>
  <c r="L9230" i="1"/>
  <c r="K9230" i="1"/>
  <c r="J9230" i="1"/>
  <c r="L9229" i="1"/>
  <c r="K9229" i="1"/>
  <c r="J9229" i="1"/>
  <c r="L9228" i="1"/>
  <c r="K9228" i="1"/>
  <c r="J9228" i="1"/>
  <c r="L9227" i="1"/>
  <c r="K9227" i="1"/>
  <c r="J9227" i="1"/>
  <c r="L9226" i="1"/>
  <c r="K9226" i="1"/>
  <c r="J9226" i="1"/>
  <c r="L9225" i="1"/>
  <c r="K9225" i="1"/>
  <c r="J9225" i="1"/>
  <c r="L9224" i="1"/>
  <c r="K9224" i="1"/>
  <c r="J9224" i="1"/>
  <c r="L9223" i="1"/>
  <c r="K9223" i="1"/>
  <c r="J9223" i="1"/>
  <c r="L9222" i="1"/>
  <c r="K9222" i="1"/>
  <c r="J9222" i="1"/>
  <c r="L9221" i="1"/>
  <c r="K9221" i="1"/>
  <c r="J9221" i="1"/>
  <c r="L9220" i="1"/>
  <c r="K9220" i="1"/>
  <c r="J9220" i="1"/>
  <c r="L9219" i="1"/>
  <c r="K9219" i="1"/>
  <c r="J9219" i="1"/>
  <c r="L9218" i="1"/>
  <c r="K9218" i="1"/>
  <c r="J9218" i="1"/>
  <c r="L9217" i="1"/>
  <c r="K9217" i="1"/>
  <c r="J9217" i="1"/>
  <c r="L9216" i="1"/>
  <c r="K9216" i="1"/>
  <c r="J9216" i="1"/>
  <c r="L9215" i="1"/>
  <c r="K9215" i="1"/>
  <c r="J9215" i="1"/>
  <c r="L9214" i="1"/>
  <c r="K9214" i="1"/>
  <c r="J9214" i="1"/>
  <c r="L9213" i="1"/>
  <c r="K9213" i="1"/>
  <c r="J9213" i="1"/>
  <c r="L9212" i="1"/>
  <c r="K9212" i="1"/>
  <c r="J9212" i="1"/>
  <c r="L9211" i="1"/>
  <c r="K9211" i="1"/>
  <c r="J9211" i="1"/>
  <c r="L9210" i="1"/>
  <c r="K9210" i="1"/>
  <c r="J9210" i="1"/>
  <c r="L9209" i="1"/>
  <c r="K9209" i="1"/>
  <c r="J9209" i="1"/>
  <c r="L9208" i="1"/>
  <c r="K9208" i="1"/>
  <c r="J9208" i="1"/>
  <c r="L9207" i="1"/>
  <c r="K9207" i="1"/>
  <c r="J9207" i="1"/>
  <c r="L9206" i="1"/>
  <c r="K9206" i="1"/>
  <c r="J9206" i="1"/>
  <c r="L9205" i="1"/>
  <c r="K9205" i="1"/>
  <c r="J9205" i="1"/>
  <c r="L9204" i="1"/>
  <c r="K9204" i="1"/>
  <c r="J9204" i="1"/>
  <c r="L9203" i="1"/>
  <c r="K9203" i="1"/>
  <c r="J9203" i="1"/>
  <c r="L9202" i="1"/>
  <c r="K9202" i="1"/>
  <c r="J9202" i="1"/>
  <c r="L9201" i="1"/>
  <c r="K9201" i="1"/>
  <c r="J9201" i="1"/>
  <c r="L9200" i="1"/>
  <c r="K9200" i="1"/>
  <c r="J9200" i="1"/>
  <c r="L9199" i="1"/>
  <c r="K9199" i="1"/>
  <c r="J9199" i="1"/>
  <c r="L9198" i="1"/>
  <c r="K9198" i="1"/>
  <c r="J9198" i="1"/>
  <c r="L9197" i="1"/>
  <c r="K9197" i="1"/>
  <c r="J9197" i="1"/>
  <c r="L9196" i="1"/>
  <c r="K9196" i="1"/>
  <c r="J9196" i="1"/>
  <c r="L9195" i="1"/>
  <c r="K9195" i="1"/>
  <c r="J9195" i="1"/>
  <c r="L9194" i="1"/>
  <c r="K9194" i="1"/>
  <c r="J9194" i="1"/>
  <c r="L9193" i="1"/>
  <c r="K9193" i="1"/>
  <c r="J9193" i="1"/>
  <c r="L9192" i="1"/>
  <c r="K9192" i="1"/>
  <c r="J9192" i="1"/>
  <c r="L9191" i="1"/>
  <c r="K9191" i="1"/>
  <c r="J9191" i="1"/>
  <c r="L9190" i="1"/>
  <c r="K9190" i="1"/>
  <c r="J9190" i="1"/>
  <c r="L9189" i="1"/>
  <c r="K9189" i="1"/>
  <c r="J9189" i="1"/>
  <c r="L9188" i="1"/>
  <c r="K9188" i="1"/>
  <c r="J9188" i="1"/>
  <c r="L9187" i="1"/>
  <c r="K9187" i="1"/>
  <c r="J9187" i="1"/>
  <c r="L9186" i="1"/>
  <c r="K9186" i="1"/>
  <c r="J9186" i="1"/>
  <c r="L9185" i="1"/>
  <c r="K9185" i="1"/>
  <c r="J9185" i="1"/>
  <c r="L9184" i="1"/>
  <c r="K9184" i="1"/>
  <c r="J9184" i="1"/>
  <c r="L9183" i="1"/>
  <c r="K9183" i="1"/>
  <c r="J9183" i="1"/>
  <c r="L9182" i="1"/>
  <c r="K9182" i="1"/>
  <c r="J9182" i="1"/>
  <c r="L9181" i="1"/>
  <c r="K9181" i="1"/>
  <c r="J9181" i="1"/>
  <c r="L9180" i="1"/>
  <c r="K9180" i="1"/>
  <c r="J9180" i="1"/>
  <c r="L9179" i="1"/>
  <c r="K9179" i="1"/>
  <c r="J9179" i="1"/>
  <c r="L9178" i="1"/>
  <c r="K9178" i="1"/>
  <c r="J9178" i="1"/>
  <c r="L9177" i="1"/>
  <c r="K9177" i="1"/>
  <c r="J9177" i="1"/>
  <c r="L9176" i="1"/>
  <c r="K9176" i="1"/>
  <c r="J9176" i="1"/>
  <c r="L9175" i="1"/>
  <c r="K9175" i="1"/>
  <c r="J9175" i="1"/>
  <c r="L9174" i="1"/>
  <c r="K9174" i="1"/>
  <c r="J9174" i="1"/>
  <c r="L9173" i="1"/>
  <c r="K9173" i="1"/>
  <c r="J9173" i="1"/>
  <c r="L9172" i="1"/>
  <c r="K9172" i="1"/>
  <c r="J9172" i="1"/>
  <c r="L9171" i="1"/>
  <c r="K9171" i="1"/>
  <c r="J9171" i="1"/>
  <c r="L9170" i="1"/>
  <c r="K9170" i="1"/>
  <c r="J9170" i="1"/>
  <c r="L9169" i="1"/>
  <c r="K9169" i="1"/>
  <c r="J9169" i="1"/>
  <c r="L9168" i="1"/>
  <c r="K9168" i="1"/>
  <c r="J9168" i="1"/>
  <c r="L9167" i="1"/>
  <c r="K9167" i="1"/>
  <c r="J9167" i="1"/>
  <c r="L9166" i="1"/>
  <c r="K9166" i="1"/>
  <c r="J9166" i="1"/>
  <c r="L9165" i="1"/>
  <c r="K9165" i="1"/>
  <c r="J9165" i="1"/>
  <c r="L9164" i="1"/>
  <c r="K9164" i="1"/>
  <c r="J9164" i="1"/>
  <c r="L9163" i="1"/>
  <c r="K9163" i="1"/>
  <c r="J9163" i="1"/>
  <c r="L9162" i="1"/>
  <c r="K9162" i="1"/>
  <c r="J9162" i="1"/>
  <c r="L9161" i="1"/>
  <c r="K9161" i="1"/>
  <c r="J9161" i="1"/>
  <c r="L9160" i="1"/>
  <c r="K9160" i="1"/>
  <c r="J9160" i="1"/>
  <c r="L9159" i="1"/>
  <c r="K9159" i="1"/>
  <c r="J9159" i="1"/>
  <c r="L9158" i="1"/>
  <c r="K9158" i="1"/>
  <c r="J9158" i="1"/>
  <c r="L9157" i="1"/>
  <c r="K9157" i="1"/>
  <c r="J9157" i="1"/>
  <c r="L9156" i="1"/>
  <c r="K9156" i="1"/>
  <c r="J9156" i="1"/>
  <c r="L9155" i="1"/>
  <c r="K9155" i="1"/>
  <c r="J9155" i="1"/>
  <c r="L9154" i="1"/>
  <c r="K9154" i="1"/>
  <c r="J9154" i="1"/>
  <c r="L9153" i="1"/>
  <c r="K9153" i="1"/>
  <c r="J9153" i="1"/>
  <c r="L9152" i="1"/>
  <c r="K9152" i="1"/>
  <c r="J9152" i="1"/>
  <c r="L9151" i="1"/>
  <c r="K9151" i="1"/>
  <c r="J9151" i="1"/>
  <c r="L9150" i="1"/>
  <c r="K9150" i="1"/>
  <c r="J9150" i="1"/>
  <c r="L9149" i="1"/>
  <c r="K9149" i="1"/>
  <c r="J9149" i="1"/>
  <c r="L9148" i="1"/>
  <c r="K9148" i="1"/>
  <c r="J9148" i="1"/>
  <c r="L9147" i="1"/>
  <c r="K9147" i="1"/>
  <c r="J9147" i="1"/>
  <c r="L9146" i="1"/>
  <c r="K9146" i="1"/>
  <c r="J9146" i="1"/>
  <c r="L9145" i="1"/>
  <c r="K9145" i="1"/>
  <c r="J9145" i="1"/>
  <c r="L9144" i="1"/>
  <c r="K9144" i="1"/>
  <c r="J9144" i="1"/>
  <c r="L9143" i="1"/>
  <c r="K9143" i="1"/>
  <c r="J9143" i="1"/>
  <c r="L9142" i="1"/>
  <c r="K9142" i="1"/>
  <c r="J9142" i="1"/>
  <c r="L9141" i="1"/>
  <c r="K9141" i="1"/>
  <c r="J9141" i="1"/>
  <c r="L9140" i="1"/>
  <c r="K9140" i="1"/>
  <c r="J9140" i="1"/>
  <c r="L9139" i="1"/>
  <c r="K9139" i="1"/>
  <c r="J9139" i="1"/>
  <c r="L9138" i="1"/>
  <c r="K9138" i="1"/>
  <c r="J9138" i="1"/>
  <c r="L9137" i="1"/>
  <c r="K9137" i="1"/>
  <c r="J9137" i="1"/>
  <c r="L9136" i="1"/>
  <c r="K9136" i="1"/>
  <c r="J9136" i="1"/>
  <c r="L9135" i="1"/>
  <c r="K9135" i="1"/>
  <c r="J9135" i="1"/>
  <c r="L9134" i="1"/>
  <c r="K9134" i="1"/>
  <c r="J9134" i="1"/>
  <c r="L9133" i="1"/>
  <c r="K9133" i="1"/>
  <c r="J9133" i="1"/>
  <c r="L9132" i="1"/>
  <c r="K9132" i="1"/>
  <c r="J9132" i="1"/>
  <c r="L9131" i="1"/>
  <c r="K9131" i="1"/>
  <c r="J9131" i="1"/>
  <c r="L9130" i="1"/>
  <c r="K9130" i="1"/>
  <c r="J9130" i="1"/>
  <c r="L9129" i="1"/>
  <c r="K9129" i="1"/>
  <c r="J9129" i="1"/>
  <c r="L9128" i="1"/>
  <c r="K9128" i="1"/>
  <c r="J9128" i="1"/>
  <c r="L9127" i="1"/>
  <c r="K9127" i="1"/>
  <c r="J9127" i="1"/>
  <c r="L9126" i="1"/>
  <c r="K9126" i="1"/>
  <c r="J9126" i="1"/>
  <c r="L9125" i="1"/>
  <c r="K9125" i="1"/>
  <c r="J9125" i="1"/>
  <c r="L9124" i="1"/>
  <c r="K9124" i="1"/>
  <c r="J9124" i="1"/>
  <c r="L9123" i="1"/>
  <c r="K9123" i="1"/>
  <c r="J9123" i="1"/>
  <c r="L9122" i="1"/>
  <c r="K9122" i="1"/>
  <c r="J9122" i="1"/>
  <c r="L9121" i="1"/>
  <c r="K9121" i="1"/>
  <c r="J9121" i="1"/>
  <c r="L9120" i="1"/>
  <c r="K9120" i="1"/>
  <c r="J9120" i="1"/>
  <c r="L9119" i="1"/>
  <c r="K9119" i="1"/>
  <c r="J9119" i="1"/>
  <c r="L9118" i="1"/>
  <c r="K9118" i="1"/>
  <c r="J9118" i="1"/>
  <c r="L9117" i="1"/>
  <c r="K9117" i="1"/>
  <c r="J9117" i="1"/>
  <c r="L9116" i="1"/>
  <c r="K9116" i="1"/>
  <c r="J9116" i="1"/>
  <c r="L9115" i="1"/>
  <c r="K9115" i="1"/>
  <c r="J9115" i="1"/>
  <c r="L9114" i="1"/>
  <c r="K9114" i="1"/>
  <c r="J9114" i="1"/>
  <c r="L9113" i="1"/>
  <c r="K9113" i="1"/>
  <c r="J9113" i="1"/>
  <c r="L9112" i="1"/>
  <c r="K9112" i="1"/>
  <c r="J9112" i="1"/>
  <c r="L9111" i="1"/>
  <c r="K9111" i="1"/>
  <c r="J9111" i="1"/>
  <c r="L9110" i="1"/>
  <c r="K9110" i="1"/>
  <c r="J9110" i="1"/>
  <c r="L9109" i="1"/>
  <c r="K9109" i="1"/>
  <c r="J9109" i="1"/>
  <c r="L9108" i="1"/>
  <c r="K9108" i="1"/>
  <c r="J9108" i="1"/>
  <c r="L9107" i="1"/>
  <c r="K9107" i="1"/>
  <c r="J9107" i="1"/>
  <c r="L9106" i="1"/>
  <c r="K9106" i="1"/>
  <c r="J9106" i="1"/>
  <c r="L9105" i="1"/>
  <c r="K9105" i="1"/>
  <c r="J9105" i="1"/>
  <c r="L9104" i="1"/>
  <c r="K9104" i="1"/>
  <c r="J9104" i="1"/>
  <c r="L9103" i="1"/>
  <c r="K9103" i="1"/>
  <c r="J9103" i="1"/>
  <c r="L9102" i="1"/>
  <c r="K9102" i="1"/>
  <c r="J9102" i="1"/>
  <c r="L9101" i="1"/>
  <c r="K9101" i="1"/>
  <c r="J9101" i="1"/>
  <c r="L9100" i="1"/>
  <c r="K9100" i="1"/>
  <c r="J9100" i="1"/>
  <c r="L9099" i="1"/>
  <c r="K9099" i="1"/>
  <c r="J9099" i="1"/>
  <c r="L9098" i="1"/>
  <c r="K9098" i="1"/>
  <c r="J9098" i="1"/>
  <c r="L9097" i="1"/>
  <c r="K9097" i="1"/>
  <c r="J9097" i="1"/>
  <c r="L9096" i="1"/>
  <c r="K9096" i="1"/>
  <c r="J9096" i="1"/>
  <c r="L9095" i="1"/>
  <c r="K9095" i="1"/>
  <c r="J9095" i="1"/>
  <c r="L9094" i="1"/>
  <c r="K9094" i="1"/>
  <c r="J9094" i="1"/>
  <c r="L9093" i="1"/>
  <c r="K9093" i="1"/>
  <c r="J9093" i="1"/>
  <c r="L9092" i="1"/>
  <c r="K9092" i="1"/>
  <c r="J9092" i="1"/>
  <c r="L9091" i="1"/>
  <c r="K9091" i="1"/>
  <c r="J9091" i="1"/>
  <c r="L9090" i="1"/>
  <c r="K9090" i="1"/>
  <c r="J9090" i="1"/>
  <c r="L9089" i="1"/>
  <c r="K9089" i="1"/>
  <c r="J9089" i="1"/>
  <c r="L9088" i="1"/>
  <c r="K9088" i="1"/>
  <c r="J9088" i="1"/>
  <c r="L9087" i="1"/>
  <c r="K9087" i="1"/>
  <c r="J9087" i="1"/>
  <c r="L9086" i="1"/>
  <c r="K9086" i="1"/>
  <c r="J9086" i="1"/>
  <c r="L9085" i="1"/>
  <c r="K9085" i="1"/>
  <c r="J9085" i="1"/>
  <c r="L9084" i="1"/>
  <c r="K9084" i="1"/>
  <c r="J9084" i="1"/>
  <c r="L9083" i="1"/>
  <c r="K9083" i="1"/>
  <c r="J9083" i="1"/>
  <c r="L9082" i="1"/>
  <c r="K9082" i="1"/>
  <c r="J9082" i="1"/>
  <c r="L9081" i="1"/>
  <c r="K9081" i="1"/>
  <c r="J9081" i="1"/>
  <c r="L9080" i="1"/>
  <c r="K9080" i="1"/>
  <c r="J9080" i="1"/>
  <c r="L9079" i="1"/>
  <c r="K9079" i="1"/>
  <c r="J9079" i="1"/>
  <c r="L9078" i="1"/>
  <c r="K9078" i="1"/>
  <c r="J9078" i="1"/>
  <c r="L9077" i="1"/>
  <c r="K9077" i="1"/>
  <c r="J9077" i="1"/>
  <c r="L9076" i="1"/>
  <c r="K9076" i="1"/>
  <c r="J9076" i="1"/>
  <c r="L9075" i="1"/>
  <c r="K9075" i="1"/>
  <c r="J9075" i="1"/>
  <c r="L9074" i="1"/>
  <c r="K9074" i="1"/>
  <c r="J9074" i="1"/>
  <c r="L9073" i="1"/>
  <c r="K9073" i="1"/>
  <c r="J9073" i="1"/>
  <c r="L9072" i="1"/>
  <c r="K9072" i="1"/>
  <c r="J9072" i="1"/>
  <c r="L9071" i="1"/>
  <c r="K9071" i="1"/>
  <c r="J9071" i="1"/>
  <c r="L9070" i="1"/>
  <c r="K9070" i="1"/>
  <c r="J9070" i="1"/>
  <c r="L9069" i="1"/>
  <c r="K9069" i="1"/>
  <c r="J9069" i="1"/>
  <c r="L9068" i="1"/>
  <c r="K9068" i="1"/>
  <c r="J9068" i="1"/>
  <c r="L9067" i="1"/>
  <c r="K9067" i="1"/>
  <c r="J9067" i="1"/>
  <c r="L9066" i="1"/>
  <c r="K9066" i="1"/>
  <c r="J9066" i="1"/>
  <c r="L9065" i="1"/>
  <c r="K9065" i="1"/>
  <c r="J9065" i="1"/>
  <c r="L9064" i="1"/>
  <c r="K9064" i="1"/>
  <c r="J9064" i="1"/>
  <c r="L9063" i="1"/>
  <c r="K9063" i="1"/>
  <c r="J9063" i="1"/>
  <c r="L9062" i="1"/>
  <c r="K9062" i="1"/>
  <c r="J9062" i="1"/>
  <c r="L9061" i="1"/>
  <c r="K9061" i="1"/>
  <c r="J9061" i="1"/>
  <c r="L9060" i="1"/>
  <c r="K9060" i="1"/>
  <c r="J9060" i="1"/>
  <c r="L9059" i="1"/>
  <c r="K9059" i="1"/>
  <c r="J9059" i="1"/>
  <c r="L9058" i="1"/>
  <c r="K9058" i="1"/>
  <c r="J9058" i="1"/>
  <c r="L9057" i="1"/>
  <c r="K9057" i="1"/>
  <c r="J9057" i="1"/>
  <c r="L9056" i="1"/>
  <c r="K9056" i="1"/>
  <c r="J9056" i="1"/>
  <c r="L9055" i="1"/>
  <c r="K9055" i="1"/>
  <c r="J9055" i="1"/>
  <c r="L9054" i="1"/>
  <c r="K9054" i="1"/>
  <c r="J9054" i="1"/>
  <c r="L9053" i="1"/>
  <c r="K9053" i="1"/>
  <c r="J9053" i="1"/>
  <c r="L9052" i="1"/>
  <c r="K9052" i="1"/>
  <c r="J9052" i="1"/>
  <c r="L9051" i="1"/>
  <c r="K9051" i="1"/>
  <c r="J9051" i="1"/>
  <c r="L9050" i="1"/>
  <c r="K9050" i="1"/>
  <c r="J9050" i="1"/>
  <c r="L9049" i="1"/>
  <c r="K9049" i="1"/>
  <c r="J9049" i="1"/>
  <c r="L9048" i="1"/>
  <c r="K9048" i="1"/>
  <c r="J9048" i="1"/>
  <c r="L9047" i="1"/>
  <c r="K9047" i="1"/>
  <c r="J9047" i="1"/>
  <c r="L9046" i="1"/>
  <c r="K9046" i="1"/>
  <c r="J9046" i="1"/>
  <c r="L9045" i="1"/>
  <c r="K9045" i="1"/>
  <c r="J9045" i="1"/>
  <c r="L9044" i="1"/>
  <c r="K9044" i="1"/>
  <c r="J9044" i="1"/>
  <c r="L9043" i="1"/>
  <c r="K9043" i="1"/>
  <c r="J9043" i="1"/>
  <c r="L9042" i="1"/>
  <c r="K9042" i="1"/>
  <c r="J9042" i="1"/>
  <c r="L9041" i="1"/>
  <c r="K9041" i="1"/>
  <c r="J9041" i="1"/>
  <c r="L9040" i="1"/>
  <c r="K9040" i="1"/>
  <c r="J9040" i="1"/>
  <c r="L9039" i="1"/>
  <c r="K9039" i="1"/>
  <c r="J9039" i="1"/>
  <c r="L9038" i="1"/>
  <c r="K9038" i="1"/>
  <c r="J9038" i="1"/>
  <c r="L9037" i="1"/>
  <c r="K9037" i="1"/>
  <c r="J9037" i="1"/>
  <c r="L9036" i="1"/>
  <c r="K9036" i="1"/>
  <c r="J9036" i="1"/>
  <c r="L9035" i="1"/>
  <c r="K9035" i="1"/>
  <c r="J9035" i="1"/>
  <c r="L9034" i="1"/>
  <c r="K9034" i="1"/>
  <c r="J9034" i="1"/>
  <c r="L9033" i="1"/>
  <c r="K9033" i="1"/>
  <c r="J9033" i="1"/>
  <c r="L9032" i="1"/>
  <c r="K9032" i="1"/>
  <c r="J9032" i="1"/>
  <c r="L9031" i="1"/>
  <c r="K9031" i="1"/>
  <c r="J9031" i="1"/>
  <c r="L9030" i="1"/>
  <c r="K9030" i="1"/>
  <c r="J9030" i="1"/>
  <c r="L9029" i="1"/>
  <c r="K9029" i="1"/>
  <c r="J9029" i="1"/>
  <c r="L9028" i="1"/>
  <c r="K9028" i="1"/>
  <c r="J9028" i="1"/>
  <c r="L9027" i="1"/>
  <c r="K9027" i="1"/>
  <c r="J9027" i="1"/>
  <c r="L9026" i="1"/>
  <c r="K9026" i="1"/>
  <c r="J9026" i="1"/>
  <c r="L9025" i="1"/>
  <c r="K9025" i="1"/>
  <c r="J9025" i="1"/>
  <c r="L9024" i="1"/>
  <c r="K9024" i="1"/>
  <c r="J9024" i="1"/>
  <c r="L9023" i="1"/>
  <c r="K9023" i="1"/>
  <c r="J9023" i="1"/>
  <c r="L9022" i="1"/>
  <c r="K9022" i="1"/>
  <c r="J9022" i="1"/>
  <c r="L9021" i="1"/>
  <c r="K9021" i="1"/>
  <c r="J9021" i="1"/>
  <c r="L9020" i="1"/>
  <c r="K9020" i="1"/>
  <c r="J9020" i="1"/>
  <c r="L9019" i="1"/>
  <c r="K9019" i="1"/>
  <c r="J9019" i="1"/>
  <c r="L9018" i="1"/>
  <c r="K9018" i="1"/>
  <c r="J9018" i="1"/>
  <c r="L9017" i="1"/>
  <c r="K9017" i="1"/>
  <c r="J9017" i="1"/>
  <c r="L9016" i="1"/>
  <c r="K9016" i="1"/>
  <c r="J9016" i="1"/>
  <c r="L9015" i="1"/>
  <c r="K9015" i="1"/>
  <c r="J9015" i="1"/>
  <c r="L9014" i="1"/>
  <c r="K9014" i="1"/>
  <c r="J9014" i="1"/>
  <c r="L9013" i="1"/>
  <c r="K9013" i="1"/>
  <c r="J9013" i="1"/>
  <c r="L9012" i="1"/>
  <c r="K9012" i="1"/>
  <c r="J9012" i="1"/>
  <c r="L9011" i="1"/>
  <c r="K9011" i="1"/>
  <c r="J9011" i="1"/>
  <c r="L9010" i="1"/>
  <c r="K9010" i="1"/>
  <c r="J9010" i="1"/>
  <c r="L9009" i="1"/>
  <c r="K9009" i="1"/>
  <c r="J9009" i="1"/>
  <c r="L9008" i="1"/>
  <c r="K9008" i="1"/>
  <c r="J9008" i="1"/>
  <c r="L9007" i="1"/>
  <c r="K9007" i="1"/>
  <c r="J9007" i="1"/>
  <c r="L9006" i="1"/>
  <c r="K9006" i="1"/>
  <c r="J9006" i="1"/>
  <c r="L9005" i="1"/>
  <c r="K9005" i="1"/>
  <c r="J9005" i="1"/>
  <c r="L9004" i="1"/>
  <c r="K9004" i="1"/>
  <c r="J9004" i="1"/>
  <c r="L9003" i="1"/>
  <c r="K9003" i="1"/>
  <c r="J9003" i="1"/>
  <c r="L9002" i="1"/>
  <c r="K9002" i="1"/>
  <c r="J9002" i="1"/>
  <c r="L9001" i="1"/>
  <c r="K9001" i="1"/>
  <c r="J9001" i="1"/>
  <c r="L9000" i="1"/>
  <c r="K9000" i="1"/>
  <c r="J9000" i="1"/>
  <c r="L8999" i="1"/>
  <c r="K8999" i="1"/>
  <c r="J8999" i="1"/>
  <c r="L8998" i="1"/>
  <c r="K8998" i="1"/>
  <c r="J8998" i="1"/>
  <c r="L8997" i="1"/>
  <c r="K8997" i="1"/>
  <c r="J8997" i="1"/>
  <c r="L8996" i="1"/>
  <c r="K8996" i="1"/>
  <c r="J8996" i="1"/>
  <c r="L8995" i="1"/>
  <c r="K8995" i="1"/>
  <c r="J8995" i="1"/>
  <c r="L8994" i="1"/>
  <c r="K8994" i="1"/>
  <c r="J8994" i="1"/>
  <c r="L8993" i="1"/>
  <c r="K8993" i="1"/>
  <c r="J8993" i="1"/>
  <c r="L8992" i="1"/>
  <c r="K8992" i="1"/>
  <c r="J8992" i="1"/>
  <c r="L8991" i="1"/>
  <c r="K8991" i="1"/>
  <c r="J8991" i="1"/>
  <c r="L8990" i="1"/>
  <c r="K8990" i="1"/>
  <c r="J8990" i="1"/>
  <c r="L8989" i="1"/>
  <c r="K8989" i="1"/>
  <c r="J8989" i="1"/>
  <c r="L8988" i="1"/>
  <c r="K8988" i="1"/>
  <c r="J8988" i="1"/>
  <c r="L8987" i="1"/>
  <c r="K8987" i="1"/>
  <c r="J8987" i="1"/>
  <c r="L8986" i="1"/>
  <c r="K8986" i="1"/>
  <c r="J8986" i="1"/>
  <c r="L8985" i="1"/>
  <c r="K8985" i="1"/>
  <c r="J8985" i="1"/>
  <c r="L8984" i="1"/>
  <c r="K8984" i="1"/>
  <c r="J8984" i="1"/>
  <c r="L8983" i="1"/>
  <c r="K8983" i="1"/>
  <c r="J8983" i="1"/>
  <c r="L8982" i="1"/>
  <c r="K8982" i="1"/>
  <c r="J8982" i="1"/>
  <c r="L8981" i="1"/>
  <c r="K8981" i="1"/>
  <c r="J8981" i="1"/>
  <c r="L8980" i="1"/>
  <c r="K8980" i="1"/>
  <c r="J8980" i="1"/>
  <c r="L8979" i="1"/>
  <c r="K8979" i="1"/>
  <c r="J8979" i="1"/>
  <c r="L8978" i="1"/>
  <c r="K8978" i="1"/>
  <c r="J8978" i="1"/>
  <c r="L8977" i="1"/>
  <c r="K8977" i="1"/>
  <c r="J8977" i="1"/>
  <c r="L8976" i="1"/>
  <c r="K8976" i="1"/>
  <c r="J8976" i="1"/>
  <c r="L8975" i="1"/>
  <c r="K8975" i="1"/>
  <c r="J8975" i="1"/>
  <c r="L8974" i="1"/>
  <c r="K8974" i="1"/>
  <c r="J8974" i="1"/>
  <c r="L8973" i="1"/>
  <c r="K8973" i="1"/>
  <c r="J8973" i="1"/>
  <c r="L8972" i="1"/>
  <c r="K8972" i="1"/>
  <c r="J8972" i="1"/>
  <c r="L8971" i="1"/>
  <c r="K8971" i="1"/>
  <c r="J8971" i="1"/>
  <c r="L8970" i="1"/>
  <c r="K8970" i="1"/>
  <c r="J8970" i="1"/>
  <c r="L8969" i="1"/>
  <c r="K8969" i="1"/>
  <c r="J8969" i="1"/>
  <c r="L8968" i="1"/>
  <c r="K8968" i="1"/>
  <c r="J8968" i="1"/>
  <c r="L8967" i="1"/>
  <c r="K8967" i="1"/>
  <c r="J8967" i="1"/>
  <c r="L8966" i="1"/>
  <c r="K8966" i="1"/>
  <c r="J8966" i="1"/>
  <c r="L8965" i="1"/>
  <c r="K8965" i="1"/>
  <c r="J8965" i="1"/>
  <c r="L8964" i="1"/>
  <c r="K8964" i="1"/>
  <c r="J8964" i="1"/>
  <c r="L8963" i="1"/>
  <c r="K8963" i="1"/>
  <c r="J8963" i="1"/>
  <c r="L8962" i="1"/>
  <c r="K8962" i="1"/>
  <c r="J8962" i="1"/>
  <c r="L8961" i="1"/>
  <c r="K8961" i="1"/>
  <c r="J8961" i="1"/>
  <c r="L8960" i="1"/>
  <c r="K8960" i="1"/>
  <c r="J8960" i="1"/>
  <c r="L8959" i="1"/>
  <c r="K8959" i="1"/>
  <c r="J8959" i="1"/>
  <c r="L8958" i="1"/>
  <c r="K8958" i="1"/>
  <c r="J8958" i="1"/>
  <c r="L8957" i="1"/>
  <c r="K8957" i="1"/>
  <c r="J8957" i="1"/>
  <c r="L8956" i="1"/>
  <c r="K8956" i="1"/>
  <c r="J8956" i="1"/>
  <c r="L8955" i="1"/>
  <c r="K8955" i="1"/>
  <c r="J8955" i="1"/>
  <c r="L8954" i="1"/>
  <c r="K8954" i="1"/>
  <c r="J8954" i="1"/>
  <c r="L8953" i="1"/>
  <c r="K8953" i="1"/>
  <c r="J8953" i="1"/>
  <c r="L8952" i="1"/>
  <c r="K8952" i="1"/>
  <c r="J8952" i="1"/>
  <c r="L8951" i="1"/>
  <c r="K8951" i="1"/>
  <c r="J8951" i="1"/>
  <c r="L8950" i="1"/>
  <c r="K8950" i="1"/>
  <c r="J8950" i="1"/>
  <c r="L8949" i="1"/>
  <c r="K8949" i="1"/>
  <c r="J8949" i="1"/>
  <c r="L8948" i="1"/>
  <c r="K8948" i="1"/>
  <c r="J8948" i="1"/>
  <c r="L8947" i="1"/>
  <c r="K8947" i="1"/>
  <c r="J8947" i="1"/>
  <c r="L8946" i="1"/>
  <c r="K8946" i="1"/>
  <c r="J8946" i="1"/>
  <c r="L8945" i="1"/>
  <c r="K8945" i="1"/>
  <c r="J8945" i="1"/>
  <c r="L8944" i="1"/>
  <c r="K8944" i="1"/>
  <c r="J8944" i="1"/>
  <c r="L8943" i="1"/>
  <c r="K8943" i="1"/>
  <c r="J8943" i="1"/>
  <c r="L8942" i="1"/>
  <c r="K8942" i="1"/>
  <c r="J8942" i="1"/>
  <c r="L8941" i="1"/>
  <c r="K8941" i="1"/>
  <c r="J8941" i="1"/>
  <c r="L8940" i="1"/>
  <c r="K8940" i="1"/>
  <c r="J8940" i="1"/>
  <c r="L8939" i="1"/>
  <c r="K8939" i="1"/>
  <c r="J8939" i="1"/>
  <c r="L8938" i="1"/>
  <c r="K8938" i="1"/>
  <c r="J8938" i="1"/>
  <c r="L8937" i="1"/>
  <c r="K8937" i="1"/>
  <c r="J8937" i="1"/>
  <c r="L8936" i="1"/>
  <c r="K8936" i="1"/>
  <c r="J8936" i="1"/>
  <c r="L8935" i="1"/>
  <c r="K8935" i="1"/>
  <c r="J8935" i="1"/>
  <c r="L8934" i="1"/>
  <c r="K8934" i="1"/>
  <c r="J8934" i="1"/>
  <c r="L8933" i="1"/>
  <c r="K8933" i="1"/>
  <c r="J8933" i="1"/>
  <c r="L8932" i="1"/>
  <c r="K8932" i="1"/>
  <c r="J8932" i="1"/>
  <c r="L8931" i="1"/>
  <c r="K8931" i="1"/>
  <c r="J8931" i="1"/>
  <c r="L8930" i="1"/>
  <c r="K8930" i="1"/>
  <c r="J8930" i="1"/>
  <c r="L8929" i="1"/>
  <c r="K8929" i="1"/>
  <c r="J8929" i="1"/>
  <c r="L8928" i="1"/>
  <c r="K8928" i="1"/>
  <c r="J8928" i="1"/>
  <c r="L8927" i="1"/>
  <c r="K8927" i="1"/>
  <c r="J8927" i="1"/>
  <c r="L8926" i="1"/>
  <c r="K8926" i="1"/>
  <c r="J8926" i="1"/>
  <c r="L8925" i="1"/>
  <c r="K8925" i="1"/>
  <c r="J8925" i="1"/>
  <c r="L8924" i="1"/>
  <c r="K8924" i="1"/>
  <c r="J8924" i="1"/>
  <c r="L8923" i="1"/>
  <c r="K8923" i="1"/>
  <c r="J8923" i="1"/>
  <c r="L8922" i="1"/>
  <c r="K8922" i="1"/>
  <c r="J8922" i="1"/>
  <c r="L8921" i="1"/>
  <c r="K8921" i="1"/>
  <c r="J8921" i="1"/>
  <c r="L8920" i="1"/>
  <c r="K8920" i="1"/>
  <c r="J8920" i="1"/>
  <c r="L8919" i="1"/>
  <c r="K8919" i="1"/>
  <c r="J8919" i="1"/>
  <c r="L8918" i="1"/>
  <c r="K8918" i="1"/>
  <c r="J8918" i="1"/>
  <c r="L8917" i="1"/>
  <c r="K8917" i="1"/>
  <c r="J8917" i="1"/>
  <c r="L8916" i="1"/>
  <c r="K8916" i="1"/>
  <c r="J8916" i="1"/>
  <c r="L8915" i="1"/>
  <c r="K8915" i="1"/>
  <c r="J8915" i="1"/>
  <c r="L8914" i="1"/>
  <c r="K8914" i="1"/>
  <c r="J8914" i="1"/>
  <c r="L8913" i="1"/>
  <c r="K8913" i="1"/>
  <c r="J8913" i="1"/>
  <c r="L8912" i="1"/>
  <c r="K8912" i="1"/>
  <c r="J8912" i="1"/>
  <c r="L8911" i="1"/>
  <c r="K8911" i="1"/>
  <c r="J8911" i="1"/>
  <c r="L8910" i="1"/>
  <c r="K8910" i="1"/>
  <c r="J8910" i="1"/>
  <c r="L8909" i="1"/>
  <c r="K8909" i="1"/>
  <c r="J8909" i="1"/>
  <c r="L8908" i="1"/>
  <c r="K8908" i="1"/>
  <c r="J8908" i="1"/>
  <c r="L8907" i="1"/>
  <c r="K8907" i="1"/>
  <c r="J8907" i="1"/>
  <c r="L8906" i="1"/>
  <c r="K8906" i="1"/>
  <c r="J8906" i="1"/>
  <c r="L8905" i="1"/>
  <c r="K8905" i="1"/>
  <c r="J8905" i="1"/>
  <c r="L8904" i="1"/>
  <c r="K8904" i="1"/>
  <c r="J8904" i="1"/>
  <c r="L8903" i="1"/>
  <c r="K8903" i="1"/>
  <c r="J8903" i="1"/>
  <c r="L8902" i="1"/>
  <c r="K8902" i="1"/>
  <c r="J8902" i="1"/>
  <c r="L8901" i="1"/>
  <c r="K8901" i="1"/>
  <c r="J8901" i="1"/>
  <c r="L8900" i="1"/>
  <c r="K8900" i="1"/>
  <c r="J8900" i="1"/>
  <c r="L8899" i="1"/>
  <c r="K8899" i="1"/>
  <c r="J8899" i="1"/>
  <c r="L8898" i="1"/>
  <c r="K8898" i="1"/>
  <c r="J8898" i="1"/>
  <c r="L8897" i="1"/>
  <c r="K8897" i="1"/>
  <c r="J8897" i="1"/>
  <c r="L8896" i="1"/>
  <c r="K8896" i="1"/>
  <c r="J8896" i="1"/>
  <c r="L8895" i="1"/>
  <c r="K8895" i="1"/>
  <c r="J8895" i="1"/>
  <c r="L8894" i="1"/>
  <c r="K8894" i="1"/>
  <c r="J8894" i="1"/>
  <c r="L8893" i="1"/>
  <c r="K8893" i="1"/>
  <c r="J8893" i="1"/>
  <c r="L8892" i="1"/>
  <c r="K8892" i="1"/>
  <c r="J8892" i="1"/>
  <c r="L8891" i="1"/>
  <c r="K8891" i="1"/>
  <c r="J8891" i="1"/>
  <c r="L8890" i="1"/>
  <c r="K8890" i="1"/>
  <c r="J8890" i="1"/>
  <c r="L8889" i="1"/>
  <c r="K8889" i="1"/>
  <c r="J8889" i="1"/>
  <c r="L8888" i="1"/>
  <c r="K8888" i="1"/>
  <c r="J8888" i="1"/>
  <c r="L8887" i="1"/>
  <c r="K8887" i="1"/>
  <c r="J8887" i="1"/>
  <c r="L8886" i="1"/>
  <c r="K8886" i="1"/>
  <c r="J8886" i="1"/>
  <c r="L8885" i="1"/>
  <c r="K8885" i="1"/>
  <c r="J8885" i="1"/>
  <c r="L8884" i="1"/>
  <c r="K8884" i="1"/>
  <c r="J8884" i="1"/>
  <c r="L8883" i="1"/>
  <c r="K8883" i="1"/>
  <c r="J8883" i="1"/>
  <c r="L8882" i="1"/>
  <c r="K8882" i="1"/>
  <c r="J8882" i="1"/>
  <c r="L8881" i="1"/>
  <c r="K8881" i="1"/>
  <c r="J8881" i="1"/>
  <c r="L8880" i="1"/>
  <c r="K8880" i="1"/>
  <c r="J8880" i="1"/>
  <c r="L8879" i="1"/>
  <c r="K8879" i="1"/>
  <c r="J8879" i="1"/>
  <c r="L8878" i="1"/>
  <c r="K8878" i="1"/>
  <c r="J8878" i="1"/>
  <c r="L8877" i="1"/>
  <c r="K8877" i="1"/>
  <c r="J8877" i="1"/>
  <c r="L8876" i="1"/>
  <c r="K8876" i="1"/>
  <c r="J8876" i="1"/>
  <c r="L8875" i="1"/>
  <c r="K8875" i="1"/>
  <c r="J8875" i="1"/>
  <c r="L8874" i="1"/>
  <c r="K8874" i="1"/>
  <c r="J8874" i="1"/>
  <c r="L8873" i="1"/>
  <c r="K8873" i="1"/>
  <c r="J8873" i="1"/>
  <c r="L8872" i="1"/>
  <c r="K8872" i="1"/>
  <c r="J8872" i="1"/>
  <c r="L8871" i="1"/>
  <c r="K8871" i="1"/>
  <c r="J8871" i="1"/>
  <c r="L8870" i="1"/>
  <c r="K8870" i="1"/>
  <c r="J8870" i="1"/>
  <c r="L8869" i="1"/>
  <c r="K8869" i="1"/>
  <c r="J8869" i="1"/>
  <c r="L8868" i="1"/>
  <c r="K8868" i="1"/>
  <c r="J8868" i="1"/>
  <c r="L8867" i="1"/>
  <c r="K8867" i="1"/>
  <c r="J8867" i="1"/>
  <c r="L8866" i="1"/>
  <c r="K8866" i="1"/>
  <c r="J8866" i="1"/>
  <c r="L8865" i="1"/>
  <c r="K8865" i="1"/>
  <c r="J8865" i="1"/>
  <c r="L8864" i="1"/>
  <c r="K8864" i="1"/>
  <c r="J8864" i="1"/>
  <c r="L8863" i="1"/>
  <c r="K8863" i="1"/>
  <c r="J8863" i="1"/>
  <c r="L8862" i="1"/>
  <c r="K8862" i="1"/>
  <c r="J8862" i="1"/>
  <c r="L8861" i="1"/>
  <c r="K8861" i="1"/>
  <c r="J8861" i="1"/>
  <c r="L8860" i="1"/>
  <c r="K8860" i="1"/>
  <c r="J8860" i="1"/>
  <c r="L8859" i="1"/>
  <c r="K8859" i="1"/>
  <c r="J8859" i="1"/>
  <c r="L8858" i="1"/>
  <c r="K8858" i="1"/>
  <c r="J8858" i="1"/>
  <c r="L8857" i="1"/>
  <c r="K8857" i="1"/>
  <c r="J8857" i="1"/>
  <c r="L8856" i="1"/>
  <c r="K8856" i="1"/>
  <c r="J8856" i="1"/>
  <c r="L8855" i="1"/>
  <c r="K8855" i="1"/>
  <c r="J8855" i="1"/>
  <c r="L8854" i="1"/>
  <c r="K8854" i="1"/>
  <c r="J8854" i="1"/>
  <c r="L8853" i="1"/>
  <c r="K8853" i="1"/>
  <c r="J8853" i="1"/>
  <c r="L8852" i="1"/>
  <c r="K8852" i="1"/>
  <c r="J8852" i="1"/>
  <c r="L8851" i="1"/>
  <c r="K8851" i="1"/>
  <c r="J8851" i="1"/>
  <c r="L8850" i="1"/>
  <c r="K8850" i="1"/>
  <c r="J8850" i="1"/>
  <c r="L8849" i="1"/>
  <c r="K8849" i="1"/>
  <c r="J8849" i="1"/>
  <c r="L8848" i="1"/>
  <c r="K8848" i="1"/>
  <c r="J8848" i="1"/>
  <c r="L8847" i="1"/>
  <c r="K8847" i="1"/>
  <c r="J8847" i="1"/>
  <c r="L8846" i="1"/>
  <c r="K8846" i="1"/>
  <c r="J8846" i="1"/>
  <c r="L8845" i="1"/>
  <c r="K8845" i="1"/>
  <c r="J8845" i="1"/>
  <c r="L8844" i="1"/>
  <c r="K8844" i="1"/>
  <c r="J8844" i="1"/>
  <c r="L8843" i="1"/>
  <c r="K8843" i="1"/>
  <c r="J8843" i="1"/>
  <c r="L8842" i="1"/>
  <c r="K8842" i="1"/>
  <c r="J8842" i="1"/>
  <c r="L8841" i="1"/>
  <c r="K8841" i="1"/>
  <c r="J8841" i="1"/>
  <c r="L8840" i="1"/>
  <c r="K8840" i="1"/>
  <c r="J8840" i="1"/>
  <c r="L8839" i="1"/>
  <c r="K8839" i="1"/>
  <c r="J8839" i="1"/>
  <c r="L8838" i="1"/>
  <c r="K8838" i="1"/>
  <c r="J8838" i="1"/>
  <c r="L8837" i="1"/>
  <c r="K8837" i="1"/>
  <c r="J8837" i="1"/>
  <c r="L8836" i="1"/>
  <c r="K8836" i="1"/>
  <c r="J8836" i="1"/>
  <c r="L8835" i="1"/>
  <c r="K8835" i="1"/>
  <c r="J8835" i="1"/>
  <c r="L8834" i="1"/>
  <c r="K8834" i="1"/>
  <c r="J8834" i="1"/>
  <c r="L8833" i="1"/>
  <c r="K8833" i="1"/>
  <c r="J8833" i="1"/>
  <c r="L8832" i="1"/>
  <c r="K8832" i="1"/>
  <c r="J8832" i="1"/>
  <c r="L8831" i="1"/>
  <c r="K8831" i="1"/>
  <c r="J8831" i="1"/>
  <c r="L8830" i="1"/>
  <c r="K8830" i="1"/>
  <c r="J8830" i="1"/>
  <c r="L8829" i="1"/>
  <c r="K8829" i="1"/>
  <c r="J8829" i="1"/>
  <c r="L8828" i="1"/>
  <c r="K8828" i="1"/>
  <c r="J8828" i="1"/>
  <c r="L8827" i="1"/>
  <c r="K8827" i="1"/>
  <c r="J8827" i="1"/>
  <c r="L8826" i="1"/>
  <c r="K8826" i="1"/>
  <c r="J8826" i="1"/>
  <c r="L8825" i="1"/>
  <c r="K8825" i="1"/>
  <c r="J8825" i="1"/>
  <c r="L8824" i="1"/>
  <c r="K8824" i="1"/>
  <c r="J8824" i="1"/>
  <c r="L8823" i="1"/>
  <c r="K8823" i="1"/>
  <c r="J8823" i="1"/>
  <c r="L8822" i="1"/>
  <c r="K8822" i="1"/>
  <c r="J8822" i="1"/>
  <c r="L8821" i="1"/>
  <c r="K8821" i="1"/>
  <c r="J8821" i="1"/>
  <c r="L8820" i="1"/>
  <c r="K8820" i="1"/>
  <c r="J8820" i="1"/>
  <c r="L8819" i="1"/>
  <c r="K8819" i="1"/>
  <c r="J8819" i="1"/>
  <c r="L8818" i="1"/>
  <c r="K8818" i="1"/>
  <c r="J8818" i="1"/>
  <c r="L8817" i="1"/>
  <c r="K8817" i="1"/>
  <c r="J8817" i="1"/>
  <c r="L8816" i="1"/>
  <c r="K8816" i="1"/>
  <c r="J8816" i="1"/>
  <c r="L8815" i="1"/>
  <c r="K8815" i="1"/>
  <c r="J8815" i="1"/>
  <c r="L8814" i="1"/>
  <c r="K8814" i="1"/>
  <c r="J8814" i="1"/>
  <c r="L8813" i="1"/>
  <c r="K8813" i="1"/>
  <c r="J8813" i="1"/>
  <c r="L8812" i="1"/>
  <c r="K8812" i="1"/>
  <c r="J8812" i="1"/>
  <c r="L8811" i="1"/>
  <c r="K8811" i="1"/>
  <c r="J8811" i="1"/>
  <c r="L8810" i="1"/>
  <c r="K8810" i="1"/>
  <c r="J8810" i="1"/>
  <c r="L8809" i="1"/>
  <c r="K8809" i="1"/>
  <c r="J8809" i="1"/>
  <c r="L8808" i="1"/>
  <c r="K8808" i="1"/>
  <c r="J8808" i="1"/>
  <c r="L8807" i="1"/>
  <c r="K8807" i="1"/>
  <c r="J8807" i="1"/>
  <c r="L8806" i="1"/>
  <c r="K8806" i="1"/>
  <c r="J8806" i="1"/>
  <c r="L8805" i="1"/>
  <c r="K8805" i="1"/>
  <c r="J8805" i="1"/>
  <c r="L8804" i="1"/>
  <c r="K8804" i="1"/>
  <c r="J8804" i="1"/>
  <c r="L8803" i="1"/>
  <c r="K8803" i="1"/>
  <c r="J8803" i="1"/>
  <c r="L8802" i="1"/>
  <c r="K8802" i="1"/>
  <c r="J8802" i="1"/>
  <c r="L8801" i="1"/>
  <c r="K8801" i="1"/>
  <c r="J8801" i="1"/>
  <c r="L8800" i="1"/>
  <c r="K8800" i="1"/>
  <c r="J8800" i="1"/>
  <c r="L8799" i="1"/>
  <c r="K8799" i="1"/>
  <c r="J8799" i="1"/>
  <c r="L8798" i="1"/>
  <c r="K8798" i="1"/>
  <c r="J8798" i="1"/>
  <c r="L8797" i="1"/>
  <c r="K8797" i="1"/>
  <c r="J8797" i="1"/>
  <c r="L8796" i="1"/>
  <c r="K8796" i="1"/>
  <c r="J8796" i="1"/>
  <c r="L8795" i="1"/>
  <c r="K8795" i="1"/>
  <c r="J8795" i="1"/>
  <c r="L8794" i="1"/>
  <c r="K8794" i="1"/>
  <c r="J8794" i="1"/>
  <c r="L8793" i="1"/>
  <c r="K8793" i="1"/>
  <c r="J8793" i="1"/>
  <c r="L8792" i="1"/>
  <c r="K8792" i="1"/>
  <c r="J8792" i="1"/>
  <c r="L8791" i="1"/>
  <c r="K8791" i="1"/>
  <c r="J8791" i="1"/>
  <c r="L8790" i="1"/>
  <c r="K8790" i="1"/>
  <c r="J8790" i="1"/>
  <c r="L8789" i="1"/>
  <c r="K8789" i="1"/>
  <c r="J8789" i="1"/>
  <c r="L8788" i="1"/>
  <c r="K8788" i="1"/>
  <c r="J8788" i="1"/>
  <c r="L8787" i="1"/>
  <c r="K8787" i="1"/>
  <c r="J8787" i="1"/>
  <c r="L8786" i="1"/>
  <c r="K8786" i="1"/>
  <c r="J8786" i="1"/>
  <c r="L8785" i="1"/>
  <c r="K8785" i="1"/>
  <c r="J8785" i="1"/>
  <c r="L8784" i="1"/>
  <c r="K8784" i="1"/>
  <c r="J8784" i="1"/>
  <c r="L8783" i="1"/>
  <c r="K8783" i="1"/>
  <c r="J8783" i="1"/>
  <c r="L8782" i="1"/>
  <c r="K8782" i="1"/>
  <c r="J8782" i="1"/>
  <c r="L8781" i="1"/>
  <c r="K8781" i="1"/>
  <c r="J8781" i="1"/>
  <c r="L8780" i="1"/>
  <c r="K8780" i="1"/>
  <c r="J8780" i="1"/>
  <c r="L8779" i="1"/>
  <c r="K8779" i="1"/>
  <c r="J8779" i="1"/>
  <c r="L8778" i="1"/>
  <c r="K8778" i="1"/>
  <c r="J8778" i="1"/>
  <c r="L8777" i="1"/>
  <c r="K8777" i="1"/>
  <c r="J8777" i="1"/>
  <c r="L8776" i="1"/>
  <c r="K8776" i="1"/>
  <c r="J8776" i="1"/>
  <c r="L8775" i="1"/>
  <c r="K8775" i="1"/>
  <c r="J8775" i="1"/>
  <c r="L8774" i="1"/>
  <c r="K8774" i="1"/>
  <c r="J8774" i="1"/>
  <c r="L8773" i="1"/>
  <c r="K8773" i="1"/>
  <c r="J8773" i="1"/>
  <c r="L8772" i="1"/>
  <c r="K8772" i="1"/>
  <c r="J8772" i="1"/>
  <c r="L8771" i="1"/>
  <c r="K8771" i="1"/>
  <c r="J8771" i="1"/>
  <c r="L8770" i="1"/>
  <c r="K8770" i="1"/>
  <c r="J8770" i="1"/>
  <c r="L8769" i="1"/>
  <c r="K8769" i="1"/>
  <c r="J8769" i="1"/>
  <c r="L8768" i="1"/>
  <c r="K8768" i="1"/>
  <c r="J8768" i="1"/>
  <c r="L8767" i="1"/>
  <c r="K8767" i="1"/>
  <c r="J8767" i="1"/>
  <c r="L8766" i="1"/>
  <c r="K8766" i="1"/>
  <c r="J8766" i="1"/>
  <c r="L8765" i="1"/>
  <c r="K8765" i="1"/>
  <c r="J8765" i="1"/>
  <c r="L8764" i="1"/>
  <c r="K8764" i="1"/>
  <c r="J8764" i="1"/>
  <c r="L8763" i="1"/>
  <c r="K8763" i="1"/>
  <c r="J8763" i="1"/>
  <c r="L8762" i="1"/>
  <c r="K8762" i="1"/>
  <c r="J8762" i="1"/>
  <c r="L8761" i="1"/>
  <c r="K8761" i="1"/>
  <c r="J8761" i="1"/>
  <c r="L8760" i="1"/>
  <c r="K8760" i="1"/>
  <c r="J8760" i="1"/>
  <c r="L8759" i="1"/>
  <c r="K8759" i="1"/>
  <c r="J8759" i="1"/>
  <c r="L8758" i="1"/>
  <c r="K8758" i="1"/>
  <c r="J8758" i="1"/>
  <c r="L8757" i="1"/>
  <c r="K8757" i="1"/>
  <c r="J8757" i="1"/>
  <c r="L8756" i="1"/>
  <c r="K8756" i="1"/>
  <c r="J8756" i="1"/>
  <c r="L8755" i="1"/>
  <c r="K8755" i="1"/>
  <c r="J8755" i="1"/>
  <c r="L8754" i="1"/>
  <c r="K8754" i="1"/>
  <c r="J8754" i="1"/>
  <c r="L8753" i="1"/>
  <c r="K8753" i="1"/>
  <c r="J8753" i="1"/>
  <c r="L8752" i="1"/>
  <c r="K8752" i="1"/>
  <c r="J8752" i="1"/>
  <c r="L8751" i="1"/>
  <c r="K8751" i="1"/>
  <c r="J8751" i="1"/>
  <c r="L8750" i="1"/>
  <c r="K8750" i="1"/>
  <c r="J8750" i="1"/>
  <c r="L8749" i="1"/>
  <c r="K8749" i="1"/>
  <c r="J8749" i="1"/>
  <c r="L8748" i="1"/>
  <c r="K8748" i="1"/>
  <c r="J8748" i="1"/>
  <c r="L8747" i="1"/>
  <c r="K8747" i="1"/>
  <c r="J8747" i="1"/>
  <c r="L8746" i="1"/>
  <c r="K8746" i="1"/>
  <c r="J8746" i="1"/>
  <c r="L8745" i="1"/>
  <c r="K8745" i="1"/>
  <c r="J8745" i="1"/>
  <c r="L8744" i="1"/>
  <c r="K8744" i="1"/>
  <c r="J8744" i="1"/>
  <c r="L8743" i="1"/>
  <c r="K8743" i="1"/>
  <c r="J8743" i="1"/>
  <c r="L8742" i="1"/>
  <c r="K8742" i="1"/>
  <c r="J8742" i="1"/>
  <c r="L8741" i="1"/>
  <c r="K8741" i="1"/>
  <c r="J8741" i="1"/>
  <c r="L8740" i="1"/>
  <c r="K8740" i="1"/>
  <c r="J8740" i="1"/>
  <c r="L8739" i="1"/>
  <c r="K8739" i="1"/>
  <c r="J8739" i="1"/>
  <c r="L8738" i="1"/>
  <c r="K8738" i="1"/>
  <c r="J8738" i="1"/>
  <c r="L8737" i="1"/>
  <c r="K8737" i="1"/>
  <c r="J8737" i="1"/>
  <c r="L8736" i="1"/>
  <c r="K8736" i="1"/>
  <c r="J8736" i="1"/>
  <c r="L8735" i="1"/>
  <c r="K8735" i="1"/>
  <c r="J8735" i="1"/>
  <c r="L8734" i="1"/>
  <c r="K8734" i="1"/>
  <c r="J8734" i="1"/>
  <c r="L8733" i="1"/>
  <c r="K8733" i="1"/>
  <c r="J8733" i="1"/>
  <c r="L8732" i="1"/>
  <c r="K8732" i="1"/>
  <c r="J8732" i="1"/>
  <c r="L8731" i="1"/>
  <c r="K8731" i="1"/>
  <c r="J8731" i="1"/>
  <c r="L8730" i="1"/>
  <c r="K8730" i="1"/>
  <c r="J8730" i="1"/>
  <c r="L8729" i="1"/>
  <c r="K8729" i="1"/>
  <c r="J8729" i="1"/>
  <c r="L8728" i="1"/>
  <c r="K8728" i="1"/>
  <c r="J8728" i="1"/>
  <c r="L8727" i="1"/>
  <c r="K8727" i="1"/>
  <c r="J8727" i="1"/>
  <c r="L8726" i="1"/>
  <c r="K8726" i="1"/>
  <c r="J8726" i="1"/>
  <c r="L8725" i="1"/>
  <c r="K8725" i="1"/>
  <c r="J8725" i="1"/>
  <c r="L8724" i="1"/>
  <c r="K8724" i="1"/>
  <c r="J8724" i="1"/>
  <c r="L8723" i="1"/>
  <c r="K8723" i="1"/>
  <c r="J8723" i="1"/>
  <c r="L8722" i="1"/>
  <c r="K8722" i="1"/>
  <c r="J8722" i="1"/>
  <c r="L8721" i="1"/>
  <c r="K8721" i="1"/>
  <c r="J8721" i="1"/>
  <c r="L8720" i="1"/>
  <c r="K8720" i="1"/>
  <c r="J8720" i="1"/>
  <c r="L8719" i="1"/>
  <c r="K8719" i="1"/>
  <c r="J8719" i="1"/>
  <c r="L8718" i="1"/>
  <c r="K8718" i="1"/>
  <c r="J8718" i="1"/>
  <c r="L8717" i="1"/>
  <c r="K8717" i="1"/>
  <c r="J8717" i="1"/>
  <c r="L8716" i="1"/>
  <c r="K8716" i="1"/>
  <c r="J8716" i="1"/>
  <c r="L8715" i="1"/>
  <c r="K8715" i="1"/>
  <c r="J8715" i="1"/>
  <c r="L8714" i="1"/>
  <c r="K8714" i="1"/>
  <c r="J8714" i="1"/>
  <c r="L8713" i="1"/>
  <c r="K8713" i="1"/>
  <c r="J8713" i="1"/>
  <c r="L8712" i="1"/>
  <c r="K8712" i="1"/>
  <c r="J8712" i="1"/>
  <c r="L8711" i="1"/>
  <c r="K8711" i="1"/>
  <c r="J8711" i="1"/>
  <c r="L8710" i="1"/>
  <c r="K8710" i="1"/>
  <c r="J8710" i="1"/>
  <c r="L8709" i="1"/>
  <c r="K8709" i="1"/>
  <c r="J8709" i="1"/>
  <c r="L8708" i="1"/>
  <c r="K8708" i="1"/>
  <c r="J8708" i="1"/>
  <c r="L8707" i="1"/>
  <c r="K8707" i="1"/>
  <c r="J8707" i="1"/>
  <c r="L8706" i="1"/>
  <c r="K8706" i="1"/>
  <c r="J8706" i="1"/>
  <c r="L8705" i="1"/>
  <c r="K8705" i="1"/>
  <c r="J8705" i="1"/>
  <c r="L8704" i="1"/>
  <c r="K8704" i="1"/>
  <c r="J8704" i="1"/>
  <c r="L8703" i="1"/>
  <c r="K8703" i="1"/>
  <c r="J8703" i="1"/>
  <c r="L8702" i="1"/>
  <c r="K8702" i="1"/>
  <c r="J8702" i="1"/>
  <c r="L8701" i="1"/>
  <c r="K8701" i="1"/>
  <c r="J8701" i="1"/>
  <c r="L8700" i="1"/>
  <c r="K8700" i="1"/>
  <c r="J8700" i="1"/>
  <c r="L8699" i="1"/>
  <c r="K8699" i="1"/>
  <c r="J8699" i="1"/>
  <c r="L8698" i="1"/>
  <c r="K8698" i="1"/>
  <c r="J8698" i="1"/>
  <c r="L8697" i="1"/>
  <c r="K8697" i="1"/>
  <c r="J8697" i="1"/>
  <c r="L8696" i="1"/>
  <c r="K8696" i="1"/>
  <c r="J8696" i="1"/>
  <c r="L8695" i="1"/>
  <c r="K8695" i="1"/>
  <c r="J8695" i="1"/>
  <c r="L8694" i="1"/>
  <c r="K8694" i="1"/>
  <c r="J8694" i="1"/>
  <c r="L8693" i="1"/>
  <c r="K8693" i="1"/>
  <c r="J8693" i="1"/>
  <c r="L8692" i="1"/>
  <c r="K8692" i="1"/>
  <c r="J8692" i="1"/>
  <c r="L8691" i="1"/>
  <c r="K8691" i="1"/>
  <c r="J8691" i="1"/>
  <c r="L8690" i="1"/>
  <c r="K8690" i="1"/>
  <c r="J8690" i="1"/>
  <c r="L8689" i="1"/>
  <c r="K8689" i="1"/>
  <c r="J8689" i="1"/>
  <c r="L8688" i="1"/>
  <c r="K8688" i="1"/>
  <c r="J8688" i="1"/>
  <c r="L8687" i="1"/>
  <c r="K8687" i="1"/>
  <c r="J8687" i="1"/>
  <c r="L8686" i="1"/>
  <c r="K8686" i="1"/>
  <c r="J8686" i="1"/>
  <c r="L8685" i="1"/>
  <c r="K8685" i="1"/>
  <c r="J8685" i="1"/>
  <c r="L8684" i="1"/>
  <c r="K8684" i="1"/>
  <c r="J8684" i="1"/>
  <c r="L8683" i="1"/>
  <c r="K8683" i="1"/>
  <c r="J8683" i="1"/>
  <c r="L8682" i="1"/>
  <c r="K8682" i="1"/>
  <c r="J8682" i="1"/>
  <c r="L8681" i="1"/>
  <c r="K8681" i="1"/>
  <c r="J8681" i="1"/>
  <c r="L8680" i="1"/>
  <c r="K8680" i="1"/>
  <c r="J8680" i="1"/>
  <c r="L8679" i="1"/>
  <c r="K8679" i="1"/>
  <c r="J8679" i="1"/>
  <c r="L8678" i="1"/>
  <c r="K8678" i="1"/>
  <c r="J8678" i="1"/>
  <c r="L8677" i="1"/>
  <c r="K8677" i="1"/>
  <c r="J8677" i="1"/>
  <c r="L8676" i="1"/>
  <c r="K8676" i="1"/>
  <c r="J8676" i="1"/>
  <c r="L8675" i="1"/>
  <c r="K8675" i="1"/>
  <c r="J8675" i="1"/>
  <c r="L8674" i="1"/>
  <c r="K8674" i="1"/>
  <c r="J8674" i="1"/>
  <c r="L8673" i="1"/>
  <c r="K8673" i="1"/>
  <c r="J8673" i="1"/>
  <c r="L8672" i="1"/>
  <c r="K8672" i="1"/>
  <c r="J8672" i="1"/>
  <c r="L8671" i="1"/>
  <c r="K8671" i="1"/>
  <c r="J8671" i="1"/>
  <c r="L8670" i="1"/>
  <c r="K8670" i="1"/>
  <c r="J8670" i="1"/>
  <c r="L8669" i="1"/>
  <c r="K8669" i="1"/>
  <c r="J8669" i="1"/>
  <c r="L8668" i="1"/>
  <c r="K8668" i="1"/>
  <c r="J8668" i="1"/>
  <c r="L8667" i="1"/>
  <c r="K8667" i="1"/>
  <c r="J8667" i="1"/>
  <c r="L8666" i="1"/>
  <c r="K8666" i="1"/>
  <c r="J8666" i="1"/>
  <c r="L8665" i="1"/>
  <c r="K8665" i="1"/>
  <c r="J8665" i="1"/>
  <c r="L8664" i="1"/>
  <c r="K8664" i="1"/>
  <c r="J8664" i="1"/>
  <c r="L8663" i="1"/>
  <c r="K8663" i="1"/>
  <c r="J8663" i="1"/>
  <c r="L8662" i="1"/>
  <c r="K8662" i="1"/>
  <c r="J8662" i="1"/>
  <c r="L8661" i="1"/>
  <c r="K8661" i="1"/>
  <c r="J8661" i="1"/>
  <c r="L8660" i="1"/>
  <c r="K8660" i="1"/>
  <c r="J8660" i="1"/>
  <c r="L8659" i="1"/>
  <c r="K8659" i="1"/>
  <c r="J8659" i="1"/>
  <c r="L8658" i="1"/>
  <c r="K8658" i="1"/>
  <c r="J8658" i="1"/>
  <c r="L8657" i="1"/>
  <c r="K8657" i="1"/>
  <c r="J8657" i="1"/>
  <c r="L8656" i="1"/>
  <c r="K8656" i="1"/>
  <c r="J8656" i="1"/>
  <c r="L8655" i="1"/>
  <c r="K8655" i="1"/>
  <c r="J8655" i="1"/>
  <c r="L8654" i="1"/>
  <c r="K8654" i="1"/>
  <c r="J8654" i="1"/>
  <c r="L8653" i="1"/>
  <c r="K8653" i="1"/>
  <c r="J8653" i="1"/>
  <c r="L8652" i="1"/>
  <c r="K8652" i="1"/>
  <c r="J8652" i="1"/>
  <c r="L8651" i="1"/>
  <c r="K8651" i="1"/>
  <c r="J8651" i="1"/>
  <c r="L8650" i="1"/>
  <c r="K8650" i="1"/>
  <c r="J8650" i="1"/>
  <c r="L8649" i="1"/>
  <c r="K8649" i="1"/>
  <c r="J8649" i="1"/>
  <c r="L8648" i="1"/>
  <c r="K8648" i="1"/>
  <c r="J8648" i="1"/>
  <c r="L8647" i="1"/>
  <c r="K8647" i="1"/>
  <c r="J8647" i="1"/>
  <c r="L8646" i="1"/>
  <c r="K8646" i="1"/>
  <c r="J8646" i="1"/>
  <c r="L8645" i="1"/>
  <c r="K8645" i="1"/>
  <c r="J8645" i="1"/>
  <c r="L8644" i="1"/>
  <c r="K8644" i="1"/>
  <c r="J8644" i="1"/>
  <c r="L8643" i="1"/>
  <c r="K8643" i="1"/>
  <c r="J8643" i="1"/>
  <c r="L8642" i="1"/>
  <c r="K8642" i="1"/>
  <c r="J8642" i="1"/>
  <c r="L8641" i="1"/>
  <c r="K8641" i="1"/>
  <c r="J8641" i="1"/>
  <c r="L8640" i="1"/>
  <c r="K8640" i="1"/>
  <c r="J8640" i="1"/>
  <c r="L8639" i="1"/>
  <c r="K8639" i="1"/>
  <c r="J8639" i="1"/>
  <c r="L8638" i="1"/>
  <c r="K8638" i="1"/>
  <c r="J8638" i="1"/>
  <c r="L8637" i="1"/>
  <c r="K8637" i="1"/>
  <c r="J8637" i="1"/>
  <c r="L8636" i="1"/>
  <c r="K8636" i="1"/>
  <c r="J8636" i="1"/>
  <c r="L8635" i="1"/>
  <c r="K8635" i="1"/>
  <c r="J8635" i="1"/>
  <c r="L8634" i="1"/>
  <c r="K8634" i="1"/>
  <c r="J8634" i="1"/>
  <c r="L8633" i="1"/>
  <c r="K8633" i="1"/>
  <c r="J8633" i="1"/>
  <c r="L8632" i="1"/>
  <c r="K8632" i="1"/>
  <c r="J8632" i="1"/>
  <c r="L8631" i="1"/>
  <c r="K8631" i="1"/>
  <c r="J8631" i="1"/>
  <c r="L8630" i="1"/>
  <c r="K8630" i="1"/>
  <c r="J8630" i="1"/>
  <c r="L8629" i="1"/>
  <c r="K8629" i="1"/>
  <c r="J8629" i="1"/>
  <c r="L8628" i="1"/>
  <c r="K8628" i="1"/>
  <c r="J8628" i="1"/>
  <c r="L8627" i="1"/>
  <c r="K8627" i="1"/>
  <c r="J8627" i="1"/>
  <c r="L8626" i="1"/>
  <c r="K8626" i="1"/>
  <c r="J8626" i="1"/>
  <c r="L8625" i="1"/>
  <c r="K8625" i="1"/>
  <c r="J8625" i="1"/>
  <c r="L8624" i="1"/>
  <c r="K8624" i="1"/>
  <c r="J8624" i="1"/>
  <c r="L8623" i="1"/>
  <c r="K8623" i="1"/>
  <c r="J8623" i="1"/>
  <c r="L8622" i="1"/>
  <c r="K8622" i="1"/>
  <c r="J8622" i="1"/>
  <c r="L8621" i="1"/>
  <c r="K8621" i="1"/>
  <c r="J8621" i="1"/>
  <c r="L8620" i="1"/>
  <c r="K8620" i="1"/>
  <c r="J8620" i="1"/>
  <c r="L8619" i="1"/>
  <c r="K8619" i="1"/>
  <c r="J8619" i="1"/>
  <c r="L8618" i="1"/>
  <c r="K8618" i="1"/>
  <c r="J8618" i="1"/>
  <c r="L8617" i="1"/>
  <c r="K8617" i="1"/>
  <c r="J8617" i="1"/>
  <c r="L8616" i="1"/>
  <c r="K8616" i="1"/>
  <c r="J8616" i="1"/>
  <c r="L8615" i="1"/>
  <c r="K8615" i="1"/>
  <c r="J8615" i="1"/>
  <c r="L8614" i="1"/>
  <c r="K8614" i="1"/>
  <c r="J8614" i="1"/>
  <c r="L8613" i="1"/>
  <c r="K8613" i="1"/>
  <c r="J8613" i="1"/>
  <c r="L8612" i="1"/>
  <c r="K8612" i="1"/>
  <c r="J8612" i="1"/>
  <c r="L8611" i="1"/>
  <c r="K8611" i="1"/>
  <c r="J8611" i="1"/>
  <c r="L8610" i="1"/>
  <c r="K8610" i="1"/>
  <c r="J8610" i="1"/>
  <c r="L8609" i="1"/>
  <c r="K8609" i="1"/>
  <c r="J8609" i="1"/>
  <c r="L8608" i="1"/>
  <c r="K8608" i="1"/>
  <c r="J8608" i="1"/>
  <c r="L8607" i="1"/>
  <c r="K8607" i="1"/>
  <c r="J8607" i="1"/>
  <c r="L8606" i="1"/>
  <c r="K8606" i="1"/>
  <c r="J8606" i="1"/>
  <c r="L8605" i="1"/>
  <c r="K8605" i="1"/>
  <c r="J8605" i="1"/>
  <c r="L8604" i="1"/>
  <c r="K8604" i="1"/>
  <c r="J8604" i="1"/>
  <c r="L8603" i="1"/>
  <c r="K8603" i="1"/>
  <c r="J8603" i="1"/>
  <c r="L8602" i="1"/>
  <c r="K8602" i="1"/>
  <c r="J8602" i="1"/>
  <c r="L8601" i="1"/>
  <c r="K8601" i="1"/>
  <c r="J8601" i="1"/>
  <c r="L8600" i="1"/>
  <c r="K8600" i="1"/>
  <c r="J8600" i="1"/>
  <c r="L8599" i="1"/>
  <c r="K8599" i="1"/>
  <c r="J8599" i="1"/>
  <c r="L8598" i="1"/>
  <c r="K8598" i="1"/>
  <c r="J8598" i="1"/>
  <c r="L8597" i="1"/>
  <c r="K8597" i="1"/>
  <c r="J8597" i="1"/>
  <c r="L8596" i="1"/>
  <c r="K8596" i="1"/>
  <c r="J8596" i="1"/>
  <c r="L8595" i="1"/>
  <c r="K8595" i="1"/>
  <c r="J8595" i="1"/>
  <c r="L8594" i="1"/>
  <c r="K8594" i="1"/>
  <c r="J8594" i="1"/>
  <c r="L8593" i="1"/>
  <c r="K8593" i="1"/>
  <c r="J8593" i="1"/>
  <c r="L8592" i="1"/>
  <c r="K8592" i="1"/>
  <c r="J8592" i="1"/>
  <c r="L8591" i="1"/>
  <c r="K8591" i="1"/>
  <c r="J8591" i="1"/>
  <c r="L8590" i="1"/>
  <c r="K8590" i="1"/>
  <c r="J8590" i="1"/>
  <c r="L8589" i="1"/>
  <c r="K8589" i="1"/>
  <c r="J8589" i="1"/>
  <c r="L8588" i="1"/>
  <c r="K8588" i="1"/>
  <c r="J8588" i="1"/>
  <c r="L8587" i="1"/>
  <c r="K8587" i="1"/>
  <c r="J8587" i="1"/>
  <c r="L8586" i="1"/>
  <c r="K8586" i="1"/>
  <c r="J8586" i="1"/>
  <c r="L8585" i="1"/>
  <c r="K8585" i="1"/>
  <c r="J8585" i="1"/>
  <c r="L8584" i="1"/>
  <c r="K8584" i="1"/>
  <c r="J8584" i="1"/>
  <c r="L8583" i="1"/>
  <c r="K8583" i="1"/>
  <c r="J8583" i="1"/>
  <c r="L8582" i="1"/>
  <c r="K8582" i="1"/>
  <c r="J8582" i="1"/>
  <c r="L8581" i="1"/>
  <c r="K8581" i="1"/>
  <c r="J8581" i="1"/>
  <c r="L8580" i="1"/>
  <c r="K8580" i="1"/>
  <c r="J8580" i="1"/>
  <c r="L8579" i="1"/>
  <c r="K8579" i="1"/>
  <c r="J8579" i="1"/>
  <c r="L8578" i="1"/>
  <c r="K8578" i="1"/>
  <c r="J8578" i="1"/>
  <c r="L8577" i="1"/>
  <c r="K8577" i="1"/>
  <c r="J8577" i="1"/>
  <c r="L8576" i="1"/>
  <c r="K8576" i="1"/>
  <c r="J8576" i="1"/>
  <c r="L8575" i="1"/>
  <c r="K8575" i="1"/>
  <c r="J8575" i="1"/>
  <c r="L8574" i="1"/>
  <c r="K8574" i="1"/>
  <c r="J8574" i="1"/>
  <c r="L8573" i="1"/>
  <c r="K8573" i="1"/>
  <c r="J8573" i="1"/>
  <c r="L8572" i="1"/>
  <c r="K8572" i="1"/>
  <c r="J8572" i="1"/>
  <c r="L8571" i="1"/>
  <c r="K8571" i="1"/>
  <c r="J8571" i="1"/>
  <c r="L8570" i="1"/>
  <c r="K8570" i="1"/>
  <c r="J8570" i="1"/>
  <c r="L8569" i="1"/>
  <c r="K8569" i="1"/>
  <c r="J8569" i="1"/>
  <c r="L8568" i="1"/>
  <c r="K8568" i="1"/>
  <c r="J8568" i="1"/>
  <c r="L8567" i="1"/>
  <c r="K8567" i="1"/>
  <c r="J8567" i="1"/>
  <c r="L8566" i="1"/>
  <c r="K8566" i="1"/>
  <c r="J8566" i="1"/>
  <c r="L8565" i="1"/>
  <c r="K8565" i="1"/>
  <c r="J8565" i="1"/>
  <c r="L8564" i="1"/>
  <c r="K8564" i="1"/>
  <c r="J8564" i="1"/>
  <c r="L8563" i="1"/>
  <c r="K8563" i="1"/>
  <c r="J8563" i="1"/>
  <c r="L8562" i="1"/>
  <c r="K8562" i="1"/>
  <c r="J8562" i="1"/>
  <c r="L8561" i="1"/>
  <c r="K8561" i="1"/>
  <c r="J8561" i="1"/>
  <c r="L8560" i="1"/>
  <c r="K8560" i="1"/>
  <c r="J8560" i="1"/>
  <c r="L8559" i="1"/>
  <c r="K8559" i="1"/>
  <c r="J8559" i="1"/>
  <c r="L8558" i="1"/>
  <c r="K8558" i="1"/>
  <c r="J8558" i="1"/>
  <c r="L8557" i="1"/>
  <c r="K8557" i="1"/>
  <c r="J8557" i="1"/>
  <c r="L8556" i="1"/>
  <c r="K8556" i="1"/>
  <c r="J8556" i="1"/>
  <c r="L8555" i="1"/>
  <c r="K8555" i="1"/>
  <c r="J8555" i="1"/>
  <c r="L8554" i="1"/>
  <c r="K8554" i="1"/>
  <c r="J8554" i="1"/>
  <c r="L8553" i="1"/>
  <c r="K8553" i="1"/>
  <c r="J8553" i="1"/>
  <c r="L8552" i="1"/>
  <c r="K8552" i="1"/>
  <c r="J8552" i="1"/>
  <c r="L8551" i="1"/>
  <c r="K8551" i="1"/>
  <c r="J8551" i="1"/>
  <c r="L8550" i="1"/>
  <c r="K8550" i="1"/>
  <c r="J8550" i="1"/>
  <c r="L8549" i="1"/>
  <c r="K8549" i="1"/>
  <c r="J8549" i="1"/>
  <c r="L8548" i="1"/>
  <c r="K8548" i="1"/>
  <c r="J8548" i="1"/>
  <c r="L8547" i="1"/>
  <c r="K8547" i="1"/>
  <c r="J8547" i="1"/>
  <c r="L8546" i="1"/>
  <c r="K8546" i="1"/>
  <c r="J8546" i="1"/>
  <c r="L8545" i="1"/>
  <c r="K8545" i="1"/>
  <c r="J8545" i="1"/>
  <c r="L8544" i="1"/>
  <c r="K8544" i="1"/>
  <c r="J8544" i="1"/>
  <c r="L8543" i="1"/>
  <c r="K8543" i="1"/>
  <c r="J8543" i="1"/>
  <c r="L8542" i="1"/>
  <c r="K8542" i="1"/>
  <c r="J8542" i="1"/>
  <c r="L8541" i="1"/>
  <c r="K8541" i="1"/>
  <c r="J8541" i="1"/>
  <c r="L8540" i="1"/>
  <c r="K8540" i="1"/>
  <c r="J8540" i="1"/>
  <c r="L8539" i="1"/>
  <c r="K8539" i="1"/>
  <c r="J8539" i="1"/>
  <c r="L8538" i="1"/>
  <c r="K8538" i="1"/>
  <c r="J8538" i="1"/>
  <c r="L8537" i="1"/>
  <c r="K8537" i="1"/>
  <c r="J8537" i="1"/>
  <c r="L8536" i="1"/>
  <c r="K8536" i="1"/>
  <c r="J8536" i="1"/>
  <c r="L8535" i="1"/>
  <c r="K8535" i="1"/>
  <c r="J8535" i="1"/>
  <c r="L8534" i="1"/>
  <c r="K8534" i="1"/>
  <c r="J8534" i="1"/>
  <c r="L8533" i="1"/>
  <c r="K8533" i="1"/>
  <c r="J8533" i="1"/>
  <c r="L8532" i="1"/>
  <c r="K8532" i="1"/>
  <c r="J8532" i="1"/>
  <c r="L8531" i="1"/>
  <c r="K8531" i="1"/>
  <c r="J8531" i="1"/>
  <c r="L8530" i="1"/>
  <c r="K8530" i="1"/>
  <c r="J8530" i="1"/>
  <c r="L8529" i="1"/>
  <c r="K8529" i="1"/>
  <c r="J8529" i="1"/>
  <c r="L8528" i="1"/>
  <c r="K8528" i="1"/>
  <c r="J8528" i="1"/>
  <c r="L8527" i="1"/>
  <c r="K8527" i="1"/>
  <c r="J8527" i="1"/>
  <c r="L8526" i="1"/>
  <c r="K8526" i="1"/>
  <c r="J8526" i="1"/>
  <c r="L8525" i="1"/>
  <c r="K8525" i="1"/>
  <c r="J8525" i="1"/>
  <c r="L8524" i="1"/>
  <c r="K8524" i="1"/>
  <c r="J8524" i="1"/>
  <c r="L8523" i="1"/>
  <c r="K8523" i="1"/>
  <c r="J8523" i="1"/>
  <c r="L8522" i="1"/>
  <c r="K8522" i="1"/>
  <c r="J8522" i="1"/>
  <c r="L8521" i="1"/>
  <c r="K8521" i="1"/>
  <c r="J8521" i="1"/>
  <c r="L8520" i="1"/>
  <c r="K8520" i="1"/>
  <c r="J8520" i="1"/>
  <c r="L8519" i="1"/>
  <c r="K8519" i="1"/>
  <c r="J8519" i="1"/>
  <c r="L8518" i="1"/>
  <c r="K8518" i="1"/>
  <c r="J8518" i="1"/>
  <c r="L8517" i="1"/>
  <c r="K8517" i="1"/>
  <c r="J8517" i="1"/>
  <c r="L8516" i="1"/>
  <c r="K8516" i="1"/>
  <c r="J8516" i="1"/>
  <c r="L8515" i="1"/>
  <c r="K8515" i="1"/>
  <c r="J8515" i="1"/>
  <c r="L8514" i="1"/>
  <c r="K8514" i="1"/>
  <c r="J8514" i="1"/>
  <c r="L8513" i="1"/>
  <c r="K8513" i="1"/>
  <c r="J8513" i="1"/>
  <c r="L8512" i="1"/>
  <c r="K8512" i="1"/>
  <c r="J8512" i="1"/>
  <c r="L8511" i="1"/>
  <c r="K8511" i="1"/>
  <c r="J8511" i="1"/>
  <c r="L8510" i="1"/>
  <c r="K8510" i="1"/>
  <c r="J8510" i="1"/>
  <c r="L8509" i="1"/>
  <c r="K8509" i="1"/>
  <c r="J8509" i="1"/>
  <c r="L8508" i="1"/>
  <c r="K8508" i="1"/>
  <c r="J8508" i="1"/>
  <c r="L8507" i="1"/>
  <c r="K8507" i="1"/>
  <c r="J8507" i="1"/>
  <c r="L8506" i="1"/>
  <c r="K8506" i="1"/>
  <c r="J8506" i="1"/>
  <c r="L8505" i="1"/>
  <c r="K8505" i="1"/>
  <c r="J8505" i="1"/>
  <c r="L8504" i="1"/>
  <c r="K8504" i="1"/>
  <c r="J8504" i="1"/>
  <c r="L8503" i="1"/>
  <c r="K8503" i="1"/>
  <c r="J8503" i="1"/>
  <c r="L8502" i="1"/>
  <c r="K8502" i="1"/>
  <c r="J8502" i="1"/>
  <c r="L8501" i="1"/>
  <c r="K8501" i="1"/>
  <c r="J8501" i="1"/>
  <c r="L8500" i="1"/>
  <c r="K8500" i="1"/>
  <c r="J8500" i="1"/>
  <c r="L8499" i="1"/>
  <c r="K8499" i="1"/>
  <c r="J8499" i="1"/>
  <c r="L8498" i="1"/>
  <c r="K8498" i="1"/>
  <c r="J8498" i="1"/>
  <c r="L8497" i="1"/>
  <c r="K8497" i="1"/>
  <c r="J8497" i="1"/>
  <c r="L8496" i="1"/>
  <c r="K8496" i="1"/>
  <c r="J8496" i="1"/>
  <c r="L8495" i="1"/>
  <c r="K8495" i="1"/>
  <c r="J8495" i="1"/>
  <c r="L8494" i="1"/>
  <c r="K8494" i="1"/>
  <c r="J8494" i="1"/>
  <c r="L8493" i="1"/>
  <c r="K8493" i="1"/>
  <c r="J8493" i="1"/>
  <c r="L8492" i="1"/>
  <c r="K8492" i="1"/>
  <c r="J8492" i="1"/>
  <c r="L8491" i="1"/>
  <c r="K8491" i="1"/>
  <c r="J8491" i="1"/>
  <c r="L8490" i="1"/>
  <c r="K8490" i="1"/>
  <c r="J8490" i="1"/>
  <c r="L8489" i="1"/>
  <c r="K8489" i="1"/>
  <c r="J8489" i="1"/>
  <c r="L8488" i="1"/>
  <c r="K8488" i="1"/>
  <c r="J8488" i="1"/>
  <c r="L8487" i="1"/>
  <c r="K8487" i="1"/>
  <c r="J8487" i="1"/>
  <c r="L8486" i="1"/>
  <c r="K8486" i="1"/>
  <c r="J8486" i="1"/>
  <c r="L8485" i="1"/>
  <c r="K8485" i="1"/>
  <c r="J8485" i="1"/>
  <c r="L8484" i="1"/>
  <c r="K8484" i="1"/>
  <c r="J8484" i="1"/>
  <c r="L8483" i="1"/>
  <c r="K8483" i="1"/>
  <c r="J8483" i="1"/>
  <c r="L8482" i="1"/>
  <c r="K8482" i="1"/>
  <c r="J8482" i="1"/>
  <c r="L8481" i="1"/>
  <c r="K8481" i="1"/>
  <c r="J8481" i="1"/>
  <c r="L8480" i="1"/>
  <c r="K8480" i="1"/>
  <c r="J8480" i="1"/>
  <c r="L8479" i="1"/>
  <c r="K8479" i="1"/>
  <c r="J8479" i="1"/>
  <c r="L8478" i="1"/>
  <c r="K8478" i="1"/>
  <c r="J8478" i="1"/>
  <c r="L8477" i="1"/>
  <c r="K8477" i="1"/>
  <c r="J8477" i="1"/>
  <c r="L8476" i="1"/>
  <c r="K8476" i="1"/>
  <c r="J8476" i="1"/>
  <c r="L8475" i="1"/>
  <c r="K8475" i="1"/>
  <c r="J8475" i="1"/>
  <c r="L8474" i="1"/>
  <c r="K8474" i="1"/>
  <c r="J8474" i="1"/>
  <c r="L8473" i="1"/>
  <c r="K8473" i="1"/>
  <c r="J8473" i="1"/>
  <c r="L8472" i="1"/>
  <c r="K8472" i="1"/>
  <c r="J8472" i="1"/>
  <c r="L8471" i="1"/>
  <c r="K8471" i="1"/>
  <c r="J8471" i="1"/>
  <c r="L8470" i="1"/>
  <c r="K8470" i="1"/>
  <c r="J8470" i="1"/>
  <c r="L8469" i="1"/>
  <c r="K8469" i="1"/>
  <c r="J8469" i="1"/>
  <c r="L8468" i="1"/>
  <c r="K8468" i="1"/>
  <c r="J8468" i="1"/>
  <c r="L8467" i="1"/>
  <c r="K8467" i="1"/>
  <c r="J8467" i="1"/>
  <c r="L8466" i="1"/>
  <c r="K8466" i="1"/>
  <c r="J8466" i="1"/>
  <c r="L8465" i="1"/>
  <c r="K8465" i="1"/>
  <c r="J8465" i="1"/>
  <c r="L8464" i="1"/>
  <c r="K8464" i="1"/>
  <c r="J8464" i="1"/>
  <c r="L8463" i="1"/>
  <c r="K8463" i="1"/>
  <c r="J8463" i="1"/>
  <c r="L8462" i="1"/>
  <c r="K8462" i="1"/>
  <c r="J8462" i="1"/>
  <c r="L8461" i="1"/>
  <c r="K8461" i="1"/>
  <c r="J8461" i="1"/>
  <c r="L8460" i="1"/>
  <c r="K8460" i="1"/>
  <c r="J8460" i="1"/>
  <c r="L8459" i="1"/>
  <c r="K8459" i="1"/>
  <c r="J8459" i="1"/>
  <c r="L8458" i="1"/>
  <c r="K8458" i="1"/>
  <c r="J8458" i="1"/>
  <c r="L8457" i="1"/>
  <c r="K8457" i="1"/>
  <c r="J8457" i="1"/>
  <c r="L8456" i="1"/>
  <c r="K8456" i="1"/>
  <c r="J8456" i="1"/>
  <c r="L8455" i="1"/>
  <c r="K8455" i="1"/>
  <c r="J8455" i="1"/>
  <c r="L8454" i="1"/>
  <c r="K8454" i="1"/>
  <c r="J8454" i="1"/>
  <c r="L8453" i="1"/>
  <c r="K8453" i="1"/>
  <c r="J8453" i="1"/>
  <c r="L8452" i="1"/>
  <c r="K8452" i="1"/>
  <c r="J8452" i="1"/>
  <c r="L8451" i="1"/>
  <c r="K8451" i="1"/>
  <c r="J8451" i="1"/>
  <c r="L8450" i="1"/>
  <c r="K8450" i="1"/>
  <c r="J8450" i="1"/>
  <c r="L8449" i="1"/>
  <c r="K8449" i="1"/>
  <c r="J8449" i="1"/>
  <c r="L8448" i="1"/>
  <c r="K8448" i="1"/>
  <c r="J8448" i="1"/>
  <c r="L8447" i="1"/>
  <c r="K8447" i="1"/>
  <c r="J8447" i="1"/>
  <c r="L8446" i="1"/>
  <c r="K8446" i="1"/>
  <c r="J8446" i="1"/>
  <c r="L8445" i="1"/>
  <c r="K8445" i="1"/>
  <c r="J8445" i="1"/>
  <c r="L8444" i="1"/>
  <c r="K8444" i="1"/>
  <c r="J8444" i="1"/>
  <c r="L8443" i="1"/>
  <c r="K8443" i="1"/>
  <c r="J8443" i="1"/>
  <c r="L8442" i="1"/>
  <c r="K8442" i="1"/>
  <c r="J8442" i="1"/>
  <c r="L8441" i="1"/>
  <c r="K8441" i="1"/>
  <c r="J8441" i="1"/>
  <c r="L8440" i="1"/>
  <c r="K8440" i="1"/>
  <c r="J8440" i="1"/>
  <c r="L8439" i="1"/>
  <c r="K8439" i="1"/>
  <c r="J8439" i="1"/>
  <c r="L8438" i="1"/>
  <c r="K8438" i="1"/>
  <c r="J8438" i="1"/>
  <c r="L8437" i="1"/>
  <c r="K8437" i="1"/>
  <c r="J8437" i="1"/>
  <c r="L8436" i="1"/>
  <c r="K8436" i="1"/>
  <c r="J8436" i="1"/>
  <c r="L8435" i="1"/>
  <c r="K8435" i="1"/>
  <c r="J8435" i="1"/>
  <c r="L8434" i="1"/>
  <c r="K8434" i="1"/>
  <c r="J8434" i="1"/>
  <c r="L8433" i="1"/>
  <c r="K8433" i="1"/>
  <c r="J8433" i="1"/>
  <c r="L8432" i="1"/>
  <c r="K8432" i="1"/>
  <c r="J8432" i="1"/>
  <c r="L8431" i="1"/>
  <c r="K8431" i="1"/>
  <c r="J8431" i="1"/>
  <c r="L8430" i="1"/>
  <c r="K8430" i="1"/>
  <c r="J8430" i="1"/>
  <c r="L8429" i="1"/>
  <c r="K8429" i="1"/>
  <c r="J8429" i="1"/>
  <c r="L8428" i="1"/>
  <c r="K8428" i="1"/>
  <c r="J8428" i="1"/>
  <c r="L8427" i="1"/>
  <c r="K8427" i="1"/>
  <c r="J8427" i="1"/>
  <c r="L8426" i="1"/>
  <c r="K8426" i="1"/>
  <c r="J8426" i="1"/>
  <c r="L8425" i="1"/>
  <c r="K8425" i="1"/>
  <c r="J8425" i="1"/>
  <c r="L8424" i="1"/>
  <c r="K8424" i="1"/>
  <c r="J8424" i="1"/>
  <c r="L8423" i="1"/>
  <c r="K8423" i="1"/>
  <c r="J8423" i="1"/>
  <c r="L8422" i="1"/>
  <c r="K8422" i="1"/>
  <c r="J8422" i="1"/>
  <c r="L8421" i="1"/>
  <c r="K8421" i="1"/>
  <c r="J8421" i="1"/>
  <c r="L8420" i="1"/>
  <c r="K8420" i="1"/>
  <c r="J8420" i="1"/>
  <c r="L8419" i="1"/>
  <c r="K8419" i="1"/>
  <c r="J8419" i="1"/>
  <c r="L8418" i="1"/>
  <c r="K8418" i="1"/>
  <c r="J8418" i="1"/>
  <c r="L8417" i="1"/>
  <c r="K8417" i="1"/>
  <c r="J8417" i="1"/>
  <c r="L8416" i="1"/>
  <c r="K8416" i="1"/>
  <c r="J8416" i="1"/>
  <c r="L8415" i="1"/>
  <c r="K8415" i="1"/>
  <c r="J8415" i="1"/>
  <c r="L8414" i="1"/>
  <c r="K8414" i="1"/>
  <c r="J8414" i="1"/>
  <c r="L8413" i="1"/>
  <c r="K8413" i="1"/>
  <c r="J8413" i="1"/>
  <c r="L8412" i="1"/>
  <c r="K8412" i="1"/>
  <c r="J8412" i="1"/>
  <c r="L8411" i="1"/>
  <c r="K8411" i="1"/>
  <c r="J8411" i="1"/>
  <c r="L8410" i="1"/>
  <c r="K8410" i="1"/>
  <c r="J8410" i="1"/>
  <c r="L8409" i="1"/>
  <c r="K8409" i="1"/>
  <c r="J8409" i="1"/>
  <c r="L8408" i="1"/>
  <c r="K8408" i="1"/>
  <c r="J8408" i="1"/>
  <c r="L8407" i="1"/>
  <c r="K8407" i="1"/>
  <c r="J8407" i="1"/>
  <c r="L8406" i="1"/>
  <c r="K8406" i="1"/>
  <c r="J8406" i="1"/>
  <c r="L8405" i="1"/>
  <c r="K8405" i="1"/>
  <c r="J8405" i="1"/>
  <c r="L8404" i="1"/>
  <c r="K8404" i="1"/>
  <c r="J8404" i="1"/>
  <c r="L8403" i="1"/>
  <c r="K8403" i="1"/>
  <c r="J8403" i="1"/>
  <c r="L8402" i="1"/>
  <c r="K8402" i="1"/>
  <c r="J8402" i="1"/>
  <c r="L8401" i="1"/>
  <c r="K8401" i="1"/>
  <c r="J8401" i="1"/>
  <c r="L8400" i="1"/>
  <c r="K8400" i="1"/>
  <c r="J8400" i="1"/>
  <c r="L8399" i="1"/>
  <c r="K8399" i="1"/>
  <c r="J8399" i="1"/>
  <c r="L8398" i="1"/>
  <c r="K8398" i="1"/>
  <c r="J8398" i="1"/>
  <c r="L8397" i="1"/>
  <c r="K8397" i="1"/>
  <c r="J8397" i="1"/>
  <c r="L8396" i="1"/>
  <c r="K8396" i="1"/>
  <c r="J8396" i="1"/>
  <c r="L8395" i="1"/>
  <c r="K8395" i="1"/>
  <c r="J8395" i="1"/>
  <c r="L8394" i="1"/>
  <c r="K8394" i="1"/>
  <c r="J8394" i="1"/>
  <c r="L8393" i="1"/>
  <c r="K8393" i="1"/>
  <c r="J8393" i="1"/>
  <c r="L8392" i="1"/>
  <c r="K8392" i="1"/>
  <c r="J8392" i="1"/>
  <c r="L8391" i="1"/>
  <c r="K8391" i="1"/>
  <c r="J8391" i="1"/>
  <c r="L8390" i="1"/>
  <c r="K8390" i="1"/>
  <c r="J8390" i="1"/>
  <c r="L8389" i="1"/>
  <c r="K8389" i="1"/>
  <c r="J8389" i="1"/>
  <c r="L8388" i="1"/>
  <c r="K8388" i="1"/>
  <c r="J8388" i="1"/>
  <c r="L8387" i="1"/>
  <c r="K8387" i="1"/>
  <c r="J8387" i="1"/>
  <c r="L8386" i="1"/>
  <c r="K8386" i="1"/>
  <c r="J8386" i="1"/>
  <c r="L8385" i="1"/>
  <c r="K8385" i="1"/>
  <c r="J8385" i="1"/>
  <c r="L8384" i="1"/>
  <c r="K8384" i="1"/>
  <c r="J8384" i="1"/>
  <c r="L8383" i="1"/>
  <c r="K8383" i="1"/>
  <c r="J8383" i="1"/>
  <c r="L8382" i="1"/>
  <c r="K8382" i="1"/>
  <c r="J8382" i="1"/>
  <c r="L8381" i="1"/>
  <c r="K8381" i="1"/>
  <c r="J8381" i="1"/>
  <c r="L8380" i="1"/>
  <c r="K8380" i="1"/>
  <c r="J8380" i="1"/>
  <c r="L8379" i="1"/>
  <c r="K8379" i="1"/>
  <c r="J8379" i="1"/>
  <c r="L8378" i="1"/>
  <c r="K8378" i="1"/>
  <c r="J8378" i="1"/>
  <c r="L8377" i="1"/>
  <c r="K8377" i="1"/>
  <c r="J8377" i="1"/>
  <c r="L8376" i="1"/>
  <c r="K8376" i="1"/>
  <c r="J8376" i="1"/>
  <c r="L8375" i="1"/>
  <c r="K8375" i="1"/>
  <c r="J8375" i="1"/>
  <c r="L8374" i="1"/>
  <c r="K8374" i="1"/>
  <c r="J8374" i="1"/>
  <c r="L8373" i="1"/>
  <c r="K8373" i="1"/>
  <c r="J8373" i="1"/>
  <c r="L8372" i="1"/>
  <c r="K8372" i="1"/>
  <c r="J8372" i="1"/>
  <c r="L8371" i="1"/>
  <c r="K8371" i="1"/>
  <c r="J8371" i="1"/>
  <c r="L8370" i="1"/>
  <c r="K8370" i="1"/>
  <c r="J8370" i="1"/>
  <c r="L8369" i="1"/>
  <c r="K8369" i="1"/>
  <c r="J8369" i="1"/>
  <c r="L8368" i="1"/>
  <c r="K8368" i="1"/>
  <c r="J8368" i="1"/>
  <c r="L8367" i="1"/>
  <c r="K8367" i="1"/>
  <c r="J8367" i="1"/>
  <c r="L8366" i="1"/>
  <c r="K8366" i="1"/>
  <c r="J8366" i="1"/>
  <c r="L8365" i="1"/>
  <c r="K8365" i="1"/>
  <c r="J8365" i="1"/>
  <c r="L8364" i="1"/>
  <c r="K8364" i="1"/>
  <c r="J8364" i="1"/>
  <c r="L8363" i="1"/>
  <c r="K8363" i="1"/>
  <c r="J8363" i="1"/>
  <c r="L8362" i="1"/>
  <c r="K8362" i="1"/>
  <c r="J8362" i="1"/>
  <c r="L8361" i="1"/>
  <c r="K8361" i="1"/>
  <c r="J8361" i="1"/>
  <c r="L8360" i="1"/>
  <c r="K8360" i="1"/>
  <c r="J8360" i="1"/>
  <c r="L8359" i="1"/>
  <c r="K8359" i="1"/>
  <c r="J8359" i="1"/>
  <c r="L8358" i="1"/>
  <c r="K8358" i="1"/>
  <c r="J8358" i="1"/>
  <c r="L8357" i="1"/>
  <c r="K8357" i="1"/>
  <c r="J8357" i="1"/>
  <c r="L8356" i="1"/>
  <c r="K8356" i="1"/>
  <c r="J8356" i="1"/>
  <c r="L8355" i="1"/>
  <c r="K8355" i="1"/>
  <c r="J8355" i="1"/>
  <c r="L8354" i="1"/>
  <c r="K8354" i="1"/>
  <c r="J8354" i="1"/>
  <c r="L8353" i="1"/>
  <c r="K8353" i="1"/>
  <c r="J8353" i="1"/>
  <c r="L8352" i="1"/>
  <c r="K8352" i="1"/>
  <c r="J8352" i="1"/>
  <c r="L8351" i="1"/>
  <c r="K8351" i="1"/>
  <c r="J8351" i="1"/>
  <c r="L8350" i="1"/>
  <c r="K8350" i="1"/>
  <c r="J8350" i="1"/>
  <c r="L8349" i="1"/>
  <c r="K8349" i="1"/>
  <c r="J8349" i="1"/>
  <c r="L8348" i="1"/>
  <c r="K8348" i="1"/>
  <c r="J8348" i="1"/>
  <c r="L8347" i="1"/>
  <c r="K8347" i="1"/>
  <c r="J8347" i="1"/>
  <c r="L8346" i="1"/>
  <c r="K8346" i="1"/>
  <c r="J8346" i="1"/>
  <c r="L8345" i="1"/>
  <c r="K8345" i="1"/>
  <c r="J8345" i="1"/>
  <c r="L8344" i="1"/>
  <c r="K8344" i="1"/>
  <c r="J8344" i="1"/>
  <c r="L8343" i="1"/>
  <c r="K8343" i="1"/>
  <c r="J8343" i="1"/>
  <c r="L8342" i="1"/>
  <c r="K8342" i="1"/>
  <c r="J8342" i="1"/>
  <c r="L8341" i="1"/>
  <c r="K8341" i="1"/>
  <c r="J8341" i="1"/>
  <c r="L8340" i="1"/>
  <c r="K8340" i="1"/>
  <c r="J8340" i="1"/>
  <c r="L8339" i="1"/>
  <c r="K8339" i="1"/>
  <c r="J8339" i="1"/>
  <c r="L8338" i="1"/>
  <c r="K8338" i="1"/>
  <c r="J8338" i="1"/>
  <c r="L8337" i="1"/>
  <c r="K8337" i="1"/>
  <c r="J8337" i="1"/>
  <c r="L8336" i="1"/>
  <c r="K8336" i="1"/>
  <c r="J8336" i="1"/>
  <c r="L8335" i="1"/>
  <c r="K8335" i="1"/>
  <c r="J8335" i="1"/>
  <c r="L8334" i="1"/>
  <c r="K8334" i="1"/>
  <c r="J8334" i="1"/>
  <c r="L8333" i="1"/>
  <c r="K8333" i="1"/>
  <c r="J8333" i="1"/>
  <c r="L8332" i="1"/>
  <c r="K8332" i="1"/>
  <c r="J8332" i="1"/>
  <c r="L8331" i="1"/>
  <c r="K8331" i="1"/>
  <c r="J8331" i="1"/>
  <c r="L8330" i="1"/>
  <c r="K8330" i="1"/>
  <c r="J8330" i="1"/>
  <c r="L8329" i="1"/>
  <c r="K8329" i="1"/>
  <c r="J8329" i="1"/>
  <c r="L8328" i="1"/>
  <c r="K8328" i="1"/>
  <c r="J8328" i="1"/>
  <c r="L8327" i="1"/>
  <c r="K8327" i="1"/>
  <c r="J8327" i="1"/>
  <c r="L8326" i="1"/>
  <c r="K8326" i="1"/>
  <c r="J8326" i="1"/>
  <c r="L8325" i="1"/>
  <c r="K8325" i="1"/>
  <c r="J8325" i="1"/>
  <c r="L8324" i="1"/>
  <c r="K8324" i="1"/>
  <c r="J8324" i="1"/>
  <c r="L8323" i="1"/>
  <c r="K8323" i="1"/>
  <c r="J8323" i="1"/>
  <c r="L8322" i="1"/>
  <c r="K8322" i="1"/>
  <c r="J8322" i="1"/>
  <c r="L8321" i="1"/>
  <c r="K8321" i="1"/>
  <c r="J8321" i="1"/>
  <c r="L8320" i="1"/>
  <c r="K8320" i="1"/>
  <c r="J8320" i="1"/>
  <c r="L8319" i="1"/>
  <c r="K8319" i="1"/>
  <c r="J8319" i="1"/>
  <c r="L8318" i="1"/>
  <c r="K8318" i="1"/>
  <c r="J8318" i="1"/>
  <c r="L8317" i="1"/>
  <c r="K8317" i="1"/>
  <c r="J8317" i="1"/>
  <c r="L8316" i="1"/>
  <c r="K8316" i="1"/>
  <c r="J8316" i="1"/>
  <c r="L8315" i="1"/>
  <c r="K8315" i="1"/>
  <c r="J8315" i="1"/>
  <c r="L8314" i="1"/>
  <c r="K8314" i="1"/>
  <c r="J8314" i="1"/>
  <c r="L8313" i="1"/>
  <c r="K8313" i="1"/>
  <c r="J8313" i="1"/>
  <c r="L8312" i="1"/>
  <c r="K8312" i="1"/>
  <c r="J8312" i="1"/>
  <c r="L8311" i="1"/>
  <c r="K8311" i="1"/>
  <c r="J8311" i="1"/>
  <c r="L8310" i="1"/>
  <c r="K8310" i="1"/>
  <c r="J8310" i="1"/>
  <c r="L8309" i="1"/>
  <c r="K8309" i="1"/>
  <c r="J8309" i="1"/>
  <c r="L8308" i="1"/>
  <c r="K8308" i="1"/>
  <c r="J8308" i="1"/>
  <c r="L8307" i="1"/>
  <c r="K8307" i="1"/>
  <c r="J8307" i="1"/>
  <c r="L8306" i="1"/>
  <c r="K8306" i="1"/>
  <c r="J8306" i="1"/>
  <c r="L8305" i="1"/>
  <c r="K8305" i="1"/>
  <c r="J8305" i="1"/>
  <c r="L8304" i="1"/>
  <c r="K8304" i="1"/>
  <c r="J8304" i="1"/>
  <c r="L8303" i="1"/>
  <c r="K8303" i="1"/>
  <c r="J8303" i="1"/>
  <c r="L8302" i="1"/>
  <c r="K8302" i="1"/>
  <c r="J8302" i="1"/>
  <c r="L8301" i="1"/>
  <c r="K8301" i="1"/>
  <c r="J8301" i="1"/>
  <c r="L8300" i="1"/>
  <c r="K8300" i="1"/>
  <c r="J8300" i="1"/>
  <c r="L8299" i="1"/>
  <c r="K8299" i="1"/>
  <c r="J8299" i="1"/>
  <c r="L8298" i="1"/>
  <c r="K8298" i="1"/>
  <c r="J8298" i="1"/>
  <c r="L8297" i="1"/>
  <c r="K8297" i="1"/>
  <c r="J8297" i="1"/>
  <c r="L8296" i="1"/>
  <c r="K8296" i="1"/>
  <c r="J8296" i="1"/>
  <c r="L8295" i="1"/>
  <c r="K8295" i="1"/>
  <c r="J8295" i="1"/>
  <c r="L8294" i="1"/>
  <c r="K8294" i="1"/>
  <c r="J8294" i="1"/>
  <c r="L8293" i="1"/>
  <c r="K8293" i="1"/>
  <c r="J8293" i="1"/>
  <c r="L8292" i="1"/>
  <c r="K8292" i="1"/>
  <c r="J8292" i="1"/>
  <c r="L8291" i="1"/>
  <c r="K8291" i="1"/>
  <c r="J8291" i="1"/>
  <c r="L8290" i="1"/>
  <c r="K8290" i="1"/>
  <c r="J8290" i="1"/>
  <c r="L8289" i="1"/>
  <c r="K8289" i="1"/>
  <c r="J8289" i="1"/>
  <c r="L8288" i="1"/>
  <c r="K8288" i="1"/>
  <c r="J8288" i="1"/>
  <c r="L8287" i="1"/>
  <c r="K8287" i="1"/>
  <c r="J8287" i="1"/>
  <c r="L8286" i="1"/>
  <c r="K8286" i="1"/>
  <c r="J8286" i="1"/>
  <c r="L8285" i="1"/>
  <c r="K8285" i="1"/>
  <c r="J8285" i="1"/>
  <c r="L8284" i="1"/>
  <c r="K8284" i="1"/>
  <c r="J8284" i="1"/>
  <c r="L8283" i="1"/>
  <c r="K8283" i="1"/>
  <c r="J8283" i="1"/>
  <c r="L8282" i="1"/>
  <c r="K8282" i="1"/>
  <c r="J8282" i="1"/>
  <c r="L8281" i="1"/>
  <c r="K8281" i="1"/>
  <c r="J8281" i="1"/>
  <c r="L8280" i="1"/>
  <c r="K8280" i="1"/>
  <c r="J8280" i="1"/>
  <c r="L8279" i="1"/>
  <c r="K8279" i="1"/>
  <c r="J8279" i="1"/>
  <c r="L8278" i="1"/>
  <c r="K8278" i="1"/>
  <c r="J8278" i="1"/>
  <c r="L8277" i="1"/>
  <c r="K8277" i="1"/>
  <c r="J8277" i="1"/>
  <c r="L8276" i="1"/>
  <c r="K8276" i="1"/>
  <c r="J8276" i="1"/>
  <c r="L8275" i="1"/>
  <c r="K8275" i="1"/>
  <c r="J8275" i="1"/>
  <c r="L8274" i="1"/>
  <c r="K8274" i="1"/>
  <c r="J8274" i="1"/>
  <c r="L8273" i="1"/>
  <c r="K8273" i="1"/>
  <c r="J8273" i="1"/>
  <c r="L8272" i="1"/>
  <c r="K8272" i="1"/>
  <c r="J8272" i="1"/>
  <c r="L8271" i="1"/>
  <c r="K8271" i="1"/>
  <c r="J8271" i="1"/>
  <c r="L8270" i="1"/>
  <c r="K8270" i="1"/>
  <c r="J8270" i="1"/>
  <c r="L8269" i="1"/>
  <c r="K8269" i="1"/>
  <c r="J8269" i="1"/>
  <c r="L8268" i="1"/>
  <c r="K8268" i="1"/>
  <c r="J8268" i="1"/>
  <c r="L8267" i="1"/>
  <c r="K8267" i="1"/>
  <c r="J8267" i="1"/>
  <c r="L8266" i="1"/>
  <c r="K8266" i="1"/>
  <c r="J8266" i="1"/>
  <c r="L8265" i="1"/>
  <c r="K8265" i="1"/>
  <c r="J8265" i="1"/>
  <c r="L8264" i="1"/>
  <c r="K8264" i="1"/>
  <c r="J8264" i="1"/>
  <c r="L8263" i="1"/>
  <c r="K8263" i="1"/>
  <c r="J8263" i="1"/>
  <c r="L8262" i="1"/>
  <c r="K8262" i="1"/>
  <c r="J8262" i="1"/>
  <c r="L8261" i="1"/>
  <c r="K8261" i="1"/>
  <c r="J8261" i="1"/>
  <c r="L8260" i="1"/>
  <c r="K8260" i="1"/>
  <c r="J8260" i="1"/>
  <c r="L8259" i="1"/>
  <c r="K8259" i="1"/>
  <c r="J8259" i="1"/>
  <c r="L8258" i="1"/>
  <c r="K8258" i="1"/>
  <c r="J8258" i="1"/>
  <c r="L8257" i="1"/>
  <c r="K8257" i="1"/>
  <c r="J8257" i="1"/>
  <c r="L8256" i="1"/>
  <c r="K8256" i="1"/>
  <c r="J8256" i="1"/>
  <c r="L8255" i="1"/>
  <c r="K8255" i="1"/>
  <c r="J8255" i="1"/>
  <c r="L8254" i="1"/>
  <c r="K8254" i="1"/>
  <c r="J8254" i="1"/>
  <c r="L8253" i="1"/>
  <c r="K8253" i="1"/>
  <c r="J8253" i="1"/>
  <c r="L8252" i="1"/>
  <c r="K8252" i="1"/>
  <c r="J8252" i="1"/>
  <c r="L8251" i="1"/>
  <c r="K8251" i="1"/>
  <c r="J8251" i="1"/>
  <c r="L8250" i="1"/>
  <c r="K8250" i="1"/>
  <c r="J8250" i="1"/>
  <c r="L8249" i="1"/>
  <c r="K8249" i="1"/>
  <c r="J8249" i="1"/>
  <c r="L8248" i="1"/>
  <c r="K8248" i="1"/>
  <c r="J8248" i="1"/>
  <c r="L8247" i="1"/>
  <c r="K8247" i="1"/>
  <c r="J8247" i="1"/>
  <c r="L8246" i="1"/>
  <c r="K8246" i="1"/>
  <c r="J8246" i="1"/>
  <c r="L8245" i="1"/>
  <c r="K8245" i="1"/>
  <c r="J8245" i="1"/>
  <c r="L8244" i="1"/>
  <c r="K8244" i="1"/>
  <c r="J8244" i="1"/>
  <c r="L8243" i="1"/>
  <c r="K8243" i="1"/>
  <c r="J8243" i="1"/>
  <c r="L8242" i="1"/>
  <c r="K8242" i="1"/>
  <c r="J8242" i="1"/>
  <c r="L8241" i="1"/>
  <c r="K8241" i="1"/>
  <c r="J8241" i="1"/>
  <c r="L8240" i="1"/>
  <c r="K8240" i="1"/>
  <c r="J8240" i="1"/>
  <c r="L8239" i="1"/>
  <c r="K8239" i="1"/>
  <c r="J8239" i="1"/>
  <c r="L8238" i="1"/>
  <c r="K8238" i="1"/>
  <c r="J8238" i="1"/>
  <c r="L8237" i="1"/>
  <c r="K8237" i="1"/>
  <c r="J8237" i="1"/>
  <c r="L8236" i="1"/>
  <c r="K8236" i="1"/>
  <c r="J8236" i="1"/>
  <c r="L8235" i="1"/>
  <c r="K8235" i="1"/>
  <c r="J8235" i="1"/>
  <c r="L8234" i="1"/>
  <c r="K8234" i="1"/>
  <c r="J8234" i="1"/>
  <c r="L8233" i="1"/>
  <c r="K8233" i="1"/>
  <c r="J8233" i="1"/>
  <c r="L8232" i="1"/>
  <c r="K8232" i="1"/>
  <c r="J8232" i="1"/>
  <c r="L8231" i="1"/>
  <c r="K8231" i="1"/>
  <c r="J8231" i="1"/>
  <c r="L8230" i="1"/>
  <c r="K8230" i="1"/>
  <c r="J8230" i="1"/>
  <c r="L8229" i="1"/>
  <c r="K8229" i="1"/>
  <c r="J8229" i="1"/>
  <c r="L8228" i="1"/>
  <c r="K8228" i="1"/>
  <c r="J8228" i="1"/>
  <c r="L8227" i="1"/>
  <c r="K8227" i="1"/>
  <c r="J8227" i="1"/>
  <c r="L8226" i="1"/>
  <c r="K8226" i="1"/>
  <c r="J8226" i="1"/>
  <c r="L8225" i="1"/>
  <c r="K8225" i="1"/>
  <c r="J8225" i="1"/>
  <c r="L8224" i="1"/>
  <c r="K8224" i="1"/>
  <c r="J8224" i="1"/>
  <c r="L8223" i="1"/>
  <c r="K8223" i="1"/>
  <c r="J8223" i="1"/>
  <c r="L8222" i="1"/>
  <c r="K8222" i="1"/>
  <c r="J8222" i="1"/>
  <c r="L8221" i="1"/>
  <c r="K8221" i="1"/>
  <c r="J8221" i="1"/>
  <c r="L8220" i="1"/>
  <c r="K8220" i="1"/>
  <c r="J8220" i="1"/>
  <c r="L8219" i="1"/>
  <c r="K8219" i="1"/>
  <c r="J8219" i="1"/>
  <c r="L8218" i="1"/>
  <c r="K8218" i="1"/>
  <c r="J8218" i="1"/>
  <c r="L8217" i="1"/>
  <c r="K8217" i="1"/>
  <c r="J8217" i="1"/>
  <c r="L8216" i="1"/>
  <c r="K8216" i="1"/>
  <c r="J8216" i="1"/>
  <c r="L8215" i="1"/>
  <c r="K8215" i="1"/>
  <c r="J8215" i="1"/>
  <c r="L8214" i="1"/>
  <c r="K8214" i="1"/>
  <c r="J8214" i="1"/>
  <c r="L8213" i="1"/>
  <c r="K8213" i="1"/>
  <c r="J8213" i="1"/>
  <c r="L8212" i="1"/>
  <c r="K8212" i="1"/>
  <c r="J8212" i="1"/>
  <c r="L8211" i="1"/>
  <c r="K8211" i="1"/>
  <c r="J8211" i="1"/>
  <c r="L8210" i="1"/>
  <c r="K8210" i="1"/>
  <c r="J8210" i="1"/>
  <c r="L8209" i="1"/>
  <c r="K8209" i="1"/>
  <c r="J8209" i="1"/>
  <c r="L8208" i="1"/>
  <c r="K8208" i="1"/>
  <c r="J8208" i="1"/>
  <c r="L8207" i="1"/>
  <c r="K8207" i="1"/>
  <c r="J8207" i="1"/>
  <c r="L8206" i="1"/>
  <c r="K8206" i="1"/>
  <c r="J8206" i="1"/>
  <c r="L8205" i="1"/>
  <c r="K8205" i="1"/>
  <c r="J8205" i="1"/>
  <c r="L8204" i="1"/>
  <c r="K8204" i="1"/>
  <c r="J8204" i="1"/>
  <c r="L8203" i="1"/>
  <c r="K8203" i="1"/>
  <c r="J8203" i="1"/>
  <c r="L8202" i="1"/>
  <c r="K8202" i="1"/>
  <c r="J8202" i="1"/>
  <c r="L8201" i="1"/>
  <c r="K8201" i="1"/>
  <c r="J8201" i="1"/>
  <c r="L8200" i="1"/>
  <c r="K8200" i="1"/>
  <c r="J8200" i="1"/>
  <c r="L8199" i="1"/>
  <c r="K8199" i="1"/>
  <c r="J8199" i="1"/>
  <c r="L8198" i="1"/>
  <c r="K8198" i="1"/>
  <c r="J8198" i="1"/>
  <c r="L8197" i="1"/>
  <c r="K8197" i="1"/>
  <c r="J8197" i="1"/>
  <c r="L8196" i="1"/>
  <c r="K8196" i="1"/>
  <c r="J8196" i="1"/>
  <c r="L8195" i="1"/>
  <c r="K8195" i="1"/>
  <c r="J8195" i="1"/>
  <c r="L8194" i="1"/>
  <c r="K8194" i="1"/>
  <c r="J8194" i="1"/>
  <c r="L8193" i="1"/>
  <c r="K8193" i="1"/>
  <c r="J8193" i="1"/>
  <c r="L8192" i="1"/>
  <c r="K8192" i="1"/>
  <c r="J8192" i="1"/>
  <c r="L8191" i="1"/>
  <c r="K8191" i="1"/>
  <c r="J8191" i="1"/>
  <c r="L8190" i="1"/>
  <c r="K8190" i="1"/>
  <c r="J8190" i="1"/>
  <c r="L8189" i="1"/>
  <c r="K8189" i="1"/>
  <c r="J8189" i="1"/>
  <c r="L8188" i="1"/>
  <c r="K8188" i="1"/>
  <c r="J8188" i="1"/>
  <c r="L8187" i="1"/>
  <c r="K8187" i="1"/>
  <c r="J8187" i="1"/>
  <c r="L8186" i="1"/>
  <c r="K8186" i="1"/>
  <c r="J8186" i="1"/>
  <c r="L8185" i="1"/>
  <c r="K8185" i="1"/>
  <c r="J8185" i="1"/>
  <c r="L8184" i="1"/>
  <c r="K8184" i="1"/>
  <c r="J8184" i="1"/>
  <c r="L8183" i="1"/>
  <c r="K8183" i="1"/>
  <c r="J8183" i="1"/>
  <c r="L8182" i="1"/>
  <c r="K8182" i="1"/>
  <c r="J8182" i="1"/>
  <c r="L8181" i="1"/>
  <c r="K8181" i="1"/>
  <c r="J8181" i="1"/>
  <c r="L8180" i="1"/>
  <c r="K8180" i="1"/>
  <c r="J8180" i="1"/>
  <c r="L8179" i="1"/>
  <c r="K8179" i="1"/>
  <c r="J8179" i="1"/>
  <c r="L8178" i="1"/>
  <c r="K8178" i="1"/>
  <c r="J8178" i="1"/>
  <c r="L8177" i="1"/>
  <c r="K8177" i="1"/>
  <c r="J8177" i="1"/>
  <c r="L8176" i="1"/>
  <c r="K8176" i="1"/>
  <c r="J8176" i="1"/>
  <c r="L8175" i="1"/>
  <c r="K8175" i="1"/>
  <c r="J8175" i="1"/>
  <c r="L8174" i="1"/>
  <c r="K8174" i="1"/>
  <c r="J8174" i="1"/>
  <c r="L8173" i="1"/>
  <c r="K8173" i="1"/>
  <c r="J8173" i="1"/>
  <c r="L8172" i="1"/>
  <c r="K8172" i="1"/>
  <c r="J8172" i="1"/>
  <c r="L8171" i="1"/>
  <c r="K8171" i="1"/>
  <c r="J8171" i="1"/>
  <c r="L8170" i="1"/>
  <c r="K8170" i="1"/>
  <c r="J8170" i="1"/>
  <c r="L8169" i="1"/>
  <c r="K8169" i="1"/>
  <c r="J8169" i="1"/>
  <c r="L8168" i="1"/>
  <c r="K8168" i="1"/>
  <c r="J8168" i="1"/>
  <c r="L8167" i="1"/>
  <c r="K8167" i="1"/>
  <c r="J8167" i="1"/>
  <c r="L8166" i="1"/>
  <c r="K8166" i="1"/>
  <c r="J8166" i="1"/>
  <c r="L8165" i="1"/>
  <c r="K8165" i="1"/>
  <c r="J8165" i="1"/>
  <c r="L8164" i="1"/>
  <c r="K8164" i="1"/>
  <c r="J8164" i="1"/>
  <c r="L8163" i="1"/>
  <c r="K8163" i="1"/>
  <c r="J8163" i="1"/>
  <c r="L8162" i="1"/>
  <c r="K8162" i="1"/>
  <c r="J8162" i="1"/>
  <c r="L8161" i="1"/>
  <c r="K8161" i="1"/>
  <c r="J8161" i="1"/>
  <c r="L8160" i="1"/>
  <c r="K8160" i="1"/>
  <c r="J8160" i="1"/>
  <c r="L8159" i="1"/>
  <c r="K8159" i="1"/>
  <c r="J8159" i="1"/>
  <c r="L8158" i="1"/>
  <c r="K8158" i="1"/>
  <c r="J8158" i="1"/>
  <c r="L8157" i="1"/>
  <c r="K8157" i="1"/>
  <c r="J8157" i="1"/>
  <c r="L8156" i="1"/>
  <c r="K8156" i="1"/>
  <c r="J8156" i="1"/>
  <c r="L8155" i="1"/>
  <c r="K8155" i="1"/>
  <c r="J8155" i="1"/>
  <c r="L8154" i="1"/>
  <c r="K8154" i="1"/>
  <c r="J8154" i="1"/>
  <c r="L8153" i="1"/>
  <c r="K8153" i="1"/>
  <c r="J8153" i="1"/>
  <c r="L8152" i="1"/>
  <c r="K8152" i="1"/>
  <c r="J8152" i="1"/>
  <c r="L8151" i="1"/>
  <c r="K8151" i="1"/>
  <c r="J8151" i="1"/>
  <c r="L8150" i="1"/>
  <c r="K8150" i="1"/>
  <c r="J8150" i="1"/>
  <c r="L8149" i="1"/>
  <c r="K8149" i="1"/>
  <c r="J8149" i="1"/>
  <c r="L8148" i="1"/>
  <c r="K8148" i="1"/>
  <c r="J8148" i="1"/>
  <c r="L8147" i="1"/>
  <c r="K8147" i="1"/>
  <c r="J8147" i="1"/>
  <c r="L8146" i="1"/>
  <c r="K8146" i="1"/>
  <c r="J8146" i="1"/>
  <c r="L8145" i="1"/>
  <c r="K8145" i="1"/>
  <c r="J8145" i="1"/>
  <c r="L8144" i="1"/>
  <c r="K8144" i="1"/>
  <c r="J8144" i="1"/>
  <c r="L8143" i="1"/>
  <c r="K8143" i="1"/>
  <c r="J8143" i="1"/>
  <c r="L8142" i="1"/>
  <c r="K8142" i="1"/>
  <c r="J8142" i="1"/>
  <c r="L8141" i="1"/>
  <c r="K8141" i="1"/>
  <c r="J8141" i="1"/>
  <c r="L8140" i="1"/>
  <c r="K8140" i="1"/>
  <c r="J8140" i="1"/>
  <c r="L8139" i="1"/>
  <c r="K8139" i="1"/>
  <c r="J8139" i="1"/>
  <c r="L8138" i="1"/>
  <c r="K8138" i="1"/>
  <c r="J8138" i="1"/>
  <c r="L8137" i="1"/>
  <c r="K8137" i="1"/>
  <c r="J8137" i="1"/>
  <c r="L8136" i="1"/>
  <c r="K8136" i="1"/>
  <c r="J8136" i="1"/>
  <c r="L8135" i="1"/>
  <c r="K8135" i="1"/>
  <c r="J8135" i="1"/>
  <c r="L8134" i="1"/>
  <c r="K8134" i="1"/>
  <c r="J8134" i="1"/>
  <c r="L8133" i="1"/>
  <c r="K8133" i="1"/>
  <c r="J8133" i="1"/>
  <c r="L8132" i="1"/>
  <c r="K8132" i="1"/>
  <c r="J8132" i="1"/>
  <c r="L8131" i="1"/>
  <c r="K8131" i="1"/>
  <c r="J8131" i="1"/>
  <c r="L8130" i="1"/>
  <c r="K8130" i="1"/>
  <c r="J8130" i="1"/>
  <c r="L8129" i="1"/>
  <c r="K8129" i="1"/>
  <c r="J8129" i="1"/>
  <c r="L8128" i="1"/>
  <c r="K8128" i="1"/>
  <c r="J8128" i="1"/>
  <c r="L8127" i="1"/>
  <c r="K8127" i="1"/>
  <c r="J8127" i="1"/>
  <c r="L8126" i="1"/>
  <c r="K8126" i="1"/>
  <c r="J8126" i="1"/>
  <c r="L8125" i="1"/>
  <c r="K8125" i="1"/>
  <c r="J8125" i="1"/>
  <c r="L8124" i="1"/>
  <c r="K8124" i="1"/>
  <c r="J8124" i="1"/>
  <c r="L8123" i="1"/>
  <c r="K8123" i="1"/>
  <c r="J8123" i="1"/>
  <c r="L8122" i="1"/>
  <c r="K8122" i="1"/>
  <c r="J8122" i="1"/>
  <c r="L8121" i="1"/>
  <c r="K8121" i="1"/>
  <c r="J8121" i="1"/>
  <c r="L8120" i="1"/>
  <c r="K8120" i="1"/>
  <c r="J8120" i="1"/>
  <c r="L8119" i="1"/>
  <c r="K8119" i="1"/>
  <c r="J8119" i="1"/>
  <c r="L8118" i="1"/>
  <c r="K8118" i="1"/>
  <c r="J8118" i="1"/>
  <c r="L8117" i="1"/>
  <c r="K8117" i="1"/>
  <c r="J8117" i="1"/>
  <c r="L8116" i="1"/>
  <c r="K8116" i="1"/>
  <c r="J8116" i="1"/>
  <c r="L8115" i="1"/>
  <c r="K8115" i="1"/>
  <c r="J8115" i="1"/>
  <c r="L8114" i="1"/>
  <c r="K8114" i="1"/>
  <c r="J8114" i="1"/>
  <c r="L8113" i="1"/>
  <c r="K8113" i="1"/>
  <c r="J8113" i="1"/>
  <c r="L8112" i="1"/>
  <c r="K8112" i="1"/>
  <c r="J8112" i="1"/>
  <c r="L8111" i="1"/>
  <c r="K8111" i="1"/>
  <c r="J8111" i="1"/>
  <c r="L8110" i="1"/>
  <c r="K8110" i="1"/>
  <c r="J8110" i="1"/>
  <c r="L8109" i="1"/>
  <c r="K8109" i="1"/>
  <c r="J8109" i="1"/>
  <c r="L8108" i="1"/>
  <c r="K8108" i="1"/>
  <c r="J8108" i="1"/>
  <c r="L8107" i="1"/>
  <c r="K8107" i="1"/>
  <c r="J8107" i="1"/>
  <c r="L8106" i="1"/>
  <c r="K8106" i="1"/>
  <c r="J8106" i="1"/>
  <c r="L8105" i="1"/>
  <c r="K8105" i="1"/>
  <c r="J8105" i="1"/>
  <c r="L8104" i="1"/>
  <c r="K8104" i="1"/>
  <c r="J8104" i="1"/>
  <c r="L8103" i="1"/>
  <c r="K8103" i="1"/>
  <c r="J8103" i="1"/>
  <c r="L8102" i="1"/>
  <c r="K8102" i="1"/>
  <c r="J8102" i="1"/>
  <c r="L8101" i="1"/>
  <c r="K8101" i="1"/>
  <c r="J8101" i="1"/>
  <c r="L8100" i="1"/>
  <c r="K8100" i="1"/>
  <c r="J8100" i="1"/>
  <c r="L8099" i="1"/>
  <c r="K8099" i="1"/>
  <c r="J8099" i="1"/>
  <c r="L8098" i="1"/>
  <c r="K8098" i="1"/>
  <c r="J8098" i="1"/>
  <c r="L8097" i="1"/>
  <c r="K8097" i="1"/>
  <c r="J8097" i="1"/>
  <c r="L8096" i="1"/>
  <c r="K8096" i="1"/>
  <c r="J8096" i="1"/>
  <c r="L8095" i="1"/>
  <c r="K8095" i="1"/>
  <c r="J8095" i="1"/>
  <c r="L8094" i="1"/>
  <c r="K8094" i="1"/>
  <c r="J8094" i="1"/>
  <c r="L8093" i="1"/>
  <c r="K8093" i="1"/>
  <c r="J8093" i="1"/>
  <c r="L8092" i="1"/>
  <c r="K8092" i="1"/>
  <c r="J8092" i="1"/>
  <c r="L8091" i="1"/>
  <c r="K8091" i="1"/>
  <c r="J8091" i="1"/>
  <c r="L8090" i="1"/>
  <c r="K8090" i="1"/>
  <c r="J8090" i="1"/>
  <c r="L8089" i="1"/>
  <c r="K8089" i="1"/>
  <c r="J8089" i="1"/>
  <c r="L8088" i="1"/>
  <c r="K8088" i="1"/>
  <c r="J8088" i="1"/>
  <c r="L8087" i="1"/>
  <c r="K8087" i="1"/>
  <c r="J8087" i="1"/>
  <c r="L8086" i="1"/>
  <c r="K8086" i="1"/>
  <c r="J8086" i="1"/>
  <c r="L8085" i="1"/>
  <c r="K8085" i="1"/>
  <c r="J8085" i="1"/>
  <c r="L8084" i="1"/>
  <c r="K8084" i="1"/>
  <c r="J8084" i="1"/>
  <c r="L8083" i="1"/>
  <c r="K8083" i="1"/>
  <c r="J8083" i="1"/>
  <c r="L8082" i="1"/>
  <c r="K8082" i="1"/>
  <c r="J8082" i="1"/>
  <c r="L8081" i="1"/>
  <c r="K8081" i="1"/>
  <c r="J8081" i="1"/>
  <c r="L8080" i="1"/>
  <c r="K8080" i="1"/>
  <c r="J8080" i="1"/>
  <c r="L8079" i="1"/>
  <c r="K8079" i="1"/>
  <c r="J8079" i="1"/>
  <c r="L8078" i="1"/>
  <c r="K8078" i="1"/>
  <c r="J8078" i="1"/>
  <c r="L8077" i="1"/>
  <c r="K8077" i="1"/>
  <c r="J8077" i="1"/>
  <c r="L8076" i="1"/>
  <c r="K8076" i="1"/>
  <c r="J8076" i="1"/>
  <c r="L8075" i="1"/>
  <c r="K8075" i="1"/>
  <c r="J8075" i="1"/>
  <c r="L8074" i="1"/>
  <c r="K8074" i="1"/>
  <c r="J8074" i="1"/>
  <c r="L8073" i="1"/>
  <c r="K8073" i="1"/>
  <c r="J8073" i="1"/>
  <c r="L8072" i="1"/>
  <c r="K8072" i="1"/>
  <c r="J8072" i="1"/>
  <c r="L8071" i="1"/>
  <c r="K8071" i="1"/>
  <c r="J8071" i="1"/>
  <c r="L8070" i="1"/>
  <c r="K8070" i="1"/>
  <c r="J8070" i="1"/>
  <c r="L8069" i="1"/>
  <c r="K8069" i="1"/>
  <c r="J8069" i="1"/>
  <c r="L8068" i="1"/>
  <c r="K8068" i="1"/>
  <c r="J8068" i="1"/>
  <c r="L8067" i="1"/>
  <c r="K8067" i="1"/>
  <c r="J8067" i="1"/>
  <c r="L8066" i="1"/>
  <c r="K8066" i="1"/>
  <c r="J8066" i="1"/>
  <c r="L8065" i="1"/>
  <c r="K8065" i="1"/>
  <c r="J8065" i="1"/>
  <c r="L8064" i="1"/>
  <c r="K8064" i="1"/>
  <c r="J8064" i="1"/>
  <c r="L8063" i="1"/>
  <c r="K8063" i="1"/>
  <c r="J8063" i="1"/>
  <c r="L8062" i="1"/>
  <c r="K8062" i="1"/>
  <c r="J8062" i="1"/>
  <c r="L8061" i="1"/>
  <c r="K8061" i="1"/>
  <c r="J8061" i="1"/>
  <c r="L8060" i="1"/>
  <c r="K8060" i="1"/>
  <c r="J8060" i="1"/>
  <c r="L8059" i="1"/>
  <c r="K8059" i="1"/>
  <c r="J8059" i="1"/>
  <c r="L8058" i="1"/>
  <c r="K8058" i="1"/>
  <c r="J8058" i="1"/>
  <c r="L8057" i="1"/>
  <c r="K8057" i="1"/>
  <c r="J8057" i="1"/>
  <c r="L8056" i="1"/>
  <c r="K8056" i="1"/>
  <c r="J8056" i="1"/>
  <c r="L8055" i="1"/>
  <c r="K8055" i="1"/>
  <c r="J8055" i="1"/>
  <c r="L8054" i="1"/>
  <c r="K8054" i="1"/>
  <c r="J8054" i="1"/>
  <c r="L8053" i="1"/>
  <c r="K8053" i="1"/>
  <c r="J8053" i="1"/>
  <c r="L8052" i="1"/>
  <c r="K8052" i="1"/>
  <c r="J8052" i="1"/>
  <c r="L8051" i="1"/>
  <c r="K8051" i="1"/>
  <c r="J8051" i="1"/>
  <c r="L8050" i="1"/>
  <c r="K8050" i="1"/>
  <c r="J8050" i="1"/>
  <c r="L8049" i="1"/>
  <c r="K8049" i="1"/>
  <c r="J8049" i="1"/>
  <c r="L8048" i="1"/>
  <c r="K8048" i="1"/>
  <c r="J8048" i="1"/>
  <c r="L8047" i="1"/>
  <c r="K8047" i="1"/>
  <c r="J8047" i="1"/>
  <c r="L8046" i="1"/>
  <c r="K8046" i="1"/>
  <c r="J8046" i="1"/>
  <c r="L8045" i="1"/>
  <c r="K8045" i="1"/>
  <c r="J8045" i="1"/>
  <c r="L8044" i="1"/>
  <c r="K8044" i="1"/>
  <c r="J8044" i="1"/>
  <c r="L8043" i="1"/>
  <c r="K8043" i="1"/>
  <c r="J8043" i="1"/>
  <c r="L8042" i="1"/>
  <c r="K8042" i="1"/>
  <c r="J8042" i="1"/>
  <c r="L8041" i="1"/>
  <c r="K8041" i="1"/>
  <c r="J8041" i="1"/>
  <c r="L8040" i="1"/>
  <c r="K8040" i="1"/>
  <c r="J8040" i="1"/>
  <c r="L8039" i="1"/>
  <c r="K8039" i="1"/>
  <c r="J8039" i="1"/>
  <c r="L8038" i="1"/>
  <c r="K8038" i="1"/>
  <c r="J8038" i="1"/>
  <c r="L8037" i="1"/>
  <c r="K8037" i="1"/>
  <c r="J8037" i="1"/>
  <c r="L8036" i="1"/>
  <c r="K8036" i="1"/>
  <c r="J8036" i="1"/>
  <c r="L8035" i="1"/>
  <c r="K8035" i="1"/>
  <c r="J8035" i="1"/>
  <c r="L8034" i="1"/>
  <c r="K8034" i="1"/>
  <c r="J8034" i="1"/>
  <c r="L8033" i="1"/>
  <c r="K8033" i="1"/>
  <c r="J8033" i="1"/>
  <c r="L8032" i="1"/>
  <c r="K8032" i="1"/>
  <c r="J8032" i="1"/>
  <c r="L8031" i="1"/>
  <c r="K8031" i="1"/>
  <c r="J8031" i="1"/>
  <c r="L8030" i="1"/>
  <c r="K8030" i="1"/>
  <c r="J8030" i="1"/>
  <c r="L8029" i="1"/>
  <c r="K8029" i="1"/>
  <c r="J8029" i="1"/>
  <c r="L8028" i="1"/>
  <c r="K8028" i="1"/>
  <c r="J8028" i="1"/>
  <c r="L8027" i="1"/>
  <c r="K8027" i="1"/>
  <c r="J8027" i="1"/>
  <c r="L8026" i="1"/>
  <c r="K8026" i="1"/>
  <c r="J8026" i="1"/>
  <c r="L8025" i="1"/>
  <c r="K8025" i="1"/>
  <c r="J8025" i="1"/>
  <c r="L8024" i="1"/>
  <c r="K8024" i="1"/>
  <c r="J8024" i="1"/>
  <c r="L8023" i="1"/>
  <c r="K8023" i="1"/>
  <c r="J8023" i="1"/>
  <c r="L8022" i="1"/>
  <c r="K8022" i="1"/>
  <c r="J8022" i="1"/>
  <c r="L8021" i="1"/>
  <c r="K8021" i="1"/>
  <c r="J8021" i="1"/>
  <c r="L8020" i="1"/>
  <c r="K8020" i="1"/>
  <c r="J8020" i="1"/>
  <c r="L8019" i="1"/>
  <c r="K8019" i="1"/>
  <c r="J8019" i="1"/>
  <c r="L8018" i="1"/>
  <c r="K8018" i="1"/>
  <c r="J8018" i="1"/>
  <c r="L8017" i="1"/>
  <c r="K8017" i="1"/>
  <c r="J8017" i="1"/>
  <c r="L8016" i="1"/>
  <c r="K8016" i="1"/>
  <c r="J8016" i="1"/>
  <c r="L8015" i="1"/>
  <c r="K8015" i="1"/>
  <c r="J8015" i="1"/>
  <c r="L8014" i="1"/>
  <c r="K8014" i="1"/>
  <c r="J8014" i="1"/>
  <c r="L8013" i="1"/>
  <c r="K8013" i="1"/>
  <c r="J8013" i="1"/>
  <c r="L8012" i="1"/>
  <c r="K8012" i="1"/>
  <c r="J8012" i="1"/>
  <c r="L8011" i="1"/>
  <c r="K8011" i="1"/>
  <c r="J8011" i="1"/>
  <c r="L8010" i="1"/>
  <c r="K8010" i="1"/>
  <c r="J8010" i="1"/>
  <c r="L8009" i="1"/>
  <c r="K8009" i="1"/>
  <c r="J8009" i="1"/>
  <c r="L8008" i="1"/>
  <c r="K8008" i="1"/>
  <c r="J8008" i="1"/>
  <c r="L8007" i="1"/>
  <c r="K8007" i="1"/>
  <c r="J8007" i="1"/>
  <c r="L8006" i="1"/>
  <c r="K8006" i="1"/>
  <c r="J8006" i="1"/>
  <c r="L8005" i="1"/>
  <c r="K8005" i="1"/>
  <c r="J8005" i="1"/>
  <c r="L8004" i="1"/>
  <c r="K8004" i="1"/>
  <c r="J8004" i="1"/>
  <c r="L8003" i="1"/>
  <c r="K8003" i="1"/>
  <c r="J8003" i="1"/>
  <c r="L8002" i="1"/>
  <c r="K8002" i="1"/>
  <c r="J8002" i="1"/>
  <c r="L8001" i="1"/>
  <c r="K8001" i="1"/>
  <c r="J8001" i="1"/>
  <c r="L8000" i="1"/>
  <c r="K8000" i="1"/>
  <c r="J8000" i="1"/>
  <c r="L7999" i="1"/>
  <c r="K7999" i="1"/>
  <c r="J7999" i="1"/>
  <c r="L7998" i="1"/>
  <c r="K7998" i="1"/>
  <c r="J7998" i="1"/>
  <c r="L7997" i="1"/>
  <c r="K7997" i="1"/>
  <c r="J7997" i="1"/>
  <c r="L7996" i="1"/>
  <c r="K7996" i="1"/>
  <c r="J7996" i="1"/>
  <c r="L7995" i="1"/>
  <c r="K7995" i="1"/>
  <c r="J7995" i="1"/>
  <c r="L7994" i="1"/>
  <c r="K7994" i="1"/>
  <c r="J7994" i="1"/>
  <c r="L7993" i="1"/>
  <c r="K7993" i="1"/>
  <c r="J7993" i="1"/>
  <c r="L7992" i="1"/>
  <c r="K7992" i="1"/>
  <c r="J7992" i="1"/>
  <c r="L7991" i="1"/>
  <c r="K7991" i="1"/>
  <c r="J7991" i="1"/>
  <c r="L7990" i="1"/>
  <c r="K7990" i="1"/>
  <c r="J7990" i="1"/>
  <c r="L7989" i="1"/>
  <c r="K7989" i="1"/>
  <c r="J7989" i="1"/>
  <c r="L7988" i="1"/>
  <c r="K7988" i="1"/>
  <c r="J7988" i="1"/>
  <c r="L7987" i="1"/>
  <c r="K7987" i="1"/>
  <c r="J7987" i="1"/>
  <c r="L7986" i="1"/>
  <c r="K7986" i="1"/>
  <c r="J7986" i="1"/>
  <c r="L7985" i="1"/>
  <c r="K7985" i="1"/>
  <c r="J7985" i="1"/>
  <c r="L7984" i="1"/>
  <c r="K7984" i="1"/>
  <c r="J7984" i="1"/>
  <c r="L7983" i="1"/>
  <c r="K7983" i="1"/>
  <c r="J7983" i="1"/>
  <c r="L7982" i="1"/>
  <c r="K7982" i="1"/>
  <c r="J7982" i="1"/>
  <c r="L7981" i="1"/>
  <c r="K7981" i="1"/>
  <c r="J7981" i="1"/>
  <c r="L7980" i="1"/>
  <c r="K7980" i="1"/>
  <c r="J7980" i="1"/>
  <c r="L7979" i="1"/>
  <c r="K7979" i="1"/>
  <c r="J7979" i="1"/>
  <c r="L7978" i="1"/>
  <c r="K7978" i="1"/>
  <c r="J7978" i="1"/>
  <c r="L7977" i="1"/>
  <c r="K7977" i="1"/>
  <c r="J7977" i="1"/>
  <c r="L7976" i="1"/>
  <c r="K7976" i="1"/>
  <c r="J7976" i="1"/>
  <c r="L7975" i="1"/>
  <c r="K7975" i="1"/>
  <c r="J7975" i="1"/>
  <c r="L7974" i="1"/>
  <c r="K7974" i="1"/>
  <c r="J7974" i="1"/>
  <c r="L7973" i="1"/>
  <c r="K7973" i="1"/>
  <c r="J7973" i="1"/>
  <c r="L7972" i="1"/>
  <c r="K7972" i="1"/>
  <c r="J7972" i="1"/>
  <c r="L7971" i="1"/>
  <c r="K7971" i="1"/>
  <c r="J7971" i="1"/>
  <c r="L7970" i="1"/>
  <c r="K7970" i="1"/>
  <c r="J7970" i="1"/>
  <c r="L7969" i="1"/>
  <c r="K7969" i="1"/>
  <c r="J7969" i="1"/>
  <c r="L7968" i="1"/>
  <c r="K7968" i="1"/>
  <c r="J7968" i="1"/>
  <c r="L7967" i="1"/>
  <c r="K7967" i="1"/>
  <c r="J7967" i="1"/>
  <c r="L7966" i="1"/>
  <c r="K7966" i="1"/>
  <c r="J7966" i="1"/>
  <c r="L7965" i="1"/>
  <c r="K7965" i="1"/>
  <c r="J7965" i="1"/>
  <c r="L7964" i="1"/>
  <c r="K7964" i="1"/>
  <c r="J7964" i="1"/>
  <c r="L7963" i="1"/>
  <c r="K7963" i="1"/>
  <c r="J7963" i="1"/>
  <c r="L7962" i="1"/>
  <c r="K7962" i="1"/>
  <c r="J7962" i="1"/>
  <c r="L7961" i="1"/>
  <c r="K7961" i="1"/>
  <c r="J7961" i="1"/>
  <c r="L7960" i="1"/>
  <c r="K7960" i="1"/>
  <c r="J7960" i="1"/>
  <c r="L7959" i="1"/>
  <c r="K7959" i="1"/>
  <c r="J7959" i="1"/>
  <c r="L7958" i="1"/>
  <c r="K7958" i="1"/>
  <c r="J7958" i="1"/>
  <c r="L7957" i="1"/>
  <c r="K7957" i="1"/>
  <c r="J7957" i="1"/>
  <c r="L7956" i="1"/>
  <c r="K7956" i="1"/>
  <c r="J7956" i="1"/>
  <c r="L7955" i="1"/>
  <c r="K7955" i="1"/>
  <c r="J7955" i="1"/>
  <c r="L7954" i="1"/>
  <c r="K7954" i="1"/>
  <c r="J7954" i="1"/>
  <c r="L7953" i="1"/>
  <c r="K7953" i="1"/>
  <c r="J7953" i="1"/>
  <c r="L7952" i="1"/>
  <c r="K7952" i="1"/>
  <c r="J7952" i="1"/>
  <c r="L7951" i="1"/>
  <c r="K7951" i="1"/>
  <c r="J7951" i="1"/>
  <c r="L7950" i="1"/>
  <c r="K7950" i="1"/>
  <c r="J7950" i="1"/>
  <c r="L7949" i="1"/>
  <c r="K7949" i="1"/>
  <c r="J7949" i="1"/>
  <c r="L7948" i="1"/>
  <c r="K7948" i="1"/>
  <c r="J7948" i="1"/>
  <c r="L7947" i="1"/>
  <c r="K7947" i="1"/>
  <c r="J7947" i="1"/>
  <c r="L7946" i="1"/>
  <c r="K7946" i="1"/>
  <c r="J7946" i="1"/>
  <c r="L7945" i="1"/>
  <c r="K7945" i="1"/>
  <c r="J7945" i="1"/>
  <c r="L7944" i="1"/>
  <c r="K7944" i="1"/>
  <c r="J7944" i="1"/>
  <c r="L7943" i="1"/>
  <c r="K7943" i="1"/>
  <c r="J7943" i="1"/>
  <c r="L7942" i="1"/>
  <c r="K7942" i="1"/>
  <c r="J7942" i="1"/>
  <c r="L7941" i="1"/>
  <c r="K7941" i="1"/>
  <c r="J7941" i="1"/>
  <c r="L7940" i="1"/>
  <c r="K7940" i="1"/>
  <c r="J7940" i="1"/>
  <c r="L7939" i="1"/>
  <c r="K7939" i="1"/>
  <c r="J7939" i="1"/>
  <c r="L7938" i="1"/>
  <c r="K7938" i="1"/>
  <c r="J7938" i="1"/>
  <c r="L7937" i="1"/>
  <c r="K7937" i="1"/>
  <c r="J7937" i="1"/>
  <c r="L7936" i="1"/>
  <c r="K7936" i="1"/>
  <c r="J7936" i="1"/>
  <c r="L7935" i="1"/>
  <c r="K7935" i="1"/>
  <c r="J7935" i="1"/>
  <c r="L7934" i="1"/>
  <c r="K7934" i="1"/>
  <c r="J7934" i="1"/>
  <c r="L7933" i="1"/>
  <c r="K7933" i="1"/>
  <c r="J7933" i="1"/>
  <c r="L7932" i="1"/>
  <c r="K7932" i="1"/>
  <c r="J7932" i="1"/>
  <c r="L7931" i="1"/>
  <c r="K7931" i="1"/>
  <c r="J7931" i="1"/>
  <c r="L7930" i="1"/>
  <c r="K7930" i="1"/>
  <c r="J7930" i="1"/>
  <c r="L7929" i="1"/>
  <c r="K7929" i="1"/>
  <c r="J7929" i="1"/>
  <c r="L7928" i="1"/>
  <c r="K7928" i="1"/>
  <c r="J7928" i="1"/>
  <c r="L7927" i="1"/>
  <c r="K7927" i="1"/>
  <c r="J7927" i="1"/>
  <c r="L7926" i="1"/>
  <c r="K7926" i="1"/>
  <c r="J7926" i="1"/>
  <c r="L7925" i="1"/>
  <c r="K7925" i="1"/>
  <c r="J7925" i="1"/>
  <c r="L7924" i="1"/>
  <c r="K7924" i="1"/>
  <c r="J7924" i="1"/>
  <c r="L7923" i="1"/>
  <c r="K7923" i="1"/>
  <c r="J7923" i="1"/>
  <c r="L7922" i="1"/>
  <c r="K7922" i="1"/>
  <c r="J7922" i="1"/>
  <c r="L7921" i="1"/>
  <c r="K7921" i="1"/>
  <c r="J7921" i="1"/>
  <c r="L7920" i="1"/>
  <c r="K7920" i="1"/>
  <c r="J7920" i="1"/>
  <c r="L7919" i="1"/>
  <c r="K7919" i="1"/>
  <c r="J7919" i="1"/>
  <c r="L7918" i="1"/>
  <c r="K7918" i="1"/>
  <c r="J7918" i="1"/>
  <c r="L7917" i="1"/>
  <c r="K7917" i="1"/>
  <c r="J7917" i="1"/>
  <c r="L7916" i="1"/>
  <c r="K7916" i="1"/>
  <c r="J7916" i="1"/>
  <c r="L7915" i="1"/>
  <c r="K7915" i="1"/>
  <c r="J7915" i="1"/>
  <c r="L7914" i="1"/>
  <c r="K7914" i="1"/>
  <c r="J7914" i="1"/>
  <c r="L7913" i="1"/>
  <c r="K7913" i="1"/>
  <c r="J7913" i="1"/>
  <c r="L7912" i="1"/>
  <c r="K7912" i="1"/>
  <c r="J7912" i="1"/>
  <c r="L7911" i="1"/>
  <c r="K7911" i="1"/>
  <c r="J7911" i="1"/>
  <c r="L7910" i="1"/>
  <c r="K7910" i="1"/>
  <c r="J7910" i="1"/>
  <c r="L7909" i="1"/>
  <c r="K7909" i="1"/>
  <c r="J7909" i="1"/>
  <c r="L7908" i="1"/>
  <c r="K7908" i="1"/>
  <c r="J7908" i="1"/>
  <c r="L7907" i="1"/>
  <c r="K7907" i="1"/>
  <c r="J7907" i="1"/>
  <c r="L7906" i="1"/>
  <c r="K7906" i="1"/>
  <c r="J7906" i="1"/>
  <c r="L7905" i="1"/>
  <c r="K7905" i="1"/>
  <c r="J7905" i="1"/>
  <c r="L7904" i="1"/>
  <c r="K7904" i="1"/>
  <c r="J7904" i="1"/>
  <c r="L7903" i="1"/>
  <c r="K7903" i="1"/>
  <c r="J7903" i="1"/>
  <c r="L7902" i="1"/>
  <c r="K7902" i="1"/>
  <c r="J7902" i="1"/>
  <c r="L7901" i="1"/>
  <c r="K7901" i="1"/>
  <c r="J7901" i="1"/>
  <c r="L7900" i="1"/>
  <c r="K7900" i="1"/>
  <c r="J7900" i="1"/>
  <c r="L7899" i="1"/>
  <c r="K7899" i="1"/>
  <c r="J7899" i="1"/>
  <c r="L7898" i="1"/>
  <c r="K7898" i="1"/>
  <c r="J7898" i="1"/>
  <c r="L7897" i="1"/>
  <c r="K7897" i="1"/>
  <c r="J7897" i="1"/>
  <c r="L7896" i="1"/>
  <c r="K7896" i="1"/>
  <c r="J7896" i="1"/>
  <c r="L7895" i="1"/>
  <c r="K7895" i="1"/>
  <c r="J7895" i="1"/>
  <c r="L7894" i="1"/>
  <c r="K7894" i="1"/>
  <c r="J7894" i="1"/>
  <c r="L7893" i="1"/>
  <c r="K7893" i="1"/>
  <c r="J7893" i="1"/>
  <c r="L7892" i="1"/>
  <c r="K7892" i="1"/>
  <c r="J7892" i="1"/>
  <c r="L7891" i="1"/>
  <c r="K7891" i="1"/>
  <c r="J7891" i="1"/>
  <c r="L7890" i="1"/>
  <c r="K7890" i="1"/>
  <c r="J7890" i="1"/>
  <c r="L7889" i="1"/>
  <c r="K7889" i="1"/>
  <c r="J7889" i="1"/>
  <c r="L7888" i="1"/>
  <c r="K7888" i="1"/>
  <c r="J7888" i="1"/>
  <c r="L7887" i="1"/>
  <c r="K7887" i="1"/>
  <c r="J7887" i="1"/>
  <c r="L7886" i="1"/>
  <c r="K7886" i="1"/>
  <c r="J7886" i="1"/>
  <c r="L7885" i="1"/>
  <c r="K7885" i="1"/>
  <c r="J7885" i="1"/>
  <c r="L7884" i="1"/>
  <c r="K7884" i="1"/>
  <c r="J7884" i="1"/>
  <c r="L7883" i="1"/>
  <c r="K7883" i="1"/>
  <c r="J7883" i="1"/>
  <c r="L7882" i="1"/>
  <c r="K7882" i="1"/>
  <c r="J7882" i="1"/>
  <c r="L7881" i="1"/>
  <c r="K7881" i="1"/>
  <c r="J7881" i="1"/>
  <c r="L7880" i="1"/>
  <c r="K7880" i="1"/>
  <c r="J7880" i="1"/>
  <c r="L7879" i="1"/>
  <c r="K7879" i="1"/>
  <c r="J7879" i="1"/>
  <c r="L7878" i="1"/>
  <c r="K7878" i="1"/>
  <c r="J7878" i="1"/>
  <c r="L7877" i="1"/>
  <c r="K7877" i="1"/>
  <c r="J7877" i="1"/>
  <c r="L7876" i="1"/>
  <c r="K7876" i="1"/>
  <c r="J7876" i="1"/>
  <c r="L7875" i="1"/>
  <c r="K7875" i="1"/>
  <c r="J7875" i="1"/>
  <c r="L7874" i="1"/>
  <c r="K7874" i="1"/>
  <c r="J7874" i="1"/>
  <c r="L7873" i="1"/>
  <c r="K7873" i="1"/>
  <c r="J7873" i="1"/>
  <c r="L7872" i="1"/>
  <c r="K7872" i="1"/>
  <c r="J7872" i="1"/>
  <c r="L7871" i="1"/>
  <c r="K7871" i="1"/>
  <c r="J7871" i="1"/>
  <c r="L7870" i="1"/>
  <c r="K7870" i="1"/>
  <c r="J7870" i="1"/>
  <c r="L7869" i="1"/>
  <c r="K7869" i="1"/>
  <c r="J7869" i="1"/>
  <c r="L7868" i="1"/>
  <c r="K7868" i="1"/>
  <c r="J7868" i="1"/>
  <c r="L7867" i="1"/>
  <c r="K7867" i="1"/>
  <c r="J7867" i="1"/>
  <c r="L7866" i="1"/>
  <c r="K7866" i="1"/>
  <c r="J7866" i="1"/>
  <c r="L7865" i="1"/>
  <c r="K7865" i="1"/>
  <c r="J7865" i="1"/>
  <c r="L7864" i="1"/>
  <c r="K7864" i="1"/>
  <c r="J7864" i="1"/>
  <c r="L7863" i="1"/>
  <c r="K7863" i="1"/>
  <c r="J7863" i="1"/>
  <c r="L7862" i="1"/>
  <c r="K7862" i="1"/>
  <c r="J7862" i="1"/>
  <c r="L7861" i="1"/>
  <c r="K7861" i="1"/>
  <c r="J7861" i="1"/>
  <c r="L7860" i="1"/>
  <c r="K7860" i="1"/>
  <c r="J7860" i="1"/>
  <c r="L7859" i="1"/>
  <c r="K7859" i="1"/>
  <c r="J7859" i="1"/>
  <c r="L7858" i="1"/>
  <c r="K7858" i="1"/>
  <c r="J7858" i="1"/>
  <c r="L7857" i="1"/>
  <c r="K7857" i="1"/>
  <c r="J7857" i="1"/>
  <c r="L7856" i="1"/>
  <c r="K7856" i="1"/>
  <c r="J7856" i="1"/>
  <c r="L7855" i="1"/>
  <c r="K7855" i="1"/>
  <c r="J7855" i="1"/>
  <c r="L7854" i="1"/>
  <c r="K7854" i="1"/>
  <c r="J7854" i="1"/>
  <c r="L7853" i="1"/>
  <c r="K7853" i="1"/>
  <c r="J7853" i="1"/>
  <c r="L7852" i="1"/>
  <c r="K7852" i="1"/>
  <c r="J7852" i="1"/>
  <c r="L7851" i="1"/>
  <c r="K7851" i="1"/>
  <c r="J7851" i="1"/>
  <c r="L7850" i="1"/>
  <c r="K7850" i="1"/>
  <c r="J7850" i="1"/>
  <c r="L7849" i="1"/>
  <c r="K7849" i="1"/>
  <c r="J7849" i="1"/>
  <c r="L7848" i="1"/>
  <c r="K7848" i="1"/>
  <c r="J7848" i="1"/>
  <c r="L7847" i="1"/>
  <c r="K7847" i="1"/>
  <c r="J7847" i="1"/>
  <c r="L7846" i="1"/>
  <c r="K7846" i="1"/>
  <c r="J7846" i="1"/>
  <c r="L7845" i="1"/>
  <c r="K7845" i="1"/>
  <c r="J7845" i="1"/>
  <c r="L7844" i="1"/>
  <c r="K7844" i="1"/>
  <c r="J7844" i="1"/>
  <c r="L7843" i="1"/>
  <c r="K7843" i="1"/>
  <c r="J7843" i="1"/>
  <c r="L7842" i="1"/>
  <c r="K7842" i="1"/>
  <c r="J7842" i="1"/>
  <c r="L7841" i="1"/>
  <c r="K7841" i="1"/>
  <c r="J7841" i="1"/>
  <c r="L7840" i="1"/>
  <c r="K7840" i="1"/>
  <c r="J7840" i="1"/>
  <c r="L7839" i="1"/>
  <c r="K7839" i="1"/>
  <c r="J7839" i="1"/>
  <c r="L7838" i="1"/>
  <c r="K7838" i="1"/>
  <c r="J7838" i="1"/>
  <c r="L7837" i="1"/>
  <c r="K7837" i="1"/>
  <c r="J7837" i="1"/>
  <c r="L7836" i="1"/>
  <c r="K7836" i="1"/>
  <c r="J7836" i="1"/>
  <c r="L7835" i="1"/>
  <c r="K7835" i="1"/>
  <c r="J7835" i="1"/>
  <c r="L7834" i="1"/>
  <c r="K7834" i="1"/>
  <c r="J7834" i="1"/>
  <c r="L7833" i="1"/>
  <c r="K7833" i="1"/>
  <c r="J7833" i="1"/>
  <c r="L7832" i="1"/>
  <c r="K7832" i="1"/>
  <c r="J7832" i="1"/>
  <c r="L7831" i="1"/>
  <c r="K7831" i="1"/>
  <c r="J7831" i="1"/>
  <c r="L7830" i="1"/>
  <c r="K7830" i="1"/>
  <c r="J7830" i="1"/>
  <c r="L7829" i="1"/>
  <c r="K7829" i="1"/>
  <c r="J7829" i="1"/>
  <c r="L7828" i="1"/>
  <c r="K7828" i="1"/>
  <c r="J7828" i="1"/>
  <c r="L7827" i="1"/>
  <c r="K7827" i="1"/>
  <c r="J7827" i="1"/>
  <c r="L7826" i="1"/>
  <c r="K7826" i="1"/>
  <c r="J7826" i="1"/>
  <c r="L7825" i="1"/>
  <c r="K7825" i="1"/>
  <c r="J7825" i="1"/>
  <c r="L7824" i="1"/>
  <c r="K7824" i="1"/>
  <c r="J7824" i="1"/>
  <c r="L7823" i="1"/>
  <c r="K7823" i="1"/>
  <c r="J7823" i="1"/>
  <c r="L7822" i="1"/>
  <c r="K7822" i="1"/>
  <c r="J7822" i="1"/>
  <c r="L7821" i="1"/>
  <c r="K7821" i="1"/>
  <c r="J7821" i="1"/>
  <c r="L7820" i="1"/>
  <c r="K7820" i="1"/>
  <c r="J7820" i="1"/>
  <c r="L7819" i="1"/>
  <c r="K7819" i="1"/>
  <c r="J7819" i="1"/>
  <c r="L7818" i="1"/>
  <c r="K7818" i="1"/>
  <c r="J7818" i="1"/>
  <c r="L7817" i="1"/>
  <c r="K7817" i="1"/>
  <c r="J7817" i="1"/>
  <c r="L7816" i="1"/>
  <c r="K7816" i="1"/>
  <c r="J7816" i="1"/>
  <c r="L7815" i="1"/>
  <c r="K7815" i="1"/>
  <c r="J7815" i="1"/>
  <c r="L7814" i="1"/>
  <c r="K7814" i="1"/>
  <c r="J7814" i="1"/>
  <c r="L7813" i="1"/>
  <c r="K7813" i="1"/>
  <c r="J7813" i="1"/>
  <c r="L7812" i="1"/>
  <c r="K7812" i="1"/>
  <c r="J7812" i="1"/>
  <c r="L7811" i="1"/>
  <c r="K7811" i="1"/>
  <c r="J7811" i="1"/>
  <c r="L7810" i="1"/>
  <c r="K7810" i="1"/>
  <c r="J7810" i="1"/>
  <c r="L7809" i="1"/>
  <c r="K7809" i="1"/>
  <c r="J7809" i="1"/>
  <c r="L7808" i="1"/>
  <c r="K7808" i="1"/>
  <c r="J7808" i="1"/>
  <c r="L7807" i="1"/>
  <c r="K7807" i="1"/>
  <c r="J7807" i="1"/>
  <c r="L7806" i="1"/>
  <c r="K7806" i="1"/>
  <c r="J7806" i="1"/>
  <c r="L7805" i="1"/>
  <c r="K7805" i="1"/>
  <c r="J7805" i="1"/>
  <c r="L7804" i="1"/>
  <c r="K7804" i="1"/>
  <c r="J7804" i="1"/>
  <c r="L7803" i="1"/>
  <c r="K7803" i="1"/>
  <c r="J7803" i="1"/>
  <c r="L7802" i="1"/>
  <c r="K7802" i="1"/>
  <c r="J7802" i="1"/>
  <c r="L7801" i="1"/>
  <c r="K7801" i="1"/>
  <c r="J7801" i="1"/>
  <c r="L7800" i="1"/>
  <c r="K7800" i="1"/>
  <c r="J7800" i="1"/>
  <c r="L7799" i="1"/>
  <c r="K7799" i="1"/>
  <c r="J7799" i="1"/>
  <c r="L7798" i="1"/>
  <c r="K7798" i="1"/>
  <c r="J7798" i="1"/>
  <c r="L7797" i="1"/>
  <c r="K7797" i="1"/>
  <c r="J7797" i="1"/>
  <c r="L7796" i="1"/>
  <c r="K7796" i="1"/>
  <c r="J7796" i="1"/>
  <c r="L7795" i="1"/>
  <c r="K7795" i="1"/>
  <c r="J7795" i="1"/>
  <c r="L7794" i="1"/>
  <c r="K7794" i="1"/>
  <c r="J7794" i="1"/>
  <c r="L7793" i="1"/>
  <c r="K7793" i="1"/>
  <c r="J7793" i="1"/>
  <c r="L7792" i="1"/>
  <c r="K7792" i="1"/>
  <c r="J7792" i="1"/>
  <c r="L7791" i="1"/>
  <c r="K7791" i="1"/>
  <c r="J7791" i="1"/>
  <c r="L7790" i="1"/>
  <c r="K7790" i="1"/>
  <c r="J7790" i="1"/>
  <c r="L7789" i="1"/>
  <c r="K7789" i="1"/>
  <c r="J7789" i="1"/>
  <c r="L7788" i="1"/>
  <c r="K7788" i="1"/>
  <c r="J7788" i="1"/>
  <c r="L7787" i="1"/>
  <c r="K7787" i="1"/>
  <c r="J7787" i="1"/>
  <c r="L7786" i="1"/>
  <c r="K7786" i="1"/>
  <c r="J7786" i="1"/>
  <c r="L7785" i="1"/>
  <c r="K7785" i="1"/>
  <c r="J7785" i="1"/>
  <c r="L7784" i="1"/>
  <c r="K7784" i="1"/>
  <c r="J7784" i="1"/>
  <c r="L7783" i="1"/>
  <c r="K7783" i="1"/>
  <c r="J7783" i="1"/>
  <c r="L7782" i="1"/>
  <c r="K7782" i="1"/>
  <c r="J7782" i="1"/>
  <c r="L7781" i="1"/>
  <c r="K7781" i="1"/>
  <c r="J7781" i="1"/>
  <c r="L7780" i="1"/>
  <c r="K7780" i="1"/>
  <c r="J7780" i="1"/>
  <c r="L7779" i="1"/>
  <c r="K7779" i="1"/>
  <c r="J7779" i="1"/>
  <c r="L7778" i="1"/>
  <c r="K7778" i="1"/>
  <c r="J7778" i="1"/>
  <c r="L7777" i="1"/>
  <c r="K7777" i="1"/>
  <c r="J7777" i="1"/>
  <c r="L7776" i="1"/>
  <c r="K7776" i="1"/>
  <c r="J7776" i="1"/>
  <c r="L7775" i="1"/>
  <c r="K7775" i="1"/>
  <c r="J7775" i="1"/>
  <c r="L7774" i="1"/>
  <c r="K7774" i="1"/>
  <c r="J7774" i="1"/>
  <c r="L7773" i="1"/>
  <c r="K7773" i="1"/>
  <c r="J7773" i="1"/>
  <c r="L7772" i="1"/>
  <c r="K7772" i="1"/>
  <c r="J7772" i="1"/>
  <c r="L7771" i="1"/>
  <c r="K7771" i="1"/>
  <c r="J7771" i="1"/>
  <c r="L7770" i="1"/>
  <c r="K7770" i="1"/>
  <c r="J7770" i="1"/>
  <c r="L7769" i="1"/>
  <c r="K7769" i="1"/>
  <c r="J7769" i="1"/>
  <c r="L7768" i="1"/>
  <c r="K7768" i="1"/>
  <c r="J7768" i="1"/>
  <c r="L7767" i="1"/>
  <c r="K7767" i="1"/>
  <c r="J7767" i="1"/>
  <c r="L7766" i="1"/>
  <c r="K7766" i="1"/>
  <c r="J7766" i="1"/>
  <c r="L7765" i="1"/>
  <c r="K7765" i="1"/>
  <c r="J7765" i="1"/>
  <c r="L7764" i="1"/>
  <c r="K7764" i="1"/>
  <c r="J7764" i="1"/>
  <c r="L7763" i="1"/>
  <c r="K7763" i="1"/>
  <c r="J7763" i="1"/>
  <c r="L7762" i="1"/>
  <c r="K7762" i="1"/>
  <c r="J7762" i="1"/>
  <c r="L7761" i="1"/>
  <c r="K7761" i="1"/>
  <c r="J7761" i="1"/>
  <c r="L7760" i="1"/>
  <c r="K7760" i="1"/>
  <c r="J7760" i="1"/>
  <c r="L7759" i="1"/>
  <c r="K7759" i="1"/>
  <c r="J7759" i="1"/>
  <c r="L7758" i="1"/>
  <c r="K7758" i="1"/>
  <c r="J7758" i="1"/>
  <c r="L7757" i="1"/>
  <c r="K7757" i="1"/>
  <c r="J7757" i="1"/>
  <c r="L7756" i="1"/>
  <c r="K7756" i="1"/>
  <c r="J7756" i="1"/>
  <c r="L7755" i="1"/>
  <c r="K7755" i="1"/>
  <c r="J7755" i="1"/>
  <c r="L7754" i="1"/>
  <c r="K7754" i="1"/>
  <c r="J7754" i="1"/>
  <c r="L7753" i="1"/>
  <c r="K7753" i="1"/>
  <c r="J7753" i="1"/>
  <c r="L7752" i="1"/>
  <c r="K7752" i="1"/>
  <c r="J7752" i="1"/>
  <c r="L7751" i="1"/>
  <c r="K7751" i="1"/>
  <c r="J7751" i="1"/>
  <c r="L7750" i="1"/>
  <c r="K7750" i="1"/>
  <c r="J7750" i="1"/>
  <c r="L7749" i="1"/>
  <c r="K7749" i="1"/>
  <c r="J7749" i="1"/>
  <c r="L7748" i="1"/>
  <c r="K7748" i="1"/>
  <c r="J7748" i="1"/>
  <c r="L7747" i="1"/>
  <c r="K7747" i="1"/>
  <c r="J7747" i="1"/>
  <c r="L7746" i="1"/>
  <c r="K7746" i="1"/>
  <c r="J7746" i="1"/>
  <c r="L7745" i="1"/>
  <c r="K7745" i="1"/>
  <c r="J7745" i="1"/>
  <c r="L7744" i="1"/>
  <c r="K7744" i="1"/>
  <c r="J7744" i="1"/>
  <c r="L7743" i="1"/>
  <c r="K7743" i="1"/>
  <c r="J7743" i="1"/>
  <c r="L7742" i="1"/>
  <c r="K7742" i="1"/>
  <c r="J7742" i="1"/>
  <c r="L7741" i="1"/>
  <c r="K7741" i="1"/>
  <c r="J7741" i="1"/>
  <c r="L7740" i="1"/>
  <c r="K7740" i="1"/>
  <c r="J7740" i="1"/>
  <c r="L7739" i="1"/>
  <c r="K7739" i="1"/>
  <c r="J7739" i="1"/>
  <c r="L7738" i="1"/>
  <c r="K7738" i="1"/>
  <c r="J7738" i="1"/>
  <c r="L7737" i="1"/>
  <c r="K7737" i="1"/>
  <c r="J7737" i="1"/>
  <c r="L7736" i="1"/>
  <c r="K7736" i="1"/>
  <c r="J7736" i="1"/>
  <c r="L7735" i="1"/>
  <c r="K7735" i="1"/>
  <c r="J7735" i="1"/>
  <c r="L7734" i="1"/>
  <c r="K7734" i="1"/>
  <c r="J7734" i="1"/>
  <c r="L7733" i="1"/>
  <c r="K7733" i="1"/>
  <c r="J7733" i="1"/>
  <c r="L7732" i="1"/>
  <c r="K7732" i="1"/>
  <c r="J7732" i="1"/>
  <c r="L7731" i="1"/>
  <c r="K7731" i="1"/>
  <c r="J7731" i="1"/>
  <c r="L7730" i="1"/>
  <c r="K7730" i="1"/>
  <c r="J7730" i="1"/>
  <c r="L7729" i="1"/>
  <c r="K7729" i="1"/>
  <c r="J7729" i="1"/>
  <c r="L7728" i="1"/>
  <c r="K7728" i="1"/>
  <c r="J7728" i="1"/>
  <c r="L7727" i="1"/>
  <c r="K7727" i="1"/>
  <c r="J7727" i="1"/>
  <c r="L7726" i="1"/>
  <c r="K7726" i="1"/>
  <c r="J7726" i="1"/>
  <c r="L7725" i="1"/>
  <c r="K7725" i="1"/>
  <c r="J7725" i="1"/>
  <c r="L7724" i="1"/>
  <c r="K7724" i="1"/>
  <c r="J7724" i="1"/>
  <c r="L7723" i="1"/>
  <c r="K7723" i="1"/>
  <c r="J7723" i="1"/>
  <c r="L7722" i="1"/>
  <c r="K7722" i="1"/>
  <c r="J7722" i="1"/>
  <c r="L7721" i="1"/>
  <c r="K7721" i="1"/>
  <c r="J7721" i="1"/>
  <c r="L7720" i="1"/>
  <c r="K7720" i="1"/>
  <c r="J7720" i="1"/>
  <c r="L7719" i="1"/>
  <c r="K7719" i="1"/>
  <c r="J7719" i="1"/>
  <c r="L7718" i="1"/>
  <c r="K7718" i="1"/>
  <c r="J7718" i="1"/>
  <c r="L7717" i="1"/>
  <c r="K7717" i="1"/>
  <c r="J7717" i="1"/>
  <c r="L7716" i="1"/>
  <c r="K7716" i="1"/>
  <c r="J7716" i="1"/>
  <c r="L7715" i="1"/>
  <c r="K7715" i="1"/>
  <c r="J7715" i="1"/>
  <c r="L7714" i="1"/>
  <c r="K7714" i="1"/>
  <c r="J7714" i="1"/>
  <c r="L7713" i="1"/>
  <c r="K7713" i="1"/>
  <c r="J7713" i="1"/>
  <c r="L7712" i="1"/>
  <c r="K7712" i="1"/>
  <c r="J7712" i="1"/>
  <c r="L7711" i="1"/>
  <c r="K7711" i="1"/>
  <c r="J7711" i="1"/>
  <c r="L7710" i="1"/>
  <c r="K7710" i="1"/>
  <c r="J7710" i="1"/>
  <c r="L7709" i="1"/>
  <c r="K7709" i="1"/>
  <c r="J7709" i="1"/>
  <c r="L7708" i="1"/>
  <c r="K7708" i="1"/>
  <c r="J7708" i="1"/>
  <c r="L7707" i="1"/>
  <c r="K7707" i="1"/>
  <c r="J7707" i="1"/>
  <c r="L7706" i="1"/>
  <c r="K7706" i="1"/>
  <c r="J7706" i="1"/>
  <c r="L7705" i="1"/>
  <c r="K7705" i="1"/>
  <c r="J7705" i="1"/>
  <c r="L7704" i="1"/>
  <c r="K7704" i="1"/>
  <c r="J7704" i="1"/>
  <c r="L7703" i="1"/>
  <c r="K7703" i="1"/>
  <c r="J7703" i="1"/>
  <c r="L7702" i="1"/>
  <c r="K7702" i="1"/>
  <c r="J7702" i="1"/>
  <c r="L7701" i="1"/>
  <c r="K7701" i="1"/>
  <c r="J7701" i="1"/>
  <c r="L7700" i="1"/>
  <c r="K7700" i="1"/>
  <c r="J7700" i="1"/>
  <c r="L7699" i="1"/>
  <c r="K7699" i="1"/>
  <c r="J7699" i="1"/>
  <c r="L7698" i="1"/>
  <c r="K7698" i="1"/>
  <c r="J7698" i="1"/>
  <c r="L7697" i="1"/>
  <c r="K7697" i="1"/>
  <c r="J7697" i="1"/>
  <c r="L7696" i="1"/>
  <c r="K7696" i="1"/>
  <c r="J7696" i="1"/>
  <c r="L7695" i="1"/>
  <c r="K7695" i="1"/>
  <c r="J7695" i="1"/>
  <c r="L7694" i="1"/>
  <c r="K7694" i="1"/>
  <c r="J7694" i="1"/>
  <c r="L7693" i="1"/>
  <c r="K7693" i="1"/>
  <c r="J7693" i="1"/>
  <c r="L7692" i="1"/>
  <c r="K7692" i="1"/>
  <c r="J7692" i="1"/>
  <c r="L7691" i="1"/>
  <c r="K7691" i="1"/>
  <c r="J7691" i="1"/>
  <c r="L7690" i="1"/>
  <c r="K7690" i="1"/>
  <c r="J7690" i="1"/>
  <c r="L7689" i="1"/>
  <c r="K7689" i="1"/>
  <c r="J7689" i="1"/>
  <c r="L7688" i="1"/>
  <c r="K7688" i="1"/>
  <c r="J7688" i="1"/>
  <c r="L7687" i="1"/>
  <c r="K7687" i="1"/>
  <c r="J7687" i="1"/>
  <c r="L7686" i="1"/>
  <c r="K7686" i="1"/>
  <c r="J7686" i="1"/>
  <c r="L7685" i="1"/>
  <c r="K7685" i="1"/>
  <c r="J7685" i="1"/>
  <c r="L7684" i="1"/>
  <c r="K7684" i="1"/>
  <c r="J7684" i="1"/>
  <c r="L7683" i="1"/>
  <c r="K7683" i="1"/>
  <c r="J7683" i="1"/>
  <c r="L7682" i="1"/>
  <c r="K7682" i="1"/>
  <c r="J7682" i="1"/>
  <c r="L7681" i="1"/>
  <c r="K7681" i="1"/>
  <c r="J7681" i="1"/>
  <c r="L7680" i="1"/>
  <c r="K7680" i="1"/>
  <c r="J7680" i="1"/>
  <c r="L7679" i="1"/>
  <c r="K7679" i="1"/>
  <c r="J7679" i="1"/>
  <c r="L7678" i="1"/>
  <c r="K7678" i="1"/>
  <c r="J7678" i="1"/>
  <c r="L7677" i="1"/>
  <c r="K7677" i="1"/>
  <c r="J7677" i="1"/>
  <c r="L7676" i="1"/>
  <c r="K7676" i="1"/>
  <c r="J7676" i="1"/>
  <c r="L7675" i="1"/>
  <c r="K7675" i="1"/>
  <c r="J7675" i="1"/>
  <c r="L7674" i="1"/>
  <c r="K7674" i="1"/>
  <c r="J7674" i="1"/>
  <c r="L7673" i="1"/>
  <c r="K7673" i="1"/>
  <c r="J7673" i="1"/>
  <c r="L7672" i="1"/>
  <c r="K7672" i="1"/>
  <c r="J7672" i="1"/>
  <c r="L7671" i="1"/>
  <c r="K7671" i="1"/>
  <c r="J7671" i="1"/>
  <c r="L7670" i="1"/>
  <c r="K7670" i="1"/>
  <c r="J7670" i="1"/>
  <c r="L7669" i="1"/>
  <c r="K7669" i="1"/>
  <c r="J7669" i="1"/>
  <c r="L7668" i="1"/>
  <c r="K7668" i="1"/>
  <c r="J7668" i="1"/>
  <c r="L7667" i="1"/>
  <c r="K7667" i="1"/>
  <c r="J7667" i="1"/>
  <c r="L7666" i="1"/>
  <c r="K7666" i="1"/>
  <c r="J7666" i="1"/>
  <c r="L7665" i="1"/>
  <c r="K7665" i="1"/>
  <c r="J7665" i="1"/>
  <c r="L7664" i="1"/>
  <c r="K7664" i="1"/>
  <c r="J7664" i="1"/>
  <c r="L7663" i="1"/>
  <c r="K7663" i="1"/>
  <c r="J7663" i="1"/>
  <c r="L7662" i="1"/>
  <c r="K7662" i="1"/>
  <c r="J7662" i="1"/>
  <c r="L7661" i="1"/>
  <c r="K7661" i="1"/>
  <c r="J7661" i="1"/>
  <c r="L7660" i="1"/>
  <c r="K7660" i="1"/>
  <c r="J7660" i="1"/>
  <c r="L7659" i="1"/>
  <c r="K7659" i="1"/>
  <c r="J7659" i="1"/>
  <c r="L7658" i="1"/>
  <c r="K7658" i="1"/>
  <c r="J7658" i="1"/>
  <c r="L7657" i="1"/>
  <c r="K7657" i="1"/>
  <c r="J7657" i="1"/>
  <c r="L7656" i="1"/>
  <c r="K7656" i="1"/>
  <c r="J7656" i="1"/>
  <c r="L7655" i="1"/>
  <c r="K7655" i="1"/>
  <c r="J7655" i="1"/>
  <c r="L7654" i="1"/>
  <c r="K7654" i="1"/>
  <c r="J7654" i="1"/>
  <c r="L7653" i="1"/>
  <c r="K7653" i="1"/>
  <c r="J7653" i="1"/>
  <c r="L7652" i="1"/>
  <c r="K7652" i="1"/>
  <c r="J7652" i="1"/>
  <c r="L7651" i="1"/>
  <c r="K7651" i="1"/>
  <c r="J7651" i="1"/>
  <c r="L7650" i="1"/>
  <c r="K7650" i="1"/>
  <c r="J7650" i="1"/>
  <c r="L7649" i="1"/>
  <c r="K7649" i="1"/>
  <c r="J7649" i="1"/>
  <c r="L7648" i="1"/>
  <c r="K7648" i="1"/>
  <c r="J7648" i="1"/>
  <c r="L7647" i="1"/>
  <c r="K7647" i="1"/>
  <c r="J7647" i="1"/>
  <c r="L7646" i="1"/>
  <c r="K7646" i="1"/>
  <c r="J7646" i="1"/>
  <c r="L7645" i="1"/>
  <c r="K7645" i="1"/>
  <c r="J7645" i="1"/>
  <c r="L7644" i="1"/>
  <c r="K7644" i="1"/>
  <c r="J7644" i="1"/>
  <c r="L7643" i="1"/>
  <c r="K7643" i="1"/>
  <c r="J7643" i="1"/>
  <c r="L7642" i="1"/>
  <c r="K7642" i="1"/>
  <c r="J7642" i="1"/>
  <c r="L7641" i="1"/>
  <c r="K7641" i="1"/>
  <c r="J7641" i="1"/>
  <c r="L7640" i="1"/>
  <c r="K7640" i="1"/>
  <c r="J7640" i="1"/>
  <c r="L7639" i="1"/>
  <c r="K7639" i="1"/>
  <c r="J7639" i="1"/>
  <c r="L7638" i="1"/>
  <c r="K7638" i="1"/>
  <c r="J7638" i="1"/>
  <c r="L7637" i="1"/>
  <c r="K7637" i="1"/>
  <c r="J7637" i="1"/>
  <c r="L7636" i="1"/>
  <c r="K7636" i="1"/>
  <c r="J7636" i="1"/>
  <c r="L7635" i="1"/>
  <c r="K7635" i="1"/>
  <c r="J7635" i="1"/>
  <c r="L7634" i="1"/>
  <c r="K7634" i="1"/>
  <c r="J7634" i="1"/>
  <c r="L7633" i="1"/>
  <c r="K7633" i="1"/>
  <c r="J7633" i="1"/>
  <c r="L7632" i="1"/>
  <c r="K7632" i="1"/>
  <c r="J7632" i="1"/>
  <c r="L7631" i="1"/>
  <c r="K7631" i="1"/>
  <c r="J7631" i="1"/>
  <c r="L7630" i="1"/>
  <c r="K7630" i="1"/>
  <c r="J7630" i="1"/>
  <c r="L7629" i="1"/>
  <c r="K7629" i="1"/>
  <c r="J7629" i="1"/>
  <c r="L7628" i="1"/>
  <c r="K7628" i="1"/>
  <c r="J7628" i="1"/>
  <c r="L7627" i="1"/>
  <c r="K7627" i="1"/>
  <c r="J7627" i="1"/>
  <c r="L7626" i="1"/>
  <c r="K7626" i="1"/>
  <c r="J7626" i="1"/>
  <c r="L7625" i="1"/>
  <c r="K7625" i="1"/>
  <c r="J7625" i="1"/>
  <c r="L7624" i="1"/>
  <c r="K7624" i="1"/>
  <c r="J7624" i="1"/>
  <c r="L7623" i="1"/>
  <c r="K7623" i="1"/>
  <c r="J7623" i="1"/>
  <c r="L7622" i="1"/>
  <c r="K7622" i="1"/>
  <c r="J7622" i="1"/>
  <c r="L7621" i="1"/>
  <c r="K7621" i="1"/>
  <c r="J7621" i="1"/>
  <c r="L7620" i="1"/>
  <c r="K7620" i="1"/>
  <c r="J7620" i="1"/>
  <c r="L7619" i="1"/>
  <c r="K7619" i="1"/>
  <c r="J7619" i="1"/>
  <c r="L7618" i="1"/>
  <c r="K7618" i="1"/>
  <c r="J7618" i="1"/>
  <c r="L7617" i="1"/>
  <c r="K7617" i="1"/>
  <c r="J7617" i="1"/>
  <c r="L7616" i="1"/>
  <c r="K7616" i="1"/>
  <c r="J7616" i="1"/>
  <c r="L7615" i="1"/>
  <c r="K7615" i="1"/>
  <c r="J7615" i="1"/>
  <c r="L7614" i="1"/>
  <c r="K7614" i="1"/>
  <c r="J7614" i="1"/>
  <c r="L7613" i="1"/>
  <c r="K7613" i="1"/>
  <c r="J7613" i="1"/>
  <c r="L7612" i="1"/>
  <c r="K7612" i="1"/>
  <c r="J7612" i="1"/>
  <c r="L7611" i="1"/>
  <c r="K7611" i="1"/>
  <c r="J7611" i="1"/>
  <c r="L7610" i="1"/>
  <c r="K7610" i="1"/>
  <c r="J7610" i="1"/>
  <c r="L7609" i="1"/>
  <c r="K7609" i="1"/>
  <c r="J7609" i="1"/>
  <c r="L7608" i="1"/>
  <c r="K7608" i="1"/>
  <c r="J7608" i="1"/>
  <c r="L7607" i="1"/>
  <c r="K7607" i="1"/>
  <c r="J7607" i="1"/>
  <c r="L7606" i="1"/>
  <c r="K7606" i="1"/>
  <c r="J7606" i="1"/>
  <c r="L7605" i="1"/>
  <c r="K7605" i="1"/>
  <c r="J7605" i="1"/>
  <c r="L7604" i="1"/>
  <c r="K7604" i="1"/>
  <c r="J7604" i="1"/>
  <c r="L7603" i="1"/>
  <c r="K7603" i="1"/>
  <c r="J7603" i="1"/>
  <c r="L7602" i="1"/>
  <c r="K7602" i="1"/>
  <c r="J7602" i="1"/>
  <c r="L7601" i="1"/>
  <c r="K7601" i="1"/>
  <c r="J7601" i="1"/>
  <c r="L7600" i="1"/>
  <c r="K7600" i="1"/>
  <c r="J7600" i="1"/>
  <c r="L7599" i="1"/>
  <c r="K7599" i="1"/>
  <c r="J7599" i="1"/>
  <c r="L7598" i="1"/>
  <c r="K7598" i="1"/>
  <c r="J7598" i="1"/>
  <c r="L7597" i="1"/>
  <c r="K7597" i="1"/>
  <c r="J7597" i="1"/>
  <c r="L7596" i="1"/>
  <c r="K7596" i="1"/>
  <c r="J7596" i="1"/>
  <c r="L7595" i="1"/>
  <c r="K7595" i="1"/>
  <c r="J7595" i="1"/>
  <c r="L7594" i="1"/>
  <c r="K7594" i="1"/>
  <c r="J7594" i="1"/>
  <c r="L7593" i="1"/>
  <c r="K7593" i="1"/>
  <c r="J7593" i="1"/>
  <c r="L7592" i="1"/>
  <c r="K7592" i="1"/>
  <c r="J7592" i="1"/>
  <c r="L7591" i="1"/>
  <c r="K7591" i="1"/>
  <c r="J7591" i="1"/>
  <c r="L7590" i="1"/>
  <c r="K7590" i="1"/>
  <c r="J7590" i="1"/>
  <c r="L7589" i="1"/>
  <c r="K7589" i="1"/>
  <c r="J7589" i="1"/>
  <c r="L7588" i="1"/>
  <c r="K7588" i="1"/>
  <c r="J7588" i="1"/>
  <c r="L7587" i="1"/>
  <c r="K7587" i="1"/>
  <c r="J7587" i="1"/>
  <c r="L7586" i="1"/>
  <c r="K7586" i="1"/>
  <c r="J7586" i="1"/>
  <c r="L7585" i="1"/>
  <c r="K7585" i="1"/>
  <c r="J7585" i="1"/>
  <c r="L7584" i="1"/>
  <c r="K7584" i="1"/>
  <c r="J7584" i="1"/>
  <c r="L7583" i="1"/>
  <c r="K7583" i="1"/>
  <c r="J7583" i="1"/>
  <c r="L7582" i="1"/>
  <c r="K7582" i="1"/>
  <c r="J7582" i="1"/>
  <c r="L7581" i="1"/>
  <c r="K7581" i="1"/>
  <c r="J7581" i="1"/>
  <c r="L7580" i="1"/>
  <c r="K7580" i="1"/>
  <c r="J7580" i="1"/>
  <c r="L7579" i="1"/>
  <c r="K7579" i="1"/>
  <c r="J7579" i="1"/>
  <c r="L7578" i="1"/>
  <c r="K7578" i="1"/>
  <c r="J7578" i="1"/>
  <c r="L7577" i="1"/>
  <c r="K7577" i="1"/>
  <c r="J7577" i="1"/>
  <c r="L7576" i="1"/>
  <c r="K7576" i="1"/>
  <c r="J7576" i="1"/>
  <c r="L7575" i="1"/>
  <c r="K7575" i="1"/>
  <c r="J7575" i="1"/>
  <c r="L7574" i="1"/>
  <c r="K7574" i="1"/>
  <c r="J7574" i="1"/>
  <c r="L7573" i="1"/>
  <c r="K7573" i="1"/>
  <c r="J7573" i="1"/>
  <c r="L7572" i="1"/>
  <c r="K7572" i="1"/>
  <c r="J7572" i="1"/>
  <c r="L7571" i="1"/>
  <c r="K7571" i="1"/>
  <c r="J7571" i="1"/>
  <c r="L7570" i="1"/>
  <c r="K7570" i="1"/>
  <c r="J7570" i="1"/>
  <c r="L7569" i="1"/>
  <c r="K7569" i="1"/>
  <c r="J7569" i="1"/>
  <c r="L7568" i="1"/>
  <c r="K7568" i="1"/>
  <c r="J7568" i="1"/>
  <c r="L7567" i="1"/>
  <c r="K7567" i="1"/>
  <c r="J7567" i="1"/>
  <c r="L7566" i="1"/>
  <c r="K7566" i="1"/>
  <c r="J7566" i="1"/>
  <c r="L7565" i="1"/>
  <c r="K7565" i="1"/>
  <c r="J7565" i="1"/>
  <c r="L7564" i="1"/>
  <c r="K7564" i="1"/>
  <c r="J7564" i="1"/>
  <c r="L7563" i="1"/>
  <c r="K7563" i="1"/>
  <c r="J7563" i="1"/>
  <c r="L7562" i="1"/>
  <c r="K7562" i="1"/>
  <c r="J7562" i="1"/>
  <c r="L7561" i="1"/>
  <c r="K7561" i="1"/>
  <c r="J7561" i="1"/>
  <c r="L7560" i="1"/>
  <c r="K7560" i="1"/>
  <c r="J7560" i="1"/>
  <c r="L7559" i="1"/>
  <c r="K7559" i="1"/>
  <c r="J7559" i="1"/>
  <c r="L7558" i="1"/>
  <c r="K7558" i="1"/>
  <c r="J7558" i="1"/>
  <c r="L7557" i="1"/>
  <c r="K7557" i="1"/>
  <c r="J7557" i="1"/>
  <c r="L7556" i="1"/>
  <c r="K7556" i="1"/>
  <c r="J7556" i="1"/>
  <c r="L7555" i="1"/>
  <c r="K7555" i="1"/>
  <c r="J7555" i="1"/>
  <c r="L7554" i="1"/>
  <c r="K7554" i="1"/>
  <c r="J7554" i="1"/>
  <c r="L7553" i="1"/>
  <c r="K7553" i="1"/>
  <c r="J7553" i="1"/>
  <c r="L7552" i="1"/>
  <c r="K7552" i="1"/>
  <c r="J7552" i="1"/>
  <c r="L7551" i="1"/>
  <c r="K7551" i="1"/>
  <c r="J7551" i="1"/>
  <c r="L7550" i="1"/>
  <c r="K7550" i="1"/>
  <c r="J7550" i="1"/>
  <c r="L7549" i="1"/>
  <c r="K7549" i="1"/>
  <c r="J7549" i="1"/>
  <c r="L7548" i="1"/>
  <c r="K7548" i="1"/>
  <c r="J7548" i="1"/>
  <c r="L7547" i="1"/>
  <c r="K7547" i="1"/>
  <c r="J7547" i="1"/>
  <c r="L7546" i="1"/>
  <c r="K7546" i="1"/>
  <c r="J7546" i="1"/>
  <c r="L7545" i="1"/>
  <c r="K7545" i="1"/>
  <c r="J7545" i="1"/>
  <c r="L7544" i="1"/>
  <c r="K7544" i="1"/>
  <c r="J7544" i="1"/>
  <c r="L7543" i="1"/>
  <c r="K7543" i="1"/>
  <c r="J7543" i="1"/>
  <c r="L7542" i="1"/>
  <c r="K7542" i="1"/>
  <c r="J7542" i="1"/>
  <c r="L7541" i="1"/>
  <c r="K7541" i="1"/>
  <c r="J7541" i="1"/>
  <c r="L7540" i="1"/>
  <c r="K7540" i="1"/>
  <c r="J7540" i="1"/>
  <c r="L7539" i="1"/>
  <c r="K7539" i="1"/>
  <c r="J7539" i="1"/>
  <c r="L7538" i="1"/>
  <c r="K7538" i="1"/>
  <c r="J7538" i="1"/>
  <c r="L7537" i="1"/>
  <c r="K7537" i="1"/>
  <c r="J7537" i="1"/>
  <c r="L7536" i="1"/>
  <c r="K7536" i="1"/>
  <c r="J7536" i="1"/>
  <c r="L7535" i="1"/>
  <c r="K7535" i="1"/>
  <c r="J7535" i="1"/>
  <c r="L7534" i="1"/>
  <c r="K7534" i="1"/>
  <c r="J7534" i="1"/>
  <c r="L7533" i="1"/>
  <c r="K7533" i="1"/>
  <c r="J7533" i="1"/>
  <c r="L7532" i="1"/>
  <c r="K7532" i="1"/>
  <c r="J7532" i="1"/>
  <c r="L7531" i="1"/>
  <c r="K7531" i="1"/>
  <c r="J7531" i="1"/>
  <c r="L7530" i="1"/>
  <c r="K7530" i="1"/>
  <c r="J7530" i="1"/>
  <c r="L7529" i="1"/>
  <c r="K7529" i="1"/>
  <c r="J7529" i="1"/>
  <c r="L7528" i="1"/>
  <c r="K7528" i="1"/>
  <c r="J7528" i="1"/>
  <c r="L7527" i="1"/>
  <c r="K7527" i="1"/>
  <c r="J7527" i="1"/>
  <c r="L7526" i="1"/>
  <c r="K7526" i="1"/>
  <c r="J7526" i="1"/>
  <c r="L7525" i="1"/>
  <c r="K7525" i="1"/>
  <c r="J7525" i="1"/>
  <c r="L7524" i="1"/>
  <c r="K7524" i="1"/>
  <c r="J7524" i="1"/>
  <c r="L7523" i="1"/>
  <c r="K7523" i="1"/>
  <c r="J7523" i="1"/>
  <c r="L7522" i="1"/>
  <c r="K7522" i="1"/>
  <c r="J7522" i="1"/>
  <c r="L7521" i="1"/>
  <c r="K7521" i="1"/>
  <c r="J7521" i="1"/>
  <c r="L7520" i="1"/>
  <c r="K7520" i="1"/>
  <c r="J7520" i="1"/>
  <c r="L7519" i="1"/>
  <c r="K7519" i="1"/>
  <c r="J7519" i="1"/>
  <c r="L7518" i="1"/>
  <c r="K7518" i="1"/>
  <c r="J7518" i="1"/>
  <c r="L7517" i="1"/>
  <c r="K7517" i="1"/>
  <c r="J7517" i="1"/>
  <c r="L7516" i="1"/>
  <c r="K7516" i="1"/>
  <c r="J7516" i="1"/>
  <c r="L7515" i="1"/>
  <c r="K7515" i="1"/>
  <c r="J7515" i="1"/>
  <c r="L7514" i="1"/>
  <c r="K7514" i="1"/>
  <c r="J7514" i="1"/>
  <c r="L7513" i="1"/>
  <c r="K7513" i="1"/>
  <c r="J7513" i="1"/>
  <c r="L7512" i="1"/>
  <c r="K7512" i="1"/>
  <c r="J7512" i="1"/>
  <c r="L7511" i="1"/>
  <c r="K7511" i="1"/>
  <c r="J7511" i="1"/>
  <c r="L7510" i="1"/>
  <c r="K7510" i="1"/>
  <c r="J7510" i="1"/>
  <c r="L7509" i="1"/>
  <c r="K7509" i="1"/>
  <c r="J7509" i="1"/>
  <c r="L7508" i="1"/>
  <c r="K7508" i="1"/>
  <c r="J7508" i="1"/>
  <c r="L7507" i="1"/>
  <c r="K7507" i="1"/>
  <c r="J7507" i="1"/>
  <c r="L7506" i="1"/>
  <c r="K7506" i="1"/>
  <c r="J7506" i="1"/>
  <c r="L7505" i="1"/>
  <c r="K7505" i="1"/>
  <c r="J7505" i="1"/>
  <c r="L7504" i="1"/>
  <c r="K7504" i="1"/>
  <c r="J7504" i="1"/>
  <c r="L7503" i="1"/>
  <c r="K7503" i="1"/>
  <c r="J7503" i="1"/>
  <c r="L7502" i="1"/>
  <c r="K7502" i="1"/>
  <c r="J7502" i="1"/>
  <c r="L7501" i="1"/>
  <c r="K7501" i="1"/>
  <c r="J7501" i="1"/>
  <c r="L7500" i="1"/>
  <c r="K7500" i="1"/>
  <c r="J7500" i="1"/>
  <c r="L7499" i="1"/>
  <c r="K7499" i="1"/>
  <c r="J7499" i="1"/>
  <c r="L7498" i="1"/>
  <c r="K7498" i="1"/>
  <c r="J7498" i="1"/>
  <c r="L7497" i="1"/>
  <c r="K7497" i="1"/>
  <c r="J7497" i="1"/>
  <c r="L7496" i="1"/>
  <c r="K7496" i="1"/>
  <c r="J7496" i="1"/>
  <c r="L7495" i="1"/>
  <c r="K7495" i="1"/>
  <c r="J7495" i="1"/>
  <c r="L7494" i="1"/>
  <c r="K7494" i="1"/>
  <c r="J7494" i="1"/>
  <c r="L7493" i="1"/>
  <c r="K7493" i="1"/>
  <c r="J7493" i="1"/>
  <c r="L7492" i="1"/>
  <c r="K7492" i="1"/>
  <c r="J7492" i="1"/>
  <c r="L7491" i="1"/>
  <c r="K7491" i="1"/>
  <c r="J7491" i="1"/>
  <c r="L7490" i="1"/>
  <c r="K7490" i="1"/>
  <c r="J7490" i="1"/>
  <c r="L7489" i="1"/>
  <c r="K7489" i="1"/>
  <c r="J7489" i="1"/>
  <c r="L7488" i="1"/>
  <c r="K7488" i="1"/>
  <c r="J7488" i="1"/>
  <c r="L7487" i="1"/>
  <c r="K7487" i="1"/>
  <c r="J7487" i="1"/>
  <c r="L7486" i="1"/>
  <c r="K7486" i="1"/>
  <c r="J7486" i="1"/>
  <c r="L7485" i="1"/>
  <c r="K7485" i="1"/>
  <c r="J7485" i="1"/>
  <c r="L7484" i="1"/>
  <c r="K7484" i="1"/>
  <c r="J7484" i="1"/>
  <c r="L7483" i="1"/>
  <c r="K7483" i="1"/>
  <c r="J7483" i="1"/>
  <c r="L7482" i="1"/>
  <c r="K7482" i="1"/>
  <c r="J7482" i="1"/>
  <c r="L7481" i="1"/>
  <c r="K7481" i="1"/>
  <c r="J7481" i="1"/>
  <c r="L7480" i="1"/>
  <c r="K7480" i="1"/>
  <c r="J7480" i="1"/>
  <c r="L7479" i="1"/>
  <c r="K7479" i="1"/>
  <c r="J7479" i="1"/>
  <c r="L7478" i="1"/>
  <c r="K7478" i="1"/>
  <c r="J7478" i="1"/>
  <c r="L7477" i="1"/>
  <c r="K7477" i="1"/>
  <c r="J7477" i="1"/>
  <c r="L7476" i="1"/>
  <c r="K7476" i="1"/>
  <c r="J7476" i="1"/>
  <c r="L7475" i="1"/>
  <c r="K7475" i="1"/>
  <c r="J7475" i="1"/>
  <c r="L7474" i="1"/>
  <c r="K7474" i="1"/>
  <c r="J7474" i="1"/>
  <c r="L7473" i="1"/>
  <c r="K7473" i="1"/>
  <c r="J7473" i="1"/>
  <c r="L7472" i="1"/>
  <c r="K7472" i="1"/>
  <c r="J7472" i="1"/>
  <c r="L7471" i="1"/>
  <c r="K7471" i="1"/>
  <c r="J7471" i="1"/>
  <c r="L7470" i="1"/>
  <c r="K7470" i="1"/>
  <c r="J7470" i="1"/>
  <c r="L7469" i="1"/>
  <c r="K7469" i="1"/>
  <c r="J7469" i="1"/>
  <c r="L7468" i="1"/>
  <c r="K7468" i="1"/>
  <c r="J7468" i="1"/>
  <c r="L7467" i="1"/>
  <c r="K7467" i="1"/>
  <c r="J7467" i="1"/>
  <c r="L7466" i="1"/>
  <c r="K7466" i="1"/>
  <c r="J7466" i="1"/>
  <c r="L7465" i="1"/>
  <c r="K7465" i="1"/>
  <c r="J7465" i="1"/>
  <c r="L7464" i="1"/>
  <c r="K7464" i="1"/>
  <c r="J7464" i="1"/>
  <c r="L7463" i="1"/>
  <c r="K7463" i="1"/>
  <c r="J7463" i="1"/>
  <c r="L7462" i="1"/>
  <c r="K7462" i="1"/>
  <c r="J7462" i="1"/>
  <c r="L7461" i="1"/>
  <c r="K7461" i="1"/>
  <c r="J7461" i="1"/>
  <c r="L7460" i="1"/>
  <c r="K7460" i="1"/>
  <c r="J7460" i="1"/>
  <c r="L7459" i="1"/>
  <c r="K7459" i="1"/>
  <c r="J7459" i="1"/>
  <c r="L7458" i="1"/>
  <c r="K7458" i="1"/>
  <c r="J7458" i="1"/>
  <c r="L7457" i="1"/>
  <c r="K7457" i="1"/>
  <c r="J7457" i="1"/>
  <c r="L7456" i="1"/>
  <c r="K7456" i="1"/>
  <c r="J7456" i="1"/>
  <c r="L7455" i="1"/>
  <c r="K7455" i="1"/>
  <c r="J7455" i="1"/>
  <c r="L7454" i="1"/>
  <c r="K7454" i="1"/>
  <c r="J7454" i="1"/>
  <c r="L7453" i="1"/>
  <c r="K7453" i="1"/>
  <c r="J7453" i="1"/>
  <c r="L7452" i="1"/>
  <c r="K7452" i="1"/>
  <c r="J7452" i="1"/>
  <c r="L7451" i="1"/>
  <c r="K7451" i="1"/>
  <c r="J7451" i="1"/>
  <c r="L7450" i="1"/>
  <c r="K7450" i="1"/>
  <c r="J7450" i="1"/>
  <c r="L7449" i="1"/>
  <c r="K7449" i="1"/>
  <c r="J7449" i="1"/>
  <c r="L7448" i="1"/>
  <c r="K7448" i="1"/>
  <c r="J7448" i="1"/>
  <c r="L7447" i="1"/>
  <c r="K7447" i="1"/>
  <c r="J7447" i="1"/>
  <c r="L7446" i="1"/>
  <c r="K7446" i="1"/>
  <c r="J7446" i="1"/>
  <c r="L7445" i="1"/>
  <c r="K7445" i="1"/>
  <c r="J7445" i="1"/>
  <c r="L7444" i="1"/>
  <c r="K7444" i="1"/>
  <c r="J7444" i="1"/>
  <c r="L7443" i="1"/>
  <c r="K7443" i="1"/>
  <c r="J7443" i="1"/>
  <c r="L7442" i="1"/>
  <c r="K7442" i="1"/>
  <c r="J7442" i="1"/>
  <c r="L7441" i="1"/>
  <c r="K7441" i="1"/>
  <c r="J7441" i="1"/>
  <c r="L7440" i="1"/>
  <c r="K7440" i="1"/>
  <c r="J7440" i="1"/>
  <c r="L7439" i="1"/>
  <c r="K7439" i="1"/>
  <c r="J7439" i="1"/>
  <c r="L7438" i="1"/>
  <c r="K7438" i="1"/>
  <c r="J7438" i="1"/>
  <c r="L7437" i="1"/>
  <c r="K7437" i="1"/>
  <c r="J7437" i="1"/>
  <c r="L7436" i="1"/>
  <c r="K7436" i="1"/>
  <c r="J7436" i="1"/>
  <c r="L7435" i="1"/>
  <c r="K7435" i="1"/>
  <c r="J7435" i="1"/>
  <c r="L7434" i="1"/>
  <c r="K7434" i="1"/>
  <c r="J7434" i="1"/>
  <c r="L7433" i="1"/>
  <c r="K7433" i="1"/>
  <c r="J7433" i="1"/>
  <c r="L7432" i="1"/>
  <c r="K7432" i="1"/>
  <c r="J7432" i="1"/>
  <c r="L7431" i="1"/>
  <c r="K7431" i="1"/>
  <c r="J7431" i="1"/>
  <c r="L7430" i="1"/>
  <c r="K7430" i="1"/>
  <c r="J7430" i="1"/>
  <c r="L7429" i="1"/>
  <c r="K7429" i="1"/>
  <c r="J7429" i="1"/>
  <c r="L7428" i="1"/>
  <c r="K7428" i="1"/>
  <c r="J7428" i="1"/>
  <c r="L7427" i="1"/>
  <c r="K7427" i="1"/>
  <c r="J7427" i="1"/>
  <c r="L7426" i="1"/>
  <c r="K7426" i="1"/>
  <c r="J7426" i="1"/>
  <c r="L7425" i="1"/>
  <c r="K7425" i="1"/>
  <c r="J7425" i="1"/>
  <c r="L7424" i="1"/>
  <c r="K7424" i="1"/>
  <c r="J7424" i="1"/>
  <c r="L7423" i="1"/>
  <c r="K7423" i="1"/>
  <c r="J7423" i="1"/>
  <c r="L7422" i="1"/>
  <c r="K7422" i="1"/>
  <c r="J7422" i="1"/>
  <c r="L7421" i="1"/>
  <c r="K7421" i="1"/>
  <c r="J7421" i="1"/>
  <c r="L7420" i="1"/>
  <c r="K7420" i="1"/>
  <c r="J7420" i="1"/>
  <c r="L7419" i="1"/>
  <c r="K7419" i="1"/>
  <c r="J7419" i="1"/>
  <c r="L7418" i="1"/>
  <c r="K7418" i="1"/>
  <c r="J7418" i="1"/>
  <c r="L7417" i="1"/>
  <c r="K7417" i="1"/>
  <c r="J7417" i="1"/>
  <c r="L7416" i="1"/>
  <c r="K7416" i="1"/>
  <c r="J7416" i="1"/>
  <c r="L7415" i="1"/>
  <c r="K7415" i="1"/>
  <c r="J7415" i="1"/>
  <c r="L7414" i="1"/>
  <c r="K7414" i="1"/>
  <c r="J7414" i="1"/>
  <c r="L7413" i="1"/>
  <c r="K7413" i="1"/>
  <c r="J7413" i="1"/>
  <c r="L7412" i="1"/>
  <c r="K7412" i="1"/>
  <c r="J7412" i="1"/>
  <c r="L7411" i="1"/>
  <c r="K7411" i="1"/>
  <c r="J7411" i="1"/>
  <c r="L7410" i="1"/>
  <c r="K7410" i="1"/>
  <c r="J7410" i="1"/>
  <c r="L7409" i="1"/>
  <c r="K7409" i="1"/>
  <c r="J7409" i="1"/>
  <c r="L7408" i="1"/>
  <c r="K7408" i="1"/>
  <c r="J7408" i="1"/>
  <c r="L7407" i="1"/>
  <c r="K7407" i="1"/>
  <c r="J7407" i="1"/>
  <c r="L7406" i="1"/>
  <c r="K7406" i="1"/>
  <c r="J7406" i="1"/>
  <c r="L7405" i="1"/>
  <c r="K7405" i="1"/>
  <c r="J7405" i="1"/>
  <c r="L7404" i="1"/>
  <c r="K7404" i="1"/>
  <c r="J7404" i="1"/>
  <c r="L7403" i="1"/>
  <c r="K7403" i="1"/>
  <c r="J7403" i="1"/>
  <c r="L7402" i="1"/>
  <c r="K7402" i="1"/>
  <c r="J7402" i="1"/>
  <c r="L7401" i="1"/>
  <c r="K7401" i="1"/>
  <c r="J7401" i="1"/>
  <c r="L7400" i="1"/>
  <c r="K7400" i="1"/>
  <c r="J7400" i="1"/>
  <c r="L7399" i="1"/>
  <c r="K7399" i="1"/>
  <c r="J7399" i="1"/>
  <c r="L7398" i="1"/>
  <c r="K7398" i="1"/>
  <c r="J7398" i="1"/>
  <c r="L7397" i="1"/>
  <c r="K7397" i="1"/>
  <c r="J7397" i="1"/>
  <c r="L7396" i="1"/>
  <c r="K7396" i="1"/>
  <c r="J7396" i="1"/>
  <c r="L7395" i="1"/>
  <c r="K7395" i="1"/>
  <c r="J7395" i="1"/>
  <c r="L7394" i="1"/>
  <c r="K7394" i="1"/>
  <c r="J7394" i="1"/>
  <c r="L7393" i="1"/>
  <c r="K7393" i="1"/>
  <c r="J7393" i="1"/>
  <c r="L7392" i="1"/>
  <c r="K7392" i="1"/>
  <c r="J7392" i="1"/>
  <c r="L7391" i="1"/>
  <c r="K7391" i="1"/>
  <c r="J7391" i="1"/>
  <c r="L7390" i="1"/>
  <c r="K7390" i="1"/>
  <c r="J7390" i="1"/>
  <c r="L7389" i="1"/>
  <c r="K7389" i="1"/>
  <c r="J7389" i="1"/>
  <c r="L7388" i="1"/>
  <c r="K7388" i="1"/>
  <c r="J7388" i="1"/>
  <c r="L7387" i="1"/>
  <c r="K7387" i="1"/>
  <c r="J7387" i="1"/>
  <c r="L7386" i="1"/>
  <c r="K7386" i="1"/>
  <c r="J7386" i="1"/>
  <c r="L7385" i="1"/>
  <c r="K7385" i="1"/>
  <c r="J7385" i="1"/>
  <c r="L7384" i="1"/>
  <c r="K7384" i="1"/>
  <c r="J7384" i="1"/>
  <c r="L7383" i="1"/>
  <c r="K7383" i="1"/>
  <c r="J7383" i="1"/>
  <c r="L7382" i="1"/>
  <c r="K7382" i="1"/>
  <c r="J7382" i="1"/>
  <c r="L7381" i="1"/>
  <c r="K7381" i="1"/>
  <c r="J7381" i="1"/>
  <c r="L7380" i="1"/>
  <c r="K7380" i="1"/>
  <c r="J7380" i="1"/>
  <c r="L7379" i="1"/>
  <c r="K7379" i="1"/>
  <c r="J7379" i="1"/>
  <c r="L7378" i="1"/>
  <c r="K7378" i="1"/>
  <c r="J7378" i="1"/>
  <c r="L7377" i="1"/>
  <c r="K7377" i="1"/>
  <c r="J7377" i="1"/>
  <c r="L7376" i="1"/>
  <c r="K7376" i="1"/>
  <c r="J7376" i="1"/>
  <c r="L7375" i="1"/>
  <c r="K7375" i="1"/>
  <c r="J7375" i="1"/>
  <c r="L7374" i="1"/>
  <c r="K7374" i="1"/>
  <c r="J7374" i="1"/>
  <c r="L7373" i="1"/>
  <c r="K7373" i="1"/>
  <c r="J7373" i="1"/>
  <c r="L7372" i="1"/>
  <c r="K7372" i="1"/>
  <c r="J7372" i="1"/>
  <c r="L7371" i="1"/>
  <c r="K7371" i="1"/>
  <c r="J7371" i="1"/>
  <c r="L7370" i="1"/>
  <c r="K7370" i="1"/>
  <c r="J7370" i="1"/>
  <c r="L7369" i="1"/>
  <c r="K7369" i="1"/>
  <c r="J7369" i="1"/>
  <c r="L7368" i="1"/>
  <c r="K7368" i="1"/>
  <c r="J7368" i="1"/>
  <c r="L7367" i="1"/>
  <c r="K7367" i="1"/>
  <c r="J7367" i="1"/>
  <c r="L7366" i="1"/>
  <c r="K7366" i="1"/>
  <c r="J7366" i="1"/>
  <c r="L7365" i="1"/>
  <c r="K7365" i="1"/>
  <c r="J7365" i="1"/>
  <c r="L7364" i="1"/>
  <c r="K7364" i="1"/>
  <c r="J7364" i="1"/>
  <c r="L7363" i="1"/>
  <c r="K7363" i="1"/>
  <c r="J7363" i="1"/>
  <c r="L7362" i="1"/>
  <c r="K7362" i="1"/>
  <c r="J7362" i="1"/>
  <c r="L7361" i="1"/>
  <c r="K7361" i="1"/>
  <c r="J7361" i="1"/>
  <c r="L7360" i="1"/>
  <c r="K7360" i="1"/>
  <c r="J7360" i="1"/>
  <c r="L7359" i="1"/>
  <c r="K7359" i="1"/>
  <c r="J7359" i="1"/>
  <c r="L7358" i="1"/>
  <c r="K7358" i="1"/>
  <c r="J7358" i="1"/>
  <c r="L7357" i="1"/>
  <c r="K7357" i="1"/>
  <c r="J7357" i="1"/>
  <c r="L7356" i="1"/>
  <c r="K7356" i="1"/>
  <c r="J7356" i="1"/>
  <c r="L7355" i="1"/>
  <c r="K7355" i="1"/>
  <c r="J7355" i="1"/>
  <c r="L7354" i="1"/>
  <c r="K7354" i="1"/>
  <c r="J7354" i="1"/>
  <c r="L7353" i="1"/>
  <c r="K7353" i="1"/>
  <c r="J7353" i="1"/>
  <c r="L7352" i="1"/>
  <c r="K7352" i="1"/>
  <c r="J7352" i="1"/>
  <c r="L7351" i="1"/>
  <c r="K7351" i="1"/>
  <c r="J7351" i="1"/>
  <c r="L7350" i="1"/>
  <c r="K7350" i="1"/>
  <c r="J7350" i="1"/>
  <c r="L7349" i="1"/>
  <c r="K7349" i="1"/>
  <c r="J7349" i="1"/>
  <c r="L7348" i="1"/>
  <c r="K7348" i="1"/>
  <c r="J7348" i="1"/>
  <c r="L7347" i="1"/>
  <c r="K7347" i="1"/>
  <c r="J7347" i="1"/>
  <c r="L7346" i="1"/>
  <c r="K7346" i="1"/>
  <c r="J7346" i="1"/>
  <c r="L7345" i="1"/>
  <c r="K7345" i="1"/>
  <c r="J7345" i="1"/>
  <c r="L7344" i="1"/>
  <c r="K7344" i="1"/>
  <c r="J7344" i="1"/>
  <c r="L7343" i="1"/>
  <c r="K7343" i="1"/>
  <c r="J7343" i="1"/>
  <c r="L7342" i="1"/>
  <c r="K7342" i="1"/>
  <c r="J7342" i="1"/>
  <c r="L7341" i="1"/>
  <c r="K7341" i="1"/>
  <c r="J7341" i="1"/>
  <c r="L7340" i="1"/>
  <c r="K7340" i="1"/>
  <c r="J7340" i="1"/>
  <c r="L7339" i="1"/>
  <c r="K7339" i="1"/>
  <c r="J7339" i="1"/>
  <c r="L7338" i="1"/>
  <c r="K7338" i="1"/>
  <c r="J7338" i="1"/>
  <c r="L7337" i="1"/>
  <c r="K7337" i="1"/>
  <c r="J7337" i="1"/>
  <c r="L7336" i="1"/>
  <c r="K7336" i="1"/>
  <c r="J7336" i="1"/>
  <c r="L7335" i="1"/>
  <c r="K7335" i="1"/>
  <c r="J7335" i="1"/>
  <c r="L7334" i="1"/>
  <c r="K7334" i="1"/>
  <c r="J7334" i="1"/>
  <c r="L7333" i="1"/>
  <c r="K7333" i="1"/>
  <c r="J7333" i="1"/>
  <c r="L7332" i="1"/>
  <c r="K7332" i="1"/>
  <c r="J7332" i="1"/>
  <c r="L7331" i="1"/>
  <c r="K7331" i="1"/>
  <c r="J7331" i="1"/>
  <c r="L7330" i="1"/>
  <c r="K7330" i="1"/>
  <c r="J7330" i="1"/>
  <c r="L7329" i="1"/>
  <c r="K7329" i="1"/>
  <c r="J7329" i="1"/>
  <c r="L7328" i="1"/>
  <c r="K7328" i="1"/>
  <c r="J7328" i="1"/>
  <c r="L7327" i="1"/>
  <c r="K7327" i="1"/>
  <c r="J7327" i="1"/>
  <c r="L7326" i="1"/>
  <c r="K7326" i="1"/>
  <c r="J7326" i="1"/>
  <c r="L7325" i="1"/>
  <c r="K7325" i="1"/>
  <c r="J7325" i="1"/>
  <c r="L7324" i="1"/>
  <c r="K7324" i="1"/>
  <c r="J7324" i="1"/>
  <c r="L7323" i="1"/>
  <c r="K7323" i="1"/>
  <c r="J7323" i="1"/>
  <c r="L7322" i="1"/>
  <c r="K7322" i="1"/>
  <c r="J7322" i="1"/>
  <c r="L7321" i="1"/>
  <c r="K7321" i="1"/>
  <c r="J7321" i="1"/>
  <c r="L7320" i="1"/>
  <c r="K7320" i="1"/>
  <c r="J7320" i="1"/>
  <c r="L7319" i="1"/>
  <c r="K7319" i="1"/>
  <c r="J7319" i="1"/>
  <c r="L7318" i="1"/>
  <c r="K7318" i="1"/>
  <c r="J7318" i="1"/>
  <c r="L7317" i="1"/>
  <c r="K7317" i="1"/>
  <c r="J7317" i="1"/>
  <c r="L7316" i="1"/>
  <c r="K7316" i="1"/>
  <c r="J7316" i="1"/>
  <c r="L7315" i="1"/>
  <c r="K7315" i="1"/>
  <c r="J7315" i="1"/>
  <c r="L7314" i="1"/>
  <c r="K7314" i="1"/>
  <c r="J7314" i="1"/>
  <c r="L7313" i="1"/>
  <c r="K7313" i="1"/>
  <c r="J7313" i="1"/>
  <c r="L7312" i="1"/>
  <c r="K7312" i="1"/>
  <c r="J7312" i="1"/>
  <c r="L7311" i="1"/>
  <c r="K7311" i="1"/>
  <c r="J7311" i="1"/>
  <c r="L7310" i="1"/>
  <c r="K7310" i="1"/>
  <c r="J7310" i="1"/>
  <c r="L7309" i="1"/>
  <c r="K7309" i="1"/>
  <c r="J7309" i="1"/>
  <c r="L7308" i="1"/>
  <c r="K7308" i="1"/>
  <c r="J7308" i="1"/>
  <c r="L7307" i="1"/>
  <c r="K7307" i="1"/>
  <c r="J7307" i="1"/>
  <c r="L7306" i="1"/>
  <c r="K7306" i="1"/>
  <c r="J7306" i="1"/>
  <c r="L7305" i="1"/>
  <c r="K7305" i="1"/>
  <c r="J7305" i="1"/>
  <c r="L7304" i="1"/>
  <c r="K7304" i="1"/>
  <c r="J7304" i="1"/>
  <c r="L7303" i="1"/>
  <c r="K7303" i="1"/>
  <c r="J7303" i="1"/>
  <c r="L7302" i="1"/>
  <c r="K7302" i="1"/>
  <c r="J7302" i="1"/>
  <c r="L7301" i="1"/>
  <c r="K7301" i="1"/>
  <c r="J7301" i="1"/>
  <c r="L7300" i="1"/>
  <c r="K7300" i="1"/>
  <c r="J7300" i="1"/>
  <c r="L7299" i="1"/>
  <c r="K7299" i="1"/>
  <c r="J7299" i="1"/>
  <c r="L7298" i="1"/>
  <c r="K7298" i="1"/>
  <c r="J7298" i="1"/>
  <c r="L7297" i="1"/>
  <c r="K7297" i="1"/>
  <c r="J7297" i="1"/>
  <c r="L7296" i="1"/>
  <c r="K7296" i="1"/>
  <c r="J7296" i="1"/>
  <c r="L7295" i="1"/>
  <c r="K7295" i="1"/>
  <c r="J7295" i="1"/>
  <c r="L7294" i="1"/>
  <c r="K7294" i="1"/>
  <c r="J7294" i="1"/>
  <c r="L7293" i="1"/>
  <c r="K7293" i="1"/>
  <c r="J7293" i="1"/>
  <c r="L7292" i="1"/>
  <c r="K7292" i="1"/>
  <c r="J7292" i="1"/>
  <c r="L7291" i="1"/>
  <c r="K7291" i="1"/>
  <c r="J7291" i="1"/>
  <c r="L7290" i="1"/>
  <c r="K7290" i="1"/>
  <c r="J7290" i="1"/>
  <c r="L7289" i="1"/>
  <c r="K7289" i="1"/>
  <c r="J7289" i="1"/>
  <c r="L7288" i="1"/>
  <c r="K7288" i="1"/>
  <c r="J7288" i="1"/>
  <c r="L7287" i="1"/>
  <c r="K7287" i="1"/>
  <c r="J7287" i="1"/>
  <c r="L7286" i="1"/>
  <c r="K7286" i="1"/>
  <c r="J7286" i="1"/>
  <c r="L7285" i="1"/>
  <c r="K7285" i="1"/>
  <c r="J7285" i="1"/>
  <c r="L7284" i="1"/>
  <c r="K7284" i="1"/>
  <c r="J7284" i="1"/>
  <c r="L7283" i="1"/>
  <c r="K7283" i="1"/>
  <c r="J7283" i="1"/>
  <c r="L7282" i="1"/>
  <c r="K7282" i="1"/>
  <c r="J7282" i="1"/>
  <c r="L7281" i="1"/>
  <c r="K7281" i="1"/>
  <c r="J7281" i="1"/>
  <c r="L7280" i="1"/>
  <c r="K7280" i="1"/>
  <c r="J7280" i="1"/>
  <c r="L7279" i="1"/>
  <c r="K7279" i="1"/>
  <c r="J7279" i="1"/>
  <c r="L7278" i="1"/>
  <c r="K7278" i="1"/>
  <c r="J7278" i="1"/>
  <c r="L7277" i="1"/>
  <c r="K7277" i="1"/>
  <c r="J7277" i="1"/>
  <c r="L7276" i="1"/>
  <c r="K7276" i="1"/>
  <c r="J7276" i="1"/>
  <c r="L7275" i="1"/>
  <c r="K7275" i="1"/>
  <c r="J7275" i="1"/>
  <c r="L7274" i="1"/>
  <c r="K7274" i="1"/>
  <c r="J7274" i="1"/>
  <c r="L7273" i="1"/>
  <c r="K7273" i="1"/>
  <c r="J7273" i="1"/>
  <c r="L7272" i="1"/>
  <c r="K7272" i="1"/>
  <c r="J7272" i="1"/>
  <c r="L7271" i="1"/>
  <c r="K7271" i="1"/>
  <c r="J7271" i="1"/>
  <c r="L7270" i="1"/>
  <c r="K7270" i="1"/>
  <c r="J7270" i="1"/>
  <c r="L7269" i="1"/>
  <c r="K7269" i="1"/>
  <c r="J7269" i="1"/>
  <c r="L7268" i="1"/>
  <c r="K7268" i="1"/>
  <c r="J7268" i="1"/>
  <c r="L7267" i="1"/>
  <c r="K7267" i="1"/>
  <c r="J7267" i="1"/>
  <c r="L7266" i="1"/>
  <c r="K7266" i="1"/>
  <c r="J7266" i="1"/>
  <c r="L7265" i="1"/>
  <c r="K7265" i="1"/>
  <c r="J7265" i="1"/>
  <c r="L7264" i="1"/>
  <c r="K7264" i="1"/>
  <c r="J7264" i="1"/>
  <c r="L7263" i="1"/>
  <c r="K7263" i="1"/>
  <c r="J7263" i="1"/>
  <c r="L7262" i="1"/>
  <c r="K7262" i="1"/>
  <c r="J7262" i="1"/>
  <c r="L7261" i="1"/>
  <c r="K7261" i="1"/>
  <c r="J7261" i="1"/>
  <c r="L7260" i="1"/>
  <c r="K7260" i="1"/>
  <c r="J7260" i="1"/>
  <c r="L7259" i="1"/>
  <c r="K7259" i="1"/>
  <c r="J7259" i="1"/>
  <c r="L7258" i="1"/>
  <c r="K7258" i="1"/>
  <c r="J7258" i="1"/>
  <c r="L7257" i="1"/>
  <c r="K7257" i="1"/>
  <c r="J7257" i="1"/>
  <c r="L7256" i="1"/>
  <c r="K7256" i="1"/>
  <c r="J7256" i="1"/>
  <c r="L7255" i="1"/>
  <c r="K7255" i="1"/>
  <c r="J7255" i="1"/>
  <c r="L7254" i="1"/>
  <c r="K7254" i="1"/>
  <c r="J7254" i="1"/>
  <c r="L7253" i="1"/>
  <c r="K7253" i="1"/>
  <c r="J7253" i="1"/>
  <c r="L7252" i="1"/>
  <c r="K7252" i="1"/>
  <c r="J7252" i="1"/>
  <c r="L7251" i="1"/>
  <c r="K7251" i="1"/>
  <c r="J7251" i="1"/>
  <c r="L7250" i="1"/>
  <c r="K7250" i="1"/>
  <c r="J7250" i="1"/>
  <c r="L7249" i="1"/>
  <c r="K7249" i="1"/>
  <c r="J7249" i="1"/>
  <c r="L7248" i="1"/>
  <c r="K7248" i="1"/>
  <c r="J7248" i="1"/>
  <c r="L7247" i="1"/>
  <c r="K7247" i="1"/>
  <c r="J7247" i="1"/>
  <c r="L7246" i="1"/>
  <c r="K7246" i="1"/>
  <c r="J7246" i="1"/>
  <c r="L7245" i="1"/>
  <c r="K7245" i="1"/>
  <c r="J7245" i="1"/>
  <c r="L7244" i="1"/>
  <c r="K7244" i="1"/>
  <c r="J7244" i="1"/>
  <c r="L7243" i="1"/>
  <c r="K7243" i="1"/>
  <c r="J7243" i="1"/>
  <c r="L7242" i="1"/>
  <c r="K7242" i="1"/>
  <c r="J7242" i="1"/>
  <c r="L7241" i="1"/>
  <c r="K7241" i="1"/>
  <c r="J7241" i="1"/>
  <c r="L7240" i="1"/>
  <c r="K7240" i="1"/>
  <c r="J7240" i="1"/>
  <c r="L7239" i="1"/>
  <c r="K7239" i="1"/>
  <c r="J7239" i="1"/>
  <c r="L7238" i="1"/>
  <c r="K7238" i="1"/>
  <c r="J7238" i="1"/>
  <c r="L7237" i="1"/>
  <c r="K7237" i="1"/>
  <c r="J7237" i="1"/>
  <c r="L7236" i="1"/>
  <c r="K7236" i="1"/>
  <c r="J7236" i="1"/>
  <c r="L7235" i="1"/>
  <c r="K7235" i="1"/>
  <c r="J7235" i="1"/>
  <c r="L7234" i="1"/>
  <c r="K7234" i="1"/>
  <c r="J7234" i="1"/>
  <c r="L7233" i="1"/>
  <c r="K7233" i="1"/>
  <c r="J7233" i="1"/>
  <c r="L7232" i="1"/>
  <c r="K7232" i="1"/>
  <c r="J7232" i="1"/>
  <c r="L7231" i="1"/>
  <c r="K7231" i="1"/>
  <c r="J7231" i="1"/>
  <c r="L7230" i="1"/>
  <c r="K7230" i="1"/>
  <c r="J7230" i="1"/>
  <c r="L7229" i="1"/>
  <c r="K7229" i="1"/>
  <c r="J7229" i="1"/>
  <c r="L7228" i="1"/>
  <c r="K7228" i="1"/>
  <c r="J7228" i="1"/>
  <c r="L7227" i="1"/>
  <c r="K7227" i="1"/>
  <c r="J7227" i="1"/>
  <c r="L7226" i="1"/>
  <c r="K7226" i="1"/>
  <c r="J7226" i="1"/>
  <c r="L7225" i="1"/>
  <c r="K7225" i="1"/>
  <c r="J7225" i="1"/>
  <c r="L7224" i="1"/>
  <c r="K7224" i="1"/>
  <c r="J7224" i="1"/>
  <c r="L7223" i="1"/>
  <c r="K7223" i="1"/>
  <c r="J7223" i="1"/>
  <c r="L7222" i="1"/>
  <c r="K7222" i="1"/>
  <c r="J7222" i="1"/>
  <c r="L7221" i="1"/>
  <c r="K7221" i="1"/>
  <c r="J7221" i="1"/>
  <c r="L7220" i="1"/>
  <c r="K7220" i="1"/>
  <c r="J7220" i="1"/>
  <c r="L7219" i="1"/>
  <c r="K7219" i="1"/>
  <c r="J7219" i="1"/>
  <c r="L7218" i="1"/>
  <c r="K7218" i="1"/>
  <c r="J7218" i="1"/>
  <c r="L7217" i="1"/>
  <c r="K7217" i="1"/>
  <c r="J7217" i="1"/>
  <c r="L7216" i="1"/>
  <c r="K7216" i="1"/>
  <c r="J7216" i="1"/>
  <c r="L7215" i="1"/>
  <c r="K7215" i="1"/>
  <c r="J7215" i="1"/>
  <c r="L7214" i="1"/>
  <c r="K7214" i="1"/>
  <c r="J7214" i="1"/>
  <c r="L7213" i="1"/>
  <c r="K7213" i="1"/>
  <c r="J7213" i="1"/>
  <c r="L7212" i="1"/>
  <c r="K7212" i="1"/>
  <c r="J7212" i="1"/>
  <c r="L7211" i="1"/>
  <c r="K7211" i="1"/>
  <c r="J7211" i="1"/>
  <c r="L7210" i="1"/>
  <c r="K7210" i="1"/>
  <c r="J7210" i="1"/>
  <c r="L7209" i="1"/>
  <c r="K7209" i="1"/>
  <c r="J7209" i="1"/>
  <c r="L7208" i="1"/>
  <c r="K7208" i="1"/>
  <c r="J7208" i="1"/>
  <c r="L7207" i="1"/>
  <c r="K7207" i="1"/>
  <c r="J7207" i="1"/>
  <c r="L7206" i="1"/>
  <c r="K7206" i="1"/>
  <c r="J7206" i="1"/>
  <c r="L7205" i="1"/>
  <c r="K7205" i="1"/>
  <c r="J7205" i="1"/>
  <c r="L7204" i="1"/>
  <c r="K7204" i="1"/>
  <c r="J7204" i="1"/>
  <c r="L7203" i="1"/>
  <c r="K7203" i="1"/>
  <c r="J7203" i="1"/>
  <c r="L7202" i="1"/>
  <c r="K7202" i="1"/>
  <c r="J7202" i="1"/>
  <c r="L7201" i="1"/>
  <c r="K7201" i="1"/>
  <c r="J7201" i="1"/>
  <c r="L7200" i="1"/>
  <c r="K7200" i="1"/>
  <c r="J7200" i="1"/>
  <c r="L7199" i="1"/>
  <c r="K7199" i="1"/>
  <c r="J7199" i="1"/>
  <c r="L7198" i="1"/>
  <c r="K7198" i="1"/>
  <c r="J7198" i="1"/>
  <c r="L7197" i="1"/>
  <c r="K7197" i="1"/>
  <c r="J7197" i="1"/>
  <c r="L7196" i="1"/>
  <c r="K7196" i="1"/>
  <c r="J7196" i="1"/>
  <c r="L7195" i="1"/>
  <c r="K7195" i="1"/>
  <c r="J7195" i="1"/>
  <c r="L7194" i="1"/>
  <c r="K7194" i="1"/>
  <c r="J7194" i="1"/>
  <c r="L7193" i="1"/>
  <c r="K7193" i="1"/>
  <c r="J7193" i="1"/>
  <c r="L7192" i="1"/>
  <c r="K7192" i="1"/>
  <c r="J7192" i="1"/>
  <c r="L7191" i="1"/>
  <c r="K7191" i="1"/>
  <c r="J7191" i="1"/>
  <c r="L7190" i="1"/>
  <c r="K7190" i="1"/>
  <c r="J7190" i="1"/>
  <c r="L7189" i="1"/>
  <c r="K7189" i="1"/>
  <c r="J7189" i="1"/>
  <c r="L7188" i="1"/>
  <c r="K7188" i="1"/>
  <c r="J7188" i="1"/>
  <c r="L7187" i="1"/>
  <c r="K7187" i="1"/>
  <c r="J7187" i="1"/>
  <c r="L7186" i="1"/>
  <c r="K7186" i="1"/>
  <c r="J7186" i="1"/>
  <c r="L7185" i="1"/>
  <c r="K7185" i="1"/>
  <c r="J7185" i="1"/>
  <c r="L7184" i="1"/>
  <c r="K7184" i="1"/>
  <c r="J7184" i="1"/>
  <c r="L7183" i="1"/>
  <c r="K7183" i="1"/>
  <c r="J7183" i="1"/>
  <c r="L7182" i="1"/>
  <c r="K7182" i="1"/>
  <c r="J7182" i="1"/>
  <c r="L7181" i="1"/>
  <c r="K7181" i="1"/>
  <c r="J7181" i="1"/>
  <c r="L7180" i="1"/>
  <c r="K7180" i="1"/>
  <c r="J7180" i="1"/>
  <c r="L7179" i="1"/>
  <c r="K7179" i="1"/>
  <c r="J7179" i="1"/>
  <c r="L7178" i="1"/>
  <c r="K7178" i="1"/>
  <c r="J7178" i="1"/>
  <c r="L7177" i="1"/>
  <c r="K7177" i="1"/>
  <c r="J7177" i="1"/>
  <c r="L7176" i="1"/>
  <c r="K7176" i="1"/>
  <c r="J7176" i="1"/>
  <c r="L7175" i="1"/>
  <c r="K7175" i="1"/>
  <c r="J7175" i="1"/>
  <c r="L7174" i="1"/>
  <c r="K7174" i="1"/>
  <c r="J7174" i="1"/>
  <c r="L7173" i="1"/>
  <c r="K7173" i="1"/>
  <c r="J7173" i="1"/>
  <c r="L7172" i="1"/>
  <c r="K7172" i="1"/>
  <c r="J7172" i="1"/>
  <c r="L7171" i="1"/>
  <c r="K7171" i="1"/>
  <c r="J7171" i="1"/>
  <c r="L7170" i="1"/>
  <c r="K7170" i="1"/>
  <c r="J7170" i="1"/>
  <c r="L7169" i="1"/>
  <c r="K7169" i="1"/>
  <c r="J7169" i="1"/>
  <c r="L7168" i="1"/>
  <c r="K7168" i="1"/>
  <c r="J7168" i="1"/>
  <c r="L7167" i="1"/>
  <c r="K7167" i="1"/>
  <c r="J7167" i="1"/>
  <c r="L7166" i="1"/>
  <c r="K7166" i="1"/>
  <c r="J7166" i="1"/>
  <c r="L7165" i="1"/>
  <c r="K7165" i="1"/>
  <c r="J7165" i="1"/>
  <c r="L7164" i="1"/>
  <c r="K7164" i="1"/>
  <c r="J7164" i="1"/>
  <c r="L7163" i="1"/>
  <c r="K7163" i="1"/>
  <c r="J7163" i="1"/>
  <c r="L7162" i="1"/>
  <c r="K7162" i="1"/>
  <c r="J7162" i="1"/>
  <c r="L7161" i="1"/>
  <c r="K7161" i="1"/>
  <c r="J7161" i="1"/>
  <c r="L7160" i="1"/>
  <c r="K7160" i="1"/>
  <c r="J7160" i="1"/>
  <c r="L7159" i="1"/>
  <c r="K7159" i="1"/>
  <c r="J7159" i="1"/>
  <c r="L7158" i="1"/>
  <c r="K7158" i="1"/>
  <c r="J7158" i="1"/>
  <c r="L7157" i="1"/>
  <c r="K7157" i="1"/>
  <c r="J7157" i="1"/>
  <c r="L7156" i="1"/>
  <c r="K7156" i="1"/>
  <c r="J7156" i="1"/>
  <c r="L7155" i="1"/>
  <c r="K7155" i="1"/>
  <c r="J7155" i="1"/>
  <c r="L7154" i="1"/>
  <c r="K7154" i="1"/>
  <c r="J7154" i="1"/>
  <c r="L7153" i="1"/>
  <c r="K7153" i="1"/>
  <c r="J7153" i="1"/>
  <c r="L7152" i="1"/>
  <c r="K7152" i="1"/>
  <c r="J7152" i="1"/>
  <c r="L7151" i="1"/>
  <c r="K7151" i="1"/>
  <c r="J7151" i="1"/>
  <c r="L7150" i="1"/>
  <c r="K7150" i="1"/>
  <c r="J7150" i="1"/>
  <c r="L7149" i="1"/>
  <c r="K7149" i="1"/>
  <c r="J7149" i="1"/>
  <c r="L7148" i="1"/>
  <c r="K7148" i="1"/>
  <c r="J7148" i="1"/>
  <c r="L7147" i="1"/>
  <c r="K7147" i="1"/>
  <c r="J7147" i="1"/>
  <c r="L7146" i="1"/>
  <c r="K7146" i="1"/>
  <c r="J7146" i="1"/>
  <c r="L7145" i="1"/>
  <c r="K7145" i="1"/>
  <c r="J7145" i="1"/>
  <c r="L7144" i="1"/>
  <c r="K7144" i="1"/>
  <c r="J7144" i="1"/>
  <c r="L7143" i="1"/>
  <c r="K7143" i="1"/>
  <c r="J7143" i="1"/>
  <c r="L7142" i="1"/>
  <c r="K7142" i="1"/>
  <c r="J7142" i="1"/>
  <c r="L7141" i="1"/>
  <c r="K7141" i="1"/>
  <c r="J7141" i="1"/>
  <c r="L7140" i="1"/>
  <c r="K7140" i="1"/>
  <c r="J7140" i="1"/>
  <c r="L7139" i="1"/>
  <c r="K7139" i="1"/>
  <c r="J7139" i="1"/>
  <c r="L7138" i="1"/>
  <c r="K7138" i="1"/>
  <c r="J7138" i="1"/>
  <c r="L7137" i="1"/>
  <c r="K7137" i="1"/>
  <c r="J7137" i="1"/>
  <c r="L7136" i="1"/>
  <c r="K7136" i="1"/>
  <c r="J7136" i="1"/>
  <c r="L7135" i="1"/>
  <c r="K7135" i="1"/>
  <c r="J7135" i="1"/>
  <c r="L7134" i="1"/>
  <c r="K7134" i="1"/>
  <c r="J7134" i="1"/>
  <c r="L7133" i="1"/>
  <c r="K7133" i="1"/>
  <c r="J7133" i="1"/>
  <c r="L7132" i="1"/>
  <c r="K7132" i="1"/>
  <c r="J7132" i="1"/>
  <c r="L7131" i="1"/>
  <c r="K7131" i="1"/>
  <c r="J7131" i="1"/>
  <c r="L7130" i="1"/>
  <c r="K7130" i="1"/>
  <c r="J7130" i="1"/>
  <c r="L7129" i="1"/>
  <c r="K7129" i="1"/>
  <c r="J7129" i="1"/>
  <c r="L7128" i="1"/>
  <c r="K7128" i="1"/>
  <c r="J7128" i="1"/>
  <c r="L7127" i="1"/>
  <c r="K7127" i="1"/>
  <c r="J7127" i="1"/>
  <c r="L7126" i="1"/>
  <c r="K7126" i="1"/>
  <c r="J7126" i="1"/>
  <c r="L7125" i="1"/>
  <c r="K7125" i="1"/>
  <c r="J7125" i="1"/>
  <c r="L7124" i="1"/>
  <c r="K7124" i="1"/>
  <c r="J7124" i="1"/>
  <c r="L7123" i="1"/>
  <c r="K7123" i="1"/>
  <c r="J7123" i="1"/>
  <c r="L7122" i="1"/>
  <c r="K7122" i="1"/>
  <c r="J7122" i="1"/>
  <c r="L7121" i="1"/>
  <c r="K7121" i="1"/>
  <c r="J7121" i="1"/>
  <c r="L7120" i="1"/>
  <c r="K7120" i="1"/>
  <c r="J7120" i="1"/>
  <c r="L7119" i="1"/>
  <c r="K7119" i="1"/>
  <c r="J7119" i="1"/>
  <c r="L7118" i="1"/>
  <c r="K7118" i="1"/>
  <c r="J7118" i="1"/>
  <c r="L7117" i="1"/>
  <c r="K7117" i="1"/>
  <c r="J7117" i="1"/>
  <c r="L7116" i="1"/>
  <c r="K7116" i="1"/>
  <c r="J7116" i="1"/>
  <c r="L7115" i="1"/>
  <c r="K7115" i="1"/>
  <c r="J7115" i="1"/>
  <c r="L7114" i="1"/>
  <c r="K7114" i="1"/>
  <c r="J7114" i="1"/>
  <c r="L7113" i="1"/>
  <c r="K7113" i="1"/>
  <c r="J7113" i="1"/>
  <c r="L7112" i="1"/>
  <c r="K7112" i="1"/>
  <c r="J7112" i="1"/>
  <c r="L7111" i="1"/>
  <c r="K7111" i="1"/>
  <c r="J7111" i="1"/>
  <c r="L7110" i="1"/>
  <c r="K7110" i="1"/>
  <c r="J7110" i="1"/>
  <c r="L7109" i="1"/>
  <c r="K7109" i="1"/>
  <c r="J7109" i="1"/>
  <c r="L7108" i="1"/>
  <c r="K7108" i="1"/>
  <c r="J7108" i="1"/>
  <c r="L7107" i="1"/>
  <c r="K7107" i="1"/>
  <c r="J7107" i="1"/>
  <c r="L7106" i="1"/>
  <c r="K7106" i="1"/>
  <c r="J7106" i="1"/>
  <c r="L7105" i="1"/>
  <c r="K7105" i="1"/>
  <c r="J7105" i="1"/>
  <c r="L7104" i="1"/>
  <c r="K7104" i="1"/>
  <c r="J7104" i="1"/>
  <c r="L7103" i="1"/>
  <c r="K7103" i="1"/>
  <c r="J7103" i="1"/>
  <c r="L7102" i="1"/>
  <c r="K7102" i="1"/>
  <c r="J7102" i="1"/>
  <c r="L7101" i="1"/>
  <c r="K7101" i="1"/>
  <c r="J7101" i="1"/>
  <c r="L7100" i="1"/>
  <c r="K7100" i="1"/>
  <c r="J7100" i="1"/>
  <c r="L7099" i="1"/>
  <c r="K7099" i="1"/>
  <c r="J7099" i="1"/>
  <c r="L7098" i="1"/>
  <c r="K7098" i="1"/>
  <c r="J7098" i="1"/>
  <c r="L7097" i="1"/>
  <c r="K7097" i="1"/>
  <c r="J7097" i="1"/>
  <c r="L7096" i="1"/>
  <c r="K7096" i="1"/>
  <c r="J7096" i="1"/>
  <c r="L7095" i="1"/>
  <c r="K7095" i="1"/>
  <c r="J7095" i="1"/>
  <c r="L7094" i="1"/>
  <c r="K7094" i="1"/>
  <c r="J7094" i="1"/>
  <c r="L7093" i="1"/>
  <c r="K7093" i="1"/>
  <c r="J7093" i="1"/>
  <c r="L7092" i="1"/>
  <c r="K7092" i="1"/>
  <c r="J7092" i="1"/>
  <c r="L7091" i="1"/>
  <c r="K7091" i="1"/>
  <c r="J7091" i="1"/>
  <c r="L7090" i="1"/>
  <c r="K7090" i="1"/>
  <c r="J7090" i="1"/>
  <c r="L7089" i="1"/>
  <c r="K7089" i="1"/>
  <c r="J7089" i="1"/>
  <c r="L7088" i="1"/>
  <c r="K7088" i="1"/>
  <c r="J7088" i="1"/>
  <c r="L7087" i="1"/>
  <c r="K7087" i="1"/>
  <c r="J7087" i="1"/>
  <c r="L7086" i="1"/>
  <c r="K7086" i="1"/>
  <c r="J7086" i="1"/>
  <c r="L7085" i="1"/>
  <c r="K7085" i="1"/>
  <c r="J7085" i="1"/>
  <c r="L7084" i="1"/>
  <c r="K7084" i="1"/>
  <c r="J7084" i="1"/>
  <c r="L7083" i="1"/>
  <c r="K7083" i="1"/>
  <c r="J7083" i="1"/>
  <c r="L7082" i="1"/>
  <c r="K7082" i="1"/>
  <c r="J7082" i="1"/>
  <c r="L7081" i="1"/>
  <c r="K7081" i="1"/>
  <c r="J7081" i="1"/>
  <c r="L7080" i="1"/>
  <c r="K7080" i="1"/>
  <c r="J7080" i="1"/>
  <c r="L7079" i="1"/>
  <c r="K7079" i="1"/>
  <c r="J7079" i="1"/>
  <c r="L7078" i="1"/>
  <c r="K7078" i="1"/>
  <c r="J7078" i="1"/>
  <c r="L7077" i="1"/>
  <c r="K7077" i="1"/>
  <c r="J7077" i="1"/>
  <c r="L7076" i="1"/>
  <c r="K7076" i="1"/>
  <c r="J7076" i="1"/>
  <c r="L7075" i="1"/>
  <c r="K7075" i="1"/>
  <c r="J7075" i="1"/>
  <c r="L7074" i="1"/>
  <c r="K7074" i="1"/>
  <c r="J7074" i="1"/>
  <c r="L7073" i="1"/>
  <c r="K7073" i="1"/>
  <c r="J7073" i="1"/>
  <c r="L7072" i="1"/>
  <c r="K7072" i="1"/>
  <c r="J7072" i="1"/>
  <c r="L7071" i="1"/>
  <c r="K7071" i="1"/>
  <c r="J7071" i="1"/>
  <c r="L7070" i="1"/>
  <c r="K7070" i="1"/>
  <c r="J7070" i="1"/>
  <c r="L7069" i="1"/>
  <c r="K7069" i="1"/>
  <c r="J7069" i="1"/>
  <c r="L7068" i="1"/>
  <c r="K7068" i="1"/>
  <c r="J7068" i="1"/>
  <c r="L7067" i="1"/>
  <c r="K7067" i="1"/>
  <c r="J7067" i="1"/>
  <c r="L7066" i="1"/>
  <c r="K7066" i="1"/>
  <c r="J7066" i="1"/>
  <c r="L7065" i="1"/>
  <c r="K7065" i="1"/>
  <c r="J7065" i="1"/>
  <c r="L7064" i="1"/>
  <c r="K7064" i="1"/>
  <c r="J7064" i="1"/>
  <c r="L7063" i="1"/>
  <c r="K7063" i="1"/>
  <c r="J7063" i="1"/>
  <c r="L7062" i="1"/>
  <c r="K7062" i="1"/>
  <c r="J7062" i="1"/>
  <c r="L7061" i="1"/>
  <c r="K7061" i="1"/>
  <c r="J7061" i="1"/>
  <c r="L7060" i="1"/>
  <c r="K7060" i="1"/>
  <c r="J7060" i="1"/>
  <c r="L7059" i="1"/>
  <c r="K7059" i="1"/>
  <c r="J7059" i="1"/>
  <c r="L7058" i="1"/>
  <c r="K7058" i="1"/>
  <c r="J7058" i="1"/>
  <c r="L7057" i="1"/>
  <c r="K7057" i="1"/>
  <c r="J7057" i="1"/>
  <c r="L7056" i="1"/>
  <c r="K7056" i="1"/>
  <c r="J7056" i="1"/>
  <c r="L7055" i="1"/>
  <c r="K7055" i="1"/>
  <c r="J7055" i="1"/>
  <c r="L7054" i="1"/>
  <c r="K7054" i="1"/>
  <c r="J7054" i="1"/>
  <c r="L7053" i="1"/>
  <c r="K7053" i="1"/>
  <c r="J7053" i="1"/>
  <c r="L7052" i="1"/>
  <c r="K7052" i="1"/>
  <c r="J7052" i="1"/>
  <c r="L7051" i="1"/>
  <c r="K7051" i="1"/>
  <c r="J7051" i="1"/>
  <c r="L7050" i="1"/>
  <c r="K7050" i="1"/>
  <c r="J7050" i="1"/>
  <c r="L7049" i="1"/>
  <c r="K7049" i="1"/>
  <c r="J7049" i="1"/>
  <c r="L7048" i="1"/>
  <c r="K7048" i="1"/>
  <c r="J7048" i="1"/>
  <c r="L7047" i="1"/>
  <c r="K7047" i="1"/>
  <c r="J7047" i="1"/>
  <c r="L7046" i="1"/>
  <c r="K7046" i="1"/>
  <c r="J7046" i="1"/>
  <c r="L7045" i="1"/>
  <c r="K7045" i="1"/>
  <c r="J7045" i="1"/>
  <c r="L7044" i="1"/>
  <c r="K7044" i="1"/>
  <c r="J7044" i="1"/>
  <c r="L7043" i="1"/>
  <c r="K7043" i="1"/>
  <c r="J7043" i="1"/>
  <c r="L7042" i="1"/>
  <c r="K7042" i="1"/>
  <c r="J7042" i="1"/>
  <c r="L7041" i="1"/>
  <c r="K7041" i="1"/>
  <c r="J7041" i="1"/>
  <c r="L7040" i="1"/>
  <c r="K7040" i="1"/>
  <c r="J7040" i="1"/>
  <c r="L7039" i="1"/>
  <c r="K7039" i="1"/>
  <c r="J7039" i="1"/>
  <c r="L7038" i="1"/>
  <c r="K7038" i="1"/>
  <c r="J7038" i="1"/>
  <c r="L7037" i="1"/>
  <c r="K7037" i="1"/>
  <c r="J7037" i="1"/>
  <c r="L7036" i="1"/>
  <c r="K7036" i="1"/>
  <c r="J7036" i="1"/>
  <c r="L7035" i="1"/>
  <c r="K7035" i="1"/>
  <c r="J7035" i="1"/>
  <c r="L7034" i="1"/>
  <c r="K7034" i="1"/>
  <c r="J7034" i="1"/>
  <c r="L7033" i="1"/>
  <c r="K7033" i="1"/>
  <c r="J7033" i="1"/>
  <c r="L7032" i="1"/>
  <c r="K7032" i="1"/>
  <c r="J7032" i="1"/>
  <c r="L7031" i="1"/>
  <c r="K7031" i="1"/>
  <c r="J7031" i="1"/>
  <c r="L7030" i="1"/>
  <c r="K7030" i="1"/>
  <c r="J7030" i="1"/>
  <c r="L7029" i="1"/>
  <c r="K7029" i="1"/>
  <c r="J7029" i="1"/>
  <c r="L7028" i="1"/>
  <c r="K7028" i="1"/>
  <c r="J7028" i="1"/>
  <c r="L7027" i="1"/>
  <c r="K7027" i="1"/>
  <c r="J7027" i="1"/>
  <c r="L7026" i="1"/>
  <c r="K7026" i="1"/>
  <c r="J7026" i="1"/>
  <c r="L7025" i="1"/>
  <c r="K7025" i="1"/>
  <c r="J7025" i="1"/>
  <c r="L7024" i="1"/>
  <c r="K7024" i="1"/>
  <c r="J7024" i="1"/>
  <c r="L7023" i="1"/>
  <c r="K7023" i="1"/>
  <c r="J7023" i="1"/>
  <c r="L7022" i="1"/>
  <c r="K7022" i="1"/>
  <c r="J7022" i="1"/>
  <c r="L7021" i="1"/>
  <c r="K7021" i="1"/>
  <c r="J7021" i="1"/>
  <c r="L7020" i="1"/>
  <c r="K7020" i="1"/>
  <c r="J7020" i="1"/>
  <c r="L7019" i="1"/>
  <c r="K7019" i="1"/>
  <c r="J7019" i="1"/>
  <c r="L7018" i="1"/>
  <c r="K7018" i="1"/>
  <c r="J7018" i="1"/>
  <c r="L7017" i="1"/>
  <c r="K7017" i="1"/>
  <c r="J7017" i="1"/>
  <c r="L7016" i="1"/>
  <c r="K7016" i="1"/>
  <c r="J7016" i="1"/>
  <c r="L7015" i="1"/>
  <c r="K7015" i="1"/>
  <c r="J7015" i="1"/>
  <c r="L7014" i="1"/>
  <c r="K7014" i="1"/>
  <c r="J7014" i="1"/>
  <c r="L7013" i="1"/>
  <c r="K7013" i="1"/>
  <c r="J7013" i="1"/>
  <c r="L7012" i="1"/>
  <c r="K7012" i="1"/>
  <c r="J7012" i="1"/>
  <c r="L7011" i="1"/>
  <c r="K7011" i="1"/>
  <c r="J7011" i="1"/>
  <c r="L7010" i="1"/>
  <c r="K7010" i="1"/>
  <c r="J7010" i="1"/>
  <c r="L7009" i="1"/>
  <c r="K7009" i="1"/>
  <c r="J7009" i="1"/>
  <c r="L7008" i="1"/>
  <c r="K7008" i="1"/>
  <c r="J7008" i="1"/>
  <c r="L7007" i="1"/>
  <c r="K7007" i="1"/>
  <c r="J7007" i="1"/>
  <c r="L7006" i="1"/>
  <c r="K7006" i="1"/>
  <c r="J7006" i="1"/>
  <c r="L7005" i="1"/>
  <c r="K7005" i="1"/>
  <c r="J7005" i="1"/>
  <c r="L7004" i="1"/>
  <c r="K7004" i="1"/>
  <c r="J7004" i="1"/>
  <c r="L7003" i="1"/>
  <c r="K7003" i="1"/>
  <c r="J7003" i="1"/>
  <c r="L7002" i="1"/>
  <c r="K7002" i="1"/>
  <c r="J7002" i="1"/>
  <c r="L7001" i="1"/>
  <c r="K7001" i="1"/>
  <c r="J7001" i="1"/>
  <c r="L7000" i="1"/>
  <c r="K7000" i="1"/>
  <c r="J7000" i="1"/>
  <c r="L6999" i="1"/>
  <c r="K6999" i="1"/>
  <c r="J6999" i="1"/>
  <c r="L6998" i="1"/>
  <c r="K6998" i="1"/>
  <c r="J6998" i="1"/>
  <c r="L6997" i="1"/>
  <c r="K6997" i="1"/>
  <c r="J6997" i="1"/>
  <c r="L6996" i="1"/>
  <c r="K6996" i="1"/>
  <c r="J6996" i="1"/>
  <c r="L6995" i="1"/>
  <c r="K6995" i="1"/>
  <c r="J6995" i="1"/>
  <c r="L6994" i="1"/>
  <c r="K6994" i="1"/>
  <c r="J6994" i="1"/>
  <c r="L6993" i="1"/>
  <c r="K6993" i="1"/>
  <c r="J6993" i="1"/>
  <c r="L6992" i="1"/>
  <c r="K6992" i="1"/>
  <c r="J6992" i="1"/>
  <c r="L6991" i="1"/>
  <c r="K6991" i="1"/>
  <c r="J6991" i="1"/>
  <c r="L6990" i="1"/>
  <c r="K6990" i="1"/>
  <c r="J6990" i="1"/>
  <c r="L6989" i="1"/>
  <c r="K6989" i="1"/>
  <c r="J6989" i="1"/>
  <c r="L6988" i="1"/>
  <c r="K6988" i="1"/>
  <c r="J6988" i="1"/>
  <c r="L6987" i="1"/>
  <c r="K6987" i="1"/>
  <c r="J6987" i="1"/>
  <c r="L6986" i="1"/>
  <c r="K6986" i="1"/>
  <c r="J6986" i="1"/>
  <c r="L6985" i="1"/>
  <c r="K6985" i="1"/>
  <c r="J6985" i="1"/>
  <c r="L6984" i="1"/>
  <c r="K6984" i="1"/>
  <c r="J6984" i="1"/>
  <c r="L6983" i="1"/>
  <c r="K6983" i="1"/>
  <c r="J6983" i="1"/>
  <c r="L6982" i="1"/>
  <c r="K6982" i="1"/>
  <c r="J6982" i="1"/>
  <c r="L6981" i="1"/>
  <c r="K6981" i="1"/>
  <c r="J6981" i="1"/>
  <c r="L6980" i="1"/>
  <c r="K6980" i="1"/>
  <c r="J6980" i="1"/>
  <c r="L6979" i="1"/>
  <c r="K6979" i="1"/>
  <c r="J6979" i="1"/>
  <c r="L6978" i="1"/>
  <c r="K6978" i="1"/>
  <c r="J6978" i="1"/>
  <c r="L6977" i="1"/>
  <c r="K6977" i="1"/>
  <c r="J6977" i="1"/>
  <c r="L6976" i="1"/>
  <c r="K6976" i="1"/>
  <c r="J6976" i="1"/>
  <c r="L6975" i="1"/>
  <c r="K6975" i="1"/>
  <c r="J6975" i="1"/>
  <c r="L6974" i="1"/>
  <c r="K6974" i="1"/>
  <c r="J6974" i="1"/>
  <c r="L6973" i="1"/>
  <c r="K6973" i="1"/>
  <c r="J6973" i="1"/>
  <c r="L6972" i="1"/>
  <c r="K6972" i="1"/>
  <c r="J6972" i="1"/>
  <c r="L6971" i="1"/>
  <c r="K6971" i="1"/>
  <c r="J6971" i="1"/>
  <c r="L6970" i="1"/>
  <c r="K6970" i="1"/>
  <c r="J6970" i="1"/>
  <c r="L6969" i="1"/>
  <c r="K6969" i="1"/>
  <c r="J6969" i="1"/>
  <c r="L6968" i="1"/>
  <c r="K6968" i="1"/>
  <c r="J6968" i="1"/>
  <c r="L6967" i="1"/>
  <c r="K6967" i="1"/>
  <c r="J6967" i="1"/>
  <c r="L6966" i="1"/>
  <c r="K6966" i="1"/>
  <c r="J6966" i="1"/>
  <c r="L6965" i="1"/>
  <c r="K6965" i="1"/>
  <c r="J6965" i="1"/>
  <c r="L6964" i="1"/>
  <c r="K6964" i="1"/>
  <c r="J6964" i="1"/>
  <c r="L6963" i="1"/>
  <c r="K6963" i="1"/>
  <c r="J6963" i="1"/>
  <c r="L6962" i="1"/>
  <c r="K6962" i="1"/>
  <c r="J6962" i="1"/>
  <c r="L6961" i="1"/>
  <c r="K6961" i="1"/>
  <c r="J6961" i="1"/>
  <c r="L6960" i="1"/>
  <c r="K6960" i="1"/>
  <c r="J6960" i="1"/>
  <c r="L6959" i="1"/>
  <c r="K6959" i="1"/>
  <c r="J6959" i="1"/>
  <c r="L6958" i="1"/>
  <c r="K6958" i="1"/>
  <c r="J6958" i="1"/>
  <c r="L6957" i="1"/>
  <c r="K6957" i="1"/>
  <c r="J6957" i="1"/>
  <c r="L6956" i="1"/>
  <c r="K6956" i="1"/>
  <c r="J6956" i="1"/>
  <c r="L6955" i="1"/>
  <c r="K6955" i="1"/>
  <c r="J6955" i="1"/>
  <c r="L6954" i="1"/>
  <c r="K6954" i="1"/>
  <c r="J6954" i="1"/>
  <c r="L6953" i="1"/>
  <c r="K6953" i="1"/>
  <c r="J6953" i="1"/>
  <c r="L6952" i="1"/>
  <c r="K6952" i="1"/>
  <c r="J6952" i="1"/>
  <c r="L6951" i="1"/>
  <c r="K6951" i="1"/>
  <c r="J6951" i="1"/>
  <c r="L6950" i="1"/>
  <c r="K6950" i="1"/>
  <c r="J6950" i="1"/>
  <c r="L6949" i="1"/>
  <c r="K6949" i="1"/>
  <c r="J6949" i="1"/>
  <c r="L6948" i="1"/>
  <c r="K6948" i="1"/>
  <c r="J6948" i="1"/>
  <c r="L6947" i="1"/>
  <c r="K6947" i="1"/>
  <c r="J6947" i="1"/>
  <c r="L6946" i="1"/>
  <c r="K6946" i="1"/>
  <c r="J6946" i="1"/>
  <c r="L6945" i="1"/>
  <c r="K6945" i="1"/>
  <c r="J6945" i="1"/>
  <c r="L6944" i="1"/>
  <c r="K6944" i="1"/>
  <c r="J6944" i="1"/>
  <c r="L6943" i="1"/>
  <c r="K6943" i="1"/>
  <c r="J6943" i="1"/>
  <c r="L6942" i="1"/>
  <c r="K6942" i="1"/>
  <c r="J6942" i="1"/>
  <c r="L6941" i="1"/>
  <c r="K6941" i="1"/>
  <c r="J6941" i="1"/>
  <c r="L6940" i="1"/>
  <c r="K6940" i="1"/>
  <c r="J6940" i="1"/>
  <c r="L6939" i="1"/>
  <c r="K6939" i="1"/>
  <c r="J6939" i="1"/>
  <c r="L6938" i="1"/>
  <c r="K6938" i="1"/>
  <c r="J6938" i="1"/>
  <c r="L6937" i="1"/>
  <c r="K6937" i="1"/>
  <c r="J6937" i="1"/>
  <c r="L6936" i="1"/>
  <c r="K6936" i="1"/>
  <c r="J6936" i="1"/>
  <c r="L6935" i="1"/>
  <c r="K6935" i="1"/>
  <c r="J6935" i="1"/>
  <c r="L6934" i="1"/>
  <c r="K6934" i="1"/>
  <c r="J6934" i="1"/>
  <c r="L6933" i="1"/>
  <c r="K6933" i="1"/>
  <c r="J6933" i="1"/>
  <c r="L6932" i="1"/>
  <c r="K6932" i="1"/>
  <c r="J6932" i="1"/>
  <c r="L6931" i="1"/>
  <c r="K6931" i="1"/>
  <c r="J6931" i="1"/>
  <c r="L6930" i="1"/>
  <c r="K6930" i="1"/>
  <c r="J6930" i="1"/>
  <c r="L6929" i="1"/>
  <c r="K6929" i="1"/>
  <c r="J6929" i="1"/>
  <c r="L6928" i="1"/>
  <c r="K6928" i="1"/>
  <c r="J6928" i="1"/>
  <c r="L6927" i="1"/>
  <c r="K6927" i="1"/>
  <c r="J6927" i="1"/>
  <c r="L6926" i="1"/>
  <c r="K6926" i="1"/>
  <c r="J6926" i="1"/>
  <c r="L6925" i="1"/>
  <c r="K6925" i="1"/>
  <c r="J6925" i="1"/>
  <c r="L6924" i="1"/>
  <c r="K6924" i="1"/>
  <c r="J6924" i="1"/>
  <c r="L6923" i="1"/>
  <c r="K6923" i="1"/>
  <c r="J6923" i="1"/>
  <c r="L6922" i="1"/>
  <c r="K6922" i="1"/>
  <c r="J6922" i="1"/>
  <c r="L6921" i="1"/>
  <c r="K6921" i="1"/>
  <c r="J6921" i="1"/>
  <c r="L6920" i="1"/>
  <c r="K6920" i="1"/>
  <c r="J6920" i="1"/>
  <c r="L6919" i="1"/>
  <c r="K6919" i="1"/>
  <c r="J6919" i="1"/>
  <c r="L6918" i="1"/>
  <c r="K6918" i="1"/>
  <c r="J6918" i="1"/>
  <c r="L6917" i="1"/>
  <c r="K6917" i="1"/>
  <c r="J6917" i="1"/>
  <c r="L6916" i="1"/>
  <c r="K6916" i="1"/>
  <c r="J6916" i="1"/>
  <c r="L6915" i="1"/>
  <c r="K6915" i="1"/>
  <c r="J6915" i="1"/>
  <c r="L6914" i="1"/>
  <c r="K6914" i="1"/>
  <c r="J6914" i="1"/>
  <c r="L6913" i="1"/>
  <c r="K6913" i="1"/>
  <c r="J6913" i="1"/>
  <c r="L6912" i="1"/>
  <c r="K6912" i="1"/>
  <c r="J6912" i="1"/>
  <c r="L6911" i="1"/>
  <c r="K6911" i="1"/>
  <c r="J6911" i="1"/>
  <c r="L6910" i="1"/>
  <c r="K6910" i="1"/>
  <c r="J6910" i="1"/>
  <c r="L6909" i="1"/>
  <c r="K6909" i="1"/>
  <c r="J6909" i="1"/>
  <c r="L6908" i="1"/>
  <c r="K6908" i="1"/>
  <c r="J6908" i="1"/>
  <c r="L6907" i="1"/>
  <c r="K6907" i="1"/>
  <c r="J6907" i="1"/>
  <c r="L6906" i="1"/>
  <c r="K6906" i="1"/>
  <c r="J6906" i="1"/>
  <c r="L6905" i="1"/>
  <c r="K6905" i="1"/>
  <c r="J6905" i="1"/>
  <c r="L6904" i="1"/>
  <c r="K6904" i="1"/>
  <c r="J6904" i="1"/>
  <c r="L6903" i="1"/>
  <c r="K6903" i="1"/>
  <c r="J6903" i="1"/>
  <c r="L6902" i="1"/>
  <c r="K6902" i="1"/>
  <c r="J6902" i="1"/>
  <c r="L6901" i="1"/>
  <c r="K6901" i="1"/>
  <c r="J6901" i="1"/>
  <c r="L6900" i="1"/>
  <c r="K6900" i="1"/>
  <c r="J6900" i="1"/>
  <c r="L6899" i="1"/>
  <c r="K6899" i="1"/>
  <c r="J6899" i="1"/>
  <c r="L6898" i="1"/>
  <c r="K6898" i="1"/>
  <c r="J6898" i="1"/>
  <c r="L6897" i="1"/>
  <c r="K6897" i="1"/>
  <c r="J6897" i="1"/>
  <c r="L6896" i="1"/>
  <c r="K6896" i="1"/>
  <c r="J6896" i="1"/>
  <c r="L6895" i="1"/>
  <c r="K6895" i="1"/>
  <c r="J6895" i="1"/>
  <c r="L6894" i="1"/>
  <c r="K6894" i="1"/>
  <c r="J6894" i="1"/>
  <c r="L6893" i="1"/>
  <c r="K6893" i="1"/>
  <c r="J6893" i="1"/>
  <c r="L6892" i="1"/>
  <c r="K6892" i="1"/>
  <c r="J6892" i="1"/>
  <c r="L6891" i="1"/>
  <c r="K6891" i="1"/>
  <c r="J6891" i="1"/>
  <c r="L6890" i="1"/>
  <c r="K6890" i="1"/>
  <c r="J6890" i="1"/>
  <c r="L6889" i="1"/>
  <c r="K6889" i="1"/>
  <c r="J6889" i="1"/>
  <c r="L6888" i="1"/>
  <c r="K6888" i="1"/>
  <c r="J6888" i="1"/>
  <c r="L6887" i="1"/>
  <c r="K6887" i="1"/>
  <c r="J6887" i="1"/>
  <c r="L6886" i="1"/>
  <c r="K6886" i="1"/>
  <c r="J6886" i="1"/>
  <c r="L6885" i="1"/>
  <c r="K6885" i="1"/>
  <c r="J6885" i="1"/>
  <c r="L6884" i="1"/>
  <c r="K6884" i="1"/>
  <c r="J6884" i="1"/>
  <c r="L6883" i="1"/>
  <c r="K6883" i="1"/>
  <c r="J6883" i="1"/>
  <c r="L6882" i="1"/>
  <c r="K6882" i="1"/>
  <c r="J6882" i="1"/>
  <c r="L6881" i="1"/>
  <c r="K6881" i="1"/>
  <c r="J6881" i="1"/>
  <c r="L6880" i="1"/>
  <c r="K6880" i="1"/>
  <c r="J6880" i="1"/>
  <c r="L6879" i="1"/>
  <c r="K6879" i="1"/>
  <c r="J6879" i="1"/>
  <c r="L6878" i="1"/>
  <c r="K6878" i="1"/>
  <c r="J6878" i="1"/>
  <c r="L6877" i="1"/>
  <c r="K6877" i="1"/>
  <c r="J6877" i="1"/>
  <c r="L6876" i="1"/>
  <c r="K6876" i="1"/>
  <c r="J6876" i="1"/>
  <c r="L6875" i="1"/>
  <c r="K6875" i="1"/>
  <c r="J6875" i="1"/>
  <c r="L6874" i="1"/>
  <c r="K6874" i="1"/>
  <c r="J6874" i="1"/>
  <c r="L6873" i="1"/>
  <c r="K6873" i="1"/>
  <c r="J6873" i="1"/>
  <c r="L6872" i="1"/>
  <c r="K6872" i="1"/>
  <c r="J6872" i="1"/>
  <c r="L6871" i="1"/>
  <c r="K6871" i="1"/>
  <c r="J6871" i="1"/>
  <c r="L6870" i="1"/>
  <c r="K6870" i="1"/>
  <c r="J6870" i="1"/>
  <c r="L6869" i="1"/>
  <c r="K6869" i="1"/>
  <c r="J6869" i="1"/>
  <c r="L6868" i="1"/>
  <c r="K6868" i="1"/>
  <c r="J6868" i="1"/>
  <c r="L6867" i="1"/>
  <c r="K6867" i="1"/>
  <c r="J6867" i="1"/>
  <c r="L6866" i="1"/>
  <c r="K6866" i="1"/>
  <c r="J6866" i="1"/>
  <c r="L6865" i="1"/>
  <c r="K6865" i="1"/>
  <c r="J6865" i="1"/>
  <c r="L6864" i="1"/>
  <c r="K6864" i="1"/>
  <c r="J6864" i="1"/>
  <c r="L6863" i="1"/>
  <c r="K6863" i="1"/>
  <c r="J6863" i="1"/>
  <c r="L6862" i="1"/>
  <c r="K6862" i="1"/>
  <c r="J6862" i="1"/>
  <c r="L6861" i="1"/>
  <c r="K6861" i="1"/>
  <c r="J6861" i="1"/>
  <c r="L6860" i="1"/>
  <c r="K6860" i="1"/>
  <c r="J6860" i="1"/>
  <c r="L6859" i="1"/>
  <c r="K6859" i="1"/>
  <c r="J6859" i="1"/>
  <c r="L6858" i="1"/>
  <c r="K6858" i="1"/>
  <c r="J6858" i="1"/>
  <c r="L6857" i="1"/>
  <c r="K6857" i="1"/>
  <c r="J6857" i="1"/>
  <c r="L6856" i="1"/>
  <c r="K6856" i="1"/>
  <c r="J6856" i="1"/>
  <c r="L6855" i="1"/>
  <c r="K6855" i="1"/>
  <c r="J6855" i="1"/>
  <c r="L6854" i="1"/>
  <c r="K6854" i="1"/>
  <c r="J6854" i="1"/>
  <c r="L6853" i="1"/>
  <c r="K6853" i="1"/>
  <c r="J6853" i="1"/>
  <c r="L6852" i="1"/>
  <c r="K6852" i="1"/>
  <c r="J6852" i="1"/>
  <c r="L6851" i="1"/>
  <c r="K6851" i="1"/>
  <c r="J6851" i="1"/>
  <c r="L6850" i="1"/>
  <c r="K6850" i="1"/>
  <c r="J6850" i="1"/>
  <c r="L6849" i="1"/>
  <c r="K6849" i="1"/>
  <c r="J6849" i="1"/>
  <c r="L6848" i="1"/>
  <c r="K6848" i="1"/>
  <c r="J6848" i="1"/>
  <c r="L6847" i="1"/>
  <c r="K6847" i="1"/>
  <c r="J6847" i="1"/>
  <c r="L6846" i="1"/>
  <c r="K6846" i="1"/>
  <c r="J6846" i="1"/>
  <c r="L6845" i="1"/>
  <c r="K6845" i="1"/>
  <c r="J6845" i="1"/>
  <c r="L6844" i="1"/>
  <c r="K6844" i="1"/>
  <c r="J6844" i="1"/>
  <c r="L6843" i="1"/>
  <c r="K6843" i="1"/>
  <c r="J6843" i="1"/>
  <c r="L6842" i="1"/>
  <c r="K6842" i="1"/>
  <c r="J6842" i="1"/>
  <c r="L6841" i="1"/>
  <c r="K6841" i="1"/>
  <c r="J6841" i="1"/>
  <c r="L6840" i="1"/>
  <c r="K6840" i="1"/>
  <c r="J6840" i="1"/>
  <c r="L6839" i="1"/>
  <c r="K6839" i="1"/>
  <c r="J6839" i="1"/>
  <c r="L6838" i="1"/>
  <c r="K6838" i="1"/>
  <c r="J6838" i="1"/>
  <c r="L6837" i="1"/>
  <c r="K6837" i="1"/>
  <c r="J6837" i="1"/>
  <c r="L6836" i="1"/>
  <c r="K6836" i="1"/>
  <c r="J6836" i="1"/>
  <c r="L6835" i="1"/>
  <c r="K6835" i="1"/>
  <c r="J6835" i="1"/>
  <c r="L6834" i="1"/>
  <c r="K6834" i="1"/>
  <c r="J6834" i="1"/>
  <c r="L6833" i="1"/>
  <c r="K6833" i="1"/>
  <c r="J6833" i="1"/>
  <c r="L6832" i="1"/>
  <c r="K6832" i="1"/>
  <c r="J6832" i="1"/>
  <c r="L6831" i="1"/>
  <c r="K6831" i="1"/>
  <c r="J6831" i="1"/>
  <c r="L6830" i="1"/>
  <c r="K6830" i="1"/>
  <c r="J6830" i="1"/>
  <c r="L6829" i="1"/>
  <c r="K6829" i="1"/>
  <c r="J6829" i="1"/>
  <c r="L6828" i="1"/>
  <c r="K6828" i="1"/>
  <c r="J6828" i="1"/>
  <c r="L6827" i="1"/>
  <c r="K6827" i="1"/>
  <c r="J6827" i="1"/>
  <c r="L6826" i="1"/>
  <c r="K6826" i="1"/>
  <c r="J6826" i="1"/>
  <c r="L6825" i="1"/>
  <c r="K6825" i="1"/>
  <c r="J6825" i="1"/>
  <c r="L6824" i="1"/>
  <c r="K6824" i="1"/>
  <c r="J6824" i="1"/>
  <c r="L6823" i="1"/>
  <c r="K6823" i="1"/>
  <c r="J6823" i="1"/>
  <c r="L6822" i="1"/>
  <c r="K6822" i="1"/>
  <c r="J6822" i="1"/>
  <c r="L6821" i="1"/>
  <c r="K6821" i="1"/>
  <c r="J6821" i="1"/>
  <c r="L6820" i="1"/>
  <c r="K6820" i="1"/>
  <c r="J6820" i="1"/>
  <c r="L6819" i="1"/>
  <c r="K6819" i="1"/>
  <c r="J6819" i="1"/>
  <c r="L6818" i="1"/>
  <c r="K6818" i="1"/>
  <c r="J6818" i="1"/>
  <c r="L6817" i="1"/>
  <c r="K6817" i="1"/>
  <c r="J6817" i="1"/>
  <c r="L6816" i="1"/>
  <c r="K6816" i="1"/>
  <c r="J6816" i="1"/>
  <c r="L6815" i="1"/>
  <c r="K6815" i="1"/>
  <c r="J6815" i="1"/>
  <c r="L6814" i="1"/>
  <c r="K6814" i="1"/>
  <c r="J6814" i="1"/>
  <c r="L6813" i="1"/>
  <c r="K6813" i="1"/>
  <c r="J6813" i="1"/>
  <c r="L6812" i="1"/>
  <c r="K6812" i="1"/>
  <c r="J6812" i="1"/>
  <c r="L6811" i="1"/>
  <c r="K6811" i="1"/>
  <c r="J6811" i="1"/>
  <c r="L6810" i="1"/>
  <c r="K6810" i="1"/>
  <c r="J6810" i="1"/>
  <c r="L6809" i="1"/>
  <c r="K6809" i="1"/>
  <c r="J6809" i="1"/>
  <c r="L6808" i="1"/>
  <c r="K6808" i="1"/>
  <c r="J6808" i="1"/>
  <c r="L6807" i="1"/>
  <c r="K6807" i="1"/>
  <c r="J6807" i="1"/>
  <c r="L6806" i="1"/>
  <c r="K6806" i="1"/>
  <c r="J6806" i="1"/>
  <c r="L6805" i="1"/>
  <c r="K6805" i="1"/>
  <c r="J6805" i="1"/>
  <c r="L6804" i="1"/>
  <c r="K6804" i="1"/>
  <c r="J6804" i="1"/>
  <c r="L6803" i="1"/>
  <c r="K6803" i="1"/>
  <c r="J6803" i="1"/>
  <c r="L6802" i="1"/>
  <c r="K6802" i="1"/>
  <c r="J6802" i="1"/>
  <c r="L6801" i="1"/>
  <c r="K6801" i="1"/>
  <c r="J6801" i="1"/>
  <c r="L6800" i="1"/>
  <c r="K6800" i="1"/>
  <c r="J6800" i="1"/>
  <c r="L6799" i="1"/>
  <c r="K6799" i="1"/>
  <c r="J6799" i="1"/>
  <c r="L6798" i="1"/>
  <c r="K6798" i="1"/>
  <c r="J6798" i="1"/>
  <c r="L6797" i="1"/>
  <c r="K6797" i="1"/>
  <c r="J6797" i="1"/>
  <c r="L6796" i="1"/>
  <c r="K6796" i="1"/>
  <c r="J6796" i="1"/>
  <c r="L6795" i="1"/>
  <c r="K6795" i="1"/>
  <c r="J6795" i="1"/>
  <c r="L6794" i="1"/>
  <c r="K6794" i="1"/>
  <c r="J6794" i="1"/>
  <c r="L6793" i="1"/>
  <c r="K6793" i="1"/>
  <c r="J6793" i="1"/>
  <c r="L6792" i="1"/>
  <c r="K6792" i="1"/>
  <c r="J6792" i="1"/>
  <c r="L6791" i="1"/>
  <c r="K6791" i="1"/>
  <c r="J6791" i="1"/>
  <c r="L6790" i="1"/>
  <c r="K6790" i="1"/>
  <c r="J6790" i="1"/>
  <c r="L6789" i="1"/>
  <c r="K6789" i="1"/>
  <c r="J6789" i="1"/>
  <c r="L6788" i="1"/>
  <c r="K6788" i="1"/>
  <c r="J6788" i="1"/>
  <c r="L6787" i="1"/>
  <c r="K6787" i="1"/>
  <c r="J6787" i="1"/>
  <c r="L6786" i="1"/>
  <c r="K6786" i="1"/>
  <c r="J6786" i="1"/>
  <c r="L6785" i="1"/>
  <c r="K6785" i="1"/>
  <c r="J6785" i="1"/>
  <c r="L6784" i="1"/>
  <c r="K6784" i="1"/>
  <c r="J6784" i="1"/>
  <c r="L6783" i="1"/>
  <c r="K6783" i="1"/>
  <c r="J6783" i="1"/>
  <c r="L6782" i="1"/>
  <c r="K6782" i="1"/>
  <c r="J6782" i="1"/>
  <c r="L6781" i="1"/>
  <c r="K6781" i="1"/>
  <c r="J6781" i="1"/>
  <c r="L6780" i="1"/>
  <c r="K6780" i="1"/>
  <c r="J6780" i="1"/>
  <c r="L6779" i="1"/>
  <c r="K6779" i="1"/>
  <c r="J6779" i="1"/>
  <c r="L6778" i="1"/>
  <c r="K6778" i="1"/>
  <c r="J6778" i="1"/>
  <c r="L6777" i="1"/>
  <c r="K6777" i="1"/>
  <c r="J6777" i="1"/>
  <c r="L6776" i="1"/>
  <c r="K6776" i="1"/>
  <c r="J6776" i="1"/>
  <c r="L6775" i="1"/>
  <c r="K6775" i="1"/>
  <c r="J6775" i="1"/>
  <c r="L6774" i="1"/>
  <c r="K6774" i="1"/>
  <c r="J6774" i="1"/>
  <c r="L6773" i="1"/>
  <c r="K6773" i="1"/>
  <c r="J6773" i="1"/>
  <c r="L6772" i="1"/>
  <c r="K6772" i="1"/>
  <c r="J6772" i="1"/>
  <c r="L6771" i="1"/>
  <c r="K6771" i="1"/>
  <c r="J6771" i="1"/>
  <c r="L6770" i="1"/>
  <c r="K6770" i="1"/>
  <c r="J6770" i="1"/>
  <c r="L6769" i="1"/>
  <c r="K6769" i="1"/>
  <c r="J6769" i="1"/>
  <c r="L6768" i="1"/>
  <c r="K6768" i="1"/>
  <c r="J6768" i="1"/>
  <c r="L6767" i="1"/>
  <c r="K6767" i="1"/>
  <c r="J6767" i="1"/>
  <c r="L6766" i="1"/>
  <c r="K6766" i="1"/>
  <c r="J6766" i="1"/>
  <c r="L6765" i="1"/>
  <c r="K6765" i="1"/>
  <c r="J6765" i="1"/>
  <c r="L6764" i="1"/>
  <c r="K6764" i="1"/>
  <c r="J6764" i="1"/>
  <c r="L6763" i="1"/>
  <c r="K6763" i="1"/>
  <c r="J6763" i="1"/>
  <c r="L6762" i="1"/>
  <c r="K6762" i="1"/>
  <c r="J6762" i="1"/>
  <c r="L6761" i="1"/>
  <c r="K6761" i="1"/>
  <c r="J6761" i="1"/>
  <c r="L6760" i="1"/>
  <c r="K6760" i="1"/>
  <c r="J6760" i="1"/>
  <c r="L6759" i="1"/>
  <c r="K6759" i="1"/>
  <c r="J6759" i="1"/>
  <c r="L6758" i="1"/>
  <c r="K6758" i="1"/>
  <c r="J6758" i="1"/>
  <c r="L6757" i="1"/>
  <c r="K6757" i="1"/>
  <c r="J6757" i="1"/>
  <c r="L6756" i="1"/>
  <c r="K6756" i="1"/>
  <c r="J6756" i="1"/>
  <c r="L6755" i="1"/>
  <c r="K6755" i="1"/>
  <c r="J6755" i="1"/>
  <c r="L6754" i="1"/>
  <c r="K6754" i="1"/>
  <c r="J6754" i="1"/>
  <c r="L6753" i="1"/>
  <c r="K6753" i="1"/>
  <c r="J6753" i="1"/>
  <c r="L6752" i="1"/>
  <c r="K6752" i="1"/>
  <c r="J6752" i="1"/>
  <c r="L6751" i="1"/>
  <c r="K6751" i="1"/>
  <c r="J6751" i="1"/>
  <c r="L6750" i="1"/>
  <c r="K6750" i="1"/>
  <c r="J6750" i="1"/>
  <c r="L6749" i="1"/>
  <c r="K6749" i="1"/>
  <c r="J6749" i="1"/>
  <c r="L6748" i="1"/>
  <c r="K6748" i="1"/>
  <c r="J6748" i="1"/>
  <c r="L6747" i="1"/>
  <c r="K6747" i="1"/>
  <c r="J6747" i="1"/>
  <c r="L6746" i="1"/>
  <c r="K6746" i="1"/>
  <c r="J6746" i="1"/>
  <c r="L6745" i="1"/>
  <c r="K6745" i="1"/>
  <c r="J6745" i="1"/>
  <c r="L6744" i="1"/>
  <c r="K6744" i="1"/>
  <c r="J6744" i="1"/>
  <c r="L6743" i="1"/>
  <c r="K6743" i="1"/>
  <c r="J6743" i="1"/>
  <c r="L6742" i="1"/>
  <c r="K6742" i="1"/>
  <c r="J6742" i="1"/>
  <c r="L6741" i="1"/>
  <c r="K6741" i="1"/>
  <c r="J6741" i="1"/>
  <c r="L6740" i="1"/>
  <c r="K6740" i="1"/>
  <c r="J6740" i="1"/>
  <c r="L6739" i="1"/>
  <c r="K6739" i="1"/>
  <c r="J6739" i="1"/>
  <c r="L6738" i="1"/>
  <c r="K6738" i="1"/>
  <c r="J6738" i="1"/>
  <c r="L6737" i="1"/>
  <c r="K6737" i="1"/>
  <c r="J6737" i="1"/>
  <c r="L6736" i="1"/>
  <c r="K6736" i="1"/>
  <c r="J6736" i="1"/>
  <c r="L6735" i="1"/>
  <c r="K6735" i="1"/>
  <c r="J6735" i="1"/>
  <c r="L6734" i="1"/>
  <c r="K6734" i="1"/>
  <c r="J6734" i="1"/>
  <c r="L6733" i="1"/>
  <c r="K6733" i="1"/>
  <c r="J6733" i="1"/>
  <c r="L6732" i="1"/>
  <c r="K6732" i="1"/>
  <c r="J6732" i="1"/>
  <c r="L6731" i="1"/>
  <c r="K6731" i="1"/>
  <c r="J6731" i="1"/>
  <c r="L6730" i="1"/>
  <c r="K6730" i="1"/>
  <c r="J6730" i="1"/>
  <c r="L6729" i="1"/>
  <c r="K6729" i="1"/>
  <c r="J6729" i="1"/>
  <c r="L6728" i="1"/>
  <c r="K6728" i="1"/>
  <c r="J6728" i="1"/>
  <c r="L6727" i="1"/>
  <c r="K6727" i="1"/>
  <c r="J6727" i="1"/>
  <c r="L6726" i="1"/>
  <c r="K6726" i="1"/>
  <c r="J6726" i="1"/>
  <c r="L6725" i="1"/>
  <c r="K6725" i="1"/>
  <c r="J6725" i="1"/>
  <c r="L6724" i="1"/>
  <c r="K6724" i="1"/>
  <c r="J6724" i="1"/>
  <c r="L6723" i="1"/>
  <c r="K6723" i="1"/>
  <c r="J6723" i="1"/>
  <c r="L6722" i="1"/>
  <c r="K6722" i="1"/>
  <c r="J6722" i="1"/>
  <c r="L6721" i="1"/>
  <c r="K6721" i="1"/>
  <c r="J6721" i="1"/>
  <c r="L6720" i="1"/>
  <c r="K6720" i="1"/>
  <c r="J6720" i="1"/>
  <c r="L6719" i="1"/>
  <c r="K6719" i="1"/>
  <c r="J6719" i="1"/>
  <c r="L6718" i="1"/>
  <c r="K6718" i="1"/>
  <c r="J6718" i="1"/>
  <c r="L6717" i="1"/>
  <c r="K6717" i="1"/>
  <c r="J6717" i="1"/>
  <c r="L6716" i="1"/>
  <c r="K6716" i="1"/>
  <c r="J6716" i="1"/>
  <c r="L6715" i="1"/>
  <c r="K6715" i="1"/>
  <c r="J6715" i="1"/>
  <c r="L6714" i="1"/>
  <c r="K6714" i="1"/>
  <c r="J6714" i="1"/>
  <c r="L6713" i="1"/>
  <c r="K6713" i="1"/>
  <c r="J6713" i="1"/>
  <c r="L6712" i="1"/>
  <c r="K6712" i="1"/>
  <c r="J6712" i="1"/>
  <c r="L6711" i="1"/>
  <c r="K6711" i="1"/>
  <c r="J6711" i="1"/>
  <c r="L6710" i="1"/>
  <c r="K6710" i="1"/>
  <c r="J6710" i="1"/>
  <c r="L6709" i="1"/>
  <c r="K6709" i="1"/>
  <c r="J6709" i="1"/>
  <c r="L6708" i="1"/>
  <c r="K6708" i="1"/>
  <c r="J6708" i="1"/>
  <c r="L6707" i="1"/>
  <c r="K6707" i="1"/>
  <c r="J6707" i="1"/>
  <c r="L6706" i="1"/>
  <c r="K6706" i="1"/>
  <c r="J6706" i="1"/>
  <c r="L6705" i="1"/>
  <c r="K6705" i="1"/>
  <c r="J6705" i="1"/>
  <c r="L6704" i="1"/>
  <c r="K6704" i="1"/>
  <c r="J6704" i="1"/>
  <c r="L6703" i="1"/>
  <c r="K6703" i="1"/>
  <c r="J6703" i="1"/>
  <c r="L6702" i="1"/>
  <c r="K6702" i="1"/>
  <c r="J6702" i="1"/>
  <c r="L6701" i="1"/>
  <c r="K6701" i="1"/>
  <c r="J6701" i="1"/>
  <c r="L6700" i="1"/>
  <c r="K6700" i="1"/>
  <c r="J6700" i="1"/>
  <c r="L6699" i="1"/>
  <c r="K6699" i="1"/>
  <c r="J6699" i="1"/>
  <c r="L6698" i="1"/>
  <c r="K6698" i="1"/>
  <c r="J6698" i="1"/>
  <c r="L6697" i="1"/>
  <c r="K6697" i="1"/>
  <c r="J6697" i="1"/>
  <c r="L6696" i="1"/>
  <c r="K6696" i="1"/>
  <c r="J6696" i="1"/>
  <c r="L6695" i="1"/>
  <c r="K6695" i="1"/>
  <c r="J6695" i="1"/>
  <c r="L6694" i="1"/>
  <c r="K6694" i="1"/>
  <c r="J6694" i="1"/>
  <c r="L6693" i="1"/>
  <c r="K6693" i="1"/>
  <c r="J6693" i="1"/>
  <c r="L6692" i="1"/>
  <c r="K6692" i="1"/>
  <c r="J6692" i="1"/>
  <c r="L6691" i="1"/>
  <c r="K6691" i="1"/>
  <c r="J6691" i="1"/>
  <c r="L6690" i="1"/>
  <c r="K6690" i="1"/>
  <c r="J6690" i="1"/>
  <c r="L6689" i="1"/>
  <c r="K6689" i="1"/>
  <c r="J6689" i="1"/>
  <c r="L6688" i="1"/>
  <c r="K6688" i="1"/>
  <c r="J6688" i="1"/>
  <c r="L6687" i="1"/>
  <c r="K6687" i="1"/>
  <c r="J6687" i="1"/>
  <c r="L6686" i="1"/>
  <c r="K6686" i="1"/>
  <c r="J6686" i="1"/>
  <c r="L6685" i="1"/>
  <c r="K6685" i="1"/>
  <c r="J6685" i="1"/>
  <c r="L6684" i="1"/>
  <c r="K6684" i="1"/>
  <c r="J6684" i="1"/>
  <c r="L6683" i="1"/>
  <c r="K6683" i="1"/>
  <c r="J6683" i="1"/>
  <c r="L6682" i="1"/>
  <c r="K6682" i="1"/>
  <c r="J6682" i="1"/>
  <c r="L6681" i="1"/>
  <c r="K6681" i="1"/>
  <c r="J6681" i="1"/>
  <c r="L6680" i="1"/>
  <c r="K6680" i="1"/>
  <c r="J6680" i="1"/>
  <c r="L6679" i="1"/>
  <c r="K6679" i="1"/>
  <c r="J6679" i="1"/>
  <c r="L6678" i="1"/>
  <c r="K6678" i="1"/>
  <c r="J6678" i="1"/>
  <c r="L6677" i="1"/>
  <c r="K6677" i="1"/>
  <c r="J6677" i="1"/>
  <c r="L6676" i="1"/>
  <c r="K6676" i="1"/>
  <c r="J6676" i="1"/>
  <c r="L6675" i="1"/>
  <c r="K6675" i="1"/>
  <c r="J6675" i="1"/>
  <c r="L6674" i="1"/>
  <c r="K6674" i="1"/>
  <c r="J6674" i="1"/>
  <c r="L6673" i="1"/>
  <c r="K6673" i="1"/>
  <c r="J6673" i="1"/>
  <c r="L6672" i="1"/>
  <c r="K6672" i="1"/>
  <c r="J6672" i="1"/>
  <c r="L6671" i="1"/>
  <c r="K6671" i="1"/>
  <c r="J6671" i="1"/>
  <c r="L6670" i="1"/>
  <c r="K6670" i="1"/>
  <c r="J6670" i="1"/>
  <c r="L6669" i="1"/>
  <c r="K6669" i="1"/>
  <c r="J6669" i="1"/>
  <c r="L6668" i="1"/>
  <c r="K6668" i="1"/>
  <c r="J6668" i="1"/>
  <c r="L6667" i="1"/>
  <c r="K6667" i="1"/>
  <c r="J6667" i="1"/>
  <c r="L6666" i="1"/>
  <c r="K6666" i="1"/>
  <c r="J6666" i="1"/>
  <c r="L6665" i="1"/>
  <c r="K6665" i="1"/>
  <c r="J6665" i="1"/>
  <c r="L6664" i="1"/>
  <c r="K6664" i="1"/>
  <c r="J6664" i="1"/>
  <c r="L6663" i="1"/>
  <c r="K6663" i="1"/>
  <c r="J6663" i="1"/>
  <c r="L6662" i="1"/>
  <c r="K6662" i="1"/>
  <c r="J6662" i="1"/>
  <c r="L6661" i="1"/>
  <c r="K6661" i="1"/>
  <c r="J6661" i="1"/>
  <c r="L6660" i="1"/>
  <c r="K6660" i="1"/>
  <c r="J6660" i="1"/>
  <c r="L6659" i="1"/>
  <c r="K6659" i="1"/>
  <c r="J6659" i="1"/>
  <c r="L6658" i="1"/>
  <c r="K6658" i="1"/>
  <c r="J6658" i="1"/>
  <c r="L6657" i="1"/>
  <c r="K6657" i="1"/>
  <c r="J6657" i="1"/>
  <c r="L6656" i="1"/>
  <c r="K6656" i="1"/>
  <c r="J6656" i="1"/>
  <c r="L6655" i="1"/>
  <c r="K6655" i="1"/>
  <c r="J6655" i="1"/>
  <c r="L6654" i="1"/>
  <c r="K6654" i="1"/>
  <c r="J6654" i="1"/>
  <c r="L6653" i="1"/>
  <c r="K6653" i="1"/>
  <c r="J6653" i="1"/>
  <c r="L6652" i="1"/>
  <c r="K6652" i="1"/>
  <c r="J6652" i="1"/>
  <c r="L6651" i="1"/>
  <c r="K6651" i="1"/>
  <c r="J6651" i="1"/>
  <c r="L6650" i="1"/>
  <c r="K6650" i="1"/>
  <c r="J6650" i="1"/>
  <c r="L6649" i="1"/>
  <c r="K6649" i="1"/>
  <c r="J6649" i="1"/>
  <c r="L6648" i="1"/>
  <c r="K6648" i="1"/>
  <c r="J6648" i="1"/>
  <c r="L6647" i="1"/>
  <c r="K6647" i="1"/>
  <c r="J6647" i="1"/>
  <c r="L6646" i="1"/>
  <c r="K6646" i="1"/>
  <c r="J6646" i="1"/>
  <c r="L6645" i="1"/>
  <c r="K6645" i="1"/>
  <c r="J6645" i="1"/>
  <c r="L6644" i="1"/>
  <c r="K6644" i="1"/>
  <c r="J6644" i="1"/>
  <c r="L6643" i="1"/>
  <c r="K6643" i="1"/>
  <c r="J6643" i="1"/>
  <c r="L6642" i="1"/>
  <c r="K6642" i="1"/>
  <c r="J6642" i="1"/>
  <c r="L6641" i="1"/>
  <c r="K6641" i="1"/>
  <c r="J6641" i="1"/>
  <c r="L6640" i="1"/>
  <c r="K6640" i="1"/>
  <c r="J6640" i="1"/>
  <c r="L6639" i="1"/>
  <c r="K6639" i="1"/>
  <c r="J6639" i="1"/>
  <c r="L6638" i="1"/>
  <c r="K6638" i="1"/>
  <c r="J6638" i="1"/>
  <c r="L6637" i="1"/>
  <c r="K6637" i="1"/>
  <c r="J6637" i="1"/>
  <c r="L6636" i="1"/>
  <c r="K6636" i="1"/>
  <c r="J6636" i="1"/>
  <c r="L6635" i="1"/>
  <c r="K6635" i="1"/>
  <c r="J6635" i="1"/>
  <c r="L6634" i="1"/>
  <c r="K6634" i="1"/>
  <c r="J6634" i="1"/>
  <c r="L6633" i="1"/>
  <c r="K6633" i="1"/>
  <c r="J6633" i="1"/>
  <c r="L6632" i="1"/>
  <c r="K6632" i="1"/>
  <c r="J6632" i="1"/>
  <c r="L6631" i="1"/>
  <c r="K6631" i="1"/>
  <c r="J6631" i="1"/>
  <c r="L6630" i="1"/>
  <c r="K6630" i="1"/>
  <c r="J6630" i="1"/>
  <c r="L6629" i="1"/>
  <c r="K6629" i="1"/>
  <c r="J6629" i="1"/>
  <c r="L6628" i="1"/>
  <c r="K6628" i="1"/>
  <c r="J6628" i="1"/>
  <c r="L6627" i="1"/>
  <c r="K6627" i="1"/>
  <c r="J6627" i="1"/>
  <c r="L6626" i="1"/>
  <c r="K6626" i="1"/>
  <c r="J6626" i="1"/>
  <c r="L6625" i="1"/>
  <c r="K6625" i="1"/>
  <c r="J6625" i="1"/>
  <c r="L6624" i="1"/>
  <c r="K6624" i="1"/>
  <c r="J6624" i="1"/>
  <c r="L6623" i="1"/>
  <c r="K6623" i="1"/>
  <c r="J6623" i="1"/>
  <c r="L6622" i="1"/>
  <c r="K6622" i="1"/>
  <c r="J6622" i="1"/>
  <c r="L6621" i="1"/>
  <c r="K6621" i="1"/>
  <c r="J6621" i="1"/>
  <c r="L6620" i="1"/>
  <c r="K6620" i="1"/>
  <c r="J6620" i="1"/>
  <c r="L6619" i="1"/>
  <c r="K6619" i="1"/>
  <c r="J6619" i="1"/>
  <c r="L6618" i="1"/>
  <c r="K6618" i="1"/>
  <c r="J6618" i="1"/>
  <c r="L6617" i="1"/>
  <c r="K6617" i="1"/>
  <c r="J6617" i="1"/>
  <c r="L6616" i="1"/>
  <c r="K6616" i="1"/>
  <c r="J6616" i="1"/>
  <c r="L6615" i="1"/>
  <c r="K6615" i="1"/>
  <c r="J6615" i="1"/>
  <c r="L6614" i="1"/>
  <c r="K6614" i="1"/>
  <c r="J6614" i="1"/>
  <c r="L6613" i="1"/>
  <c r="K6613" i="1"/>
  <c r="J6613" i="1"/>
  <c r="L6612" i="1"/>
  <c r="K6612" i="1"/>
  <c r="J6612" i="1"/>
  <c r="L6611" i="1"/>
  <c r="K6611" i="1"/>
  <c r="J6611" i="1"/>
  <c r="L6610" i="1"/>
  <c r="K6610" i="1"/>
  <c r="J6610" i="1"/>
  <c r="L6609" i="1"/>
  <c r="K6609" i="1"/>
  <c r="J6609" i="1"/>
  <c r="L6608" i="1"/>
  <c r="K6608" i="1"/>
  <c r="J6608" i="1"/>
  <c r="L6607" i="1"/>
  <c r="K6607" i="1"/>
  <c r="J6607" i="1"/>
  <c r="L6606" i="1"/>
  <c r="K6606" i="1"/>
  <c r="J6606" i="1"/>
  <c r="L6605" i="1"/>
  <c r="K6605" i="1"/>
  <c r="J6605" i="1"/>
  <c r="L6604" i="1"/>
  <c r="K6604" i="1"/>
  <c r="J6604" i="1"/>
  <c r="L6603" i="1"/>
  <c r="K6603" i="1"/>
  <c r="J6603" i="1"/>
  <c r="L6602" i="1"/>
  <c r="K6602" i="1"/>
  <c r="J6602" i="1"/>
  <c r="L6601" i="1"/>
  <c r="K6601" i="1"/>
  <c r="J6601" i="1"/>
  <c r="L6600" i="1"/>
  <c r="K6600" i="1"/>
  <c r="J6600" i="1"/>
  <c r="L6599" i="1"/>
  <c r="K6599" i="1"/>
  <c r="J6599" i="1"/>
  <c r="L6598" i="1"/>
  <c r="K6598" i="1"/>
  <c r="J6598" i="1"/>
  <c r="L6597" i="1"/>
  <c r="K6597" i="1"/>
  <c r="J6597" i="1"/>
  <c r="L6596" i="1"/>
  <c r="K6596" i="1"/>
  <c r="J6596" i="1"/>
  <c r="L6595" i="1"/>
  <c r="K6595" i="1"/>
  <c r="J6595" i="1"/>
  <c r="L6594" i="1"/>
  <c r="K6594" i="1"/>
  <c r="J6594" i="1"/>
  <c r="L6593" i="1"/>
  <c r="K6593" i="1"/>
  <c r="J6593" i="1"/>
  <c r="L6592" i="1"/>
  <c r="K6592" i="1"/>
  <c r="J6592" i="1"/>
  <c r="L6591" i="1"/>
  <c r="K6591" i="1"/>
  <c r="J6591" i="1"/>
  <c r="L6590" i="1"/>
  <c r="K6590" i="1"/>
  <c r="J6590" i="1"/>
  <c r="L6589" i="1"/>
  <c r="K6589" i="1"/>
  <c r="J6589" i="1"/>
  <c r="L6588" i="1"/>
  <c r="K6588" i="1"/>
  <c r="J6588" i="1"/>
  <c r="L6587" i="1"/>
  <c r="K6587" i="1"/>
  <c r="J6587" i="1"/>
  <c r="L6586" i="1"/>
  <c r="K6586" i="1"/>
  <c r="J6586" i="1"/>
  <c r="L6585" i="1"/>
  <c r="K6585" i="1"/>
  <c r="J6585" i="1"/>
  <c r="L6584" i="1"/>
  <c r="K6584" i="1"/>
  <c r="J6584" i="1"/>
  <c r="L6583" i="1"/>
  <c r="K6583" i="1"/>
  <c r="J6583" i="1"/>
  <c r="L6582" i="1"/>
  <c r="K6582" i="1"/>
  <c r="J6582" i="1"/>
  <c r="L6581" i="1"/>
  <c r="K6581" i="1"/>
  <c r="J6581" i="1"/>
  <c r="L6580" i="1"/>
  <c r="K6580" i="1"/>
  <c r="J6580" i="1"/>
  <c r="L6579" i="1"/>
  <c r="K6579" i="1"/>
  <c r="J6579" i="1"/>
  <c r="L6578" i="1"/>
  <c r="K6578" i="1"/>
  <c r="J6578" i="1"/>
  <c r="L6577" i="1"/>
  <c r="K6577" i="1"/>
  <c r="J6577" i="1"/>
  <c r="L6576" i="1"/>
  <c r="K6576" i="1"/>
  <c r="J6576" i="1"/>
  <c r="L6575" i="1"/>
  <c r="K6575" i="1"/>
  <c r="J6575" i="1"/>
  <c r="L6574" i="1"/>
  <c r="K6574" i="1"/>
  <c r="J6574" i="1"/>
  <c r="L6573" i="1"/>
  <c r="K6573" i="1"/>
  <c r="J6573" i="1"/>
  <c r="L6572" i="1"/>
  <c r="K6572" i="1"/>
  <c r="J6572" i="1"/>
  <c r="L6571" i="1"/>
  <c r="K6571" i="1"/>
  <c r="J6571" i="1"/>
  <c r="L6570" i="1"/>
  <c r="K6570" i="1"/>
  <c r="J6570" i="1"/>
  <c r="L6569" i="1"/>
  <c r="K6569" i="1"/>
  <c r="J6569" i="1"/>
  <c r="L6568" i="1"/>
  <c r="K6568" i="1"/>
  <c r="J6568" i="1"/>
  <c r="L6567" i="1"/>
  <c r="K6567" i="1"/>
  <c r="J6567" i="1"/>
  <c r="L6566" i="1"/>
  <c r="K6566" i="1"/>
  <c r="J6566" i="1"/>
  <c r="L6565" i="1"/>
  <c r="K6565" i="1"/>
  <c r="J6565" i="1"/>
  <c r="L6564" i="1"/>
  <c r="K6564" i="1"/>
  <c r="J6564" i="1"/>
  <c r="L6563" i="1"/>
  <c r="K6563" i="1"/>
  <c r="J6563" i="1"/>
  <c r="L6562" i="1"/>
  <c r="K6562" i="1"/>
  <c r="J6562" i="1"/>
  <c r="L6561" i="1"/>
  <c r="K6561" i="1"/>
  <c r="J6561" i="1"/>
  <c r="L6560" i="1"/>
  <c r="K6560" i="1"/>
  <c r="J6560" i="1"/>
  <c r="L6559" i="1"/>
  <c r="K6559" i="1"/>
  <c r="J6559" i="1"/>
  <c r="L6558" i="1"/>
  <c r="K6558" i="1"/>
  <c r="J6558" i="1"/>
  <c r="L6557" i="1"/>
  <c r="K6557" i="1"/>
  <c r="J6557" i="1"/>
  <c r="L6556" i="1"/>
  <c r="K6556" i="1"/>
  <c r="J6556" i="1"/>
  <c r="L6555" i="1"/>
  <c r="K6555" i="1"/>
  <c r="J6555" i="1"/>
  <c r="L6554" i="1"/>
  <c r="K6554" i="1"/>
  <c r="J6554" i="1"/>
  <c r="L6553" i="1"/>
  <c r="K6553" i="1"/>
  <c r="J6553" i="1"/>
  <c r="L6552" i="1"/>
  <c r="K6552" i="1"/>
  <c r="J6552" i="1"/>
  <c r="L6551" i="1"/>
  <c r="K6551" i="1"/>
  <c r="J6551" i="1"/>
  <c r="L6550" i="1"/>
  <c r="K6550" i="1"/>
  <c r="J6550" i="1"/>
  <c r="L6549" i="1"/>
  <c r="K6549" i="1"/>
  <c r="J6549" i="1"/>
  <c r="L6548" i="1"/>
  <c r="K6548" i="1"/>
  <c r="J6548" i="1"/>
  <c r="L6547" i="1"/>
  <c r="K6547" i="1"/>
  <c r="J6547" i="1"/>
  <c r="L6546" i="1"/>
  <c r="K6546" i="1"/>
  <c r="J6546" i="1"/>
  <c r="L6545" i="1"/>
  <c r="K6545" i="1"/>
  <c r="J6545" i="1"/>
  <c r="L6544" i="1"/>
  <c r="K6544" i="1"/>
  <c r="J6544" i="1"/>
  <c r="L6543" i="1"/>
  <c r="K6543" i="1"/>
  <c r="J6543" i="1"/>
  <c r="L6542" i="1"/>
  <c r="K6542" i="1"/>
  <c r="J6542" i="1"/>
  <c r="L6541" i="1"/>
  <c r="K6541" i="1"/>
  <c r="J6541" i="1"/>
  <c r="L6540" i="1"/>
  <c r="K6540" i="1"/>
  <c r="J6540" i="1"/>
  <c r="L6539" i="1"/>
  <c r="K6539" i="1"/>
  <c r="J6539" i="1"/>
  <c r="L6538" i="1"/>
  <c r="K6538" i="1"/>
  <c r="J6538" i="1"/>
  <c r="L6537" i="1"/>
  <c r="K6537" i="1"/>
  <c r="J6537" i="1"/>
  <c r="L6536" i="1"/>
  <c r="K6536" i="1"/>
  <c r="J6536" i="1"/>
  <c r="L6535" i="1"/>
  <c r="K6535" i="1"/>
  <c r="J6535" i="1"/>
  <c r="L6534" i="1"/>
  <c r="K6534" i="1"/>
  <c r="J6534" i="1"/>
  <c r="L6533" i="1"/>
  <c r="K6533" i="1"/>
  <c r="J6533" i="1"/>
  <c r="L6532" i="1"/>
  <c r="K6532" i="1"/>
  <c r="J6532" i="1"/>
  <c r="L6531" i="1"/>
  <c r="K6531" i="1"/>
  <c r="J6531" i="1"/>
  <c r="L6530" i="1"/>
  <c r="K6530" i="1"/>
  <c r="J6530" i="1"/>
  <c r="L6529" i="1"/>
  <c r="K6529" i="1"/>
  <c r="J6529" i="1"/>
  <c r="L6528" i="1"/>
  <c r="K6528" i="1"/>
  <c r="J6528" i="1"/>
  <c r="L6527" i="1"/>
  <c r="K6527" i="1"/>
  <c r="J6527" i="1"/>
  <c r="L6526" i="1"/>
  <c r="K6526" i="1"/>
  <c r="J6526" i="1"/>
  <c r="L6525" i="1"/>
  <c r="K6525" i="1"/>
  <c r="J6525" i="1"/>
  <c r="L6524" i="1"/>
  <c r="K6524" i="1"/>
  <c r="J6524" i="1"/>
  <c r="L6523" i="1"/>
  <c r="K6523" i="1"/>
  <c r="J6523" i="1"/>
  <c r="L6522" i="1"/>
  <c r="K6522" i="1"/>
  <c r="J6522" i="1"/>
  <c r="L6521" i="1"/>
  <c r="K6521" i="1"/>
  <c r="J6521" i="1"/>
  <c r="L6520" i="1"/>
  <c r="K6520" i="1"/>
  <c r="J6520" i="1"/>
  <c r="L6519" i="1"/>
  <c r="K6519" i="1"/>
  <c r="J6519" i="1"/>
  <c r="L6518" i="1"/>
  <c r="K6518" i="1"/>
  <c r="J6518" i="1"/>
  <c r="L6517" i="1"/>
  <c r="K6517" i="1"/>
  <c r="J6517" i="1"/>
  <c r="L6516" i="1"/>
  <c r="K6516" i="1"/>
  <c r="J6516" i="1"/>
  <c r="L6515" i="1"/>
  <c r="K6515" i="1"/>
  <c r="J6515" i="1"/>
  <c r="L6514" i="1"/>
  <c r="K6514" i="1"/>
  <c r="J6514" i="1"/>
  <c r="L6513" i="1"/>
  <c r="K6513" i="1"/>
  <c r="J6513" i="1"/>
  <c r="L6512" i="1"/>
  <c r="K6512" i="1"/>
  <c r="J6512" i="1"/>
  <c r="L6511" i="1"/>
  <c r="K6511" i="1"/>
  <c r="J6511" i="1"/>
  <c r="L6510" i="1"/>
  <c r="K6510" i="1"/>
  <c r="J6510" i="1"/>
  <c r="L6509" i="1"/>
  <c r="K6509" i="1"/>
  <c r="J6509" i="1"/>
  <c r="L6508" i="1"/>
  <c r="K6508" i="1"/>
  <c r="J6508" i="1"/>
  <c r="L6507" i="1"/>
  <c r="K6507" i="1"/>
  <c r="J6507" i="1"/>
  <c r="L6506" i="1"/>
  <c r="K6506" i="1"/>
  <c r="J6506" i="1"/>
  <c r="L6505" i="1"/>
  <c r="K6505" i="1"/>
  <c r="J6505" i="1"/>
  <c r="L6504" i="1"/>
  <c r="K6504" i="1"/>
  <c r="J6504" i="1"/>
  <c r="L6503" i="1"/>
  <c r="K6503" i="1"/>
  <c r="J6503" i="1"/>
  <c r="L6502" i="1"/>
  <c r="K6502" i="1"/>
  <c r="J6502" i="1"/>
  <c r="L6501" i="1"/>
  <c r="K6501" i="1"/>
  <c r="J6501" i="1"/>
  <c r="L6500" i="1"/>
  <c r="K6500" i="1"/>
  <c r="J6500" i="1"/>
  <c r="L6499" i="1"/>
  <c r="K6499" i="1"/>
  <c r="J6499" i="1"/>
  <c r="L6498" i="1"/>
  <c r="K6498" i="1"/>
  <c r="J6498" i="1"/>
  <c r="L6497" i="1"/>
  <c r="K6497" i="1"/>
  <c r="J6497" i="1"/>
  <c r="L6496" i="1"/>
  <c r="K6496" i="1"/>
  <c r="J6496" i="1"/>
  <c r="L6495" i="1"/>
  <c r="K6495" i="1"/>
  <c r="J6495" i="1"/>
  <c r="L6494" i="1"/>
  <c r="K6494" i="1"/>
  <c r="J6494" i="1"/>
  <c r="L6493" i="1"/>
  <c r="K6493" i="1"/>
  <c r="J6493" i="1"/>
  <c r="L6492" i="1"/>
  <c r="K6492" i="1"/>
  <c r="J6492" i="1"/>
  <c r="L6491" i="1"/>
  <c r="K6491" i="1"/>
  <c r="J6491" i="1"/>
  <c r="L6490" i="1"/>
  <c r="K6490" i="1"/>
  <c r="J6490" i="1"/>
  <c r="L6489" i="1"/>
  <c r="K6489" i="1"/>
  <c r="J6489" i="1"/>
  <c r="L6488" i="1"/>
  <c r="K6488" i="1"/>
  <c r="J6488" i="1"/>
  <c r="L6487" i="1"/>
  <c r="K6487" i="1"/>
  <c r="J6487" i="1"/>
  <c r="L6486" i="1"/>
  <c r="K6486" i="1"/>
  <c r="J6486" i="1"/>
  <c r="L6485" i="1"/>
  <c r="K6485" i="1"/>
  <c r="J6485" i="1"/>
  <c r="L6484" i="1"/>
  <c r="K6484" i="1"/>
  <c r="J6484" i="1"/>
  <c r="L6483" i="1"/>
  <c r="K6483" i="1"/>
  <c r="J6483" i="1"/>
  <c r="L6482" i="1"/>
  <c r="K6482" i="1"/>
  <c r="J6482" i="1"/>
  <c r="L6481" i="1"/>
  <c r="K6481" i="1"/>
  <c r="J6481" i="1"/>
  <c r="L6480" i="1"/>
  <c r="K6480" i="1"/>
  <c r="J6480" i="1"/>
  <c r="L6479" i="1"/>
  <c r="K6479" i="1"/>
  <c r="J6479" i="1"/>
  <c r="L6478" i="1"/>
  <c r="K6478" i="1"/>
  <c r="J6478" i="1"/>
  <c r="L6477" i="1"/>
  <c r="K6477" i="1"/>
  <c r="J6477" i="1"/>
  <c r="L6476" i="1"/>
  <c r="K6476" i="1"/>
  <c r="J6476" i="1"/>
  <c r="L6475" i="1"/>
  <c r="K6475" i="1"/>
  <c r="J6475" i="1"/>
  <c r="L6474" i="1"/>
  <c r="K6474" i="1"/>
  <c r="J6474" i="1"/>
  <c r="L6473" i="1"/>
  <c r="K6473" i="1"/>
  <c r="J6473" i="1"/>
  <c r="L6472" i="1"/>
  <c r="K6472" i="1"/>
  <c r="J6472" i="1"/>
  <c r="L6471" i="1"/>
  <c r="K6471" i="1"/>
  <c r="J6471" i="1"/>
  <c r="L6470" i="1"/>
  <c r="K6470" i="1"/>
  <c r="J6470" i="1"/>
  <c r="L6469" i="1"/>
  <c r="K6469" i="1"/>
  <c r="J6469" i="1"/>
  <c r="L6468" i="1"/>
  <c r="K6468" i="1"/>
  <c r="J6468" i="1"/>
  <c r="L6467" i="1"/>
  <c r="K6467" i="1"/>
  <c r="J6467" i="1"/>
  <c r="L6466" i="1"/>
  <c r="K6466" i="1"/>
  <c r="J6466" i="1"/>
  <c r="L6465" i="1"/>
  <c r="K6465" i="1"/>
  <c r="J6465" i="1"/>
  <c r="L6464" i="1"/>
  <c r="K6464" i="1"/>
  <c r="J6464" i="1"/>
  <c r="L6463" i="1"/>
  <c r="K6463" i="1"/>
  <c r="J6463" i="1"/>
  <c r="L6462" i="1"/>
  <c r="K6462" i="1"/>
  <c r="J6462" i="1"/>
  <c r="L6461" i="1"/>
  <c r="K6461" i="1"/>
  <c r="J6461" i="1"/>
  <c r="L6460" i="1"/>
  <c r="K6460" i="1"/>
  <c r="J6460" i="1"/>
  <c r="L6459" i="1"/>
  <c r="K6459" i="1"/>
  <c r="J6459" i="1"/>
  <c r="L6458" i="1"/>
  <c r="K6458" i="1"/>
  <c r="J6458" i="1"/>
  <c r="L6457" i="1"/>
  <c r="K6457" i="1"/>
  <c r="J6457" i="1"/>
  <c r="L6456" i="1"/>
  <c r="K6456" i="1"/>
  <c r="J6456" i="1"/>
  <c r="L6455" i="1"/>
  <c r="K6455" i="1"/>
  <c r="J6455" i="1"/>
  <c r="L6454" i="1"/>
  <c r="K6454" i="1"/>
  <c r="J6454" i="1"/>
  <c r="L6453" i="1"/>
  <c r="K6453" i="1"/>
  <c r="J6453" i="1"/>
  <c r="L6452" i="1"/>
  <c r="K6452" i="1"/>
  <c r="J6452" i="1"/>
  <c r="L6451" i="1"/>
  <c r="K6451" i="1"/>
  <c r="J6451" i="1"/>
  <c r="L6450" i="1"/>
  <c r="K6450" i="1"/>
  <c r="J6450" i="1"/>
  <c r="L6449" i="1"/>
  <c r="K6449" i="1"/>
  <c r="J6449" i="1"/>
  <c r="L6448" i="1"/>
  <c r="K6448" i="1"/>
  <c r="J6448" i="1"/>
  <c r="L6447" i="1"/>
  <c r="K6447" i="1"/>
  <c r="J6447" i="1"/>
  <c r="L6446" i="1"/>
  <c r="K6446" i="1"/>
  <c r="J6446" i="1"/>
  <c r="L6445" i="1"/>
  <c r="K6445" i="1"/>
  <c r="J6445" i="1"/>
  <c r="L6444" i="1"/>
  <c r="K6444" i="1"/>
  <c r="J6444" i="1"/>
  <c r="L6443" i="1"/>
  <c r="K6443" i="1"/>
  <c r="J6443" i="1"/>
  <c r="L6442" i="1"/>
  <c r="K6442" i="1"/>
  <c r="J6442" i="1"/>
  <c r="L6441" i="1"/>
  <c r="K6441" i="1"/>
  <c r="J6441" i="1"/>
  <c r="L6440" i="1"/>
  <c r="K6440" i="1"/>
  <c r="J6440" i="1"/>
  <c r="L6439" i="1"/>
  <c r="K6439" i="1"/>
  <c r="J6439" i="1"/>
  <c r="L6438" i="1"/>
  <c r="K6438" i="1"/>
  <c r="J6438" i="1"/>
  <c r="L6437" i="1"/>
  <c r="K6437" i="1"/>
  <c r="J6437" i="1"/>
  <c r="L6436" i="1"/>
  <c r="K6436" i="1"/>
  <c r="J6436" i="1"/>
  <c r="L6435" i="1"/>
  <c r="K6435" i="1"/>
  <c r="J6435" i="1"/>
  <c r="L6434" i="1"/>
  <c r="K6434" i="1"/>
  <c r="J6434" i="1"/>
  <c r="L6433" i="1"/>
  <c r="K6433" i="1"/>
  <c r="J6433" i="1"/>
  <c r="L6432" i="1"/>
  <c r="K6432" i="1"/>
  <c r="J6432" i="1"/>
  <c r="L6431" i="1"/>
  <c r="K6431" i="1"/>
  <c r="J6431" i="1"/>
  <c r="L6430" i="1"/>
  <c r="K6430" i="1"/>
  <c r="J6430" i="1"/>
  <c r="L6429" i="1"/>
  <c r="K6429" i="1"/>
  <c r="J6429" i="1"/>
  <c r="L6428" i="1"/>
  <c r="K6428" i="1"/>
  <c r="J6428" i="1"/>
  <c r="L6427" i="1"/>
  <c r="K6427" i="1"/>
  <c r="J6427" i="1"/>
  <c r="L6426" i="1"/>
  <c r="K6426" i="1"/>
  <c r="J6426" i="1"/>
  <c r="L6425" i="1"/>
  <c r="K6425" i="1"/>
  <c r="J6425" i="1"/>
  <c r="L6424" i="1"/>
  <c r="K6424" i="1"/>
  <c r="J6424" i="1"/>
  <c r="L6423" i="1"/>
  <c r="K6423" i="1"/>
  <c r="J6423" i="1"/>
  <c r="L6422" i="1"/>
  <c r="K6422" i="1"/>
  <c r="J6422" i="1"/>
  <c r="L6421" i="1"/>
  <c r="K6421" i="1"/>
  <c r="J6421" i="1"/>
  <c r="L6420" i="1"/>
  <c r="K6420" i="1"/>
  <c r="J6420" i="1"/>
  <c r="L6419" i="1"/>
  <c r="K6419" i="1"/>
  <c r="J6419" i="1"/>
  <c r="L6418" i="1"/>
  <c r="K6418" i="1"/>
  <c r="J6418" i="1"/>
  <c r="L6417" i="1"/>
  <c r="K6417" i="1"/>
  <c r="J6417" i="1"/>
  <c r="L6416" i="1"/>
  <c r="K6416" i="1"/>
  <c r="J6416" i="1"/>
  <c r="L6415" i="1"/>
  <c r="K6415" i="1"/>
  <c r="J6415" i="1"/>
  <c r="L6414" i="1"/>
  <c r="K6414" i="1"/>
  <c r="J6414" i="1"/>
  <c r="L6413" i="1"/>
  <c r="K6413" i="1"/>
  <c r="J6413" i="1"/>
  <c r="L6412" i="1"/>
  <c r="K6412" i="1"/>
  <c r="J6412" i="1"/>
  <c r="L6411" i="1"/>
  <c r="K6411" i="1"/>
  <c r="J6411" i="1"/>
  <c r="L6410" i="1"/>
  <c r="K6410" i="1"/>
  <c r="J6410" i="1"/>
  <c r="L6409" i="1"/>
  <c r="K6409" i="1"/>
  <c r="J6409" i="1"/>
  <c r="L6408" i="1"/>
  <c r="K6408" i="1"/>
  <c r="J6408" i="1"/>
  <c r="L6407" i="1"/>
  <c r="K6407" i="1"/>
  <c r="J6407" i="1"/>
  <c r="L6406" i="1"/>
  <c r="K6406" i="1"/>
  <c r="J6406" i="1"/>
  <c r="L6405" i="1"/>
  <c r="K6405" i="1"/>
  <c r="J6405" i="1"/>
  <c r="L6404" i="1"/>
  <c r="K6404" i="1"/>
  <c r="J6404" i="1"/>
  <c r="L6403" i="1"/>
  <c r="K6403" i="1"/>
  <c r="J6403" i="1"/>
  <c r="L6402" i="1"/>
  <c r="K6402" i="1"/>
  <c r="J6402" i="1"/>
  <c r="L6401" i="1"/>
  <c r="K6401" i="1"/>
  <c r="J6401" i="1"/>
  <c r="L6400" i="1"/>
  <c r="K6400" i="1"/>
  <c r="J6400" i="1"/>
  <c r="L6399" i="1"/>
  <c r="K6399" i="1"/>
  <c r="J6399" i="1"/>
  <c r="L6398" i="1"/>
  <c r="K6398" i="1"/>
  <c r="J6398" i="1"/>
  <c r="L6397" i="1"/>
  <c r="K6397" i="1"/>
  <c r="J6397" i="1"/>
  <c r="L6396" i="1"/>
  <c r="K6396" i="1"/>
  <c r="J6396" i="1"/>
  <c r="L6395" i="1"/>
  <c r="K6395" i="1"/>
  <c r="J6395" i="1"/>
  <c r="L6394" i="1"/>
  <c r="K6394" i="1"/>
  <c r="J6394" i="1"/>
  <c r="L6393" i="1"/>
  <c r="K6393" i="1"/>
  <c r="J6393" i="1"/>
  <c r="L6392" i="1"/>
  <c r="K6392" i="1"/>
  <c r="J6392" i="1"/>
  <c r="L6391" i="1"/>
  <c r="K6391" i="1"/>
  <c r="J6391" i="1"/>
  <c r="L6390" i="1"/>
  <c r="K6390" i="1"/>
  <c r="J6390" i="1"/>
  <c r="L6389" i="1"/>
  <c r="K6389" i="1"/>
  <c r="J6389" i="1"/>
  <c r="L6388" i="1"/>
  <c r="K6388" i="1"/>
  <c r="J6388" i="1"/>
  <c r="L6387" i="1"/>
  <c r="K6387" i="1"/>
  <c r="J6387" i="1"/>
  <c r="L6386" i="1"/>
  <c r="K6386" i="1"/>
  <c r="J6386" i="1"/>
  <c r="L6385" i="1"/>
  <c r="K6385" i="1"/>
  <c r="J6385" i="1"/>
  <c r="L6384" i="1"/>
  <c r="K6384" i="1"/>
  <c r="J6384" i="1"/>
  <c r="L6383" i="1"/>
  <c r="K6383" i="1"/>
  <c r="J6383" i="1"/>
  <c r="L6382" i="1"/>
  <c r="K6382" i="1"/>
  <c r="J6382" i="1"/>
  <c r="L6381" i="1"/>
  <c r="K6381" i="1"/>
  <c r="J6381" i="1"/>
  <c r="L6380" i="1"/>
  <c r="K6380" i="1"/>
  <c r="J6380" i="1"/>
  <c r="L6379" i="1"/>
  <c r="K6379" i="1"/>
  <c r="J6379" i="1"/>
  <c r="L6378" i="1"/>
  <c r="K6378" i="1"/>
  <c r="J6378" i="1"/>
  <c r="L6377" i="1"/>
  <c r="K6377" i="1"/>
  <c r="J6377" i="1"/>
  <c r="L6376" i="1"/>
  <c r="K6376" i="1"/>
  <c r="J6376" i="1"/>
  <c r="L6375" i="1"/>
  <c r="K6375" i="1"/>
  <c r="J6375" i="1"/>
  <c r="L6374" i="1"/>
  <c r="K6374" i="1"/>
  <c r="J6374" i="1"/>
  <c r="L6373" i="1"/>
  <c r="K6373" i="1"/>
  <c r="J6373" i="1"/>
  <c r="L6372" i="1"/>
  <c r="K6372" i="1"/>
  <c r="J6372" i="1"/>
  <c r="L6371" i="1"/>
  <c r="K6371" i="1"/>
  <c r="J6371" i="1"/>
  <c r="L6370" i="1"/>
  <c r="K6370" i="1"/>
  <c r="J6370" i="1"/>
  <c r="L6369" i="1"/>
  <c r="K6369" i="1"/>
  <c r="J6369" i="1"/>
  <c r="L6368" i="1"/>
  <c r="K6368" i="1"/>
  <c r="J6368" i="1"/>
  <c r="L6367" i="1"/>
  <c r="K6367" i="1"/>
  <c r="J6367" i="1"/>
  <c r="L6366" i="1"/>
  <c r="K6366" i="1"/>
  <c r="J6366" i="1"/>
  <c r="L6365" i="1"/>
  <c r="K6365" i="1"/>
  <c r="J6365" i="1"/>
  <c r="L6364" i="1"/>
  <c r="K6364" i="1"/>
  <c r="J6364" i="1"/>
  <c r="L6363" i="1"/>
  <c r="K6363" i="1"/>
  <c r="J6363" i="1"/>
  <c r="L6362" i="1"/>
  <c r="K6362" i="1"/>
  <c r="J6362" i="1"/>
  <c r="L6361" i="1"/>
  <c r="K6361" i="1"/>
  <c r="J6361" i="1"/>
  <c r="L6360" i="1"/>
  <c r="K6360" i="1"/>
  <c r="J6360" i="1"/>
  <c r="L6359" i="1"/>
  <c r="K6359" i="1"/>
  <c r="J6359" i="1"/>
  <c r="L6358" i="1"/>
  <c r="K6358" i="1"/>
  <c r="J6358" i="1"/>
  <c r="L6357" i="1"/>
  <c r="K6357" i="1"/>
  <c r="J6357" i="1"/>
  <c r="L6356" i="1"/>
  <c r="K6356" i="1"/>
  <c r="J6356" i="1"/>
  <c r="L6355" i="1"/>
  <c r="K6355" i="1"/>
  <c r="J6355" i="1"/>
  <c r="L6354" i="1"/>
  <c r="K6354" i="1"/>
  <c r="J6354" i="1"/>
  <c r="L6353" i="1"/>
  <c r="K6353" i="1"/>
  <c r="J6353" i="1"/>
  <c r="L6352" i="1"/>
  <c r="K6352" i="1"/>
  <c r="J6352" i="1"/>
  <c r="L6351" i="1"/>
  <c r="K6351" i="1"/>
  <c r="J6351" i="1"/>
  <c r="L6350" i="1"/>
  <c r="K6350" i="1"/>
  <c r="J6350" i="1"/>
  <c r="L6349" i="1"/>
  <c r="K6349" i="1"/>
  <c r="J6349" i="1"/>
  <c r="L6348" i="1"/>
  <c r="K6348" i="1"/>
  <c r="J6348" i="1"/>
  <c r="L6347" i="1"/>
  <c r="K6347" i="1"/>
  <c r="J6347" i="1"/>
  <c r="L6346" i="1"/>
  <c r="K6346" i="1"/>
  <c r="J6346" i="1"/>
  <c r="L6345" i="1"/>
  <c r="K6345" i="1"/>
  <c r="J6345" i="1"/>
  <c r="L6344" i="1"/>
  <c r="K6344" i="1"/>
  <c r="J6344" i="1"/>
  <c r="L6343" i="1"/>
  <c r="K6343" i="1"/>
  <c r="J6343" i="1"/>
  <c r="L6342" i="1"/>
  <c r="K6342" i="1"/>
  <c r="J6342" i="1"/>
  <c r="L6341" i="1"/>
  <c r="K6341" i="1"/>
  <c r="J6341" i="1"/>
  <c r="L6340" i="1"/>
  <c r="K6340" i="1"/>
  <c r="J6340" i="1"/>
  <c r="L6339" i="1"/>
  <c r="K6339" i="1"/>
  <c r="J6339" i="1"/>
  <c r="L6338" i="1"/>
  <c r="K6338" i="1"/>
  <c r="J6338" i="1"/>
  <c r="L6337" i="1"/>
  <c r="K6337" i="1"/>
  <c r="J6337" i="1"/>
  <c r="L6336" i="1"/>
  <c r="K6336" i="1"/>
  <c r="J6336" i="1"/>
  <c r="L6335" i="1"/>
  <c r="K6335" i="1"/>
  <c r="J6335" i="1"/>
  <c r="L6334" i="1"/>
  <c r="K6334" i="1"/>
  <c r="J6334" i="1"/>
  <c r="L6333" i="1"/>
  <c r="K6333" i="1"/>
  <c r="J6333" i="1"/>
  <c r="L6332" i="1"/>
  <c r="K6332" i="1"/>
  <c r="J6332" i="1"/>
  <c r="L6331" i="1"/>
  <c r="K6331" i="1"/>
  <c r="J6331" i="1"/>
  <c r="L6330" i="1"/>
  <c r="K6330" i="1"/>
  <c r="J6330" i="1"/>
  <c r="L6329" i="1"/>
  <c r="K6329" i="1"/>
  <c r="J6329" i="1"/>
  <c r="L6328" i="1"/>
  <c r="K6328" i="1"/>
  <c r="J6328" i="1"/>
  <c r="L6327" i="1"/>
  <c r="K6327" i="1"/>
  <c r="J6327" i="1"/>
  <c r="L6326" i="1"/>
  <c r="K6326" i="1"/>
  <c r="J6326" i="1"/>
  <c r="L6325" i="1"/>
  <c r="K6325" i="1"/>
  <c r="J6325" i="1"/>
  <c r="L6324" i="1"/>
  <c r="K6324" i="1"/>
  <c r="J6324" i="1"/>
  <c r="L6323" i="1"/>
  <c r="K6323" i="1"/>
  <c r="J6323" i="1"/>
  <c r="L6322" i="1"/>
  <c r="K6322" i="1"/>
  <c r="J6322" i="1"/>
  <c r="L6321" i="1"/>
  <c r="K6321" i="1"/>
  <c r="J6321" i="1"/>
  <c r="L6320" i="1"/>
  <c r="K6320" i="1"/>
  <c r="J6320" i="1"/>
  <c r="L6319" i="1"/>
  <c r="K6319" i="1"/>
  <c r="J6319" i="1"/>
  <c r="L6318" i="1"/>
  <c r="K6318" i="1"/>
  <c r="J6318" i="1"/>
  <c r="L6317" i="1"/>
  <c r="K6317" i="1"/>
  <c r="J6317" i="1"/>
  <c r="L6316" i="1"/>
  <c r="K6316" i="1"/>
  <c r="J6316" i="1"/>
  <c r="L6315" i="1"/>
  <c r="K6315" i="1"/>
  <c r="J6315" i="1"/>
  <c r="L6314" i="1"/>
  <c r="K6314" i="1"/>
  <c r="J6314" i="1"/>
  <c r="L6313" i="1"/>
  <c r="K6313" i="1"/>
  <c r="J6313" i="1"/>
  <c r="L6312" i="1"/>
  <c r="K6312" i="1"/>
  <c r="J6312" i="1"/>
  <c r="L6311" i="1"/>
  <c r="K6311" i="1"/>
  <c r="J6311" i="1"/>
  <c r="L6310" i="1"/>
  <c r="K6310" i="1"/>
  <c r="J6310" i="1"/>
  <c r="L6309" i="1"/>
  <c r="K6309" i="1"/>
  <c r="J6309" i="1"/>
  <c r="L6308" i="1"/>
  <c r="K6308" i="1"/>
  <c r="J6308" i="1"/>
  <c r="L6307" i="1"/>
  <c r="K6307" i="1"/>
  <c r="J6307" i="1"/>
  <c r="L6306" i="1"/>
  <c r="K6306" i="1"/>
  <c r="J6306" i="1"/>
  <c r="L6305" i="1"/>
  <c r="K6305" i="1"/>
  <c r="J6305" i="1"/>
  <c r="L6304" i="1"/>
  <c r="K6304" i="1"/>
  <c r="J6304" i="1"/>
  <c r="L6303" i="1"/>
  <c r="K6303" i="1"/>
  <c r="J6303" i="1"/>
  <c r="L6302" i="1"/>
  <c r="K6302" i="1"/>
  <c r="J6302" i="1"/>
  <c r="L6301" i="1"/>
  <c r="K6301" i="1"/>
  <c r="J6301" i="1"/>
  <c r="L6300" i="1"/>
  <c r="K6300" i="1"/>
  <c r="J6300" i="1"/>
  <c r="L6299" i="1"/>
  <c r="K6299" i="1"/>
  <c r="J6299" i="1"/>
  <c r="L6298" i="1"/>
  <c r="K6298" i="1"/>
  <c r="J6298" i="1"/>
  <c r="L6297" i="1"/>
  <c r="K6297" i="1"/>
  <c r="J6297" i="1"/>
  <c r="L6296" i="1"/>
  <c r="K6296" i="1"/>
  <c r="J6296" i="1"/>
  <c r="L6295" i="1"/>
  <c r="K6295" i="1"/>
  <c r="J6295" i="1"/>
  <c r="L6294" i="1"/>
  <c r="K6294" i="1"/>
  <c r="J6294" i="1"/>
  <c r="L6293" i="1"/>
  <c r="K6293" i="1"/>
  <c r="J6293" i="1"/>
  <c r="L6292" i="1"/>
  <c r="K6292" i="1"/>
  <c r="J6292" i="1"/>
  <c r="L6291" i="1"/>
  <c r="K6291" i="1"/>
  <c r="J6291" i="1"/>
  <c r="L6290" i="1"/>
  <c r="K6290" i="1"/>
  <c r="J6290" i="1"/>
  <c r="L6289" i="1"/>
  <c r="K6289" i="1"/>
  <c r="J6289" i="1"/>
  <c r="L6288" i="1"/>
  <c r="K6288" i="1"/>
  <c r="J6288" i="1"/>
  <c r="L6287" i="1"/>
  <c r="K6287" i="1"/>
  <c r="J6287" i="1"/>
  <c r="L6286" i="1"/>
  <c r="K6286" i="1"/>
  <c r="J6286" i="1"/>
  <c r="L6285" i="1"/>
  <c r="K6285" i="1"/>
  <c r="J6285" i="1"/>
  <c r="L6284" i="1"/>
  <c r="K6284" i="1"/>
  <c r="J6284" i="1"/>
  <c r="L6283" i="1"/>
  <c r="K6283" i="1"/>
  <c r="J6283" i="1"/>
  <c r="L6282" i="1"/>
  <c r="K6282" i="1"/>
  <c r="J6282" i="1"/>
  <c r="L6281" i="1"/>
  <c r="K6281" i="1"/>
  <c r="J6281" i="1"/>
  <c r="L6280" i="1"/>
  <c r="K6280" i="1"/>
  <c r="J6280" i="1"/>
  <c r="L6279" i="1"/>
  <c r="K6279" i="1"/>
  <c r="J6279" i="1"/>
  <c r="L6278" i="1"/>
  <c r="K6278" i="1"/>
  <c r="J6278" i="1"/>
  <c r="L6277" i="1"/>
  <c r="K6277" i="1"/>
  <c r="J6277" i="1"/>
  <c r="L6276" i="1"/>
  <c r="K6276" i="1"/>
  <c r="J6276" i="1"/>
  <c r="L6275" i="1"/>
  <c r="K6275" i="1"/>
  <c r="J6275" i="1"/>
  <c r="L6274" i="1"/>
  <c r="K6274" i="1"/>
  <c r="J6274" i="1"/>
  <c r="L6273" i="1"/>
  <c r="K6273" i="1"/>
  <c r="J6273" i="1"/>
  <c r="L6272" i="1"/>
  <c r="K6272" i="1"/>
  <c r="J6272" i="1"/>
  <c r="L6271" i="1"/>
  <c r="K6271" i="1"/>
  <c r="J6271" i="1"/>
  <c r="L6270" i="1"/>
  <c r="K6270" i="1"/>
  <c r="J6270" i="1"/>
  <c r="L6269" i="1"/>
  <c r="K6269" i="1"/>
  <c r="J6269" i="1"/>
  <c r="L6268" i="1"/>
  <c r="K6268" i="1"/>
  <c r="J6268" i="1"/>
  <c r="L6267" i="1"/>
  <c r="K6267" i="1"/>
  <c r="J6267" i="1"/>
  <c r="L6266" i="1"/>
  <c r="K6266" i="1"/>
  <c r="J6266" i="1"/>
  <c r="L6265" i="1"/>
  <c r="K6265" i="1"/>
  <c r="J6265" i="1"/>
  <c r="L6264" i="1"/>
  <c r="K6264" i="1"/>
  <c r="J6264" i="1"/>
  <c r="L6263" i="1"/>
  <c r="K6263" i="1"/>
  <c r="J6263" i="1"/>
  <c r="L6262" i="1"/>
  <c r="K6262" i="1"/>
  <c r="J6262" i="1"/>
  <c r="L6261" i="1"/>
  <c r="K6261" i="1"/>
  <c r="J6261" i="1"/>
  <c r="L6260" i="1"/>
  <c r="K6260" i="1"/>
  <c r="J6260" i="1"/>
  <c r="L6259" i="1"/>
  <c r="K6259" i="1"/>
  <c r="J6259" i="1"/>
  <c r="L6258" i="1"/>
  <c r="K6258" i="1"/>
  <c r="J6258" i="1"/>
  <c r="L6257" i="1"/>
  <c r="K6257" i="1"/>
  <c r="J6257" i="1"/>
  <c r="L6256" i="1"/>
  <c r="K6256" i="1"/>
  <c r="J6256" i="1"/>
  <c r="L6255" i="1"/>
  <c r="K6255" i="1"/>
  <c r="J6255" i="1"/>
  <c r="L6254" i="1"/>
  <c r="K6254" i="1"/>
  <c r="J6254" i="1"/>
  <c r="L6253" i="1"/>
  <c r="K6253" i="1"/>
  <c r="J6253" i="1"/>
  <c r="L6252" i="1"/>
  <c r="K6252" i="1"/>
  <c r="J6252" i="1"/>
  <c r="L6251" i="1"/>
  <c r="K6251" i="1"/>
  <c r="J6251" i="1"/>
  <c r="L6250" i="1"/>
  <c r="K6250" i="1"/>
  <c r="J6250" i="1"/>
  <c r="L6249" i="1"/>
  <c r="K6249" i="1"/>
  <c r="J6249" i="1"/>
  <c r="L6248" i="1"/>
  <c r="K6248" i="1"/>
  <c r="J6248" i="1"/>
  <c r="L6247" i="1"/>
  <c r="K6247" i="1"/>
  <c r="J6247" i="1"/>
  <c r="L6246" i="1"/>
  <c r="K6246" i="1"/>
  <c r="J6246" i="1"/>
  <c r="L6245" i="1"/>
  <c r="K6245" i="1"/>
  <c r="J6245" i="1"/>
  <c r="L6244" i="1"/>
  <c r="K6244" i="1"/>
  <c r="J6244" i="1"/>
  <c r="L6243" i="1"/>
  <c r="K6243" i="1"/>
  <c r="J6243" i="1"/>
  <c r="L6242" i="1"/>
  <c r="K6242" i="1"/>
  <c r="J6242" i="1"/>
  <c r="L6241" i="1"/>
  <c r="K6241" i="1"/>
  <c r="J6241" i="1"/>
  <c r="L6240" i="1"/>
  <c r="K6240" i="1"/>
  <c r="J6240" i="1"/>
  <c r="L6239" i="1"/>
  <c r="K6239" i="1"/>
  <c r="J6239" i="1"/>
  <c r="L6238" i="1"/>
  <c r="K6238" i="1"/>
  <c r="J6238" i="1"/>
  <c r="L6237" i="1"/>
  <c r="K6237" i="1"/>
  <c r="J6237" i="1"/>
  <c r="L6236" i="1"/>
  <c r="K6236" i="1"/>
  <c r="J6236" i="1"/>
  <c r="L6235" i="1"/>
  <c r="K6235" i="1"/>
  <c r="J6235" i="1"/>
  <c r="L6234" i="1"/>
  <c r="K6234" i="1"/>
  <c r="J6234" i="1"/>
  <c r="L6233" i="1"/>
  <c r="K6233" i="1"/>
  <c r="J6233" i="1"/>
  <c r="L6232" i="1"/>
  <c r="K6232" i="1"/>
  <c r="J6232" i="1"/>
  <c r="L6231" i="1"/>
  <c r="K6231" i="1"/>
  <c r="J6231" i="1"/>
  <c r="L6230" i="1"/>
  <c r="K6230" i="1"/>
  <c r="J6230" i="1"/>
  <c r="L6229" i="1"/>
  <c r="K6229" i="1"/>
  <c r="J6229" i="1"/>
  <c r="L6228" i="1"/>
  <c r="K6228" i="1"/>
  <c r="J6228" i="1"/>
  <c r="L6227" i="1"/>
  <c r="K6227" i="1"/>
  <c r="J6227" i="1"/>
  <c r="L6226" i="1"/>
  <c r="K6226" i="1"/>
  <c r="J6226" i="1"/>
  <c r="L6225" i="1"/>
  <c r="K6225" i="1"/>
  <c r="J6225" i="1"/>
  <c r="L6224" i="1"/>
  <c r="K6224" i="1"/>
  <c r="J6224" i="1"/>
  <c r="L6223" i="1"/>
  <c r="K6223" i="1"/>
  <c r="J6223" i="1"/>
  <c r="L6222" i="1"/>
  <c r="K6222" i="1"/>
  <c r="J6222" i="1"/>
  <c r="L6221" i="1"/>
  <c r="K6221" i="1"/>
  <c r="J6221" i="1"/>
  <c r="L6220" i="1"/>
  <c r="K6220" i="1"/>
  <c r="J6220" i="1"/>
  <c r="L6219" i="1"/>
  <c r="K6219" i="1"/>
  <c r="J6219" i="1"/>
  <c r="L6218" i="1"/>
  <c r="K6218" i="1"/>
  <c r="J6218" i="1"/>
  <c r="L6217" i="1"/>
  <c r="K6217" i="1"/>
  <c r="J6217" i="1"/>
  <c r="L6216" i="1"/>
  <c r="K6216" i="1"/>
  <c r="J6216" i="1"/>
  <c r="L6215" i="1"/>
  <c r="K6215" i="1"/>
  <c r="J6215" i="1"/>
  <c r="L6214" i="1"/>
  <c r="K6214" i="1"/>
  <c r="J6214" i="1"/>
  <c r="L6213" i="1"/>
  <c r="K6213" i="1"/>
  <c r="J6213" i="1"/>
  <c r="L6212" i="1"/>
  <c r="K6212" i="1"/>
  <c r="J6212" i="1"/>
  <c r="L6211" i="1"/>
  <c r="K6211" i="1"/>
  <c r="J6211" i="1"/>
  <c r="L6210" i="1"/>
  <c r="K6210" i="1"/>
  <c r="J6210" i="1"/>
  <c r="L6209" i="1"/>
  <c r="K6209" i="1"/>
  <c r="J6209" i="1"/>
  <c r="L6208" i="1"/>
  <c r="K6208" i="1"/>
  <c r="J6208" i="1"/>
  <c r="L6207" i="1"/>
  <c r="K6207" i="1"/>
  <c r="J6207" i="1"/>
  <c r="L6206" i="1"/>
  <c r="K6206" i="1"/>
  <c r="J6206" i="1"/>
  <c r="L6205" i="1"/>
  <c r="K6205" i="1"/>
  <c r="J6205" i="1"/>
  <c r="L6204" i="1"/>
  <c r="K6204" i="1"/>
  <c r="J6204" i="1"/>
  <c r="L6203" i="1"/>
  <c r="K6203" i="1"/>
  <c r="J6203" i="1"/>
  <c r="L6202" i="1"/>
  <c r="K6202" i="1"/>
  <c r="J6202" i="1"/>
  <c r="L6201" i="1"/>
  <c r="K6201" i="1"/>
  <c r="J6201" i="1"/>
  <c r="L6200" i="1"/>
  <c r="K6200" i="1"/>
  <c r="J6200" i="1"/>
  <c r="L6199" i="1"/>
  <c r="K6199" i="1"/>
  <c r="J6199" i="1"/>
  <c r="L6198" i="1"/>
  <c r="K6198" i="1"/>
  <c r="J6198" i="1"/>
  <c r="L6197" i="1"/>
  <c r="K6197" i="1"/>
  <c r="J6197" i="1"/>
  <c r="L6196" i="1"/>
  <c r="K6196" i="1"/>
  <c r="J6196" i="1"/>
  <c r="L6195" i="1"/>
  <c r="K6195" i="1"/>
  <c r="J6195" i="1"/>
  <c r="L6194" i="1"/>
  <c r="K6194" i="1"/>
  <c r="J6194" i="1"/>
  <c r="L6193" i="1"/>
  <c r="K6193" i="1"/>
  <c r="J6193" i="1"/>
  <c r="L6192" i="1"/>
  <c r="K6192" i="1"/>
  <c r="J6192" i="1"/>
  <c r="L6191" i="1"/>
  <c r="K6191" i="1"/>
  <c r="J6191" i="1"/>
  <c r="L6190" i="1"/>
  <c r="K6190" i="1"/>
  <c r="J6190" i="1"/>
  <c r="L6189" i="1"/>
  <c r="K6189" i="1"/>
  <c r="J6189" i="1"/>
  <c r="L6188" i="1"/>
  <c r="K6188" i="1"/>
  <c r="J6188" i="1"/>
  <c r="L6187" i="1"/>
  <c r="K6187" i="1"/>
  <c r="J6187" i="1"/>
  <c r="L6186" i="1"/>
  <c r="K6186" i="1"/>
  <c r="J6186" i="1"/>
  <c r="L6185" i="1"/>
  <c r="K6185" i="1"/>
  <c r="J6185" i="1"/>
  <c r="L6184" i="1"/>
  <c r="K6184" i="1"/>
  <c r="J6184" i="1"/>
  <c r="L6183" i="1"/>
  <c r="K6183" i="1"/>
  <c r="J6183" i="1"/>
  <c r="L6182" i="1"/>
  <c r="K6182" i="1"/>
  <c r="J6182" i="1"/>
  <c r="L6181" i="1"/>
  <c r="K6181" i="1"/>
  <c r="J6181" i="1"/>
  <c r="L6180" i="1"/>
  <c r="K6180" i="1"/>
  <c r="J6180" i="1"/>
  <c r="L6179" i="1"/>
  <c r="K6179" i="1"/>
  <c r="J6179" i="1"/>
  <c r="L6178" i="1"/>
  <c r="K6178" i="1"/>
  <c r="J6178" i="1"/>
  <c r="L6177" i="1"/>
  <c r="K6177" i="1"/>
  <c r="J6177" i="1"/>
  <c r="L6176" i="1"/>
  <c r="K6176" i="1"/>
  <c r="J6176" i="1"/>
  <c r="L6175" i="1"/>
  <c r="K6175" i="1"/>
  <c r="J6175" i="1"/>
  <c r="L6174" i="1"/>
  <c r="K6174" i="1"/>
  <c r="J6174" i="1"/>
  <c r="L6173" i="1"/>
  <c r="K6173" i="1"/>
  <c r="J6173" i="1"/>
  <c r="L6172" i="1"/>
  <c r="K6172" i="1"/>
  <c r="J6172" i="1"/>
  <c r="L6171" i="1"/>
  <c r="K6171" i="1"/>
  <c r="J6171" i="1"/>
  <c r="L6170" i="1"/>
  <c r="K6170" i="1"/>
  <c r="J6170" i="1"/>
  <c r="L6169" i="1"/>
  <c r="K6169" i="1"/>
  <c r="J6169" i="1"/>
  <c r="L6168" i="1"/>
  <c r="K6168" i="1"/>
  <c r="J6168" i="1"/>
  <c r="L6167" i="1"/>
  <c r="K6167" i="1"/>
  <c r="J6167" i="1"/>
  <c r="L6166" i="1"/>
  <c r="K6166" i="1"/>
  <c r="J6166" i="1"/>
  <c r="L6165" i="1"/>
  <c r="K6165" i="1"/>
  <c r="J6165" i="1"/>
  <c r="L6164" i="1"/>
  <c r="K6164" i="1"/>
  <c r="J6164" i="1"/>
  <c r="L6163" i="1"/>
  <c r="K6163" i="1"/>
  <c r="J6163" i="1"/>
  <c r="L6162" i="1"/>
  <c r="K6162" i="1"/>
  <c r="J6162" i="1"/>
  <c r="L6161" i="1"/>
  <c r="K6161" i="1"/>
  <c r="J6161" i="1"/>
  <c r="L6160" i="1"/>
  <c r="K6160" i="1"/>
  <c r="J6160" i="1"/>
  <c r="L6159" i="1"/>
  <c r="K6159" i="1"/>
  <c r="J6159" i="1"/>
  <c r="L6158" i="1"/>
  <c r="K6158" i="1"/>
  <c r="J6158" i="1"/>
  <c r="L6157" i="1"/>
  <c r="K6157" i="1"/>
  <c r="J6157" i="1"/>
  <c r="L6156" i="1"/>
  <c r="K6156" i="1"/>
  <c r="J6156" i="1"/>
  <c r="L6155" i="1"/>
  <c r="K6155" i="1"/>
  <c r="J6155" i="1"/>
  <c r="L6154" i="1"/>
  <c r="K6154" i="1"/>
  <c r="J6154" i="1"/>
  <c r="L6153" i="1"/>
  <c r="K6153" i="1"/>
  <c r="J6153" i="1"/>
  <c r="L6152" i="1"/>
  <c r="K6152" i="1"/>
  <c r="J6152" i="1"/>
  <c r="L6151" i="1"/>
  <c r="K6151" i="1"/>
  <c r="J6151" i="1"/>
  <c r="L6150" i="1"/>
  <c r="K6150" i="1"/>
  <c r="J6150" i="1"/>
  <c r="L6149" i="1"/>
  <c r="K6149" i="1"/>
  <c r="J6149" i="1"/>
  <c r="L6148" i="1"/>
  <c r="K6148" i="1"/>
  <c r="J6148" i="1"/>
  <c r="L6147" i="1"/>
  <c r="K6147" i="1"/>
  <c r="J6147" i="1"/>
  <c r="L6146" i="1"/>
  <c r="K6146" i="1"/>
  <c r="J6146" i="1"/>
  <c r="L6145" i="1"/>
  <c r="K6145" i="1"/>
  <c r="J6145" i="1"/>
  <c r="L6144" i="1"/>
  <c r="K6144" i="1"/>
  <c r="J6144" i="1"/>
  <c r="L6143" i="1"/>
  <c r="K6143" i="1"/>
  <c r="J6143" i="1"/>
  <c r="L6142" i="1"/>
  <c r="K6142" i="1"/>
  <c r="J6142" i="1"/>
  <c r="L6141" i="1"/>
  <c r="K6141" i="1"/>
  <c r="J6141" i="1"/>
  <c r="L6140" i="1"/>
  <c r="K6140" i="1"/>
  <c r="J6140" i="1"/>
  <c r="L6139" i="1"/>
  <c r="K6139" i="1"/>
  <c r="J6139" i="1"/>
  <c r="L6138" i="1"/>
  <c r="K6138" i="1"/>
  <c r="J6138" i="1"/>
  <c r="L6137" i="1"/>
  <c r="K6137" i="1"/>
  <c r="J6137" i="1"/>
  <c r="L6136" i="1"/>
  <c r="K6136" i="1"/>
  <c r="J6136" i="1"/>
  <c r="L6135" i="1"/>
  <c r="K6135" i="1"/>
  <c r="J6135" i="1"/>
  <c r="L6134" i="1"/>
  <c r="K6134" i="1"/>
  <c r="J6134" i="1"/>
  <c r="L6133" i="1"/>
  <c r="K6133" i="1"/>
  <c r="J6133" i="1"/>
  <c r="L6132" i="1"/>
  <c r="K6132" i="1"/>
  <c r="J6132" i="1"/>
  <c r="L6131" i="1"/>
  <c r="K6131" i="1"/>
  <c r="J6131" i="1"/>
  <c r="L6130" i="1"/>
  <c r="K6130" i="1"/>
  <c r="J6130" i="1"/>
  <c r="L6129" i="1"/>
  <c r="K6129" i="1"/>
  <c r="J6129" i="1"/>
  <c r="L6128" i="1"/>
  <c r="K6128" i="1"/>
  <c r="J6128" i="1"/>
  <c r="L6127" i="1"/>
  <c r="K6127" i="1"/>
  <c r="J6127" i="1"/>
  <c r="L6126" i="1"/>
  <c r="K6126" i="1"/>
  <c r="J6126" i="1"/>
  <c r="L6125" i="1"/>
  <c r="K6125" i="1"/>
  <c r="J6125" i="1"/>
  <c r="L6124" i="1"/>
  <c r="K6124" i="1"/>
  <c r="J6124" i="1"/>
  <c r="L6123" i="1"/>
  <c r="K6123" i="1"/>
  <c r="J6123" i="1"/>
  <c r="L6122" i="1"/>
  <c r="K6122" i="1"/>
  <c r="J6122" i="1"/>
  <c r="L6121" i="1"/>
  <c r="K6121" i="1"/>
  <c r="J6121" i="1"/>
  <c r="L6120" i="1"/>
  <c r="K6120" i="1"/>
  <c r="J6120" i="1"/>
  <c r="L6119" i="1"/>
  <c r="K6119" i="1"/>
  <c r="J6119" i="1"/>
  <c r="L6118" i="1"/>
  <c r="K6118" i="1"/>
  <c r="J6118" i="1"/>
  <c r="L6117" i="1"/>
  <c r="K6117" i="1"/>
  <c r="J6117" i="1"/>
  <c r="L6116" i="1"/>
  <c r="K6116" i="1"/>
  <c r="J6116" i="1"/>
  <c r="L6115" i="1"/>
  <c r="K6115" i="1"/>
  <c r="J6115" i="1"/>
  <c r="L6114" i="1"/>
  <c r="K6114" i="1"/>
  <c r="J6114" i="1"/>
  <c r="L6113" i="1"/>
  <c r="K6113" i="1"/>
  <c r="J6113" i="1"/>
  <c r="L6112" i="1"/>
  <c r="K6112" i="1"/>
  <c r="J6112" i="1"/>
  <c r="L6111" i="1"/>
  <c r="K6111" i="1"/>
  <c r="J6111" i="1"/>
  <c r="L6110" i="1"/>
  <c r="K6110" i="1"/>
  <c r="J6110" i="1"/>
  <c r="L6109" i="1"/>
  <c r="K6109" i="1"/>
  <c r="J6109" i="1"/>
  <c r="L6108" i="1"/>
  <c r="K6108" i="1"/>
  <c r="J6108" i="1"/>
  <c r="L6107" i="1"/>
  <c r="K6107" i="1"/>
  <c r="J6107" i="1"/>
  <c r="L6106" i="1"/>
  <c r="K6106" i="1"/>
  <c r="J6106" i="1"/>
  <c r="L6105" i="1"/>
  <c r="K6105" i="1"/>
  <c r="J6105" i="1"/>
  <c r="L6104" i="1"/>
  <c r="K6104" i="1"/>
  <c r="J6104" i="1"/>
  <c r="L6103" i="1"/>
  <c r="K6103" i="1"/>
  <c r="J6103" i="1"/>
  <c r="L6102" i="1"/>
  <c r="K6102" i="1"/>
  <c r="J6102" i="1"/>
  <c r="L6101" i="1"/>
  <c r="K6101" i="1"/>
  <c r="J6101" i="1"/>
  <c r="L6100" i="1"/>
  <c r="K6100" i="1"/>
  <c r="J6100" i="1"/>
  <c r="L6099" i="1"/>
  <c r="K6099" i="1"/>
  <c r="J6099" i="1"/>
  <c r="L6098" i="1"/>
  <c r="K6098" i="1"/>
  <c r="J6098" i="1"/>
  <c r="L6097" i="1"/>
  <c r="K6097" i="1"/>
  <c r="J6097" i="1"/>
  <c r="L6096" i="1"/>
  <c r="K6096" i="1"/>
  <c r="J6096" i="1"/>
  <c r="L6095" i="1"/>
  <c r="K6095" i="1"/>
  <c r="J6095" i="1"/>
  <c r="L6094" i="1"/>
  <c r="K6094" i="1"/>
  <c r="J6094" i="1"/>
  <c r="L6093" i="1"/>
  <c r="K6093" i="1"/>
  <c r="J6093" i="1"/>
  <c r="L6092" i="1"/>
  <c r="K6092" i="1"/>
  <c r="J6092" i="1"/>
  <c r="L6091" i="1"/>
  <c r="K6091" i="1"/>
  <c r="J6091" i="1"/>
  <c r="L6090" i="1"/>
  <c r="K6090" i="1"/>
  <c r="J6090" i="1"/>
  <c r="L6089" i="1"/>
  <c r="K6089" i="1"/>
  <c r="J6089" i="1"/>
  <c r="L6088" i="1"/>
  <c r="K6088" i="1"/>
  <c r="J6088" i="1"/>
  <c r="L6087" i="1"/>
  <c r="K6087" i="1"/>
  <c r="J6087" i="1"/>
  <c r="L6086" i="1"/>
  <c r="K6086" i="1"/>
  <c r="J6086" i="1"/>
  <c r="L6085" i="1"/>
  <c r="K6085" i="1"/>
  <c r="J6085" i="1"/>
  <c r="L6084" i="1"/>
  <c r="K6084" i="1"/>
  <c r="J6084" i="1"/>
  <c r="L6083" i="1"/>
  <c r="K6083" i="1"/>
  <c r="J6083" i="1"/>
  <c r="L6082" i="1"/>
  <c r="K6082" i="1"/>
  <c r="J6082" i="1"/>
  <c r="L6081" i="1"/>
  <c r="K6081" i="1"/>
  <c r="J6081" i="1"/>
  <c r="L6080" i="1"/>
  <c r="K6080" i="1"/>
  <c r="J6080" i="1"/>
  <c r="L6079" i="1"/>
  <c r="K6079" i="1"/>
  <c r="J6079" i="1"/>
  <c r="L6078" i="1"/>
  <c r="K6078" i="1"/>
  <c r="J6078" i="1"/>
  <c r="L6077" i="1"/>
  <c r="K6077" i="1"/>
  <c r="J6077" i="1"/>
  <c r="L6076" i="1"/>
  <c r="K6076" i="1"/>
  <c r="J6076" i="1"/>
  <c r="L6075" i="1"/>
  <c r="K6075" i="1"/>
  <c r="J6075" i="1"/>
  <c r="L6074" i="1"/>
  <c r="K6074" i="1"/>
  <c r="J6074" i="1"/>
  <c r="L6073" i="1"/>
  <c r="K6073" i="1"/>
  <c r="J6073" i="1"/>
  <c r="L6072" i="1"/>
  <c r="K6072" i="1"/>
  <c r="J6072" i="1"/>
  <c r="L6071" i="1"/>
  <c r="K6071" i="1"/>
  <c r="J6071" i="1"/>
  <c r="L6070" i="1"/>
  <c r="K6070" i="1"/>
  <c r="J6070" i="1"/>
  <c r="L6069" i="1"/>
  <c r="K6069" i="1"/>
  <c r="J6069" i="1"/>
  <c r="L6068" i="1"/>
  <c r="K6068" i="1"/>
  <c r="J6068" i="1"/>
  <c r="L6067" i="1"/>
  <c r="K6067" i="1"/>
  <c r="J6067" i="1"/>
  <c r="L6066" i="1"/>
  <c r="K6066" i="1"/>
  <c r="J6066" i="1"/>
  <c r="L6065" i="1"/>
  <c r="K6065" i="1"/>
  <c r="J6065" i="1"/>
  <c r="L6064" i="1"/>
  <c r="K6064" i="1"/>
  <c r="J6064" i="1"/>
  <c r="L6063" i="1"/>
  <c r="K6063" i="1"/>
  <c r="J6063" i="1"/>
  <c r="L6062" i="1"/>
  <c r="K6062" i="1"/>
  <c r="J6062" i="1"/>
  <c r="L6061" i="1"/>
  <c r="K6061" i="1"/>
  <c r="J6061" i="1"/>
  <c r="L6060" i="1"/>
  <c r="K6060" i="1"/>
  <c r="J6060" i="1"/>
  <c r="L6059" i="1"/>
  <c r="K6059" i="1"/>
  <c r="J6059" i="1"/>
  <c r="L6058" i="1"/>
  <c r="K6058" i="1"/>
  <c r="J6058" i="1"/>
  <c r="L6057" i="1"/>
  <c r="K6057" i="1"/>
  <c r="J6057" i="1"/>
  <c r="L6056" i="1"/>
  <c r="K6056" i="1"/>
  <c r="J6056" i="1"/>
  <c r="L6055" i="1"/>
  <c r="K6055" i="1"/>
  <c r="J6055" i="1"/>
  <c r="L6054" i="1"/>
  <c r="K6054" i="1"/>
  <c r="J6054" i="1"/>
  <c r="L6053" i="1"/>
  <c r="K6053" i="1"/>
  <c r="J6053" i="1"/>
  <c r="L6052" i="1"/>
  <c r="K6052" i="1"/>
  <c r="J6052" i="1"/>
  <c r="L6051" i="1"/>
  <c r="K6051" i="1"/>
  <c r="J6051" i="1"/>
  <c r="L6050" i="1"/>
  <c r="K6050" i="1"/>
  <c r="J6050" i="1"/>
  <c r="L6049" i="1"/>
  <c r="K6049" i="1"/>
  <c r="J6049" i="1"/>
  <c r="L6048" i="1"/>
  <c r="K6048" i="1"/>
  <c r="J6048" i="1"/>
  <c r="L6047" i="1"/>
  <c r="K6047" i="1"/>
  <c r="J6047" i="1"/>
  <c r="L6046" i="1"/>
  <c r="K6046" i="1"/>
  <c r="J6046" i="1"/>
  <c r="L6045" i="1"/>
  <c r="K6045" i="1"/>
  <c r="J6045" i="1"/>
  <c r="L6044" i="1"/>
  <c r="K6044" i="1"/>
  <c r="J6044" i="1"/>
  <c r="L6043" i="1"/>
  <c r="K6043" i="1"/>
  <c r="J6043" i="1"/>
  <c r="L6042" i="1"/>
  <c r="K6042" i="1"/>
  <c r="J6042" i="1"/>
  <c r="L6041" i="1"/>
  <c r="K6041" i="1"/>
  <c r="J6041" i="1"/>
  <c r="L6040" i="1"/>
  <c r="K6040" i="1"/>
  <c r="J6040" i="1"/>
  <c r="L6039" i="1"/>
  <c r="K6039" i="1"/>
  <c r="J6039" i="1"/>
  <c r="L6038" i="1"/>
  <c r="K6038" i="1"/>
  <c r="J6038" i="1"/>
  <c r="L6037" i="1"/>
  <c r="K6037" i="1"/>
  <c r="J6037" i="1"/>
  <c r="L6036" i="1"/>
  <c r="K6036" i="1"/>
  <c r="J6036" i="1"/>
  <c r="L6035" i="1"/>
  <c r="K6035" i="1"/>
  <c r="J6035" i="1"/>
  <c r="L6034" i="1"/>
  <c r="K6034" i="1"/>
  <c r="J6034" i="1"/>
  <c r="L6033" i="1"/>
  <c r="K6033" i="1"/>
  <c r="J6033" i="1"/>
  <c r="L6032" i="1"/>
  <c r="K6032" i="1"/>
  <c r="J6032" i="1"/>
  <c r="L6031" i="1"/>
  <c r="K6031" i="1"/>
  <c r="J6031" i="1"/>
  <c r="L6030" i="1"/>
  <c r="K6030" i="1"/>
  <c r="J6030" i="1"/>
  <c r="L6029" i="1"/>
  <c r="K6029" i="1"/>
  <c r="J6029" i="1"/>
  <c r="L6028" i="1"/>
  <c r="K6028" i="1"/>
  <c r="J6028" i="1"/>
  <c r="L6027" i="1"/>
  <c r="K6027" i="1"/>
  <c r="J6027" i="1"/>
  <c r="L6026" i="1"/>
  <c r="K6026" i="1"/>
  <c r="J6026" i="1"/>
  <c r="L6025" i="1"/>
  <c r="K6025" i="1"/>
  <c r="J6025" i="1"/>
  <c r="L6024" i="1"/>
  <c r="K6024" i="1"/>
  <c r="J6024" i="1"/>
  <c r="L6023" i="1"/>
  <c r="K6023" i="1"/>
  <c r="J6023" i="1"/>
  <c r="L6022" i="1"/>
  <c r="K6022" i="1"/>
  <c r="J6022" i="1"/>
  <c r="L6021" i="1"/>
  <c r="K6021" i="1"/>
  <c r="J6021" i="1"/>
  <c r="L6020" i="1"/>
  <c r="K6020" i="1"/>
  <c r="J6020" i="1"/>
  <c r="L6019" i="1"/>
  <c r="K6019" i="1"/>
  <c r="J6019" i="1"/>
  <c r="L6018" i="1"/>
  <c r="K6018" i="1"/>
  <c r="J6018" i="1"/>
  <c r="L6017" i="1"/>
  <c r="K6017" i="1"/>
  <c r="J6017" i="1"/>
  <c r="L6016" i="1"/>
  <c r="K6016" i="1"/>
  <c r="J6016" i="1"/>
  <c r="L6015" i="1"/>
  <c r="K6015" i="1"/>
  <c r="J6015" i="1"/>
  <c r="L6014" i="1"/>
  <c r="K6014" i="1"/>
  <c r="J6014" i="1"/>
  <c r="L6013" i="1"/>
  <c r="K6013" i="1"/>
  <c r="J6013" i="1"/>
  <c r="L6012" i="1"/>
  <c r="K6012" i="1"/>
  <c r="J6012" i="1"/>
  <c r="L6011" i="1"/>
  <c r="K6011" i="1"/>
  <c r="J6011" i="1"/>
  <c r="L6010" i="1"/>
  <c r="K6010" i="1"/>
  <c r="J6010" i="1"/>
  <c r="L6009" i="1"/>
  <c r="K6009" i="1"/>
  <c r="J6009" i="1"/>
  <c r="L6008" i="1"/>
  <c r="K6008" i="1"/>
  <c r="J6008" i="1"/>
  <c r="L6007" i="1"/>
  <c r="K6007" i="1"/>
  <c r="J6007" i="1"/>
  <c r="L6006" i="1"/>
  <c r="K6006" i="1"/>
  <c r="J6006" i="1"/>
  <c r="L6005" i="1"/>
  <c r="K6005" i="1"/>
  <c r="J6005" i="1"/>
  <c r="L6004" i="1"/>
  <c r="K6004" i="1"/>
  <c r="J6004" i="1"/>
  <c r="L6003" i="1"/>
  <c r="K6003" i="1"/>
  <c r="J6003" i="1"/>
  <c r="L6002" i="1"/>
  <c r="K6002" i="1"/>
  <c r="J6002" i="1"/>
  <c r="L6001" i="1"/>
  <c r="K6001" i="1"/>
  <c r="J6001" i="1"/>
  <c r="L6000" i="1"/>
  <c r="K6000" i="1"/>
  <c r="J6000" i="1"/>
  <c r="L5999" i="1"/>
  <c r="K5999" i="1"/>
  <c r="J5999" i="1"/>
  <c r="L5998" i="1"/>
  <c r="K5998" i="1"/>
  <c r="J5998" i="1"/>
  <c r="L5997" i="1"/>
  <c r="K5997" i="1"/>
  <c r="J5997" i="1"/>
  <c r="L5996" i="1"/>
  <c r="K5996" i="1"/>
  <c r="J5996" i="1"/>
  <c r="L5995" i="1"/>
  <c r="K5995" i="1"/>
  <c r="J5995" i="1"/>
  <c r="L5994" i="1"/>
  <c r="K5994" i="1"/>
  <c r="J5994" i="1"/>
  <c r="L5993" i="1"/>
  <c r="K5993" i="1"/>
  <c r="J5993" i="1"/>
  <c r="L5992" i="1"/>
  <c r="K5992" i="1"/>
  <c r="J5992" i="1"/>
  <c r="L5991" i="1"/>
  <c r="K5991" i="1"/>
  <c r="J5991" i="1"/>
  <c r="L5990" i="1"/>
  <c r="K5990" i="1"/>
  <c r="J5990" i="1"/>
  <c r="L5989" i="1"/>
  <c r="K5989" i="1"/>
  <c r="J5989" i="1"/>
  <c r="L5988" i="1"/>
  <c r="K5988" i="1"/>
  <c r="J5988" i="1"/>
  <c r="L5987" i="1"/>
  <c r="K5987" i="1"/>
  <c r="J5987" i="1"/>
  <c r="L5986" i="1"/>
  <c r="K5986" i="1"/>
  <c r="J5986" i="1"/>
  <c r="L5985" i="1"/>
  <c r="K5985" i="1"/>
  <c r="J5985" i="1"/>
  <c r="L5984" i="1"/>
  <c r="K5984" i="1"/>
  <c r="J5984" i="1"/>
  <c r="L5983" i="1"/>
  <c r="K5983" i="1"/>
  <c r="J5983" i="1"/>
  <c r="L5982" i="1"/>
  <c r="K5982" i="1"/>
  <c r="J5982" i="1"/>
  <c r="L5981" i="1"/>
  <c r="K5981" i="1"/>
  <c r="J5981" i="1"/>
  <c r="L5980" i="1"/>
  <c r="K5980" i="1"/>
  <c r="J5980" i="1"/>
  <c r="L5979" i="1"/>
  <c r="K5979" i="1"/>
  <c r="J5979" i="1"/>
  <c r="L5978" i="1"/>
  <c r="K5978" i="1"/>
  <c r="J5978" i="1"/>
  <c r="L5977" i="1"/>
  <c r="K5977" i="1"/>
  <c r="J5977" i="1"/>
  <c r="L5976" i="1"/>
  <c r="K5976" i="1"/>
  <c r="J5976" i="1"/>
  <c r="L5975" i="1"/>
  <c r="K5975" i="1"/>
  <c r="J5975" i="1"/>
  <c r="L5974" i="1"/>
  <c r="K5974" i="1"/>
  <c r="J5974" i="1"/>
  <c r="L5973" i="1"/>
  <c r="K5973" i="1"/>
  <c r="J5973" i="1"/>
  <c r="L5972" i="1"/>
  <c r="K5972" i="1"/>
  <c r="J5972" i="1"/>
  <c r="L5971" i="1"/>
  <c r="K5971" i="1"/>
  <c r="J5971" i="1"/>
  <c r="L5970" i="1"/>
  <c r="K5970" i="1"/>
  <c r="J5970" i="1"/>
  <c r="L5969" i="1"/>
  <c r="K5969" i="1"/>
  <c r="J5969" i="1"/>
  <c r="L5968" i="1"/>
  <c r="K5968" i="1"/>
  <c r="J5968" i="1"/>
  <c r="L5967" i="1"/>
  <c r="K5967" i="1"/>
  <c r="J5967" i="1"/>
  <c r="L5966" i="1"/>
  <c r="K5966" i="1"/>
  <c r="J5966" i="1"/>
  <c r="L5965" i="1"/>
  <c r="K5965" i="1"/>
  <c r="J5965" i="1"/>
  <c r="L5964" i="1"/>
  <c r="K5964" i="1"/>
  <c r="J5964" i="1"/>
  <c r="L5963" i="1"/>
  <c r="K5963" i="1"/>
  <c r="J5963" i="1"/>
  <c r="L5962" i="1"/>
  <c r="K5962" i="1"/>
  <c r="J5962" i="1"/>
  <c r="L5961" i="1"/>
  <c r="K5961" i="1"/>
  <c r="J5961" i="1"/>
  <c r="L5960" i="1"/>
  <c r="K5960" i="1"/>
  <c r="J5960" i="1"/>
  <c r="L5959" i="1"/>
  <c r="K5959" i="1"/>
  <c r="J5959" i="1"/>
  <c r="L5958" i="1"/>
  <c r="K5958" i="1"/>
  <c r="J5958" i="1"/>
  <c r="L5957" i="1"/>
  <c r="K5957" i="1"/>
  <c r="J5957" i="1"/>
  <c r="L5956" i="1"/>
  <c r="K5956" i="1"/>
  <c r="J5956" i="1"/>
  <c r="L5955" i="1"/>
  <c r="K5955" i="1"/>
  <c r="J5955" i="1"/>
  <c r="L5954" i="1"/>
  <c r="K5954" i="1"/>
  <c r="J5954" i="1"/>
  <c r="L5953" i="1"/>
  <c r="K5953" i="1"/>
  <c r="J5953" i="1"/>
  <c r="L5952" i="1"/>
  <c r="K5952" i="1"/>
  <c r="J5952" i="1"/>
  <c r="L5951" i="1"/>
  <c r="K5951" i="1"/>
  <c r="J5951" i="1"/>
  <c r="L5950" i="1"/>
  <c r="K5950" i="1"/>
  <c r="J5950" i="1"/>
  <c r="L5949" i="1"/>
  <c r="K5949" i="1"/>
  <c r="J5949" i="1"/>
  <c r="L5948" i="1"/>
  <c r="K5948" i="1"/>
  <c r="J5948" i="1"/>
  <c r="L5947" i="1"/>
  <c r="K5947" i="1"/>
  <c r="J5947" i="1"/>
  <c r="L5946" i="1"/>
  <c r="K5946" i="1"/>
  <c r="J5946" i="1"/>
  <c r="L5945" i="1"/>
  <c r="K5945" i="1"/>
  <c r="J5945" i="1"/>
  <c r="L5944" i="1"/>
  <c r="K5944" i="1"/>
  <c r="J5944" i="1"/>
  <c r="L5943" i="1"/>
  <c r="K5943" i="1"/>
  <c r="J5943" i="1"/>
  <c r="L5942" i="1"/>
  <c r="K5942" i="1"/>
  <c r="J5942" i="1"/>
  <c r="L5941" i="1"/>
  <c r="K5941" i="1"/>
  <c r="J5941" i="1"/>
  <c r="L5940" i="1"/>
  <c r="K5940" i="1"/>
  <c r="J5940" i="1"/>
  <c r="L5939" i="1"/>
  <c r="K5939" i="1"/>
  <c r="J5939" i="1"/>
  <c r="L5938" i="1"/>
  <c r="K5938" i="1"/>
  <c r="J5938" i="1"/>
  <c r="L5937" i="1"/>
  <c r="K5937" i="1"/>
  <c r="J5937" i="1"/>
  <c r="L5936" i="1"/>
  <c r="K5936" i="1"/>
  <c r="J5936" i="1"/>
  <c r="L5935" i="1"/>
  <c r="K5935" i="1"/>
  <c r="J5935" i="1"/>
  <c r="L5934" i="1"/>
  <c r="K5934" i="1"/>
  <c r="J5934" i="1"/>
  <c r="L5933" i="1"/>
  <c r="K5933" i="1"/>
  <c r="J5933" i="1"/>
  <c r="L5932" i="1"/>
  <c r="K5932" i="1"/>
  <c r="J5932" i="1"/>
  <c r="L5931" i="1"/>
  <c r="K5931" i="1"/>
  <c r="J5931" i="1"/>
  <c r="L5930" i="1"/>
  <c r="K5930" i="1"/>
  <c r="J5930" i="1"/>
  <c r="L5929" i="1"/>
  <c r="K5929" i="1"/>
  <c r="J5929" i="1"/>
  <c r="L5928" i="1"/>
  <c r="K5928" i="1"/>
  <c r="J5928" i="1"/>
  <c r="L5927" i="1"/>
  <c r="K5927" i="1"/>
  <c r="J5927" i="1"/>
  <c r="L5926" i="1"/>
  <c r="K5926" i="1"/>
  <c r="J5926" i="1"/>
  <c r="L5925" i="1"/>
  <c r="K5925" i="1"/>
  <c r="J5925" i="1"/>
  <c r="L5924" i="1"/>
  <c r="K5924" i="1"/>
  <c r="J5924" i="1"/>
  <c r="L5923" i="1"/>
  <c r="K5923" i="1"/>
  <c r="J5923" i="1"/>
  <c r="L5922" i="1"/>
  <c r="K5922" i="1"/>
  <c r="J5922" i="1"/>
  <c r="L5921" i="1"/>
  <c r="K5921" i="1"/>
  <c r="J5921" i="1"/>
  <c r="L5920" i="1"/>
  <c r="K5920" i="1"/>
  <c r="J5920" i="1"/>
  <c r="L5919" i="1"/>
  <c r="K5919" i="1"/>
  <c r="J5919" i="1"/>
  <c r="L5918" i="1"/>
  <c r="K5918" i="1"/>
  <c r="J5918" i="1"/>
  <c r="L5917" i="1"/>
  <c r="K5917" i="1"/>
  <c r="J5917" i="1"/>
  <c r="L5916" i="1"/>
  <c r="K5916" i="1"/>
  <c r="J5916" i="1"/>
  <c r="L5915" i="1"/>
  <c r="K5915" i="1"/>
  <c r="J5915" i="1"/>
  <c r="L5914" i="1"/>
  <c r="K5914" i="1"/>
  <c r="J5914" i="1"/>
  <c r="L5913" i="1"/>
  <c r="K5913" i="1"/>
  <c r="J5913" i="1"/>
  <c r="L5912" i="1"/>
  <c r="K5912" i="1"/>
  <c r="J5912" i="1"/>
  <c r="L5911" i="1"/>
  <c r="K5911" i="1"/>
  <c r="J5911" i="1"/>
  <c r="L5910" i="1"/>
  <c r="K5910" i="1"/>
  <c r="J5910" i="1"/>
  <c r="L5909" i="1"/>
  <c r="K5909" i="1"/>
  <c r="J5909" i="1"/>
  <c r="L5908" i="1"/>
  <c r="K5908" i="1"/>
  <c r="J5908" i="1"/>
  <c r="L5907" i="1"/>
  <c r="K5907" i="1"/>
  <c r="J5907" i="1"/>
  <c r="L5906" i="1"/>
  <c r="K5906" i="1"/>
  <c r="J5906" i="1"/>
  <c r="L5905" i="1"/>
  <c r="K5905" i="1"/>
  <c r="J5905" i="1"/>
  <c r="L5904" i="1"/>
  <c r="K5904" i="1"/>
  <c r="J5904" i="1"/>
  <c r="L5903" i="1"/>
  <c r="K5903" i="1"/>
  <c r="J5903" i="1"/>
  <c r="L5902" i="1"/>
  <c r="K5902" i="1"/>
  <c r="J5902" i="1"/>
  <c r="L5901" i="1"/>
  <c r="K5901" i="1"/>
  <c r="J5901" i="1"/>
  <c r="L5900" i="1"/>
  <c r="K5900" i="1"/>
  <c r="J5900" i="1"/>
  <c r="L5899" i="1"/>
  <c r="K5899" i="1"/>
  <c r="J5899" i="1"/>
  <c r="L5898" i="1"/>
  <c r="K5898" i="1"/>
  <c r="J5898" i="1"/>
  <c r="L5897" i="1"/>
  <c r="K5897" i="1"/>
  <c r="J5897" i="1"/>
  <c r="L5896" i="1"/>
  <c r="K5896" i="1"/>
  <c r="J5896" i="1"/>
  <c r="L5895" i="1"/>
  <c r="K5895" i="1"/>
  <c r="J5895" i="1"/>
  <c r="L5894" i="1"/>
  <c r="K5894" i="1"/>
  <c r="J5894" i="1"/>
  <c r="L5893" i="1"/>
  <c r="K5893" i="1"/>
  <c r="J5893" i="1"/>
  <c r="L5892" i="1"/>
  <c r="K5892" i="1"/>
  <c r="J5892" i="1"/>
  <c r="L5891" i="1"/>
  <c r="K5891" i="1"/>
  <c r="J5891" i="1"/>
  <c r="L5890" i="1"/>
  <c r="K5890" i="1"/>
  <c r="J5890" i="1"/>
  <c r="L5889" i="1"/>
  <c r="K5889" i="1"/>
  <c r="J5889" i="1"/>
  <c r="L5888" i="1"/>
  <c r="K5888" i="1"/>
  <c r="J5888" i="1"/>
  <c r="L5887" i="1"/>
  <c r="K5887" i="1"/>
  <c r="J5887" i="1"/>
  <c r="L5886" i="1"/>
  <c r="K5886" i="1"/>
  <c r="J5886" i="1"/>
  <c r="L5885" i="1"/>
  <c r="K5885" i="1"/>
  <c r="J5885" i="1"/>
  <c r="L5884" i="1"/>
  <c r="K5884" i="1"/>
  <c r="J5884" i="1"/>
  <c r="L5883" i="1"/>
  <c r="K5883" i="1"/>
  <c r="J5883" i="1"/>
  <c r="L5882" i="1"/>
  <c r="K5882" i="1"/>
  <c r="J5882" i="1"/>
  <c r="L5881" i="1"/>
  <c r="K5881" i="1"/>
  <c r="J5881" i="1"/>
  <c r="L5880" i="1"/>
  <c r="K5880" i="1"/>
  <c r="J5880" i="1"/>
  <c r="L5879" i="1"/>
  <c r="K5879" i="1"/>
  <c r="J5879" i="1"/>
  <c r="L5878" i="1"/>
  <c r="K5878" i="1"/>
  <c r="J5878" i="1"/>
  <c r="L5877" i="1"/>
  <c r="K5877" i="1"/>
  <c r="J5877" i="1"/>
  <c r="L5876" i="1"/>
  <c r="K5876" i="1"/>
  <c r="J5876" i="1"/>
  <c r="L5875" i="1"/>
  <c r="K5875" i="1"/>
  <c r="J5875" i="1"/>
  <c r="L5874" i="1"/>
  <c r="K5874" i="1"/>
  <c r="J5874" i="1"/>
  <c r="L5873" i="1"/>
  <c r="K5873" i="1"/>
  <c r="J5873" i="1"/>
  <c r="L5872" i="1"/>
  <c r="K5872" i="1"/>
  <c r="J5872" i="1"/>
  <c r="L5871" i="1"/>
  <c r="K5871" i="1"/>
  <c r="J5871" i="1"/>
  <c r="L5870" i="1"/>
  <c r="K5870" i="1"/>
  <c r="J5870" i="1"/>
  <c r="L5869" i="1"/>
  <c r="K5869" i="1"/>
  <c r="J5869" i="1"/>
  <c r="L5868" i="1"/>
  <c r="K5868" i="1"/>
  <c r="J5868" i="1"/>
  <c r="L5867" i="1"/>
  <c r="K5867" i="1"/>
  <c r="J5867" i="1"/>
  <c r="L5866" i="1"/>
  <c r="K5866" i="1"/>
  <c r="J5866" i="1"/>
  <c r="L5865" i="1"/>
  <c r="K5865" i="1"/>
  <c r="J5865" i="1"/>
  <c r="L5864" i="1"/>
  <c r="K5864" i="1"/>
  <c r="J5864" i="1"/>
  <c r="L5863" i="1"/>
  <c r="K5863" i="1"/>
  <c r="J5863" i="1"/>
  <c r="L5862" i="1"/>
  <c r="K5862" i="1"/>
  <c r="J5862" i="1"/>
  <c r="L5861" i="1"/>
  <c r="K5861" i="1"/>
  <c r="J5861" i="1"/>
  <c r="L5860" i="1"/>
  <c r="K5860" i="1"/>
  <c r="J5860" i="1"/>
  <c r="L5859" i="1"/>
  <c r="K5859" i="1"/>
  <c r="J5859" i="1"/>
  <c r="L5858" i="1"/>
  <c r="K5858" i="1"/>
  <c r="J5858" i="1"/>
  <c r="L5857" i="1"/>
  <c r="K5857" i="1"/>
  <c r="J5857" i="1"/>
  <c r="L5856" i="1"/>
  <c r="K5856" i="1"/>
  <c r="J5856" i="1"/>
  <c r="L5855" i="1"/>
  <c r="K5855" i="1"/>
  <c r="J5855" i="1"/>
  <c r="L5854" i="1"/>
  <c r="K5854" i="1"/>
  <c r="J5854" i="1"/>
  <c r="L5853" i="1"/>
  <c r="K5853" i="1"/>
  <c r="J5853" i="1"/>
  <c r="L5852" i="1"/>
  <c r="K5852" i="1"/>
  <c r="J5852" i="1"/>
  <c r="L5851" i="1"/>
  <c r="K5851" i="1"/>
  <c r="J5851" i="1"/>
  <c r="L5850" i="1"/>
  <c r="K5850" i="1"/>
  <c r="J5850" i="1"/>
  <c r="L5849" i="1"/>
  <c r="K5849" i="1"/>
  <c r="J5849" i="1"/>
  <c r="L5848" i="1"/>
  <c r="K5848" i="1"/>
  <c r="J5848" i="1"/>
  <c r="L5847" i="1"/>
  <c r="K5847" i="1"/>
  <c r="J5847" i="1"/>
  <c r="L5846" i="1"/>
  <c r="K5846" i="1"/>
  <c r="J5846" i="1"/>
  <c r="L5845" i="1"/>
  <c r="K5845" i="1"/>
  <c r="J5845" i="1"/>
  <c r="L5844" i="1"/>
  <c r="K5844" i="1"/>
  <c r="J5844" i="1"/>
  <c r="L5843" i="1"/>
  <c r="K5843" i="1"/>
  <c r="J5843" i="1"/>
  <c r="L5842" i="1"/>
  <c r="K5842" i="1"/>
  <c r="J5842" i="1"/>
  <c r="L5841" i="1"/>
  <c r="K5841" i="1"/>
  <c r="J5841" i="1"/>
  <c r="L5840" i="1"/>
  <c r="K5840" i="1"/>
  <c r="J5840" i="1"/>
  <c r="L5839" i="1"/>
  <c r="K5839" i="1"/>
  <c r="J5839" i="1"/>
  <c r="L5838" i="1"/>
  <c r="K5838" i="1"/>
  <c r="J5838" i="1"/>
  <c r="L5837" i="1"/>
  <c r="K5837" i="1"/>
  <c r="J5837" i="1"/>
  <c r="L5836" i="1"/>
  <c r="K5836" i="1"/>
  <c r="J5836" i="1"/>
  <c r="L5835" i="1"/>
  <c r="K5835" i="1"/>
  <c r="J5835" i="1"/>
  <c r="L5834" i="1"/>
  <c r="K5834" i="1"/>
  <c r="J5834" i="1"/>
  <c r="L5833" i="1"/>
  <c r="K5833" i="1"/>
  <c r="J5833" i="1"/>
  <c r="L5832" i="1"/>
  <c r="K5832" i="1"/>
  <c r="J5832" i="1"/>
  <c r="L5831" i="1"/>
  <c r="K5831" i="1"/>
  <c r="J5831" i="1"/>
  <c r="L5830" i="1"/>
  <c r="K5830" i="1"/>
  <c r="J5830" i="1"/>
  <c r="L5829" i="1"/>
  <c r="K5829" i="1"/>
  <c r="J5829" i="1"/>
  <c r="L5828" i="1"/>
  <c r="K5828" i="1"/>
  <c r="J5828" i="1"/>
  <c r="L5827" i="1"/>
  <c r="K5827" i="1"/>
  <c r="J5827" i="1"/>
  <c r="L5826" i="1"/>
  <c r="K5826" i="1"/>
  <c r="J5826" i="1"/>
  <c r="L5825" i="1"/>
  <c r="K5825" i="1"/>
  <c r="J5825" i="1"/>
  <c r="L5824" i="1"/>
  <c r="K5824" i="1"/>
  <c r="J5824" i="1"/>
  <c r="L5823" i="1"/>
  <c r="K5823" i="1"/>
  <c r="J5823" i="1"/>
  <c r="L5822" i="1"/>
  <c r="K5822" i="1"/>
  <c r="J5822" i="1"/>
  <c r="L5821" i="1"/>
  <c r="K5821" i="1"/>
  <c r="J5821" i="1"/>
  <c r="L5820" i="1"/>
  <c r="K5820" i="1"/>
  <c r="J5820" i="1"/>
  <c r="L5819" i="1"/>
  <c r="K5819" i="1"/>
  <c r="J5819" i="1"/>
  <c r="L5818" i="1"/>
  <c r="K5818" i="1"/>
  <c r="J5818" i="1"/>
  <c r="L5817" i="1"/>
  <c r="K5817" i="1"/>
  <c r="J5817" i="1"/>
  <c r="L5816" i="1"/>
  <c r="K5816" i="1"/>
  <c r="J5816" i="1"/>
  <c r="L5815" i="1"/>
  <c r="K5815" i="1"/>
  <c r="J5815" i="1"/>
  <c r="L5814" i="1"/>
  <c r="K5814" i="1"/>
  <c r="J5814" i="1"/>
  <c r="L5813" i="1"/>
  <c r="K5813" i="1"/>
  <c r="J5813" i="1"/>
  <c r="L5812" i="1"/>
  <c r="K5812" i="1"/>
  <c r="J5812" i="1"/>
  <c r="L5811" i="1"/>
  <c r="K5811" i="1"/>
  <c r="J5811" i="1"/>
  <c r="L5810" i="1"/>
  <c r="K5810" i="1"/>
  <c r="J5810" i="1"/>
  <c r="L5809" i="1"/>
  <c r="K5809" i="1"/>
  <c r="J5809" i="1"/>
  <c r="L5808" i="1"/>
  <c r="K5808" i="1"/>
  <c r="J5808" i="1"/>
  <c r="L5807" i="1"/>
  <c r="K5807" i="1"/>
  <c r="J5807" i="1"/>
  <c r="L5806" i="1"/>
  <c r="K5806" i="1"/>
  <c r="J5806" i="1"/>
  <c r="L5805" i="1"/>
  <c r="K5805" i="1"/>
  <c r="J5805" i="1"/>
  <c r="L5804" i="1"/>
  <c r="K5804" i="1"/>
  <c r="J5804" i="1"/>
  <c r="L5803" i="1"/>
  <c r="K5803" i="1"/>
  <c r="J5803" i="1"/>
  <c r="L5802" i="1"/>
  <c r="K5802" i="1"/>
  <c r="J5802" i="1"/>
  <c r="L5801" i="1"/>
  <c r="K5801" i="1"/>
  <c r="J5801" i="1"/>
  <c r="L5800" i="1"/>
  <c r="K5800" i="1"/>
  <c r="J5800" i="1"/>
  <c r="L5799" i="1"/>
  <c r="K5799" i="1"/>
  <c r="J5799" i="1"/>
  <c r="L5798" i="1"/>
  <c r="K5798" i="1"/>
  <c r="J5798" i="1"/>
  <c r="L5797" i="1"/>
  <c r="K5797" i="1"/>
  <c r="J5797" i="1"/>
  <c r="L5796" i="1"/>
  <c r="K5796" i="1"/>
  <c r="J5796" i="1"/>
  <c r="L5795" i="1"/>
  <c r="K5795" i="1"/>
  <c r="J5795" i="1"/>
  <c r="L5794" i="1"/>
  <c r="K5794" i="1"/>
  <c r="J5794" i="1"/>
  <c r="L5793" i="1"/>
  <c r="K5793" i="1"/>
  <c r="J5793" i="1"/>
  <c r="L5792" i="1"/>
  <c r="K5792" i="1"/>
  <c r="J5792" i="1"/>
  <c r="L5791" i="1"/>
  <c r="K5791" i="1"/>
  <c r="J5791" i="1"/>
  <c r="L5790" i="1"/>
  <c r="K5790" i="1"/>
  <c r="J5790" i="1"/>
  <c r="L5789" i="1"/>
  <c r="K5789" i="1"/>
  <c r="J5789" i="1"/>
  <c r="L5788" i="1"/>
  <c r="K5788" i="1"/>
  <c r="J5788" i="1"/>
  <c r="L5787" i="1"/>
  <c r="K5787" i="1"/>
  <c r="J5787" i="1"/>
  <c r="L5786" i="1"/>
  <c r="K5786" i="1"/>
  <c r="J5786" i="1"/>
  <c r="L5785" i="1"/>
  <c r="K5785" i="1"/>
  <c r="J5785" i="1"/>
  <c r="L5784" i="1"/>
  <c r="K5784" i="1"/>
  <c r="J5784" i="1"/>
  <c r="L5783" i="1"/>
  <c r="K5783" i="1"/>
  <c r="J5783" i="1"/>
  <c r="L5782" i="1"/>
  <c r="K5782" i="1"/>
  <c r="J5782" i="1"/>
  <c r="L5781" i="1"/>
  <c r="K5781" i="1"/>
  <c r="J5781" i="1"/>
  <c r="L5780" i="1"/>
  <c r="K5780" i="1"/>
  <c r="J5780" i="1"/>
  <c r="L5779" i="1"/>
  <c r="K5779" i="1"/>
  <c r="J5779" i="1"/>
  <c r="L5778" i="1"/>
  <c r="K5778" i="1"/>
  <c r="J5778" i="1"/>
  <c r="L5777" i="1"/>
  <c r="K5777" i="1"/>
  <c r="J5777" i="1"/>
  <c r="L5776" i="1"/>
  <c r="K5776" i="1"/>
  <c r="J5776" i="1"/>
  <c r="L5775" i="1"/>
  <c r="K5775" i="1"/>
  <c r="J5775" i="1"/>
  <c r="L5774" i="1"/>
  <c r="K5774" i="1"/>
  <c r="J5774" i="1"/>
  <c r="L5773" i="1"/>
  <c r="K5773" i="1"/>
  <c r="J5773" i="1"/>
  <c r="L5772" i="1"/>
  <c r="K5772" i="1"/>
  <c r="J5772" i="1"/>
  <c r="L5771" i="1"/>
  <c r="K5771" i="1"/>
  <c r="J5771" i="1"/>
  <c r="L5770" i="1"/>
  <c r="K5770" i="1"/>
  <c r="J5770" i="1"/>
  <c r="L5769" i="1"/>
  <c r="K5769" i="1"/>
  <c r="J5769" i="1"/>
  <c r="L5768" i="1"/>
  <c r="K5768" i="1"/>
  <c r="J5768" i="1"/>
  <c r="L5767" i="1"/>
  <c r="K5767" i="1"/>
  <c r="J5767" i="1"/>
  <c r="L5766" i="1"/>
  <c r="K5766" i="1"/>
  <c r="J5766" i="1"/>
  <c r="L5765" i="1"/>
  <c r="K5765" i="1"/>
  <c r="J5765" i="1"/>
  <c r="L5764" i="1"/>
  <c r="K5764" i="1"/>
  <c r="J5764" i="1"/>
  <c r="L5763" i="1"/>
  <c r="K5763" i="1"/>
  <c r="J5763" i="1"/>
  <c r="L5762" i="1"/>
  <c r="K5762" i="1"/>
  <c r="J5762" i="1"/>
  <c r="L5761" i="1"/>
  <c r="K5761" i="1"/>
  <c r="J5761" i="1"/>
  <c r="L5760" i="1"/>
  <c r="K5760" i="1"/>
  <c r="J5760" i="1"/>
  <c r="L5759" i="1"/>
  <c r="K5759" i="1"/>
  <c r="J5759" i="1"/>
  <c r="L5758" i="1"/>
  <c r="K5758" i="1"/>
  <c r="J5758" i="1"/>
  <c r="L5757" i="1"/>
  <c r="K5757" i="1"/>
  <c r="J5757" i="1"/>
  <c r="L5756" i="1"/>
  <c r="K5756" i="1"/>
  <c r="J5756" i="1"/>
  <c r="L5755" i="1"/>
  <c r="K5755" i="1"/>
  <c r="J5755" i="1"/>
  <c r="L5754" i="1"/>
  <c r="K5754" i="1"/>
  <c r="J5754" i="1"/>
  <c r="L5753" i="1"/>
  <c r="K5753" i="1"/>
  <c r="J5753" i="1"/>
  <c r="L5752" i="1"/>
  <c r="K5752" i="1"/>
  <c r="J5752" i="1"/>
  <c r="L5751" i="1"/>
  <c r="K5751" i="1"/>
  <c r="J5751" i="1"/>
  <c r="L5750" i="1"/>
  <c r="K5750" i="1"/>
  <c r="J5750" i="1"/>
  <c r="L5749" i="1"/>
  <c r="K5749" i="1"/>
  <c r="J5749" i="1"/>
  <c r="L5748" i="1"/>
  <c r="K5748" i="1"/>
  <c r="J5748" i="1"/>
  <c r="L5747" i="1"/>
  <c r="K5747" i="1"/>
  <c r="J5747" i="1"/>
  <c r="L5746" i="1"/>
  <c r="K5746" i="1"/>
  <c r="J5746" i="1"/>
  <c r="L5745" i="1"/>
  <c r="K5745" i="1"/>
  <c r="J5745" i="1"/>
  <c r="L5744" i="1"/>
  <c r="K5744" i="1"/>
  <c r="J5744" i="1"/>
  <c r="L5743" i="1"/>
  <c r="K5743" i="1"/>
  <c r="J5743" i="1"/>
  <c r="L5742" i="1"/>
  <c r="K5742" i="1"/>
  <c r="J5742" i="1"/>
  <c r="L5741" i="1"/>
  <c r="K5741" i="1"/>
  <c r="J5741" i="1"/>
  <c r="L5740" i="1"/>
  <c r="K5740" i="1"/>
  <c r="J5740" i="1"/>
  <c r="L5739" i="1"/>
  <c r="K5739" i="1"/>
  <c r="J5739" i="1"/>
  <c r="L5738" i="1"/>
  <c r="K5738" i="1"/>
  <c r="J5738" i="1"/>
  <c r="L5737" i="1"/>
  <c r="K5737" i="1"/>
  <c r="J5737" i="1"/>
  <c r="L5736" i="1"/>
  <c r="K5736" i="1"/>
  <c r="J5736" i="1"/>
  <c r="L5735" i="1"/>
  <c r="K5735" i="1"/>
  <c r="J5735" i="1"/>
  <c r="L5734" i="1"/>
  <c r="K5734" i="1"/>
  <c r="J5734" i="1"/>
  <c r="L5733" i="1"/>
  <c r="K5733" i="1"/>
  <c r="J5733" i="1"/>
  <c r="L5732" i="1"/>
  <c r="K5732" i="1"/>
  <c r="J5732" i="1"/>
  <c r="L5731" i="1"/>
  <c r="K5731" i="1"/>
  <c r="J5731" i="1"/>
  <c r="L5730" i="1"/>
  <c r="K5730" i="1"/>
  <c r="J5730" i="1"/>
  <c r="L5729" i="1"/>
  <c r="K5729" i="1"/>
  <c r="J5729" i="1"/>
  <c r="L5728" i="1"/>
  <c r="K5728" i="1"/>
  <c r="J5728" i="1"/>
  <c r="L5727" i="1"/>
  <c r="K5727" i="1"/>
  <c r="J5727" i="1"/>
  <c r="L5726" i="1"/>
  <c r="K5726" i="1"/>
  <c r="J5726" i="1"/>
  <c r="L5725" i="1"/>
  <c r="K5725" i="1"/>
  <c r="J5725" i="1"/>
  <c r="L5724" i="1"/>
  <c r="K5724" i="1"/>
  <c r="J5724" i="1"/>
  <c r="L5723" i="1"/>
  <c r="K5723" i="1"/>
  <c r="J5723" i="1"/>
  <c r="L5722" i="1"/>
  <c r="K5722" i="1"/>
  <c r="J5722" i="1"/>
  <c r="L5721" i="1"/>
  <c r="K5721" i="1"/>
  <c r="J5721" i="1"/>
  <c r="L5720" i="1"/>
  <c r="K5720" i="1"/>
  <c r="J5720" i="1"/>
  <c r="L5719" i="1"/>
  <c r="K5719" i="1"/>
  <c r="J5719" i="1"/>
  <c r="L5718" i="1"/>
  <c r="K5718" i="1"/>
  <c r="J5718" i="1"/>
  <c r="L5717" i="1"/>
  <c r="K5717" i="1"/>
  <c r="J5717" i="1"/>
  <c r="L5716" i="1"/>
  <c r="K5716" i="1"/>
  <c r="J5716" i="1"/>
  <c r="L5715" i="1"/>
  <c r="K5715" i="1"/>
  <c r="J5715" i="1"/>
  <c r="L5714" i="1"/>
  <c r="K5714" i="1"/>
  <c r="J5714" i="1"/>
  <c r="L5713" i="1"/>
  <c r="K5713" i="1"/>
  <c r="J5713" i="1"/>
  <c r="L5712" i="1"/>
  <c r="K5712" i="1"/>
  <c r="J5712" i="1"/>
  <c r="L5711" i="1"/>
  <c r="K5711" i="1"/>
  <c r="J5711" i="1"/>
  <c r="L5710" i="1"/>
  <c r="K5710" i="1"/>
  <c r="J5710" i="1"/>
  <c r="L5709" i="1"/>
  <c r="K5709" i="1"/>
  <c r="J5709" i="1"/>
  <c r="L5708" i="1"/>
  <c r="K5708" i="1"/>
  <c r="J5708" i="1"/>
  <c r="L5707" i="1"/>
  <c r="K5707" i="1"/>
  <c r="J5707" i="1"/>
  <c r="L5706" i="1"/>
  <c r="K5706" i="1"/>
  <c r="J5706" i="1"/>
  <c r="L5705" i="1"/>
  <c r="K5705" i="1"/>
  <c r="J5705" i="1"/>
  <c r="L5704" i="1"/>
  <c r="K5704" i="1"/>
  <c r="J5704" i="1"/>
  <c r="L5703" i="1"/>
  <c r="K5703" i="1"/>
  <c r="J5703" i="1"/>
  <c r="L5702" i="1"/>
  <c r="K5702" i="1"/>
  <c r="J5702" i="1"/>
  <c r="L5701" i="1"/>
  <c r="K5701" i="1"/>
  <c r="J5701" i="1"/>
  <c r="L5700" i="1"/>
  <c r="K5700" i="1"/>
  <c r="J5700" i="1"/>
  <c r="L5699" i="1"/>
  <c r="K5699" i="1"/>
  <c r="J5699" i="1"/>
  <c r="L5698" i="1"/>
  <c r="K5698" i="1"/>
  <c r="J5698" i="1"/>
  <c r="L5697" i="1"/>
  <c r="K5697" i="1"/>
  <c r="J5697" i="1"/>
  <c r="L5696" i="1"/>
  <c r="K5696" i="1"/>
  <c r="J5696" i="1"/>
  <c r="L5695" i="1"/>
  <c r="K5695" i="1"/>
  <c r="J5695" i="1"/>
  <c r="L5694" i="1"/>
  <c r="K5694" i="1"/>
  <c r="J5694" i="1"/>
  <c r="L5693" i="1"/>
  <c r="K5693" i="1"/>
  <c r="J5693" i="1"/>
  <c r="L5692" i="1"/>
  <c r="K5692" i="1"/>
  <c r="J5692" i="1"/>
  <c r="L5691" i="1"/>
  <c r="K5691" i="1"/>
  <c r="J5691" i="1"/>
  <c r="L5690" i="1"/>
  <c r="K5690" i="1"/>
  <c r="J5690" i="1"/>
  <c r="L5689" i="1"/>
  <c r="K5689" i="1"/>
  <c r="J5689" i="1"/>
  <c r="L5688" i="1"/>
  <c r="K5688" i="1"/>
  <c r="J5688" i="1"/>
  <c r="L5687" i="1"/>
  <c r="K5687" i="1"/>
  <c r="J5687" i="1"/>
  <c r="L5686" i="1"/>
  <c r="K5686" i="1"/>
  <c r="J5686" i="1"/>
  <c r="L5685" i="1"/>
  <c r="K5685" i="1"/>
  <c r="J5685" i="1"/>
  <c r="L5684" i="1"/>
  <c r="K5684" i="1"/>
  <c r="J5684" i="1"/>
  <c r="L5683" i="1"/>
  <c r="K5683" i="1"/>
  <c r="J5683" i="1"/>
  <c r="L5682" i="1"/>
  <c r="K5682" i="1"/>
  <c r="J5682" i="1"/>
  <c r="L5681" i="1"/>
  <c r="K5681" i="1"/>
  <c r="J5681" i="1"/>
  <c r="L5680" i="1"/>
  <c r="K5680" i="1"/>
  <c r="J5680" i="1"/>
  <c r="L5679" i="1"/>
  <c r="K5679" i="1"/>
  <c r="J5679" i="1"/>
  <c r="L5678" i="1"/>
  <c r="K5678" i="1"/>
  <c r="J5678" i="1"/>
  <c r="L5677" i="1"/>
  <c r="K5677" i="1"/>
  <c r="J5677" i="1"/>
  <c r="L5676" i="1"/>
  <c r="K5676" i="1"/>
  <c r="J5676" i="1"/>
  <c r="L5675" i="1"/>
  <c r="K5675" i="1"/>
  <c r="J5675" i="1"/>
  <c r="L5674" i="1"/>
  <c r="K5674" i="1"/>
  <c r="J5674" i="1"/>
  <c r="L5673" i="1"/>
  <c r="K5673" i="1"/>
  <c r="J5673" i="1"/>
  <c r="L5672" i="1"/>
  <c r="K5672" i="1"/>
  <c r="J5672" i="1"/>
  <c r="L5671" i="1"/>
  <c r="K5671" i="1"/>
  <c r="J5671" i="1"/>
  <c r="L5670" i="1"/>
  <c r="K5670" i="1"/>
  <c r="J5670" i="1"/>
  <c r="L5669" i="1"/>
  <c r="K5669" i="1"/>
  <c r="J5669" i="1"/>
  <c r="L5668" i="1"/>
  <c r="K5668" i="1"/>
  <c r="J5668" i="1"/>
  <c r="L5667" i="1"/>
  <c r="K5667" i="1"/>
  <c r="J5667" i="1"/>
  <c r="L5666" i="1"/>
  <c r="K5666" i="1"/>
  <c r="J5666" i="1"/>
  <c r="L5665" i="1"/>
  <c r="K5665" i="1"/>
  <c r="J5665" i="1"/>
  <c r="L5664" i="1"/>
  <c r="K5664" i="1"/>
  <c r="J5664" i="1"/>
  <c r="L5663" i="1"/>
  <c r="K5663" i="1"/>
  <c r="J5663" i="1"/>
  <c r="L5662" i="1"/>
  <c r="K5662" i="1"/>
  <c r="J5662" i="1"/>
  <c r="L5661" i="1"/>
  <c r="K5661" i="1"/>
  <c r="J5661" i="1"/>
  <c r="L5660" i="1"/>
  <c r="K5660" i="1"/>
  <c r="J5660" i="1"/>
  <c r="L5659" i="1"/>
  <c r="K5659" i="1"/>
  <c r="J5659" i="1"/>
  <c r="L5658" i="1"/>
  <c r="K5658" i="1"/>
  <c r="J5658" i="1"/>
  <c r="L5657" i="1"/>
  <c r="K5657" i="1"/>
  <c r="J5657" i="1"/>
  <c r="L5656" i="1"/>
  <c r="K5656" i="1"/>
  <c r="J5656" i="1"/>
  <c r="L5655" i="1"/>
  <c r="K5655" i="1"/>
  <c r="J5655" i="1"/>
  <c r="L5654" i="1"/>
  <c r="K5654" i="1"/>
  <c r="J5654" i="1"/>
  <c r="L5653" i="1"/>
  <c r="K5653" i="1"/>
  <c r="J5653" i="1"/>
  <c r="L5652" i="1"/>
  <c r="K5652" i="1"/>
  <c r="J5652" i="1"/>
  <c r="L5651" i="1"/>
  <c r="K5651" i="1"/>
  <c r="J5651" i="1"/>
  <c r="L5650" i="1"/>
  <c r="K5650" i="1"/>
  <c r="J5650" i="1"/>
  <c r="L5649" i="1"/>
  <c r="K5649" i="1"/>
  <c r="J5649" i="1"/>
  <c r="L5648" i="1"/>
  <c r="K5648" i="1"/>
  <c r="J5648" i="1"/>
  <c r="L5647" i="1"/>
  <c r="K5647" i="1"/>
  <c r="J5647" i="1"/>
  <c r="L5646" i="1"/>
  <c r="K5646" i="1"/>
  <c r="J5646" i="1"/>
  <c r="L5645" i="1"/>
  <c r="K5645" i="1"/>
  <c r="J5645" i="1"/>
  <c r="L5644" i="1"/>
  <c r="K5644" i="1"/>
  <c r="J5644" i="1"/>
  <c r="L5643" i="1"/>
  <c r="K5643" i="1"/>
  <c r="J5643" i="1"/>
  <c r="L5642" i="1"/>
  <c r="K5642" i="1"/>
  <c r="J5642" i="1"/>
  <c r="L5641" i="1"/>
  <c r="K5641" i="1"/>
  <c r="J5641" i="1"/>
  <c r="L5640" i="1"/>
  <c r="K5640" i="1"/>
  <c r="J5640" i="1"/>
  <c r="L5639" i="1"/>
  <c r="K5639" i="1"/>
  <c r="J5639" i="1"/>
  <c r="L5638" i="1"/>
  <c r="K5638" i="1"/>
  <c r="J5638" i="1"/>
  <c r="L5637" i="1"/>
  <c r="K5637" i="1"/>
  <c r="J5637" i="1"/>
  <c r="L5636" i="1"/>
  <c r="K5636" i="1"/>
  <c r="J5636" i="1"/>
  <c r="L5635" i="1"/>
  <c r="K5635" i="1"/>
  <c r="J5635" i="1"/>
  <c r="L5634" i="1"/>
  <c r="K5634" i="1"/>
  <c r="J5634" i="1"/>
  <c r="L5633" i="1"/>
  <c r="K5633" i="1"/>
  <c r="J5633" i="1"/>
  <c r="L5632" i="1"/>
  <c r="K5632" i="1"/>
  <c r="J5632" i="1"/>
  <c r="L5631" i="1"/>
  <c r="K5631" i="1"/>
  <c r="J5631" i="1"/>
  <c r="L5630" i="1"/>
  <c r="K5630" i="1"/>
  <c r="J5630" i="1"/>
  <c r="L5629" i="1"/>
  <c r="K5629" i="1"/>
  <c r="J5629" i="1"/>
  <c r="L5628" i="1"/>
  <c r="K5628" i="1"/>
  <c r="J5628" i="1"/>
  <c r="L5627" i="1"/>
  <c r="K5627" i="1"/>
  <c r="J5627" i="1"/>
  <c r="L5626" i="1"/>
  <c r="K5626" i="1"/>
  <c r="J5626" i="1"/>
  <c r="L5625" i="1"/>
  <c r="K5625" i="1"/>
  <c r="J5625" i="1"/>
  <c r="L5624" i="1"/>
  <c r="K5624" i="1"/>
  <c r="J5624" i="1"/>
  <c r="L5623" i="1"/>
  <c r="K5623" i="1"/>
  <c r="J5623" i="1"/>
  <c r="L5622" i="1"/>
  <c r="K5622" i="1"/>
  <c r="J5622" i="1"/>
  <c r="L5621" i="1"/>
  <c r="K5621" i="1"/>
  <c r="J5621" i="1"/>
  <c r="L5620" i="1"/>
  <c r="K5620" i="1"/>
  <c r="J5620" i="1"/>
  <c r="L5619" i="1"/>
  <c r="K5619" i="1"/>
  <c r="J5619" i="1"/>
  <c r="L5618" i="1"/>
  <c r="K5618" i="1"/>
  <c r="J5618" i="1"/>
  <c r="L5617" i="1"/>
  <c r="K5617" i="1"/>
  <c r="J5617" i="1"/>
  <c r="L5616" i="1"/>
  <c r="K5616" i="1"/>
  <c r="J5616" i="1"/>
  <c r="L5615" i="1"/>
  <c r="K5615" i="1"/>
  <c r="J5615" i="1"/>
  <c r="L5614" i="1"/>
  <c r="K5614" i="1"/>
  <c r="J5614" i="1"/>
  <c r="L5613" i="1"/>
  <c r="K5613" i="1"/>
  <c r="J5613" i="1"/>
  <c r="L5612" i="1"/>
  <c r="K5612" i="1"/>
  <c r="J5612" i="1"/>
  <c r="L5611" i="1"/>
  <c r="K5611" i="1"/>
  <c r="J5611" i="1"/>
  <c r="L5610" i="1"/>
  <c r="K5610" i="1"/>
  <c r="J5610" i="1"/>
  <c r="L5609" i="1"/>
  <c r="K5609" i="1"/>
  <c r="J5609" i="1"/>
  <c r="L5608" i="1"/>
  <c r="K5608" i="1"/>
  <c r="J5608" i="1"/>
  <c r="L5607" i="1"/>
  <c r="K5607" i="1"/>
  <c r="J5607" i="1"/>
  <c r="L5606" i="1"/>
  <c r="K5606" i="1"/>
  <c r="J5606" i="1"/>
  <c r="L5605" i="1"/>
  <c r="K5605" i="1"/>
  <c r="J5605" i="1"/>
  <c r="L5604" i="1"/>
  <c r="K5604" i="1"/>
  <c r="J5604" i="1"/>
  <c r="L5603" i="1"/>
  <c r="K5603" i="1"/>
  <c r="J5603" i="1"/>
  <c r="L5602" i="1"/>
  <c r="K5602" i="1"/>
  <c r="J5602" i="1"/>
  <c r="L5601" i="1"/>
  <c r="K5601" i="1"/>
  <c r="J5601" i="1"/>
  <c r="L5600" i="1"/>
  <c r="K5600" i="1"/>
  <c r="J5600" i="1"/>
  <c r="L5599" i="1"/>
  <c r="K5599" i="1"/>
  <c r="J5599" i="1"/>
  <c r="L5598" i="1"/>
  <c r="K5598" i="1"/>
  <c r="J5598" i="1"/>
  <c r="L5597" i="1"/>
  <c r="K5597" i="1"/>
  <c r="J5597" i="1"/>
  <c r="L5596" i="1"/>
  <c r="K5596" i="1"/>
  <c r="J5596" i="1"/>
  <c r="L5595" i="1"/>
  <c r="K5595" i="1"/>
  <c r="J5595" i="1"/>
  <c r="L5594" i="1"/>
  <c r="K5594" i="1"/>
  <c r="J5594" i="1"/>
  <c r="L5593" i="1"/>
  <c r="K5593" i="1"/>
  <c r="J5593" i="1"/>
  <c r="L5592" i="1"/>
  <c r="K5592" i="1"/>
  <c r="J5592" i="1"/>
  <c r="L5591" i="1"/>
  <c r="K5591" i="1"/>
  <c r="J5591" i="1"/>
  <c r="L5590" i="1"/>
  <c r="K5590" i="1"/>
  <c r="J5590" i="1"/>
  <c r="L5589" i="1"/>
  <c r="K5589" i="1"/>
  <c r="J5589" i="1"/>
  <c r="L5588" i="1"/>
  <c r="K5588" i="1"/>
  <c r="J5588" i="1"/>
  <c r="L5587" i="1"/>
  <c r="K5587" i="1"/>
  <c r="J5587" i="1"/>
  <c r="L5586" i="1"/>
  <c r="K5586" i="1"/>
  <c r="J5586" i="1"/>
  <c r="L5585" i="1"/>
  <c r="K5585" i="1"/>
  <c r="J5585" i="1"/>
  <c r="L5584" i="1"/>
  <c r="K5584" i="1"/>
  <c r="J5584" i="1"/>
  <c r="L5583" i="1"/>
  <c r="K5583" i="1"/>
  <c r="J5583" i="1"/>
  <c r="L5582" i="1"/>
  <c r="K5582" i="1"/>
  <c r="J5582" i="1"/>
  <c r="L5581" i="1"/>
  <c r="K5581" i="1"/>
  <c r="J5581" i="1"/>
  <c r="L5580" i="1"/>
  <c r="K5580" i="1"/>
  <c r="J5580" i="1"/>
  <c r="L5579" i="1"/>
  <c r="K5579" i="1"/>
  <c r="J5579" i="1"/>
  <c r="L5578" i="1"/>
  <c r="K5578" i="1"/>
  <c r="J5578" i="1"/>
  <c r="L5577" i="1"/>
  <c r="K5577" i="1"/>
  <c r="J5577" i="1"/>
  <c r="L5576" i="1"/>
  <c r="K5576" i="1"/>
  <c r="J5576" i="1"/>
  <c r="L5575" i="1"/>
  <c r="K5575" i="1"/>
  <c r="J5575" i="1"/>
  <c r="L5574" i="1"/>
  <c r="K5574" i="1"/>
  <c r="J5574" i="1"/>
  <c r="L5573" i="1"/>
  <c r="K5573" i="1"/>
  <c r="J5573" i="1"/>
  <c r="L5572" i="1"/>
  <c r="K5572" i="1"/>
  <c r="J5572" i="1"/>
  <c r="L5571" i="1"/>
  <c r="K5571" i="1"/>
  <c r="J5571" i="1"/>
  <c r="L5570" i="1"/>
  <c r="K5570" i="1"/>
  <c r="J5570" i="1"/>
  <c r="L5569" i="1"/>
  <c r="K5569" i="1"/>
  <c r="J5569" i="1"/>
  <c r="L5568" i="1"/>
  <c r="K5568" i="1"/>
  <c r="J5568" i="1"/>
  <c r="L5567" i="1"/>
  <c r="K5567" i="1"/>
  <c r="J5567" i="1"/>
  <c r="L5566" i="1"/>
  <c r="K5566" i="1"/>
  <c r="J5566" i="1"/>
  <c r="L5565" i="1"/>
  <c r="K5565" i="1"/>
  <c r="J5565" i="1"/>
  <c r="L5564" i="1"/>
  <c r="K5564" i="1"/>
  <c r="J5564" i="1"/>
  <c r="L5563" i="1"/>
  <c r="K5563" i="1"/>
  <c r="J5563" i="1"/>
  <c r="L5562" i="1"/>
  <c r="K5562" i="1"/>
  <c r="J5562" i="1"/>
  <c r="L5561" i="1"/>
  <c r="K5561" i="1"/>
  <c r="J5561" i="1"/>
  <c r="L5560" i="1"/>
  <c r="K5560" i="1"/>
  <c r="J5560" i="1"/>
  <c r="L5559" i="1"/>
  <c r="K5559" i="1"/>
  <c r="J5559" i="1"/>
  <c r="L5558" i="1"/>
  <c r="K5558" i="1"/>
  <c r="J5558" i="1"/>
  <c r="L5557" i="1"/>
  <c r="K5557" i="1"/>
  <c r="J5557" i="1"/>
  <c r="L5556" i="1"/>
  <c r="K5556" i="1"/>
  <c r="J5556" i="1"/>
  <c r="L5555" i="1"/>
  <c r="K5555" i="1"/>
  <c r="J5555" i="1"/>
  <c r="L5554" i="1"/>
  <c r="K5554" i="1"/>
  <c r="J5554" i="1"/>
  <c r="L5553" i="1"/>
  <c r="K5553" i="1"/>
  <c r="J5553" i="1"/>
  <c r="L5552" i="1"/>
  <c r="K5552" i="1"/>
  <c r="J5552" i="1"/>
  <c r="L5551" i="1"/>
  <c r="K5551" i="1"/>
  <c r="J5551" i="1"/>
  <c r="L5550" i="1"/>
  <c r="K5550" i="1"/>
  <c r="J5550" i="1"/>
  <c r="L5549" i="1"/>
  <c r="K5549" i="1"/>
  <c r="J5549" i="1"/>
  <c r="L5548" i="1"/>
  <c r="K5548" i="1"/>
  <c r="J5548" i="1"/>
  <c r="L5547" i="1"/>
  <c r="K5547" i="1"/>
  <c r="J5547" i="1"/>
  <c r="L5546" i="1"/>
  <c r="K5546" i="1"/>
  <c r="J5546" i="1"/>
  <c r="L5545" i="1"/>
  <c r="K5545" i="1"/>
  <c r="J5545" i="1"/>
  <c r="L5544" i="1"/>
  <c r="K5544" i="1"/>
  <c r="J5544" i="1"/>
  <c r="L5543" i="1"/>
  <c r="K5543" i="1"/>
  <c r="J5543" i="1"/>
  <c r="L5542" i="1"/>
  <c r="K5542" i="1"/>
  <c r="J5542" i="1"/>
  <c r="L5541" i="1"/>
  <c r="K5541" i="1"/>
  <c r="J5541" i="1"/>
  <c r="L5540" i="1"/>
  <c r="K5540" i="1"/>
  <c r="J5540" i="1"/>
  <c r="L5539" i="1"/>
  <c r="K5539" i="1"/>
  <c r="J5539" i="1"/>
  <c r="L5538" i="1"/>
  <c r="K5538" i="1"/>
  <c r="J5538" i="1"/>
  <c r="L5537" i="1"/>
  <c r="K5537" i="1"/>
  <c r="J5537" i="1"/>
  <c r="L5536" i="1"/>
  <c r="K5536" i="1"/>
  <c r="J5536" i="1"/>
  <c r="L5535" i="1"/>
  <c r="K5535" i="1"/>
  <c r="J5535" i="1"/>
  <c r="L5534" i="1"/>
  <c r="K5534" i="1"/>
  <c r="J5534" i="1"/>
  <c r="L5533" i="1"/>
  <c r="K5533" i="1"/>
  <c r="J5533" i="1"/>
  <c r="L5532" i="1"/>
  <c r="K5532" i="1"/>
  <c r="J5532" i="1"/>
  <c r="L5531" i="1"/>
  <c r="K5531" i="1"/>
  <c r="J5531" i="1"/>
  <c r="L5530" i="1"/>
  <c r="K5530" i="1"/>
  <c r="J5530" i="1"/>
  <c r="L5529" i="1"/>
  <c r="K5529" i="1"/>
  <c r="J5529" i="1"/>
  <c r="L5528" i="1"/>
  <c r="K5528" i="1"/>
  <c r="J5528" i="1"/>
  <c r="L5527" i="1"/>
  <c r="K5527" i="1"/>
  <c r="J5527" i="1"/>
  <c r="L5526" i="1"/>
  <c r="K5526" i="1"/>
  <c r="J5526" i="1"/>
  <c r="L5525" i="1"/>
  <c r="K5525" i="1"/>
  <c r="J5525" i="1"/>
  <c r="L5524" i="1"/>
  <c r="K5524" i="1"/>
  <c r="J5524" i="1"/>
  <c r="L5523" i="1"/>
  <c r="K5523" i="1"/>
  <c r="J5523" i="1"/>
  <c r="L5522" i="1"/>
  <c r="K5522" i="1"/>
  <c r="J5522" i="1"/>
  <c r="L5521" i="1"/>
  <c r="K5521" i="1"/>
  <c r="J5521" i="1"/>
  <c r="L5520" i="1"/>
  <c r="K5520" i="1"/>
  <c r="J5520" i="1"/>
  <c r="L5519" i="1"/>
  <c r="K5519" i="1"/>
  <c r="J5519" i="1"/>
  <c r="L5518" i="1"/>
  <c r="K5518" i="1"/>
  <c r="J5518" i="1"/>
  <c r="L5517" i="1"/>
  <c r="K5517" i="1"/>
  <c r="J5517" i="1"/>
  <c r="L5516" i="1"/>
  <c r="K5516" i="1"/>
  <c r="J5516" i="1"/>
  <c r="L5515" i="1"/>
  <c r="K5515" i="1"/>
  <c r="J5515" i="1"/>
  <c r="L5514" i="1"/>
  <c r="K5514" i="1"/>
  <c r="J5514" i="1"/>
  <c r="L5513" i="1"/>
  <c r="K5513" i="1"/>
  <c r="J5513" i="1"/>
  <c r="L5512" i="1"/>
  <c r="K5512" i="1"/>
  <c r="J5512" i="1"/>
  <c r="L5511" i="1"/>
  <c r="K5511" i="1"/>
  <c r="J5511" i="1"/>
  <c r="L5510" i="1"/>
  <c r="K5510" i="1"/>
  <c r="J5510" i="1"/>
  <c r="L5509" i="1"/>
  <c r="K5509" i="1"/>
  <c r="J5509" i="1"/>
  <c r="L5508" i="1"/>
  <c r="K5508" i="1"/>
  <c r="J5508" i="1"/>
  <c r="L5507" i="1"/>
  <c r="K5507" i="1"/>
  <c r="J5507" i="1"/>
  <c r="L5506" i="1"/>
  <c r="K5506" i="1"/>
  <c r="J5506" i="1"/>
  <c r="L5505" i="1"/>
  <c r="K5505" i="1"/>
  <c r="J5505" i="1"/>
  <c r="L5504" i="1"/>
  <c r="K5504" i="1"/>
  <c r="J5504" i="1"/>
  <c r="L5503" i="1"/>
  <c r="K5503" i="1"/>
  <c r="J5503" i="1"/>
  <c r="L5502" i="1"/>
  <c r="K5502" i="1"/>
  <c r="J5502" i="1"/>
  <c r="L5501" i="1"/>
  <c r="K5501" i="1"/>
  <c r="J5501" i="1"/>
  <c r="L5500" i="1"/>
  <c r="K5500" i="1"/>
  <c r="J5500" i="1"/>
  <c r="L5499" i="1"/>
  <c r="K5499" i="1"/>
  <c r="J5499" i="1"/>
  <c r="L5498" i="1"/>
  <c r="K5498" i="1"/>
  <c r="J5498" i="1"/>
  <c r="L5497" i="1"/>
  <c r="K5497" i="1"/>
  <c r="J5497" i="1"/>
  <c r="L5496" i="1"/>
  <c r="K5496" i="1"/>
  <c r="J5496" i="1"/>
  <c r="L5495" i="1"/>
  <c r="K5495" i="1"/>
  <c r="J5495" i="1"/>
  <c r="L5494" i="1"/>
  <c r="K5494" i="1"/>
  <c r="J5494" i="1"/>
  <c r="L5493" i="1"/>
  <c r="K5493" i="1"/>
  <c r="J5493" i="1"/>
  <c r="L5492" i="1"/>
  <c r="K5492" i="1"/>
  <c r="J5492" i="1"/>
  <c r="L5491" i="1"/>
  <c r="K5491" i="1"/>
  <c r="J5491" i="1"/>
  <c r="L5490" i="1"/>
  <c r="K5490" i="1"/>
  <c r="J5490" i="1"/>
  <c r="L5489" i="1"/>
  <c r="K5489" i="1"/>
  <c r="J5489" i="1"/>
  <c r="L5488" i="1"/>
  <c r="K5488" i="1"/>
  <c r="J5488" i="1"/>
  <c r="L5487" i="1"/>
  <c r="K5487" i="1"/>
  <c r="J5487" i="1"/>
  <c r="L5486" i="1"/>
  <c r="K5486" i="1"/>
  <c r="J5486" i="1"/>
  <c r="L5485" i="1"/>
  <c r="K5485" i="1"/>
  <c r="J5485" i="1"/>
  <c r="L5484" i="1"/>
  <c r="K5484" i="1"/>
  <c r="J5484" i="1"/>
  <c r="L5483" i="1"/>
  <c r="K5483" i="1"/>
  <c r="J5483" i="1"/>
  <c r="L5482" i="1"/>
  <c r="K5482" i="1"/>
  <c r="J5482" i="1"/>
  <c r="L5481" i="1"/>
  <c r="K5481" i="1"/>
  <c r="J5481" i="1"/>
  <c r="L5480" i="1"/>
  <c r="K5480" i="1"/>
  <c r="J5480" i="1"/>
  <c r="L5479" i="1"/>
  <c r="K5479" i="1"/>
  <c r="J5479" i="1"/>
  <c r="L5478" i="1"/>
  <c r="K5478" i="1"/>
  <c r="J5478" i="1"/>
  <c r="L5477" i="1"/>
  <c r="K5477" i="1"/>
  <c r="J5477" i="1"/>
  <c r="L5476" i="1"/>
  <c r="K5476" i="1"/>
  <c r="J5476" i="1"/>
  <c r="L5475" i="1"/>
  <c r="K5475" i="1"/>
  <c r="J5475" i="1"/>
  <c r="L5474" i="1"/>
  <c r="K5474" i="1"/>
  <c r="J5474" i="1"/>
  <c r="L5473" i="1"/>
  <c r="K5473" i="1"/>
  <c r="J5473" i="1"/>
  <c r="L5472" i="1"/>
  <c r="K5472" i="1"/>
  <c r="J5472" i="1"/>
  <c r="L5471" i="1"/>
  <c r="K5471" i="1"/>
  <c r="J5471" i="1"/>
  <c r="L5470" i="1"/>
  <c r="K5470" i="1"/>
  <c r="J5470" i="1"/>
  <c r="L5469" i="1"/>
  <c r="K5469" i="1"/>
  <c r="J5469" i="1"/>
  <c r="L5468" i="1"/>
  <c r="K5468" i="1"/>
  <c r="J5468" i="1"/>
  <c r="L5467" i="1"/>
  <c r="K5467" i="1"/>
  <c r="J5467" i="1"/>
  <c r="L5466" i="1"/>
  <c r="K5466" i="1"/>
  <c r="J5466" i="1"/>
  <c r="L5465" i="1"/>
  <c r="K5465" i="1"/>
  <c r="J5465" i="1"/>
  <c r="L5464" i="1"/>
  <c r="K5464" i="1"/>
  <c r="J5464" i="1"/>
  <c r="L5463" i="1"/>
  <c r="K5463" i="1"/>
  <c r="J5463" i="1"/>
  <c r="L5462" i="1"/>
  <c r="K5462" i="1"/>
  <c r="J5462" i="1"/>
  <c r="L5461" i="1"/>
  <c r="K5461" i="1"/>
  <c r="J5461" i="1"/>
  <c r="L5460" i="1"/>
  <c r="K5460" i="1"/>
  <c r="J5460" i="1"/>
  <c r="L5459" i="1"/>
  <c r="K5459" i="1"/>
  <c r="J5459" i="1"/>
  <c r="L5458" i="1"/>
  <c r="K5458" i="1"/>
  <c r="J5458" i="1"/>
  <c r="L5457" i="1"/>
  <c r="K5457" i="1"/>
  <c r="J5457" i="1"/>
  <c r="L5456" i="1"/>
  <c r="K5456" i="1"/>
  <c r="J5456" i="1"/>
  <c r="L5455" i="1"/>
  <c r="K5455" i="1"/>
  <c r="J5455" i="1"/>
  <c r="L5454" i="1"/>
  <c r="K5454" i="1"/>
  <c r="J5454" i="1"/>
  <c r="L5453" i="1"/>
  <c r="K5453" i="1"/>
  <c r="J5453" i="1"/>
  <c r="L5452" i="1"/>
  <c r="K5452" i="1"/>
  <c r="J5452" i="1"/>
  <c r="L5451" i="1"/>
  <c r="K5451" i="1"/>
  <c r="J5451" i="1"/>
  <c r="L5450" i="1"/>
  <c r="K5450" i="1"/>
  <c r="J5450" i="1"/>
  <c r="L5449" i="1"/>
  <c r="K5449" i="1"/>
  <c r="J5449" i="1"/>
  <c r="L5448" i="1"/>
  <c r="K5448" i="1"/>
  <c r="J5448" i="1"/>
  <c r="L5447" i="1"/>
  <c r="K5447" i="1"/>
  <c r="J5447" i="1"/>
  <c r="L5446" i="1"/>
  <c r="K5446" i="1"/>
  <c r="J5446" i="1"/>
  <c r="L5445" i="1"/>
  <c r="K5445" i="1"/>
  <c r="J5445" i="1"/>
  <c r="L5444" i="1"/>
  <c r="K5444" i="1"/>
  <c r="J5444" i="1"/>
  <c r="L5443" i="1"/>
  <c r="K5443" i="1"/>
  <c r="J5443" i="1"/>
  <c r="L5442" i="1"/>
  <c r="K5442" i="1"/>
  <c r="J5442" i="1"/>
  <c r="L5441" i="1"/>
  <c r="K5441" i="1"/>
  <c r="J5441" i="1"/>
  <c r="L5440" i="1"/>
  <c r="K5440" i="1"/>
  <c r="J5440" i="1"/>
  <c r="L5439" i="1"/>
  <c r="K5439" i="1"/>
  <c r="J5439" i="1"/>
  <c r="L5438" i="1"/>
  <c r="K5438" i="1"/>
  <c r="J5438" i="1"/>
  <c r="L5437" i="1"/>
  <c r="K5437" i="1"/>
  <c r="J5437" i="1"/>
  <c r="L5436" i="1"/>
  <c r="K5436" i="1"/>
  <c r="J5436" i="1"/>
  <c r="L5435" i="1"/>
  <c r="K5435" i="1"/>
  <c r="J5435" i="1"/>
  <c r="L5434" i="1"/>
  <c r="K5434" i="1"/>
  <c r="J5434" i="1"/>
  <c r="L5433" i="1"/>
  <c r="K5433" i="1"/>
  <c r="J5433" i="1"/>
  <c r="L5432" i="1"/>
  <c r="K5432" i="1"/>
  <c r="J5432" i="1"/>
  <c r="L5431" i="1"/>
  <c r="K5431" i="1"/>
  <c r="J5431" i="1"/>
  <c r="L5430" i="1"/>
  <c r="K5430" i="1"/>
  <c r="J5430" i="1"/>
  <c r="L5429" i="1"/>
  <c r="K5429" i="1"/>
  <c r="J5429" i="1"/>
  <c r="L5428" i="1"/>
  <c r="K5428" i="1"/>
  <c r="J5428" i="1"/>
  <c r="L5427" i="1"/>
  <c r="K5427" i="1"/>
  <c r="J5427" i="1"/>
  <c r="L5426" i="1"/>
  <c r="K5426" i="1"/>
  <c r="J5426" i="1"/>
  <c r="L5425" i="1"/>
  <c r="K5425" i="1"/>
  <c r="J5425" i="1"/>
  <c r="L5424" i="1"/>
  <c r="K5424" i="1"/>
  <c r="J5424" i="1"/>
  <c r="L5423" i="1"/>
  <c r="K5423" i="1"/>
  <c r="J5423" i="1"/>
  <c r="L5422" i="1"/>
  <c r="K5422" i="1"/>
  <c r="J5422" i="1"/>
  <c r="L5421" i="1"/>
  <c r="K5421" i="1"/>
  <c r="J5421" i="1"/>
  <c r="L5420" i="1"/>
  <c r="K5420" i="1"/>
  <c r="J5420" i="1"/>
  <c r="L5419" i="1"/>
  <c r="K5419" i="1"/>
  <c r="J5419" i="1"/>
  <c r="L5418" i="1"/>
  <c r="K5418" i="1"/>
  <c r="J5418" i="1"/>
  <c r="L5417" i="1"/>
  <c r="K5417" i="1"/>
  <c r="J5417" i="1"/>
  <c r="L5416" i="1"/>
  <c r="K5416" i="1"/>
  <c r="J5416" i="1"/>
  <c r="L5415" i="1"/>
  <c r="K5415" i="1"/>
  <c r="J5415" i="1"/>
  <c r="L5414" i="1"/>
  <c r="K5414" i="1"/>
  <c r="J5414" i="1"/>
  <c r="L5413" i="1"/>
  <c r="K5413" i="1"/>
  <c r="J5413" i="1"/>
  <c r="L5412" i="1"/>
  <c r="K5412" i="1"/>
  <c r="J5412" i="1"/>
  <c r="L5411" i="1"/>
  <c r="K5411" i="1"/>
  <c r="J5411" i="1"/>
  <c r="L5410" i="1"/>
  <c r="K5410" i="1"/>
  <c r="J5410" i="1"/>
  <c r="L5409" i="1"/>
  <c r="K5409" i="1"/>
  <c r="J5409" i="1"/>
  <c r="L5408" i="1"/>
  <c r="K5408" i="1"/>
  <c r="J5408" i="1"/>
  <c r="L5407" i="1"/>
  <c r="K5407" i="1"/>
  <c r="J5407" i="1"/>
  <c r="L5406" i="1"/>
  <c r="K5406" i="1"/>
  <c r="J5406" i="1"/>
  <c r="L5405" i="1"/>
  <c r="K5405" i="1"/>
  <c r="J5405" i="1"/>
  <c r="L5404" i="1"/>
  <c r="K5404" i="1"/>
  <c r="J5404" i="1"/>
  <c r="L5403" i="1"/>
  <c r="K5403" i="1"/>
  <c r="J5403" i="1"/>
  <c r="L5402" i="1"/>
  <c r="K5402" i="1"/>
  <c r="J5402" i="1"/>
  <c r="L5401" i="1"/>
  <c r="K5401" i="1"/>
  <c r="J5401" i="1"/>
  <c r="L5400" i="1"/>
  <c r="K5400" i="1"/>
  <c r="J5400" i="1"/>
  <c r="L5399" i="1"/>
  <c r="K5399" i="1"/>
  <c r="J5399" i="1"/>
  <c r="L5398" i="1"/>
  <c r="K5398" i="1"/>
  <c r="J5398" i="1"/>
  <c r="L5397" i="1"/>
  <c r="K5397" i="1"/>
  <c r="J5397" i="1"/>
  <c r="L5396" i="1"/>
  <c r="K5396" i="1"/>
  <c r="J5396" i="1"/>
  <c r="L5395" i="1"/>
  <c r="K5395" i="1"/>
  <c r="J5395" i="1"/>
  <c r="L5394" i="1"/>
  <c r="K5394" i="1"/>
  <c r="J5394" i="1"/>
  <c r="L5393" i="1"/>
  <c r="K5393" i="1"/>
  <c r="J5393" i="1"/>
  <c r="L5392" i="1"/>
  <c r="K5392" i="1"/>
  <c r="J5392" i="1"/>
  <c r="L5391" i="1"/>
  <c r="K5391" i="1"/>
  <c r="J5391" i="1"/>
  <c r="L5390" i="1"/>
  <c r="K5390" i="1"/>
  <c r="J5390" i="1"/>
  <c r="L5389" i="1"/>
  <c r="K5389" i="1"/>
  <c r="J5389" i="1"/>
  <c r="L5388" i="1"/>
  <c r="K5388" i="1"/>
  <c r="J5388" i="1"/>
  <c r="L5387" i="1"/>
  <c r="K5387" i="1"/>
  <c r="J5387" i="1"/>
  <c r="L5386" i="1"/>
  <c r="K5386" i="1"/>
  <c r="J5386" i="1"/>
  <c r="L5385" i="1"/>
  <c r="K5385" i="1"/>
  <c r="J5385" i="1"/>
  <c r="L5384" i="1"/>
  <c r="K5384" i="1"/>
  <c r="J5384" i="1"/>
  <c r="L5383" i="1"/>
  <c r="K5383" i="1"/>
  <c r="J5383" i="1"/>
  <c r="L5382" i="1"/>
  <c r="K5382" i="1"/>
  <c r="J5382" i="1"/>
  <c r="L5381" i="1"/>
  <c r="K5381" i="1"/>
  <c r="J5381" i="1"/>
  <c r="L5380" i="1"/>
  <c r="K5380" i="1"/>
  <c r="J5380" i="1"/>
  <c r="L5379" i="1"/>
  <c r="K5379" i="1"/>
  <c r="J5379" i="1"/>
  <c r="L5378" i="1"/>
  <c r="K5378" i="1"/>
  <c r="J5378" i="1"/>
  <c r="L5377" i="1"/>
  <c r="K5377" i="1"/>
  <c r="J5377" i="1"/>
  <c r="L5376" i="1"/>
  <c r="K5376" i="1"/>
  <c r="J5376" i="1"/>
  <c r="L5375" i="1"/>
  <c r="K5375" i="1"/>
  <c r="J5375" i="1"/>
  <c r="L5374" i="1"/>
  <c r="K5374" i="1"/>
  <c r="J5374" i="1"/>
  <c r="L5373" i="1"/>
  <c r="K5373" i="1"/>
  <c r="J5373" i="1"/>
  <c r="L5372" i="1"/>
  <c r="K5372" i="1"/>
  <c r="J5372" i="1"/>
  <c r="L5371" i="1"/>
  <c r="K5371" i="1"/>
  <c r="J5371" i="1"/>
  <c r="L5370" i="1"/>
  <c r="K5370" i="1"/>
  <c r="J5370" i="1"/>
  <c r="L5369" i="1"/>
  <c r="K5369" i="1"/>
  <c r="J5369" i="1"/>
  <c r="L5368" i="1"/>
  <c r="K5368" i="1"/>
  <c r="J5368" i="1"/>
  <c r="L5367" i="1"/>
  <c r="K5367" i="1"/>
  <c r="J5367" i="1"/>
  <c r="L5366" i="1"/>
  <c r="K5366" i="1"/>
  <c r="J5366" i="1"/>
  <c r="L5365" i="1"/>
  <c r="K5365" i="1"/>
  <c r="J5365" i="1"/>
  <c r="L5364" i="1"/>
  <c r="K5364" i="1"/>
  <c r="J5364" i="1"/>
  <c r="L5363" i="1"/>
  <c r="K5363" i="1"/>
  <c r="J5363" i="1"/>
  <c r="L5362" i="1"/>
  <c r="K5362" i="1"/>
  <c r="J5362" i="1"/>
  <c r="L5361" i="1"/>
  <c r="K5361" i="1"/>
  <c r="J5361" i="1"/>
  <c r="L5360" i="1"/>
  <c r="K5360" i="1"/>
  <c r="J5360" i="1"/>
  <c r="L5359" i="1"/>
  <c r="K5359" i="1"/>
  <c r="J5359" i="1"/>
  <c r="L5358" i="1"/>
  <c r="K5358" i="1"/>
  <c r="J5358" i="1"/>
  <c r="L5357" i="1"/>
  <c r="K5357" i="1"/>
  <c r="J5357" i="1"/>
  <c r="L5356" i="1"/>
  <c r="K5356" i="1"/>
  <c r="J5356" i="1"/>
  <c r="L5355" i="1"/>
  <c r="K5355" i="1"/>
  <c r="J5355" i="1"/>
  <c r="L5354" i="1"/>
  <c r="K5354" i="1"/>
  <c r="J5354" i="1"/>
  <c r="L5353" i="1"/>
  <c r="K5353" i="1"/>
  <c r="J5353" i="1"/>
  <c r="L5352" i="1"/>
  <c r="K5352" i="1"/>
  <c r="J5352" i="1"/>
  <c r="L5351" i="1"/>
  <c r="K5351" i="1"/>
  <c r="J5351" i="1"/>
  <c r="L5350" i="1"/>
  <c r="K5350" i="1"/>
  <c r="J5350" i="1"/>
  <c r="L5349" i="1"/>
  <c r="K5349" i="1"/>
  <c r="J5349" i="1"/>
  <c r="L5348" i="1"/>
  <c r="K5348" i="1"/>
  <c r="J5348" i="1"/>
  <c r="L5347" i="1"/>
  <c r="K5347" i="1"/>
  <c r="J5347" i="1"/>
  <c r="L5346" i="1"/>
  <c r="K5346" i="1"/>
  <c r="J5346" i="1"/>
  <c r="L5345" i="1"/>
  <c r="K5345" i="1"/>
  <c r="J5345" i="1"/>
  <c r="L5344" i="1"/>
  <c r="K5344" i="1"/>
  <c r="J5344" i="1"/>
  <c r="L5343" i="1"/>
  <c r="K5343" i="1"/>
  <c r="J5343" i="1"/>
  <c r="L5342" i="1"/>
  <c r="K5342" i="1"/>
  <c r="J5342" i="1"/>
  <c r="L5341" i="1"/>
  <c r="K5341" i="1"/>
  <c r="J5341" i="1"/>
  <c r="L5340" i="1"/>
  <c r="K5340" i="1"/>
  <c r="J5340" i="1"/>
  <c r="L5339" i="1"/>
  <c r="K5339" i="1"/>
  <c r="J5339" i="1"/>
  <c r="L5338" i="1"/>
  <c r="K5338" i="1"/>
  <c r="J5338" i="1"/>
  <c r="L5337" i="1"/>
  <c r="K5337" i="1"/>
  <c r="J5337" i="1"/>
  <c r="L5336" i="1"/>
  <c r="K5336" i="1"/>
  <c r="J5336" i="1"/>
  <c r="L5335" i="1"/>
  <c r="K5335" i="1"/>
  <c r="J5335" i="1"/>
  <c r="L5334" i="1"/>
  <c r="K5334" i="1"/>
  <c r="J5334" i="1"/>
  <c r="L5333" i="1"/>
  <c r="K5333" i="1"/>
  <c r="J5333" i="1"/>
  <c r="L5332" i="1"/>
  <c r="K5332" i="1"/>
  <c r="J5332" i="1"/>
  <c r="L5331" i="1"/>
  <c r="K5331" i="1"/>
  <c r="J5331" i="1"/>
  <c r="L5330" i="1"/>
  <c r="K5330" i="1"/>
  <c r="J5330" i="1"/>
  <c r="L5329" i="1"/>
  <c r="K5329" i="1"/>
  <c r="J5329" i="1"/>
  <c r="L5328" i="1"/>
  <c r="K5328" i="1"/>
  <c r="J5328" i="1"/>
  <c r="L5327" i="1"/>
  <c r="K5327" i="1"/>
  <c r="J5327" i="1"/>
  <c r="L5326" i="1"/>
  <c r="K5326" i="1"/>
  <c r="J5326" i="1"/>
  <c r="L5325" i="1"/>
  <c r="K5325" i="1"/>
  <c r="J5325" i="1"/>
  <c r="L5324" i="1"/>
  <c r="K5324" i="1"/>
  <c r="J5324" i="1"/>
  <c r="L5323" i="1"/>
  <c r="K5323" i="1"/>
  <c r="J5323" i="1"/>
  <c r="L5322" i="1"/>
  <c r="K5322" i="1"/>
  <c r="J5322" i="1"/>
  <c r="L5321" i="1"/>
  <c r="K5321" i="1"/>
  <c r="J5321" i="1"/>
  <c r="L5320" i="1"/>
  <c r="K5320" i="1"/>
  <c r="J5320" i="1"/>
  <c r="L5319" i="1"/>
  <c r="K5319" i="1"/>
  <c r="J5319" i="1"/>
  <c r="L5318" i="1"/>
  <c r="K5318" i="1"/>
  <c r="J5318" i="1"/>
  <c r="L5317" i="1"/>
  <c r="K5317" i="1"/>
  <c r="J5317" i="1"/>
  <c r="L5316" i="1"/>
  <c r="K5316" i="1"/>
  <c r="J5316" i="1"/>
  <c r="L5315" i="1"/>
  <c r="K5315" i="1"/>
  <c r="J5315" i="1"/>
  <c r="L5314" i="1"/>
  <c r="K5314" i="1"/>
  <c r="J5314" i="1"/>
  <c r="L5313" i="1"/>
  <c r="K5313" i="1"/>
  <c r="J5313" i="1"/>
  <c r="L5312" i="1"/>
  <c r="K5312" i="1"/>
  <c r="J5312" i="1"/>
  <c r="L5311" i="1"/>
  <c r="K5311" i="1"/>
  <c r="J5311" i="1"/>
  <c r="L5310" i="1"/>
  <c r="K5310" i="1"/>
  <c r="J5310" i="1"/>
  <c r="L5309" i="1"/>
  <c r="K5309" i="1"/>
  <c r="J5309" i="1"/>
  <c r="L5308" i="1"/>
  <c r="K5308" i="1"/>
  <c r="J5308" i="1"/>
  <c r="L5307" i="1"/>
  <c r="K5307" i="1"/>
  <c r="J5307" i="1"/>
  <c r="L5306" i="1"/>
  <c r="K5306" i="1"/>
  <c r="J5306" i="1"/>
  <c r="L5305" i="1"/>
  <c r="K5305" i="1"/>
  <c r="J5305" i="1"/>
  <c r="L5304" i="1"/>
  <c r="K5304" i="1"/>
  <c r="J5304" i="1"/>
  <c r="L5303" i="1"/>
  <c r="K5303" i="1"/>
  <c r="J5303" i="1"/>
  <c r="L5302" i="1"/>
  <c r="K5302" i="1"/>
  <c r="J5302" i="1"/>
  <c r="L5301" i="1"/>
  <c r="K5301" i="1"/>
  <c r="J5301" i="1"/>
  <c r="L5300" i="1"/>
  <c r="K5300" i="1"/>
  <c r="J5300" i="1"/>
  <c r="L5299" i="1"/>
  <c r="K5299" i="1"/>
  <c r="J5299" i="1"/>
  <c r="L5298" i="1"/>
  <c r="K5298" i="1"/>
  <c r="J5298" i="1"/>
  <c r="L5297" i="1"/>
  <c r="K5297" i="1"/>
  <c r="J5297" i="1"/>
  <c r="L5296" i="1"/>
  <c r="K5296" i="1"/>
  <c r="J5296" i="1"/>
  <c r="L5295" i="1"/>
  <c r="K5295" i="1"/>
  <c r="J5295" i="1"/>
  <c r="L5294" i="1"/>
  <c r="K5294" i="1"/>
  <c r="J5294" i="1"/>
  <c r="L5293" i="1"/>
  <c r="K5293" i="1"/>
  <c r="J5293" i="1"/>
  <c r="L5292" i="1"/>
  <c r="K5292" i="1"/>
  <c r="J5292" i="1"/>
  <c r="L5291" i="1"/>
  <c r="K5291" i="1"/>
  <c r="J5291" i="1"/>
  <c r="L5290" i="1"/>
  <c r="K5290" i="1"/>
  <c r="J5290" i="1"/>
  <c r="L5289" i="1"/>
  <c r="K5289" i="1"/>
  <c r="J5289" i="1"/>
  <c r="L5288" i="1"/>
  <c r="K5288" i="1"/>
  <c r="J5288" i="1"/>
  <c r="L5287" i="1"/>
  <c r="K5287" i="1"/>
  <c r="J5287" i="1"/>
  <c r="L5286" i="1"/>
  <c r="K5286" i="1"/>
  <c r="J5286" i="1"/>
  <c r="L5285" i="1"/>
  <c r="K5285" i="1"/>
  <c r="J5285" i="1"/>
  <c r="L5284" i="1"/>
  <c r="K5284" i="1"/>
  <c r="J5284" i="1"/>
  <c r="L5283" i="1"/>
  <c r="K5283" i="1"/>
  <c r="J5283" i="1"/>
  <c r="L5282" i="1"/>
  <c r="K5282" i="1"/>
  <c r="J5282" i="1"/>
  <c r="L5281" i="1"/>
  <c r="K5281" i="1"/>
  <c r="J5281" i="1"/>
  <c r="L5280" i="1"/>
  <c r="K5280" i="1"/>
  <c r="J5280" i="1"/>
  <c r="L5279" i="1"/>
  <c r="K5279" i="1"/>
  <c r="J5279" i="1"/>
  <c r="L5278" i="1"/>
  <c r="K5278" i="1"/>
  <c r="J5278" i="1"/>
  <c r="L5277" i="1"/>
  <c r="K5277" i="1"/>
  <c r="J5277" i="1"/>
  <c r="L5276" i="1"/>
  <c r="K5276" i="1"/>
  <c r="J5276" i="1"/>
  <c r="L5275" i="1"/>
  <c r="K5275" i="1"/>
  <c r="J5275" i="1"/>
  <c r="L5274" i="1"/>
  <c r="K5274" i="1"/>
  <c r="J5274" i="1"/>
  <c r="L5273" i="1"/>
  <c r="K5273" i="1"/>
  <c r="J5273" i="1"/>
  <c r="L5272" i="1"/>
  <c r="K5272" i="1"/>
  <c r="J5272" i="1"/>
  <c r="L5271" i="1"/>
  <c r="K5271" i="1"/>
  <c r="J5271" i="1"/>
  <c r="L5270" i="1"/>
  <c r="K5270" i="1"/>
  <c r="J5270" i="1"/>
  <c r="L5269" i="1"/>
  <c r="K5269" i="1"/>
  <c r="J5269" i="1"/>
  <c r="L5268" i="1"/>
  <c r="K5268" i="1"/>
  <c r="J5268" i="1"/>
  <c r="L5267" i="1"/>
  <c r="K5267" i="1"/>
  <c r="J5267" i="1"/>
  <c r="L5266" i="1"/>
  <c r="K5266" i="1"/>
  <c r="J5266" i="1"/>
  <c r="L5265" i="1"/>
  <c r="K5265" i="1"/>
  <c r="J5265" i="1"/>
  <c r="L5264" i="1"/>
  <c r="K5264" i="1"/>
  <c r="J5264" i="1"/>
  <c r="L5263" i="1"/>
  <c r="K5263" i="1"/>
  <c r="J5263" i="1"/>
  <c r="L5262" i="1"/>
  <c r="K5262" i="1"/>
  <c r="J5262" i="1"/>
  <c r="L5261" i="1"/>
  <c r="K5261" i="1"/>
  <c r="J5261" i="1"/>
  <c r="L5260" i="1"/>
  <c r="K5260" i="1"/>
  <c r="J5260" i="1"/>
  <c r="L5259" i="1"/>
  <c r="K5259" i="1"/>
  <c r="J5259" i="1"/>
  <c r="L5258" i="1"/>
  <c r="K5258" i="1"/>
  <c r="J5258" i="1"/>
  <c r="L5257" i="1"/>
  <c r="K5257" i="1"/>
  <c r="J5257" i="1"/>
  <c r="L5256" i="1"/>
  <c r="K5256" i="1"/>
  <c r="J5256" i="1"/>
  <c r="L5255" i="1"/>
  <c r="K5255" i="1"/>
  <c r="J5255" i="1"/>
  <c r="L5254" i="1"/>
  <c r="K5254" i="1"/>
  <c r="J5254" i="1"/>
  <c r="L5253" i="1"/>
  <c r="K5253" i="1"/>
  <c r="J5253" i="1"/>
  <c r="L5252" i="1"/>
  <c r="K5252" i="1"/>
  <c r="J5252" i="1"/>
  <c r="L5251" i="1"/>
  <c r="K5251" i="1"/>
  <c r="J5251" i="1"/>
  <c r="L5250" i="1"/>
  <c r="K5250" i="1"/>
  <c r="J5250" i="1"/>
  <c r="L5249" i="1"/>
  <c r="K5249" i="1"/>
  <c r="J5249" i="1"/>
  <c r="L5248" i="1"/>
  <c r="K5248" i="1"/>
  <c r="J5248" i="1"/>
  <c r="L5247" i="1"/>
  <c r="K5247" i="1"/>
  <c r="J5247" i="1"/>
  <c r="L5246" i="1"/>
  <c r="K5246" i="1"/>
  <c r="J5246" i="1"/>
  <c r="L5245" i="1"/>
  <c r="K5245" i="1"/>
  <c r="J5245" i="1"/>
  <c r="L5244" i="1"/>
  <c r="K5244" i="1"/>
  <c r="J5244" i="1"/>
  <c r="L5243" i="1"/>
  <c r="K5243" i="1"/>
  <c r="J5243" i="1"/>
  <c r="L5242" i="1"/>
  <c r="K5242" i="1"/>
  <c r="J5242" i="1"/>
  <c r="L5241" i="1"/>
  <c r="K5241" i="1"/>
  <c r="J5241" i="1"/>
  <c r="L5240" i="1"/>
  <c r="K5240" i="1"/>
  <c r="J5240" i="1"/>
  <c r="L5239" i="1"/>
  <c r="K5239" i="1"/>
  <c r="J5239" i="1"/>
  <c r="L5238" i="1"/>
  <c r="K5238" i="1"/>
  <c r="J5238" i="1"/>
  <c r="L5237" i="1"/>
  <c r="K5237" i="1"/>
  <c r="J5237" i="1"/>
  <c r="L5236" i="1"/>
  <c r="K5236" i="1"/>
  <c r="J5236" i="1"/>
  <c r="L5235" i="1"/>
  <c r="K5235" i="1"/>
  <c r="J5235" i="1"/>
  <c r="L5234" i="1"/>
  <c r="K5234" i="1"/>
  <c r="J5234" i="1"/>
  <c r="L5233" i="1"/>
  <c r="K5233" i="1"/>
  <c r="J5233" i="1"/>
  <c r="L5232" i="1"/>
  <c r="K5232" i="1"/>
  <c r="J5232" i="1"/>
  <c r="L5231" i="1"/>
  <c r="K5231" i="1"/>
  <c r="J5231" i="1"/>
  <c r="L5230" i="1"/>
  <c r="K5230" i="1"/>
  <c r="J5230" i="1"/>
  <c r="L5229" i="1"/>
  <c r="K5229" i="1"/>
  <c r="J5229" i="1"/>
  <c r="L5228" i="1"/>
  <c r="K5228" i="1"/>
  <c r="J5228" i="1"/>
  <c r="L5227" i="1"/>
  <c r="K5227" i="1"/>
  <c r="J5227" i="1"/>
  <c r="L5226" i="1"/>
  <c r="K5226" i="1"/>
  <c r="J5226" i="1"/>
  <c r="L5225" i="1"/>
  <c r="K5225" i="1"/>
  <c r="J5225" i="1"/>
  <c r="L5224" i="1"/>
  <c r="K5224" i="1"/>
  <c r="J5224" i="1"/>
  <c r="L5223" i="1"/>
  <c r="K5223" i="1"/>
  <c r="J5223" i="1"/>
  <c r="L5222" i="1"/>
  <c r="K5222" i="1"/>
  <c r="J5222" i="1"/>
  <c r="L5221" i="1"/>
  <c r="K5221" i="1"/>
  <c r="J5221" i="1"/>
  <c r="L5220" i="1"/>
  <c r="K5220" i="1"/>
  <c r="J5220" i="1"/>
  <c r="L5219" i="1"/>
  <c r="K5219" i="1"/>
  <c r="J5219" i="1"/>
  <c r="L5218" i="1"/>
  <c r="K5218" i="1"/>
  <c r="J5218" i="1"/>
  <c r="L5217" i="1"/>
  <c r="K5217" i="1"/>
  <c r="J5217" i="1"/>
  <c r="L5216" i="1"/>
  <c r="K5216" i="1"/>
  <c r="J5216" i="1"/>
  <c r="L5215" i="1"/>
  <c r="K5215" i="1"/>
  <c r="J5215" i="1"/>
  <c r="L5214" i="1"/>
  <c r="K5214" i="1"/>
  <c r="J5214" i="1"/>
  <c r="L5213" i="1"/>
  <c r="K5213" i="1"/>
  <c r="J5213" i="1"/>
  <c r="L5212" i="1"/>
  <c r="K5212" i="1"/>
  <c r="J5212" i="1"/>
  <c r="L5211" i="1"/>
  <c r="K5211" i="1"/>
  <c r="J5211" i="1"/>
  <c r="L5210" i="1"/>
  <c r="K5210" i="1"/>
  <c r="J5210" i="1"/>
  <c r="L5209" i="1"/>
  <c r="K5209" i="1"/>
  <c r="J5209" i="1"/>
  <c r="L5208" i="1"/>
  <c r="K5208" i="1"/>
  <c r="J5208" i="1"/>
  <c r="L5207" i="1"/>
  <c r="K5207" i="1"/>
  <c r="J5207" i="1"/>
  <c r="L5206" i="1"/>
  <c r="K5206" i="1"/>
  <c r="J5206" i="1"/>
  <c r="L5205" i="1"/>
  <c r="K5205" i="1"/>
  <c r="J5205" i="1"/>
  <c r="L5204" i="1"/>
  <c r="K5204" i="1"/>
  <c r="J5204" i="1"/>
  <c r="L5203" i="1"/>
  <c r="K5203" i="1"/>
  <c r="J5203" i="1"/>
  <c r="L5202" i="1"/>
  <c r="K5202" i="1"/>
  <c r="J5202" i="1"/>
  <c r="L5201" i="1"/>
  <c r="K5201" i="1"/>
  <c r="J5201" i="1"/>
  <c r="L5200" i="1"/>
  <c r="K5200" i="1"/>
  <c r="J5200" i="1"/>
  <c r="L5199" i="1"/>
  <c r="K5199" i="1"/>
  <c r="J5199" i="1"/>
  <c r="L5198" i="1"/>
  <c r="K5198" i="1"/>
  <c r="J5198" i="1"/>
  <c r="L5197" i="1"/>
  <c r="K5197" i="1"/>
  <c r="J5197" i="1"/>
  <c r="L5196" i="1"/>
  <c r="K5196" i="1"/>
  <c r="J5196" i="1"/>
  <c r="L5195" i="1"/>
  <c r="K5195" i="1"/>
  <c r="J5195" i="1"/>
  <c r="L5194" i="1"/>
  <c r="K5194" i="1"/>
  <c r="J5194" i="1"/>
  <c r="L5193" i="1"/>
  <c r="K5193" i="1"/>
  <c r="J5193" i="1"/>
  <c r="L5192" i="1"/>
  <c r="K5192" i="1"/>
  <c r="J5192" i="1"/>
  <c r="L5191" i="1"/>
  <c r="K5191" i="1"/>
  <c r="J5191" i="1"/>
  <c r="L5190" i="1"/>
  <c r="K5190" i="1"/>
  <c r="J5190" i="1"/>
  <c r="L5189" i="1"/>
  <c r="K5189" i="1"/>
  <c r="J5189" i="1"/>
  <c r="L5188" i="1"/>
  <c r="K5188" i="1"/>
  <c r="J5188" i="1"/>
  <c r="L5187" i="1"/>
  <c r="K5187" i="1"/>
  <c r="J5187" i="1"/>
  <c r="L5186" i="1"/>
  <c r="K5186" i="1"/>
  <c r="J5186" i="1"/>
  <c r="L5185" i="1"/>
  <c r="K5185" i="1"/>
  <c r="J5185" i="1"/>
  <c r="L5184" i="1"/>
  <c r="K5184" i="1"/>
  <c r="J5184" i="1"/>
  <c r="L5183" i="1"/>
  <c r="K5183" i="1"/>
  <c r="J5183" i="1"/>
  <c r="L5182" i="1"/>
  <c r="K5182" i="1"/>
  <c r="J5182" i="1"/>
  <c r="L5181" i="1"/>
  <c r="K5181" i="1"/>
  <c r="J5181" i="1"/>
  <c r="L5180" i="1"/>
  <c r="K5180" i="1"/>
  <c r="J5180" i="1"/>
  <c r="L5179" i="1"/>
  <c r="K5179" i="1"/>
  <c r="J5179" i="1"/>
  <c r="L5178" i="1"/>
  <c r="K5178" i="1"/>
  <c r="J5178" i="1"/>
  <c r="L5177" i="1"/>
  <c r="K5177" i="1"/>
  <c r="J5177" i="1"/>
  <c r="L5176" i="1"/>
  <c r="K5176" i="1"/>
  <c r="J5176" i="1"/>
  <c r="L5175" i="1"/>
  <c r="K5175" i="1"/>
  <c r="J5175" i="1"/>
  <c r="L5174" i="1"/>
  <c r="K5174" i="1"/>
  <c r="J5174" i="1"/>
  <c r="L5173" i="1"/>
  <c r="K5173" i="1"/>
  <c r="J5173" i="1"/>
  <c r="L5172" i="1"/>
  <c r="K5172" i="1"/>
  <c r="J5172" i="1"/>
  <c r="L5171" i="1"/>
  <c r="K5171" i="1"/>
  <c r="J5171" i="1"/>
  <c r="L5170" i="1"/>
  <c r="K5170" i="1"/>
  <c r="J5170" i="1"/>
  <c r="L5169" i="1"/>
  <c r="K5169" i="1"/>
  <c r="J5169" i="1"/>
  <c r="L5168" i="1"/>
  <c r="K5168" i="1"/>
  <c r="J5168" i="1"/>
  <c r="L5167" i="1"/>
  <c r="K5167" i="1"/>
  <c r="J5167" i="1"/>
  <c r="L5166" i="1"/>
  <c r="K5166" i="1"/>
  <c r="J5166" i="1"/>
  <c r="L5165" i="1"/>
  <c r="K5165" i="1"/>
  <c r="J5165" i="1"/>
  <c r="L5164" i="1"/>
  <c r="K5164" i="1"/>
  <c r="J5164" i="1"/>
  <c r="L5163" i="1"/>
  <c r="K5163" i="1"/>
  <c r="J5163" i="1"/>
  <c r="L5162" i="1"/>
  <c r="K5162" i="1"/>
  <c r="J5162" i="1"/>
  <c r="L5161" i="1"/>
  <c r="K5161" i="1"/>
  <c r="J5161" i="1"/>
  <c r="L5160" i="1"/>
  <c r="K5160" i="1"/>
  <c r="J5160" i="1"/>
  <c r="L5159" i="1"/>
  <c r="K5159" i="1"/>
  <c r="J5159" i="1"/>
  <c r="L5158" i="1"/>
  <c r="K5158" i="1"/>
  <c r="J5158" i="1"/>
  <c r="L5157" i="1"/>
  <c r="K5157" i="1"/>
  <c r="J5157" i="1"/>
  <c r="L5156" i="1"/>
  <c r="K5156" i="1"/>
  <c r="J5156" i="1"/>
  <c r="L5155" i="1"/>
  <c r="K5155" i="1"/>
  <c r="J5155" i="1"/>
  <c r="L5154" i="1"/>
  <c r="K5154" i="1"/>
  <c r="J5154" i="1"/>
  <c r="L5153" i="1"/>
  <c r="K5153" i="1"/>
  <c r="J5153" i="1"/>
  <c r="L5152" i="1"/>
  <c r="K5152" i="1"/>
  <c r="J5152" i="1"/>
  <c r="L5151" i="1"/>
  <c r="K5151" i="1"/>
  <c r="J5151" i="1"/>
  <c r="L5150" i="1"/>
  <c r="K5150" i="1"/>
  <c r="J5150" i="1"/>
  <c r="L5149" i="1"/>
  <c r="K5149" i="1"/>
  <c r="J5149" i="1"/>
  <c r="L5148" i="1"/>
  <c r="K5148" i="1"/>
  <c r="J5148" i="1"/>
  <c r="L5147" i="1"/>
  <c r="K5147" i="1"/>
  <c r="J5147" i="1"/>
  <c r="L5146" i="1"/>
  <c r="K5146" i="1"/>
  <c r="J5146" i="1"/>
  <c r="L5145" i="1"/>
  <c r="K5145" i="1"/>
  <c r="J5145" i="1"/>
  <c r="L5144" i="1"/>
  <c r="K5144" i="1"/>
  <c r="J5144" i="1"/>
  <c r="L5143" i="1"/>
  <c r="K5143" i="1"/>
  <c r="J5143" i="1"/>
  <c r="L5142" i="1"/>
  <c r="K5142" i="1"/>
  <c r="J5142" i="1"/>
  <c r="L5141" i="1"/>
  <c r="K5141" i="1"/>
  <c r="J5141" i="1"/>
  <c r="L5140" i="1"/>
  <c r="K5140" i="1"/>
  <c r="J5140" i="1"/>
  <c r="L5139" i="1"/>
  <c r="K5139" i="1"/>
  <c r="J5139" i="1"/>
  <c r="L5138" i="1"/>
  <c r="K5138" i="1"/>
  <c r="J5138" i="1"/>
  <c r="L5137" i="1"/>
  <c r="K5137" i="1"/>
  <c r="J5137" i="1"/>
  <c r="L5136" i="1"/>
  <c r="K5136" i="1"/>
  <c r="J5136" i="1"/>
  <c r="L5135" i="1"/>
  <c r="K5135" i="1"/>
  <c r="J5135" i="1"/>
  <c r="L5134" i="1"/>
  <c r="K5134" i="1"/>
  <c r="J5134" i="1"/>
  <c r="L5133" i="1"/>
  <c r="K5133" i="1"/>
  <c r="J5133" i="1"/>
  <c r="L5132" i="1"/>
  <c r="K5132" i="1"/>
  <c r="J5132" i="1"/>
  <c r="L5131" i="1"/>
  <c r="K5131" i="1"/>
  <c r="J5131" i="1"/>
  <c r="L5130" i="1"/>
  <c r="K5130" i="1"/>
  <c r="J5130" i="1"/>
  <c r="L5129" i="1"/>
  <c r="K5129" i="1"/>
  <c r="J5129" i="1"/>
  <c r="L5128" i="1"/>
  <c r="K5128" i="1"/>
  <c r="J5128" i="1"/>
  <c r="L5127" i="1"/>
  <c r="K5127" i="1"/>
  <c r="J5127" i="1"/>
  <c r="L5126" i="1"/>
  <c r="K5126" i="1"/>
  <c r="J5126" i="1"/>
  <c r="L5125" i="1"/>
  <c r="K5125" i="1"/>
  <c r="J5125" i="1"/>
  <c r="L5124" i="1"/>
  <c r="K5124" i="1"/>
  <c r="J5124" i="1"/>
  <c r="L5123" i="1"/>
  <c r="K5123" i="1"/>
  <c r="J5123" i="1"/>
  <c r="L5122" i="1"/>
  <c r="K5122" i="1"/>
  <c r="J5122" i="1"/>
  <c r="L5121" i="1"/>
  <c r="K5121" i="1"/>
  <c r="J5121" i="1"/>
  <c r="L5120" i="1"/>
  <c r="K5120" i="1"/>
  <c r="J5120" i="1"/>
  <c r="L5119" i="1"/>
  <c r="K5119" i="1"/>
  <c r="J5119" i="1"/>
  <c r="L5118" i="1"/>
  <c r="K5118" i="1"/>
  <c r="J5118" i="1"/>
  <c r="L5117" i="1"/>
  <c r="K5117" i="1"/>
  <c r="J5117" i="1"/>
  <c r="L5116" i="1"/>
  <c r="K5116" i="1"/>
  <c r="J5116" i="1"/>
  <c r="L5115" i="1"/>
  <c r="K5115" i="1"/>
  <c r="J5115" i="1"/>
  <c r="L5114" i="1"/>
  <c r="K5114" i="1"/>
  <c r="J5114" i="1"/>
  <c r="L5113" i="1"/>
  <c r="K5113" i="1"/>
  <c r="J5113" i="1"/>
  <c r="L5112" i="1"/>
  <c r="K5112" i="1"/>
  <c r="J5112" i="1"/>
  <c r="L5111" i="1"/>
  <c r="K5111" i="1"/>
  <c r="J5111" i="1"/>
  <c r="L5110" i="1"/>
  <c r="K5110" i="1"/>
  <c r="J5110" i="1"/>
  <c r="L5109" i="1"/>
  <c r="K5109" i="1"/>
  <c r="J5109" i="1"/>
  <c r="L5108" i="1"/>
  <c r="K5108" i="1"/>
  <c r="J5108" i="1"/>
  <c r="L5107" i="1"/>
  <c r="K5107" i="1"/>
  <c r="J5107" i="1"/>
  <c r="L5106" i="1"/>
  <c r="K5106" i="1"/>
  <c r="J5106" i="1"/>
  <c r="L5105" i="1"/>
  <c r="K5105" i="1"/>
  <c r="J5105" i="1"/>
  <c r="L5104" i="1"/>
  <c r="K5104" i="1"/>
  <c r="J5104" i="1"/>
  <c r="L5103" i="1"/>
  <c r="K5103" i="1"/>
  <c r="J5103" i="1"/>
  <c r="L5102" i="1"/>
  <c r="K5102" i="1"/>
  <c r="J5102" i="1"/>
  <c r="L5101" i="1"/>
  <c r="K5101" i="1"/>
  <c r="J5101" i="1"/>
  <c r="L5100" i="1"/>
  <c r="K5100" i="1"/>
  <c r="J5100" i="1"/>
  <c r="L5099" i="1"/>
  <c r="K5099" i="1"/>
  <c r="J5099" i="1"/>
  <c r="L5098" i="1"/>
  <c r="K5098" i="1"/>
  <c r="J5098" i="1"/>
  <c r="L5097" i="1"/>
  <c r="K5097" i="1"/>
  <c r="J5097" i="1"/>
  <c r="L5096" i="1"/>
  <c r="K5096" i="1"/>
  <c r="J5096" i="1"/>
  <c r="L5095" i="1"/>
  <c r="K5095" i="1"/>
  <c r="J5095" i="1"/>
  <c r="L5094" i="1"/>
  <c r="K5094" i="1"/>
  <c r="J5094" i="1"/>
  <c r="L5093" i="1"/>
  <c r="K5093" i="1"/>
  <c r="J5093" i="1"/>
  <c r="L5092" i="1"/>
  <c r="K5092" i="1"/>
  <c r="J5092" i="1"/>
  <c r="L5091" i="1"/>
  <c r="K5091" i="1"/>
  <c r="J5091" i="1"/>
  <c r="L5090" i="1"/>
  <c r="K5090" i="1"/>
  <c r="J5090" i="1"/>
  <c r="L5089" i="1"/>
  <c r="K5089" i="1"/>
  <c r="J5089" i="1"/>
  <c r="L5088" i="1"/>
  <c r="K5088" i="1"/>
  <c r="J5088" i="1"/>
  <c r="L5087" i="1"/>
  <c r="K5087" i="1"/>
  <c r="J5087" i="1"/>
  <c r="L5086" i="1"/>
  <c r="K5086" i="1"/>
  <c r="J5086" i="1"/>
  <c r="L5085" i="1"/>
  <c r="K5085" i="1"/>
  <c r="J5085" i="1"/>
  <c r="L5084" i="1"/>
  <c r="K5084" i="1"/>
  <c r="J5084" i="1"/>
  <c r="L5083" i="1"/>
  <c r="K5083" i="1"/>
  <c r="J5083" i="1"/>
  <c r="L5082" i="1"/>
  <c r="K5082" i="1"/>
  <c r="J5082" i="1"/>
  <c r="L5081" i="1"/>
  <c r="K5081" i="1"/>
  <c r="J5081" i="1"/>
  <c r="L5080" i="1"/>
  <c r="K5080" i="1"/>
  <c r="J5080" i="1"/>
  <c r="L5079" i="1"/>
  <c r="K5079" i="1"/>
  <c r="J5079" i="1"/>
  <c r="L5078" i="1"/>
  <c r="K5078" i="1"/>
  <c r="J5078" i="1"/>
  <c r="L5077" i="1"/>
  <c r="K5077" i="1"/>
  <c r="J5077" i="1"/>
  <c r="L5076" i="1"/>
  <c r="K5076" i="1"/>
  <c r="J5076" i="1"/>
  <c r="L5075" i="1"/>
  <c r="K5075" i="1"/>
  <c r="J5075" i="1"/>
  <c r="L5074" i="1"/>
  <c r="K5074" i="1"/>
  <c r="J5074" i="1"/>
  <c r="L5073" i="1"/>
  <c r="K5073" i="1"/>
  <c r="J5073" i="1"/>
  <c r="L5072" i="1"/>
  <c r="K5072" i="1"/>
  <c r="J5072" i="1"/>
  <c r="L5071" i="1"/>
  <c r="K5071" i="1"/>
  <c r="J5071" i="1"/>
  <c r="L5070" i="1"/>
  <c r="K5070" i="1"/>
  <c r="J5070" i="1"/>
  <c r="L5069" i="1"/>
  <c r="K5069" i="1"/>
  <c r="J5069" i="1"/>
  <c r="L5068" i="1"/>
  <c r="K5068" i="1"/>
  <c r="J5068" i="1"/>
  <c r="L5067" i="1"/>
  <c r="K5067" i="1"/>
  <c r="J5067" i="1"/>
  <c r="L5066" i="1"/>
  <c r="K5066" i="1"/>
  <c r="J5066" i="1"/>
  <c r="L5065" i="1"/>
  <c r="K5065" i="1"/>
  <c r="J5065" i="1"/>
  <c r="L5064" i="1"/>
  <c r="K5064" i="1"/>
  <c r="J5064" i="1"/>
  <c r="L5063" i="1"/>
  <c r="K5063" i="1"/>
  <c r="J5063" i="1"/>
  <c r="L5062" i="1"/>
  <c r="K5062" i="1"/>
  <c r="J5062" i="1"/>
  <c r="L5061" i="1"/>
  <c r="K5061" i="1"/>
  <c r="J5061" i="1"/>
  <c r="L5060" i="1"/>
  <c r="K5060" i="1"/>
  <c r="J5060" i="1"/>
  <c r="L5059" i="1"/>
  <c r="K5059" i="1"/>
  <c r="J5059" i="1"/>
  <c r="L5058" i="1"/>
  <c r="K5058" i="1"/>
  <c r="J5058" i="1"/>
  <c r="L5057" i="1"/>
  <c r="K5057" i="1"/>
  <c r="J5057" i="1"/>
  <c r="L5056" i="1"/>
  <c r="K5056" i="1"/>
  <c r="J5056" i="1"/>
  <c r="L5055" i="1"/>
  <c r="K5055" i="1"/>
  <c r="J5055" i="1"/>
  <c r="L5054" i="1"/>
  <c r="K5054" i="1"/>
  <c r="J5054" i="1"/>
  <c r="L5053" i="1"/>
  <c r="K5053" i="1"/>
  <c r="J5053" i="1"/>
  <c r="L5052" i="1"/>
  <c r="K5052" i="1"/>
  <c r="J5052" i="1"/>
  <c r="L5051" i="1"/>
  <c r="K5051" i="1"/>
  <c r="J5051" i="1"/>
  <c r="L5050" i="1"/>
  <c r="K5050" i="1"/>
  <c r="J5050" i="1"/>
  <c r="L5049" i="1"/>
  <c r="K5049" i="1"/>
  <c r="J5049" i="1"/>
  <c r="L5048" i="1"/>
  <c r="K5048" i="1"/>
  <c r="J5048" i="1"/>
  <c r="L5047" i="1"/>
  <c r="K5047" i="1"/>
  <c r="J5047" i="1"/>
  <c r="L5046" i="1"/>
  <c r="K5046" i="1"/>
  <c r="J5046" i="1"/>
  <c r="L5045" i="1"/>
  <c r="K5045" i="1"/>
  <c r="J5045" i="1"/>
  <c r="L5044" i="1"/>
  <c r="K5044" i="1"/>
  <c r="J5044" i="1"/>
  <c r="L5043" i="1"/>
  <c r="K5043" i="1"/>
  <c r="J5043" i="1"/>
  <c r="L5042" i="1"/>
  <c r="K5042" i="1"/>
  <c r="J5042" i="1"/>
  <c r="L5041" i="1"/>
  <c r="K5041" i="1"/>
  <c r="J5041" i="1"/>
  <c r="L5040" i="1"/>
  <c r="K5040" i="1"/>
  <c r="J5040" i="1"/>
  <c r="L5039" i="1"/>
  <c r="K5039" i="1"/>
  <c r="J5039" i="1"/>
  <c r="L5038" i="1"/>
  <c r="K5038" i="1"/>
  <c r="J5038" i="1"/>
  <c r="L5037" i="1"/>
  <c r="K5037" i="1"/>
  <c r="J5037" i="1"/>
  <c r="L5036" i="1"/>
  <c r="K5036" i="1"/>
  <c r="J5036" i="1"/>
  <c r="L5035" i="1"/>
  <c r="K5035" i="1"/>
  <c r="J5035" i="1"/>
  <c r="L5034" i="1"/>
  <c r="K5034" i="1"/>
  <c r="J5034" i="1"/>
  <c r="L5033" i="1"/>
  <c r="K5033" i="1"/>
  <c r="J5033" i="1"/>
  <c r="L5032" i="1"/>
  <c r="K5032" i="1"/>
  <c r="J5032" i="1"/>
  <c r="L5031" i="1"/>
  <c r="K5031" i="1"/>
  <c r="J5031" i="1"/>
  <c r="L5030" i="1"/>
  <c r="K5030" i="1"/>
  <c r="J5030" i="1"/>
  <c r="L5029" i="1"/>
  <c r="K5029" i="1"/>
  <c r="J5029" i="1"/>
  <c r="L5028" i="1"/>
  <c r="K5028" i="1"/>
  <c r="J5028" i="1"/>
  <c r="L5027" i="1"/>
  <c r="K5027" i="1"/>
  <c r="J5027" i="1"/>
  <c r="L5026" i="1"/>
  <c r="K5026" i="1"/>
  <c r="J5026" i="1"/>
  <c r="L5025" i="1"/>
  <c r="K5025" i="1"/>
  <c r="J5025" i="1"/>
  <c r="L5024" i="1"/>
  <c r="K5024" i="1"/>
  <c r="J5024" i="1"/>
  <c r="L5023" i="1"/>
  <c r="K5023" i="1"/>
  <c r="J5023" i="1"/>
  <c r="L5022" i="1"/>
  <c r="K5022" i="1"/>
  <c r="J5022" i="1"/>
  <c r="L5021" i="1"/>
  <c r="K5021" i="1"/>
  <c r="J5021" i="1"/>
  <c r="L5020" i="1"/>
  <c r="K5020" i="1"/>
  <c r="J5020" i="1"/>
  <c r="L5019" i="1"/>
  <c r="K5019" i="1"/>
  <c r="J5019" i="1"/>
  <c r="L5018" i="1"/>
  <c r="K5018" i="1"/>
  <c r="J5018" i="1"/>
  <c r="L5017" i="1"/>
  <c r="K5017" i="1"/>
  <c r="J5017" i="1"/>
  <c r="L5016" i="1"/>
  <c r="K5016" i="1"/>
  <c r="J5016" i="1"/>
  <c r="L5015" i="1"/>
  <c r="K5015" i="1"/>
  <c r="J5015" i="1"/>
  <c r="L5014" i="1"/>
  <c r="K5014" i="1"/>
  <c r="J5014" i="1"/>
  <c r="L5013" i="1"/>
  <c r="K5013" i="1"/>
  <c r="J5013" i="1"/>
  <c r="L5012" i="1"/>
  <c r="K5012" i="1"/>
  <c r="J5012" i="1"/>
  <c r="L5011" i="1"/>
  <c r="K5011" i="1"/>
  <c r="J5011" i="1"/>
  <c r="L5010" i="1"/>
  <c r="K5010" i="1"/>
  <c r="J5010" i="1"/>
  <c r="L5009" i="1"/>
  <c r="K5009" i="1"/>
  <c r="J5009" i="1"/>
  <c r="L5008" i="1"/>
  <c r="K5008" i="1"/>
  <c r="J5008" i="1"/>
  <c r="L5007" i="1"/>
  <c r="K5007" i="1"/>
  <c r="J5007" i="1"/>
  <c r="L5006" i="1"/>
  <c r="K5006" i="1"/>
  <c r="J5006" i="1"/>
  <c r="L5005" i="1"/>
  <c r="K5005" i="1"/>
  <c r="J5005" i="1"/>
  <c r="L5004" i="1"/>
  <c r="K5004" i="1"/>
  <c r="J5004" i="1"/>
  <c r="L5003" i="1"/>
  <c r="K5003" i="1"/>
  <c r="J5003" i="1"/>
  <c r="L5002" i="1"/>
  <c r="K5002" i="1"/>
  <c r="J5002" i="1"/>
  <c r="L5001" i="1"/>
  <c r="K5001" i="1"/>
  <c r="J5001" i="1"/>
  <c r="L5000" i="1"/>
  <c r="K5000" i="1"/>
  <c r="J5000" i="1"/>
  <c r="L4999" i="1"/>
  <c r="K4999" i="1"/>
  <c r="J4999" i="1"/>
  <c r="L4998" i="1"/>
  <c r="K4998" i="1"/>
  <c r="J4998" i="1"/>
  <c r="L4997" i="1"/>
  <c r="K4997" i="1"/>
  <c r="J4997" i="1"/>
  <c r="L4996" i="1"/>
  <c r="K4996" i="1"/>
  <c r="J4996" i="1"/>
  <c r="L4995" i="1"/>
  <c r="K4995" i="1"/>
  <c r="J4995" i="1"/>
  <c r="L4994" i="1"/>
  <c r="K4994" i="1"/>
  <c r="J4994" i="1"/>
  <c r="L4993" i="1"/>
  <c r="K4993" i="1"/>
  <c r="J4993" i="1"/>
  <c r="L4992" i="1"/>
  <c r="K4992" i="1"/>
  <c r="J4992" i="1"/>
  <c r="L4991" i="1"/>
  <c r="K4991" i="1"/>
  <c r="J4991" i="1"/>
  <c r="L4990" i="1"/>
  <c r="K4990" i="1"/>
  <c r="J4990" i="1"/>
  <c r="L4989" i="1"/>
  <c r="K4989" i="1"/>
  <c r="J4989" i="1"/>
  <c r="L4988" i="1"/>
  <c r="K4988" i="1"/>
  <c r="J4988" i="1"/>
  <c r="L4987" i="1"/>
  <c r="K4987" i="1"/>
  <c r="J4987" i="1"/>
  <c r="L4986" i="1"/>
  <c r="K4986" i="1"/>
  <c r="J4986" i="1"/>
  <c r="L4985" i="1"/>
  <c r="K4985" i="1"/>
  <c r="J4985" i="1"/>
  <c r="L4984" i="1"/>
  <c r="K4984" i="1"/>
  <c r="J4984" i="1"/>
  <c r="L4983" i="1"/>
  <c r="K4983" i="1"/>
  <c r="J4983" i="1"/>
  <c r="L4982" i="1"/>
  <c r="K4982" i="1"/>
  <c r="J4982" i="1"/>
  <c r="L4981" i="1"/>
  <c r="K4981" i="1"/>
  <c r="J4981" i="1"/>
  <c r="L4980" i="1"/>
  <c r="K4980" i="1"/>
  <c r="J4980" i="1"/>
  <c r="L4979" i="1"/>
  <c r="K4979" i="1"/>
  <c r="J4979" i="1"/>
  <c r="L4978" i="1"/>
  <c r="K4978" i="1"/>
  <c r="J4978" i="1"/>
  <c r="L4977" i="1"/>
  <c r="K4977" i="1"/>
  <c r="J4977" i="1"/>
  <c r="L4976" i="1"/>
  <c r="K4976" i="1"/>
  <c r="J4976" i="1"/>
  <c r="L4975" i="1"/>
  <c r="K4975" i="1"/>
  <c r="J4975" i="1"/>
  <c r="L4974" i="1"/>
  <c r="K4974" i="1"/>
  <c r="J4974" i="1"/>
  <c r="L4973" i="1"/>
  <c r="K4973" i="1"/>
  <c r="J4973" i="1"/>
  <c r="L4972" i="1"/>
  <c r="K4972" i="1"/>
  <c r="J4972" i="1"/>
  <c r="L4971" i="1"/>
  <c r="K4971" i="1"/>
  <c r="J4971" i="1"/>
  <c r="L4970" i="1"/>
  <c r="K4970" i="1"/>
  <c r="J4970" i="1"/>
  <c r="L4969" i="1"/>
  <c r="K4969" i="1"/>
  <c r="J4969" i="1"/>
  <c r="L4968" i="1"/>
  <c r="K4968" i="1"/>
  <c r="J4968" i="1"/>
  <c r="L4967" i="1"/>
  <c r="K4967" i="1"/>
  <c r="J4967" i="1"/>
  <c r="L4966" i="1"/>
  <c r="K4966" i="1"/>
  <c r="J4966" i="1"/>
  <c r="L4965" i="1"/>
  <c r="K4965" i="1"/>
  <c r="J4965" i="1"/>
  <c r="L4964" i="1"/>
  <c r="K4964" i="1"/>
  <c r="J4964" i="1"/>
  <c r="L4963" i="1"/>
  <c r="K4963" i="1"/>
  <c r="J4963" i="1"/>
  <c r="L4962" i="1"/>
  <c r="K4962" i="1"/>
  <c r="J4962" i="1"/>
  <c r="L4961" i="1"/>
  <c r="K4961" i="1"/>
  <c r="J4961" i="1"/>
  <c r="L4960" i="1"/>
  <c r="K4960" i="1"/>
  <c r="J4960" i="1"/>
  <c r="L4959" i="1"/>
  <c r="K4959" i="1"/>
  <c r="J4959" i="1"/>
  <c r="L4958" i="1"/>
  <c r="K4958" i="1"/>
  <c r="J4958" i="1"/>
  <c r="L4957" i="1"/>
  <c r="K4957" i="1"/>
  <c r="J4957" i="1"/>
  <c r="L4956" i="1"/>
  <c r="K4956" i="1"/>
  <c r="J4956" i="1"/>
  <c r="L4955" i="1"/>
  <c r="K4955" i="1"/>
  <c r="J4955" i="1"/>
  <c r="L4954" i="1"/>
  <c r="K4954" i="1"/>
  <c r="J4954" i="1"/>
  <c r="L4953" i="1"/>
  <c r="K4953" i="1"/>
  <c r="J4953" i="1"/>
  <c r="L4952" i="1"/>
  <c r="K4952" i="1"/>
  <c r="J4952" i="1"/>
  <c r="L4951" i="1"/>
  <c r="K4951" i="1"/>
  <c r="J4951" i="1"/>
  <c r="L4950" i="1"/>
  <c r="K4950" i="1"/>
  <c r="J4950" i="1"/>
  <c r="L4949" i="1"/>
  <c r="K4949" i="1"/>
  <c r="J4949" i="1"/>
  <c r="L4948" i="1"/>
  <c r="K4948" i="1"/>
  <c r="J4948" i="1"/>
  <c r="L4947" i="1"/>
  <c r="K4947" i="1"/>
  <c r="J4947" i="1"/>
  <c r="L4946" i="1"/>
  <c r="K4946" i="1"/>
  <c r="J4946" i="1"/>
  <c r="L4945" i="1"/>
  <c r="K4945" i="1"/>
  <c r="J4945" i="1"/>
  <c r="L4944" i="1"/>
  <c r="K4944" i="1"/>
  <c r="J4944" i="1"/>
  <c r="L4943" i="1"/>
  <c r="K4943" i="1"/>
  <c r="J4943" i="1"/>
  <c r="L4942" i="1"/>
  <c r="K4942" i="1"/>
  <c r="J4942" i="1"/>
  <c r="L4941" i="1"/>
  <c r="K4941" i="1"/>
  <c r="J4941" i="1"/>
  <c r="L4940" i="1"/>
  <c r="K4940" i="1"/>
  <c r="J4940" i="1"/>
  <c r="L4939" i="1"/>
  <c r="K4939" i="1"/>
  <c r="J4939" i="1"/>
  <c r="L4938" i="1"/>
  <c r="K4938" i="1"/>
  <c r="J4938" i="1"/>
  <c r="L4937" i="1"/>
  <c r="K4937" i="1"/>
  <c r="J4937" i="1"/>
  <c r="L4936" i="1"/>
  <c r="K4936" i="1"/>
  <c r="J4936" i="1"/>
  <c r="L4935" i="1"/>
  <c r="K4935" i="1"/>
  <c r="J4935" i="1"/>
  <c r="L4934" i="1"/>
  <c r="K4934" i="1"/>
  <c r="J4934" i="1"/>
  <c r="L4933" i="1"/>
  <c r="K4933" i="1"/>
  <c r="J4933" i="1"/>
  <c r="L4932" i="1"/>
  <c r="K4932" i="1"/>
  <c r="J4932" i="1"/>
  <c r="L4931" i="1"/>
  <c r="K4931" i="1"/>
  <c r="J4931" i="1"/>
  <c r="L4930" i="1"/>
  <c r="K4930" i="1"/>
  <c r="J4930" i="1"/>
  <c r="L4929" i="1"/>
  <c r="K4929" i="1"/>
  <c r="J4929" i="1"/>
  <c r="L4928" i="1"/>
  <c r="K4928" i="1"/>
  <c r="J4928" i="1"/>
  <c r="L4927" i="1"/>
  <c r="K4927" i="1"/>
  <c r="J4927" i="1"/>
  <c r="L4926" i="1"/>
  <c r="K4926" i="1"/>
  <c r="J4926" i="1"/>
  <c r="L4925" i="1"/>
  <c r="K4925" i="1"/>
  <c r="J4925" i="1"/>
  <c r="L4924" i="1"/>
  <c r="K4924" i="1"/>
  <c r="J4924" i="1"/>
  <c r="L4923" i="1"/>
  <c r="K4923" i="1"/>
  <c r="J4923" i="1"/>
  <c r="L4922" i="1"/>
  <c r="K4922" i="1"/>
  <c r="J4922" i="1"/>
  <c r="L4921" i="1"/>
  <c r="K4921" i="1"/>
  <c r="J4921" i="1"/>
  <c r="L4920" i="1"/>
  <c r="K4920" i="1"/>
  <c r="J4920" i="1"/>
  <c r="L4919" i="1"/>
  <c r="K4919" i="1"/>
  <c r="J4919" i="1"/>
  <c r="L4918" i="1"/>
  <c r="K4918" i="1"/>
  <c r="J4918" i="1"/>
  <c r="L4917" i="1"/>
  <c r="K4917" i="1"/>
  <c r="J4917" i="1"/>
  <c r="L4916" i="1"/>
  <c r="K4916" i="1"/>
  <c r="J4916" i="1"/>
  <c r="L4915" i="1"/>
  <c r="K4915" i="1"/>
  <c r="J4915" i="1"/>
  <c r="L4914" i="1"/>
  <c r="K4914" i="1"/>
  <c r="J4914" i="1"/>
  <c r="L4913" i="1"/>
  <c r="K4913" i="1"/>
  <c r="J4913" i="1"/>
  <c r="L4912" i="1"/>
  <c r="K4912" i="1"/>
  <c r="J4912" i="1"/>
  <c r="L4911" i="1"/>
  <c r="K4911" i="1"/>
  <c r="J4911" i="1"/>
  <c r="L4910" i="1"/>
  <c r="K4910" i="1"/>
  <c r="J4910" i="1"/>
  <c r="L4909" i="1"/>
  <c r="K4909" i="1"/>
  <c r="J4909" i="1"/>
  <c r="L4908" i="1"/>
  <c r="K4908" i="1"/>
  <c r="J4908" i="1"/>
  <c r="L4907" i="1"/>
  <c r="K4907" i="1"/>
  <c r="J4907" i="1"/>
  <c r="L4906" i="1"/>
  <c r="K4906" i="1"/>
  <c r="J4906" i="1"/>
  <c r="L4905" i="1"/>
  <c r="K4905" i="1"/>
  <c r="J4905" i="1"/>
  <c r="L4904" i="1"/>
  <c r="K4904" i="1"/>
  <c r="J4904" i="1"/>
  <c r="L4903" i="1"/>
  <c r="K4903" i="1"/>
  <c r="J4903" i="1"/>
  <c r="L4902" i="1"/>
  <c r="K4902" i="1"/>
  <c r="J4902" i="1"/>
  <c r="L4901" i="1"/>
  <c r="K4901" i="1"/>
  <c r="J4901" i="1"/>
  <c r="L4900" i="1"/>
  <c r="K4900" i="1"/>
  <c r="J4900" i="1"/>
  <c r="L4899" i="1"/>
  <c r="K4899" i="1"/>
  <c r="J4899" i="1"/>
  <c r="L4898" i="1"/>
  <c r="K4898" i="1"/>
  <c r="J4898" i="1"/>
  <c r="L4897" i="1"/>
  <c r="K4897" i="1"/>
  <c r="J4897" i="1"/>
  <c r="L4896" i="1"/>
  <c r="K4896" i="1"/>
  <c r="J4896" i="1"/>
  <c r="L4895" i="1"/>
  <c r="K4895" i="1"/>
  <c r="J4895" i="1"/>
  <c r="L4894" i="1"/>
  <c r="K4894" i="1"/>
  <c r="J4894" i="1"/>
  <c r="L4893" i="1"/>
  <c r="K4893" i="1"/>
  <c r="J4893" i="1"/>
  <c r="L4892" i="1"/>
  <c r="K4892" i="1"/>
  <c r="J4892" i="1"/>
  <c r="L4891" i="1"/>
  <c r="K4891" i="1"/>
  <c r="J4891" i="1"/>
  <c r="L4890" i="1"/>
  <c r="K4890" i="1"/>
  <c r="J4890" i="1"/>
  <c r="L4889" i="1"/>
  <c r="K4889" i="1"/>
  <c r="J4889" i="1"/>
  <c r="L4888" i="1"/>
  <c r="K4888" i="1"/>
  <c r="J4888" i="1"/>
  <c r="L4887" i="1"/>
  <c r="K4887" i="1"/>
  <c r="J4887" i="1"/>
  <c r="L4886" i="1"/>
  <c r="K4886" i="1"/>
  <c r="J4886" i="1"/>
  <c r="L4885" i="1"/>
  <c r="K4885" i="1"/>
  <c r="J4885" i="1"/>
  <c r="L4884" i="1"/>
  <c r="K4884" i="1"/>
  <c r="J4884" i="1"/>
  <c r="L4883" i="1"/>
  <c r="K4883" i="1"/>
  <c r="J4883" i="1"/>
  <c r="L4882" i="1"/>
  <c r="K4882" i="1"/>
  <c r="J4882" i="1"/>
  <c r="L4881" i="1"/>
  <c r="K4881" i="1"/>
  <c r="J4881" i="1"/>
  <c r="L4880" i="1"/>
  <c r="K4880" i="1"/>
  <c r="J4880" i="1"/>
  <c r="L4879" i="1"/>
  <c r="K4879" i="1"/>
  <c r="J4879" i="1"/>
  <c r="L4878" i="1"/>
  <c r="K4878" i="1"/>
  <c r="J4878" i="1"/>
  <c r="L4877" i="1"/>
  <c r="K4877" i="1"/>
  <c r="J4877" i="1"/>
  <c r="L4876" i="1"/>
  <c r="K4876" i="1"/>
  <c r="J4876" i="1"/>
  <c r="L4875" i="1"/>
  <c r="K4875" i="1"/>
  <c r="J4875" i="1"/>
  <c r="L4874" i="1"/>
  <c r="K4874" i="1"/>
  <c r="J4874" i="1"/>
  <c r="L4873" i="1"/>
  <c r="K4873" i="1"/>
  <c r="J4873" i="1"/>
  <c r="L4872" i="1"/>
  <c r="K4872" i="1"/>
  <c r="J4872" i="1"/>
  <c r="L4871" i="1"/>
  <c r="K4871" i="1"/>
  <c r="J4871" i="1"/>
  <c r="L4870" i="1"/>
  <c r="K4870" i="1"/>
  <c r="J4870" i="1"/>
  <c r="L4869" i="1"/>
  <c r="K4869" i="1"/>
  <c r="J4869" i="1"/>
  <c r="L4868" i="1"/>
  <c r="K4868" i="1"/>
  <c r="J4868" i="1"/>
  <c r="L4867" i="1"/>
  <c r="K4867" i="1"/>
  <c r="J4867" i="1"/>
  <c r="L4866" i="1"/>
  <c r="K4866" i="1"/>
  <c r="J4866" i="1"/>
  <c r="L4865" i="1"/>
  <c r="K4865" i="1"/>
  <c r="J4865" i="1"/>
  <c r="L4864" i="1"/>
  <c r="K4864" i="1"/>
  <c r="J4864" i="1"/>
  <c r="L4863" i="1"/>
  <c r="K4863" i="1"/>
  <c r="J4863" i="1"/>
  <c r="L4862" i="1"/>
  <c r="K4862" i="1"/>
  <c r="J4862" i="1"/>
  <c r="L4861" i="1"/>
  <c r="K4861" i="1"/>
  <c r="J4861" i="1"/>
  <c r="L4860" i="1"/>
  <c r="K4860" i="1"/>
  <c r="J4860" i="1"/>
  <c r="L4859" i="1"/>
  <c r="K4859" i="1"/>
  <c r="J4859" i="1"/>
  <c r="L4858" i="1"/>
  <c r="K4858" i="1"/>
  <c r="J4858" i="1"/>
  <c r="L4857" i="1"/>
  <c r="K4857" i="1"/>
  <c r="J4857" i="1"/>
  <c r="L4856" i="1"/>
  <c r="K4856" i="1"/>
  <c r="J4856" i="1"/>
  <c r="L4855" i="1"/>
  <c r="K4855" i="1"/>
  <c r="J4855" i="1"/>
  <c r="L4854" i="1"/>
  <c r="K4854" i="1"/>
  <c r="J4854" i="1"/>
  <c r="L4853" i="1"/>
  <c r="K4853" i="1"/>
  <c r="J4853" i="1"/>
  <c r="L4852" i="1"/>
  <c r="K4852" i="1"/>
  <c r="J4852" i="1"/>
  <c r="L4851" i="1"/>
  <c r="K4851" i="1"/>
  <c r="J4851" i="1"/>
  <c r="L4850" i="1"/>
  <c r="K4850" i="1"/>
  <c r="J4850" i="1"/>
  <c r="L4849" i="1"/>
  <c r="K4849" i="1"/>
  <c r="J4849" i="1"/>
  <c r="L4848" i="1"/>
  <c r="K4848" i="1"/>
  <c r="J4848" i="1"/>
  <c r="L4847" i="1"/>
  <c r="K4847" i="1"/>
  <c r="J4847" i="1"/>
  <c r="L4846" i="1"/>
  <c r="K4846" i="1"/>
  <c r="J4846" i="1"/>
  <c r="L4845" i="1"/>
  <c r="K4845" i="1"/>
  <c r="J4845" i="1"/>
  <c r="L4844" i="1"/>
  <c r="K4844" i="1"/>
  <c r="J4844" i="1"/>
  <c r="L4843" i="1"/>
  <c r="K4843" i="1"/>
  <c r="J4843" i="1"/>
  <c r="L4842" i="1"/>
  <c r="K4842" i="1"/>
  <c r="J4842" i="1"/>
  <c r="L4841" i="1"/>
  <c r="K4841" i="1"/>
  <c r="J4841" i="1"/>
  <c r="L4840" i="1"/>
  <c r="K4840" i="1"/>
  <c r="J4840" i="1"/>
  <c r="L4839" i="1"/>
  <c r="K4839" i="1"/>
  <c r="J4839" i="1"/>
  <c r="L4838" i="1"/>
  <c r="K4838" i="1"/>
  <c r="J4838" i="1"/>
  <c r="L4837" i="1"/>
  <c r="K4837" i="1"/>
  <c r="J4837" i="1"/>
  <c r="L4836" i="1"/>
  <c r="K4836" i="1"/>
  <c r="J4836" i="1"/>
  <c r="L4835" i="1"/>
  <c r="K4835" i="1"/>
  <c r="J4835" i="1"/>
  <c r="L4834" i="1"/>
  <c r="K4834" i="1"/>
  <c r="J4834" i="1"/>
  <c r="L4833" i="1"/>
  <c r="K4833" i="1"/>
  <c r="J4833" i="1"/>
  <c r="L4832" i="1"/>
  <c r="K4832" i="1"/>
  <c r="J4832" i="1"/>
  <c r="L4831" i="1"/>
  <c r="K4831" i="1"/>
  <c r="J4831" i="1"/>
  <c r="L4830" i="1"/>
  <c r="K4830" i="1"/>
  <c r="J4830" i="1"/>
  <c r="L4829" i="1"/>
  <c r="K4829" i="1"/>
  <c r="J4829" i="1"/>
  <c r="L4828" i="1"/>
  <c r="K4828" i="1"/>
  <c r="J4828" i="1"/>
  <c r="L4827" i="1"/>
  <c r="K4827" i="1"/>
  <c r="J4827" i="1"/>
  <c r="L4826" i="1"/>
  <c r="K4826" i="1"/>
  <c r="J4826" i="1"/>
  <c r="L4825" i="1"/>
  <c r="K4825" i="1"/>
  <c r="J4825" i="1"/>
  <c r="L4824" i="1"/>
  <c r="K4824" i="1"/>
  <c r="J4824" i="1"/>
  <c r="L4823" i="1"/>
  <c r="K4823" i="1"/>
  <c r="J4823" i="1"/>
  <c r="L4822" i="1"/>
  <c r="K4822" i="1"/>
  <c r="J4822" i="1"/>
  <c r="L4821" i="1"/>
  <c r="K4821" i="1"/>
  <c r="J4821" i="1"/>
  <c r="L4820" i="1"/>
  <c r="K4820" i="1"/>
  <c r="J4820" i="1"/>
  <c r="L4819" i="1"/>
  <c r="K4819" i="1"/>
  <c r="J4819" i="1"/>
  <c r="L4818" i="1"/>
  <c r="K4818" i="1"/>
  <c r="J4818" i="1"/>
  <c r="L4817" i="1"/>
  <c r="K4817" i="1"/>
  <c r="J4817" i="1"/>
  <c r="L4816" i="1"/>
  <c r="K4816" i="1"/>
  <c r="J4816" i="1"/>
  <c r="L4815" i="1"/>
  <c r="K4815" i="1"/>
  <c r="J4815" i="1"/>
  <c r="L4814" i="1"/>
  <c r="K4814" i="1"/>
  <c r="J4814" i="1"/>
  <c r="L4813" i="1"/>
  <c r="K4813" i="1"/>
  <c r="J4813" i="1"/>
  <c r="L4812" i="1"/>
  <c r="K4812" i="1"/>
  <c r="J4812" i="1"/>
  <c r="L4811" i="1"/>
  <c r="K4811" i="1"/>
  <c r="J4811" i="1"/>
  <c r="L4810" i="1"/>
  <c r="K4810" i="1"/>
  <c r="J4810" i="1"/>
  <c r="L4809" i="1"/>
  <c r="K4809" i="1"/>
  <c r="J4809" i="1"/>
  <c r="L4808" i="1"/>
  <c r="K4808" i="1"/>
  <c r="J4808" i="1"/>
  <c r="L4807" i="1"/>
  <c r="K4807" i="1"/>
  <c r="J4807" i="1"/>
  <c r="L4806" i="1"/>
  <c r="K4806" i="1"/>
  <c r="J4806" i="1"/>
  <c r="L4805" i="1"/>
  <c r="K4805" i="1"/>
  <c r="J4805" i="1"/>
  <c r="L4804" i="1"/>
  <c r="K4804" i="1"/>
  <c r="J4804" i="1"/>
  <c r="L4803" i="1"/>
  <c r="K4803" i="1"/>
  <c r="J4803" i="1"/>
  <c r="L4802" i="1"/>
  <c r="K4802" i="1"/>
  <c r="J4802" i="1"/>
  <c r="L4801" i="1"/>
  <c r="K4801" i="1"/>
  <c r="J4801" i="1"/>
  <c r="L4800" i="1"/>
  <c r="K4800" i="1"/>
  <c r="J4800" i="1"/>
  <c r="L4799" i="1"/>
  <c r="K4799" i="1"/>
  <c r="J4799" i="1"/>
  <c r="L4798" i="1"/>
  <c r="K4798" i="1"/>
  <c r="J4798" i="1"/>
  <c r="L4797" i="1"/>
  <c r="K4797" i="1"/>
  <c r="J4797" i="1"/>
  <c r="L4796" i="1"/>
  <c r="K4796" i="1"/>
  <c r="J4796" i="1"/>
  <c r="L4795" i="1"/>
  <c r="K4795" i="1"/>
  <c r="J4795" i="1"/>
  <c r="L4794" i="1"/>
  <c r="K4794" i="1"/>
  <c r="J4794" i="1"/>
  <c r="L4793" i="1"/>
  <c r="K4793" i="1"/>
  <c r="J4793" i="1"/>
  <c r="L4792" i="1"/>
  <c r="K4792" i="1"/>
  <c r="J4792" i="1"/>
  <c r="L4791" i="1"/>
  <c r="K4791" i="1"/>
  <c r="J4791" i="1"/>
  <c r="L4790" i="1"/>
  <c r="K4790" i="1"/>
  <c r="J4790" i="1"/>
  <c r="L4789" i="1"/>
  <c r="K4789" i="1"/>
  <c r="J4789" i="1"/>
  <c r="L4788" i="1"/>
  <c r="K4788" i="1"/>
  <c r="J4788" i="1"/>
  <c r="L4787" i="1"/>
  <c r="K4787" i="1"/>
  <c r="J4787" i="1"/>
  <c r="L4786" i="1"/>
  <c r="K4786" i="1"/>
  <c r="J4786" i="1"/>
  <c r="L4785" i="1"/>
  <c r="K4785" i="1"/>
  <c r="J4785" i="1"/>
  <c r="L4784" i="1"/>
  <c r="K4784" i="1"/>
  <c r="J4784" i="1"/>
  <c r="L4783" i="1"/>
  <c r="K4783" i="1"/>
  <c r="J4783" i="1"/>
  <c r="L4782" i="1"/>
  <c r="K4782" i="1"/>
  <c r="J4782" i="1"/>
  <c r="L4781" i="1"/>
  <c r="K4781" i="1"/>
  <c r="J4781" i="1"/>
  <c r="L4780" i="1"/>
  <c r="K4780" i="1"/>
  <c r="J4780" i="1"/>
  <c r="L4779" i="1"/>
  <c r="K4779" i="1"/>
  <c r="J4779" i="1"/>
  <c r="L4778" i="1"/>
  <c r="K4778" i="1"/>
  <c r="J4778" i="1"/>
  <c r="L4777" i="1"/>
  <c r="K4777" i="1"/>
  <c r="J4777" i="1"/>
  <c r="L4776" i="1"/>
  <c r="K4776" i="1"/>
  <c r="J4776" i="1"/>
  <c r="L4775" i="1"/>
  <c r="K4775" i="1"/>
  <c r="J4775" i="1"/>
  <c r="L4774" i="1"/>
  <c r="K4774" i="1"/>
  <c r="J4774" i="1"/>
  <c r="L4773" i="1"/>
  <c r="K4773" i="1"/>
  <c r="J4773" i="1"/>
  <c r="L4772" i="1"/>
  <c r="K4772" i="1"/>
  <c r="J4772" i="1"/>
  <c r="L4771" i="1"/>
  <c r="K4771" i="1"/>
  <c r="J4771" i="1"/>
  <c r="L4770" i="1"/>
  <c r="K4770" i="1"/>
  <c r="J4770" i="1"/>
  <c r="L4769" i="1"/>
  <c r="K4769" i="1"/>
  <c r="J4769" i="1"/>
  <c r="L4768" i="1"/>
  <c r="K4768" i="1"/>
  <c r="J4768" i="1"/>
  <c r="L4767" i="1"/>
  <c r="K4767" i="1"/>
  <c r="J4767" i="1"/>
  <c r="L4766" i="1"/>
  <c r="K4766" i="1"/>
  <c r="J4766" i="1"/>
  <c r="L4765" i="1"/>
  <c r="K4765" i="1"/>
  <c r="J4765" i="1"/>
  <c r="L4764" i="1"/>
  <c r="K4764" i="1"/>
  <c r="J4764" i="1"/>
  <c r="L4763" i="1"/>
  <c r="K4763" i="1"/>
  <c r="J4763" i="1"/>
  <c r="L4762" i="1"/>
  <c r="K4762" i="1"/>
  <c r="J4762" i="1"/>
  <c r="L4761" i="1"/>
  <c r="K4761" i="1"/>
  <c r="J4761" i="1"/>
  <c r="L4760" i="1"/>
  <c r="K4760" i="1"/>
  <c r="J4760" i="1"/>
  <c r="L4759" i="1"/>
  <c r="K4759" i="1"/>
  <c r="J4759" i="1"/>
  <c r="L4758" i="1"/>
  <c r="K4758" i="1"/>
  <c r="J4758" i="1"/>
  <c r="L4757" i="1"/>
  <c r="K4757" i="1"/>
  <c r="J4757" i="1"/>
  <c r="L4756" i="1"/>
  <c r="K4756" i="1"/>
  <c r="J4756" i="1"/>
  <c r="L4755" i="1"/>
  <c r="K4755" i="1"/>
  <c r="J4755" i="1"/>
  <c r="L4754" i="1"/>
  <c r="K4754" i="1"/>
  <c r="J4754" i="1"/>
  <c r="L4753" i="1"/>
  <c r="K4753" i="1"/>
  <c r="J4753" i="1"/>
  <c r="L4752" i="1"/>
  <c r="K4752" i="1"/>
  <c r="J4752" i="1"/>
  <c r="L4751" i="1"/>
  <c r="K4751" i="1"/>
  <c r="J4751" i="1"/>
  <c r="L4750" i="1"/>
  <c r="K4750" i="1"/>
  <c r="J4750" i="1"/>
  <c r="L4749" i="1"/>
  <c r="K4749" i="1"/>
  <c r="J4749" i="1"/>
  <c r="L4748" i="1"/>
  <c r="K4748" i="1"/>
  <c r="J4748" i="1"/>
  <c r="L4747" i="1"/>
  <c r="K4747" i="1"/>
  <c r="J4747" i="1"/>
  <c r="L4746" i="1"/>
  <c r="K4746" i="1"/>
  <c r="J4746" i="1"/>
  <c r="L4745" i="1"/>
  <c r="K4745" i="1"/>
  <c r="J4745" i="1"/>
  <c r="L4744" i="1"/>
  <c r="K4744" i="1"/>
  <c r="J4744" i="1"/>
  <c r="L4743" i="1"/>
  <c r="K4743" i="1"/>
  <c r="J4743" i="1"/>
  <c r="L4742" i="1"/>
  <c r="K4742" i="1"/>
  <c r="J4742" i="1"/>
  <c r="L4741" i="1"/>
  <c r="K4741" i="1"/>
  <c r="J4741" i="1"/>
  <c r="L4740" i="1"/>
  <c r="K4740" i="1"/>
  <c r="J4740" i="1"/>
  <c r="L4739" i="1"/>
  <c r="K4739" i="1"/>
  <c r="J4739" i="1"/>
  <c r="L4738" i="1"/>
  <c r="K4738" i="1"/>
  <c r="J4738" i="1"/>
  <c r="L4737" i="1"/>
  <c r="K4737" i="1"/>
  <c r="J4737" i="1"/>
  <c r="L4736" i="1"/>
  <c r="K4736" i="1"/>
  <c r="J4736" i="1"/>
  <c r="L4735" i="1"/>
  <c r="K4735" i="1"/>
  <c r="J4735" i="1"/>
  <c r="L4734" i="1"/>
  <c r="K4734" i="1"/>
  <c r="J4734" i="1"/>
  <c r="L4733" i="1"/>
  <c r="K4733" i="1"/>
  <c r="J4733" i="1"/>
  <c r="L4732" i="1"/>
  <c r="K4732" i="1"/>
  <c r="J4732" i="1"/>
  <c r="L4731" i="1"/>
  <c r="K4731" i="1"/>
  <c r="J4731" i="1"/>
  <c r="L4730" i="1"/>
  <c r="K4730" i="1"/>
  <c r="J4730" i="1"/>
  <c r="L4729" i="1"/>
  <c r="K4729" i="1"/>
  <c r="J4729" i="1"/>
  <c r="L4728" i="1"/>
  <c r="K4728" i="1"/>
  <c r="J4728" i="1"/>
  <c r="L4727" i="1"/>
  <c r="K4727" i="1"/>
  <c r="J4727" i="1"/>
  <c r="L4726" i="1"/>
  <c r="K4726" i="1"/>
  <c r="J4726" i="1"/>
  <c r="L4725" i="1"/>
  <c r="K4725" i="1"/>
  <c r="J4725" i="1"/>
  <c r="L4724" i="1"/>
  <c r="K4724" i="1"/>
  <c r="J4724" i="1"/>
  <c r="L4723" i="1"/>
  <c r="K4723" i="1"/>
  <c r="J4723" i="1"/>
  <c r="L4722" i="1"/>
  <c r="K4722" i="1"/>
  <c r="J4722" i="1"/>
  <c r="L4721" i="1"/>
  <c r="K4721" i="1"/>
  <c r="J4721" i="1"/>
  <c r="L4720" i="1"/>
  <c r="K4720" i="1"/>
  <c r="J4720" i="1"/>
  <c r="L4719" i="1"/>
  <c r="K4719" i="1"/>
  <c r="J4719" i="1"/>
  <c r="L4718" i="1"/>
  <c r="K4718" i="1"/>
  <c r="J4718" i="1"/>
  <c r="L4717" i="1"/>
  <c r="K4717" i="1"/>
  <c r="J4717" i="1"/>
  <c r="L4716" i="1"/>
  <c r="K4716" i="1"/>
  <c r="J4716" i="1"/>
  <c r="L4715" i="1"/>
  <c r="K4715" i="1"/>
  <c r="J4715" i="1"/>
  <c r="L4714" i="1"/>
  <c r="K4714" i="1"/>
  <c r="J4714" i="1"/>
  <c r="L4713" i="1"/>
  <c r="K4713" i="1"/>
  <c r="J4713" i="1"/>
  <c r="L4712" i="1"/>
  <c r="K4712" i="1"/>
  <c r="J4712" i="1"/>
  <c r="L4711" i="1"/>
  <c r="K4711" i="1"/>
  <c r="J4711" i="1"/>
  <c r="L4710" i="1"/>
  <c r="K4710" i="1"/>
  <c r="J4710" i="1"/>
  <c r="L4709" i="1"/>
  <c r="K4709" i="1"/>
  <c r="J4709" i="1"/>
  <c r="L4708" i="1"/>
  <c r="K4708" i="1"/>
  <c r="J4708" i="1"/>
  <c r="L4707" i="1"/>
  <c r="K4707" i="1"/>
  <c r="J4707" i="1"/>
  <c r="L4706" i="1"/>
  <c r="K4706" i="1"/>
  <c r="J4706" i="1"/>
  <c r="L4705" i="1"/>
  <c r="K4705" i="1"/>
  <c r="J4705" i="1"/>
  <c r="L4704" i="1"/>
  <c r="K4704" i="1"/>
  <c r="J4704" i="1"/>
  <c r="L4703" i="1"/>
  <c r="K4703" i="1"/>
  <c r="J4703" i="1"/>
  <c r="L4702" i="1"/>
  <c r="K4702" i="1"/>
  <c r="J4702" i="1"/>
  <c r="L4701" i="1"/>
  <c r="K4701" i="1"/>
  <c r="J4701" i="1"/>
  <c r="L4700" i="1"/>
  <c r="K4700" i="1"/>
  <c r="J4700" i="1"/>
  <c r="L4699" i="1"/>
  <c r="K4699" i="1"/>
  <c r="J4699" i="1"/>
  <c r="L4698" i="1"/>
  <c r="K4698" i="1"/>
  <c r="J4698" i="1"/>
  <c r="L4697" i="1"/>
  <c r="K4697" i="1"/>
  <c r="J4697" i="1"/>
  <c r="L4696" i="1"/>
  <c r="K4696" i="1"/>
  <c r="J4696" i="1"/>
  <c r="L4695" i="1"/>
  <c r="K4695" i="1"/>
  <c r="J4695" i="1"/>
  <c r="L4694" i="1"/>
  <c r="K4694" i="1"/>
  <c r="J4694" i="1"/>
  <c r="L4693" i="1"/>
  <c r="K4693" i="1"/>
  <c r="J4693" i="1"/>
  <c r="L4692" i="1"/>
  <c r="K4692" i="1"/>
  <c r="J4692" i="1"/>
  <c r="L4691" i="1"/>
  <c r="K4691" i="1"/>
  <c r="J4691" i="1"/>
  <c r="L4690" i="1"/>
  <c r="K4690" i="1"/>
  <c r="J4690" i="1"/>
  <c r="L4689" i="1"/>
  <c r="K4689" i="1"/>
  <c r="J4689" i="1"/>
  <c r="L4688" i="1"/>
  <c r="K4688" i="1"/>
  <c r="J4688" i="1"/>
  <c r="L4687" i="1"/>
  <c r="K4687" i="1"/>
  <c r="J4687" i="1"/>
  <c r="L4686" i="1"/>
  <c r="K4686" i="1"/>
  <c r="J4686" i="1"/>
  <c r="L4685" i="1"/>
  <c r="K4685" i="1"/>
  <c r="J4685" i="1"/>
  <c r="L4684" i="1"/>
  <c r="K4684" i="1"/>
  <c r="J4684" i="1"/>
  <c r="L4683" i="1"/>
  <c r="K4683" i="1"/>
  <c r="J4683" i="1"/>
  <c r="L4682" i="1"/>
  <c r="K4682" i="1"/>
  <c r="J4682" i="1"/>
  <c r="L4681" i="1"/>
  <c r="K4681" i="1"/>
  <c r="J4681" i="1"/>
  <c r="L4680" i="1"/>
  <c r="K4680" i="1"/>
  <c r="J4680" i="1"/>
  <c r="L4679" i="1"/>
  <c r="K4679" i="1"/>
  <c r="J4679" i="1"/>
  <c r="L4678" i="1"/>
  <c r="K4678" i="1"/>
  <c r="J4678" i="1"/>
  <c r="L4677" i="1"/>
  <c r="K4677" i="1"/>
  <c r="J4677" i="1"/>
  <c r="L4676" i="1"/>
  <c r="K4676" i="1"/>
  <c r="J4676" i="1"/>
  <c r="L4675" i="1"/>
  <c r="K4675" i="1"/>
  <c r="J4675" i="1"/>
  <c r="L4674" i="1"/>
  <c r="K4674" i="1"/>
  <c r="J4674" i="1"/>
  <c r="L4673" i="1"/>
  <c r="K4673" i="1"/>
  <c r="J4673" i="1"/>
  <c r="L4672" i="1"/>
  <c r="K4672" i="1"/>
  <c r="J4672" i="1"/>
  <c r="L4671" i="1"/>
  <c r="K4671" i="1"/>
  <c r="J4671" i="1"/>
  <c r="L4670" i="1"/>
  <c r="K4670" i="1"/>
  <c r="J4670" i="1"/>
  <c r="L4669" i="1"/>
  <c r="K4669" i="1"/>
  <c r="J4669" i="1"/>
  <c r="L4668" i="1"/>
  <c r="K4668" i="1"/>
  <c r="J4668" i="1"/>
  <c r="L4667" i="1"/>
  <c r="K4667" i="1"/>
  <c r="J4667" i="1"/>
  <c r="L4666" i="1"/>
  <c r="K4666" i="1"/>
  <c r="J4666" i="1"/>
  <c r="L4665" i="1"/>
  <c r="K4665" i="1"/>
  <c r="J4665" i="1"/>
  <c r="L4664" i="1"/>
  <c r="K4664" i="1"/>
  <c r="J4664" i="1"/>
  <c r="L4663" i="1"/>
  <c r="K4663" i="1"/>
  <c r="J4663" i="1"/>
  <c r="L4662" i="1"/>
  <c r="K4662" i="1"/>
  <c r="J4662" i="1"/>
  <c r="L4661" i="1"/>
  <c r="K4661" i="1"/>
  <c r="J4661" i="1"/>
  <c r="L4660" i="1"/>
  <c r="K4660" i="1"/>
  <c r="J4660" i="1"/>
  <c r="L4659" i="1"/>
  <c r="K4659" i="1"/>
  <c r="J4659" i="1"/>
  <c r="L4658" i="1"/>
  <c r="K4658" i="1"/>
  <c r="J4658" i="1"/>
  <c r="L4657" i="1"/>
  <c r="K4657" i="1"/>
  <c r="J4657" i="1"/>
  <c r="L4656" i="1"/>
  <c r="K4656" i="1"/>
  <c r="J4656" i="1"/>
  <c r="L4655" i="1"/>
  <c r="K4655" i="1"/>
  <c r="J4655" i="1"/>
  <c r="L4654" i="1"/>
  <c r="K4654" i="1"/>
  <c r="J4654" i="1"/>
  <c r="L4653" i="1"/>
  <c r="K4653" i="1"/>
  <c r="J4653" i="1"/>
  <c r="L4652" i="1"/>
  <c r="K4652" i="1"/>
  <c r="J4652" i="1"/>
  <c r="L4651" i="1"/>
  <c r="K4651" i="1"/>
  <c r="J4651" i="1"/>
  <c r="L4650" i="1"/>
  <c r="K4650" i="1"/>
  <c r="J4650" i="1"/>
  <c r="L4649" i="1"/>
  <c r="K4649" i="1"/>
  <c r="J4649" i="1"/>
  <c r="L4648" i="1"/>
  <c r="K4648" i="1"/>
  <c r="J4648" i="1"/>
  <c r="L4647" i="1"/>
  <c r="K4647" i="1"/>
  <c r="J4647" i="1"/>
  <c r="L4646" i="1"/>
  <c r="K4646" i="1"/>
  <c r="J4646" i="1"/>
  <c r="L4645" i="1"/>
  <c r="K4645" i="1"/>
  <c r="J4645" i="1"/>
  <c r="L4644" i="1"/>
  <c r="K4644" i="1"/>
  <c r="J4644" i="1"/>
  <c r="L4643" i="1"/>
  <c r="K4643" i="1"/>
  <c r="J4643" i="1"/>
  <c r="L4642" i="1"/>
  <c r="K4642" i="1"/>
  <c r="J4642" i="1"/>
  <c r="L4641" i="1"/>
  <c r="K4641" i="1"/>
  <c r="J4641" i="1"/>
  <c r="L4640" i="1"/>
  <c r="K4640" i="1"/>
  <c r="J4640" i="1"/>
  <c r="L4639" i="1"/>
  <c r="K4639" i="1"/>
  <c r="J4639" i="1"/>
  <c r="L4638" i="1"/>
  <c r="K4638" i="1"/>
  <c r="J4638" i="1"/>
  <c r="L4637" i="1"/>
  <c r="K4637" i="1"/>
  <c r="J4637" i="1"/>
  <c r="L4636" i="1"/>
  <c r="K4636" i="1"/>
  <c r="J4636" i="1"/>
  <c r="L4635" i="1"/>
  <c r="K4635" i="1"/>
  <c r="J4635" i="1"/>
  <c r="L4634" i="1"/>
  <c r="K4634" i="1"/>
  <c r="J4634" i="1"/>
  <c r="L4633" i="1"/>
  <c r="K4633" i="1"/>
  <c r="J4633" i="1"/>
  <c r="L4632" i="1"/>
  <c r="K4632" i="1"/>
  <c r="J4632" i="1"/>
  <c r="L4631" i="1"/>
  <c r="K4631" i="1"/>
  <c r="J4631" i="1"/>
  <c r="L4630" i="1"/>
  <c r="K4630" i="1"/>
  <c r="J4630" i="1"/>
  <c r="L4629" i="1"/>
  <c r="K4629" i="1"/>
  <c r="J4629" i="1"/>
  <c r="L4628" i="1"/>
  <c r="K4628" i="1"/>
  <c r="J4628" i="1"/>
  <c r="L4627" i="1"/>
  <c r="K4627" i="1"/>
  <c r="J4627" i="1"/>
  <c r="L4626" i="1"/>
  <c r="K4626" i="1"/>
  <c r="J4626" i="1"/>
  <c r="L4625" i="1"/>
  <c r="K4625" i="1"/>
  <c r="J4625" i="1"/>
  <c r="L4624" i="1"/>
  <c r="K4624" i="1"/>
  <c r="J4624" i="1"/>
  <c r="L4623" i="1"/>
  <c r="K4623" i="1"/>
  <c r="J4623" i="1"/>
  <c r="L4622" i="1"/>
  <c r="K4622" i="1"/>
  <c r="J4622" i="1"/>
  <c r="L4621" i="1"/>
  <c r="K4621" i="1"/>
  <c r="J4621" i="1"/>
  <c r="L4620" i="1"/>
  <c r="K4620" i="1"/>
  <c r="J4620" i="1"/>
  <c r="L4619" i="1"/>
  <c r="K4619" i="1"/>
  <c r="J4619" i="1"/>
  <c r="L4618" i="1"/>
  <c r="K4618" i="1"/>
  <c r="J4618" i="1"/>
  <c r="L4617" i="1"/>
  <c r="K4617" i="1"/>
  <c r="J4617" i="1"/>
  <c r="L4616" i="1"/>
  <c r="K4616" i="1"/>
  <c r="J4616" i="1"/>
  <c r="L4615" i="1"/>
  <c r="K4615" i="1"/>
  <c r="J4615" i="1"/>
  <c r="L4614" i="1"/>
  <c r="K4614" i="1"/>
  <c r="J4614" i="1"/>
  <c r="L4613" i="1"/>
  <c r="K4613" i="1"/>
  <c r="J4613" i="1"/>
  <c r="L4612" i="1"/>
  <c r="K4612" i="1"/>
  <c r="J4612" i="1"/>
  <c r="L4611" i="1"/>
  <c r="K4611" i="1"/>
  <c r="J4611" i="1"/>
  <c r="L4610" i="1"/>
  <c r="K4610" i="1"/>
  <c r="J4610" i="1"/>
  <c r="L4609" i="1"/>
  <c r="K4609" i="1"/>
  <c r="J4609" i="1"/>
  <c r="L4608" i="1"/>
  <c r="K4608" i="1"/>
  <c r="J4608" i="1"/>
  <c r="L4607" i="1"/>
  <c r="K4607" i="1"/>
  <c r="J4607" i="1"/>
  <c r="L4606" i="1"/>
  <c r="K4606" i="1"/>
  <c r="J4606" i="1"/>
  <c r="L4605" i="1"/>
  <c r="K4605" i="1"/>
  <c r="J4605" i="1"/>
  <c r="L4604" i="1"/>
  <c r="K4604" i="1"/>
  <c r="J4604" i="1"/>
  <c r="L4603" i="1"/>
  <c r="K4603" i="1"/>
  <c r="J4603" i="1"/>
  <c r="L4602" i="1"/>
  <c r="K4602" i="1"/>
  <c r="J4602" i="1"/>
  <c r="L4601" i="1"/>
  <c r="K4601" i="1"/>
  <c r="J4601" i="1"/>
  <c r="L4600" i="1"/>
  <c r="K4600" i="1"/>
  <c r="J4600" i="1"/>
  <c r="L4599" i="1"/>
  <c r="K4599" i="1"/>
  <c r="J4599" i="1"/>
  <c r="L4598" i="1"/>
  <c r="K4598" i="1"/>
  <c r="J4598" i="1"/>
  <c r="L4597" i="1"/>
  <c r="K4597" i="1"/>
  <c r="J4597" i="1"/>
  <c r="L4596" i="1"/>
  <c r="K4596" i="1"/>
  <c r="J4596" i="1"/>
  <c r="L4595" i="1"/>
  <c r="K4595" i="1"/>
  <c r="J4595" i="1"/>
  <c r="L4594" i="1"/>
  <c r="K4594" i="1"/>
  <c r="J4594" i="1"/>
  <c r="L4593" i="1"/>
  <c r="K4593" i="1"/>
  <c r="J4593" i="1"/>
  <c r="L4592" i="1"/>
  <c r="K4592" i="1"/>
  <c r="J4592" i="1"/>
  <c r="L4591" i="1"/>
  <c r="K4591" i="1"/>
  <c r="J4591" i="1"/>
  <c r="L4590" i="1"/>
  <c r="K4590" i="1"/>
  <c r="J4590" i="1"/>
  <c r="L4589" i="1"/>
  <c r="K4589" i="1"/>
  <c r="J4589" i="1"/>
  <c r="L4588" i="1"/>
  <c r="K4588" i="1"/>
  <c r="J4588" i="1"/>
  <c r="L4587" i="1"/>
  <c r="K4587" i="1"/>
  <c r="J4587" i="1"/>
  <c r="L4586" i="1"/>
  <c r="K4586" i="1"/>
  <c r="J4586" i="1"/>
  <c r="L4585" i="1"/>
  <c r="K4585" i="1"/>
  <c r="J4585" i="1"/>
  <c r="L4584" i="1"/>
  <c r="K4584" i="1"/>
  <c r="J4584" i="1"/>
  <c r="L4583" i="1"/>
  <c r="K4583" i="1"/>
  <c r="J4583" i="1"/>
  <c r="L4582" i="1"/>
  <c r="K4582" i="1"/>
  <c r="J4582" i="1"/>
  <c r="L4581" i="1"/>
  <c r="K4581" i="1"/>
  <c r="J4581" i="1"/>
  <c r="L4580" i="1"/>
  <c r="K4580" i="1"/>
  <c r="J4580" i="1"/>
  <c r="L4579" i="1"/>
  <c r="K4579" i="1"/>
  <c r="J4579" i="1"/>
  <c r="L4578" i="1"/>
  <c r="K4578" i="1"/>
  <c r="J4578" i="1"/>
  <c r="L4577" i="1"/>
  <c r="K4577" i="1"/>
  <c r="J4577" i="1"/>
  <c r="L4576" i="1"/>
  <c r="K4576" i="1"/>
  <c r="J4576" i="1"/>
  <c r="L4575" i="1"/>
  <c r="K4575" i="1"/>
  <c r="J4575" i="1"/>
  <c r="L4574" i="1"/>
  <c r="K4574" i="1"/>
  <c r="J4574" i="1"/>
  <c r="L4573" i="1"/>
  <c r="K4573" i="1"/>
  <c r="J4573" i="1"/>
  <c r="L4572" i="1"/>
  <c r="K4572" i="1"/>
  <c r="J4572" i="1"/>
  <c r="L4571" i="1"/>
  <c r="K4571" i="1"/>
  <c r="J4571" i="1"/>
  <c r="L4570" i="1"/>
  <c r="K4570" i="1"/>
  <c r="J4570" i="1"/>
  <c r="L4569" i="1"/>
  <c r="K4569" i="1"/>
  <c r="J4569" i="1"/>
  <c r="L4568" i="1"/>
  <c r="K4568" i="1"/>
  <c r="J4568" i="1"/>
  <c r="L4567" i="1"/>
  <c r="K4567" i="1"/>
  <c r="J4567" i="1"/>
  <c r="L4566" i="1"/>
  <c r="K4566" i="1"/>
  <c r="J4566" i="1"/>
  <c r="L4565" i="1"/>
  <c r="K4565" i="1"/>
  <c r="J4565" i="1"/>
  <c r="L4564" i="1"/>
  <c r="K4564" i="1"/>
  <c r="J4564" i="1"/>
  <c r="L4563" i="1"/>
  <c r="K4563" i="1"/>
  <c r="J4563" i="1"/>
  <c r="L4562" i="1"/>
  <c r="K4562" i="1"/>
  <c r="J4562" i="1"/>
  <c r="L4561" i="1"/>
  <c r="K4561" i="1"/>
  <c r="J4561" i="1"/>
  <c r="L4560" i="1"/>
  <c r="K4560" i="1"/>
  <c r="J4560" i="1"/>
  <c r="L4559" i="1"/>
  <c r="K4559" i="1"/>
  <c r="J4559" i="1"/>
  <c r="L4558" i="1"/>
  <c r="K4558" i="1"/>
  <c r="J4558" i="1"/>
  <c r="L4557" i="1"/>
  <c r="K4557" i="1"/>
  <c r="J4557" i="1"/>
  <c r="L4556" i="1"/>
  <c r="K4556" i="1"/>
  <c r="J4556" i="1"/>
  <c r="L4555" i="1"/>
  <c r="K4555" i="1"/>
  <c r="J4555" i="1"/>
  <c r="L4554" i="1"/>
  <c r="K4554" i="1"/>
  <c r="J4554" i="1"/>
  <c r="L4553" i="1"/>
  <c r="K4553" i="1"/>
  <c r="J4553" i="1"/>
  <c r="L4552" i="1"/>
  <c r="K4552" i="1"/>
  <c r="J4552" i="1"/>
  <c r="L4551" i="1"/>
  <c r="K4551" i="1"/>
  <c r="J4551" i="1"/>
  <c r="L4550" i="1"/>
  <c r="K4550" i="1"/>
  <c r="J4550" i="1"/>
  <c r="L4549" i="1"/>
  <c r="K4549" i="1"/>
  <c r="J4549" i="1"/>
  <c r="L4548" i="1"/>
  <c r="K4548" i="1"/>
  <c r="J4548" i="1"/>
  <c r="L4547" i="1"/>
  <c r="K4547" i="1"/>
  <c r="J4547" i="1"/>
  <c r="L4546" i="1"/>
  <c r="K4546" i="1"/>
  <c r="J4546" i="1"/>
  <c r="L4545" i="1"/>
  <c r="K4545" i="1"/>
  <c r="J4545" i="1"/>
  <c r="L4544" i="1"/>
  <c r="K4544" i="1"/>
  <c r="J4544" i="1"/>
  <c r="L4543" i="1"/>
  <c r="K4543" i="1"/>
  <c r="J4543" i="1"/>
  <c r="L4542" i="1"/>
  <c r="K4542" i="1"/>
  <c r="J4542" i="1"/>
  <c r="L4541" i="1"/>
  <c r="K4541" i="1"/>
  <c r="J4541" i="1"/>
  <c r="L4540" i="1"/>
  <c r="K4540" i="1"/>
  <c r="J4540" i="1"/>
  <c r="L4539" i="1"/>
  <c r="K4539" i="1"/>
  <c r="J4539" i="1"/>
  <c r="L4538" i="1"/>
  <c r="K4538" i="1"/>
  <c r="J4538" i="1"/>
  <c r="L4537" i="1"/>
  <c r="K4537" i="1"/>
  <c r="J4537" i="1"/>
  <c r="L4536" i="1"/>
  <c r="K4536" i="1"/>
  <c r="J4536" i="1"/>
  <c r="L4535" i="1"/>
  <c r="K4535" i="1"/>
  <c r="J4535" i="1"/>
  <c r="L4534" i="1"/>
  <c r="K4534" i="1"/>
  <c r="J4534" i="1"/>
  <c r="L4533" i="1"/>
  <c r="K4533" i="1"/>
  <c r="J4533" i="1"/>
  <c r="L4532" i="1"/>
  <c r="K4532" i="1"/>
  <c r="J4532" i="1"/>
  <c r="L4531" i="1"/>
  <c r="K4531" i="1"/>
  <c r="J4531" i="1"/>
  <c r="L4530" i="1"/>
  <c r="K4530" i="1"/>
  <c r="J4530" i="1"/>
  <c r="L4529" i="1"/>
  <c r="K4529" i="1"/>
  <c r="J4529" i="1"/>
  <c r="L4528" i="1"/>
  <c r="K4528" i="1"/>
  <c r="J4528" i="1"/>
  <c r="L4527" i="1"/>
  <c r="K4527" i="1"/>
  <c r="J4527" i="1"/>
  <c r="L4526" i="1"/>
  <c r="K4526" i="1"/>
  <c r="J4526" i="1"/>
  <c r="L4525" i="1"/>
  <c r="K4525" i="1"/>
  <c r="J4525" i="1"/>
  <c r="L4524" i="1"/>
  <c r="K4524" i="1"/>
  <c r="J4524" i="1"/>
  <c r="L4523" i="1"/>
  <c r="K4523" i="1"/>
  <c r="J4523" i="1"/>
  <c r="L4522" i="1"/>
  <c r="K4522" i="1"/>
  <c r="J4522" i="1"/>
  <c r="L4521" i="1"/>
  <c r="K4521" i="1"/>
  <c r="J4521" i="1"/>
  <c r="L4520" i="1"/>
  <c r="K4520" i="1"/>
  <c r="J4520" i="1"/>
  <c r="L4519" i="1"/>
  <c r="K4519" i="1"/>
  <c r="J4519" i="1"/>
  <c r="L4518" i="1"/>
  <c r="K4518" i="1"/>
  <c r="J4518" i="1"/>
  <c r="L4517" i="1"/>
  <c r="K4517" i="1"/>
  <c r="J4517" i="1"/>
  <c r="L4516" i="1"/>
  <c r="K4516" i="1"/>
  <c r="J4516" i="1"/>
  <c r="L4515" i="1"/>
  <c r="K4515" i="1"/>
  <c r="J4515" i="1"/>
  <c r="L4514" i="1"/>
  <c r="K4514" i="1"/>
  <c r="J4514" i="1"/>
  <c r="L4513" i="1"/>
  <c r="K4513" i="1"/>
  <c r="J4513" i="1"/>
  <c r="L4512" i="1"/>
  <c r="K4512" i="1"/>
  <c r="J4512" i="1"/>
  <c r="L4511" i="1"/>
  <c r="K4511" i="1"/>
  <c r="J4511" i="1"/>
  <c r="L4510" i="1"/>
  <c r="K4510" i="1"/>
  <c r="J4510" i="1"/>
  <c r="L4509" i="1"/>
  <c r="K4509" i="1"/>
  <c r="J4509" i="1"/>
  <c r="L4508" i="1"/>
  <c r="K4508" i="1"/>
  <c r="J4508" i="1"/>
  <c r="L4507" i="1"/>
  <c r="K4507" i="1"/>
  <c r="J4507" i="1"/>
  <c r="L4506" i="1"/>
  <c r="K4506" i="1"/>
  <c r="J4506" i="1"/>
  <c r="L4505" i="1"/>
  <c r="K4505" i="1"/>
  <c r="J4505" i="1"/>
  <c r="L4504" i="1"/>
  <c r="K4504" i="1"/>
  <c r="J4504" i="1"/>
  <c r="L4503" i="1"/>
  <c r="K4503" i="1"/>
  <c r="J4503" i="1"/>
  <c r="L4502" i="1"/>
  <c r="K4502" i="1"/>
  <c r="J4502" i="1"/>
  <c r="L4501" i="1"/>
  <c r="K4501" i="1"/>
  <c r="J4501" i="1"/>
  <c r="L4500" i="1"/>
  <c r="K4500" i="1"/>
  <c r="J4500" i="1"/>
  <c r="L4499" i="1"/>
  <c r="K4499" i="1"/>
  <c r="J4499" i="1"/>
  <c r="L4498" i="1"/>
  <c r="K4498" i="1"/>
  <c r="J4498" i="1"/>
  <c r="L4497" i="1"/>
  <c r="K4497" i="1"/>
  <c r="J4497" i="1"/>
  <c r="L4496" i="1"/>
  <c r="K4496" i="1"/>
  <c r="J4496" i="1"/>
  <c r="L4495" i="1"/>
  <c r="K4495" i="1"/>
  <c r="J4495" i="1"/>
  <c r="L4494" i="1"/>
  <c r="K4494" i="1"/>
  <c r="J4494" i="1"/>
  <c r="L4493" i="1"/>
  <c r="K4493" i="1"/>
  <c r="J4493" i="1"/>
  <c r="L4492" i="1"/>
  <c r="K4492" i="1"/>
  <c r="J4492" i="1"/>
  <c r="L4491" i="1"/>
  <c r="K4491" i="1"/>
  <c r="J4491" i="1"/>
  <c r="L4490" i="1"/>
  <c r="K4490" i="1"/>
  <c r="J4490" i="1"/>
  <c r="L4489" i="1"/>
  <c r="K4489" i="1"/>
  <c r="J4489" i="1"/>
  <c r="L4488" i="1"/>
  <c r="K4488" i="1"/>
  <c r="J4488" i="1"/>
  <c r="L4487" i="1"/>
  <c r="K4487" i="1"/>
  <c r="J4487" i="1"/>
  <c r="L4486" i="1"/>
  <c r="K4486" i="1"/>
  <c r="J4486" i="1"/>
  <c r="L4485" i="1"/>
  <c r="K4485" i="1"/>
  <c r="J4485" i="1"/>
  <c r="L4484" i="1"/>
  <c r="K4484" i="1"/>
  <c r="J4484" i="1"/>
  <c r="L4483" i="1"/>
  <c r="K4483" i="1"/>
  <c r="J4483" i="1"/>
  <c r="L4482" i="1"/>
  <c r="K4482" i="1"/>
  <c r="J4482" i="1"/>
  <c r="L4481" i="1"/>
  <c r="K4481" i="1"/>
  <c r="J4481" i="1"/>
  <c r="L4480" i="1"/>
  <c r="K4480" i="1"/>
  <c r="J4480" i="1"/>
  <c r="L4479" i="1"/>
  <c r="K4479" i="1"/>
  <c r="J4479" i="1"/>
  <c r="L4478" i="1"/>
  <c r="K4478" i="1"/>
  <c r="J4478" i="1"/>
  <c r="L4477" i="1"/>
  <c r="K4477" i="1"/>
  <c r="J4477" i="1"/>
  <c r="L4476" i="1"/>
  <c r="K4476" i="1"/>
  <c r="J4476" i="1"/>
  <c r="L4475" i="1"/>
  <c r="K4475" i="1"/>
  <c r="J4475" i="1"/>
  <c r="L4474" i="1"/>
  <c r="K4474" i="1"/>
  <c r="J4474" i="1"/>
  <c r="L4473" i="1"/>
  <c r="K4473" i="1"/>
  <c r="J4473" i="1"/>
  <c r="L4472" i="1"/>
  <c r="K4472" i="1"/>
  <c r="J4472" i="1"/>
  <c r="L4471" i="1"/>
  <c r="K4471" i="1"/>
  <c r="J4471" i="1"/>
  <c r="L4470" i="1"/>
  <c r="K4470" i="1"/>
  <c r="J4470" i="1"/>
  <c r="L4469" i="1"/>
  <c r="K4469" i="1"/>
  <c r="J4469" i="1"/>
  <c r="L4468" i="1"/>
  <c r="K4468" i="1"/>
  <c r="J4468" i="1"/>
  <c r="L4467" i="1"/>
  <c r="K4467" i="1"/>
  <c r="J4467" i="1"/>
  <c r="L4466" i="1"/>
  <c r="K4466" i="1"/>
  <c r="J4466" i="1"/>
  <c r="L4465" i="1"/>
  <c r="K4465" i="1"/>
  <c r="J4465" i="1"/>
  <c r="L4464" i="1"/>
  <c r="K4464" i="1"/>
  <c r="J4464" i="1"/>
  <c r="L4463" i="1"/>
  <c r="K4463" i="1"/>
  <c r="J4463" i="1"/>
  <c r="L4462" i="1"/>
  <c r="K4462" i="1"/>
  <c r="J4462" i="1"/>
  <c r="L4461" i="1"/>
  <c r="K4461" i="1"/>
  <c r="J4461" i="1"/>
  <c r="L4460" i="1"/>
  <c r="K4460" i="1"/>
  <c r="J4460" i="1"/>
  <c r="L4459" i="1"/>
  <c r="K4459" i="1"/>
  <c r="J4459" i="1"/>
  <c r="L4458" i="1"/>
  <c r="K4458" i="1"/>
  <c r="J4458" i="1"/>
  <c r="L4457" i="1"/>
  <c r="K4457" i="1"/>
  <c r="J4457" i="1"/>
  <c r="L4456" i="1"/>
  <c r="K4456" i="1"/>
  <c r="J4456" i="1"/>
  <c r="L4455" i="1"/>
  <c r="K4455" i="1"/>
  <c r="J4455" i="1"/>
  <c r="L4454" i="1"/>
  <c r="K4454" i="1"/>
  <c r="J4454" i="1"/>
  <c r="L4453" i="1"/>
  <c r="K4453" i="1"/>
  <c r="J4453" i="1"/>
  <c r="L4452" i="1"/>
  <c r="K4452" i="1"/>
  <c r="J4452" i="1"/>
  <c r="L4451" i="1"/>
  <c r="K4451" i="1"/>
  <c r="J4451" i="1"/>
  <c r="L4450" i="1"/>
  <c r="K4450" i="1"/>
  <c r="J4450" i="1"/>
  <c r="L4449" i="1"/>
  <c r="K4449" i="1"/>
  <c r="J4449" i="1"/>
  <c r="L4448" i="1"/>
  <c r="K4448" i="1"/>
  <c r="J4448" i="1"/>
  <c r="L4447" i="1"/>
  <c r="K4447" i="1"/>
  <c r="J4447" i="1"/>
  <c r="L4446" i="1"/>
  <c r="K4446" i="1"/>
  <c r="J4446" i="1"/>
  <c r="L4445" i="1"/>
  <c r="K4445" i="1"/>
  <c r="J4445" i="1"/>
  <c r="L4444" i="1"/>
  <c r="K4444" i="1"/>
  <c r="J4444" i="1"/>
  <c r="L4443" i="1"/>
  <c r="K4443" i="1"/>
  <c r="J4443" i="1"/>
  <c r="L4442" i="1"/>
  <c r="K4442" i="1"/>
  <c r="J4442" i="1"/>
  <c r="L4441" i="1"/>
  <c r="K4441" i="1"/>
  <c r="J4441" i="1"/>
  <c r="L4440" i="1"/>
  <c r="K4440" i="1"/>
  <c r="J4440" i="1"/>
  <c r="L4439" i="1"/>
  <c r="K4439" i="1"/>
  <c r="J4439" i="1"/>
  <c r="L4438" i="1"/>
  <c r="K4438" i="1"/>
  <c r="J4438" i="1"/>
  <c r="L4437" i="1"/>
  <c r="K4437" i="1"/>
  <c r="J4437" i="1"/>
  <c r="L4436" i="1"/>
  <c r="K4436" i="1"/>
  <c r="J4436" i="1"/>
  <c r="L4435" i="1"/>
  <c r="K4435" i="1"/>
  <c r="J4435" i="1"/>
  <c r="L4434" i="1"/>
  <c r="K4434" i="1"/>
  <c r="J4434" i="1"/>
  <c r="L4433" i="1"/>
  <c r="K4433" i="1"/>
  <c r="J4433" i="1"/>
  <c r="L4432" i="1"/>
  <c r="K4432" i="1"/>
  <c r="J4432" i="1"/>
  <c r="L4431" i="1"/>
  <c r="K4431" i="1"/>
  <c r="J4431" i="1"/>
  <c r="L4430" i="1"/>
  <c r="K4430" i="1"/>
  <c r="J4430" i="1"/>
  <c r="L4429" i="1"/>
  <c r="K4429" i="1"/>
  <c r="J4429" i="1"/>
  <c r="L4428" i="1"/>
  <c r="K4428" i="1"/>
  <c r="J4428" i="1"/>
  <c r="L4427" i="1"/>
  <c r="K4427" i="1"/>
  <c r="J4427" i="1"/>
  <c r="L4426" i="1"/>
  <c r="K4426" i="1"/>
  <c r="J4426" i="1"/>
  <c r="L4425" i="1"/>
  <c r="K4425" i="1"/>
  <c r="J4425" i="1"/>
  <c r="L4424" i="1"/>
  <c r="K4424" i="1"/>
  <c r="J4424" i="1"/>
  <c r="L4423" i="1"/>
  <c r="K4423" i="1"/>
  <c r="J4423" i="1"/>
  <c r="L4422" i="1"/>
  <c r="K4422" i="1"/>
  <c r="J4422" i="1"/>
  <c r="L4421" i="1"/>
  <c r="K4421" i="1"/>
  <c r="J4421" i="1"/>
  <c r="L4420" i="1"/>
  <c r="K4420" i="1"/>
  <c r="J4420" i="1"/>
  <c r="L4419" i="1"/>
  <c r="K4419" i="1"/>
  <c r="J4419" i="1"/>
  <c r="L4418" i="1"/>
  <c r="K4418" i="1"/>
  <c r="J4418" i="1"/>
  <c r="L4417" i="1"/>
  <c r="K4417" i="1"/>
  <c r="J4417" i="1"/>
  <c r="L4416" i="1"/>
  <c r="K4416" i="1"/>
  <c r="J4416" i="1"/>
  <c r="L4415" i="1"/>
  <c r="K4415" i="1"/>
  <c r="J4415" i="1"/>
  <c r="L4414" i="1"/>
  <c r="K4414" i="1"/>
  <c r="J4414" i="1"/>
  <c r="L4413" i="1"/>
  <c r="K4413" i="1"/>
  <c r="J4413" i="1"/>
  <c r="L4412" i="1"/>
  <c r="K4412" i="1"/>
  <c r="J4412" i="1"/>
  <c r="L4411" i="1"/>
  <c r="K4411" i="1"/>
  <c r="J4411" i="1"/>
  <c r="L4410" i="1"/>
  <c r="K4410" i="1"/>
  <c r="J4410" i="1"/>
  <c r="L4409" i="1"/>
  <c r="K4409" i="1"/>
  <c r="J4409" i="1"/>
  <c r="L4408" i="1"/>
  <c r="K4408" i="1"/>
  <c r="J4408" i="1"/>
  <c r="L4407" i="1"/>
  <c r="K4407" i="1"/>
  <c r="J4407" i="1"/>
  <c r="L4406" i="1"/>
  <c r="K4406" i="1"/>
  <c r="J4406" i="1"/>
  <c r="L4405" i="1"/>
  <c r="K4405" i="1"/>
  <c r="J4405" i="1"/>
  <c r="L4404" i="1"/>
  <c r="K4404" i="1"/>
  <c r="J4404" i="1"/>
  <c r="L4403" i="1"/>
  <c r="K4403" i="1"/>
  <c r="J4403" i="1"/>
  <c r="L4402" i="1"/>
  <c r="K4402" i="1"/>
  <c r="J4402" i="1"/>
  <c r="L4401" i="1"/>
  <c r="K4401" i="1"/>
  <c r="J4401" i="1"/>
  <c r="L4400" i="1"/>
  <c r="K4400" i="1"/>
  <c r="J4400" i="1"/>
  <c r="L4399" i="1"/>
  <c r="K4399" i="1"/>
  <c r="J4399" i="1"/>
  <c r="L4398" i="1"/>
  <c r="K4398" i="1"/>
  <c r="J4398" i="1"/>
  <c r="L4397" i="1"/>
  <c r="K4397" i="1"/>
  <c r="J4397" i="1"/>
  <c r="L4396" i="1"/>
  <c r="K4396" i="1"/>
  <c r="J4396" i="1"/>
  <c r="L4395" i="1"/>
  <c r="K4395" i="1"/>
  <c r="J4395" i="1"/>
  <c r="L4394" i="1"/>
  <c r="K4394" i="1"/>
  <c r="J4394" i="1"/>
  <c r="L4393" i="1"/>
  <c r="K4393" i="1"/>
  <c r="J4393" i="1"/>
  <c r="L4392" i="1"/>
  <c r="K4392" i="1"/>
  <c r="J4392" i="1"/>
  <c r="L4391" i="1"/>
  <c r="K4391" i="1"/>
  <c r="J4391" i="1"/>
  <c r="L4390" i="1"/>
  <c r="K4390" i="1"/>
  <c r="J4390" i="1"/>
  <c r="L4389" i="1"/>
  <c r="K4389" i="1"/>
  <c r="J4389" i="1"/>
  <c r="L4388" i="1"/>
  <c r="K4388" i="1"/>
  <c r="J4388" i="1"/>
  <c r="L4387" i="1"/>
  <c r="K4387" i="1"/>
  <c r="J4387" i="1"/>
  <c r="L4386" i="1"/>
  <c r="K4386" i="1"/>
  <c r="J4386" i="1"/>
  <c r="L4385" i="1"/>
  <c r="K4385" i="1"/>
  <c r="J4385" i="1"/>
  <c r="L4384" i="1"/>
  <c r="K4384" i="1"/>
  <c r="J4384" i="1"/>
  <c r="L4383" i="1"/>
  <c r="K4383" i="1"/>
  <c r="J4383" i="1"/>
  <c r="L4382" i="1"/>
  <c r="K4382" i="1"/>
  <c r="J4382" i="1"/>
  <c r="L4381" i="1"/>
  <c r="K4381" i="1"/>
  <c r="J4381" i="1"/>
  <c r="L4380" i="1"/>
  <c r="K4380" i="1"/>
  <c r="J4380" i="1"/>
  <c r="L4379" i="1"/>
  <c r="K4379" i="1"/>
  <c r="J4379" i="1"/>
  <c r="L4378" i="1"/>
  <c r="K4378" i="1"/>
  <c r="J4378" i="1"/>
  <c r="L4377" i="1"/>
  <c r="K4377" i="1"/>
  <c r="J4377" i="1"/>
  <c r="L4376" i="1"/>
  <c r="K4376" i="1"/>
  <c r="J4376" i="1"/>
  <c r="L4375" i="1"/>
  <c r="K4375" i="1"/>
  <c r="J4375" i="1"/>
  <c r="L4374" i="1"/>
  <c r="K4374" i="1"/>
  <c r="J4374" i="1"/>
  <c r="L4373" i="1"/>
  <c r="K4373" i="1"/>
  <c r="J4373" i="1"/>
  <c r="L4372" i="1"/>
  <c r="K4372" i="1"/>
  <c r="J4372" i="1"/>
  <c r="L4371" i="1"/>
  <c r="K4371" i="1"/>
  <c r="J4371" i="1"/>
  <c r="L4370" i="1"/>
  <c r="K4370" i="1"/>
  <c r="J4370" i="1"/>
  <c r="L4369" i="1"/>
  <c r="K4369" i="1"/>
  <c r="J4369" i="1"/>
  <c r="L4368" i="1"/>
  <c r="K4368" i="1"/>
  <c r="J4368" i="1"/>
  <c r="L4367" i="1"/>
  <c r="K4367" i="1"/>
  <c r="J4367" i="1"/>
  <c r="L4366" i="1"/>
  <c r="K4366" i="1"/>
  <c r="J4366" i="1"/>
  <c r="L4365" i="1"/>
  <c r="K4365" i="1"/>
  <c r="J4365" i="1"/>
  <c r="L4364" i="1"/>
  <c r="K4364" i="1"/>
  <c r="J4364" i="1"/>
  <c r="L4363" i="1"/>
  <c r="K4363" i="1"/>
  <c r="J4363" i="1"/>
  <c r="L4362" i="1"/>
  <c r="K4362" i="1"/>
  <c r="J4362" i="1"/>
  <c r="L4361" i="1"/>
  <c r="K4361" i="1"/>
  <c r="J4361" i="1"/>
  <c r="L4360" i="1"/>
  <c r="K4360" i="1"/>
  <c r="J4360" i="1"/>
  <c r="L4359" i="1"/>
  <c r="K4359" i="1"/>
  <c r="J4359" i="1"/>
  <c r="L4358" i="1"/>
  <c r="K4358" i="1"/>
  <c r="J4358" i="1"/>
  <c r="L4357" i="1"/>
  <c r="K4357" i="1"/>
  <c r="J4357" i="1"/>
  <c r="L4356" i="1"/>
  <c r="K4356" i="1"/>
  <c r="J4356" i="1"/>
  <c r="L4355" i="1"/>
  <c r="K4355" i="1"/>
  <c r="J4355" i="1"/>
  <c r="L4354" i="1"/>
  <c r="K4354" i="1"/>
  <c r="J4354" i="1"/>
  <c r="L4353" i="1"/>
  <c r="K4353" i="1"/>
  <c r="J4353" i="1"/>
  <c r="L4352" i="1"/>
  <c r="K4352" i="1"/>
  <c r="J4352" i="1"/>
  <c r="L4351" i="1"/>
  <c r="K4351" i="1"/>
  <c r="J4351" i="1"/>
  <c r="L4350" i="1"/>
  <c r="K4350" i="1"/>
  <c r="J4350" i="1"/>
  <c r="L4349" i="1"/>
  <c r="K4349" i="1"/>
  <c r="J4349" i="1"/>
  <c r="L4348" i="1"/>
  <c r="K4348" i="1"/>
  <c r="J4348" i="1"/>
  <c r="L4347" i="1"/>
  <c r="K4347" i="1"/>
  <c r="J4347" i="1"/>
  <c r="L4346" i="1"/>
  <c r="K4346" i="1"/>
  <c r="J4346" i="1"/>
  <c r="L4345" i="1"/>
  <c r="K4345" i="1"/>
  <c r="J4345" i="1"/>
  <c r="L4344" i="1"/>
  <c r="K4344" i="1"/>
  <c r="J4344" i="1"/>
  <c r="L4343" i="1"/>
  <c r="K4343" i="1"/>
  <c r="J4343" i="1"/>
  <c r="L4342" i="1"/>
  <c r="K4342" i="1"/>
  <c r="J4342" i="1"/>
  <c r="L4341" i="1"/>
  <c r="K4341" i="1"/>
  <c r="J4341" i="1"/>
  <c r="L4340" i="1"/>
  <c r="K4340" i="1"/>
  <c r="J4340" i="1"/>
  <c r="L4339" i="1"/>
  <c r="K4339" i="1"/>
  <c r="J4339" i="1"/>
  <c r="L4338" i="1"/>
  <c r="K4338" i="1"/>
  <c r="J4338" i="1"/>
  <c r="L4337" i="1"/>
  <c r="K4337" i="1"/>
  <c r="J4337" i="1"/>
  <c r="L4336" i="1"/>
  <c r="K4336" i="1"/>
  <c r="J4336" i="1"/>
  <c r="L4335" i="1"/>
  <c r="K4335" i="1"/>
  <c r="J4335" i="1"/>
  <c r="L4334" i="1"/>
  <c r="K4334" i="1"/>
  <c r="J4334" i="1"/>
  <c r="L4333" i="1"/>
  <c r="K4333" i="1"/>
  <c r="J4333" i="1"/>
  <c r="L4332" i="1"/>
  <c r="K4332" i="1"/>
  <c r="J4332" i="1"/>
  <c r="L4331" i="1"/>
  <c r="K4331" i="1"/>
  <c r="J4331" i="1"/>
  <c r="L4330" i="1"/>
  <c r="K4330" i="1"/>
  <c r="J4330" i="1"/>
  <c r="L4329" i="1"/>
  <c r="K4329" i="1"/>
  <c r="J4329" i="1"/>
  <c r="L4328" i="1"/>
  <c r="K4328" i="1"/>
  <c r="J4328" i="1"/>
  <c r="L4327" i="1"/>
  <c r="K4327" i="1"/>
  <c r="J4327" i="1"/>
  <c r="L4326" i="1"/>
  <c r="K4326" i="1"/>
  <c r="J4326" i="1"/>
  <c r="L4325" i="1"/>
  <c r="K4325" i="1"/>
  <c r="J4325" i="1"/>
  <c r="L4324" i="1"/>
  <c r="K4324" i="1"/>
  <c r="J4324" i="1"/>
  <c r="L4323" i="1"/>
  <c r="K4323" i="1"/>
  <c r="J4323" i="1"/>
  <c r="L4322" i="1"/>
  <c r="K4322" i="1"/>
  <c r="J4322" i="1"/>
  <c r="L4321" i="1"/>
  <c r="K4321" i="1"/>
  <c r="J4321" i="1"/>
  <c r="L4320" i="1"/>
  <c r="K4320" i="1"/>
  <c r="J4320" i="1"/>
  <c r="L4319" i="1"/>
  <c r="K4319" i="1"/>
  <c r="J4319" i="1"/>
  <c r="L4318" i="1"/>
  <c r="K4318" i="1"/>
  <c r="J4318" i="1"/>
  <c r="L4317" i="1"/>
  <c r="K4317" i="1"/>
  <c r="J4317" i="1"/>
  <c r="L4316" i="1"/>
  <c r="K4316" i="1"/>
  <c r="J4316" i="1"/>
  <c r="L4315" i="1"/>
  <c r="K4315" i="1"/>
  <c r="J4315" i="1"/>
  <c r="L4314" i="1"/>
  <c r="K4314" i="1"/>
  <c r="J4314" i="1"/>
  <c r="L4313" i="1"/>
  <c r="K4313" i="1"/>
  <c r="J4313" i="1"/>
  <c r="L4312" i="1"/>
  <c r="K4312" i="1"/>
  <c r="J4312" i="1"/>
  <c r="L4311" i="1"/>
  <c r="K4311" i="1"/>
  <c r="J4311" i="1"/>
  <c r="L4310" i="1"/>
  <c r="K4310" i="1"/>
  <c r="J4310" i="1"/>
  <c r="L4309" i="1"/>
  <c r="K4309" i="1"/>
  <c r="J4309" i="1"/>
  <c r="L4308" i="1"/>
  <c r="K4308" i="1"/>
  <c r="J4308" i="1"/>
  <c r="L4307" i="1"/>
  <c r="K4307" i="1"/>
  <c r="J4307" i="1"/>
  <c r="L4306" i="1"/>
  <c r="K4306" i="1"/>
  <c r="J4306" i="1"/>
  <c r="L4305" i="1"/>
  <c r="K4305" i="1"/>
  <c r="J4305" i="1"/>
  <c r="L4304" i="1"/>
  <c r="K4304" i="1"/>
  <c r="J4304" i="1"/>
  <c r="L4303" i="1"/>
  <c r="K4303" i="1"/>
  <c r="J4303" i="1"/>
  <c r="L4302" i="1"/>
  <c r="K4302" i="1"/>
  <c r="J4302" i="1"/>
  <c r="L4301" i="1"/>
  <c r="K4301" i="1"/>
  <c r="J4301" i="1"/>
  <c r="L4300" i="1"/>
  <c r="K4300" i="1"/>
  <c r="J4300" i="1"/>
  <c r="L4299" i="1"/>
  <c r="K4299" i="1"/>
  <c r="J4299" i="1"/>
  <c r="L4298" i="1"/>
  <c r="K4298" i="1"/>
  <c r="J4298" i="1"/>
  <c r="L4297" i="1"/>
  <c r="K4297" i="1"/>
  <c r="J4297" i="1"/>
  <c r="L4296" i="1"/>
  <c r="K4296" i="1"/>
  <c r="J4296" i="1"/>
  <c r="L4295" i="1"/>
  <c r="K4295" i="1"/>
  <c r="J4295" i="1"/>
  <c r="L4294" i="1"/>
  <c r="K4294" i="1"/>
  <c r="J4294" i="1"/>
  <c r="L4293" i="1"/>
  <c r="K4293" i="1"/>
  <c r="J4293" i="1"/>
  <c r="L4292" i="1"/>
  <c r="K4292" i="1"/>
  <c r="J4292" i="1"/>
  <c r="L4291" i="1"/>
  <c r="K4291" i="1"/>
  <c r="J4291" i="1"/>
  <c r="L4290" i="1"/>
  <c r="K4290" i="1"/>
  <c r="J4290" i="1"/>
  <c r="L4289" i="1"/>
  <c r="K4289" i="1"/>
  <c r="J4289" i="1"/>
  <c r="L4288" i="1"/>
  <c r="K4288" i="1"/>
  <c r="J4288" i="1"/>
  <c r="L4287" i="1"/>
  <c r="K4287" i="1"/>
  <c r="J4287" i="1"/>
  <c r="L4286" i="1"/>
  <c r="K4286" i="1"/>
  <c r="J4286" i="1"/>
  <c r="L4285" i="1"/>
  <c r="K4285" i="1"/>
  <c r="J4285" i="1"/>
  <c r="L4284" i="1"/>
  <c r="K4284" i="1"/>
  <c r="J4284" i="1"/>
  <c r="L4283" i="1"/>
  <c r="K4283" i="1"/>
  <c r="J4283" i="1"/>
  <c r="L4282" i="1"/>
  <c r="K4282" i="1"/>
  <c r="J4282" i="1"/>
  <c r="L4281" i="1"/>
  <c r="K4281" i="1"/>
  <c r="J4281" i="1"/>
  <c r="L4280" i="1"/>
  <c r="K4280" i="1"/>
  <c r="J4280" i="1"/>
  <c r="L4279" i="1"/>
  <c r="K4279" i="1"/>
  <c r="J4279" i="1"/>
  <c r="L4278" i="1"/>
  <c r="K4278" i="1"/>
  <c r="J4278" i="1"/>
  <c r="L4277" i="1"/>
  <c r="K4277" i="1"/>
  <c r="J4277" i="1"/>
  <c r="L4276" i="1"/>
  <c r="K4276" i="1"/>
  <c r="J4276" i="1"/>
  <c r="L4275" i="1"/>
  <c r="K4275" i="1"/>
  <c r="J4275" i="1"/>
  <c r="L4274" i="1"/>
  <c r="K4274" i="1"/>
  <c r="J4274" i="1"/>
  <c r="L4273" i="1"/>
  <c r="K4273" i="1"/>
  <c r="J4273" i="1"/>
  <c r="L4272" i="1"/>
  <c r="K4272" i="1"/>
  <c r="J4272" i="1"/>
  <c r="L4271" i="1"/>
  <c r="K4271" i="1"/>
  <c r="J4271" i="1"/>
  <c r="L4270" i="1"/>
  <c r="K4270" i="1"/>
  <c r="J4270" i="1"/>
  <c r="L4269" i="1"/>
  <c r="K4269" i="1"/>
  <c r="J4269" i="1"/>
  <c r="L4268" i="1"/>
  <c r="K4268" i="1"/>
  <c r="J4268" i="1"/>
  <c r="L4267" i="1"/>
  <c r="K4267" i="1"/>
  <c r="J4267" i="1"/>
  <c r="L4266" i="1"/>
  <c r="K4266" i="1"/>
  <c r="J4266" i="1"/>
  <c r="L4265" i="1"/>
  <c r="K4265" i="1"/>
  <c r="J4265" i="1"/>
  <c r="L4264" i="1"/>
  <c r="K4264" i="1"/>
  <c r="J4264" i="1"/>
  <c r="L4263" i="1"/>
  <c r="K4263" i="1"/>
  <c r="J4263" i="1"/>
  <c r="L4262" i="1"/>
  <c r="K4262" i="1"/>
  <c r="J4262" i="1"/>
  <c r="L4261" i="1"/>
  <c r="K4261" i="1"/>
  <c r="J4261" i="1"/>
  <c r="L4260" i="1"/>
  <c r="K4260" i="1"/>
  <c r="J4260" i="1"/>
  <c r="L4259" i="1"/>
  <c r="K4259" i="1"/>
  <c r="J4259" i="1"/>
  <c r="L4258" i="1"/>
  <c r="K4258" i="1"/>
  <c r="J4258" i="1"/>
  <c r="L4257" i="1"/>
  <c r="K4257" i="1"/>
  <c r="J4257" i="1"/>
  <c r="L4256" i="1"/>
  <c r="K4256" i="1"/>
  <c r="J4256" i="1"/>
  <c r="L4255" i="1"/>
  <c r="K4255" i="1"/>
  <c r="J4255" i="1"/>
  <c r="L4254" i="1"/>
  <c r="K4254" i="1"/>
  <c r="J4254" i="1"/>
  <c r="L4253" i="1"/>
  <c r="K4253" i="1"/>
  <c r="J4253" i="1"/>
  <c r="L4252" i="1"/>
  <c r="K4252" i="1"/>
  <c r="J4252" i="1"/>
  <c r="L4251" i="1"/>
  <c r="K4251" i="1"/>
  <c r="J4251" i="1"/>
  <c r="L4250" i="1"/>
  <c r="K4250" i="1"/>
  <c r="J4250" i="1"/>
  <c r="L4249" i="1"/>
  <c r="K4249" i="1"/>
  <c r="J4249" i="1"/>
  <c r="L4248" i="1"/>
  <c r="K4248" i="1"/>
  <c r="J4248" i="1"/>
  <c r="L4247" i="1"/>
  <c r="K4247" i="1"/>
  <c r="J4247" i="1"/>
  <c r="L4246" i="1"/>
  <c r="K4246" i="1"/>
  <c r="J4246" i="1"/>
  <c r="L4245" i="1"/>
  <c r="K4245" i="1"/>
  <c r="J4245" i="1"/>
  <c r="L4244" i="1"/>
  <c r="K4244" i="1"/>
  <c r="J4244" i="1"/>
  <c r="L4243" i="1"/>
  <c r="K4243" i="1"/>
  <c r="J4243" i="1"/>
  <c r="L4242" i="1"/>
  <c r="K4242" i="1"/>
  <c r="J4242" i="1"/>
  <c r="L4241" i="1"/>
  <c r="K4241" i="1"/>
  <c r="J4241" i="1"/>
  <c r="L4240" i="1"/>
  <c r="K4240" i="1"/>
  <c r="J4240" i="1"/>
  <c r="L4239" i="1"/>
  <c r="K4239" i="1"/>
  <c r="J4239" i="1"/>
  <c r="L4238" i="1"/>
  <c r="K4238" i="1"/>
  <c r="J4238" i="1"/>
  <c r="L4237" i="1"/>
  <c r="K4237" i="1"/>
  <c r="J4237" i="1"/>
  <c r="L4236" i="1"/>
  <c r="K4236" i="1"/>
  <c r="J4236" i="1"/>
  <c r="L4235" i="1"/>
  <c r="K4235" i="1"/>
  <c r="J4235" i="1"/>
  <c r="L4234" i="1"/>
  <c r="K4234" i="1"/>
  <c r="J4234" i="1"/>
  <c r="L4233" i="1"/>
  <c r="K4233" i="1"/>
  <c r="J4233" i="1"/>
  <c r="L4232" i="1"/>
  <c r="K4232" i="1"/>
  <c r="J4232" i="1"/>
  <c r="L4231" i="1"/>
  <c r="K4231" i="1"/>
  <c r="J4231" i="1"/>
  <c r="L4230" i="1"/>
  <c r="K4230" i="1"/>
  <c r="J4230" i="1"/>
  <c r="L4229" i="1"/>
  <c r="K4229" i="1"/>
  <c r="J4229" i="1"/>
  <c r="L4228" i="1"/>
  <c r="K4228" i="1"/>
  <c r="J4228" i="1"/>
  <c r="L4227" i="1"/>
  <c r="K4227" i="1"/>
  <c r="J4227" i="1"/>
  <c r="L4226" i="1"/>
  <c r="K4226" i="1"/>
  <c r="J4226" i="1"/>
  <c r="L4225" i="1"/>
  <c r="K4225" i="1"/>
  <c r="J4225" i="1"/>
  <c r="L4224" i="1"/>
  <c r="K4224" i="1"/>
  <c r="J4224" i="1"/>
  <c r="L4223" i="1"/>
  <c r="K4223" i="1"/>
  <c r="J4223" i="1"/>
  <c r="L4222" i="1"/>
  <c r="K4222" i="1"/>
  <c r="J4222" i="1"/>
  <c r="L4221" i="1"/>
  <c r="K4221" i="1"/>
  <c r="J4221" i="1"/>
  <c r="L4220" i="1"/>
  <c r="K4220" i="1"/>
  <c r="J4220" i="1"/>
  <c r="L4219" i="1"/>
  <c r="K4219" i="1"/>
  <c r="J4219" i="1"/>
  <c r="L4218" i="1"/>
  <c r="K4218" i="1"/>
  <c r="J4218" i="1"/>
  <c r="L4217" i="1"/>
  <c r="K4217" i="1"/>
  <c r="J4217" i="1"/>
  <c r="L4216" i="1"/>
  <c r="K4216" i="1"/>
  <c r="J4216" i="1"/>
  <c r="L4215" i="1"/>
  <c r="K4215" i="1"/>
  <c r="J4215" i="1"/>
  <c r="L4214" i="1"/>
  <c r="K4214" i="1"/>
  <c r="J4214" i="1"/>
  <c r="L4213" i="1"/>
  <c r="K4213" i="1"/>
  <c r="J4213" i="1"/>
  <c r="L4212" i="1"/>
  <c r="K4212" i="1"/>
  <c r="J4212" i="1"/>
  <c r="L4211" i="1"/>
  <c r="K4211" i="1"/>
  <c r="J4211" i="1"/>
  <c r="L4210" i="1"/>
  <c r="K4210" i="1"/>
  <c r="J4210" i="1"/>
  <c r="L4209" i="1"/>
  <c r="K4209" i="1"/>
  <c r="J4209" i="1"/>
  <c r="L4208" i="1"/>
  <c r="K4208" i="1"/>
  <c r="J4208" i="1"/>
  <c r="L4207" i="1"/>
  <c r="K4207" i="1"/>
  <c r="J4207" i="1"/>
  <c r="L4206" i="1"/>
  <c r="K4206" i="1"/>
  <c r="J4206" i="1"/>
  <c r="L4205" i="1"/>
  <c r="K4205" i="1"/>
  <c r="J4205" i="1"/>
  <c r="L4204" i="1"/>
  <c r="K4204" i="1"/>
  <c r="J4204" i="1"/>
  <c r="L4203" i="1"/>
  <c r="K4203" i="1"/>
  <c r="J4203" i="1"/>
  <c r="L4202" i="1"/>
  <c r="K4202" i="1"/>
  <c r="J4202" i="1"/>
  <c r="L4201" i="1"/>
  <c r="K4201" i="1"/>
  <c r="J4201" i="1"/>
  <c r="L4200" i="1"/>
  <c r="K4200" i="1"/>
  <c r="J4200" i="1"/>
  <c r="L4199" i="1"/>
  <c r="K4199" i="1"/>
  <c r="J4199" i="1"/>
  <c r="L4198" i="1"/>
  <c r="K4198" i="1"/>
  <c r="J4198" i="1"/>
  <c r="L4197" i="1"/>
  <c r="K4197" i="1"/>
  <c r="J4197" i="1"/>
  <c r="L4196" i="1"/>
  <c r="K4196" i="1"/>
  <c r="J4196" i="1"/>
  <c r="L4195" i="1"/>
  <c r="K4195" i="1"/>
  <c r="J4195" i="1"/>
  <c r="L4194" i="1"/>
  <c r="K4194" i="1"/>
  <c r="J4194" i="1"/>
  <c r="L4193" i="1"/>
  <c r="K4193" i="1"/>
  <c r="J4193" i="1"/>
  <c r="L4192" i="1"/>
  <c r="K4192" i="1"/>
  <c r="J4192" i="1"/>
  <c r="L4191" i="1"/>
  <c r="K4191" i="1"/>
  <c r="J4191" i="1"/>
  <c r="L4190" i="1"/>
  <c r="K4190" i="1"/>
  <c r="J4190" i="1"/>
  <c r="L4189" i="1"/>
  <c r="K4189" i="1"/>
  <c r="J4189" i="1"/>
  <c r="L4188" i="1"/>
  <c r="K4188" i="1"/>
  <c r="J4188" i="1"/>
  <c r="L4187" i="1"/>
  <c r="K4187" i="1"/>
  <c r="J4187" i="1"/>
  <c r="L4186" i="1"/>
  <c r="K4186" i="1"/>
  <c r="J4186" i="1"/>
  <c r="L4185" i="1"/>
  <c r="K4185" i="1"/>
  <c r="J4185" i="1"/>
  <c r="L4184" i="1"/>
  <c r="K4184" i="1"/>
  <c r="J4184" i="1"/>
  <c r="L4183" i="1"/>
  <c r="K4183" i="1"/>
  <c r="J4183" i="1"/>
  <c r="L4182" i="1"/>
  <c r="K4182" i="1"/>
  <c r="J4182" i="1"/>
  <c r="L4181" i="1"/>
  <c r="K4181" i="1"/>
  <c r="J4181" i="1"/>
  <c r="L4180" i="1"/>
  <c r="K4180" i="1"/>
  <c r="J4180" i="1"/>
  <c r="L4179" i="1"/>
  <c r="K4179" i="1"/>
  <c r="J4179" i="1"/>
  <c r="L4178" i="1"/>
  <c r="K4178" i="1"/>
  <c r="J4178" i="1"/>
  <c r="L4177" i="1"/>
  <c r="K4177" i="1"/>
  <c r="J4177" i="1"/>
  <c r="L4176" i="1"/>
  <c r="K4176" i="1"/>
  <c r="J4176" i="1"/>
  <c r="L4175" i="1"/>
  <c r="K4175" i="1"/>
  <c r="J4175" i="1"/>
  <c r="L4174" i="1"/>
  <c r="K4174" i="1"/>
  <c r="J4174" i="1"/>
  <c r="L4173" i="1"/>
  <c r="K4173" i="1"/>
  <c r="J4173" i="1"/>
  <c r="L4172" i="1"/>
  <c r="K4172" i="1"/>
  <c r="J4172" i="1"/>
  <c r="L4171" i="1"/>
  <c r="K4171" i="1"/>
  <c r="J4171" i="1"/>
  <c r="L4170" i="1"/>
  <c r="K4170" i="1"/>
  <c r="J4170" i="1"/>
  <c r="L4169" i="1"/>
  <c r="K4169" i="1"/>
  <c r="J4169" i="1"/>
  <c r="L4168" i="1"/>
  <c r="K4168" i="1"/>
  <c r="J4168" i="1"/>
  <c r="L4167" i="1"/>
  <c r="K4167" i="1"/>
  <c r="J4167" i="1"/>
  <c r="L4166" i="1"/>
  <c r="K4166" i="1"/>
  <c r="J4166" i="1"/>
  <c r="L4165" i="1"/>
  <c r="K4165" i="1"/>
  <c r="J4165" i="1"/>
  <c r="L4164" i="1"/>
  <c r="K4164" i="1"/>
  <c r="J4164" i="1"/>
  <c r="L4163" i="1"/>
  <c r="K4163" i="1"/>
  <c r="J4163" i="1"/>
  <c r="L4162" i="1"/>
  <c r="K4162" i="1"/>
  <c r="J4162" i="1"/>
  <c r="L4161" i="1"/>
  <c r="K4161" i="1"/>
  <c r="J4161" i="1"/>
  <c r="L4160" i="1"/>
  <c r="K4160" i="1"/>
  <c r="J4160" i="1"/>
  <c r="L4159" i="1"/>
  <c r="K4159" i="1"/>
  <c r="J4159" i="1"/>
  <c r="L4158" i="1"/>
  <c r="K4158" i="1"/>
  <c r="J4158" i="1"/>
  <c r="L4157" i="1"/>
  <c r="K4157" i="1"/>
  <c r="J4157" i="1"/>
  <c r="L4156" i="1"/>
  <c r="K4156" i="1"/>
  <c r="J4156" i="1"/>
  <c r="L4155" i="1"/>
  <c r="K4155" i="1"/>
  <c r="J4155" i="1"/>
  <c r="L4154" i="1"/>
  <c r="K4154" i="1"/>
  <c r="J4154" i="1"/>
  <c r="L4153" i="1"/>
  <c r="K4153" i="1"/>
  <c r="J4153" i="1"/>
  <c r="L4152" i="1"/>
  <c r="K4152" i="1"/>
  <c r="J4152" i="1"/>
  <c r="L4151" i="1"/>
  <c r="K4151" i="1"/>
  <c r="J4151" i="1"/>
  <c r="L4150" i="1"/>
  <c r="K4150" i="1"/>
  <c r="J4150" i="1"/>
  <c r="L4149" i="1"/>
  <c r="K4149" i="1"/>
  <c r="J4149" i="1"/>
  <c r="L4148" i="1"/>
  <c r="K4148" i="1"/>
  <c r="J4148" i="1"/>
  <c r="L4147" i="1"/>
  <c r="K4147" i="1"/>
  <c r="J4147" i="1"/>
  <c r="L4146" i="1"/>
  <c r="K4146" i="1"/>
  <c r="J4146" i="1"/>
  <c r="L4145" i="1"/>
  <c r="K4145" i="1"/>
  <c r="J4145" i="1"/>
  <c r="L4144" i="1"/>
  <c r="K4144" i="1"/>
  <c r="J4144" i="1"/>
  <c r="L4143" i="1"/>
  <c r="K4143" i="1"/>
  <c r="J4143" i="1"/>
  <c r="L4142" i="1"/>
  <c r="K4142" i="1"/>
  <c r="J4142" i="1"/>
  <c r="L4141" i="1"/>
  <c r="K4141" i="1"/>
  <c r="J4141" i="1"/>
  <c r="L4140" i="1"/>
  <c r="K4140" i="1"/>
  <c r="J4140" i="1"/>
  <c r="L4139" i="1"/>
  <c r="K4139" i="1"/>
  <c r="J4139" i="1"/>
  <c r="L4138" i="1"/>
  <c r="K4138" i="1"/>
  <c r="J4138" i="1"/>
  <c r="L4137" i="1"/>
  <c r="K4137" i="1"/>
  <c r="J4137" i="1"/>
  <c r="L4136" i="1"/>
  <c r="K4136" i="1"/>
  <c r="J4136" i="1"/>
  <c r="L4135" i="1"/>
  <c r="K4135" i="1"/>
  <c r="J4135" i="1"/>
  <c r="L4134" i="1"/>
  <c r="K4134" i="1"/>
  <c r="J4134" i="1"/>
  <c r="L4133" i="1"/>
  <c r="K4133" i="1"/>
  <c r="J4133" i="1"/>
  <c r="L4132" i="1"/>
  <c r="K4132" i="1"/>
  <c r="J4132" i="1"/>
  <c r="L4131" i="1"/>
  <c r="K4131" i="1"/>
  <c r="J4131" i="1"/>
  <c r="L4130" i="1"/>
  <c r="K4130" i="1"/>
  <c r="J4130" i="1"/>
  <c r="L4129" i="1"/>
  <c r="K4129" i="1"/>
  <c r="J4129" i="1"/>
  <c r="L4128" i="1"/>
  <c r="K4128" i="1"/>
  <c r="J4128" i="1"/>
  <c r="L4127" i="1"/>
  <c r="K4127" i="1"/>
  <c r="J4127" i="1"/>
  <c r="L4126" i="1"/>
  <c r="K4126" i="1"/>
  <c r="J4126" i="1"/>
  <c r="L4125" i="1"/>
  <c r="K4125" i="1"/>
  <c r="J4125" i="1"/>
  <c r="L4124" i="1"/>
  <c r="K4124" i="1"/>
  <c r="J4124" i="1"/>
  <c r="L4123" i="1"/>
  <c r="K4123" i="1"/>
  <c r="J4123" i="1"/>
  <c r="L4122" i="1"/>
  <c r="K4122" i="1"/>
  <c r="J4122" i="1"/>
  <c r="L4121" i="1"/>
  <c r="K4121" i="1"/>
  <c r="J4121" i="1"/>
  <c r="L4120" i="1"/>
  <c r="K4120" i="1"/>
  <c r="J4120" i="1"/>
  <c r="L4119" i="1"/>
  <c r="K4119" i="1"/>
  <c r="J4119" i="1"/>
  <c r="L4118" i="1"/>
  <c r="K4118" i="1"/>
  <c r="J4118" i="1"/>
  <c r="L4117" i="1"/>
  <c r="K4117" i="1"/>
  <c r="J4117" i="1"/>
  <c r="L4116" i="1"/>
  <c r="K4116" i="1"/>
  <c r="J4116" i="1"/>
  <c r="L4115" i="1"/>
  <c r="K4115" i="1"/>
  <c r="J4115" i="1"/>
  <c r="L4114" i="1"/>
  <c r="K4114" i="1"/>
  <c r="J4114" i="1"/>
  <c r="L4113" i="1"/>
  <c r="K4113" i="1"/>
  <c r="J4113" i="1"/>
  <c r="L4112" i="1"/>
  <c r="K4112" i="1"/>
  <c r="J4112" i="1"/>
  <c r="L4111" i="1"/>
  <c r="K4111" i="1"/>
  <c r="J4111" i="1"/>
  <c r="L4110" i="1"/>
  <c r="K4110" i="1"/>
  <c r="J4110" i="1"/>
  <c r="L4109" i="1"/>
  <c r="K4109" i="1"/>
  <c r="J4109" i="1"/>
  <c r="L4108" i="1"/>
  <c r="K4108" i="1"/>
  <c r="J4108" i="1"/>
  <c r="L4107" i="1"/>
  <c r="K4107" i="1"/>
  <c r="J4107" i="1"/>
  <c r="L4106" i="1"/>
  <c r="K4106" i="1"/>
  <c r="J4106" i="1"/>
  <c r="L4105" i="1"/>
  <c r="K4105" i="1"/>
  <c r="J4105" i="1"/>
  <c r="L4104" i="1"/>
  <c r="K4104" i="1"/>
  <c r="J4104" i="1"/>
  <c r="L4103" i="1"/>
  <c r="K4103" i="1"/>
  <c r="J4103" i="1"/>
  <c r="L4102" i="1"/>
  <c r="K4102" i="1"/>
  <c r="J4102" i="1"/>
  <c r="L4101" i="1"/>
  <c r="K4101" i="1"/>
  <c r="J4101" i="1"/>
  <c r="L4100" i="1"/>
  <c r="K4100" i="1"/>
  <c r="J4100" i="1"/>
  <c r="L4099" i="1"/>
  <c r="K4099" i="1"/>
  <c r="J4099" i="1"/>
  <c r="L4098" i="1"/>
  <c r="K4098" i="1"/>
  <c r="J4098" i="1"/>
  <c r="L4097" i="1"/>
  <c r="K4097" i="1"/>
  <c r="J4097" i="1"/>
  <c r="L4096" i="1"/>
  <c r="K4096" i="1"/>
  <c r="J4096" i="1"/>
  <c r="L4095" i="1"/>
  <c r="K4095" i="1"/>
  <c r="J4095" i="1"/>
  <c r="L4094" i="1"/>
  <c r="K4094" i="1"/>
  <c r="J4094" i="1"/>
  <c r="L4093" i="1"/>
  <c r="K4093" i="1"/>
  <c r="J4093" i="1"/>
  <c r="L4092" i="1"/>
  <c r="K4092" i="1"/>
  <c r="J4092" i="1"/>
  <c r="L4091" i="1"/>
  <c r="K4091" i="1"/>
  <c r="J4091" i="1"/>
  <c r="L4090" i="1"/>
  <c r="K4090" i="1"/>
  <c r="J4090" i="1"/>
  <c r="L4089" i="1"/>
  <c r="K4089" i="1"/>
  <c r="J4089" i="1"/>
  <c r="L4088" i="1"/>
  <c r="K4088" i="1"/>
  <c r="J4088" i="1"/>
  <c r="L4087" i="1"/>
  <c r="K4087" i="1"/>
  <c r="J4087" i="1"/>
  <c r="L4086" i="1"/>
  <c r="K4086" i="1"/>
  <c r="J4086" i="1"/>
  <c r="L4085" i="1"/>
  <c r="K4085" i="1"/>
  <c r="J4085" i="1"/>
  <c r="L4084" i="1"/>
  <c r="K4084" i="1"/>
  <c r="J4084" i="1"/>
  <c r="L4083" i="1"/>
  <c r="K4083" i="1"/>
  <c r="J4083" i="1"/>
  <c r="L4082" i="1"/>
  <c r="K4082" i="1"/>
  <c r="J4082" i="1"/>
  <c r="L4081" i="1"/>
  <c r="K4081" i="1"/>
  <c r="J4081" i="1"/>
  <c r="L4080" i="1"/>
  <c r="K4080" i="1"/>
  <c r="J4080" i="1"/>
  <c r="L4079" i="1"/>
  <c r="K4079" i="1"/>
  <c r="J4079" i="1"/>
  <c r="L4078" i="1"/>
  <c r="K4078" i="1"/>
  <c r="J4078" i="1"/>
  <c r="L4077" i="1"/>
  <c r="K4077" i="1"/>
  <c r="J4077" i="1"/>
  <c r="L4076" i="1"/>
  <c r="K4076" i="1"/>
  <c r="J4076" i="1"/>
  <c r="L4075" i="1"/>
  <c r="K4075" i="1"/>
  <c r="J4075" i="1"/>
  <c r="L4074" i="1"/>
  <c r="K4074" i="1"/>
  <c r="J4074" i="1"/>
  <c r="L4073" i="1"/>
  <c r="K4073" i="1"/>
  <c r="J4073" i="1"/>
  <c r="L4072" i="1"/>
  <c r="K4072" i="1"/>
  <c r="J4072" i="1"/>
  <c r="L4071" i="1"/>
  <c r="K4071" i="1"/>
  <c r="J4071" i="1"/>
  <c r="L4070" i="1"/>
  <c r="K4070" i="1"/>
  <c r="J4070" i="1"/>
  <c r="L4069" i="1"/>
  <c r="K4069" i="1"/>
  <c r="J4069" i="1"/>
  <c r="L4068" i="1"/>
  <c r="K4068" i="1"/>
  <c r="J4068" i="1"/>
  <c r="L4067" i="1"/>
  <c r="K4067" i="1"/>
  <c r="J4067" i="1"/>
  <c r="L4066" i="1"/>
  <c r="K4066" i="1"/>
  <c r="J4066" i="1"/>
  <c r="L4065" i="1"/>
  <c r="K4065" i="1"/>
  <c r="J4065" i="1"/>
  <c r="L4064" i="1"/>
  <c r="K4064" i="1"/>
  <c r="J4064" i="1"/>
  <c r="L4063" i="1"/>
  <c r="K4063" i="1"/>
  <c r="J4063" i="1"/>
  <c r="L4062" i="1"/>
  <c r="K4062" i="1"/>
  <c r="J4062" i="1"/>
  <c r="L4061" i="1"/>
  <c r="K4061" i="1"/>
  <c r="J4061" i="1"/>
  <c r="L4060" i="1"/>
  <c r="K4060" i="1"/>
  <c r="J4060" i="1"/>
  <c r="L4059" i="1"/>
  <c r="K4059" i="1"/>
  <c r="J4059" i="1"/>
  <c r="L4058" i="1"/>
  <c r="K4058" i="1"/>
  <c r="J4058" i="1"/>
  <c r="L4057" i="1"/>
  <c r="K4057" i="1"/>
  <c r="J4057" i="1"/>
  <c r="L4056" i="1"/>
  <c r="K4056" i="1"/>
  <c r="J4056" i="1"/>
  <c r="L4055" i="1"/>
  <c r="K4055" i="1"/>
  <c r="J4055" i="1"/>
  <c r="L4054" i="1"/>
  <c r="K4054" i="1"/>
  <c r="J4054" i="1"/>
  <c r="L4053" i="1"/>
  <c r="K4053" i="1"/>
  <c r="J4053" i="1"/>
  <c r="L4052" i="1"/>
  <c r="K4052" i="1"/>
  <c r="J4052" i="1"/>
  <c r="L4051" i="1"/>
  <c r="K4051" i="1"/>
  <c r="J4051" i="1"/>
  <c r="L4050" i="1"/>
  <c r="K4050" i="1"/>
  <c r="J4050" i="1"/>
  <c r="L4049" i="1"/>
  <c r="K4049" i="1"/>
  <c r="J4049" i="1"/>
  <c r="L4048" i="1"/>
  <c r="K4048" i="1"/>
  <c r="J4048" i="1"/>
  <c r="L4047" i="1"/>
  <c r="K4047" i="1"/>
  <c r="J4047" i="1"/>
  <c r="L4046" i="1"/>
  <c r="K4046" i="1"/>
  <c r="J4046" i="1"/>
  <c r="L4045" i="1"/>
  <c r="K4045" i="1"/>
  <c r="J4045" i="1"/>
  <c r="L4044" i="1"/>
  <c r="K4044" i="1"/>
  <c r="J4044" i="1"/>
  <c r="L4043" i="1"/>
  <c r="K4043" i="1"/>
  <c r="J4043" i="1"/>
  <c r="L4042" i="1"/>
  <c r="K4042" i="1"/>
  <c r="J4042" i="1"/>
  <c r="L4041" i="1"/>
  <c r="K4041" i="1"/>
  <c r="J4041" i="1"/>
  <c r="L4040" i="1"/>
  <c r="K4040" i="1"/>
  <c r="J4040" i="1"/>
  <c r="L4039" i="1"/>
  <c r="K4039" i="1"/>
  <c r="J4039" i="1"/>
  <c r="L4038" i="1"/>
  <c r="K4038" i="1"/>
  <c r="J4038" i="1"/>
  <c r="L4037" i="1"/>
  <c r="K4037" i="1"/>
  <c r="J4037" i="1"/>
  <c r="L4036" i="1"/>
  <c r="K4036" i="1"/>
  <c r="J4036" i="1"/>
  <c r="L4035" i="1"/>
  <c r="K4035" i="1"/>
  <c r="J4035" i="1"/>
  <c r="L4034" i="1"/>
  <c r="K4034" i="1"/>
  <c r="J4034" i="1"/>
  <c r="L4033" i="1"/>
  <c r="K4033" i="1"/>
  <c r="J4033" i="1"/>
  <c r="L4032" i="1"/>
  <c r="K4032" i="1"/>
  <c r="J4032" i="1"/>
  <c r="L4031" i="1"/>
  <c r="K4031" i="1"/>
  <c r="J4031" i="1"/>
  <c r="L4030" i="1"/>
  <c r="K4030" i="1"/>
  <c r="J4030" i="1"/>
  <c r="L4029" i="1"/>
  <c r="K4029" i="1"/>
  <c r="J4029" i="1"/>
  <c r="L4028" i="1"/>
  <c r="K4028" i="1"/>
  <c r="J4028" i="1"/>
  <c r="L4027" i="1"/>
  <c r="K4027" i="1"/>
  <c r="J4027" i="1"/>
  <c r="L4026" i="1"/>
  <c r="K4026" i="1"/>
  <c r="J4026" i="1"/>
  <c r="L4025" i="1"/>
  <c r="K4025" i="1"/>
  <c r="J4025" i="1"/>
  <c r="L4024" i="1"/>
  <c r="K4024" i="1"/>
  <c r="J4024" i="1"/>
  <c r="L4023" i="1"/>
  <c r="K4023" i="1"/>
  <c r="J4023" i="1"/>
  <c r="L4022" i="1"/>
  <c r="K4022" i="1"/>
  <c r="J4022" i="1"/>
  <c r="L4021" i="1"/>
  <c r="K4021" i="1"/>
  <c r="J4021" i="1"/>
  <c r="L4020" i="1"/>
  <c r="K4020" i="1"/>
  <c r="J4020" i="1"/>
  <c r="L4019" i="1"/>
  <c r="K4019" i="1"/>
  <c r="J4019" i="1"/>
  <c r="L4018" i="1"/>
  <c r="K4018" i="1"/>
  <c r="J4018" i="1"/>
  <c r="L4017" i="1"/>
  <c r="K4017" i="1"/>
  <c r="J4017" i="1"/>
  <c r="L4016" i="1"/>
  <c r="K4016" i="1"/>
  <c r="J4016" i="1"/>
  <c r="L4015" i="1"/>
  <c r="K4015" i="1"/>
  <c r="J4015" i="1"/>
  <c r="L4014" i="1"/>
  <c r="K4014" i="1"/>
  <c r="J4014" i="1"/>
  <c r="L4013" i="1"/>
  <c r="K4013" i="1"/>
  <c r="J4013" i="1"/>
  <c r="L4012" i="1"/>
  <c r="K4012" i="1"/>
  <c r="J4012" i="1"/>
  <c r="L4011" i="1"/>
  <c r="K4011" i="1"/>
  <c r="J4011" i="1"/>
  <c r="L4010" i="1"/>
  <c r="K4010" i="1"/>
  <c r="J4010" i="1"/>
  <c r="L4009" i="1"/>
  <c r="K4009" i="1"/>
  <c r="J4009" i="1"/>
  <c r="L4008" i="1"/>
  <c r="K4008" i="1"/>
  <c r="J4008" i="1"/>
  <c r="L4007" i="1"/>
  <c r="K4007" i="1"/>
  <c r="J4007" i="1"/>
  <c r="L4006" i="1"/>
  <c r="K4006" i="1"/>
  <c r="J4006" i="1"/>
  <c r="L4005" i="1"/>
  <c r="K4005" i="1"/>
  <c r="J4005" i="1"/>
  <c r="L4004" i="1"/>
  <c r="K4004" i="1"/>
  <c r="J4004" i="1"/>
  <c r="L4003" i="1"/>
  <c r="K4003" i="1"/>
  <c r="J4003" i="1"/>
  <c r="L4002" i="1"/>
  <c r="K4002" i="1"/>
  <c r="J4002" i="1"/>
  <c r="L4001" i="1"/>
  <c r="K4001" i="1"/>
  <c r="J4001" i="1"/>
  <c r="L4000" i="1"/>
  <c r="K4000" i="1"/>
  <c r="J4000" i="1"/>
  <c r="L3999" i="1"/>
  <c r="K3999" i="1"/>
  <c r="J3999" i="1"/>
  <c r="L3998" i="1"/>
  <c r="K3998" i="1"/>
  <c r="J3998" i="1"/>
  <c r="L3997" i="1"/>
  <c r="K3997" i="1"/>
  <c r="J3997" i="1"/>
  <c r="L3996" i="1"/>
  <c r="K3996" i="1"/>
  <c r="J3996" i="1"/>
  <c r="L3995" i="1"/>
  <c r="K3995" i="1"/>
  <c r="J3995" i="1"/>
  <c r="L3994" i="1"/>
  <c r="K3994" i="1"/>
  <c r="J3994" i="1"/>
  <c r="L3993" i="1"/>
  <c r="K3993" i="1"/>
  <c r="J3993" i="1"/>
  <c r="L3992" i="1"/>
  <c r="K3992" i="1"/>
  <c r="J3992" i="1"/>
  <c r="L3991" i="1"/>
  <c r="K3991" i="1"/>
  <c r="J3991" i="1"/>
  <c r="L3990" i="1"/>
  <c r="K3990" i="1"/>
  <c r="J3990" i="1"/>
  <c r="L3989" i="1"/>
  <c r="K3989" i="1"/>
  <c r="J3989" i="1"/>
  <c r="L3988" i="1"/>
  <c r="K3988" i="1"/>
  <c r="J3988" i="1"/>
  <c r="L3987" i="1"/>
  <c r="K3987" i="1"/>
  <c r="J3987" i="1"/>
  <c r="L3986" i="1"/>
  <c r="K3986" i="1"/>
  <c r="J3986" i="1"/>
  <c r="L3985" i="1"/>
  <c r="K3985" i="1"/>
  <c r="J3985" i="1"/>
  <c r="L3984" i="1"/>
  <c r="K3984" i="1"/>
  <c r="J3984" i="1"/>
  <c r="L3983" i="1"/>
  <c r="K3983" i="1"/>
  <c r="J3983" i="1"/>
  <c r="L3982" i="1"/>
  <c r="K3982" i="1"/>
  <c r="J3982" i="1"/>
  <c r="L3981" i="1"/>
  <c r="K3981" i="1"/>
  <c r="J3981" i="1"/>
  <c r="L3980" i="1"/>
  <c r="K3980" i="1"/>
  <c r="J3980" i="1"/>
  <c r="L3979" i="1"/>
  <c r="K3979" i="1"/>
  <c r="J3979" i="1"/>
  <c r="L3978" i="1"/>
  <c r="K3978" i="1"/>
  <c r="J3978" i="1"/>
  <c r="L3977" i="1"/>
  <c r="K3977" i="1"/>
  <c r="J3977" i="1"/>
  <c r="L3976" i="1"/>
  <c r="K3976" i="1"/>
  <c r="J3976" i="1"/>
  <c r="L3975" i="1"/>
  <c r="K3975" i="1"/>
  <c r="J3975" i="1"/>
  <c r="L3974" i="1"/>
  <c r="K3974" i="1"/>
  <c r="J3974" i="1"/>
  <c r="L3973" i="1"/>
  <c r="K3973" i="1"/>
  <c r="J3973" i="1"/>
  <c r="L3972" i="1"/>
  <c r="K3972" i="1"/>
  <c r="J3972" i="1"/>
  <c r="L3971" i="1"/>
  <c r="K3971" i="1"/>
  <c r="J3971" i="1"/>
  <c r="L3970" i="1"/>
  <c r="K3970" i="1"/>
  <c r="J3970" i="1"/>
  <c r="L3969" i="1"/>
  <c r="K3969" i="1"/>
  <c r="J3969" i="1"/>
  <c r="L3968" i="1"/>
  <c r="K3968" i="1"/>
  <c r="J3968" i="1"/>
  <c r="L3967" i="1"/>
  <c r="K3967" i="1"/>
  <c r="J3967" i="1"/>
  <c r="L3966" i="1"/>
  <c r="K3966" i="1"/>
  <c r="J3966" i="1"/>
  <c r="L3965" i="1"/>
  <c r="K3965" i="1"/>
  <c r="J3965" i="1"/>
  <c r="L3964" i="1"/>
  <c r="K3964" i="1"/>
  <c r="J3964" i="1"/>
  <c r="L3963" i="1"/>
  <c r="K3963" i="1"/>
  <c r="J3963" i="1"/>
  <c r="L3962" i="1"/>
  <c r="K3962" i="1"/>
  <c r="J3962" i="1"/>
  <c r="L3961" i="1"/>
  <c r="K3961" i="1"/>
  <c r="J3961" i="1"/>
  <c r="L3960" i="1"/>
  <c r="K3960" i="1"/>
  <c r="J3960" i="1"/>
  <c r="L3959" i="1"/>
  <c r="K3959" i="1"/>
  <c r="J3959" i="1"/>
  <c r="L3958" i="1"/>
  <c r="K3958" i="1"/>
  <c r="J3958" i="1"/>
  <c r="L3957" i="1"/>
  <c r="K3957" i="1"/>
  <c r="J3957" i="1"/>
  <c r="L3956" i="1"/>
  <c r="K3956" i="1"/>
  <c r="J3956" i="1"/>
  <c r="L3955" i="1"/>
  <c r="K3955" i="1"/>
  <c r="J3955" i="1"/>
  <c r="L3954" i="1"/>
  <c r="K3954" i="1"/>
  <c r="J3954" i="1"/>
  <c r="L3953" i="1"/>
  <c r="K3953" i="1"/>
  <c r="J3953" i="1"/>
  <c r="L3952" i="1"/>
  <c r="K3952" i="1"/>
  <c r="J3952" i="1"/>
  <c r="L3951" i="1"/>
  <c r="K3951" i="1"/>
  <c r="J3951" i="1"/>
  <c r="L3950" i="1"/>
  <c r="K3950" i="1"/>
  <c r="J3950" i="1"/>
  <c r="L3949" i="1"/>
  <c r="K3949" i="1"/>
  <c r="J3949" i="1"/>
  <c r="L3948" i="1"/>
  <c r="K3948" i="1"/>
  <c r="J3948" i="1"/>
  <c r="L3947" i="1"/>
  <c r="K3947" i="1"/>
  <c r="J3947" i="1"/>
  <c r="L3946" i="1"/>
  <c r="K3946" i="1"/>
  <c r="J3946" i="1"/>
  <c r="L3945" i="1"/>
  <c r="K3945" i="1"/>
  <c r="J3945" i="1"/>
  <c r="L3944" i="1"/>
  <c r="K3944" i="1"/>
  <c r="J3944" i="1"/>
  <c r="L3943" i="1"/>
  <c r="K3943" i="1"/>
  <c r="J3943" i="1"/>
  <c r="L3942" i="1"/>
  <c r="K3942" i="1"/>
  <c r="J3942" i="1"/>
  <c r="L3941" i="1"/>
  <c r="K3941" i="1"/>
  <c r="J3941" i="1"/>
  <c r="L3940" i="1"/>
  <c r="K3940" i="1"/>
  <c r="J3940" i="1"/>
  <c r="L3939" i="1"/>
  <c r="K3939" i="1"/>
  <c r="J3939" i="1"/>
  <c r="L3938" i="1"/>
  <c r="K3938" i="1"/>
  <c r="J3938" i="1"/>
  <c r="L3937" i="1"/>
  <c r="K3937" i="1"/>
  <c r="J3937" i="1"/>
  <c r="L3936" i="1"/>
  <c r="K3936" i="1"/>
  <c r="J3936" i="1"/>
  <c r="L3935" i="1"/>
  <c r="K3935" i="1"/>
  <c r="J3935" i="1"/>
  <c r="L3934" i="1"/>
  <c r="K3934" i="1"/>
  <c r="J3934" i="1"/>
  <c r="L3933" i="1"/>
  <c r="K3933" i="1"/>
  <c r="J3933" i="1"/>
  <c r="L3932" i="1"/>
  <c r="K3932" i="1"/>
  <c r="J3932" i="1"/>
  <c r="L3931" i="1"/>
  <c r="K3931" i="1"/>
  <c r="J3931" i="1"/>
  <c r="L3930" i="1"/>
  <c r="K3930" i="1"/>
  <c r="J3930" i="1"/>
  <c r="L3929" i="1"/>
  <c r="K3929" i="1"/>
  <c r="J3929" i="1"/>
  <c r="L3928" i="1"/>
  <c r="K3928" i="1"/>
  <c r="J3928" i="1"/>
  <c r="L3927" i="1"/>
  <c r="K3927" i="1"/>
  <c r="J3927" i="1"/>
  <c r="L3926" i="1"/>
  <c r="K3926" i="1"/>
  <c r="J3926" i="1"/>
  <c r="L3925" i="1"/>
  <c r="K3925" i="1"/>
  <c r="J3925" i="1"/>
  <c r="L3924" i="1"/>
  <c r="K3924" i="1"/>
  <c r="J3924" i="1"/>
  <c r="L3923" i="1"/>
  <c r="K3923" i="1"/>
  <c r="J3923" i="1"/>
  <c r="L3922" i="1"/>
  <c r="K3922" i="1"/>
  <c r="J3922" i="1"/>
  <c r="L3921" i="1"/>
  <c r="K3921" i="1"/>
  <c r="J3921" i="1"/>
  <c r="L3920" i="1"/>
  <c r="K3920" i="1"/>
  <c r="J3920" i="1"/>
  <c r="L3919" i="1"/>
  <c r="K3919" i="1"/>
  <c r="J3919" i="1"/>
  <c r="L3918" i="1"/>
  <c r="K3918" i="1"/>
  <c r="J3918" i="1"/>
  <c r="L3917" i="1"/>
  <c r="K3917" i="1"/>
  <c r="J3917" i="1"/>
  <c r="L3916" i="1"/>
  <c r="K3916" i="1"/>
  <c r="J3916" i="1"/>
  <c r="L3915" i="1"/>
  <c r="K3915" i="1"/>
  <c r="J3915" i="1"/>
  <c r="L3914" i="1"/>
  <c r="K3914" i="1"/>
  <c r="J3914" i="1"/>
  <c r="L3913" i="1"/>
  <c r="K3913" i="1"/>
  <c r="J3913" i="1"/>
  <c r="L3912" i="1"/>
  <c r="K3912" i="1"/>
  <c r="J3912" i="1"/>
  <c r="L3911" i="1"/>
  <c r="K3911" i="1"/>
  <c r="J3911" i="1"/>
  <c r="L3910" i="1"/>
  <c r="K3910" i="1"/>
  <c r="J3910" i="1"/>
  <c r="L3909" i="1"/>
  <c r="K3909" i="1"/>
  <c r="J3909" i="1"/>
  <c r="L3908" i="1"/>
  <c r="K3908" i="1"/>
  <c r="J3908" i="1"/>
  <c r="L3907" i="1"/>
  <c r="K3907" i="1"/>
  <c r="J3907" i="1"/>
  <c r="L3906" i="1"/>
  <c r="K3906" i="1"/>
  <c r="J3906" i="1"/>
  <c r="L3905" i="1"/>
  <c r="K3905" i="1"/>
  <c r="J3905" i="1"/>
  <c r="L3904" i="1"/>
  <c r="K3904" i="1"/>
  <c r="J3904" i="1"/>
  <c r="L3903" i="1"/>
  <c r="K3903" i="1"/>
  <c r="J3903" i="1"/>
  <c r="L3902" i="1"/>
  <c r="K3902" i="1"/>
  <c r="J3902" i="1"/>
  <c r="L3901" i="1"/>
  <c r="K3901" i="1"/>
  <c r="J3901" i="1"/>
  <c r="L3900" i="1"/>
  <c r="K3900" i="1"/>
  <c r="J3900" i="1"/>
  <c r="L3899" i="1"/>
  <c r="K3899" i="1"/>
  <c r="J3899" i="1"/>
  <c r="L3898" i="1"/>
  <c r="K3898" i="1"/>
  <c r="J3898" i="1"/>
  <c r="L3897" i="1"/>
  <c r="K3897" i="1"/>
  <c r="J3897" i="1"/>
  <c r="L3896" i="1"/>
  <c r="K3896" i="1"/>
  <c r="J3896" i="1"/>
  <c r="L3895" i="1"/>
  <c r="K3895" i="1"/>
  <c r="J3895" i="1"/>
  <c r="L3894" i="1"/>
  <c r="K3894" i="1"/>
  <c r="J3894" i="1"/>
  <c r="L3893" i="1"/>
  <c r="K3893" i="1"/>
  <c r="J3893" i="1"/>
  <c r="L3892" i="1"/>
  <c r="K3892" i="1"/>
  <c r="J3892" i="1"/>
  <c r="L3891" i="1"/>
  <c r="K3891" i="1"/>
  <c r="J3891" i="1"/>
  <c r="L3890" i="1"/>
  <c r="K3890" i="1"/>
  <c r="J3890" i="1"/>
  <c r="L3889" i="1"/>
  <c r="K3889" i="1"/>
  <c r="J3889" i="1"/>
  <c r="L3888" i="1"/>
  <c r="K3888" i="1"/>
  <c r="J3888" i="1"/>
  <c r="L3887" i="1"/>
  <c r="K3887" i="1"/>
  <c r="J3887" i="1"/>
  <c r="L3886" i="1"/>
  <c r="K3886" i="1"/>
  <c r="J3886" i="1"/>
  <c r="L3885" i="1"/>
  <c r="K3885" i="1"/>
  <c r="J3885" i="1"/>
  <c r="L3884" i="1"/>
  <c r="K3884" i="1"/>
  <c r="J3884" i="1"/>
  <c r="L3883" i="1"/>
  <c r="K3883" i="1"/>
  <c r="J3883" i="1"/>
  <c r="L3882" i="1"/>
  <c r="K3882" i="1"/>
  <c r="J3882" i="1"/>
  <c r="L3881" i="1"/>
  <c r="K3881" i="1"/>
  <c r="J3881" i="1"/>
  <c r="L3880" i="1"/>
  <c r="K3880" i="1"/>
  <c r="J3880" i="1"/>
  <c r="L3879" i="1"/>
  <c r="K3879" i="1"/>
  <c r="J3879" i="1"/>
  <c r="L3878" i="1"/>
  <c r="K3878" i="1"/>
  <c r="J3878" i="1"/>
  <c r="L3877" i="1"/>
  <c r="K3877" i="1"/>
  <c r="J3877" i="1"/>
  <c r="L3876" i="1"/>
  <c r="K3876" i="1"/>
  <c r="J3876" i="1"/>
  <c r="L3875" i="1"/>
  <c r="K3875" i="1"/>
  <c r="J3875" i="1"/>
  <c r="L3874" i="1"/>
  <c r="K3874" i="1"/>
  <c r="J3874" i="1"/>
  <c r="L3873" i="1"/>
  <c r="K3873" i="1"/>
  <c r="J3873" i="1"/>
  <c r="L3872" i="1"/>
  <c r="K3872" i="1"/>
  <c r="J3872" i="1"/>
  <c r="L3871" i="1"/>
  <c r="K3871" i="1"/>
  <c r="J3871" i="1"/>
  <c r="L3870" i="1"/>
  <c r="K3870" i="1"/>
  <c r="J3870" i="1"/>
  <c r="L3869" i="1"/>
  <c r="K3869" i="1"/>
  <c r="J3869" i="1"/>
  <c r="L3868" i="1"/>
  <c r="K3868" i="1"/>
  <c r="J3868" i="1"/>
  <c r="L3867" i="1"/>
  <c r="K3867" i="1"/>
  <c r="J3867" i="1"/>
  <c r="L3866" i="1"/>
  <c r="K3866" i="1"/>
  <c r="J3866" i="1"/>
  <c r="L3865" i="1"/>
  <c r="K3865" i="1"/>
  <c r="J3865" i="1"/>
  <c r="L3864" i="1"/>
  <c r="K3864" i="1"/>
  <c r="J3864" i="1"/>
  <c r="L3863" i="1"/>
  <c r="K3863" i="1"/>
  <c r="J3863" i="1"/>
  <c r="L3862" i="1"/>
  <c r="K3862" i="1"/>
  <c r="J3862" i="1"/>
  <c r="L3861" i="1"/>
  <c r="K3861" i="1"/>
  <c r="J3861" i="1"/>
  <c r="L3860" i="1"/>
  <c r="K3860" i="1"/>
  <c r="J3860" i="1"/>
  <c r="L3859" i="1"/>
  <c r="K3859" i="1"/>
  <c r="J3859" i="1"/>
  <c r="L3858" i="1"/>
  <c r="K3858" i="1"/>
  <c r="J3858" i="1"/>
  <c r="L3857" i="1"/>
  <c r="K3857" i="1"/>
  <c r="J3857" i="1"/>
  <c r="L3856" i="1"/>
  <c r="K3856" i="1"/>
  <c r="J3856" i="1"/>
  <c r="L3855" i="1"/>
  <c r="K3855" i="1"/>
  <c r="J3855" i="1"/>
  <c r="L3854" i="1"/>
  <c r="K3854" i="1"/>
  <c r="J3854" i="1"/>
  <c r="L3853" i="1"/>
  <c r="K3853" i="1"/>
  <c r="J3853" i="1"/>
  <c r="L3852" i="1"/>
  <c r="K3852" i="1"/>
  <c r="J3852" i="1"/>
  <c r="L3851" i="1"/>
  <c r="K3851" i="1"/>
  <c r="J3851" i="1"/>
  <c r="L3850" i="1"/>
  <c r="K3850" i="1"/>
  <c r="J3850" i="1"/>
  <c r="L3849" i="1"/>
  <c r="K3849" i="1"/>
  <c r="J3849" i="1"/>
  <c r="L3848" i="1"/>
  <c r="K3848" i="1"/>
  <c r="J3848" i="1"/>
  <c r="L3847" i="1"/>
  <c r="K3847" i="1"/>
  <c r="J3847" i="1"/>
  <c r="L3846" i="1"/>
  <c r="K3846" i="1"/>
  <c r="J3846" i="1"/>
  <c r="L3845" i="1"/>
  <c r="K3845" i="1"/>
  <c r="J3845" i="1"/>
  <c r="L3844" i="1"/>
  <c r="K3844" i="1"/>
  <c r="J3844" i="1"/>
  <c r="L3843" i="1"/>
  <c r="K3843" i="1"/>
  <c r="J3843" i="1"/>
  <c r="L3842" i="1"/>
  <c r="K3842" i="1"/>
  <c r="J3842" i="1"/>
  <c r="L3841" i="1"/>
  <c r="K3841" i="1"/>
  <c r="J3841" i="1"/>
  <c r="L3840" i="1"/>
  <c r="K3840" i="1"/>
  <c r="J3840" i="1"/>
  <c r="L3839" i="1"/>
  <c r="K3839" i="1"/>
  <c r="J3839" i="1"/>
  <c r="L3838" i="1"/>
  <c r="K3838" i="1"/>
  <c r="J3838" i="1"/>
  <c r="L3837" i="1"/>
  <c r="K3837" i="1"/>
  <c r="J3837" i="1"/>
  <c r="L3836" i="1"/>
  <c r="K3836" i="1"/>
  <c r="J3836" i="1"/>
  <c r="L3835" i="1"/>
  <c r="K3835" i="1"/>
  <c r="J3835" i="1"/>
  <c r="L3834" i="1"/>
  <c r="K3834" i="1"/>
  <c r="J3834" i="1"/>
  <c r="L3833" i="1"/>
  <c r="K3833" i="1"/>
  <c r="J3833" i="1"/>
  <c r="L3832" i="1"/>
  <c r="K3832" i="1"/>
  <c r="J3832" i="1"/>
  <c r="L3831" i="1"/>
  <c r="K3831" i="1"/>
  <c r="J3831" i="1"/>
  <c r="L3830" i="1"/>
  <c r="K3830" i="1"/>
  <c r="J3830" i="1"/>
  <c r="L3829" i="1"/>
  <c r="K3829" i="1"/>
  <c r="J3829" i="1"/>
  <c r="L3828" i="1"/>
  <c r="K3828" i="1"/>
  <c r="J3828" i="1"/>
  <c r="L3827" i="1"/>
  <c r="K3827" i="1"/>
  <c r="J3827" i="1"/>
  <c r="L3826" i="1"/>
  <c r="K3826" i="1"/>
  <c r="J3826" i="1"/>
  <c r="L3825" i="1"/>
  <c r="K3825" i="1"/>
  <c r="J3825" i="1"/>
  <c r="L3824" i="1"/>
  <c r="K3824" i="1"/>
  <c r="J3824" i="1"/>
  <c r="L3823" i="1"/>
  <c r="K3823" i="1"/>
  <c r="J3823" i="1"/>
  <c r="L3822" i="1"/>
  <c r="K3822" i="1"/>
  <c r="J3822" i="1"/>
  <c r="L3821" i="1"/>
  <c r="K3821" i="1"/>
  <c r="J3821" i="1"/>
  <c r="L3820" i="1"/>
  <c r="K3820" i="1"/>
  <c r="J3820" i="1"/>
  <c r="L3819" i="1"/>
  <c r="K3819" i="1"/>
  <c r="J3819" i="1"/>
  <c r="L3818" i="1"/>
  <c r="K3818" i="1"/>
  <c r="J3818" i="1"/>
  <c r="L3817" i="1"/>
  <c r="K3817" i="1"/>
  <c r="J3817" i="1"/>
  <c r="L3816" i="1"/>
  <c r="K3816" i="1"/>
  <c r="J3816" i="1"/>
  <c r="L3815" i="1"/>
  <c r="K3815" i="1"/>
  <c r="J3815" i="1"/>
  <c r="L3814" i="1"/>
  <c r="K3814" i="1"/>
  <c r="J3814" i="1"/>
  <c r="L3813" i="1"/>
  <c r="K3813" i="1"/>
  <c r="J3813" i="1"/>
  <c r="L3812" i="1"/>
  <c r="K3812" i="1"/>
  <c r="J3812" i="1"/>
  <c r="L3811" i="1"/>
  <c r="K3811" i="1"/>
  <c r="J3811" i="1"/>
  <c r="L3810" i="1"/>
  <c r="K3810" i="1"/>
  <c r="J3810" i="1"/>
  <c r="L3809" i="1"/>
  <c r="K3809" i="1"/>
  <c r="J3809" i="1"/>
  <c r="L3808" i="1"/>
  <c r="K3808" i="1"/>
  <c r="J3808" i="1"/>
  <c r="L3807" i="1"/>
  <c r="K3807" i="1"/>
  <c r="J3807" i="1"/>
  <c r="L3806" i="1"/>
  <c r="K3806" i="1"/>
  <c r="J3806" i="1"/>
  <c r="L3805" i="1"/>
  <c r="K3805" i="1"/>
  <c r="J3805" i="1"/>
  <c r="L3804" i="1"/>
  <c r="K3804" i="1"/>
  <c r="J3804" i="1"/>
  <c r="L3803" i="1"/>
  <c r="K3803" i="1"/>
  <c r="J3803" i="1"/>
  <c r="L3802" i="1"/>
  <c r="K3802" i="1"/>
  <c r="J3802" i="1"/>
  <c r="L3801" i="1"/>
  <c r="K3801" i="1"/>
  <c r="J3801" i="1"/>
  <c r="L3800" i="1"/>
  <c r="K3800" i="1"/>
  <c r="J3800" i="1"/>
  <c r="L3799" i="1"/>
  <c r="K3799" i="1"/>
  <c r="J3799" i="1"/>
  <c r="L3798" i="1"/>
  <c r="K3798" i="1"/>
  <c r="J3798" i="1"/>
  <c r="L3797" i="1"/>
  <c r="K3797" i="1"/>
  <c r="J3797" i="1"/>
  <c r="L3796" i="1"/>
  <c r="K3796" i="1"/>
  <c r="J3796" i="1"/>
  <c r="L3795" i="1"/>
  <c r="K3795" i="1"/>
  <c r="J3795" i="1"/>
  <c r="L3794" i="1"/>
  <c r="K3794" i="1"/>
  <c r="J3794" i="1"/>
  <c r="L3793" i="1"/>
  <c r="K3793" i="1"/>
  <c r="J3793" i="1"/>
  <c r="L3792" i="1"/>
  <c r="K3792" i="1"/>
  <c r="J3792" i="1"/>
  <c r="L3791" i="1"/>
  <c r="K3791" i="1"/>
  <c r="J3791" i="1"/>
  <c r="L3790" i="1"/>
  <c r="K3790" i="1"/>
  <c r="J3790" i="1"/>
  <c r="L3789" i="1"/>
  <c r="K3789" i="1"/>
  <c r="J3789" i="1"/>
  <c r="L3788" i="1"/>
  <c r="K3788" i="1"/>
  <c r="J3788" i="1"/>
  <c r="L3787" i="1"/>
  <c r="K3787" i="1"/>
  <c r="J3787" i="1"/>
  <c r="L3786" i="1"/>
  <c r="K3786" i="1"/>
  <c r="J3786" i="1"/>
  <c r="L3785" i="1"/>
  <c r="K3785" i="1"/>
  <c r="J3785" i="1"/>
  <c r="L3784" i="1"/>
  <c r="K3784" i="1"/>
  <c r="J3784" i="1"/>
  <c r="L3783" i="1"/>
  <c r="K3783" i="1"/>
  <c r="J3783" i="1"/>
  <c r="L3782" i="1"/>
  <c r="K3782" i="1"/>
  <c r="J3782" i="1"/>
  <c r="L3781" i="1"/>
  <c r="K3781" i="1"/>
  <c r="J3781" i="1"/>
  <c r="L3780" i="1"/>
  <c r="K3780" i="1"/>
  <c r="J3780" i="1"/>
  <c r="L3779" i="1"/>
  <c r="K3779" i="1"/>
  <c r="J3779" i="1"/>
  <c r="L3778" i="1"/>
  <c r="K3778" i="1"/>
  <c r="J3778" i="1"/>
  <c r="L3777" i="1"/>
  <c r="K3777" i="1"/>
  <c r="J3777" i="1"/>
  <c r="L3776" i="1"/>
  <c r="K3776" i="1"/>
  <c r="J3776" i="1"/>
  <c r="L3775" i="1"/>
  <c r="K3775" i="1"/>
  <c r="J3775" i="1"/>
  <c r="L3774" i="1"/>
  <c r="K3774" i="1"/>
  <c r="J3774" i="1"/>
  <c r="L3773" i="1"/>
  <c r="K3773" i="1"/>
  <c r="J3773" i="1"/>
  <c r="L3772" i="1"/>
  <c r="K3772" i="1"/>
  <c r="J3772" i="1"/>
  <c r="L3771" i="1"/>
  <c r="K3771" i="1"/>
  <c r="J3771" i="1"/>
  <c r="L3770" i="1"/>
  <c r="K3770" i="1"/>
  <c r="J3770" i="1"/>
  <c r="L3769" i="1"/>
  <c r="K3769" i="1"/>
  <c r="J3769" i="1"/>
  <c r="L3768" i="1"/>
  <c r="K3768" i="1"/>
  <c r="J3768" i="1"/>
  <c r="L3767" i="1"/>
  <c r="K3767" i="1"/>
  <c r="J3767" i="1"/>
  <c r="L3766" i="1"/>
  <c r="K3766" i="1"/>
  <c r="J3766" i="1"/>
  <c r="L3765" i="1"/>
  <c r="K3765" i="1"/>
  <c r="J3765" i="1"/>
  <c r="L3764" i="1"/>
  <c r="K3764" i="1"/>
  <c r="J3764" i="1"/>
  <c r="L3763" i="1"/>
  <c r="K3763" i="1"/>
  <c r="J3763" i="1"/>
  <c r="L3762" i="1"/>
  <c r="K3762" i="1"/>
  <c r="J3762" i="1"/>
  <c r="L3761" i="1"/>
  <c r="K3761" i="1"/>
  <c r="J3761" i="1"/>
  <c r="L3760" i="1"/>
  <c r="K3760" i="1"/>
  <c r="J3760" i="1"/>
  <c r="L3759" i="1"/>
  <c r="K3759" i="1"/>
  <c r="J3759" i="1"/>
  <c r="L3758" i="1"/>
  <c r="K3758" i="1"/>
  <c r="J3758" i="1"/>
  <c r="L3757" i="1"/>
  <c r="K3757" i="1"/>
  <c r="J3757" i="1"/>
  <c r="L3756" i="1"/>
  <c r="K3756" i="1"/>
  <c r="J3756" i="1"/>
  <c r="L3755" i="1"/>
  <c r="K3755" i="1"/>
  <c r="J3755" i="1"/>
  <c r="L3754" i="1"/>
  <c r="K3754" i="1"/>
  <c r="J3754" i="1"/>
  <c r="L3753" i="1"/>
  <c r="K3753" i="1"/>
  <c r="J3753" i="1"/>
  <c r="L3752" i="1"/>
  <c r="K3752" i="1"/>
  <c r="J3752" i="1"/>
  <c r="L3751" i="1"/>
  <c r="K3751" i="1"/>
  <c r="J3751" i="1"/>
  <c r="L3750" i="1"/>
  <c r="K3750" i="1"/>
  <c r="J3750" i="1"/>
  <c r="L3749" i="1"/>
  <c r="K3749" i="1"/>
  <c r="J3749" i="1"/>
  <c r="L3748" i="1"/>
  <c r="K3748" i="1"/>
  <c r="J3748" i="1"/>
  <c r="L3747" i="1"/>
  <c r="K3747" i="1"/>
  <c r="J3747" i="1"/>
  <c r="L3746" i="1"/>
  <c r="K3746" i="1"/>
  <c r="J3746" i="1"/>
  <c r="L3745" i="1"/>
  <c r="K3745" i="1"/>
  <c r="J3745" i="1"/>
  <c r="L3744" i="1"/>
  <c r="K3744" i="1"/>
  <c r="J3744" i="1"/>
  <c r="L3743" i="1"/>
  <c r="K3743" i="1"/>
  <c r="J3743" i="1"/>
  <c r="L3742" i="1"/>
  <c r="K3742" i="1"/>
  <c r="J3742" i="1"/>
  <c r="L3741" i="1"/>
  <c r="K3741" i="1"/>
  <c r="J3741" i="1"/>
  <c r="L3740" i="1"/>
  <c r="K3740" i="1"/>
  <c r="J3740" i="1"/>
  <c r="L3739" i="1"/>
  <c r="K3739" i="1"/>
  <c r="J3739" i="1"/>
  <c r="L3738" i="1"/>
  <c r="K3738" i="1"/>
  <c r="J3738" i="1"/>
  <c r="L3737" i="1"/>
  <c r="K3737" i="1"/>
  <c r="J3737" i="1"/>
  <c r="L3736" i="1"/>
  <c r="K3736" i="1"/>
  <c r="J3736" i="1"/>
  <c r="L3735" i="1"/>
  <c r="K3735" i="1"/>
  <c r="J3735" i="1"/>
  <c r="L3734" i="1"/>
  <c r="K3734" i="1"/>
  <c r="J3734" i="1"/>
  <c r="L3733" i="1"/>
  <c r="K3733" i="1"/>
  <c r="J3733" i="1"/>
  <c r="L3732" i="1"/>
  <c r="K3732" i="1"/>
  <c r="J3732" i="1"/>
  <c r="L3731" i="1"/>
  <c r="K3731" i="1"/>
  <c r="J3731" i="1"/>
  <c r="L3730" i="1"/>
  <c r="K3730" i="1"/>
  <c r="J3730" i="1"/>
  <c r="L3729" i="1"/>
  <c r="K3729" i="1"/>
  <c r="J3729" i="1"/>
  <c r="L3728" i="1"/>
  <c r="K3728" i="1"/>
  <c r="J3728" i="1"/>
  <c r="L3727" i="1"/>
  <c r="K3727" i="1"/>
  <c r="J3727" i="1"/>
  <c r="L3726" i="1"/>
  <c r="K3726" i="1"/>
  <c r="J3726" i="1"/>
  <c r="L3725" i="1"/>
  <c r="K3725" i="1"/>
  <c r="J3725" i="1"/>
  <c r="L3724" i="1"/>
  <c r="K3724" i="1"/>
  <c r="J3724" i="1"/>
  <c r="L3723" i="1"/>
  <c r="K3723" i="1"/>
  <c r="J3723" i="1"/>
  <c r="L3722" i="1"/>
  <c r="K3722" i="1"/>
  <c r="J3722" i="1"/>
  <c r="L3721" i="1"/>
  <c r="K3721" i="1"/>
  <c r="J3721" i="1"/>
  <c r="L3720" i="1"/>
  <c r="K3720" i="1"/>
  <c r="J3720" i="1"/>
  <c r="L3719" i="1"/>
  <c r="K3719" i="1"/>
  <c r="J3719" i="1"/>
  <c r="L3718" i="1"/>
  <c r="K3718" i="1"/>
  <c r="J3718" i="1"/>
  <c r="L3717" i="1"/>
  <c r="K3717" i="1"/>
  <c r="J3717" i="1"/>
  <c r="L3716" i="1"/>
  <c r="K3716" i="1"/>
  <c r="J3716" i="1"/>
  <c r="L3715" i="1"/>
  <c r="K3715" i="1"/>
  <c r="J3715" i="1"/>
  <c r="L3714" i="1"/>
  <c r="K3714" i="1"/>
  <c r="J3714" i="1"/>
  <c r="L3713" i="1"/>
  <c r="K3713" i="1"/>
  <c r="J3713" i="1"/>
  <c r="L3712" i="1"/>
  <c r="K3712" i="1"/>
  <c r="J3712" i="1"/>
  <c r="L3711" i="1"/>
  <c r="K3711" i="1"/>
  <c r="J3711" i="1"/>
  <c r="L3710" i="1"/>
  <c r="K3710" i="1"/>
  <c r="J3710" i="1"/>
  <c r="L3709" i="1"/>
  <c r="K3709" i="1"/>
  <c r="J3709" i="1"/>
  <c r="L3708" i="1"/>
  <c r="K3708" i="1"/>
  <c r="J3708" i="1"/>
  <c r="L3707" i="1"/>
  <c r="K3707" i="1"/>
  <c r="J3707" i="1"/>
  <c r="L3706" i="1"/>
  <c r="K3706" i="1"/>
  <c r="J3706" i="1"/>
  <c r="L3705" i="1"/>
  <c r="K3705" i="1"/>
  <c r="J3705" i="1"/>
  <c r="L3704" i="1"/>
  <c r="K3704" i="1"/>
  <c r="J3704" i="1"/>
  <c r="L3703" i="1"/>
  <c r="K3703" i="1"/>
  <c r="J3703" i="1"/>
  <c r="L3702" i="1"/>
  <c r="K3702" i="1"/>
  <c r="J3702" i="1"/>
  <c r="L3701" i="1"/>
  <c r="K3701" i="1"/>
  <c r="J3701" i="1"/>
  <c r="L3700" i="1"/>
  <c r="K3700" i="1"/>
  <c r="J3700" i="1"/>
  <c r="L3699" i="1"/>
  <c r="K3699" i="1"/>
  <c r="J3699" i="1"/>
  <c r="L3698" i="1"/>
  <c r="K3698" i="1"/>
  <c r="J3698" i="1"/>
  <c r="L3697" i="1"/>
  <c r="K3697" i="1"/>
  <c r="J3697" i="1"/>
  <c r="L3696" i="1"/>
  <c r="K3696" i="1"/>
  <c r="J3696" i="1"/>
  <c r="L3695" i="1"/>
  <c r="K3695" i="1"/>
  <c r="J3695" i="1"/>
  <c r="L3694" i="1"/>
  <c r="K3694" i="1"/>
  <c r="J3694" i="1"/>
  <c r="L3693" i="1"/>
  <c r="K3693" i="1"/>
  <c r="J3693" i="1"/>
  <c r="L3692" i="1"/>
  <c r="K3692" i="1"/>
  <c r="J3692" i="1"/>
  <c r="L3691" i="1"/>
  <c r="K3691" i="1"/>
  <c r="J3691" i="1"/>
  <c r="L3690" i="1"/>
  <c r="K3690" i="1"/>
  <c r="J3690" i="1"/>
  <c r="L3689" i="1"/>
  <c r="K3689" i="1"/>
  <c r="J3689" i="1"/>
  <c r="L3688" i="1"/>
  <c r="K3688" i="1"/>
  <c r="J3688" i="1"/>
  <c r="L3687" i="1"/>
  <c r="K3687" i="1"/>
  <c r="J3687" i="1"/>
  <c r="L3686" i="1"/>
  <c r="K3686" i="1"/>
  <c r="J3686" i="1"/>
  <c r="L3685" i="1"/>
  <c r="K3685" i="1"/>
  <c r="J3685" i="1"/>
  <c r="L3684" i="1"/>
  <c r="K3684" i="1"/>
  <c r="J3684" i="1"/>
  <c r="L3683" i="1"/>
  <c r="K3683" i="1"/>
  <c r="J3683" i="1"/>
  <c r="L3682" i="1"/>
  <c r="K3682" i="1"/>
  <c r="J3682" i="1"/>
  <c r="L3681" i="1"/>
  <c r="K3681" i="1"/>
  <c r="J3681" i="1"/>
  <c r="L3680" i="1"/>
  <c r="K3680" i="1"/>
  <c r="J3680" i="1"/>
  <c r="L3679" i="1"/>
  <c r="K3679" i="1"/>
  <c r="J3679" i="1"/>
  <c r="L3678" i="1"/>
  <c r="K3678" i="1"/>
  <c r="J3678" i="1"/>
  <c r="L3677" i="1"/>
  <c r="K3677" i="1"/>
  <c r="J3677" i="1"/>
  <c r="L3676" i="1"/>
  <c r="K3676" i="1"/>
  <c r="J3676" i="1"/>
  <c r="L3675" i="1"/>
  <c r="K3675" i="1"/>
  <c r="J3675" i="1"/>
  <c r="L3674" i="1"/>
  <c r="K3674" i="1"/>
  <c r="J3674" i="1"/>
  <c r="L3673" i="1"/>
  <c r="K3673" i="1"/>
  <c r="J3673" i="1"/>
  <c r="L3672" i="1"/>
  <c r="K3672" i="1"/>
  <c r="J3672" i="1"/>
  <c r="L3671" i="1"/>
  <c r="K3671" i="1"/>
  <c r="J3671" i="1"/>
  <c r="L3670" i="1"/>
  <c r="K3670" i="1"/>
  <c r="J3670" i="1"/>
  <c r="L3669" i="1"/>
  <c r="K3669" i="1"/>
  <c r="J3669" i="1"/>
  <c r="L3668" i="1"/>
  <c r="K3668" i="1"/>
  <c r="J3668" i="1"/>
  <c r="L3667" i="1"/>
  <c r="K3667" i="1"/>
  <c r="J3667" i="1"/>
  <c r="L3666" i="1"/>
  <c r="K3666" i="1"/>
  <c r="J3666" i="1"/>
  <c r="L3665" i="1"/>
  <c r="K3665" i="1"/>
  <c r="J3665" i="1"/>
  <c r="L3664" i="1"/>
  <c r="K3664" i="1"/>
  <c r="J3664" i="1"/>
  <c r="L3663" i="1"/>
  <c r="K3663" i="1"/>
  <c r="J3663" i="1"/>
  <c r="L3662" i="1"/>
  <c r="K3662" i="1"/>
  <c r="J3662" i="1"/>
  <c r="L3661" i="1"/>
  <c r="K3661" i="1"/>
  <c r="J3661" i="1"/>
  <c r="L3660" i="1"/>
  <c r="K3660" i="1"/>
  <c r="J3660" i="1"/>
  <c r="L3659" i="1"/>
  <c r="K3659" i="1"/>
  <c r="J3659" i="1"/>
  <c r="L3658" i="1"/>
  <c r="K3658" i="1"/>
  <c r="J3658" i="1"/>
  <c r="L3657" i="1"/>
  <c r="K3657" i="1"/>
  <c r="J3657" i="1"/>
  <c r="L3656" i="1"/>
  <c r="K3656" i="1"/>
  <c r="J3656" i="1"/>
  <c r="L3655" i="1"/>
  <c r="K3655" i="1"/>
  <c r="J3655" i="1"/>
  <c r="L3654" i="1"/>
  <c r="K3654" i="1"/>
  <c r="J3654" i="1"/>
  <c r="L3653" i="1"/>
  <c r="K3653" i="1"/>
  <c r="J3653" i="1"/>
  <c r="L3652" i="1"/>
  <c r="K3652" i="1"/>
  <c r="J3652" i="1"/>
  <c r="L3651" i="1"/>
  <c r="K3651" i="1"/>
  <c r="J3651" i="1"/>
  <c r="L3650" i="1"/>
  <c r="K3650" i="1"/>
  <c r="J3650" i="1"/>
  <c r="L3649" i="1"/>
  <c r="K3649" i="1"/>
  <c r="J3649" i="1"/>
  <c r="L3648" i="1"/>
  <c r="K3648" i="1"/>
  <c r="J3648" i="1"/>
  <c r="L3647" i="1"/>
  <c r="K3647" i="1"/>
  <c r="J3647" i="1"/>
  <c r="L3646" i="1"/>
  <c r="K3646" i="1"/>
  <c r="J3646" i="1"/>
  <c r="L3645" i="1"/>
  <c r="K3645" i="1"/>
  <c r="J3645" i="1"/>
  <c r="L3644" i="1"/>
  <c r="K3644" i="1"/>
  <c r="J3644" i="1"/>
  <c r="L3643" i="1"/>
  <c r="K3643" i="1"/>
  <c r="J3643" i="1"/>
  <c r="L3642" i="1"/>
  <c r="K3642" i="1"/>
  <c r="J3642" i="1"/>
  <c r="L3641" i="1"/>
  <c r="K3641" i="1"/>
  <c r="J3641" i="1"/>
  <c r="L3640" i="1"/>
  <c r="K3640" i="1"/>
  <c r="J3640" i="1"/>
  <c r="L3639" i="1"/>
  <c r="K3639" i="1"/>
  <c r="J3639" i="1"/>
  <c r="L3638" i="1"/>
  <c r="K3638" i="1"/>
  <c r="J3638" i="1"/>
  <c r="L3637" i="1"/>
  <c r="K3637" i="1"/>
  <c r="J3637" i="1"/>
  <c r="L3636" i="1"/>
  <c r="K3636" i="1"/>
  <c r="J3636" i="1"/>
  <c r="L3635" i="1"/>
  <c r="K3635" i="1"/>
  <c r="J3635" i="1"/>
  <c r="L3634" i="1"/>
  <c r="K3634" i="1"/>
  <c r="J3634" i="1"/>
  <c r="L3633" i="1"/>
  <c r="K3633" i="1"/>
  <c r="J3633" i="1"/>
  <c r="L3632" i="1"/>
  <c r="K3632" i="1"/>
  <c r="J3632" i="1"/>
  <c r="L3631" i="1"/>
  <c r="K3631" i="1"/>
  <c r="J3631" i="1"/>
  <c r="L3630" i="1"/>
  <c r="K3630" i="1"/>
  <c r="J3630" i="1"/>
  <c r="L3629" i="1"/>
  <c r="K3629" i="1"/>
  <c r="J3629" i="1"/>
  <c r="L3628" i="1"/>
  <c r="K3628" i="1"/>
  <c r="J3628" i="1"/>
  <c r="L3627" i="1"/>
  <c r="K3627" i="1"/>
  <c r="J3627" i="1"/>
  <c r="L3626" i="1"/>
  <c r="K3626" i="1"/>
  <c r="J3626" i="1"/>
  <c r="L3625" i="1"/>
  <c r="K3625" i="1"/>
  <c r="J3625" i="1"/>
  <c r="L3624" i="1"/>
  <c r="K3624" i="1"/>
  <c r="J3624" i="1"/>
  <c r="L3623" i="1"/>
  <c r="K3623" i="1"/>
  <c r="J3623" i="1"/>
  <c r="L3622" i="1"/>
  <c r="K3622" i="1"/>
  <c r="J3622" i="1"/>
  <c r="L3621" i="1"/>
  <c r="K3621" i="1"/>
  <c r="J3621" i="1"/>
  <c r="L3620" i="1"/>
  <c r="K3620" i="1"/>
  <c r="J3620" i="1"/>
  <c r="L3619" i="1"/>
  <c r="K3619" i="1"/>
  <c r="J3619" i="1"/>
  <c r="L3618" i="1"/>
  <c r="K3618" i="1"/>
  <c r="J3618" i="1"/>
  <c r="L3617" i="1"/>
  <c r="K3617" i="1"/>
  <c r="J3617" i="1"/>
  <c r="L3616" i="1"/>
  <c r="K3616" i="1"/>
  <c r="J3616" i="1"/>
  <c r="L3615" i="1"/>
  <c r="K3615" i="1"/>
  <c r="J3615" i="1"/>
  <c r="L3614" i="1"/>
  <c r="K3614" i="1"/>
  <c r="J3614" i="1"/>
  <c r="L3613" i="1"/>
  <c r="K3613" i="1"/>
  <c r="J3613" i="1"/>
  <c r="L3612" i="1"/>
  <c r="K3612" i="1"/>
  <c r="J3612" i="1"/>
  <c r="L3611" i="1"/>
  <c r="K3611" i="1"/>
  <c r="J3611" i="1"/>
  <c r="L3610" i="1"/>
  <c r="K3610" i="1"/>
  <c r="J3610" i="1"/>
  <c r="L3609" i="1"/>
  <c r="K3609" i="1"/>
  <c r="J3609" i="1"/>
  <c r="L3608" i="1"/>
  <c r="K3608" i="1"/>
  <c r="J3608" i="1"/>
  <c r="L3607" i="1"/>
  <c r="K3607" i="1"/>
  <c r="J3607" i="1"/>
  <c r="L3606" i="1"/>
  <c r="K3606" i="1"/>
  <c r="J3606" i="1"/>
  <c r="L3605" i="1"/>
  <c r="K3605" i="1"/>
  <c r="J3605" i="1"/>
  <c r="L3604" i="1"/>
  <c r="K3604" i="1"/>
  <c r="J3604" i="1"/>
  <c r="L3603" i="1"/>
  <c r="K3603" i="1"/>
  <c r="J3603" i="1"/>
  <c r="L3602" i="1"/>
  <c r="K3602" i="1"/>
  <c r="J3602" i="1"/>
  <c r="L3601" i="1"/>
  <c r="K3601" i="1"/>
  <c r="J3601" i="1"/>
  <c r="L3600" i="1"/>
  <c r="K3600" i="1"/>
  <c r="J3600" i="1"/>
  <c r="L3599" i="1"/>
  <c r="K3599" i="1"/>
  <c r="J3599" i="1"/>
  <c r="L3598" i="1"/>
  <c r="K3598" i="1"/>
  <c r="J3598" i="1"/>
  <c r="L3597" i="1"/>
  <c r="K3597" i="1"/>
  <c r="J3597" i="1"/>
  <c r="L3596" i="1"/>
  <c r="K3596" i="1"/>
  <c r="J3596" i="1"/>
  <c r="L3595" i="1"/>
  <c r="K3595" i="1"/>
  <c r="J3595" i="1"/>
  <c r="L3594" i="1"/>
  <c r="K3594" i="1"/>
  <c r="J3594" i="1"/>
  <c r="L3593" i="1"/>
  <c r="K3593" i="1"/>
  <c r="J3593" i="1"/>
  <c r="L3592" i="1"/>
  <c r="K3592" i="1"/>
  <c r="J3592" i="1"/>
  <c r="L3591" i="1"/>
  <c r="K3591" i="1"/>
  <c r="J3591" i="1"/>
  <c r="L3590" i="1"/>
  <c r="K3590" i="1"/>
  <c r="J3590" i="1"/>
  <c r="L3589" i="1"/>
  <c r="K3589" i="1"/>
  <c r="J3589" i="1"/>
  <c r="L3588" i="1"/>
  <c r="K3588" i="1"/>
  <c r="J3588" i="1"/>
  <c r="L3587" i="1"/>
  <c r="K3587" i="1"/>
  <c r="J3587" i="1"/>
  <c r="L3586" i="1"/>
  <c r="K3586" i="1"/>
  <c r="J3586" i="1"/>
  <c r="L3585" i="1"/>
  <c r="K3585" i="1"/>
  <c r="J3585" i="1"/>
  <c r="L3584" i="1"/>
  <c r="K3584" i="1"/>
  <c r="J3584" i="1"/>
  <c r="L3583" i="1"/>
  <c r="K3583" i="1"/>
  <c r="J3583" i="1"/>
  <c r="L3582" i="1"/>
  <c r="K3582" i="1"/>
  <c r="J3582" i="1"/>
  <c r="L3581" i="1"/>
  <c r="K3581" i="1"/>
  <c r="J3581" i="1"/>
  <c r="L3580" i="1"/>
  <c r="K3580" i="1"/>
  <c r="J3580" i="1"/>
  <c r="L3579" i="1"/>
  <c r="K3579" i="1"/>
  <c r="J3579" i="1"/>
  <c r="L3578" i="1"/>
  <c r="K3578" i="1"/>
  <c r="J3578" i="1"/>
  <c r="L3577" i="1"/>
  <c r="K3577" i="1"/>
  <c r="J3577" i="1"/>
  <c r="L3576" i="1"/>
  <c r="K3576" i="1"/>
  <c r="J3576" i="1"/>
  <c r="L3575" i="1"/>
  <c r="K3575" i="1"/>
  <c r="J3575" i="1"/>
  <c r="L3574" i="1"/>
  <c r="K3574" i="1"/>
  <c r="J3574" i="1"/>
  <c r="L3573" i="1"/>
  <c r="K3573" i="1"/>
  <c r="J3573" i="1"/>
  <c r="L3572" i="1"/>
  <c r="K3572" i="1"/>
  <c r="J3572" i="1"/>
  <c r="L3571" i="1"/>
  <c r="K3571" i="1"/>
  <c r="J3571" i="1"/>
  <c r="L3570" i="1"/>
  <c r="K3570" i="1"/>
  <c r="J3570" i="1"/>
  <c r="L3569" i="1"/>
  <c r="K3569" i="1"/>
  <c r="J3569" i="1"/>
  <c r="L3568" i="1"/>
  <c r="K3568" i="1"/>
  <c r="J3568" i="1"/>
  <c r="L3567" i="1"/>
  <c r="K3567" i="1"/>
  <c r="J3567" i="1"/>
  <c r="L3566" i="1"/>
  <c r="K3566" i="1"/>
  <c r="J3566" i="1"/>
  <c r="L3565" i="1"/>
  <c r="K3565" i="1"/>
  <c r="J3565" i="1"/>
  <c r="L3564" i="1"/>
  <c r="K3564" i="1"/>
  <c r="J3564" i="1"/>
  <c r="L3563" i="1"/>
  <c r="K3563" i="1"/>
  <c r="J3563" i="1"/>
  <c r="L3562" i="1"/>
  <c r="K3562" i="1"/>
  <c r="J3562" i="1"/>
  <c r="L3561" i="1"/>
  <c r="K3561" i="1"/>
  <c r="J3561" i="1"/>
  <c r="L3560" i="1"/>
  <c r="K3560" i="1"/>
  <c r="J3560" i="1"/>
  <c r="L3559" i="1"/>
  <c r="K3559" i="1"/>
  <c r="J3559" i="1"/>
  <c r="L3558" i="1"/>
  <c r="K3558" i="1"/>
  <c r="J3558" i="1"/>
  <c r="L3557" i="1"/>
  <c r="K3557" i="1"/>
  <c r="J3557" i="1"/>
  <c r="L3556" i="1"/>
  <c r="K3556" i="1"/>
  <c r="J3556" i="1"/>
  <c r="L3555" i="1"/>
  <c r="K3555" i="1"/>
  <c r="J3555" i="1"/>
  <c r="L3554" i="1"/>
  <c r="K3554" i="1"/>
  <c r="J3554" i="1"/>
  <c r="L3553" i="1"/>
  <c r="K3553" i="1"/>
  <c r="J3553" i="1"/>
  <c r="L3552" i="1"/>
  <c r="K3552" i="1"/>
  <c r="J3552" i="1"/>
  <c r="L3551" i="1"/>
  <c r="K3551" i="1"/>
  <c r="J3551" i="1"/>
  <c r="L3550" i="1"/>
  <c r="K3550" i="1"/>
  <c r="J3550" i="1"/>
  <c r="L3549" i="1"/>
  <c r="K3549" i="1"/>
  <c r="J3549" i="1"/>
  <c r="L3548" i="1"/>
  <c r="K3548" i="1"/>
  <c r="J3548" i="1"/>
  <c r="L3547" i="1"/>
  <c r="K3547" i="1"/>
  <c r="J3547" i="1"/>
  <c r="L3546" i="1"/>
  <c r="K3546" i="1"/>
  <c r="J3546" i="1"/>
  <c r="L3545" i="1"/>
  <c r="K3545" i="1"/>
  <c r="J3545" i="1"/>
  <c r="L3544" i="1"/>
  <c r="K3544" i="1"/>
  <c r="J3544" i="1"/>
  <c r="L3543" i="1"/>
  <c r="K3543" i="1"/>
  <c r="J3543" i="1"/>
  <c r="L3542" i="1"/>
  <c r="K3542" i="1"/>
  <c r="J3542" i="1"/>
  <c r="L3541" i="1"/>
  <c r="K3541" i="1"/>
  <c r="J3541" i="1"/>
  <c r="L3540" i="1"/>
  <c r="K3540" i="1"/>
  <c r="J3540" i="1"/>
  <c r="L3539" i="1"/>
  <c r="K3539" i="1"/>
  <c r="J3539" i="1"/>
  <c r="L3538" i="1"/>
  <c r="K3538" i="1"/>
  <c r="J3538" i="1"/>
  <c r="L3537" i="1"/>
  <c r="K3537" i="1"/>
  <c r="J3537" i="1"/>
  <c r="L3536" i="1"/>
  <c r="K3536" i="1"/>
  <c r="J3536" i="1"/>
  <c r="L3535" i="1"/>
  <c r="K3535" i="1"/>
  <c r="J3535" i="1"/>
  <c r="L3534" i="1"/>
  <c r="K3534" i="1"/>
  <c r="J3534" i="1"/>
  <c r="L3533" i="1"/>
  <c r="K3533" i="1"/>
  <c r="J3533" i="1"/>
  <c r="L3532" i="1"/>
  <c r="K3532" i="1"/>
  <c r="J3532" i="1"/>
  <c r="L3531" i="1"/>
  <c r="K3531" i="1"/>
  <c r="J3531" i="1"/>
  <c r="L3530" i="1"/>
  <c r="K3530" i="1"/>
  <c r="J3530" i="1"/>
  <c r="L3529" i="1"/>
  <c r="K3529" i="1"/>
  <c r="J3529" i="1"/>
  <c r="L3528" i="1"/>
  <c r="K3528" i="1"/>
  <c r="J3528" i="1"/>
  <c r="L3527" i="1"/>
  <c r="K3527" i="1"/>
  <c r="J3527" i="1"/>
  <c r="L3526" i="1"/>
  <c r="K3526" i="1"/>
  <c r="J3526" i="1"/>
  <c r="L3525" i="1"/>
  <c r="K3525" i="1"/>
  <c r="J3525" i="1"/>
  <c r="L3524" i="1"/>
  <c r="K3524" i="1"/>
  <c r="J3524" i="1"/>
  <c r="L3523" i="1"/>
  <c r="K3523" i="1"/>
  <c r="J3523" i="1"/>
  <c r="L3522" i="1"/>
  <c r="K3522" i="1"/>
  <c r="J3522" i="1"/>
  <c r="L3521" i="1"/>
  <c r="K3521" i="1"/>
  <c r="J3521" i="1"/>
  <c r="L3520" i="1"/>
  <c r="K3520" i="1"/>
  <c r="J3520" i="1"/>
  <c r="L3519" i="1"/>
  <c r="K3519" i="1"/>
  <c r="J3519" i="1"/>
  <c r="L3518" i="1"/>
  <c r="K3518" i="1"/>
  <c r="J3518" i="1"/>
  <c r="L3517" i="1"/>
  <c r="K3517" i="1"/>
  <c r="J3517" i="1"/>
  <c r="L3516" i="1"/>
  <c r="K3516" i="1"/>
  <c r="J3516" i="1"/>
  <c r="L3515" i="1"/>
  <c r="K3515" i="1"/>
  <c r="J3515" i="1"/>
  <c r="L3514" i="1"/>
  <c r="K3514" i="1"/>
  <c r="J3514" i="1"/>
  <c r="L3513" i="1"/>
  <c r="K3513" i="1"/>
  <c r="J3513" i="1"/>
  <c r="L3512" i="1"/>
  <c r="K3512" i="1"/>
  <c r="J3512" i="1"/>
  <c r="L3511" i="1"/>
  <c r="K3511" i="1"/>
  <c r="J3511" i="1"/>
  <c r="L3510" i="1"/>
  <c r="K3510" i="1"/>
  <c r="J3510" i="1"/>
  <c r="L3509" i="1"/>
  <c r="K3509" i="1"/>
  <c r="J3509" i="1"/>
  <c r="L3508" i="1"/>
  <c r="K3508" i="1"/>
  <c r="J3508" i="1"/>
  <c r="L3507" i="1"/>
  <c r="K3507" i="1"/>
  <c r="J3507" i="1"/>
  <c r="L3506" i="1"/>
  <c r="K3506" i="1"/>
  <c r="J3506" i="1"/>
  <c r="L3505" i="1"/>
  <c r="K3505" i="1"/>
  <c r="J3505" i="1"/>
  <c r="L3504" i="1"/>
  <c r="K3504" i="1"/>
  <c r="J3504" i="1"/>
  <c r="L3503" i="1"/>
  <c r="K3503" i="1"/>
  <c r="J3503" i="1"/>
  <c r="L3502" i="1"/>
  <c r="K3502" i="1"/>
  <c r="J3502" i="1"/>
  <c r="L3501" i="1"/>
  <c r="K3501" i="1"/>
  <c r="J3501" i="1"/>
  <c r="L3500" i="1"/>
  <c r="K3500" i="1"/>
  <c r="J3500" i="1"/>
  <c r="L3499" i="1"/>
  <c r="K3499" i="1"/>
  <c r="J3499" i="1"/>
  <c r="L3498" i="1"/>
  <c r="K3498" i="1"/>
  <c r="J3498" i="1"/>
  <c r="L3497" i="1"/>
  <c r="K3497" i="1"/>
  <c r="J3497" i="1"/>
  <c r="L3496" i="1"/>
  <c r="K3496" i="1"/>
  <c r="J3496" i="1"/>
  <c r="L3495" i="1"/>
  <c r="K3495" i="1"/>
  <c r="J3495" i="1"/>
  <c r="L3494" i="1"/>
  <c r="K3494" i="1"/>
  <c r="J3494" i="1"/>
  <c r="L3493" i="1"/>
  <c r="K3493" i="1"/>
  <c r="J3493" i="1"/>
  <c r="L3492" i="1"/>
  <c r="K3492" i="1"/>
  <c r="J3492" i="1"/>
  <c r="L3491" i="1"/>
  <c r="K3491" i="1"/>
  <c r="J3491" i="1"/>
  <c r="L3490" i="1"/>
  <c r="K3490" i="1"/>
  <c r="J3490" i="1"/>
  <c r="L3489" i="1"/>
  <c r="K3489" i="1"/>
  <c r="J3489" i="1"/>
  <c r="L3488" i="1"/>
  <c r="K3488" i="1"/>
  <c r="J3488" i="1"/>
  <c r="L3487" i="1"/>
  <c r="K3487" i="1"/>
  <c r="J3487" i="1"/>
  <c r="L3486" i="1"/>
  <c r="K3486" i="1"/>
  <c r="J3486" i="1"/>
  <c r="L3485" i="1"/>
  <c r="K3485" i="1"/>
  <c r="J3485" i="1"/>
  <c r="L3484" i="1"/>
  <c r="K3484" i="1"/>
  <c r="J3484" i="1"/>
  <c r="L3483" i="1"/>
  <c r="K3483" i="1"/>
  <c r="J3483" i="1"/>
  <c r="L3482" i="1"/>
  <c r="K3482" i="1"/>
  <c r="J3482" i="1"/>
  <c r="L3481" i="1"/>
  <c r="K3481" i="1"/>
  <c r="J3481" i="1"/>
  <c r="L3480" i="1"/>
  <c r="K3480" i="1"/>
  <c r="J3480" i="1"/>
  <c r="L3479" i="1"/>
  <c r="K3479" i="1"/>
  <c r="J3479" i="1"/>
  <c r="L3478" i="1"/>
  <c r="K3478" i="1"/>
  <c r="J3478" i="1"/>
  <c r="L3477" i="1"/>
  <c r="K3477" i="1"/>
  <c r="J3477" i="1"/>
  <c r="L3476" i="1"/>
  <c r="K3476" i="1"/>
  <c r="J3476" i="1"/>
  <c r="L3475" i="1"/>
  <c r="K3475" i="1"/>
  <c r="J3475" i="1"/>
  <c r="L3474" i="1"/>
  <c r="K3474" i="1"/>
  <c r="J3474" i="1"/>
  <c r="L3473" i="1"/>
  <c r="K3473" i="1"/>
  <c r="J3473" i="1"/>
  <c r="L3472" i="1"/>
  <c r="K3472" i="1"/>
  <c r="J3472" i="1"/>
  <c r="L3471" i="1"/>
  <c r="K3471" i="1"/>
  <c r="J3471" i="1"/>
  <c r="L3470" i="1"/>
  <c r="K3470" i="1"/>
  <c r="J3470" i="1"/>
  <c r="L3469" i="1"/>
  <c r="K3469" i="1"/>
  <c r="J3469" i="1"/>
  <c r="L3468" i="1"/>
  <c r="K3468" i="1"/>
  <c r="J3468" i="1"/>
  <c r="L3467" i="1"/>
  <c r="K3467" i="1"/>
  <c r="J3467" i="1"/>
  <c r="L3466" i="1"/>
  <c r="K3466" i="1"/>
  <c r="J3466" i="1"/>
  <c r="L3465" i="1"/>
  <c r="K3465" i="1"/>
  <c r="J3465" i="1"/>
  <c r="L3464" i="1"/>
  <c r="K3464" i="1"/>
  <c r="J3464" i="1"/>
  <c r="L3463" i="1"/>
  <c r="K3463" i="1"/>
  <c r="J3463" i="1"/>
  <c r="L3462" i="1"/>
  <c r="K3462" i="1"/>
  <c r="J3462" i="1"/>
  <c r="L3461" i="1"/>
  <c r="K3461" i="1"/>
  <c r="J3461" i="1"/>
  <c r="L3460" i="1"/>
  <c r="K3460" i="1"/>
  <c r="J3460" i="1"/>
  <c r="L3459" i="1"/>
  <c r="K3459" i="1"/>
  <c r="J3459" i="1"/>
  <c r="L3458" i="1"/>
  <c r="K3458" i="1"/>
  <c r="J3458" i="1"/>
  <c r="L3457" i="1"/>
  <c r="K3457" i="1"/>
  <c r="J3457" i="1"/>
  <c r="L3456" i="1"/>
  <c r="K3456" i="1"/>
  <c r="J3456" i="1"/>
  <c r="L3455" i="1"/>
  <c r="K3455" i="1"/>
  <c r="J3455" i="1"/>
  <c r="L3454" i="1"/>
  <c r="K3454" i="1"/>
  <c r="J3454" i="1"/>
  <c r="L3453" i="1"/>
  <c r="K3453" i="1"/>
  <c r="J3453" i="1"/>
  <c r="L3452" i="1"/>
  <c r="K3452" i="1"/>
  <c r="J3452" i="1"/>
  <c r="L3451" i="1"/>
  <c r="K3451" i="1"/>
  <c r="J3451" i="1"/>
  <c r="L3450" i="1"/>
  <c r="K3450" i="1"/>
  <c r="J3450" i="1"/>
  <c r="L3449" i="1"/>
  <c r="K3449" i="1"/>
  <c r="J3449" i="1"/>
  <c r="L3448" i="1"/>
  <c r="K3448" i="1"/>
  <c r="J3448" i="1"/>
  <c r="L3447" i="1"/>
  <c r="K3447" i="1"/>
  <c r="J3447" i="1"/>
  <c r="L3446" i="1"/>
  <c r="K3446" i="1"/>
  <c r="J3446" i="1"/>
  <c r="L3445" i="1"/>
  <c r="K3445" i="1"/>
  <c r="J3445" i="1"/>
  <c r="L3444" i="1"/>
  <c r="K3444" i="1"/>
  <c r="J3444" i="1"/>
  <c r="L3443" i="1"/>
  <c r="K3443" i="1"/>
  <c r="J3443" i="1"/>
  <c r="L3442" i="1"/>
  <c r="K3442" i="1"/>
  <c r="J3442" i="1"/>
  <c r="L3441" i="1"/>
  <c r="K3441" i="1"/>
  <c r="J3441" i="1"/>
  <c r="L3440" i="1"/>
  <c r="K3440" i="1"/>
  <c r="J3440" i="1"/>
  <c r="L3439" i="1"/>
  <c r="K3439" i="1"/>
  <c r="J3439" i="1"/>
  <c r="L3438" i="1"/>
  <c r="K3438" i="1"/>
  <c r="J3438" i="1"/>
  <c r="L3437" i="1"/>
  <c r="K3437" i="1"/>
  <c r="J3437" i="1"/>
  <c r="L3436" i="1"/>
  <c r="K3436" i="1"/>
  <c r="J3436" i="1"/>
  <c r="L3435" i="1"/>
  <c r="K3435" i="1"/>
  <c r="J3435" i="1"/>
  <c r="L3434" i="1"/>
  <c r="K3434" i="1"/>
  <c r="J3434" i="1"/>
  <c r="L3433" i="1"/>
  <c r="K3433" i="1"/>
  <c r="J3433" i="1"/>
  <c r="L3432" i="1"/>
  <c r="K3432" i="1"/>
  <c r="J3432" i="1"/>
  <c r="L3431" i="1"/>
  <c r="K3431" i="1"/>
  <c r="J3431" i="1"/>
  <c r="L3430" i="1"/>
  <c r="K3430" i="1"/>
  <c r="J3430" i="1"/>
  <c r="L3429" i="1"/>
  <c r="K3429" i="1"/>
  <c r="J3429" i="1"/>
  <c r="L3428" i="1"/>
  <c r="K3428" i="1"/>
  <c r="J3428" i="1"/>
  <c r="L3427" i="1"/>
  <c r="K3427" i="1"/>
  <c r="J3427" i="1"/>
  <c r="L3426" i="1"/>
  <c r="K3426" i="1"/>
  <c r="J3426" i="1"/>
  <c r="L3425" i="1"/>
  <c r="K3425" i="1"/>
  <c r="J3425" i="1"/>
  <c r="L3424" i="1"/>
  <c r="K3424" i="1"/>
  <c r="J3424" i="1"/>
  <c r="L3423" i="1"/>
  <c r="K3423" i="1"/>
  <c r="J3423" i="1"/>
  <c r="L3422" i="1"/>
  <c r="K3422" i="1"/>
  <c r="J3422" i="1"/>
  <c r="L3421" i="1"/>
  <c r="K3421" i="1"/>
  <c r="J3421" i="1"/>
  <c r="L3420" i="1"/>
  <c r="K3420" i="1"/>
  <c r="J3420" i="1"/>
  <c r="L3419" i="1"/>
  <c r="K3419" i="1"/>
  <c r="J3419" i="1"/>
  <c r="L3418" i="1"/>
  <c r="K3418" i="1"/>
  <c r="J3418" i="1"/>
  <c r="L3417" i="1"/>
  <c r="K3417" i="1"/>
  <c r="J3417" i="1"/>
  <c r="L3416" i="1"/>
  <c r="K3416" i="1"/>
  <c r="J3416" i="1"/>
  <c r="L3415" i="1"/>
  <c r="K3415" i="1"/>
  <c r="J3415" i="1"/>
  <c r="L3414" i="1"/>
  <c r="K3414" i="1"/>
  <c r="J3414" i="1"/>
  <c r="L3413" i="1"/>
  <c r="K3413" i="1"/>
  <c r="J3413" i="1"/>
  <c r="L3412" i="1"/>
  <c r="K3412" i="1"/>
  <c r="J3412" i="1"/>
  <c r="L3411" i="1"/>
  <c r="K3411" i="1"/>
  <c r="J3411" i="1"/>
  <c r="L3410" i="1"/>
  <c r="K3410" i="1"/>
  <c r="J3410" i="1"/>
  <c r="L3409" i="1"/>
  <c r="K3409" i="1"/>
  <c r="J3409" i="1"/>
  <c r="L3408" i="1"/>
  <c r="K3408" i="1"/>
  <c r="J3408" i="1"/>
  <c r="L3407" i="1"/>
  <c r="K3407" i="1"/>
  <c r="J3407" i="1"/>
  <c r="L3406" i="1"/>
  <c r="K3406" i="1"/>
  <c r="J3406" i="1"/>
  <c r="L3405" i="1"/>
  <c r="K3405" i="1"/>
  <c r="J3405" i="1"/>
  <c r="L3404" i="1"/>
  <c r="K3404" i="1"/>
  <c r="J3404" i="1"/>
  <c r="L3403" i="1"/>
  <c r="K3403" i="1"/>
  <c r="J3403" i="1"/>
  <c r="L3402" i="1"/>
  <c r="K3402" i="1"/>
  <c r="J3402" i="1"/>
  <c r="L3401" i="1"/>
  <c r="K3401" i="1"/>
  <c r="J3401" i="1"/>
  <c r="L3400" i="1"/>
  <c r="K3400" i="1"/>
  <c r="J3400" i="1"/>
  <c r="L3399" i="1"/>
  <c r="K3399" i="1"/>
  <c r="J3399" i="1"/>
  <c r="L3398" i="1"/>
  <c r="K3398" i="1"/>
  <c r="J3398" i="1"/>
  <c r="L3397" i="1"/>
  <c r="K3397" i="1"/>
  <c r="J3397" i="1"/>
  <c r="L3396" i="1"/>
  <c r="K3396" i="1"/>
  <c r="J3396" i="1"/>
  <c r="L3395" i="1"/>
  <c r="K3395" i="1"/>
  <c r="J3395" i="1"/>
  <c r="L3394" i="1"/>
  <c r="K3394" i="1"/>
  <c r="J3394" i="1"/>
  <c r="L3393" i="1"/>
  <c r="K3393" i="1"/>
  <c r="J3393" i="1"/>
  <c r="L3392" i="1"/>
  <c r="K3392" i="1"/>
  <c r="J3392" i="1"/>
  <c r="L3391" i="1"/>
  <c r="K3391" i="1"/>
  <c r="J3391" i="1"/>
  <c r="L3390" i="1"/>
  <c r="K3390" i="1"/>
  <c r="J3390" i="1"/>
  <c r="L3389" i="1"/>
  <c r="K3389" i="1"/>
  <c r="J3389" i="1"/>
  <c r="L3388" i="1"/>
  <c r="K3388" i="1"/>
  <c r="J3388" i="1"/>
  <c r="L3387" i="1"/>
  <c r="K3387" i="1"/>
  <c r="J3387" i="1"/>
  <c r="L3386" i="1"/>
  <c r="K3386" i="1"/>
  <c r="J3386" i="1"/>
  <c r="L3385" i="1"/>
  <c r="K3385" i="1"/>
  <c r="J3385" i="1"/>
  <c r="L3384" i="1"/>
  <c r="K3384" i="1"/>
  <c r="J3384" i="1"/>
  <c r="L3383" i="1"/>
  <c r="K3383" i="1"/>
  <c r="J3383" i="1"/>
  <c r="L3382" i="1"/>
  <c r="K3382" i="1"/>
  <c r="J3382" i="1"/>
  <c r="L3381" i="1"/>
  <c r="K3381" i="1"/>
  <c r="J3381" i="1"/>
  <c r="L3380" i="1"/>
  <c r="K3380" i="1"/>
  <c r="J3380" i="1"/>
  <c r="L3379" i="1"/>
  <c r="K3379" i="1"/>
  <c r="J3379" i="1"/>
  <c r="L3378" i="1"/>
  <c r="K3378" i="1"/>
  <c r="J3378" i="1"/>
  <c r="L3377" i="1"/>
  <c r="K3377" i="1"/>
  <c r="J3377" i="1"/>
  <c r="L3376" i="1"/>
  <c r="K3376" i="1"/>
  <c r="J3376" i="1"/>
  <c r="L3375" i="1"/>
  <c r="K3375" i="1"/>
  <c r="J3375" i="1"/>
  <c r="L3374" i="1"/>
  <c r="K3374" i="1"/>
  <c r="J3374" i="1"/>
  <c r="L3373" i="1"/>
  <c r="K3373" i="1"/>
  <c r="J3373" i="1"/>
  <c r="L3372" i="1"/>
  <c r="K3372" i="1"/>
  <c r="J3372" i="1"/>
  <c r="L3371" i="1"/>
  <c r="K3371" i="1"/>
  <c r="J3371" i="1"/>
  <c r="L3370" i="1"/>
  <c r="K3370" i="1"/>
  <c r="J3370" i="1"/>
  <c r="L3369" i="1"/>
  <c r="K3369" i="1"/>
  <c r="J3369" i="1"/>
  <c r="L3368" i="1"/>
  <c r="K3368" i="1"/>
  <c r="J3368" i="1"/>
  <c r="L3367" i="1"/>
  <c r="K3367" i="1"/>
  <c r="J3367" i="1"/>
  <c r="L3366" i="1"/>
  <c r="K3366" i="1"/>
  <c r="J3366" i="1"/>
  <c r="L3365" i="1"/>
  <c r="K3365" i="1"/>
  <c r="J3365" i="1"/>
  <c r="L3364" i="1"/>
  <c r="K3364" i="1"/>
  <c r="J3364" i="1"/>
  <c r="L3363" i="1"/>
  <c r="K3363" i="1"/>
  <c r="J3363" i="1"/>
  <c r="L3362" i="1"/>
  <c r="K3362" i="1"/>
  <c r="J3362" i="1"/>
  <c r="L3361" i="1"/>
  <c r="K3361" i="1"/>
  <c r="J3361" i="1"/>
  <c r="L3360" i="1"/>
  <c r="K3360" i="1"/>
  <c r="J3360" i="1"/>
  <c r="L3359" i="1"/>
  <c r="K3359" i="1"/>
  <c r="J3359" i="1"/>
  <c r="L3358" i="1"/>
  <c r="K3358" i="1"/>
  <c r="J3358" i="1"/>
  <c r="L3357" i="1"/>
  <c r="K3357" i="1"/>
  <c r="J3357" i="1"/>
  <c r="L3356" i="1"/>
  <c r="K3356" i="1"/>
  <c r="J3356" i="1"/>
  <c r="L3355" i="1"/>
  <c r="K3355" i="1"/>
  <c r="J3355" i="1"/>
  <c r="L3354" i="1"/>
  <c r="K3354" i="1"/>
  <c r="J3354" i="1"/>
  <c r="L3353" i="1"/>
  <c r="K3353" i="1"/>
  <c r="J3353" i="1"/>
  <c r="L3352" i="1"/>
  <c r="K3352" i="1"/>
  <c r="J3352" i="1"/>
  <c r="L3351" i="1"/>
  <c r="K3351" i="1"/>
  <c r="J3351" i="1"/>
  <c r="L3350" i="1"/>
  <c r="K3350" i="1"/>
  <c r="J3350" i="1"/>
  <c r="L3349" i="1"/>
  <c r="K3349" i="1"/>
  <c r="J3349" i="1"/>
  <c r="L3348" i="1"/>
  <c r="K3348" i="1"/>
  <c r="J3348" i="1"/>
  <c r="L3347" i="1"/>
  <c r="K3347" i="1"/>
  <c r="J3347" i="1"/>
  <c r="L3346" i="1"/>
  <c r="K3346" i="1"/>
  <c r="J3346" i="1"/>
  <c r="L3345" i="1"/>
  <c r="K3345" i="1"/>
  <c r="J3345" i="1"/>
  <c r="L3344" i="1"/>
  <c r="K3344" i="1"/>
  <c r="J3344" i="1"/>
  <c r="L3343" i="1"/>
  <c r="K3343" i="1"/>
  <c r="J3343" i="1"/>
  <c r="L3342" i="1"/>
  <c r="K3342" i="1"/>
  <c r="J3342" i="1"/>
  <c r="L3341" i="1"/>
  <c r="K3341" i="1"/>
  <c r="J3341" i="1"/>
  <c r="L3340" i="1"/>
  <c r="K3340" i="1"/>
  <c r="J3340" i="1"/>
  <c r="L3339" i="1"/>
  <c r="K3339" i="1"/>
  <c r="J3339" i="1"/>
  <c r="L3338" i="1"/>
  <c r="K3338" i="1"/>
  <c r="J3338" i="1"/>
  <c r="L3337" i="1"/>
  <c r="K3337" i="1"/>
  <c r="J3337" i="1"/>
  <c r="L3336" i="1"/>
  <c r="K3336" i="1"/>
  <c r="J3336" i="1"/>
  <c r="L3335" i="1"/>
  <c r="K3335" i="1"/>
  <c r="J3335" i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6" i="1"/>
  <c r="K3326" i="1"/>
  <c r="J3326" i="1"/>
  <c r="L3325" i="1"/>
  <c r="K3325" i="1"/>
  <c r="J3325" i="1"/>
  <c r="L3324" i="1"/>
  <c r="K3324" i="1"/>
  <c r="J3324" i="1"/>
  <c r="L3323" i="1"/>
  <c r="K3323" i="1"/>
  <c r="J3323" i="1"/>
  <c r="L3322" i="1"/>
  <c r="K3322" i="1"/>
  <c r="J3322" i="1"/>
  <c r="L3321" i="1"/>
  <c r="K3321" i="1"/>
  <c r="J3321" i="1"/>
  <c r="L3320" i="1"/>
  <c r="K3320" i="1"/>
  <c r="J3320" i="1"/>
  <c r="L3319" i="1"/>
  <c r="K3319" i="1"/>
  <c r="J3319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3" i="1"/>
  <c r="K3313" i="1"/>
  <c r="J3313" i="1"/>
  <c r="L3312" i="1"/>
  <c r="K3312" i="1"/>
  <c r="J3312" i="1"/>
  <c r="L3311" i="1"/>
  <c r="K3311" i="1"/>
  <c r="J3311" i="1"/>
  <c r="L3310" i="1"/>
  <c r="K3310" i="1"/>
  <c r="J3310" i="1"/>
  <c r="L3309" i="1"/>
  <c r="K3309" i="1"/>
  <c r="J3309" i="1"/>
  <c r="L3308" i="1"/>
  <c r="K3308" i="1"/>
  <c r="J3308" i="1"/>
  <c r="L3307" i="1"/>
  <c r="K3307" i="1"/>
  <c r="J3307" i="1"/>
  <c r="L3306" i="1"/>
  <c r="K3306" i="1"/>
  <c r="J3306" i="1"/>
  <c r="L3305" i="1"/>
  <c r="K3305" i="1"/>
  <c r="J3305" i="1"/>
  <c r="L3304" i="1"/>
  <c r="K3304" i="1"/>
  <c r="J3304" i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9" i="1"/>
  <c r="K3299" i="1"/>
  <c r="J3299" i="1"/>
  <c r="L3298" i="1"/>
  <c r="K3298" i="1"/>
  <c r="J3298" i="1"/>
  <c r="L3297" i="1"/>
  <c r="K3297" i="1"/>
  <c r="J3297" i="1"/>
  <c r="L3296" i="1"/>
  <c r="K3296" i="1"/>
  <c r="J3296" i="1"/>
  <c r="L3295" i="1"/>
  <c r="K3295" i="1"/>
  <c r="J3295" i="1"/>
  <c r="L3294" i="1"/>
  <c r="K3294" i="1"/>
  <c r="J3294" i="1"/>
  <c r="L3293" i="1"/>
  <c r="K3293" i="1"/>
  <c r="J3293" i="1"/>
  <c r="L3292" i="1"/>
  <c r="K3292" i="1"/>
  <c r="J3292" i="1"/>
  <c r="L3291" i="1"/>
  <c r="K3291" i="1"/>
  <c r="J3291" i="1"/>
  <c r="L3290" i="1"/>
  <c r="K3290" i="1"/>
  <c r="J3290" i="1"/>
  <c r="L3289" i="1"/>
  <c r="K3289" i="1"/>
  <c r="J3289" i="1"/>
  <c r="L3288" i="1"/>
  <c r="K3288" i="1"/>
  <c r="J3288" i="1"/>
  <c r="L3287" i="1"/>
  <c r="K3287" i="1"/>
  <c r="J3287" i="1"/>
  <c r="L3286" i="1"/>
  <c r="K3286" i="1"/>
  <c r="J3286" i="1"/>
  <c r="L3285" i="1"/>
  <c r="K3285" i="1"/>
  <c r="J3285" i="1"/>
  <c r="L3284" i="1"/>
  <c r="K3284" i="1"/>
  <c r="J3284" i="1"/>
  <c r="L3283" i="1"/>
  <c r="K3283" i="1"/>
  <c r="J3283" i="1"/>
  <c r="L3282" i="1"/>
  <c r="K3282" i="1"/>
  <c r="J3282" i="1"/>
  <c r="L3281" i="1"/>
  <c r="K3281" i="1"/>
  <c r="J3281" i="1"/>
  <c r="L3280" i="1"/>
  <c r="K3280" i="1"/>
  <c r="J3280" i="1"/>
  <c r="L3279" i="1"/>
  <c r="K3279" i="1"/>
  <c r="J3279" i="1"/>
  <c r="L3278" i="1"/>
  <c r="K3278" i="1"/>
  <c r="J3278" i="1"/>
  <c r="L3277" i="1"/>
  <c r="K3277" i="1"/>
  <c r="J3277" i="1"/>
  <c r="L3276" i="1"/>
  <c r="K3276" i="1"/>
  <c r="J3276" i="1"/>
  <c r="L3275" i="1"/>
  <c r="K3275" i="1"/>
  <c r="J3275" i="1"/>
  <c r="L3274" i="1"/>
  <c r="K3274" i="1"/>
  <c r="J3274" i="1"/>
  <c r="L3273" i="1"/>
  <c r="K3273" i="1"/>
  <c r="J3273" i="1"/>
  <c r="L3272" i="1"/>
  <c r="K3272" i="1"/>
  <c r="J3272" i="1"/>
  <c r="L3271" i="1"/>
  <c r="K3271" i="1"/>
  <c r="J3271" i="1"/>
  <c r="L3270" i="1"/>
  <c r="K3270" i="1"/>
  <c r="J3270" i="1"/>
  <c r="L3269" i="1"/>
  <c r="K3269" i="1"/>
  <c r="J3269" i="1"/>
  <c r="L3268" i="1"/>
  <c r="K3268" i="1"/>
  <c r="J3268" i="1"/>
  <c r="L3267" i="1"/>
  <c r="K3267" i="1"/>
  <c r="J3267" i="1"/>
  <c r="L3266" i="1"/>
  <c r="K3266" i="1"/>
  <c r="J3266" i="1"/>
  <c r="L3265" i="1"/>
  <c r="K3265" i="1"/>
  <c r="J3265" i="1"/>
  <c r="L3264" i="1"/>
  <c r="K3264" i="1"/>
  <c r="J3264" i="1"/>
  <c r="L3263" i="1"/>
  <c r="K3263" i="1"/>
  <c r="J3263" i="1"/>
  <c r="L3262" i="1"/>
  <c r="K3262" i="1"/>
  <c r="J3262" i="1"/>
  <c r="L3261" i="1"/>
  <c r="K3261" i="1"/>
  <c r="J3261" i="1"/>
  <c r="L3260" i="1"/>
  <c r="K3260" i="1"/>
  <c r="J3260" i="1"/>
  <c r="L3259" i="1"/>
  <c r="K3259" i="1"/>
  <c r="J3259" i="1"/>
  <c r="L3258" i="1"/>
  <c r="K3258" i="1"/>
  <c r="J3258" i="1"/>
  <c r="L3257" i="1"/>
  <c r="K3257" i="1"/>
  <c r="J3257" i="1"/>
  <c r="L3256" i="1"/>
  <c r="K3256" i="1"/>
  <c r="J3256" i="1"/>
  <c r="L3255" i="1"/>
  <c r="K3255" i="1"/>
  <c r="J3255" i="1"/>
  <c r="L3254" i="1"/>
  <c r="K3254" i="1"/>
  <c r="J3254" i="1"/>
  <c r="L3253" i="1"/>
  <c r="K3253" i="1"/>
  <c r="J3253" i="1"/>
  <c r="L3252" i="1"/>
  <c r="K3252" i="1"/>
  <c r="J3252" i="1"/>
  <c r="L3251" i="1"/>
  <c r="K3251" i="1"/>
  <c r="J3251" i="1"/>
  <c r="L3250" i="1"/>
  <c r="K3250" i="1"/>
  <c r="J3250" i="1"/>
  <c r="L3249" i="1"/>
  <c r="K3249" i="1"/>
  <c r="J3249" i="1"/>
  <c r="L3248" i="1"/>
  <c r="K3248" i="1"/>
  <c r="J3248" i="1"/>
  <c r="L3247" i="1"/>
  <c r="K3247" i="1"/>
  <c r="J3247" i="1"/>
  <c r="L3246" i="1"/>
  <c r="K3246" i="1"/>
  <c r="J3246" i="1"/>
  <c r="L3245" i="1"/>
  <c r="K3245" i="1"/>
  <c r="J3245" i="1"/>
  <c r="L3244" i="1"/>
  <c r="K3244" i="1"/>
  <c r="J3244" i="1"/>
  <c r="L3243" i="1"/>
  <c r="K3243" i="1"/>
  <c r="J3243" i="1"/>
  <c r="L3242" i="1"/>
  <c r="K3242" i="1"/>
  <c r="J3242" i="1"/>
  <c r="L3241" i="1"/>
  <c r="K3241" i="1"/>
  <c r="J3241" i="1"/>
  <c r="L3240" i="1"/>
  <c r="K3240" i="1"/>
  <c r="J3240" i="1"/>
  <c r="L3239" i="1"/>
  <c r="K3239" i="1"/>
  <c r="J3239" i="1"/>
  <c r="L3238" i="1"/>
  <c r="K3238" i="1"/>
  <c r="J3238" i="1"/>
  <c r="L3237" i="1"/>
  <c r="K3237" i="1"/>
  <c r="J3237" i="1"/>
  <c r="L3236" i="1"/>
  <c r="K3236" i="1"/>
  <c r="J3236" i="1"/>
  <c r="L3235" i="1"/>
  <c r="K3235" i="1"/>
  <c r="J3235" i="1"/>
  <c r="L3234" i="1"/>
  <c r="K3234" i="1"/>
  <c r="J3234" i="1"/>
  <c r="L3233" i="1"/>
  <c r="K3233" i="1"/>
  <c r="J3233" i="1"/>
  <c r="L3232" i="1"/>
  <c r="K3232" i="1"/>
  <c r="J3232" i="1"/>
  <c r="L3231" i="1"/>
  <c r="K3231" i="1"/>
  <c r="J3231" i="1"/>
  <c r="L3230" i="1"/>
  <c r="K3230" i="1"/>
  <c r="J3230" i="1"/>
  <c r="L3229" i="1"/>
  <c r="K3229" i="1"/>
  <c r="J3229" i="1"/>
  <c r="L3228" i="1"/>
  <c r="K3228" i="1"/>
  <c r="J3228" i="1"/>
  <c r="L3227" i="1"/>
  <c r="K3227" i="1"/>
  <c r="J3227" i="1"/>
  <c r="L3226" i="1"/>
  <c r="K3226" i="1"/>
  <c r="J3226" i="1"/>
  <c r="L3225" i="1"/>
  <c r="K3225" i="1"/>
  <c r="J3225" i="1"/>
  <c r="L3224" i="1"/>
  <c r="K3224" i="1"/>
  <c r="J3224" i="1"/>
  <c r="L3223" i="1"/>
  <c r="K3223" i="1"/>
  <c r="J3223" i="1"/>
  <c r="L3222" i="1"/>
  <c r="K3222" i="1"/>
  <c r="J3222" i="1"/>
  <c r="L3221" i="1"/>
  <c r="K3221" i="1"/>
  <c r="J3221" i="1"/>
  <c r="L3220" i="1"/>
  <c r="K3220" i="1"/>
  <c r="J3220" i="1"/>
  <c r="L3219" i="1"/>
  <c r="K3219" i="1"/>
  <c r="J3219" i="1"/>
  <c r="L3218" i="1"/>
  <c r="K3218" i="1"/>
  <c r="J3218" i="1"/>
  <c r="L3217" i="1"/>
  <c r="K3217" i="1"/>
  <c r="J3217" i="1"/>
  <c r="L3216" i="1"/>
  <c r="K3216" i="1"/>
  <c r="J3216" i="1"/>
  <c r="L3215" i="1"/>
  <c r="K3215" i="1"/>
  <c r="J3215" i="1"/>
  <c r="L3214" i="1"/>
  <c r="K3214" i="1"/>
  <c r="J3214" i="1"/>
  <c r="L3213" i="1"/>
  <c r="K3213" i="1"/>
  <c r="J3213" i="1"/>
  <c r="L3212" i="1"/>
  <c r="K3212" i="1"/>
  <c r="J3212" i="1"/>
  <c r="L3211" i="1"/>
  <c r="K3211" i="1"/>
  <c r="J3211" i="1"/>
  <c r="L3210" i="1"/>
  <c r="K3210" i="1"/>
  <c r="J3210" i="1"/>
  <c r="L3209" i="1"/>
  <c r="K3209" i="1"/>
  <c r="J3209" i="1"/>
  <c r="L3208" i="1"/>
  <c r="K3208" i="1"/>
  <c r="J3208" i="1"/>
  <c r="L3207" i="1"/>
  <c r="K3207" i="1"/>
  <c r="J3207" i="1"/>
  <c r="L3206" i="1"/>
  <c r="K3206" i="1"/>
  <c r="J3206" i="1"/>
  <c r="L3205" i="1"/>
  <c r="K3205" i="1"/>
  <c r="J3205" i="1"/>
  <c r="L3204" i="1"/>
  <c r="K3204" i="1"/>
  <c r="J3204" i="1"/>
  <c r="L3203" i="1"/>
  <c r="K3203" i="1"/>
  <c r="J3203" i="1"/>
  <c r="L3202" i="1"/>
  <c r="K3202" i="1"/>
  <c r="J3202" i="1"/>
  <c r="L3201" i="1"/>
  <c r="K3201" i="1"/>
  <c r="J3201" i="1"/>
  <c r="L3200" i="1"/>
  <c r="K3200" i="1"/>
  <c r="J3200" i="1"/>
  <c r="L3199" i="1"/>
  <c r="K3199" i="1"/>
  <c r="J3199" i="1"/>
  <c r="L3198" i="1"/>
  <c r="K3198" i="1"/>
  <c r="J3198" i="1"/>
  <c r="L3197" i="1"/>
  <c r="K3197" i="1"/>
  <c r="J3197" i="1"/>
  <c r="L3196" i="1"/>
  <c r="K3196" i="1"/>
  <c r="J3196" i="1"/>
  <c r="L3195" i="1"/>
  <c r="K3195" i="1"/>
  <c r="J3195" i="1"/>
  <c r="L3194" i="1"/>
  <c r="K3194" i="1"/>
  <c r="J3194" i="1"/>
  <c r="L3193" i="1"/>
  <c r="K3193" i="1"/>
  <c r="J3193" i="1"/>
  <c r="L3192" i="1"/>
  <c r="K3192" i="1"/>
  <c r="J3192" i="1"/>
  <c r="L3191" i="1"/>
  <c r="K3191" i="1"/>
  <c r="J3191" i="1"/>
  <c r="L3190" i="1"/>
  <c r="K3190" i="1"/>
  <c r="J3190" i="1"/>
  <c r="L3189" i="1"/>
  <c r="K3189" i="1"/>
  <c r="J3189" i="1"/>
  <c r="L3188" i="1"/>
  <c r="K3188" i="1"/>
  <c r="J3188" i="1"/>
  <c r="L3187" i="1"/>
  <c r="K3187" i="1"/>
  <c r="J3187" i="1"/>
  <c r="L3186" i="1"/>
  <c r="K3186" i="1"/>
  <c r="J3186" i="1"/>
  <c r="L3185" i="1"/>
  <c r="K3185" i="1"/>
  <c r="J3185" i="1"/>
  <c r="L3184" i="1"/>
  <c r="K3184" i="1"/>
  <c r="J3184" i="1"/>
  <c r="L3183" i="1"/>
  <c r="K3183" i="1"/>
  <c r="J3183" i="1"/>
  <c r="L3182" i="1"/>
  <c r="K3182" i="1"/>
  <c r="J3182" i="1"/>
  <c r="L3181" i="1"/>
  <c r="K3181" i="1"/>
  <c r="J3181" i="1"/>
  <c r="L3180" i="1"/>
  <c r="K3180" i="1"/>
  <c r="J3180" i="1"/>
  <c r="L3179" i="1"/>
  <c r="K3179" i="1"/>
  <c r="J3179" i="1"/>
  <c r="L3178" i="1"/>
  <c r="K3178" i="1"/>
  <c r="J3178" i="1"/>
  <c r="L3177" i="1"/>
  <c r="K3177" i="1"/>
  <c r="J3177" i="1"/>
  <c r="L3176" i="1"/>
  <c r="K3176" i="1"/>
  <c r="J3176" i="1"/>
  <c r="L3175" i="1"/>
  <c r="K3175" i="1"/>
  <c r="J3175" i="1"/>
  <c r="L3174" i="1"/>
  <c r="K3174" i="1"/>
  <c r="J3174" i="1"/>
  <c r="L3173" i="1"/>
  <c r="K3173" i="1"/>
  <c r="J3173" i="1"/>
  <c r="L3172" i="1"/>
  <c r="K3172" i="1"/>
  <c r="J3172" i="1"/>
  <c r="L3171" i="1"/>
  <c r="K3171" i="1"/>
  <c r="J3171" i="1"/>
  <c r="L3170" i="1"/>
  <c r="K3170" i="1"/>
  <c r="J3170" i="1"/>
  <c r="L3169" i="1"/>
  <c r="K3169" i="1"/>
  <c r="J3169" i="1"/>
  <c r="L3168" i="1"/>
  <c r="K3168" i="1"/>
  <c r="J3168" i="1"/>
  <c r="L3167" i="1"/>
  <c r="K3167" i="1"/>
  <c r="J3167" i="1"/>
  <c r="L3166" i="1"/>
  <c r="K3166" i="1"/>
  <c r="J3166" i="1"/>
  <c r="L3165" i="1"/>
  <c r="K3165" i="1"/>
  <c r="J3165" i="1"/>
  <c r="L3164" i="1"/>
  <c r="K3164" i="1"/>
  <c r="J3164" i="1"/>
  <c r="L3163" i="1"/>
  <c r="K3163" i="1"/>
  <c r="J3163" i="1"/>
  <c r="L3162" i="1"/>
  <c r="K3162" i="1"/>
  <c r="J3162" i="1"/>
  <c r="L3161" i="1"/>
  <c r="K3161" i="1"/>
  <c r="J3161" i="1"/>
  <c r="L3160" i="1"/>
  <c r="K3160" i="1"/>
  <c r="J3160" i="1"/>
  <c r="L3159" i="1"/>
  <c r="K3159" i="1"/>
  <c r="J3159" i="1"/>
  <c r="L3158" i="1"/>
  <c r="K3158" i="1"/>
  <c r="J3158" i="1"/>
  <c r="L3157" i="1"/>
  <c r="K3157" i="1"/>
  <c r="J3157" i="1"/>
  <c r="L3156" i="1"/>
  <c r="K3156" i="1"/>
  <c r="J3156" i="1"/>
  <c r="L3155" i="1"/>
  <c r="K3155" i="1"/>
  <c r="J3155" i="1"/>
  <c r="L3154" i="1"/>
  <c r="K3154" i="1"/>
  <c r="J3154" i="1"/>
  <c r="L3153" i="1"/>
  <c r="K3153" i="1"/>
  <c r="J3153" i="1"/>
  <c r="L3152" i="1"/>
  <c r="K3152" i="1"/>
  <c r="J3152" i="1"/>
  <c r="L3151" i="1"/>
  <c r="K3151" i="1"/>
  <c r="J3151" i="1"/>
  <c r="L3150" i="1"/>
  <c r="K3150" i="1"/>
  <c r="J3150" i="1"/>
  <c r="L3149" i="1"/>
  <c r="K3149" i="1"/>
  <c r="J3149" i="1"/>
  <c r="L3148" i="1"/>
  <c r="K3148" i="1"/>
  <c r="J3148" i="1"/>
  <c r="L3147" i="1"/>
  <c r="K3147" i="1"/>
  <c r="J3147" i="1"/>
  <c r="L3146" i="1"/>
  <c r="K3146" i="1"/>
  <c r="J3146" i="1"/>
  <c r="L3145" i="1"/>
  <c r="K3145" i="1"/>
  <c r="J3145" i="1"/>
  <c r="L3144" i="1"/>
  <c r="K3144" i="1"/>
  <c r="J3144" i="1"/>
  <c r="L3143" i="1"/>
  <c r="K3143" i="1"/>
  <c r="J3143" i="1"/>
  <c r="L3142" i="1"/>
  <c r="K3142" i="1"/>
  <c r="J3142" i="1"/>
  <c r="L3141" i="1"/>
  <c r="K3141" i="1"/>
  <c r="J3141" i="1"/>
  <c r="L3140" i="1"/>
  <c r="K3140" i="1"/>
  <c r="J3140" i="1"/>
  <c r="L3139" i="1"/>
  <c r="K3139" i="1"/>
  <c r="J3139" i="1"/>
  <c r="L3138" i="1"/>
  <c r="K3138" i="1"/>
  <c r="J3138" i="1"/>
  <c r="L3137" i="1"/>
  <c r="K3137" i="1"/>
  <c r="J3137" i="1"/>
  <c r="L3136" i="1"/>
  <c r="K3136" i="1"/>
  <c r="J3136" i="1"/>
  <c r="L3135" i="1"/>
  <c r="K3135" i="1"/>
  <c r="J3135" i="1"/>
  <c r="L3134" i="1"/>
  <c r="K3134" i="1"/>
  <c r="J3134" i="1"/>
  <c r="L3133" i="1"/>
  <c r="K3133" i="1"/>
  <c r="J3133" i="1"/>
  <c r="L3132" i="1"/>
  <c r="K3132" i="1"/>
  <c r="J3132" i="1"/>
  <c r="L3131" i="1"/>
  <c r="K3131" i="1"/>
  <c r="J3131" i="1"/>
  <c r="L3130" i="1"/>
  <c r="K3130" i="1"/>
  <c r="J3130" i="1"/>
  <c r="L3129" i="1"/>
  <c r="K3129" i="1"/>
  <c r="J3129" i="1"/>
  <c r="L3128" i="1"/>
  <c r="K3128" i="1"/>
  <c r="J3128" i="1"/>
  <c r="L3127" i="1"/>
  <c r="K3127" i="1"/>
  <c r="J3127" i="1"/>
  <c r="L3126" i="1"/>
  <c r="K3126" i="1"/>
  <c r="J3126" i="1"/>
  <c r="L3125" i="1"/>
  <c r="K3125" i="1"/>
  <c r="J3125" i="1"/>
  <c r="L3124" i="1"/>
  <c r="K3124" i="1"/>
  <c r="J3124" i="1"/>
  <c r="L3123" i="1"/>
  <c r="K3123" i="1"/>
  <c r="J3123" i="1"/>
  <c r="L3122" i="1"/>
  <c r="K3122" i="1"/>
  <c r="J3122" i="1"/>
  <c r="L3121" i="1"/>
  <c r="K3121" i="1"/>
  <c r="J3121" i="1"/>
  <c r="L3120" i="1"/>
  <c r="K3120" i="1"/>
  <c r="J3120" i="1"/>
  <c r="L3119" i="1"/>
  <c r="K3119" i="1"/>
  <c r="J3119" i="1"/>
  <c r="L3118" i="1"/>
  <c r="K3118" i="1"/>
  <c r="J3118" i="1"/>
  <c r="L3117" i="1"/>
  <c r="K3117" i="1"/>
  <c r="J3117" i="1"/>
  <c r="L3116" i="1"/>
  <c r="K3116" i="1"/>
  <c r="J3116" i="1"/>
  <c r="L3115" i="1"/>
  <c r="K3115" i="1"/>
  <c r="J3115" i="1"/>
  <c r="L3114" i="1"/>
  <c r="K3114" i="1"/>
  <c r="J3114" i="1"/>
  <c r="L3113" i="1"/>
  <c r="K3113" i="1"/>
  <c r="J3113" i="1"/>
  <c r="L3112" i="1"/>
  <c r="K3112" i="1"/>
  <c r="J3112" i="1"/>
  <c r="L3111" i="1"/>
  <c r="K3111" i="1"/>
  <c r="J3111" i="1"/>
  <c r="L3110" i="1"/>
  <c r="K3110" i="1"/>
  <c r="J3110" i="1"/>
  <c r="L3109" i="1"/>
  <c r="K3109" i="1"/>
  <c r="J3109" i="1"/>
  <c r="L3108" i="1"/>
  <c r="K3108" i="1"/>
  <c r="J3108" i="1"/>
  <c r="L3107" i="1"/>
  <c r="K3107" i="1"/>
  <c r="J3107" i="1"/>
  <c r="L3106" i="1"/>
  <c r="K3106" i="1"/>
  <c r="J3106" i="1"/>
  <c r="L3105" i="1"/>
  <c r="K3105" i="1"/>
  <c r="J3105" i="1"/>
  <c r="L3104" i="1"/>
  <c r="K3104" i="1"/>
  <c r="J3104" i="1"/>
  <c r="L3103" i="1"/>
  <c r="K3103" i="1"/>
  <c r="J3103" i="1"/>
  <c r="L3102" i="1"/>
  <c r="K3102" i="1"/>
  <c r="J3102" i="1"/>
  <c r="L3101" i="1"/>
  <c r="K3101" i="1"/>
  <c r="J3101" i="1"/>
  <c r="L3100" i="1"/>
  <c r="K3100" i="1"/>
  <c r="J3100" i="1"/>
  <c r="L3099" i="1"/>
  <c r="K3099" i="1"/>
  <c r="J3099" i="1"/>
  <c r="L3098" i="1"/>
  <c r="K3098" i="1"/>
  <c r="J3098" i="1"/>
  <c r="L3097" i="1"/>
  <c r="K3097" i="1"/>
  <c r="J3097" i="1"/>
  <c r="L3096" i="1"/>
  <c r="K3096" i="1"/>
  <c r="J3096" i="1"/>
  <c r="L3095" i="1"/>
  <c r="K3095" i="1"/>
  <c r="J3095" i="1"/>
  <c r="L3094" i="1"/>
  <c r="K3094" i="1"/>
  <c r="J3094" i="1"/>
  <c r="L3093" i="1"/>
  <c r="K3093" i="1"/>
  <c r="J3093" i="1"/>
  <c r="L3092" i="1"/>
  <c r="K3092" i="1"/>
  <c r="J3092" i="1"/>
  <c r="L3091" i="1"/>
  <c r="K3091" i="1"/>
  <c r="J3091" i="1"/>
  <c r="L3090" i="1"/>
  <c r="K3090" i="1"/>
  <c r="J3090" i="1"/>
  <c r="L3089" i="1"/>
  <c r="K3089" i="1"/>
  <c r="J3089" i="1"/>
  <c r="L3088" i="1"/>
  <c r="K3088" i="1"/>
  <c r="J3088" i="1"/>
  <c r="L3087" i="1"/>
  <c r="K3087" i="1"/>
  <c r="J3087" i="1"/>
  <c r="L3086" i="1"/>
  <c r="K3086" i="1"/>
  <c r="J3086" i="1"/>
  <c r="L3085" i="1"/>
  <c r="K3085" i="1"/>
  <c r="J3085" i="1"/>
  <c r="L3084" i="1"/>
  <c r="K3084" i="1"/>
  <c r="J3084" i="1"/>
  <c r="L3083" i="1"/>
  <c r="K3083" i="1"/>
  <c r="J3083" i="1"/>
  <c r="L3082" i="1"/>
  <c r="K3082" i="1"/>
  <c r="J3082" i="1"/>
  <c r="L3081" i="1"/>
  <c r="K3081" i="1"/>
  <c r="J3081" i="1"/>
  <c r="L3080" i="1"/>
  <c r="K3080" i="1"/>
  <c r="J3080" i="1"/>
  <c r="L3079" i="1"/>
  <c r="K3079" i="1"/>
  <c r="J3079" i="1"/>
  <c r="L3078" i="1"/>
  <c r="K3078" i="1"/>
  <c r="J3078" i="1"/>
  <c r="L3077" i="1"/>
  <c r="K3077" i="1"/>
  <c r="J3077" i="1"/>
  <c r="L3076" i="1"/>
  <c r="K3076" i="1"/>
  <c r="J3076" i="1"/>
  <c r="L3075" i="1"/>
  <c r="K3075" i="1"/>
  <c r="J3075" i="1"/>
  <c r="L3074" i="1"/>
  <c r="K3074" i="1"/>
  <c r="J3074" i="1"/>
  <c r="L3073" i="1"/>
  <c r="K3073" i="1"/>
  <c r="J3073" i="1"/>
  <c r="L3072" i="1"/>
  <c r="K3072" i="1"/>
  <c r="J3072" i="1"/>
  <c r="L3071" i="1"/>
  <c r="K3071" i="1"/>
  <c r="J3071" i="1"/>
  <c r="L3070" i="1"/>
  <c r="K3070" i="1"/>
  <c r="J3070" i="1"/>
  <c r="L3069" i="1"/>
  <c r="K3069" i="1"/>
  <c r="J3069" i="1"/>
  <c r="L3068" i="1"/>
  <c r="K3068" i="1"/>
  <c r="J3068" i="1"/>
  <c r="L3067" i="1"/>
  <c r="K3067" i="1"/>
  <c r="J3067" i="1"/>
  <c r="L3066" i="1"/>
  <c r="K3066" i="1"/>
  <c r="J3066" i="1"/>
  <c r="L3065" i="1"/>
  <c r="K3065" i="1"/>
  <c r="J3065" i="1"/>
  <c r="L3064" i="1"/>
  <c r="K3064" i="1"/>
  <c r="J3064" i="1"/>
  <c r="L3063" i="1"/>
  <c r="K3063" i="1"/>
  <c r="J3063" i="1"/>
  <c r="L3062" i="1"/>
  <c r="K3062" i="1"/>
  <c r="J3062" i="1"/>
  <c r="L3061" i="1"/>
  <c r="K3061" i="1"/>
  <c r="J3061" i="1"/>
  <c r="L3060" i="1"/>
  <c r="K3060" i="1"/>
  <c r="J3060" i="1"/>
  <c r="L3059" i="1"/>
  <c r="K3059" i="1"/>
  <c r="J3059" i="1"/>
  <c r="L3058" i="1"/>
  <c r="K3058" i="1"/>
  <c r="J3058" i="1"/>
  <c r="L3057" i="1"/>
  <c r="K3057" i="1"/>
  <c r="J3057" i="1"/>
  <c r="L3056" i="1"/>
  <c r="K3056" i="1"/>
  <c r="J3056" i="1"/>
  <c r="L3055" i="1"/>
  <c r="K3055" i="1"/>
  <c r="J3055" i="1"/>
  <c r="L3054" i="1"/>
  <c r="K3054" i="1"/>
  <c r="J3054" i="1"/>
  <c r="L3053" i="1"/>
  <c r="K3053" i="1"/>
  <c r="J3053" i="1"/>
  <c r="L3052" i="1"/>
  <c r="K3052" i="1"/>
  <c r="J3052" i="1"/>
  <c r="L3051" i="1"/>
  <c r="K3051" i="1"/>
  <c r="J3051" i="1"/>
  <c r="L3050" i="1"/>
  <c r="K3050" i="1"/>
  <c r="J3050" i="1"/>
  <c r="L3049" i="1"/>
  <c r="K3049" i="1"/>
  <c r="J3049" i="1"/>
  <c r="L3048" i="1"/>
  <c r="K3048" i="1"/>
  <c r="J3048" i="1"/>
  <c r="L3047" i="1"/>
  <c r="K3047" i="1"/>
  <c r="J3047" i="1"/>
  <c r="L3046" i="1"/>
  <c r="K3046" i="1"/>
  <c r="J3046" i="1"/>
  <c r="L3045" i="1"/>
  <c r="K3045" i="1"/>
  <c r="J3045" i="1"/>
  <c r="L3044" i="1"/>
  <c r="K3044" i="1"/>
  <c r="J3044" i="1"/>
  <c r="L3043" i="1"/>
  <c r="K3043" i="1"/>
  <c r="J3043" i="1"/>
  <c r="L3042" i="1"/>
  <c r="K3042" i="1"/>
  <c r="J3042" i="1"/>
  <c r="L3041" i="1"/>
  <c r="K3041" i="1"/>
  <c r="J3041" i="1"/>
  <c r="L3040" i="1"/>
  <c r="K3040" i="1"/>
  <c r="J3040" i="1"/>
  <c r="L3039" i="1"/>
  <c r="K3039" i="1"/>
  <c r="J3039" i="1"/>
  <c r="L3038" i="1"/>
  <c r="K3038" i="1"/>
  <c r="J3038" i="1"/>
  <c r="L3037" i="1"/>
  <c r="K3037" i="1"/>
  <c r="J3037" i="1"/>
  <c r="L3036" i="1"/>
  <c r="K3036" i="1"/>
  <c r="J3036" i="1"/>
  <c r="L3035" i="1"/>
  <c r="K3035" i="1"/>
  <c r="J3035" i="1"/>
  <c r="L3034" i="1"/>
  <c r="K3034" i="1"/>
  <c r="J3034" i="1"/>
  <c r="L3033" i="1"/>
  <c r="K3033" i="1"/>
  <c r="J3033" i="1"/>
  <c r="L3032" i="1"/>
  <c r="K3032" i="1"/>
  <c r="J3032" i="1"/>
  <c r="L3031" i="1"/>
  <c r="K3031" i="1"/>
  <c r="J3031" i="1"/>
  <c r="L3030" i="1"/>
  <c r="K3030" i="1"/>
  <c r="J3030" i="1"/>
  <c r="L3029" i="1"/>
  <c r="K3029" i="1"/>
  <c r="J3029" i="1"/>
  <c r="L3028" i="1"/>
  <c r="K3028" i="1"/>
  <c r="J3028" i="1"/>
  <c r="L3027" i="1"/>
  <c r="K3027" i="1"/>
  <c r="J3027" i="1"/>
  <c r="L3026" i="1"/>
  <c r="K3026" i="1"/>
  <c r="J3026" i="1"/>
  <c r="L3025" i="1"/>
  <c r="K3025" i="1"/>
  <c r="J3025" i="1"/>
  <c r="L3024" i="1"/>
  <c r="K3024" i="1"/>
  <c r="J3024" i="1"/>
  <c r="L3023" i="1"/>
  <c r="K3023" i="1"/>
  <c r="J3023" i="1"/>
  <c r="L3022" i="1"/>
  <c r="K3022" i="1"/>
  <c r="J3022" i="1"/>
  <c r="L3021" i="1"/>
  <c r="K3021" i="1"/>
  <c r="J3021" i="1"/>
  <c r="L3020" i="1"/>
  <c r="K3020" i="1"/>
  <c r="J3020" i="1"/>
  <c r="L3019" i="1"/>
  <c r="K3019" i="1"/>
  <c r="J3019" i="1"/>
  <c r="L3018" i="1"/>
  <c r="K3018" i="1"/>
  <c r="J3018" i="1"/>
  <c r="L3017" i="1"/>
  <c r="K3017" i="1"/>
  <c r="J3017" i="1"/>
  <c r="L3016" i="1"/>
  <c r="K3016" i="1"/>
  <c r="J3016" i="1"/>
  <c r="L3015" i="1"/>
  <c r="K3015" i="1"/>
  <c r="J3015" i="1"/>
  <c r="L3014" i="1"/>
  <c r="K3014" i="1"/>
  <c r="J3014" i="1"/>
  <c r="L3013" i="1"/>
  <c r="K3013" i="1"/>
  <c r="J3013" i="1"/>
  <c r="L3012" i="1"/>
  <c r="K3012" i="1"/>
  <c r="J3012" i="1"/>
  <c r="L3011" i="1"/>
  <c r="K3011" i="1"/>
  <c r="J3011" i="1"/>
  <c r="L3010" i="1"/>
  <c r="K3010" i="1"/>
  <c r="J3010" i="1"/>
  <c r="L3009" i="1"/>
  <c r="K3009" i="1"/>
  <c r="J3009" i="1"/>
  <c r="L3008" i="1"/>
  <c r="K3008" i="1"/>
  <c r="J3008" i="1"/>
  <c r="L3007" i="1"/>
  <c r="K3007" i="1"/>
  <c r="J3007" i="1"/>
  <c r="L3006" i="1"/>
  <c r="K3006" i="1"/>
  <c r="J3006" i="1"/>
  <c r="L3005" i="1"/>
  <c r="K3005" i="1"/>
  <c r="J3005" i="1"/>
  <c r="L3004" i="1"/>
  <c r="K3004" i="1"/>
  <c r="J3004" i="1"/>
  <c r="L3003" i="1"/>
  <c r="K3003" i="1"/>
  <c r="J3003" i="1"/>
  <c r="L3002" i="1"/>
  <c r="K3002" i="1"/>
  <c r="J3002" i="1"/>
  <c r="L3001" i="1"/>
  <c r="K3001" i="1"/>
  <c r="J3001" i="1"/>
  <c r="L3000" i="1"/>
  <c r="K3000" i="1"/>
  <c r="J3000" i="1"/>
  <c r="L2999" i="1"/>
  <c r="K2999" i="1"/>
  <c r="J2999" i="1"/>
  <c r="L2998" i="1"/>
  <c r="K2998" i="1"/>
  <c r="J2998" i="1"/>
  <c r="L2997" i="1"/>
  <c r="K2997" i="1"/>
  <c r="J2997" i="1"/>
  <c r="L2996" i="1"/>
  <c r="K2996" i="1"/>
  <c r="J2996" i="1"/>
  <c r="L2995" i="1"/>
  <c r="K2995" i="1"/>
  <c r="J2995" i="1"/>
  <c r="L2994" i="1"/>
  <c r="K2994" i="1"/>
  <c r="J2994" i="1"/>
  <c r="L2993" i="1"/>
  <c r="K2993" i="1"/>
  <c r="J2993" i="1"/>
  <c r="L2992" i="1"/>
  <c r="K2992" i="1"/>
  <c r="J2992" i="1"/>
  <c r="L2991" i="1"/>
  <c r="K2991" i="1"/>
  <c r="J2991" i="1"/>
  <c r="L2990" i="1"/>
  <c r="K2990" i="1"/>
  <c r="J2990" i="1"/>
  <c r="L2989" i="1"/>
  <c r="K2989" i="1"/>
  <c r="J2989" i="1"/>
  <c r="L2988" i="1"/>
  <c r="K2988" i="1"/>
  <c r="J2988" i="1"/>
  <c r="L2987" i="1"/>
  <c r="K2987" i="1"/>
  <c r="J2987" i="1"/>
  <c r="L2986" i="1"/>
  <c r="K2986" i="1"/>
  <c r="J2986" i="1"/>
  <c r="L2985" i="1"/>
  <c r="K2985" i="1"/>
  <c r="J2985" i="1"/>
  <c r="L2984" i="1"/>
  <c r="K2984" i="1"/>
  <c r="J2984" i="1"/>
  <c r="L2983" i="1"/>
  <c r="K2983" i="1"/>
  <c r="J2983" i="1"/>
  <c r="L2982" i="1"/>
  <c r="K2982" i="1"/>
  <c r="J2982" i="1"/>
  <c r="L2981" i="1"/>
  <c r="K2981" i="1"/>
  <c r="J2981" i="1"/>
  <c r="L2980" i="1"/>
  <c r="K2980" i="1"/>
  <c r="J2980" i="1"/>
  <c r="L2979" i="1"/>
  <c r="K2979" i="1"/>
  <c r="J2979" i="1"/>
  <c r="L2978" i="1"/>
  <c r="K2978" i="1"/>
  <c r="J2978" i="1"/>
  <c r="L2977" i="1"/>
  <c r="K2977" i="1"/>
  <c r="J2977" i="1"/>
  <c r="L2976" i="1"/>
  <c r="K2976" i="1"/>
  <c r="J2976" i="1"/>
  <c r="L2975" i="1"/>
  <c r="K2975" i="1"/>
  <c r="J2975" i="1"/>
  <c r="L2974" i="1"/>
  <c r="K2974" i="1"/>
  <c r="J2974" i="1"/>
  <c r="L2973" i="1"/>
  <c r="K2973" i="1"/>
  <c r="J2973" i="1"/>
  <c r="L2972" i="1"/>
  <c r="K2972" i="1"/>
  <c r="J2972" i="1"/>
  <c r="L2971" i="1"/>
  <c r="K2971" i="1"/>
  <c r="J2971" i="1"/>
  <c r="L2970" i="1"/>
  <c r="K2970" i="1"/>
  <c r="J2970" i="1"/>
  <c r="L2969" i="1"/>
  <c r="K2969" i="1"/>
  <c r="J2969" i="1"/>
  <c r="L2968" i="1"/>
  <c r="K2968" i="1"/>
  <c r="J2968" i="1"/>
  <c r="L2967" i="1"/>
  <c r="K2967" i="1"/>
  <c r="J2967" i="1"/>
  <c r="L2966" i="1"/>
  <c r="K2966" i="1"/>
  <c r="J2966" i="1"/>
  <c r="L2965" i="1"/>
  <c r="K2965" i="1"/>
  <c r="J2965" i="1"/>
  <c r="L2964" i="1"/>
  <c r="K2964" i="1"/>
  <c r="J2964" i="1"/>
  <c r="L2963" i="1"/>
  <c r="K2963" i="1"/>
  <c r="J2963" i="1"/>
  <c r="L2962" i="1"/>
  <c r="K2962" i="1"/>
  <c r="J2962" i="1"/>
  <c r="L2961" i="1"/>
  <c r="K2961" i="1"/>
  <c r="J2961" i="1"/>
  <c r="L2960" i="1"/>
  <c r="K2960" i="1"/>
  <c r="J2960" i="1"/>
  <c r="L2959" i="1"/>
  <c r="K2959" i="1"/>
  <c r="J2959" i="1"/>
  <c r="L2958" i="1"/>
  <c r="K2958" i="1"/>
  <c r="J2958" i="1"/>
  <c r="L2957" i="1"/>
  <c r="K2957" i="1"/>
  <c r="J2957" i="1"/>
  <c r="L2956" i="1"/>
  <c r="K2956" i="1"/>
  <c r="J2956" i="1"/>
  <c r="L2955" i="1"/>
  <c r="K2955" i="1"/>
  <c r="J2955" i="1"/>
  <c r="L2954" i="1"/>
  <c r="K2954" i="1"/>
  <c r="J2954" i="1"/>
  <c r="L2953" i="1"/>
  <c r="K2953" i="1"/>
  <c r="J2953" i="1"/>
  <c r="L2952" i="1"/>
  <c r="K2952" i="1"/>
  <c r="J2952" i="1"/>
  <c r="L2951" i="1"/>
  <c r="K2951" i="1"/>
  <c r="J2951" i="1"/>
  <c r="L2950" i="1"/>
  <c r="K2950" i="1"/>
  <c r="J2950" i="1"/>
  <c r="L2949" i="1"/>
  <c r="K2949" i="1"/>
  <c r="J2949" i="1"/>
  <c r="L2948" i="1"/>
  <c r="K2948" i="1"/>
  <c r="J2948" i="1"/>
  <c r="L2947" i="1"/>
  <c r="K2947" i="1"/>
  <c r="J2947" i="1"/>
  <c r="L2946" i="1"/>
  <c r="K2946" i="1"/>
  <c r="J2946" i="1"/>
  <c r="L2945" i="1"/>
  <c r="K2945" i="1"/>
  <c r="J2945" i="1"/>
  <c r="L2944" i="1"/>
  <c r="K2944" i="1"/>
  <c r="J2944" i="1"/>
  <c r="L2943" i="1"/>
  <c r="K2943" i="1"/>
  <c r="J2943" i="1"/>
  <c r="L2942" i="1"/>
  <c r="K2942" i="1"/>
  <c r="J2942" i="1"/>
  <c r="L2941" i="1"/>
  <c r="K2941" i="1"/>
  <c r="J2941" i="1"/>
  <c r="L2940" i="1"/>
  <c r="K2940" i="1"/>
  <c r="J2940" i="1"/>
  <c r="L2939" i="1"/>
  <c r="K2939" i="1"/>
  <c r="J2939" i="1"/>
  <c r="L2938" i="1"/>
  <c r="K2938" i="1"/>
  <c r="J2938" i="1"/>
  <c r="L2937" i="1"/>
  <c r="K2937" i="1"/>
  <c r="J2937" i="1"/>
  <c r="L2936" i="1"/>
  <c r="K2936" i="1"/>
  <c r="J2936" i="1"/>
  <c r="L2935" i="1"/>
  <c r="K2935" i="1"/>
  <c r="J2935" i="1"/>
  <c r="L2934" i="1"/>
  <c r="K2934" i="1"/>
  <c r="J2934" i="1"/>
  <c r="L2933" i="1"/>
  <c r="K2933" i="1"/>
  <c r="J2933" i="1"/>
  <c r="L2932" i="1"/>
  <c r="K2932" i="1"/>
  <c r="J2932" i="1"/>
  <c r="L2931" i="1"/>
  <c r="K2931" i="1"/>
  <c r="J2931" i="1"/>
  <c r="L2930" i="1"/>
  <c r="K2930" i="1"/>
  <c r="J2930" i="1"/>
  <c r="L2929" i="1"/>
  <c r="K2929" i="1"/>
  <c r="J2929" i="1"/>
  <c r="L2928" i="1"/>
  <c r="K2928" i="1"/>
  <c r="J2928" i="1"/>
  <c r="L2927" i="1"/>
  <c r="K2927" i="1"/>
  <c r="J2927" i="1"/>
  <c r="L2926" i="1"/>
  <c r="K2926" i="1"/>
  <c r="J2926" i="1"/>
  <c r="L2925" i="1"/>
  <c r="K2925" i="1"/>
  <c r="J2925" i="1"/>
  <c r="L2924" i="1"/>
  <c r="K2924" i="1"/>
  <c r="J2924" i="1"/>
  <c r="L2923" i="1"/>
  <c r="K2923" i="1"/>
  <c r="J2923" i="1"/>
  <c r="L2922" i="1"/>
  <c r="K2922" i="1"/>
  <c r="J2922" i="1"/>
  <c r="L2921" i="1"/>
  <c r="K2921" i="1"/>
  <c r="J2921" i="1"/>
  <c r="L2920" i="1"/>
  <c r="K2920" i="1"/>
  <c r="J2920" i="1"/>
  <c r="L2919" i="1"/>
  <c r="K2919" i="1"/>
  <c r="J2919" i="1"/>
  <c r="L2918" i="1"/>
  <c r="K2918" i="1"/>
  <c r="J2918" i="1"/>
  <c r="L2917" i="1"/>
  <c r="K2917" i="1"/>
  <c r="J2917" i="1"/>
  <c r="L2916" i="1"/>
  <c r="K2916" i="1"/>
  <c r="J2916" i="1"/>
  <c r="L2915" i="1"/>
  <c r="K2915" i="1"/>
  <c r="J2915" i="1"/>
  <c r="L2914" i="1"/>
  <c r="K2914" i="1"/>
  <c r="J2914" i="1"/>
  <c r="L2913" i="1"/>
  <c r="K2913" i="1"/>
  <c r="J2913" i="1"/>
  <c r="L2912" i="1"/>
  <c r="K2912" i="1"/>
  <c r="J2912" i="1"/>
  <c r="L2911" i="1"/>
  <c r="K2911" i="1"/>
  <c r="J2911" i="1"/>
  <c r="L2910" i="1"/>
  <c r="K2910" i="1"/>
  <c r="J2910" i="1"/>
  <c r="L2909" i="1"/>
  <c r="K2909" i="1"/>
  <c r="J2909" i="1"/>
  <c r="L2908" i="1"/>
  <c r="K2908" i="1"/>
  <c r="J2908" i="1"/>
  <c r="L2907" i="1"/>
  <c r="K2907" i="1"/>
  <c r="J2907" i="1"/>
  <c r="L2906" i="1"/>
  <c r="K2906" i="1"/>
  <c r="J2906" i="1"/>
  <c r="L2905" i="1"/>
  <c r="K2905" i="1"/>
  <c r="J2905" i="1"/>
  <c r="L2904" i="1"/>
  <c r="K2904" i="1"/>
  <c r="J2904" i="1"/>
  <c r="L2903" i="1"/>
  <c r="K2903" i="1"/>
  <c r="J2903" i="1"/>
  <c r="L2902" i="1"/>
  <c r="K2902" i="1"/>
  <c r="J2902" i="1"/>
  <c r="L2901" i="1"/>
  <c r="K2901" i="1"/>
  <c r="J2901" i="1"/>
  <c r="L2900" i="1"/>
  <c r="K2900" i="1"/>
  <c r="J2900" i="1"/>
  <c r="L2899" i="1"/>
  <c r="K2899" i="1"/>
  <c r="J2899" i="1"/>
  <c r="L2898" i="1"/>
  <c r="K2898" i="1"/>
  <c r="J2898" i="1"/>
  <c r="L2897" i="1"/>
  <c r="K2897" i="1"/>
  <c r="J2897" i="1"/>
  <c r="L2896" i="1"/>
  <c r="K2896" i="1"/>
  <c r="J2896" i="1"/>
  <c r="L2895" i="1"/>
  <c r="K2895" i="1"/>
  <c r="J2895" i="1"/>
  <c r="L2894" i="1"/>
  <c r="K2894" i="1"/>
  <c r="J2894" i="1"/>
  <c r="L2893" i="1"/>
  <c r="K2893" i="1"/>
  <c r="J2893" i="1"/>
  <c r="L2892" i="1"/>
  <c r="K2892" i="1"/>
  <c r="J2892" i="1"/>
  <c r="L2891" i="1"/>
  <c r="K2891" i="1"/>
  <c r="J2891" i="1"/>
  <c r="L2890" i="1"/>
  <c r="K2890" i="1"/>
  <c r="J2890" i="1"/>
  <c r="L2889" i="1"/>
  <c r="K2889" i="1"/>
  <c r="J2889" i="1"/>
  <c r="L2888" i="1"/>
  <c r="K2888" i="1"/>
  <c r="J2888" i="1"/>
  <c r="L2887" i="1"/>
  <c r="K2887" i="1"/>
  <c r="J2887" i="1"/>
  <c r="L2886" i="1"/>
  <c r="K2886" i="1"/>
  <c r="J2886" i="1"/>
  <c r="L2885" i="1"/>
  <c r="K2885" i="1"/>
  <c r="J2885" i="1"/>
  <c r="L2884" i="1"/>
  <c r="K2884" i="1"/>
  <c r="J2884" i="1"/>
  <c r="L2883" i="1"/>
  <c r="K2883" i="1"/>
  <c r="J2883" i="1"/>
  <c r="L2882" i="1"/>
  <c r="K2882" i="1"/>
  <c r="J2882" i="1"/>
  <c r="L2881" i="1"/>
  <c r="K2881" i="1"/>
  <c r="J2881" i="1"/>
  <c r="L2880" i="1"/>
  <c r="K2880" i="1"/>
  <c r="J2880" i="1"/>
  <c r="L2879" i="1"/>
  <c r="K2879" i="1"/>
  <c r="J2879" i="1"/>
  <c r="L2878" i="1"/>
  <c r="K2878" i="1"/>
  <c r="J2878" i="1"/>
  <c r="L2877" i="1"/>
  <c r="K2877" i="1"/>
  <c r="J2877" i="1"/>
  <c r="L2876" i="1"/>
  <c r="K2876" i="1"/>
  <c r="J2876" i="1"/>
  <c r="L2875" i="1"/>
  <c r="K2875" i="1"/>
  <c r="J2875" i="1"/>
  <c r="L2874" i="1"/>
  <c r="K2874" i="1"/>
  <c r="J2874" i="1"/>
  <c r="L2873" i="1"/>
  <c r="K2873" i="1"/>
  <c r="J2873" i="1"/>
  <c r="L2872" i="1"/>
  <c r="K2872" i="1"/>
  <c r="J2872" i="1"/>
  <c r="L2871" i="1"/>
  <c r="K2871" i="1"/>
  <c r="J2871" i="1"/>
  <c r="L2870" i="1"/>
  <c r="K2870" i="1"/>
  <c r="J2870" i="1"/>
  <c r="L2869" i="1"/>
  <c r="K2869" i="1"/>
  <c r="J2869" i="1"/>
  <c r="L2868" i="1"/>
  <c r="K2868" i="1"/>
  <c r="J2868" i="1"/>
  <c r="L2867" i="1"/>
  <c r="K2867" i="1"/>
  <c r="J2867" i="1"/>
  <c r="L2866" i="1"/>
  <c r="K2866" i="1"/>
  <c r="J2866" i="1"/>
  <c r="L2865" i="1"/>
  <c r="K2865" i="1"/>
  <c r="J2865" i="1"/>
  <c r="L2864" i="1"/>
  <c r="K2864" i="1"/>
  <c r="J2864" i="1"/>
  <c r="L2863" i="1"/>
  <c r="K2863" i="1"/>
  <c r="J2863" i="1"/>
  <c r="L2862" i="1"/>
  <c r="K2862" i="1"/>
  <c r="J2862" i="1"/>
  <c r="L2861" i="1"/>
  <c r="K2861" i="1"/>
  <c r="J2861" i="1"/>
  <c r="L2860" i="1"/>
  <c r="K2860" i="1"/>
  <c r="J2860" i="1"/>
  <c r="L2859" i="1"/>
  <c r="K2859" i="1"/>
  <c r="J2859" i="1"/>
  <c r="L2858" i="1"/>
  <c r="K2858" i="1"/>
  <c r="J2858" i="1"/>
  <c r="L2857" i="1"/>
  <c r="K2857" i="1"/>
  <c r="J2857" i="1"/>
  <c r="L2856" i="1"/>
  <c r="K2856" i="1"/>
  <c r="J2856" i="1"/>
  <c r="L2855" i="1"/>
  <c r="K2855" i="1"/>
  <c r="J2855" i="1"/>
  <c r="L2854" i="1"/>
  <c r="K2854" i="1"/>
  <c r="J2854" i="1"/>
  <c r="L2853" i="1"/>
  <c r="K2853" i="1"/>
  <c r="J2853" i="1"/>
  <c r="L2852" i="1"/>
  <c r="K2852" i="1"/>
  <c r="J2852" i="1"/>
  <c r="L2851" i="1"/>
  <c r="K2851" i="1"/>
  <c r="J2851" i="1"/>
  <c r="L2850" i="1"/>
  <c r="K2850" i="1"/>
  <c r="J2850" i="1"/>
  <c r="L2849" i="1"/>
  <c r="K2849" i="1"/>
  <c r="J2849" i="1"/>
  <c r="L2848" i="1"/>
  <c r="K2848" i="1"/>
  <c r="J2848" i="1"/>
  <c r="L2847" i="1"/>
  <c r="K2847" i="1"/>
  <c r="J2847" i="1"/>
  <c r="L2846" i="1"/>
  <c r="K2846" i="1"/>
  <c r="J2846" i="1"/>
  <c r="L2845" i="1"/>
  <c r="K2845" i="1"/>
  <c r="J2845" i="1"/>
  <c r="L2844" i="1"/>
  <c r="K2844" i="1"/>
  <c r="J2844" i="1"/>
  <c r="L2843" i="1"/>
  <c r="K2843" i="1"/>
  <c r="J2843" i="1"/>
  <c r="L2842" i="1"/>
  <c r="K2842" i="1"/>
  <c r="J2842" i="1"/>
  <c r="L2841" i="1"/>
  <c r="K2841" i="1"/>
  <c r="J2841" i="1"/>
  <c r="L2840" i="1"/>
  <c r="K2840" i="1"/>
  <c r="J2840" i="1"/>
  <c r="L2839" i="1"/>
  <c r="K2839" i="1"/>
  <c r="J2839" i="1"/>
  <c r="L2838" i="1"/>
  <c r="K2838" i="1"/>
  <c r="J2838" i="1"/>
  <c r="L2837" i="1"/>
  <c r="K2837" i="1"/>
  <c r="J2837" i="1"/>
  <c r="L2836" i="1"/>
  <c r="K2836" i="1"/>
  <c r="J2836" i="1"/>
  <c r="L2835" i="1"/>
  <c r="K2835" i="1"/>
  <c r="J2835" i="1"/>
  <c r="L2834" i="1"/>
  <c r="K2834" i="1"/>
  <c r="J2834" i="1"/>
  <c r="L2833" i="1"/>
  <c r="K2833" i="1"/>
  <c r="J2833" i="1"/>
  <c r="L2832" i="1"/>
  <c r="K2832" i="1"/>
  <c r="J2832" i="1"/>
  <c r="L2831" i="1"/>
  <c r="K2831" i="1"/>
  <c r="J2831" i="1"/>
  <c r="L2830" i="1"/>
  <c r="K2830" i="1"/>
  <c r="J2830" i="1"/>
  <c r="L2829" i="1"/>
  <c r="K2829" i="1"/>
  <c r="J2829" i="1"/>
  <c r="L2828" i="1"/>
  <c r="K2828" i="1"/>
  <c r="J2828" i="1"/>
  <c r="L2827" i="1"/>
  <c r="K2827" i="1"/>
  <c r="J2827" i="1"/>
  <c r="L2826" i="1"/>
  <c r="K2826" i="1"/>
  <c r="J2826" i="1"/>
  <c r="L2825" i="1"/>
  <c r="K2825" i="1"/>
  <c r="J2825" i="1"/>
  <c r="L2824" i="1"/>
  <c r="K2824" i="1"/>
  <c r="J2824" i="1"/>
  <c r="L2823" i="1"/>
  <c r="K2823" i="1"/>
  <c r="J2823" i="1"/>
  <c r="L2822" i="1"/>
  <c r="K2822" i="1"/>
  <c r="J2822" i="1"/>
  <c r="L2821" i="1"/>
  <c r="K2821" i="1"/>
  <c r="J2821" i="1"/>
  <c r="L2820" i="1"/>
  <c r="K2820" i="1"/>
  <c r="J2820" i="1"/>
  <c r="L2819" i="1"/>
  <c r="K2819" i="1"/>
  <c r="J2819" i="1"/>
  <c r="L2818" i="1"/>
  <c r="K2818" i="1"/>
  <c r="J2818" i="1"/>
  <c r="L2817" i="1"/>
  <c r="K2817" i="1"/>
  <c r="J2817" i="1"/>
  <c r="L2816" i="1"/>
  <c r="K2816" i="1"/>
  <c r="J2816" i="1"/>
  <c r="L2815" i="1"/>
  <c r="K2815" i="1"/>
  <c r="J2815" i="1"/>
  <c r="L2814" i="1"/>
  <c r="K2814" i="1"/>
  <c r="J2814" i="1"/>
  <c r="L2813" i="1"/>
  <c r="K2813" i="1"/>
  <c r="J2813" i="1"/>
  <c r="L2812" i="1"/>
  <c r="K2812" i="1"/>
  <c r="J2812" i="1"/>
  <c r="L2811" i="1"/>
  <c r="K2811" i="1"/>
  <c r="J2811" i="1"/>
  <c r="L2810" i="1"/>
  <c r="K2810" i="1"/>
  <c r="J2810" i="1"/>
  <c r="L2809" i="1"/>
  <c r="K2809" i="1"/>
  <c r="J2809" i="1"/>
  <c r="L2808" i="1"/>
  <c r="K2808" i="1"/>
  <c r="J2808" i="1"/>
  <c r="L2807" i="1"/>
  <c r="K2807" i="1"/>
  <c r="J2807" i="1"/>
  <c r="L2806" i="1"/>
  <c r="K2806" i="1"/>
  <c r="J2806" i="1"/>
  <c r="L2805" i="1"/>
  <c r="K2805" i="1"/>
  <c r="J2805" i="1"/>
  <c r="L2804" i="1"/>
  <c r="K2804" i="1"/>
  <c r="J2804" i="1"/>
  <c r="L2803" i="1"/>
  <c r="K2803" i="1"/>
  <c r="J2803" i="1"/>
  <c r="L2802" i="1"/>
  <c r="K2802" i="1"/>
  <c r="J2802" i="1"/>
  <c r="L2801" i="1"/>
  <c r="K2801" i="1"/>
  <c r="J2801" i="1"/>
  <c r="L2800" i="1"/>
  <c r="K2800" i="1"/>
  <c r="J2800" i="1"/>
  <c r="L2799" i="1"/>
  <c r="K2799" i="1"/>
  <c r="J2799" i="1"/>
  <c r="L2798" i="1"/>
  <c r="K2798" i="1"/>
  <c r="J2798" i="1"/>
  <c r="L2797" i="1"/>
  <c r="K2797" i="1"/>
  <c r="J2797" i="1"/>
  <c r="L2796" i="1"/>
  <c r="K2796" i="1"/>
  <c r="J2796" i="1"/>
  <c r="L2795" i="1"/>
  <c r="K2795" i="1"/>
  <c r="J2795" i="1"/>
  <c r="L2794" i="1"/>
  <c r="K2794" i="1"/>
  <c r="J2794" i="1"/>
  <c r="L2793" i="1"/>
  <c r="K2793" i="1"/>
  <c r="J2793" i="1"/>
  <c r="L2792" i="1"/>
  <c r="K2792" i="1"/>
  <c r="J2792" i="1"/>
  <c r="L2791" i="1"/>
  <c r="K2791" i="1"/>
  <c r="J2791" i="1"/>
  <c r="L2790" i="1"/>
  <c r="K2790" i="1"/>
  <c r="J2790" i="1"/>
  <c r="L2789" i="1"/>
  <c r="K2789" i="1"/>
  <c r="J2789" i="1"/>
  <c r="L2788" i="1"/>
  <c r="K2788" i="1"/>
  <c r="J2788" i="1"/>
  <c r="L2787" i="1"/>
  <c r="K2787" i="1"/>
  <c r="J2787" i="1"/>
  <c r="L2786" i="1"/>
  <c r="K2786" i="1"/>
  <c r="J2786" i="1"/>
  <c r="L2785" i="1"/>
  <c r="K2785" i="1"/>
  <c r="J2785" i="1"/>
  <c r="L2784" i="1"/>
  <c r="K2784" i="1"/>
  <c r="J2784" i="1"/>
  <c r="L2783" i="1"/>
  <c r="K2783" i="1"/>
  <c r="J2783" i="1"/>
  <c r="L2782" i="1"/>
  <c r="K2782" i="1"/>
  <c r="J2782" i="1"/>
  <c r="L2781" i="1"/>
  <c r="K2781" i="1"/>
  <c r="J2781" i="1"/>
  <c r="L2780" i="1"/>
  <c r="K2780" i="1"/>
  <c r="J2780" i="1"/>
  <c r="L2779" i="1"/>
  <c r="K2779" i="1"/>
  <c r="J2779" i="1"/>
  <c r="L2778" i="1"/>
  <c r="K2778" i="1"/>
  <c r="J2778" i="1"/>
  <c r="L2777" i="1"/>
  <c r="K2777" i="1"/>
  <c r="J2777" i="1"/>
  <c r="L2776" i="1"/>
  <c r="K2776" i="1"/>
  <c r="J2776" i="1"/>
  <c r="L2775" i="1"/>
  <c r="K2775" i="1"/>
  <c r="J2775" i="1"/>
  <c r="L2774" i="1"/>
  <c r="K2774" i="1"/>
  <c r="J2774" i="1"/>
  <c r="L2773" i="1"/>
  <c r="K2773" i="1"/>
  <c r="J2773" i="1"/>
  <c r="L2772" i="1"/>
  <c r="K2772" i="1"/>
  <c r="J2772" i="1"/>
  <c r="L2771" i="1"/>
  <c r="K2771" i="1"/>
  <c r="J2771" i="1"/>
  <c r="L2770" i="1"/>
  <c r="K2770" i="1"/>
  <c r="J2770" i="1"/>
  <c r="L2769" i="1"/>
  <c r="K2769" i="1"/>
  <c r="J2769" i="1"/>
  <c r="L2768" i="1"/>
  <c r="K2768" i="1"/>
  <c r="J2768" i="1"/>
  <c r="L2767" i="1"/>
  <c r="K2767" i="1"/>
  <c r="J2767" i="1"/>
  <c r="L2766" i="1"/>
  <c r="K2766" i="1"/>
  <c r="J2766" i="1"/>
  <c r="L2765" i="1"/>
  <c r="K2765" i="1"/>
  <c r="J2765" i="1"/>
  <c r="L2764" i="1"/>
  <c r="K2764" i="1"/>
  <c r="J2764" i="1"/>
  <c r="L2763" i="1"/>
  <c r="K2763" i="1"/>
  <c r="J2763" i="1"/>
  <c r="L2762" i="1"/>
  <c r="K2762" i="1"/>
  <c r="J2762" i="1"/>
  <c r="L2761" i="1"/>
  <c r="K2761" i="1"/>
  <c r="J2761" i="1"/>
  <c r="L2760" i="1"/>
  <c r="K2760" i="1"/>
  <c r="J2760" i="1"/>
  <c r="L2759" i="1"/>
  <c r="K2759" i="1"/>
  <c r="J2759" i="1"/>
  <c r="L2758" i="1"/>
  <c r="K2758" i="1"/>
  <c r="J2758" i="1"/>
  <c r="L2757" i="1"/>
  <c r="K2757" i="1"/>
  <c r="J2757" i="1"/>
  <c r="L2756" i="1"/>
  <c r="K2756" i="1"/>
  <c r="J2756" i="1"/>
  <c r="L2755" i="1"/>
  <c r="K2755" i="1"/>
  <c r="J2755" i="1"/>
  <c r="L2754" i="1"/>
  <c r="K2754" i="1"/>
  <c r="J2754" i="1"/>
  <c r="L2753" i="1"/>
  <c r="K2753" i="1"/>
  <c r="J2753" i="1"/>
  <c r="L2752" i="1"/>
  <c r="K2752" i="1"/>
  <c r="J2752" i="1"/>
  <c r="L2751" i="1"/>
  <c r="K2751" i="1"/>
  <c r="J2751" i="1"/>
  <c r="L2750" i="1"/>
  <c r="K2750" i="1"/>
  <c r="J2750" i="1"/>
  <c r="L2749" i="1"/>
  <c r="K2749" i="1"/>
  <c r="J2749" i="1"/>
  <c r="L2748" i="1"/>
  <c r="K2748" i="1"/>
  <c r="J2748" i="1"/>
  <c r="L2747" i="1"/>
  <c r="K2747" i="1"/>
  <c r="J2747" i="1"/>
  <c r="L2746" i="1"/>
  <c r="K2746" i="1"/>
  <c r="J2746" i="1"/>
  <c r="L2745" i="1"/>
  <c r="K2745" i="1"/>
  <c r="J2745" i="1"/>
  <c r="L2744" i="1"/>
  <c r="K2744" i="1"/>
  <c r="J2744" i="1"/>
  <c r="L2743" i="1"/>
  <c r="K2743" i="1"/>
  <c r="J2743" i="1"/>
  <c r="L2742" i="1"/>
  <c r="K2742" i="1"/>
  <c r="J2742" i="1"/>
  <c r="L2741" i="1"/>
  <c r="K2741" i="1"/>
  <c r="J2741" i="1"/>
  <c r="L2740" i="1"/>
  <c r="K2740" i="1"/>
  <c r="J2740" i="1"/>
  <c r="L2739" i="1"/>
  <c r="K2739" i="1"/>
  <c r="J2739" i="1"/>
  <c r="L2738" i="1"/>
  <c r="K2738" i="1"/>
  <c r="J2738" i="1"/>
  <c r="L2737" i="1"/>
  <c r="K2737" i="1"/>
  <c r="J2737" i="1"/>
  <c r="L2736" i="1"/>
  <c r="K2736" i="1"/>
  <c r="J2736" i="1"/>
  <c r="L2735" i="1"/>
  <c r="K2735" i="1"/>
  <c r="J2735" i="1"/>
  <c r="L2734" i="1"/>
  <c r="K2734" i="1"/>
  <c r="J2734" i="1"/>
  <c r="L2733" i="1"/>
  <c r="K2733" i="1"/>
  <c r="J2733" i="1"/>
  <c r="L2732" i="1"/>
  <c r="K2732" i="1"/>
  <c r="J2732" i="1"/>
  <c r="L2731" i="1"/>
  <c r="K2731" i="1"/>
  <c r="J2731" i="1"/>
  <c r="L2730" i="1"/>
  <c r="K2730" i="1"/>
  <c r="J2730" i="1"/>
  <c r="L2729" i="1"/>
  <c r="K2729" i="1"/>
  <c r="J2729" i="1"/>
  <c r="L2728" i="1"/>
  <c r="K2728" i="1"/>
  <c r="J2728" i="1"/>
  <c r="L2727" i="1"/>
  <c r="K2727" i="1"/>
  <c r="J2727" i="1"/>
  <c r="L2726" i="1"/>
  <c r="K2726" i="1"/>
  <c r="J2726" i="1"/>
  <c r="L2725" i="1"/>
  <c r="K2725" i="1"/>
  <c r="J2725" i="1"/>
  <c r="L2724" i="1"/>
  <c r="K2724" i="1"/>
  <c r="J2724" i="1"/>
  <c r="L2723" i="1"/>
  <c r="K2723" i="1"/>
  <c r="J2723" i="1"/>
  <c r="L2722" i="1"/>
  <c r="K2722" i="1"/>
  <c r="J2722" i="1"/>
  <c r="L2721" i="1"/>
  <c r="K2721" i="1"/>
  <c r="J2721" i="1"/>
  <c r="L2720" i="1"/>
  <c r="K2720" i="1"/>
  <c r="J2720" i="1"/>
  <c r="L2719" i="1"/>
  <c r="K2719" i="1"/>
  <c r="J2719" i="1"/>
  <c r="L2718" i="1"/>
  <c r="K2718" i="1"/>
  <c r="J2718" i="1"/>
  <c r="L2717" i="1"/>
  <c r="K2717" i="1"/>
  <c r="J2717" i="1"/>
  <c r="L2716" i="1"/>
  <c r="K2716" i="1"/>
  <c r="J2716" i="1"/>
  <c r="L2715" i="1"/>
  <c r="K2715" i="1"/>
  <c r="J2715" i="1"/>
  <c r="L2714" i="1"/>
  <c r="K2714" i="1"/>
  <c r="J2714" i="1"/>
  <c r="L2713" i="1"/>
  <c r="K2713" i="1"/>
  <c r="J2713" i="1"/>
  <c r="L2712" i="1"/>
  <c r="K2712" i="1"/>
  <c r="J2712" i="1"/>
  <c r="L2711" i="1"/>
  <c r="K2711" i="1"/>
  <c r="J2711" i="1"/>
  <c r="L2710" i="1"/>
  <c r="K2710" i="1"/>
  <c r="J2710" i="1"/>
  <c r="L2709" i="1"/>
  <c r="K2709" i="1"/>
  <c r="J2709" i="1"/>
  <c r="L2708" i="1"/>
  <c r="K2708" i="1"/>
  <c r="J2708" i="1"/>
  <c r="L2707" i="1"/>
  <c r="K2707" i="1"/>
  <c r="J2707" i="1"/>
  <c r="L2706" i="1"/>
  <c r="K2706" i="1"/>
  <c r="J2706" i="1"/>
  <c r="L2705" i="1"/>
  <c r="K2705" i="1"/>
  <c r="J2705" i="1"/>
  <c r="L2704" i="1"/>
  <c r="K2704" i="1"/>
  <c r="J2704" i="1"/>
  <c r="L2703" i="1"/>
  <c r="K2703" i="1"/>
  <c r="J2703" i="1"/>
  <c r="L2702" i="1"/>
  <c r="K2702" i="1"/>
  <c r="J2702" i="1"/>
  <c r="L2701" i="1"/>
  <c r="K2701" i="1"/>
  <c r="J2701" i="1"/>
  <c r="L2700" i="1"/>
  <c r="K2700" i="1"/>
  <c r="J2700" i="1"/>
  <c r="L2699" i="1"/>
  <c r="K2699" i="1"/>
  <c r="J2699" i="1"/>
  <c r="L2698" i="1"/>
  <c r="K2698" i="1"/>
  <c r="J2698" i="1"/>
  <c r="L2697" i="1"/>
  <c r="K2697" i="1"/>
  <c r="J2697" i="1"/>
  <c r="L2696" i="1"/>
  <c r="K2696" i="1"/>
  <c r="J2696" i="1"/>
  <c r="L2695" i="1"/>
  <c r="K2695" i="1"/>
  <c r="J2695" i="1"/>
  <c r="L2694" i="1"/>
  <c r="K2694" i="1"/>
  <c r="J2694" i="1"/>
  <c r="L2693" i="1"/>
  <c r="K2693" i="1"/>
  <c r="J2693" i="1"/>
  <c r="L2692" i="1"/>
  <c r="K2692" i="1"/>
  <c r="J2692" i="1"/>
  <c r="L2691" i="1"/>
  <c r="K2691" i="1"/>
  <c r="J2691" i="1"/>
  <c r="L2690" i="1"/>
  <c r="K2690" i="1"/>
  <c r="J2690" i="1"/>
  <c r="L2689" i="1"/>
  <c r="K2689" i="1"/>
  <c r="J2689" i="1"/>
  <c r="L2688" i="1"/>
  <c r="K2688" i="1"/>
  <c r="J2688" i="1"/>
  <c r="L2687" i="1"/>
  <c r="K2687" i="1"/>
  <c r="J2687" i="1"/>
  <c r="L2686" i="1"/>
  <c r="K2686" i="1"/>
  <c r="J2686" i="1"/>
  <c r="L2685" i="1"/>
  <c r="K2685" i="1"/>
  <c r="J2685" i="1"/>
  <c r="L2684" i="1"/>
  <c r="K2684" i="1"/>
  <c r="J2684" i="1"/>
  <c r="L2683" i="1"/>
  <c r="K2683" i="1"/>
  <c r="J2683" i="1"/>
  <c r="L2682" i="1"/>
  <c r="K2682" i="1"/>
  <c r="J2682" i="1"/>
  <c r="L2681" i="1"/>
  <c r="K2681" i="1"/>
  <c r="J2681" i="1"/>
  <c r="L2680" i="1"/>
  <c r="K2680" i="1"/>
  <c r="J2680" i="1"/>
  <c r="L2679" i="1"/>
  <c r="K2679" i="1"/>
  <c r="J2679" i="1"/>
  <c r="L2678" i="1"/>
  <c r="K2678" i="1"/>
  <c r="J2678" i="1"/>
  <c r="L2677" i="1"/>
  <c r="K2677" i="1"/>
  <c r="J2677" i="1"/>
  <c r="L2676" i="1"/>
  <c r="K2676" i="1"/>
  <c r="J2676" i="1"/>
  <c r="L2675" i="1"/>
  <c r="K2675" i="1"/>
  <c r="J2675" i="1"/>
  <c r="L2674" i="1"/>
  <c r="K2674" i="1"/>
  <c r="J2674" i="1"/>
  <c r="L2673" i="1"/>
  <c r="K2673" i="1"/>
  <c r="J2673" i="1"/>
  <c r="L2672" i="1"/>
  <c r="K2672" i="1"/>
  <c r="J2672" i="1"/>
  <c r="L2671" i="1"/>
  <c r="K2671" i="1"/>
  <c r="J2671" i="1"/>
  <c r="L2670" i="1"/>
  <c r="K2670" i="1"/>
  <c r="J2670" i="1"/>
  <c r="L2669" i="1"/>
  <c r="K2669" i="1"/>
  <c r="J2669" i="1"/>
  <c r="L2668" i="1"/>
  <c r="K2668" i="1"/>
  <c r="J2668" i="1"/>
  <c r="L2667" i="1"/>
  <c r="K2667" i="1"/>
  <c r="J2667" i="1"/>
  <c r="L2666" i="1"/>
  <c r="K2666" i="1"/>
  <c r="J2666" i="1"/>
  <c r="L2665" i="1"/>
  <c r="K2665" i="1"/>
  <c r="J2665" i="1"/>
  <c r="L2664" i="1"/>
  <c r="K2664" i="1"/>
  <c r="J2664" i="1"/>
  <c r="L2663" i="1"/>
  <c r="K2663" i="1"/>
  <c r="J2663" i="1"/>
  <c r="L2662" i="1"/>
  <c r="K2662" i="1"/>
  <c r="J2662" i="1"/>
  <c r="L2661" i="1"/>
  <c r="K2661" i="1"/>
  <c r="J2661" i="1"/>
  <c r="L2660" i="1"/>
  <c r="K2660" i="1"/>
  <c r="J2660" i="1"/>
  <c r="L2659" i="1"/>
  <c r="K2659" i="1"/>
  <c r="J2659" i="1"/>
  <c r="L2658" i="1"/>
  <c r="K2658" i="1"/>
  <c r="J2658" i="1"/>
  <c r="L2657" i="1"/>
  <c r="K2657" i="1"/>
  <c r="J2657" i="1"/>
  <c r="L2656" i="1"/>
  <c r="K2656" i="1"/>
  <c r="J2656" i="1"/>
  <c r="L2655" i="1"/>
  <c r="K2655" i="1"/>
  <c r="J2655" i="1"/>
  <c r="L2654" i="1"/>
  <c r="K2654" i="1"/>
  <c r="J2654" i="1"/>
  <c r="L2653" i="1"/>
  <c r="K2653" i="1"/>
  <c r="J2653" i="1"/>
  <c r="L2652" i="1"/>
  <c r="K2652" i="1"/>
  <c r="J2652" i="1"/>
  <c r="L2651" i="1"/>
  <c r="K2651" i="1"/>
  <c r="J2651" i="1"/>
  <c r="L2650" i="1"/>
  <c r="K2650" i="1"/>
  <c r="J2650" i="1"/>
  <c r="L2649" i="1"/>
  <c r="K2649" i="1"/>
  <c r="J2649" i="1"/>
  <c r="L2648" i="1"/>
  <c r="K2648" i="1"/>
  <c r="J2648" i="1"/>
  <c r="L2647" i="1"/>
  <c r="K2647" i="1"/>
  <c r="J2647" i="1"/>
  <c r="L2646" i="1"/>
  <c r="K2646" i="1"/>
  <c r="J2646" i="1"/>
  <c r="L2645" i="1"/>
  <c r="K2645" i="1"/>
  <c r="J2645" i="1"/>
  <c r="L2644" i="1"/>
  <c r="K2644" i="1"/>
  <c r="J2644" i="1"/>
  <c r="L2643" i="1"/>
  <c r="K2643" i="1"/>
  <c r="J2643" i="1"/>
  <c r="L2642" i="1"/>
  <c r="K2642" i="1"/>
  <c r="J2642" i="1"/>
  <c r="L2641" i="1"/>
  <c r="K2641" i="1"/>
  <c r="J2641" i="1"/>
  <c r="L2640" i="1"/>
  <c r="K2640" i="1"/>
  <c r="J2640" i="1"/>
  <c r="L2639" i="1"/>
  <c r="K2639" i="1"/>
  <c r="J2639" i="1"/>
  <c r="L2638" i="1"/>
  <c r="K2638" i="1"/>
  <c r="J2638" i="1"/>
  <c r="L2637" i="1"/>
  <c r="K2637" i="1"/>
  <c r="J2637" i="1"/>
  <c r="L2636" i="1"/>
  <c r="K2636" i="1"/>
  <c r="J2636" i="1"/>
  <c r="L2635" i="1"/>
  <c r="K2635" i="1"/>
  <c r="J2635" i="1"/>
  <c r="L2634" i="1"/>
  <c r="K2634" i="1"/>
  <c r="J2634" i="1"/>
  <c r="L2633" i="1"/>
  <c r="K2633" i="1"/>
  <c r="J2633" i="1"/>
  <c r="L2632" i="1"/>
  <c r="K2632" i="1"/>
  <c r="J2632" i="1"/>
  <c r="L2631" i="1"/>
  <c r="K2631" i="1"/>
  <c r="J2631" i="1"/>
  <c r="L2630" i="1"/>
  <c r="K2630" i="1"/>
  <c r="J2630" i="1"/>
  <c r="L2629" i="1"/>
  <c r="K2629" i="1"/>
  <c r="J2629" i="1"/>
  <c r="L2628" i="1"/>
  <c r="K2628" i="1"/>
  <c r="J2628" i="1"/>
  <c r="L2627" i="1"/>
  <c r="K2627" i="1"/>
  <c r="J2627" i="1"/>
  <c r="L2626" i="1"/>
  <c r="K2626" i="1"/>
  <c r="J2626" i="1"/>
  <c r="L2625" i="1"/>
  <c r="K2625" i="1"/>
  <c r="J2625" i="1"/>
  <c r="L2624" i="1"/>
  <c r="K2624" i="1"/>
  <c r="J2624" i="1"/>
  <c r="L2623" i="1"/>
  <c r="K2623" i="1"/>
  <c r="J2623" i="1"/>
  <c r="L2622" i="1"/>
  <c r="K2622" i="1"/>
  <c r="J2622" i="1"/>
  <c r="L2621" i="1"/>
  <c r="K2621" i="1"/>
  <c r="J2621" i="1"/>
  <c r="L2620" i="1"/>
  <c r="K2620" i="1"/>
  <c r="J2620" i="1"/>
  <c r="L2619" i="1"/>
  <c r="K2619" i="1"/>
  <c r="J2619" i="1"/>
  <c r="L2618" i="1"/>
  <c r="K2618" i="1"/>
  <c r="J2618" i="1"/>
  <c r="L2617" i="1"/>
  <c r="K2617" i="1"/>
  <c r="J2617" i="1"/>
  <c r="L2616" i="1"/>
  <c r="K2616" i="1"/>
  <c r="J2616" i="1"/>
  <c r="L2615" i="1"/>
  <c r="K2615" i="1"/>
  <c r="J2615" i="1"/>
  <c r="L2614" i="1"/>
  <c r="K2614" i="1"/>
  <c r="J2614" i="1"/>
  <c r="L2613" i="1"/>
  <c r="K2613" i="1"/>
  <c r="J2613" i="1"/>
  <c r="L2612" i="1"/>
  <c r="K2612" i="1"/>
  <c r="J2612" i="1"/>
  <c r="L2611" i="1"/>
  <c r="K2611" i="1"/>
  <c r="J2611" i="1"/>
  <c r="L2610" i="1"/>
  <c r="K2610" i="1"/>
  <c r="J2610" i="1"/>
  <c r="L2609" i="1"/>
  <c r="K2609" i="1"/>
  <c r="J2609" i="1"/>
  <c r="L2608" i="1"/>
  <c r="K2608" i="1"/>
  <c r="J2608" i="1"/>
  <c r="L2607" i="1"/>
  <c r="K2607" i="1"/>
  <c r="J2607" i="1"/>
  <c r="L2606" i="1"/>
  <c r="K2606" i="1"/>
  <c r="J2606" i="1"/>
  <c r="L2605" i="1"/>
  <c r="K2605" i="1"/>
  <c r="J2605" i="1"/>
  <c r="L2604" i="1"/>
  <c r="K2604" i="1"/>
  <c r="J2604" i="1"/>
  <c r="L2603" i="1"/>
  <c r="K2603" i="1"/>
  <c r="J2603" i="1"/>
  <c r="L2602" i="1"/>
  <c r="K2602" i="1"/>
  <c r="J2602" i="1"/>
  <c r="L2601" i="1"/>
  <c r="K2601" i="1"/>
  <c r="J2601" i="1"/>
  <c r="L2600" i="1"/>
  <c r="K2600" i="1"/>
  <c r="J2600" i="1"/>
  <c r="L2599" i="1"/>
  <c r="K2599" i="1"/>
  <c r="J2599" i="1"/>
  <c r="L2598" i="1"/>
  <c r="K2598" i="1"/>
  <c r="J2598" i="1"/>
  <c r="L2597" i="1"/>
  <c r="K2597" i="1"/>
  <c r="J2597" i="1"/>
  <c r="L2596" i="1"/>
  <c r="K2596" i="1"/>
  <c r="J2596" i="1"/>
  <c r="L2595" i="1"/>
  <c r="K2595" i="1"/>
  <c r="J2595" i="1"/>
  <c r="L2594" i="1"/>
  <c r="K2594" i="1"/>
  <c r="J2594" i="1"/>
  <c r="L2593" i="1"/>
  <c r="K2593" i="1"/>
  <c r="J2593" i="1"/>
  <c r="L2592" i="1"/>
  <c r="K2592" i="1"/>
  <c r="J2592" i="1"/>
  <c r="L2591" i="1"/>
  <c r="K2591" i="1"/>
  <c r="J2591" i="1"/>
  <c r="L2590" i="1"/>
  <c r="K2590" i="1"/>
  <c r="J2590" i="1"/>
  <c r="L2589" i="1"/>
  <c r="K2589" i="1"/>
  <c r="J2589" i="1"/>
  <c r="L2588" i="1"/>
  <c r="K2588" i="1"/>
  <c r="J2588" i="1"/>
  <c r="L2587" i="1"/>
  <c r="K2587" i="1"/>
  <c r="J2587" i="1"/>
  <c r="L2586" i="1"/>
  <c r="K2586" i="1"/>
  <c r="J2586" i="1"/>
  <c r="L2585" i="1"/>
  <c r="K2585" i="1"/>
  <c r="J2585" i="1"/>
  <c r="L2584" i="1"/>
  <c r="K2584" i="1"/>
  <c r="J2584" i="1"/>
  <c r="L2583" i="1"/>
  <c r="K2583" i="1"/>
  <c r="J2583" i="1"/>
  <c r="L2582" i="1"/>
  <c r="K2582" i="1"/>
  <c r="J2582" i="1"/>
  <c r="L2581" i="1"/>
  <c r="K2581" i="1"/>
  <c r="J2581" i="1"/>
  <c r="L2580" i="1"/>
  <c r="K2580" i="1"/>
  <c r="J2580" i="1"/>
  <c r="L2579" i="1"/>
  <c r="K2579" i="1"/>
  <c r="J2579" i="1"/>
  <c r="L2578" i="1"/>
  <c r="K2578" i="1"/>
  <c r="J2578" i="1"/>
  <c r="L2577" i="1"/>
  <c r="K2577" i="1"/>
  <c r="J2577" i="1"/>
  <c r="L2576" i="1"/>
  <c r="K2576" i="1"/>
  <c r="J2576" i="1"/>
  <c r="L2575" i="1"/>
  <c r="K2575" i="1"/>
  <c r="J2575" i="1"/>
  <c r="L2574" i="1"/>
  <c r="K2574" i="1"/>
  <c r="J2574" i="1"/>
  <c r="L2573" i="1"/>
  <c r="K2573" i="1"/>
  <c r="J2573" i="1"/>
  <c r="L2572" i="1"/>
  <c r="K2572" i="1"/>
  <c r="J2572" i="1"/>
  <c r="L2571" i="1"/>
  <c r="K2571" i="1"/>
  <c r="J2571" i="1"/>
  <c r="L2570" i="1"/>
  <c r="K2570" i="1"/>
  <c r="J2570" i="1"/>
  <c r="L2569" i="1"/>
  <c r="K2569" i="1"/>
  <c r="J2569" i="1"/>
  <c r="L2568" i="1"/>
  <c r="K2568" i="1"/>
  <c r="J2568" i="1"/>
  <c r="L2567" i="1"/>
  <c r="K2567" i="1"/>
  <c r="J2567" i="1"/>
  <c r="L2566" i="1"/>
  <c r="K2566" i="1"/>
  <c r="J2566" i="1"/>
  <c r="L2565" i="1"/>
  <c r="K2565" i="1"/>
  <c r="J2565" i="1"/>
  <c r="L2564" i="1"/>
  <c r="K2564" i="1"/>
  <c r="J2564" i="1"/>
  <c r="L2563" i="1"/>
  <c r="K2563" i="1"/>
  <c r="J2563" i="1"/>
  <c r="L2562" i="1"/>
  <c r="K2562" i="1"/>
  <c r="J2562" i="1"/>
  <c r="L2561" i="1"/>
  <c r="K2561" i="1"/>
  <c r="J2561" i="1"/>
  <c r="L2560" i="1"/>
  <c r="K2560" i="1"/>
  <c r="J2560" i="1"/>
  <c r="L2559" i="1"/>
  <c r="K2559" i="1"/>
  <c r="J2559" i="1"/>
  <c r="L2558" i="1"/>
  <c r="K2558" i="1"/>
  <c r="J2558" i="1"/>
  <c r="L2557" i="1"/>
  <c r="K2557" i="1"/>
  <c r="J2557" i="1"/>
  <c r="L2556" i="1"/>
  <c r="K2556" i="1"/>
  <c r="J2556" i="1"/>
  <c r="L2555" i="1"/>
  <c r="K2555" i="1"/>
  <c r="J2555" i="1"/>
  <c r="L2554" i="1"/>
  <c r="K2554" i="1"/>
  <c r="J2554" i="1"/>
  <c r="L2553" i="1"/>
  <c r="K2553" i="1"/>
  <c r="J2553" i="1"/>
  <c r="L2552" i="1"/>
  <c r="K2552" i="1"/>
  <c r="J2552" i="1"/>
  <c r="L2551" i="1"/>
  <c r="K2551" i="1"/>
  <c r="J2551" i="1"/>
  <c r="L2550" i="1"/>
  <c r="K2550" i="1"/>
  <c r="J2550" i="1"/>
  <c r="L2549" i="1"/>
  <c r="K2549" i="1"/>
  <c r="J2549" i="1"/>
  <c r="L2548" i="1"/>
  <c r="K2548" i="1"/>
  <c r="J2548" i="1"/>
  <c r="L2547" i="1"/>
  <c r="K2547" i="1"/>
  <c r="J2547" i="1"/>
  <c r="L2546" i="1"/>
  <c r="K2546" i="1"/>
  <c r="J2546" i="1"/>
  <c r="L2545" i="1"/>
  <c r="K2545" i="1"/>
  <c r="J2545" i="1"/>
  <c r="L2544" i="1"/>
  <c r="K2544" i="1"/>
  <c r="J2544" i="1"/>
  <c r="L2543" i="1"/>
  <c r="K2543" i="1"/>
  <c r="J2543" i="1"/>
  <c r="L2542" i="1"/>
  <c r="K2542" i="1"/>
  <c r="J2542" i="1"/>
  <c r="L2541" i="1"/>
  <c r="K2541" i="1"/>
  <c r="J2541" i="1"/>
  <c r="L2540" i="1"/>
  <c r="K2540" i="1"/>
  <c r="J2540" i="1"/>
  <c r="L2539" i="1"/>
  <c r="K2539" i="1"/>
  <c r="J2539" i="1"/>
  <c r="L2538" i="1"/>
  <c r="K2538" i="1"/>
  <c r="J2538" i="1"/>
  <c r="L2537" i="1"/>
  <c r="K2537" i="1"/>
  <c r="J2537" i="1"/>
  <c r="L2536" i="1"/>
  <c r="K2536" i="1"/>
  <c r="J2536" i="1"/>
  <c r="L2535" i="1"/>
  <c r="K2535" i="1"/>
  <c r="J2535" i="1"/>
  <c r="L2534" i="1"/>
  <c r="K2534" i="1"/>
  <c r="J2534" i="1"/>
  <c r="L2533" i="1"/>
  <c r="K2533" i="1"/>
  <c r="J2533" i="1"/>
  <c r="L2532" i="1"/>
  <c r="K2532" i="1"/>
  <c r="J2532" i="1"/>
  <c r="L2531" i="1"/>
  <c r="K2531" i="1"/>
  <c r="J2531" i="1"/>
  <c r="L2530" i="1"/>
  <c r="K2530" i="1"/>
  <c r="J2530" i="1"/>
  <c r="L2529" i="1"/>
  <c r="K2529" i="1"/>
  <c r="J2529" i="1"/>
  <c r="L2528" i="1"/>
  <c r="K2528" i="1"/>
  <c r="J2528" i="1"/>
  <c r="L2527" i="1"/>
  <c r="K2527" i="1"/>
  <c r="J2527" i="1"/>
  <c r="L2526" i="1"/>
  <c r="K2526" i="1"/>
  <c r="J2526" i="1"/>
  <c r="L2525" i="1"/>
  <c r="K2525" i="1"/>
  <c r="J2525" i="1"/>
  <c r="L2524" i="1"/>
  <c r="K2524" i="1"/>
  <c r="J2524" i="1"/>
  <c r="L2523" i="1"/>
  <c r="K2523" i="1"/>
  <c r="J2523" i="1"/>
  <c r="L2522" i="1"/>
  <c r="K2522" i="1"/>
  <c r="J2522" i="1"/>
  <c r="L2521" i="1"/>
  <c r="K2521" i="1"/>
  <c r="J2521" i="1"/>
  <c r="L2520" i="1"/>
  <c r="K2520" i="1"/>
  <c r="J2520" i="1"/>
  <c r="L2519" i="1"/>
  <c r="K2519" i="1"/>
  <c r="J2519" i="1"/>
  <c r="L2518" i="1"/>
  <c r="K2518" i="1"/>
  <c r="J2518" i="1"/>
  <c r="L2517" i="1"/>
  <c r="K2517" i="1"/>
  <c r="J2517" i="1"/>
  <c r="L2516" i="1"/>
  <c r="K2516" i="1"/>
  <c r="J2516" i="1"/>
  <c r="L2515" i="1"/>
  <c r="K2515" i="1"/>
  <c r="J2515" i="1"/>
  <c r="L2514" i="1"/>
  <c r="K2514" i="1"/>
  <c r="J2514" i="1"/>
  <c r="L2513" i="1"/>
  <c r="K2513" i="1"/>
  <c r="J2513" i="1"/>
  <c r="L2512" i="1"/>
  <c r="K2512" i="1"/>
  <c r="J2512" i="1"/>
  <c r="L2511" i="1"/>
  <c r="K2511" i="1"/>
  <c r="J2511" i="1"/>
  <c r="L2510" i="1"/>
  <c r="K2510" i="1"/>
  <c r="J2510" i="1"/>
  <c r="L2509" i="1"/>
  <c r="K2509" i="1"/>
  <c r="J2509" i="1"/>
  <c r="L2508" i="1"/>
  <c r="K2508" i="1"/>
  <c r="J2508" i="1"/>
  <c r="L2507" i="1"/>
  <c r="K2507" i="1"/>
  <c r="J2507" i="1"/>
  <c r="L2506" i="1"/>
  <c r="K2506" i="1"/>
  <c r="J2506" i="1"/>
  <c r="L2505" i="1"/>
  <c r="K2505" i="1"/>
  <c r="J2505" i="1"/>
  <c r="L2504" i="1"/>
  <c r="K2504" i="1"/>
  <c r="J2504" i="1"/>
  <c r="L2503" i="1"/>
  <c r="K2503" i="1"/>
  <c r="J2503" i="1"/>
  <c r="L2502" i="1"/>
  <c r="K2502" i="1"/>
  <c r="J2502" i="1"/>
  <c r="L2501" i="1"/>
  <c r="K2501" i="1"/>
  <c r="J2501" i="1"/>
  <c r="L2500" i="1"/>
  <c r="K2500" i="1"/>
  <c r="J2500" i="1"/>
  <c r="L2499" i="1"/>
  <c r="K2499" i="1"/>
  <c r="J2499" i="1"/>
  <c r="L2498" i="1"/>
  <c r="K2498" i="1"/>
  <c r="J2498" i="1"/>
  <c r="L2497" i="1"/>
  <c r="K2497" i="1"/>
  <c r="J2497" i="1"/>
  <c r="L2496" i="1"/>
  <c r="K2496" i="1"/>
  <c r="J2496" i="1"/>
  <c r="L2495" i="1"/>
  <c r="K2495" i="1"/>
  <c r="J2495" i="1"/>
  <c r="L2494" i="1"/>
  <c r="K2494" i="1"/>
  <c r="J2494" i="1"/>
  <c r="L2493" i="1"/>
  <c r="K2493" i="1"/>
  <c r="J2493" i="1"/>
  <c r="L2492" i="1"/>
  <c r="K2492" i="1"/>
  <c r="J2492" i="1"/>
  <c r="L2491" i="1"/>
  <c r="K2491" i="1"/>
  <c r="J2491" i="1"/>
  <c r="L2490" i="1"/>
  <c r="K2490" i="1"/>
  <c r="J2490" i="1"/>
  <c r="L2489" i="1"/>
  <c r="K2489" i="1"/>
  <c r="J2489" i="1"/>
  <c r="L2488" i="1"/>
  <c r="K2488" i="1"/>
  <c r="J2488" i="1"/>
  <c r="L2487" i="1"/>
  <c r="K2487" i="1"/>
  <c r="J2487" i="1"/>
  <c r="L2486" i="1"/>
  <c r="K2486" i="1"/>
  <c r="J2486" i="1"/>
  <c r="L2485" i="1"/>
  <c r="K2485" i="1"/>
  <c r="J2485" i="1"/>
  <c r="L2484" i="1"/>
  <c r="K2484" i="1"/>
  <c r="J2484" i="1"/>
  <c r="L2483" i="1"/>
  <c r="K2483" i="1"/>
  <c r="J2483" i="1"/>
  <c r="L2482" i="1"/>
  <c r="K2482" i="1"/>
  <c r="J2482" i="1"/>
  <c r="L2481" i="1"/>
  <c r="K2481" i="1"/>
  <c r="J2481" i="1"/>
  <c r="L2480" i="1"/>
  <c r="K2480" i="1"/>
  <c r="J2480" i="1"/>
  <c r="L2479" i="1"/>
  <c r="K2479" i="1"/>
  <c r="J2479" i="1"/>
  <c r="L2478" i="1"/>
  <c r="K2478" i="1"/>
  <c r="J2478" i="1"/>
  <c r="L2477" i="1"/>
  <c r="K2477" i="1"/>
  <c r="J2477" i="1"/>
  <c r="L2476" i="1"/>
  <c r="K2476" i="1"/>
  <c r="J2476" i="1"/>
  <c r="L2475" i="1"/>
  <c r="K2475" i="1"/>
  <c r="J2475" i="1"/>
  <c r="L2474" i="1"/>
  <c r="K2474" i="1"/>
  <c r="J2474" i="1"/>
  <c r="L2473" i="1"/>
  <c r="K2473" i="1"/>
  <c r="J2473" i="1"/>
  <c r="L2472" i="1"/>
  <c r="K2472" i="1"/>
  <c r="J2472" i="1"/>
  <c r="L2471" i="1"/>
  <c r="K2471" i="1"/>
  <c r="J2471" i="1"/>
  <c r="L2470" i="1"/>
  <c r="K2470" i="1"/>
  <c r="J2470" i="1"/>
  <c r="L2469" i="1"/>
  <c r="K2469" i="1"/>
  <c r="J2469" i="1"/>
  <c r="L2468" i="1"/>
  <c r="K2468" i="1"/>
  <c r="J2468" i="1"/>
  <c r="L2467" i="1"/>
  <c r="K2467" i="1"/>
  <c r="J2467" i="1"/>
  <c r="L2466" i="1"/>
  <c r="K2466" i="1"/>
  <c r="J2466" i="1"/>
  <c r="L2465" i="1"/>
  <c r="K2465" i="1"/>
  <c r="J2465" i="1"/>
  <c r="L2464" i="1"/>
  <c r="K2464" i="1"/>
  <c r="J2464" i="1"/>
  <c r="L2463" i="1"/>
  <c r="K2463" i="1"/>
  <c r="J2463" i="1"/>
  <c r="L2462" i="1"/>
  <c r="K2462" i="1"/>
  <c r="J2462" i="1"/>
  <c r="L2461" i="1"/>
  <c r="K2461" i="1"/>
  <c r="J2461" i="1"/>
  <c r="L2460" i="1"/>
  <c r="K2460" i="1"/>
  <c r="J2460" i="1"/>
  <c r="L2459" i="1"/>
  <c r="K2459" i="1"/>
  <c r="J2459" i="1"/>
  <c r="L2458" i="1"/>
  <c r="K2458" i="1"/>
  <c r="J2458" i="1"/>
  <c r="L2457" i="1"/>
  <c r="K2457" i="1"/>
  <c r="J2457" i="1"/>
  <c r="L2456" i="1"/>
  <c r="K2456" i="1"/>
  <c r="J2456" i="1"/>
  <c r="L2455" i="1"/>
  <c r="K2455" i="1"/>
  <c r="J2455" i="1"/>
  <c r="L2454" i="1"/>
  <c r="K2454" i="1"/>
  <c r="J2454" i="1"/>
  <c r="L2453" i="1"/>
  <c r="K2453" i="1"/>
  <c r="J2453" i="1"/>
  <c r="L2452" i="1"/>
  <c r="K2452" i="1"/>
  <c r="J2452" i="1"/>
  <c r="L2451" i="1"/>
  <c r="K2451" i="1"/>
  <c r="J2451" i="1"/>
  <c r="L2450" i="1"/>
  <c r="K2450" i="1"/>
  <c r="J2450" i="1"/>
  <c r="L2449" i="1"/>
  <c r="K2449" i="1"/>
  <c r="J2449" i="1"/>
  <c r="L2448" i="1"/>
  <c r="K2448" i="1"/>
  <c r="J2448" i="1"/>
  <c r="L2447" i="1"/>
  <c r="K2447" i="1"/>
  <c r="J2447" i="1"/>
  <c r="L2446" i="1"/>
  <c r="K2446" i="1"/>
  <c r="J2446" i="1"/>
  <c r="L2445" i="1"/>
  <c r="K2445" i="1"/>
  <c r="J2445" i="1"/>
  <c r="L2444" i="1"/>
  <c r="K2444" i="1"/>
  <c r="J2444" i="1"/>
  <c r="L2443" i="1"/>
  <c r="K2443" i="1"/>
  <c r="J2443" i="1"/>
  <c r="L2442" i="1"/>
  <c r="K2442" i="1"/>
  <c r="J2442" i="1"/>
  <c r="L2441" i="1"/>
  <c r="K2441" i="1"/>
  <c r="J2441" i="1"/>
  <c r="L2440" i="1"/>
  <c r="K2440" i="1"/>
  <c r="J2440" i="1"/>
  <c r="L2439" i="1"/>
  <c r="K2439" i="1"/>
  <c r="J2439" i="1"/>
  <c r="L2438" i="1"/>
  <c r="K2438" i="1"/>
  <c r="J2438" i="1"/>
  <c r="L2437" i="1"/>
  <c r="K2437" i="1"/>
  <c r="J2437" i="1"/>
  <c r="L2436" i="1"/>
  <c r="K2436" i="1"/>
  <c r="J2436" i="1"/>
  <c r="L2435" i="1"/>
  <c r="K2435" i="1"/>
  <c r="J2435" i="1"/>
  <c r="L2434" i="1"/>
  <c r="K2434" i="1"/>
  <c r="J2434" i="1"/>
  <c r="L2433" i="1"/>
  <c r="K2433" i="1"/>
  <c r="J2433" i="1"/>
  <c r="L2432" i="1"/>
  <c r="K2432" i="1"/>
  <c r="J2432" i="1"/>
  <c r="L2431" i="1"/>
  <c r="K2431" i="1"/>
  <c r="J2431" i="1"/>
  <c r="L2430" i="1"/>
  <c r="K2430" i="1"/>
  <c r="J2430" i="1"/>
  <c r="L2429" i="1"/>
  <c r="K2429" i="1"/>
  <c r="J2429" i="1"/>
  <c r="L2428" i="1"/>
  <c r="K2428" i="1"/>
  <c r="J2428" i="1"/>
  <c r="L2427" i="1"/>
  <c r="K2427" i="1"/>
  <c r="J2427" i="1"/>
  <c r="L2426" i="1"/>
  <c r="K2426" i="1"/>
  <c r="J2426" i="1"/>
  <c r="L2425" i="1"/>
  <c r="K2425" i="1"/>
  <c r="J2425" i="1"/>
  <c r="L2424" i="1"/>
  <c r="K2424" i="1"/>
  <c r="J2424" i="1"/>
  <c r="L2423" i="1"/>
  <c r="K2423" i="1"/>
  <c r="J2423" i="1"/>
  <c r="L2422" i="1"/>
  <c r="K2422" i="1"/>
  <c r="J2422" i="1"/>
  <c r="L2421" i="1"/>
  <c r="K2421" i="1"/>
  <c r="J2421" i="1"/>
  <c r="L2420" i="1"/>
  <c r="K2420" i="1"/>
  <c r="J2420" i="1"/>
  <c r="L2419" i="1"/>
  <c r="K2419" i="1"/>
  <c r="J2419" i="1"/>
  <c r="L2418" i="1"/>
  <c r="K2418" i="1"/>
  <c r="J2418" i="1"/>
  <c r="L2417" i="1"/>
  <c r="K2417" i="1"/>
  <c r="J2417" i="1"/>
  <c r="L2416" i="1"/>
  <c r="K2416" i="1"/>
  <c r="J2416" i="1"/>
  <c r="L2415" i="1"/>
  <c r="K2415" i="1"/>
  <c r="J2415" i="1"/>
  <c r="L2414" i="1"/>
  <c r="K2414" i="1"/>
  <c r="J2414" i="1"/>
  <c r="L2413" i="1"/>
  <c r="K2413" i="1"/>
  <c r="J2413" i="1"/>
  <c r="L2412" i="1"/>
  <c r="K2412" i="1"/>
  <c r="J2412" i="1"/>
  <c r="L2411" i="1"/>
  <c r="K2411" i="1"/>
  <c r="J2411" i="1"/>
  <c r="L2410" i="1"/>
  <c r="K2410" i="1"/>
  <c r="J2410" i="1"/>
  <c r="L2409" i="1"/>
  <c r="K2409" i="1"/>
  <c r="J2409" i="1"/>
  <c r="L2408" i="1"/>
  <c r="K2408" i="1"/>
  <c r="J2408" i="1"/>
  <c r="L2407" i="1"/>
  <c r="K2407" i="1"/>
  <c r="J2407" i="1"/>
  <c r="L2406" i="1"/>
  <c r="K2406" i="1"/>
  <c r="J2406" i="1"/>
  <c r="L2405" i="1"/>
  <c r="K2405" i="1"/>
  <c r="J2405" i="1"/>
  <c r="L2404" i="1"/>
  <c r="K2404" i="1"/>
  <c r="J2404" i="1"/>
  <c r="L2403" i="1"/>
  <c r="K2403" i="1"/>
  <c r="J2403" i="1"/>
  <c r="L2402" i="1"/>
  <c r="K2402" i="1"/>
  <c r="J2402" i="1"/>
  <c r="L2401" i="1"/>
  <c r="K2401" i="1"/>
  <c r="J2401" i="1"/>
  <c r="L2400" i="1"/>
  <c r="K2400" i="1"/>
  <c r="J2400" i="1"/>
  <c r="L2399" i="1"/>
  <c r="K2399" i="1"/>
  <c r="J2399" i="1"/>
  <c r="L2398" i="1"/>
  <c r="K2398" i="1"/>
  <c r="J2398" i="1"/>
  <c r="L2397" i="1"/>
  <c r="K2397" i="1"/>
  <c r="J2397" i="1"/>
  <c r="L2396" i="1"/>
  <c r="K2396" i="1"/>
  <c r="J2396" i="1"/>
  <c r="L2395" i="1"/>
  <c r="K2395" i="1"/>
  <c r="J2395" i="1"/>
  <c r="L2394" i="1"/>
  <c r="K2394" i="1"/>
  <c r="J2394" i="1"/>
  <c r="L2393" i="1"/>
  <c r="K2393" i="1"/>
  <c r="J2393" i="1"/>
  <c r="L2392" i="1"/>
  <c r="K2392" i="1"/>
  <c r="J2392" i="1"/>
  <c r="L2391" i="1"/>
  <c r="K2391" i="1"/>
  <c r="J2391" i="1"/>
  <c r="L2390" i="1"/>
  <c r="K2390" i="1"/>
  <c r="J2390" i="1"/>
  <c r="L2389" i="1"/>
  <c r="K2389" i="1"/>
  <c r="J2389" i="1"/>
  <c r="L2388" i="1"/>
  <c r="K2388" i="1"/>
  <c r="J2388" i="1"/>
  <c r="L2387" i="1"/>
  <c r="K2387" i="1"/>
  <c r="J2387" i="1"/>
  <c r="L2386" i="1"/>
  <c r="K2386" i="1"/>
  <c r="J2386" i="1"/>
  <c r="L2385" i="1"/>
  <c r="K2385" i="1"/>
  <c r="J2385" i="1"/>
  <c r="L2384" i="1"/>
  <c r="K2384" i="1"/>
  <c r="J2384" i="1"/>
  <c r="L2383" i="1"/>
  <c r="K2383" i="1"/>
  <c r="J2383" i="1"/>
  <c r="L2382" i="1"/>
  <c r="K2382" i="1"/>
  <c r="J2382" i="1"/>
  <c r="L2381" i="1"/>
  <c r="K2381" i="1"/>
  <c r="J2381" i="1"/>
  <c r="L2380" i="1"/>
  <c r="K2380" i="1"/>
  <c r="J2380" i="1"/>
  <c r="L2379" i="1"/>
  <c r="K2379" i="1"/>
  <c r="J2379" i="1"/>
  <c r="L2378" i="1"/>
  <c r="K2378" i="1"/>
  <c r="J2378" i="1"/>
  <c r="L2377" i="1"/>
  <c r="K2377" i="1"/>
  <c r="J2377" i="1"/>
  <c r="L2376" i="1"/>
  <c r="K2376" i="1"/>
  <c r="J2376" i="1"/>
  <c r="L2375" i="1"/>
  <c r="K2375" i="1"/>
  <c r="J2375" i="1"/>
  <c r="L2374" i="1"/>
  <c r="K2374" i="1"/>
  <c r="J2374" i="1"/>
  <c r="L2373" i="1"/>
  <c r="K2373" i="1"/>
  <c r="J2373" i="1"/>
  <c r="L2372" i="1"/>
  <c r="K2372" i="1"/>
  <c r="J2372" i="1"/>
  <c r="L2371" i="1"/>
  <c r="K2371" i="1"/>
  <c r="J2371" i="1"/>
  <c r="L2370" i="1"/>
  <c r="K2370" i="1"/>
  <c r="J2370" i="1"/>
  <c r="L2369" i="1"/>
  <c r="K2369" i="1"/>
  <c r="J2369" i="1"/>
  <c r="L2368" i="1"/>
  <c r="K2368" i="1"/>
  <c r="J2368" i="1"/>
  <c r="L2367" i="1"/>
  <c r="K2367" i="1"/>
  <c r="J2367" i="1"/>
  <c r="L2366" i="1"/>
  <c r="K2366" i="1"/>
  <c r="J2366" i="1"/>
  <c r="L2365" i="1"/>
  <c r="K2365" i="1"/>
  <c r="J2365" i="1"/>
  <c r="L2364" i="1"/>
  <c r="K2364" i="1"/>
  <c r="J2364" i="1"/>
  <c r="L2363" i="1"/>
  <c r="K2363" i="1"/>
  <c r="J2363" i="1"/>
  <c r="L2362" i="1"/>
  <c r="K2362" i="1"/>
  <c r="J2362" i="1"/>
  <c r="L2361" i="1"/>
  <c r="K2361" i="1"/>
  <c r="J2361" i="1"/>
  <c r="L2360" i="1"/>
  <c r="K2360" i="1"/>
  <c r="J2360" i="1"/>
  <c r="L2359" i="1"/>
  <c r="K2359" i="1"/>
  <c r="J2359" i="1"/>
  <c r="L2358" i="1"/>
  <c r="K2358" i="1"/>
  <c r="J2358" i="1"/>
  <c r="L2357" i="1"/>
  <c r="K2357" i="1"/>
  <c r="J2357" i="1"/>
  <c r="L2356" i="1"/>
  <c r="K2356" i="1"/>
  <c r="J2356" i="1"/>
  <c r="L2355" i="1"/>
  <c r="K2355" i="1"/>
  <c r="J2355" i="1"/>
  <c r="L2354" i="1"/>
  <c r="K2354" i="1"/>
  <c r="J2354" i="1"/>
  <c r="L2353" i="1"/>
  <c r="K2353" i="1"/>
  <c r="J2353" i="1"/>
  <c r="L2352" i="1"/>
  <c r="K2352" i="1"/>
  <c r="J2352" i="1"/>
  <c r="L2351" i="1"/>
  <c r="K2351" i="1"/>
  <c r="J2351" i="1"/>
  <c r="L2350" i="1"/>
  <c r="K2350" i="1"/>
  <c r="J2350" i="1"/>
  <c r="L2349" i="1"/>
  <c r="K2349" i="1"/>
  <c r="J2349" i="1"/>
  <c r="L2348" i="1"/>
  <c r="K2348" i="1"/>
  <c r="J2348" i="1"/>
  <c r="L2347" i="1"/>
  <c r="K2347" i="1"/>
  <c r="J2347" i="1"/>
  <c r="L2346" i="1"/>
  <c r="K2346" i="1"/>
  <c r="J2346" i="1"/>
  <c r="L2345" i="1"/>
  <c r="K2345" i="1"/>
  <c r="J2345" i="1"/>
  <c r="L2344" i="1"/>
  <c r="K2344" i="1"/>
  <c r="J2344" i="1"/>
  <c r="L2343" i="1"/>
  <c r="K2343" i="1"/>
  <c r="J2343" i="1"/>
  <c r="L2342" i="1"/>
  <c r="K2342" i="1"/>
  <c r="J2342" i="1"/>
  <c r="L2341" i="1"/>
  <c r="K2341" i="1"/>
  <c r="J2341" i="1"/>
  <c r="L2340" i="1"/>
  <c r="K2340" i="1"/>
  <c r="J2340" i="1"/>
  <c r="L2339" i="1"/>
  <c r="K2339" i="1"/>
  <c r="J2339" i="1"/>
  <c r="L2338" i="1"/>
  <c r="K2338" i="1"/>
  <c r="J2338" i="1"/>
  <c r="L2337" i="1"/>
  <c r="K2337" i="1"/>
  <c r="J2337" i="1"/>
  <c r="L2336" i="1"/>
  <c r="K2336" i="1"/>
  <c r="J2336" i="1"/>
  <c r="L2335" i="1"/>
  <c r="K2335" i="1"/>
  <c r="J2335" i="1"/>
  <c r="L2334" i="1"/>
  <c r="K2334" i="1"/>
  <c r="J2334" i="1"/>
  <c r="L2333" i="1"/>
  <c r="K2333" i="1"/>
  <c r="J2333" i="1"/>
  <c r="L2332" i="1"/>
  <c r="K2332" i="1"/>
  <c r="J2332" i="1"/>
  <c r="L2331" i="1"/>
  <c r="K2331" i="1"/>
  <c r="J2331" i="1"/>
  <c r="L2330" i="1"/>
  <c r="K2330" i="1"/>
  <c r="J2330" i="1"/>
  <c r="L2329" i="1"/>
  <c r="K2329" i="1"/>
  <c r="J2329" i="1"/>
  <c r="L2328" i="1"/>
  <c r="K2328" i="1"/>
  <c r="J2328" i="1"/>
  <c r="L2327" i="1"/>
  <c r="K2327" i="1"/>
  <c r="J2327" i="1"/>
  <c r="L2326" i="1"/>
  <c r="K2326" i="1"/>
  <c r="J2326" i="1"/>
  <c r="L2325" i="1"/>
  <c r="K2325" i="1"/>
  <c r="J2325" i="1"/>
  <c r="L2324" i="1"/>
  <c r="K2324" i="1"/>
  <c r="J2324" i="1"/>
  <c r="L2323" i="1"/>
  <c r="K2323" i="1"/>
  <c r="J2323" i="1"/>
  <c r="L2322" i="1"/>
  <c r="K2322" i="1"/>
  <c r="J2322" i="1"/>
  <c r="L2321" i="1"/>
  <c r="K2321" i="1"/>
  <c r="J2321" i="1"/>
  <c r="L2320" i="1"/>
  <c r="K2320" i="1"/>
  <c r="J2320" i="1"/>
  <c r="L2319" i="1"/>
  <c r="K2319" i="1"/>
  <c r="J2319" i="1"/>
  <c r="L2318" i="1"/>
  <c r="K2318" i="1"/>
  <c r="J2318" i="1"/>
  <c r="L2317" i="1"/>
  <c r="K2317" i="1"/>
  <c r="J2317" i="1"/>
  <c r="L2316" i="1"/>
  <c r="K2316" i="1"/>
  <c r="J2316" i="1"/>
  <c r="L2315" i="1"/>
  <c r="K2315" i="1"/>
  <c r="J2315" i="1"/>
  <c r="L2314" i="1"/>
  <c r="K2314" i="1"/>
  <c r="J2314" i="1"/>
  <c r="L2313" i="1"/>
  <c r="K2313" i="1"/>
  <c r="J2313" i="1"/>
  <c r="L2312" i="1"/>
  <c r="K2312" i="1"/>
  <c r="J2312" i="1"/>
  <c r="L2311" i="1"/>
  <c r="K2311" i="1"/>
  <c r="J2311" i="1"/>
  <c r="L2310" i="1"/>
  <c r="K2310" i="1"/>
  <c r="J2310" i="1"/>
  <c r="L2309" i="1"/>
  <c r="K2309" i="1"/>
  <c r="J2309" i="1"/>
  <c r="L2308" i="1"/>
  <c r="K2308" i="1"/>
  <c r="J2308" i="1"/>
  <c r="L2307" i="1"/>
  <c r="K2307" i="1"/>
  <c r="J2307" i="1"/>
  <c r="L2306" i="1"/>
  <c r="K2306" i="1"/>
  <c r="J2306" i="1"/>
  <c r="L2305" i="1"/>
  <c r="K2305" i="1"/>
  <c r="J2305" i="1"/>
  <c r="L2304" i="1"/>
  <c r="K2304" i="1"/>
  <c r="J2304" i="1"/>
  <c r="L2303" i="1"/>
  <c r="K2303" i="1"/>
  <c r="J2303" i="1"/>
  <c r="L2302" i="1"/>
  <c r="K2302" i="1"/>
  <c r="J2302" i="1"/>
  <c r="L2301" i="1"/>
  <c r="K2301" i="1"/>
  <c r="J2301" i="1"/>
  <c r="L2300" i="1"/>
  <c r="K2300" i="1"/>
  <c r="J2300" i="1"/>
  <c r="L2299" i="1"/>
  <c r="K2299" i="1"/>
  <c r="J2299" i="1"/>
  <c r="L2298" i="1"/>
  <c r="K2298" i="1"/>
  <c r="J2298" i="1"/>
  <c r="L2297" i="1"/>
  <c r="K2297" i="1"/>
  <c r="J2297" i="1"/>
  <c r="L2296" i="1"/>
  <c r="K2296" i="1"/>
  <c r="J2296" i="1"/>
  <c r="L2295" i="1"/>
  <c r="K2295" i="1"/>
  <c r="J2295" i="1"/>
  <c r="L2294" i="1"/>
  <c r="K2294" i="1"/>
  <c r="J2294" i="1"/>
  <c r="L2293" i="1"/>
  <c r="K2293" i="1"/>
  <c r="J2293" i="1"/>
  <c r="L2292" i="1"/>
  <c r="K2292" i="1"/>
  <c r="J2292" i="1"/>
  <c r="L2291" i="1"/>
  <c r="K2291" i="1"/>
  <c r="J2291" i="1"/>
  <c r="L2290" i="1"/>
  <c r="K2290" i="1"/>
  <c r="J2290" i="1"/>
  <c r="L2289" i="1"/>
  <c r="K2289" i="1"/>
  <c r="J2289" i="1"/>
  <c r="L2288" i="1"/>
  <c r="K2288" i="1"/>
  <c r="J2288" i="1"/>
  <c r="L2287" i="1"/>
  <c r="K2287" i="1"/>
  <c r="J2287" i="1"/>
  <c r="L2286" i="1"/>
  <c r="K2286" i="1"/>
  <c r="J2286" i="1"/>
  <c r="L2285" i="1"/>
  <c r="K2285" i="1"/>
  <c r="J2285" i="1"/>
  <c r="L2284" i="1"/>
  <c r="K2284" i="1"/>
  <c r="J2284" i="1"/>
  <c r="L2283" i="1"/>
  <c r="K2283" i="1"/>
  <c r="J2283" i="1"/>
  <c r="L2282" i="1"/>
  <c r="K2282" i="1"/>
  <c r="J2282" i="1"/>
  <c r="L2281" i="1"/>
  <c r="K2281" i="1"/>
  <c r="J2281" i="1"/>
  <c r="L2280" i="1"/>
  <c r="K2280" i="1"/>
  <c r="J2280" i="1"/>
  <c r="L2279" i="1"/>
  <c r="K2279" i="1"/>
  <c r="J2279" i="1"/>
  <c r="L2278" i="1"/>
  <c r="K2278" i="1"/>
  <c r="J2278" i="1"/>
  <c r="L2277" i="1"/>
  <c r="K2277" i="1"/>
  <c r="J2277" i="1"/>
  <c r="L2276" i="1"/>
  <c r="K2276" i="1"/>
  <c r="J2276" i="1"/>
  <c r="L2275" i="1"/>
  <c r="K2275" i="1"/>
  <c r="J2275" i="1"/>
  <c r="L2274" i="1"/>
  <c r="K2274" i="1"/>
  <c r="J2274" i="1"/>
  <c r="L2273" i="1"/>
  <c r="K2273" i="1"/>
  <c r="J2273" i="1"/>
  <c r="L2272" i="1"/>
  <c r="K2272" i="1"/>
  <c r="J2272" i="1"/>
  <c r="L2271" i="1"/>
  <c r="K2271" i="1"/>
  <c r="J2271" i="1"/>
  <c r="L2270" i="1"/>
  <c r="K2270" i="1"/>
  <c r="J2270" i="1"/>
  <c r="L2269" i="1"/>
  <c r="K2269" i="1"/>
  <c r="J2269" i="1"/>
  <c r="L2268" i="1"/>
  <c r="K2268" i="1"/>
  <c r="J2268" i="1"/>
  <c r="L2267" i="1"/>
  <c r="K2267" i="1"/>
  <c r="J2267" i="1"/>
  <c r="L2266" i="1"/>
  <c r="K2266" i="1"/>
  <c r="J2266" i="1"/>
  <c r="L2265" i="1"/>
  <c r="K2265" i="1"/>
  <c r="J2265" i="1"/>
  <c r="L2264" i="1"/>
  <c r="K2264" i="1"/>
  <c r="J2264" i="1"/>
  <c r="L2263" i="1"/>
  <c r="K2263" i="1"/>
  <c r="J2263" i="1"/>
  <c r="L2262" i="1"/>
  <c r="K2262" i="1"/>
  <c r="J2262" i="1"/>
  <c r="L2261" i="1"/>
  <c r="K2261" i="1"/>
  <c r="J2261" i="1"/>
  <c r="L2260" i="1"/>
  <c r="K2260" i="1"/>
  <c r="J2260" i="1"/>
  <c r="L2259" i="1"/>
  <c r="K2259" i="1"/>
  <c r="J2259" i="1"/>
  <c r="L2258" i="1"/>
  <c r="K2258" i="1"/>
  <c r="J2258" i="1"/>
  <c r="L2257" i="1"/>
  <c r="K2257" i="1"/>
  <c r="J2257" i="1"/>
  <c r="L2256" i="1"/>
  <c r="K2256" i="1"/>
  <c r="J2256" i="1"/>
  <c r="L2255" i="1"/>
  <c r="K2255" i="1"/>
  <c r="J2255" i="1"/>
  <c r="L2254" i="1"/>
  <c r="K2254" i="1"/>
  <c r="J2254" i="1"/>
  <c r="L2253" i="1"/>
  <c r="K2253" i="1"/>
  <c r="J2253" i="1"/>
  <c r="L2252" i="1"/>
  <c r="K2252" i="1"/>
  <c r="J2252" i="1"/>
  <c r="L2251" i="1"/>
  <c r="K2251" i="1"/>
  <c r="J2251" i="1"/>
  <c r="L2250" i="1"/>
  <c r="K2250" i="1"/>
  <c r="J2250" i="1"/>
  <c r="L2249" i="1"/>
  <c r="K2249" i="1"/>
  <c r="J2249" i="1"/>
  <c r="L2248" i="1"/>
  <c r="K2248" i="1"/>
  <c r="J2248" i="1"/>
  <c r="L2247" i="1"/>
  <c r="K2247" i="1"/>
  <c r="J2247" i="1"/>
  <c r="L2246" i="1"/>
  <c r="K2246" i="1"/>
  <c r="J2246" i="1"/>
  <c r="L2245" i="1"/>
  <c r="K2245" i="1"/>
  <c r="J2245" i="1"/>
  <c r="L2244" i="1"/>
  <c r="K2244" i="1"/>
  <c r="J2244" i="1"/>
  <c r="L2243" i="1"/>
  <c r="K2243" i="1"/>
  <c r="J2243" i="1"/>
  <c r="L2242" i="1"/>
  <c r="K2242" i="1"/>
  <c r="J2242" i="1"/>
  <c r="L2241" i="1"/>
  <c r="K2241" i="1"/>
  <c r="J2241" i="1"/>
  <c r="L2240" i="1"/>
  <c r="K2240" i="1"/>
  <c r="J2240" i="1"/>
  <c r="L2239" i="1"/>
  <c r="K2239" i="1"/>
  <c r="J2239" i="1"/>
  <c r="L2238" i="1"/>
  <c r="K2238" i="1"/>
  <c r="J2238" i="1"/>
  <c r="L2237" i="1"/>
  <c r="K2237" i="1"/>
  <c r="J2237" i="1"/>
  <c r="L2236" i="1"/>
  <c r="K2236" i="1"/>
  <c r="J2236" i="1"/>
  <c r="L2235" i="1"/>
  <c r="K2235" i="1"/>
  <c r="J2235" i="1"/>
  <c r="L2234" i="1"/>
  <c r="K2234" i="1"/>
  <c r="J2234" i="1"/>
  <c r="L2233" i="1"/>
  <c r="K2233" i="1"/>
  <c r="J2233" i="1"/>
  <c r="L2232" i="1"/>
  <c r="K2232" i="1"/>
  <c r="J2232" i="1"/>
  <c r="L2231" i="1"/>
  <c r="K2231" i="1"/>
  <c r="J2231" i="1"/>
  <c r="L2230" i="1"/>
  <c r="K2230" i="1"/>
  <c r="J2230" i="1"/>
  <c r="L2229" i="1"/>
  <c r="K2229" i="1"/>
  <c r="J2229" i="1"/>
  <c r="L2228" i="1"/>
  <c r="K2228" i="1"/>
  <c r="J2228" i="1"/>
  <c r="L2227" i="1"/>
  <c r="K2227" i="1"/>
  <c r="J2227" i="1"/>
  <c r="L2226" i="1"/>
  <c r="K2226" i="1"/>
  <c r="J2226" i="1"/>
  <c r="L2225" i="1"/>
  <c r="K2225" i="1"/>
  <c r="J2225" i="1"/>
  <c r="L2224" i="1"/>
  <c r="K2224" i="1"/>
  <c r="J2224" i="1"/>
  <c r="L2223" i="1"/>
  <c r="K2223" i="1"/>
  <c r="J2223" i="1"/>
  <c r="L2222" i="1"/>
  <c r="K2222" i="1"/>
  <c r="J2222" i="1"/>
  <c r="L2221" i="1"/>
  <c r="K2221" i="1"/>
  <c r="J2221" i="1"/>
  <c r="L2220" i="1"/>
  <c r="K2220" i="1"/>
  <c r="J2220" i="1"/>
  <c r="L2219" i="1"/>
  <c r="K2219" i="1"/>
  <c r="J2219" i="1"/>
  <c r="L2218" i="1"/>
  <c r="K2218" i="1"/>
  <c r="J2218" i="1"/>
  <c r="L2217" i="1"/>
  <c r="K2217" i="1"/>
  <c r="J2217" i="1"/>
  <c r="L2216" i="1"/>
  <c r="K2216" i="1"/>
  <c r="J2216" i="1"/>
  <c r="L2215" i="1"/>
  <c r="K2215" i="1"/>
  <c r="J2215" i="1"/>
  <c r="L2214" i="1"/>
  <c r="K2214" i="1"/>
  <c r="J2214" i="1"/>
  <c r="L2213" i="1"/>
  <c r="K2213" i="1"/>
  <c r="J2213" i="1"/>
  <c r="L2212" i="1"/>
  <c r="K2212" i="1"/>
  <c r="J2212" i="1"/>
  <c r="L2211" i="1"/>
  <c r="K2211" i="1"/>
  <c r="J2211" i="1"/>
  <c r="L2210" i="1"/>
  <c r="K2210" i="1"/>
  <c r="J2210" i="1"/>
  <c r="L2209" i="1"/>
  <c r="K2209" i="1"/>
  <c r="J2209" i="1"/>
  <c r="L2208" i="1"/>
  <c r="K2208" i="1"/>
  <c r="J2208" i="1"/>
  <c r="L2207" i="1"/>
  <c r="K2207" i="1"/>
  <c r="J2207" i="1"/>
  <c r="L2206" i="1"/>
  <c r="K2206" i="1"/>
  <c r="J2206" i="1"/>
  <c r="L2205" i="1"/>
  <c r="K2205" i="1"/>
  <c r="J2205" i="1"/>
  <c r="L2204" i="1"/>
  <c r="K2204" i="1"/>
  <c r="J2204" i="1"/>
  <c r="L2203" i="1"/>
  <c r="K2203" i="1"/>
  <c r="J2203" i="1"/>
  <c r="L2202" i="1"/>
  <c r="K2202" i="1"/>
  <c r="J2202" i="1"/>
  <c r="L2201" i="1"/>
  <c r="K2201" i="1"/>
  <c r="J2201" i="1"/>
  <c r="L2200" i="1"/>
  <c r="K2200" i="1"/>
  <c r="J2200" i="1"/>
  <c r="L2199" i="1"/>
  <c r="K2199" i="1"/>
  <c r="J2199" i="1"/>
  <c r="L2198" i="1"/>
  <c r="K2198" i="1"/>
  <c r="J2198" i="1"/>
  <c r="L2197" i="1"/>
  <c r="K2197" i="1"/>
  <c r="J2197" i="1"/>
  <c r="L2196" i="1"/>
  <c r="K2196" i="1"/>
  <c r="J2196" i="1"/>
  <c r="L2195" i="1"/>
  <c r="K2195" i="1"/>
  <c r="J2195" i="1"/>
  <c r="L2194" i="1"/>
  <c r="K2194" i="1"/>
  <c r="J2194" i="1"/>
  <c r="L2193" i="1"/>
  <c r="K2193" i="1"/>
  <c r="J2193" i="1"/>
  <c r="L2192" i="1"/>
  <c r="K2192" i="1"/>
  <c r="J2192" i="1"/>
  <c r="L2191" i="1"/>
  <c r="K2191" i="1"/>
  <c r="J2191" i="1"/>
  <c r="L2190" i="1"/>
  <c r="K2190" i="1"/>
  <c r="J2190" i="1"/>
  <c r="L2189" i="1"/>
  <c r="K2189" i="1"/>
  <c r="J2189" i="1"/>
  <c r="L2188" i="1"/>
  <c r="K2188" i="1"/>
  <c r="J2188" i="1"/>
  <c r="L2187" i="1"/>
  <c r="K2187" i="1"/>
  <c r="J2187" i="1"/>
  <c r="L2186" i="1"/>
  <c r="K2186" i="1"/>
  <c r="J2186" i="1"/>
  <c r="L2185" i="1"/>
  <c r="K2185" i="1"/>
  <c r="J2185" i="1"/>
  <c r="L2184" i="1"/>
  <c r="K2184" i="1"/>
  <c r="J2184" i="1"/>
  <c r="L2183" i="1"/>
  <c r="K2183" i="1"/>
  <c r="J2183" i="1"/>
  <c r="L2182" i="1"/>
  <c r="K2182" i="1"/>
  <c r="J2182" i="1"/>
  <c r="L2181" i="1"/>
  <c r="K2181" i="1"/>
  <c r="J2181" i="1"/>
  <c r="L2180" i="1"/>
  <c r="K2180" i="1"/>
  <c r="J2180" i="1"/>
  <c r="L2179" i="1"/>
  <c r="K2179" i="1"/>
  <c r="J2179" i="1"/>
  <c r="L2178" i="1"/>
  <c r="K2178" i="1"/>
  <c r="J2178" i="1"/>
  <c r="L2177" i="1"/>
  <c r="K2177" i="1"/>
  <c r="J2177" i="1"/>
  <c r="L2176" i="1"/>
  <c r="K2176" i="1"/>
  <c r="J2176" i="1"/>
  <c r="L2175" i="1"/>
  <c r="K2175" i="1"/>
  <c r="J2175" i="1"/>
  <c r="L2174" i="1"/>
  <c r="K2174" i="1"/>
  <c r="J2174" i="1"/>
  <c r="L2173" i="1"/>
  <c r="K2173" i="1"/>
  <c r="J2173" i="1"/>
  <c r="L2172" i="1"/>
  <c r="K2172" i="1"/>
  <c r="J2172" i="1"/>
  <c r="L2171" i="1"/>
  <c r="K2171" i="1"/>
  <c r="J2171" i="1"/>
  <c r="L2170" i="1"/>
  <c r="K2170" i="1"/>
  <c r="J2170" i="1"/>
  <c r="L2169" i="1"/>
  <c r="K2169" i="1"/>
  <c r="J2169" i="1"/>
  <c r="L2168" i="1"/>
  <c r="K2168" i="1"/>
  <c r="J2168" i="1"/>
  <c r="L2167" i="1"/>
  <c r="K2167" i="1"/>
  <c r="J2167" i="1"/>
  <c r="L2166" i="1"/>
  <c r="K2166" i="1"/>
  <c r="J2166" i="1"/>
  <c r="L2165" i="1"/>
  <c r="K2165" i="1"/>
  <c r="J2165" i="1"/>
  <c r="L2164" i="1"/>
  <c r="K2164" i="1"/>
  <c r="J2164" i="1"/>
  <c r="L2163" i="1"/>
  <c r="K2163" i="1"/>
  <c r="J2163" i="1"/>
  <c r="L2162" i="1"/>
  <c r="K2162" i="1"/>
  <c r="J2162" i="1"/>
  <c r="L2161" i="1"/>
  <c r="K2161" i="1"/>
  <c r="J2161" i="1"/>
  <c r="L2160" i="1"/>
  <c r="K2160" i="1"/>
  <c r="J2160" i="1"/>
  <c r="L2159" i="1"/>
  <c r="K2159" i="1"/>
  <c r="J2159" i="1"/>
  <c r="L2158" i="1"/>
  <c r="K2158" i="1"/>
  <c r="J2158" i="1"/>
  <c r="L2157" i="1"/>
  <c r="K2157" i="1"/>
  <c r="J2157" i="1"/>
  <c r="L2156" i="1"/>
  <c r="K2156" i="1"/>
  <c r="J2156" i="1"/>
  <c r="L2155" i="1"/>
  <c r="K2155" i="1"/>
  <c r="J2155" i="1"/>
  <c r="L2154" i="1"/>
  <c r="K2154" i="1"/>
  <c r="J2154" i="1"/>
  <c r="L2153" i="1"/>
  <c r="K2153" i="1"/>
  <c r="J2153" i="1"/>
  <c r="L2152" i="1"/>
  <c r="K2152" i="1"/>
  <c r="J2152" i="1"/>
  <c r="L2151" i="1"/>
  <c r="K2151" i="1"/>
  <c r="J2151" i="1"/>
  <c r="L2150" i="1"/>
  <c r="K2150" i="1"/>
  <c r="J2150" i="1"/>
  <c r="L2149" i="1"/>
  <c r="K2149" i="1"/>
  <c r="J2149" i="1"/>
  <c r="L2148" i="1"/>
  <c r="K2148" i="1"/>
  <c r="J2148" i="1"/>
  <c r="L2147" i="1"/>
  <c r="K2147" i="1"/>
  <c r="J2147" i="1"/>
  <c r="L2146" i="1"/>
  <c r="K2146" i="1"/>
  <c r="J2146" i="1"/>
  <c r="L2145" i="1"/>
  <c r="K2145" i="1"/>
  <c r="J2145" i="1"/>
  <c r="L2144" i="1"/>
  <c r="K2144" i="1"/>
  <c r="J2144" i="1"/>
  <c r="L2143" i="1"/>
  <c r="K2143" i="1"/>
  <c r="J2143" i="1"/>
  <c r="L2142" i="1"/>
  <c r="K2142" i="1"/>
  <c r="J2142" i="1"/>
  <c r="L2141" i="1"/>
  <c r="K2141" i="1"/>
  <c r="J2141" i="1"/>
  <c r="L2140" i="1"/>
  <c r="K2140" i="1"/>
  <c r="J2140" i="1"/>
  <c r="L2139" i="1"/>
  <c r="K2139" i="1"/>
  <c r="J2139" i="1"/>
  <c r="L2138" i="1"/>
  <c r="K2138" i="1"/>
  <c r="J2138" i="1"/>
  <c r="L2137" i="1"/>
  <c r="K2137" i="1"/>
  <c r="J2137" i="1"/>
  <c r="L2136" i="1"/>
  <c r="K2136" i="1"/>
  <c r="J2136" i="1"/>
  <c r="L2135" i="1"/>
  <c r="K2135" i="1"/>
  <c r="J2135" i="1"/>
  <c r="L2134" i="1"/>
  <c r="K2134" i="1"/>
  <c r="J2134" i="1"/>
  <c r="L2133" i="1"/>
  <c r="K2133" i="1"/>
  <c r="J2133" i="1"/>
  <c r="L2132" i="1"/>
  <c r="K2132" i="1"/>
  <c r="J2132" i="1"/>
  <c r="L2131" i="1"/>
  <c r="K2131" i="1"/>
  <c r="J2131" i="1"/>
  <c r="L2130" i="1"/>
  <c r="K2130" i="1"/>
  <c r="J2130" i="1"/>
  <c r="L2129" i="1"/>
  <c r="K2129" i="1"/>
  <c r="J2129" i="1"/>
  <c r="L2128" i="1"/>
  <c r="K2128" i="1"/>
  <c r="J2128" i="1"/>
  <c r="L2127" i="1"/>
  <c r="K2127" i="1"/>
  <c r="J2127" i="1"/>
  <c r="L2126" i="1"/>
  <c r="K2126" i="1"/>
  <c r="J2126" i="1"/>
  <c r="L2125" i="1"/>
  <c r="K2125" i="1"/>
  <c r="J2125" i="1"/>
  <c r="L2124" i="1"/>
  <c r="K2124" i="1"/>
  <c r="J2124" i="1"/>
  <c r="L2123" i="1"/>
  <c r="K2123" i="1"/>
  <c r="J2123" i="1"/>
  <c r="L2122" i="1"/>
  <c r="K2122" i="1"/>
  <c r="J2122" i="1"/>
  <c r="L2121" i="1"/>
  <c r="K2121" i="1"/>
  <c r="J2121" i="1"/>
  <c r="L2120" i="1"/>
  <c r="K2120" i="1"/>
  <c r="J2120" i="1"/>
  <c r="L2119" i="1"/>
  <c r="K2119" i="1"/>
  <c r="J2119" i="1"/>
  <c r="L2118" i="1"/>
  <c r="K2118" i="1"/>
  <c r="J2118" i="1"/>
  <c r="L2117" i="1"/>
  <c r="K2117" i="1"/>
  <c r="J2117" i="1"/>
  <c r="L2116" i="1"/>
  <c r="K2116" i="1"/>
  <c r="J2116" i="1"/>
  <c r="L2115" i="1"/>
  <c r="K2115" i="1"/>
  <c r="J2115" i="1"/>
  <c r="L2114" i="1"/>
  <c r="K2114" i="1"/>
  <c r="J2114" i="1"/>
  <c r="L2113" i="1"/>
  <c r="K2113" i="1"/>
  <c r="J2113" i="1"/>
  <c r="L2112" i="1"/>
  <c r="K2112" i="1"/>
  <c r="J2112" i="1"/>
  <c r="L2111" i="1"/>
  <c r="K2111" i="1"/>
  <c r="J2111" i="1"/>
  <c r="L2110" i="1"/>
  <c r="K2110" i="1"/>
  <c r="J2110" i="1"/>
  <c r="L2109" i="1"/>
  <c r="K2109" i="1"/>
  <c r="J2109" i="1"/>
  <c r="L2108" i="1"/>
  <c r="K2108" i="1"/>
  <c r="J2108" i="1"/>
  <c r="L2107" i="1"/>
  <c r="K2107" i="1"/>
  <c r="J2107" i="1"/>
  <c r="L2106" i="1"/>
  <c r="K2106" i="1"/>
  <c r="J2106" i="1"/>
  <c r="L2105" i="1"/>
  <c r="K2105" i="1"/>
  <c r="J2105" i="1"/>
  <c r="L2104" i="1"/>
  <c r="K2104" i="1"/>
  <c r="J2104" i="1"/>
  <c r="L2103" i="1"/>
  <c r="K2103" i="1"/>
  <c r="J2103" i="1"/>
  <c r="L2102" i="1"/>
  <c r="K2102" i="1"/>
  <c r="J2102" i="1"/>
  <c r="L2101" i="1"/>
  <c r="K2101" i="1"/>
  <c r="J2101" i="1"/>
  <c r="L2100" i="1"/>
  <c r="K2100" i="1"/>
  <c r="J2100" i="1"/>
  <c r="L2099" i="1"/>
  <c r="K2099" i="1"/>
  <c r="J2099" i="1"/>
  <c r="L2098" i="1"/>
  <c r="K2098" i="1"/>
  <c r="J2098" i="1"/>
  <c r="L2097" i="1"/>
  <c r="K2097" i="1"/>
  <c r="J2097" i="1"/>
  <c r="L2096" i="1"/>
  <c r="K2096" i="1"/>
  <c r="J2096" i="1"/>
  <c r="L2095" i="1"/>
  <c r="K2095" i="1"/>
  <c r="J2095" i="1"/>
  <c r="L2094" i="1"/>
  <c r="K2094" i="1"/>
  <c r="J2094" i="1"/>
  <c r="L2093" i="1"/>
  <c r="K2093" i="1"/>
  <c r="J2093" i="1"/>
  <c r="L2092" i="1"/>
  <c r="K2092" i="1"/>
  <c r="J2092" i="1"/>
  <c r="L2091" i="1"/>
  <c r="K2091" i="1"/>
  <c r="J2091" i="1"/>
  <c r="L2090" i="1"/>
  <c r="K2090" i="1"/>
  <c r="J2090" i="1"/>
  <c r="L2089" i="1"/>
  <c r="K2089" i="1"/>
  <c r="J2089" i="1"/>
  <c r="L2088" i="1"/>
  <c r="K2088" i="1"/>
  <c r="J2088" i="1"/>
  <c r="L2087" i="1"/>
  <c r="K2087" i="1"/>
  <c r="J2087" i="1"/>
  <c r="L2086" i="1"/>
  <c r="K2086" i="1"/>
  <c r="J2086" i="1"/>
  <c r="L2085" i="1"/>
  <c r="K2085" i="1"/>
  <c r="J2085" i="1"/>
  <c r="L2084" i="1"/>
  <c r="K2084" i="1"/>
  <c r="J2084" i="1"/>
  <c r="L2083" i="1"/>
  <c r="K2083" i="1"/>
  <c r="J2083" i="1"/>
  <c r="L2082" i="1"/>
  <c r="K2082" i="1"/>
  <c r="J2082" i="1"/>
  <c r="L2081" i="1"/>
  <c r="K2081" i="1"/>
  <c r="J2081" i="1"/>
  <c r="L2080" i="1"/>
  <c r="K2080" i="1"/>
  <c r="J2080" i="1"/>
  <c r="L2079" i="1"/>
  <c r="K2079" i="1"/>
  <c r="J2079" i="1"/>
  <c r="L2078" i="1"/>
  <c r="K2078" i="1"/>
  <c r="J2078" i="1"/>
  <c r="L2077" i="1"/>
  <c r="K2077" i="1"/>
  <c r="J2077" i="1"/>
  <c r="L2076" i="1"/>
  <c r="K2076" i="1"/>
  <c r="J2076" i="1"/>
  <c r="L2075" i="1"/>
  <c r="K2075" i="1"/>
  <c r="J2075" i="1"/>
  <c r="L2074" i="1"/>
  <c r="K2074" i="1"/>
  <c r="J2074" i="1"/>
  <c r="L2073" i="1"/>
  <c r="K2073" i="1"/>
  <c r="J2073" i="1"/>
  <c r="L2072" i="1"/>
  <c r="K2072" i="1"/>
  <c r="J2072" i="1"/>
  <c r="L2071" i="1"/>
  <c r="K2071" i="1"/>
  <c r="J2071" i="1"/>
  <c r="L2070" i="1"/>
  <c r="K2070" i="1"/>
  <c r="J2070" i="1"/>
  <c r="L2069" i="1"/>
  <c r="K2069" i="1"/>
  <c r="J2069" i="1"/>
  <c r="L2068" i="1"/>
  <c r="K2068" i="1"/>
  <c r="J2068" i="1"/>
  <c r="L2067" i="1"/>
  <c r="K2067" i="1"/>
  <c r="J2067" i="1"/>
  <c r="L2066" i="1"/>
  <c r="K2066" i="1"/>
  <c r="J2066" i="1"/>
  <c r="L2065" i="1"/>
  <c r="K2065" i="1"/>
  <c r="J2065" i="1"/>
  <c r="L2064" i="1"/>
  <c r="K2064" i="1"/>
  <c r="J2064" i="1"/>
  <c r="L2063" i="1"/>
  <c r="K2063" i="1"/>
  <c r="J2063" i="1"/>
  <c r="L2062" i="1"/>
  <c r="K2062" i="1"/>
  <c r="J2062" i="1"/>
  <c r="L2061" i="1"/>
  <c r="K2061" i="1"/>
  <c r="J2061" i="1"/>
  <c r="L2060" i="1"/>
  <c r="K2060" i="1"/>
  <c r="J2060" i="1"/>
  <c r="L2059" i="1"/>
  <c r="K2059" i="1"/>
  <c r="J2059" i="1"/>
  <c r="L2058" i="1"/>
  <c r="K2058" i="1"/>
  <c r="J2058" i="1"/>
  <c r="L2057" i="1"/>
  <c r="K2057" i="1"/>
  <c r="J2057" i="1"/>
  <c r="L2056" i="1"/>
  <c r="K2056" i="1"/>
  <c r="J2056" i="1"/>
  <c r="L2055" i="1"/>
  <c r="K2055" i="1"/>
  <c r="J2055" i="1"/>
  <c r="L2054" i="1"/>
  <c r="K2054" i="1"/>
  <c r="J2054" i="1"/>
  <c r="L2053" i="1"/>
  <c r="K2053" i="1"/>
  <c r="J2053" i="1"/>
  <c r="L2052" i="1"/>
  <c r="K2052" i="1"/>
  <c r="J2052" i="1"/>
  <c r="L2051" i="1"/>
  <c r="K2051" i="1"/>
  <c r="J2051" i="1"/>
  <c r="L2050" i="1"/>
  <c r="K2050" i="1"/>
  <c r="J2050" i="1"/>
  <c r="L2049" i="1"/>
  <c r="K2049" i="1"/>
  <c r="J2049" i="1"/>
  <c r="L2048" i="1"/>
  <c r="K2048" i="1"/>
  <c r="J2048" i="1"/>
  <c r="L2047" i="1"/>
  <c r="K2047" i="1"/>
  <c r="J2047" i="1"/>
  <c r="L2046" i="1"/>
  <c r="K2046" i="1"/>
  <c r="J2046" i="1"/>
  <c r="L2045" i="1"/>
  <c r="K2045" i="1"/>
  <c r="J2045" i="1"/>
  <c r="L2044" i="1"/>
  <c r="K2044" i="1"/>
  <c r="J2044" i="1"/>
  <c r="L2043" i="1"/>
  <c r="K2043" i="1"/>
  <c r="J2043" i="1"/>
  <c r="L2042" i="1"/>
  <c r="K2042" i="1"/>
  <c r="J2042" i="1"/>
  <c r="L2041" i="1"/>
  <c r="K2041" i="1"/>
  <c r="J2041" i="1"/>
  <c r="L2040" i="1"/>
  <c r="K2040" i="1"/>
  <c r="J2040" i="1"/>
  <c r="L2039" i="1"/>
  <c r="K2039" i="1"/>
  <c r="J2039" i="1"/>
  <c r="L2038" i="1"/>
  <c r="K2038" i="1"/>
  <c r="J2038" i="1"/>
  <c r="L2037" i="1"/>
  <c r="K2037" i="1"/>
  <c r="J2037" i="1"/>
  <c r="L2036" i="1"/>
  <c r="K2036" i="1"/>
  <c r="J2036" i="1"/>
  <c r="L2035" i="1"/>
  <c r="K2035" i="1"/>
  <c r="J2035" i="1"/>
  <c r="L2034" i="1"/>
  <c r="K2034" i="1"/>
  <c r="J2034" i="1"/>
  <c r="L2033" i="1"/>
  <c r="K2033" i="1"/>
  <c r="J2033" i="1"/>
  <c r="L2032" i="1"/>
  <c r="K2032" i="1"/>
  <c r="J2032" i="1"/>
  <c r="L2031" i="1"/>
  <c r="K2031" i="1"/>
  <c r="J2031" i="1"/>
  <c r="L2030" i="1"/>
  <c r="K2030" i="1"/>
  <c r="J2030" i="1"/>
  <c r="L2029" i="1"/>
  <c r="K2029" i="1"/>
  <c r="J2029" i="1"/>
  <c r="L2028" i="1"/>
  <c r="K2028" i="1"/>
  <c r="J2028" i="1"/>
  <c r="L2027" i="1"/>
  <c r="K2027" i="1"/>
  <c r="J2027" i="1"/>
  <c r="L2026" i="1"/>
  <c r="K2026" i="1"/>
  <c r="J2026" i="1"/>
  <c r="L2025" i="1"/>
  <c r="K2025" i="1"/>
  <c r="J2025" i="1"/>
  <c r="L2024" i="1"/>
  <c r="K2024" i="1"/>
  <c r="J2024" i="1"/>
  <c r="L2023" i="1"/>
  <c r="K2023" i="1"/>
  <c r="J2023" i="1"/>
  <c r="L2022" i="1"/>
  <c r="K2022" i="1"/>
  <c r="J2022" i="1"/>
  <c r="L2021" i="1"/>
  <c r="K2021" i="1"/>
  <c r="J2021" i="1"/>
  <c r="L2020" i="1"/>
  <c r="K2020" i="1"/>
  <c r="J2020" i="1"/>
  <c r="L2019" i="1"/>
  <c r="K2019" i="1"/>
  <c r="J2019" i="1"/>
  <c r="L2018" i="1"/>
  <c r="K2018" i="1"/>
  <c r="J2018" i="1"/>
  <c r="L2017" i="1"/>
  <c r="K2017" i="1"/>
  <c r="J2017" i="1"/>
  <c r="L2016" i="1"/>
  <c r="K2016" i="1"/>
  <c r="J2016" i="1"/>
  <c r="L2015" i="1"/>
  <c r="K2015" i="1"/>
  <c r="J2015" i="1"/>
  <c r="L2014" i="1"/>
  <c r="K2014" i="1"/>
  <c r="J2014" i="1"/>
  <c r="L2013" i="1"/>
  <c r="K2013" i="1"/>
  <c r="J2013" i="1"/>
  <c r="L2012" i="1"/>
  <c r="K2012" i="1"/>
  <c r="J2012" i="1"/>
  <c r="L2011" i="1"/>
  <c r="K2011" i="1"/>
  <c r="J2011" i="1"/>
  <c r="L2010" i="1"/>
  <c r="K2010" i="1"/>
  <c r="J2010" i="1"/>
  <c r="L2009" i="1"/>
  <c r="K2009" i="1"/>
  <c r="J2009" i="1"/>
  <c r="L2008" i="1"/>
  <c r="K2008" i="1"/>
  <c r="J2008" i="1"/>
  <c r="L2007" i="1"/>
  <c r="K2007" i="1"/>
  <c r="J2007" i="1"/>
  <c r="L2006" i="1"/>
  <c r="K2006" i="1"/>
  <c r="J2006" i="1"/>
  <c r="L2005" i="1"/>
  <c r="K2005" i="1"/>
  <c r="J2005" i="1"/>
  <c r="L2004" i="1"/>
  <c r="K2004" i="1"/>
  <c r="J2004" i="1"/>
  <c r="L2003" i="1"/>
  <c r="K2003" i="1"/>
  <c r="J2003" i="1"/>
  <c r="L2002" i="1"/>
  <c r="K2002" i="1"/>
  <c r="J2002" i="1"/>
  <c r="L2001" i="1"/>
  <c r="K2001" i="1"/>
  <c r="J2001" i="1"/>
  <c r="L2000" i="1"/>
  <c r="K2000" i="1"/>
  <c r="J2000" i="1"/>
  <c r="L1999" i="1"/>
  <c r="K1999" i="1"/>
  <c r="J1999" i="1"/>
  <c r="L1998" i="1"/>
  <c r="K1998" i="1"/>
  <c r="J1998" i="1"/>
  <c r="L1997" i="1"/>
  <c r="K1997" i="1"/>
  <c r="J1997" i="1"/>
  <c r="L1996" i="1"/>
  <c r="K1996" i="1"/>
  <c r="J1996" i="1"/>
  <c r="L1995" i="1"/>
  <c r="K1995" i="1"/>
  <c r="J1995" i="1"/>
  <c r="L1994" i="1"/>
  <c r="K1994" i="1"/>
  <c r="J1994" i="1"/>
  <c r="L1993" i="1"/>
  <c r="K1993" i="1"/>
  <c r="J1993" i="1"/>
  <c r="L1992" i="1"/>
  <c r="K1992" i="1"/>
  <c r="J1992" i="1"/>
  <c r="L1991" i="1"/>
  <c r="K1991" i="1"/>
  <c r="J1991" i="1"/>
  <c r="L1990" i="1"/>
  <c r="K1990" i="1"/>
  <c r="J1990" i="1"/>
  <c r="L1989" i="1"/>
  <c r="K1989" i="1"/>
  <c r="J1989" i="1"/>
  <c r="L1988" i="1"/>
  <c r="K1988" i="1"/>
  <c r="J1988" i="1"/>
  <c r="L1987" i="1"/>
  <c r="K1987" i="1"/>
  <c r="J1987" i="1"/>
  <c r="L1986" i="1"/>
  <c r="K1986" i="1"/>
  <c r="J1986" i="1"/>
  <c r="L1985" i="1"/>
  <c r="K1985" i="1"/>
  <c r="J1985" i="1"/>
  <c r="L1984" i="1"/>
  <c r="K1984" i="1"/>
  <c r="J1984" i="1"/>
  <c r="L1983" i="1"/>
  <c r="K1983" i="1"/>
  <c r="J1983" i="1"/>
  <c r="L1982" i="1"/>
  <c r="K1982" i="1"/>
  <c r="J1982" i="1"/>
  <c r="L1981" i="1"/>
  <c r="K1981" i="1"/>
  <c r="J1981" i="1"/>
  <c r="L1980" i="1"/>
  <c r="K1980" i="1"/>
  <c r="J1980" i="1"/>
  <c r="L1979" i="1"/>
  <c r="K1979" i="1"/>
  <c r="J1979" i="1"/>
  <c r="L1978" i="1"/>
  <c r="K1978" i="1"/>
  <c r="J1978" i="1"/>
  <c r="L1977" i="1"/>
  <c r="K1977" i="1"/>
  <c r="J1977" i="1"/>
  <c r="L1976" i="1"/>
  <c r="K1976" i="1"/>
  <c r="J1976" i="1"/>
  <c r="L1975" i="1"/>
  <c r="K1975" i="1"/>
  <c r="J1975" i="1"/>
  <c r="L1974" i="1"/>
  <c r="K1974" i="1"/>
  <c r="J1974" i="1"/>
  <c r="L1973" i="1"/>
  <c r="K1973" i="1"/>
  <c r="J1973" i="1"/>
  <c r="L1972" i="1"/>
  <c r="K1972" i="1"/>
  <c r="J1972" i="1"/>
  <c r="L1971" i="1"/>
  <c r="K1971" i="1"/>
  <c r="J1971" i="1"/>
  <c r="L1970" i="1"/>
  <c r="K1970" i="1"/>
  <c r="J1970" i="1"/>
  <c r="L1969" i="1"/>
  <c r="K1969" i="1"/>
  <c r="J1969" i="1"/>
  <c r="L1968" i="1"/>
  <c r="K1968" i="1"/>
  <c r="J1968" i="1"/>
  <c r="L1967" i="1"/>
  <c r="K1967" i="1"/>
  <c r="J1967" i="1"/>
  <c r="L1966" i="1"/>
  <c r="K1966" i="1"/>
  <c r="J1966" i="1"/>
  <c r="L1965" i="1"/>
  <c r="K1965" i="1"/>
  <c r="J1965" i="1"/>
  <c r="L1964" i="1"/>
  <c r="K1964" i="1"/>
  <c r="J1964" i="1"/>
  <c r="L1963" i="1"/>
  <c r="K1963" i="1"/>
  <c r="J1963" i="1"/>
  <c r="L1962" i="1"/>
  <c r="K1962" i="1"/>
  <c r="J1962" i="1"/>
  <c r="L1961" i="1"/>
  <c r="K1961" i="1"/>
  <c r="J1961" i="1"/>
  <c r="L1960" i="1"/>
  <c r="K1960" i="1"/>
  <c r="J1960" i="1"/>
  <c r="L1959" i="1"/>
  <c r="K1959" i="1"/>
  <c r="J1959" i="1"/>
  <c r="L1958" i="1"/>
  <c r="K1958" i="1"/>
  <c r="J1958" i="1"/>
  <c r="L1957" i="1"/>
  <c r="K1957" i="1"/>
  <c r="J1957" i="1"/>
  <c r="L1956" i="1"/>
  <c r="K1956" i="1"/>
  <c r="J1956" i="1"/>
  <c r="L1955" i="1"/>
  <c r="K1955" i="1"/>
  <c r="J1955" i="1"/>
  <c r="L1954" i="1"/>
  <c r="K1954" i="1"/>
  <c r="J1954" i="1"/>
  <c r="L1953" i="1"/>
  <c r="K1953" i="1"/>
  <c r="J1953" i="1"/>
  <c r="L1952" i="1"/>
  <c r="K1952" i="1"/>
  <c r="J1952" i="1"/>
  <c r="L1951" i="1"/>
  <c r="K1951" i="1"/>
  <c r="J1951" i="1"/>
  <c r="L1950" i="1"/>
  <c r="K1950" i="1"/>
  <c r="J1950" i="1"/>
  <c r="L1949" i="1"/>
  <c r="K1949" i="1"/>
  <c r="J1949" i="1"/>
  <c r="L1948" i="1"/>
  <c r="K1948" i="1"/>
  <c r="J1948" i="1"/>
  <c r="L1947" i="1"/>
  <c r="K1947" i="1"/>
  <c r="J1947" i="1"/>
  <c r="L1946" i="1"/>
  <c r="K1946" i="1"/>
  <c r="J1946" i="1"/>
  <c r="L1945" i="1"/>
  <c r="K1945" i="1"/>
  <c r="J1945" i="1"/>
  <c r="L1944" i="1"/>
  <c r="K1944" i="1"/>
  <c r="J1944" i="1"/>
  <c r="L1943" i="1"/>
  <c r="K1943" i="1"/>
  <c r="J1943" i="1"/>
  <c r="L1942" i="1"/>
  <c r="K1942" i="1"/>
  <c r="J1942" i="1"/>
  <c r="L1941" i="1"/>
  <c r="K1941" i="1"/>
  <c r="J1941" i="1"/>
  <c r="L1940" i="1"/>
  <c r="K1940" i="1"/>
  <c r="J1940" i="1"/>
  <c r="L1939" i="1"/>
  <c r="K1939" i="1"/>
  <c r="J1939" i="1"/>
  <c r="L1938" i="1"/>
  <c r="K1938" i="1"/>
  <c r="J1938" i="1"/>
  <c r="L1937" i="1"/>
  <c r="K1937" i="1"/>
  <c r="J1937" i="1"/>
  <c r="L1936" i="1"/>
  <c r="K1936" i="1"/>
  <c r="J1936" i="1"/>
  <c r="L1935" i="1"/>
  <c r="K1935" i="1"/>
  <c r="J1935" i="1"/>
  <c r="L1934" i="1"/>
  <c r="K1934" i="1"/>
  <c r="J1934" i="1"/>
  <c r="L1933" i="1"/>
  <c r="K1933" i="1"/>
  <c r="J1933" i="1"/>
  <c r="L1932" i="1"/>
  <c r="K1932" i="1"/>
  <c r="J1932" i="1"/>
  <c r="L1931" i="1"/>
  <c r="K1931" i="1"/>
  <c r="J1931" i="1"/>
  <c r="L1930" i="1"/>
  <c r="K1930" i="1"/>
  <c r="J1930" i="1"/>
  <c r="L1929" i="1"/>
  <c r="K1929" i="1"/>
  <c r="J1929" i="1"/>
  <c r="L1928" i="1"/>
  <c r="K1928" i="1"/>
  <c r="J1928" i="1"/>
  <c r="L1927" i="1"/>
  <c r="K1927" i="1"/>
  <c r="J1927" i="1"/>
  <c r="L1926" i="1"/>
  <c r="K1926" i="1"/>
  <c r="J1926" i="1"/>
  <c r="L1925" i="1"/>
  <c r="K1925" i="1"/>
  <c r="J1925" i="1"/>
  <c r="L1924" i="1"/>
  <c r="K1924" i="1"/>
  <c r="J1924" i="1"/>
  <c r="L1923" i="1"/>
  <c r="K1923" i="1"/>
  <c r="J1923" i="1"/>
  <c r="L1922" i="1"/>
  <c r="K1922" i="1"/>
  <c r="J1922" i="1"/>
  <c r="L1921" i="1"/>
  <c r="K1921" i="1"/>
  <c r="J1921" i="1"/>
  <c r="L1920" i="1"/>
  <c r="K1920" i="1"/>
  <c r="J1920" i="1"/>
  <c r="L1919" i="1"/>
  <c r="K1919" i="1"/>
  <c r="J1919" i="1"/>
  <c r="L1918" i="1"/>
  <c r="K1918" i="1"/>
  <c r="J1918" i="1"/>
  <c r="L1917" i="1"/>
  <c r="K1917" i="1"/>
  <c r="J1917" i="1"/>
  <c r="L1916" i="1"/>
  <c r="K1916" i="1"/>
  <c r="J1916" i="1"/>
  <c r="L1915" i="1"/>
  <c r="K1915" i="1"/>
  <c r="J1915" i="1"/>
  <c r="L1914" i="1"/>
  <c r="K1914" i="1"/>
  <c r="J1914" i="1"/>
  <c r="L1913" i="1"/>
  <c r="K1913" i="1"/>
  <c r="J1913" i="1"/>
  <c r="L1912" i="1"/>
  <c r="K1912" i="1"/>
  <c r="J1912" i="1"/>
  <c r="L1911" i="1"/>
  <c r="K1911" i="1"/>
  <c r="J1911" i="1"/>
  <c r="L1910" i="1"/>
  <c r="K1910" i="1"/>
  <c r="J1910" i="1"/>
  <c r="L1909" i="1"/>
  <c r="K1909" i="1"/>
  <c r="J1909" i="1"/>
  <c r="L1908" i="1"/>
  <c r="K1908" i="1"/>
  <c r="J1908" i="1"/>
  <c r="L1907" i="1"/>
  <c r="K1907" i="1"/>
  <c r="J1907" i="1"/>
  <c r="L1906" i="1"/>
  <c r="K1906" i="1"/>
  <c r="J1906" i="1"/>
  <c r="L1905" i="1"/>
  <c r="K1905" i="1"/>
  <c r="J1905" i="1"/>
  <c r="L1904" i="1"/>
  <c r="K1904" i="1"/>
  <c r="J1904" i="1"/>
  <c r="L1903" i="1"/>
  <c r="K1903" i="1"/>
  <c r="J1903" i="1"/>
  <c r="L1902" i="1"/>
  <c r="K1902" i="1"/>
  <c r="J1902" i="1"/>
  <c r="L1901" i="1"/>
  <c r="K1901" i="1"/>
  <c r="J1901" i="1"/>
  <c r="L1900" i="1"/>
  <c r="K1900" i="1"/>
  <c r="J1900" i="1"/>
  <c r="L1899" i="1"/>
  <c r="K1899" i="1"/>
  <c r="J1899" i="1"/>
  <c r="L1898" i="1"/>
  <c r="K1898" i="1"/>
  <c r="J1898" i="1"/>
  <c r="L1897" i="1"/>
  <c r="K1897" i="1"/>
  <c r="J1897" i="1"/>
  <c r="L1896" i="1"/>
  <c r="K1896" i="1"/>
  <c r="J1896" i="1"/>
  <c r="L1895" i="1"/>
  <c r="K1895" i="1"/>
  <c r="J1895" i="1"/>
  <c r="L1894" i="1"/>
  <c r="K1894" i="1"/>
  <c r="J1894" i="1"/>
  <c r="L1893" i="1"/>
  <c r="K1893" i="1"/>
  <c r="J1893" i="1"/>
  <c r="L1892" i="1"/>
  <c r="K1892" i="1"/>
  <c r="J1892" i="1"/>
  <c r="L1891" i="1"/>
  <c r="K1891" i="1"/>
  <c r="J1891" i="1"/>
  <c r="L1890" i="1"/>
  <c r="K1890" i="1"/>
  <c r="J1890" i="1"/>
  <c r="L1889" i="1"/>
  <c r="K1889" i="1"/>
  <c r="J1889" i="1"/>
  <c r="L1888" i="1"/>
  <c r="K1888" i="1"/>
  <c r="J1888" i="1"/>
  <c r="L1887" i="1"/>
  <c r="K1887" i="1"/>
  <c r="J1887" i="1"/>
  <c r="L1886" i="1"/>
  <c r="K1886" i="1"/>
  <c r="J1886" i="1"/>
  <c r="L1885" i="1"/>
  <c r="K1885" i="1"/>
  <c r="J1885" i="1"/>
  <c r="L1884" i="1"/>
  <c r="K1884" i="1"/>
  <c r="J1884" i="1"/>
  <c r="L1883" i="1"/>
  <c r="K1883" i="1"/>
  <c r="J1883" i="1"/>
  <c r="L1882" i="1"/>
  <c r="K1882" i="1"/>
  <c r="J1882" i="1"/>
  <c r="L1881" i="1"/>
  <c r="K1881" i="1"/>
  <c r="J1881" i="1"/>
  <c r="L1880" i="1"/>
  <c r="K1880" i="1"/>
  <c r="J1880" i="1"/>
  <c r="L1879" i="1"/>
  <c r="K1879" i="1"/>
  <c r="J1879" i="1"/>
  <c r="L1878" i="1"/>
  <c r="K1878" i="1"/>
  <c r="J1878" i="1"/>
  <c r="L1877" i="1"/>
  <c r="K1877" i="1"/>
  <c r="J1877" i="1"/>
  <c r="L1876" i="1"/>
  <c r="K1876" i="1"/>
  <c r="J1876" i="1"/>
  <c r="L1875" i="1"/>
  <c r="K1875" i="1"/>
  <c r="J1875" i="1"/>
  <c r="L1874" i="1"/>
  <c r="K1874" i="1"/>
  <c r="J1874" i="1"/>
  <c r="L1873" i="1"/>
  <c r="K1873" i="1"/>
  <c r="J1873" i="1"/>
  <c r="L1872" i="1"/>
  <c r="K1872" i="1"/>
  <c r="J1872" i="1"/>
  <c r="L1871" i="1"/>
  <c r="K1871" i="1"/>
  <c r="J1871" i="1"/>
  <c r="L1870" i="1"/>
  <c r="K1870" i="1"/>
  <c r="J1870" i="1"/>
  <c r="L1869" i="1"/>
  <c r="K1869" i="1"/>
  <c r="J1869" i="1"/>
  <c r="L1868" i="1"/>
  <c r="K1868" i="1"/>
  <c r="J1868" i="1"/>
  <c r="L1867" i="1"/>
  <c r="K1867" i="1"/>
  <c r="J1867" i="1"/>
  <c r="L1866" i="1"/>
  <c r="K1866" i="1"/>
  <c r="J1866" i="1"/>
  <c r="L1865" i="1"/>
  <c r="K1865" i="1"/>
  <c r="J1865" i="1"/>
  <c r="L1864" i="1"/>
  <c r="K1864" i="1"/>
  <c r="J1864" i="1"/>
  <c r="L1863" i="1"/>
  <c r="K1863" i="1"/>
  <c r="J1863" i="1"/>
  <c r="L1862" i="1"/>
  <c r="K1862" i="1"/>
  <c r="J1862" i="1"/>
  <c r="L1861" i="1"/>
  <c r="K1861" i="1"/>
  <c r="J1861" i="1"/>
  <c r="L1860" i="1"/>
  <c r="K1860" i="1"/>
  <c r="J1860" i="1"/>
  <c r="L1859" i="1"/>
  <c r="K1859" i="1"/>
  <c r="J1859" i="1"/>
  <c r="L1858" i="1"/>
  <c r="K1858" i="1"/>
  <c r="J1858" i="1"/>
  <c r="L1857" i="1"/>
  <c r="K1857" i="1"/>
  <c r="J1857" i="1"/>
  <c r="L1856" i="1"/>
  <c r="K1856" i="1"/>
  <c r="J1856" i="1"/>
  <c r="L1855" i="1"/>
  <c r="K1855" i="1"/>
  <c r="J1855" i="1"/>
  <c r="L1854" i="1"/>
  <c r="K1854" i="1"/>
  <c r="J1854" i="1"/>
  <c r="L1853" i="1"/>
  <c r="K1853" i="1"/>
  <c r="J1853" i="1"/>
  <c r="L1852" i="1"/>
  <c r="K1852" i="1"/>
  <c r="J1852" i="1"/>
  <c r="L1851" i="1"/>
  <c r="K1851" i="1"/>
  <c r="J1851" i="1"/>
  <c r="L1850" i="1"/>
  <c r="K1850" i="1"/>
  <c r="J1850" i="1"/>
  <c r="L1849" i="1"/>
  <c r="K1849" i="1"/>
  <c r="J1849" i="1"/>
  <c r="L1848" i="1"/>
  <c r="K1848" i="1"/>
  <c r="J1848" i="1"/>
  <c r="L1847" i="1"/>
  <c r="K1847" i="1"/>
  <c r="J1847" i="1"/>
  <c r="L1846" i="1"/>
  <c r="K1846" i="1"/>
  <c r="J1846" i="1"/>
  <c r="L1845" i="1"/>
  <c r="K1845" i="1"/>
  <c r="J1845" i="1"/>
  <c r="L1844" i="1"/>
  <c r="K1844" i="1"/>
  <c r="J1844" i="1"/>
  <c r="L1843" i="1"/>
  <c r="K1843" i="1"/>
  <c r="J1843" i="1"/>
  <c r="L1842" i="1"/>
  <c r="K1842" i="1"/>
  <c r="J1842" i="1"/>
  <c r="L1841" i="1"/>
  <c r="K1841" i="1"/>
  <c r="J1841" i="1"/>
  <c r="L1840" i="1"/>
  <c r="K1840" i="1"/>
  <c r="J1840" i="1"/>
  <c r="L1839" i="1"/>
  <c r="K1839" i="1"/>
  <c r="J1839" i="1"/>
  <c r="L1838" i="1"/>
  <c r="K1838" i="1"/>
  <c r="J1838" i="1"/>
  <c r="L1837" i="1"/>
  <c r="K1837" i="1"/>
  <c r="J1837" i="1"/>
  <c r="L1836" i="1"/>
  <c r="K1836" i="1"/>
  <c r="J1836" i="1"/>
  <c r="L1835" i="1"/>
  <c r="K1835" i="1"/>
  <c r="J1835" i="1"/>
  <c r="L1834" i="1"/>
  <c r="K1834" i="1"/>
  <c r="J1834" i="1"/>
  <c r="L1833" i="1"/>
  <c r="K1833" i="1"/>
  <c r="J1833" i="1"/>
  <c r="L1832" i="1"/>
  <c r="K1832" i="1"/>
  <c r="J1832" i="1"/>
  <c r="L1831" i="1"/>
  <c r="K1831" i="1"/>
  <c r="J1831" i="1"/>
  <c r="L1830" i="1"/>
  <c r="K1830" i="1"/>
  <c r="J1830" i="1"/>
  <c r="L1829" i="1"/>
  <c r="K1829" i="1"/>
  <c r="J1829" i="1"/>
  <c r="L1828" i="1"/>
  <c r="K1828" i="1"/>
  <c r="J1828" i="1"/>
  <c r="L1827" i="1"/>
  <c r="K1827" i="1"/>
  <c r="J1827" i="1"/>
  <c r="L1826" i="1"/>
  <c r="K1826" i="1"/>
  <c r="J1826" i="1"/>
  <c r="L1825" i="1"/>
  <c r="K1825" i="1"/>
  <c r="J1825" i="1"/>
  <c r="L1824" i="1"/>
  <c r="K1824" i="1"/>
  <c r="J1824" i="1"/>
  <c r="L1823" i="1"/>
  <c r="K1823" i="1"/>
  <c r="J1823" i="1"/>
  <c r="L1822" i="1"/>
  <c r="K1822" i="1"/>
  <c r="J1822" i="1"/>
  <c r="L1821" i="1"/>
  <c r="K1821" i="1"/>
  <c r="J1821" i="1"/>
  <c r="L1820" i="1"/>
  <c r="K1820" i="1"/>
  <c r="J1820" i="1"/>
  <c r="L1819" i="1"/>
  <c r="K1819" i="1"/>
  <c r="J1819" i="1"/>
  <c r="L1818" i="1"/>
  <c r="K1818" i="1"/>
  <c r="J1818" i="1"/>
  <c r="L1817" i="1"/>
  <c r="K1817" i="1"/>
  <c r="J1817" i="1"/>
  <c r="L1816" i="1"/>
  <c r="K1816" i="1"/>
  <c r="J1816" i="1"/>
  <c r="L1815" i="1"/>
  <c r="K1815" i="1"/>
  <c r="J1815" i="1"/>
  <c r="L1814" i="1"/>
  <c r="K1814" i="1"/>
  <c r="J1814" i="1"/>
  <c r="L1813" i="1"/>
  <c r="K1813" i="1"/>
  <c r="J1813" i="1"/>
  <c r="L1812" i="1"/>
  <c r="K1812" i="1"/>
  <c r="J1812" i="1"/>
  <c r="L1811" i="1"/>
  <c r="K1811" i="1"/>
  <c r="J1811" i="1"/>
  <c r="L1810" i="1"/>
  <c r="K1810" i="1"/>
  <c r="J1810" i="1"/>
  <c r="L1809" i="1"/>
  <c r="K1809" i="1"/>
  <c r="J1809" i="1"/>
  <c r="L1808" i="1"/>
  <c r="K1808" i="1"/>
  <c r="J1808" i="1"/>
  <c r="L1807" i="1"/>
  <c r="K1807" i="1"/>
  <c r="J1807" i="1"/>
  <c r="L1806" i="1"/>
  <c r="K1806" i="1"/>
  <c r="J1806" i="1"/>
  <c r="L1805" i="1"/>
  <c r="K1805" i="1"/>
  <c r="J1805" i="1"/>
  <c r="L1804" i="1"/>
  <c r="K1804" i="1"/>
  <c r="J1804" i="1"/>
  <c r="L1803" i="1"/>
  <c r="K1803" i="1"/>
  <c r="J1803" i="1"/>
  <c r="L1802" i="1"/>
  <c r="K1802" i="1"/>
  <c r="J1802" i="1"/>
  <c r="L1801" i="1"/>
  <c r="K1801" i="1"/>
  <c r="J1801" i="1"/>
  <c r="L1800" i="1"/>
  <c r="K1800" i="1"/>
  <c r="J1800" i="1"/>
  <c r="L1799" i="1"/>
  <c r="K1799" i="1"/>
  <c r="J1799" i="1"/>
  <c r="L1798" i="1"/>
  <c r="K1798" i="1"/>
  <c r="J1798" i="1"/>
  <c r="L1797" i="1"/>
  <c r="K1797" i="1"/>
  <c r="J1797" i="1"/>
  <c r="L1796" i="1"/>
  <c r="K1796" i="1"/>
  <c r="J1796" i="1"/>
  <c r="L1795" i="1"/>
  <c r="K1795" i="1"/>
  <c r="J1795" i="1"/>
  <c r="L1794" i="1"/>
  <c r="K1794" i="1"/>
  <c r="J1794" i="1"/>
  <c r="L1793" i="1"/>
  <c r="K1793" i="1"/>
  <c r="J1793" i="1"/>
  <c r="L1792" i="1"/>
  <c r="K1792" i="1"/>
  <c r="J1792" i="1"/>
  <c r="L1791" i="1"/>
  <c r="K1791" i="1"/>
  <c r="J1791" i="1"/>
  <c r="L1790" i="1"/>
  <c r="K1790" i="1"/>
  <c r="J1790" i="1"/>
  <c r="L1789" i="1"/>
  <c r="K1789" i="1"/>
  <c r="J1789" i="1"/>
  <c r="L1788" i="1"/>
  <c r="K1788" i="1"/>
  <c r="J1788" i="1"/>
  <c r="L1787" i="1"/>
  <c r="K1787" i="1"/>
  <c r="J1787" i="1"/>
  <c r="L1786" i="1"/>
  <c r="K1786" i="1"/>
  <c r="J1786" i="1"/>
  <c r="L1785" i="1"/>
  <c r="K1785" i="1"/>
  <c r="J1785" i="1"/>
  <c r="L1784" i="1"/>
  <c r="K1784" i="1"/>
  <c r="J1784" i="1"/>
  <c r="L1783" i="1"/>
  <c r="K1783" i="1"/>
  <c r="J1783" i="1"/>
  <c r="L1782" i="1"/>
  <c r="K1782" i="1"/>
  <c r="J1782" i="1"/>
  <c r="L1781" i="1"/>
  <c r="K1781" i="1"/>
  <c r="J1781" i="1"/>
  <c r="L1780" i="1"/>
  <c r="K1780" i="1"/>
  <c r="J1780" i="1"/>
  <c r="L1779" i="1"/>
  <c r="K1779" i="1"/>
  <c r="J1779" i="1"/>
  <c r="L1778" i="1"/>
  <c r="K1778" i="1"/>
  <c r="J1778" i="1"/>
  <c r="L1777" i="1"/>
  <c r="K1777" i="1"/>
  <c r="J1777" i="1"/>
  <c r="L1776" i="1"/>
  <c r="K1776" i="1"/>
  <c r="J1776" i="1"/>
  <c r="L1775" i="1"/>
  <c r="K1775" i="1"/>
  <c r="J1775" i="1"/>
  <c r="L1774" i="1"/>
  <c r="K1774" i="1"/>
  <c r="J1774" i="1"/>
  <c r="L1773" i="1"/>
  <c r="K1773" i="1"/>
  <c r="J1773" i="1"/>
  <c r="L1772" i="1"/>
  <c r="K1772" i="1"/>
  <c r="J1772" i="1"/>
  <c r="L1771" i="1"/>
  <c r="K1771" i="1"/>
  <c r="J1771" i="1"/>
  <c r="L1770" i="1"/>
  <c r="K1770" i="1"/>
  <c r="J1770" i="1"/>
  <c r="L1769" i="1"/>
  <c r="K1769" i="1"/>
  <c r="J1769" i="1"/>
  <c r="L1768" i="1"/>
  <c r="K1768" i="1"/>
  <c r="J1768" i="1"/>
  <c r="L1767" i="1"/>
  <c r="K1767" i="1"/>
  <c r="J1767" i="1"/>
  <c r="L1766" i="1"/>
  <c r="K1766" i="1"/>
  <c r="J1766" i="1"/>
  <c r="L1765" i="1"/>
  <c r="K1765" i="1"/>
  <c r="J1765" i="1"/>
  <c r="L1764" i="1"/>
  <c r="K1764" i="1"/>
  <c r="J1764" i="1"/>
  <c r="L1763" i="1"/>
  <c r="K1763" i="1"/>
  <c r="J1763" i="1"/>
  <c r="L1762" i="1"/>
  <c r="K1762" i="1"/>
  <c r="J1762" i="1"/>
  <c r="L1761" i="1"/>
  <c r="K1761" i="1"/>
  <c r="J1761" i="1"/>
  <c r="L1760" i="1"/>
  <c r="K1760" i="1"/>
  <c r="J1760" i="1"/>
  <c r="L1759" i="1"/>
  <c r="K1759" i="1"/>
  <c r="J1759" i="1"/>
  <c r="L1758" i="1"/>
  <c r="K1758" i="1"/>
  <c r="J1758" i="1"/>
  <c r="L1757" i="1"/>
  <c r="K1757" i="1"/>
  <c r="J1757" i="1"/>
  <c r="L1756" i="1"/>
  <c r="K1756" i="1"/>
  <c r="J1756" i="1"/>
  <c r="L1755" i="1"/>
  <c r="K1755" i="1"/>
  <c r="J1755" i="1"/>
  <c r="L1754" i="1"/>
  <c r="K1754" i="1"/>
  <c r="J1754" i="1"/>
  <c r="L1753" i="1"/>
  <c r="K1753" i="1"/>
  <c r="J1753" i="1"/>
  <c r="L1752" i="1"/>
  <c r="K1752" i="1"/>
  <c r="J1752" i="1"/>
  <c r="L1751" i="1"/>
  <c r="K1751" i="1"/>
  <c r="J1751" i="1"/>
  <c r="L1750" i="1"/>
  <c r="K1750" i="1"/>
  <c r="J1750" i="1"/>
  <c r="L1749" i="1"/>
  <c r="K1749" i="1"/>
  <c r="J1749" i="1"/>
  <c r="L1748" i="1"/>
  <c r="K1748" i="1"/>
  <c r="J1748" i="1"/>
  <c r="L1747" i="1"/>
  <c r="K1747" i="1"/>
  <c r="J1747" i="1"/>
  <c r="L1746" i="1"/>
  <c r="K1746" i="1"/>
  <c r="J1746" i="1"/>
  <c r="L1745" i="1"/>
  <c r="K1745" i="1"/>
  <c r="J1745" i="1"/>
  <c r="L1744" i="1"/>
  <c r="K1744" i="1"/>
  <c r="J1744" i="1"/>
  <c r="L1743" i="1"/>
  <c r="K1743" i="1"/>
  <c r="J1743" i="1"/>
  <c r="L1742" i="1"/>
  <c r="K1742" i="1"/>
  <c r="J1742" i="1"/>
  <c r="L1741" i="1"/>
  <c r="K1741" i="1"/>
  <c r="J1741" i="1"/>
  <c r="L1740" i="1"/>
  <c r="K1740" i="1"/>
  <c r="J1740" i="1"/>
  <c r="L1739" i="1"/>
  <c r="K1739" i="1"/>
  <c r="J1739" i="1"/>
  <c r="L1738" i="1"/>
  <c r="K1738" i="1"/>
  <c r="J1738" i="1"/>
  <c r="L1737" i="1"/>
  <c r="K1737" i="1"/>
  <c r="J1737" i="1"/>
  <c r="L1736" i="1"/>
  <c r="K1736" i="1"/>
  <c r="J1736" i="1"/>
  <c r="L1735" i="1"/>
  <c r="K1735" i="1"/>
  <c r="J1735" i="1"/>
  <c r="L1734" i="1"/>
  <c r="K1734" i="1"/>
  <c r="J1734" i="1"/>
  <c r="L1733" i="1"/>
  <c r="K1733" i="1"/>
  <c r="J1733" i="1"/>
  <c r="L1732" i="1"/>
  <c r="K1732" i="1"/>
  <c r="J1732" i="1"/>
  <c r="L1731" i="1"/>
  <c r="K1731" i="1"/>
  <c r="J1731" i="1"/>
  <c r="L1730" i="1"/>
  <c r="K1730" i="1"/>
  <c r="J1730" i="1"/>
  <c r="L1729" i="1"/>
  <c r="K1729" i="1"/>
  <c r="J1729" i="1"/>
  <c r="L1728" i="1"/>
  <c r="K1728" i="1"/>
  <c r="J1728" i="1"/>
  <c r="L1727" i="1"/>
  <c r="K1727" i="1"/>
  <c r="J1727" i="1"/>
  <c r="L1726" i="1"/>
  <c r="K1726" i="1"/>
  <c r="J1726" i="1"/>
  <c r="L1725" i="1"/>
  <c r="K1725" i="1"/>
  <c r="J1725" i="1"/>
  <c r="L1724" i="1"/>
  <c r="K1724" i="1"/>
  <c r="J1724" i="1"/>
  <c r="L1723" i="1"/>
  <c r="K1723" i="1"/>
  <c r="J1723" i="1"/>
  <c r="L1722" i="1"/>
  <c r="K1722" i="1"/>
  <c r="J1722" i="1"/>
  <c r="L1721" i="1"/>
  <c r="K1721" i="1"/>
  <c r="J1721" i="1"/>
  <c r="L1720" i="1"/>
  <c r="K1720" i="1"/>
  <c r="J1720" i="1"/>
  <c r="L1719" i="1"/>
  <c r="K1719" i="1"/>
  <c r="J1719" i="1"/>
  <c r="L1718" i="1"/>
  <c r="K1718" i="1"/>
  <c r="J1718" i="1"/>
  <c r="L1717" i="1"/>
  <c r="K1717" i="1"/>
  <c r="J1717" i="1"/>
  <c r="L1716" i="1"/>
  <c r="K1716" i="1"/>
  <c r="J1716" i="1"/>
  <c r="L1715" i="1"/>
  <c r="K1715" i="1"/>
  <c r="J1715" i="1"/>
  <c r="L1714" i="1"/>
  <c r="K1714" i="1"/>
  <c r="J1714" i="1"/>
  <c r="L1713" i="1"/>
  <c r="K1713" i="1"/>
  <c r="J1713" i="1"/>
  <c r="L1712" i="1"/>
  <c r="K1712" i="1"/>
  <c r="J1712" i="1"/>
  <c r="L1711" i="1"/>
  <c r="K1711" i="1"/>
  <c r="J1711" i="1"/>
  <c r="L1710" i="1"/>
  <c r="K1710" i="1"/>
  <c r="J1710" i="1"/>
  <c r="L1709" i="1"/>
  <c r="K1709" i="1"/>
  <c r="J1709" i="1"/>
  <c r="L1708" i="1"/>
  <c r="K1708" i="1"/>
  <c r="J1708" i="1"/>
  <c r="L1707" i="1"/>
  <c r="K1707" i="1"/>
  <c r="J1707" i="1"/>
  <c r="L1706" i="1"/>
  <c r="K1706" i="1"/>
  <c r="J1706" i="1"/>
  <c r="L1705" i="1"/>
  <c r="K1705" i="1"/>
  <c r="J1705" i="1"/>
  <c r="L1704" i="1"/>
  <c r="K1704" i="1"/>
  <c r="J1704" i="1"/>
  <c r="L1703" i="1"/>
  <c r="K1703" i="1"/>
  <c r="J1703" i="1"/>
  <c r="L1702" i="1"/>
  <c r="K1702" i="1"/>
  <c r="J1702" i="1"/>
  <c r="L1701" i="1"/>
  <c r="K1701" i="1"/>
  <c r="J1701" i="1"/>
  <c r="L1700" i="1"/>
  <c r="K1700" i="1"/>
  <c r="J1700" i="1"/>
  <c r="L1699" i="1"/>
  <c r="K1699" i="1"/>
  <c r="J1699" i="1"/>
  <c r="L1698" i="1"/>
  <c r="K1698" i="1"/>
  <c r="J1698" i="1"/>
  <c r="L1697" i="1"/>
  <c r="K1697" i="1"/>
  <c r="J1697" i="1"/>
  <c r="L1696" i="1"/>
  <c r="K1696" i="1"/>
  <c r="J1696" i="1"/>
  <c r="L1695" i="1"/>
  <c r="K1695" i="1"/>
  <c r="J1695" i="1"/>
  <c r="L1694" i="1"/>
  <c r="K1694" i="1"/>
  <c r="J1694" i="1"/>
  <c r="L1693" i="1"/>
  <c r="K1693" i="1"/>
  <c r="J1693" i="1"/>
  <c r="L1692" i="1"/>
  <c r="K1692" i="1"/>
  <c r="J1692" i="1"/>
  <c r="L1691" i="1"/>
  <c r="K1691" i="1"/>
  <c r="J1691" i="1"/>
  <c r="L1690" i="1"/>
  <c r="K1690" i="1"/>
  <c r="J1690" i="1"/>
  <c r="L1689" i="1"/>
  <c r="K1689" i="1"/>
  <c r="J1689" i="1"/>
  <c r="L1688" i="1"/>
  <c r="K1688" i="1"/>
  <c r="J1688" i="1"/>
  <c r="L1687" i="1"/>
  <c r="K1687" i="1"/>
  <c r="J1687" i="1"/>
  <c r="L1686" i="1"/>
  <c r="K1686" i="1"/>
  <c r="J1686" i="1"/>
  <c r="L1685" i="1"/>
  <c r="K1685" i="1"/>
  <c r="J1685" i="1"/>
  <c r="L1684" i="1"/>
  <c r="K1684" i="1"/>
  <c r="J1684" i="1"/>
  <c r="L1683" i="1"/>
  <c r="K1683" i="1"/>
  <c r="J1683" i="1"/>
  <c r="L1682" i="1"/>
  <c r="K1682" i="1"/>
  <c r="J1682" i="1"/>
  <c r="L1681" i="1"/>
  <c r="K1681" i="1"/>
  <c r="J1681" i="1"/>
  <c r="L1680" i="1"/>
  <c r="K1680" i="1"/>
  <c r="J1680" i="1"/>
  <c r="L1679" i="1"/>
  <c r="K1679" i="1"/>
  <c r="J1679" i="1"/>
  <c r="L1678" i="1"/>
  <c r="K1678" i="1"/>
  <c r="J1678" i="1"/>
  <c r="L1677" i="1"/>
  <c r="K1677" i="1"/>
  <c r="J1677" i="1"/>
  <c r="L1676" i="1"/>
  <c r="K1676" i="1"/>
  <c r="J1676" i="1"/>
  <c r="L1675" i="1"/>
  <c r="K1675" i="1"/>
  <c r="J1675" i="1"/>
  <c r="L1674" i="1"/>
  <c r="K1674" i="1"/>
  <c r="J1674" i="1"/>
  <c r="L1673" i="1"/>
  <c r="K1673" i="1"/>
  <c r="J1673" i="1"/>
  <c r="L1672" i="1"/>
  <c r="K1672" i="1"/>
  <c r="J1672" i="1"/>
  <c r="L1671" i="1"/>
  <c r="K1671" i="1"/>
  <c r="J1671" i="1"/>
  <c r="L1670" i="1"/>
  <c r="K1670" i="1"/>
  <c r="J1670" i="1"/>
  <c r="L1669" i="1"/>
  <c r="K1669" i="1"/>
  <c r="J1669" i="1"/>
  <c r="L1668" i="1"/>
  <c r="K1668" i="1"/>
  <c r="J1668" i="1"/>
  <c r="L1667" i="1"/>
  <c r="K1667" i="1"/>
  <c r="J1667" i="1"/>
  <c r="L1666" i="1"/>
  <c r="K1666" i="1"/>
  <c r="J1666" i="1"/>
  <c r="L1665" i="1"/>
  <c r="K1665" i="1"/>
  <c r="J1665" i="1"/>
  <c r="L1664" i="1"/>
  <c r="K1664" i="1"/>
  <c r="J1664" i="1"/>
  <c r="L1663" i="1"/>
  <c r="K1663" i="1"/>
  <c r="J1663" i="1"/>
  <c r="L1662" i="1"/>
  <c r="K1662" i="1"/>
  <c r="J1662" i="1"/>
  <c r="L1661" i="1"/>
  <c r="K1661" i="1"/>
  <c r="J1661" i="1"/>
  <c r="L1660" i="1"/>
  <c r="K1660" i="1"/>
  <c r="J1660" i="1"/>
  <c r="L1659" i="1"/>
  <c r="K1659" i="1"/>
  <c r="J1659" i="1"/>
  <c r="L1658" i="1"/>
  <c r="K1658" i="1"/>
  <c r="J1658" i="1"/>
  <c r="L1657" i="1"/>
  <c r="K1657" i="1"/>
  <c r="J1657" i="1"/>
  <c r="L1656" i="1"/>
  <c r="K1656" i="1"/>
  <c r="J1656" i="1"/>
  <c r="L1655" i="1"/>
  <c r="K1655" i="1"/>
  <c r="J1655" i="1"/>
  <c r="L1654" i="1"/>
  <c r="K1654" i="1"/>
  <c r="J1654" i="1"/>
  <c r="L1653" i="1"/>
  <c r="K1653" i="1"/>
  <c r="J1653" i="1"/>
  <c r="L1652" i="1"/>
  <c r="K1652" i="1"/>
  <c r="J1652" i="1"/>
  <c r="L1651" i="1"/>
  <c r="K1651" i="1"/>
  <c r="J1651" i="1"/>
  <c r="L1650" i="1"/>
  <c r="K1650" i="1"/>
  <c r="J1650" i="1"/>
  <c r="L1649" i="1"/>
  <c r="K1649" i="1"/>
  <c r="J1649" i="1"/>
  <c r="L1648" i="1"/>
  <c r="K1648" i="1"/>
  <c r="J1648" i="1"/>
  <c r="L1647" i="1"/>
  <c r="K1647" i="1"/>
  <c r="J1647" i="1"/>
  <c r="L1646" i="1"/>
  <c r="K1646" i="1"/>
  <c r="J1646" i="1"/>
  <c r="L1645" i="1"/>
  <c r="K1645" i="1"/>
  <c r="J1645" i="1"/>
  <c r="L1644" i="1"/>
  <c r="K1644" i="1"/>
  <c r="J1644" i="1"/>
  <c r="L1643" i="1"/>
  <c r="K1643" i="1"/>
  <c r="J1643" i="1"/>
  <c r="L1642" i="1"/>
  <c r="K1642" i="1"/>
  <c r="J1642" i="1"/>
  <c r="L1641" i="1"/>
  <c r="K1641" i="1"/>
  <c r="J1641" i="1"/>
  <c r="L1640" i="1"/>
  <c r="K1640" i="1"/>
  <c r="J1640" i="1"/>
  <c r="L1639" i="1"/>
  <c r="K1639" i="1"/>
  <c r="J1639" i="1"/>
  <c r="L1638" i="1"/>
  <c r="K1638" i="1"/>
  <c r="J1638" i="1"/>
  <c r="L1637" i="1"/>
  <c r="K1637" i="1"/>
  <c r="J1637" i="1"/>
  <c r="L1636" i="1"/>
  <c r="K1636" i="1"/>
  <c r="J1636" i="1"/>
  <c r="L1635" i="1"/>
  <c r="K1635" i="1"/>
  <c r="J1635" i="1"/>
  <c r="L1634" i="1"/>
  <c r="K1634" i="1"/>
  <c r="J1634" i="1"/>
  <c r="L1633" i="1"/>
  <c r="K1633" i="1"/>
  <c r="J1633" i="1"/>
  <c r="L1632" i="1"/>
  <c r="K1632" i="1"/>
  <c r="J1632" i="1"/>
  <c r="L1631" i="1"/>
  <c r="K1631" i="1"/>
  <c r="J1631" i="1"/>
  <c r="L1630" i="1"/>
  <c r="K1630" i="1"/>
  <c r="J1630" i="1"/>
  <c r="L1629" i="1"/>
  <c r="K1629" i="1"/>
  <c r="J1629" i="1"/>
  <c r="L1628" i="1"/>
  <c r="K1628" i="1"/>
  <c r="J1628" i="1"/>
  <c r="L1627" i="1"/>
  <c r="K1627" i="1"/>
  <c r="J1627" i="1"/>
  <c r="L1626" i="1"/>
  <c r="K1626" i="1"/>
  <c r="J1626" i="1"/>
  <c r="L1625" i="1"/>
  <c r="K1625" i="1"/>
  <c r="J1625" i="1"/>
  <c r="L1624" i="1"/>
  <c r="K1624" i="1"/>
  <c r="J1624" i="1"/>
  <c r="L1623" i="1"/>
  <c r="K1623" i="1"/>
  <c r="J1623" i="1"/>
  <c r="L1622" i="1"/>
  <c r="K1622" i="1"/>
  <c r="J1622" i="1"/>
  <c r="L1621" i="1"/>
  <c r="K1621" i="1"/>
  <c r="J1621" i="1"/>
  <c r="L1620" i="1"/>
  <c r="K1620" i="1"/>
  <c r="J1620" i="1"/>
  <c r="L1619" i="1"/>
  <c r="K1619" i="1"/>
  <c r="J1619" i="1"/>
  <c r="L1618" i="1"/>
  <c r="K1618" i="1"/>
  <c r="J1618" i="1"/>
  <c r="L1617" i="1"/>
  <c r="K1617" i="1"/>
  <c r="J1617" i="1"/>
  <c r="L1616" i="1"/>
  <c r="K1616" i="1"/>
  <c r="J1616" i="1"/>
  <c r="L1615" i="1"/>
  <c r="K1615" i="1"/>
  <c r="J1615" i="1"/>
  <c r="L1614" i="1"/>
  <c r="K1614" i="1"/>
  <c r="J1614" i="1"/>
  <c r="L1613" i="1"/>
  <c r="K1613" i="1"/>
  <c r="J1613" i="1"/>
  <c r="L1612" i="1"/>
  <c r="K1612" i="1"/>
  <c r="J1612" i="1"/>
  <c r="L1611" i="1"/>
  <c r="K1611" i="1"/>
  <c r="J1611" i="1"/>
  <c r="L1610" i="1"/>
  <c r="K1610" i="1"/>
  <c r="J1610" i="1"/>
  <c r="L1609" i="1"/>
  <c r="K1609" i="1"/>
  <c r="J1609" i="1"/>
  <c r="L1608" i="1"/>
  <c r="K1608" i="1"/>
  <c r="J1608" i="1"/>
  <c r="L1607" i="1"/>
  <c r="K1607" i="1"/>
  <c r="J1607" i="1"/>
  <c r="L1606" i="1"/>
  <c r="K1606" i="1"/>
  <c r="J1606" i="1"/>
  <c r="L1605" i="1"/>
  <c r="K1605" i="1"/>
  <c r="J1605" i="1"/>
  <c r="L1604" i="1"/>
  <c r="K1604" i="1"/>
  <c r="J1604" i="1"/>
  <c r="L1603" i="1"/>
  <c r="K1603" i="1"/>
  <c r="J1603" i="1"/>
  <c r="L1602" i="1"/>
  <c r="K1602" i="1"/>
  <c r="J1602" i="1"/>
  <c r="L1601" i="1"/>
  <c r="K1601" i="1"/>
  <c r="J1601" i="1"/>
  <c r="L1600" i="1"/>
  <c r="K1600" i="1"/>
  <c r="J1600" i="1"/>
  <c r="L1599" i="1"/>
  <c r="K1599" i="1"/>
  <c r="J1599" i="1"/>
  <c r="L1598" i="1"/>
  <c r="K1598" i="1"/>
  <c r="J1598" i="1"/>
  <c r="L1597" i="1"/>
  <c r="K1597" i="1"/>
  <c r="J1597" i="1"/>
  <c r="L1596" i="1"/>
  <c r="K1596" i="1"/>
  <c r="J1596" i="1"/>
  <c r="L1595" i="1"/>
  <c r="K1595" i="1"/>
  <c r="J1595" i="1"/>
  <c r="L1594" i="1"/>
  <c r="K1594" i="1"/>
  <c r="J1594" i="1"/>
  <c r="L1593" i="1"/>
  <c r="K1593" i="1"/>
  <c r="J1593" i="1"/>
  <c r="L1592" i="1"/>
  <c r="K1592" i="1"/>
  <c r="J1592" i="1"/>
  <c r="L1591" i="1"/>
  <c r="K1591" i="1"/>
  <c r="J1591" i="1"/>
  <c r="L1590" i="1"/>
  <c r="K1590" i="1"/>
  <c r="J1590" i="1"/>
  <c r="L1589" i="1"/>
  <c r="K1589" i="1"/>
  <c r="J1589" i="1"/>
  <c r="L1588" i="1"/>
  <c r="K1588" i="1"/>
  <c r="J1588" i="1"/>
  <c r="L1587" i="1"/>
  <c r="K1587" i="1"/>
  <c r="J1587" i="1"/>
  <c r="L1586" i="1"/>
  <c r="K1586" i="1"/>
  <c r="J1586" i="1"/>
  <c r="L1585" i="1"/>
  <c r="K1585" i="1"/>
  <c r="J1585" i="1"/>
  <c r="L1584" i="1"/>
  <c r="K1584" i="1"/>
  <c r="J1584" i="1"/>
  <c r="L1583" i="1"/>
  <c r="K1583" i="1"/>
  <c r="J1583" i="1"/>
  <c r="L1582" i="1"/>
  <c r="K1582" i="1"/>
  <c r="J1582" i="1"/>
  <c r="L1581" i="1"/>
  <c r="K1581" i="1"/>
  <c r="J1581" i="1"/>
  <c r="L1580" i="1"/>
  <c r="K1580" i="1"/>
  <c r="J1580" i="1"/>
  <c r="L1579" i="1"/>
  <c r="K1579" i="1"/>
  <c r="J1579" i="1"/>
  <c r="L1578" i="1"/>
  <c r="K1578" i="1"/>
  <c r="J1578" i="1"/>
  <c r="L1577" i="1"/>
  <c r="K1577" i="1"/>
  <c r="J1577" i="1"/>
  <c r="L1576" i="1"/>
  <c r="K1576" i="1"/>
  <c r="J1576" i="1"/>
  <c r="L1575" i="1"/>
  <c r="K1575" i="1"/>
  <c r="J1575" i="1"/>
  <c r="L1574" i="1"/>
  <c r="K1574" i="1"/>
  <c r="J1574" i="1"/>
  <c r="L1573" i="1"/>
  <c r="K1573" i="1"/>
  <c r="J1573" i="1"/>
  <c r="L1572" i="1"/>
  <c r="K1572" i="1"/>
  <c r="J1572" i="1"/>
  <c r="L1571" i="1"/>
  <c r="K1571" i="1"/>
  <c r="J1571" i="1"/>
  <c r="L1570" i="1"/>
  <c r="K1570" i="1"/>
  <c r="J1570" i="1"/>
  <c r="L1569" i="1"/>
  <c r="K1569" i="1"/>
  <c r="J1569" i="1"/>
  <c r="L1568" i="1"/>
  <c r="K1568" i="1"/>
  <c r="J1568" i="1"/>
  <c r="L1567" i="1"/>
  <c r="K1567" i="1"/>
  <c r="J1567" i="1"/>
  <c r="L1566" i="1"/>
  <c r="K1566" i="1"/>
  <c r="J1566" i="1"/>
  <c r="L1565" i="1"/>
  <c r="K1565" i="1"/>
  <c r="J1565" i="1"/>
  <c r="L1564" i="1"/>
  <c r="K1564" i="1"/>
  <c r="J1564" i="1"/>
  <c r="L1563" i="1"/>
  <c r="K1563" i="1"/>
  <c r="J1563" i="1"/>
  <c r="L1562" i="1"/>
  <c r="K1562" i="1"/>
  <c r="J1562" i="1"/>
  <c r="L1561" i="1"/>
  <c r="K1561" i="1"/>
  <c r="J1561" i="1"/>
  <c r="L1560" i="1"/>
  <c r="K1560" i="1"/>
  <c r="J1560" i="1"/>
  <c r="L1559" i="1"/>
  <c r="K1559" i="1"/>
  <c r="J1559" i="1"/>
  <c r="L1558" i="1"/>
  <c r="K1558" i="1"/>
  <c r="J1558" i="1"/>
  <c r="L1557" i="1"/>
  <c r="K1557" i="1"/>
  <c r="J1557" i="1"/>
  <c r="L1556" i="1"/>
  <c r="K1556" i="1"/>
  <c r="J1556" i="1"/>
  <c r="L1555" i="1"/>
  <c r="K1555" i="1"/>
  <c r="J1555" i="1"/>
  <c r="L1554" i="1"/>
  <c r="K1554" i="1"/>
  <c r="J1554" i="1"/>
  <c r="L1553" i="1"/>
  <c r="K1553" i="1"/>
  <c r="J1553" i="1"/>
  <c r="L1552" i="1"/>
  <c r="K1552" i="1"/>
  <c r="J1552" i="1"/>
  <c r="L1551" i="1"/>
  <c r="K1551" i="1"/>
  <c r="J1551" i="1"/>
  <c r="L1550" i="1"/>
  <c r="K1550" i="1"/>
  <c r="J1550" i="1"/>
  <c r="L1549" i="1"/>
  <c r="K1549" i="1"/>
  <c r="J1549" i="1"/>
  <c r="L1548" i="1"/>
  <c r="K1548" i="1"/>
  <c r="J1548" i="1"/>
  <c r="L1547" i="1"/>
  <c r="K1547" i="1"/>
  <c r="J1547" i="1"/>
  <c r="L1546" i="1"/>
  <c r="K1546" i="1"/>
  <c r="J1546" i="1"/>
  <c r="L1545" i="1"/>
  <c r="K1545" i="1"/>
  <c r="J1545" i="1"/>
  <c r="L1544" i="1"/>
  <c r="K1544" i="1"/>
  <c r="J1544" i="1"/>
  <c r="L1543" i="1"/>
  <c r="K1543" i="1"/>
  <c r="J1543" i="1"/>
  <c r="L1542" i="1"/>
  <c r="K1542" i="1"/>
  <c r="J1542" i="1"/>
  <c r="L1541" i="1"/>
  <c r="K1541" i="1"/>
  <c r="J1541" i="1"/>
  <c r="L1540" i="1"/>
  <c r="K1540" i="1"/>
  <c r="J1540" i="1"/>
  <c r="L1539" i="1"/>
  <c r="K1539" i="1"/>
  <c r="J1539" i="1"/>
  <c r="L1538" i="1"/>
  <c r="K1538" i="1"/>
  <c r="J1538" i="1"/>
  <c r="L1537" i="1"/>
  <c r="K1537" i="1"/>
  <c r="J1537" i="1"/>
  <c r="L1536" i="1"/>
  <c r="K1536" i="1"/>
  <c r="J1536" i="1"/>
  <c r="L1535" i="1"/>
  <c r="K1535" i="1"/>
  <c r="J1535" i="1"/>
  <c r="L1534" i="1"/>
  <c r="K1534" i="1"/>
  <c r="J1534" i="1"/>
  <c r="L1533" i="1"/>
  <c r="K1533" i="1"/>
  <c r="J1533" i="1"/>
  <c r="L1532" i="1"/>
  <c r="K1532" i="1"/>
  <c r="J1532" i="1"/>
  <c r="L1531" i="1"/>
  <c r="K1531" i="1"/>
  <c r="J1531" i="1"/>
  <c r="L1530" i="1"/>
  <c r="K1530" i="1"/>
  <c r="J1530" i="1"/>
  <c r="L1529" i="1"/>
  <c r="K1529" i="1"/>
  <c r="J1529" i="1"/>
  <c r="L1528" i="1"/>
  <c r="K1528" i="1"/>
  <c r="J1528" i="1"/>
  <c r="L1527" i="1"/>
  <c r="K1527" i="1"/>
  <c r="J1527" i="1"/>
  <c r="L1526" i="1"/>
  <c r="K1526" i="1"/>
  <c r="J1526" i="1"/>
  <c r="L1525" i="1"/>
  <c r="K1525" i="1"/>
  <c r="J1525" i="1"/>
  <c r="L1524" i="1"/>
  <c r="K1524" i="1"/>
  <c r="J1524" i="1"/>
  <c r="L1523" i="1"/>
  <c r="K1523" i="1"/>
  <c r="J1523" i="1"/>
  <c r="L1522" i="1"/>
  <c r="K1522" i="1"/>
  <c r="J1522" i="1"/>
  <c r="L1521" i="1"/>
  <c r="K1521" i="1"/>
  <c r="J1521" i="1"/>
  <c r="L1520" i="1"/>
  <c r="K1520" i="1"/>
  <c r="J1520" i="1"/>
  <c r="L1519" i="1"/>
  <c r="K1519" i="1"/>
  <c r="J1519" i="1"/>
  <c r="L1518" i="1"/>
  <c r="K1518" i="1"/>
  <c r="J1518" i="1"/>
  <c r="L1517" i="1"/>
  <c r="K1517" i="1"/>
  <c r="J1517" i="1"/>
  <c r="L1516" i="1"/>
  <c r="K1516" i="1"/>
  <c r="J1516" i="1"/>
  <c r="L1515" i="1"/>
  <c r="K1515" i="1"/>
  <c r="J1515" i="1"/>
  <c r="L1514" i="1"/>
  <c r="K1514" i="1"/>
  <c r="J1514" i="1"/>
  <c r="L1513" i="1"/>
  <c r="K1513" i="1"/>
  <c r="J1513" i="1"/>
  <c r="L1512" i="1"/>
  <c r="K1512" i="1"/>
  <c r="J1512" i="1"/>
  <c r="L1511" i="1"/>
  <c r="K1511" i="1"/>
  <c r="J1511" i="1"/>
  <c r="L1510" i="1"/>
  <c r="K1510" i="1"/>
  <c r="J1510" i="1"/>
  <c r="L1509" i="1"/>
  <c r="K1509" i="1"/>
  <c r="J1509" i="1"/>
  <c r="L1508" i="1"/>
  <c r="K1508" i="1"/>
  <c r="J1508" i="1"/>
  <c r="L1507" i="1"/>
  <c r="K1507" i="1"/>
  <c r="J1507" i="1"/>
  <c r="L1506" i="1"/>
  <c r="K1506" i="1"/>
  <c r="J1506" i="1"/>
  <c r="L1505" i="1"/>
  <c r="K1505" i="1"/>
  <c r="J1505" i="1"/>
  <c r="L1504" i="1"/>
  <c r="K1504" i="1"/>
  <c r="J1504" i="1"/>
  <c r="L1503" i="1"/>
  <c r="K1503" i="1"/>
  <c r="J1503" i="1"/>
  <c r="L1502" i="1"/>
  <c r="K1502" i="1"/>
  <c r="J1502" i="1"/>
  <c r="L1501" i="1"/>
  <c r="K1501" i="1"/>
  <c r="J1501" i="1"/>
  <c r="L1500" i="1"/>
  <c r="K1500" i="1"/>
  <c r="J1500" i="1"/>
  <c r="L1499" i="1"/>
  <c r="K1499" i="1"/>
  <c r="J1499" i="1"/>
  <c r="L1498" i="1"/>
  <c r="K1498" i="1"/>
  <c r="J1498" i="1"/>
  <c r="L1497" i="1"/>
  <c r="K1497" i="1"/>
  <c r="J1497" i="1"/>
  <c r="L1496" i="1"/>
  <c r="K1496" i="1"/>
  <c r="J1496" i="1"/>
  <c r="L1495" i="1"/>
  <c r="K1495" i="1"/>
  <c r="J1495" i="1"/>
  <c r="L1494" i="1"/>
  <c r="K1494" i="1"/>
  <c r="J1494" i="1"/>
  <c r="L1493" i="1"/>
  <c r="K1493" i="1"/>
  <c r="J1493" i="1"/>
  <c r="L1492" i="1"/>
  <c r="K1492" i="1"/>
  <c r="J1492" i="1"/>
  <c r="L1491" i="1"/>
  <c r="K1491" i="1"/>
  <c r="J1491" i="1"/>
  <c r="L1490" i="1"/>
  <c r="K1490" i="1"/>
  <c r="J1490" i="1"/>
  <c r="L1489" i="1"/>
  <c r="K1489" i="1"/>
  <c r="J1489" i="1"/>
  <c r="L1488" i="1"/>
  <c r="K1488" i="1"/>
  <c r="J1488" i="1"/>
  <c r="L1487" i="1"/>
  <c r="K1487" i="1"/>
  <c r="J1487" i="1"/>
  <c r="L1486" i="1"/>
  <c r="K1486" i="1"/>
  <c r="J1486" i="1"/>
  <c r="L1485" i="1"/>
  <c r="K1485" i="1"/>
  <c r="J1485" i="1"/>
  <c r="L1484" i="1"/>
  <c r="K1484" i="1"/>
  <c r="J1484" i="1"/>
  <c r="L1483" i="1"/>
  <c r="K1483" i="1"/>
  <c r="J1483" i="1"/>
  <c r="L1482" i="1"/>
  <c r="K1482" i="1"/>
  <c r="J1482" i="1"/>
  <c r="L1481" i="1"/>
  <c r="K1481" i="1"/>
  <c r="J1481" i="1"/>
  <c r="L1480" i="1"/>
  <c r="K1480" i="1"/>
  <c r="J1480" i="1"/>
  <c r="L1479" i="1"/>
  <c r="K1479" i="1"/>
  <c r="J1479" i="1"/>
  <c r="L1478" i="1"/>
  <c r="K1478" i="1"/>
  <c r="J1478" i="1"/>
  <c r="L1477" i="1"/>
  <c r="K1477" i="1"/>
  <c r="J1477" i="1"/>
  <c r="L1476" i="1"/>
  <c r="K1476" i="1"/>
  <c r="J1476" i="1"/>
  <c r="L1475" i="1"/>
  <c r="K1475" i="1"/>
  <c r="J1475" i="1"/>
  <c r="L1474" i="1"/>
  <c r="K1474" i="1"/>
  <c r="J1474" i="1"/>
  <c r="L1473" i="1"/>
  <c r="K1473" i="1"/>
  <c r="J1473" i="1"/>
  <c r="L1472" i="1"/>
  <c r="K1472" i="1"/>
  <c r="J1472" i="1"/>
  <c r="L1471" i="1"/>
  <c r="K1471" i="1"/>
  <c r="J1471" i="1"/>
  <c r="L1470" i="1"/>
  <c r="K1470" i="1"/>
  <c r="J1470" i="1"/>
  <c r="L1469" i="1"/>
  <c r="K1469" i="1"/>
  <c r="J1469" i="1"/>
  <c r="L1468" i="1"/>
  <c r="K1468" i="1"/>
  <c r="J1468" i="1"/>
  <c r="L1467" i="1"/>
  <c r="K1467" i="1"/>
  <c r="J1467" i="1"/>
  <c r="L1466" i="1"/>
  <c r="K1466" i="1"/>
  <c r="J1466" i="1"/>
  <c r="L1465" i="1"/>
  <c r="K1465" i="1"/>
  <c r="J1465" i="1"/>
  <c r="L1464" i="1"/>
  <c r="K1464" i="1"/>
  <c r="J1464" i="1"/>
  <c r="L1463" i="1"/>
  <c r="K1463" i="1"/>
  <c r="J1463" i="1"/>
  <c r="L1462" i="1"/>
  <c r="K1462" i="1"/>
  <c r="J1462" i="1"/>
  <c r="L1461" i="1"/>
  <c r="K1461" i="1"/>
  <c r="J1461" i="1"/>
  <c r="L1460" i="1"/>
  <c r="K1460" i="1"/>
  <c r="J1460" i="1"/>
  <c r="L1459" i="1"/>
  <c r="K1459" i="1"/>
  <c r="J1459" i="1"/>
  <c r="L1458" i="1"/>
  <c r="K1458" i="1"/>
  <c r="J1458" i="1"/>
  <c r="L1457" i="1"/>
  <c r="K1457" i="1"/>
  <c r="J1457" i="1"/>
  <c r="L1456" i="1"/>
  <c r="K1456" i="1"/>
  <c r="J1456" i="1"/>
  <c r="L1455" i="1"/>
  <c r="K1455" i="1"/>
  <c r="J1455" i="1"/>
  <c r="L1454" i="1"/>
  <c r="K1454" i="1"/>
  <c r="J1454" i="1"/>
  <c r="L1453" i="1"/>
  <c r="K1453" i="1"/>
  <c r="J1453" i="1"/>
  <c r="L1452" i="1"/>
  <c r="K1452" i="1"/>
  <c r="J1452" i="1"/>
  <c r="L1451" i="1"/>
  <c r="K1451" i="1"/>
  <c r="J1451" i="1"/>
  <c r="L1450" i="1"/>
  <c r="K1450" i="1"/>
  <c r="J1450" i="1"/>
  <c r="L1449" i="1"/>
  <c r="K1449" i="1"/>
  <c r="J1449" i="1"/>
  <c r="L1448" i="1"/>
  <c r="K1448" i="1"/>
  <c r="J1448" i="1"/>
  <c r="L1447" i="1"/>
  <c r="K1447" i="1"/>
  <c r="J1447" i="1"/>
  <c r="L1446" i="1"/>
  <c r="K1446" i="1"/>
  <c r="J1446" i="1"/>
  <c r="L1445" i="1"/>
  <c r="K1445" i="1"/>
  <c r="J1445" i="1"/>
  <c r="L1444" i="1"/>
  <c r="K1444" i="1"/>
  <c r="J1444" i="1"/>
  <c r="L1443" i="1"/>
  <c r="K1443" i="1"/>
  <c r="J1443" i="1"/>
  <c r="L1442" i="1"/>
  <c r="K1442" i="1"/>
  <c r="J1442" i="1"/>
  <c r="L1441" i="1"/>
  <c r="K1441" i="1"/>
  <c r="J1441" i="1"/>
  <c r="L1440" i="1"/>
  <c r="K1440" i="1"/>
  <c r="J1440" i="1"/>
  <c r="L1439" i="1"/>
  <c r="K1439" i="1"/>
  <c r="J1439" i="1"/>
  <c r="L1438" i="1"/>
  <c r="K1438" i="1"/>
  <c r="J1438" i="1"/>
  <c r="L1437" i="1"/>
  <c r="K1437" i="1"/>
  <c r="J1437" i="1"/>
  <c r="L1436" i="1"/>
  <c r="K1436" i="1"/>
  <c r="J1436" i="1"/>
  <c r="L1435" i="1"/>
  <c r="K1435" i="1"/>
  <c r="J1435" i="1"/>
  <c r="L1434" i="1"/>
  <c r="K1434" i="1"/>
  <c r="J1434" i="1"/>
  <c r="L1433" i="1"/>
  <c r="K1433" i="1"/>
  <c r="J1433" i="1"/>
  <c r="L1432" i="1"/>
  <c r="K1432" i="1"/>
  <c r="J1432" i="1"/>
  <c r="L1431" i="1"/>
  <c r="K1431" i="1"/>
  <c r="J1431" i="1"/>
  <c r="L1430" i="1"/>
  <c r="K1430" i="1"/>
  <c r="J1430" i="1"/>
  <c r="L1429" i="1"/>
  <c r="K1429" i="1"/>
  <c r="J1429" i="1"/>
  <c r="L1428" i="1"/>
  <c r="K1428" i="1"/>
  <c r="J1428" i="1"/>
  <c r="L1427" i="1"/>
  <c r="K1427" i="1"/>
  <c r="J1427" i="1"/>
  <c r="L1426" i="1"/>
  <c r="K1426" i="1"/>
  <c r="J1426" i="1"/>
  <c r="L1425" i="1"/>
  <c r="K1425" i="1"/>
  <c r="J1425" i="1"/>
  <c r="L1424" i="1"/>
  <c r="K1424" i="1"/>
  <c r="J1424" i="1"/>
  <c r="L1423" i="1"/>
  <c r="K1423" i="1"/>
  <c r="J1423" i="1"/>
  <c r="L1422" i="1"/>
  <c r="K1422" i="1"/>
  <c r="J1422" i="1"/>
  <c r="L1421" i="1"/>
  <c r="K1421" i="1"/>
  <c r="J1421" i="1"/>
  <c r="L1420" i="1"/>
  <c r="K1420" i="1"/>
  <c r="J1420" i="1"/>
  <c r="L1419" i="1"/>
  <c r="K1419" i="1"/>
  <c r="J1419" i="1"/>
  <c r="L1418" i="1"/>
  <c r="K1418" i="1"/>
  <c r="J1418" i="1"/>
  <c r="L1417" i="1"/>
  <c r="K1417" i="1"/>
  <c r="J1417" i="1"/>
  <c r="L1416" i="1"/>
  <c r="K1416" i="1"/>
  <c r="J1416" i="1"/>
  <c r="L1415" i="1"/>
  <c r="K1415" i="1"/>
  <c r="J1415" i="1"/>
  <c r="L1414" i="1"/>
  <c r="K1414" i="1"/>
  <c r="J1414" i="1"/>
  <c r="L1413" i="1"/>
  <c r="K1413" i="1"/>
  <c r="J1413" i="1"/>
  <c r="L1412" i="1"/>
  <c r="K1412" i="1"/>
  <c r="J1412" i="1"/>
  <c r="L1411" i="1"/>
  <c r="K1411" i="1"/>
  <c r="J1411" i="1"/>
  <c r="L1410" i="1"/>
  <c r="K1410" i="1"/>
  <c r="J1410" i="1"/>
  <c r="L1409" i="1"/>
  <c r="K1409" i="1"/>
  <c r="J1409" i="1"/>
  <c r="L1408" i="1"/>
  <c r="K1408" i="1"/>
  <c r="J1408" i="1"/>
  <c r="L1407" i="1"/>
  <c r="K1407" i="1"/>
  <c r="J1407" i="1"/>
  <c r="L1406" i="1"/>
  <c r="K1406" i="1"/>
  <c r="J1406" i="1"/>
  <c r="L1405" i="1"/>
  <c r="K1405" i="1"/>
  <c r="J1405" i="1"/>
  <c r="L1404" i="1"/>
  <c r="K1404" i="1"/>
  <c r="J1404" i="1"/>
  <c r="L1403" i="1"/>
  <c r="K1403" i="1"/>
  <c r="J1403" i="1"/>
  <c r="L1402" i="1"/>
  <c r="K1402" i="1"/>
  <c r="J1402" i="1"/>
  <c r="L1401" i="1"/>
  <c r="K1401" i="1"/>
  <c r="J1401" i="1"/>
  <c r="L1400" i="1"/>
  <c r="K1400" i="1"/>
  <c r="J1400" i="1"/>
  <c r="L1399" i="1"/>
  <c r="K1399" i="1"/>
  <c r="J1399" i="1"/>
  <c r="L1398" i="1"/>
  <c r="K1398" i="1"/>
  <c r="J1398" i="1"/>
  <c r="L1397" i="1"/>
  <c r="K1397" i="1"/>
  <c r="J1397" i="1"/>
  <c r="L1396" i="1"/>
  <c r="K1396" i="1"/>
  <c r="J1396" i="1"/>
  <c r="L1395" i="1"/>
  <c r="K1395" i="1"/>
  <c r="J1395" i="1"/>
  <c r="L1394" i="1"/>
  <c r="K1394" i="1"/>
  <c r="J1394" i="1"/>
  <c r="L1393" i="1"/>
  <c r="K1393" i="1"/>
  <c r="J1393" i="1"/>
  <c r="L1392" i="1"/>
  <c r="K1392" i="1"/>
  <c r="J1392" i="1"/>
  <c r="L1391" i="1"/>
  <c r="K1391" i="1"/>
  <c r="J1391" i="1"/>
  <c r="L1390" i="1"/>
  <c r="K1390" i="1"/>
  <c r="J1390" i="1"/>
  <c r="L1389" i="1"/>
  <c r="K1389" i="1"/>
  <c r="J1389" i="1"/>
  <c r="L1388" i="1"/>
  <c r="K1388" i="1"/>
  <c r="J1388" i="1"/>
  <c r="L1387" i="1"/>
  <c r="K1387" i="1"/>
  <c r="J1387" i="1"/>
  <c r="L1386" i="1"/>
  <c r="K1386" i="1"/>
  <c r="J1386" i="1"/>
  <c r="L1385" i="1"/>
  <c r="K1385" i="1"/>
  <c r="J1385" i="1"/>
  <c r="L1384" i="1"/>
  <c r="K1384" i="1"/>
  <c r="J1384" i="1"/>
  <c r="L1383" i="1"/>
  <c r="K1383" i="1"/>
  <c r="J1383" i="1"/>
  <c r="L1382" i="1"/>
  <c r="K1382" i="1"/>
  <c r="J1382" i="1"/>
  <c r="L1381" i="1"/>
  <c r="K1381" i="1"/>
  <c r="J1381" i="1"/>
  <c r="L1380" i="1"/>
  <c r="K1380" i="1"/>
  <c r="J1380" i="1"/>
  <c r="L1379" i="1"/>
  <c r="K1379" i="1"/>
  <c r="J1379" i="1"/>
  <c r="L1378" i="1"/>
  <c r="K1378" i="1"/>
  <c r="J1378" i="1"/>
  <c r="L1377" i="1"/>
  <c r="K1377" i="1"/>
  <c r="J1377" i="1"/>
  <c r="L1376" i="1"/>
  <c r="K1376" i="1"/>
  <c r="J1376" i="1"/>
  <c r="L1375" i="1"/>
  <c r="K1375" i="1"/>
  <c r="J1375" i="1"/>
  <c r="L1374" i="1"/>
  <c r="K1374" i="1"/>
  <c r="J1374" i="1"/>
  <c r="L1373" i="1"/>
  <c r="K1373" i="1"/>
  <c r="J1373" i="1"/>
  <c r="L1372" i="1"/>
  <c r="K1372" i="1"/>
  <c r="J1372" i="1"/>
  <c r="L1371" i="1"/>
  <c r="K1371" i="1"/>
  <c r="J1371" i="1"/>
  <c r="L1370" i="1"/>
  <c r="K1370" i="1"/>
  <c r="J1370" i="1"/>
  <c r="L1369" i="1"/>
  <c r="K1369" i="1"/>
  <c r="J1369" i="1"/>
  <c r="L1368" i="1"/>
  <c r="K1368" i="1"/>
  <c r="J1368" i="1"/>
  <c r="L1367" i="1"/>
  <c r="K1367" i="1"/>
  <c r="J1367" i="1"/>
  <c r="L1366" i="1"/>
  <c r="K1366" i="1"/>
  <c r="J1366" i="1"/>
  <c r="L1365" i="1"/>
  <c r="K1365" i="1"/>
  <c r="J1365" i="1"/>
  <c r="L1364" i="1"/>
  <c r="K1364" i="1"/>
  <c r="J1364" i="1"/>
  <c r="L1363" i="1"/>
  <c r="K1363" i="1"/>
  <c r="J1363" i="1"/>
  <c r="L1362" i="1"/>
  <c r="K1362" i="1"/>
  <c r="J1362" i="1"/>
  <c r="L1361" i="1"/>
  <c r="K1361" i="1"/>
  <c r="J1361" i="1"/>
  <c r="L1360" i="1"/>
  <c r="K1360" i="1"/>
  <c r="J1360" i="1"/>
  <c r="L1359" i="1"/>
  <c r="K1359" i="1"/>
  <c r="J1359" i="1"/>
  <c r="L1358" i="1"/>
  <c r="K1358" i="1"/>
  <c r="J1358" i="1"/>
  <c r="L1357" i="1"/>
  <c r="K1357" i="1"/>
  <c r="J1357" i="1"/>
  <c r="L1356" i="1"/>
  <c r="K1356" i="1"/>
  <c r="J1356" i="1"/>
  <c r="L1355" i="1"/>
  <c r="K1355" i="1"/>
  <c r="J1355" i="1"/>
  <c r="L1354" i="1"/>
  <c r="K1354" i="1"/>
  <c r="J1354" i="1"/>
  <c r="L1353" i="1"/>
  <c r="K1353" i="1"/>
  <c r="J1353" i="1"/>
  <c r="L1352" i="1"/>
  <c r="K1352" i="1"/>
  <c r="J1352" i="1"/>
  <c r="L1351" i="1"/>
  <c r="K1351" i="1"/>
  <c r="J1351" i="1"/>
  <c r="L1350" i="1"/>
  <c r="K1350" i="1"/>
  <c r="J1350" i="1"/>
  <c r="L1349" i="1"/>
  <c r="K1349" i="1"/>
  <c r="J1349" i="1"/>
  <c r="L1348" i="1"/>
  <c r="K1348" i="1"/>
  <c r="J1348" i="1"/>
  <c r="L1347" i="1"/>
  <c r="K1347" i="1"/>
  <c r="J1347" i="1"/>
  <c r="L1346" i="1"/>
  <c r="K1346" i="1"/>
  <c r="J1346" i="1"/>
  <c r="L1345" i="1"/>
  <c r="K1345" i="1"/>
  <c r="J1345" i="1"/>
  <c r="L1344" i="1"/>
  <c r="K1344" i="1"/>
  <c r="J1344" i="1"/>
  <c r="L1343" i="1"/>
  <c r="K1343" i="1"/>
  <c r="J1343" i="1"/>
  <c r="L1342" i="1"/>
  <c r="K1342" i="1"/>
  <c r="J1342" i="1"/>
  <c r="L1341" i="1"/>
  <c r="K1341" i="1"/>
  <c r="J1341" i="1"/>
  <c r="L1340" i="1"/>
  <c r="K1340" i="1"/>
  <c r="J1340" i="1"/>
  <c r="L1339" i="1"/>
  <c r="K1339" i="1"/>
  <c r="J1339" i="1"/>
  <c r="L1338" i="1"/>
  <c r="K1338" i="1"/>
  <c r="J1338" i="1"/>
  <c r="L1337" i="1"/>
  <c r="K1337" i="1"/>
  <c r="J1337" i="1"/>
  <c r="L1336" i="1"/>
  <c r="K1336" i="1"/>
  <c r="J1336" i="1"/>
  <c r="L1335" i="1"/>
  <c r="K1335" i="1"/>
  <c r="J1335" i="1"/>
  <c r="L1334" i="1"/>
  <c r="K1334" i="1"/>
  <c r="J1334" i="1"/>
  <c r="L1333" i="1"/>
  <c r="K1333" i="1"/>
  <c r="J1333" i="1"/>
  <c r="L1332" i="1"/>
  <c r="K1332" i="1"/>
  <c r="J1332" i="1"/>
  <c r="L1331" i="1"/>
  <c r="K1331" i="1"/>
  <c r="J1331" i="1"/>
  <c r="L1330" i="1"/>
  <c r="K1330" i="1"/>
  <c r="J1330" i="1"/>
  <c r="L1329" i="1"/>
  <c r="K1329" i="1"/>
  <c r="J1329" i="1"/>
  <c r="L1328" i="1"/>
  <c r="K1328" i="1"/>
  <c r="J1328" i="1"/>
  <c r="L1327" i="1"/>
  <c r="K1327" i="1"/>
  <c r="J1327" i="1"/>
  <c r="L1326" i="1"/>
  <c r="K1326" i="1"/>
  <c r="J1326" i="1"/>
  <c r="L1325" i="1"/>
  <c r="K1325" i="1"/>
  <c r="J1325" i="1"/>
  <c r="L1324" i="1"/>
  <c r="K1324" i="1"/>
  <c r="J1324" i="1"/>
  <c r="L1323" i="1"/>
  <c r="K1323" i="1"/>
  <c r="J1323" i="1"/>
  <c r="L1322" i="1"/>
  <c r="K1322" i="1"/>
  <c r="J1322" i="1"/>
  <c r="L1321" i="1"/>
  <c r="K1321" i="1"/>
  <c r="J1321" i="1"/>
  <c r="L1320" i="1"/>
  <c r="K1320" i="1"/>
  <c r="J1320" i="1"/>
  <c r="L1319" i="1"/>
  <c r="K1319" i="1"/>
  <c r="J1319" i="1"/>
  <c r="L1318" i="1"/>
  <c r="K1318" i="1"/>
  <c r="J1318" i="1"/>
  <c r="L1317" i="1"/>
  <c r="K1317" i="1"/>
  <c r="J1317" i="1"/>
  <c r="L1316" i="1"/>
  <c r="K1316" i="1"/>
  <c r="J1316" i="1"/>
  <c r="L1315" i="1"/>
  <c r="K1315" i="1"/>
  <c r="J1315" i="1"/>
  <c r="L1314" i="1"/>
  <c r="K1314" i="1"/>
  <c r="J1314" i="1"/>
  <c r="L1313" i="1"/>
  <c r="K1313" i="1"/>
  <c r="J1313" i="1"/>
  <c r="L1312" i="1"/>
  <c r="K1312" i="1"/>
  <c r="J1312" i="1"/>
  <c r="L1311" i="1"/>
  <c r="K1311" i="1"/>
  <c r="J1311" i="1"/>
  <c r="L1310" i="1"/>
  <c r="K1310" i="1"/>
  <c r="J1310" i="1"/>
  <c r="L1309" i="1"/>
  <c r="K1309" i="1"/>
  <c r="J1309" i="1"/>
  <c r="L1308" i="1"/>
  <c r="K1308" i="1"/>
  <c r="J1308" i="1"/>
  <c r="L1307" i="1"/>
  <c r="K1307" i="1"/>
  <c r="J1307" i="1"/>
  <c r="L1306" i="1"/>
  <c r="K1306" i="1"/>
  <c r="J1306" i="1"/>
  <c r="L1305" i="1"/>
  <c r="K1305" i="1"/>
  <c r="J1305" i="1"/>
  <c r="L1304" i="1"/>
  <c r="K1304" i="1"/>
  <c r="J1304" i="1"/>
  <c r="L1303" i="1"/>
  <c r="K1303" i="1"/>
  <c r="J1303" i="1"/>
  <c r="L1302" i="1"/>
  <c r="K1302" i="1"/>
  <c r="J1302" i="1"/>
  <c r="L1301" i="1"/>
  <c r="K1301" i="1"/>
  <c r="J1301" i="1"/>
  <c r="L1300" i="1"/>
  <c r="K1300" i="1"/>
  <c r="J1300" i="1"/>
  <c r="L1299" i="1"/>
  <c r="K1299" i="1"/>
  <c r="J1299" i="1"/>
  <c r="L1298" i="1"/>
  <c r="K1298" i="1"/>
  <c r="J1298" i="1"/>
  <c r="L1297" i="1"/>
  <c r="K1297" i="1"/>
  <c r="J1297" i="1"/>
  <c r="L1296" i="1"/>
  <c r="K1296" i="1"/>
  <c r="J1296" i="1"/>
  <c r="L1295" i="1"/>
  <c r="K1295" i="1"/>
  <c r="J1295" i="1"/>
  <c r="L1294" i="1"/>
  <c r="K1294" i="1"/>
  <c r="J1294" i="1"/>
  <c r="L1293" i="1"/>
  <c r="K1293" i="1"/>
  <c r="J1293" i="1"/>
  <c r="L1292" i="1"/>
  <c r="K1292" i="1"/>
  <c r="J1292" i="1"/>
  <c r="L1291" i="1"/>
  <c r="K1291" i="1"/>
  <c r="J1291" i="1"/>
  <c r="L1290" i="1"/>
  <c r="K1290" i="1"/>
  <c r="J1290" i="1"/>
  <c r="L1289" i="1"/>
  <c r="K1289" i="1"/>
  <c r="J1289" i="1"/>
  <c r="L1288" i="1"/>
  <c r="K1288" i="1"/>
  <c r="J1288" i="1"/>
  <c r="L1287" i="1"/>
  <c r="K1287" i="1"/>
  <c r="J1287" i="1"/>
  <c r="L1286" i="1"/>
  <c r="K1286" i="1"/>
  <c r="J1286" i="1"/>
  <c r="L1285" i="1"/>
  <c r="K1285" i="1"/>
  <c r="J1285" i="1"/>
  <c r="L1284" i="1"/>
  <c r="K1284" i="1"/>
  <c r="J1284" i="1"/>
  <c r="L1283" i="1"/>
  <c r="K1283" i="1"/>
  <c r="J1283" i="1"/>
  <c r="L1282" i="1"/>
  <c r="K1282" i="1"/>
  <c r="J1282" i="1"/>
  <c r="L1281" i="1"/>
  <c r="K1281" i="1"/>
  <c r="J1281" i="1"/>
  <c r="L1280" i="1"/>
  <c r="K1280" i="1"/>
  <c r="J1280" i="1"/>
  <c r="L1279" i="1"/>
  <c r="K1279" i="1"/>
  <c r="J1279" i="1"/>
  <c r="L1278" i="1"/>
  <c r="K1278" i="1"/>
  <c r="J1278" i="1"/>
  <c r="L1277" i="1"/>
  <c r="K1277" i="1"/>
  <c r="J1277" i="1"/>
  <c r="L1276" i="1"/>
  <c r="K1276" i="1"/>
  <c r="J1276" i="1"/>
  <c r="L1275" i="1"/>
  <c r="K1275" i="1"/>
  <c r="J1275" i="1"/>
  <c r="L1274" i="1"/>
  <c r="K1274" i="1"/>
  <c r="J1274" i="1"/>
  <c r="L1273" i="1"/>
  <c r="K1273" i="1"/>
  <c r="J1273" i="1"/>
  <c r="L1272" i="1"/>
  <c r="K1272" i="1"/>
  <c r="J1272" i="1"/>
  <c r="L1271" i="1"/>
  <c r="K1271" i="1"/>
  <c r="J1271" i="1"/>
  <c r="L1270" i="1"/>
  <c r="K1270" i="1"/>
  <c r="J1270" i="1"/>
  <c r="L1269" i="1"/>
  <c r="K1269" i="1"/>
  <c r="J1269" i="1"/>
  <c r="L1268" i="1"/>
  <c r="K1268" i="1"/>
  <c r="J1268" i="1"/>
  <c r="L1267" i="1"/>
  <c r="K1267" i="1"/>
  <c r="J1267" i="1"/>
  <c r="L1266" i="1"/>
  <c r="K1266" i="1"/>
  <c r="J1266" i="1"/>
  <c r="L1265" i="1"/>
  <c r="K1265" i="1"/>
  <c r="J1265" i="1"/>
  <c r="L1264" i="1"/>
  <c r="K1264" i="1"/>
  <c r="J1264" i="1"/>
  <c r="L1263" i="1"/>
  <c r="K1263" i="1"/>
  <c r="J1263" i="1"/>
  <c r="L1262" i="1"/>
  <c r="K1262" i="1"/>
  <c r="J1262" i="1"/>
  <c r="L1261" i="1"/>
  <c r="K1261" i="1"/>
  <c r="J1261" i="1"/>
  <c r="L1260" i="1"/>
  <c r="K1260" i="1"/>
  <c r="J1260" i="1"/>
  <c r="L1259" i="1"/>
  <c r="K1259" i="1"/>
  <c r="J1259" i="1"/>
  <c r="L1258" i="1"/>
  <c r="K1258" i="1"/>
  <c r="J1258" i="1"/>
  <c r="L1257" i="1"/>
  <c r="K1257" i="1"/>
  <c r="J1257" i="1"/>
  <c r="L1256" i="1"/>
  <c r="K1256" i="1"/>
  <c r="J1256" i="1"/>
  <c r="L1255" i="1"/>
  <c r="K1255" i="1"/>
  <c r="J1255" i="1"/>
  <c r="L1254" i="1"/>
  <c r="K1254" i="1"/>
  <c r="J1254" i="1"/>
  <c r="L1253" i="1"/>
  <c r="K1253" i="1"/>
  <c r="J1253" i="1"/>
  <c r="L1252" i="1"/>
  <c r="K1252" i="1"/>
  <c r="J1252" i="1"/>
  <c r="L1251" i="1"/>
  <c r="K1251" i="1"/>
  <c r="J1251" i="1"/>
  <c r="L1250" i="1"/>
  <c r="K1250" i="1"/>
  <c r="J1250" i="1"/>
  <c r="L1249" i="1"/>
  <c r="K1249" i="1"/>
  <c r="J1249" i="1"/>
  <c r="L1248" i="1"/>
  <c r="K1248" i="1"/>
  <c r="J1248" i="1"/>
  <c r="L1247" i="1"/>
  <c r="K1247" i="1"/>
  <c r="J1247" i="1"/>
  <c r="L1246" i="1"/>
  <c r="K1246" i="1"/>
  <c r="J1246" i="1"/>
  <c r="L1245" i="1"/>
  <c r="K1245" i="1"/>
  <c r="J1245" i="1"/>
  <c r="L1244" i="1"/>
  <c r="K1244" i="1"/>
  <c r="J1244" i="1"/>
  <c r="L1243" i="1"/>
  <c r="K1243" i="1"/>
  <c r="J1243" i="1"/>
  <c r="L1242" i="1"/>
  <c r="K1242" i="1"/>
  <c r="J1242" i="1"/>
  <c r="L1241" i="1"/>
  <c r="K1241" i="1"/>
  <c r="J1241" i="1"/>
  <c r="L1240" i="1"/>
  <c r="K1240" i="1"/>
  <c r="J1240" i="1"/>
  <c r="L1239" i="1"/>
  <c r="K1239" i="1"/>
  <c r="J1239" i="1"/>
  <c r="L1238" i="1"/>
  <c r="K1238" i="1"/>
  <c r="J1238" i="1"/>
  <c r="L1237" i="1"/>
  <c r="K1237" i="1"/>
  <c r="J1237" i="1"/>
  <c r="L1236" i="1"/>
  <c r="K1236" i="1"/>
  <c r="J1236" i="1"/>
  <c r="L1235" i="1"/>
  <c r="K1235" i="1"/>
  <c r="J1235" i="1"/>
  <c r="L1234" i="1"/>
  <c r="K1234" i="1"/>
  <c r="J1234" i="1"/>
  <c r="L1233" i="1"/>
  <c r="K1233" i="1"/>
  <c r="J1233" i="1"/>
  <c r="L1232" i="1"/>
  <c r="K1232" i="1"/>
  <c r="J1232" i="1"/>
  <c r="L1231" i="1"/>
  <c r="K1231" i="1"/>
  <c r="J1231" i="1"/>
  <c r="L1230" i="1"/>
  <c r="K1230" i="1"/>
  <c r="J1230" i="1"/>
  <c r="L1229" i="1"/>
  <c r="K1229" i="1"/>
  <c r="J1229" i="1"/>
  <c r="L1228" i="1"/>
  <c r="K1228" i="1"/>
  <c r="J1228" i="1"/>
  <c r="L1227" i="1"/>
  <c r="K1227" i="1"/>
  <c r="J1227" i="1"/>
  <c r="L1226" i="1"/>
  <c r="K1226" i="1"/>
  <c r="J1226" i="1"/>
  <c r="L1225" i="1"/>
  <c r="K1225" i="1"/>
  <c r="J1225" i="1"/>
  <c r="L1224" i="1"/>
  <c r="K1224" i="1"/>
  <c r="J1224" i="1"/>
  <c r="L1223" i="1"/>
  <c r="K1223" i="1"/>
  <c r="J1223" i="1"/>
  <c r="L1222" i="1"/>
  <c r="K1222" i="1"/>
  <c r="J1222" i="1"/>
  <c r="L1221" i="1"/>
  <c r="K1221" i="1"/>
  <c r="J1221" i="1"/>
  <c r="L1220" i="1"/>
  <c r="K1220" i="1"/>
  <c r="J1220" i="1"/>
  <c r="L1219" i="1"/>
  <c r="K1219" i="1"/>
  <c r="J1219" i="1"/>
  <c r="L1218" i="1"/>
  <c r="K1218" i="1"/>
  <c r="J1218" i="1"/>
  <c r="L1217" i="1"/>
  <c r="K1217" i="1"/>
  <c r="J1217" i="1"/>
  <c r="L1216" i="1"/>
  <c r="K1216" i="1"/>
  <c r="J1216" i="1"/>
  <c r="L1215" i="1"/>
  <c r="K1215" i="1"/>
  <c r="J1215" i="1"/>
  <c r="L1214" i="1"/>
  <c r="K1214" i="1"/>
  <c r="J1214" i="1"/>
  <c r="L1213" i="1"/>
  <c r="K1213" i="1"/>
  <c r="J1213" i="1"/>
  <c r="L1212" i="1"/>
  <c r="K1212" i="1"/>
  <c r="J1212" i="1"/>
  <c r="L1211" i="1"/>
  <c r="K1211" i="1"/>
  <c r="J1211" i="1"/>
  <c r="L1210" i="1"/>
  <c r="K1210" i="1"/>
  <c r="J1210" i="1"/>
  <c r="L1209" i="1"/>
  <c r="K1209" i="1"/>
  <c r="J1209" i="1"/>
  <c r="L1208" i="1"/>
  <c r="K1208" i="1"/>
  <c r="J1208" i="1"/>
  <c r="L1207" i="1"/>
  <c r="K1207" i="1"/>
  <c r="J1207" i="1"/>
  <c r="L1206" i="1"/>
  <c r="K1206" i="1"/>
  <c r="J1206" i="1"/>
  <c r="L1205" i="1"/>
  <c r="K1205" i="1"/>
  <c r="J1205" i="1"/>
  <c r="L1204" i="1"/>
  <c r="K1204" i="1"/>
  <c r="J1204" i="1"/>
  <c r="L1203" i="1"/>
  <c r="K1203" i="1"/>
  <c r="J1203" i="1"/>
  <c r="L1202" i="1"/>
  <c r="K1202" i="1"/>
  <c r="J1202" i="1"/>
  <c r="L1201" i="1"/>
  <c r="K1201" i="1"/>
  <c r="J1201" i="1"/>
  <c r="L1200" i="1"/>
  <c r="K1200" i="1"/>
  <c r="J1200" i="1"/>
  <c r="L1199" i="1"/>
  <c r="K1199" i="1"/>
  <c r="J1199" i="1"/>
  <c r="L1198" i="1"/>
  <c r="K1198" i="1"/>
  <c r="J1198" i="1"/>
  <c r="L1197" i="1"/>
  <c r="K1197" i="1"/>
  <c r="J1197" i="1"/>
  <c r="L1196" i="1"/>
  <c r="K1196" i="1"/>
  <c r="J1196" i="1"/>
  <c r="L1195" i="1"/>
  <c r="K1195" i="1"/>
  <c r="J1195" i="1"/>
  <c r="L1194" i="1"/>
  <c r="K1194" i="1"/>
  <c r="J1194" i="1"/>
  <c r="L1193" i="1"/>
  <c r="K1193" i="1"/>
  <c r="J1193" i="1"/>
  <c r="L1192" i="1"/>
  <c r="K1192" i="1"/>
  <c r="J1192" i="1"/>
  <c r="L1191" i="1"/>
  <c r="K1191" i="1"/>
  <c r="J1191" i="1"/>
  <c r="L1190" i="1"/>
  <c r="K1190" i="1"/>
  <c r="J1190" i="1"/>
  <c r="L1189" i="1"/>
  <c r="K1189" i="1"/>
  <c r="J1189" i="1"/>
  <c r="L1188" i="1"/>
  <c r="K1188" i="1"/>
  <c r="J1188" i="1"/>
  <c r="L1187" i="1"/>
  <c r="K1187" i="1"/>
  <c r="J1187" i="1"/>
  <c r="L1186" i="1"/>
  <c r="K1186" i="1"/>
  <c r="J1186" i="1"/>
  <c r="L1185" i="1"/>
  <c r="K1185" i="1"/>
  <c r="J1185" i="1"/>
  <c r="L1184" i="1"/>
  <c r="K1184" i="1"/>
  <c r="J1184" i="1"/>
  <c r="L1183" i="1"/>
  <c r="K1183" i="1"/>
  <c r="J1183" i="1"/>
  <c r="L1182" i="1"/>
  <c r="K1182" i="1"/>
  <c r="J1182" i="1"/>
  <c r="L1181" i="1"/>
  <c r="K1181" i="1"/>
  <c r="J1181" i="1"/>
  <c r="L1180" i="1"/>
  <c r="K1180" i="1"/>
  <c r="J1180" i="1"/>
  <c r="L1179" i="1"/>
  <c r="K1179" i="1"/>
  <c r="J1179" i="1"/>
  <c r="L1178" i="1"/>
  <c r="K1178" i="1"/>
  <c r="J1178" i="1"/>
  <c r="L1177" i="1"/>
  <c r="K1177" i="1"/>
  <c r="J1177" i="1"/>
  <c r="L1176" i="1"/>
  <c r="K1176" i="1"/>
  <c r="J1176" i="1"/>
  <c r="L1175" i="1"/>
  <c r="K1175" i="1"/>
  <c r="J1175" i="1"/>
  <c r="L1174" i="1"/>
  <c r="K1174" i="1"/>
  <c r="J1174" i="1"/>
  <c r="L1173" i="1"/>
  <c r="K1173" i="1"/>
  <c r="J1173" i="1"/>
  <c r="L1172" i="1"/>
  <c r="K1172" i="1"/>
  <c r="J1172" i="1"/>
  <c r="L1171" i="1"/>
  <c r="K1171" i="1"/>
  <c r="J1171" i="1"/>
  <c r="L1170" i="1"/>
  <c r="K1170" i="1"/>
  <c r="J1170" i="1"/>
  <c r="L1169" i="1"/>
  <c r="K1169" i="1"/>
  <c r="J1169" i="1"/>
  <c r="L1168" i="1"/>
  <c r="K1168" i="1"/>
  <c r="J1168" i="1"/>
  <c r="L1167" i="1"/>
  <c r="K1167" i="1"/>
  <c r="J1167" i="1"/>
  <c r="L1166" i="1"/>
  <c r="K1166" i="1"/>
  <c r="J1166" i="1"/>
  <c r="L1165" i="1"/>
  <c r="K1165" i="1"/>
  <c r="J1165" i="1"/>
  <c r="L1164" i="1"/>
  <c r="K1164" i="1"/>
  <c r="J1164" i="1"/>
  <c r="L1163" i="1"/>
  <c r="K1163" i="1"/>
  <c r="J1163" i="1"/>
  <c r="L1162" i="1"/>
  <c r="K1162" i="1"/>
  <c r="J1162" i="1"/>
  <c r="L1161" i="1"/>
  <c r="K1161" i="1"/>
  <c r="J1161" i="1"/>
  <c r="L1160" i="1"/>
  <c r="K1160" i="1"/>
  <c r="J1160" i="1"/>
  <c r="L1159" i="1"/>
  <c r="K1159" i="1"/>
  <c r="J1159" i="1"/>
  <c r="L1158" i="1"/>
  <c r="K1158" i="1"/>
  <c r="J1158" i="1"/>
  <c r="L1157" i="1"/>
  <c r="K1157" i="1"/>
  <c r="J1157" i="1"/>
  <c r="L1156" i="1"/>
  <c r="K1156" i="1"/>
  <c r="J1156" i="1"/>
  <c r="L1155" i="1"/>
  <c r="K1155" i="1"/>
  <c r="J1155" i="1"/>
  <c r="L1154" i="1"/>
  <c r="K1154" i="1"/>
  <c r="J1154" i="1"/>
  <c r="L1153" i="1"/>
  <c r="K1153" i="1"/>
  <c r="J1153" i="1"/>
  <c r="L1152" i="1"/>
  <c r="K1152" i="1"/>
  <c r="J1152" i="1"/>
  <c r="L1151" i="1"/>
  <c r="K1151" i="1"/>
  <c r="J1151" i="1"/>
  <c r="L1150" i="1"/>
  <c r="K1150" i="1"/>
  <c r="J1150" i="1"/>
  <c r="L1149" i="1"/>
  <c r="K1149" i="1"/>
  <c r="J1149" i="1"/>
  <c r="L1148" i="1"/>
  <c r="K1148" i="1"/>
  <c r="J1148" i="1"/>
  <c r="L1147" i="1"/>
  <c r="K1147" i="1"/>
  <c r="J1147" i="1"/>
  <c r="L1146" i="1"/>
  <c r="K1146" i="1"/>
  <c r="J1146" i="1"/>
  <c r="L1145" i="1"/>
  <c r="K1145" i="1"/>
  <c r="J1145" i="1"/>
  <c r="L1144" i="1"/>
  <c r="K1144" i="1"/>
  <c r="J1144" i="1"/>
  <c r="L1143" i="1"/>
  <c r="K1143" i="1"/>
  <c r="J1143" i="1"/>
  <c r="L1142" i="1"/>
  <c r="K1142" i="1"/>
  <c r="J1142" i="1"/>
  <c r="L1141" i="1"/>
  <c r="K1141" i="1"/>
  <c r="J1141" i="1"/>
  <c r="L1140" i="1"/>
  <c r="K1140" i="1"/>
  <c r="J1140" i="1"/>
  <c r="L1139" i="1"/>
  <c r="K1139" i="1"/>
  <c r="J1139" i="1"/>
  <c r="L1138" i="1"/>
  <c r="K1138" i="1"/>
  <c r="J1138" i="1"/>
  <c r="L1137" i="1"/>
  <c r="K1137" i="1"/>
  <c r="J1137" i="1"/>
  <c r="L1136" i="1"/>
  <c r="K1136" i="1"/>
  <c r="J1136" i="1"/>
  <c r="L1135" i="1"/>
  <c r="K1135" i="1"/>
  <c r="J1135" i="1"/>
  <c r="L1134" i="1"/>
  <c r="K1134" i="1"/>
  <c r="J1134" i="1"/>
  <c r="L1133" i="1"/>
  <c r="K1133" i="1"/>
  <c r="J1133" i="1"/>
  <c r="L1132" i="1"/>
  <c r="K1132" i="1"/>
  <c r="J1132" i="1"/>
  <c r="L1131" i="1"/>
  <c r="K1131" i="1"/>
  <c r="J1131" i="1"/>
  <c r="L1130" i="1"/>
  <c r="K1130" i="1"/>
  <c r="J1130" i="1"/>
  <c r="L1129" i="1"/>
  <c r="K1129" i="1"/>
  <c r="J1129" i="1"/>
  <c r="L1128" i="1"/>
  <c r="K1128" i="1"/>
  <c r="J1128" i="1"/>
  <c r="L1127" i="1"/>
  <c r="K1127" i="1"/>
  <c r="J1127" i="1"/>
  <c r="L1126" i="1"/>
  <c r="K1126" i="1"/>
  <c r="J1126" i="1"/>
  <c r="L1125" i="1"/>
  <c r="K1125" i="1"/>
  <c r="J1125" i="1"/>
  <c r="L1124" i="1"/>
  <c r="K1124" i="1"/>
  <c r="J1124" i="1"/>
  <c r="L1123" i="1"/>
  <c r="K1123" i="1"/>
  <c r="J1123" i="1"/>
  <c r="L1122" i="1"/>
  <c r="K1122" i="1"/>
  <c r="J1122" i="1"/>
  <c r="L1121" i="1"/>
  <c r="K1121" i="1"/>
  <c r="J1121" i="1"/>
  <c r="L1120" i="1"/>
  <c r="K1120" i="1"/>
  <c r="J1120" i="1"/>
  <c r="L1119" i="1"/>
  <c r="K1119" i="1"/>
  <c r="J1119" i="1"/>
  <c r="L1118" i="1"/>
  <c r="K1118" i="1"/>
  <c r="J1118" i="1"/>
  <c r="L1117" i="1"/>
  <c r="K1117" i="1"/>
  <c r="J1117" i="1"/>
  <c r="L1116" i="1"/>
  <c r="K1116" i="1"/>
  <c r="J1116" i="1"/>
  <c r="L1115" i="1"/>
  <c r="K1115" i="1"/>
  <c r="J1115" i="1"/>
  <c r="L1114" i="1"/>
  <c r="K1114" i="1"/>
  <c r="J1114" i="1"/>
  <c r="L1113" i="1"/>
  <c r="K1113" i="1"/>
  <c r="J1113" i="1"/>
  <c r="L1112" i="1"/>
  <c r="K1112" i="1"/>
  <c r="J1112" i="1"/>
  <c r="L1111" i="1"/>
  <c r="K1111" i="1"/>
  <c r="J1111" i="1"/>
  <c r="L1110" i="1"/>
  <c r="K1110" i="1"/>
  <c r="J1110" i="1"/>
  <c r="L1109" i="1"/>
  <c r="K1109" i="1"/>
  <c r="J1109" i="1"/>
  <c r="L1108" i="1"/>
  <c r="K1108" i="1"/>
  <c r="J1108" i="1"/>
  <c r="L1107" i="1"/>
  <c r="K1107" i="1"/>
  <c r="J1107" i="1"/>
  <c r="L1106" i="1"/>
  <c r="K1106" i="1"/>
  <c r="J1106" i="1"/>
  <c r="L1105" i="1"/>
  <c r="K1105" i="1"/>
  <c r="J1105" i="1"/>
  <c r="L1104" i="1"/>
  <c r="K1104" i="1"/>
  <c r="J1104" i="1"/>
  <c r="L1103" i="1"/>
  <c r="K1103" i="1"/>
  <c r="J1103" i="1"/>
  <c r="L1102" i="1"/>
  <c r="K1102" i="1"/>
  <c r="J1102" i="1"/>
  <c r="L1101" i="1"/>
  <c r="K1101" i="1"/>
  <c r="J1101" i="1"/>
  <c r="L1100" i="1"/>
  <c r="K1100" i="1"/>
  <c r="J1100" i="1"/>
  <c r="L1099" i="1"/>
  <c r="K1099" i="1"/>
  <c r="J1099" i="1"/>
  <c r="L1098" i="1"/>
  <c r="K1098" i="1"/>
  <c r="J1098" i="1"/>
  <c r="L1097" i="1"/>
  <c r="K1097" i="1"/>
  <c r="J1097" i="1"/>
  <c r="L1096" i="1"/>
  <c r="K1096" i="1"/>
  <c r="J1096" i="1"/>
  <c r="L1095" i="1"/>
  <c r="K1095" i="1"/>
  <c r="J1095" i="1"/>
  <c r="L1094" i="1"/>
  <c r="K1094" i="1"/>
  <c r="J1094" i="1"/>
  <c r="L1093" i="1"/>
  <c r="K1093" i="1"/>
  <c r="J1093" i="1"/>
  <c r="L1092" i="1"/>
  <c r="K1092" i="1"/>
  <c r="J1092" i="1"/>
  <c r="L1091" i="1"/>
  <c r="K1091" i="1"/>
  <c r="J1091" i="1"/>
  <c r="L1090" i="1"/>
  <c r="K1090" i="1"/>
  <c r="J1090" i="1"/>
  <c r="L1089" i="1"/>
  <c r="K1089" i="1"/>
  <c r="J1089" i="1"/>
  <c r="L1088" i="1"/>
  <c r="K1088" i="1"/>
  <c r="J1088" i="1"/>
  <c r="L1087" i="1"/>
  <c r="K1087" i="1"/>
  <c r="J1087" i="1"/>
  <c r="L1086" i="1"/>
  <c r="K1086" i="1"/>
  <c r="J1086" i="1"/>
  <c r="L1085" i="1"/>
  <c r="K1085" i="1"/>
  <c r="J1085" i="1"/>
  <c r="L1084" i="1"/>
  <c r="K1084" i="1"/>
  <c r="J1084" i="1"/>
  <c r="L1083" i="1"/>
  <c r="K1083" i="1"/>
  <c r="J1083" i="1"/>
  <c r="L1082" i="1"/>
  <c r="K1082" i="1"/>
  <c r="J1082" i="1"/>
  <c r="L1081" i="1"/>
  <c r="K1081" i="1"/>
  <c r="J1081" i="1"/>
  <c r="L1080" i="1"/>
  <c r="K1080" i="1"/>
  <c r="J1080" i="1"/>
  <c r="L1079" i="1"/>
  <c r="K1079" i="1"/>
  <c r="J1079" i="1"/>
  <c r="L1078" i="1"/>
  <c r="K1078" i="1"/>
  <c r="J1078" i="1"/>
  <c r="L1077" i="1"/>
  <c r="K1077" i="1"/>
  <c r="J1077" i="1"/>
  <c r="L1076" i="1"/>
  <c r="K1076" i="1"/>
  <c r="J1076" i="1"/>
  <c r="L1075" i="1"/>
  <c r="K1075" i="1"/>
  <c r="J1075" i="1"/>
  <c r="L1074" i="1"/>
  <c r="K1074" i="1"/>
  <c r="J1074" i="1"/>
  <c r="L1073" i="1"/>
  <c r="K1073" i="1"/>
  <c r="J1073" i="1"/>
  <c r="L1072" i="1"/>
  <c r="K1072" i="1"/>
  <c r="J1072" i="1"/>
  <c r="L1071" i="1"/>
  <c r="K1071" i="1"/>
  <c r="J1071" i="1"/>
  <c r="L1070" i="1"/>
  <c r="K1070" i="1"/>
  <c r="J1070" i="1"/>
  <c r="L1069" i="1"/>
  <c r="K1069" i="1"/>
  <c r="J1069" i="1"/>
  <c r="L1068" i="1"/>
  <c r="K1068" i="1"/>
  <c r="J1068" i="1"/>
  <c r="L1067" i="1"/>
  <c r="K1067" i="1"/>
  <c r="J1067" i="1"/>
  <c r="L1066" i="1"/>
  <c r="K1066" i="1"/>
  <c r="J1066" i="1"/>
  <c r="L1065" i="1"/>
  <c r="K1065" i="1"/>
  <c r="J1065" i="1"/>
  <c r="L1064" i="1"/>
  <c r="K1064" i="1"/>
  <c r="J1064" i="1"/>
  <c r="L1063" i="1"/>
  <c r="K1063" i="1"/>
  <c r="J1063" i="1"/>
  <c r="L1062" i="1"/>
  <c r="K1062" i="1"/>
  <c r="J1062" i="1"/>
  <c r="L1061" i="1"/>
  <c r="K1061" i="1"/>
  <c r="J1061" i="1"/>
  <c r="L1060" i="1"/>
  <c r="K1060" i="1"/>
  <c r="J1060" i="1"/>
  <c r="L1059" i="1"/>
  <c r="K1059" i="1"/>
  <c r="J1059" i="1"/>
  <c r="L1058" i="1"/>
  <c r="K1058" i="1"/>
  <c r="J1058" i="1"/>
  <c r="L1057" i="1"/>
  <c r="K1057" i="1"/>
  <c r="J1057" i="1"/>
  <c r="L1056" i="1"/>
  <c r="K1056" i="1"/>
  <c r="J1056" i="1"/>
  <c r="L1055" i="1"/>
  <c r="K1055" i="1"/>
  <c r="J1055" i="1"/>
  <c r="L1054" i="1"/>
  <c r="K1054" i="1"/>
  <c r="J1054" i="1"/>
  <c r="L1053" i="1"/>
  <c r="K1053" i="1"/>
  <c r="J1053" i="1"/>
  <c r="L1052" i="1"/>
  <c r="K1052" i="1"/>
  <c r="J1052" i="1"/>
  <c r="L1051" i="1"/>
  <c r="K1051" i="1"/>
  <c r="J1051" i="1"/>
  <c r="L1050" i="1"/>
  <c r="K1050" i="1"/>
  <c r="J1050" i="1"/>
  <c r="L1049" i="1"/>
  <c r="K1049" i="1"/>
  <c r="J1049" i="1"/>
  <c r="L1048" i="1"/>
  <c r="K1048" i="1"/>
  <c r="J1048" i="1"/>
  <c r="L1047" i="1"/>
  <c r="K1047" i="1"/>
  <c r="J1047" i="1"/>
  <c r="L1046" i="1"/>
  <c r="K1046" i="1"/>
  <c r="J1046" i="1"/>
  <c r="L1045" i="1"/>
  <c r="K1045" i="1"/>
  <c r="J1045" i="1"/>
  <c r="L1044" i="1"/>
  <c r="K1044" i="1"/>
  <c r="J1044" i="1"/>
  <c r="L1043" i="1"/>
  <c r="K1043" i="1"/>
  <c r="J1043" i="1"/>
  <c r="L1042" i="1"/>
  <c r="K1042" i="1"/>
  <c r="J1042" i="1"/>
  <c r="L1041" i="1"/>
  <c r="K1041" i="1"/>
  <c r="J1041" i="1"/>
  <c r="L1040" i="1"/>
  <c r="K1040" i="1"/>
  <c r="J1040" i="1"/>
  <c r="L1039" i="1"/>
  <c r="K1039" i="1"/>
  <c r="J1039" i="1"/>
  <c r="L1038" i="1"/>
  <c r="K1038" i="1"/>
  <c r="J1038" i="1"/>
  <c r="L1037" i="1"/>
  <c r="K1037" i="1"/>
  <c r="J1037" i="1"/>
  <c r="L1036" i="1"/>
  <c r="K1036" i="1"/>
  <c r="J1036" i="1"/>
  <c r="L1035" i="1"/>
  <c r="K1035" i="1"/>
  <c r="J1035" i="1"/>
  <c r="L1034" i="1"/>
  <c r="K1034" i="1"/>
  <c r="J1034" i="1"/>
  <c r="L1033" i="1"/>
  <c r="K1033" i="1"/>
  <c r="J1033" i="1"/>
  <c r="L1032" i="1"/>
  <c r="K1032" i="1"/>
  <c r="J1032" i="1"/>
  <c r="L1031" i="1"/>
  <c r="K1031" i="1"/>
  <c r="J1031" i="1"/>
  <c r="L1030" i="1"/>
  <c r="K1030" i="1"/>
  <c r="J1030" i="1"/>
  <c r="L1029" i="1"/>
  <c r="K1029" i="1"/>
  <c r="J1029" i="1"/>
  <c r="L1028" i="1"/>
  <c r="K1028" i="1"/>
  <c r="J1028" i="1"/>
  <c r="L1027" i="1"/>
  <c r="K1027" i="1"/>
  <c r="J1027" i="1"/>
  <c r="L1026" i="1"/>
  <c r="K1026" i="1"/>
  <c r="J1026" i="1"/>
  <c r="L1025" i="1"/>
  <c r="K1025" i="1"/>
  <c r="J1025" i="1"/>
  <c r="L1024" i="1"/>
  <c r="K1024" i="1"/>
  <c r="J1024" i="1"/>
  <c r="L1023" i="1"/>
  <c r="K1023" i="1"/>
  <c r="J1023" i="1"/>
  <c r="L1022" i="1"/>
  <c r="K1022" i="1"/>
  <c r="J1022" i="1"/>
  <c r="L1021" i="1"/>
  <c r="K1021" i="1"/>
  <c r="J1021" i="1"/>
  <c r="L1020" i="1"/>
  <c r="K1020" i="1"/>
  <c r="J1020" i="1"/>
  <c r="L1019" i="1"/>
  <c r="K1019" i="1"/>
  <c r="J1019" i="1"/>
  <c r="L1018" i="1"/>
  <c r="K1018" i="1"/>
  <c r="J1018" i="1"/>
  <c r="L1017" i="1"/>
  <c r="K1017" i="1"/>
  <c r="J1017" i="1"/>
  <c r="L1016" i="1"/>
  <c r="K1016" i="1"/>
  <c r="J1016" i="1"/>
  <c r="L1015" i="1"/>
  <c r="K1015" i="1"/>
  <c r="J1015" i="1"/>
  <c r="L1014" i="1"/>
  <c r="K1014" i="1"/>
  <c r="J1014" i="1"/>
  <c r="L1013" i="1"/>
  <c r="K1013" i="1"/>
  <c r="J1013" i="1"/>
  <c r="L1012" i="1"/>
  <c r="K1012" i="1"/>
  <c r="J1012" i="1"/>
  <c r="L1011" i="1"/>
  <c r="K1011" i="1"/>
  <c r="J1011" i="1"/>
  <c r="L1010" i="1"/>
  <c r="K1010" i="1"/>
  <c r="J1010" i="1"/>
  <c r="L1009" i="1"/>
  <c r="K1009" i="1"/>
  <c r="J1009" i="1"/>
  <c r="L1008" i="1"/>
  <c r="K1008" i="1"/>
  <c r="J1008" i="1"/>
  <c r="L1007" i="1"/>
  <c r="K1007" i="1"/>
  <c r="J1007" i="1"/>
  <c r="L1006" i="1"/>
  <c r="K1006" i="1"/>
  <c r="J1006" i="1"/>
  <c r="L1005" i="1"/>
  <c r="K1005" i="1"/>
  <c r="J1005" i="1"/>
  <c r="L1004" i="1"/>
  <c r="K1004" i="1"/>
  <c r="J1004" i="1"/>
  <c r="L1003" i="1"/>
  <c r="K1003" i="1"/>
  <c r="J1003" i="1"/>
  <c r="L1002" i="1"/>
  <c r="K1002" i="1"/>
  <c r="J1002" i="1"/>
  <c r="L1001" i="1"/>
  <c r="K1001" i="1"/>
  <c r="J1001" i="1"/>
  <c r="L1000" i="1"/>
  <c r="K1000" i="1"/>
  <c r="J1000" i="1"/>
  <c r="L999" i="1"/>
  <c r="K999" i="1"/>
  <c r="J999" i="1"/>
  <c r="L998" i="1"/>
  <c r="K998" i="1"/>
  <c r="J998" i="1"/>
  <c r="L997" i="1"/>
  <c r="K997" i="1"/>
  <c r="J997" i="1"/>
  <c r="L996" i="1"/>
  <c r="K996" i="1"/>
  <c r="J996" i="1"/>
  <c r="L995" i="1"/>
  <c r="K995" i="1"/>
  <c r="J995" i="1"/>
  <c r="L994" i="1"/>
  <c r="K994" i="1"/>
  <c r="J994" i="1"/>
  <c r="L993" i="1"/>
  <c r="K993" i="1"/>
  <c r="J993" i="1"/>
  <c r="L992" i="1"/>
  <c r="K992" i="1"/>
  <c r="J992" i="1"/>
  <c r="L991" i="1"/>
  <c r="K991" i="1"/>
  <c r="J991" i="1"/>
  <c r="L990" i="1"/>
  <c r="K990" i="1"/>
  <c r="J990" i="1"/>
  <c r="L989" i="1"/>
  <c r="K989" i="1"/>
  <c r="J989" i="1"/>
  <c r="L988" i="1"/>
  <c r="K988" i="1"/>
  <c r="J988" i="1"/>
  <c r="L987" i="1"/>
  <c r="K987" i="1"/>
  <c r="J987" i="1"/>
  <c r="L986" i="1"/>
  <c r="K986" i="1"/>
  <c r="J986" i="1"/>
  <c r="L985" i="1"/>
  <c r="K985" i="1"/>
  <c r="J985" i="1"/>
  <c r="L984" i="1"/>
  <c r="K984" i="1"/>
  <c r="J984" i="1"/>
  <c r="L983" i="1"/>
  <c r="K983" i="1"/>
  <c r="J983" i="1"/>
  <c r="L982" i="1"/>
  <c r="K982" i="1"/>
  <c r="J982" i="1"/>
  <c r="L981" i="1"/>
  <c r="K981" i="1"/>
  <c r="J981" i="1"/>
  <c r="L980" i="1"/>
  <c r="K980" i="1"/>
  <c r="J980" i="1"/>
  <c r="L979" i="1"/>
  <c r="K979" i="1"/>
  <c r="J979" i="1"/>
  <c r="L978" i="1"/>
  <c r="K978" i="1"/>
  <c r="J978" i="1"/>
  <c r="L977" i="1"/>
  <c r="K977" i="1"/>
  <c r="J977" i="1"/>
  <c r="L976" i="1"/>
  <c r="K976" i="1"/>
  <c r="J976" i="1"/>
  <c r="L975" i="1"/>
  <c r="K975" i="1"/>
  <c r="J975" i="1"/>
  <c r="L974" i="1"/>
  <c r="K974" i="1"/>
  <c r="J974" i="1"/>
  <c r="L973" i="1"/>
  <c r="K973" i="1"/>
  <c r="J973" i="1"/>
  <c r="L972" i="1"/>
  <c r="K972" i="1"/>
  <c r="J972" i="1"/>
  <c r="L971" i="1"/>
  <c r="K971" i="1"/>
  <c r="J971" i="1"/>
  <c r="L970" i="1"/>
  <c r="K970" i="1"/>
  <c r="J970" i="1"/>
  <c r="L969" i="1"/>
  <c r="K969" i="1"/>
  <c r="J969" i="1"/>
  <c r="L968" i="1"/>
  <c r="K968" i="1"/>
  <c r="J968" i="1"/>
  <c r="L967" i="1"/>
  <c r="K967" i="1"/>
  <c r="J967" i="1"/>
  <c r="L966" i="1"/>
  <c r="K966" i="1"/>
  <c r="J966" i="1"/>
  <c r="L965" i="1"/>
  <c r="K965" i="1"/>
  <c r="J965" i="1"/>
  <c r="L964" i="1"/>
  <c r="K964" i="1"/>
  <c r="J964" i="1"/>
  <c r="L963" i="1"/>
  <c r="K963" i="1"/>
  <c r="J963" i="1"/>
  <c r="L962" i="1"/>
  <c r="K962" i="1"/>
  <c r="J962" i="1"/>
  <c r="L961" i="1"/>
  <c r="K961" i="1"/>
  <c r="J961" i="1"/>
  <c r="L960" i="1"/>
  <c r="K960" i="1"/>
  <c r="J960" i="1"/>
  <c r="L959" i="1"/>
  <c r="K959" i="1"/>
  <c r="J959" i="1"/>
  <c r="L958" i="1"/>
  <c r="K958" i="1"/>
  <c r="J958" i="1"/>
  <c r="L957" i="1"/>
  <c r="K957" i="1"/>
  <c r="J957" i="1"/>
  <c r="L956" i="1"/>
  <c r="K956" i="1"/>
  <c r="J956" i="1"/>
  <c r="L955" i="1"/>
  <c r="K955" i="1"/>
  <c r="J955" i="1"/>
  <c r="L954" i="1"/>
  <c r="K954" i="1"/>
  <c r="J954" i="1"/>
  <c r="L953" i="1"/>
  <c r="K953" i="1"/>
  <c r="J953" i="1"/>
  <c r="L952" i="1"/>
  <c r="K952" i="1"/>
  <c r="J952" i="1"/>
  <c r="L951" i="1"/>
  <c r="K951" i="1"/>
  <c r="J951" i="1"/>
  <c r="L950" i="1"/>
  <c r="K950" i="1"/>
  <c r="J950" i="1"/>
  <c r="L949" i="1"/>
  <c r="K949" i="1"/>
  <c r="J949" i="1"/>
  <c r="L948" i="1"/>
  <c r="K948" i="1"/>
  <c r="J948" i="1"/>
  <c r="L947" i="1"/>
  <c r="K947" i="1"/>
  <c r="J947" i="1"/>
  <c r="L946" i="1"/>
  <c r="K946" i="1"/>
  <c r="J946" i="1"/>
  <c r="L945" i="1"/>
  <c r="K945" i="1"/>
  <c r="J945" i="1"/>
  <c r="L944" i="1"/>
  <c r="K944" i="1"/>
  <c r="J944" i="1"/>
  <c r="L943" i="1"/>
  <c r="K943" i="1"/>
  <c r="J943" i="1"/>
  <c r="L942" i="1"/>
  <c r="K942" i="1"/>
  <c r="J942" i="1"/>
  <c r="L941" i="1"/>
  <c r="K941" i="1"/>
  <c r="J941" i="1"/>
  <c r="L940" i="1"/>
  <c r="K940" i="1"/>
  <c r="J940" i="1"/>
  <c r="L939" i="1"/>
  <c r="K939" i="1"/>
  <c r="J939" i="1"/>
  <c r="L938" i="1"/>
  <c r="K938" i="1"/>
  <c r="J938" i="1"/>
  <c r="L937" i="1"/>
  <c r="K937" i="1"/>
  <c r="J937" i="1"/>
  <c r="L936" i="1"/>
  <c r="K936" i="1"/>
  <c r="J936" i="1"/>
  <c r="L935" i="1"/>
  <c r="K935" i="1"/>
  <c r="J935" i="1"/>
  <c r="L934" i="1"/>
  <c r="K934" i="1"/>
  <c r="J934" i="1"/>
  <c r="L933" i="1"/>
  <c r="K933" i="1"/>
  <c r="J933" i="1"/>
  <c r="L932" i="1"/>
  <c r="K932" i="1"/>
  <c r="J932" i="1"/>
  <c r="L931" i="1"/>
  <c r="K931" i="1"/>
  <c r="J931" i="1"/>
  <c r="L930" i="1"/>
  <c r="K930" i="1"/>
  <c r="J930" i="1"/>
  <c r="L929" i="1"/>
  <c r="K929" i="1"/>
  <c r="J929" i="1"/>
  <c r="L928" i="1"/>
  <c r="K928" i="1"/>
  <c r="J928" i="1"/>
  <c r="L927" i="1"/>
  <c r="K927" i="1"/>
  <c r="J927" i="1"/>
  <c r="L926" i="1"/>
  <c r="K926" i="1"/>
  <c r="J926" i="1"/>
  <c r="L925" i="1"/>
  <c r="K925" i="1"/>
  <c r="J925" i="1"/>
  <c r="L924" i="1"/>
  <c r="K924" i="1"/>
  <c r="J924" i="1"/>
  <c r="L923" i="1"/>
  <c r="K923" i="1"/>
  <c r="J923" i="1"/>
  <c r="L922" i="1"/>
  <c r="K922" i="1"/>
  <c r="J922" i="1"/>
  <c r="L921" i="1"/>
  <c r="K921" i="1"/>
  <c r="J921" i="1"/>
  <c r="L920" i="1"/>
  <c r="K920" i="1"/>
  <c r="J920" i="1"/>
  <c r="L919" i="1"/>
  <c r="K919" i="1"/>
  <c r="J919" i="1"/>
  <c r="L918" i="1"/>
  <c r="K918" i="1"/>
  <c r="J918" i="1"/>
  <c r="L917" i="1"/>
  <c r="K917" i="1"/>
  <c r="J917" i="1"/>
  <c r="L916" i="1"/>
  <c r="K916" i="1"/>
  <c r="J916" i="1"/>
  <c r="L915" i="1"/>
  <c r="K915" i="1"/>
  <c r="J915" i="1"/>
  <c r="L914" i="1"/>
  <c r="K914" i="1"/>
  <c r="J914" i="1"/>
  <c r="L913" i="1"/>
  <c r="K913" i="1"/>
  <c r="J913" i="1"/>
  <c r="L912" i="1"/>
  <c r="K912" i="1"/>
  <c r="J912" i="1"/>
  <c r="L911" i="1"/>
  <c r="K911" i="1"/>
  <c r="J911" i="1"/>
  <c r="L910" i="1"/>
  <c r="K910" i="1"/>
  <c r="J910" i="1"/>
  <c r="L909" i="1"/>
  <c r="K909" i="1"/>
  <c r="J909" i="1"/>
  <c r="L908" i="1"/>
  <c r="K908" i="1"/>
  <c r="J908" i="1"/>
  <c r="L907" i="1"/>
  <c r="K907" i="1"/>
  <c r="J907" i="1"/>
  <c r="L906" i="1"/>
  <c r="K906" i="1"/>
  <c r="J906" i="1"/>
  <c r="L905" i="1"/>
  <c r="K905" i="1"/>
  <c r="J905" i="1"/>
  <c r="L904" i="1"/>
  <c r="K904" i="1"/>
  <c r="J904" i="1"/>
  <c r="L903" i="1"/>
  <c r="K903" i="1"/>
  <c r="J903" i="1"/>
  <c r="L902" i="1"/>
  <c r="K902" i="1"/>
  <c r="J902" i="1"/>
  <c r="L901" i="1"/>
  <c r="K901" i="1"/>
  <c r="J901" i="1"/>
  <c r="L900" i="1"/>
  <c r="K900" i="1"/>
  <c r="J900" i="1"/>
  <c r="L899" i="1"/>
  <c r="K899" i="1"/>
  <c r="J899" i="1"/>
  <c r="L898" i="1"/>
  <c r="K898" i="1"/>
  <c r="J898" i="1"/>
  <c r="L897" i="1"/>
  <c r="K897" i="1"/>
  <c r="J897" i="1"/>
  <c r="L896" i="1"/>
  <c r="K896" i="1"/>
  <c r="J896" i="1"/>
  <c r="L895" i="1"/>
  <c r="K895" i="1"/>
  <c r="J895" i="1"/>
  <c r="L894" i="1"/>
  <c r="K894" i="1"/>
  <c r="J894" i="1"/>
  <c r="L893" i="1"/>
  <c r="K893" i="1"/>
  <c r="J893" i="1"/>
  <c r="L892" i="1"/>
  <c r="K892" i="1"/>
  <c r="J892" i="1"/>
  <c r="L891" i="1"/>
  <c r="K891" i="1"/>
  <c r="J891" i="1"/>
  <c r="L890" i="1"/>
  <c r="K890" i="1"/>
  <c r="J890" i="1"/>
  <c r="L889" i="1"/>
  <c r="K889" i="1"/>
  <c r="J889" i="1"/>
  <c r="L888" i="1"/>
  <c r="K888" i="1"/>
  <c r="J888" i="1"/>
  <c r="L887" i="1"/>
  <c r="K887" i="1"/>
  <c r="J887" i="1"/>
  <c r="L886" i="1"/>
  <c r="K886" i="1"/>
  <c r="J886" i="1"/>
  <c r="L885" i="1"/>
  <c r="K885" i="1"/>
  <c r="J885" i="1"/>
  <c r="L884" i="1"/>
  <c r="K884" i="1"/>
  <c r="J884" i="1"/>
  <c r="L883" i="1"/>
  <c r="K883" i="1"/>
  <c r="J883" i="1"/>
  <c r="L882" i="1"/>
  <c r="K882" i="1"/>
  <c r="J882" i="1"/>
  <c r="L881" i="1"/>
  <c r="K881" i="1"/>
  <c r="J881" i="1"/>
  <c r="L880" i="1"/>
  <c r="K880" i="1"/>
  <c r="J880" i="1"/>
  <c r="L879" i="1"/>
  <c r="K879" i="1"/>
  <c r="J879" i="1"/>
  <c r="L878" i="1"/>
  <c r="K878" i="1"/>
  <c r="J878" i="1"/>
  <c r="L877" i="1"/>
  <c r="K877" i="1"/>
  <c r="J877" i="1"/>
  <c r="L876" i="1"/>
  <c r="K876" i="1"/>
  <c r="J876" i="1"/>
  <c r="L875" i="1"/>
  <c r="K875" i="1"/>
  <c r="J875" i="1"/>
  <c r="L874" i="1"/>
  <c r="K874" i="1"/>
  <c r="J874" i="1"/>
  <c r="L873" i="1"/>
  <c r="K873" i="1"/>
  <c r="J873" i="1"/>
  <c r="L872" i="1"/>
  <c r="K872" i="1"/>
  <c r="J872" i="1"/>
  <c r="L871" i="1"/>
  <c r="K871" i="1"/>
  <c r="J871" i="1"/>
  <c r="L870" i="1"/>
  <c r="K870" i="1"/>
  <c r="J870" i="1"/>
  <c r="L869" i="1"/>
  <c r="K869" i="1"/>
  <c r="J869" i="1"/>
  <c r="L868" i="1"/>
  <c r="K868" i="1"/>
  <c r="J868" i="1"/>
  <c r="L867" i="1"/>
  <c r="K867" i="1"/>
  <c r="J867" i="1"/>
  <c r="L866" i="1"/>
  <c r="K866" i="1"/>
  <c r="J866" i="1"/>
  <c r="L865" i="1"/>
  <c r="K865" i="1"/>
  <c r="J865" i="1"/>
  <c r="L864" i="1"/>
  <c r="K864" i="1"/>
  <c r="J864" i="1"/>
  <c r="L863" i="1"/>
  <c r="K863" i="1"/>
  <c r="J863" i="1"/>
  <c r="L862" i="1"/>
  <c r="K862" i="1"/>
  <c r="J862" i="1"/>
  <c r="L861" i="1"/>
  <c r="K861" i="1"/>
  <c r="J861" i="1"/>
  <c r="L860" i="1"/>
  <c r="K860" i="1"/>
  <c r="J860" i="1"/>
  <c r="L859" i="1"/>
  <c r="K859" i="1"/>
  <c r="J859" i="1"/>
  <c r="L858" i="1"/>
  <c r="K858" i="1"/>
  <c r="J858" i="1"/>
  <c r="L857" i="1"/>
  <c r="K857" i="1"/>
  <c r="J857" i="1"/>
  <c r="L856" i="1"/>
  <c r="K856" i="1"/>
  <c r="J856" i="1"/>
  <c r="L855" i="1"/>
  <c r="K855" i="1"/>
  <c r="J855" i="1"/>
  <c r="L854" i="1"/>
  <c r="K854" i="1"/>
  <c r="J854" i="1"/>
  <c r="L853" i="1"/>
  <c r="K853" i="1"/>
  <c r="J853" i="1"/>
  <c r="L852" i="1"/>
  <c r="K852" i="1"/>
  <c r="J852" i="1"/>
  <c r="L851" i="1"/>
  <c r="K851" i="1"/>
  <c r="J851" i="1"/>
  <c r="L850" i="1"/>
  <c r="K850" i="1"/>
  <c r="J850" i="1"/>
  <c r="L849" i="1"/>
  <c r="K849" i="1"/>
  <c r="J849" i="1"/>
  <c r="L848" i="1"/>
  <c r="K848" i="1"/>
  <c r="J848" i="1"/>
  <c r="L847" i="1"/>
  <c r="K847" i="1"/>
  <c r="J847" i="1"/>
  <c r="L846" i="1"/>
  <c r="K846" i="1"/>
  <c r="J846" i="1"/>
  <c r="L845" i="1"/>
  <c r="K845" i="1"/>
  <c r="J845" i="1"/>
  <c r="L844" i="1"/>
  <c r="K844" i="1"/>
  <c r="J844" i="1"/>
  <c r="L843" i="1"/>
  <c r="K843" i="1"/>
  <c r="J843" i="1"/>
  <c r="L842" i="1"/>
  <c r="K842" i="1"/>
  <c r="J842" i="1"/>
  <c r="L841" i="1"/>
  <c r="K841" i="1"/>
  <c r="J841" i="1"/>
  <c r="L840" i="1"/>
  <c r="K840" i="1"/>
  <c r="J840" i="1"/>
  <c r="L839" i="1"/>
  <c r="K839" i="1"/>
  <c r="J839" i="1"/>
  <c r="L838" i="1"/>
  <c r="K838" i="1"/>
  <c r="J838" i="1"/>
  <c r="L837" i="1"/>
  <c r="K837" i="1"/>
  <c r="J837" i="1"/>
  <c r="L836" i="1"/>
  <c r="K836" i="1"/>
  <c r="J836" i="1"/>
  <c r="L835" i="1"/>
  <c r="K835" i="1"/>
  <c r="J835" i="1"/>
  <c r="L834" i="1"/>
  <c r="K834" i="1"/>
  <c r="J834" i="1"/>
  <c r="L833" i="1"/>
  <c r="K833" i="1"/>
  <c r="J833" i="1"/>
  <c r="L832" i="1"/>
  <c r="K832" i="1"/>
  <c r="J832" i="1"/>
  <c r="L831" i="1"/>
  <c r="K831" i="1"/>
  <c r="J831" i="1"/>
  <c r="L830" i="1"/>
  <c r="K830" i="1"/>
  <c r="J830" i="1"/>
  <c r="L829" i="1"/>
  <c r="K829" i="1"/>
  <c r="J829" i="1"/>
  <c r="L828" i="1"/>
  <c r="K828" i="1"/>
  <c r="J828" i="1"/>
  <c r="L827" i="1"/>
  <c r="K827" i="1"/>
  <c r="J827" i="1"/>
  <c r="L826" i="1"/>
  <c r="K826" i="1"/>
  <c r="J826" i="1"/>
  <c r="L825" i="1"/>
  <c r="K825" i="1"/>
  <c r="J825" i="1"/>
  <c r="L824" i="1"/>
  <c r="K824" i="1"/>
  <c r="J824" i="1"/>
  <c r="L823" i="1"/>
  <c r="K823" i="1"/>
  <c r="J823" i="1"/>
  <c r="L822" i="1"/>
  <c r="K822" i="1"/>
  <c r="J822" i="1"/>
  <c r="L821" i="1"/>
  <c r="K821" i="1"/>
  <c r="J821" i="1"/>
  <c r="L820" i="1"/>
  <c r="K820" i="1"/>
  <c r="J820" i="1"/>
  <c r="L819" i="1"/>
  <c r="K819" i="1"/>
  <c r="J819" i="1"/>
  <c r="L818" i="1"/>
  <c r="K818" i="1"/>
  <c r="J818" i="1"/>
  <c r="L817" i="1"/>
  <c r="K817" i="1"/>
  <c r="J817" i="1"/>
  <c r="L816" i="1"/>
  <c r="K816" i="1"/>
  <c r="J816" i="1"/>
  <c r="L815" i="1"/>
  <c r="K815" i="1"/>
  <c r="J815" i="1"/>
  <c r="L814" i="1"/>
  <c r="K814" i="1"/>
  <c r="J814" i="1"/>
  <c r="L813" i="1"/>
  <c r="K813" i="1"/>
  <c r="J813" i="1"/>
  <c r="L812" i="1"/>
  <c r="K812" i="1"/>
  <c r="J812" i="1"/>
  <c r="L811" i="1"/>
  <c r="K811" i="1"/>
  <c r="J811" i="1"/>
  <c r="L810" i="1"/>
  <c r="K810" i="1"/>
  <c r="J810" i="1"/>
  <c r="L809" i="1"/>
  <c r="K809" i="1"/>
  <c r="J809" i="1"/>
  <c r="L808" i="1"/>
  <c r="K808" i="1"/>
  <c r="J808" i="1"/>
  <c r="L807" i="1"/>
  <c r="K807" i="1"/>
  <c r="J807" i="1"/>
  <c r="L806" i="1"/>
  <c r="K806" i="1"/>
  <c r="J806" i="1"/>
  <c r="L805" i="1"/>
  <c r="K805" i="1"/>
  <c r="J805" i="1"/>
  <c r="L804" i="1"/>
  <c r="K804" i="1"/>
  <c r="J804" i="1"/>
  <c r="L803" i="1"/>
  <c r="K803" i="1"/>
  <c r="J803" i="1"/>
  <c r="L802" i="1"/>
  <c r="K802" i="1"/>
  <c r="J802" i="1"/>
  <c r="L801" i="1"/>
  <c r="K801" i="1"/>
  <c r="J801" i="1"/>
  <c r="L800" i="1"/>
  <c r="K800" i="1"/>
  <c r="J800" i="1"/>
  <c r="L799" i="1"/>
  <c r="K799" i="1"/>
  <c r="J799" i="1"/>
  <c r="L798" i="1"/>
  <c r="K798" i="1"/>
  <c r="J798" i="1"/>
  <c r="L797" i="1"/>
  <c r="K797" i="1"/>
  <c r="J797" i="1"/>
  <c r="L796" i="1"/>
  <c r="K796" i="1"/>
  <c r="J796" i="1"/>
  <c r="L795" i="1"/>
  <c r="K795" i="1"/>
  <c r="J795" i="1"/>
  <c r="L794" i="1"/>
  <c r="K794" i="1"/>
  <c r="J794" i="1"/>
  <c r="L793" i="1"/>
  <c r="K793" i="1"/>
  <c r="J793" i="1"/>
  <c r="L792" i="1"/>
  <c r="K792" i="1"/>
  <c r="J792" i="1"/>
  <c r="L791" i="1"/>
  <c r="K791" i="1"/>
  <c r="J791" i="1"/>
  <c r="L790" i="1"/>
  <c r="K790" i="1"/>
  <c r="J790" i="1"/>
  <c r="L789" i="1"/>
  <c r="K789" i="1"/>
  <c r="J789" i="1"/>
  <c r="L788" i="1"/>
  <c r="K788" i="1"/>
  <c r="J788" i="1"/>
  <c r="L787" i="1"/>
  <c r="K787" i="1"/>
  <c r="J787" i="1"/>
  <c r="L786" i="1"/>
  <c r="K786" i="1"/>
  <c r="J786" i="1"/>
  <c r="L785" i="1"/>
  <c r="K785" i="1"/>
  <c r="J785" i="1"/>
  <c r="L784" i="1"/>
  <c r="K784" i="1"/>
  <c r="J784" i="1"/>
  <c r="L783" i="1"/>
  <c r="K783" i="1"/>
  <c r="J783" i="1"/>
  <c r="L782" i="1"/>
  <c r="K782" i="1"/>
  <c r="J782" i="1"/>
  <c r="L781" i="1"/>
  <c r="K781" i="1"/>
  <c r="J781" i="1"/>
  <c r="L780" i="1"/>
  <c r="K780" i="1"/>
  <c r="J780" i="1"/>
  <c r="L779" i="1"/>
  <c r="K779" i="1"/>
  <c r="J779" i="1"/>
  <c r="L778" i="1"/>
  <c r="K778" i="1"/>
  <c r="J778" i="1"/>
  <c r="L777" i="1"/>
  <c r="K777" i="1"/>
  <c r="J777" i="1"/>
  <c r="L776" i="1"/>
  <c r="K776" i="1"/>
  <c r="J776" i="1"/>
  <c r="L775" i="1"/>
  <c r="K775" i="1"/>
  <c r="J775" i="1"/>
  <c r="L774" i="1"/>
  <c r="K774" i="1"/>
  <c r="J774" i="1"/>
  <c r="L773" i="1"/>
  <c r="K773" i="1"/>
  <c r="J773" i="1"/>
  <c r="L772" i="1"/>
  <c r="K772" i="1"/>
  <c r="J772" i="1"/>
  <c r="L771" i="1"/>
  <c r="K771" i="1"/>
  <c r="J771" i="1"/>
  <c r="L770" i="1"/>
  <c r="K770" i="1"/>
  <c r="J770" i="1"/>
  <c r="L769" i="1"/>
  <c r="K769" i="1"/>
  <c r="J769" i="1"/>
  <c r="L768" i="1"/>
  <c r="K768" i="1"/>
  <c r="J768" i="1"/>
  <c r="L767" i="1"/>
  <c r="K767" i="1"/>
  <c r="J767" i="1"/>
  <c r="L766" i="1"/>
  <c r="K766" i="1"/>
  <c r="J766" i="1"/>
  <c r="L765" i="1"/>
  <c r="K765" i="1"/>
  <c r="J765" i="1"/>
  <c r="L764" i="1"/>
  <c r="K764" i="1"/>
  <c r="J764" i="1"/>
  <c r="L763" i="1"/>
  <c r="K763" i="1"/>
  <c r="J763" i="1"/>
  <c r="L762" i="1"/>
  <c r="K762" i="1"/>
  <c r="J762" i="1"/>
  <c r="L761" i="1"/>
  <c r="K761" i="1"/>
  <c r="J761" i="1"/>
  <c r="L760" i="1"/>
  <c r="K760" i="1"/>
  <c r="J760" i="1"/>
  <c r="L759" i="1"/>
  <c r="K759" i="1"/>
  <c r="J759" i="1"/>
  <c r="L758" i="1"/>
  <c r="K758" i="1"/>
  <c r="J758" i="1"/>
  <c r="L757" i="1"/>
  <c r="K757" i="1"/>
  <c r="J757" i="1"/>
  <c r="L756" i="1"/>
  <c r="K756" i="1"/>
  <c r="J756" i="1"/>
  <c r="L755" i="1"/>
  <c r="K755" i="1"/>
  <c r="J755" i="1"/>
  <c r="L754" i="1"/>
  <c r="K754" i="1"/>
  <c r="J754" i="1"/>
  <c r="L753" i="1"/>
  <c r="K753" i="1"/>
  <c r="J753" i="1"/>
  <c r="L752" i="1"/>
  <c r="K752" i="1"/>
  <c r="J752" i="1"/>
  <c r="L751" i="1"/>
  <c r="K751" i="1"/>
  <c r="J751" i="1"/>
  <c r="L750" i="1"/>
  <c r="K750" i="1"/>
  <c r="J750" i="1"/>
  <c r="L749" i="1"/>
  <c r="K749" i="1"/>
  <c r="J749" i="1"/>
  <c r="L748" i="1"/>
  <c r="K748" i="1"/>
  <c r="J748" i="1"/>
  <c r="L747" i="1"/>
  <c r="K747" i="1"/>
  <c r="J747" i="1"/>
  <c r="L746" i="1"/>
  <c r="K746" i="1"/>
  <c r="J746" i="1"/>
  <c r="L745" i="1"/>
  <c r="K745" i="1"/>
  <c r="J745" i="1"/>
  <c r="L744" i="1"/>
  <c r="K744" i="1"/>
  <c r="J744" i="1"/>
  <c r="L743" i="1"/>
  <c r="K743" i="1"/>
  <c r="J743" i="1"/>
  <c r="L742" i="1"/>
  <c r="K742" i="1"/>
  <c r="J742" i="1"/>
  <c r="L741" i="1"/>
  <c r="K741" i="1"/>
  <c r="J741" i="1"/>
  <c r="L740" i="1"/>
  <c r="K740" i="1"/>
  <c r="J740" i="1"/>
  <c r="L739" i="1"/>
  <c r="K739" i="1"/>
  <c r="J739" i="1"/>
  <c r="L738" i="1"/>
  <c r="K738" i="1"/>
  <c r="J738" i="1"/>
  <c r="L737" i="1"/>
  <c r="K737" i="1"/>
  <c r="J737" i="1"/>
  <c r="L736" i="1"/>
  <c r="K736" i="1"/>
  <c r="J736" i="1"/>
  <c r="L735" i="1"/>
  <c r="K735" i="1"/>
  <c r="J735" i="1"/>
  <c r="L734" i="1"/>
  <c r="K734" i="1"/>
  <c r="J734" i="1"/>
  <c r="L733" i="1"/>
  <c r="K733" i="1"/>
  <c r="J733" i="1"/>
  <c r="L732" i="1"/>
  <c r="K732" i="1"/>
  <c r="J732" i="1"/>
  <c r="L731" i="1"/>
  <c r="K731" i="1"/>
  <c r="J731" i="1"/>
  <c r="L730" i="1"/>
  <c r="K730" i="1"/>
  <c r="J730" i="1"/>
  <c r="L729" i="1"/>
  <c r="K729" i="1"/>
  <c r="J729" i="1"/>
  <c r="L728" i="1"/>
  <c r="K728" i="1"/>
  <c r="J728" i="1"/>
  <c r="L727" i="1"/>
  <c r="K727" i="1"/>
  <c r="J727" i="1"/>
  <c r="L726" i="1"/>
  <c r="K726" i="1"/>
  <c r="J726" i="1"/>
  <c r="L725" i="1"/>
  <c r="K725" i="1"/>
  <c r="J725" i="1"/>
  <c r="L724" i="1"/>
  <c r="K724" i="1"/>
  <c r="J724" i="1"/>
  <c r="L723" i="1"/>
  <c r="K723" i="1"/>
  <c r="J723" i="1"/>
  <c r="L722" i="1"/>
  <c r="K722" i="1"/>
  <c r="J722" i="1"/>
  <c r="L721" i="1"/>
  <c r="K721" i="1"/>
  <c r="J721" i="1"/>
  <c r="L720" i="1"/>
  <c r="K720" i="1"/>
  <c r="J720" i="1"/>
  <c r="L719" i="1"/>
  <c r="K719" i="1"/>
  <c r="J719" i="1"/>
  <c r="L718" i="1"/>
  <c r="K718" i="1"/>
  <c r="J718" i="1"/>
  <c r="L717" i="1"/>
  <c r="K717" i="1"/>
  <c r="J717" i="1"/>
  <c r="L716" i="1"/>
  <c r="K716" i="1"/>
  <c r="J716" i="1"/>
  <c r="L715" i="1"/>
  <c r="K715" i="1"/>
  <c r="J715" i="1"/>
  <c r="L714" i="1"/>
  <c r="K714" i="1"/>
  <c r="J714" i="1"/>
  <c r="L713" i="1"/>
  <c r="K713" i="1"/>
  <c r="J713" i="1"/>
  <c r="L712" i="1"/>
  <c r="K712" i="1"/>
  <c r="J712" i="1"/>
  <c r="L711" i="1"/>
  <c r="K711" i="1"/>
  <c r="J711" i="1"/>
  <c r="L710" i="1"/>
  <c r="K710" i="1"/>
  <c r="J710" i="1"/>
  <c r="L709" i="1"/>
  <c r="K709" i="1"/>
  <c r="J709" i="1"/>
  <c r="L708" i="1"/>
  <c r="K708" i="1"/>
  <c r="J708" i="1"/>
  <c r="L707" i="1"/>
  <c r="K707" i="1"/>
  <c r="J707" i="1"/>
  <c r="L706" i="1"/>
  <c r="K706" i="1"/>
  <c r="J706" i="1"/>
  <c r="L705" i="1"/>
  <c r="K705" i="1"/>
  <c r="J705" i="1"/>
  <c r="L704" i="1"/>
  <c r="K704" i="1"/>
  <c r="J704" i="1"/>
  <c r="L703" i="1"/>
  <c r="K703" i="1"/>
  <c r="J703" i="1"/>
  <c r="L702" i="1"/>
  <c r="K702" i="1"/>
  <c r="J702" i="1"/>
  <c r="L701" i="1"/>
  <c r="K701" i="1"/>
  <c r="J701" i="1"/>
  <c r="L700" i="1"/>
  <c r="K700" i="1"/>
  <c r="J700" i="1"/>
  <c r="L699" i="1"/>
  <c r="K699" i="1"/>
  <c r="J699" i="1"/>
  <c r="L698" i="1"/>
  <c r="K698" i="1"/>
  <c r="J698" i="1"/>
  <c r="L697" i="1"/>
  <c r="K697" i="1"/>
  <c r="J697" i="1"/>
  <c r="L696" i="1"/>
  <c r="K696" i="1"/>
  <c r="J696" i="1"/>
  <c r="L695" i="1"/>
  <c r="K695" i="1"/>
  <c r="J695" i="1"/>
  <c r="L694" i="1"/>
  <c r="K694" i="1"/>
  <c r="J694" i="1"/>
  <c r="L693" i="1"/>
  <c r="K693" i="1"/>
  <c r="J693" i="1"/>
  <c r="L692" i="1"/>
  <c r="K692" i="1"/>
  <c r="J692" i="1"/>
  <c r="L691" i="1"/>
  <c r="K691" i="1"/>
  <c r="J691" i="1"/>
  <c r="L690" i="1"/>
  <c r="K690" i="1"/>
  <c r="J690" i="1"/>
  <c r="L689" i="1"/>
  <c r="K689" i="1"/>
  <c r="J689" i="1"/>
  <c r="L688" i="1"/>
  <c r="K688" i="1"/>
  <c r="J688" i="1"/>
  <c r="L687" i="1"/>
  <c r="K687" i="1"/>
  <c r="J687" i="1"/>
  <c r="L686" i="1"/>
  <c r="K686" i="1"/>
  <c r="J686" i="1"/>
  <c r="L685" i="1"/>
  <c r="K685" i="1"/>
  <c r="J685" i="1"/>
  <c r="L684" i="1"/>
  <c r="K684" i="1"/>
  <c r="J684" i="1"/>
  <c r="L683" i="1"/>
  <c r="K683" i="1"/>
  <c r="J683" i="1"/>
  <c r="L682" i="1"/>
  <c r="K682" i="1"/>
  <c r="J682" i="1"/>
  <c r="L681" i="1"/>
  <c r="K681" i="1"/>
  <c r="J681" i="1"/>
  <c r="L680" i="1"/>
  <c r="K680" i="1"/>
  <c r="J680" i="1"/>
  <c r="L679" i="1"/>
  <c r="K679" i="1"/>
  <c r="J679" i="1"/>
  <c r="L678" i="1"/>
  <c r="K678" i="1"/>
  <c r="J678" i="1"/>
  <c r="L677" i="1"/>
  <c r="K677" i="1"/>
  <c r="J677" i="1"/>
  <c r="L676" i="1"/>
  <c r="K676" i="1"/>
  <c r="J676" i="1"/>
  <c r="L675" i="1"/>
  <c r="K675" i="1"/>
  <c r="J675" i="1"/>
  <c r="L674" i="1"/>
  <c r="K674" i="1"/>
  <c r="J674" i="1"/>
  <c r="L673" i="1"/>
  <c r="K673" i="1"/>
  <c r="J673" i="1"/>
  <c r="L672" i="1"/>
  <c r="K672" i="1"/>
  <c r="J672" i="1"/>
  <c r="L671" i="1"/>
  <c r="K671" i="1"/>
  <c r="J671" i="1"/>
  <c r="L670" i="1"/>
  <c r="K670" i="1"/>
  <c r="J670" i="1"/>
  <c r="L669" i="1"/>
  <c r="K669" i="1"/>
  <c r="J669" i="1"/>
  <c r="L668" i="1"/>
  <c r="K668" i="1"/>
  <c r="J668" i="1"/>
  <c r="L667" i="1"/>
  <c r="K667" i="1"/>
  <c r="J667" i="1"/>
  <c r="L666" i="1"/>
  <c r="K666" i="1"/>
  <c r="J666" i="1"/>
  <c r="L665" i="1"/>
  <c r="K665" i="1"/>
  <c r="J665" i="1"/>
  <c r="L664" i="1"/>
  <c r="K664" i="1"/>
  <c r="J664" i="1"/>
  <c r="L663" i="1"/>
  <c r="K663" i="1"/>
  <c r="J663" i="1"/>
  <c r="L662" i="1"/>
  <c r="K662" i="1"/>
  <c r="J662" i="1"/>
  <c r="L661" i="1"/>
  <c r="K661" i="1"/>
  <c r="J661" i="1"/>
  <c r="L660" i="1"/>
  <c r="K660" i="1"/>
  <c r="J660" i="1"/>
  <c r="L659" i="1"/>
  <c r="K659" i="1"/>
  <c r="J659" i="1"/>
  <c r="L658" i="1"/>
  <c r="K658" i="1"/>
  <c r="J658" i="1"/>
  <c r="L657" i="1"/>
  <c r="K657" i="1"/>
  <c r="J657" i="1"/>
  <c r="L656" i="1"/>
  <c r="K656" i="1"/>
  <c r="J656" i="1"/>
  <c r="L655" i="1"/>
  <c r="K655" i="1"/>
  <c r="J655" i="1"/>
  <c r="L654" i="1"/>
  <c r="K654" i="1"/>
  <c r="J654" i="1"/>
  <c r="L653" i="1"/>
  <c r="K653" i="1"/>
  <c r="J653" i="1"/>
  <c r="L652" i="1"/>
  <c r="K652" i="1"/>
  <c r="J652" i="1"/>
  <c r="L651" i="1"/>
  <c r="K651" i="1"/>
  <c r="J651" i="1"/>
  <c r="L650" i="1"/>
  <c r="K650" i="1"/>
  <c r="J650" i="1"/>
  <c r="L649" i="1"/>
  <c r="K649" i="1"/>
  <c r="J649" i="1"/>
  <c r="L648" i="1"/>
  <c r="K648" i="1"/>
  <c r="J648" i="1"/>
  <c r="L647" i="1"/>
  <c r="K647" i="1"/>
  <c r="J647" i="1"/>
  <c r="L646" i="1"/>
  <c r="K646" i="1"/>
  <c r="J646" i="1"/>
  <c r="L645" i="1"/>
  <c r="K645" i="1"/>
  <c r="J645" i="1"/>
  <c r="L644" i="1"/>
  <c r="K644" i="1"/>
  <c r="J644" i="1"/>
  <c r="L643" i="1"/>
  <c r="K643" i="1"/>
  <c r="J643" i="1"/>
  <c r="L642" i="1"/>
  <c r="K642" i="1"/>
  <c r="J642" i="1"/>
  <c r="L641" i="1"/>
  <c r="K641" i="1"/>
  <c r="J641" i="1"/>
  <c r="L640" i="1"/>
  <c r="K640" i="1"/>
  <c r="J640" i="1"/>
  <c r="L639" i="1"/>
  <c r="K639" i="1"/>
  <c r="J639" i="1"/>
  <c r="L638" i="1"/>
  <c r="K638" i="1"/>
  <c r="J638" i="1"/>
  <c r="L637" i="1"/>
  <c r="K637" i="1"/>
  <c r="J637" i="1"/>
  <c r="L636" i="1"/>
  <c r="K636" i="1"/>
  <c r="J636" i="1"/>
  <c r="L635" i="1"/>
  <c r="K635" i="1"/>
  <c r="J635" i="1"/>
  <c r="L634" i="1"/>
  <c r="K634" i="1"/>
  <c r="J634" i="1"/>
  <c r="L633" i="1"/>
  <c r="K633" i="1"/>
  <c r="J633" i="1"/>
  <c r="L632" i="1"/>
  <c r="K632" i="1"/>
  <c r="J632" i="1"/>
  <c r="L631" i="1"/>
  <c r="K631" i="1"/>
  <c r="J631" i="1"/>
  <c r="L630" i="1"/>
  <c r="K630" i="1"/>
  <c r="J630" i="1"/>
  <c r="L629" i="1"/>
  <c r="K629" i="1"/>
  <c r="J629" i="1"/>
  <c r="L628" i="1"/>
  <c r="K628" i="1"/>
  <c r="J628" i="1"/>
  <c r="L627" i="1"/>
  <c r="K627" i="1"/>
  <c r="J627" i="1"/>
  <c r="L626" i="1"/>
  <c r="K626" i="1"/>
  <c r="J626" i="1"/>
  <c r="L625" i="1"/>
  <c r="K625" i="1"/>
  <c r="J625" i="1"/>
  <c r="L624" i="1"/>
  <c r="K624" i="1"/>
  <c r="J624" i="1"/>
  <c r="L623" i="1"/>
  <c r="K623" i="1"/>
  <c r="J623" i="1"/>
  <c r="L622" i="1"/>
  <c r="K622" i="1"/>
  <c r="J622" i="1"/>
  <c r="L621" i="1"/>
  <c r="K621" i="1"/>
  <c r="J621" i="1"/>
  <c r="L620" i="1"/>
  <c r="K620" i="1"/>
  <c r="J620" i="1"/>
  <c r="L619" i="1"/>
  <c r="K619" i="1"/>
  <c r="J619" i="1"/>
  <c r="L618" i="1"/>
  <c r="K618" i="1"/>
  <c r="J618" i="1"/>
  <c r="L617" i="1"/>
  <c r="K617" i="1"/>
  <c r="J617" i="1"/>
  <c r="L616" i="1"/>
  <c r="K616" i="1"/>
  <c r="J616" i="1"/>
  <c r="L615" i="1"/>
  <c r="K615" i="1"/>
  <c r="J615" i="1"/>
  <c r="L614" i="1"/>
  <c r="K614" i="1"/>
  <c r="J614" i="1"/>
  <c r="L613" i="1"/>
  <c r="K613" i="1"/>
  <c r="J613" i="1"/>
  <c r="L612" i="1"/>
  <c r="K612" i="1"/>
  <c r="J612" i="1"/>
  <c r="L611" i="1"/>
  <c r="K611" i="1"/>
  <c r="J611" i="1"/>
  <c r="L610" i="1"/>
  <c r="K610" i="1"/>
  <c r="J610" i="1"/>
  <c r="L609" i="1"/>
  <c r="K609" i="1"/>
  <c r="J609" i="1"/>
  <c r="L608" i="1"/>
  <c r="K608" i="1"/>
  <c r="J608" i="1"/>
  <c r="L607" i="1"/>
  <c r="K607" i="1"/>
  <c r="J607" i="1"/>
  <c r="L606" i="1"/>
  <c r="K606" i="1"/>
  <c r="J606" i="1"/>
  <c r="L605" i="1"/>
  <c r="K605" i="1"/>
  <c r="J605" i="1"/>
  <c r="L604" i="1"/>
  <c r="K604" i="1"/>
  <c r="J604" i="1"/>
  <c r="L603" i="1"/>
  <c r="K603" i="1"/>
  <c r="J603" i="1"/>
  <c r="L602" i="1"/>
  <c r="K602" i="1"/>
  <c r="J602" i="1"/>
  <c r="L601" i="1"/>
  <c r="K601" i="1"/>
  <c r="J601" i="1"/>
  <c r="L600" i="1"/>
  <c r="K600" i="1"/>
  <c r="J600" i="1"/>
  <c r="L599" i="1"/>
  <c r="K599" i="1"/>
  <c r="J599" i="1"/>
  <c r="L598" i="1"/>
  <c r="K598" i="1"/>
  <c r="J598" i="1"/>
  <c r="L597" i="1"/>
  <c r="K597" i="1"/>
  <c r="J597" i="1"/>
  <c r="L596" i="1"/>
  <c r="K596" i="1"/>
  <c r="J596" i="1"/>
  <c r="L595" i="1"/>
  <c r="K595" i="1"/>
  <c r="J595" i="1"/>
  <c r="L594" i="1"/>
  <c r="K594" i="1"/>
  <c r="J594" i="1"/>
  <c r="L593" i="1"/>
  <c r="K593" i="1"/>
  <c r="J593" i="1"/>
  <c r="L592" i="1"/>
  <c r="K592" i="1"/>
  <c r="J592" i="1"/>
  <c r="L591" i="1"/>
  <c r="K591" i="1"/>
  <c r="J591" i="1"/>
  <c r="L590" i="1"/>
  <c r="K590" i="1"/>
  <c r="J590" i="1"/>
  <c r="L589" i="1"/>
  <c r="K589" i="1"/>
  <c r="J589" i="1"/>
  <c r="L588" i="1"/>
  <c r="K588" i="1"/>
  <c r="J588" i="1"/>
  <c r="L587" i="1"/>
  <c r="K587" i="1"/>
  <c r="J587" i="1"/>
  <c r="L586" i="1"/>
  <c r="K586" i="1"/>
  <c r="J586" i="1"/>
  <c r="L585" i="1"/>
  <c r="K585" i="1"/>
  <c r="J585" i="1"/>
  <c r="L584" i="1"/>
  <c r="K584" i="1"/>
  <c r="J584" i="1"/>
  <c r="L583" i="1"/>
  <c r="K583" i="1"/>
  <c r="J583" i="1"/>
  <c r="L582" i="1"/>
  <c r="K582" i="1"/>
  <c r="J582" i="1"/>
  <c r="L581" i="1"/>
  <c r="K581" i="1"/>
  <c r="J581" i="1"/>
  <c r="L580" i="1"/>
  <c r="K580" i="1"/>
  <c r="J580" i="1"/>
  <c r="L579" i="1"/>
  <c r="K579" i="1"/>
  <c r="J579" i="1"/>
  <c r="L578" i="1"/>
  <c r="K578" i="1"/>
  <c r="J578" i="1"/>
  <c r="L577" i="1"/>
  <c r="K577" i="1"/>
  <c r="J577" i="1"/>
  <c r="L576" i="1"/>
  <c r="K576" i="1"/>
  <c r="J576" i="1"/>
  <c r="L575" i="1"/>
  <c r="K575" i="1"/>
  <c r="J575" i="1"/>
  <c r="L574" i="1"/>
  <c r="K574" i="1"/>
  <c r="J574" i="1"/>
  <c r="L573" i="1"/>
  <c r="K573" i="1"/>
  <c r="J573" i="1"/>
  <c r="L572" i="1"/>
  <c r="K572" i="1"/>
  <c r="J572" i="1"/>
  <c r="L571" i="1"/>
  <c r="K571" i="1"/>
  <c r="J571" i="1"/>
  <c r="L570" i="1"/>
  <c r="K570" i="1"/>
  <c r="J570" i="1"/>
  <c r="L569" i="1"/>
  <c r="K569" i="1"/>
  <c r="J569" i="1"/>
  <c r="L568" i="1"/>
  <c r="K568" i="1"/>
  <c r="J568" i="1"/>
  <c r="L567" i="1"/>
  <c r="K567" i="1"/>
  <c r="J567" i="1"/>
  <c r="L566" i="1"/>
  <c r="K566" i="1"/>
  <c r="J566" i="1"/>
  <c r="L565" i="1"/>
  <c r="K565" i="1"/>
  <c r="J565" i="1"/>
  <c r="L564" i="1"/>
  <c r="K564" i="1"/>
  <c r="J564" i="1"/>
  <c r="L563" i="1"/>
  <c r="K563" i="1"/>
  <c r="J563" i="1"/>
  <c r="L562" i="1"/>
  <c r="K562" i="1"/>
  <c r="J562" i="1"/>
  <c r="L561" i="1"/>
  <c r="K561" i="1"/>
  <c r="J561" i="1"/>
  <c r="L560" i="1"/>
  <c r="K560" i="1"/>
  <c r="J560" i="1"/>
  <c r="L559" i="1"/>
  <c r="K559" i="1"/>
  <c r="J559" i="1"/>
  <c r="L558" i="1"/>
  <c r="K558" i="1"/>
  <c r="J558" i="1"/>
  <c r="L557" i="1"/>
  <c r="K557" i="1"/>
  <c r="J557" i="1"/>
  <c r="L556" i="1"/>
  <c r="K556" i="1"/>
  <c r="J556" i="1"/>
  <c r="L555" i="1"/>
  <c r="K555" i="1"/>
  <c r="J555" i="1"/>
  <c r="L554" i="1"/>
  <c r="K554" i="1"/>
  <c r="J554" i="1"/>
  <c r="L553" i="1"/>
  <c r="K553" i="1"/>
  <c r="J553" i="1"/>
  <c r="L552" i="1"/>
  <c r="K552" i="1"/>
  <c r="J552" i="1"/>
  <c r="L551" i="1"/>
  <c r="K551" i="1"/>
  <c r="J551" i="1"/>
  <c r="L550" i="1"/>
  <c r="K550" i="1"/>
  <c r="J550" i="1"/>
  <c r="L549" i="1"/>
  <c r="K549" i="1"/>
  <c r="J549" i="1"/>
  <c r="L548" i="1"/>
  <c r="K548" i="1"/>
  <c r="J548" i="1"/>
  <c r="L547" i="1"/>
  <c r="K547" i="1"/>
  <c r="J547" i="1"/>
  <c r="L546" i="1"/>
  <c r="K546" i="1"/>
  <c r="J546" i="1"/>
  <c r="L545" i="1"/>
  <c r="K545" i="1"/>
  <c r="J545" i="1"/>
  <c r="L544" i="1"/>
  <c r="K544" i="1"/>
  <c r="J544" i="1"/>
  <c r="L543" i="1"/>
  <c r="K543" i="1"/>
  <c r="J543" i="1"/>
  <c r="L542" i="1"/>
  <c r="K542" i="1"/>
  <c r="J542" i="1"/>
  <c r="L541" i="1"/>
  <c r="K541" i="1"/>
  <c r="J541" i="1"/>
  <c r="L540" i="1"/>
  <c r="K540" i="1"/>
  <c r="J540" i="1"/>
  <c r="L539" i="1"/>
  <c r="K539" i="1"/>
  <c r="J539" i="1"/>
  <c r="L538" i="1"/>
  <c r="K538" i="1"/>
  <c r="J538" i="1"/>
  <c r="L537" i="1"/>
  <c r="K537" i="1"/>
  <c r="J537" i="1"/>
  <c r="L536" i="1"/>
  <c r="K536" i="1"/>
  <c r="J536" i="1"/>
  <c r="L535" i="1"/>
  <c r="K535" i="1"/>
  <c r="J535" i="1"/>
  <c r="L534" i="1"/>
  <c r="K534" i="1"/>
  <c r="J534" i="1"/>
  <c r="L533" i="1"/>
  <c r="K533" i="1"/>
  <c r="J533" i="1"/>
  <c r="L532" i="1"/>
  <c r="K532" i="1"/>
  <c r="J532" i="1"/>
  <c r="L531" i="1"/>
  <c r="K531" i="1"/>
  <c r="J531" i="1"/>
  <c r="L530" i="1"/>
  <c r="K530" i="1"/>
  <c r="J530" i="1"/>
  <c r="L529" i="1"/>
  <c r="K529" i="1"/>
  <c r="J529" i="1"/>
  <c r="L528" i="1"/>
  <c r="K528" i="1"/>
  <c r="J528" i="1"/>
  <c r="L527" i="1"/>
  <c r="K527" i="1"/>
  <c r="J527" i="1"/>
  <c r="L526" i="1"/>
  <c r="K526" i="1"/>
  <c r="J526" i="1"/>
  <c r="L525" i="1"/>
  <c r="K525" i="1"/>
  <c r="J525" i="1"/>
  <c r="L524" i="1"/>
  <c r="K524" i="1"/>
  <c r="J524" i="1"/>
  <c r="L523" i="1"/>
  <c r="K523" i="1"/>
  <c r="J523" i="1"/>
  <c r="L522" i="1"/>
  <c r="K522" i="1"/>
  <c r="J522" i="1"/>
  <c r="L521" i="1"/>
  <c r="K521" i="1"/>
  <c r="J521" i="1"/>
  <c r="L520" i="1"/>
  <c r="K520" i="1"/>
  <c r="J520" i="1"/>
  <c r="L519" i="1"/>
  <c r="K519" i="1"/>
  <c r="J519" i="1"/>
  <c r="L518" i="1"/>
  <c r="K518" i="1"/>
  <c r="J518" i="1"/>
  <c r="L517" i="1"/>
  <c r="K517" i="1"/>
  <c r="J517" i="1"/>
  <c r="L516" i="1"/>
  <c r="K516" i="1"/>
  <c r="J516" i="1"/>
  <c r="L515" i="1"/>
  <c r="K515" i="1"/>
  <c r="J515" i="1"/>
  <c r="L514" i="1"/>
  <c r="K514" i="1"/>
  <c r="J514" i="1"/>
  <c r="L513" i="1"/>
  <c r="K513" i="1"/>
  <c r="J513" i="1"/>
  <c r="L512" i="1"/>
  <c r="K512" i="1"/>
  <c r="J512" i="1"/>
  <c r="L511" i="1"/>
  <c r="K511" i="1"/>
  <c r="J511" i="1"/>
  <c r="L510" i="1"/>
  <c r="K510" i="1"/>
  <c r="J510" i="1"/>
  <c r="L509" i="1"/>
  <c r="K509" i="1"/>
  <c r="J509" i="1"/>
  <c r="L508" i="1"/>
  <c r="K508" i="1"/>
  <c r="J508" i="1"/>
  <c r="L507" i="1"/>
  <c r="K507" i="1"/>
  <c r="J507" i="1"/>
  <c r="L506" i="1"/>
  <c r="K506" i="1"/>
  <c r="J506" i="1"/>
  <c r="L505" i="1"/>
  <c r="K505" i="1"/>
  <c r="J505" i="1"/>
  <c r="L504" i="1"/>
  <c r="K504" i="1"/>
  <c r="J504" i="1"/>
  <c r="L503" i="1"/>
  <c r="K503" i="1"/>
  <c r="J503" i="1"/>
  <c r="L502" i="1"/>
  <c r="K502" i="1"/>
  <c r="J502" i="1"/>
  <c r="L501" i="1"/>
  <c r="K501" i="1"/>
  <c r="J501" i="1"/>
  <c r="L500" i="1"/>
  <c r="K500" i="1"/>
  <c r="J500" i="1"/>
  <c r="L499" i="1"/>
  <c r="K499" i="1"/>
  <c r="J499" i="1"/>
  <c r="L498" i="1"/>
  <c r="K498" i="1"/>
  <c r="J498" i="1"/>
  <c r="L497" i="1"/>
  <c r="K497" i="1"/>
  <c r="J497" i="1"/>
  <c r="L496" i="1"/>
  <c r="K496" i="1"/>
  <c r="J496" i="1"/>
  <c r="L495" i="1"/>
  <c r="K495" i="1"/>
  <c r="J495" i="1"/>
  <c r="L494" i="1"/>
  <c r="K494" i="1"/>
  <c r="J494" i="1"/>
  <c r="L493" i="1"/>
  <c r="K493" i="1"/>
  <c r="J493" i="1"/>
  <c r="L492" i="1"/>
  <c r="K492" i="1"/>
  <c r="J492" i="1"/>
  <c r="L491" i="1"/>
  <c r="K491" i="1"/>
  <c r="J491" i="1"/>
  <c r="L490" i="1"/>
  <c r="K490" i="1"/>
  <c r="J490" i="1"/>
  <c r="L489" i="1"/>
  <c r="K489" i="1"/>
  <c r="J489" i="1"/>
  <c r="L488" i="1"/>
  <c r="K488" i="1"/>
  <c r="J488" i="1"/>
  <c r="L487" i="1"/>
  <c r="K487" i="1"/>
  <c r="J487" i="1"/>
  <c r="L486" i="1"/>
  <c r="K486" i="1"/>
  <c r="J486" i="1"/>
  <c r="L485" i="1"/>
  <c r="K485" i="1"/>
  <c r="J485" i="1"/>
  <c r="L484" i="1"/>
  <c r="K484" i="1"/>
  <c r="J484" i="1"/>
  <c r="L483" i="1"/>
  <c r="K483" i="1"/>
  <c r="J483" i="1"/>
  <c r="L482" i="1"/>
  <c r="K482" i="1"/>
  <c r="J482" i="1"/>
  <c r="L481" i="1"/>
  <c r="K481" i="1"/>
  <c r="J481" i="1"/>
  <c r="L480" i="1"/>
  <c r="K480" i="1"/>
  <c r="J480" i="1"/>
  <c r="L479" i="1"/>
  <c r="K479" i="1"/>
  <c r="J479" i="1"/>
  <c r="L478" i="1"/>
  <c r="K478" i="1"/>
  <c r="J478" i="1"/>
  <c r="L477" i="1"/>
  <c r="K477" i="1"/>
  <c r="J477" i="1"/>
  <c r="L476" i="1"/>
  <c r="K476" i="1"/>
  <c r="J476" i="1"/>
  <c r="L475" i="1"/>
  <c r="K475" i="1"/>
  <c r="J475" i="1"/>
  <c r="L474" i="1"/>
  <c r="K474" i="1"/>
  <c r="J474" i="1"/>
  <c r="L473" i="1"/>
  <c r="K473" i="1"/>
  <c r="J473" i="1"/>
  <c r="L472" i="1"/>
  <c r="K472" i="1"/>
  <c r="J472" i="1"/>
  <c r="L471" i="1"/>
  <c r="K471" i="1"/>
  <c r="J471" i="1"/>
  <c r="L470" i="1"/>
  <c r="K470" i="1"/>
  <c r="J470" i="1"/>
  <c r="L469" i="1"/>
  <c r="K469" i="1"/>
  <c r="J469" i="1"/>
  <c r="L468" i="1"/>
  <c r="K468" i="1"/>
  <c r="J468" i="1"/>
  <c r="L467" i="1"/>
  <c r="K467" i="1"/>
  <c r="J467" i="1"/>
  <c r="L466" i="1"/>
  <c r="K466" i="1"/>
  <c r="J466" i="1"/>
  <c r="L465" i="1"/>
  <c r="K465" i="1"/>
  <c r="J465" i="1"/>
  <c r="L464" i="1"/>
  <c r="K464" i="1"/>
  <c r="J464" i="1"/>
  <c r="L463" i="1"/>
  <c r="K463" i="1"/>
  <c r="J463" i="1"/>
  <c r="L462" i="1"/>
  <c r="K462" i="1"/>
  <c r="J462" i="1"/>
  <c r="L461" i="1"/>
  <c r="K461" i="1"/>
  <c r="J461" i="1"/>
  <c r="L460" i="1"/>
  <c r="K460" i="1"/>
  <c r="J460" i="1"/>
  <c r="L459" i="1"/>
  <c r="K459" i="1"/>
  <c r="J459" i="1"/>
  <c r="L458" i="1"/>
  <c r="K458" i="1"/>
  <c r="J458" i="1"/>
  <c r="L457" i="1"/>
  <c r="K457" i="1"/>
  <c r="J457" i="1"/>
  <c r="L456" i="1"/>
  <c r="K456" i="1"/>
  <c r="J456" i="1"/>
  <c r="L455" i="1"/>
  <c r="K455" i="1"/>
  <c r="J455" i="1"/>
  <c r="L454" i="1"/>
  <c r="K454" i="1"/>
  <c r="J454" i="1"/>
  <c r="L453" i="1"/>
  <c r="K453" i="1"/>
  <c r="J453" i="1"/>
  <c r="L452" i="1"/>
  <c r="K452" i="1"/>
  <c r="J452" i="1"/>
  <c r="L451" i="1"/>
  <c r="K451" i="1"/>
  <c r="J451" i="1"/>
  <c r="L450" i="1"/>
  <c r="K450" i="1"/>
  <c r="J450" i="1"/>
  <c r="L449" i="1"/>
  <c r="K449" i="1"/>
  <c r="J449" i="1"/>
  <c r="L448" i="1"/>
  <c r="K448" i="1"/>
  <c r="J448" i="1"/>
  <c r="L447" i="1"/>
  <c r="K447" i="1"/>
  <c r="J447" i="1"/>
  <c r="L446" i="1"/>
  <c r="K446" i="1"/>
  <c r="J446" i="1"/>
  <c r="L445" i="1"/>
  <c r="K445" i="1"/>
  <c r="J445" i="1"/>
  <c r="L444" i="1"/>
  <c r="K444" i="1"/>
  <c r="J444" i="1"/>
  <c r="L443" i="1"/>
  <c r="K443" i="1"/>
  <c r="J443" i="1"/>
  <c r="L442" i="1"/>
  <c r="K442" i="1"/>
  <c r="J442" i="1"/>
  <c r="L441" i="1"/>
  <c r="K441" i="1"/>
  <c r="J441" i="1"/>
  <c r="L440" i="1"/>
  <c r="K440" i="1"/>
  <c r="J440" i="1"/>
  <c r="L439" i="1"/>
  <c r="K439" i="1"/>
  <c r="J439" i="1"/>
  <c r="L438" i="1"/>
  <c r="K438" i="1"/>
  <c r="J438" i="1"/>
  <c r="L437" i="1"/>
  <c r="K437" i="1"/>
  <c r="J437" i="1"/>
  <c r="L436" i="1"/>
  <c r="K436" i="1"/>
  <c r="J436" i="1"/>
  <c r="L435" i="1"/>
  <c r="K435" i="1"/>
  <c r="J435" i="1"/>
  <c r="L434" i="1"/>
  <c r="K434" i="1"/>
  <c r="J434" i="1"/>
  <c r="L433" i="1"/>
  <c r="K433" i="1"/>
  <c r="J433" i="1"/>
  <c r="L432" i="1"/>
  <c r="K432" i="1"/>
  <c r="J432" i="1"/>
  <c r="L431" i="1"/>
  <c r="K431" i="1"/>
  <c r="J431" i="1"/>
  <c r="L430" i="1"/>
  <c r="K430" i="1"/>
  <c r="J430" i="1"/>
  <c r="L429" i="1"/>
  <c r="K429" i="1"/>
  <c r="J429" i="1"/>
  <c r="L428" i="1"/>
  <c r="K428" i="1"/>
  <c r="J428" i="1"/>
  <c r="L427" i="1"/>
  <c r="K427" i="1"/>
  <c r="J427" i="1"/>
  <c r="L426" i="1"/>
  <c r="K426" i="1"/>
  <c r="J426" i="1"/>
  <c r="L425" i="1"/>
  <c r="K425" i="1"/>
  <c r="J425" i="1"/>
  <c r="L424" i="1"/>
  <c r="K424" i="1"/>
  <c r="J424" i="1"/>
  <c r="L423" i="1"/>
  <c r="K423" i="1"/>
  <c r="J423" i="1"/>
  <c r="L422" i="1"/>
  <c r="K422" i="1"/>
  <c r="J422" i="1"/>
  <c r="L421" i="1"/>
  <c r="K421" i="1"/>
  <c r="J421" i="1"/>
  <c r="L420" i="1"/>
  <c r="K420" i="1"/>
  <c r="J420" i="1"/>
  <c r="L419" i="1"/>
  <c r="K419" i="1"/>
  <c r="J419" i="1"/>
  <c r="L418" i="1"/>
  <c r="K418" i="1"/>
  <c r="J418" i="1"/>
  <c r="L417" i="1"/>
  <c r="K417" i="1"/>
  <c r="J417" i="1"/>
  <c r="L416" i="1"/>
  <c r="K416" i="1"/>
  <c r="J416" i="1"/>
  <c r="L415" i="1"/>
  <c r="K415" i="1"/>
  <c r="J415" i="1"/>
  <c r="L414" i="1"/>
  <c r="K414" i="1"/>
  <c r="J414" i="1"/>
  <c r="L413" i="1"/>
  <c r="K413" i="1"/>
  <c r="J413" i="1"/>
  <c r="L412" i="1"/>
  <c r="K412" i="1"/>
  <c r="J412" i="1"/>
  <c r="L411" i="1"/>
  <c r="K411" i="1"/>
  <c r="J411" i="1"/>
  <c r="L410" i="1"/>
  <c r="K410" i="1"/>
  <c r="J410" i="1"/>
  <c r="L409" i="1"/>
  <c r="K409" i="1"/>
  <c r="J409" i="1"/>
  <c r="L408" i="1"/>
  <c r="K408" i="1"/>
  <c r="J408" i="1"/>
  <c r="L407" i="1"/>
  <c r="K407" i="1"/>
  <c r="J407" i="1"/>
  <c r="L406" i="1"/>
  <c r="K406" i="1"/>
  <c r="J406" i="1"/>
  <c r="L405" i="1"/>
  <c r="K405" i="1"/>
  <c r="J405" i="1"/>
  <c r="L404" i="1"/>
  <c r="K404" i="1"/>
  <c r="J404" i="1"/>
  <c r="L403" i="1"/>
  <c r="K403" i="1"/>
  <c r="J403" i="1"/>
  <c r="L402" i="1"/>
  <c r="K402" i="1"/>
  <c r="J402" i="1"/>
  <c r="L401" i="1"/>
  <c r="K401" i="1"/>
  <c r="J401" i="1"/>
  <c r="L400" i="1"/>
  <c r="K400" i="1"/>
  <c r="J400" i="1"/>
  <c r="L399" i="1"/>
  <c r="K399" i="1"/>
  <c r="J399" i="1"/>
  <c r="L398" i="1"/>
  <c r="K398" i="1"/>
  <c r="J398" i="1"/>
  <c r="L397" i="1"/>
  <c r="K397" i="1"/>
  <c r="J397" i="1"/>
  <c r="L396" i="1"/>
  <c r="K396" i="1"/>
  <c r="J396" i="1"/>
  <c r="L395" i="1"/>
  <c r="K395" i="1"/>
  <c r="J395" i="1"/>
  <c r="L394" i="1"/>
  <c r="K394" i="1"/>
  <c r="J394" i="1"/>
  <c r="L393" i="1"/>
  <c r="K393" i="1"/>
  <c r="J393" i="1"/>
  <c r="L392" i="1"/>
  <c r="K392" i="1"/>
  <c r="J392" i="1"/>
  <c r="L391" i="1"/>
  <c r="K391" i="1"/>
  <c r="J391" i="1"/>
  <c r="L390" i="1"/>
  <c r="K390" i="1"/>
  <c r="J390" i="1"/>
  <c r="L389" i="1"/>
  <c r="K389" i="1"/>
  <c r="J389" i="1"/>
  <c r="L388" i="1"/>
  <c r="K388" i="1"/>
  <c r="J388" i="1"/>
  <c r="L387" i="1"/>
  <c r="K387" i="1"/>
  <c r="J387" i="1"/>
  <c r="L386" i="1"/>
  <c r="K386" i="1"/>
  <c r="J386" i="1"/>
  <c r="L385" i="1"/>
  <c r="K385" i="1"/>
  <c r="J385" i="1"/>
  <c r="L384" i="1"/>
  <c r="K384" i="1"/>
  <c r="J384" i="1"/>
  <c r="L383" i="1"/>
  <c r="K383" i="1"/>
  <c r="J383" i="1"/>
  <c r="L382" i="1"/>
  <c r="K382" i="1"/>
  <c r="J382" i="1"/>
  <c r="L381" i="1"/>
  <c r="K381" i="1"/>
  <c r="J381" i="1"/>
  <c r="L380" i="1"/>
  <c r="K380" i="1"/>
  <c r="J380" i="1"/>
  <c r="L379" i="1"/>
  <c r="K379" i="1"/>
  <c r="J379" i="1"/>
  <c r="L378" i="1"/>
  <c r="K378" i="1"/>
  <c r="J378" i="1"/>
  <c r="L377" i="1"/>
  <c r="K377" i="1"/>
  <c r="J377" i="1"/>
  <c r="L376" i="1"/>
  <c r="K376" i="1"/>
  <c r="J376" i="1"/>
  <c r="L375" i="1"/>
  <c r="K375" i="1"/>
  <c r="J375" i="1"/>
  <c r="L374" i="1"/>
  <c r="K374" i="1"/>
  <c r="J374" i="1"/>
  <c r="L373" i="1"/>
  <c r="K373" i="1"/>
  <c r="J373" i="1"/>
  <c r="L372" i="1"/>
  <c r="K372" i="1"/>
  <c r="J372" i="1"/>
  <c r="L371" i="1"/>
  <c r="K371" i="1"/>
  <c r="J371" i="1"/>
  <c r="L370" i="1"/>
  <c r="K370" i="1"/>
  <c r="J370" i="1"/>
  <c r="L369" i="1"/>
  <c r="K369" i="1"/>
  <c r="J369" i="1"/>
  <c r="L368" i="1"/>
  <c r="K368" i="1"/>
  <c r="J368" i="1"/>
  <c r="L367" i="1"/>
  <c r="K367" i="1"/>
  <c r="J367" i="1"/>
  <c r="L366" i="1"/>
  <c r="K366" i="1"/>
  <c r="J366" i="1"/>
  <c r="L365" i="1"/>
  <c r="K365" i="1"/>
  <c r="J365" i="1"/>
  <c r="L364" i="1"/>
  <c r="K364" i="1"/>
  <c r="J364" i="1"/>
  <c r="L363" i="1"/>
  <c r="K363" i="1"/>
  <c r="J363" i="1"/>
  <c r="L362" i="1"/>
  <c r="K362" i="1"/>
  <c r="J362" i="1"/>
  <c r="L361" i="1"/>
  <c r="K361" i="1"/>
  <c r="J361" i="1"/>
  <c r="L360" i="1"/>
  <c r="K360" i="1"/>
  <c r="J360" i="1"/>
  <c r="L359" i="1"/>
  <c r="K359" i="1"/>
  <c r="J359" i="1"/>
  <c r="L358" i="1"/>
  <c r="K358" i="1"/>
  <c r="J358" i="1"/>
  <c r="L357" i="1"/>
  <c r="K357" i="1"/>
  <c r="J357" i="1"/>
  <c r="L356" i="1"/>
  <c r="K356" i="1"/>
  <c r="J356" i="1"/>
  <c r="L355" i="1"/>
  <c r="K355" i="1"/>
  <c r="J355" i="1"/>
  <c r="L354" i="1"/>
  <c r="K354" i="1"/>
  <c r="J354" i="1"/>
  <c r="L353" i="1"/>
  <c r="K353" i="1"/>
  <c r="J353" i="1"/>
  <c r="L352" i="1"/>
  <c r="K352" i="1"/>
  <c r="J352" i="1"/>
  <c r="L351" i="1"/>
  <c r="K351" i="1"/>
  <c r="J351" i="1"/>
  <c r="L350" i="1"/>
  <c r="K350" i="1"/>
  <c r="J350" i="1"/>
  <c r="L349" i="1"/>
  <c r="K349" i="1"/>
  <c r="J349" i="1"/>
  <c r="L348" i="1"/>
  <c r="K348" i="1"/>
  <c r="J348" i="1"/>
  <c r="L347" i="1"/>
  <c r="K347" i="1"/>
  <c r="J347" i="1"/>
  <c r="L346" i="1"/>
  <c r="K346" i="1"/>
  <c r="J346" i="1"/>
  <c r="L345" i="1"/>
  <c r="K345" i="1"/>
  <c r="J345" i="1"/>
  <c r="L344" i="1"/>
  <c r="K344" i="1"/>
  <c r="J344" i="1"/>
  <c r="L343" i="1"/>
  <c r="K343" i="1"/>
  <c r="J343" i="1"/>
  <c r="L342" i="1"/>
  <c r="K342" i="1"/>
  <c r="J342" i="1"/>
  <c r="L341" i="1"/>
  <c r="K341" i="1"/>
  <c r="J341" i="1"/>
  <c r="L340" i="1"/>
  <c r="K340" i="1"/>
  <c r="J340" i="1"/>
  <c r="L339" i="1"/>
  <c r="K339" i="1"/>
  <c r="J339" i="1"/>
  <c r="L338" i="1"/>
  <c r="K338" i="1"/>
  <c r="J338" i="1"/>
  <c r="L337" i="1"/>
  <c r="K337" i="1"/>
  <c r="J337" i="1"/>
  <c r="L336" i="1"/>
  <c r="K336" i="1"/>
  <c r="J336" i="1"/>
  <c r="L335" i="1"/>
  <c r="K335" i="1"/>
  <c r="J335" i="1"/>
  <c r="L334" i="1"/>
  <c r="K334" i="1"/>
  <c r="J334" i="1"/>
  <c r="L333" i="1"/>
  <c r="K333" i="1"/>
  <c r="J333" i="1"/>
  <c r="L332" i="1"/>
  <c r="K332" i="1"/>
  <c r="J332" i="1"/>
  <c r="L331" i="1"/>
  <c r="K331" i="1"/>
  <c r="J331" i="1"/>
  <c r="L330" i="1"/>
  <c r="K330" i="1"/>
  <c r="J330" i="1"/>
  <c r="L329" i="1"/>
  <c r="K329" i="1"/>
  <c r="J329" i="1"/>
  <c r="L328" i="1"/>
  <c r="K328" i="1"/>
  <c r="J328" i="1"/>
  <c r="L327" i="1"/>
  <c r="K327" i="1"/>
  <c r="J327" i="1"/>
  <c r="L326" i="1"/>
  <c r="K326" i="1"/>
  <c r="J326" i="1"/>
  <c r="L325" i="1"/>
  <c r="K325" i="1"/>
  <c r="J325" i="1"/>
  <c r="L324" i="1"/>
  <c r="K324" i="1"/>
  <c r="J324" i="1"/>
  <c r="L323" i="1"/>
  <c r="K323" i="1"/>
  <c r="J323" i="1"/>
  <c r="L322" i="1"/>
  <c r="K322" i="1"/>
  <c r="J322" i="1"/>
  <c r="L321" i="1"/>
  <c r="K321" i="1"/>
  <c r="J321" i="1"/>
  <c r="L320" i="1"/>
  <c r="K320" i="1"/>
  <c r="J320" i="1"/>
  <c r="L319" i="1"/>
  <c r="K319" i="1"/>
  <c r="J319" i="1"/>
  <c r="L318" i="1"/>
  <c r="K318" i="1"/>
  <c r="J318" i="1"/>
  <c r="L317" i="1"/>
  <c r="K317" i="1"/>
  <c r="J317" i="1"/>
  <c r="L316" i="1"/>
  <c r="K316" i="1"/>
  <c r="J316" i="1"/>
  <c r="L315" i="1"/>
  <c r="K315" i="1"/>
  <c r="J315" i="1"/>
  <c r="L314" i="1"/>
  <c r="K314" i="1"/>
  <c r="J314" i="1"/>
  <c r="L313" i="1"/>
  <c r="K313" i="1"/>
  <c r="J313" i="1"/>
  <c r="L312" i="1"/>
  <c r="K312" i="1"/>
  <c r="J312" i="1"/>
  <c r="L311" i="1"/>
  <c r="K311" i="1"/>
  <c r="J311" i="1"/>
  <c r="L310" i="1"/>
  <c r="K310" i="1"/>
  <c r="J310" i="1"/>
  <c r="L309" i="1"/>
  <c r="K309" i="1"/>
  <c r="J309" i="1"/>
  <c r="L308" i="1"/>
  <c r="K308" i="1"/>
  <c r="J308" i="1"/>
  <c r="L307" i="1"/>
  <c r="K307" i="1"/>
  <c r="J307" i="1"/>
  <c r="L306" i="1"/>
  <c r="K306" i="1"/>
  <c r="J306" i="1"/>
  <c r="L305" i="1"/>
  <c r="K305" i="1"/>
  <c r="J305" i="1"/>
  <c r="L304" i="1"/>
  <c r="K304" i="1"/>
  <c r="J304" i="1"/>
  <c r="L303" i="1"/>
  <c r="K303" i="1"/>
  <c r="J303" i="1"/>
  <c r="L302" i="1"/>
  <c r="K302" i="1"/>
  <c r="J302" i="1"/>
  <c r="L301" i="1"/>
  <c r="K301" i="1"/>
  <c r="J301" i="1"/>
  <c r="L300" i="1"/>
  <c r="K300" i="1"/>
  <c r="J300" i="1"/>
  <c r="L299" i="1"/>
  <c r="K299" i="1"/>
  <c r="J299" i="1"/>
  <c r="L298" i="1"/>
  <c r="K298" i="1"/>
  <c r="J298" i="1"/>
  <c r="L297" i="1"/>
  <c r="K297" i="1"/>
  <c r="J297" i="1"/>
  <c r="L296" i="1"/>
  <c r="K296" i="1"/>
  <c r="J296" i="1"/>
  <c r="L295" i="1"/>
  <c r="K295" i="1"/>
  <c r="J295" i="1"/>
  <c r="L294" i="1"/>
  <c r="K294" i="1"/>
  <c r="J294" i="1"/>
  <c r="L293" i="1"/>
  <c r="K293" i="1"/>
  <c r="J293" i="1"/>
  <c r="L292" i="1"/>
  <c r="K292" i="1"/>
  <c r="J292" i="1"/>
  <c r="L291" i="1"/>
  <c r="K291" i="1"/>
  <c r="J291" i="1"/>
  <c r="L290" i="1"/>
  <c r="K290" i="1"/>
  <c r="J290" i="1"/>
  <c r="L289" i="1"/>
  <c r="K289" i="1"/>
  <c r="J289" i="1"/>
  <c r="L288" i="1"/>
  <c r="K288" i="1"/>
  <c r="J288" i="1"/>
  <c r="L287" i="1"/>
  <c r="K287" i="1"/>
  <c r="J287" i="1"/>
  <c r="L286" i="1"/>
  <c r="K286" i="1"/>
  <c r="J286" i="1"/>
  <c r="L285" i="1"/>
  <c r="K285" i="1"/>
  <c r="J285" i="1"/>
  <c r="L284" i="1"/>
  <c r="K284" i="1"/>
  <c r="J284" i="1"/>
  <c r="L283" i="1"/>
  <c r="K283" i="1"/>
  <c r="J283" i="1"/>
  <c r="L282" i="1"/>
  <c r="K282" i="1"/>
  <c r="J282" i="1"/>
  <c r="L281" i="1"/>
  <c r="K281" i="1"/>
  <c r="J281" i="1"/>
  <c r="L280" i="1"/>
  <c r="K280" i="1"/>
  <c r="J280" i="1"/>
  <c r="L279" i="1"/>
  <c r="K279" i="1"/>
  <c r="J279" i="1"/>
  <c r="L278" i="1"/>
  <c r="K278" i="1"/>
  <c r="J278" i="1"/>
  <c r="L277" i="1"/>
  <c r="K277" i="1"/>
  <c r="J277" i="1"/>
  <c r="L276" i="1"/>
  <c r="K276" i="1"/>
  <c r="J276" i="1"/>
  <c r="L275" i="1"/>
  <c r="K275" i="1"/>
  <c r="J275" i="1"/>
  <c r="L274" i="1"/>
  <c r="K274" i="1"/>
  <c r="J274" i="1"/>
  <c r="L273" i="1"/>
  <c r="K273" i="1"/>
  <c r="J273" i="1"/>
  <c r="L272" i="1"/>
  <c r="K272" i="1"/>
  <c r="J272" i="1"/>
  <c r="L271" i="1"/>
  <c r="K271" i="1"/>
  <c r="J271" i="1"/>
  <c r="L270" i="1"/>
  <c r="K270" i="1"/>
  <c r="J270" i="1"/>
  <c r="L269" i="1"/>
  <c r="K269" i="1"/>
  <c r="J269" i="1"/>
  <c r="L268" i="1"/>
  <c r="K268" i="1"/>
  <c r="J268" i="1"/>
  <c r="L267" i="1"/>
  <c r="K267" i="1"/>
  <c r="J267" i="1"/>
  <c r="L266" i="1"/>
  <c r="K266" i="1"/>
  <c r="J266" i="1"/>
  <c r="L265" i="1"/>
  <c r="K265" i="1"/>
  <c r="J265" i="1"/>
  <c r="L264" i="1"/>
  <c r="K264" i="1"/>
  <c r="J264" i="1"/>
  <c r="L263" i="1"/>
  <c r="K263" i="1"/>
  <c r="J263" i="1"/>
  <c r="L262" i="1"/>
  <c r="K262" i="1"/>
  <c r="J262" i="1"/>
  <c r="L261" i="1"/>
  <c r="K261" i="1"/>
  <c r="J261" i="1"/>
  <c r="L260" i="1"/>
  <c r="K260" i="1"/>
  <c r="J260" i="1"/>
  <c r="L259" i="1"/>
  <c r="K259" i="1"/>
  <c r="J259" i="1"/>
  <c r="L258" i="1"/>
  <c r="K258" i="1"/>
  <c r="J258" i="1"/>
  <c r="L257" i="1"/>
  <c r="K257" i="1"/>
  <c r="J257" i="1"/>
  <c r="L256" i="1"/>
  <c r="K256" i="1"/>
  <c r="J256" i="1"/>
  <c r="L255" i="1"/>
  <c r="K255" i="1"/>
  <c r="J255" i="1"/>
  <c r="L254" i="1"/>
  <c r="K254" i="1"/>
  <c r="J254" i="1"/>
  <c r="L253" i="1"/>
  <c r="K253" i="1"/>
  <c r="J253" i="1"/>
  <c r="L252" i="1"/>
  <c r="K252" i="1"/>
  <c r="J252" i="1"/>
  <c r="L251" i="1"/>
  <c r="K251" i="1"/>
  <c r="J251" i="1"/>
  <c r="L250" i="1"/>
  <c r="K250" i="1"/>
  <c r="J250" i="1"/>
  <c r="L249" i="1"/>
  <c r="K249" i="1"/>
  <c r="J249" i="1"/>
  <c r="L248" i="1"/>
  <c r="K248" i="1"/>
  <c r="J248" i="1"/>
  <c r="L247" i="1"/>
  <c r="K247" i="1"/>
  <c r="J247" i="1"/>
  <c r="L246" i="1"/>
  <c r="K246" i="1"/>
  <c r="J246" i="1"/>
  <c r="L245" i="1"/>
  <c r="K245" i="1"/>
  <c r="J245" i="1"/>
  <c r="L244" i="1"/>
  <c r="K244" i="1"/>
  <c r="J244" i="1"/>
  <c r="L243" i="1"/>
  <c r="K243" i="1"/>
  <c r="J243" i="1"/>
  <c r="L242" i="1"/>
  <c r="K242" i="1"/>
  <c r="J242" i="1"/>
  <c r="L241" i="1"/>
  <c r="K241" i="1"/>
  <c r="J241" i="1"/>
  <c r="L240" i="1"/>
  <c r="K240" i="1"/>
  <c r="J240" i="1"/>
  <c r="L239" i="1"/>
  <c r="K239" i="1"/>
  <c r="J239" i="1"/>
  <c r="L238" i="1"/>
  <c r="K238" i="1"/>
  <c r="J238" i="1"/>
  <c r="L237" i="1"/>
  <c r="K237" i="1"/>
  <c r="J237" i="1"/>
  <c r="L236" i="1"/>
  <c r="K236" i="1"/>
  <c r="J236" i="1"/>
  <c r="L235" i="1"/>
  <c r="K235" i="1"/>
  <c r="J235" i="1"/>
  <c r="L234" i="1"/>
  <c r="K234" i="1"/>
  <c r="J234" i="1"/>
  <c r="L233" i="1"/>
  <c r="K233" i="1"/>
  <c r="J233" i="1"/>
  <c r="L232" i="1"/>
  <c r="K232" i="1"/>
  <c r="J232" i="1"/>
  <c r="L231" i="1"/>
  <c r="K231" i="1"/>
  <c r="J231" i="1"/>
  <c r="L230" i="1"/>
  <c r="K230" i="1"/>
  <c r="J230" i="1"/>
  <c r="L229" i="1"/>
  <c r="K229" i="1"/>
  <c r="J229" i="1"/>
  <c r="L228" i="1"/>
  <c r="K228" i="1"/>
  <c r="J228" i="1"/>
  <c r="L227" i="1"/>
  <c r="K227" i="1"/>
  <c r="J227" i="1"/>
  <c r="L226" i="1"/>
  <c r="K226" i="1"/>
  <c r="J226" i="1"/>
  <c r="L225" i="1"/>
  <c r="K225" i="1"/>
  <c r="J225" i="1"/>
  <c r="L224" i="1"/>
  <c r="K224" i="1"/>
  <c r="J224" i="1"/>
  <c r="L223" i="1"/>
  <c r="K223" i="1"/>
  <c r="J223" i="1"/>
  <c r="L222" i="1"/>
  <c r="K222" i="1"/>
  <c r="J222" i="1"/>
  <c r="L221" i="1"/>
  <c r="K221" i="1"/>
  <c r="J221" i="1"/>
  <c r="L220" i="1"/>
  <c r="K220" i="1"/>
  <c r="J220" i="1"/>
  <c r="L219" i="1"/>
  <c r="K219" i="1"/>
  <c r="J219" i="1"/>
  <c r="L218" i="1"/>
  <c r="K218" i="1"/>
  <c r="J218" i="1"/>
  <c r="L217" i="1"/>
  <c r="K217" i="1"/>
  <c r="J217" i="1"/>
  <c r="L216" i="1"/>
  <c r="K216" i="1"/>
  <c r="J216" i="1"/>
  <c r="L215" i="1"/>
  <c r="K215" i="1"/>
  <c r="J215" i="1"/>
  <c r="L214" i="1"/>
  <c r="K214" i="1"/>
  <c r="J214" i="1"/>
  <c r="L213" i="1"/>
  <c r="K213" i="1"/>
  <c r="J213" i="1"/>
  <c r="L212" i="1"/>
  <c r="K212" i="1"/>
  <c r="J212" i="1"/>
  <c r="L211" i="1"/>
  <c r="K211" i="1"/>
  <c r="J211" i="1"/>
  <c r="L210" i="1"/>
  <c r="K210" i="1"/>
  <c r="J210" i="1"/>
  <c r="L209" i="1"/>
  <c r="K209" i="1"/>
  <c r="J209" i="1"/>
  <c r="L208" i="1"/>
  <c r="K208" i="1"/>
  <c r="J208" i="1"/>
  <c r="L207" i="1"/>
  <c r="K207" i="1"/>
  <c r="J207" i="1"/>
  <c r="L206" i="1"/>
  <c r="K206" i="1"/>
  <c r="J206" i="1"/>
  <c r="L205" i="1"/>
  <c r="K205" i="1"/>
  <c r="J205" i="1"/>
  <c r="L204" i="1"/>
  <c r="K204" i="1"/>
  <c r="J204" i="1"/>
  <c r="L203" i="1"/>
  <c r="K203" i="1"/>
  <c r="J203" i="1"/>
  <c r="L202" i="1"/>
  <c r="K202" i="1"/>
  <c r="J202" i="1"/>
  <c r="L201" i="1"/>
  <c r="K201" i="1"/>
  <c r="J201" i="1"/>
  <c r="L200" i="1"/>
  <c r="K200" i="1"/>
  <c r="J200" i="1"/>
  <c r="L199" i="1"/>
  <c r="K199" i="1"/>
  <c r="J199" i="1"/>
  <c r="L198" i="1"/>
  <c r="K198" i="1"/>
  <c r="J198" i="1"/>
  <c r="L197" i="1"/>
  <c r="K197" i="1"/>
  <c r="J197" i="1"/>
  <c r="L196" i="1"/>
  <c r="K196" i="1"/>
  <c r="J196" i="1"/>
  <c r="L195" i="1"/>
  <c r="K195" i="1"/>
  <c r="J195" i="1"/>
  <c r="L194" i="1"/>
  <c r="K194" i="1"/>
  <c r="J194" i="1"/>
  <c r="L193" i="1"/>
  <c r="K193" i="1"/>
  <c r="J193" i="1"/>
  <c r="L192" i="1"/>
  <c r="K192" i="1"/>
  <c r="J192" i="1"/>
  <c r="L191" i="1"/>
  <c r="K191" i="1"/>
  <c r="J191" i="1"/>
  <c r="L190" i="1"/>
  <c r="K190" i="1"/>
  <c r="J190" i="1"/>
  <c r="L189" i="1"/>
  <c r="K189" i="1"/>
  <c r="J189" i="1"/>
  <c r="L188" i="1"/>
  <c r="K188" i="1"/>
  <c r="J188" i="1"/>
  <c r="L187" i="1"/>
  <c r="K187" i="1"/>
  <c r="J187" i="1"/>
  <c r="L186" i="1"/>
  <c r="K186" i="1"/>
  <c r="J186" i="1"/>
  <c r="L185" i="1"/>
  <c r="K185" i="1"/>
  <c r="J185" i="1"/>
  <c r="L184" i="1"/>
  <c r="K184" i="1"/>
  <c r="J184" i="1"/>
  <c r="L183" i="1"/>
  <c r="K183" i="1"/>
  <c r="J183" i="1"/>
  <c r="L182" i="1"/>
  <c r="K182" i="1"/>
  <c r="J182" i="1"/>
  <c r="L181" i="1"/>
  <c r="K181" i="1"/>
  <c r="J181" i="1"/>
  <c r="L180" i="1"/>
  <c r="K180" i="1"/>
  <c r="J180" i="1"/>
  <c r="L179" i="1"/>
  <c r="K179" i="1"/>
  <c r="J179" i="1"/>
  <c r="L178" i="1"/>
  <c r="K178" i="1"/>
  <c r="J178" i="1"/>
  <c r="L177" i="1"/>
  <c r="K177" i="1"/>
  <c r="J177" i="1"/>
  <c r="L176" i="1"/>
  <c r="K176" i="1"/>
  <c r="J176" i="1"/>
  <c r="L175" i="1"/>
  <c r="K175" i="1"/>
  <c r="J175" i="1"/>
  <c r="L174" i="1"/>
  <c r="K174" i="1"/>
  <c r="J174" i="1"/>
  <c r="L173" i="1"/>
  <c r="K173" i="1"/>
  <c r="J173" i="1"/>
  <c r="L172" i="1"/>
  <c r="K172" i="1"/>
  <c r="J172" i="1"/>
  <c r="L171" i="1"/>
  <c r="K171" i="1"/>
  <c r="J171" i="1"/>
  <c r="L170" i="1"/>
  <c r="K170" i="1"/>
  <c r="J170" i="1"/>
  <c r="L169" i="1"/>
  <c r="K169" i="1"/>
  <c r="J169" i="1"/>
  <c r="L168" i="1"/>
  <c r="K168" i="1"/>
  <c r="J168" i="1"/>
  <c r="L167" i="1"/>
  <c r="K167" i="1"/>
  <c r="J167" i="1"/>
  <c r="L166" i="1"/>
  <c r="K166" i="1"/>
  <c r="J166" i="1"/>
  <c r="L165" i="1"/>
  <c r="K165" i="1"/>
  <c r="J165" i="1"/>
  <c r="L164" i="1"/>
  <c r="K164" i="1"/>
  <c r="J164" i="1"/>
  <c r="L163" i="1"/>
  <c r="K163" i="1"/>
  <c r="J163" i="1"/>
  <c r="L162" i="1"/>
  <c r="K162" i="1"/>
  <c r="J162" i="1"/>
  <c r="L161" i="1"/>
  <c r="K161" i="1"/>
  <c r="J161" i="1"/>
  <c r="L160" i="1"/>
  <c r="K160" i="1"/>
  <c r="J160" i="1"/>
  <c r="L159" i="1"/>
  <c r="K159" i="1"/>
  <c r="J159" i="1"/>
  <c r="L158" i="1"/>
  <c r="K158" i="1"/>
  <c r="J158" i="1"/>
  <c r="L157" i="1"/>
  <c r="K157" i="1"/>
  <c r="J157" i="1"/>
  <c r="L156" i="1"/>
  <c r="K156" i="1"/>
  <c r="J156" i="1"/>
  <c r="L155" i="1"/>
  <c r="K155" i="1"/>
  <c r="J155" i="1"/>
  <c r="L154" i="1"/>
  <c r="K154" i="1"/>
  <c r="J154" i="1"/>
  <c r="L153" i="1"/>
  <c r="K153" i="1"/>
  <c r="J153" i="1"/>
  <c r="L152" i="1"/>
  <c r="K152" i="1"/>
  <c r="J152" i="1"/>
  <c r="L151" i="1"/>
  <c r="K151" i="1"/>
  <c r="J151" i="1"/>
  <c r="L150" i="1"/>
  <c r="K150" i="1"/>
  <c r="J150" i="1"/>
  <c r="L149" i="1"/>
  <c r="K149" i="1"/>
  <c r="J149" i="1"/>
  <c r="L148" i="1"/>
  <c r="K148" i="1"/>
  <c r="J148" i="1"/>
  <c r="L147" i="1"/>
  <c r="K147" i="1"/>
  <c r="J147" i="1"/>
  <c r="L146" i="1"/>
  <c r="K146" i="1"/>
  <c r="J146" i="1"/>
  <c r="L145" i="1"/>
  <c r="K145" i="1"/>
  <c r="J145" i="1"/>
  <c r="L144" i="1"/>
  <c r="K144" i="1"/>
  <c r="J144" i="1"/>
  <c r="L143" i="1"/>
  <c r="K143" i="1"/>
  <c r="J143" i="1"/>
  <c r="L142" i="1"/>
  <c r="K142" i="1"/>
  <c r="J142" i="1"/>
  <c r="L141" i="1"/>
  <c r="K141" i="1"/>
  <c r="J141" i="1"/>
  <c r="L140" i="1"/>
  <c r="K140" i="1"/>
  <c r="J140" i="1"/>
  <c r="L139" i="1"/>
  <c r="K139" i="1"/>
  <c r="J139" i="1"/>
  <c r="L138" i="1"/>
  <c r="K138" i="1"/>
  <c r="J138" i="1"/>
  <c r="L137" i="1"/>
  <c r="K137" i="1"/>
  <c r="J137" i="1"/>
  <c r="L136" i="1"/>
  <c r="K136" i="1"/>
  <c r="J136" i="1"/>
  <c r="L135" i="1"/>
  <c r="K135" i="1"/>
  <c r="J135" i="1"/>
  <c r="L134" i="1"/>
  <c r="K134" i="1"/>
  <c r="J134" i="1"/>
  <c r="L133" i="1"/>
  <c r="K133" i="1"/>
  <c r="J133" i="1"/>
  <c r="L132" i="1"/>
  <c r="K132" i="1"/>
  <c r="J132" i="1"/>
  <c r="L131" i="1"/>
  <c r="K131" i="1"/>
  <c r="J131" i="1"/>
  <c r="L130" i="1"/>
  <c r="K130" i="1"/>
  <c r="J130" i="1"/>
  <c r="L129" i="1"/>
  <c r="K129" i="1"/>
  <c r="J129" i="1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J120" i="1"/>
  <c r="L119" i="1"/>
  <c r="K119" i="1"/>
  <c r="J119" i="1"/>
  <c r="L118" i="1"/>
  <c r="K118" i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J111" i="1"/>
  <c r="L110" i="1"/>
  <c r="K110" i="1"/>
  <c r="J110" i="1"/>
  <c r="L109" i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J104" i="1"/>
  <c r="L103" i="1"/>
  <c r="K103" i="1"/>
  <c r="J103" i="1"/>
  <c r="L102" i="1"/>
  <c r="K102" i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L4" i="1"/>
  <c r="K4" i="1"/>
  <c r="J4" i="1"/>
  <c r="L3" i="1"/>
  <c r="K3" i="1"/>
  <c r="J3" i="1"/>
  <c r="L2" i="1"/>
  <c r="K2" i="1"/>
  <c r="J2" i="1"/>
  <c r="C5" i="3" s="1" a="1"/>
  <c r="C5" i="3" s="1"/>
  <c r="C71" i="3" s="1"/>
  <c r="Y26" i="3"/>
  <c r="X26" i="3"/>
  <c r="W26" i="3"/>
  <c r="V26" i="3"/>
  <c r="U26" i="3"/>
  <c r="T25" i="3"/>
  <c r="T24" i="3"/>
  <c r="T23" i="3"/>
  <c r="T22" i="3"/>
  <c r="T21" i="3"/>
  <c r="T20" i="3"/>
  <c r="T19" i="3"/>
  <c r="E12" i="7"/>
  <c r="E13" i="7"/>
  <c r="E173" i="7"/>
  <c r="E172" i="7"/>
  <c r="E285" i="7"/>
  <c r="E284" i="7"/>
  <c r="E482" i="7"/>
  <c r="E483" i="7"/>
  <c r="E504" i="7"/>
  <c r="E503" i="7"/>
  <c r="E734" i="7"/>
  <c r="E733" i="7"/>
  <c r="E768" i="7"/>
  <c r="E767" i="7"/>
  <c r="E792" i="7"/>
  <c r="E793" i="7"/>
  <c r="E985" i="7"/>
  <c r="E984" i="7"/>
  <c r="E1043" i="7"/>
  <c r="E1044" i="7"/>
  <c r="E1178" i="7"/>
  <c r="E1179" i="7"/>
  <c r="E1242" i="7"/>
  <c r="E1241" i="7"/>
  <c r="E1276" i="7"/>
  <c r="E1275" i="7"/>
  <c r="E1548" i="7"/>
  <c r="E1547" i="7"/>
  <c r="E1642" i="7"/>
  <c r="E1643" i="7"/>
  <c r="E1746" i="7"/>
  <c r="E1745" i="7"/>
  <c r="E1780" i="7"/>
  <c r="E1779" i="7"/>
  <c r="E1895" i="7"/>
  <c r="E1896" i="7"/>
  <c r="E1940" i="7"/>
  <c r="E1939" i="7"/>
  <c r="D859" i="7"/>
  <c r="D860" i="7"/>
  <c r="D885" i="7"/>
  <c r="D884" i="7"/>
  <c r="D926" i="7"/>
  <c r="D927" i="7"/>
  <c r="D1024" i="7"/>
  <c r="D1023" i="7"/>
  <c r="D1137" i="7"/>
  <c r="D1138" i="7"/>
  <c r="D1295" i="7"/>
  <c r="D1296" i="7"/>
  <c r="D1375" i="7"/>
  <c r="D1376" i="7"/>
  <c r="D1391" i="7"/>
  <c r="D1390" i="7"/>
  <c r="D1430" i="7"/>
  <c r="D1431" i="7"/>
  <c r="D1450" i="7"/>
  <c r="D1449" i="7"/>
  <c r="E32" i="7"/>
  <c r="E33" i="7"/>
  <c r="E127" i="7"/>
  <c r="E128" i="7"/>
  <c r="E231" i="7"/>
  <c r="E230" i="7"/>
  <c r="E265" i="7"/>
  <c r="E264" i="7"/>
  <c r="E381" i="7"/>
  <c r="E380" i="7"/>
  <c r="E425" i="7"/>
  <c r="E424" i="7"/>
  <c r="E516" i="7"/>
  <c r="E517" i="7"/>
  <c r="E542" i="7"/>
  <c r="E541" i="7"/>
  <c r="E632" i="7"/>
  <c r="E631" i="7"/>
  <c r="E676" i="7"/>
  <c r="E675" i="7"/>
  <c r="E860" i="7"/>
  <c r="E859" i="7"/>
  <c r="E884" i="7"/>
  <c r="E885" i="7"/>
  <c r="E927" i="7"/>
  <c r="E926" i="7"/>
  <c r="E1023" i="7"/>
  <c r="E1024" i="7"/>
  <c r="E1138" i="7"/>
  <c r="E1137" i="7"/>
  <c r="E1296" i="7"/>
  <c r="E1295" i="7"/>
  <c r="E1390" i="7"/>
  <c r="E1391" i="7"/>
  <c r="E1431" i="7"/>
  <c r="E1430" i="7"/>
  <c r="E1493" i="7"/>
  <c r="E1494" i="7"/>
  <c r="E1528" i="7"/>
  <c r="E1527" i="7"/>
  <c r="E1688" i="7"/>
  <c r="E1687" i="7"/>
  <c r="E1800" i="7"/>
  <c r="E1799" i="7"/>
  <c r="E1998" i="7"/>
  <c r="E1997" i="7"/>
  <c r="E2032" i="7"/>
  <c r="E2031" i="7"/>
  <c r="D984" i="7"/>
  <c r="D985" i="7"/>
  <c r="D1044" i="7"/>
  <c r="D1043" i="7"/>
  <c r="D1179" i="7"/>
  <c r="D1178" i="7"/>
  <c r="D1241" i="7"/>
  <c r="D1242" i="7"/>
  <c r="D1275" i="7"/>
  <c r="D1276" i="7"/>
  <c r="Y15" i="3"/>
  <c r="X15" i="3"/>
  <c r="W15" i="3"/>
  <c r="V15" i="3"/>
  <c r="U15" i="3"/>
  <c r="T14" i="3"/>
  <c r="T13" i="3"/>
  <c r="T12" i="3"/>
  <c r="T11" i="3"/>
  <c r="T10" i="3"/>
  <c r="T9" i="3"/>
  <c r="T8" i="3"/>
  <c r="B16" i="3" a="1"/>
  <c r="B16" i="3" s="1"/>
  <c r="C16" i="3" a="1"/>
  <c r="C16" i="3" s="1"/>
  <c r="Y2" i="3"/>
  <c r="B5" i="3" l="1" a="1"/>
  <c r="B5" i="3" s="1"/>
  <c r="B71" i="3" s="1"/>
  <c r="E2056" i="7"/>
  <c r="E2057" i="7"/>
  <c r="E2098" i="7"/>
  <c r="E2096" i="7"/>
  <c r="E2095" i="7"/>
  <c r="E2101" i="7"/>
  <c r="E2100" i="7"/>
  <c r="E2099" i="7"/>
  <c r="E2097" i="7"/>
  <c r="C12" i="7"/>
  <c r="C13" i="7"/>
  <c r="D2057" i="7"/>
  <c r="D2056" i="7"/>
  <c r="C256" i="7"/>
  <c r="C440" i="7"/>
  <c r="C380" i="7"/>
  <c r="C230" i="7"/>
  <c r="C1688" i="7"/>
  <c r="C1687" i="7"/>
  <c r="E448" i="8" a="1"/>
  <c r="E448" i="8" s="1"/>
  <c r="E443" i="8" a="1"/>
  <c r="E443" i="8" s="1"/>
  <c r="E440" i="8" a="1"/>
  <c r="E440" i="8" s="1"/>
  <c r="E435" i="8" a="1"/>
  <c r="E435" i="8" s="1"/>
  <c r="E432" i="8" a="1"/>
  <c r="E432" i="8" s="1"/>
  <c r="E427" i="8" a="1"/>
  <c r="E427" i="8" s="1"/>
  <c r="E424" i="8" a="1"/>
  <c r="E424" i="8" s="1"/>
  <c r="E419" i="8" a="1"/>
  <c r="E419" i="8" s="1"/>
  <c r="E416" i="8" a="1"/>
  <c r="E416" i="8" s="1"/>
  <c r="E411" i="8" a="1"/>
  <c r="E411" i="8" s="1"/>
  <c r="E408" i="8" a="1"/>
  <c r="E408" i="8" s="1"/>
  <c r="E403" i="8" a="1"/>
  <c r="E403" i="8" s="1"/>
  <c r="E400" i="8" a="1"/>
  <c r="E400" i="8" s="1"/>
  <c r="E395" i="8" a="1"/>
  <c r="E395" i="8" s="1"/>
  <c r="E392" i="8" a="1"/>
  <c r="E392" i="8" s="1"/>
  <c r="E387" i="8" a="1"/>
  <c r="E387" i="8" s="1"/>
  <c r="E384" i="8" a="1"/>
  <c r="E384" i="8" s="1"/>
  <c r="E379" i="8" a="1"/>
  <c r="E379" i="8" s="1"/>
  <c r="E376" i="8" a="1"/>
  <c r="E376" i="8" s="1"/>
  <c r="E371" i="8" a="1"/>
  <c r="E371" i="8" s="1"/>
  <c r="E368" i="8" a="1"/>
  <c r="E368" i="8" s="1"/>
  <c r="E363" i="8" a="1"/>
  <c r="E363" i="8" s="1"/>
  <c r="E360" i="8" a="1"/>
  <c r="E360" i="8" s="1"/>
  <c r="E355" i="8" a="1"/>
  <c r="E355" i="8" s="1"/>
  <c r="E352" i="8" a="1"/>
  <c r="E352" i="8" s="1"/>
  <c r="E347" i="8" a="1"/>
  <c r="E347" i="8" s="1"/>
  <c r="E344" i="8" a="1"/>
  <c r="E344" i="8" s="1"/>
  <c r="E339" i="8" a="1"/>
  <c r="E339" i="8" s="1"/>
  <c r="E336" i="8" a="1"/>
  <c r="E336" i="8" s="1"/>
  <c r="E331" i="8" a="1"/>
  <c r="E331" i="8" s="1"/>
  <c r="E328" i="8" a="1"/>
  <c r="E328" i="8" s="1"/>
  <c r="E323" i="8" a="1"/>
  <c r="E323" i="8" s="1"/>
  <c r="E320" i="8" a="1"/>
  <c r="E320" i="8" s="1"/>
  <c r="E315" i="8" a="1"/>
  <c r="E315" i="8" s="1"/>
  <c r="E312" i="8" a="1"/>
  <c r="E312" i="8" s="1"/>
  <c r="E307" i="8" a="1"/>
  <c r="E307" i="8" s="1"/>
  <c r="E304" i="8" a="1"/>
  <c r="E304" i="8" s="1"/>
  <c r="E299" i="8" a="1"/>
  <c r="E299" i="8" s="1"/>
  <c r="E296" i="8" a="1"/>
  <c r="E296" i="8" s="1"/>
  <c r="E291" i="8" a="1"/>
  <c r="E291" i="8" s="1"/>
  <c r="E288" i="8" a="1"/>
  <c r="E288" i="8" s="1"/>
  <c r="E445" i="8" a="1"/>
  <c r="E445" i="8" s="1"/>
  <c r="E442" i="8" a="1"/>
  <c r="E442" i="8" s="1"/>
  <c r="E437" i="8" a="1"/>
  <c r="E437" i="8" s="1"/>
  <c r="E434" i="8" a="1"/>
  <c r="E434" i="8" s="1"/>
  <c r="E429" i="8" a="1"/>
  <c r="E429" i="8" s="1"/>
  <c r="E426" i="8" a="1"/>
  <c r="E426" i="8" s="1"/>
  <c r="E421" i="8" a="1"/>
  <c r="E421" i="8" s="1"/>
  <c r="E418" i="8" a="1"/>
  <c r="E418" i="8" s="1"/>
  <c r="E413" i="8" a="1"/>
  <c r="E413" i="8" s="1"/>
  <c r="E410" i="8" a="1"/>
  <c r="E410" i="8" s="1"/>
  <c r="E405" i="8" a="1"/>
  <c r="E405" i="8" s="1"/>
  <c r="E402" i="8" a="1"/>
  <c r="E402" i="8" s="1"/>
  <c r="E397" i="8" a="1"/>
  <c r="E397" i="8" s="1"/>
  <c r="E394" i="8" a="1"/>
  <c r="E394" i="8" s="1"/>
  <c r="E389" i="8" a="1"/>
  <c r="E389" i="8" s="1"/>
  <c r="E386" i="8" a="1"/>
  <c r="E386" i="8" s="1"/>
  <c r="E381" i="8" a="1"/>
  <c r="E381" i="8" s="1"/>
  <c r="E378" i="8" a="1"/>
  <c r="E378" i="8" s="1"/>
  <c r="E373" i="8" a="1"/>
  <c r="E373" i="8" s="1"/>
  <c r="E370" i="8" a="1"/>
  <c r="E370" i="8" s="1"/>
  <c r="E365" i="8" a="1"/>
  <c r="E365" i="8" s="1"/>
  <c r="E362" i="8" a="1"/>
  <c r="E362" i="8" s="1"/>
  <c r="E357" i="8" a="1"/>
  <c r="E357" i="8" s="1"/>
  <c r="E354" i="8" a="1"/>
  <c r="E354" i="8" s="1"/>
  <c r="E349" i="8" a="1"/>
  <c r="E349" i="8" s="1"/>
  <c r="E346" i="8" a="1"/>
  <c r="E346" i="8" s="1"/>
  <c r="E341" i="8" a="1"/>
  <c r="E341" i="8" s="1"/>
  <c r="E338" i="8" a="1"/>
  <c r="E338" i="8" s="1"/>
  <c r="E333" i="8" a="1"/>
  <c r="E333" i="8" s="1"/>
  <c r="E330" i="8" a="1"/>
  <c r="E330" i="8" s="1"/>
  <c r="E325" i="8" a="1"/>
  <c r="E325" i="8" s="1"/>
  <c r="E322" i="8" a="1"/>
  <c r="E322" i="8" s="1"/>
  <c r="E317" i="8" a="1"/>
  <c r="E317" i="8" s="1"/>
  <c r="E314" i="8" a="1"/>
  <c r="E314" i="8" s="1"/>
  <c r="E309" i="8" a="1"/>
  <c r="E309" i="8" s="1"/>
  <c r="E306" i="8" a="1"/>
  <c r="E306" i="8" s="1"/>
  <c r="E301" i="8" a="1"/>
  <c r="E301" i="8" s="1"/>
  <c r="E298" i="8" a="1"/>
  <c r="E298" i="8" s="1"/>
  <c r="E293" i="8" a="1"/>
  <c r="E293" i="8" s="1"/>
  <c r="E290" i="8" a="1"/>
  <c r="E290" i="8" s="1"/>
  <c r="E285" i="8" a="1"/>
  <c r="E285" i="8" s="1"/>
  <c r="E447" i="8" a="1"/>
  <c r="E447" i="8" s="1"/>
  <c r="E444" i="8" a="1"/>
  <c r="E444" i="8" s="1"/>
  <c r="E439" i="8" a="1"/>
  <c r="E439" i="8" s="1"/>
  <c r="E436" i="8" a="1"/>
  <c r="E436" i="8" s="1"/>
  <c r="E431" i="8" a="1"/>
  <c r="E431" i="8" s="1"/>
  <c r="E428" i="8" a="1"/>
  <c r="E428" i="8" s="1"/>
  <c r="E423" i="8" a="1"/>
  <c r="E423" i="8" s="1"/>
  <c r="E420" i="8" a="1"/>
  <c r="E420" i="8" s="1"/>
  <c r="E415" i="8" a="1"/>
  <c r="E415" i="8" s="1"/>
  <c r="E412" i="8" a="1"/>
  <c r="E412" i="8" s="1"/>
  <c r="E407" i="8" a="1"/>
  <c r="E407" i="8" s="1"/>
  <c r="E404" i="8" a="1"/>
  <c r="E404" i="8" s="1"/>
  <c r="E399" i="8" a="1"/>
  <c r="E399" i="8" s="1"/>
  <c r="E396" i="8" a="1"/>
  <c r="E396" i="8" s="1"/>
  <c r="E391" i="8" a="1"/>
  <c r="E391" i="8" s="1"/>
  <c r="E388" i="8" a="1"/>
  <c r="E388" i="8" s="1"/>
  <c r="E383" i="8" a="1"/>
  <c r="E383" i="8" s="1"/>
  <c r="E380" i="8" a="1"/>
  <c r="E380" i="8" s="1"/>
  <c r="E375" i="8" a="1"/>
  <c r="E375" i="8" s="1"/>
  <c r="E372" i="8" a="1"/>
  <c r="E372" i="8" s="1"/>
  <c r="E367" i="8" a="1"/>
  <c r="E367" i="8" s="1"/>
  <c r="E364" i="8" a="1"/>
  <c r="E364" i="8" s="1"/>
  <c r="E359" i="8" a="1"/>
  <c r="E359" i="8" s="1"/>
  <c r="E356" i="8" a="1"/>
  <c r="E356" i="8" s="1"/>
  <c r="E351" i="8" a="1"/>
  <c r="E351" i="8" s="1"/>
  <c r="E348" i="8" a="1"/>
  <c r="E348" i="8" s="1"/>
  <c r="E343" i="8" a="1"/>
  <c r="E343" i="8" s="1"/>
  <c r="E340" i="8" a="1"/>
  <c r="E340" i="8" s="1"/>
  <c r="E335" i="8" a="1"/>
  <c r="E335" i="8" s="1"/>
  <c r="E332" i="8" a="1"/>
  <c r="E332" i="8" s="1"/>
  <c r="E327" i="8" a="1"/>
  <c r="E327" i="8" s="1"/>
  <c r="E324" i="8" a="1"/>
  <c r="E324" i="8" s="1"/>
  <c r="E319" i="8" a="1"/>
  <c r="E319" i="8" s="1"/>
  <c r="E316" i="8" a="1"/>
  <c r="E316" i="8" s="1"/>
  <c r="E311" i="8" a="1"/>
  <c r="E311" i="8" s="1"/>
  <c r="E308" i="8" a="1"/>
  <c r="E308" i="8" s="1"/>
  <c r="E303" i="8" a="1"/>
  <c r="E303" i="8" s="1"/>
  <c r="E300" i="8" a="1"/>
  <c r="E300" i="8" s="1"/>
  <c r="E295" i="8" a="1"/>
  <c r="E295" i="8" s="1"/>
  <c r="E292" i="8" a="1"/>
  <c r="E292" i="8" s="1"/>
  <c r="E446" i="8" a="1"/>
  <c r="E446" i="8" s="1"/>
  <c r="E441" i="8" a="1"/>
  <c r="E441" i="8" s="1"/>
  <c r="E438" i="8" a="1"/>
  <c r="E438" i="8" s="1"/>
  <c r="E433" i="8" a="1"/>
  <c r="E433" i="8" s="1"/>
  <c r="E430" i="8" a="1"/>
  <c r="E430" i="8" s="1"/>
  <c r="E425" i="8" a="1"/>
  <c r="E425" i="8" s="1"/>
  <c r="E422" i="8" a="1"/>
  <c r="E422" i="8" s="1"/>
  <c r="E417" i="8" a="1"/>
  <c r="E417" i="8" s="1"/>
  <c r="E414" i="8" a="1"/>
  <c r="E414" i="8" s="1"/>
  <c r="E409" i="8" a="1"/>
  <c r="E409" i="8" s="1"/>
  <c r="E406" i="8" a="1"/>
  <c r="E406" i="8" s="1"/>
  <c r="E401" i="8" a="1"/>
  <c r="E401" i="8" s="1"/>
  <c r="E398" i="8" a="1"/>
  <c r="E398" i="8" s="1"/>
  <c r="E393" i="8" a="1"/>
  <c r="E393" i="8" s="1"/>
  <c r="E390" i="8" a="1"/>
  <c r="E390" i="8" s="1"/>
  <c r="E385" i="8" a="1"/>
  <c r="E385" i="8" s="1"/>
  <c r="E382" i="8" a="1"/>
  <c r="E382" i="8" s="1"/>
  <c r="E377" i="8" a="1"/>
  <c r="E377" i="8" s="1"/>
  <c r="E374" i="8" a="1"/>
  <c r="E374" i="8" s="1"/>
  <c r="E369" i="8" a="1"/>
  <c r="E369" i="8" s="1"/>
  <c r="E366" i="8" a="1"/>
  <c r="E366" i="8" s="1"/>
  <c r="E361" i="8" a="1"/>
  <c r="E361" i="8" s="1"/>
  <c r="E358" i="8" a="1"/>
  <c r="E358" i="8" s="1"/>
  <c r="E353" i="8" a="1"/>
  <c r="E353" i="8" s="1"/>
  <c r="E350" i="8" a="1"/>
  <c r="E350" i="8" s="1"/>
  <c r="E345" i="8" a="1"/>
  <c r="E345" i="8" s="1"/>
  <c r="E342" i="8" a="1"/>
  <c r="E342" i="8" s="1"/>
  <c r="E337" i="8" a="1"/>
  <c r="E337" i="8" s="1"/>
  <c r="E334" i="8" a="1"/>
  <c r="E334" i="8" s="1"/>
  <c r="E329" i="8" a="1"/>
  <c r="E329" i="8" s="1"/>
  <c r="E326" i="8" a="1"/>
  <c r="E326" i="8" s="1"/>
  <c r="E321" i="8" a="1"/>
  <c r="E321" i="8" s="1"/>
  <c r="E318" i="8" a="1"/>
  <c r="E318" i="8" s="1"/>
  <c r="E313" i="8" a="1"/>
  <c r="E313" i="8" s="1"/>
  <c r="E310" i="8" a="1"/>
  <c r="E310" i="8" s="1"/>
  <c r="E305" i="8" a="1"/>
  <c r="E305" i="8" s="1"/>
  <c r="E302" i="8" a="1"/>
  <c r="E302" i="8" s="1"/>
  <c r="E282" i="8" a="1"/>
  <c r="E282" i="8" s="1"/>
  <c r="E279" i="8" a="1"/>
  <c r="E279" i="8" s="1"/>
  <c r="E274" i="8" a="1"/>
  <c r="E274" i="8" s="1"/>
  <c r="E271" i="8" a="1"/>
  <c r="E271" i="8" s="1"/>
  <c r="E266" i="8" a="1"/>
  <c r="E266" i="8" s="1"/>
  <c r="E263" i="8" a="1"/>
  <c r="E263" i="8" s="1"/>
  <c r="E258" i="8" a="1"/>
  <c r="E258" i="8" s="1"/>
  <c r="E255" i="8" a="1"/>
  <c r="E255" i="8" s="1"/>
  <c r="E250" i="8" a="1"/>
  <c r="E250" i="8" s="1"/>
  <c r="E247" i="8" a="1"/>
  <c r="E247" i="8" s="1"/>
  <c r="E242" i="8" a="1"/>
  <c r="E242" i="8" s="1"/>
  <c r="E239" i="8" a="1"/>
  <c r="E239" i="8" s="1"/>
  <c r="E234" i="8" a="1"/>
  <c r="E234" i="8" s="1"/>
  <c r="E231" i="8" a="1"/>
  <c r="E231" i="8" s="1"/>
  <c r="E226" i="8" a="1"/>
  <c r="E226" i="8" s="1"/>
  <c r="E223" i="8" a="1"/>
  <c r="E223" i="8" s="1"/>
  <c r="E218" i="8" a="1"/>
  <c r="E218" i="8" s="1"/>
  <c r="E215" i="8" a="1"/>
  <c r="E215" i="8" s="1"/>
  <c r="E210" i="8" a="1"/>
  <c r="E210" i="8" s="1"/>
  <c r="E207" i="8" a="1"/>
  <c r="E207" i="8" s="1"/>
  <c r="E202" i="8" a="1"/>
  <c r="E202" i="8" s="1"/>
  <c r="E199" i="8" a="1"/>
  <c r="E199" i="8" s="1"/>
  <c r="E194" i="8" a="1"/>
  <c r="E194" i="8" s="1"/>
  <c r="E191" i="8" a="1"/>
  <c r="E191" i="8" s="1"/>
  <c r="E186" i="8" a="1"/>
  <c r="E186" i="8" s="1"/>
  <c r="E183" i="8" a="1"/>
  <c r="E183" i="8" s="1"/>
  <c r="E178" i="8" a="1"/>
  <c r="E178" i="8" s="1"/>
  <c r="E175" i="8" a="1"/>
  <c r="E175" i="8" s="1"/>
  <c r="E170" i="8" a="1"/>
  <c r="E170" i="8" s="1"/>
  <c r="E167" i="8" a="1"/>
  <c r="E167" i="8" s="1"/>
  <c r="E162" i="8" a="1"/>
  <c r="E162" i="8" s="1"/>
  <c r="E159" i="8" a="1"/>
  <c r="E159" i="8" s="1"/>
  <c r="E154" i="8" a="1"/>
  <c r="E154" i="8" s="1"/>
  <c r="E151" i="8" a="1"/>
  <c r="E151" i="8" s="1"/>
  <c r="E146" i="8" a="1"/>
  <c r="E146" i="8" s="1"/>
  <c r="E143" i="8" a="1"/>
  <c r="E143" i="8" s="1"/>
  <c r="E138" i="8" a="1"/>
  <c r="E138" i="8" s="1"/>
  <c r="E135" i="8" a="1"/>
  <c r="E135" i="8" s="1"/>
  <c r="E130" i="8" a="1"/>
  <c r="E130" i="8" s="1"/>
  <c r="E127" i="8" a="1"/>
  <c r="E127" i="8" s="1"/>
  <c r="E122" i="8" a="1"/>
  <c r="E122" i="8" s="1"/>
  <c r="E119" i="8" a="1"/>
  <c r="E119" i="8" s="1"/>
  <c r="E114" i="8" a="1"/>
  <c r="E114" i="8" s="1"/>
  <c r="E111" i="8" a="1"/>
  <c r="E111" i="8" s="1"/>
  <c r="E106" i="8" a="1"/>
  <c r="E106" i="8" s="1"/>
  <c r="E103" i="8" a="1"/>
  <c r="E103" i="8" s="1"/>
  <c r="E98" i="8" a="1"/>
  <c r="E98" i="8" s="1"/>
  <c r="E95" i="8" a="1"/>
  <c r="E95" i="8" s="1"/>
  <c r="E90" i="8" a="1"/>
  <c r="E90" i="8" s="1"/>
  <c r="E87" i="8" a="1"/>
  <c r="E87" i="8" s="1"/>
  <c r="E82" i="8" a="1"/>
  <c r="E82" i="8" s="1"/>
  <c r="E79" i="8" a="1"/>
  <c r="E79" i="8" s="1"/>
  <c r="E74" i="8" a="1"/>
  <c r="E74" i="8" s="1"/>
  <c r="E71" i="8" a="1"/>
  <c r="E71" i="8" s="1"/>
  <c r="E297" i="8" a="1"/>
  <c r="E297" i="8" s="1"/>
  <c r="E289" i="8" a="1"/>
  <c r="E289" i="8" s="1"/>
  <c r="E284" i="8" a="1"/>
  <c r="E284" i="8" s="1"/>
  <c r="E281" i="8" a="1"/>
  <c r="E281" i="8" s="1"/>
  <c r="E276" i="8" a="1"/>
  <c r="E276" i="8" s="1"/>
  <c r="E273" i="8" a="1"/>
  <c r="E273" i="8" s="1"/>
  <c r="E268" i="8" a="1"/>
  <c r="E268" i="8" s="1"/>
  <c r="E265" i="8" a="1"/>
  <c r="E265" i="8" s="1"/>
  <c r="E260" i="8" a="1"/>
  <c r="E260" i="8" s="1"/>
  <c r="E257" i="8" a="1"/>
  <c r="E257" i="8" s="1"/>
  <c r="E252" i="8" a="1"/>
  <c r="E252" i="8" s="1"/>
  <c r="E249" i="8" a="1"/>
  <c r="E249" i="8" s="1"/>
  <c r="E244" i="8" a="1"/>
  <c r="E244" i="8" s="1"/>
  <c r="E241" i="8" a="1"/>
  <c r="E241" i="8" s="1"/>
  <c r="E236" i="8" a="1"/>
  <c r="E236" i="8" s="1"/>
  <c r="E233" i="8" a="1"/>
  <c r="E233" i="8" s="1"/>
  <c r="E228" i="8" a="1"/>
  <c r="E228" i="8" s="1"/>
  <c r="E225" i="8" a="1"/>
  <c r="E225" i="8" s="1"/>
  <c r="E220" i="8" a="1"/>
  <c r="E220" i="8" s="1"/>
  <c r="E217" i="8" a="1"/>
  <c r="E217" i="8" s="1"/>
  <c r="E212" i="8" a="1"/>
  <c r="E212" i="8" s="1"/>
  <c r="E209" i="8" a="1"/>
  <c r="E209" i="8" s="1"/>
  <c r="E204" i="8" a="1"/>
  <c r="E204" i="8" s="1"/>
  <c r="E201" i="8" a="1"/>
  <c r="E201" i="8" s="1"/>
  <c r="E196" i="8" a="1"/>
  <c r="E196" i="8" s="1"/>
  <c r="E193" i="8" a="1"/>
  <c r="E193" i="8" s="1"/>
  <c r="E188" i="8" a="1"/>
  <c r="E188" i="8" s="1"/>
  <c r="E185" i="8" a="1"/>
  <c r="E185" i="8" s="1"/>
  <c r="E180" i="8" a="1"/>
  <c r="E180" i="8" s="1"/>
  <c r="E177" i="8" a="1"/>
  <c r="E177" i="8" s="1"/>
  <c r="E172" i="8" a="1"/>
  <c r="E172" i="8" s="1"/>
  <c r="E169" i="8" a="1"/>
  <c r="E169" i="8" s="1"/>
  <c r="E164" i="8" a="1"/>
  <c r="E164" i="8" s="1"/>
  <c r="E161" i="8" a="1"/>
  <c r="E161" i="8" s="1"/>
  <c r="E156" i="8" a="1"/>
  <c r="E156" i="8" s="1"/>
  <c r="E153" i="8" a="1"/>
  <c r="E153" i="8" s="1"/>
  <c r="E148" i="8" a="1"/>
  <c r="E148" i="8" s="1"/>
  <c r="E145" i="8" a="1"/>
  <c r="E145" i="8" s="1"/>
  <c r="E140" i="8" a="1"/>
  <c r="E140" i="8" s="1"/>
  <c r="E137" i="8" a="1"/>
  <c r="E137" i="8" s="1"/>
  <c r="E132" i="8" a="1"/>
  <c r="E132" i="8" s="1"/>
  <c r="E129" i="8" a="1"/>
  <c r="E129" i="8" s="1"/>
  <c r="E124" i="8" a="1"/>
  <c r="E124" i="8" s="1"/>
  <c r="E121" i="8" a="1"/>
  <c r="E121" i="8" s="1"/>
  <c r="E116" i="8" a="1"/>
  <c r="E116" i="8" s="1"/>
  <c r="E113" i="8" a="1"/>
  <c r="E113" i="8" s="1"/>
  <c r="E108" i="8" a="1"/>
  <c r="E108" i="8" s="1"/>
  <c r="E105" i="8" a="1"/>
  <c r="E105" i="8" s="1"/>
  <c r="E100" i="8" a="1"/>
  <c r="E100" i="8" s="1"/>
  <c r="E97" i="8" a="1"/>
  <c r="E97" i="8" s="1"/>
  <c r="E92" i="8" a="1"/>
  <c r="E92" i="8" s="1"/>
  <c r="E89" i="8" a="1"/>
  <c r="E89" i="8" s="1"/>
  <c r="E84" i="8" a="1"/>
  <c r="E84" i="8" s="1"/>
  <c r="E81" i="8" a="1"/>
  <c r="E81" i="8" s="1"/>
  <c r="E76" i="8" a="1"/>
  <c r="E76" i="8" s="1"/>
  <c r="E73" i="8" a="1"/>
  <c r="E73" i="8" s="1"/>
  <c r="E68" i="8" a="1"/>
  <c r="E68" i="8" s="1"/>
  <c r="E66" i="8" a="1"/>
  <c r="E66" i="8" s="1"/>
  <c r="E294" i="8" a="1"/>
  <c r="E294" i="8" s="1"/>
  <c r="E287" i="8" a="1"/>
  <c r="E287" i="8" s="1"/>
  <c r="E283" i="8" a="1"/>
  <c r="E283" i="8" s="1"/>
  <c r="E278" i="8" a="1"/>
  <c r="E278" i="8" s="1"/>
  <c r="E275" i="8" a="1"/>
  <c r="E275" i="8" s="1"/>
  <c r="E270" i="8" a="1"/>
  <c r="E270" i="8" s="1"/>
  <c r="E267" i="8" a="1"/>
  <c r="E267" i="8" s="1"/>
  <c r="E262" i="8" a="1"/>
  <c r="E262" i="8" s="1"/>
  <c r="E259" i="8" a="1"/>
  <c r="E259" i="8" s="1"/>
  <c r="E254" i="8" a="1"/>
  <c r="E254" i="8" s="1"/>
  <c r="E251" i="8" a="1"/>
  <c r="E251" i="8" s="1"/>
  <c r="E246" i="8" a="1"/>
  <c r="E246" i="8" s="1"/>
  <c r="E243" i="8" a="1"/>
  <c r="E243" i="8" s="1"/>
  <c r="E238" i="8" a="1"/>
  <c r="E238" i="8" s="1"/>
  <c r="E235" i="8" a="1"/>
  <c r="E235" i="8" s="1"/>
  <c r="E230" i="8" a="1"/>
  <c r="E230" i="8" s="1"/>
  <c r="E227" i="8" a="1"/>
  <c r="E227" i="8" s="1"/>
  <c r="E222" i="8" a="1"/>
  <c r="E222" i="8" s="1"/>
  <c r="E219" i="8" a="1"/>
  <c r="E219" i="8" s="1"/>
  <c r="E214" i="8" a="1"/>
  <c r="E214" i="8" s="1"/>
  <c r="E211" i="8" a="1"/>
  <c r="E211" i="8" s="1"/>
  <c r="E206" i="8" a="1"/>
  <c r="E206" i="8" s="1"/>
  <c r="E203" i="8" a="1"/>
  <c r="E203" i="8" s="1"/>
  <c r="E198" i="8" a="1"/>
  <c r="E198" i="8" s="1"/>
  <c r="E195" i="8" a="1"/>
  <c r="E195" i="8" s="1"/>
  <c r="E190" i="8" a="1"/>
  <c r="E190" i="8" s="1"/>
  <c r="E187" i="8" a="1"/>
  <c r="E187" i="8" s="1"/>
  <c r="E182" i="8" a="1"/>
  <c r="E182" i="8" s="1"/>
  <c r="E179" i="8" a="1"/>
  <c r="E179" i="8" s="1"/>
  <c r="E174" i="8" a="1"/>
  <c r="E174" i="8" s="1"/>
  <c r="E171" i="8" a="1"/>
  <c r="E171" i="8" s="1"/>
  <c r="E166" i="8" a="1"/>
  <c r="E166" i="8" s="1"/>
  <c r="E163" i="8" a="1"/>
  <c r="E163" i="8" s="1"/>
  <c r="E158" i="8" a="1"/>
  <c r="E158" i="8" s="1"/>
  <c r="E155" i="8" a="1"/>
  <c r="E155" i="8" s="1"/>
  <c r="E150" i="8" a="1"/>
  <c r="E150" i="8" s="1"/>
  <c r="E147" i="8" a="1"/>
  <c r="E147" i="8" s="1"/>
  <c r="E142" i="8" a="1"/>
  <c r="E142" i="8" s="1"/>
  <c r="E139" i="8" a="1"/>
  <c r="E139" i="8" s="1"/>
  <c r="E134" i="8" a="1"/>
  <c r="E134" i="8" s="1"/>
  <c r="E131" i="8" a="1"/>
  <c r="E131" i="8" s="1"/>
  <c r="E286" i="8" a="1"/>
  <c r="E286" i="8" s="1"/>
  <c r="E280" i="8" a="1"/>
  <c r="E280" i="8" s="1"/>
  <c r="E277" i="8" a="1"/>
  <c r="E277" i="8" s="1"/>
  <c r="E272" i="8" a="1"/>
  <c r="E272" i="8" s="1"/>
  <c r="E269" i="8" a="1"/>
  <c r="E269" i="8" s="1"/>
  <c r="E264" i="8" a="1"/>
  <c r="E264" i="8" s="1"/>
  <c r="E261" i="8" a="1"/>
  <c r="E261" i="8" s="1"/>
  <c r="E256" i="8" a="1"/>
  <c r="E256" i="8" s="1"/>
  <c r="E253" i="8" a="1"/>
  <c r="E253" i="8" s="1"/>
  <c r="E248" i="8" a="1"/>
  <c r="E248" i="8" s="1"/>
  <c r="E245" i="8" a="1"/>
  <c r="E245" i="8" s="1"/>
  <c r="E240" i="8" a="1"/>
  <c r="E240" i="8" s="1"/>
  <c r="E237" i="8" a="1"/>
  <c r="E237" i="8" s="1"/>
  <c r="E232" i="8" a="1"/>
  <c r="E232" i="8" s="1"/>
  <c r="E229" i="8" a="1"/>
  <c r="E229" i="8" s="1"/>
  <c r="E224" i="8" a="1"/>
  <c r="E224" i="8" s="1"/>
  <c r="E221" i="8" a="1"/>
  <c r="E221" i="8" s="1"/>
  <c r="E216" i="8" a="1"/>
  <c r="E216" i="8" s="1"/>
  <c r="E213" i="8" a="1"/>
  <c r="E213" i="8" s="1"/>
  <c r="E208" i="8" a="1"/>
  <c r="E208" i="8" s="1"/>
  <c r="E205" i="8" a="1"/>
  <c r="E205" i="8" s="1"/>
  <c r="E200" i="8" a="1"/>
  <c r="E200" i="8" s="1"/>
  <c r="E197" i="8" a="1"/>
  <c r="E197" i="8" s="1"/>
  <c r="E192" i="8" a="1"/>
  <c r="E192" i="8" s="1"/>
  <c r="E189" i="8" a="1"/>
  <c r="E189" i="8" s="1"/>
  <c r="E184" i="8" a="1"/>
  <c r="E184" i="8" s="1"/>
  <c r="E181" i="8" a="1"/>
  <c r="E181" i="8" s="1"/>
  <c r="E176" i="8" a="1"/>
  <c r="E176" i="8" s="1"/>
  <c r="E173" i="8" a="1"/>
  <c r="E173" i="8" s="1"/>
  <c r="E168" i="8" a="1"/>
  <c r="E168" i="8" s="1"/>
  <c r="E165" i="8" a="1"/>
  <c r="E165" i="8" s="1"/>
  <c r="E160" i="8" a="1"/>
  <c r="E160" i="8" s="1"/>
  <c r="E157" i="8" a="1"/>
  <c r="E157" i="8" s="1"/>
  <c r="E152" i="8" a="1"/>
  <c r="E152" i="8" s="1"/>
  <c r="E149" i="8" a="1"/>
  <c r="E149" i="8" s="1"/>
  <c r="E144" i="8" a="1"/>
  <c r="E144" i="8" s="1"/>
  <c r="E141" i="8" a="1"/>
  <c r="E141" i="8" s="1"/>
  <c r="E136" i="8" a="1"/>
  <c r="E136" i="8" s="1"/>
  <c r="E133" i="8" a="1"/>
  <c r="E133" i="8" s="1"/>
  <c r="E128" i="8" a="1"/>
  <c r="E128" i="8" s="1"/>
  <c r="E125" i="8" a="1"/>
  <c r="E125" i="8" s="1"/>
  <c r="E120" i="8" a="1"/>
  <c r="E120" i="8" s="1"/>
  <c r="E117" i="8" a="1"/>
  <c r="E117" i="8" s="1"/>
  <c r="E112" i="8" a="1"/>
  <c r="E112" i="8" s="1"/>
  <c r="E109" i="8" a="1"/>
  <c r="E109" i="8" s="1"/>
  <c r="E104" i="8" a="1"/>
  <c r="E104" i="8" s="1"/>
  <c r="E101" i="8" a="1"/>
  <c r="E101" i="8" s="1"/>
  <c r="E96" i="8" a="1"/>
  <c r="E96" i="8" s="1"/>
  <c r="E93" i="8" a="1"/>
  <c r="E93" i="8" s="1"/>
  <c r="E118" i="8" a="1"/>
  <c r="E118" i="8" s="1"/>
  <c r="E107" i="8" a="1"/>
  <c r="E107" i="8" s="1"/>
  <c r="E83" i="8" a="1"/>
  <c r="E83" i="8" s="1"/>
  <c r="E78" i="8" a="1"/>
  <c r="E78" i="8" s="1"/>
  <c r="E64" i="8" a="1"/>
  <c r="E64" i="8" s="1"/>
  <c r="E59" i="8" a="1"/>
  <c r="E59" i="8" s="1"/>
  <c r="E56" i="8" a="1"/>
  <c r="E56" i="8" s="1"/>
  <c r="E51" i="8" a="1"/>
  <c r="E51" i="8" s="1"/>
  <c r="E48" i="8" a="1"/>
  <c r="E48" i="8" s="1"/>
  <c r="E43" i="8" a="1"/>
  <c r="E43" i="8" s="1"/>
  <c r="E40" i="8" a="1"/>
  <c r="E40" i="8" s="1"/>
  <c r="E35" i="8" a="1"/>
  <c r="E35" i="8" s="1"/>
  <c r="E32" i="8" a="1"/>
  <c r="E32" i="8" s="1"/>
  <c r="E27" i="8" a="1"/>
  <c r="E27" i="8" s="1"/>
  <c r="E24" i="8" a="1"/>
  <c r="E24" i="8" s="1"/>
  <c r="E19" i="8" a="1"/>
  <c r="E19" i="8" s="1"/>
  <c r="E16" i="8" a="1"/>
  <c r="E16" i="8" s="1"/>
  <c r="E11" i="8" a="1"/>
  <c r="E11" i="8" s="1"/>
  <c r="E8" i="8" a="1"/>
  <c r="E8" i="8" s="1"/>
  <c r="E3" i="8" a="1"/>
  <c r="E3" i="8" s="1"/>
  <c r="E126" i="8" a="1"/>
  <c r="E126" i="8" s="1"/>
  <c r="E115" i="8" a="1"/>
  <c r="E115" i="8" s="1"/>
  <c r="E94" i="8" a="1"/>
  <c r="E94" i="8" s="1"/>
  <c r="E88" i="8" a="1"/>
  <c r="E88" i="8" s="1"/>
  <c r="E77" i="8" a="1"/>
  <c r="E77" i="8" s="1"/>
  <c r="E72" i="8" a="1"/>
  <c r="E72" i="8" s="1"/>
  <c r="E67" i="8" a="1"/>
  <c r="E67" i="8" s="1"/>
  <c r="E61" i="8" a="1"/>
  <c r="E61" i="8" s="1"/>
  <c r="E58" i="8" a="1"/>
  <c r="E58" i="8" s="1"/>
  <c r="E53" i="8" a="1"/>
  <c r="E53" i="8" s="1"/>
  <c r="E50" i="8" a="1"/>
  <c r="E50" i="8" s="1"/>
  <c r="E45" i="8" a="1"/>
  <c r="E45" i="8" s="1"/>
  <c r="E42" i="8" a="1"/>
  <c r="E42" i="8" s="1"/>
  <c r="E37" i="8" a="1"/>
  <c r="E37" i="8" s="1"/>
  <c r="E34" i="8" a="1"/>
  <c r="E34" i="8" s="1"/>
  <c r="E29" i="8" a="1"/>
  <c r="E29" i="8" s="1"/>
  <c r="E26" i="8" a="1"/>
  <c r="E26" i="8" s="1"/>
  <c r="E21" i="8" a="1"/>
  <c r="E21" i="8" s="1"/>
  <c r="E18" i="8" a="1"/>
  <c r="E18" i="8" s="1"/>
  <c r="E13" i="8" a="1"/>
  <c r="E13" i="8" s="1"/>
  <c r="E10" i="8" a="1"/>
  <c r="E10" i="8" s="1"/>
  <c r="E5" i="8" a="1"/>
  <c r="E5" i="8" s="1"/>
  <c r="E2" i="8" a="1"/>
  <c r="E2" i="8" s="1"/>
  <c r="E123" i="8" a="1"/>
  <c r="E123" i="8" s="1"/>
  <c r="E102" i="8" a="1"/>
  <c r="E102" i="8" s="1"/>
  <c r="E91" i="8" a="1"/>
  <c r="E91" i="8" s="1"/>
  <c r="E86" i="8" a="1"/>
  <c r="E86" i="8" s="1"/>
  <c r="E75" i="8" a="1"/>
  <c r="E75" i="8" s="1"/>
  <c r="E70" i="8" a="1"/>
  <c r="E70" i="8" s="1"/>
  <c r="E63" i="8" a="1"/>
  <c r="E63" i="8" s="1"/>
  <c r="E60" i="8" a="1"/>
  <c r="E60" i="8" s="1"/>
  <c r="E55" i="8" a="1"/>
  <c r="E55" i="8" s="1"/>
  <c r="E52" i="8" a="1"/>
  <c r="E52" i="8" s="1"/>
  <c r="E47" i="8" a="1"/>
  <c r="E47" i="8" s="1"/>
  <c r="E44" i="8" a="1"/>
  <c r="E44" i="8" s="1"/>
  <c r="E39" i="8" a="1"/>
  <c r="E39" i="8" s="1"/>
  <c r="E36" i="8" a="1"/>
  <c r="E36" i="8" s="1"/>
  <c r="E31" i="8" a="1"/>
  <c r="E31" i="8" s="1"/>
  <c r="E28" i="8" a="1"/>
  <c r="E28" i="8" s="1"/>
  <c r="E23" i="8" a="1"/>
  <c r="E23" i="8" s="1"/>
  <c r="E20" i="8" a="1"/>
  <c r="E20" i="8" s="1"/>
  <c r="E15" i="8" a="1"/>
  <c r="E15" i="8" s="1"/>
  <c r="E12" i="8" a="1"/>
  <c r="E12" i="8" s="1"/>
  <c r="E7" i="8" a="1"/>
  <c r="E7" i="8" s="1"/>
  <c r="E4" i="8" a="1"/>
  <c r="E4" i="8" s="1"/>
  <c r="E110" i="8" a="1"/>
  <c r="E110" i="8" s="1"/>
  <c r="E99" i="8" a="1"/>
  <c r="E99" i="8" s="1"/>
  <c r="E85" i="8" a="1"/>
  <c r="E85" i="8" s="1"/>
  <c r="E80" i="8" a="1"/>
  <c r="E80" i="8" s="1"/>
  <c r="E69" i="8" a="1"/>
  <c r="E69" i="8" s="1"/>
  <c r="E65" i="8" a="1"/>
  <c r="E65" i="8" s="1"/>
  <c r="E62" i="8" a="1"/>
  <c r="E62" i="8" s="1"/>
  <c r="E57" i="8" a="1"/>
  <c r="E57" i="8" s="1"/>
  <c r="E54" i="8" a="1"/>
  <c r="E54" i="8" s="1"/>
  <c r="E49" i="8" a="1"/>
  <c r="E49" i="8" s="1"/>
  <c r="E46" i="8" a="1"/>
  <c r="E46" i="8" s="1"/>
  <c r="E41" i="8" a="1"/>
  <c r="E41" i="8" s="1"/>
  <c r="E38" i="8" a="1"/>
  <c r="E38" i="8" s="1"/>
  <c r="E33" i="8" a="1"/>
  <c r="E33" i="8" s="1"/>
  <c r="E30" i="8" a="1"/>
  <c r="E30" i="8" s="1"/>
  <c r="E25" i="8" a="1"/>
  <c r="E25" i="8" s="1"/>
  <c r="E22" i="8" a="1"/>
  <c r="E22" i="8" s="1"/>
  <c r="E17" i="8" a="1"/>
  <c r="E17" i="8" s="1"/>
  <c r="E14" i="8" a="1"/>
  <c r="E14" i="8" s="1"/>
  <c r="E9" i="8" a="1"/>
  <c r="E9" i="8" s="1"/>
  <c r="E6" i="8" a="1"/>
  <c r="E6" i="8" s="1"/>
  <c r="D2099" i="7"/>
  <c r="D2095" i="7"/>
  <c r="D2100" i="7"/>
  <c r="D2097" i="7"/>
  <c r="D2101" i="7"/>
  <c r="D2098" i="7"/>
  <c r="D2096" i="7"/>
  <c r="C2100" i="7"/>
  <c r="C2101" i="7"/>
  <c r="C2099" i="7"/>
  <c r="C2098" i="7"/>
  <c r="C2032" i="7"/>
  <c r="C2031" i="7"/>
  <c r="B27" i="3" a="1"/>
  <c r="B27" i="3" s="1"/>
  <c r="C27" i="3" a="1"/>
  <c r="C27" i="3" s="1"/>
  <c r="C2056" i="7"/>
  <c r="C2057" i="7"/>
  <c r="T30" i="3"/>
  <c r="C2095" i="7"/>
  <c r="B41" i="3" a="1"/>
  <c r="B41" i="3" s="1"/>
  <c r="D41" i="3" a="1"/>
  <c r="D41" i="3" s="1"/>
  <c r="P2" i="3"/>
  <c r="C59" i="3" a="1"/>
  <c r="C59" i="3" s="1"/>
  <c r="C70" i="3" s="1"/>
  <c r="E3" i="3"/>
  <c r="D4" i="3"/>
  <c r="D27" i="3" s="1" a="1"/>
  <c r="D27" i="3" s="1"/>
  <c r="B59" i="3" a="1"/>
  <c r="B59" i="3" s="1"/>
  <c r="B70" i="3" s="1"/>
  <c r="R2" i="3"/>
  <c r="O2" i="3"/>
  <c r="D59" i="3" a="1"/>
  <c r="D59" i="3" s="1"/>
  <c r="D70" i="3" s="1"/>
  <c r="D61" i="3" l="1" a="1"/>
  <c r="D61" i="3" s="1"/>
  <c r="D62" i="3" a="1"/>
  <c r="D62" i="3" s="1"/>
  <c r="B61" i="3" a="1"/>
  <c r="B61" i="3" s="1"/>
  <c r="B62" i="3" a="1"/>
  <c r="B62" i="3" s="1"/>
  <c r="C62" i="3" a="1"/>
  <c r="C62" i="3" s="1"/>
  <c r="C61" i="3" a="1"/>
  <c r="C61" i="3" s="1"/>
  <c r="F3" i="3"/>
  <c r="E41" i="3" a="1"/>
  <c r="E41" i="3" s="1"/>
  <c r="E4" i="3"/>
  <c r="E27" i="3" a="1"/>
  <c r="E27" i="3" s="1"/>
  <c r="E16" i="3" a="1"/>
  <c r="E16" i="3" s="1"/>
  <c r="E5" i="3" a="1"/>
  <c r="E5" i="3" s="1"/>
  <c r="E71" i="3" s="1"/>
  <c r="T2" i="3"/>
  <c r="V2" i="3"/>
  <c r="H2" i="8" a="1"/>
  <c r="D5" i="3" a="1"/>
  <c r="D5" i="3" s="1"/>
  <c r="D71" i="3" s="1"/>
  <c r="D16" i="3" a="1"/>
  <c r="D16" i="3" s="1"/>
  <c r="S2" i="3"/>
  <c r="E59" i="3" a="1"/>
  <c r="E59" i="3" s="1"/>
  <c r="E70" i="3" s="1"/>
  <c r="E61" i="3" l="1" a="1"/>
  <c r="E61" i="3" s="1"/>
  <c r="E62" i="3" a="1"/>
  <c r="E62" i="3" s="1"/>
  <c r="X2" i="3"/>
  <c r="W2" i="3"/>
  <c r="I2" i="8"/>
  <c r="H2" i="8"/>
  <c r="G3" i="3"/>
  <c r="F59" i="3" a="1"/>
  <c r="F59" i="3" s="1"/>
  <c r="F70" i="3" s="1"/>
  <c r="F4" i="3"/>
  <c r="F41" i="3" a="1"/>
  <c r="F41" i="3" s="1"/>
  <c r="F5" i="3" a="1"/>
  <c r="F5" i="3" s="1"/>
  <c r="F71" i="3" s="1"/>
  <c r="F16" i="3" a="1"/>
  <c r="F16" i="3" s="1"/>
  <c r="F27" i="3" a="1"/>
  <c r="F27" i="3" s="1"/>
  <c r="F62" i="3" l="1" a="1"/>
  <c r="F62" i="3" s="1"/>
  <c r="F61" i="3" a="1"/>
  <c r="F61" i="3" s="1"/>
  <c r="G4" i="3"/>
  <c r="H3" i="3"/>
  <c r="G41" i="3" a="1"/>
  <c r="G41" i="3" s="1"/>
  <c r="G5" i="3" a="1"/>
  <c r="G5" i="3" s="1"/>
  <c r="G71" i="3" s="1"/>
  <c r="G16" i="3" a="1"/>
  <c r="G16" i="3" s="1"/>
  <c r="G27" i="3" a="1"/>
  <c r="G27" i="3" s="1"/>
  <c r="G59" i="3" a="1"/>
  <c r="G59" i="3" s="1"/>
  <c r="G70" i="3" s="1"/>
  <c r="G62" i="3" l="1" a="1"/>
  <c r="G62" i="3" s="1"/>
  <c r="G61" i="3" a="1"/>
  <c r="G61" i="3" s="1"/>
  <c r="H4" i="3"/>
  <c r="I3" i="3"/>
  <c r="H41" i="3" a="1"/>
  <c r="H41" i="3" s="1"/>
  <c r="H5" i="3" a="1"/>
  <c r="H5" i="3" s="1"/>
  <c r="H71" i="3" s="1"/>
  <c r="H16" i="3" a="1"/>
  <c r="H16" i="3" s="1"/>
  <c r="H59" i="3" a="1"/>
  <c r="H59" i="3" s="1"/>
  <c r="H70" i="3" s="1"/>
  <c r="H27" i="3" a="1"/>
  <c r="H27" i="3" s="1"/>
  <c r="H61" i="3" l="1" a="1"/>
  <c r="H61" i="3" s="1"/>
  <c r="H62" i="3" a="1"/>
  <c r="H62" i="3" s="1"/>
  <c r="I4" i="3"/>
  <c r="J3" i="3"/>
  <c r="I59" i="3" a="1"/>
  <c r="I59" i="3" s="1"/>
  <c r="I70" i="3" s="1"/>
  <c r="I41" i="3" a="1"/>
  <c r="I41" i="3" s="1"/>
  <c r="I5" i="3" a="1"/>
  <c r="I5" i="3" s="1"/>
  <c r="I71" i="3" s="1"/>
  <c r="I16" i="3" a="1"/>
  <c r="I16" i="3" s="1"/>
  <c r="I27" i="3" a="1"/>
  <c r="I27" i="3" s="1"/>
  <c r="I61" i="3" l="1" a="1"/>
  <c r="I61" i="3" s="1"/>
  <c r="I62" i="3" a="1"/>
  <c r="I62" i="3" s="1"/>
  <c r="K3" i="3"/>
  <c r="J4" i="3"/>
  <c r="J59" i="3" a="1"/>
  <c r="J59" i="3" s="1"/>
  <c r="J70" i="3" s="1"/>
  <c r="J41" i="3" a="1"/>
  <c r="J41" i="3" s="1"/>
  <c r="J5" i="3" a="1"/>
  <c r="J5" i="3" s="1"/>
  <c r="J71" i="3" s="1"/>
  <c r="J16" i="3" a="1"/>
  <c r="J16" i="3" s="1"/>
  <c r="J27" i="3" a="1"/>
  <c r="J27" i="3" s="1"/>
  <c r="J62" i="3" l="1" a="1"/>
  <c r="J62" i="3" s="1"/>
  <c r="J61" i="3" a="1"/>
  <c r="J61" i="3" s="1"/>
  <c r="K4" i="3"/>
  <c r="L3" i="3"/>
  <c r="K41" i="3" a="1"/>
  <c r="K41" i="3" s="1"/>
  <c r="K5" i="3" a="1"/>
  <c r="K5" i="3" s="1"/>
  <c r="K71" i="3" s="1"/>
  <c r="K16" i="3" a="1"/>
  <c r="K16" i="3" s="1"/>
  <c r="K59" i="3" a="1"/>
  <c r="K59" i="3" s="1"/>
  <c r="K70" i="3" s="1"/>
  <c r="K27" i="3" a="1"/>
  <c r="K27" i="3" s="1"/>
  <c r="K62" i="3" l="1" a="1"/>
  <c r="K62" i="3" s="1"/>
  <c r="K61" i="3" a="1"/>
  <c r="K61" i="3" s="1"/>
  <c r="M3" i="3"/>
  <c r="L4" i="3"/>
  <c r="L5" i="3" a="1"/>
  <c r="L5" i="3" s="1"/>
  <c r="L71" i="3" s="1"/>
  <c r="L16" i="3" a="1"/>
  <c r="L16" i="3" s="1"/>
  <c r="L59" i="3" a="1"/>
  <c r="L59" i="3" s="1"/>
  <c r="L70" i="3" s="1"/>
  <c r="L41" i="3" a="1"/>
  <c r="L41" i="3" s="1"/>
  <c r="L27" i="3" a="1"/>
  <c r="L27" i="3" s="1"/>
  <c r="L61" i="3" l="1" a="1"/>
  <c r="L61" i="3" s="1"/>
  <c r="L62" i="3" a="1"/>
  <c r="L62" i="3" s="1"/>
  <c r="M59" i="3" a="1"/>
  <c r="M59" i="3" s="1"/>
  <c r="M70" i="3" s="1"/>
  <c r="M4" i="3"/>
  <c r="M41" i="3" a="1"/>
  <c r="M41" i="3" s="1"/>
  <c r="N3" i="3"/>
  <c r="M5" i="3" a="1"/>
  <c r="M5" i="3" s="1"/>
  <c r="M71" i="3" s="1"/>
  <c r="M16" i="3" a="1"/>
  <c r="M16" i="3" s="1"/>
  <c r="M27" i="3" a="1"/>
  <c r="M27" i="3" s="1"/>
  <c r="M61" i="3" l="1" a="1"/>
  <c r="M61" i="3" s="1"/>
  <c r="M62" i="3" a="1"/>
  <c r="M62" i="3" s="1"/>
  <c r="O3" i="3"/>
  <c r="N4" i="3"/>
  <c r="N41" i="3" a="1"/>
  <c r="N41" i="3" s="1"/>
  <c r="N16" i="3" a="1"/>
  <c r="N16" i="3" s="1"/>
  <c r="N5" i="3" a="1"/>
  <c r="N5" i="3" s="1"/>
  <c r="N71" i="3" s="1"/>
  <c r="N59" i="3" a="1"/>
  <c r="N59" i="3" s="1"/>
  <c r="N70" i="3" s="1"/>
  <c r="N27" i="3" a="1"/>
  <c r="N27" i="3" s="1"/>
  <c r="N62" i="3" l="1" a="1"/>
  <c r="N62" i="3" s="1"/>
  <c r="N61" i="3" a="1"/>
  <c r="N61" i="3" s="1"/>
  <c r="O4" i="3"/>
  <c r="P3" i="3"/>
  <c r="O27" i="3" a="1"/>
  <c r="O27" i="3" s="1"/>
  <c r="O5" i="3" a="1"/>
  <c r="O5" i="3" s="1"/>
  <c r="O71" i="3" s="1"/>
  <c r="O16" i="3" a="1"/>
  <c r="O16" i="3" s="1"/>
  <c r="O59" i="3" a="1"/>
  <c r="O59" i="3" s="1"/>
  <c r="O70" i="3" s="1"/>
  <c r="O41" i="3" a="1"/>
  <c r="O41" i="3" s="1"/>
  <c r="O62" i="3" l="1" a="1"/>
  <c r="O62" i="3" s="1"/>
  <c r="O61" i="3" a="1"/>
  <c r="O61" i="3" s="1"/>
  <c r="P4" i="3"/>
  <c r="Q3" i="3"/>
  <c r="P41" i="3" a="1"/>
  <c r="P41" i="3" s="1"/>
  <c r="P5" i="3" a="1"/>
  <c r="P5" i="3" s="1"/>
  <c r="P71" i="3" s="1"/>
  <c r="P27" i="3" a="1"/>
  <c r="P27" i="3" s="1"/>
  <c r="P59" i="3" a="1"/>
  <c r="P59" i="3" s="1"/>
  <c r="P70" i="3" s="1"/>
  <c r="P16" i="3" a="1"/>
  <c r="P16" i="3" s="1"/>
  <c r="P61" i="3" l="1" a="1"/>
  <c r="P61" i="3" s="1"/>
  <c r="P62" i="3" a="1"/>
  <c r="P62" i="3" s="1"/>
  <c r="R3" i="3"/>
  <c r="Q4" i="3"/>
  <c r="Q41" i="3" a="1"/>
  <c r="Q41" i="3" s="1"/>
  <c r="Q16" i="3" a="1"/>
  <c r="Q16" i="3" s="1"/>
  <c r="Q5" i="3" a="1"/>
  <c r="Q5" i="3" s="1"/>
  <c r="Q71" i="3" s="1"/>
  <c r="Q27" i="3" a="1"/>
  <c r="Q27" i="3" s="1"/>
  <c r="Q59" i="3" a="1"/>
  <c r="Q59" i="3" s="1"/>
  <c r="Q70" i="3" s="1"/>
  <c r="Q61" i="3" l="1" a="1"/>
  <c r="Q61" i="3" s="1"/>
  <c r="Q62" i="3" a="1"/>
  <c r="Q62" i="3" s="1"/>
  <c r="S3" i="3"/>
  <c r="R4" i="3"/>
  <c r="R27" i="3" a="1"/>
  <c r="R27" i="3" s="1"/>
  <c r="R41" i="3" a="1"/>
  <c r="R41" i="3" s="1"/>
  <c r="R16" i="3" a="1"/>
  <c r="R16" i="3" s="1"/>
  <c r="R59" i="3" a="1"/>
  <c r="R59" i="3" s="1"/>
  <c r="R70" i="3" s="1"/>
  <c r="R5" i="3" a="1"/>
  <c r="R5" i="3" s="1"/>
  <c r="R71" i="3" s="1"/>
  <c r="R62" i="3" l="1" a="1"/>
  <c r="R62" i="3" s="1"/>
  <c r="R61" i="3" a="1"/>
  <c r="R61" i="3" s="1"/>
  <c r="S4" i="3"/>
  <c r="T3" i="3"/>
  <c r="S27" i="3" a="1"/>
  <c r="S27" i="3" s="1"/>
  <c r="S16" i="3" a="1"/>
  <c r="S16" i="3" s="1"/>
  <c r="S5" i="3" a="1"/>
  <c r="S5" i="3" s="1"/>
  <c r="S71" i="3" s="1"/>
  <c r="S41" i="3" a="1"/>
  <c r="S41" i="3" s="1"/>
  <c r="S59" i="3" a="1"/>
  <c r="S59" i="3" s="1"/>
  <c r="S70" i="3" s="1"/>
  <c r="U71" i="3" l="1"/>
  <c r="V71" i="3"/>
  <c r="U70" i="3"/>
  <c r="V70" i="3"/>
  <c r="S62" i="3" a="1"/>
  <c r="S62" i="3" s="1"/>
  <c r="S61" i="3" a="1"/>
  <c r="S61" i="3" s="1"/>
  <c r="T4" i="3"/>
  <c r="U3" i="3"/>
  <c r="T5" i="3" a="1"/>
  <c r="T5" i="3" s="1"/>
  <c r="T41" i="3" a="1"/>
  <c r="T41" i="3" s="1"/>
  <c r="T16" i="3" a="1"/>
  <c r="T16" i="3" s="1"/>
  <c r="T59" i="3" a="1"/>
  <c r="T59" i="3" s="1"/>
  <c r="T60" i="3" s="1"/>
  <c r="T27" i="3" a="1"/>
  <c r="T27" i="3" s="1"/>
  <c r="H3" i="8" l="1" a="1"/>
  <c r="H3" i="8" s="1"/>
  <c r="H4" i="8" s="1"/>
  <c r="T61" i="3" a="1"/>
  <c r="T61" i="3" s="1"/>
  <c r="T62" i="3" a="1"/>
  <c r="T62" i="3" s="1"/>
  <c r="U4" i="3"/>
  <c r="T18" i="3" a="1"/>
  <c r="T18" i="3" s="1"/>
  <c r="V3" i="3"/>
  <c r="T7" i="3" a="1"/>
  <c r="T7" i="3" s="1"/>
  <c r="T29" i="3" a="1"/>
  <c r="T29" i="3" s="1"/>
  <c r="I3" i="8" l="1"/>
  <c r="I4" i="8" s="1"/>
  <c r="W16" i="3"/>
  <c r="X16" i="3"/>
  <c r="V16" i="3"/>
  <c r="Y16" i="3"/>
  <c r="U16" i="3"/>
  <c r="V27" i="3"/>
  <c r="U27" i="3"/>
  <c r="Y27" i="3"/>
  <c r="Y59" i="3" s="1"/>
  <c r="Y60" i="3" s="1"/>
  <c r="W27" i="3"/>
  <c r="X27" i="3"/>
  <c r="Y5" i="3"/>
  <c r="W5" i="3"/>
  <c r="X5" i="3"/>
  <c r="U5" i="3"/>
  <c r="V5" i="3"/>
  <c r="V4" i="3"/>
  <c r="W3" i="3"/>
  <c r="U59" i="3" l="1"/>
  <c r="U60" i="3" s="1"/>
  <c r="X59" i="3"/>
  <c r="X60" i="3" s="1"/>
  <c r="V59" i="3"/>
  <c r="V60" i="3" s="1"/>
  <c r="W59" i="3"/>
  <c r="W60" i="3" s="1"/>
  <c r="W4" i="3"/>
  <c r="X3" i="3"/>
  <c r="X4" i="3" l="1"/>
  <c r="Y3" i="3"/>
  <c r="Y4" i="3" s="1"/>
</calcChain>
</file>

<file path=xl/sharedStrings.xml><?xml version="1.0" encoding="utf-8"?>
<sst xmlns="http://schemas.openxmlformats.org/spreadsheetml/2006/main" count="138" uniqueCount="88">
  <si>
    <t>Date</t>
  </si>
  <si>
    <t>Open</t>
  </si>
  <si>
    <t>High</t>
  </si>
  <si>
    <t>Low</t>
  </si>
  <si>
    <t>Last</t>
  </si>
  <si>
    <t>Change</t>
  </si>
  <si>
    <t>Settle</t>
  </si>
  <si>
    <t>Volume</t>
  </si>
  <si>
    <t>Previous Day Open Interest</t>
  </si>
  <si>
    <t>settle, usd/mt</t>
  </si>
  <si>
    <t>year</t>
  </si>
  <si>
    <t>month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</si>
  <si>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</si>
  <si>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</si>
  <si>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</si>
  <si>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</si>
  <si>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</si>
  <si>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</si>
  <si>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</si>
  <si>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</si>
  <si>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</si>
  <si>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</si>
  <si>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</si>
  <si>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</si>
  <si>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</si>
  <si>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</si>
  <si>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</si>
  <si>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</si>
  <si>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</si>
  <si>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</si>
  <si>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</si>
  <si>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</si>
  <si>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month start</t>
  </si>
  <si>
    <t>month end</t>
  </si>
  <si>
    <t>Wheat Chicago</t>
  </si>
  <si>
    <t>ave</t>
  </si>
  <si>
    <t>as of 2017/04/13 JLY17 settlement @</t>
  </si>
  <si>
    <t>as of 2017/04/13 MAY17 settlement @</t>
  </si>
  <si>
    <t>as of 2017/04/13 SEP17 settlement @</t>
  </si>
  <si>
    <t># of quotations</t>
  </si>
  <si>
    <t>as of 2017/04/13 DEC17 settlement @</t>
  </si>
  <si>
    <t>as of 2017/04/13 MAR18 settlement @</t>
  </si>
  <si>
    <t>as of 2017/04/13 MAY18 settlement @</t>
  </si>
  <si>
    <t>as of 2017/04/13 JLY18 settlement @</t>
  </si>
  <si>
    <t>Wave</t>
  </si>
  <si>
    <t>Prev. Day Open Interest</t>
  </si>
  <si>
    <t>EFP Volume</t>
  </si>
  <si>
    <t>EFS Volume</t>
  </si>
  <si>
    <t>Block Volume</t>
  </si>
  <si>
    <t>https://www.quandl.com/data/CHRIS/ICE_ICN1-Corn-Futures-Continuous-Contract-1-ICN1-Front-Month</t>
  </si>
  <si>
    <t>Corn Chicago</t>
  </si>
  <si>
    <t>date</t>
  </si>
  <si>
    <t>front month</t>
  </si>
  <si>
    <t>next month</t>
  </si>
  <si>
    <t>weight</t>
  </si>
  <si>
    <t>settlement</t>
  </si>
  <si>
    <t>Diesel spot price NWE</t>
  </si>
  <si>
    <t>SBO</t>
  </si>
  <si>
    <t>Corn</t>
  </si>
  <si>
    <t>Wheat</t>
  </si>
  <si>
    <t>Sunflower Oil, US export price from Gulf of Mexico</t>
  </si>
  <si>
    <t>Soybean Crude Oil</t>
  </si>
  <si>
    <t>CPO1</t>
  </si>
  <si>
    <t>FUPO1</t>
  </si>
  <si>
    <t>FUPO Prices for Spot Month Contract</t>
  </si>
  <si>
    <t>FUPO Prices for Next One Month Contract</t>
  </si>
  <si>
    <t>as of 2017/04/13 AUG17 settlement @</t>
  </si>
  <si>
    <t>as of 2017/04/13 OCT17 settlement @</t>
  </si>
  <si>
    <t>as of 2017/04/13 JAN18 settlement @</t>
  </si>
  <si>
    <t>Diesel</t>
  </si>
  <si>
    <t>as of 2017/04/13 JUN17 settlement @</t>
  </si>
  <si>
    <t>as of 2017/04/13 NOV17 settlement @</t>
  </si>
  <si>
    <t>as of 2017/04/13 FEB18 settlement @</t>
  </si>
  <si>
    <t>as of 2017/04/13 APR18 settlement @</t>
  </si>
  <si>
    <t>as of 2017/04/13 JUN18 settlement @</t>
  </si>
  <si>
    <t>as of 2017/04/13 APR17 settlement @</t>
  </si>
  <si>
    <t>Sunflower Oil</t>
  </si>
  <si>
    <t>Soybean Oil</t>
  </si>
  <si>
    <t>beta</t>
  </si>
  <si>
    <t>alpha</t>
  </si>
  <si>
    <t>max SFO</t>
  </si>
  <si>
    <t>min SFO</t>
  </si>
  <si>
    <t>Kernel SFO</t>
  </si>
  <si>
    <t>SFO volumes</t>
  </si>
  <si>
    <t>SFO price diff</t>
  </si>
  <si>
    <t>Kernel grains</t>
  </si>
  <si>
    <t>grains price diff</t>
  </si>
  <si>
    <t>graing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</si>
</sst>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6" x14ac:knownFonts="1">
    <font>
      <sz val="10"/>
      <name val="Arial"/>
      <family val="2"/>
      <charset val="1"/>
    </font>
    <font>
      <sz val="11"/>
      <color indexed="8"/>
      <name val="Calibri"/>
      <family val="2"/>
      <charset val="204"/>
    </font>
    <font>
      <b/>
      <sz val="10"/>
      <name val="Arial"/>
      <family val="2"/>
      <charset val="204"/>
    </font>
    <font>
      <sz val="8"/>
      <name val="Arial"/>
      <family val="2"/>
      <charset val="1"/>
    </font>
    <font>
      <u/>
      <sz val="10"/>
      <color indexed="30"/>
      <name val="Arial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</font>
    <font>
      <sz val="8"/>
      <color indexed="10"/>
      <name val="Arial"/>
      <family val="2"/>
      <charset val="1"/>
    </font>
    <font>
      <b/>
      <sz val="10"/>
      <color indexed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0"/>
      <color theme="10"/>
      <name val="Arial"/>
      <family val="2"/>
      <charset val="1"/>
    </font>
    <font>
      <i/>
      <sz val="10"/>
      <name val="Arial"/>
      <family val="2"/>
      <charset val="204"/>
    </font>
    <font>
      <sz val="10"/>
      <color rgb="FFFF0000"/>
      <name val="Arial"/>
      <family val="2"/>
      <charset val="1"/>
    </font>
    <font>
      <b/>
      <i/>
      <sz val="10"/>
      <name val="Arial Cyr"/>
    </font>
    <font>
      <i/>
      <sz val="10"/>
      <color rgb="FFFF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 applyBorder="0">
      <protection locked="0"/>
    </xf>
    <xf numFmtId="0" fontId="10" fillId="0" borderId="0"/>
    <xf numFmtId="0" fontId="7" fillId="0" borderId="0"/>
    <xf numFmtId="0" fontId="11" fillId="0" borderId="0" applyNumberFormat="0" applyFill="0" applyBorder="0" applyAlignment="0" applyProtection="0">
      <protection locked="0"/>
    </xf>
    <xf numFmtId="0" fontId="1" fillId="0" borderId="0"/>
    <xf numFmtId="0" fontId="5" fillId="0" borderId="0" applyBorder="0">
      <protection locked="0"/>
    </xf>
  </cellStyleXfs>
  <cellXfs count="45">
    <xf numFmtId="0" fontId="0" fillId="0" borderId="0" xfId="0" applyBorder="1">
      <protection locked="0"/>
    </xf>
    <xf numFmtId="164" fontId="0" fillId="0" borderId="0" xfId="0" applyNumberFormat="1" applyBorder="1">
      <protection locked="0"/>
    </xf>
    <xf numFmtId="0" fontId="0" fillId="0" borderId="1" xfId="0" applyBorder="1" applyProtection="1"/>
    <xf numFmtId="0" fontId="0" fillId="0" borderId="2" xfId="0" applyBorder="1" applyProtection="1"/>
    <xf numFmtId="0" fontId="0" fillId="0" borderId="3" xfId="0" applyBorder="1" applyProtection="1"/>
    <xf numFmtId="0" fontId="0" fillId="0" borderId="4" xfId="0" applyBorder="1" applyProtection="1"/>
    <xf numFmtId="0" fontId="0" fillId="0" borderId="5" xfId="0" applyBorder="1" applyProtection="1"/>
    <xf numFmtId="0" fontId="0" fillId="0" borderId="6" xfId="0" applyBorder="1" applyProtection="1"/>
    <xf numFmtId="1" fontId="2" fillId="0" borderId="0" xfId="0" applyNumberFormat="1" applyFont="1" applyBorder="1">
      <protection locked="0"/>
    </xf>
    <xf numFmtId="0" fontId="3" fillId="0" borderId="0" xfId="0" applyFont="1" applyBorder="1" applyAlignment="1">
      <alignment horizontal="right"/>
      <protection locked="0"/>
    </xf>
    <xf numFmtId="0" fontId="0" fillId="0" borderId="0" xfId="0" applyBorder="1" applyAlignment="1">
      <alignment horizontal="right"/>
      <protection locked="0"/>
    </xf>
    <xf numFmtId="0" fontId="2" fillId="0" borderId="0" xfId="0" applyFont="1" applyBorder="1">
      <protection locked="0"/>
    </xf>
    <xf numFmtId="1" fontId="2" fillId="2" borderId="0" xfId="0" applyNumberFormat="1" applyFont="1" applyFill="1" applyBorder="1">
      <protection locked="0"/>
    </xf>
    <xf numFmtId="0" fontId="11" fillId="0" borderId="0" xfId="3" applyBorder="1">
      <protection locked="0"/>
    </xf>
    <xf numFmtId="0" fontId="0" fillId="3" borderId="0" xfId="0" applyFill="1" applyBorder="1">
      <protection locked="0"/>
    </xf>
    <xf numFmtId="0" fontId="10" fillId="0" borderId="0" xfId="1"/>
    <xf numFmtId="164" fontId="5" fillId="0" borderId="0" xfId="5" applyNumberFormat="1" applyBorder="1">
      <protection locked="0"/>
    </xf>
    <xf numFmtId="0" fontId="5" fillId="0" borderId="0" xfId="5" applyBorder="1">
      <protection locked="0"/>
    </xf>
    <xf numFmtId="0" fontId="0" fillId="0" borderId="0" xfId="0" applyProtection="1"/>
    <xf numFmtId="14" fontId="0" fillId="4" borderId="7" xfId="0" applyNumberFormat="1" applyFill="1" applyBorder="1" applyAlignment="1" applyProtection="1">
      <alignment horizontal="center"/>
    </xf>
    <xf numFmtId="0" fontId="6" fillId="0" borderId="0" xfId="1" applyFont="1"/>
    <xf numFmtId="0" fontId="4" fillId="0" borderId="0" xfId="3" applyFont="1" applyBorder="1">
      <protection locked="0"/>
    </xf>
    <xf numFmtId="0" fontId="8" fillId="0" borderId="0" xfId="0" applyFont="1" applyBorder="1" applyAlignment="1">
      <alignment horizontal="right"/>
      <protection locked="0"/>
    </xf>
    <xf numFmtId="2" fontId="1" fillId="0" borderId="0" xfId="4" applyNumberFormat="1"/>
    <xf numFmtId="14" fontId="1" fillId="4" borderId="7" xfId="4" applyNumberFormat="1" applyFill="1" applyBorder="1" applyAlignment="1">
      <alignment horizontal="center"/>
    </xf>
    <xf numFmtId="0" fontId="0" fillId="5" borderId="0" xfId="0" applyFill="1" applyBorder="1">
      <protection locked="0"/>
    </xf>
    <xf numFmtId="0" fontId="0" fillId="6" borderId="0" xfId="0" applyFill="1" applyBorder="1">
      <protection locked="0"/>
    </xf>
    <xf numFmtId="1" fontId="9" fillId="2" borderId="0" xfId="0" applyNumberFormat="1" applyFont="1" applyFill="1" applyBorder="1">
      <protection locked="0"/>
    </xf>
    <xf numFmtId="1" fontId="12" fillId="0" borderId="0" xfId="0" applyNumberFormat="1" applyFont="1" applyBorder="1">
      <protection locked="0"/>
    </xf>
    <xf numFmtId="0" fontId="12" fillId="0" borderId="0" xfId="0" applyFont="1" applyBorder="1">
      <protection locked="0"/>
    </xf>
    <xf numFmtId="2" fontId="0" fillId="6" borderId="8" xfId="0" applyNumberFormat="1" applyFill="1" applyBorder="1" applyProtection="1"/>
    <xf numFmtId="2" fontId="0" fillId="6" borderId="5" xfId="0" applyNumberFormat="1" applyFill="1" applyBorder="1" applyProtection="1"/>
    <xf numFmtId="2" fontId="0" fillId="6" borderId="9" xfId="0" applyNumberFormat="1" applyFill="1" applyBorder="1" applyProtection="1"/>
    <xf numFmtId="2" fontId="0" fillId="6" borderId="4" xfId="0" applyNumberFormat="1" applyFill="1" applyBorder="1" applyProtection="1"/>
    <xf numFmtId="2" fontId="0" fillId="6" borderId="6" xfId="0" applyNumberFormat="1" applyFill="1" applyBorder="1" applyProtection="1"/>
    <xf numFmtId="1" fontId="0" fillId="0" borderId="0" xfId="0" applyNumberFormat="1" applyBorder="1">
      <protection locked="0"/>
    </xf>
    <xf numFmtId="1" fontId="13" fillId="0" borderId="0" xfId="0" applyNumberFormat="1" applyFont="1" applyBorder="1">
      <protection locked="0"/>
    </xf>
    <xf numFmtId="2" fontId="0" fillId="6" borderId="10" xfId="0" applyNumberFormat="1" applyFill="1" applyBorder="1" applyProtection="1"/>
    <xf numFmtId="2" fontId="0" fillId="6" borderId="11" xfId="0" applyNumberFormat="1" applyFill="1" applyBorder="1" applyProtection="1"/>
    <xf numFmtId="2" fontId="0" fillId="6" borderId="12" xfId="0" applyNumberFormat="1" applyFill="1" applyBorder="1" applyProtection="1"/>
    <xf numFmtId="2" fontId="0" fillId="6" borderId="13" xfId="0" applyNumberFormat="1" applyFill="1" applyBorder="1" applyProtection="1"/>
    <xf numFmtId="2" fontId="0" fillId="6" borderId="14" xfId="0" applyNumberFormat="1" applyFill="1" applyBorder="1" applyProtection="1"/>
    <xf numFmtId="2" fontId="14" fillId="7" borderId="11" xfId="0" applyNumberFormat="1" applyFont="1" applyFill="1" applyBorder="1" applyProtection="1"/>
    <xf numFmtId="2" fontId="14" fillId="7" borderId="12" xfId="0" applyNumberFormat="1" applyFont="1" applyFill="1" applyBorder="1" applyProtection="1"/>
    <xf numFmtId="1" fontId="15" fillId="0" borderId="0" xfId="0" applyNumberFormat="1" applyFont="1" applyBorder="1">
      <protection locked="0"/>
    </xf>
  </cellXfs>
  <cellStyles count="6">
    <cellStyle name="Hyperlink" xfId="3" builtinId="8"/>
    <cellStyle name="Normal" xfId="0" builtinId="0"/>
    <cellStyle name="Normal 2" xfId="1"/>
    <cellStyle name="Normal 3" xfId="2"/>
    <cellStyle name="Обычный_Diesel" xfId="4"/>
    <cellStyle name="Обычный_Лист1" xf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Soft commodities prices, $/t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666666666666664E-2"/>
          <c:y val="2.3569023569023569E-2"/>
          <c:w val="0.921875"/>
          <c:h val="0.86363636363636365"/>
        </c:manualLayout>
      </c:layout>
      <c:lineChart>
        <c:grouping val="standard"/>
        <c:varyColors val="0"/>
        <c:ser>
          <c:idx val="2"/>
          <c:order val="2"/>
          <c:tx>
            <c:v>soybean crude oil</c:v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Diesel!$C$2:$C$2047</c:f>
              <c:numCache>
                <c:formatCode>General</c:formatCode>
                <c:ptCount val="2046"/>
                <c:pt idx="0">
                  <c:v>746.92614428236527</c:v>
                </c:pt>
                <c:pt idx="1">
                  <c:v>775.36577610421443</c:v>
                </c:pt>
                <c:pt idx="2">
                  <c:v>822.54470021177826</c:v>
                </c:pt>
                <c:pt idx="3">
                  <c:v>797.63246458488709</c:v>
                </c:pt>
                <c:pt idx="4">
                  <c:v>788.81397409749195</c:v>
                </c:pt>
                <c:pt idx="5">
                  <c:v>809.53742674287037</c:v>
                </c:pt>
                <c:pt idx="6">
                  <c:v>758.61064417816362</c:v>
                </c:pt>
                <c:pt idx="7">
                  <c:v>767.87005918992861</c:v>
                </c:pt>
                <c:pt idx="8">
                  <c:v>750.67400273950807</c:v>
                </c:pt>
                <c:pt idx="9">
                  <c:v>758.3901819159787</c:v>
                </c:pt>
                <c:pt idx="10">
                  <c:v>762.57896489749157</c:v>
                </c:pt>
                <c:pt idx="11">
                  <c:v>762.57896489749157</c:v>
                </c:pt>
                <c:pt idx="12">
                  <c:v>745.38290844707115</c:v>
                </c:pt>
                <c:pt idx="13">
                  <c:v>748.4693801176594</c:v>
                </c:pt>
                <c:pt idx="14">
                  <c:v>739.20996510589441</c:v>
                </c:pt>
                <c:pt idx="15">
                  <c:v>740.75320094118865</c:v>
                </c:pt>
                <c:pt idx="16">
                  <c:v>744.50105939833168</c:v>
                </c:pt>
                <c:pt idx="17">
                  <c:v>722.45483317984394</c:v>
                </c:pt>
                <c:pt idx="18">
                  <c:v>725.54130485043197</c:v>
                </c:pt>
                <c:pt idx="19">
                  <c:v>713.63634269244869</c:v>
                </c:pt>
                <c:pt idx="20">
                  <c:v>721.57298413110425</c:v>
                </c:pt>
                <c:pt idx="21">
                  <c:v>700.18814469917118</c:v>
                </c:pt>
                <c:pt idx="22">
                  <c:v>695.11751266891906</c:v>
                </c:pt>
                <c:pt idx="23">
                  <c:v>713.19541816807896</c:v>
                </c:pt>
                <c:pt idx="24">
                  <c:v>728.62777652102034</c:v>
                </c:pt>
                <c:pt idx="25">
                  <c:v>736.34395569749097</c:v>
                </c:pt>
                <c:pt idx="26">
                  <c:v>754.6423234588359</c:v>
                </c:pt>
                <c:pt idx="27">
                  <c:v>741.63504998992823</c:v>
                </c:pt>
                <c:pt idx="28">
                  <c:v>731.49378592942367</c:v>
                </c:pt>
                <c:pt idx="29">
                  <c:v>723.77760675295303</c:v>
                </c:pt>
                <c:pt idx="30">
                  <c:v>727.52546521009594</c:v>
                </c:pt>
                <c:pt idx="31">
                  <c:v>727.52546521009594</c:v>
                </c:pt>
                <c:pt idx="32">
                  <c:v>686.73994670589366</c:v>
                </c:pt>
                <c:pt idx="33">
                  <c:v>670.64620156639762</c:v>
                </c:pt>
                <c:pt idx="34">
                  <c:v>670.64620156639762</c:v>
                </c:pt>
                <c:pt idx="35">
                  <c:v>666.23695632269994</c:v>
                </c:pt>
                <c:pt idx="36">
                  <c:v>668.2211166823638</c:v>
                </c:pt>
                <c:pt idx="37">
                  <c:v>673.90904304673381</c:v>
                </c:pt>
                <c:pt idx="38">
                  <c:v>705.92016351597806</c:v>
                </c:pt>
                <c:pt idx="39">
                  <c:v>701.37864091496954</c:v>
                </c:pt>
                <c:pt idx="40">
                  <c:v>684.71169389379281</c:v>
                </c:pt>
                <c:pt idx="41">
                  <c:v>668.88250346891857</c:v>
                </c:pt>
                <c:pt idx="42">
                  <c:v>670.64620156639762</c:v>
                </c:pt>
                <c:pt idx="43">
                  <c:v>683.21255051093567</c:v>
                </c:pt>
                <c:pt idx="44">
                  <c:v>677.03960716975894</c:v>
                </c:pt>
                <c:pt idx="45">
                  <c:v>684.09439955967514</c:v>
                </c:pt>
                <c:pt idx="46">
                  <c:v>678.14191848068356</c:v>
                </c:pt>
                <c:pt idx="47">
                  <c:v>682.99208824875075</c:v>
                </c:pt>
                <c:pt idx="48">
                  <c:v>659.40262619496878</c:v>
                </c:pt>
                <c:pt idx="49">
                  <c:v>669.76435251765804</c:v>
                </c:pt>
                <c:pt idx="50">
                  <c:v>665.13464501177566</c:v>
                </c:pt>
                <c:pt idx="51">
                  <c:v>680.34654110253211</c:v>
                </c:pt>
                <c:pt idx="52">
                  <c:v>690.26734290085165</c:v>
                </c:pt>
                <c:pt idx="53">
                  <c:v>681.66931467564154</c:v>
                </c:pt>
                <c:pt idx="54">
                  <c:v>703.05415410757462</c:v>
                </c:pt>
                <c:pt idx="55">
                  <c:v>710.99079554623029</c:v>
                </c:pt>
                <c:pt idx="56">
                  <c:v>729.73008783194484</c:v>
                </c:pt>
                <c:pt idx="57">
                  <c:v>733.47794628908775</c:v>
                </c:pt>
                <c:pt idx="58">
                  <c:v>735.68256891093642</c:v>
                </c:pt>
                <c:pt idx="59">
                  <c:v>740.75320094118865</c:v>
                </c:pt>
                <c:pt idx="60">
                  <c:v>714.7386540033732</c:v>
                </c:pt>
                <c:pt idx="61">
                  <c:v>706.36108804034779</c:v>
                </c:pt>
                <c:pt idx="62">
                  <c:v>741.19412546555839</c:v>
                </c:pt>
                <c:pt idx="63">
                  <c:v>738.54857831933998</c:v>
                </c:pt>
                <c:pt idx="64">
                  <c:v>773.82254026892042</c:v>
                </c:pt>
                <c:pt idx="65">
                  <c:v>778.67271003698761</c:v>
                </c:pt>
                <c:pt idx="66">
                  <c:v>771.39745538488671</c:v>
                </c:pt>
                <c:pt idx="67">
                  <c:v>768.09052145211353</c:v>
                </c:pt>
                <c:pt idx="68">
                  <c:v>771.39745538488671</c:v>
                </c:pt>
                <c:pt idx="69">
                  <c:v>780.87733265883639</c:v>
                </c:pt>
                <c:pt idx="70">
                  <c:v>814.60805877312271</c:v>
                </c:pt>
                <c:pt idx="71">
                  <c:v>814.60805877312271</c:v>
                </c:pt>
                <c:pt idx="72">
                  <c:v>810.19881352942502</c:v>
                </c:pt>
                <c:pt idx="73">
                  <c:v>810.63973805379487</c:v>
                </c:pt>
                <c:pt idx="74">
                  <c:v>781.53871944539105</c:v>
                </c:pt>
                <c:pt idx="75">
                  <c:v>796.5301532739627</c:v>
                </c:pt>
                <c:pt idx="76">
                  <c:v>795.64830422522323</c:v>
                </c:pt>
                <c:pt idx="77">
                  <c:v>798.07338910925682</c:v>
                </c:pt>
                <c:pt idx="78">
                  <c:v>801.15986077984519</c:v>
                </c:pt>
                <c:pt idx="79">
                  <c:v>784.84565337816423</c:v>
                </c:pt>
                <c:pt idx="80">
                  <c:v>771.97065726656717</c:v>
                </c:pt>
                <c:pt idx="81">
                  <c:v>785.06611564034904</c:v>
                </c:pt>
                <c:pt idx="82">
                  <c:v>803.62903811631554</c:v>
                </c:pt>
                <c:pt idx="83">
                  <c:v>832.24503974791287</c:v>
                </c:pt>
                <c:pt idx="84">
                  <c:v>837.53613404034991</c:v>
                </c:pt>
                <c:pt idx="85">
                  <c:v>859.36189799665271</c:v>
                </c:pt>
                <c:pt idx="86">
                  <c:v>854.95265275295526</c:v>
                </c:pt>
                <c:pt idx="87">
                  <c:v>873.25102051430008</c:v>
                </c:pt>
                <c:pt idx="88">
                  <c:v>872.58963372774531</c:v>
                </c:pt>
                <c:pt idx="89">
                  <c:v>874.79425634959421</c:v>
                </c:pt>
                <c:pt idx="90">
                  <c:v>863.33021871598044</c:v>
                </c:pt>
                <c:pt idx="91">
                  <c:v>856.27542632606458</c:v>
                </c:pt>
                <c:pt idx="92">
                  <c:v>835.55197368068605</c:v>
                </c:pt>
                <c:pt idx="93">
                  <c:v>841.28399249749259</c:v>
                </c:pt>
                <c:pt idx="94">
                  <c:v>841.50445475967774</c:v>
                </c:pt>
                <c:pt idx="95">
                  <c:v>845.9137000033752</c:v>
                </c:pt>
                <c:pt idx="96">
                  <c:v>837.31567177816487</c:v>
                </c:pt>
                <c:pt idx="97">
                  <c:v>839.96121892438362</c:v>
                </c:pt>
                <c:pt idx="98">
                  <c:v>832.24503974791287</c:v>
                </c:pt>
                <c:pt idx="99">
                  <c:v>833.56781332102219</c:v>
                </c:pt>
                <c:pt idx="100">
                  <c:v>833.56781332102219</c:v>
                </c:pt>
                <c:pt idx="101">
                  <c:v>860.90513383194673</c:v>
                </c:pt>
                <c:pt idx="102">
                  <c:v>891.76985053782983</c:v>
                </c:pt>
                <c:pt idx="103">
                  <c:v>892.87216184875422</c:v>
                </c:pt>
                <c:pt idx="104">
                  <c:v>865.31437907564441</c:v>
                </c:pt>
                <c:pt idx="105">
                  <c:v>889.34476565379612</c:v>
                </c:pt>
                <c:pt idx="106">
                  <c:v>875.8965676605186</c:v>
                </c:pt>
                <c:pt idx="107">
                  <c:v>868.62131300841747</c:v>
                </c:pt>
                <c:pt idx="108">
                  <c:v>869.72362431934198</c:v>
                </c:pt>
                <c:pt idx="109">
                  <c:v>851.20479429581235</c:v>
                </c:pt>
                <c:pt idx="110">
                  <c:v>842.16584154623229</c:v>
                </c:pt>
                <c:pt idx="111">
                  <c:v>819.23776627900497</c:v>
                </c:pt>
                <c:pt idx="112">
                  <c:v>807.33280412102158</c:v>
                </c:pt>
                <c:pt idx="113">
                  <c:v>814.8285210353074</c:v>
                </c:pt>
                <c:pt idx="114">
                  <c:v>817.91499270589577</c:v>
                </c:pt>
                <c:pt idx="115">
                  <c:v>814.60805877312271</c:v>
                </c:pt>
                <c:pt idx="116">
                  <c:v>805.34864376135783</c:v>
                </c:pt>
                <c:pt idx="117">
                  <c:v>792.12090803026513</c:v>
                </c:pt>
                <c:pt idx="118">
                  <c:v>814.16713424875286</c:v>
                </c:pt>
                <c:pt idx="119">
                  <c:v>803.36448340169386</c:v>
                </c:pt>
                <c:pt idx="120">
                  <c:v>806.2745852625344</c:v>
                </c:pt>
                <c:pt idx="121">
                  <c:v>796.83880044102136</c:v>
                </c:pt>
                <c:pt idx="122">
                  <c:v>791.06268917177772</c:v>
                </c:pt>
                <c:pt idx="123">
                  <c:v>775.58623836639924</c:v>
                </c:pt>
                <c:pt idx="124">
                  <c:v>794.10506838992899</c:v>
                </c:pt>
                <c:pt idx="125">
                  <c:v>779.11363456135746</c:v>
                </c:pt>
                <c:pt idx="126">
                  <c:v>779.11363456135746</c:v>
                </c:pt>
                <c:pt idx="127">
                  <c:v>759.27203096471828</c:v>
                </c:pt>
                <c:pt idx="128">
                  <c:v>729.289163307575</c:v>
                </c:pt>
                <c:pt idx="129">
                  <c:v>710.99079554623029</c:v>
                </c:pt>
                <c:pt idx="130">
                  <c:v>721.57298413110425</c:v>
                </c:pt>
                <c:pt idx="131">
                  <c:v>723.99806901513796</c:v>
                </c:pt>
                <c:pt idx="132">
                  <c:v>736.34395569749097</c:v>
                </c:pt>
                <c:pt idx="133">
                  <c:v>744.50105939833168</c:v>
                </c:pt>
                <c:pt idx="134">
                  <c:v>752.2172385748022</c:v>
                </c:pt>
                <c:pt idx="135">
                  <c:v>745.16244618488611</c:v>
                </c:pt>
                <c:pt idx="136">
                  <c:v>767.64959692774369</c:v>
                </c:pt>
                <c:pt idx="137">
                  <c:v>779.11363456135746</c:v>
                </c:pt>
                <c:pt idx="138">
                  <c:v>766.54728561681929</c:v>
                </c:pt>
                <c:pt idx="139">
                  <c:v>761.03572906219745</c:v>
                </c:pt>
                <c:pt idx="140">
                  <c:v>764.34266299497051</c:v>
                </c:pt>
                <c:pt idx="141">
                  <c:v>747.14660654454997</c:v>
                </c:pt>
                <c:pt idx="142">
                  <c:v>740.75320094118865</c:v>
                </c:pt>
                <c:pt idx="143">
                  <c:v>746.44112730555844</c:v>
                </c:pt>
                <c:pt idx="144">
                  <c:v>730.74421423799527</c:v>
                </c:pt>
                <c:pt idx="145">
                  <c:v>772.72022895799591</c:v>
                </c:pt>
                <c:pt idx="146">
                  <c:v>776.11534779564306</c:v>
                </c:pt>
                <c:pt idx="147">
                  <c:v>831.36319069917329</c:v>
                </c:pt>
                <c:pt idx="148">
                  <c:v>828.93810581513969</c:v>
                </c:pt>
                <c:pt idx="149">
                  <c:v>830.2608793882489</c:v>
                </c:pt>
                <c:pt idx="150">
                  <c:v>815.04898329749233</c:v>
                </c:pt>
                <c:pt idx="151">
                  <c:v>813.94667198656805</c:v>
                </c:pt>
                <c:pt idx="152">
                  <c:v>807.33280412102158</c:v>
                </c:pt>
                <c:pt idx="153">
                  <c:v>841.28399249749259</c:v>
                </c:pt>
                <c:pt idx="154">
                  <c:v>850.54340750925758</c:v>
                </c:pt>
                <c:pt idx="155">
                  <c:v>829.81995486387916</c:v>
                </c:pt>
                <c:pt idx="156">
                  <c:v>819.67869080337482</c:v>
                </c:pt>
                <c:pt idx="157">
                  <c:v>790.7981344571557</c:v>
                </c:pt>
                <c:pt idx="158">
                  <c:v>792.34137029245005</c:v>
                </c:pt>
                <c:pt idx="159">
                  <c:v>796.08922874959285</c:v>
                </c:pt>
                <c:pt idx="160">
                  <c:v>789.25489862186168</c:v>
                </c:pt>
                <c:pt idx="161">
                  <c:v>800.93939851766015</c:v>
                </c:pt>
                <c:pt idx="162">
                  <c:v>818.13545496808058</c:v>
                </c:pt>
                <c:pt idx="163">
                  <c:v>805.56910602354264</c:v>
                </c:pt>
                <c:pt idx="164">
                  <c:v>804.68725697480318</c:v>
                </c:pt>
                <c:pt idx="165">
                  <c:v>800.05754946892068</c:v>
                </c:pt>
                <c:pt idx="166">
                  <c:v>797.8529268470719</c:v>
                </c:pt>
                <c:pt idx="167">
                  <c:v>765.00404978152528</c:v>
                </c:pt>
                <c:pt idx="168">
                  <c:v>756.18555929413003</c:v>
                </c:pt>
                <c:pt idx="169">
                  <c:v>755.08324798320575</c:v>
                </c:pt>
                <c:pt idx="170">
                  <c:v>745.82383297144088</c:v>
                </c:pt>
                <c:pt idx="171">
                  <c:v>745.82383297144088</c:v>
                </c:pt>
                <c:pt idx="172">
                  <c:v>758.3901819159787</c:v>
                </c:pt>
                <c:pt idx="173">
                  <c:v>747.14660654454997</c:v>
                </c:pt>
                <c:pt idx="174">
                  <c:v>746.48521975799554</c:v>
                </c:pt>
                <c:pt idx="175">
                  <c:v>738.98950284370972</c:v>
                </c:pt>
                <c:pt idx="176">
                  <c:v>736.34395569749097</c:v>
                </c:pt>
                <c:pt idx="177">
                  <c:v>759.05156870253347</c:v>
                </c:pt>
                <c:pt idx="178">
                  <c:v>757.94925739160919</c:v>
                </c:pt>
                <c:pt idx="179">
                  <c:v>761.69711584875199</c:v>
                </c:pt>
                <c:pt idx="180">
                  <c:v>764.56312525715543</c:v>
                </c:pt>
                <c:pt idx="181">
                  <c:v>744.50105939833168</c:v>
                </c:pt>
                <c:pt idx="182">
                  <c:v>760.81526680001241</c:v>
                </c:pt>
                <c:pt idx="183">
                  <c:v>753.09908762354166</c:v>
                </c:pt>
                <c:pt idx="184">
                  <c:v>751.55585178824765</c:v>
                </c:pt>
                <c:pt idx="185">
                  <c:v>752.2172385748022</c:v>
                </c:pt>
                <c:pt idx="186">
                  <c:v>736.25577079261711</c:v>
                </c:pt>
                <c:pt idx="187">
                  <c:v>742.91373111060045</c:v>
                </c:pt>
                <c:pt idx="188">
                  <c:v>755.25961779295369</c:v>
                </c:pt>
                <c:pt idx="189">
                  <c:v>762.57896489749157</c:v>
                </c:pt>
                <c:pt idx="190">
                  <c:v>751.1149272638778</c:v>
                </c:pt>
                <c:pt idx="191">
                  <c:v>746.26475749581073</c:v>
                </c:pt>
                <c:pt idx="192">
                  <c:v>755.30371024539045</c:v>
                </c:pt>
                <c:pt idx="193">
                  <c:v>750.45354047732314</c:v>
                </c:pt>
                <c:pt idx="194">
                  <c:v>762.13804037312184</c:v>
                </c:pt>
                <c:pt idx="195">
                  <c:v>776.02716289076909</c:v>
                </c:pt>
                <c:pt idx="196">
                  <c:v>805.78956828572746</c:v>
                </c:pt>
                <c:pt idx="197">
                  <c:v>794.98691743866857</c:v>
                </c:pt>
                <c:pt idx="198">
                  <c:v>797.63246458488709</c:v>
                </c:pt>
                <c:pt idx="199">
                  <c:v>810.86020031597968</c:v>
                </c:pt>
                <c:pt idx="200">
                  <c:v>814.38759651093767</c:v>
                </c:pt>
                <c:pt idx="201">
                  <c:v>828.71764355295488</c:v>
                </c:pt>
                <c:pt idx="202">
                  <c:v>826.07209640673614</c:v>
                </c:pt>
                <c:pt idx="203">
                  <c:v>850.10248298488784</c:v>
                </c:pt>
                <c:pt idx="204">
                  <c:v>844.37046416808107</c:v>
                </c:pt>
                <c:pt idx="205">
                  <c:v>844.37046416808107</c:v>
                </c:pt>
                <c:pt idx="206">
                  <c:v>829.59949260169435</c:v>
                </c:pt>
                <c:pt idx="207">
                  <c:v>826.29255866892106</c:v>
                </c:pt>
                <c:pt idx="208">
                  <c:v>812.62389841345873</c:v>
                </c:pt>
                <c:pt idx="209">
                  <c:v>827.17440771766076</c:v>
                </c:pt>
                <c:pt idx="210">
                  <c:v>802.48263435295428</c:v>
                </c:pt>
                <c:pt idx="211">
                  <c:v>811.08066257816461</c:v>
                </c:pt>
                <c:pt idx="212">
                  <c:v>827.39486997984557</c:v>
                </c:pt>
                <c:pt idx="213">
                  <c:v>827.83579450421519</c:v>
                </c:pt>
                <c:pt idx="214">
                  <c:v>819.67869080337482</c:v>
                </c:pt>
                <c:pt idx="215">
                  <c:v>810.63973805379487</c:v>
                </c:pt>
                <c:pt idx="216">
                  <c:v>832.68596427228272</c:v>
                </c:pt>
                <c:pt idx="217">
                  <c:v>828.05625676640022</c:v>
                </c:pt>
                <c:pt idx="218">
                  <c:v>845.9137000033752</c:v>
                </c:pt>
                <c:pt idx="219">
                  <c:v>845.9137000033752</c:v>
                </c:pt>
                <c:pt idx="220">
                  <c:v>851.20479429581235</c:v>
                </c:pt>
                <c:pt idx="221">
                  <c:v>876.77841670925829</c:v>
                </c:pt>
                <c:pt idx="222">
                  <c:v>877.66026575799765</c:v>
                </c:pt>
                <c:pt idx="223">
                  <c:v>876.33749218488845</c:v>
                </c:pt>
                <c:pt idx="224">
                  <c:v>869.72362431934198</c:v>
                </c:pt>
                <c:pt idx="225">
                  <c:v>875.45564313614886</c:v>
                </c:pt>
                <c:pt idx="226">
                  <c:v>868.62131300841747</c:v>
                </c:pt>
                <c:pt idx="227">
                  <c:v>877.04297142387986</c:v>
                </c:pt>
                <c:pt idx="228">
                  <c:v>898.11916368875438</c:v>
                </c:pt>
                <c:pt idx="229">
                  <c:v>898.11916368875438</c:v>
                </c:pt>
                <c:pt idx="230">
                  <c:v>889.60932036841803</c:v>
                </c:pt>
                <c:pt idx="231">
                  <c:v>892.9162543011912</c:v>
                </c:pt>
                <c:pt idx="232">
                  <c:v>902.13157686051909</c:v>
                </c:pt>
                <c:pt idx="233">
                  <c:v>884.274133623544</c:v>
                </c:pt>
                <c:pt idx="234">
                  <c:v>884.49459588572881</c:v>
                </c:pt>
                <c:pt idx="235">
                  <c:v>884.71505814791374</c:v>
                </c:pt>
                <c:pt idx="236">
                  <c:v>896.62002030589701</c:v>
                </c:pt>
                <c:pt idx="237">
                  <c:v>892.65169958656929</c:v>
                </c:pt>
                <c:pt idx="238">
                  <c:v>865.75530360001426</c:v>
                </c:pt>
                <c:pt idx="239">
                  <c:v>869.72362431934198</c:v>
                </c:pt>
                <c:pt idx="240">
                  <c:v>872.36917146556061</c:v>
                </c:pt>
                <c:pt idx="241">
                  <c:v>873.69194503866981</c:v>
                </c:pt>
                <c:pt idx="242">
                  <c:v>873.91240730085474</c:v>
                </c:pt>
                <c:pt idx="243">
                  <c:v>889.12430339161119</c:v>
                </c:pt>
                <c:pt idx="244">
                  <c:v>851.86618108236701</c:v>
                </c:pt>
                <c:pt idx="245">
                  <c:v>845.03185095463562</c:v>
                </c:pt>
                <c:pt idx="246">
                  <c:v>843.92953964371145</c:v>
                </c:pt>
                <c:pt idx="247">
                  <c:v>838.858907613459</c:v>
                </c:pt>
                <c:pt idx="248">
                  <c:v>839.52029440001377</c:v>
                </c:pt>
                <c:pt idx="249">
                  <c:v>847.89786036303917</c:v>
                </c:pt>
                <c:pt idx="250">
                  <c:v>872.98646579967817</c:v>
                </c:pt>
                <c:pt idx="251">
                  <c:v>876.29339973245135</c:v>
                </c:pt>
                <c:pt idx="252">
                  <c:v>897.14912973514083</c:v>
                </c:pt>
                <c:pt idx="253">
                  <c:v>910.28868056135946</c:v>
                </c:pt>
                <c:pt idx="254">
                  <c:v>910.28868056135946</c:v>
                </c:pt>
                <c:pt idx="255">
                  <c:v>905.43851079329215</c:v>
                </c:pt>
                <c:pt idx="256">
                  <c:v>889.78569017816585</c:v>
                </c:pt>
                <c:pt idx="257">
                  <c:v>879.86488837984632</c:v>
                </c:pt>
                <c:pt idx="258">
                  <c:v>871.92824694119076</c:v>
                </c:pt>
                <c:pt idx="259">
                  <c:v>851.6457188201822</c:v>
                </c:pt>
                <c:pt idx="260">
                  <c:v>860.02328478320749</c:v>
                </c:pt>
                <c:pt idx="261">
                  <c:v>849.4410961983333</c:v>
                </c:pt>
                <c:pt idx="262">
                  <c:v>827.39486997984557</c:v>
                </c:pt>
                <c:pt idx="263">
                  <c:v>827.39486997984557</c:v>
                </c:pt>
                <c:pt idx="264">
                  <c:v>819.01730401682016</c:v>
                </c:pt>
                <c:pt idx="265">
                  <c:v>806.2304928100973</c:v>
                </c:pt>
                <c:pt idx="266">
                  <c:v>815.71037008404699</c:v>
                </c:pt>
                <c:pt idx="267">
                  <c:v>809.31696448068544</c:v>
                </c:pt>
                <c:pt idx="268">
                  <c:v>804.68725697480318</c:v>
                </c:pt>
                <c:pt idx="269">
                  <c:v>810.63973805379487</c:v>
                </c:pt>
                <c:pt idx="270">
                  <c:v>800.71893625547546</c:v>
                </c:pt>
                <c:pt idx="271">
                  <c:v>796.97107779833243</c:v>
                </c:pt>
                <c:pt idx="272">
                  <c:v>796.97107779833243</c:v>
                </c:pt>
                <c:pt idx="273">
                  <c:v>797.8529268470719</c:v>
                </c:pt>
                <c:pt idx="274">
                  <c:v>826.07209640673614</c:v>
                </c:pt>
                <c:pt idx="275">
                  <c:v>813.5057474621982</c:v>
                </c:pt>
                <c:pt idx="276">
                  <c:v>820.34007758992948</c:v>
                </c:pt>
                <c:pt idx="277">
                  <c:v>815.71037008404699</c:v>
                </c:pt>
                <c:pt idx="278">
                  <c:v>836.65428499161044</c:v>
                </c:pt>
                <c:pt idx="279">
                  <c:v>846.13416226556012</c:v>
                </c:pt>
                <c:pt idx="280">
                  <c:v>843.70907738152653</c:v>
                </c:pt>
                <c:pt idx="281">
                  <c:v>840.84306797312308</c:v>
                </c:pt>
                <c:pt idx="282">
                  <c:v>834.22920010757673</c:v>
                </c:pt>
                <c:pt idx="283">
                  <c:v>834.22920010757673</c:v>
                </c:pt>
                <c:pt idx="284">
                  <c:v>858.70051121009817</c:v>
                </c:pt>
                <c:pt idx="285">
                  <c:v>854.2912659664006</c:v>
                </c:pt>
                <c:pt idx="286">
                  <c:v>853.18895465547621</c:v>
                </c:pt>
                <c:pt idx="287">
                  <c:v>849.22063393614849</c:v>
                </c:pt>
                <c:pt idx="288">
                  <c:v>856.05496406387965</c:v>
                </c:pt>
                <c:pt idx="289">
                  <c:v>856.05496406387965</c:v>
                </c:pt>
                <c:pt idx="290">
                  <c:v>864.87345455127468</c:v>
                </c:pt>
                <c:pt idx="291">
                  <c:v>855.26129992001404</c:v>
                </c:pt>
                <c:pt idx="292">
                  <c:v>873.42739032404802</c:v>
                </c:pt>
                <c:pt idx="293">
                  <c:v>879.64442611766151</c:v>
                </c:pt>
                <c:pt idx="294">
                  <c:v>886.25829398320786</c:v>
                </c:pt>
                <c:pt idx="295">
                  <c:v>890.66753922690532</c:v>
                </c:pt>
                <c:pt idx="296">
                  <c:v>881.84904873951029</c:v>
                </c:pt>
                <c:pt idx="297">
                  <c:v>882.95136005043457</c:v>
                </c:pt>
                <c:pt idx="298">
                  <c:v>888.02199208068691</c:v>
                </c:pt>
                <c:pt idx="299">
                  <c:v>888.46291660505653</c:v>
                </c:pt>
                <c:pt idx="300">
                  <c:v>904.33619948236776</c:v>
                </c:pt>
                <c:pt idx="301">
                  <c:v>884.274133623544</c:v>
                </c:pt>
                <c:pt idx="302">
                  <c:v>871.92824694119076</c:v>
                </c:pt>
                <c:pt idx="303">
                  <c:v>854.2912659664006</c:v>
                </c:pt>
                <c:pt idx="304">
                  <c:v>867.95992622186304</c:v>
                </c:pt>
                <c:pt idx="305">
                  <c:v>878.10119028236738</c:v>
                </c:pt>
                <c:pt idx="306">
                  <c:v>865.31437907564441</c:v>
                </c:pt>
                <c:pt idx="307">
                  <c:v>866.4166903865688</c:v>
                </c:pt>
                <c:pt idx="308">
                  <c:v>875.67610539833379</c:v>
                </c:pt>
                <c:pt idx="309">
                  <c:v>871.70778467900584</c:v>
                </c:pt>
                <c:pt idx="310">
                  <c:v>861.5665206185015</c:v>
                </c:pt>
                <c:pt idx="311">
                  <c:v>853.18895465547621</c:v>
                </c:pt>
                <c:pt idx="312">
                  <c:v>858.70051121009817</c:v>
                </c:pt>
                <c:pt idx="313">
                  <c:v>865.75530360001426</c:v>
                </c:pt>
                <c:pt idx="314">
                  <c:v>852.52756786892166</c:v>
                </c:pt>
                <c:pt idx="315">
                  <c:v>844.59092643026599</c:v>
                </c:pt>
                <c:pt idx="316">
                  <c:v>859.36189799665271</c:v>
                </c:pt>
                <c:pt idx="317">
                  <c:v>876.77841670925829</c:v>
                </c:pt>
                <c:pt idx="318">
                  <c:v>882.51043552606484</c:v>
                </c:pt>
                <c:pt idx="319">
                  <c:v>880.08535064203136</c:v>
                </c:pt>
                <c:pt idx="320">
                  <c:v>882.73089778824976</c:v>
                </c:pt>
                <c:pt idx="321">
                  <c:v>872.81009598993035</c:v>
                </c:pt>
                <c:pt idx="322">
                  <c:v>876.11702992270352</c:v>
                </c:pt>
                <c:pt idx="323">
                  <c:v>878.76257706892204</c:v>
                </c:pt>
                <c:pt idx="324">
                  <c:v>883.39228457480442</c:v>
                </c:pt>
                <c:pt idx="325">
                  <c:v>877.43980349581261</c:v>
                </c:pt>
                <c:pt idx="326">
                  <c:v>858.25958668572832</c:v>
                </c:pt>
                <c:pt idx="327">
                  <c:v>861.34605835631658</c:v>
                </c:pt>
                <c:pt idx="328">
                  <c:v>857.59819989917378</c:v>
                </c:pt>
                <c:pt idx="329">
                  <c:v>861.78698288068642</c:v>
                </c:pt>
                <c:pt idx="330">
                  <c:v>867.51900169749331</c:v>
                </c:pt>
                <c:pt idx="331">
                  <c:v>866.19622812438388</c:v>
                </c:pt>
                <c:pt idx="332">
                  <c:v>864.38843757446796</c:v>
                </c:pt>
                <c:pt idx="333">
                  <c:v>853.01258484572827</c:v>
                </c:pt>
                <c:pt idx="334">
                  <c:v>860.02328478320749</c:v>
                </c:pt>
                <c:pt idx="335">
                  <c:v>856.7163508504342</c:v>
                </c:pt>
                <c:pt idx="336">
                  <c:v>852.74803013110636</c:v>
                </c:pt>
                <c:pt idx="337">
                  <c:v>858.25958668572832</c:v>
                </c:pt>
                <c:pt idx="338">
                  <c:v>840.40214344875335</c:v>
                </c:pt>
                <c:pt idx="339">
                  <c:v>847.45693583866932</c:v>
                </c:pt>
                <c:pt idx="340">
                  <c:v>846.35462452774505</c:v>
                </c:pt>
                <c:pt idx="341">
                  <c:v>844.81138869245081</c:v>
                </c:pt>
                <c:pt idx="342">
                  <c:v>847.23647357648451</c:v>
                </c:pt>
                <c:pt idx="343">
                  <c:v>838.858907613459</c:v>
                </c:pt>
                <c:pt idx="344">
                  <c:v>826.95394545547572</c:v>
                </c:pt>
                <c:pt idx="345">
                  <c:v>818.57637949245043</c:v>
                </c:pt>
                <c:pt idx="346">
                  <c:v>819.89915306555963</c:v>
                </c:pt>
                <c:pt idx="347">
                  <c:v>826.73348319329091</c:v>
                </c:pt>
                <c:pt idx="348">
                  <c:v>824.30839830925731</c:v>
                </c:pt>
                <c:pt idx="349">
                  <c:v>814.8285210353074</c:v>
                </c:pt>
                <c:pt idx="350">
                  <c:v>827.17440771766076</c:v>
                </c:pt>
                <c:pt idx="351">
                  <c:v>819.45822854119001</c:v>
                </c:pt>
                <c:pt idx="352">
                  <c:v>834.44966236976154</c:v>
                </c:pt>
                <c:pt idx="353">
                  <c:v>841.72491702186244</c:v>
                </c:pt>
                <c:pt idx="354">
                  <c:v>829.1585680773245</c:v>
                </c:pt>
                <c:pt idx="355">
                  <c:v>827.17440771766076</c:v>
                </c:pt>
                <c:pt idx="356">
                  <c:v>824.96978509581197</c:v>
                </c:pt>
                <c:pt idx="357">
                  <c:v>830.2608793882489</c:v>
                </c:pt>
                <c:pt idx="358">
                  <c:v>810.86020031597968</c:v>
                </c:pt>
                <c:pt idx="359">
                  <c:v>804.0258701882484</c:v>
                </c:pt>
                <c:pt idx="360">
                  <c:v>808.43511543194609</c:v>
                </c:pt>
                <c:pt idx="361">
                  <c:v>810.19881352942502</c:v>
                </c:pt>
                <c:pt idx="362">
                  <c:v>810.19881352942502</c:v>
                </c:pt>
                <c:pt idx="363">
                  <c:v>813.5057474621982</c:v>
                </c:pt>
                <c:pt idx="364">
                  <c:v>824.30839830925731</c:v>
                </c:pt>
                <c:pt idx="365">
                  <c:v>833.56781332102219</c:v>
                </c:pt>
                <c:pt idx="366">
                  <c:v>840.62260571093827</c:v>
                </c:pt>
                <c:pt idx="367">
                  <c:v>838.858907613459</c:v>
                </c:pt>
                <c:pt idx="368">
                  <c:v>835.99289820505589</c:v>
                </c:pt>
                <c:pt idx="369">
                  <c:v>838.858907613459</c:v>
                </c:pt>
                <c:pt idx="370">
                  <c:v>836.21336046724059</c:v>
                </c:pt>
                <c:pt idx="371">
                  <c:v>828.71764355295488</c:v>
                </c:pt>
                <c:pt idx="372">
                  <c:v>819.45822854119001</c:v>
                </c:pt>
                <c:pt idx="373">
                  <c:v>819.98733797043383</c:v>
                </c:pt>
                <c:pt idx="374">
                  <c:v>815.88673989379504</c:v>
                </c:pt>
                <c:pt idx="375">
                  <c:v>794.36962310455078</c:v>
                </c:pt>
                <c:pt idx="376">
                  <c:v>802.83537397245004</c:v>
                </c:pt>
                <c:pt idx="377">
                  <c:v>793.88460612774406</c:v>
                </c:pt>
                <c:pt idx="378">
                  <c:v>797.19154006051724</c:v>
                </c:pt>
                <c:pt idx="379">
                  <c:v>797.19154006051724</c:v>
                </c:pt>
                <c:pt idx="380">
                  <c:v>793.44368160337444</c:v>
                </c:pt>
                <c:pt idx="381">
                  <c:v>814.8285210353074</c:v>
                </c:pt>
                <c:pt idx="382">
                  <c:v>815.48990782186218</c:v>
                </c:pt>
                <c:pt idx="383">
                  <c:v>826.73348319329091</c:v>
                </c:pt>
                <c:pt idx="384">
                  <c:v>829.1585680773245</c:v>
                </c:pt>
                <c:pt idx="385">
                  <c:v>838.19752082690457</c:v>
                </c:pt>
                <c:pt idx="386">
                  <c:v>840.18168118656843</c:v>
                </c:pt>
                <c:pt idx="387">
                  <c:v>850.76386977144261</c:v>
                </c:pt>
                <c:pt idx="388">
                  <c:v>844.59092643026599</c:v>
                </c:pt>
                <c:pt idx="389">
                  <c:v>836.87474725379525</c:v>
                </c:pt>
                <c:pt idx="390">
                  <c:v>846.57508678992986</c:v>
                </c:pt>
                <c:pt idx="391">
                  <c:v>843.4886151193416</c:v>
                </c:pt>
                <c:pt idx="392">
                  <c:v>857.59819989917378</c:v>
                </c:pt>
                <c:pt idx="393">
                  <c:v>861.34605835631658</c:v>
                </c:pt>
                <c:pt idx="394">
                  <c:v>855.39357727732488</c:v>
                </c:pt>
                <c:pt idx="395">
                  <c:v>850.76386977144261</c:v>
                </c:pt>
                <c:pt idx="396">
                  <c:v>857.68638480404775</c:v>
                </c:pt>
                <c:pt idx="397">
                  <c:v>867.60718660236728</c:v>
                </c:pt>
                <c:pt idx="398">
                  <c:v>880.39399780909002</c:v>
                </c:pt>
                <c:pt idx="399">
                  <c:v>894.41539768404834</c:v>
                </c:pt>
                <c:pt idx="400">
                  <c:v>905.65897305547708</c:v>
                </c:pt>
                <c:pt idx="401">
                  <c:v>915.13885032942676</c:v>
                </c:pt>
                <c:pt idx="402">
                  <c:v>912.93422770757797</c:v>
                </c:pt>
                <c:pt idx="403">
                  <c:v>915.57977485379661</c:v>
                </c:pt>
                <c:pt idx="404">
                  <c:v>923.29595403026735</c:v>
                </c:pt>
                <c:pt idx="405">
                  <c:v>917.34347295127554</c:v>
                </c:pt>
                <c:pt idx="406">
                  <c:v>920.87086914623364</c:v>
                </c:pt>
                <c:pt idx="407">
                  <c:v>908.52498246388052</c:v>
                </c:pt>
                <c:pt idx="408">
                  <c:v>937.40553881009942</c:v>
                </c:pt>
                <c:pt idx="409">
                  <c:v>913.81607675631756</c:v>
                </c:pt>
                <c:pt idx="410">
                  <c:v>916.90254842690592</c:v>
                </c:pt>
                <c:pt idx="411">
                  <c:v>900.80880328740977</c:v>
                </c:pt>
                <c:pt idx="412">
                  <c:v>879.4239638554767</c:v>
                </c:pt>
                <c:pt idx="413">
                  <c:v>871.26686015463633</c:v>
                </c:pt>
                <c:pt idx="414">
                  <c:v>865.31437907564441</c:v>
                </c:pt>
                <c:pt idx="415">
                  <c:v>870.38501110589664</c:v>
                </c:pt>
                <c:pt idx="416">
                  <c:v>862.88929419161082</c:v>
                </c:pt>
                <c:pt idx="417">
                  <c:v>871.39913751194717</c:v>
                </c:pt>
                <c:pt idx="418">
                  <c:v>887.93380717581294</c:v>
                </c:pt>
                <c:pt idx="419">
                  <c:v>873.55966768135897</c:v>
                </c:pt>
                <c:pt idx="420">
                  <c:v>875.8965676605186</c:v>
                </c:pt>
                <c:pt idx="421">
                  <c:v>877.88072802018246</c:v>
                </c:pt>
                <c:pt idx="422">
                  <c:v>892.21077506219945</c:v>
                </c:pt>
                <c:pt idx="423">
                  <c:v>892.21077506219945</c:v>
                </c:pt>
                <c:pt idx="424">
                  <c:v>912.49330318320824</c:v>
                </c:pt>
                <c:pt idx="425">
                  <c:v>912.49330318320824</c:v>
                </c:pt>
                <c:pt idx="426">
                  <c:v>908.08405793951067</c:v>
                </c:pt>
                <c:pt idx="427">
                  <c:v>911.83191639665347</c:v>
                </c:pt>
                <c:pt idx="428">
                  <c:v>913.1546899697629</c:v>
                </c:pt>
                <c:pt idx="429">
                  <c:v>911.17052961009904</c:v>
                </c:pt>
                <c:pt idx="430">
                  <c:v>917.34347295127554</c:v>
                </c:pt>
                <c:pt idx="431">
                  <c:v>911.83191639665347</c:v>
                </c:pt>
                <c:pt idx="432">
                  <c:v>923.95734081682178</c:v>
                </c:pt>
                <c:pt idx="433">
                  <c:v>940.27154821850274</c:v>
                </c:pt>
                <c:pt idx="434">
                  <c:v>935.20091618825074</c:v>
                </c:pt>
                <c:pt idx="435">
                  <c:v>945.12171798657005</c:v>
                </c:pt>
                <c:pt idx="436">
                  <c:v>959.23130276640222</c:v>
                </c:pt>
                <c:pt idx="437">
                  <c:v>982.42393274825133</c:v>
                </c:pt>
                <c:pt idx="438">
                  <c:v>982.82076482018408</c:v>
                </c:pt>
                <c:pt idx="439">
                  <c:v>982.82076482018408</c:v>
                </c:pt>
                <c:pt idx="440">
                  <c:v>976.38326676438567</c:v>
                </c:pt>
                <c:pt idx="441">
                  <c:v>992.34473454657098</c:v>
                </c:pt>
                <c:pt idx="442">
                  <c:v>966.28609515631831</c:v>
                </c:pt>
                <c:pt idx="443">
                  <c:v>957.90852919329313</c:v>
                </c:pt>
                <c:pt idx="444">
                  <c:v>966.0656328941335</c:v>
                </c:pt>
                <c:pt idx="445">
                  <c:v>965.18378384539403</c:v>
                </c:pt>
                <c:pt idx="446">
                  <c:v>972.67950075967974</c:v>
                </c:pt>
                <c:pt idx="447">
                  <c:v>1027.7950663058989</c:v>
                </c:pt>
                <c:pt idx="448">
                  <c:v>1021.8425852269075</c:v>
                </c:pt>
                <c:pt idx="449">
                  <c:v>1035.0703209580004</c:v>
                </c:pt>
                <c:pt idx="450">
                  <c:v>1048.9594434756475</c:v>
                </c:pt>
                <c:pt idx="451">
                  <c:v>1058.6597830117821</c:v>
                </c:pt>
                <c:pt idx="452">
                  <c:v>1053.14822645716</c:v>
                </c:pt>
                <c:pt idx="453">
                  <c:v>1050.7231415731264</c:v>
                </c:pt>
                <c:pt idx="454">
                  <c:v>1038.3772548907734</c:v>
                </c:pt>
                <c:pt idx="455">
                  <c:v>1068.5805848101015</c:v>
                </c:pt>
                <c:pt idx="456">
                  <c:v>1063.5099527798493</c:v>
                </c:pt>
                <c:pt idx="457">
                  <c:v>1064.8327263529586</c:v>
                </c:pt>
                <c:pt idx="458">
                  <c:v>1090.6268110285894</c:v>
                </c:pt>
                <c:pt idx="459">
                  <c:v>1091.9495846016987</c:v>
                </c:pt>
                <c:pt idx="460">
                  <c:v>1093.4928204369926</c:v>
                </c:pt>
                <c:pt idx="461">
                  <c:v>1095.6974430588416</c:v>
                </c:pt>
                <c:pt idx="462">
                  <c:v>1086.8789525714465</c:v>
                </c:pt>
                <c:pt idx="463">
                  <c:v>1096.7997543697659</c:v>
                </c:pt>
                <c:pt idx="464">
                  <c:v>1094.1542072235475</c:v>
                </c:pt>
                <c:pt idx="465">
                  <c:v>1100.1066883025389</c:v>
                </c:pt>
                <c:pt idx="466">
                  <c:v>1129.8690936974976</c:v>
                </c:pt>
                <c:pt idx="467">
                  <c:v>1151.2539331294306</c:v>
                </c:pt>
                <c:pt idx="468">
                  <c:v>1146.6242256235482</c:v>
                </c:pt>
                <c:pt idx="469">
                  <c:v>1177.2684800672464</c:v>
                </c:pt>
                <c:pt idx="470">
                  <c:v>1189.3939044874144</c:v>
                </c:pt>
                <c:pt idx="471">
                  <c:v>1213.2038288033814</c:v>
                </c:pt>
                <c:pt idx="472">
                  <c:v>1158.0882632571618</c:v>
                </c:pt>
                <c:pt idx="473">
                  <c:v>1156.7654896840525</c:v>
                </c:pt>
                <c:pt idx="474">
                  <c:v>1101.6499241378333</c:v>
                </c:pt>
                <c:pt idx="475">
                  <c:v>1078.942311132791</c:v>
                </c:pt>
                <c:pt idx="476">
                  <c:v>1122.5938390453964</c:v>
                </c:pt>
                <c:pt idx="477">
                  <c:v>1079.3832356571606</c:v>
                </c:pt>
                <c:pt idx="478">
                  <c:v>1084.2334054252278</c:v>
                </c:pt>
                <c:pt idx="479">
                  <c:v>1085.1152544739673</c:v>
                </c:pt>
                <c:pt idx="480">
                  <c:v>1109.189733504556</c:v>
                </c:pt>
                <c:pt idx="481">
                  <c:v>1109.189733504556</c:v>
                </c:pt>
                <c:pt idx="482">
                  <c:v>1103.1931599731272</c:v>
                </c:pt>
                <c:pt idx="483">
                  <c:v>1104.0750090218669</c:v>
                </c:pt>
                <c:pt idx="484">
                  <c:v>1122.8143013075812</c:v>
                </c:pt>
                <c:pt idx="485">
                  <c:v>1159.8519613546409</c:v>
                </c:pt>
                <c:pt idx="486">
                  <c:v>1164.9225933848929</c:v>
                </c:pt>
                <c:pt idx="487">
                  <c:v>1178.3707913781705</c:v>
                </c:pt>
                <c:pt idx="488">
                  <c:v>1180.3549517378344</c:v>
                </c:pt>
                <c:pt idx="489">
                  <c:v>1186.0869705546411</c:v>
                </c:pt>
                <c:pt idx="490">
                  <c:v>1194.4645365176664</c:v>
                </c:pt>
                <c:pt idx="491">
                  <c:v>1193.8031497311119</c:v>
                </c:pt>
                <c:pt idx="492">
                  <c:v>1194.0236119932968</c:v>
                </c:pt>
                <c:pt idx="493">
                  <c:v>1222.4632438151461</c:v>
                </c:pt>
                <c:pt idx="494">
                  <c:v>1214.5266023764907</c:v>
                </c:pt>
                <c:pt idx="495">
                  <c:v>1194.9054610420364</c:v>
                </c:pt>
                <c:pt idx="496">
                  <c:v>1192.039451633633</c:v>
                </c:pt>
                <c:pt idx="497">
                  <c:v>1193.3622252067423</c:v>
                </c:pt>
                <c:pt idx="498">
                  <c:v>1212.1015174924567</c:v>
                </c:pt>
                <c:pt idx="499">
                  <c:v>1224.8883286991797</c:v>
                </c:pt>
                <c:pt idx="500">
                  <c:v>1233.9272814487597</c:v>
                </c:pt>
                <c:pt idx="501">
                  <c:v>1247.5959417042225</c:v>
                </c:pt>
                <c:pt idx="502">
                  <c:v>1247.5959417042225</c:v>
                </c:pt>
                <c:pt idx="503">
                  <c:v>1248.2573284907764</c:v>
                </c:pt>
                <c:pt idx="504">
                  <c:v>1257.2962812403568</c:v>
                </c:pt>
                <c:pt idx="505">
                  <c:v>1284.0603998696008</c:v>
                </c:pt>
                <c:pt idx="506">
                  <c:v>1253.3279605210291</c:v>
                </c:pt>
                <c:pt idx="507">
                  <c:v>1273.3900263798528</c:v>
                </c:pt>
                <c:pt idx="508">
                  <c:v>1265.6738472033819</c:v>
                </c:pt>
                <c:pt idx="509">
                  <c:v>1252.6665737344745</c:v>
                </c:pt>
                <c:pt idx="510">
                  <c:v>1259.5009038622056</c:v>
                </c:pt>
                <c:pt idx="511">
                  <c:v>1248.0368662285921</c:v>
                </c:pt>
                <c:pt idx="512">
                  <c:v>1275.8151112638864</c:v>
                </c:pt>
                <c:pt idx="513">
                  <c:v>1272.2877150689287</c:v>
                </c:pt>
                <c:pt idx="514">
                  <c:v>1262.5873755327939</c:v>
                </c:pt>
                <c:pt idx="515">
                  <c:v>1262.5873755327939</c:v>
                </c:pt>
                <c:pt idx="516">
                  <c:v>1268.7603188739704</c:v>
                </c:pt>
                <c:pt idx="517">
                  <c:v>1271.8467905445586</c:v>
                </c:pt>
                <c:pt idx="518">
                  <c:v>1262.3669132706091</c:v>
                </c:pt>
                <c:pt idx="519">
                  <c:v>1268.9807811361552</c:v>
                </c:pt>
                <c:pt idx="520">
                  <c:v>1260.6032151731299</c:v>
                </c:pt>
                <c:pt idx="521">
                  <c:v>1229.7384984672469</c:v>
                </c:pt>
                <c:pt idx="522">
                  <c:v>1250.0210265882558</c:v>
                </c:pt>
                <c:pt idx="523">
                  <c:v>1265.6738472033819</c:v>
                </c:pt>
                <c:pt idx="524">
                  <c:v>1262.5873755327939</c:v>
                </c:pt>
                <c:pt idx="525">
                  <c:v>1276.0355735260714</c:v>
                </c:pt>
                <c:pt idx="526">
                  <c:v>1294.5544035496011</c:v>
                </c:pt>
                <c:pt idx="527">
                  <c:v>1306.2389034453995</c:v>
                </c:pt>
                <c:pt idx="528">
                  <c:v>1295.8771771227102</c:v>
                </c:pt>
                <c:pt idx="529">
                  <c:v>1300.2864223664078</c:v>
                </c:pt>
                <c:pt idx="530">
                  <c:v>1287.7200734218698</c:v>
                </c:pt>
                <c:pt idx="531">
                  <c:v>1295.6567148605257</c:v>
                </c:pt>
                <c:pt idx="532">
                  <c:v>1317.0415542924588</c:v>
                </c:pt>
                <c:pt idx="533">
                  <c:v>1301.6091959395173</c:v>
                </c:pt>
                <c:pt idx="534">
                  <c:v>1289.4837715193487</c:v>
                </c:pt>
                <c:pt idx="535">
                  <c:v>1271.8467905445586</c:v>
                </c:pt>
                <c:pt idx="536">
                  <c:v>1246.493630393298</c:v>
                </c:pt>
                <c:pt idx="537">
                  <c:v>1248.0368662285921</c:v>
                </c:pt>
                <c:pt idx="538">
                  <c:v>1284.1926772269119</c:v>
                </c:pt>
                <c:pt idx="539">
                  <c:v>1245.3913190823735</c:v>
                </c:pt>
                <c:pt idx="540">
                  <c:v>1245.3913190823735</c:v>
                </c:pt>
                <c:pt idx="541">
                  <c:v>1190.2757535361541</c:v>
                </c:pt>
                <c:pt idx="542">
                  <c:v>1215.9816533069106</c:v>
                </c:pt>
                <c:pt idx="543">
                  <c:v>1209.8528024181712</c:v>
                </c:pt>
                <c:pt idx="544">
                  <c:v>1263.8660566534661</c:v>
                </c:pt>
                <c:pt idx="545">
                  <c:v>1261.4409717694325</c:v>
                </c:pt>
                <c:pt idx="546">
                  <c:v>1269.8626301848949</c:v>
                </c:pt>
                <c:pt idx="547">
                  <c:v>1296.3181016470799</c:v>
                </c:pt>
                <c:pt idx="548">
                  <c:v>1295.6567148605257</c:v>
                </c:pt>
                <c:pt idx="549">
                  <c:v>1311.309535475652</c:v>
                </c:pt>
                <c:pt idx="550">
                  <c:v>1302.9319695126264</c:v>
                </c:pt>
                <c:pt idx="551">
                  <c:v>1289.2633092571639</c:v>
                </c:pt>
                <c:pt idx="552">
                  <c:v>1259.2804416000206</c:v>
                </c:pt>
                <c:pt idx="553">
                  <c:v>1255.0916586185081</c:v>
                </c:pt>
                <c:pt idx="554">
                  <c:v>1232.3840456134656</c:v>
                </c:pt>
                <c:pt idx="555">
                  <c:v>1220.920007979852</c:v>
                </c:pt>
                <c:pt idx="556">
                  <c:v>1165.8044424336326</c:v>
                </c:pt>
                <c:pt idx="557">
                  <c:v>1167.5681405311116</c:v>
                </c:pt>
                <c:pt idx="558">
                  <c:v>1201.9602534319524</c:v>
                </c:pt>
                <c:pt idx="559">
                  <c:v>1229.5180362050623</c:v>
                </c:pt>
                <c:pt idx="560">
                  <c:v>1231.9431210890962</c:v>
                </c:pt>
                <c:pt idx="561">
                  <c:v>1231.5021965647261</c:v>
                </c:pt>
                <c:pt idx="562">
                  <c:v>1223.1246306017008</c:v>
                </c:pt>
                <c:pt idx="563">
                  <c:v>1237.2342153815327</c:v>
                </c:pt>
                <c:pt idx="564">
                  <c:v>1253.1074982588441</c:v>
                </c:pt>
                <c:pt idx="565">
                  <c:v>1246.2731681311129</c:v>
                </c:pt>
                <c:pt idx="566">
                  <c:v>1257.0758189781718</c:v>
                </c:pt>
                <c:pt idx="567">
                  <c:v>1263.6896868437184</c:v>
                </c:pt>
                <c:pt idx="568">
                  <c:v>1295.8771771227102</c:v>
                </c:pt>
                <c:pt idx="569">
                  <c:v>1293.6725545008617</c:v>
                </c:pt>
                <c:pt idx="570">
                  <c:v>1298.081799744559</c:v>
                </c:pt>
                <c:pt idx="571">
                  <c:v>1297.4204129580044</c:v>
                </c:pt>
                <c:pt idx="572">
                  <c:v>1295.8771771227102</c:v>
                </c:pt>
                <c:pt idx="573">
                  <c:v>1285.7359130622062</c:v>
                </c:pt>
                <c:pt idx="574">
                  <c:v>1317.7029410790133</c:v>
                </c:pt>
                <c:pt idx="575">
                  <c:v>1317.7029410790133</c:v>
                </c:pt>
                <c:pt idx="576">
                  <c:v>1261.9259887462392</c:v>
                </c:pt>
                <c:pt idx="577">
                  <c:v>1264.5715358924576</c:v>
                </c:pt>
                <c:pt idx="578">
                  <c:v>1253.7688850453987</c:v>
                </c:pt>
                <c:pt idx="579">
                  <c:v>1253.1074982588441</c:v>
                </c:pt>
                <c:pt idx="580">
                  <c:v>1265.2329226790123</c:v>
                </c:pt>
                <c:pt idx="581">
                  <c:v>1268.3193943496008</c:v>
                </c:pt>
                <c:pt idx="582">
                  <c:v>1281.7675923428783</c:v>
                </c:pt>
                <c:pt idx="583">
                  <c:v>1284.6336017512815</c:v>
                </c:pt>
                <c:pt idx="584">
                  <c:v>1282.2967017721221</c:v>
                </c:pt>
                <c:pt idx="585">
                  <c:v>1280.4448187697687</c:v>
                </c:pt>
                <c:pt idx="586">
                  <c:v>1250.6824133748103</c:v>
                </c:pt>
                <c:pt idx="587">
                  <c:v>1272.2877150689287</c:v>
                </c:pt>
                <c:pt idx="588">
                  <c:v>1260.3827529109451</c:v>
                </c:pt>
                <c:pt idx="589">
                  <c:v>1228.6361871563226</c:v>
                </c:pt>
                <c:pt idx="590">
                  <c:v>1227.754338107583</c:v>
                </c:pt>
                <c:pt idx="591">
                  <c:v>1240.9820738386757</c:v>
                </c:pt>
                <c:pt idx="592">
                  <c:v>1252.2256492101044</c:v>
                </c:pt>
                <c:pt idx="593">
                  <c:v>1241.2025361008605</c:v>
                </c:pt>
                <c:pt idx="594">
                  <c:v>1244.7299322958188</c:v>
                </c:pt>
                <c:pt idx="595">
                  <c:v>1237.6751399059028</c:v>
                </c:pt>
                <c:pt idx="596">
                  <c:v>1232.6045078756501</c:v>
                </c:pt>
                <c:pt idx="597">
                  <c:v>1235.4705172840538</c:v>
                </c:pt>
                <c:pt idx="598">
                  <c:v>1263.2487623193485</c:v>
                </c:pt>
                <c:pt idx="599">
                  <c:v>1266.7761585143064</c:v>
                </c:pt>
                <c:pt idx="600">
                  <c:v>1266.7761585143064</c:v>
                </c:pt>
                <c:pt idx="601">
                  <c:v>1261.4850642218696</c:v>
                </c:pt>
                <c:pt idx="602">
                  <c:v>1267.2170830386763</c:v>
                </c:pt>
                <c:pt idx="603">
                  <c:v>1277.7992716235503</c:v>
                </c:pt>
                <c:pt idx="604">
                  <c:v>1294.1134790252315</c:v>
                </c:pt>
                <c:pt idx="605">
                  <c:v>1292.1293186655673</c:v>
                </c:pt>
                <c:pt idx="606">
                  <c:v>1289.4837715193487</c:v>
                </c:pt>
                <c:pt idx="607">
                  <c:v>1288.1609979462398</c:v>
                </c:pt>
                <c:pt idx="608">
                  <c:v>1298.7431865311137</c:v>
                </c:pt>
                <c:pt idx="609">
                  <c:v>1294.774865811786</c:v>
                </c:pt>
                <c:pt idx="610">
                  <c:v>1279.3425074588447</c:v>
                </c:pt>
                <c:pt idx="611">
                  <c:v>1277.1378848369959</c:v>
                </c:pt>
                <c:pt idx="612">
                  <c:v>1277.3583470991807</c:v>
                </c:pt>
                <c:pt idx="613">
                  <c:v>1265.4533849411971</c:v>
                </c:pt>
                <c:pt idx="614">
                  <c:v>1253.3279605210291</c:v>
                </c:pt>
                <c:pt idx="615">
                  <c:v>1252.6665737344745</c:v>
                </c:pt>
                <c:pt idx="616">
                  <c:v>1253.3279605210291</c:v>
                </c:pt>
                <c:pt idx="617">
                  <c:v>1257.7372057647265</c:v>
                </c:pt>
                <c:pt idx="618">
                  <c:v>1241.6434606252305</c:v>
                </c:pt>
                <c:pt idx="619">
                  <c:v>1232.8249701378356</c:v>
                </c:pt>
                <c:pt idx="620">
                  <c:v>1235.0295927596842</c:v>
                </c:pt>
                <c:pt idx="621">
                  <c:v>1247.8164039664073</c:v>
                </c:pt>
                <c:pt idx="622">
                  <c:v>1237.8956021680876</c:v>
                </c:pt>
                <c:pt idx="623">
                  <c:v>1215.8493759495998</c:v>
                </c:pt>
                <c:pt idx="624">
                  <c:v>1217.3926117848939</c:v>
                </c:pt>
                <c:pt idx="625">
                  <c:v>1211.6165005156502</c:v>
                </c:pt>
                <c:pt idx="626">
                  <c:v>1221.8900419334652</c:v>
                </c:pt>
                <c:pt idx="627">
                  <c:v>1233.6186342817011</c:v>
                </c:pt>
                <c:pt idx="628">
                  <c:v>1216.5989476410284</c:v>
                </c:pt>
                <c:pt idx="629">
                  <c:v>1219.5972344067427</c:v>
                </c:pt>
                <c:pt idx="630">
                  <c:v>1219.5972344067427</c:v>
                </c:pt>
                <c:pt idx="631">
                  <c:v>1218.2744608336334</c:v>
                </c:pt>
                <c:pt idx="632">
                  <c:v>1222.0223192907765</c:v>
                </c:pt>
                <c:pt idx="633">
                  <c:v>1248.0368662285921</c:v>
                </c:pt>
                <c:pt idx="634">
                  <c:v>1241.6434606252305</c:v>
                </c:pt>
                <c:pt idx="635">
                  <c:v>1241.6434606252305</c:v>
                </c:pt>
                <c:pt idx="636">
                  <c:v>1243.4071587227093</c:v>
                </c:pt>
                <c:pt idx="637">
                  <c:v>1268.7603188739704</c:v>
                </c:pt>
                <c:pt idx="638">
                  <c:v>1263.4692245815336</c:v>
                </c:pt>
                <c:pt idx="639">
                  <c:v>1264.351073630273</c:v>
                </c:pt>
                <c:pt idx="640">
                  <c:v>1254.8711963563233</c:v>
                </c:pt>
                <c:pt idx="641">
                  <c:v>1249.8005643260708</c:v>
                </c:pt>
                <c:pt idx="642">
                  <c:v>1251.56426242355</c:v>
                </c:pt>
                <c:pt idx="643">
                  <c:v>1245.1708568201884</c:v>
                </c:pt>
                <c:pt idx="644">
                  <c:v>1245.8322436067431</c:v>
                </c:pt>
                <c:pt idx="645">
                  <c:v>1236.7932908571634</c:v>
                </c:pt>
                <c:pt idx="646">
                  <c:v>1248.4777907529619</c:v>
                </c:pt>
                <c:pt idx="647">
                  <c:v>1245.2590417250624</c:v>
                </c:pt>
                <c:pt idx="648">
                  <c:v>1231.4140116598521</c:v>
                </c:pt>
                <c:pt idx="649">
                  <c:v>1229.5180362050623</c:v>
                </c:pt>
                <c:pt idx="650">
                  <c:v>1240.7616115764908</c:v>
                </c:pt>
                <c:pt idx="651">
                  <c:v>1261.2646019596848</c:v>
                </c:pt>
                <c:pt idx="652">
                  <c:v>1243.8480832470793</c:v>
                </c:pt>
                <c:pt idx="653">
                  <c:v>1218.9358476201878</c:v>
                </c:pt>
                <c:pt idx="654">
                  <c:v>1212.5424420168267</c:v>
                </c:pt>
                <c:pt idx="655">
                  <c:v>1188.7325177008599</c:v>
                </c:pt>
                <c:pt idx="656">
                  <c:v>1171.3159989882545</c:v>
                </c:pt>
                <c:pt idx="657">
                  <c:v>1171.3159989882545</c:v>
                </c:pt>
                <c:pt idx="658">
                  <c:v>1192.7008384201879</c:v>
                </c:pt>
                <c:pt idx="659">
                  <c:v>1194.0236119932968</c:v>
                </c:pt>
                <c:pt idx="660">
                  <c:v>1210.5582816571625</c:v>
                </c:pt>
                <c:pt idx="661">
                  <c:v>1212.5424420168267</c:v>
                </c:pt>
                <c:pt idx="662">
                  <c:v>1226.8724890588437</c:v>
                </c:pt>
                <c:pt idx="663">
                  <c:v>1218.4949230958184</c:v>
                </c:pt>
                <c:pt idx="664">
                  <c:v>1221.1404702420371</c:v>
                </c:pt>
                <c:pt idx="665">
                  <c:v>1225.7701777479192</c:v>
                </c:pt>
                <c:pt idx="666">
                  <c:v>1226.2111022722891</c:v>
                </c:pt>
                <c:pt idx="667">
                  <c:v>1229.7384984672469</c:v>
                </c:pt>
                <c:pt idx="668">
                  <c:v>1225.7701777479192</c:v>
                </c:pt>
                <c:pt idx="669">
                  <c:v>1249.2714548968272</c:v>
                </c:pt>
                <c:pt idx="670">
                  <c:v>1285.3390809902733</c:v>
                </c:pt>
                <c:pt idx="671">
                  <c:v>1293.2757224289289</c:v>
                </c:pt>
                <c:pt idx="672">
                  <c:v>1275.3741867395167</c:v>
                </c:pt>
                <c:pt idx="673">
                  <c:v>1276.0355735260714</c:v>
                </c:pt>
                <c:pt idx="674">
                  <c:v>1276.0355735260714</c:v>
                </c:pt>
                <c:pt idx="675">
                  <c:v>1271.6263282823738</c:v>
                </c:pt>
                <c:pt idx="676">
                  <c:v>1285.2949885378362</c:v>
                </c:pt>
                <c:pt idx="677">
                  <c:v>1277.5788093613655</c:v>
                </c:pt>
                <c:pt idx="678">
                  <c:v>1286.1768375865759</c:v>
                </c:pt>
                <c:pt idx="679">
                  <c:v>1265.2329226790123</c:v>
                </c:pt>
                <c:pt idx="680">
                  <c:v>1262.5873755327939</c:v>
                </c:pt>
                <c:pt idx="681">
                  <c:v>1251.7847246857348</c:v>
                </c:pt>
                <c:pt idx="682">
                  <c:v>1239.4388380033818</c:v>
                </c:pt>
                <c:pt idx="683">
                  <c:v>1246.7140926554828</c:v>
                </c:pt>
                <c:pt idx="684">
                  <c:v>1224.2269419126253</c:v>
                </c:pt>
                <c:pt idx="685">
                  <c:v>1219.3767721445579</c:v>
                </c:pt>
                <c:pt idx="686">
                  <c:v>1213.4242910655662</c:v>
                </c:pt>
                <c:pt idx="687">
                  <c:v>1183.4414234084227</c:v>
                </c:pt>
                <c:pt idx="688">
                  <c:v>1155.2222538487583</c:v>
                </c:pt>
                <c:pt idx="689">
                  <c:v>1151.2539331294306</c:v>
                </c:pt>
                <c:pt idx="690">
                  <c:v>1159.896053807078</c:v>
                </c:pt>
                <c:pt idx="691">
                  <c:v>1138.3348445653969</c:v>
                </c:pt>
                <c:pt idx="692">
                  <c:v>1142.4795350944726</c:v>
                </c:pt>
                <c:pt idx="693">
                  <c:v>1105.794614666909</c:v>
                </c:pt>
                <c:pt idx="694">
                  <c:v>1102.3113109243877</c:v>
                </c:pt>
                <c:pt idx="695">
                  <c:v>1080.2650847059001</c:v>
                </c:pt>
                <c:pt idx="696">
                  <c:v>1084.6743299495977</c:v>
                </c:pt>
                <c:pt idx="697">
                  <c:v>1083.3515563764884</c:v>
                </c:pt>
                <c:pt idx="698">
                  <c:v>1087.3198770958163</c:v>
                </c:pt>
                <c:pt idx="699">
                  <c:v>1104.7363958084215</c:v>
                </c:pt>
                <c:pt idx="700">
                  <c:v>1150.3720840806911</c:v>
                </c:pt>
                <c:pt idx="701">
                  <c:v>1143.3172916907749</c:v>
                </c:pt>
                <c:pt idx="702">
                  <c:v>1156.1041028974978</c:v>
                </c:pt>
                <c:pt idx="703">
                  <c:v>1180.3549517378344</c:v>
                </c:pt>
                <c:pt idx="704">
                  <c:v>1166.2453669580025</c:v>
                </c:pt>
                <c:pt idx="705">
                  <c:v>1161.8361217143049</c:v>
                </c:pt>
                <c:pt idx="706">
                  <c:v>1134.9397257277496</c:v>
                </c:pt>
                <c:pt idx="707">
                  <c:v>1132.9555653680859</c:v>
                </c:pt>
                <c:pt idx="708">
                  <c:v>1129.8690936974976</c:v>
                </c:pt>
                <c:pt idx="709">
                  <c:v>1141.774055855481</c:v>
                </c:pt>
                <c:pt idx="710">
                  <c:v>1135.3806502521195</c:v>
                </c:pt>
                <c:pt idx="711">
                  <c:v>1121.932452258842</c:v>
                </c:pt>
                <c:pt idx="712">
                  <c:v>1148.828848245397</c:v>
                </c:pt>
                <c:pt idx="713">
                  <c:v>1141.3331313311112</c:v>
                </c:pt>
                <c:pt idx="714">
                  <c:v>1128.1053956000187</c:v>
                </c:pt>
                <c:pt idx="715">
                  <c:v>1119.948291899178</c:v>
                </c:pt>
                <c:pt idx="716">
                  <c:v>1121.0506032101027</c:v>
                </c:pt>
                <c:pt idx="717">
                  <c:v>1147.0651501479178</c:v>
                </c:pt>
                <c:pt idx="718">
                  <c:v>1143.53775395296</c:v>
                </c:pt>
                <c:pt idx="719">
                  <c:v>1128.7667823865731</c:v>
                </c:pt>
                <c:pt idx="720">
                  <c:v>1143.0968294285901</c:v>
                </c:pt>
                <c:pt idx="721">
                  <c:v>1124.1370748806908</c:v>
                </c:pt>
                <c:pt idx="722">
                  <c:v>1113.7753485580015</c:v>
                </c:pt>
                <c:pt idx="723">
                  <c:v>1123.9166126185057</c:v>
                </c:pt>
                <c:pt idx="724">
                  <c:v>1129.207706910943</c:v>
                </c:pt>
                <c:pt idx="725">
                  <c:v>1159.6314990924561</c:v>
                </c:pt>
                <c:pt idx="726">
                  <c:v>1156.9859519462373</c:v>
                </c:pt>
                <c:pt idx="727">
                  <c:v>1133.1760276302707</c:v>
                </c:pt>
                <c:pt idx="728">
                  <c:v>1121.7119899966572</c:v>
                </c:pt>
                <c:pt idx="729">
                  <c:v>1099.8862260403541</c:v>
                </c:pt>
                <c:pt idx="730">
                  <c:v>1119.5073673748084</c:v>
                </c:pt>
                <c:pt idx="731">
                  <c:v>1087.3198770958163</c:v>
                </c:pt>
                <c:pt idx="732">
                  <c:v>1087.3198770958163</c:v>
                </c:pt>
                <c:pt idx="733">
                  <c:v>1064.2154320188411</c:v>
                </c:pt>
                <c:pt idx="734">
                  <c:v>1080.3973620632109</c:v>
                </c:pt>
                <c:pt idx="735">
                  <c:v>1087.5403393580009</c:v>
                </c:pt>
                <c:pt idx="736">
                  <c:v>1090.2740714090935</c:v>
                </c:pt>
                <c:pt idx="737">
                  <c:v>1095.6974430588416</c:v>
                </c:pt>
                <c:pt idx="738">
                  <c:v>1107.8228674790096</c:v>
                </c:pt>
                <c:pt idx="739">
                  <c:v>1108.7047165277493</c:v>
                </c:pt>
                <c:pt idx="740">
                  <c:v>1107.38194295464</c:v>
                </c:pt>
                <c:pt idx="741">
                  <c:v>1112.8934995092618</c:v>
                </c:pt>
                <c:pt idx="742">
                  <c:v>1112.2321127227076</c:v>
                </c:pt>
                <c:pt idx="743">
                  <c:v>1093.4928204369926</c:v>
                </c:pt>
                <c:pt idx="744">
                  <c:v>1087.3198770958163</c:v>
                </c:pt>
                <c:pt idx="745">
                  <c:v>1085.7766412605222</c:v>
                </c:pt>
                <c:pt idx="746">
                  <c:v>1067.0373489748074</c:v>
                </c:pt>
                <c:pt idx="747">
                  <c:v>1079.8241601815303</c:v>
                </c:pt>
                <c:pt idx="748">
                  <c:v>1092.3905091260683</c:v>
                </c:pt>
                <c:pt idx="749">
                  <c:v>1081.3673960168244</c:v>
                </c:pt>
                <c:pt idx="750">
                  <c:v>1088.6426506689256</c:v>
                </c:pt>
                <c:pt idx="751">
                  <c:v>1090.1858865042198</c:v>
                </c:pt>
                <c:pt idx="752">
                  <c:v>1112.2321127227076</c:v>
                </c:pt>
                <c:pt idx="753">
                  <c:v>1123.4756880941361</c:v>
                </c:pt>
                <c:pt idx="754">
                  <c:v>1144.9046199785062</c:v>
                </c:pt>
                <c:pt idx="755">
                  <c:v>1132.4705483912792</c:v>
                </c:pt>
                <c:pt idx="756">
                  <c:v>1154.208127442708</c:v>
                </c:pt>
                <c:pt idx="757">
                  <c:v>1170.8750744638846</c:v>
                </c:pt>
                <c:pt idx="758">
                  <c:v>1169.1113763664059</c:v>
                </c:pt>
                <c:pt idx="759">
                  <c:v>1147.7265369344727</c:v>
                </c:pt>
                <c:pt idx="760">
                  <c:v>1127.0030842890942</c:v>
                </c:pt>
                <c:pt idx="761">
                  <c:v>1153.6790180134644</c:v>
                </c:pt>
                <c:pt idx="762">
                  <c:v>1157.4268764706073</c:v>
                </c:pt>
                <c:pt idx="763">
                  <c:v>1143.9786784773298</c:v>
                </c:pt>
                <c:pt idx="764">
                  <c:v>1134.49880120338</c:v>
                </c:pt>
                <c:pt idx="765">
                  <c:v>1108.7047165277493</c:v>
                </c:pt>
                <c:pt idx="766">
                  <c:v>1108.7047165277493</c:v>
                </c:pt>
                <c:pt idx="767">
                  <c:v>1119.2869051126236</c:v>
                </c:pt>
                <c:pt idx="768">
                  <c:v>1111.1298014117829</c:v>
                </c:pt>
                <c:pt idx="769">
                  <c:v>1125.6803107159849</c:v>
                </c:pt>
                <c:pt idx="770">
                  <c:v>1111.7911881983375</c:v>
                </c:pt>
                <c:pt idx="771">
                  <c:v>1133.6169521546403</c:v>
                </c:pt>
                <c:pt idx="772">
                  <c:v>1132.0737163193464</c:v>
                </c:pt>
                <c:pt idx="773">
                  <c:v>1132.9555653680859</c:v>
                </c:pt>
                <c:pt idx="774">
                  <c:v>1145.0809897882541</c:v>
                </c:pt>
                <c:pt idx="775">
                  <c:v>1137.3648106117835</c:v>
                </c:pt>
                <c:pt idx="776">
                  <c:v>1107.8228674790096</c:v>
                </c:pt>
                <c:pt idx="777">
                  <c:v>1121.4915277344721</c:v>
                </c:pt>
                <c:pt idx="778">
                  <c:v>1128.3258578622035</c:v>
                </c:pt>
                <c:pt idx="779">
                  <c:v>1128.5463201243883</c:v>
                </c:pt>
                <c:pt idx="780">
                  <c:v>1138.6875841848926</c:v>
                </c:pt>
                <c:pt idx="781">
                  <c:v>1149.9311595563213</c:v>
                </c:pt>
                <c:pt idx="782">
                  <c:v>1150.1516218185063</c:v>
                </c:pt>
                <c:pt idx="783">
                  <c:v>1159.190574568086</c:v>
                </c:pt>
                <c:pt idx="784">
                  <c:v>1158.3087255193468</c:v>
                </c:pt>
                <c:pt idx="785">
                  <c:v>1158.0882632571618</c:v>
                </c:pt>
                <c:pt idx="786">
                  <c:v>1169.5523008907755</c:v>
                </c:pt>
                <c:pt idx="787">
                  <c:v>1168.8909141042209</c:v>
                </c:pt>
                <c:pt idx="788">
                  <c:v>1176.1661687563219</c:v>
                </c:pt>
                <c:pt idx="789">
                  <c:v>1169.5523008907755</c:v>
                </c:pt>
                <c:pt idx="790">
                  <c:v>1177.2684800672464</c:v>
                </c:pt>
                <c:pt idx="791">
                  <c:v>1177.2684800672464</c:v>
                </c:pt>
                <c:pt idx="792">
                  <c:v>1191.8189893714482</c:v>
                </c:pt>
                <c:pt idx="793">
                  <c:v>1195.3463855664061</c:v>
                </c:pt>
                <c:pt idx="794">
                  <c:v>1194.9054610420364</c:v>
                </c:pt>
                <c:pt idx="795">
                  <c:v>1198.4769496894314</c:v>
                </c:pt>
                <c:pt idx="796">
                  <c:v>1204.1648760538012</c:v>
                </c:pt>
                <c:pt idx="797">
                  <c:v>1204.7821703879192</c:v>
                </c:pt>
                <c:pt idx="798">
                  <c:v>1199.182428928423</c:v>
                </c:pt>
                <c:pt idx="799">
                  <c:v>1196.4486968773306</c:v>
                </c:pt>
                <c:pt idx="800">
                  <c:v>1192.2599138958178</c:v>
                </c:pt>
                <c:pt idx="801">
                  <c:v>1184.5437347193472</c:v>
                </c:pt>
                <c:pt idx="802">
                  <c:v>1174.6229329210278</c:v>
                </c:pt>
                <c:pt idx="803">
                  <c:v>1168.0090650554812</c:v>
                </c:pt>
                <c:pt idx="804">
                  <c:v>1177.0480178050616</c:v>
                </c:pt>
                <c:pt idx="805">
                  <c:v>1196.4486968773306</c:v>
                </c:pt>
                <c:pt idx="806">
                  <c:v>1196.4486968773306</c:v>
                </c:pt>
                <c:pt idx="807">
                  <c:v>1209.6764326084231</c:v>
                </c:pt>
                <c:pt idx="808">
                  <c:v>1208.1331967731289</c:v>
                </c:pt>
                <c:pt idx="809">
                  <c:v>1223.1246306017008</c:v>
                </c:pt>
                <c:pt idx="810">
                  <c:v>1223.5655551260706</c:v>
                </c:pt>
                <c:pt idx="811">
                  <c:v>1221.3609325042216</c:v>
                </c:pt>
                <c:pt idx="812">
                  <c:v>1197.7714704504399</c:v>
                </c:pt>
                <c:pt idx="813">
                  <c:v>1198.8737817613644</c:v>
                </c:pt>
                <c:pt idx="814">
                  <c:v>1189.6143667495994</c:v>
                </c:pt>
                <c:pt idx="815">
                  <c:v>1209.8968948706081</c:v>
                </c:pt>
                <c:pt idx="816">
                  <c:v>1222.0223192907765</c:v>
                </c:pt>
                <c:pt idx="817">
                  <c:v>1214.7470646386755</c:v>
                </c:pt>
                <c:pt idx="818">
                  <c:v>1203.7239515294316</c:v>
                </c:pt>
                <c:pt idx="819">
                  <c:v>1181.4572630487589</c:v>
                </c:pt>
                <c:pt idx="820">
                  <c:v>1214.7470646386755</c:v>
                </c:pt>
                <c:pt idx="821">
                  <c:v>1238.1160644302724</c:v>
                </c:pt>
                <c:pt idx="822">
                  <c:v>1232.3840456134656</c:v>
                </c:pt>
                <c:pt idx="823">
                  <c:v>1235.0295927596842</c:v>
                </c:pt>
                <c:pt idx="824">
                  <c:v>1248.6982530151467</c:v>
                </c:pt>
                <c:pt idx="825">
                  <c:v>1255.9735076672475</c:v>
                </c:pt>
                <c:pt idx="826">
                  <c:v>1244.509470033634</c:v>
                </c:pt>
                <c:pt idx="827">
                  <c:v>1261.7055264840542</c:v>
                </c:pt>
                <c:pt idx="828">
                  <c:v>1246.0527058689281</c:v>
                </c:pt>
                <c:pt idx="829">
                  <c:v>1227.0929513210285</c:v>
                </c:pt>
                <c:pt idx="830">
                  <c:v>1229.2975739428773</c:v>
                </c:pt>
                <c:pt idx="831">
                  <c:v>1216.731224998339</c:v>
                </c:pt>
                <c:pt idx="832">
                  <c:v>1216.2903004739696</c:v>
                </c:pt>
                <c:pt idx="833">
                  <c:v>1230.8408097781717</c:v>
                </c:pt>
                <c:pt idx="834">
                  <c:v>1214.5266023764907</c:v>
                </c:pt>
                <c:pt idx="835">
                  <c:v>1218.9358476201878</c:v>
                </c:pt>
                <c:pt idx="836">
                  <c:v>1228.5480022514487</c:v>
                </c:pt>
                <c:pt idx="837">
                  <c:v>1224.0505721028771</c:v>
                </c:pt>
                <c:pt idx="838">
                  <c:v>1221.1404702420371</c:v>
                </c:pt>
                <c:pt idx="839">
                  <c:v>1211.9251476827089</c:v>
                </c:pt>
                <c:pt idx="840">
                  <c:v>1210.5582816571625</c:v>
                </c:pt>
                <c:pt idx="841">
                  <c:v>1206.1490364134652</c:v>
                </c:pt>
                <c:pt idx="842">
                  <c:v>1194.0236119932968</c:v>
                </c:pt>
                <c:pt idx="843">
                  <c:v>1182.7800366218682</c:v>
                </c:pt>
                <c:pt idx="844">
                  <c:v>1174.402470658843</c:v>
                </c:pt>
                <c:pt idx="845">
                  <c:v>1164.4816688605233</c:v>
                </c:pt>
                <c:pt idx="846">
                  <c:v>1179.473102689095</c:v>
                </c:pt>
                <c:pt idx="847">
                  <c:v>1151.6948576538005</c:v>
                </c:pt>
                <c:pt idx="848">
                  <c:v>1130.9714050084219</c:v>
                </c:pt>
                <c:pt idx="849">
                  <c:v>1134.7192634655648</c:v>
                </c:pt>
                <c:pt idx="850">
                  <c:v>1111.7911881983375</c:v>
                </c:pt>
                <c:pt idx="851">
                  <c:v>1118.1845938016991</c:v>
                </c:pt>
                <c:pt idx="852">
                  <c:v>1109.3661033143039</c:v>
                </c:pt>
                <c:pt idx="853">
                  <c:v>1122.5938390453964</c:v>
                </c:pt>
                <c:pt idx="854">
                  <c:v>1112.4525749848924</c:v>
                </c:pt>
                <c:pt idx="855">
                  <c:v>1078.2809243462361</c:v>
                </c:pt>
                <c:pt idx="856">
                  <c:v>1089.5244997176649</c:v>
                </c:pt>
                <c:pt idx="857">
                  <c:v>1104.9568580706064</c:v>
                </c:pt>
                <c:pt idx="858">
                  <c:v>1104.9568580706064</c:v>
                </c:pt>
                <c:pt idx="859">
                  <c:v>1106.0591693815309</c:v>
                </c:pt>
                <c:pt idx="860">
                  <c:v>1095.4769807966566</c:v>
                </c:pt>
                <c:pt idx="861">
                  <c:v>1084.6743299495977</c:v>
                </c:pt>
                <c:pt idx="862">
                  <c:v>1071.2261319563204</c:v>
                </c:pt>
                <c:pt idx="863">
                  <c:v>1085.7766412605222</c:v>
                </c:pt>
                <c:pt idx="864">
                  <c:v>1110.9093391495981</c:v>
                </c:pt>
                <c:pt idx="865">
                  <c:v>1090.4063487664043</c:v>
                </c:pt>
                <c:pt idx="866">
                  <c:v>1096.5792921075811</c:v>
                </c:pt>
                <c:pt idx="867">
                  <c:v>1096.1383675832112</c:v>
                </c:pt>
                <c:pt idx="868">
                  <c:v>1082.4697073277489</c:v>
                </c:pt>
                <c:pt idx="869">
                  <c:v>1058.2188584874123</c:v>
                </c:pt>
                <c:pt idx="870">
                  <c:v>1067.9191980235469</c:v>
                </c:pt>
                <c:pt idx="871">
                  <c:v>1074.9739904134631</c:v>
                </c:pt>
                <c:pt idx="872">
                  <c:v>1112.0116504605223</c:v>
                </c:pt>
                <c:pt idx="873">
                  <c:v>1120.168754161363</c:v>
                </c:pt>
                <c:pt idx="874">
                  <c:v>1098.1225279428752</c:v>
                </c:pt>
                <c:pt idx="875">
                  <c:v>1096.5792921075811</c:v>
                </c:pt>
                <c:pt idx="876">
                  <c:v>1130.3100182218675</c:v>
                </c:pt>
                <c:pt idx="877">
                  <c:v>1122.5056541405224</c:v>
                </c:pt>
                <c:pt idx="878">
                  <c:v>1133.8815068692622</c:v>
                </c:pt>
                <c:pt idx="879">
                  <c:v>1124.8425541196823</c:v>
                </c:pt>
                <c:pt idx="880">
                  <c:v>1154.208127442708</c:v>
                </c:pt>
                <c:pt idx="881">
                  <c:v>1154.3404048000189</c:v>
                </c:pt>
                <c:pt idx="882">
                  <c:v>1171.5364612504393</c:v>
                </c:pt>
                <c:pt idx="883">
                  <c:v>1171.5364612504393</c:v>
                </c:pt>
                <c:pt idx="884">
                  <c:v>1197.7714704504399</c:v>
                </c:pt>
                <c:pt idx="885">
                  <c:v>1178.1503291159856</c:v>
                </c:pt>
                <c:pt idx="886">
                  <c:v>1202.8421024806919</c:v>
                </c:pt>
                <c:pt idx="887">
                  <c:v>1196.8896214017002</c:v>
                </c:pt>
                <c:pt idx="888">
                  <c:v>1186.5278950790109</c:v>
                </c:pt>
                <c:pt idx="889">
                  <c:v>1175.9457064941371</c:v>
                </c:pt>
                <c:pt idx="890">
                  <c:v>1183.8823479327928</c:v>
                </c:pt>
                <c:pt idx="891">
                  <c:v>1204.8262628403559</c:v>
                </c:pt>
                <c:pt idx="892">
                  <c:v>1193.5826874689271</c:v>
                </c:pt>
                <c:pt idx="893">
                  <c:v>1190.7166780605239</c:v>
                </c:pt>
                <c:pt idx="894">
                  <c:v>1199.314706285734</c:v>
                </c:pt>
                <c:pt idx="895">
                  <c:v>1198.4328572369946</c:v>
                </c:pt>
                <c:pt idx="896">
                  <c:v>1184.984659243717</c:v>
                </c:pt>
                <c:pt idx="897">
                  <c:v>1137.1443483495987</c:v>
                </c:pt>
                <c:pt idx="898">
                  <c:v>1151.6948576538005</c:v>
                </c:pt>
                <c:pt idx="899">
                  <c:v>1140.18672756775</c:v>
                </c:pt>
                <c:pt idx="900">
                  <c:v>1148.9611256027079</c:v>
                </c:pt>
                <c:pt idx="901">
                  <c:v>1161.6156594521196</c:v>
                </c:pt>
                <c:pt idx="902">
                  <c:v>1162.5856934057335</c:v>
                </c:pt>
                <c:pt idx="903">
                  <c:v>1145.7423765748088</c:v>
                </c:pt>
                <c:pt idx="904">
                  <c:v>1141.774055855481</c:v>
                </c:pt>
                <c:pt idx="905">
                  <c:v>1152.5767067025402</c:v>
                </c:pt>
                <c:pt idx="906">
                  <c:v>1139.7898954958171</c:v>
                </c:pt>
                <c:pt idx="907">
                  <c:v>1135.8215747764893</c:v>
                </c:pt>
                <c:pt idx="908">
                  <c:v>1141.774055855481</c:v>
                </c:pt>
                <c:pt idx="909">
                  <c:v>1159.4110368302713</c:v>
                </c:pt>
                <c:pt idx="910">
                  <c:v>1185.6460460302717</c:v>
                </c:pt>
                <c:pt idx="911">
                  <c:v>1170.6546122016998</c:v>
                </c:pt>
                <c:pt idx="912">
                  <c:v>1163.8202820739687</c:v>
                </c:pt>
                <c:pt idx="913">
                  <c:v>1169.9932254151452</c:v>
                </c:pt>
                <c:pt idx="914">
                  <c:v>1169.3318386285907</c:v>
                </c:pt>
                <c:pt idx="915">
                  <c:v>1170.8750744638846</c:v>
                </c:pt>
                <c:pt idx="916">
                  <c:v>1188.0711309143053</c:v>
                </c:pt>
                <c:pt idx="917">
                  <c:v>1225.1087909613645</c:v>
                </c:pt>
                <c:pt idx="918">
                  <c:v>1238.3365266924573</c:v>
                </c:pt>
                <c:pt idx="919">
                  <c:v>1237.2342153815327</c:v>
                </c:pt>
                <c:pt idx="920">
                  <c:v>1239.8797625277516</c:v>
                </c:pt>
                <c:pt idx="921">
                  <c:v>1229.6062211099361</c:v>
                </c:pt>
                <c:pt idx="922">
                  <c:v>1250.6383209223734</c:v>
                </c:pt>
                <c:pt idx="923">
                  <c:v>1250.6383209223734</c:v>
                </c:pt>
                <c:pt idx="924">
                  <c:v>1247.904588871281</c:v>
                </c:pt>
                <c:pt idx="925">
                  <c:v>1247.904588871281</c:v>
                </c:pt>
                <c:pt idx="926">
                  <c:v>1273.8309509042224</c:v>
                </c:pt>
                <c:pt idx="927">
                  <c:v>1268.3193943496008</c:v>
                </c:pt>
                <c:pt idx="928">
                  <c:v>1255.3121208806931</c:v>
                </c:pt>
                <c:pt idx="929">
                  <c:v>1239.8797625277516</c:v>
                </c:pt>
                <c:pt idx="930">
                  <c:v>1237.6751399059028</c:v>
                </c:pt>
                <c:pt idx="931">
                  <c:v>1222.9041683395158</c:v>
                </c:pt>
                <c:pt idx="932">
                  <c:v>1236.1319040706085</c:v>
                </c:pt>
                <c:pt idx="933">
                  <c:v>1247.8164039664073</c:v>
                </c:pt>
                <c:pt idx="934">
                  <c:v>1255.9735076672475</c:v>
                </c:pt>
                <c:pt idx="935">
                  <c:v>1212.1015174924567</c:v>
                </c:pt>
                <c:pt idx="936">
                  <c:v>1210.5582816571625</c:v>
                </c:pt>
                <c:pt idx="937">
                  <c:v>1230.8408097781717</c:v>
                </c:pt>
                <c:pt idx="938">
                  <c:v>1204.3853383159862</c:v>
                </c:pt>
                <c:pt idx="939">
                  <c:v>1200.4170175966585</c:v>
                </c:pt>
                <c:pt idx="940">
                  <c:v>1185.2051215059018</c:v>
                </c:pt>
                <c:pt idx="941">
                  <c:v>1172.3742178467419</c:v>
                </c:pt>
                <c:pt idx="942">
                  <c:v>1142.7440898090945</c:v>
                </c:pt>
                <c:pt idx="943">
                  <c:v>1155.0458840390108</c:v>
                </c:pt>
                <c:pt idx="944">
                  <c:v>1158.8378349485904</c:v>
                </c:pt>
                <c:pt idx="945">
                  <c:v>1128.5463201243883</c:v>
                </c:pt>
                <c:pt idx="946">
                  <c:v>1117.5232070151444</c:v>
                </c:pt>
                <c:pt idx="947">
                  <c:v>1118.4050560638839</c:v>
                </c:pt>
                <c:pt idx="948">
                  <c:v>1134.0578766790102</c:v>
                </c:pt>
                <c:pt idx="949">
                  <c:v>1128.5463201243883</c:v>
                </c:pt>
                <c:pt idx="950">
                  <c:v>1122.8143013075812</c:v>
                </c:pt>
                <c:pt idx="951">
                  <c:v>1129.8690936974976</c:v>
                </c:pt>
                <c:pt idx="952">
                  <c:v>1116.2004334420351</c:v>
                </c:pt>
                <c:pt idx="953">
                  <c:v>1131.6327917949764</c:v>
                </c:pt>
                <c:pt idx="954">
                  <c:v>1117.0822824907748</c:v>
                </c:pt>
                <c:pt idx="955">
                  <c:v>1102.5317731865728</c:v>
                </c:pt>
                <c:pt idx="956">
                  <c:v>1112.6730372470772</c:v>
                </c:pt>
                <c:pt idx="957">
                  <c:v>1125.0189239294302</c:v>
                </c:pt>
                <c:pt idx="958">
                  <c:v>1153.0176312269098</c:v>
                </c:pt>
                <c:pt idx="959">
                  <c:v>1137.1443483495987</c:v>
                </c:pt>
                <c:pt idx="960">
                  <c:v>1138.9080464470774</c:v>
                </c:pt>
                <c:pt idx="961">
                  <c:v>1131.4123295327915</c:v>
                </c:pt>
                <c:pt idx="962">
                  <c:v>1142.8763671664055</c:v>
                </c:pt>
                <c:pt idx="963">
                  <c:v>1134.2783389411952</c:v>
                </c:pt>
                <c:pt idx="964">
                  <c:v>1123.4756880941361</c:v>
                </c:pt>
                <c:pt idx="965">
                  <c:v>1106.2796316437157</c:v>
                </c:pt>
                <c:pt idx="966">
                  <c:v>1104.2954712840517</c:v>
                </c:pt>
                <c:pt idx="967">
                  <c:v>1105.8387071193458</c:v>
                </c:pt>
                <c:pt idx="968">
                  <c:v>1111.7911881983375</c:v>
                </c:pt>
                <c:pt idx="969">
                  <c:v>1085.997103522707</c:v>
                </c:pt>
                <c:pt idx="970">
                  <c:v>1065.2736508773285</c:v>
                </c:pt>
                <c:pt idx="971">
                  <c:v>1073.2102923159841</c:v>
                </c:pt>
                <c:pt idx="972">
                  <c:v>1071.8875187428746</c:v>
                </c:pt>
                <c:pt idx="973">
                  <c:v>1075.1944526756481</c:v>
                </c:pt>
                <c:pt idx="974">
                  <c:v>1053.14822645716</c:v>
                </c:pt>
                <c:pt idx="975">
                  <c:v>1044.7706604941347</c:v>
                </c:pt>
                <c:pt idx="976">
                  <c:v>1036.6135567932943</c:v>
                </c:pt>
                <c:pt idx="977">
                  <c:v>1050.9436038353115</c:v>
                </c:pt>
                <c:pt idx="978">
                  <c:v>1046.3138963294289</c:v>
                </c:pt>
                <c:pt idx="979">
                  <c:v>1037.2749435798489</c:v>
                </c:pt>
                <c:pt idx="980">
                  <c:v>1055.7937736033787</c:v>
                </c:pt>
                <c:pt idx="981">
                  <c:v>1065.2736508773285</c:v>
                </c:pt>
                <c:pt idx="982">
                  <c:v>1069.9033583832108</c:v>
                </c:pt>
                <c:pt idx="983">
                  <c:v>1069.9033583832108</c:v>
                </c:pt>
                <c:pt idx="984">
                  <c:v>1081.1469337546396</c:v>
                </c:pt>
                <c:pt idx="985">
                  <c:v>1086.2175657848918</c:v>
                </c:pt>
                <c:pt idx="986">
                  <c:v>1106.2355391912786</c:v>
                </c:pt>
                <c:pt idx="987">
                  <c:v>1107.1173882400183</c:v>
                </c:pt>
                <c:pt idx="988">
                  <c:v>1101.8703864000181</c:v>
                </c:pt>
                <c:pt idx="989">
                  <c:v>1095.1242411771609</c:v>
                </c:pt>
                <c:pt idx="990">
                  <c:v>1106.9410184302701</c:v>
                </c:pt>
                <c:pt idx="991">
                  <c:v>1103.6340844974973</c:v>
                </c:pt>
                <c:pt idx="992">
                  <c:v>1124.3575371428756</c:v>
                </c:pt>
                <c:pt idx="993">
                  <c:v>1128.7667823865731</c:v>
                </c:pt>
                <c:pt idx="994">
                  <c:v>1127.223546551279</c:v>
                </c:pt>
                <c:pt idx="995">
                  <c:v>1127.6644710756486</c:v>
                </c:pt>
                <c:pt idx="996">
                  <c:v>1106.7205561680855</c:v>
                </c:pt>
                <c:pt idx="997">
                  <c:v>1092.1700468638835</c:v>
                </c:pt>
                <c:pt idx="998">
                  <c:v>1080.2650847059001</c:v>
                </c:pt>
                <c:pt idx="999">
                  <c:v>1102.0908486622029</c:v>
                </c:pt>
                <c:pt idx="1000">
                  <c:v>1097.6816034185056</c:v>
                </c:pt>
                <c:pt idx="1001">
                  <c:v>1084.012943163043</c:v>
                </c:pt>
                <c:pt idx="1002">
                  <c:v>1067.2578112369922</c:v>
                </c:pt>
                <c:pt idx="1003">
                  <c:v>1056.2346981277483</c:v>
                </c:pt>
                <c:pt idx="1004">
                  <c:v>1073.8716791025386</c:v>
                </c:pt>
                <c:pt idx="1005">
                  <c:v>1078.942311132791</c:v>
                </c:pt>
                <c:pt idx="1006">
                  <c:v>1068.4042150003538</c:v>
                </c:pt>
                <c:pt idx="1007">
                  <c:v>1085.5561789983371</c:v>
                </c:pt>
                <c:pt idx="1008">
                  <c:v>1093.3164506272449</c:v>
                </c:pt>
                <c:pt idx="1009">
                  <c:v>1125.4598484537999</c:v>
                </c:pt>
                <c:pt idx="1010">
                  <c:v>1117.7436692773292</c:v>
                </c:pt>
                <c:pt idx="1011">
                  <c:v>1100.1066883025389</c:v>
                </c:pt>
                <c:pt idx="1012">
                  <c:v>1101.4294618756485</c:v>
                </c:pt>
                <c:pt idx="1013">
                  <c:v>1091.9495846016987</c:v>
                </c:pt>
                <c:pt idx="1014">
                  <c:v>1094.3746694857323</c:v>
                </c:pt>
                <c:pt idx="1015">
                  <c:v>1096.7997543697659</c:v>
                </c:pt>
                <c:pt idx="1016">
                  <c:v>1085.5561789983371</c:v>
                </c:pt>
                <c:pt idx="1017">
                  <c:v>1112.2321127227076</c:v>
                </c:pt>
                <c:pt idx="1018">
                  <c:v>1121.4915277344721</c:v>
                </c:pt>
                <c:pt idx="1019">
                  <c:v>1131.1918672706067</c:v>
                </c:pt>
                <c:pt idx="1020">
                  <c:v>1135.1601879899347</c:v>
                </c:pt>
                <c:pt idx="1021">
                  <c:v>1139.3489709714472</c:v>
                </c:pt>
                <c:pt idx="1022">
                  <c:v>1139.3489709714472</c:v>
                </c:pt>
                <c:pt idx="1023">
                  <c:v>1155.883640635313</c:v>
                </c:pt>
                <c:pt idx="1024">
                  <c:v>1147.0651501479178</c:v>
                </c:pt>
                <c:pt idx="1025">
                  <c:v>1148.828848245397</c:v>
                </c:pt>
                <c:pt idx="1026">
                  <c:v>1148.6083859832122</c:v>
                </c:pt>
                <c:pt idx="1027">
                  <c:v>1143.9786784773298</c:v>
                </c:pt>
                <c:pt idx="1028">
                  <c:v>1140.0103577580019</c:v>
                </c:pt>
                <c:pt idx="1029">
                  <c:v>1159.6314990924561</c:v>
                </c:pt>
                <c:pt idx="1030">
                  <c:v>1165.3635179092628</c:v>
                </c:pt>
                <c:pt idx="1031">
                  <c:v>1168.2295273176665</c:v>
                </c:pt>
                <c:pt idx="1032">
                  <c:v>1170.8750744638846</c:v>
                </c:pt>
                <c:pt idx="1033">
                  <c:v>1168.0090650554812</c:v>
                </c:pt>
                <c:pt idx="1034">
                  <c:v>1156.3245651596831</c:v>
                </c:pt>
                <c:pt idx="1035">
                  <c:v>1143.0968294285901</c:v>
                </c:pt>
                <c:pt idx="1036">
                  <c:v>1133.8374144168254</c:v>
                </c:pt>
                <c:pt idx="1037">
                  <c:v>1129.6486314353126</c:v>
                </c:pt>
                <c:pt idx="1038">
                  <c:v>1126.5621597647244</c:v>
                </c:pt>
                <c:pt idx="1039">
                  <c:v>1138.9080464470774</c:v>
                </c:pt>
                <c:pt idx="1040">
                  <c:v>1139.7898954958171</c:v>
                </c:pt>
                <c:pt idx="1041">
                  <c:v>1138.0261973983381</c:v>
                </c:pt>
                <c:pt idx="1042">
                  <c:v>1138.0261973983381</c:v>
                </c:pt>
                <c:pt idx="1043">
                  <c:v>1158.0882632571618</c:v>
                </c:pt>
                <c:pt idx="1044">
                  <c:v>1147.9469991966575</c:v>
                </c:pt>
                <c:pt idx="1045">
                  <c:v>1131.1918672706067</c:v>
                </c:pt>
                <c:pt idx="1046">
                  <c:v>1110.0274901008586</c:v>
                </c:pt>
                <c:pt idx="1047">
                  <c:v>1105.4859674998502</c:v>
                </c:pt>
                <c:pt idx="1048">
                  <c:v>1083.9688507106059</c:v>
                </c:pt>
                <c:pt idx="1049">
                  <c:v>1091.5086600773286</c:v>
                </c:pt>
                <c:pt idx="1050">
                  <c:v>1081.5878582790094</c:v>
                </c:pt>
                <c:pt idx="1051">
                  <c:v>1095.0360562722869</c:v>
                </c:pt>
                <c:pt idx="1052">
                  <c:v>1108.0433297411944</c:v>
                </c:pt>
                <c:pt idx="1053">
                  <c:v>1105.1773203327914</c:v>
                </c:pt>
                <c:pt idx="1054">
                  <c:v>1108.0433297411944</c:v>
                </c:pt>
                <c:pt idx="1055">
                  <c:v>1115.7595089176652</c:v>
                </c:pt>
                <c:pt idx="1056">
                  <c:v>1109.8070278386738</c:v>
                </c:pt>
                <c:pt idx="1057">
                  <c:v>1112.0116504605223</c:v>
                </c:pt>
                <c:pt idx="1058">
                  <c:v>1101.8703864000181</c:v>
                </c:pt>
                <c:pt idx="1059">
                  <c:v>1091.7291223395139</c:v>
                </c:pt>
                <c:pt idx="1060">
                  <c:v>1087.7608016201862</c:v>
                </c:pt>
                <c:pt idx="1061">
                  <c:v>1100.3271505647238</c:v>
                </c:pt>
                <c:pt idx="1062">
                  <c:v>1095.2565185344718</c:v>
                </c:pt>
                <c:pt idx="1063">
                  <c:v>1090.8472732907742</c:v>
                </c:pt>
                <c:pt idx="1064">
                  <c:v>1098.7839147294299</c:v>
                </c:pt>
                <c:pt idx="1065">
                  <c:v>1111.5707259361527</c:v>
                </c:pt>
                <c:pt idx="1066">
                  <c:v>1111.7911881983375</c:v>
                </c:pt>
                <c:pt idx="1067">
                  <c:v>1112.0116504605223</c:v>
                </c:pt>
                <c:pt idx="1068">
                  <c:v>1120.3892164235479</c:v>
                </c:pt>
                <c:pt idx="1069">
                  <c:v>1120.3892164235479</c:v>
                </c:pt>
                <c:pt idx="1070">
                  <c:v>1104.7363958084215</c:v>
                </c:pt>
                <c:pt idx="1071">
                  <c:v>1093.2723581748078</c:v>
                </c:pt>
                <c:pt idx="1072">
                  <c:v>1083.5720186386732</c:v>
                </c:pt>
                <c:pt idx="1073">
                  <c:v>1070.3442829075807</c:v>
                </c:pt>
                <c:pt idx="1074">
                  <c:v>1076.517226248757</c:v>
                </c:pt>
                <c:pt idx="1075">
                  <c:v>1091.7291223395139</c:v>
                </c:pt>
                <c:pt idx="1076">
                  <c:v>1101.8703864000181</c:v>
                </c:pt>
                <c:pt idx="1077">
                  <c:v>1102.9726977109424</c:v>
                </c:pt>
                <c:pt idx="1078">
                  <c:v>1097.2406788941357</c:v>
                </c:pt>
                <c:pt idx="1079">
                  <c:v>1085.3357167361521</c:v>
                </c:pt>
                <c:pt idx="1080">
                  <c:v>1062.1871792067402</c:v>
                </c:pt>
                <c:pt idx="1081">
                  <c:v>1079.8241601815303</c:v>
                </c:pt>
                <c:pt idx="1082">
                  <c:v>1088.8631129311104</c:v>
                </c:pt>
                <c:pt idx="1083">
                  <c:v>1094.8155940101021</c:v>
                </c:pt>
                <c:pt idx="1084">
                  <c:v>1083.7924809008582</c:v>
                </c:pt>
                <c:pt idx="1085">
                  <c:v>1071.8875187428746</c:v>
                </c:pt>
                <c:pt idx="1086">
                  <c:v>1070.7852074319503</c:v>
                </c:pt>
                <c:pt idx="1087">
                  <c:v>1084.2334054252278</c:v>
                </c:pt>
                <c:pt idx="1088">
                  <c:v>1095.9619977734633</c:v>
                </c:pt>
                <c:pt idx="1089">
                  <c:v>1093.7573751516145</c:v>
                </c:pt>
                <c:pt idx="1090">
                  <c:v>1091.0677355529592</c:v>
                </c:pt>
                <c:pt idx="1091">
                  <c:v>1084.7184224020345</c:v>
                </c:pt>
                <c:pt idx="1092">
                  <c:v>1076.958150773127</c:v>
                </c:pt>
                <c:pt idx="1093">
                  <c:v>1069.0215093344714</c:v>
                </c:pt>
                <c:pt idx="1094">
                  <c:v>1086.2175657848918</c:v>
                </c:pt>
                <c:pt idx="1095">
                  <c:v>1083.3515563764884</c:v>
                </c:pt>
                <c:pt idx="1096">
                  <c:v>1076.2967639865724</c:v>
                </c:pt>
                <c:pt idx="1097">
                  <c:v>1085.1152544739673</c:v>
                </c:pt>
                <c:pt idx="1098">
                  <c:v>1085.3357167361521</c:v>
                </c:pt>
                <c:pt idx="1099">
                  <c:v>1093.7132826991776</c:v>
                </c:pt>
                <c:pt idx="1100">
                  <c:v>1097.0202166319507</c:v>
                </c:pt>
                <c:pt idx="1101">
                  <c:v>1087.9812638823707</c:v>
                </c:pt>
                <c:pt idx="1102">
                  <c:v>1091.7291223395139</c:v>
                </c:pt>
                <c:pt idx="1103">
                  <c:v>1091.7291223395139</c:v>
                </c:pt>
                <c:pt idx="1104">
                  <c:v>1084.6743299495977</c:v>
                </c:pt>
                <c:pt idx="1105">
                  <c:v>1090.8472732907742</c:v>
                </c:pt>
                <c:pt idx="1106">
                  <c:v>1094.3746694857323</c:v>
                </c:pt>
                <c:pt idx="1107">
                  <c:v>1094.8155940101021</c:v>
                </c:pt>
                <c:pt idx="1108">
                  <c:v>1085.5561789983371</c:v>
                </c:pt>
                <c:pt idx="1109">
                  <c:v>1092.1700468638835</c:v>
                </c:pt>
                <c:pt idx="1110">
                  <c:v>1072.1079810050596</c:v>
                </c:pt>
                <c:pt idx="1111">
                  <c:v>1071.0056696941353</c:v>
                </c:pt>
                <c:pt idx="1112">
                  <c:v>1066.5964244504378</c:v>
                </c:pt>
                <c:pt idx="1113">
                  <c:v>1072.7693677916141</c:v>
                </c:pt>
                <c:pt idx="1114">
                  <c:v>1071.2261319563204</c:v>
                </c:pt>
                <c:pt idx="1115">
                  <c:v>1064.8327263529586</c:v>
                </c:pt>
                <c:pt idx="1116">
                  <c:v>1061.7462546823704</c:v>
                </c:pt>
                <c:pt idx="1117">
                  <c:v>1069.9033583832108</c:v>
                </c:pt>
                <c:pt idx="1118">
                  <c:v>1059.7620943227064</c:v>
                </c:pt>
                <c:pt idx="1119">
                  <c:v>1059.1007075361517</c:v>
                </c:pt>
                <c:pt idx="1120">
                  <c:v>1060.6439433714459</c:v>
                </c:pt>
                <c:pt idx="1121">
                  <c:v>1054.6914622924544</c:v>
                </c:pt>
                <c:pt idx="1122">
                  <c:v>1068.8010470722863</c:v>
                </c:pt>
                <c:pt idx="1123">
                  <c:v>1076.737688510942</c:v>
                </c:pt>
                <c:pt idx="1124">
                  <c:v>1076.0763017243876</c:v>
                </c:pt>
                <c:pt idx="1125">
                  <c:v>1087.9812638823707</c:v>
                </c:pt>
                <c:pt idx="1126">
                  <c:v>1067.0373489748074</c:v>
                </c:pt>
                <c:pt idx="1127">
                  <c:v>1058.6597830117821</c:v>
                </c:pt>
                <c:pt idx="1128">
                  <c:v>1048.2980566890926</c:v>
                </c:pt>
                <c:pt idx="1129">
                  <c:v>1039.2150114870758</c:v>
                </c:pt>
                <c:pt idx="1130">
                  <c:v>1027.9273436632102</c:v>
                </c:pt>
                <c:pt idx="1131">
                  <c:v>1022.2835097512773</c:v>
                </c:pt>
                <c:pt idx="1132">
                  <c:v>1021.093013535479</c:v>
                </c:pt>
                <c:pt idx="1133">
                  <c:v>1032.2043115495967</c:v>
                </c:pt>
                <c:pt idx="1134">
                  <c:v>1032.4247738117815</c:v>
                </c:pt>
                <c:pt idx="1135">
                  <c:v>1038.5977171529582</c:v>
                </c:pt>
                <c:pt idx="1136">
                  <c:v>1038.5977171529582</c:v>
                </c:pt>
                <c:pt idx="1137">
                  <c:v>1039.2591039395129</c:v>
                </c:pt>
                <c:pt idx="1138">
                  <c:v>1035.2907832201852</c:v>
                </c:pt>
                <c:pt idx="1139">
                  <c:v>1036.6135567932943</c:v>
                </c:pt>
                <c:pt idx="1140">
                  <c:v>1036.6135567932943</c:v>
                </c:pt>
                <c:pt idx="1141">
                  <c:v>1025.8109059462352</c:v>
                </c:pt>
                <c:pt idx="1142">
                  <c:v>1018.9765758185041</c:v>
                </c:pt>
                <c:pt idx="1143">
                  <c:v>1010.5990098554789</c:v>
                </c:pt>
                <c:pt idx="1144">
                  <c:v>1007.7330004470755</c:v>
                </c:pt>
                <c:pt idx="1145">
                  <c:v>1009.4966985445544</c:v>
                </c:pt>
                <c:pt idx="1146">
                  <c:v>1003.5442174655628</c:v>
                </c:pt>
                <c:pt idx="1147">
                  <c:v>1003.103292941193</c:v>
                </c:pt>
                <c:pt idx="1148">
                  <c:v>1001.1191325815289</c:v>
                </c:pt>
                <c:pt idx="1149">
                  <c:v>987.23001006388176</c:v>
                </c:pt>
                <c:pt idx="1150">
                  <c:v>975.76597243026811</c:v>
                </c:pt>
                <c:pt idx="1151">
                  <c:v>965.84517063194869</c:v>
                </c:pt>
                <c:pt idx="1152">
                  <c:v>960.9509084114444</c:v>
                </c:pt>
                <c:pt idx="1153">
                  <c:v>937.27326145278857</c:v>
                </c:pt>
                <c:pt idx="1154">
                  <c:v>930.87985584942692</c:v>
                </c:pt>
                <c:pt idx="1155">
                  <c:v>931.10031811161184</c:v>
                </c:pt>
                <c:pt idx="1156">
                  <c:v>939.16923690757847</c:v>
                </c:pt>
                <c:pt idx="1157">
                  <c:v>936.74415202354476</c:v>
                </c:pt>
                <c:pt idx="1158">
                  <c:v>944.01940667564577</c:v>
                </c:pt>
                <c:pt idx="1159">
                  <c:v>930.57120868236836</c:v>
                </c:pt>
                <c:pt idx="1160">
                  <c:v>920.20948235967887</c:v>
                </c:pt>
                <c:pt idx="1161">
                  <c:v>920.4299446218638</c:v>
                </c:pt>
                <c:pt idx="1162">
                  <c:v>914.91838806724195</c:v>
                </c:pt>
                <c:pt idx="1163">
                  <c:v>934.31906713951116</c:v>
                </c:pt>
                <c:pt idx="1164">
                  <c:v>939.61016143194809</c:v>
                </c:pt>
                <c:pt idx="1165">
                  <c:v>933.43721809077169</c:v>
                </c:pt>
                <c:pt idx="1166">
                  <c:v>950.63327454119201</c:v>
                </c:pt>
                <c:pt idx="1167">
                  <c:v>943.79894441346096</c:v>
                </c:pt>
                <c:pt idx="1168">
                  <c:v>957.90852919329313</c:v>
                </c:pt>
                <c:pt idx="1169">
                  <c:v>945.34218024875508</c:v>
                </c:pt>
                <c:pt idx="1170">
                  <c:v>944.01940667564577</c:v>
                </c:pt>
                <c:pt idx="1171">
                  <c:v>935.42137845043555</c:v>
                </c:pt>
                <c:pt idx="1172">
                  <c:v>940.05108595631793</c:v>
                </c:pt>
                <c:pt idx="1173">
                  <c:v>972.0181139731252</c:v>
                </c:pt>
                <c:pt idx="1174">
                  <c:v>978.10287240942785</c:v>
                </c:pt>
                <c:pt idx="1175">
                  <c:v>966.77111213312503</c:v>
                </c:pt>
                <c:pt idx="1176">
                  <c:v>969.01982720741091</c:v>
                </c:pt>
                <c:pt idx="1177">
                  <c:v>969.01982720741091</c:v>
                </c:pt>
                <c:pt idx="1178">
                  <c:v>967.82933099161255</c:v>
                </c:pt>
                <c:pt idx="1179">
                  <c:v>961.87684991262086</c:v>
                </c:pt>
                <c:pt idx="1180">
                  <c:v>953.71974621178038</c:v>
                </c:pt>
                <c:pt idx="1181">
                  <c:v>957.46760466892329</c:v>
                </c:pt>
                <c:pt idx="1182">
                  <c:v>945.34218024875508</c:v>
                </c:pt>
                <c:pt idx="1183">
                  <c:v>943.79894441346096</c:v>
                </c:pt>
                <c:pt idx="1184">
                  <c:v>941.81478405379698</c:v>
                </c:pt>
                <c:pt idx="1185">
                  <c:v>943.1375576269063</c:v>
                </c:pt>
                <c:pt idx="1186">
                  <c:v>933.43721809077169</c:v>
                </c:pt>
                <c:pt idx="1187">
                  <c:v>928.8075105848892</c:v>
                </c:pt>
                <c:pt idx="1188">
                  <c:v>925.94150117648576</c:v>
                </c:pt>
                <c:pt idx="1189">
                  <c:v>936.30322749917491</c:v>
                </c:pt>
                <c:pt idx="1190">
                  <c:v>941.59432179161217</c:v>
                </c:pt>
                <c:pt idx="1191">
                  <c:v>927.92566153614985</c:v>
                </c:pt>
                <c:pt idx="1192">
                  <c:v>925.2801143899311</c:v>
                </c:pt>
                <c:pt idx="1193">
                  <c:v>922.41410498152788</c:v>
                </c:pt>
                <c:pt idx="1194">
                  <c:v>923.16367667295629</c:v>
                </c:pt>
                <c:pt idx="1195">
                  <c:v>923.60460119732602</c:v>
                </c:pt>
                <c:pt idx="1196">
                  <c:v>919.10717104875459</c:v>
                </c:pt>
                <c:pt idx="1197">
                  <c:v>904.90940136404845</c:v>
                </c:pt>
                <c:pt idx="1198">
                  <c:v>887.8015298185021</c:v>
                </c:pt>
                <c:pt idx="1199">
                  <c:v>868.18038848404797</c:v>
                </c:pt>
                <c:pt idx="1200">
                  <c:v>887.8015298185021</c:v>
                </c:pt>
                <c:pt idx="1201">
                  <c:v>887.14014303194745</c:v>
                </c:pt>
                <c:pt idx="1202">
                  <c:v>879.64442611766151</c:v>
                </c:pt>
                <c:pt idx="1203">
                  <c:v>891.32892601345998</c:v>
                </c:pt>
                <c:pt idx="1204">
                  <c:v>896.62002030589701</c:v>
                </c:pt>
                <c:pt idx="1205">
                  <c:v>908.74544472606533</c:v>
                </c:pt>
                <c:pt idx="1206">
                  <c:v>888.02199208068691</c:v>
                </c:pt>
                <c:pt idx="1207">
                  <c:v>890.44707696472051</c:v>
                </c:pt>
                <c:pt idx="1208">
                  <c:v>896.39955804371209</c:v>
                </c:pt>
                <c:pt idx="1209">
                  <c:v>912.05237865883839</c:v>
                </c:pt>
                <c:pt idx="1210">
                  <c:v>906.54082210421655</c:v>
                </c:pt>
                <c:pt idx="1211">
                  <c:v>918.88670878656978</c:v>
                </c:pt>
                <c:pt idx="1212">
                  <c:v>918.0048597378302</c:v>
                </c:pt>
                <c:pt idx="1213">
                  <c:v>915.3593125916118</c:v>
                </c:pt>
                <c:pt idx="1214">
                  <c:v>914.91838806724195</c:v>
                </c:pt>
                <c:pt idx="1215">
                  <c:v>906.76128436640147</c:v>
                </c:pt>
                <c:pt idx="1216">
                  <c:v>897.94279387900633</c:v>
                </c:pt>
                <c:pt idx="1217">
                  <c:v>889.78569017816585</c:v>
                </c:pt>
                <c:pt idx="1218">
                  <c:v>903.23388817144348</c:v>
                </c:pt>
                <c:pt idx="1219">
                  <c:v>917.56393521346035</c:v>
                </c:pt>
                <c:pt idx="1220">
                  <c:v>911.17052961009904</c:v>
                </c:pt>
                <c:pt idx="1221">
                  <c:v>916.90254842690592</c:v>
                </c:pt>
                <c:pt idx="1222">
                  <c:v>909.40683151261987</c:v>
                </c:pt>
                <c:pt idx="1223">
                  <c:v>907.2022088907712</c:v>
                </c:pt>
                <c:pt idx="1224">
                  <c:v>906.98174662858628</c:v>
                </c:pt>
                <c:pt idx="1225">
                  <c:v>898.16325614119125</c:v>
                </c:pt>
                <c:pt idx="1226">
                  <c:v>887.14014303194745</c:v>
                </c:pt>
                <c:pt idx="1227">
                  <c:v>891.10846375127517</c:v>
                </c:pt>
                <c:pt idx="1228">
                  <c:v>898.38371840337606</c:v>
                </c:pt>
                <c:pt idx="1229">
                  <c:v>903.01342590925856</c:v>
                </c:pt>
                <c:pt idx="1230">
                  <c:v>903.23388817144348</c:v>
                </c:pt>
                <c:pt idx="1231">
                  <c:v>892.21077506219945</c:v>
                </c:pt>
                <c:pt idx="1232">
                  <c:v>884.274133623544</c:v>
                </c:pt>
                <c:pt idx="1233">
                  <c:v>881.62858647732548</c:v>
                </c:pt>
                <c:pt idx="1234">
                  <c:v>888.90384112942638</c:v>
                </c:pt>
                <c:pt idx="1235">
                  <c:v>915.8002371159813</c:v>
                </c:pt>
                <c:pt idx="1236">
                  <c:v>907.42267115295601</c:v>
                </c:pt>
                <c:pt idx="1237">
                  <c:v>897.67823916438465</c:v>
                </c:pt>
                <c:pt idx="1238">
                  <c:v>891.76985053782983</c:v>
                </c:pt>
                <c:pt idx="1239">
                  <c:v>885.15598267228336</c:v>
                </c:pt>
                <c:pt idx="1240">
                  <c:v>885.15598267228336</c:v>
                </c:pt>
                <c:pt idx="1241">
                  <c:v>890.93209394152711</c:v>
                </c:pt>
                <c:pt idx="1242">
                  <c:v>895.076784470603</c:v>
                </c:pt>
                <c:pt idx="1243">
                  <c:v>884.274133623544</c:v>
                </c:pt>
                <c:pt idx="1244">
                  <c:v>889.56522791598104</c:v>
                </c:pt>
                <c:pt idx="1245">
                  <c:v>895.29724673278793</c:v>
                </c:pt>
                <c:pt idx="1246">
                  <c:v>892.65169958656929</c:v>
                </c:pt>
                <c:pt idx="1247">
                  <c:v>886.6992185075776</c:v>
                </c:pt>
                <c:pt idx="1248">
                  <c:v>884.274133623544</c:v>
                </c:pt>
                <c:pt idx="1249">
                  <c:v>890.66753922690532</c:v>
                </c:pt>
                <c:pt idx="1250">
                  <c:v>881.62858647732548</c:v>
                </c:pt>
                <c:pt idx="1251">
                  <c:v>878.10119028236738</c:v>
                </c:pt>
                <c:pt idx="1252">
                  <c:v>876.33749218488845</c:v>
                </c:pt>
                <c:pt idx="1253">
                  <c:v>866.63715264875373</c:v>
                </c:pt>
                <c:pt idx="1254">
                  <c:v>861.12559609413177</c:v>
                </c:pt>
                <c:pt idx="1255">
                  <c:v>867.07807717312346</c:v>
                </c:pt>
                <c:pt idx="1256">
                  <c:v>869.50316205715706</c:v>
                </c:pt>
                <c:pt idx="1257">
                  <c:v>865.97576586219918</c:v>
                </c:pt>
                <c:pt idx="1258">
                  <c:v>862.00744514287135</c:v>
                </c:pt>
                <c:pt idx="1259">
                  <c:v>863.15384890623272</c:v>
                </c:pt>
                <c:pt idx="1260">
                  <c:v>855.92268670656858</c:v>
                </c:pt>
                <c:pt idx="1261">
                  <c:v>861.30196590387959</c:v>
                </c:pt>
                <c:pt idx="1262">
                  <c:v>855.39357727732488</c:v>
                </c:pt>
                <c:pt idx="1263">
                  <c:v>850.98433203362742</c:v>
                </c:pt>
                <c:pt idx="1264">
                  <c:v>840.40214344875335</c:v>
                </c:pt>
                <c:pt idx="1265">
                  <c:v>836.21336046724059</c:v>
                </c:pt>
                <c:pt idx="1266">
                  <c:v>830.70180391261874</c:v>
                </c:pt>
                <c:pt idx="1267">
                  <c:v>836.87474725379525</c:v>
                </c:pt>
                <c:pt idx="1268">
                  <c:v>842.82722833278694</c:v>
                </c:pt>
                <c:pt idx="1269">
                  <c:v>834.22920010757673</c:v>
                </c:pt>
                <c:pt idx="1270">
                  <c:v>832.46550201009768</c:v>
                </c:pt>
                <c:pt idx="1271">
                  <c:v>837.53613404034991</c:v>
                </c:pt>
                <c:pt idx="1272">
                  <c:v>838.858907613459</c:v>
                </c:pt>
                <c:pt idx="1273">
                  <c:v>832.02457748572795</c:v>
                </c:pt>
                <c:pt idx="1274">
                  <c:v>832.02457748572795</c:v>
                </c:pt>
                <c:pt idx="1275">
                  <c:v>839.96121892438362</c:v>
                </c:pt>
                <c:pt idx="1276">
                  <c:v>834.22920010757673</c:v>
                </c:pt>
                <c:pt idx="1277">
                  <c:v>834.67012463194646</c:v>
                </c:pt>
                <c:pt idx="1278">
                  <c:v>827.61533224203038</c:v>
                </c:pt>
                <c:pt idx="1279">
                  <c:v>817.03314365715642</c:v>
                </c:pt>
                <c:pt idx="1280">
                  <c:v>824.52886057144212</c:v>
                </c:pt>
                <c:pt idx="1281">
                  <c:v>817.91499270589577</c:v>
                </c:pt>
                <c:pt idx="1282">
                  <c:v>817.25360591934123</c:v>
                </c:pt>
                <c:pt idx="1283">
                  <c:v>829.81995486387916</c:v>
                </c:pt>
                <c:pt idx="1284">
                  <c:v>825.63117188236652</c:v>
                </c:pt>
                <c:pt idx="1285">
                  <c:v>831.36319069917329</c:v>
                </c:pt>
                <c:pt idx="1286">
                  <c:v>842.82722833278694</c:v>
                </c:pt>
                <c:pt idx="1287">
                  <c:v>852.30710560673663</c:v>
                </c:pt>
                <c:pt idx="1288">
                  <c:v>850.10248298488784</c:v>
                </c:pt>
                <c:pt idx="1289">
                  <c:v>853.85034144203075</c:v>
                </c:pt>
                <c:pt idx="1290">
                  <c:v>856.49588858824939</c:v>
                </c:pt>
                <c:pt idx="1291">
                  <c:v>859.58236025883775</c:v>
                </c:pt>
                <c:pt idx="1292">
                  <c:v>871.70778467900584</c:v>
                </c:pt>
                <c:pt idx="1293">
                  <c:v>863.10975645379563</c:v>
                </c:pt>
                <c:pt idx="1294">
                  <c:v>863.10975645379563</c:v>
                </c:pt>
                <c:pt idx="1295">
                  <c:v>889.78569017816585</c:v>
                </c:pt>
                <c:pt idx="1296">
                  <c:v>887.14014303194745</c:v>
                </c:pt>
                <c:pt idx="1297">
                  <c:v>894.41539768404834</c:v>
                </c:pt>
                <c:pt idx="1298">
                  <c:v>902.79296364707375</c:v>
                </c:pt>
                <c:pt idx="1299">
                  <c:v>898.38371840337606</c:v>
                </c:pt>
                <c:pt idx="1300">
                  <c:v>895.8263561620314</c:v>
                </c:pt>
                <c:pt idx="1301">
                  <c:v>910.59732772841835</c:v>
                </c:pt>
                <c:pt idx="1302">
                  <c:v>904.9975862689223</c:v>
                </c:pt>
                <c:pt idx="1303">
                  <c:v>920.12129745480502</c:v>
                </c:pt>
                <c:pt idx="1304">
                  <c:v>934.31906713951116</c:v>
                </c:pt>
                <c:pt idx="1305">
                  <c:v>963.64054801009979</c:v>
                </c:pt>
                <c:pt idx="1306">
                  <c:v>956.80621788236863</c:v>
                </c:pt>
                <c:pt idx="1307">
                  <c:v>980.83660446052033</c:v>
                </c:pt>
                <c:pt idx="1308">
                  <c:v>977.08874600337731</c:v>
                </c:pt>
                <c:pt idx="1309">
                  <c:v>966.94748194287297</c:v>
                </c:pt>
                <c:pt idx="1310">
                  <c:v>964.52239705883937</c:v>
                </c:pt>
                <c:pt idx="1311">
                  <c:v>957.24714240673848</c:v>
                </c:pt>
                <c:pt idx="1312">
                  <c:v>947.76726513278868</c:v>
                </c:pt>
                <c:pt idx="1313">
                  <c:v>932.33490677984719</c:v>
                </c:pt>
                <c:pt idx="1314">
                  <c:v>923.51641629245216</c:v>
                </c:pt>
                <c:pt idx="1315">
                  <c:v>931.89398225547745</c:v>
                </c:pt>
                <c:pt idx="1316">
                  <c:v>928.14612379833466</c:v>
                </c:pt>
                <c:pt idx="1317">
                  <c:v>910.7296050857293</c:v>
                </c:pt>
                <c:pt idx="1318">
                  <c:v>904.33619948236776</c:v>
                </c:pt>
                <c:pt idx="1319">
                  <c:v>900.36787876304004</c:v>
                </c:pt>
                <c:pt idx="1320">
                  <c:v>898.16325614119125</c:v>
                </c:pt>
                <c:pt idx="1321">
                  <c:v>897.94279387900633</c:v>
                </c:pt>
                <c:pt idx="1322">
                  <c:v>891.32892601345998</c:v>
                </c:pt>
                <c:pt idx="1323">
                  <c:v>892.43123732438437</c:v>
                </c:pt>
                <c:pt idx="1324">
                  <c:v>891.10846375127517</c:v>
                </c:pt>
                <c:pt idx="1325">
                  <c:v>912.71376544539305</c:v>
                </c:pt>
                <c:pt idx="1326">
                  <c:v>900.58834102522485</c:v>
                </c:pt>
                <c:pt idx="1327">
                  <c:v>918.66624652438486</c:v>
                </c:pt>
                <c:pt idx="1328">
                  <c:v>916.46162390253608</c:v>
                </c:pt>
                <c:pt idx="1329">
                  <c:v>913.37515223194771</c:v>
                </c:pt>
                <c:pt idx="1330">
                  <c:v>928.36658606051935</c:v>
                </c:pt>
                <c:pt idx="1331">
                  <c:v>946.00356703530963</c:v>
                </c:pt>
                <c:pt idx="1332">
                  <c:v>936.96461428572968</c:v>
                </c:pt>
                <c:pt idx="1333">
                  <c:v>928.14612379833466</c:v>
                </c:pt>
                <c:pt idx="1334">
                  <c:v>931.67351999329253</c:v>
                </c:pt>
                <c:pt idx="1335">
                  <c:v>944.23986893783047</c:v>
                </c:pt>
                <c:pt idx="1336">
                  <c:v>963.64054801009979</c:v>
                </c:pt>
                <c:pt idx="1337">
                  <c:v>957.02668014455355</c:v>
                </c:pt>
                <c:pt idx="1338">
                  <c:v>942.25570857816672</c:v>
                </c:pt>
                <c:pt idx="1339">
                  <c:v>936.96461428572968</c:v>
                </c:pt>
                <c:pt idx="1340">
                  <c:v>938.94877464539377</c:v>
                </c:pt>
                <c:pt idx="1341">
                  <c:v>947.23815570354498</c:v>
                </c:pt>
                <c:pt idx="1342">
                  <c:v>941.46204443430122</c:v>
                </c:pt>
                <c:pt idx="1343">
                  <c:v>945.2980877963181</c:v>
                </c:pt>
                <c:pt idx="1344">
                  <c:v>927.35245965446904</c:v>
                </c:pt>
                <c:pt idx="1345">
                  <c:v>907.42267115295601</c:v>
                </c:pt>
                <c:pt idx="1346">
                  <c:v>915.13885032942676</c:v>
                </c:pt>
                <c:pt idx="1347">
                  <c:v>906.32035984203173</c:v>
                </c:pt>
                <c:pt idx="1348">
                  <c:v>900.147416500855</c:v>
                </c:pt>
                <c:pt idx="1349">
                  <c:v>906.54082210421655</c:v>
                </c:pt>
                <c:pt idx="1350">
                  <c:v>907.86359567732586</c:v>
                </c:pt>
                <c:pt idx="1351">
                  <c:v>903.45435043362818</c:v>
                </c:pt>
                <c:pt idx="1352">
                  <c:v>908.52498246388052</c:v>
                </c:pt>
                <c:pt idx="1353">
                  <c:v>912.27284092102332</c:v>
                </c:pt>
                <c:pt idx="1354">
                  <c:v>904.77712400673749</c:v>
                </c:pt>
                <c:pt idx="1355">
                  <c:v>898.38371840337606</c:v>
                </c:pt>
                <c:pt idx="1356">
                  <c:v>891.10846375127517</c:v>
                </c:pt>
                <c:pt idx="1357">
                  <c:v>883.39228457480442</c:v>
                </c:pt>
                <c:pt idx="1358">
                  <c:v>892.21077506219945</c:v>
                </c:pt>
                <c:pt idx="1359">
                  <c:v>900.80880328740977</c:v>
                </c:pt>
                <c:pt idx="1360">
                  <c:v>890.2266147025357</c:v>
                </c:pt>
                <c:pt idx="1361">
                  <c:v>880.52627516640086</c:v>
                </c:pt>
                <c:pt idx="1362">
                  <c:v>873.69194503866981</c:v>
                </c:pt>
                <c:pt idx="1363">
                  <c:v>868.8417752706024</c:v>
                </c:pt>
                <c:pt idx="1364">
                  <c:v>848.77970941177875</c:v>
                </c:pt>
                <c:pt idx="1365">
                  <c:v>844.59092643026599</c:v>
                </c:pt>
                <c:pt idx="1366">
                  <c:v>845.47277547900546</c:v>
                </c:pt>
                <c:pt idx="1367">
                  <c:v>865.31437907564441</c:v>
                </c:pt>
                <c:pt idx="1368">
                  <c:v>852.96849239329117</c:v>
                </c:pt>
                <c:pt idx="1369">
                  <c:v>860.02328478320749</c:v>
                </c:pt>
                <c:pt idx="1370">
                  <c:v>865.97576586219918</c:v>
                </c:pt>
                <c:pt idx="1371">
                  <c:v>858.48004894791313</c:v>
                </c:pt>
                <c:pt idx="1372">
                  <c:v>847.0160113142997</c:v>
                </c:pt>
                <c:pt idx="1373">
                  <c:v>850.54340750925758</c:v>
                </c:pt>
                <c:pt idx="1374">
                  <c:v>875.01471861177902</c:v>
                </c:pt>
                <c:pt idx="1375">
                  <c:v>870.82593563026649</c:v>
                </c:pt>
                <c:pt idx="1376">
                  <c:v>874.79425634959421</c:v>
                </c:pt>
                <c:pt idx="1377">
                  <c:v>884.71505814791374</c:v>
                </c:pt>
                <c:pt idx="1378">
                  <c:v>895.29724673278793</c:v>
                </c:pt>
                <c:pt idx="1379">
                  <c:v>884.71505814791374</c:v>
                </c:pt>
                <c:pt idx="1380">
                  <c:v>896.84048256808194</c:v>
                </c:pt>
                <c:pt idx="1381">
                  <c:v>903.23388817144348</c:v>
                </c:pt>
                <c:pt idx="1382">
                  <c:v>896.664112758334</c:v>
                </c:pt>
                <c:pt idx="1383">
                  <c:v>894.15084296942644</c:v>
                </c:pt>
                <c:pt idx="1384">
                  <c:v>883.39228457480442</c:v>
                </c:pt>
                <c:pt idx="1385">
                  <c:v>858.25958668572832</c:v>
                </c:pt>
                <c:pt idx="1386">
                  <c:v>859.1414357344679</c:v>
                </c:pt>
                <c:pt idx="1387">
                  <c:v>850.32294524707277</c:v>
                </c:pt>
                <c:pt idx="1388">
                  <c:v>852.52756786892166</c:v>
                </c:pt>
                <c:pt idx="1389">
                  <c:v>852.52756786892166</c:v>
                </c:pt>
                <c:pt idx="1390">
                  <c:v>847.23647357648451</c:v>
                </c:pt>
                <c:pt idx="1391">
                  <c:v>835.11104915631631</c:v>
                </c:pt>
                <c:pt idx="1392">
                  <c:v>818.79684175463535</c:v>
                </c:pt>
                <c:pt idx="1393">
                  <c:v>826.29255866892106</c:v>
                </c:pt>
                <c:pt idx="1394">
                  <c:v>810.63973805379487</c:v>
                </c:pt>
                <c:pt idx="1395">
                  <c:v>813.06482293782858</c:v>
                </c:pt>
                <c:pt idx="1396">
                  <c:v>813.5057474621982</c:v>
                </c:pt>
                <c:pt idx="1397">
                  <c:v>811.96251162690407</c:v>
                </c:pt>
                <c:pt idx="1398">
                  <c:v>801.82124756639962</c:v>
                </c:pt>
                <c:pt idx="1399">
                  <c:v>806.2304928100973</c:v>
                </c:pt>
                <c:pt idx="1400">
                  <c:v>796.75061553614762</c:v>
                </c:pt>
                <c:pt idx="1401">
                  <c:v>792.12090803026513</c:v>
                </c:pt>
                <c:pt idx="1402">
                  <c:v>798.07338910925682</c:v>
                </c:pt>
                <c:pt idx="1403">
                  <c:v>798.95523815799629</c:v>
                </c:pt>
                <c:pt idx="1404">
                  <c:v>795.64830422522323</c:v>
                </c:pt>
                <c:pt idx="1405">
                  <c:v>805.48092111866879</c:v>
                </c:pt>
                <c:pt idx="1406">
                  <c:v>799.96936456404671</c:v>
                </c:pt>
                <c:pt idx="1407">
                  <c:v>796.08922874959285</c:v>
                </c:pt>
                <c:pt idx="1408">
                  <c:v>796.97107779833243</c:v>
                </c:pt>
                <c:pt idx="1409">
                  <c:v>783.52287980505491</c:v>
                </c:pt>
                <c:pt idx="1410">
                  <c:v>796.30969101177777</c:v>
                </c:pt>
                <c:pt idx="1411">
                  <c:v>784.18426659160957</c:v>
                </c:pt>
                <c:pt idx="1412">
                  <c:v>790.57767219497089</c:v>
                </c:pt>
                <c:pt idx="1413">
                  <c:v>787.05027600001301</c:v>
                </c:pt>
                <c:pt idx="1414">
                  <c:v>783.08195528068518</c:v>
                </c:pt>
                <c:pt idx="1415">
                  <c:v>769.85421954959259</c:v>
                </c:pt>
                <c:pt idx="1416">
                  <c:v>763.68127620841585</c:v>
                </c:pt>
                <c:pt idx="1417">
                  <c:v>749.13076690421394</c:v>
                </c:pt>
                <c:pt idx="1418">
                  <c:v>738.76904058152456</c:v>
                </c:pt>
                <c:pt idx="1419">
                  <c:v>724.6594558016925</c:v>
                </c:pt>
                <c:pt idx="1420">
                  <c:v>726.64361616135648</c:v>
                </c:pt>
                <c:pt idx="1421">
                  <c:v>720.02974829581001</c:v>
                </c:pt>
                <c:pt idx="1422">
                  <c:v>724.43899353950769</c:v>
                </c:pt>
                <c:pt idx="1423">
                  <c:v>722.67529544202876</c:v>
                </c:pt>
                <c:pt idx="1424">
                  <c:v>713.41588043026388</c:v>
                </c:pt>
                <c:pt idx="1425">
                  <c:v>728.27503690152446</c:v>
                </c:pt>
                <c:pt idx="1426">
                  <c:v>720.51476527261684</c:v>
                </c:pt>
                <c:pt idx="1427">
                  <c:v>719.98565584337325</c:v>
                </c:pt>
                <c:pt idx="1428">
                  <c:v>705.83197861110398</c:v>
                </c:pt>
                <c:pt idx="1429">
                  <c:v>705.83197861110398</c:v>
                </c:pt>
                <c:pt idx="1430">
                  <c:v>704.37692768068382</c:v>
                </c:pt>
                <c:pt idx="1431">
                  <c:v>700.18814469917118</c:v>
                </c:pt>
                <c:pt idx="1432">
                  <c:v>705.47923899160821</c:v>
                </c:pt>
                <c:pt idx="1433">
                  <c:v>711.65218233278483</c:v>
                </c:pt>
                <c:pt idx="1434">
                  <c:v>704.59738994286874</c:v>
                </c:pt>
                <c:pt idx="1435">
                  <c:v>695.77889945547361</c:v>
                </c:pt>
                <c:pt idx="1436">
                  <c:v>697.32213529076773</c:v>
                </c:pt>
                <c:pt idx="1437">
                  <c:v>694.4561258823644</c:v>
                </c:pt>
                <c:pt idx="1438">
                  <c:v>717.60466341177641</c:v>
                </c:pt>
                <c:pt idx="1439">
                  <c:v>733.47794628908775</c:v>
                </c:pt>
                <c:pt idx="1440">
                  <c:v>723.3366822285833</c:v>
                </c:pt>
                <c:pt idx="1441">
                  <c:v>736.12349343530627</c:v>
                </c:pt>
                <c:pt idx="1442">
                  <c:v>721.35252186891944</c:v>
                </c:pt>
                <c:pt idx="1443">
                  <c:v>715.62050305211255</c:v>
                </c:pt>
                <c:pt idx="1444">
                  <c:v>705.47923899160821</c:v>
                </c:pt>
                <c:pt idx="1445">
                  <c:v>710.54987102186044</c:v>
                </c:pt>
                <c:pt idx="1446">
                  <c:v>719.14789924707054</c:v>
                </c:pt>
                <c:pt idx="1447">
                  <c:v>719.50063886656653</c:v>
                </c:pt>
                <c:pt idx="1448">
                  <c:v>704.33283522824684</c:v>
                </c:pt>
                <c:pt idx="1449">
                  <c:v>725.01219542118849</c:v>
                </c:pt>
                <c:pt idx="1450">
                  <c:v>713.19541816807896</c:v>
                </c:pt>
                <c:pt idx="1451">
                  <c:v>723.11621996639826</c:v>
                </c:pt>
                <c:pt idx="1452">
                  <c:v>723.11621996639826</c:v>
                </c:pt>
                <c:pt idx="1453">
                  <c:v>714.7386540033732</c:v>
                </c:pt>
                <c:pt idx="1454">
                  <c:v>737.44626700841559</c:v>
                </c:pt>
                <c:pt idx="1455">
                  <c:v>729.73008783194484</c:v>
                </c:pt>
                <c:pt idx="1456">
                  <c:v>727.96638973446579</c:v>
                </c:pt>
                <c:pt idx="1457">
                  <c:v>727.74592747228087</c:v>
                </c:pt>
                <c:pt idx="1458">
                  <c:v>715.17957852774271</c:v>
                </c:pt>
                <c:pt idx="1459">
                  <c:v>728.40731425883541</c:v>
                </c:pt>
                <c:pt idx="1460">
                  <c:v>724.6594558016925</c:v>
                </c:pt>
                <c:pt idx="1461">
                  <c:v>705.03831446723848</c:v>
                </c:pt>
                <c:pt idx="1462">
                  <c:v>713.41588043026388</c:v>
                </c:pt>
                <c:pt idx="1463">
                  <c:v>705.92016351597806</c:v>
                </c:pt>
                <c:pt idx="1464">
                  <c:v>698.86537112606197</c:v>
                </c:pt>
                <c:pt idx="1465">
                  <c:v>700.18814469917118</c:v>
                </c:pt>
                <c:pt idx="1466">
                  <c:v>708.56571066219658</c:v>
                </c:pt>
                <c:pt idx="1467">
                  <c:v>720.25021055799493</c:v>
                </c:pt>
                <c:pt idx="1468">
                  <c:v>714.07726721681854</c:v>
                </c:pt>
                <c:pt idx="1469">
                  <c:v>710.54987102186044</c:v>
                </c:pt>
                <c:pt idx="1470">
                  <c:v>722.89575770421345</c:v>
                </c:pt>
                <c:pt idx="1471">
                  <c:v>753.54001214791151</c:v>
                </c:pt>
                <c:pt idx="1472">
                  <c:v>756.40602155631495</c:v>
                </c:pt>
                <c:pt idx="1473">
                  <c:v>767.20867240337384</c:v>
                </c:pt>
                <c:pt idx="1474">
                  <c:v>750.23307821513845</c:v>
                </c:pt>
                <c:pt idx="1475">
                  <c:v>729.06870104539007</c:v>
                </c:pt>
                <c:pt idx="1476">
                  <c:v>721.35252186891944</c:v>
                </c:pt>
                <c:pt idx="1477">
                  <c:v>717.16373888740679</c:v>
                </c:pt>
                <c:pt idx="1478">
                  <c:v>714.29772947900335</c:v>
                </c:pt>
                <c:pt idx="1479">
                  <c:v>713.41588043026388</c:v>
                </c:pt>
                <c:pt idx="1480">
                  <c:v>724.6594558016925</c:v>
                </c:pt>
                <c:pt idx="1481">
                  <c:v>710.32940875967552</c:v>
                </c:pt>
                <c:pt idx="1482">
                  <c:v>707.02247482690223</c:v>
                </c:pt>
                <c:pt idx="1483">
                  <c:v>709.88848423530578</c:v>
                </c:pt>
                <c:pt idx="1484">
                  <c:v>715.40004078992774</c:v>
                </c:pt>
                <c:pt idx="1485">
                  <c:v>719.80928603362531</c:v>
                </c:pt>
                <c:pt idx="1486">
                  <c:v>716.72281436303695</c:v>
                </c:pt>
                <c:pt idx="1487">
                  <c:v>720.25021055799493</c:v>
                </c:pt>
                <c:pt idx="1488">
                  <c:v>720.69113508236467</c:v>
                </c:pt>
                <c:pt idx="1489">
                  <c:v>732.64018969278516</c:v>
                </c:pt>
                <c:pt idx="1490">
                  <c:v>738.28402360471796</c:v>
                </c:pt>
                <c:pt idx="1491">
                  <c:v>739.8272594400122</c:v>
                </c:pt>
                <c:pt idx="1492">
                  <c:v>739.8272594400122</c:v>
                </c:pt>
                <c:pt idx="1493">
                  <c:v>711.38762761816304</c:v>
                </c:pt>
                <c:pt idx="1494">
                  <c:v>713.41588043026388</c:v>
                </c:pt>
                <c:pt idx="1495">
                  <c:v>689.6059561142971</c:v>
                </c:pt>
                <c:pt idx="1496">
                  <c:v>704.15646541849901</c:v>
                </c:pt>
                <c:pt idx="1497">
                  <c:v>698.86537112606197</c:v>
                </c:pt>
                <c:pt idx="1498">
                  <c:v>707.24293708908715</c:v>
                </c:pt>
                <c:pt idx="1499">
                  <c:v>702.17230505883515</c:v>
                </c:pt>
                <c:pt idx="1500">
                  <c:v>705.25877672942329</c:v>
                </c:pt>
                <c:pt idx="1501">
                  <c:v>699.96768243698625</c:v>
                </c:pt>
                <c:pt idx="1502">
                  <c:v>705.92016351597806</c:v>
                </c:pt>
                <c:pt idx="1503">
                  <c:v>713.41588043026388</c:v>
                </c:pt>
                <c:pt idx="1504">
                  <c:v>711.43172007059991</c:v>
                </c:pt>
                <c:pt idx="1505">
                  <c:v>700.40860696135599</c:v>
                </c:pt>
                <c:pt idx="1506">
                  <c:v>700.40860696135599</c:v>
                </c:pt>
                <c:pt idx="1507">
                  <c:v>703.05415410757462</c:v>
                </c:pt>
                <c:pt idx="1508">
                  <c:v>704.81785220505355</c:v>
                </c:pt>
                <c:pt idx="1509">
                  <c:v>706.36108804034779</c:v>
                </c:pt>
                <c:pt idx="1510">
                  <c:v>710.32940875967552</c:v>
                </c:pt>
                <c:pt idx="1511">
                  <c:v>703.93600315631397</c:v>
                </c:pt>
                <c:pt idx="1512">
                  <c:v>724.1303463724488</c:v>
                </c:pt>
                <c:pt idx="1513">
                  <c:v>727.48137275765896</c:v>
                </c:pt>
                <c:pt idx="1514">
                  <c:v>707.81613897076795</c:v>
                </c:pt>
                <c:pt idx="1515">
                  <c:v>707.46339935127207</c:v>
                </c:pt>
                <c:pt idx="1516">
                  <c:v>724.6594558016925</c:v>
                </c:pt>
                <c:pt idx="1517">
                  <c:v>724.6594558016925</c:v>
                </c:pt>
                <c:pt idx="1518">
                  <c:v>731.05286140505393</c:v>
                </c:pt>
                <c:pt idx="1519">
                  <c:v>744.28059713614653</c:v>
                </c:pt>
                <c:pt idx="1520">
                  <c:v>742.51689903866759</c:v>
                </c:pt>
                <c:pt idx="1521">
                  <c:v>718.70697472270092</c:v>
                </c:pt>
                <c:pt idx="1522">
                  <c:v>717.3842011495916</c:v>
                </c:pt>
                <c:pt idx="1523">
                  <c:v>723.55714449076811</c:v>
                </c:pt>
                <c:pt idx="1524">
                  <c:v>727.30500294791113</c:v>
                </c:pt>
                <c:pt idx="1525">
                  <c:v>736.12349343530627</c:v>
                </c:pt>
                <c:pt idx="1526">
                  <c:v>736.12349343530627</c:v>
                </c:pt>
                <c:pt idx="1527">
                  <c:v>723.99806901513796</c:v>
                </c:pt>
                <c:pt idx="1528">
                  <c:v>714.51819174118805</c:v>
                </c:pt>
                <c:pt idx="1529">
                  <c:v>704.81785220505355</c:v>
                </c:pt>
                <c:pt idx="1530">
                  <c:v>696.66074850421307</c:v>
                </c:pt>
                <c:pt idx="1531">
                  <c:v>685.19671087059942</c:v>
                </c:pt>
                <c:pt idx="1532">
                  <c:v>687.18087123026351</c:v>
                </c:pt>
                <c:pt idx="1533">
                  <c:v>668.88250346891857</c:v>
                </c:pt>
                <c:pt idx="1534">
                  <c:v>651.24552249412841</c:v>
                </c:pt>
                <c:pt idx="1535">
                  <c:v>661.38678655463264</c:v>
                </c:pt>
                <c:pt idx="1536">
                  <c:v>670.4257393042127</c:v>
                </c:pt>
                <c:pt idx="1537">
                  <c:v>679.02376752942291</c:v>
                </c:pt>
                <c:pt idx="1538">
                  <c:v>674.39406002354053</c:v>
                </c:pt>
                <c:pt idx="1539">
                  <c:v>699.08583338824678</c:v>
                </c:pt>
                <c:pt idx="1540">
                  <c:v>701.51091827228038</c:v>
                </c:pt>
                <c:pt idx="1541">
                  <c:v>705.69970125379314</c:v>
                </c:pt>
                <c:pt idx="1542">
                  <c:v>693.35381457144001</c:v>
                </c:pt>
                <c:pt idx="1543">
                  <c:v>699.96768243698625</c:v>
                </c:pt>
                <c:pt idx="1544">
                  <c:v>705.69970125379314</c:v>
                </c:pt>
                <c:pt idx="1545">
                  <c:v>714.29772947900335</c:v>
                </c:pt>
                <c:pt idx="1546">
                  <c:v>714.29772947900335</c:v>
                </c:pt>
                <c:pt idx="1547">
                  <c:v>712.5340313815243</c:v>
                </c:pt>
                <c:pt idx="1548">
                  <c:v>705.69970125379314</c:v>
                </c:pt>
                <c:pt idx="1549">
                  <c:v>701.7313805344653</c:v>
                </c:pt>
                <c:pt idx="1550">
                  <c:v>694.01520135799467</c:v>
                </c:pt>
                <c:pt idx="1551">
                  <c:v>686.51948444370885</c:v>
                </c:pt>
                <c:pt idx="1552">
                  <c:v>693.53018438118795</c:v>
                </c:pt>
                <c:pt idx="1553">
                  <c:v>700.84953148572583</c:v>
                </c:pt>
                <c:pt idx="1554">
                  <c:v>704.59738994286874</c:v>
                </c:pt>
                <c:pt idx="1555">
                  <c:v>725.76176711261701</c:v>
                </c:pt>
                <c:pt idx="1556">
                  <c:v>723.77760675295303</c:v>
                </c:pt>
                <c:pt idx="1557">
                  <c:v>726.86407842354129</c:v>
                </c:pt>
                <c:pt idx="1558">
                  <c:v>710.10894649749071</c:v>
                </c:pt>
                <c:pt idx="1559">
                  <c:v>695.99936171765842</c:v>
                </c:pt>
                <c:pt idx="1560">
                  <c:v>689.6059561142971</c:v>
                </c:pt>
                <c:pt idx="1561">
                  <c:v>683.43301277312037</c:v>
                </c:pt>
                <c:pt idx="1562">
                  <c:v>682.55116372438101</c:v>
                </c:pt>
                <c:pt idx="1563">
                  <c:v>685.63763539496927</c:v>
                </c:pt>
                <c:pt idx="1564">
                  <c:v>680.56700336471704</c:v>
                </c:pt>
                <c:pt idx="1565">
                  <c:v>672.18943740169163</c:v>
                </c:pt>
                <c:pt idx="1566">
                  <c:v>669.98481477984296</c:v>
                </c:pt>
                <c:pt idx="1567">
                  <c:v>662.26863560337222</c:v>
                </c:pt>
                <c:pt idx="1568">
                  <c:v>675.27590907228011</c:v>
                </c:pt>
                <c:pt idx="1569">
                  <c:v>675.05544681009519</c:v>
                </c:pt>
                <c:pt idx="1570">
                  <c:v>676.37822038320439</c:v>
                </c:pt>
                <c:pt idx="1571">
                  <c:v>686.73994670589366</c:v>
                </c:pt>
                <c:pt idx="1572">
                  <c:v>685.85809765715408</c:v>
                </c:pt>
                <c:pt idx="1573">
                  <c:v>684.31486182185995</c:v>
                </c:pt>
                <c:pt idx="1574">
                  <c:v>687.18087123026351</c:v>
                </c:pt>
                <c:pt idx="1575">
                  <c:v>674.61452228572534</c:v>
                </c:pt>
                <c:pt idx="1576">
                  <c:v>672.18943740169163</c:v>
                </c:pt>
                <c:pt idx="1577">
                  <c:v>669.98481477984296</c:v>
                </c:pt>
                <c:pt idx="1578">
                  <c:v>676.5986826453892</c:v>
                </c:pt>
                <c:pt idx="1579">
                  <c:v>684.31486182185995</c:v>
                </c:pt>
                <c:pt idx="1580">
                  <c:v>684.09439955967514</c:v>
                </c:pt>
                <c:pt idx="1581">
                  <c:v>682.33070146219609</c:v>
                </c:pt>
                <c:pt idx="1582">
                  <c:v>679.90561657816238</c:v>
                </c:pt>
                <c:pt idx="1583">
                  <c:v>685.41717313278434</c:v>
                </c:pt>
                <c:pt idx="1584">
                  <c:v>684.31486182185995</c:v>
                </c:pt>
                <c:pt idx="1585">
                  <c:v>690.04688063866683</c:v>
                </c:pt>
                <c:pt idx="1586">
                  <c:v>701.06999374791064</c:v>
                </c:pt>
                <c:pt idx="1587">
                  <c:v>700.18814469917118</c:v>
                </c:pt>
                <c:pt idx="1588">
                  <c:v>694.89705040673414</c:v>
                </c:pt>
                <c:pt idx="1589">
                  <c:v>696.44028624202826</c:v>
                </c:pt>
                <c:pt idx="1590">
                  <c:v>701.51091827228038</c:v>
                </c:pt>
                <c:pt idx="1591">
                  <c:v>695.77889945547361</c:v>
                </c:pt>
                <c:pt idx="1592">
                  <c:v>705.92016351597806</c:v>
                </c:pt>
                <c:pt idx="1593">
                  <c:v>698.20398433950731</c:v>
                </c:pt>
                <c:pt idx="1594">
                  <c:v>698.77718622118812</c:v>
                </c:pt>
                <c:pt idx="1595">
                  <c:v>689.82641837648191</c:v>
                </c:pt>
                <c:pt idx="1596">
                  <c:v>696.04345417009552</c:v>
                </c:pt>
                <c:pt idx="1597">
                  <c:v>697.14576548101979</c:v>
                </c:pt>
                <c:pt idx="1598">
                  <c:v>696.21982397984323</c:v>
                </c:pt>
                <c:pt idx="1599">
                  <c:v>728.62777652102034</c:v>
                </c:pt>
                <c:pt idx="1600">
                  <c:v>725.76176711261701</c:v>
                </c:pt>
                <c:pt idx="1601">
                  <c:v>716.28188983866721</c:v>
                </c:pt>
                <c:pt idx="1602">
                  <c:v>726.64361616135648</c:v>
                </c:pt>
                <c:pt idx="1603">
                  <c:v>731.71424819160859</c:v>
                </c:pt>
                <c:pt idx="1604">
                  <c:v>726.86407842354129</c:v>
                </c:pt>
                <c:pt idx="1605">
                  <c:v>732.8165595025331</c:v>
                </c:pt>
                <c:pt idx="1606">
                  <c:v>735.02118212438188</c:v>
                </c:pt>
                <c:pt idx="1607">
                  <c:v>729.06870104539007</c:v>
                </c:pt>
                <c:pt idx="1608">
                  <c:v>722.67529544202876</c:v>
                </c:pt>
                <c:pt idx="1609">
                  <c:v>709.44755971093593</c:v>
                </c:pt>
                <c:pt idx="1610">
                  <c:v>709.88848423530578</c:v>
                </c:pt>
                <c:pt idx="1611">
                  <c:v>710.99079554623029</c:v>
                </c:pt>
                <c:pt idx="1612">
                  <c:v>697.54259755295266</c:v>
                </c:pt>
                <c:pt idx="1613">
                  <c:v>708.56571066219658</c:v>
                </c:pt>
                <c:pt idx="1614">
                  <c:v>699.52675791261652</c:v>
                </c:pt>
                <c:pt idx="1615">
                  <c:v>706.80201256471753</c:v>
                </c:pt>
                <c:pt idx="1616">
                  <c:v>734.80071986219684</c:v>
                </c:pt>
                <c:pt idx="1617">
                  <c:v>760.81526680001241</c:v>
                </c:pt>
                <c:pt idx="1618">
                  <c:v>753.3195498857267</c:v>
                </c:pt>
                <c:pt idx="1619">
                  <c:v>765.66543656807971</c:v>
                </c:pt>
                <c:pt idx="1620">
                  <c:v>761.25619132438226</c:v>
                </c:pt>
                <c:pt idx="1621">
                  <c:v>766.76774787900411</c:v>
                </c:pt>
                <c:pt idx="1622">
                  <c:v>751.77631405043257</c:v>
                </c:pt>
                <c:pt idx="1623">
                  <c:v>748.02845559328955</c:v>
                </c:pt>
                <c:pt idx="1624">
                  <c:v>746.70568202018023</c:v>
                </c:pt>
                <c:pt idx="1625">
                  <c:v>733.91887081345737</c:v>
                </c:pt>
                <c:pt idx="1626">
                  <c:v>730.61193688068442</c:v>
                </c:pt>
                <c:pt idx="1627">
                  <c:v>720.69113508236467</c:v>
                </c:pt>
                <c:pt idx="1628">
                  <c:v>725.32084258824716</c:v>
                </c:pt>
                <c:pt idx="1629">
                  <c:v>724.21853127732288</c:v>
                </c:pt>
                <c:pt idx="1630">
                  <c:v>710.99079554623029</c:v>
                </c:pt>
                <c:pt idx="1631">
                  <c:v>717.60466341177641</c:v>
                </c:pt>
                <c:pt idx="1632">
                  <c:v>725.76176711261701</c:v>
                </c:pt>
                <c:pt idx="1633">
                  <c:v>723.55714449076811</c:v>
                </c:pt>
                <c:pt idx="1634">
                  <c:v>733.47794628908775</c:v>
                </c:pt>
                <c:pt idx="1635">
                  <c:v>735.85893872068436</c:v>
                </c:pt>
                <c:pt idx="1636">
                  <c:v>733.16929912202886</c:v>
                </c:pt>
                <c:pt idx="1637">
                  <c:v>729.42144066488595</c:v>
                </c:pt>
                <c:pt idx="1638">
                  <c:v>741.45868018018018</c:v>
                </c:pt>
                <c:pt idx="1639">
                  <c:v>730.3914746184995</c:v>
                </c:pt>
                <c:pt idx="1640">
                  <c:v>738.10765379497013</c:v>
                </c:pt>
                <c:pt idx="1641">
                  <c:v>738.10765379497013</c:v>
                </c:pt>
                <c:pt idx="1642">
                  <c:v>721.79344639328929</c:v>
                </c:pt>
                <c:pt idx="1643">
                  <c:v>694.89705040673414</c:v>
                </c:pt>
                <c:pt idx="1644">
                  <c:v>698.64490886387705</c:v>
                </c:pt>
                <c:pt idx="1645">
                  <c:v>713.63634269244869</c:v>
                </c:pt>
                <c:pt idx="1646">
                  <c:v>714.7386540033732</c:v>
                </c:pt>
                <c:pt idx="1647">
                  <c:v>721.79344639328929</c:v>
                </c:pt>
                <c:pt idx="1648">
                  <c:v>714.29772947900335</c:v>
                </c:pt>
                <c:pt idx="1649">
                  <c:v>697.76305981513758</c:v>
                </c:pt>
                <c:pt idx="1650">
                  <c:v>693.57427683362482</c:v>
                </c:pt>
                <c:pt idx="1651">
                  <c:v>700.62906922354091</c:v>
                </c:pt>
                <c:pt idx="1652">
                  <c:v>698.42444660169213</c:v>
                </c:pt>
                <c:pt idx="1653">
                  <c:v>703.93600315631397</c:v>
                </c:pt>
                <c:pt idx="1654">
                  <c:v>691.14919194959123</c:v>
                </c:pt>
                <c:pt idx="1655">
                  <c:v>687.62179575463313</c:v>
                </c:pt>
                <c:pt idx="1656">
                  <c:v>671.96897513950682</c:v>
                </c:pt>
                <c:pt idx="1657">
                  <c:v>663.81187143866623</c:v>
                </c:pt>
                <c:pt idx="1658">
                  <c:v>676.37822038320439</c:v>
                </c:pt>
                <c:pt idx="1659">
                  <c:v>666.98652801412868</c:v>
                </c:pt>
                <c:pt idx="1660">
                  <c:v>669.14705818354048</c:v>
                </c:pt>
                <c:pt idx="1661">
                  <c:v>663.06229974723783</c:v>
                </c:pt>
                <c:pt idx="1662">
                  <c:v>660.72539976807798</c:v>
                </c:pt>
                <c:pt idx="1663">
                  <c:v>660.28447524370824</c:v>
                </c:pt>
                <c:pt idx="1664">
                  <c:v>655.43430547564105</c:v>
                </c:pt>
                <c:pt idx="1665">
                  <c:v>655.87523000001067</c:v>
                </c:pt>
                <c:pt idx="1666">
                  <c:v>664.25279596303608</c:v>
                </c:pt>
                <c:pt idx="1667">
                  <c:v>672.18943740169163</c:v>
                </c:pt>
                <c:pt idx="1668">
                  <c:v>664.91418274959074</c:v>
                </c:pt>
                <c:pt idx="1669">
                  <c:v>641.5451829579938</c:v>
                </c:pt>
                <c:pt idx="1670">
                  <c:v>639.12009807396009</c:v>
                </c:pt>
                <c:pt idx="1671">
                  <c:v>641.10425843362395</c:v>
                </c:pt>
                <c:pt idx="1672">
                  <c:v>640.66333390925411</c:v>
                </c:pt>
                <c:pt idx="1673">
                  <c:v>624.34912650757337</c:v>
                </c:pt>
                <c:pt idx="1674">
                  <c:v>614.86924923362346</c:v>
                </c:pt>
                <c:pt idx="1675">
                  <c:v>616.85340959328744</c:v>
                </c:pt>
                <c:pt idx="1676">
                  <c:v>603.18474933782511</c:v>
                </c:pt>
                <c:pt idx="1677">
                  <c:v>585.32730610084991</c:v>
                </c:pt>
                <c:pt idx="1678">
                  <c:v>591.27978717984161</c:v>
                </c:pt>
                <c:pt idx="1679">
                  <c:v>576.20016844639611</c:v>
                </c:pt>
                <c:pt idx="1680">
                  <c:v>593.79305696874928</c:v>
                </c:pt>
                <c:pt idx="1681">
                  <c:v>614.38423225681686</c:v>
                </c:pt>
                <c:pt idx="1682">
                  <c:v>602.74382481345526</c:v>
                </c:pt>
                <c:pt idx="1683">
                  <c:v>592.16163622858119</c:v>
                </c:pt>
                <c:pt idx="1684">
                  <c:v>591.94117396639638</c:v>
                </c:pt>
                <c:pt idx="1685">
                  <c:v>584.88638157648029</c:v>
                </c:pt>
                <c:pt idx="1686">
                  <c:v>584.88638157648029</c:v>
                </c:pt>
                <c:pt idx="1687">
                  <c:v>593.7048720638752</c:v>
                </c:pt>
                <c:pt idx="1688">
                  <c:v>588.19331550925335</c:v>
                </c:pt>
                <c:pt idx="1689">
                  <c:v>594.14579658824505</c:v>
                </c:pt>
                <c:pt idx="1690">
                  <c:v>587.53192872269869</c:v>
                </c:pt>
                <c:pt idx="1691">
                  <c:v>593.7048720638752</c:v>
                </c:pt>
                <c:pt idx="1692">
                  <c:v>583.56360800337097</c:v>
                </c:pt>
                <c:pt idx="1693">
                  <c:v>588.19331550925335</c:v>
                </c:pt>
                <c:pt idx="1694">
                  <c:v>587.97285324706854</c:v>
                </c:pt>
                <c:pt idx="1695">
                  <c:v>574.3041929916061</c:v>
                </c:pt>
                <c:pt idx="1696">
                  <c:v>584.22499478992563</c:v>
                </c:pt>
                <c:pt idx="1697">
                  <c:v>576.06789108908504</c:v>
                </c:pt>
                <c:pt idx="1698">
                  <c:v>580.47713633278261</c:v>
                </c:pt>
                <c:pt idx="1699">
                  <c:v>594.80718337479971</c:v>
                </c:pt>
                <c:pt idx="1700">
                  <c:v>611.95914737278326</c:v>
                </c:pt>
                <c:pt idx="1701">
                  <c:v>600.89194181110236</c:v>
                </c:pt>
                <c:pt idx="1702">
                  <c:v>608.43175117782516</c:v>
                </c:pt>
                <c:pt idx="1703">
                  <c:v>601.68560595496785</c:v>
                </c:pt>
                <c:pt idx="1704">
                  <c:v>602.30290028908553</c:v>
                </c:pt>
                <c:pt idx="1705">
                  <c:v>618.61710769076637</c:v>
                </c:pt>
                <c:pt idx="1706">
                  <c:v>631.8448434218592</c:v>
                </c:pt>
                <c:pt idx="1707">
                  <c:v>632.94715473278347</c:v>
                </c:pt>
                <c:pt idx="1708">
                  <c:v>630.96299437311961</c:v>
                </c:pt>
                <c:pt idx="1709">
                  <c:v>625.23097555631284</c:v>
                </c:pt>
                <c:pt idx="1710">
                  <c:v>624.79005103194299</c:v>
                </c:pt>
                <c:pt idx="1711">
                  <c:v>621.26265483698501</c:v>
                </c:pt>
                <c:pt idx="1712">
                  <c:v>634.71085283026252</c:v>
                </c:pt>
                <c:pt idx="1713">
                  <c:v>635.59270187900211</c:v>
                </c:pt>
                <c:pt idx="1714">
                  <c:v>630.08114532438003</c:v>
                </c:pt>
                <c:pt idx="1715">
                  <c:v>630.52206984874988</c:v>
                </c:pt>
                <c:pt idx="1716">
                  <c:v>620.38080578824542</c:v>
                </c:pt>
                <c:pt idx="1717">
                  <c:v>631.8448434218592</c:v>
                </c:pt>
                <c:pt idx="1718">
                  <c:v>643.30888105547274</c:v>
                </c:pt>
                <c:pt idx="1719">
                  <c:v>636.03362640337195</c:v>
                </c:pt>
                <c:pt idx="1720">
                  <c:v>629.86068306219522</c:v>
                </c:pt>
                <c:pt idx="1721">
                  <c:v>612.44416434958987</c:v>
                </c:pt>
                <c:pt idx="1722">
                  <c:v>614.86924923362346</c:v>
                </c:pt>
                <c:pt idx="1723">
                  <c:v>619.71941900169088</c:v>
                </c:pt>
                <c:pt idx="1724">
                  <c:v>614.64878697143865</c:v>
                </c:pt>
                <c:pt idx="1725">
                  <c:v>621.70357936135463</c:v>
                </c:pt>
                <c:pt idx="1726">
                  <c:v>613.98740018488411</c:v>
                </c:pt>
                <c:pt idx="1727">
                  <c:v>620.60126805043024</c:v>
                </c:pt>
                <c:pt idx="1728">
                  <c:v>628.31744722690098</c:v>
                </c:pt>
                <c:pt idx="1729">
                  <c:v>613.54647566051426</c:v>
                </c:pt>
                <c:pt idx="1730">
                  <c:v>618.17618316639664</c:v>
                </c:pt>
                <c:pt idx="1731">
                  <c:v>612.22370208740506</c:v>
                </c:pt>
                <c:pt idx="1732">
                  <c:v>601.20058897816114</c:v>
                </c:pt>
                <c:pt idx="1733">
                  <c:v>599.21642861849728</c:v>
                </c:pt>
                <c:pt idx="1734">
                  <c:v>604.94844743530405</c:v>
                </c:pt>
                <c:pt idx="1735">
                  <c:v>596.12995694790891</c:v>
                </c:pt>
                <c:pt idx="1736">
                  <c:v>601.64151350253076</c:v>
                </c:pt>
                <c:pt idx="1737">
                  <c:v>605.6098342218587</c:v>
                </c:pt>
                <c:pt idx="1738">
                  <c:v>604.94844743530405</c:v>
                </c:pt>
                <c:pt idx="1739">
                  <c:v>607.37353231933776</c:v>
                </c:pt>
                <c:pt idx="1740">
                  <c:v>615.08971149580839</c:v>
                </c:pt>
                <c:pt idx="1741">
                  <c:v>615.31017375799331</c:v>
                </c:pt>
                <c:pt idx="1742">
                  <c:v>625.36325291362368</c:v>
                </c:pt>
                <c:pt idx="1743">
                  <c:v>639.73739240807765</c:v>
                </c:pt>
                <c:pt idx="1744">
                  <c:v>639.73739240807765</c:v>
                </c:pt>
                <c:pt idx="1745">
                  <c:v>638.19415657278353</c:v>
                </c:pt>
                <c:pt idx="1746">
                  <c:v>647.18901686992672</c:v>
                </c:pt>
                <c:pt idx="1747">
                  <c:v>663.15048465211169</c:v>
                </c:pt>
                <c:pt idx="1748">
                  <c:v>673.9531354991708</c:v>
                </c:pt>
                <c:pt idx="1749">
                  <c:v>680.56700336471704</c:v>
                </c:pt>
                <c:pt idx="1750">
                  <c:v>707.24293708908715</c:v>
                </c:pt>
                <c:pt idx="1751">
                  <c:v>688.94456932774244</c:v>
                </c:pt>
                <c:pt idx="1752">
                  <c:v>694.23566362017937</c:v>
                </c:pt>
                <c:pt idx="1753">
                  <c:v>685.85809765715408</c:v>
                </c:pt>
                <c:pt idx="1754">
                  <c:v>700.84953148572583</c:v>
                </c:pt>
                <c:pt idx="1755">
                  <c:v>691.36965421177604</c:v>
                </c:pt>
                <c:pt idx="1756">
                  <c:v>686.07855991933911</c:v>
                </c:pt>
                <c:pt idx="1757">
                  <c:v>676.81914490757413</c:v>
                </c:pt>
                <c:pt idx="1758">
                  <c:v>669.54389025547323</c:v>
                </c:pt>
                <c:pt idx="1759">
                  <c:v>662.93002238992688</c:v>
                </c:pt>
                <c:pt idx="1760">
                  <c:v>673.07128645043122</c:v>
                </c:pt>
                <c:pt idx="1761">
                  <c:v>678.36238074286825</c:v>
                </c:pt>
                <c:pt idx="1762">
                  <c:v>671.08712609076736</c:v>
                </c:pt>
                <c:pt idx="1763">
                  <c:v>672.85082418824629</c:v>
                </c:pt>
                <c:pt idx="1764">
                  <c:v>680.56700336471704</c:v>
                </c:pt>
                <c:pt idx="1765">
                  <c:v>675.05544681009508</c:v>
                </c:pt>
                <c:pt idx="1766">
                  <c:v>682.94799579631376</c:v>
                </c:pt>
                <c:pt idx="1767">
                  <c:v>677.03960716975894</c:v>
                </c:pt>
                <c:pt idx="1768">
                  <c:v>664.03233370085127</c:v>
                </c:pt>
                <c:pt idx="1769">
                  <c:v>657.19800357311999</c:v>
                </c:pt>
                <c:pt idx="1770">
                  <c:v>656.53661678656533</c:v>
                </c:pt>
                <c:pt idx="1771">
                  <c:v>653.00922059160735</c:v>
                </c:pt>
                <c:pt idx="1772">
                  <c:v>653.45014511597708</c:v>
                </c:pt>
                <c:pt idx="1773">
                  <c:v>644.85211689076687</c:v>
                </c:pt>
                <c:pt idx="1774">
                  <c:v>643.30888105547274</c:v>
                </c:pt>
                <c:pt idx="1775">
                  <c:v>651.24552249412841</c:v>
                </c:pt>
                <c:pt idx="1776">
                  <c:v>655.87523000001067</c:v>
                </c:pt>
                <c:pt idx="1777">
                  <c:v>653.670607378162</c:v>
                </c:pt>
                <c:pt idx="1778">
                  <c:v>653.670607378162</c:v>
                </c:pt>
                <c:pt idx="1779">
                  <c:v>662.04817334118741</c:v>
                </c:pt>
                <c:pt idx="1780">
                  <c:v>657.19800357311999</c:v>
                </c:pt>
                <c:pt idx="1781">
                  <c:v>660.06401298152343</c:v>
                </c:pt>
                <c:pt idx="1782">
                  <c:v>672.40989966387656</c:v>
                </c:pt>
                <c:pt idx="1783">
                  <c:v>671.08712609076736</c:v>
                </c:pt>
                <c:pt idx="1784">
                  <c:v>677.70099395631371</c:v>
                </c:pt>
                <c:pt idx="1785">
                  <c:v>680.56700336471704</c:v>
                </c:pt>
                <c:pt idx="1786">
                  <c:v>676.5986826453892</c:v>
                </c:pt>
                <c:pt idx="1787">
                  <c:v>680.78746562690185</c:v>
                </c:pt>
                <c:pt idx="1788">
                  <c:v>678.14191848068356</c:v>
                </c:pt>
                <c:pt idx="1789">
                  <c:v>678.8033052672381</c:v>
                </c:pt>
                <c:pt idx="1790">
                  <c:v>682.99208824875075</c:v>
                </c:pt>
                <c:pt idx="1791">
                  <c:v>688.72410706555752</c:v>
                </c:pt>
                <c:pt idx="1792">
                  <c:v>688.50364480337271</c:v>
                </c:pt>
                <c:pt idx="1793">
                  <c:v>677.92145621849852</c:v>
                </c:pt>
                <c:pt idx="1794">
                  <c:v>676.81914490757413</c:v>
                </c:pt>
                <c:pt idx="1795">
                  <c:v>683.65347503530552</c:v>
                </c:pt>
                <c:pt idx="1796">
                  <c:v>696.44028624202826</c:v>
                </c:pt>
                <c:pt idx="1797">
                  <c:v>701.06999374791064</c:v>
                </c:pt>
                <c:pt idx="1798">
                  <c:v>701.06999374791064</c:v>
                </c:pt>
                <c:pt idx="1799">
                  <c:v>696.881210766398</c:v>
                </c:pt>
                <c:pt idx="1800">
                  <c:v>705.25877672942329</c:v>
                </c:pt>
                <c:pt idx="1801">
                  <c:v>701.7313805344653</c:v>
                </c:pt>
                <c:pt idx="1802">
                  <c:v>692.0310409983307</c:v>
                </c:pt>
                <c:pt idx="1803">
                  <c:v>694.23566362017937</c:v>
                </c:pt>
                <c:pt idx="1804">
                  <c:v>677.92145621849852</c:v>
                </c:pt>
                <c:pt idx="1805">
                  <c:v>682.85981089143979</c:v>
                </c:pt>
                <c:pt idx="1806">
                  <c:v>678.00964112337249</c:v>
                </c:pt>
                <c:pt idx="1807">
                  <c:v>686.73994670589366</c:v>
                </c:pt>
                <c:pt idx="1808">
                  <c:v>679.5528769586665</c:v>
                </c:pt>
                <c:pt idx="1809">
                  <c:v>673.29174871261614</c:v>
                </c:pt>
                <c:pt idx="1810">
                  <c:v>669.54389025547323</c:v>
                </c:pt>
                <c:pt idx="1811">
                  <c:v>674.83498454791027</c:v>
                </c:pt>
                <c:pt idx="1812">
                  <c:v>682.55116372438101</c:v>
                </c:pt>
                <c:pt idx="1813">
                  <c:v>687.18087123026351</c:v>
                </c:pt>
                <c:pt idx="1814">
                  <c:v>686.51948444370885</c:v>
                </c:pt>
                <c:pt idx="1815">
                  <c:v>699.74722017480133</c:v>
                </c:pt>
                <c:pt idx="1816">
                  <c:v>697.10167302858292</c:v>
                </c:pt>
                <c:pt idx="1817">
                  <c:v>708.34524840001166</c:v>
                </c:pt>
                <c:pt idx="1818">
                  <c:v>715.40004078992774</c:v>
                </c:pt>
                <c:pt idx="1819">
                  <c:v>716.28188983866721</c:v>
                </c:pt>
                <c:pt idx="1820">
                  <c:v>720.69113508236467</c:v>
                </c:pt>
                <c:pt idx="1821">
                  <c:v>736.56441795967589</c:v>
                </c:pt>
                <c:pt idx="1822">
                  <c:v>736.78488022186082</c:v>
                </c:pt>
                <c:pt idx="1823">
                  <c:v>740.3122764168188</c:v>
                </c:pt>
                <c:pt idx="1824">
                  <c:v>748.02845559328955</c:v>
                </c:pt>
                <c:pt idx="1825">
                  <c:v>735.4621066487515</c:v>
                </c:pt>
                <c:pt idx="1826">
                  <c:v>731.49378592942367</c:v>
                </c:pt>
                <c:pt idx="1827">
                  <c:v>750.67400273950807</c:v>
                </c:pt>
                <c:pt idx="1828">
                  <c:v>744.9419839227013</c:v>
                </c:pt>
                <c:pt idx="1829">
                  <c:v>754.42186119665098</c:v>
                </c:pt>
                <c:pt idx="1830">
                  <c:v>759.49249322690332</c:v>
                </c:pt>
                <c:pt idx="1831">
                  <c:v>764.78358751934024</c:v>
                </c:pt>
                <c:pt idx="1832">
                  <c:v>749.35122916639898</c:v>
                </c:pt>
                <c:pt idx="1833">
                  <c:v>755.30371024539045</c:v>
                </c:pt>
                <c:pt idx="1834">
                  <c:v>751.77631405043257</c:v>
                </c:pt>
                <c:pt idx="1835">
                  <c:v>748.24891785547447</c:v>
                </c:pt>
                <c:pt idx="1836">
                  <c:v>747.36706880673489</c:v>
                </c:pt>
                <c:pt idx="1837">
                  <c:v>742.7373613008524</c:v>
                </c:pt>
                <c:pt idx="1838">
                  <c:v>748.68984237984421</c:v>
                </c:pt>
                <c:pt idx="1839">
                  <c:v>742.7373613008524</c:v>
                </c:pt>
                <c:pt idx="1840">
                  <c:v>735.90303117312135</c:v>
                </c:pt>
                <c:pt idx="1841">
                  <c:v>748.4693801176594</c:v>
                </c:pt>
                <c:pt idx="1842">
                  <c:v>766.76774787900411</c:v>
                </c:pt>
                <c:pt idx="1843">
                  <c:v>763.68127620841585</c:v>
                </c:pt>
                <c:pt idx="1844">
                  <c:v>754.20139893446628</c:v>
                </c:pt>
                <c:pt idx="1845">
                  <c:v>749.35122916639898</c:v>
                </c:pt>
                <c:pt idx="1846">
                  <c:v>747.36706880673489</c:v>
                </c:pt>
                <c:pt idx="1847">
                  <c:v>749.43941407127295</c:v>
                </c:pt>
                <c:pt idx="1848">
                  <c:v>743.39874808740717</c:v>
                </c:pt>
                <c:pt idx="1849">
                  <c:v>731.53787838186076</c:v>
                </c:pt>
                <c:pt idx="1850">
                  <c:v>729.46553311732282</c:v>
                </c:pt>
                <c:pt idx="1851">
                  <c:v>714.51819174118805</c:v>
                </c:pt>
                <c:pt idx="1852">
                  <c:v>715.84096531429736</c:v>
                </c:pt>
                <c:pt idx="1853">
                  <c:v>711.21125780841498</c:v>
                </c:pt>
                <c:pt idx="1854">
                  <c:v>728.84823878320526</c:v>
                </c:pt>
                <c:pt idx="1855">
                  <c:v>723.77760675295303</c:v>
                </c:pt>
                <c:pt idx="1856">
                  <c:v>737.22580474623055</c:v>
                </c:pt>
                <c:pt idx="1857">
                  <c:v>735.4621066487515</c:v>
                </c:pt>
                <c:pt idx="1858">
                  <c:v>718.04558793614626</c:v>
                </c:pt>
                <c:pt idx="1859">
                  <c:v>716.50235210085214</c:v>
                </c:pt>
                <c:pt idx="1860">
                  <c:v>722.89575770421345</c:v>
                </c:pt>
                <c:pt idx="1861">
                  <c:v>722.67529544202876</c:v>
                </c:pt>
                <c:pt idx="1862">
                  <c:v>715.40004078992774</c:v>
                </c:pt>
                <c:pt idx="1863">
                  <c:v>703.49507863194424</c:v>
                </c:pt>
                <c:pt idx="1864">
                  <c:v>689.38549385211206</c:v>
                </c:pt>
                <c:pt idx="1865">
                  <c:v>686.73994670589366</c:v>
                </c:pt>
                <c:pt idx="1866">
                  <c:v>681.00792788908677</c:v>
                </c:pt>
                <c:pt idx="1867">
                  <c:v>690.92872968740642</c:v>
                </c:pt>
                <c:pt idx="1868">
                  <c:v>684.31486182185995</c:v>
                </c:pt>
                <c:pt idx="1869">
                  <c:v>694.01520135799467</c:v>
                </c:pt>
                <c:pt idx="1870">
                  <c:v>701.51091827228038</c:v>
                </c:pt>
                <c:pt idx="1871">
                  <c:v>709.66802197312086</c:v>
                </c:pt>
                <c:pt idx="1872">
                  <c:v>711.21125780841498</c:v>
                </c:pt>
                <c:pt idx="1873">
                  <c:v>711.21125780841498</c:v>
                </c:pt>
                <c:pt idx="1874">
                  <c:v>716.72281436303695</c:v>
                </c:pt>
                <c:pt idx="1875">
                  <c:v>711.87264459496953</c:v>
                </c:pt>
                <c:pt idx="1876">
                  <c:v>725.10038032606235</c:v>
                </c:pt>
                <c:pt idx="1877">
                  <c:v>728.18685199665072</c:v>
                </c:pt>
                <c:pt idx="1878">
                  <c:v>722.23437091765891</c:v>
                </c:pt>
                <c:pt idx="1879">
                  <c:v>716.72281436303695</c:v>
                </c:pt>
                <c:pt idx="1880">
                  <c:v>716.94327662522198</c:v>
                </c:pt>
                <c:pt idx="1881">
                  <c:v>704.59738994286874</c:v>
                </c:pt>
                <c:pt idx="1882">
                  <c:v>686.96040896807858</c:v>
                </c:pt>
                <c:pt idx="1883">
                  <c:v>703.93600315631397</c:v>
                </c:pt>
                <c:pt idx="1884">
                  <c:v>697.54259755295266</c:v>
                </c:pt>
                <c:pt idx="1885">
                  <c:v>691.36965421177604</c:v>
                </c:pt>
                <c:pt idx="1886">
                  <c:v>695.55843719328868</c:v>
                </c:pt>
                <c:pt idx="1887">
                  <c:v>699.96768243698625</c:v>
                </c:pt>
                <c:pt idx="1888">
                  <c:v>683.21255051093567</c:v>
                </c:pt>
                <c:pt idx="1889">
                  <c:v>689.78232592404504</c:v>
                </c:pt>
                <c:pt idx="1890">
                  <c:v>687.09268632538942</c:v>
                </c:pt>
                <c:pt idx="1891">
                  <c:v>681.58112977076757</c:v>
                </c:pt>
                <c:pt idx="1892">
                  <c:v>694.4561258823644</c:v>
                </c:pt>
                <c:pt idx="1893">
                  <c:v>687.40133349244832</c:v>
                </c:pt>
                <c:pt idx="1894">
                  <c:v>687.40133349244832</c:v>
                </c:pt>
                <c:pt idx="1895">
                  <c:v>682.33070146219609</c:v>
                </c:pt>
                <c:pt idx="1896">
                  <c:v>669.32342799328831</c:v>
                </c:pt>
                <c:pt idx="1897">
                  <c:v>656.75707904875026</c:v>
                </c:pt>
                <c:pt idx="1898">
                  <c:v>669.10296573110338</c:v>
                </c:pt>
                <c:pt idx="1899">
                  <c:v>668.66204120673353</c:v>
                </c:pt>
                <c:pt idx="1900">
                  <c:v>679.24422979160784</c:v>
                </c:pt>
                <c:pt idx="1901">
                  <c:v>677.48053169412879</c:v>
                </c:pt>
                <c:pt idx="1902">
                  <c:v>676.15775812101947</c:v>
                </c:pt>
                <c:pt idx="1903">
                  <c:v>681.00792788908677</c:v>
                </c:pt>
                <c:pt idx="1904">
                  <c:v>682.11023920001128</c:v>
                </c:pt>
                <c:pt idx="1905">
                  <c:v>675.93729585883455</c:v>
                </c:pt>
                <c:pt idx="1906">
                  <c:v>677.03960716975894</c:v>
                </c:pt>
                <c:pt idx="1907">
                  <c:v>684.75578634622968</c:v>
                </c:pt>
                <c:pt idx="1908">
                  <c:v>666.01649406051524</c:v>
                </c:pt>
                <c:pt idx="1909">
                  <c:v>649.48182439664936</c:v>
                </c:pt>
                <c:pt idx="1910">
                  <c:v>652.21555644774173</c:v>
                </c:pt>
                <c:pt idx="1911">
                  <c:v>652.17146399530486</c:v>
                </c:pt>
                <c:pt idx="1912">
                  <c:v>652.12737154286776</c:v>
                </c:pt>
                <c:pt idx="1913">
                  <c:v>671.39577325782614</c:v>
                </c:pt>
                <c:pt idx="1914">
                  <c:v>658.52077714622942</c:v>
                </c:pt>
                <c:pt idx="1915">
                  <c:v>665.35510727396047</c:v>
                </c:pt>
                <c:pt idx="1916">
                  <c:v>670.64620156639762</c:v>
                </c:pt>
                <c:pt idx="1917">
                  <c:v>675.49637133446492</c:v>
                </c:pt>
                <c:pt idx="1918">
                  <c:v>675.05544681009519</c:v>
                </c:pt>
                <c:pt idx="1919">
                  <c:v>683.65347503530552</c:v>
                </c:pt>
                <c:pt idx="1920">
                  <c:v>688.72410706555752</c:v>
                </c:pt>
                <c:pt idx="1921">
                  <c:v>695.99936171765842</c:v>
                </c:pt>
                <c:pt idx="1922">
                  <c:v>700.84953148572583</c:v>
                </c:pt>
                <c:pt idx="1923">
                  <c:v>706.14062577816298</c:v>
                </c:pt>
                <c:pt idx="1924">
                  <c:v>732.15517271597844</c:v>
                </c:pt>
                <c:pt idx="1925">
                  <c:v>735.90303117312135</c:v>
                </c:pt>
                <c:pt idx="1926">
                  <c:v>749.7921536907686</c:v>
                </c:pt>
                <c:pt idx="1927">
                  <c:v>753.76047441009644</c:v>
                </c:pt>
                <c:pt idx="1928">
                  <c:v>752.65816309917204</c:v>
                </c:pt>
                <c:pt idx="1929">
                  <c:v>747.14660654454997</c:v>
                </c:pt>
                <c:pt idx="1930">
                  <c:v>747.14660654454997</c:v>
                </c:pt>
                <c:pt idx="1931">
                  <c:v>740.09181415463399</c:v>
                </c:pt>
                <c:pt idx="1932">
                  <c:v>725.54130485043197</c:v>
                </c:pt>
                <c:pt idx="1933">
                  <c:v>726.90817087597839</c:v>
                </c:pt>
                <c:pt idx="1934">
                  <c:v>723.42486713345716</c:v>
                </c:pt>
                <c:pt idx="1935">
                  <c:v>718.13377284102012</c:v>
                </c:pt>
                <c:pt idx="1936">
                  <c:v>711.87264459496953</c:v>
                </c:pt>
                <c:pt idx="1937">
                  <c:v>722.45483317984394</c:v>
                </c:pt>
                <c:pt idx="1938">
                  <c:v>722.45483317984394</c:v>
                </c:pt>
                <c:pt idx="1939">
                  <c:v>724.43899353950769</c:v>
                </c:pt>
                <c:pt idx="1940">
                  <c:v>725.10038032606235</c:v>
                </c:pt>
                <c:pt idx="1941">
                  <c:v>727.52546521009594</c:v>
                </c:pt>
                <c:pt idx="1942">
                  <c:v>729.73008783194484</c:v>
                </c:pt>
                <c:pt idx="1943">
                  <c:v>713.85680495463362</c:v>
                </c:pt>
                <c:pt idx="1944">
                  <c:v>696.66074850421307</c:v>
                </c:pt>
                <c:pt idx="1945">
                  <c:v>697.10167302858292</c:v>
                </c:pt>
                <c:pt idx="1946">
                  <c:v>706.36108804034779</c:v>
                </c:pt>
                <c:pt idx="1947">
                  <c:v>705.03831446723848</c:v>
                </c:pt>
                <c:pt idx="1948">
                  <c:v>723.77760675295303</c:v>
                </c:pt>
                <c:pt idx="1949">
                  <c:v>745.82383297144088</c:v>
                </c:pt>
                <c:pt idx="1950">
                  <c:v>736.34395569749097</c:v>
                </c:pt>
                <c:pt idx="1951">
                  <c:v>748.68984237984421</c:v>
                </c:pt>
                <c:pt idx="1952">
                  <c:v>734.35979533782722</c:v>
                </c:pt>
                <c:pt idx="1953">
                  <c:v>730.17101235631458</c:v>
                </c:pt>
                <c:pt idx="1954">
                  <c:v>731.18513876236477</c:v>
                </c:pt>
                <c:pt idx="1955">
                  <c:v>721.79344639328929</c:v>
                </c:pt>
                <c:pt idx="1956">
                  <c:v>732.8165595025331</c:v>
                </c:pt>
                <c:pt idx="1957">
                  <c:v>736.34395569749097</c:v>
                </c:pt>
                <c:pt idx="1958">
                  <c:v>732.8165595025331</c:v>
                </c:pt>
                <c:pt idx="1959">
                  <c:v>729.73008783194484</c:v>
                </c:pt>
                <c:pt idx="1960">
                  <c:v>723.99806901513796</c:v>
                </c:pt>
                <c:pt idx="1961">
                  <c:v>734.1393330756423</c:v>
                </c:pt>
                <c:pt idx="1962">
                  <c:v>734.35979533782722</c:v>
                </c:pt>
                <c:pt idx="1963">
                  <c:v>745.60337070925596</c:v>
                </c:pt>
                <c:pt idx="1964">
                  <c:v>735.24164438656669</c:v>
                </c:pt>
                <c:pt idx="1965">
                  <c:v>735.02118212438188</c:v>
                </c:pt>
                <c:pt idx="1966">
                  <c:v>735.90303117312135</c:v>
                </c:pt>
                <c:pt idx="1967">
                  <c:v>757.94925739160919</c:v>
                </c:pt>
                <c:pt idx="1968">
                  <c:v>781.31825718320613</c:v>
                </c:pt>
                <c:pt idx="1969">
                  <c:v>773.16115348236565</c:v>
                </c:pt>
                <c:pt idx="1970">
                  <c:v>780.43640813446655</c:v>
                </c:pt>
                <c:pt idx="1971">
                  <c:v>772.72022895799591</c:v>
                </c:pt>
                <c:pt idx="1972">
                  <c:v>774.26346479328993</c:v>
                </c:pt>
                <c:pt idx="1973">
                  <c:v>793.44368160337444</c:v>
                </c:pt>
                <c:pt idx="1974">
                  <c:v>789.25489862186168</c:v>
                </c:pt>
                <c:pt idx="1975">
                  <c:v>787.49120052438263</c:v>
                </c:pt>
                <c:pt idx="1976">
                  <c:v>774.043002531105</c:v>
                </c:pt>
                <c:pt idx="1977">
                  <c:v>780.65687039665147</c:v>
                </c:pt>
                <c:pt idx="1978">
                  <c:v>775.36577610421443</c:v>
                </c:pt>
                <c:pt idx="1979">
                  <c:v>768.31098371429835</c:v>
                </c:pt>
                <c:pt idx="1980">
                  <c:v>771.17699312270156</c:v>
                </c:pt>
                <c:pt idx="1981">
                  <c:v>773.82254026892042</c:v>
                </c:pt>
                <c:pt idx="1982">
                  <c:v>765.22451204371009</c:v>
                </c:pt>
                <c:pt idx="1983">
                  <c:v>766.98821014118903</c:v>
                </c:pt>
                <c:pt idx="1984">
                  <c:v>778.45224777480269</c:v>
                </c:pt>
                <c:pt idx="1985">
                  <c:v>756.40602155631495</c:v>
                </c:pt>
                <c:pt idx="1986">
                  <c:v>766.54728561681929</c:v>
                </c:pt>
                <c:pt idx="1987">
                  <c:v>759.27203096471828</c:v>
                </c:pt>
                <c:pt idx="1988">
                  <c:v>748.4693801176594</c:v>
                </c:pt>
                <c:pt idx="1989">
                  <c:v>754.20139893446628</c:v>
                </c:pt>
                <c:pt idx="1990">
                  <c:v>751.77631405043257</c:v>
                </c:pt>
                <c:pt idx="1991">
                  <c:v>742.95782356303744</c:v>
                </c:pt>
                <c:pt idx="1992">
                  <c:v>750.67400273950807</c:v>
                </c:pt>
                <c:pt idx="1993">
                  <c:v>763.68127620841585</c:v>
                </c:pt>
                <c:pt idx="1994">
                  <c:v>760.15388001345787</c:v>
                </c:pt>
                <c:pt idx="1995">
                  <c:v>812.40343615127381</c:v>
                </c:pt>
                <c:pt idx="1996">
                  <c:v>812.40343615127381</c:v>
                </c:pt>
                <c:pt idx="1997">
                  <c:v>809.44924183799651</c:v>
                </c:pt>
                <c:pt idx="1998">
                  <c:v>811.60977200740831</c:v>
                </c:pt>
                <c:pt idx="1999">
                  <c:v>805.03999659429894</c:v>
                </c:pt>
                <c:pt idx="2000">
                  <c:v>814.60805877312271</c:v>
                </c:pt>
                <c:pt idx="2001">
                  <c:v>834.44966236976154</c:v>
                </c:pt>
                <c:pt idx="2002">
                  <c:v>831.58365296135821</c:v>
                </c:pt>
                <c:pt idx="2003">
                  <c:v>830.48134165043382</c:v>
                </c:pt>
                <c:pt idx="2004">
                  <c:v>833.78827558320688</c:v>
                </c:pt>
                <c:pt idx="2005">
                  <c:v>836.21336046724059</c:v>
                </c:pt>
                <c:pt idx="2006">
                  <c:v>821.44238890085376</c:v>
                </c:pt>
                <c:pt idx="2007">
                  <c:v>814.38759651093767</c:v>
                </c:pt>
                <c:pt idx="2008">
                  <c:v>815.04898329749233</c:v>
                </c:pt>
                <c:pt idx="2009">
                  <c:v>810.86020031597968</c:v>
                </c:pt>
                <c:pt idx="2010">
                  <c:v>813.94667198656805</c:v>
                </c:pt>
                <c:pt idx="2011">
                  <c:v>809.97835126724021</c:v>
                </c:pt>
                <c:pt idx="2012">
                  <c:v>809.97835126724021</c:v>
                </c:pt>
                <c:pt idx="2013">
                  <c:v>806.01003054791238</c:v>
                </c:pt>
                <c:pt idx="2014">
                  <c:v>794.98691743866857</c:v>
                </c:pt>
                <c:pt idx="2015">
                  <c:v>794.54599291429872</c:v>
                </c:pt>
                <c:pt idx="2016">
                  <c:v>766.98821014118903</c:v>
                </c:pt>
                <c:pt idx="2017">
                  <c:v>762.79942715967638</c:v>
                </c:pt>
                <c:pt idx="2018">
                  <c:v>770.82425350320591</c:v>
                </c:pt>
                <c:pt idx="2019">
                  <c:v>764.60721770959242</c:v>
                </c:pt>
                <c:pt idx="2020">
                  <c:v>763.06398187429818</c:v>
                </c:pt>
                <c:pt idx="2021">
                  <c:v>767.42913466555888</c:v>
                </c:pt>
                <c:pt idx="2022">
                  <c:v>776.24762515295401</c:v>
                </c:pt>
                <c:pt idx="2023">
                  <c:v>776.46808741513883</c:v>
                </c:pt>
                <c:pt idx="2024">
                  <c:v>771.17699312270156</c:v>
                </c:pt>
                <c:pt idx="2025">
                  <c:v>782.42056849413041</c:v>
                </c:pt>
                <c:pt idx="2026">
                  <c:v>785.7275024269037</c:v>
                </c:pt>
                <c:pt idx="2027">
                  <c:v>793.66414386555914</c:v>
                </c:pt>
                <c:pt idx="2028">
                  <c:v>795.20737970085338</c:v>
                </c:pt>
                <c:pt idx="2029">
                  <c:v>784.84565337816423</c:v>
                </c:pt>
                <c:pt idx="2030">
                  <c:v>784.84565337816423</c:v>
                </c:pt>
                <c:pt idx="2031">
                  <c:v>783.96380432942465</c:v>
                </c:pt>
                <c:pt idx="2032">
                  <c:v>784.40472885379438</c:v>
                </c:pt>
                <c:pt idx="2033">
                  <c:v>781.31825718320613</c:v>
                </c:pt>
                <c:pt idx="2034">
                  <c:v>774.92485157984459</c:v>
                </c:pt>
                <c:pt idx="2035">
                  <c:v>774.48392705547485</c:v>
                </c:pt>
                <c:pt idx="2036">
                  <c:v>777.79086098824814</c:v>
                </c:pt>
                <c:pt idx="2037">
                  <c:v>768.75190823866797</c:v>
                </c:pt>
                <c:pt idx="2038">
                  <c:v>759.93341775127294</c:v>
                </c:pt>
                <c:pt idx="2039">
                  <c:v>755.52417250757537</c:v>
                </c:pt>
                <c:pt idx="2040">
                  <c:v>740.97366320337358</c:v>
                </c:pt>
                <c:pt idx="2041">
                  <c:v>746.26475749581073</c:v>
                </c:pt>
                <c:pt idx="2042">
                  <c:v>756.40602155631495</c:v>
                </c:pt>
                <c:pt idx="2043">
                  <c:v>762.57896489749157</c:v>
                </c:pt>
                <c:pt idx="2044">
                  <c:v>746.48521975799554</c:v>
                </c:pt>
                <c:pt idx="2045">
                  <c:v>759.27203096471828</c:v>
                </c:pt>
              </c:numCache>
            </c:numRef>
          </c:val>
          <c:smooth val="0"/>
        </c:ser>
        <c:ser>
          <c:idx val="3"/>
          <c:order val="3"/>
          <c:tx>
            <c:v>diesel</c:v>
          </c:tx>
          <c:spPr>
            <a:ln w="508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Diesel!$B$2:$B$2047</c:f>
              <c:numCache>
                <c:formatCode>General</c:formatCode>
                <c:ptCount val="2046"/>
                <c:pt idx="0">
                  <c:v>448.5</c:v>
                </c:pt>
                <c:pt idx="1">
                  <c:v>500</c:v>
                </c:pt>
                <c:pt idx="2">
                  <c:v>527.25</c:v>
                </c:pt>
                <c:pt idx="3">
                  <c:v>512.75</c:v>
                </c:pt>
                <c:pt idx="4">
                  <c:v>488.75</c:v>
                </c:pt>
                <c:pt idx="5">
                  <c:v>469</c:v>
                </c:pt>
                <c:pt idx="6">
                  <c:v>464</c:v>
                </c:pt>
                <c:pt idx="7">
                  <c:v>489.75</c:v>
                </c:pt>
                <c:pt idx="8">
                  <c:v>465.75</c:v>
                </c:pt>
                <c:pt idx="9">
                  <c:v>463.25</c:v>
                </c:pt>
                <c:pt idx="10">
                  <c:v>467.75</c:v>
                </c:pt>
                <c:pt idx="11">
                  <c:v>446.25</c:v>
                </c:pt>
                <c:pt idx="12">
                  <c:v>462</c:v>
                </c:pt>
                <c:pt idx="13">
                  <c:v>442.25</c:v>
                </c:pt>
                <c:pt idx="14">
                  <c:v>435.5</c:v>
                </c:pt>
                <c:pt idx="15">
                  <c:v>432.5</c:v>
                </c:pt>
                <c:pt idx="16">
                  <c:v>472.75</c:v>
                </c:pt>
                <c:pt idx="17">
                  <c:v>448.25</c:v>
                </c:pt>
                <c:pt idx="18">
                  <c:v>463.5</c:v>
                </c:pt>
                <c:pt idx="19">
                  <c:v>467.5</c:v>
                </c:pt>
                <c:pt idx="20">
                  <c:v>474</c:v>
                </c:pt>
                <c:pt idx="21">
                  <c:v>453.75</c:v>
                </c:pt>
                <c:pt idx="22">
                  <c:v>445</c:v>
                </c:pt>
                <c:pt idx="23">
                  <c:v>447</c:v>
                </c:pt>
                <c:pt idx="24">
                  <c:v>440.75</c:v>
                </c:pt>
                <c:pt idx="25">
                  <c:v>433.5</c:v>
                </c:pt>
                <c:pt idx="26">
                  <c:v>455.25</c:v>
                </c:pt>
                <c:pt idx="27">
                  <c:v>447</c:v>
                </c:pt>
                <c:pt idx="28">
                  <c:v>433.25</c:v>
                </c:pt>
                <c:pt idx="29">
                  <c:v>430.75</c:v>
                </c:pt>
                <c:pt idx="30">
                  <c:v>425</c:v>
                </c:pt>
                <c:pt idx="31">
                  <c:v>418.25</c:v>
                </c:pt>
                <c:pt idx="32">
                  <c:v>398.5</c:v>
                </c:pt>
                <c:pt idx="33">
                  <c:v>382.25</c:v>
                </c:pt>
                <c:pt idx="34">
                  <c:v>391.75</c:v>
                </c:pt>
                <c:pt idx="35">
                  <c:v>385</c:v>
                </c:pt>
                <c:pt idx="36">
                  <c:v>390.25</c:v>
                </c:pt>
                <c:pt idx="37">
                  <c:v>388.75</c:v>
                </c:pt>
                <c:pt idx="38">
                  <c:v>395.5</c:v>
                </c:pt>
                <c:pt idx="39">
                  <c:v>418</c:v>
                </c:pt>
                <c:pt idx="40">
                  <c:v>404.75</c:v>
                </c:pt>
                <c:pt idx="41">
                  <c:v>381.25</c:v>
                </c:pt>
                <c:pt idx="42">
                  <c:v>375.75</c:v>
                </c:pt>
                <c:pt idx="43">
                  <c:v>395.25</c:v>
                </c:pt>
                <c:pt idx="44">
                  <c:v>379.75</c:v>
                </c:pt>
                <c:pt idx="45">
                  <c:v>381</c:v>
                </c:pt>
                <c:pt idx="46">
                  <c:v>405.75</c:v>
                </c:pt>
                <c:pt idx="47">
                  <c:v>407.75</c:v>
                </c:pt>
                <c:pt idx="48">
                  <c:v>389.25</c:v>
                </c:pt>
                <c:pt idx="49">
                  <c:v>385.5</c:v>
                </c:pt>
                <c:pt idx="50">
                  <c:v>404.5</c:v>
                </c:pt>
                <c:pt idx="51">
                  <c:v>395.75</c:v>
                </c:pt>
                <c:pt idx="52">
                  <c:v>413.5</c:v>
                </c:pt>
                <c:pt idx="53">
                  <c:v>418</c:v>
                </c:pt>
                <c:pt idx="54">
                  <c:v>444.75</c:v>
                </c:pt>
                <c:pt idx="55">
                  <c:v>448.25</c:v>
                </c:pt>
                <c:pt idx="56">
                  <c:v>481.5</c:v>
                </c:pt>
                <c:pt idx="57">
                  <c:v>482.25</c:v>
                </c:pt>
                <c:pt idx="58">
                  <c:v>479.75</c:v>
                </c:pt>
                <c:pt idx="59">
                  <c:v>482</c:v>
                </c:pt>
                <c:pt idx="60">
                  <c:v>473</c:v>
                </c:pt>
                <c:pt idx="61">
                  <c:v>457.25</c:v>
                </c:pt>
                <c:pt idx="62">
                  <c:v>438.5</c:v>
                </c:pt>
                <c:pt idx="63">
                  <c:v>436.75</c:v>
                </c:pt>
                <c:pt idx="64">
                  <c:v>476.5</c:v>
                </c:pt>
                <c:pt idx="65">
                  <c:v>466.75</c:v>
                </c:pt>
                <c:pt idx="66">
                  <c:v>462</c:v>
                </c:pt>
                <c:pt idx="67">
                  <c:v>457.5</c:v>
                </c:pt>
                <c:pt idx="68">
                  <c:v>463.5</c:v>
                </c:pt>
                <c:pt idx="69">
                  <c:v>460.75</c:v>
                </c:pt>
                <c:pt idx="70">
                  <c:v>464.25</c:v>
                </c:pt>
                <c:pt idx="71">
                  <c:v>460.25</c:v>
                </c:pt>
                <c:pt idx="72">
                  <c:v>469.5</c:v>
                </c:pt>
                <c:pt idx="73">
                  <c:v>470.5</c:v>
                </c:pt>
                <c:pt idx="74">
                  <c:v>446.5</c:v>
                </c:pt>
                <c:pt idx="75">
                  <c:v>444.25</c:v>
                </c:pt>
                <c:pt idx="76">
                  <c:v>440.75</c:v>
                </c:pt>
                <c:pt idx="77">
                  <c:v>436.75</c:v>
                </c:pt>
                <c:pt idx="78">
                  <c:v>449</c:v>
                </c:pt>
                <c:pt idx="79">
                  <c:v>437.25</c:v>
                </c:pt>
                <c:pt idx="80">
                  <c:v>432.25</c:v>
                </c:pt>
                <c:pt idx="81">
                  <c:v>437.75</c:v>
                </c:pt>
                <c:pt idx="82">
                  <c:v>438.75</c:v>
                </c:pt>
                <c:pt idx="83">
                  <c:v>450</c:v>
                </c:pt>
                <c:pt idx="84">
                  <c:v>465</c:v>
                </c:pt>
                <c:pt idx="85">
                  <c:v>476</c:v>
                </c:pt>
                <c:pt idx="86">
                  <c:v>490</c:v>
                </c:pt>
                <c:pt idx="87">
                  <c:v>489.25</c:v>
                </c:pt>
                <c:pt idx="88">
                  <c:v>488.5</c:v>
                </c:pt>
                <c:pt idx="89">
                  <c:v>489.75</c:v>
                </c:pt>
                <c:pt idx="90">
                  <c:v>488.75</c:v>
                </c:pt>
                <c:pt idx="91">
                  <c:v>478.25</c:v>
                </c:pt>
                <c:pt idx="92">
                  <c:v>473</c:v>
                </c:pt>
                <c:pt idx="93">
                  <c:v>472.25</c:v>
                </c:pt>
                <c:pt idx="94">
                  <c:v>475.5</c:v>
                </c:pt>
                <c:pt idx="95">
                  <c:v>487.25</c:v>
                </c:pt>
                <c:pt idx="96">
                  <c:v>480.75</c:v>
                </c:pt>
                <c:pt idx="97">
                  <c:v>483.75</c:v>
                </c:pt>
                <c:pt idx="98">
                  <c:v>488</c:v>
                </c:pt>
                <c:pt idx="99">
                  <c:v>498</c:v>
                </c:pt>
                <c:pt idx="100">
                  <c:v>514.5</c:v>
                </c:pt>
                <c:pt idx="101">
                  <c:v>530.5</c:v>
                </c:pt>
                <c:pt idx="102">
                  <c:v>543.75</c:v>
                </c:pt>
                <c:pt idx="103">
                  <c:v>564</c:v>
                </c:pt>
                <c:pt idx="104">
                  <c:v>552.5</c:v>
                </c:pt>
                <c:pt idx="105">
                  <c:v>570</c:v>
                </c:pt>
                <c:pt idx="106">
                  <c:v>565.75</c:v>
                </c:pt>
                <c:pt idx="107">
                  <c:v>561</c:v>
                </c:pt>
                <c:pt idx="108">
                  <c:v>569.5</c:v>
                </c:pt>
                <c:pt idx="109">
                  <c:v>580</c:v>
                </c:pt>
                <c:pt idx="110">
                  <c:v>589.5</c:v>
                </c:pt>
                <c:pt idx="111">
                  <c:v>582.75</c:v>
                </c:pt>
                <c:pt idx="112">
                  <c:v>572.5</c:v>
                </c:pt>
                <c:pt idx="113">
                  <c:v>594</c:v>
                </c:pt>
                <c:pt idx="114">
                  <c:v>586.75</c:v>
                </c:pt>
                <c:pt idx="115">
                  <c:v>593</c:v>
                </c:pt>
                <c:pt idx="116">
                  <c:v>593</c:v>
                </c:pt>
                <c:pt idx="117">
                  <c:v>560.25</c:v>
                </c:pt>
                <c:pt idx="118">
                  <c:v>562</c:v>
                </c:pt>
                <c:pt idx="119">
                  <c:v>576.75</c:v>
                </c:pt>
                <c:pt idx="120">
                  <c:v>582</c:v>
                </c:pt>
                <c:pt idx="121">
                  <c:v>570</c:v>
                </c:pt>
                <c:pt idx="122">
                  <c:v>580.75</c:v>
                </c:pt>
                <c:pt idx="123">
                  <c:v>568.75</c:v>
                </c:pt>
                <c:pt idx="124">
                  <c:v>569.25</c:v>
                </c:pt>
                <c:pt idx="125">
                  <c:v>545</c:v>
                </c:pt>
                <c:pt idx="126">
                  <c:v>540</c:v>
                </c:pt>
                <c:pt idx="127">
                  <c:v>529.5</c:v>
                </c:pt>
                <c:pt idx="128">
                  <c:v>520.25</c:v>
                </c:pt>
                <c:pt idx="129">
                  <c:v>506.25</c:v>
                </c:pt>
                <c:pt idx="130">
                  <c:v>501.25</c:v>
                </c:pt>
                <c:pt idx="131">
                  <c:v>498.5</c:v>
                </c:pt>
                <c:pt idx="132">
                  <c:v>494.25</c:v>
                </c:pt>
                <c:pt idx="133">
                  <c:v>503.25</c:v>
                </c:pt>
                <c:pt idx="134">
                  <c:v>513.75</c:v>
                </c:pt>
                <c:pt idx="135">
                  <c:v>526.25</c:v>
                </c:pt>
                <c:pt idx="136">
                  <c:v>535.75</c:v>
                </c:pt>
                <c:pt idx="137">
                  <c:v>546.5</c:v>
                </c:pt>
                <c:pt idx="138">
                  <c:v>560</c:v>
                </c:pt>
                <c:pt idx="139">
                  <c:v>553.25</c:v>
                </c:pt>
                <c:pt idx="140">
                  <c:v>571.75</c:v>
                </c:pt>
                <c:pt idx="141">
                  <c:v>577</c:v>
                </c:pt>
                <c:pt idx="142">
                  <c:v>582.5</c:v>
                </c:pt>
                <c:pt idx="143">
                  <c:v>573</c:v>
                </c:pt>
                <c:pt idx="144">
                  <c:v>553</c:v>
                </c:pt>
                <c:pt idx="145">
                  <c:v>572</c:v>
                </c:pt>
                <c:pt idx="146">
                  <c:v>579.5</c:v>
                </c:pt>
                <c:pt idx="147">
                  <c:v>598.5</c:v>
                </c:pt>
                <c:pt idx="148">
                  <c:v>604.75</c:v>
                </c:pt>
                <c:pt idx="149">
                  <c:v>617.5</c:v>
                </c:pt>
                <c:pt idx="150">
                  <c:v>620.25</c:v>
                </c:pt>
                <c:pt idx="151">
                  <c:v>615.5</c:v>
                </c:pt>
                <c:pt idx="152">
                  <c:v>617</c:v>
                </c:pt>
                <c:pt idx="153">
                  <c:v>606.5</c:v>
                </c:pt>
                <c:pt idx="154">
                  <c:v>611.75</c:v>
                </c:pt>
                <c:pt idx="155">
                  <c:v>614.75</c:v>
                </c:pt>
                <c:pt idx="156">
                  <c:v>596.25</c:v>
                </c:pt>
                <c:pt idx="157">
                  <c:v>577</c:v>
                </c:pt>
                <c:pt idx="158">
                  <c:v>591.5</c:v>
                </c:pt>
                <c:pt idx="159">
                  <c:v>607.75</c:v>
                </c:pt>
                <c:pt idx="160">
                  <c:v>610.5</c:v>
                </c:pt>
                <c:pt idx="161">
                  <c:v>610.25</c:v>
                </c:pt>
                <c:pt idx="162">
                  <c:v>621.5</c:v>
                </c:pt>
                <c:pt idx="163">
                  <c:v>612.5</c:v>
                </c:pt>
                <c:pt idx="164">
                  <c:v>592.5</c:v>
                </c:pt>
                <c:pt idx="165">
                  <c:v>592.25</c:v>
                </c:pt>
                <c:pt idx="166">
                  <c:v>604.25</c:v>
                </c:pt>
                <c:pt idx="167">
                  <c:v>573.75</c:v>
                </c:pt>
                <c:pt idx="168">
                  <c:v>565</c:v>
                </c:pt>
                <c:pt idx="169">
                  <c:v>559.75</c:v>
                </c:pt>
                <c:pt idx="170">
                  <c:v>549.5</c:v>
                </c:pt>
                <c:pt idx="171">
                  <c:v>556</c:v>
                </c:pt>
                <c:pt idx="172">
                  <c:v>579.5</c:v>
                </c:pt>
                <c:pt idx="173">
                  <c:v>583.25</c:v>
                </c:pt>
                <c:pt idx="174">
                  <c:v>572</c:v>
                </c:pt>
                <c:pt idx="175">
                  <c:v>569</c:v>
                </c:pt>
                <c:pt idx="176">
                  <c:v>558.25</c:v>
                </c:pt>
                <c:pt idx="177">
                  <c:v>559.5</c:v>
                </c:pt>
                <c:pt idx="178">
                  <c:v>571.25</c:v>
                </c:pt>
                <c:pt idx="179">
                  <c:v>594.75</c:v>
                </c:pt>
                <c:pt idx="180">
                  <c:v>587</c:v>
                </c:pt>
                <c:pt idx="181">
                  <c:v>567.5</c:v>
                </c:pt>
                <c:pt idx="182">
                  <c:v>578.75</c:v>
                </c:pt>
                <c:pt idx="183">
                  <c:v>566.25</c:v>
                </c:pt>
                <c:pt idx="184">
                  <c:v>549.25</c:v>
                </c:pt>
                <c:pt idx="185">
                  <c:v>545.75</c:v>
                </c:pt>
                <c:pt idx="186">
                  <c:v>558.25</c:v>
                </c:pt>
                <c:pt idx="187">
                  <c:v>554</c:v>
                </c:pt>
                <c:pt idx="188">
                  <c:v>566.75</c:v>
                </c:pt>
                <c:pt idx="189">
                  <c:v>580.5</c:v>
                </c:pt>
                <c:pt idx="190">
                  <c:v>571.5</c:v>
                </c:pt>
                <c:pt idx="191">
                  <c:v>560.25</c:v>
                </c:pt>
                <c:pt idx="192">
                  <c:v>583.5</c:v>
                </c:pt>
                <c:pt idx="193">
                  <c:v>578</c:v>
                </c:pt>
                <c:pt idx="194">
                  <c:v>581</c:v>
                </c:pt>
                <c:pt idx="195">
                  <c:v>587.5</c:v>
                </c:pt>
                <c:pt idx="196">
                  <c:v>601.5</c:v>
                </c:pt>
                <c:pt idx="197">
                  <c:v>607.25</c:v>
                </c:pt>
                <c:pt idx="198">
                  <c:v>615.25</c:v>
                </c:pt>
                <c:pt idx="199">
                  <c:v>625</c:v>
                </c:pt>
                <c:pt idx="200">
                  <c:v>633.25</c:v>
                </c:pt>
                <c:pt idx="201">
                  <c:v>640.75</c:v>
                </c:pt>
                <c:pt idx="202">
                  <c:v>643.75</c:v>
                </c:pt>
                <c:pt idx="203">
                  <c:v>656.5</c:v>
                </c:pt>
                <c:pt idx="204">
                  <c:v>659.75</c:v>
                </c:pt>
                <c:pt idx="205">
                  <c:v>649.5</c:v>
                </c:pt>
                <c:pt idx="206">
                  <c:v>643</c:v>
                </c:pt>
                <c:pt idx="207">
                  <c:v>655.25</c:v>
                </c:pt>
                <c:pt idx="208">
                  <c:v>641.25</c:v>
                </c:pt>
                <c:pt idx="209">
                  <c:v>655.5</c:v>
                </c:pt>
                <c:pt idx="210">
                  <c:v>633.25</c:v>
                </c:pt>
                <c:pt idx="211">
                  <c:v>634.75</c:v>
                </c:pt>
                <c:pt idx="212">
                  <c:v>633.75</c:v>
                </c:pt>
                <c:pt idx="213">
                  <c:v>650.75</c:v>
                </c:pt>
                <c:pt idx="214">
                  <c:v>653.5</c:v>
                </c:pt>
                <c:pt idx="215">
                  <c:v>622</c:v>
                </c:pt>
                <c:pt idx="216">
                  <c:v>643.25</c:v>
                </c:pt>
                <c:pt idx="217">
                  <c:v>642</c:v>
                </c:pt>
                <c:pt idx="218">
                  <c:v>639</c:v>
                </c:pt>
                <c:pt idx="219">
                  <c:v>616.75</c:v>
                </c:pt>
                <c:pt idx="220">
                  <c:v>613</c:v>
                </c:pt>
                <c:pt idx="221">
                  <c:v>633</c:v>
                </c:pt>
                <c:pt idx="222">
                  <c:v>637.75</c:v>
                </c:pt>
                <c:pt idx="223">
                  <c:v>648.25</c:v>
                </c:pt>
                <c:pt idx="224">
                  <c:v>626.25</c:v>
                </c:pt>
                <c:pt idx="225">
                  <c:v>617.25</c:v>
                </c:pt>
                <c:pt idx="226">
                  <c:v>636</c:v>
                </c:pt>
                <c:pt idx="227">
                  <c:v>611.75</c:v>
                </c:pt>
                <c:pt idx="228">
                  <c:v>622.5</c:v>
                </c:pt>
                <c:pt idx="229">
                  <c:v>621.5</c:v>
                </c:pt>
                <c:pt idx="230">
                  <c:v>619</c:v>
                </c:pt>
                <c:pt idx="231">
                  <c:v>626.25</c:v>
                </c:pt>
                <c:pt idx="232">
                  <c:v>647</c:v>
                </c:pt>
                <c:pt idx="233">
                  <c:v>630.75</c:v>
                </c:pt>
                <c:pt idx="234">
                  <c:v>637</c:v>
                </c:pt>
                <c:pt idx="235">
                  <c:v>638.5</c:v>
                </c:pt>
                <c:pt idx="236">
                  <c:v>627</c:v>
                </c:pt>
                <c:pt idx="237">
                  <c:v>622.75</c:v>
                </c:pt>
                <c:pt idx="238">
                  <c:v>615.5</c:v>
                </c:pt>
                <c:pt idx="239">
                  <c:v>590.5</c:v>
                </c:pt>
                <c:pt idx="240">
                  <c:v>585.5</c:v>
                </c:pt>
                <c:pt idx="241">
                  <c:v>593</c:v>
                </c:pt>
                <c:pt idx="242">
                  <c:v>595.75</c:v>
                </c:pt>
                <c:pt idx="243">
                  <c:v>611.5</c:v>
                </c:pt>
                <c:pt idx="244">
                  <c:v>600.25</c:v>
                </c:pt>
                <c:pt idx="245">
                  <c:v>606.25</c:v>
                </c:pt>
                <c:pt idx="246">
                  <c:v>608.75</c:v>
                </c:pt>
                <c:pt idx="247">
                  <c:v>596.25</c:v>
                </c:pt>
                <c:pt idx="248">
                  <c:v>621.25</c:v>
                </c:pt>
                <c:pt idx="249">
                  <c:v>617</c:v>
                </c:pt>
                <c:pt idx="250">
                  <c:v>644.5</c:v>
                </c:pt>
                <c:pt idx="251">
                  <c:v>650.75</c:v>
                </c:pt>
                <c:pt idx="252">
                  <c:v>649</c:v>
                </c:pt>
                <c:pt idx="253">
                  <c:v>672.375</c:v>
                </c:pt>
                <c:pt idx="254">
                  <c:v>678</c:v>
                </c:pt>
                <c:pt idx="255">
                  <c:v>679.375</c:v>
                </c:pt>
                <c:pt idx="256">
                  <c:v>676</c:v>
                </c:pt>
                <c:pt idx="257">
                  <c:v>671.75</c:v>
                </c:pt>
                <c:pt idx="258">
                  <c:v>673.125</c:v>
                </c:pt>
                <c:pt idx="259">
                  <c:v>666.375</c:v>
                </c:pt>
                <c:pt idx="260">
                  <c:v>645.25</c:v>
                </c:pt>
                <c:pt idx="261">
                  <c:v>645.13249999999994</c:v>
                </c:pt>
                <c:pt idx="262">
                  <c:v>639.75</c:v>
                </c:pt>
                <c:pt idx="263">
                  <c:v>635.75</c:v>
                </c:pt>
                <c:pt idx="264">
                  <c:v>629</c:v>
                </c:pt>
                <c:pt idx="265">
                  <c:v>628</c:v>
                </c:pt>
                <c:pt idx="266">
                  <c:v>628.75</c:v>
                </c:pt>
                <c:pt idx="267">
                  <c:v>610.875</c:v>
                </c:pt>
                <c:pt idx="268">
                  <c:v>609</c:v>
                </c:pt>
                <c:pt idx="269">
                  <c:v>612.875</c:v>
                </c:pt>
                <c:pt idx="270">
                  <c:v>615</c:v>
                </c:pt>
                <c:pt idx="271">
                  <c:v>603.125</c:v>
                </c:pt>
                <c:pt idx="272">
                  <c:v>607.25</c:v>
                </c:pt>
                <c:pt idx="273">
                  <c:v>607.875</c:v>
                </c:pt>
                <c:pt idx="274">
                  <c:v>623.75</c:v>
                </c:pt>
                <c:pt idx="275">
                  <c:v>637.75</c:v>
                </c:pt>
                <c:pt idx="276">
                  <c:v>609.375</c:v>
                </c:pt>
                <c:pt idx="277">
                  <c:v>593.375</c:v>
                </c:pt>
                <c:pt idx="278">
                  <c:v>588.5</c:v>
                </c:pt>
                <c:pt idx="279">
                  <c:v>596.375</c:v>
                </c:pt>
                <c:pt idx="280">
                  <c:v>602</c:v>
                </c:pt>
                <c:pt idx="281">
                  <c:v>615.625</c:v>
                </c:pt>
                <c:pt idx="282">
                  <c:v>600.75</c:v>
                </c:pt>
                <c:pt idx="283">
                  <c:v>602</c:v>
                </c:pt>
                <c:pt idx="284">
                  <c:v>630.375</c:v>
                </c:pt>
                <c:pt idx="285">
                  <c:v>629.75</c:v>
                </c:pt>
                <c:pt idx="286">
                  <c:v>645.375</c:v>
                </c:pt>
                <c:pt idx="287">
                  <c:v>650.25</c:v>
                </c:pt>
                <c:pt idx="288">
                  <c:v>656.125</c:v>
                </c:pt>
                <c:pt idx="289">
                  <c:v>648</c:v>
                </c:pt>
                <c:pt idx="290">
                  <c:v>652</c:v>
                </c:pt>
                <c:pt idx="291">
                  <c:v>633.375</c:v>
                </c:pt>
                <c:pt idx="292">
                  <c:v>647.625</c:v>
                </c:pt>
                <c:pt idx="293">
                  <c:v>653.125</c:v>
                </c:pt>
                <c:pt idx="294">
                  <c:v>655.5</c:v>
                </c:pt>
                <c:pt idx="295">
                  <c:v>663.75</c:v>
                </c:pt>
                <c:pt idx="296">
                  <c:v>657</c:v>
                </c:pt>
                <c:pt idx="297">
                  <c:v>665.75</c:v>
                </c:pt>
                <c:pt idx="298">
                  <c:v>666.125</c:v>
                </c:pt>
                <c:pt idx="299">
                  <c:v>668.625</c:v>
                </c:pt>
                <c:pt idx="300">
                  <c:v>682.375</c:v>
                </c:pt>
                <c:pt idx="301">
                  <c:v>680.25</c:v>
                </c:pt>
                <c:pt idx="302">
                  <c:v>681</c:v>
                </c:pt>
                <c:pt idx="303">
                  <c:v>664.875</c:v>
                </c:pt>
                <c:pt idx="304">
                  <c:v>687.25</c:v>
                </c:pt>
                <c:pt idx="305">
                  <c:v>690.875</c:v>
                </c:pt>
                <c:pt idx="306">
                  <c:v>688.625</c:v>
                </c:pt>
                <c:pt idx="307">
                  <c:v>674.5</c:v>
                </c:pt>
                <c:pt idx="308">
                  <c:v>678</c:v>
                </c:pt>
                <c:pt idx="309">
                  <c:v>685.375</c:v>
                </c:pt>
                <c:pt idx="310">
                  <c:v>675.875</c:v>
                </c:pt>
                <c:pt idx="311">
                  <c:v>680.625</c:v>
                </c:pt>
                <c:pt idx="312">
                  <c:v>676.125</c:v>
                </c:pt>
                <c:pt idx="313">
                  <c:v>696</c:v>
                </c:pt>
                <c:pt idx="314">
                  <c:v>692.5</c:v>
                </c:pt>
                <c:pt idx="315">
                  <c:v>699.375</c:v>
                </c:pt>
                <c:pt idx="316">
                  <c:v>715.375</c:v>
                </c:pt>
                <c:pt idx="317">
                  <c:v>741.375</c:v>
                </c:pt>
                <c:pt idx="318">
                  <c:v>730.875</c:v>
                </c:pt>
                <c:pt idx="319">
                  <c:v>724</c:v>
                </c:pt>
                <c:pt idx="320">
                  <c:v>725.625</c:v>
                </c:pt>
                <c:pt idx="321">
                  <c:v>730.375</c:v>
                </c:pt>
                <c:pt idx="322">
                  <c:v>718.75</c:v>
                </c:pt>
                <c:pt idx="323">
                  <c:v>735.5</c:v>
                </c:pt>
                <c:pt idx="324">
                  <c:v>736.25</c:v>
                </c:pt>
                <c:pt idx="325">
                  <c:v>724.875</c:v>
                </c:pt>
                <c:pt idx="326">
                  <c:v>709.75</c:v>
                </c:pt>
                <c:pt idx="327">
                  <c:v>722.25</c:v>
                </c:pt>
                <c:pt idx="328">
                  <c:v>722.75</c:v>
                </c:pt>
                <c:pt idx="329">
                  <c:v>727</c:v>
                </c:pt>
                <c:pt idx="330">
                  <c:v>738.625</c:v>
                </c:pt>
                <c:pt idx="331">
                  <c:v>739.375</c:v>
                </c:pt>
                <c:pt idx="332">
                  <c:v>738.875</c:v>
                </c:pt>
                <c:pt idx="333">
                  <c:v>728.375</c:v>
                </c:pt>
                <c:pt idx="334">
                  <c:v>748.5</c:v>
                </c:pt>
                <c:pt idx="335">
                  <c:v>751.625</c:v>
                </c:pt>
                <c:pt idx="336">
                  <c:v>745.75</c:v>
                </c:pt>
                <c:pt idx="337">
                  <c:v>721.5</c:v>
                </c:pt>
                <c:pt idx="338">
                  <c:v>704.5</c:v>
                </c:pt>
                <c:pt idx="339">
                  <c:v>678.875</c:v>
                </c:pt>
                <c:pt idx="340">
                  <c:v>693.75</c:v>
                </c:pt>
                <c:pt idx="341">
                  <c:v>701.625</c:v>
                </c:pt>
                <c:pt idx="342">
                  <c:v>701</c:v>
                </c:pt>
                <c:pt idx="343">
                  <c:v>705.875</c:v>
                </c:pt>
                <c:pt idx="344">
                  <c:v>680.5</c:v>
                </c:pt>
                <c:pt idx="345">
                  <c:v>656.75</c:v>
                </c:pt>
                <c:pt idx="346">
                  <c:v>659.25</c:v>
                </c:pt>
                <c:pt idx="347">
                  <c:v>640.5</c:v>
                </c:pt>
                <c:pt idx="348">
                  <c:v>624.25</c:v>
                </c:pt>
                <c:pt idx="349">
                  <c:v>631.125</c:v>
                </c:pt>
                <c:pt idx="350">
                  <c:v>626.125</c:v>
                </c:pt>
                <c:pt idx="351">
                  <c:v>614.625</c:v>
                </c:pt>
                <c:pt idx="352">
                  <c:v>630.5</c:v>
                </c:pt>
                <c:pt idx="353">
                  <c:v>652.5</c:v>
                </c:pt>
                <c:pt idx="354">
                  <c:v>654.25</c:v>
                </c:pt>
                <c:pt idx="355">
                  <c:v>655.375</c:v>
                </c:pt>
                <c:pt idx="356">
                  <c:v>653.375</c:v>
                </c:pt>
                <c:pt idx="357">
                  <c:v>655.125</c:v>
                </c:pt>
                <c:pt idx="358">
                  <c:v>643.5</c:v>
                </c:pt>
                <c:pt idx="359">
                  <c:v>638.875</c:v>
                </c:pt>
                <c:pt idx="360">
                  <c:v>644</c:v>
                </c:pt>
                <c:pt idx="361">
                  <c:v>658.25</c:v>
                </c:pt>
                <c:pt idx="362">
                  <c:v>663.375</c:v>
                </c:pt>
                <c:pt idx="363">
                  <c:v>653.5</c:v>
                </c:pt>
                <c:pt idx="364">
                  <c:v>667.125</c:v>
                </c:pt>
                <c:pt idx="365">
                  <c:v>669.375</c:v>
                </c:pt>
                <c:pt idx="366">
                  <c:v>676.75</c:v>
                </c:pt>
                <c:pt idx="367">
                  <c:v>697</c:v>
                </c:pt>
                <c:pt idx="368">
                  <c:v>694.125</c:v>
                </c:pt>
                <c:pt idx="369">
                  <c:v>701.125</c:v>
                </c:pt>
                <c:pt idx="370">
                  <c:v>693.75</c:v>
                </c:pt>
                <c:pt idx="371">
                  <c:v>671.5</c:v>
                </c:pt>
                <c:pt idx="372">
                  <c:v>669.25</c:v>
                </c:pt>
                <c:pt idx="373">
                  <c:v>676.625</c:v>
                </c:pt>
                <c:pt idx="374">
                  <c:v>682.125</c:v>
                </c:pt>
                <c:pt idx="375">
                  <c:v>662.75</c:v>
                </c:pt>
                <c:pt idx="376">
                  <c:v>656.875</c:v>
                </c:pt>
                <c:pt idx="377">
                  <c:v>629.25</c:v>
                </c:pt>
                <c:pt idx="378">
                  <c:v>624.625</c:v>
                </c:pt>
                <c:pt idx="379">
                  <c:v>619.375</c:v>
                </c:pt>
                <c:pt idx="380">
                  <c:v>634.625</c:v>
                </c:pt>
                <c:pt idx="381">
                  <c:v>639.25</c:v>
                </c:pt>
                <c:pt idx="382">
                  <c:v>653</c:v>
                </c:pt>
                <c:pt idx="383">
                  <c:v>660</c:v>
                </c:pt>
                <c:pt idx="384">
                  <c:v>649.125</c:v>
                </c:pt>
                <c:pt idx="385">
                  <c:v>666.75</c:v>
                </c:pt>
                <c:pt idx="386">
                  <c:v>665.125</c:v>
                </c:pt>
                <c:pt idx="387">
                  <c:v>651.5</c:v>
                </c:pt>
                <c:pt idx="388">
                  <c:v>652.5</c:v>
                </c:pt>
                <c:pt idx="389">
                  <c:v>662.625</c:v>
                </c:pt>
                <c:pt idx="390">
                  <c:v>662</c:v>
                </c:pt>
                <c:pt idx="391">
                  <c:v>652.375</c:v>
                </c:pt>
                <c:pt idx="392">
                  <c:v>669.125</c:v>
                </c:pt>
                <c:pt idx="393">
                  <c:v>666.125</c:v>
                </c:pt>
                <c:pt idx="394">
                  <c:v>672.125</c:v>
                </c:pt>
                <c:pt idx="395">
                  <c:v>658.125</c:v>
                </c:pt>
                <c:pt idx="396">
                  <c:v>655.25</c:v>
                </c:pt>
                <c:pt idx="397">
                  <c:v>667.125</c:v>
                </c:pt>
                <c:pt idx="398">
                  <c:v>666</c:v>
                </c:pt>
                <c:pt idx="399">
                  <c:v>696.75</c:v>
                </c:pt>
                <c:pt idx="400">
                  <c:v>706.75</c:v>
                </c:pt>
                <c:pt idx="401">
                  <c:v>710.125</c:v>
                </c:pt>
                <c:pt idx="402">
                  <c:v>704</c:v>
                </c:pt>
                <c:pt idx="403">
                  <c:v>695.875</c:v>
                </c:pt>
                <c:pt idx="404">
                  <c:v>698.5</c:v>
                </c:pt>
                <c:pt idx="405">
                  <c:v>688.625</c:v>
                </c:pt>
                <c:pt idx="406">
                  <c:v>672.5</c:v>
                </c:pt>
                <c:pt idx="407">
                  <c:v>663.75</c:v>
                </c:pt>
                <c:pt idx="408">
                  <c:v>653</c:v>
                </c:pt>
                <c:pt idx="409">
                  <c:v>650.5</c:v>
                </c:pt>
                <c:pt idx="410">
                  <c:v>668.625</c:v>
                </c:pt>
                <c:pt idx="411">
                  <c:v>659.375</c:v>
                </c:pt>
                <c:pt idx="412">
                  <c:v>658.75</c:v>
                </c:pt>
                <c:pt idx="413">
                  <c:v>653.25</c:v>
                </c:pt>
                <c:pt idx="414">
                  <c:v>648.625</c:v>
                </c:pt>
                <c:pt idx="415">
                  <c:v>641.375</c:v>
                </c:pt>
                <c:pt idx="416">
                  <c:v>646.5</c:v>
                </c:pt>
                <c:pt idx="417">
                  <c:v>664.5</c:v>
                </c:pt>
                <c:pt idx="418">
                  <c:v>668.375</c:v>
                </c:pt>
                <c:pt idx="419">
                  <c:v>666.125</c:v>
                </c:pt>
                <c:pt idx="420">
                  <c:v>671.5</c:v>
                </c:pt>
                <c:pt idx="421">
                  <c:v>664.25</c:v>
                </c:pt>
                <c:pt idx="422">
                  <c:v>663</c:v>
                </c:pt>
                <c:pt idx="423">
                  <c:v>673</c:v>
                </c:pt>
                <c:pt idx="424">
                  <c:v>671.875</c:v>
                </c:pt>
                <c:pt idx="425">
                  <c:v>686.5</c:v>
                </c:pt>
                <c:pt idx="426">
                  <c:v>687.375</c:v>
                </c:pt>
                <c:pt idx="427">
                  <c:v>687.5</c:v>
                </c:pt>
                <c:pt idx="428">
                  <c:v>695.75</c:v>
                </c:pt>
                <c:pt idx="429">
                  <c:v>698.875</c:v>
                </c:pt>
                <c:pt idx="430">
                  <c:v>694.875</c:v>
                </c:pt>
                <c:pt idx="431">
                  <c:v>692.875</c:v>
                </c:pt>
                <c:pt idx="432">
                  <c:v>682.75</c:v>
                </c:pt>
                <c:pt idx="433">
                  <c:v>699.5</c:v>
                </c:pt>
                <c:pt idx="434">
                  <c:v>695.75</c:v>
                </c:pt>
                <c:pt idx="435">
                  <c:v>685</c:v>
                </c:pt>
                <c:pt idx="436">
                  <c:v>693</c:v>
                </c:pt>
                <c:pt idx="437">
                  <c:v>698.875</c:v>
                </c:pt>
                <c:pt idx="438">
                  <c:v>687.5</c:v>
                </c:pt>
                <c:pt idx="439">
                  <c:v>699.5</c:v>
                </c:pt>
                <c:pt idx="440">
                  <c:v>705</c:v>
                </c:pt>
                <c:pt idx="441">
                  <c:v>723.875</c:v>
                </c:pt>
                <c:pt idx="442">
                  <c:v>737.875</c:v>
                </c:pt>
                <c:pt idx="443">
                  <c:v>743.75</c:v>
                </c:pt>
                <c:pt idx="444">
                  <c:v>738.375</c:v>
                </c:pt>
                <c:pt idx="445">
                  <c:v>749.75</c:v>
                </c:pt>
                <c:pt idx="446">
                  <c:v>738.5</c:v>
                </c:pt>
                <c:pt idx="447">
                  <c:v>739.625</c:v>
                </c:pt>
                <c:pt idx="448">
                  <c:v>740.75</c:v>
                </c:pt>
                <c:pt idx="449">
                  <c:v>733.625</c:v>
                </c:pt>
                <c:pt idx="450">
                  <c:v>748.25</c:v>
                </c:pt>
                <c:pt idx="451">
                  <c:v>745.75</c:v>
                </c:pt>
                <c:pt idx="452">
                  <c:v>734.375</c:v>
                </c:pt>
                <c:pt idx="453">
                  <c:v>739</c:v>
                </c:pt>
                <c:pt idx="454">
                  <c:v>730.625</c:v>
                </c:pt>
                <c:pt idx="455">
                  <c:v>733.875</c:v>
                </c:pt>
                <c:pt idx="456">
                  <c:v>732.125</c:v>
                </c:pt>
                <c:pt idx="457">
                  <c:v>729.875</c:v>
                </c:pt>
                <c:pt idx="458">
                  <c:v>739.5</c:v>
                </c:pt>
                <c:pt idx="459">
                  <c:v>739</c:v>
                </c:pt>
                <c:pt idx="460">
                  <c:v>723.875</c:v>
                </c:pt>
                <c:pt idx="461">
                  <c:v>733.625</c:v>
                </c:pt>
                <c:pt idx="462">
                  <c:v>726</c:v>
                </c:pt>
                <c:pt idx="463">
                  <c:v>737.875</c:v>
                </c:pt>
                <c:pt idx="464">
                  <c:v>742.75</c:v>
                </c:pt>
                <c:pt idx="465">
                  <c:v>750</c:v>
                </c:pt>
                <c:pt idx="466">
                  <c:v>763.875</c:v>
                </c:pt>
                <c:pt idx="467">
                  <c:v>759.75</c:v>
                </c:pt>
                <c:pt idx="468">
                  <c:v>762.875</c:v>
                </c:pt>
                <c:pt idx="469">
                  <c:v>770.25</c:v>
                </c:pt>
                <c:pt idx="470">
                  <c:v>775.375</c:v>
                </c:pt>
                <c:pt idx="471">
                  <c:v>777</c:v>
                </c:pt>
                <c:pt idx="472">
                  <c:v>760.125</c:v>
                </c:pt>
                <c:pt idx="473">
                  <c:v>756.75</c:v>
                </c:pt>
                <c:pt idx="474">
                  <c:v>746.75</c:v>
                </c:pt>
                <c:pt idx="475">
                  <c:v>736.625</c:v>
                </c:pt>
                <c:pt idx="476">
                  <c:v>740</c:v>
                </c:pt>
                <c:pt idx="477">
                  <c:v>731.5</c:v>
                </c:pt>
                <c:pt idx="478">
                  <c:v>726.25</c:v>
                </c:pt>
                <c:pt idx="479">
                  <c:v>725.5</c:v>
                </c:pt>
                <c:pt idx="480">
                  <c:v>747.25</c:v>
                </c:pt>
                <c:pt idx="481">
                  <c:v>754.5</c:v>
                </c:pt>
                <c:pt idx="482">
                  <c:v>748.375</c:v>
                </c:pt>
                <c:pt idx="483">
                  <c:v>760.625</c:v>
                </c:pt>
                <c:pt idx="484">
                  <c:v>755</c:v>
                </c:pt>
                <c:pt idx="485">
                  <c:v>761.5</c:v>
                </c:pt>
                <c:pt idx="486">
                  <c:v>777.625</c:v>
                </c:pt>
                <c:pt idx="487">
                  <c:v>790.375</c:v>
                </c:pt>
                <c:pt idx="488">
                  <c:v>796.125</c:v>
                </c:pt>
                <c:pt idx="489">
                  <c:v>795.625</c:v>
                </c:pt>
                <c:pt idx="490">
                  <c:v>785.875</c:v>
                </c:pt>
                <c:pt idx="491">
                  <c:v>790.75</c:v>
                </c:pt>
                <c:pt idx="492">
                  <c:v>784.5</c:v>
                </c:pt>
                <c:pt idx="493">
                  <c:v>789.25</c:v>
                </c:pt>
                <c:pt idx="494">
                  <c:v>788.375</c:v>
                </c:pt>
                <c:pt idx="495">
                  <c:v>792.875</c:v>
                </c:pt>
                <c:pt idx="496">
                  <c:v>793.125</c:v>
                </c:pt>
                <c:pt idx="497">
                  <c:v>790.25</c:v>
                </c:pt>
                <c:pt idx="498">
                  <c:v>788.375</c:v>
                </c:pt>
                <c:pt idx="499">
                  <c:v>802.25</c:v>
                </c:pt>
                <c:pt idx="500">
                  <c:v>807.5</c:v>
                </c:pt>
                <c:pt idx="501">
                  <c:v>812.75</c:v>
                </c:pt>
                <c:pt idx="502">
                  <c:v>806.75</c:v>
                </c:pt>
                <c:pt idx="503">
                  <c:v>810.5</c:v>
                </c:pt>
                <c:pt idx="504">
                  <c:v>797.125</c:v>
                </c:pt>
                <c:pt idx="505">
                  <c:v>794.5</c:v>
                </c:pt>
                <c:pt idx="506">
                  <c:v>799.125</c:v>
                </c:pt>
                <c:pt idx="507">
                  <c:v>809.75</c:v>
                </c:pt>
                <c:pt idx="508">
                  <c:v>809.375</c:v>
                </c:pt>
                <c:pt idx="509">
                  <c:v>807</c:v>
                </c:pt>
                <c:pt idx="510">
                  <c:v>821.25</c:v>
                </c:pt>
                <c:pt idx="511">
                  <c:v>836.25</c:v>
                </c:pt>
                <c:pt idx="512">
                  <c:v>846.125</c:v>
                </c:pt>
                <c:pt idx="513">
                  <c:v>846.25</c:v>
                </c:pt>
                <c:pt idx="514">
                  <c:v>844</c:v>
                </c:pt>
                <c:pt idx="515">
                  <c:v>841.375</c:v>
                </c:pt>
                <c:pt idx="516">
                  <c:v>848</c:v>
                </c:pt>
                <c:pt idx="517">
                  <c:v>852.625</c:v>
                </c:pt>
                <c:pt idx="518">
                  <c:v>838</c:v>
                </c:pt>
                <c:pt idx="519">
                  <c:v>846.25</c:v>
                </c:pt>
                <c:pt idx="520">
                  <c:v>851.875</c:v>
                </c:pt>
                <c:pt idx="521">
                  <c:v>830.875</c:v>
                </c:pt>
                <c:pt idx="522">
                  <c:v>842.125</c:v>
                </c:pt>
                <c:pt idx="523">
                  <c:v>844.25</c:v>
                </c:pt>
                <c:pt idx="524">
                  <c:v>851.875</c:v>
                </c:pt>
                <c:pt idx="525">
                  <c:v>863.875</c:v>
                </c:pt>
                <c:pt idx="526">
                  <c:v>871.75</c:v>
                </c:pt>
                <c:pt idx="527">
                  <c:v>886.25</c:v>
                </c:pt>
                <c:pt idx="528">
                  <c:v>895.125</c:v>
                </c:pt>
                <c:pt idx="529">
                  <c:v>876.125</c:v>
                </c:pt>
                <c:pt idx="530">
                  <c:v>879.125</c:v>
                </c:pt>
                <c:pt idx="531">
                  <c:v>883.125</c:v>
                </c:pt>
                <c:pt idx="532">
                  <c:v>886</c:v>
                </c:pt>
                <c:pt idx="533">
                  <c:v>889.625</c:v>
                </c:pt>
                <c:pt idx="534">
                  <c:v>879.875</c:v>
                </c:pt>
                <c:pt idx="535">
                  <c:v>898.375</c:v>
                </c:pt>
                <c:pt idx="536">
                  <c:v>893.625</c:v>
                </c:pt>
                <c:pt idx="537">
                  <c:v>893.375</c:v>
                </c:pt>
                <c:pt idx="538">
                  <c:v>897</c:v>
                </c:pt>
                <c:pt idx="539">
                  <c:v>883.125</c:v>
                </c:pt>
                <c:pt idx="540">
                  <c:v>901.5</c:v>
                </c:pt>
                <c:pt idx="541">
                  <c:v>916.125</c:v>
                </c:pt>
                <c:pt idx="542">
                  <c:v>935.375</c:v>
                </c:pt>
                <c:pt idx="543">
                  <c:v>951.25</c:v>
                </c:pt>
                <c:pt idx="544">
                  <c:v>944.375</c:v>
                </c:pt>
                <c:pt idx="545">
                  <c:v>957.625</c:v>
                </c:pt>
                <c:pt idx="546">
                  <c:v>969.125</c:v>
                </c:pt>
                <c:pt idx="547">
                  <c:v>995</c:v>
                </c:pt>
                <c:pt idx="548">
                  <c:v>991.875</c:v>
                </c:pt>
                <c:pt idx="549">
                  <c:v>1000.75</c:v>
                </c:pt>
                <c:pt idx="550">
                  <c:v>1011</c:v>
                </c:pt>
                <c:pt idx="551">
                  <c:v>980.375</c:v>
                </c:pt>
                <c:pt idx="552">
                  <c:v>998.5</c:v>
                </c:pt>
                <c:pt idx="553">
                  <c:v>985.5</c:v>
                </c:pt>
                <c:pt idx="554">
                  <c:v>990.625</c:v>
                </c:pt>
                <c:pt idx="555">
                  <c:v>997.125</c:v>
                </c:pt>
                <c:pt idx="556">
                  <c:v>982.875</c:v>
                </c:pt>
                <c:pt idx="557">
                  <c:v>988.25</c:v>
                </c:pt>
                <c:pt idx="558">
                  <c:v>999.5</c:v>
                </c:pt>
                <c:pt idx="559">
                  <c:v>991</c:v>
                </c:pt>
                <c:pt idx="560">
                  <c:v>998</c:v>
                </c:pt>
                <c:pt idx="561">
                  <c:v>1008.625</c:v>
                </c:pt>
                <c:pt idx="562">
                  <c:v>1011.25</c:v>
                </c:pt>
                <c:pt idx="563">
                  <c:v>1005.25</c:v>
                </c:pt>
                <c:pt idx="564">
                  <c:v>1002.5</c:v>
                </c:pt>
                <c:pt idx="565">
                  <c:v>1004.5</c:v>
                </c:pt>
                <c:pt idx="566">
                  <c:v>1001.25</c:v>
                </c:pt>
                <c:pt idx="567">
                  <c:v>1001.25</c:v>
                </c:pt>
                <c:pt idx="568">
                  <c:v>1014</c:v>
                </c:pt>
                <c:pt idx="569">
                  <c:v>1018</c:v>
                </c:pt>
                <c:pt idx="570">
                  <c:v>1023.25</c:v>
                </c:pt>
                <c:pt idx="571">
                  <c:v>1038.375</c:v>
                </c:pt>
                <c:pt idx="572">
                  <c:v>1041</c:v>
                </c:pt>
                <c:pt idx="573">
                  <c:v>1039.25</c:v>
                </c:pt>
                <c:pt idx="574">
                  <c:v>1066</c:v>
                </c:pt>
                <c:pt idx="575">
                  <c:v>1064.125</c:v>
                </c:pt>
                <c:pt idx="576">
                  <c:v>1026.625</c:v>
                </c:pt>
                <c:pt idx="577">
                  <c:v>1033.625</c:v>
                </c:pt>
                <c:pt idx="578">
                  <c:v>1032.5</c:v>
                </c:pt>
                <c:pt idx="579">
                  <c:v>1042.875</c:v>
                </c:pt>
                <c:pt idx="580">
                  <c:v>1023.25</c:v>
                </c:pt>
                <c:pt idx="581">
                  <c:v>1017.25</c:v>
                </c:pt>
                <c:pt idx="582">
                  <c:v>1034.75</c:v>
                </c:pt>
                <c:pt idx="583">
                  <c:v>1040.5</c:v>
                </c:pt>
                <c:pt idx="584">
                  <c:v>1037.625</c:v>
                </c:pt>
                <c:pt idx="585">
                  <c:v>1044.375</c:v>
                </c:pt>
                <c:pt idx="586">
                  <c:v>1056.625</c:v>
                </c:pt>
                <c:pt idx="587">
                  <c:v>1038.625</c:v>
                </c:pt>
                <c:pt idx="588">
                  <c:v>1018.625</c:v>
                </c:pt>
                <c:pt idx="589">
                  <c:v>958.75</c:v>
                </c:pt>
                <c:pt idx="590">
                  <c:v>948.125</c:v>
                </c:pt>
                <c:pt idx="591">
                  <c:v>942</c:v>
                </c:pt>
                <c:pt idx="592">
                  <c:v>968.75</c:v>
                </c:pt>
                <c:pt idx="593">
                  <c:v>961.625</c:v>
                </c:pt>
                <c:pt idx="594">
                  <c:v>938.75</c:v>
                </c:pt>
                <c:pt idx="595">
                  <c:v>942.375</c:v>
                </c:pt>
                <c:pt idx="596">
                  <c:v>948.5625</c:v>
                </c:pt>
                <c:pt idx="597">
                  <c:v>916</c:v>
                </c:pt>
                <c:pt idx="598">
                  <c:v>940</c:v>
                </c:pt>
                <c:pt idx="599">
                  <c:v>944.25</c:v>
                </c:pt>
                <c:pt idx="600">
                  <c:v>938.125</c:v>
                </c:pt>
                <c:pt idx="601">
                  <c:v>929.625</c:v>
                </c:pt>
                <c:pt idx="602">
                  <c:v>945.5</c:v>
                </c:pt>
                <c:pt idx="603">
                  <c:v>963.5</c:v>
                </c:pt>
                <c:pt idx="604">
                  <c:v>968.625</c:v>
                </c:pt>
                <c:pt idx="605">
                  <c:v>964.5</c:v>
                </c:pt>
                <c:pt idx="606">
                  <c:v>987.875</c:v>
                </c:pt>
                <c:pt idx="607">
                  <c:v>989.875</c:v>
                </c:pt>
                <c:pt idx="608">
                  <c:v>973.625</c:v>
                </c:pt>
                <c:pt idx="609">
                  <c:v>979</c:v>
                </c:pt>
                <c:pt idx="610">
                  <c:v>977.5</c:v>
                </c:pt>
                <c:pt idx="611">
                  <c:v>981.125</c:v>
                </c:pt>
                <c:pt idx="612">
                  <c:v>999.375</c:v>
                </c:pt>
                <c:pt idx="613">
                  <c:v>1009.5</c:v>
                </c:pt>
                <c:pt idx="614">
                  <c:v>1004.75</c:v>
                </c:pt>
                <c:pt idx="615">
                  <c:v>1014.375</c:v>
                </c:pt>
                <c:pt idx="616">
                  <c:v>1018.75</c:v>
                </c:pt>
                <c:pt idx="617">
                  <c:v>1005.875</c:v>
                </c:pt>
                <c:pt idx="618">
                  <c:v>976.5</c:v>
                </c:pt>
                <c:pt idx="619">
                  <c:v>971.5</c:v>
                </c:pt>
                <c:pt idx="620">
                  <c:v>963.125</c:v>
                </c:pt>
                <c:pt idx="621">
                  <c:v>951.75</c:v>
                </c:pt>
                <c:pt idx="622">
                  <c:v>957</c:v>
                </c:pt>
                <c:pt idx="623">
                  <c:v>920.75</c:v>
                </c:pt>
                <c:pt idx="624">
                  <c:v>904.25</c:v>
                </c:pt>
                <c:pt idx="625">
                  <c:v>904</c:v>
                </c:pt>
                <c:pt idx="626">
                  <c:v>921.625</c:v>
                </c:pt>
                <c:pt idx="627">
                  <c:v>957.125</c:v>
                </c:pt>
                <c:pt idx="628">
                  <c:v>960.875</c:v>
                </c:pt>
                <c:pt idx="629">
                  <c:v>942.5</c:v>
                </c:pt>
                <c:pt idx="630">
                  <c:v>949.25</c:v>
                </c:pt>
                <c:pt idx="631">
                  <c:v>962.5</c:v>
                </c:pt>
                <c:pt idx="632">
                  <c:v>963.125</c:v>
                </c:pt>
                <c:pt idx="633">
                  <c:v>993.875</c:v>
                </c:pt>
                <c:pt idx="634">
                  <c:v>996.875</c:v>
                </c:pt>
                <c:pt idx="635">
                  <c:v>990.625</c:v>
                </c:pt>
                <c:pt idx="636">
                  <c:v>998.125</c:v>
                </c:pt>
                <c:pt idx="637">
                  <c:v>1012.5</c:v>
                </c:pt>
                <c:pt idx="638">
                  <c:v>1002.25</c:v>
                </c:pt>
                <c:pt idx="639">
                  <c:v>1007.875</c:v>
                </c:pt>
                <c:pt idx="640">
                  <c:v>997</c:v>
                </c:pt>
                <c:pt idx="641">
                  <c:v>1006.5</c:v>
                </c:pt>
                <c:pt idx="642">
                  <c:v>1010.375</c:v>
                </c:pt>
                <c:pt idx="643">
                  <c:v>1017.5</c:v>
                </c:pt>
                <c:pt idx="644">
                  <c:v>1015.875</c:v>
                </c:pt>
                <c:pt idx="645">
                  <c:v>1010.125</c:v>
                </c:pt>
                <c:pt idx="646">
                  <c:v>1008.5</c:v>
                </c:pt>
                <c:pt idx="647">
                  <c:v>1004.25</c:v>
                </c:pt>
                <c:pt idx="648">
                  <c:v>1006.25</c:v>
                </c:pt>
                <c:pt idx="649">
                  <c:v>997.375</c:v>
                </c:pt>
                <c:pt idx="650">
                  <c:v>995.625</c:v>
                </c:pt>
                <c:pt idx="651">
                  <c:v>994.5</c:v>
                </c:pt>
                <c:pt idx="652">
                  <c:v>981.875</c:v>
                </c:pt>
                <c:pt idx="653">
                  <c:v>962.125</c:v>
                </c:pt>
                <c:pt idx="654">
                  <c:v>939.75</c:v>
                </c:pt>
                <c:pt idx="655">
                  <c:v>927.25</c:v>
                </c:pt>
                <c:pt idx="656">
                  <c:v>914.625</c:v>
                </c:pt>
                <c:pt idx="657">
                  <c:v>915</c:v>
                </c:pt>
                <c:pt idx="658">
                  <c:v>936.75</c:v>
                </c:pt>
                <c:pt idx="659">
                  <c:v>944</c:v>
                </c:pt>
                <c:pt idx="660">
                  <c:v>948.75</c:v>
                </c:pt>
                <c:pt idx="661">
                  <c:v>954.875</c:v>
                </c:pt>
                <c:pt idx="662">
                  <c:v>962.125</c:v>
                </c:pt>
                <c:pt idx="663">
                  <c:v>934.25</c:v>
                </c:pt>
                <c:pt idx="664">
                  <c:v>939.75</c:v>
                </c:pt>
                <c:pt idx="665">
                  <c:v>940.625</c:v>
                </c:pt>
                <c:pt idx="666">
                  <c:v>951.375</c:v>
                </c:pt>
                <c:pt idx="667">
                  <c:v>960.75</c:v>
                </c:pt>
                <c:pt idx="668">
                  <c:v>963.125</c:v>
                </c:pt>
                <c:pt idx="669">
                  <c:v>968.875</c:v>
                </c:pt>
                <c:pt idx="670">
                  <c:v>993.5</c:v>
                </c:pt>
                <c:pt idx="671">
                  <c:v>992.75</c:v>
                </c:pt>
                <c:pt idx="672">
                  <c:v>992.5</c:v>
                </c:pt>
                <c:pt idx="673">
                  <c:v>980</c:v>
                </c:pt>
                <c:pt idx="674">
                  <c:v>962.25</c:v>
                </c:pt>
                <c:pt idx="675">
                  <c:v>966.625</c:v>
                </c:pt>
                <c:pt idx="676">
                  <c:v>997.125</c:v>
                </c:pt>
                <c:pt idx="677">
                  <c:v>995.75</c:v>
                </c:pt>
                <c:pt idx="678">
                  <c:v>966.375</c:v>
                </c:pt>
                <c:pt idx="679">
                  <c:v>958</c:v>
                </c:pt>
                <c:pt idx="680">
                  <c:v>948.5</c:v>
                </c:pt>
                <c:pt idx="681">
                  <c:v>948.375</c:v>
                </c:pt>
                <c:pt idx="682">
                  <c:v>977.75</c:v>
                </c:pt>
                <c:pt idx="683">
                  <c:v>974.625</c:v>
                </c:pt>
                <c:pt idx="684">
                  <c:v>958.25</c:v>
                </c:pt>
                <c:pt idx="685">
                  <c:v>966.25</c:v>
                </c:pt>
                <c:pt idx="686">
                  <c:v>971.25</c:v>
                </c:pt>
                <c:pt idx="687">
                  <c:v>935</c:v>
                </c:pt>
                <c:pt idx="688">
                  <c:v>934</c:v>
                </c:pt>
                <c:pt idx="689">
                  <c:v>927.25</c:v>
                </c:pt>
                <c:pt idx="690">
                  <c:v>943.875</c:v>
                </c:pt>
                <c:pt idx="691">
                  <c:v>947</c:v>
                </c:pt>
                <c:pt idx="692">
                  <c:v>939.875</c:v>
                </c:pt>
                <c:pt idx="693">
                  <c:v>928.125</c:v>
                </c:pt>
                <c:pt idx="694">
                  <c:v>924.75</c:v>
                </c:pt>
                <c:pt idx="695">
                  <c:v>916.375</c:v>
                </c:pt>
                <c:pt idx="696">
                  <c:v>918</c:v>
                </c:pt>
                <c:pt idx="697">
                  <c:v>926.25</c:v>
                </c:pt>
                <c:pt idx="698">
                  <c:v>942.5</c:v>
                </c:pt>
                <c:pt idx="699">
                  <c:v>961.125</c:v>
                </c:pt>
                <c:pt idx="700">
                  <c:v>949</c:v>
                </c:pt>
                <c:pt idx="701">
                  <c:v>963.625</c:v>
                </c:pt>
                <c:pt idx="702">
                  <c:v>976.375</c:v>
                </c:pt>
                <c:pt idx="703">
                  <c:v>1011.375</c:v>
                </c:pt>
                <c:pt idx="704">
                  <c:v>1004.875</c:v>
                </c:pt>
                <c:pt idx="705">
                  <c:v>990.125</c:v>
                </c:pt>
                <c:pt idx="706">
                  <c:v>1004.125</c:v>
                </c:pt>
                <c:pt idx="707">
                  <c:v>994.625</c:v>
                </c:pt>
                <c:pt idx="708">
                  <c:v>1017.875</c:v>
                </c:pt>
                <c:pt idx="709">
                  <c:v>1009</c:v>
                </c:pt>
                <c:pt idx="710">
                  <c:v>1010.625</c:v>
                </c:pt>
                <c:pt idx="711">
                  <c:v>1007.125</c:v>
                </c:pt>
                <c:pt idx="712">
                  <c:v>1021.875</c:v>
                </c:pt>
                <c:pt idx="713">
                  <c:v>1013.875</c:v>
                </c:pt>
                <c:pt idx="714">
                  <c:v>1001.75</c:v>
                </c:pt>
                <c:pt idx="715">
                  <c:v>992</c:v>
                </c:pt>
                <c:pt idx="716">
                  <c:v>1012.375</c:v>
                </c:pt>
                <c:pt idx="717">
                  <c:v>1002.125</c:v>
                </c:pt>
                <c:pt idx="718">
                  <c:v>1011.125</c:v>
                </c:pt>
                <c:pt idx="719">
                  <c:v>1018.125</c:v>
                </c:pt>
                <c:pt idx="720">
                  <c:v>1023.125</c:v>
                </c:pt>
                <c:pt idx="721">
                  <c:v>1025.375</c:v>
                </c:pt>
                <c:pt idx="722">
                  <c:v>1022.625</c:v>
                </c:pt>
                <c:pt idx="723">
                  <c:v>1040.125</c:v>
                </c:pt>
                <c:pt idx="724">
                  <c:v>1035.625</c:v>
                </c:pt>
                <c:pt idx="725">
                  <c:v>1026</c:v>
                </c:pt>
                <c:pt idx="726">
                  <c:v>1025.5</c:v>
                </c:pt>
                <c:pt idx="727">
                  <c:v>1005.5</c:v>
                </c:pt>
                <c:pt idx="728">
                  <c:v>1000.5</c:v>
                </c:pt>
                <c:pt idx="729">
                  <c:v>971</c:v>
                </c:pt>
                <c:pt idx="730">
                  <c:v>971.75</c:v>
                </c:pt>
                <c:pt idx="731">
                  <c:v>967.75</c:v>
                </c:pt>
                <c:pt idx="732">
                  <c:v>972</c:v>
                </c:pt>
                <c:pt idx="733">
                  <c:v>961.75</c:v>
                </c:pt>
                <c:pt idx="734">
                  <c:v>969.625</c:v>
                </c:pt>
                <c:pt idx="735">
                  <c:v>982.25</c:v>
                </c:pt>
                <c:pt idx="736">
                  <c:v>982.25</c:v>
                </c:pt>
                <c:pt idx="737">
                  <c:v>959.25</c:v>
                </c:pt>
                <c:pt idx="738">
                  <c:v>963.625</c:v>
                </c:pt>
                <c:pt idx="739">
                  <c:v>979</c:v>
                </c:pt>
                <c:pt idx="740">
                  <c:v>972</c:v>
                </c:pt>
                <c:pt idx="741">
                  <c:v>970.625</c:v>
                </c:pt>
                <c:pt idx="742">
                  <c:v>958.625</c:v>
                </c:pt>
                <c:pt idx="743">
                  <c:v>940.5</c:v>
                </c:pt>
                <c:pt idx="744">
                  <c:v>939.625</c:v>
                </c:pt>
                <c:pt idx="745">
                  <c:v>949.625</c:v>
                </c:pt>
                <c:pt idx="746">
                  <c:v>922.25</c:v>
                </c:pt>
                <c:pt idx="747">
                  <c:v>915.75</c:v>
                </c:pt>
                <c:pt idx="748">
                  <c:v>912.375</c:v>
                </c:pt>
                <c:pt idx="749">
                  <c:v>904.5</c:v>
                </c:pt>
                <c:pt idx="750">
                  <c:v>923</c:v>
                </c:pt>
                <c:pt idx="751">
                  <c:v>935.125</c:v>
                </c:pt>
                <c:pt idx="752">
                  <c:v>940.125</c:v>
                </c:pt>
                <c:pt idx="753">
                  <c:v>936.25</c:v>
                </c:pt>
                <c:pt idx="754">
                  <c:v>939.125</c:v>
                </c:pt>
                <c:pt idx="755">
                  <c:v>943.125</c:v>
                </c:pt>
                <c:pt idx="756">
                  <c:v>945.625</c:v>
                </c:pt>
                <c:pt idx="757">
                  <c:v>968.5</c:v>
                </c:pt>
                <c:pt idx="758">
                  <c:v>983.625</c:v>
                </c:pt>
                <c:pt idx="759">
                  <c:v>988.875</c:v>
                </c:pt>
                <c:pt idx="760">
                  <c:v>983.5</c:v>
                </c:pt>
                <c:pt idx="761">
                  <c:v>982.375</c:v>
                </c:pt>
                <c:pt idx="762">
                  <c:v>998.375</c:v>
                </c:pt>
                <c:pt idx="763">
                  <c:v>993</c:v>
                </c:pt>
                <c:pt idx="764">
                  <c:v>994.625</c:v>
                </c:pt>
                <c:pt idx="765">
                  <c:v>971.75</c:v>
                </c:pt>
                <c:pt idx="766">
                  <c:v>979.5</c:v>
                </c:pt>
                <c:pt idx="767">
                  <c:v>973.5</c:v>
                </c:pt>
                <c:pt idx="768">
                  <c:v>962.625</c:v>
                </c:pt>
                <c:pt idx="769">
                  <c:v>960.375</c:v>
                </c:pt>
                <c:pt idx="770">
                  <c:v>948.5</c:v>
                </c:pt>
                <c:pt idx="771">
                  <c:v>951.375</c:v>
                </c:pt>
                <c:pt idx="772">
                  <c:v>958.375</c:v>
                </c:pt>
                <c:pt idx="773">
                  <c:v>961.25</c:v>
                </c:pt>
                <c:pt idx="774">
                  <c:v>963.75</c:v>
                </c:pt>
                <c:pt idx="775">
                  <c:v>973.5</c:v>
                </c:pt>
                <c:pt idx="776">
                  <c:v>969.875</c:v>
                </c:pt>
                <c:pt idx="777">
                  <c:v>965.625</c:v>
                </c:pt>
                <c:pt idx="778">
                  <c:v>973.25</c:v>
                </c:pt>
                <c:pt idx="779">
                  <c:v>967.5</c:v>
                </c:pt>
                <c:pt idx="780">
                  <c:v>981</c:v>
                </c:pt>
                <c:pt idx="781">
                  <c:v>1009.625</c:v>
                </c:pt>
                <c:pt idx="782">
                  <c:v>1011.75</c:v>
                </c:pt>
                <c:pt idx="783">
                  <c:v>1005.75</c:v>
                </c:pt>
                <c:pt idx="784">
                  <c:v>1015.25</c:v>
                </c:pt>
                <c:pt idx="785">
                  <c:v>1013.625</c:v>
                </c:pt>
                <c:pt idx="786">
                  <c:v>1013.75</c:v>
                </c:pt>
                <c:pt idx="787">
                  <c:v>1009</c:v>
                </c:pt>
                <c:pt idx="788">
                  <c:v>1024.125</c:v>
                </c:pt>
                <c:pt idx="789">
                  <c:v>1024.25</c:v>
                </c:pt>
                <c:pt idx="790">
                  <c:v>1024</c:v>
                </c:pt>
                <c:pt idx="791">
                  <c:v>1033.75</c:v>
                </c:pt>
                <c:pt idx="792">
                  <c:v>1034.25</c:v>
                </c:pt>
                <c:pt idx="793">
                  <c:v>1040.75</c:v>
                </c:pt>
                <c:pt idx="794">
                  <c:v>1050.625</c:v>
                </c:pt>
                <c:pt idx="795">
                  <c:v>1049.125</c:v>
                </c:pt>
                <c:pt idx="796">
                  <c:v>1047.75</c:v>
                </c:pt>
                <c:pt idx="797">
                  <c:v>1038.125</c:v>
                </c:pt>
                <c:pt idx="798">
                  <c:v>1019.625</c:v>
                </c:pt>
                <c:pt idx="799">
                  <c:v>1029.875</c:v>
                </c:pt>
                <c:pt idx="800">
                  <c:v>1029.75</c:v>
                </c:pt>
                <c:pt idx="801">
                  <c:v>1032.75</c:v>
                </c:pt>
                <c:pt idx="802">
                  <c:v>1027.625</c:v>
                </c:pt>
                <c:pt idx="803">
                  <c:v>1031.75</c:v>
                </c:pt>
                <c:pt idx="804">
                  <c:v>1058.25</c:v>
                </c:pt>
                <c:pt idx="805">
                  <c:v>1057</c:v>
                </c:pt>
                <c:pt idx="806">
                  <c:v>1049.625</c:v>
                </c:pt>
                <c:pt idx="807">
                  <c:v>1060.5</c:v>
                </c:pt>
                <c:pt idx="808">
                  <c:v>1064.125</c:v>
                </c:pt>
                <c:pt idx="809">
                  <c:v>1049.625</c:v>
                </c:pt>
                <c:pt idx="810">
                  <c:v>1059.875</c:v>
                </c:pt>
                <c:pt idx="811">
                  <c:v>1067.125</c:v>
                </c:pt>
                <c:pt idx="812">
                  <c:v>1054.875</c:v>
                </c:pt>
                <c:pt idx="813">
                  <c:v>1049.875</c:v>
                </c:pt>
                <c:pt idx="814">
                  <c:v>1035.75</c:v>
                </c:pt>
                <c:pt idx="815">
                  <c:v>1050.875</c:v>
                </c:pt>
                <c:pt idx="816">
                  <c:v>1054.25</c:v>
                </c:pt>
                <c:pt idx="817">
                  <c:v>1051.5</c:v>
                </c:pt>
                <c:pt idx="818">
                  <c:v>1051.875</c:v>
                </c:pt>
                <c:pt idx="819">
                  <c:v>1044.5</c:v>
                </c:pt>
                <c:pt idx="820">
                  <c:v>1041.625</c:v>
                </c:pt>
                <c:pt idx="821">
                  <c:v>1054.25</c:v>
                </c:pt>
                <c:pt idx="822">
                  <c:v>1062.5</c:v>
                </c:pt>
                <c:pt idx="823">
                  <c:v>1039.875</c:v>
                </c:pt>
                <c:pt idx="824">
                  <c:v>1033.625</c:v>
                </c:pt>
                <c:pt idx="825">
                  <c:v>1018.125</c:v>
                </c:pt>
                <c:pt idx="826">
                  <c:v>1022.25</c:v>
                </c:pt>
                <c:pt idx="827">
                  <c:v>1027.5</c:v>
                </c:pt>
                <c:pt idx="828">
                  <c:v>1029.25</c:v>
                </c:pt>
                <c:pt idx="829">
                  <c:v>1017.125</c:v>
                </c:pt>
                <c:pt idx="830">
                  <c:v>1017.125</c:v>
                </c:pt>
                <c:pt idx="831">
                  <c:v>1010</c:v>
                </c:pt>
                <c:pt idx="832">
                  <c:v>1019.625</c:v>
                </c:pt>
                <c:pt idx="833">
                  <c:v>1024.5</c:v>
                </c:pt>
                <c:pt idx="834">
                  <c:v>1010.75</c:v>
                </c:pt>
                <c:pt idx="835">
                  <c:v>1016.875</c:v>
                </c:pt>
                <c:pt idx="836">
                  <c:v>1015.875</c:v>
                </c:pt>
                <c:pt idx="837">
                  <c:v>1036.75</c:v>
                </c:pt>
                <c:pt idx="838">
                  <c:v>1026.625</c:v>
                </c:pt>
                <c:pt idx="839">
                  <c:v>1026.875</c:v>
                </c:pt>
                <c:pt idx="840">
                  <c:v>1034.25</c:v>
                </c:pt>
                <c:pt idx="841">
                  <c:v>1018.75</c:v>
                </c:pt>
                <c:pt idx="842">
                  <c:v>1008.5</c:v>
                </c:pt>
                <c:pt idx="843">
                  <c:v>973.25</c:v>
                </c:pt>
                <c:pt idx="844">
                  <c:v>960.75</c:v>
                </c:pt>
                <c:pt idx="845">
                  <c:v>972.5</c:v>
                </c:pt>
                <c:pt idx="846">
                  <c:v>969.5</c:v>
                </c:pt>
                <c:pt idx="847">
                  <c:v>968.375</c:v>
                </c:pt>
                <c:pt idx="848">
                  <c:v>953.375</c:v>
                </c:pt>
                <c:pt idx="849">
                  <c:v>952.75</c:v>
                </c:pt>
                <c:pt idx="850">
                  <c:v>952.125</c:v>
                </c:pt>
                <c:pt idx="851">
                  <c:v>936.375</c:v>
                </c:pt>
                <c:pt idx="852">
                  <c:v>924.5</c:v>
                </c:pt>
                <c:pt idx="853">
                  <c:v>929.5</c:v>
                </c:pt>
                <c:pt idx="854">
                  <c:v>935.5</c:v>
                </c:pt>
                <c:pt idx="855">
                  <c:v>921.375</c:v>
                </c:pt>
                <c:pt idx="856">
                  <c:v>925.875</c:v>
                </c:pt>
                <c:pt idx="857">
                  <c:v>926.75</c:v>
                </c:pt>
                <c:pt idx="858">
                  <c:v>929.5</c:v>
                </c:pt>
                <c:pt idx="859">
                  <c:v>929.25</c:v>
                </c:pt>
                <c:pt idx="860">
                  <c:v>899.5</c:v>
                </c:pt>
                <c:pt idx="861">
                  <c:v>888.125</c:v>
                </c:pt>
                <c:pt idx="862">
                  <c:v>862.375</c:v>
                </c:pt>
                <c:pt idx="863">
                  <c:v>882.5</c:v>
                </c:pt>
                <c:pt idx="864">
                  <c:v>874.75</c:v>
                </c:pt>
                <c:pt idx="865">
                  <c:v>860.75</c:v>
                </c:pt>
                <c:pt idx="866">
                  <c:v>867.625</c:v>
                </c:pt>
                <c:pt idx="867">
                  <c:v>867.25</c:v>
                </c:pt>
                <c:pt idx="868">
                  <c:v>872.375</c:v>
                </c:pt>
                <c:pt idx="869">
                  <c:v>869.25</c:v>
                </c:pt>
                <c:pt idx="870">
                  <c:v>874.625</c:v>
                </c:pt>
                <c:pt idx="871">
                  <c:v>863.375</c:v>
                </c:pt>
                <c:pt idx="872">
                  <c:v>866.75</c:v>
                </c:pt>
                <c:pt idx="873">
                  <c:v>862.875</c:v>
                </c:pt>
                <c:pt idx="874">
                  <c:v>844.75</c:v>
                </c:pt>
                <c:pt idx="875">
                  <c:v>832.5</c:v>
                </c:pt>
                <c:pt idx="876">
                  <c:v>830.375</c:v>
                </c:pt>
                <c:pt idx="877">
                  <c:v>843.125</c:v>
                </c:pt>
                <c:pt idx="878">
                  <c:v>854</c:v>
                </c:pt>
                <c:pt idx="879">
                  <c:v>846.875</c:v>
                </c:pt>
                <c:pt idx="880">
                  <c:v>874.25</c:v>
                </c:pt>
                <c:pt idx="881">
                  <c:v>874.25</c:v>
                </c:pt>
                <c:pt idx="882">
                  <c:v>907.5</c:v>
                </c:pt>
                <c:pt idx="883">
                  <c:v>902.125</c:v>
                </c:pt>
                <c:pt idx="884">
                  <c:v>918.125</c:v>
                </c:pt>
                <c:pt idx="885">
                  <c:v>898</c:v>
                </c:pt>
                <c:pt idx="886">
                  <c:v>907.125</c:v>
                </c:pt>
                <c:pt idx="887">
                  <c:v>907.5</c:v>
                </c:pt>
                <c:pt idx="888">
                  <c:v>904.625</c:v>
                </c:pt>
                <c:pt idx="889">
                  <c:v>899.5</c:v>
                </c:pt>
                <c:pt idx="890">
                  <c:v>915.5</c:v>
                </c:pt>
                <c:pt idx="891">
                  <c:v>929.125</c:v>
                </c:pt>
                <c:pt idx="892">
                  <c:v>938.125</c:v>
                </c:pt>
                <c:pt idx="893">
                  <c:v>946.375</c:v>
                </c:pt>
                <c:pt idx="894">
                  <c:v>963.25</c:v>
                </c:pt>
                <c:pt idx="895">
                  <c:v>952.875</c:v>
                </c:pt>
                <c:pt idx="896">
                  <c:v>925.875</c:v>
                </c:pt>
                <c:pt idx="897">
                  <c:v>917.875</c:v>
                </c:pt>
                <c:pt idx="898">
                  <c:v>915.5</c:v>
                </c:pt>
                <c:pt idx="899">
                  <c:v>935</c:v>
                </c:pt>
                <c:pt idx="900">
                  <c:v>939.875</c:v>
                </c:pt>
                <c:pt idx="901">
                  <c:v>941.625</c:v>
                </c:pt>
                <c:pt idx="902">
                  <c:v>934.625</c:v>
                </c:pt>
                <c:pt idx="903">
                  <c:v>939.625</c:v>
                </c:pt>
                <c:pt idx="904">
                  <c:v>940</c:v>
                </c:pt>
                <c:pt idx="905">
                  <c:v>956</c:v>
                </c:pt>
                <c:pt idx="906">
                  <c:v>964</c:v>
                </c:pt>
                <c:pt idx="907">
                  <c:v>984.25</c:v>
                </c:pt>
                <c:pt idx="908">
                  <c:v>990.125</c:v>
                </c:pt>
                <c:pt idx="909">
                  <c:v>995.375</c:v>
                </c:pt>
                <c:pt idx="910">
                  <c:v>993.625</c:v>
                </c:pt>
                <c:pt idx="911">
                  <c:v>997.875</c:v>
                </c:pt>
                <c:pt idx="912">
                  <c:v>999.125</c:v>
                </c:pt>
                <c:pt idx="913">
                  <c:v>1007.75</c:v>
                </c:pt>
                <c:pt idx="914">
                  <c:v>1014.75</c:v>
                </c:pt>
                <c:pt idx="915">
                  <c:v>1015.25</c:v>
                </c:pt>
                <c:pt idx="916">
                  <c:v>1013.125</c:v>
                </c:pt>
                <c:pt idx="917">
                  <c:v>1024</c:v>
                </c:pt>
                <c:pt idx="918">
                  <c:v>1021</c:v>
                </c:pt>
                <c:pt idx="919">
                  <c:v>1031.125</c:v>
                </c:pt>
                <c:pt idx="920">
                  <c:v>1023.5</c:v>
                </c:pt>
                <c:pt idx="921">
                  <c:v>1017.25</c:v>
                </c:pt>
                <c:pt idx="922">
                  <c:v>1014.875</c:v>
                </c:pt>
                <c:pt idx="923">
                  <c:v>1021.25</c:v>
                </c:pt>
                <c:pt idx="924">
                  <c:v>1030.25</c:v>
                </c:pt>
                <c:pt idx="925">
                  <c:v>1038.375</c:v>
                </c:pt>
                <c:pt idx="926">
                  <c:v>1034.625</c:v>
                </c:pt>
                <c:pt idx="927">
                  <c:v>1021.625</c:v>
                </c:pt>
                <c:pt idx="928">
                  <c:v>1032.5</c:v>
                </c:pt>
                <c:pt idx="929">
                  <c:v>1025.25</c:v>
                </c:pt>
                <c:pt idx="930">
                  <c:v>1027.875</c:v>
                </c:pt>
                <c:pt idx="931">
                  <c:v>1039</c:v>
                </c:pt>
                <c:pt idx="932">
                  <c:v>1045.25</c:v>
                </c:pt>
                <c:pt idx="933">
                  <c:v>1039.625</c:v>
                </c:pt>
                <c:pt idx="934">
                  <c:v>1047.75</c:v>
                </c:pt>
                <c:pt idx="935">
                  <c:v>1045.125</c:v>
                </c:pt>
                <c:pt idx="936">
                  <c:v>1021.875</c:v>
                </c:pt>
                <c:pt idx="937">
                  <c:v>994.25</c:v>
                </c:pt>
                <c:pt idx="938">
                  <c:v>1000.875</c:v>
                </c:pt>
                <c:pt idx="939">
                  <c:v>1015.125</c:v>
                </c:pt>
                <c:pt idx="940">
                  <c:v>1005.375</c:v>
                </c:pt>
                <c:pt idx="941">
                  <c:v>1017</c:v>
                </c:pt>
                <c:pt idx="942">
                  <c:v>1004.25</c:v>
                </c:pt>
                <c:pt idx="943">
                  <c:v>1026.25</c:v>
                </c:pt>
                <c:pt idx="944">
                  <c:v>1030.5</c:v>
                </c:pt>
                <c:pt idx="945">
                  <c:v>1034.25</c:v>
                </c:pt>
                <c:pt idx="946">
                  <c:v>1032.125</c:v>
                </c:pt>
                <c:pt idx="947">
                  <c:v>1011.125</c:v>
                </c:pt>
                <c:pt idx="948">
                  <c:v>1025.875</c:v>
                </c:pt>
                <c:pt idx="949">
                  <c:v>1037.5</c:v>
                </c:pt>
                <c:pt idx="950">
                  <c:v>1038.875</c:v>
                </c:pt>
                <c:pt idx="951">
                  <c:v>1043.125</c:v>
                </c:pt>
                <c:pt idx="952">
                  <c:v>1059.75</c:v>
                </c:pt>
                <c:pt idx="953">
                  <c:v>1065</c:v>
                </c:pt>
                <c:pt idx="954">
                  <c:v>1049.875</c:v>
                </c:pt>
                <c:pt idx="955">
                  <c:v>1040.125</c:v>
                </c:pt>
                <c:pt idx="956">
                  <c:v>1038.75</c:v>
                </c:pt>
                <c:pt idx="957">
                  <c:v>1028.125</c:v>
                </c:pt>
                <c:pt idx="958">
                  <c:v>1030.125</c:v>
                </c:pt>
                <c:pt idx="959">
                  <c:v>1038</c:v>
                </c:pt>
                <c:pt idx="960">
                  <c:v>1023.875</c:v>
                </c:pt>
                <c:pt idx="961">
                  <c:v>1004</c:v>
                </c:pt>
                <c:pt idx="962">
                  <c:v>1001.25</c:v>
                </c:pt>
                <c:pt idx="963">
                  <c:v>1002.625</c:v>
                </c:pt>
                <c:pt idx="964">
                  <c:v>1012</c:v>
                </c:pt>
                <c:pt idx="965">
                  <c:v>1013.25</c:v>
                </c:pt>
                <c:pt idx="966">
                  <c:v>1005</c:v>
                </c:pt>
                <c:pt idx="967">
                  <c:v>997.25</c:v>
                </c:pt>
                <c:pt idx="968">
                  <c:v>986.375</c:v>
                </c:pt>
                <c:pt idx="969">
                  <c:v>977.25</c:v>
                </c:pt>
                <c:pt idx="970">
                  <c:v>975.25</c:v>
                </c:pt>
                <c:pt idx="971">
                  <c:v>992.375</c:v>
                </c:pt>
                <c:pt idx="972">
                  <c:v>989.875</c:v>
                </c:pt>
                <c:pt idx="973">
                  <c:v>976.125</c:v>
                </c:pt>
                <c:pt idx="974">
                  <c:v>977.375</c:v>
                </c:pt>
                <c:pt idx="975">
                  <c:v>973</c:v>
                </c:pt>
                <c:pt idx="976">
                  <c:v>959.25</c:v>
                </c:pt>
                <c:pt idx="977">
                  <c:v>968.625</c:v>
                </c:pt>
                <c:pt idx="978">
                  <c:v>975.75</c:v>
                </c:pt>
                <c:pt idx="979">
                  <c:v>969.75</c:v>
                </c:pt>
                <c:pt idx="980">
                  <c:v>999.125</c:v>
                </c:pt>
                <c:pt idx="981">
                  <c:v>987.125</c:v>
                </c:pt>
                <c:pt idx="982">
                  <c:v>995.25</c:v>
                </c:pt>
                <c:pt idx="983">
                  <c:v>991.125</c:v>
                </c:pt>
                <c:pt idx="984">
                  <c:v>994.625</c:v>
                </c:pt>
                <c:pt idx="985">
                  <c:v>992.5</c:v>
                </c:pt>
                <c:pt idx="986">
                  <c:v>983.375</c:v>
                </c:pt>
                <c:pt idx="987">
                  <c:v>973.5</c:v>
                </c:pt>
                <c:pt idx="988">
                  <c:v>988.125</c:v>
                </c:pt>
                <c:pt idx="989">
                  <c:v>978.5</c:v>
                </c:pt>
                <c:pt idx="990">
                  <c:v>977.5</c:v>
                </c:pt>
                <c:pt idx="991">
                  <c:v>960</c:v>
                </c:pt>
                <c:pt idx="992">
                  <c:v>954.125</c:v>
                </c:pt>
                <c:pt idx="993">
                  <c:v>940.625</c:v>
                </c:pt>
                <c:pt idx="994">
                  <c:v>931.5</c:v>
                </c:pt>
                <c:pt idx="995">
                  <c:v>929.375</c:v>
                </c:pt>
                <c:pt idx="996">
                  <c:v>927</c:v>
                </c:pt>
                <c:pt idx="997">
                  <c:v>945.875</c:v>
                </c:pt>
                <c:pt idx="998">
                  <c:v>941.125</c:v>
                </c:pt>
                <c:pt idx="999">
                  <c:v>944.5</c:v>
                </c:pt>
                <c:pt idx="1000">
                  <c:v>942.125</c:v>
                </c:pt>
                <c:pt idx="1001">
                  <c:v>947.625</c:v>
                </c:pt>
                <c:pt idx="1002">
                  <c:v>956.375</c:v>
                </c:pt>
                <c:pt idx="1003">
                  <c:v>960.75</c:v>
                </c:pt>
                <c:pt idx="1004">
                  <c:v>951.5</c:v>
                </c:pt>
                <c:pt idx="1005">
                  <c:v>947.75</c:v>
                </c:pt>
                <c:pt idx="1006">
                  <c:v>958.125</c:v>
                </c:pt>
                <c:pt idx="1007">
                  <c:v>954.75</c:v>
                </c:pt>
                <c:pt idx="1008">
                  <c:v>947.875</c:v>
                </c:pt>
                <c:pt idx="1009">
                  <c:v>966.125</c:v>
                </c:pt>
                <c:pt idx="1010">
                  <c:v>957.875</c:v>
                </c:pt>
                <c:pt idx="1011">
                  <c:v>949.375</c:v>
                </c:pt>
                <c:pt idx="1012">
                  <c:v>961.125</c:v>
                </c:pt>
                <c:pt idx="1013">
                  <c:v>969.25</c:v>
                </c:pt>
                <c:pt idx="1014">
                  <c:v>972.5</c:v>
                </c:pt>
                <c:pt idx="1015">
                  <c:v>980.125</c:v>
                </c:pt>
                <c:pt idx="1016">
                  <c:v>957.375</c:v>
                </c:pt>
                <c:pt idx="1017">
                  <c:v>971.625</c:v>
                </c:pt>
                <c:pt idx="1018">
                  <c:v>976.25</c:v>
                </c:pt>
                <c:pt idx="1019">
                  <c:v>970.625</c:v>
                </c:pt>
                <c:pt idx="1020">
                  <c:v>969.5</c:v>
                </c:pt>
                <c:pt idx="1021">
                  <c:v>970.25</c:v>
                </c:pt>
                <c:pt idx="1022">
                  <c:v>977.125</c:v>
                </c:pt>
                <c:pt idx="1023">
                  <c:v>980.375</c:v>
                </c:pt>
                <c:pt idx="1024">
                  <c:v>981.375</c:v>
                </c:pt>
                <c:pt idx="1025">
                  <c:v>986</c:v>
                </c:pt>
                <c:pt idx="1026">
                  <c:v>978.5</c:v>
                </c:pt>
                <c:pt idx="1027">
                  <c:v>979.375</c:v>
                </c:pt>
                <c:pt idx="1028">
                  <c:v>998.125</c:v>
                </c:pt>
                <c:pt idx="1029">
                  <c:v>1000.5</c:v>
                </c:pt>
                <c:pt idx="1030">
                  <c:v>1003.375</c:v>
                </c:pt>
                <c:pt idx="1031">
                  <c:v>1015.625</c:v>
                </c:pt>
                <c:pt idx="1032">
                  <c:v>1011.625</c:v>
                </c:pt>
                <c:pt idx="1033">
                  <c:v>1017.625</c:v>
                </c:pt>
                <c:pt idx="1034">
                  <c:v>1018.875</c:v>
                </c:pt>
                <c:pt idx="1035">
                  <c:v>1020.875</c:v>
                </c:pt>
                <c:pt idx="1036">
                  <c:v>1037.75</c:v>
                </c:pt>
                <c:pt idx="1037">
                  <c:v>1032.5</c:v>
                </c:pt>
                <c:pt idx="1038">
                  <c:v>1026.625</c:v>
                </c:pt>
                <c:pt idx="1039">
                  <c:v>1026.5</c:v>
                </c:pt>
                <c:pt idx="1040">
                  <c:v>1026.875</c:v>
                </c:pt>
                <c:pt idx="1041">
                  <c:v>1020.25</c:v>
                </c:pt>
                <c:pt idx="1042">
                  <c:v>1024.375</c:v>
                </c:pt>
                <c:pt idx="1043">
                  <c:v>1017.25</c:v>
                </c:pt>
                <c:pt idx="1044">
                  <c:v>1014.625</c:v>
                </c:pt>
                <c:pt idx="1045">
                  <c:v>1002.375</c:v>
                </c:pt>
                <c:pt idx="1046">
                  <c:v>999.5</c:v>
                </c:pt>
                <c:pt idx="1047">
                  <c:v>1003.25</c:v>
                </c:pt>
                <c:pt idx="1048">
                  <c:v>984.375</c:v>
                </c:pt>
                <c:pt idx="1049">
                  <c:v>976.25</c:v>
                </c:pt>
                <c:pt idx="1050">
                  <c:v>968.5</c:v>
                </c:pt>
                <c:pt idx="1051">
                  <c:v>952.5</c:v>
                </c:pt>
                <c:pt idx="1052">
                  <c:v>950.75</c:v>
                </c:pt>
                <c:pt idx="1053">
                  <c:v>955.75</c:v>
                </c:pt>
                <c:pt idx="1054">
                  <c:v>954.25</c:v>
                </c:pt>
                <c:pt idx="1055">
                  <c:v>960.375</c:v>
                </c:pt>
                <c:pt idx="1056">
                  <c:v>954.375</c:v>
                </c:pt>
                <c:pt idx="1057">
                  <c:v>958.375</c:v>
                </c:pt>
                <c:pt idx="1058">
                  <c:v>953.875</c:v>
                </c:pt>
                <c:pt idx="1059">
                  <c:v>941.875</c:v>
                </c:pt>
                <c:pt idx="1060">
                  <c:v>940</c:v>
                </c:pt>
                <c:pt idx="1061">
                  <c:v>946.5</c:v>
                </c:pt>
                <c:pt idx="1062">
                  <c:v>937.75</c:v>
                </c:pt>
                <c:pt idx="1063">
                  <c:v>925</c:v>
                </c:pt>
                <c:pt idx="1064">
                  <c:v>927.125</c:v>
                </c:pt>
                <c:pt idx="1065">
                  <c:v>926.625</c:v>
                </c:pt>
                <c:pt idx="1066">
                  <c:v>923.875</c:v>
                </c:pt>
                <c:pt idx="1067">
                  <c:v>928.125</c:v>
                </c:pt>
                <c:pt idx="1068">
                  <c:v>934.25</c:v>
                </c:pt>
                <c:pt idx="1069">
                  <c:v>941.375</c:v>
                </c:pt>
                <c:pt idx="1070">
                  <c:v>940.375</c:v>
                </c:pt>
                <c:pt idx="1071">
                  <c:v>958.375</c:v>
                </c:pt>
                <c:pt idx="1072">
                  <c:v>941.5</c:v>
                </c:pt>
                <c:pt idx="1073">
                  <c:v>913.5</c:v>
                </c:pt>
                <c:pt idx="1074">
                  <c:v>908.25</c:v>
                </c:pt>
                <c:pt idx="1075">
                  <c:v>909.5</c:v>
                </c:pt>
                <c:pt idx="1076">
                  <c:v>906.5</c:v>
                </c:pt>
                <c:pt idx="1077">
                  <c:v>912.875</c:v>
                </c:pt>
                <c:pt idx="1078">
                  <c:v>900.875</c:v>
                </c:pt>
                <c:pt idx="1079">
                  <c:v>876.25</c:v>
                </c:pt>
                <c:pt idx="1080">
                  <c:v>869.25</c:v>
                </c:pt>
                <c:pt idx="1081">
                  <c:v>859.25</c:v>
                </c:pt>
                <c:pt idx="1082">
                  <c:v>850.875</c:v>
                </c:pt>
                <c:pt idx="1083">
                  <c:v>860.375</c:v>
                </c:pt>
                <c:pt idx="1084">
                  <c:v>868</c:v>
                </c:pt>
                <c:pt idx="1085">
                  <c:v>869.125</c:v>
                </c:pt>
                <c:pt idx="1086">
                  <c:v>869.375</c:v>
                </c:pt>
                <c:pt idx="1087">
                  <c:v>881.75</c:v>
                </c:pt>
                <c:pt idx="1088">
                  <c:v>893.5</c:v>
                </c:pt>
                <c:pt idx="1089">
                  <c:v>894.875</c:v>
                </c:pt>
                <c:pt idx="1090">
                  <c:v>891.125</c:v>
                </c:pt>
                <c:pt idx="1091">
                  <c:v>877.875</c:v>
                </c:pt>
                <c:pt idx="1092">
                  <c:v>857.75</c:v>
                </c:pt>
                <c:pt idx="1093">
                  <c:v>867.25</c:v>
                </c:pt>
                <c:pt idx="1094">
                  <c:v>893.375</c:v>
                </c:pt>
                <c:pt idx="1095">
                  <c:v>902.375</c:v>
                </c:pt>
                <c:pt idx="1096">
                  <c:v>897.5</c:v>
                </c:pt>
                <c:pt idx="1097">
                  <c:v>902.875</c:v>
                </c:pt>
                <c:pt idx="1098">
                  <c:v>881.875</c:v>
                </c:pt>
                <c:pt idx="1099">
                  <c:v>887.125</c:v>
                </c:pt>
                <c:pt idx="1100">
                  <c:v>885.125</c:v>
                </c:pt>
                <c:pt idx="1101">
                  <c:v>870.625</c:v>
                </c:pt>
                <c:pt idx="1102">
                  <c:v>900.875</c:v>
                </c:pt>
                <c:pt idx="1103">
                  <c:v>902.5</c:v>
                </c:pt>
                <c:pt idx="1104">
                  <c:v>905.75</c:v>
                </c:pt>
                <c:pt idx="1105">
                  <c:v>895.875</c:v>
                </c:pt>
                <c:pt idx="1106">
                  <c:v>888.25</c:v>
                </c:pt>
                <c:pt idx="1107">
                  <c:v>872.25</c:v>
                </c:pt>
                <c:pt idx="1108">
                  <c:v>878</c:v>
                </c:pt>
                <c:pt idx="1109">
                  <c:v>902.125</c:v>
                </c:pt>
                <c:pt idx="1110">
                  <c:v>890.75</c:v>
                </c:pt>
                <c:pt idx="1111">
                  <c:v>882.875</c:v>
                </c:pt>
                <c:pt idx="1112">
                  <c:v>865.5</c:v>
                </c:pt>
                <c:pt idx="1113">
                  <c:v>876.25</c:v>
                </c:pt>
                <c:pt idx="1114">
                  <c:v>881</c:v>
                </c:pt>
                <c:pt idx="1115">
                  <c:v>896.5</c:v>
                </c:pt>
                <c:pt idx="1116">
                  <c:v>891.625</c:v>
                </c:pt>
                <c:pt idx="1117">
                  <c:v>899.875</c:v>
                </c:pt>
                <c:pt idx="1118">
                  <c:v>894.875</c:v>
                </c:pt>
                <c:pt idx="1119">
                  <c:v>881.875</c:v>
                </c:pt>
                <c:pt idx="1120">
                  <c:v>898.375</c:v>
                </c:pt>
                <c:pt idx="1121">
                  <c:v>905.875</c:v>
                </c:pt>
                <c:pt idx="1122">
                  <c:v>923.625</c:v>
                </c:pt>
                <c:pt idx="1123">
                  <c:v>923.125</c:v>
                </c:pt>
                <c:pt idx="1124">
                  <c:v>921.25</c:v>
                </c:pt>
                <c:pt idx="1125">
                  <c:v>927.5</c:v>
                </c:pt>
                <c:pt idx="1126">
                  <c:v>906</c:v>
                </c:pt>
                <c:pt idx="1127">
                  <c:v>888</c:v>
                </c:pt>
                <c:pt idx="1128">
                  <c:v>883.125</c:v>
                </c:pt>
                <c:pt idx="1129">
                  <c:v>895</c:v>
                </c:pt>
                <c:pt idx="1130">
                  <c:v>883.125</c:v>
                </c:pt>
                <c:pt idx="1131">
                  <c:v>904.375</c:v>
                </c:pt>
                <c:pt idx="1132">
                  <c:v>901.75</c:v>
                </c:pt>
                <c:pt idx="1133">
                  <c:v>898.625</c:v>
                </c:pt>
                <c:pt idx="1134">
                  <c:v>898.5</c:v>
                </c:pt>
                <c:pt idx="1135">
                  <c:v>921.875</c:v>
                </c:pt>
                <c:pt idx="1136">
                  <c:v>919.75</c:v>
                </c:pt>
                <c:pt idx="1137">
                  <c:v>926.375</c:v>
                </c:pt>
                <c:pt idx="1138">
                  <c:v>930.5</c:v>
                </c:pt>
                <c:pt idx="1139">
                  <c:v>929</c:v>
                </c:pt>
                <c:pt idx="1140">
                  <c:v>931.625</c:v>
                </c:pt>
                <c:pt idx="1141">
                  <c:v>930.75</c:v>
                </c:pt>
                <c:pt idx="1142">
                  <c:v>935.125</c:v>
                </c:pt>
                <c:pt idx="1143">
                  <c:v>936.25</c:v>
                </c:pt>
                <c:pt idx="1144">
                  <c:v>944.25</c:v>
                </c:pt>
                <c:pt idx="1145">
                  <c:v>949.25</c:v>
                </c:pt>
                <c:pt idx="1146">
                  <c:v>953.5</c:v>
                </c:pt>
                <c:pt idx="1147">
                  <c:v>948.5</c:v>
                </c:pt>
                <c:pt idx="1148">
                  <c:v>939.75</c:v>
                </c:pt>
                <c:pt idx="1149">
                  <c:v>941.875</c:v>
                </c:pt>
                <c:pt idx="1150">
                  <c:v>937.375</c:v>
                </c:pt>
                <c:pt idx="1151">
                  <c:v>936</c:v>
                </c:pt>
                <c:pt idx="1152">
                  <c:v>931.5</c:v>
                </c:pt>
                <c:pt idx="1153">
                  <c:v>934.625</c:v>
                </c:pt>
                <c:pt idx="1154">
                  <c:v>930.375</c:v>
                </c:pt>
                <c:pt idx="1155">
                  <c:v>935.375</c:v>
                </c:pt>
                <c:pt idx="1156">
                  <c:v>953</c:v>
                </c:pt>
                <c:pt idx="1157">
                  <c:v>948.625</c:v>
                </c:pt>
                <c:pt idx="1158">
                  <c:v>945.125</c:v>
                </c:pt>
                <c:pt idx="1159">
                  <c:v>935.125</c:v>
                </c:pt>
                <c:pt idx="1160">
                  <c:v>930.125</c:v>
                </c:pt>
                <c:pt idx="1161">
                  <c:v>920.25</c:v>
                </c:pt>
                <c:pt idx="1162">
                  <c:v>929</c:v>
                </c:pt>
                <c:pt idx="1163">
                  <c:v>938.625</c:v>
                </c:pt>
                <c:pt idx="1164">
                  <c:v>951.5</c:v>
                </c:pt>
                <c:pt idx="1165">
                  <c:v>949.125</c:v>
                </c:pt>
                <c:pt idx="1166">
                  <c:v>961.375</c:v>
                </c:pt>
                <c:pt idx="1167">
                  <c:v>965.5</c:v>
                </c:pt>
                <c:pt idx="1168">
                  <c:v>967</c:v>
                </c:pt>
                <c:pt idx="1169">
                  <c:v>963.5</c:v>
                </c:pt>
                <c:pt idx="1170">
                  <c:v>964.75</c:v>
                </c:pt>
                <c:pt idx="1171">
                  <c:v>961.75</c:v>
                </c:pt>
                <c:pt idx="1172">
                  <c:v>967.25</c:v>
                </c:pt>
                <c:pt idx="1173">
                  <c:v>988.25</c:v>
                </c:pt>
                <c:pt idx="1174">
                  <c:v>996.125</c:v>
                </c:pt>
                <c:pt idx="1175">
                  <c:v>1003.125</c:v>
                </c:pt>
                <c:pt idx="1176">
                  <c:v>994.125</c:v>
                </c:pt>
                <c:pt idx="1177">
                  <c:v>982.75</c:v>
                </c:pt>
                <c:pt idx="1178">
                  <c:v>987.5</c:v>
                </c:pt>
                <c:pt idx="1179">
                  <c:v>987.5</c:v>
                </c:pt>
                <c:pt idx="1180">
                  <c:v>991.875</c:v>
                </c:pt>
                <c:pt idx="1181">
                  <c:v>999.375</c:v>
                </c:pt>
                <c:pt idx="1182">
                  <c:v>991.625</c:v>
                </c:pt>
                <c:pt idx="1183">
                  <c:v>970.5</c:v>
                </c:pt>
                <c:pt idx="1184">
                  <c:v>974.875</c:v>
                </c:pt>
                <c:pt idx="1185">
                  <c:v>981.625</c:v>
                </c:pt>
                <c:pt idx="1186">
                  <c:v>980.5</c:v>
                </c:pt>
                <c:pt idx="1187">
                  <c:v>971.375</c:v>
                </c:pt>
                <c:pt idx="1188">
                  <c:v>951.25</c:v>
                </c:pt>
                <c:pt idx="1189">
                  <c:v>949.25</c:v>
                </c:pt>
                <c:pt idx="1190">
                  <c:v>960.75</c:v>
                </c:pt>
                <c:pt idx="1191">
                  <c:v>951.625</c:v>
                </c:pt>
                <c:pt idx="1192">
                  <c:v>938</c:v>
                </c:pt>
                <c:pt idx="1193">
                  <c:v>931</c:v>
                </c:pt>
                <c:pt idx="1194">
                  <c:v>946.125</c:v>
                </c:pt>
                <c:pt idx="1195">
                  <c:v>948.875</c:v>
                </c:pt>
                <c:pt idx="1196">
                  <c:v>956.5</c:v>
                </c:pt>
                <c:pt idx="1197">
                  <c:v>943.125</c:v>
                </c:pt>
                <c:pt idx="1198">
                  <c:v>935.625</c:v>
                </c:pt>
                <c:pt idx="1199">
                  <c:v>951.375</c:v>
                </c:pt>
                <c:pt idx="1200">
                  <c:v>953.75</c:v>
                </c:pt>
                <c:pt idx="1201">
                  <c:v>949.625</c:v>
                </c:pt>
                <c:pt idx="1202">
                  <c:v>951.625</c:v>
                </c:pt>
                <c:pt idx="1203">
                  <c:v>959.875</c:v>
                </c:pt>
                <c:pt idx="1204">
                  <c:v>950.375</c:v>
                </c:pt>
                <c:pt idx="1205">
                  <c:v>966.5</c:v>
                </c:pt>
                <c:pt idx="1206">
                  <c:v>947.25</c:v>
                </c:pt>
                <c:pt idx="1207">
                  <c:v>946.75</c:v>
                </c:pt>
                <c:pt idx="1208">
                  <c:v>956.625</c:v>
                </c:pt>
                <c:pt idx="1209">
                  <c:v>959.625</c:v>
                </c:pt>
                <c:pt idx="1210">
                  <c:v>946.5</c:v>
                </c:pt>
                <c:pt idx="1211">
                  <c:v>954.25</c:v>
                </c:pt>
                <c:pt idx="1212">
                  <c:v>956.125</c:v>
                </c:pt>
                <c:pt idx="1213">
                  <c:v>950.5</c:v>
                </c:pt>
                <c:pt idx="1214">
                  <c:v>932.625</c:v>
                </c:pt>
                <c:pt idx="1215">
                  <c:v>922.875</c:v>
                </c:pt>
                <c:pt idx="1216">
                  <c:v>921.125</c:v>
                </c:pt>
                <c:pt idx="1217">
                  <c:v>938.625</c:v>
                </c:pt>
                <c:pt idx="1218">
                  <c:v>943.625</c:v>
                </c:pt>
                <c:pt idx="1219">
                  <c:v>948.75</c:v>
                </c:pt>
                <c:pt idx="1220">
                  <c:v>948</c:v>
                </c:pt>
                <c:pt idx="1221">
                  <c:v>928.625</c:v>
                </c:pt>
                <c:pt idx="1222">
                  <c:v>913.875</c:v>
                </c:pt>
                <c:pt idx="1223">
                  <c:v>913.375</c:v>
                </c:pt>
                <c:pt idx="1224">
                  <c:v>914.25</c:v>
                </c:pt>
                <c:pt idx="1225">
                  <c:v>899.5</c:v>
                </c:pt>
                <c:pt idx="1226">
                  <c:v>906.25</c:v>
                </c:pt>
                <c:pt idx="1227">
                  <c:v>914.25</c:v>
                </c:pt>
                <c:pt idx="1228">
                  <c:v>910.625</c:v>
                </c:pt>
                <c:pt idx="1229">
                  <c:v>916.875</c:v>
                </c:pt>
                <c:pt idx="1230">
                  <c:v>922.625</c:v>
                </c:pt>
                <c:pt idx="1231">
                  <c:v>925.5</c:v>
                </c:pt>
                <c:pt idx="1232">
                  <c:v>924.125</c:v>
                </c:pt>
                <c:pt idx="1233">
                  <c:v>927.25</c:v>
                </c:pt>
                <c:pt idx="1234">
                  <c:v>928.875</c:v>
                </c:pt>
                <c:pt idx="1235">
                  <c:v>941.375</c:v>
                </c:pt>
                <c:pt idx="1236">
                  <c:v>952.75</c:v>
                </c:pt>
                <c:pt idx="1237">
                  <c:v>949.875</c:v>
                </c:pt>
                <c:pt idx="1238">
                  <c:v>961.625</c:v>
                </c:pt>
                <c:pt idx="1239">
                  <c:v>957.25</c:v>
                </c:pt>
                <c:pt idx="1240">
                  <c:v>957.5</c:v>
                </c:pt>
                <c:pt idx="1241">
                  <c:v>957.25</c:v>
                </c:pt>
                <c:pt idx="1242">
                  <c:v>953.625</c:v>
                </c:pt>
                <c:pt idx="1243">
                  <c:v>958.375</c:v>
                </c:pt>
                <c:pt idx="1244">
                  <c:v>963.125</c:v>
                </c:pt>
                <c:pt idx="1245">
                  <c:v>958.75</c:v>
                </c:pt>
                <c:pt idx="1246">
                  <c:v>956.375</c:v>
                </c:pt>
                <c:pt idx="1247">
                  <c:v>951</c:v>
                </c:pt>
                <c:pt idx="1248">
                  <c:v>944.875</c:v>
                </c:pt>
                <c:pt idx="1249">
                  <c:v>947.875</c:v>
                </c:pt>
                <c:pt idx="1250">
                  <c:v>941.25</c:v>
                </c:pt>
                <c:pt idx="1251">
                  <c:v>935.5</c:v>
                </c:pt>
                <c:pt idx="1252">
                  <c:v>950</c:v>
                </c:pt>
                <c:pt idx="1253">
                  <c:v>939</c:v>
                </c:pt>
                <c:pt idx="1254">
                  <c:v>951</c:v>
                </c:pt>
                <c:pt idx="1255">
                  <c:v>954.375</c:v>
                </c:pt>
                <c:pt idx="1256">
                  <c:v>966.75</c:v>
                </c:pt>
                <c:pt idx="1257">
                  <c:v>965.625</c:v>
                </c:pt>
                <c:pt idx="1258">
                  <c:v>962.25</c:v>
                </c:pt>
                <c:pt idx="1259">
                  <c:v>971.375</c:v>
                </c:pt>
                <c:pt idx="1260">
                  <c:v>961.5</c:v>
                </c:pt>
                <c:pt idx="1261">
                  <c:v>959.25</c:v>
                </c:pt>
                <c:pt idx="1262">
                  <c:v>938.125</c:v>
                </c:pt>
                <c:pt idx="1263">
                  <c:v>924.875</c:v>
                </c:pt>
                <c:pt idx="1264">
                  <c:v>923.875</c:v>
                </c:pt>
                <c:pt idx="1265">
                  <c:v>924.25</c:v>
                </c:pt>
                <c:pt idx="1266">
                  <c:v>925</c:v>
                </c:pt>
                <c:pt idx="1267">
                  <c:v>919.5</c:v>
                </c:pt>
                <c:pt idx="1268">
                  <c:v>910.625</c:v>
                </c:pt>
                <c:pt idx="1269">
                  <c:v>917</c:v>
                </c:pt>
                <c:pt idx="1270">
                  <c:v>911</c:v>
                </c:pt>
                <c:pt idx="1271">
                  <c:v>923.375</c:v>
                </c:pt>
                <c:pt idx="1272">
                  <c:v>917.125</c:v>
                </c:pt>
                <c:pt idx="1273">
                  <c:v>924.75</c:v>
                </c:pt>
                <c:pt idx="1274">
                  <c:v>916.5</c:v>
                </c:pt>
                <c:pt idx="1275">
                  <c:v>926.875</c:v>
                </c:pt>
                <c:pt idx="1276">
                  <c:v>927.75</c:v>
                </c:pt>
                <c:pt idx="1277">
                  <c:v>931.5</c:v>
                </c:pt>
                <c:pt idx="1278">
                  <c:v>931.875</c:v>
                </c:pt>
                <c:pt idx="1279">
                  <c:v>924.5</c:v>
                </c:pt>
                <c:pt idx="1280">
                  <c:v>927</c:v>
                </c:pt>
                <c:pt idx="1281">
                  <c:v>933.5</c:v>
                </c:pt>
                <c:pt idx="1282">
                  <c:v>934</c:v>
                </c:pt>
                <c:pt idx="1283">
                  <c:v>929</c:v>
                </c:pt>
                <c:pt idx="1284">
                  <c:v>914.5</c:v>
                </c:pt>
                <c:pt idx="1285">
                  <c:v>919.875</c:v>
                </c:pt>
                <c:pt idx="1286">
                  <c:v>915.375</c:v>
                </c:pt>
                <c:pt idx="1287">
                  <c:v>923.875</c:v>
                </c:pt>
                <c:pt idx="1288">
                  <c:v>934.375</c:v>
                </c:pt>
                <c:pt idx="1289">
                  <c:v>933.625</c:v>
                </c:pt>
                <c:pt idx="1290">
                  <c:v>936.125</c:v>
                </c:pt>
                <c:pt idx="1291">
                  <c:v>936.25</c:v>
                </c:pt>
                <c:pt idx="1292">
                  <c:v>935.75</c:v>
                </c:pt>
                <c:pt idx="1293">
                  <c:v>935.25</c:v>
                </c:pt>
                <c:pt idx="1294">
                  <c:v>940.125</c:v>
                </c:pt>
                <c:pt idx="1295">
                  <c:v>948.75</c:v>
                </c:pt>
                <c:pt idx="1296">
                  <c:v>956.625</c:v>
                </c:pt>
                <c:pt idx="1297">
                  <c:v>953.125</c:v>
                </c:pt>
                <c:pt idx="1298">
                  <c:v>946</c:v>
                </c:pt>
                <c:pt idx="1299">
                  <c:v>950.5</c:v>
                </c:pt>
                <c:pt idx="1300">
                  <c:v>940.875</c:v>
                </c:pt>
                <c:pt idx="1301">
                  <c:v>941.25</c:v>
                </c:pt>
                <c:pt idx="1302">
                  <c:v>932.75</c:v>
                </c:pt>
                <c:pt idx="1303">
                  <c:v>935.5</c:v>
                </c:pt>
                <c:pt idx="1304">
                  <c:v>956.375</c:v>
                </c:pt>
                <c:pt idx="1305">
                  <c:v>933.625</c:v>
                </c:pt>
                <c:pt idx="1306">
                  <c:v>928.5</c:v>
                </c:pt>
                <c:pt idx="1307">
                  <c:v>921.25</c:v>
                </c:pt>
                <c:pt idx="1308">
                  <c:v>928.625</c:v>
                </c:pt>
                <c:pt idx="1309">
                  <c:v>920.875</c:v>
                </c:pt>
                <c:pt idx="1310">
                  <c:v>920.375</c:v>
                </c:pt>
                <c:pt idx="1311">
                  <c:v>905.875</c:v>
                </c:pt>
                <c:pt idx="1312">
                  <c:v>904.125</c:v>
                </c:pt>
                <c:pt idx="1313">
                  <c:v>915.75</c:v>
                </c:pt>
                <c:pt idx="1314">
                  <c:v>903.25</c:v>
                </c:pt>
                <c:pt idx="1315">
                  <c:v>907.625</c:v>
                </c:pt>
                <c:pt idx="1316">
                  <c:v>905.75</c:v>
                </c:pt>
                <c:pt idx="1317">
                  <c:v>908.25</c:v>
                </c:pt>
                <c:pt idx="1318">
                  <c:v>920</c:v>
                </c:pt>
                <c:pt idx="1319">
                  <c:v>916.25</c:v>
                </c:pt>
                <c:pt idx="1320">
                  <c:v>922.5</c:v>
                </c:pt>
                <c:pt idx="1321">
                  <c:v>916.25</c:v>
                </c:pt>
                <c:pt idx="1322">
                  <c:v>924.375</c:v>
                </c:pt>
                <c:pt idx="1323">
                  <c:v>929.75</c:v>
                </c:pt>
                <c:pt idx="1324">
                  <c:v>920.875</c:v>
                </c:pt>
                <c:pt idx="1325">
                  <c:v>920</c:v>
                </c:pt>
                <c:pt idx="1326">
                  <c:v>899.625</c:v>
                </c:pt>
                <c:pt idx="1327">
                  <c:v>907.625</c:v>
                </c:pt>
                <c:pt idx="1328">
                  <c:v>918</c:v>
                </c:pt>
                <c:pt idx="1329">
                  <c:v>908</c:v>
                </c:pt>
                <c:pt idx="1330">
                  <c:v>911.5</c:v>
                </c:pt>
                <c:pt idx="1331">
                  <c:v>926.75</c:v>
                </c:pt>
                <c:pt idx="1332">
                  <c:v>925.875</c:v>
                </c:pt>
                <c:pt idx="1333">
                  <c:v>928.875</c:v>
                </c:pt>
                <c:pt idx="1334">
                  <c:v>933.5</c:v>
                </c:pt>
                <c:pt idx="1335">
                  <c:v>939.625</c:v>
                </c:pt>
                <c:pt idx="1336">
                  <c:v>945.625</c:v>
                </c:pt>
                <c:pt idx="1337">
                  <c:v>939.875</c:v>
                </c:pt>
                <c:pt idx="1338">
                  <c:v>938.375</c:v>
                </c:pt>
                <c:pt idx="1339">
                  <c:v>933.75</c:v>
                </c:pt>
                <c:pt idx="1340">
                  <c:v>943.25</c:v>
                </c:pt>
                <c:pt idx="1341">
                  <c:v>935.5</c:v>
                </c:pt>
                <c:pt idx="1342">
                  <c:v>928.875</c:v>
                </c:pt>
                <c:pt idx="1343">
                  <c:v>935.125</c:v>
                </c:pt>
                <c:pt idx="1344">
                  <c:v>918.75</c:v>
                </c:pt>
                <c:pt idx="1345">
                  <c:v>915.375</c:v>
                </c:pt>
                <c:pt idx="1346">
                  <c:v>924.5</c:v>
                </c:pt>
                <c:pt idx="1347">
                  <c:v>912.5</c:v>
                </c:pt>
                <c:pt idx="1348">
                  <c:v>916.625</c:v>
                </c:pt>
                <c:pt idx="1349">
                  <c:v>917.125</c:v>
                </c:pt>
                <c:pt idx="1350">
                  <c:v>917.625</c:v>
                </c:pt>
                <c:pt idx="1351">
                  <c:v>917.875</c:v>
                </c:pt>
                <c:pt idx="1352">
                  <c:v>921.125</c:v>
                </c:pt>
                <c:pt idx="1353">
                  <c:v>929.25</c:v>
                </c:pt>
                <c:pt idx="1354">
                  <c:v>926.5</c:v>
                </c:pt>
                <c:pt idx="1355">
                  <c:v>926.75</c:v>
                </c:pt>
                <c:pt idx="1356">
                  <c:v>923.375</c:v>
                </c:pt>
                <c:pt idx="1357">
                  <c:v>921.5</c:v>
                </c:pt>
                <c:pt idx="1358">
                  <c:v>925.625</c:v>
                </c:pt>
                <c:pt idx="1359">
                  <c:v>923.75</c:v>
                </c:pt>
                <c:pt idx="1360">
                  <c:v>922.5</c:v>
                </c:pt>
                <c:pt idx="1361">
                  <c:v>920</c:v>
                </c:pt>
                <c:pt idx="1362">
                  <c:v>912.625</c:v>
                </c:pt>
                <c:pt idx="1363">
                  <c:v>915.375</c:v>
                </c:pt>
                <c:pt idx="1364">
                  <c:v>901.5</c:v>
                </c:pt>
                <c:pt idx="1365">
                  <c:v>899.375</c:v>
                </c:pt>
                <c:pt idx="1366">
                  <c:v>893.25</c:v>
                </c:pt>
                <c:pt idx="1367">
                  <c:v>890.5</c:v>
                </c:pt>
                <c:pt idx="1368">
                  <c:v>894.375</c:v>
                </c:pt>
                <c:pt idx="1369">
                  <c:v>894.75</c:v>
                </c:pt>
                <c:pt idx="1370">
                  <c:v>904</c:v>
                </c:pt>
                <c:pt idx="1371">
                  <c:v>897.625</c:v>
                </c:pt>
                <c:pt idx="1372">
                  <c:v>903.875</c:v>
                </c:pt>
                <c:pt idx="1373">
                  <c:v>922.125</c:v>
                </c:pt>
                <c:pt idx="1374">
                  <c:v>931.625</c:v>
                </c:pt>
                <c:pt idx="1375">
                  <c:v>934.875</c:v>
                </c:pt>
                <c:pt idx="1376">
                  <c:v>940.5</c:v>
                </c:pt>
                <c:pt idx="1377">
                  <c:v>945.25</c:v>
                </c:pt>
                <c:pt idx="1378">
                  <c:v>950.875</c:v>
                </c:pt>
                <c:pt idx="1379">
                  <c:v>948</c:v>
                </c:pt>
                <c:pt idx="1380">
                  <c:v>942.125</c:v>
                </c:pt>
                <c:pt idx="1381">
                  <c:v>951</c:v>
                </c:pt>
                <c:pt idx="1382">
                  <c:v>943.625</c:v>
                </c:pt>
                <c:pt idx="1383">
                  <c:v>939</c:v>
                </c:pt>
                <c:pt idx="1384">
                  <c:v>934.875</c:v>
                </c:pt>
                <c:pt idx="1385">
                  <c:v>928.5</c:v>
                </c:pt>
                <c:pt idx="1386">
                  <c:v>930.25</c:v>
                </c:pt>
                <c:pt idx="1387">
                  <c:v>924.5</c:v>
                </c:pt>
                <c:pt idx="1388">
                  <c:v>915.375</c:v>
                </c:pt>
                <c:pt idx="1389">
                  <c:v>913.25</c:v>
                </c:pt>
                <c:pt idx="1390">
                  <c:v>914.875</c:v>
                </c:pt>
                <c:pt idx="1391">
                  <c:v>907</c:v>
                </c:pt>
                <c:pt idx="1392">
                  <c:v>900.25</c:v>
                </c:pt>
                <c:pt idx="1393">
                  <c:v>902.625</c:v>
                </c:pt>
                <c:pt idx="1394">
                  <c:v>901</c:v>
                </c:pt>
                <c:pt idx="1395">
                  <c:v>900.125</c:v>
                </c:pt>
                <c:pt idx="1396">
                  <c:v>893.125</c:v>
                </c:pt>
                <c:pt idx="1397">
                  <c:v>900.125</c:v>
                </c:pt>
                <c:pt idx="1398">
                  <c:v>897.75</c:v>
                </c:pt>
                <c:pt idx="1399">
                  <c:v>899.625</c:v>
                </c:pt>
                <c:pt idx="1400">
                  <c:v>897.375</c:v>
                </c:pt>
                <c:pt idx="1401">
                  <c:v>899</c:v>
                </c:pt>
                <c:pt idx="1402">
                  <c:v>903.75</c:v>
                </c:pt>
                <c:pt idx="1403">
                  <c:v>901.5</c:v>
                </c:pt>
                <c:pt idx="1404">
                  <c:v>906.625</c:v>
                </c:pt>
                <c:pt idx="1405">
                  <c:v>903.125</c:v>
                </c:pt>
                <c:pt idx="1406">
                  <c:v>907.75</c:v>
                </c:pt>
                <c:pt idx="1407">
                  <c:v>908.5</c:v>
                </c:pt>
                <c:pt idx="1408">
                  <c:v>903.125</c:v>
                </c:pt>
                <c:pt idx="1409">
                  <c:v>901</c:v>
                </c:pt>
                <c:pt idx="1410">
                  <c:v>897.125</c:v>
                </c:pt>
                <c:pt idx="1411">
                  <c:v>886.625</c:v>
                </c:pt>
                <c:pt idx="1412">
                  <c:v>897.5</c:v>
                </c:pt>
                <c:pt idx="1413">
                  <c:v>899</c:v>
                </c:pt>
                <c:pt idx="1414">
                  <c:v>898.25</c:v>
                </c:pt>
                <c:pt idx="1415">
                  <c:v>903.25</c:v>
                </c:pt>
                <c:pt idx="1416">
                  <c:v>890</c:v>
                </c:pt>
                <c:pt idx="1417">
                  <c:v>890.625</c:v>
                </c:pt>
                <c:pt idx="1418">
                  <c:v>884.25</c:v>
                </c:pt>
                <c:pt idx="1419">
                  <c:v>885</c:v>
                </c:pt>
                <c:pt idx="1420">
                  <c:v>873.75</c:v>
                </c:pt>
                <c:pt idx="1421">
                  <c:v>875.875</c:v>
                </c:pt>
                <c:pt idx="1422">
                  <c:v>877</c:v>
                </c:pt>
                <c:pt idx="1423">
                  <c:v>877.625</c:v>
                </c:pt>
                <c:pt idx="1424">
                  <c:v>878.625</c:v>
                </c:pt>
                <c:pt idx="1425">
                  <c:v>884.875</c:v>
                </c:pt>
                <c:pt idx="1426">
                  <c:v>884.5</c:v>
                </c:pt>
                <c:pt idx="1427">
                  <c:v>883.25</c:v>
                </c:pt>
                <c:pt idx="1428">
                  <c:v>883.125</c:v>
                </c:pt>
                <c:pt idx="1429">
                  <c:v>881.375</c:v>
                </c:pt>
                <c:pt idx="1430">
                  <c:v>872.125</c:v>
                </c:pt>
                <c:pt idx="1431">
                  <c:v>879.875</c:v>
                </c:pt>
                <c:pt idx="1432">
                  <c:v>881.5</c:v>
                </c:pt>
                <c:pt idx="1433">
                  <c:v>870</c:v>
                </c:pt>
                <c:pt idx="1434">
                  <c:v>866</c:v>
                </c:pt>
                <c:pt idx="1435">
                  <c:v>865.375</c:v>
                </c:pt>
                <c:pt idx="1436">
                  <c:v>851.875</c:v>
                </c:pt>
                <c:pt idx="1437">
                  <c:v>852.125</c:v>
                </c:pt>
                <c:pt idx="1438">
                  <c:v>850.875</c:v>
                </c:pt>
                <c:pt idx="1439">
                  <c:v>849.875</c:v>
                </c:pt>
                <c:pt idx="1440">
                  <c:v>853.625</c:v>
                </c:pt>
                <c:pt idx="1441">
                  <c:v>854.25</c:v>
                </c:pt>
                <c:pt idx="1442">
                  <c:v>842.875</c:v>
                </c:pt>
                <c:pt idx="1443">
                  <c:v>841.25</c:v>
                </c:pt>
                <c:pt idx="1444">
                  <c:v>832.625</c:v>
                </c:pt>
                <c:pt idx="1445">
                  <c:v>829.125</c:v>
                </c:pt>
                <c:pt idx="1446">
                  <c:v>825.75</c:v>
                </c:pt>
                <c:pt idx="1447">
                  <c:v>834.25</c:v>
                </c:pt>
                <c:pt idx="1448">
                  <c:v>834.25</c:v>
                </c:pt>
                <c:pt idx="1449">
                  <c:v>837.875</c:v>
                </c:pt>
                <c:pt idx="1450">
                  <c:v>828.25</c:v>
                </c:pt>
                <c:pt idx="1451">
                  <c:v>830.75</c:v>
                </c:pt>
                <c:pt idx="1452">
                  <c:v>808.625</c:v>
                </c:pt>
                <c:pt idx="1453">
                  <c:v>799.75</c:v>
                </c:pt>
                <c:pt idx="1454">
                  <c:v>799.875</c:v>
                </c:pt>
                <c:pt idx="1455">
                  <c:v>800.625</c:v>
                </c:pt>
                <c:pt idx="1456">
                  <c:v>793</c:v>
                </c:pt>
                <c:pt idx="1457">
                  <c:v>789.125</c:v>
                </c:pt>
                <c:pt idx="1458">
                  <c:v>784.75</c:v>
                </c:pt>
                <c:pt idx="1459">
                  <c:v>781.125</c:v>
                </c:pt>
                <c:pt idx="1460">
                  <c:v>768.75</c:v>
                </c:pt>
                <c:pt idx="1461">
                  <c:v>756</c:v>
                </c:pt>
                <c:pt idx="1462">
                  <c:v>750.625</c:v>
                </c:pt>
                <c:pt idx="1463">
                  <c:v>762</c:v>
                </c:pt>
                <c:pt idx="1464">
                  <c:v>762.375</c:v>
                </c:pt>
                <c:pt idx="1465">
                  <c:v>767.375</c:v>
                </c:pt>
                <c:pt idx="1466">
                  <c:v>770</c:v>
                </c:pt>
                <c:pt idx="1467">
                  <c:v>766.875</c:v>
                </c:pt>
                <c:pt idx="1468">
                  <c:v>760.125</c:v>
                </c:pt>
                <c:pt idx="1469">
                  <c:v>761.625</c:v>
                </c:pt>
                <c:pt idx="1470">
                  <c:v>763.875</c:v>
                </c:pt>
                <c:pt idx="1471">
                  <c:v>783.125</c:v>
                </c:pt>
                <c:pt idx="1472">
                  <c:v>773.875</c:v>
                </c:pt>
                <c:pt idx="1473">
                  <c:v>770.5</c:v>
                </c:pt>
                <c:pt idx="1474">
                  <c:v>775.875</c:v>
                </c:pt>
                <c:pt idx="1475">
                  <c:v>752.875</c:v>
                </c:pt>
                <c:pt idx="1476">
                  <c:v>755.25</c:v>
                </c:pt>
                <c:pt idx="1477">
                  <c:v>755.875</c:v>
                </c:pt>
                <c:pt idx="1478">
                  <c:v>772.75</c:v>
                </c:pt>
                <c:pt idx="1479">
                  <c:v>775.5</c:v>
                </c:pt>
                <c:pt idx="1480">
                  <c:v>757.75</c:v>
                </c:pt>
                <c:pt idx="1481">
                  <c:v>761.75</c:v>
                </c:pt>
                <c:pt idx="1482">
                  <c:v>735.5</c:v>
                </c:pt>
                <c:pt idx="1483">
                  <c:v>722.5</c:v>
                </c:pt>
                <c:pt idx="1484">
                  <c:v>721.25</c:v>
                </c:pt>
                <c:pt idx="1485">
                  <c:v>720.25</c:v>
                </c:pt>
                <c:pt idx="1486">
                  <c:v>716.625</c:v>
                </c:pt>
                <c:pt idx="1487">
                  <c:v>711.5</c:v>
                </c:pt>
                <c:pt idx="1488">
                  <c:v>715.875</c:v>
                </c:pt>
                <c:pt idx="1489">
                  <c:v>720.75</c:v>
                </c:pt>
                <c:pt idx="1490">
                  <c:v>711.125</c:v>
                </c:pt>
                <c:pt idx="1491">
                  <c:v>710.625</c:v>
                </c:pt>
                <c:pt idx="1492">
                  <c:v>656.875</c:v>
                </c:pt>
                <c:pt idx="1493">
                  <c:v>671.5</c:v>
                </c:pt>
                <c:pt idx="1494">
                  <c:v>659.875</c:v>
                </c:pt>
                <c:pt idx="1495">
                  <c:v>655.875</c:v>
                </c:pt>
                <c:pt idx="1496">
                  <c:v>650</c:v>
                </c:pt>
                <c:pt idx="1497">
                  <c:v>636.75</c:v>
                </c:pt>
                <c:pt idx="1498">
                  <c:v>632.5</c:v>
                </c:pt>
                <c:pt idx="1499">
                  <c:v>615.125</c:v>
                </c:pt>
                <c:pt idx="1500">
                  <c:v>619.75</c:v>
                </c:pt>
                <c:pt idx="1501">
                  <c:v>599.125</c:v>
                </c:pt>
                <c:pt idx="1502">
                  <c:v>601.5</c:v>
                </c:pt>
                <c:pt idx="1503">
                  <c:v>586</c:v>
                </c:pt>
                <c:pt idx="1504">
                  <c:v>571</c:v>
                </c:pt>
                <c:pt idx="1505">
                  <c:v>563.875</c:v>
                </c:pt>
                <c:pt idx="1506">
                  <c:v>562</c:v>
                </c:pt>
                <c:pt idx="1507">
                  <c:v>559.75</c:v>
                </c:pt>
                <c:pt idx="1508">
                  <c:v>562.625</c:v>
                </c:pt>
                <c:pt idx="1509">
                  <c:v>562.125</c:v>
                </c:pt>
                <c:pt idx="1510">
                  <c:v>563.25</c:v>
                </c:pt>
                <c:pt idx="1511">
                  <c:v>556.625</c:v>
                </c:pt>
                <c:pt idx="1512">
                  <c:v>545.625</c:v>
                </c:pt>
                <c:pt idx="1513">
                  <c:v>535</c:v>
                </c:pt>
                <c:pt idx="1514">
                  <c:v>523</c:v>
                </c:pt>
                <c:pt idx="1515">
                  <c:v>520.625</c:v>
                </c:pt>
                <c:pt idx="1516">
                  <c:v>501.25</c:v>
                </c:pt>
                <c:pt idx="1517">
                  <c:v>495.625</c:v>
                </c:pt>
                <c:pt idx="1518">
                  <c:v>484.75</c:v>
                </c:pt>
                <c:pt idx="1519">
                  <c:v>488.5</c:v>
                </c:pt>
                <c:pt idx="1520">
                  <c:v>480</c:v>
                </c:pt>
                <c:pt idx="1521">
                  <c:v>472.875</c:v>
                </c:pt>
                <c:pt idx="1522">
                  <c:v>460.625</c:v>
                </c:pt>
                <c:pt idx="1523">
                  <c:v>461.25</c:v>
                </c:pt>
                <c:pt idx="1524">
                  <c:v>476</c:v>
                </c:pt>
                <c:pt idx="1525">
                  <c:v>477</c:v>
                </c:pt>
                <c:pt idx="1526">
                  <c:v>475.5</c:v>
                </c:pt>
                <c:pt idx="1527">
                  <c:v>476.25</c:v>
                </c:pt>
                <c:pt idx="1528">
                  <c:v>473.125</c:v>
                </c:pt>
                <c:pt idx="1529">
                  <c:v>476.5</c:v>
                </c:pt>
                <c:pt idx="1530">
                  <c:v>478.625</c:v>
                </c:pt>
                <c:pt idx="1531">
                  <c:v>477.625</c:v>
                </c:pt>
                <c:pt idx="1532">
                  <c:v>477.875</c:v>
                </c:pt>
                <c:pt idx="1533">
                  <c:v>479.75</c:v>
                </c:pt>
                <c:pt idx="1534">
                  <c:v>475.125</c:v>
                </c:pt>
                <c:pt idx="1535">
                  <c:v>479.625</c:v>
                </c:pt>
                <c:pt idx="1536">
                  <c:v>515</c:v>
                </c:pt>
                <c:pt idx="1537">
                  <c:v>538</c:v>
                </c:pt>
                <c:pt idx="1538">
                  <c:v>538.125</c:v>
                </c:pt>
                <c:pt idx="1539">
                  <c:v>545.375</c:v>
                </c:pt>
                <c:pt idx="1540">
                  <c:v>554.25</c:v>
                </c:pt>
                <c:pt idx="1541">
                  <c:v>569.5</c:v>
                </c:pt>
                <c:pt idx="1542">
                  <c:v>557.75</c:v>
                </c:pt>
                <c:pt idx="1543">
                  <c:v>549.875</c:v>
                </c:pt>
                <c:pt idx="1544">
                  <c:v>569.125</c:v>
                </c:pt>
                <c:pt idx="1545">
                  <c:v>594</c:v>
                </c:pt>
                <c:pt idx="1546">
                  <c:v>593.875</c:v>
                </c:pt>
                <c:pt idx="1547">
                  <c:v>580.75</c:v>
                </c:pt>
                <c:pt idx="1548">
                  <c:v>580.875</c:v>
                </c:pt>
                <c:pt idx="1549">
                  <c:v>575.5</c:v>
                </c:pt>
                <c:pt idx="1550">
                  <c:v>589.125</c:v>
                </c:pt>
                <c:pt idx="1551">
                  <c:v>584.375</c:v>
                </c:pt>
                <c:pt idx="1552">
                  <c:v>584.375</c:v>
                </c:pt>
                <c:pt idx="1553">
                  <c:v>584</c:v>
                </c:pt>
                <c:pt idx="1554">
                  <c:v>588</c:v>
                </c:pt>
                <c:pt idx="1555">
                  <c:v>593.875</c:v>
                </c:pt>
                <c:pt idx="1556">
                  <c:v>582.875</c:v>
                </c:pt>
                <c:pt idx="1557">
                  <c:v>586.125</c:v>
                </c:pt>
                <c:pt idx="1558">
                  <c:v>574</c:v>
                </c:pt>
                <c:pt idx="1559">
                  <c:v>578.875</c:v>
                </c:pt>
                <c:pt idx="1560">
                  <c:v>580.125</c:v>
                </c:pt>
                <c:pt idx="1561">
                  <c:v>572.625</c:v>
                </c:pt>
                <c:pt idx="1562">
                  <c:v>554.75</c:v>
                </c:pt>
                <c:pt idx="1563">
                  <c:v>552</c:v>
                </c:pt>
                <c:pt idx="1564">
                  <c:v>544.25</c:v>
                </c:pt>
                <c:pt idx="1565">
                  <c:v>525.875</c:v>
                </c:pt>
                <c:pt idx="1566">
                  <c:v>512.75</c:v>
                </c:pt>
                <c:pt idx="1567">
                  <c:v>513.625</c:v>
                </c:pt>
                <c:pt idx="1568">
                  <c:v>525</c:v>
                </c:pt>
                <c:pt idx="1569">
                  <c:v>526.75</c:v>
                </c:pt>
                <c:pt idx="1570">
                  <c:v>533.375</c:v>
                </c:pt>
                <c:pt idx="1571">
                  <c:v>535</c:v>
                </c:pt>
                <c:pt idx="1572">
                  <c:v>530.25</c:v>
                </c:pt>
                <c:pt idx="1573">
                  <c:v>529.75</c:v>
                </c:pt>
                <c:pt idx="1574">
                  <c:v>550.625</c:v>
                </c:pt>
                <c:pt idx="1575">
                  <c:v>545.875</c:v>
                </c:pt>
                <c:pt idx="1576">
                  <c:v>530.875</c:v>
                </c:pt>
                <c:pt idx="1577">
                  <c:v>531</c:v>
                </c:pt>
                <c:pt idx="1578">
                  <c:v>538.25</c:v>
                </c:pt>
                <c:pt idx="1579">
                  <c:v>524.125</c:v>
                </c:pt>
                <c:pt idx="1580">
                  <c:v>545</c:v>
                </c:pt>
                <c:pt idx="1581">
                  <c:v>533</c:v>
                </c:pt>
                <c:pt idx="1582">
                  <c:v>531.125</c:v>
                </c:pt>
                <c:pt idx="1583">
                  <c:v>542.75</c:v>
                </c:pt>
                <c:pt idx="1584">
                  <c:v>547.25</c:v>
                </c:pt>
                <c:pt idx="1585">
                  <c:v>550.125</c:v>
                </c:pt>
                <c:pt idx="1586">
                  <c:v>565</c:v>
                </c:pt>
                <c:pt idx="1587">
                  <c:v>576.5</c:v>
                </c:pt>
                <c:pt idx="1588">
                  <c:v>581.125</c:v>
                </c:pt>
                <c:pt idx="1589">
                  <c:v>577</c:v>
                </c:pt>
                <c:pt idx="1590">
                  <c:v>573</c:v>
                </c:pt>
                <c:pt idx="1591">
                  <c:v>573.75</c:v>
                </c:pt>
                <c:pt idx="1592">
                  <c:v>590</c:v>
                </c:pt>
                <c:pt idx="1593">
                  <c:v>590.875</c:v>
                </c:pt>
                <c:pt idx="1594">
                  <c:v>588</c:v>
                </c:pt>
                <c:pt idx="1595">
                  <c:v>589.25</c:v>
                </c:pt>
                <c:pt idx="1596">
                  <c:v>597.125</c:v>
                </c:pt>
                <c:pt idx="1597">
                  <c:v>602.125</c:v>
                </c:pt>
                <c:pt idx="1598">
                  <c:v>602.25</c:v>
                </c:pt>
                <c:pt idx="1599">
                  <c:v>622.875</c:v>
                </c:pt>
                <c:pt idx="1600">
                  <c:v>624.375</c:v>
                </c:pt>
                <c:pt idx="1601">
                  <c:v>608.875</c:v>
                </c:pt>
                <c:pt idx="1602">
                  <c:v>597.375</c:v>
                </c:pt>
                <c:pt idx="1603">
                  <c:v>592.625</c:v>
                </c:pt>
                <c:pt idx="1604">
                  <c:v>610.625</c:v>
                </c:pt>
                <c:pt idx="1605">
                  <c:v>618.125</c:v>
                </c:pt>
                <c:pt idx="1606">
                  <c:v>618</c:v>
                </c:pt>
                <c:pt idx="1607">
                  <c:v>614</c:v>
                </c:pt>
                <c:pt idx="1608">
                  <c:v>611.5</c:v>
                </c:pt>
                <c:pt idx="1609">
                  <c:v>596</c:v>
                </c:pt>
                <c:pt idx="1610">
                  <c:v>594.875</c:v>
                </c:pt>
                <c:pt idx="1611">
                  <c:v>612.75</c:v>
                </c:pt>
                <c:pt idx="1612">
                  <c:v>602.5</c:v>
                </c:pt>
                <c:pt idx="1613">
                  <c:v>587.25</c:v>
                </c:pt>
                <c:pt idx="1614">
                  <c:v>579.25</c:v>
                </c:pt>
                <c:pt idx="1615">
                  <c:v>573.25</c:v>
                </c:pt>
                <c:pt idx="1616">
                  <c:v>595.25</c:v>
                </c:pt>
                <c:pt idx="1617">
                  <c:v>591.75</c:v>
                </c:pt>
                <c:pt idx="1618">
                  <c:v>598.5</c:v>
                </c:pt>
                <c:pt idx="1619">
                  <c:v>587.25</c:v>
                </c:pt>
                <c:pt idx="1620">
                  <c:v>569.625</c:v>
                </c:pt>
                <c:pt idx="1621">
                  <c:v>568.75</c:v>
                </c:pt>
                <c:pt idx="1622">
                  <c:v>573.5</c:v>
                </c:pt>
                <c:pt idx="1623">
                  <c:v>589.25</c:v>
                </c:pt>
                <c:pt idx="1624">
                  <c:v>597.25</c:v>
                </c:pt>
                <c:pt idx="1625">
                  <c:v>591.625</c:v>
                </c:pt>
                <c:pt idx="1626">
                  <c:v>587.5</c:v>
                </c:pt>
                <c:pt idx="1627">
                  <c:v>577.625</c:v>
                </c:pt>
                <c:pt idx="1628">
                  <c:v>580.375</c:v>
                </c:pt>
                <c:pt idx="1629">
                  <c:v>586.75</c:v>
                </c:pt>
                <c:pt idx="1630">
                  <c:v>588.875</c:v>
                </c:pt>
                <c:pt idx="1631">
                  <c:v>572.125</c:v>
                </c:pt>
                <c:pt idx="1632">
                  <c:v>570.75</c:v>
                </c:pt>
                <c:pt idx="1633">
                  <c:v>584.625</c:v>
                </c:pt>
                <c:pt idx="1634">
                  <c:v>583.5</c:v>
                </c:pt>
                <c:pt idx="1635">
                  <c:v>573.375</c:v>
                </c:pt>
                <c:pt idx="1636">
                  <c:v>577.25</c:v>
                </c:pt>
                <c:pt idx="1637">
                  <c:v>567.75</c:v>
                </c:pt>
                <c:pt idx="1638">
                  <c:v>576.5</c:v>
                </c:pt>
                <c:pt idx="1639">
                  <c:v>574.625</c:v>
                </c:pt>
                <c:pt idx="1640">
                  <c:v>576.875</c:v>
                </c:pt>
                <c:pt idx="1641">
                  <c:v>556.75</c:v>
                </c:pt>
                <c:pt idx="1642">
                  <c:v>539.375</c:v>
                </c:pt>
                <c:pt idx="1643">
                  <c:v>521.375</c:v>
                </c:pt>
                <c:pt idx="1644">
                  <c:v>528</c:v>
                </c:pt>
                <c:pt idx="1645">
                  <c:v>540.375</c:v>
                </c:pt>
                <c:pt idx="1646">
                  <c:v>536.625</c:v>
                </c:pt>
                <c:pt idx="1647">
                  <c:v>538.625</c:v>
                </c:pt>
                <c:pt idx="1648">
                  <c:v>530.875</c:v>
                </c:pt>
                <c:pt idx="1649">
                  <c:v>525.25</c:v>
                </c:pt>
                <c:pt idx="1650">
                  <c:v>522.625</c:v>
                </c:pt>
                <c:pt idx="1651">
                  <c:v>515.375</c:v>
                </c:pt>
                <c:pt idx="1652">
                  <c:v>514.625</c:v>
                </c:pt>
                <c:pt idx="1653">
                  <c:v>514.625</c:v>
                </c:pt>
                <c:pt idx="1654">
                  <c:v>517.125</c:v>
                </c:pt>
                <c:pt idx="1655">
                  <c:v>513</c:v>
                </c:pt>
                <c:pt idx="1656">
                  <c:v>502.625</c:v>
                </c:pt>
                <c:pt idx="1657">
                  <c:v>492.75</c:v>
                </c:pt>
                <c:pt idx="1658">
                  <c:v>498.125</c:v>
                </c:pt>
                <c:pt idx="1659">
                  <c:v>497.875</c:v>
                </c:pt>
                <c:pt idx="1660">
                  <c:v>496.25</c:v>
                </c:pt>
                <c:pt idx="1661">
                  <c:v>490.25</c:v>
                </c:pt>
                <c:pt idx="1662">
                  <c:v>475.25</c:v>
                </c:pt>
                <c:pt idx="1663">
                  <c:v>475.5</c:v>
                </c:pt>
                <c:pt idx="1664">
                  <c:v>474.5</c:v>
                </c:pt>
                <c:pt idx="1665">
                  <c:v>466</c:v>
                </c:pt>
                <c:pt idx="1666">
                  <c:v>469.75</c:v>
                </c:pt>
                <c:pt idx="1667">
                  <c:v>482.25</c:v>
                </c:pt>
                <c:pt idx="1668">
                  <c:v>471.5</c:v>
                </c:pt>
                <c:pt idx="1669">
                  <c:v>478.125</c:v>
                </c:pt>
                <c:pt idx="1670">
                  <c:v>476.875</c:v>
                </c:pt>
                <c:pt idx="1671">
                  <c:v>475.125</c:v>
                </c:pt>
                <c:pt idx="1672">
                  <c:v>476</c:v>
                </c:pt>
                <c:pt idx="1673">
                  <c:v>471.125</c:v>
                </c:pt>
                <c:pt idx="1674">
                  <c:v>463.5</c:v>
                </c:pt>
                <c:pt idx="1675">
                  <c:v>461.125</c:v>
                </c:pt>
                <c:pt idx="1676">
                  <c:v>443.75</c:v>
                </c:pt>
                <c:pt idx="1677">
                  <c:v>429.625</c:v>
                </c:pt>
                <c:pt idx="1678">
                  <c:v>431.75</c:v>
                </c:pt>
                <c:pt idx="1679">
                  <c:v>426.625</c:v>
                </c:pt>
                <c:pt idx="1680">
                  <c:v>448.5</c:v>
                </c:pt>
                <c:pt idx="1681">
                  <c:v>480</c:v>
                </c:pt>
                <c:pt idx="1682">
                  <c:v>482.75</c:v>
                </c:pt>
                <c:pt idx="1683">
                  <c:v>472.875</c:v>
                </c:pt>
                <c:pt idx="1684">
                  <c:v>498</c:v>
                </c:pt>
                <c:pt idx="1685">
                  <c:v>486.25</c:v>
                </c:pt>
                <c:pt idx="1686">
                  <c:v>470.75</c:v>
                </c:pt>
                <c:pt idx="1687">
                  <c:v>483</c:v>
                </c:pt>
                <c:pt idx="1688">
                  <c:v>475.375</c:v>
                </c:pt>
                <c:pt idx="1689">
                  <c:v>475.375</c:v>
                </c:pt>
                <c:pt idx="1690">
                  <c:v>470.375</c:v>
                </c:pt>
                <c:pt idx="1691">
                  <c:v>461.25</c:v>
                </c:pt>
                <c:pt idx="1692">
                  <c:v>453.375</c:v>
                </c:pt>
                <c:pt idx="1693">
                  <c:v>474</c:v>
                </c:pt>
                <c:pt idx="1694">
                  <c:v>465.25</c:v>
                </c:pt>
                <c:pt idx="1695">
                  <c:v>461.25</c:v>
                </c:pt>
                <c:pt idx="1696">
                  <c:v>462.75</c:v>
                </c:pt>
                <c:pt idx="1697">
                  <c:v>459.875</c:v>
                </c:pt>
                <c:pt idx="1698">
                  <c:v>474.875</c:v>
                </c:pt>
                <c:pt idx="1699">
                  <c:v>466.75</c:v>
                </c:pt>
                <c:pt idx="1700">
                  <c:v>467.125</c:v>
                </c:pt>
                <c:pt idx="1701">
                  <c:v>455.375</c:v>
                </c:pt>
                <c:pt idx="1702">
                  <c:v>464.5</c:v>
                </c:pt>
                <c:pt idx="1703">
                  <c:v>464</c:v>
                </c:pt>
                <c:pt idx="1704">
                  <c:v>465</c:v>
                </c:pt>
                <c:pt idx="1705">
                  <c:v>452.375</c:v>
                </c:pt>
                <c:pt idx="1706">
                  <c:v>474.75</c:v>
                </c:pt>
                <c:pt idx="1707">
                  <c:v>485.125</c:v>
                </c:pt>
                <c:pt idx="1708">
                  <c:v>483.875</c:v>
                </c:pt>
                <c:pt idx="1709">
                  <c:v>481.375</c:v>
                </c:pt>
                <c:pt idx="1710">
                  <c:v>483.375</c:v>
                </c:pt>
                <c:pt idx="1711">
                  <c:v>472.875</c:v>
                </c:pt>
                <c:pt idx="1712">
                  <c:v>452.375</c:v>
                </c:pt>
                <c:pt idx="1713">
                  <c:v>448.25</c:v>
                </c:pt>
                <c:pt idx="1714">
                  <c:v>443.875</c:v>
                </c:pt>
                <c:pt idx="1715">
                  <c:v>451.125</c:v>
                </c:pt>
                <c:pt idx="1716">
                  <c:v>441.25</c:v>
                </c:pt>
                <c:pt idx="1717">
                  <c:v>437.5</c:v>
                </c:pt>
                <c:pt idx="1718">
                  <c:v>438.875</c:v>
                </c:pt>
                <c:pt idx="1719">
                  <c:v>440.375</c:v>
                </c:pt>
                <c:pt idx="1720">
                  <c:v>440.625</c:v>
                </c:pt>
                <c:pt idx="1721">
                  <c:v>437.5</c:v>
                </c:pt>
                <c:pt idx="1722">
                  <c:v>428.25</c:v>
                </c:pt>
                <c:pt idx="1723">
                  <c:v>450.125</c:v>
                </c:pt>
                <c:pt idx="1724">
                  <c:v>452.5</c:v>
                </c:pt>
                <c:pt idx="1725">
                  <c:v>454.875</c:v>
                </c:pt>
                <c:pt idx="1726">
                  <c:v>455.125</c:v>
                </c:pt>
                <c:pt idx="1727">
                  <c:v>468</c:v>
                </c:pt>
                <c:pt idx="1728">
                  <c:v>459.75</c:v>
                </c:pt>
                <c:pt idx="1729">
                  <c:v>455.125</c:v>
                </c:pt>
                <c:pt idx="1730">
                  <c:v>453.875</c:v>
                </c:pt>
                <c:pt idx="1731">
                  <c:v>452.375</c:v>
                </c:pt>
                <c:pt idx="1732">
                  <c:v>453.5</c:v>
                </c:pt>
                <c:pt idx="1733">
                  <c:v>442.25</c:v>
                </c:pt>
                <c:pt idx="1734">
                  <c:v>433.25</c:v>
                </c:pt>
                <c:pt idx="1735">
                  <c:v>424.375</c:v>
                </c:pt>
                <c:pt idx="1736">
                  <c:v>414.625</c:v>
                </c:pt>
                <c:pt idx="1737">
                  <c:v>423.375</c:v>
                </c:pt>
                <c:pt idx="1738">
                  <c:v>422.625</c:v>
                </c:pt>
                <c:pt idx="1739">
                  <c:v>426.5</c:v>
                </c:pt>
                <c:pt idx="1740">
                  <c:v>422.75</c:v>
                </c:pt>
                <c:pt idx="1741">
                  <c:v>431.25</c:v>
                </c:pt>
                <c:pt idx="1742">
                  <c:v>431.5</c:v>
                </c:pt>
                <c:pt idx="1743">
                  <c:v>425.625</c:v>
                </c:pt>
                <c:pt idx="1744">
                  <c:v>420.75</c:v>
                </c:pt>
                <c:pt idx="1745">
                  <c:v>416.75</c:v>
                </c:pt>
                <c:pt idx="1746">
                  <c:v>415.75</c:v>
                </c:pt>
                <c:pt idx="1747">
                  <c:v>399</c:v>
                </c:pt>
                <c:pt idx="1748">
                  <c:v>387.5</c:v>
                </c:pt>
                <c:pt idx="1749">
                  <c:v>392.125</c:v>
                </c:pt>
                <c:pt idx="1750">
                  <c:v>394.125</c:v>
                </c:pt>
                <c:pt idx="1751">
                  <c:v>372</c:v>
                </c:pt>
                <c:pt idx="1752">
                  <c:v>366.5</c:v>
                </c:pt>
                <c:pt idx="1753">
                  <c:v>362.375</c:v>
                </c:pt>
                <c:pt idx="1754">
                  <c:v>353.875</c:v>
                </c:pt>
                <c:pt idx="1755">
                  <c:v>329.375</c:v>
                </c:pt>
                <c:pt idx="1756">
                  <c:v>316.125</c:v>
                </c:pt>
                <c:pt idx="1757">
                  <c:v>332.75</c:v>
                </c:pt>
                <c:pt idx="1758">
                  <c:v>327.25</c:v>
                </c:pt>
                <c:pt idx="1759">
                  <c:v>327.375</c:v>
                </c:pt>
                <c:pt idx="1760">
                  <c:v>338.25</c:v>
                </c:pt>
                <c:pt idx="1761">
                  <c:v>325.5</c:v>
                </c:pt>
                <c:pt idx="1762">
                  <c:v>329.5</c:v>
                </c:pt>
                <c:pt idx="1763">
                  <c:v>333.75</c:v>
                </c:pt>
                <c:pt idx="1764">
                  <c:v>334.25</c:v>
                </c:pt>
                <c:pt idx="1765">
                  <c:v>336.625</c:v>
                </c:pt>
                <c:pt idx="1766">
                  <c:v>326.375</c:v>
                </c:pt>
                <c:pt idx="1767">
                  <c:v>321.375</c:v>
                </c:pt>
                <c:pt idx="1768">
                  <c:v>323.875</c:v>
                </c:pt>
                <c:pt idx="1769">
                  <c:v>327.625</c:v>
                </c:pt>
                <c:pt idx="1770">
                  <c:v>314.625</c:v>
                </c:pt>
                <c:pt idx="1771">
                  <c:v>315.25</c:v>
                </c:pt>
                <c:pt idx="1772">
                  <c:v>295.75</c:v>
                </c:pt>
                <c:pt idx="1773">
                  <c:v>289.625</c:v>
                </c:pt>
                <c:pt idx="1774">
                  <c:v>283.625</c:v>
                </c:pt>
                <c:pt idx="1775">
                  <c:v>279.375</c:v>
                </c:pt>
                <c:pt idx="1776">
                  <c:v>275.375</c:v>
                </c:pt>
                <c:pt idx="1777">
                  <c:v>273.5</c:v>
                </c:pt>
                <c:pt idx="1778">
                  <c:v>266</c:v>
                </c:pt>
                <c:pt idx="1779">
                  <c:v>263.75</c:v>
                </c:pt>
                <c:pt idx="1780">
                  <c:v>241</c:v>
                </c:pt>
                <c:pt idx="1781">
                  <c:v>254.75</c:v>
                </c:pt>
                <c:pt idx="1782">
                  <c:v>280</c:v>
                </c:pt>
                <c:pt idx="1783">
                  <c:v>272.625</c:v>
                </c:pt>
                <c:pt idx="1784">
                  <c:v>277</c:v>
                </c:pt>
                <c:pt idx="1785">
                  <c:v>287.125</c:v>
                </c:pt>
                <c:pt idx="1786">
                  <c:v>302.875</c:v>
                </c:pt>
                <c:pt idx="1787">
                  <c:v>302.125</c:v>
                </c:pt>
                <c:pt idx="1788">
                  <c:v>296</c:v>
                </c:pt>
                <c:pt idx="1789">
                  <c:v>289.125</c:v>
                </c:pt>
                <c:pt idx="1790">
                  <c:v>303.75</c:v>
                </c:pt>
                <c:pt idx="1791">
                  <c:v>312.875</c:v>
                </c:pt>
                <c:pt idx="1792">
                  <c:v>306.75</c:v>
                </c:pt>
                <c:pt idx="1793">
                  <c:v>305.375</c:v>
                </c:pt>
                <c:pt idx="1794">
                  <c:v>287</c:v>
                </c:pt>
                <c:pt idx="1795">
                  <c:v>276</c:v>
                </c:pt>
                <c:pt idx="1796">
                  <c:v>277</c:v>
                </c:pt>
                <c:pt idx="1797">
                  <c:v>304.625</c:v>
                </c:pt>
                <c:pt idx="1798">
                  <c:v>305.875</c:v>
                </c:pt>
                <c:pt idx="1799">
                  <c:v>299.375</c:v>
                </c:pt>
                <c:pt idx="1800">
                  <c:v>317.375</c:v>
                </c:pt>
                <c:pt idx="1801">
                  <c:v>317.75</c:v>
                </c:pt>
                <c:pt idx="1802">
                  <c:v>304.875</c:v>
                </c:pt>
                <c:pt idx="1803">
                  <c:v>313.5</c:v>
                </c:pt>
                <c:pt idx="1804">
                  <c:v>298.875</c:v>
                </c:pt>
                <c:pt idx="1805">
                  <c:v>301.25</c:v>
                </c:pt>
                <c:pt idx="1806">
                  <c:v>306.5</c:v>
                </c:pt>
                <c:pt idx="1807">
                  <c:v>323.75</c:v>
                </c:pt>
                <c:pt idx="1808">
                  <c:v>322.625</c:v>
                </c:pt>
                <c:pt idx="1809">
                  <c:v>322.5</c:v>
                </c:pt>
                <c:pt idx="1810">
                  <c:v>332.375</c:v>
                </c:pt>
                <c:pt idx="1811">
                  <c:v>331.25</c:v>
                </c:pt>
                <c:pt idx="1812">
                  <c:v>337.75</c:v>
                </c:pt>
                <c:pt idx="1813">
                  <c:v>356.375</c:v>
                </c:pt>
                <c:pt idx="1814">
                  <c:v>360.75</c:v>
                </c:pt>
                <c:pt idx="1815">
                  <c:v>363.5</c:v>
                </c:pt>
                <c:pt idx="1816">
                  <c:v>358.75</c:v>
                </c:pt>
                <c:pt idx="1817">
                  <c:v>364.5</c:v>
                </c:pt>
                <c:pt idx="1818">
                  <c:v>352.875</c:v>
                </c:pt>
                <c:pt idx="1819">
                  <c:v>347.625</c:v>
                </c:pt>
                <c:pt idx="1820">
                  <c:v>363.875</c:v>
                </c:pt>
                <c:pt idx="1821">
                  <c:v>375.125</c:v>
                </c:pt>
                <c:pt idx="1822">
                  <c:v>374.125</c:v>
                </c:pt>
                <c:pt idx="1823">
                  <c:v>368.75</c:v>
                </c:pt>
                <c:pt idx="1824">
                  <c:v>372.75</c:v>
                </c:pt>
                <c:pt idx="1825">
                  <c:v>362</c:v>
                </c:pt>
                <c:pt idx="1826">
                  <c:v>356.25</c:v>
                </c:pt>
                <c:pt idx="1827">
                  <c:v>341.25</c:v>
                </c:pt>
                <c:pt idx="1828">
                  <c:v>351.875</c:v>
                </c:pt>
                <c:pt idx="1829">
                  <c:v>355.625</c:v>
                </c:pt>
                <c:pt idx="1830">
                  <c:v>335.625</c:v>
                </c:pt>
                <c:pt idx="1831">
                  <c:v>328.375</c:v>
                </c:pt>
                <c:pt idx="1832">
                  <c:v>314.625</c:v>
                </c:pt>
                <c:pt idx="1833">
                  <c:v>330.375</c:v>
                </c:pt>
                <c:pt idx="1834">
                  <c:v>325.625</c:v>
                </c:pt>
                <c:pt idx="1835">
                  <c:v>356.5</c:v>
                </c:pt>
                <c:pt idx="1836">
                  <c:v>361.125</c:v>
                </c:pt>
                <c:pt idx="1837">
                  <c:v>376.375</c:v>
                </c:pt>
                <c:pt idx="1838">
                  <c:v>377.625</c:v>
                </c:pt>
                <c:pt idx="1839">
                  <c:v>378.25</c:v>
                </c:pt>
                <c:pt idx="1840">
                  <c:v>367.875</c:v>
                </c:pt>
                <c:pt idx="1841">
                  <c:v>373.25</c:v>
                </c:pt>
                <c:pt idx="1842">
                  <c:v>380.5</c:v>
                </c:pt>
                <c:pt idx="1843">
                  <c:v>388.375</c:v>
                </c:pt>
                <c:pt idx="1844">
                  <c:v>394.375</c:v>
                </c:pt>
                <c:pt idx="1845">
                  <c:v>396.75</c:v>
                </c:pt>
                <c:pt idx="1846">
                  <c:v>393.625</c:v>
                </c:pt>
                <c:pt idx="1847">
                  <c:v>398.25</c:v>
                </c:pt>
                <c:pt idx="1848">
                  <c:v>403.75</c:v>
                </c:pt>
                <c:pt idx="1849">
                  <c:v>416.5</c:v>
                </c:pt>
                <c:pt idx="1850">
                  <c:v>413.625</c:v>
                </c:pt>
                <c:pt idx="1851">
                  <c:v>395.75</c:v>
                </c:pt>
                <c:pt idx="1852">
                  <c:v>396.375</c:v>
                </c:pt>
                <c:pt idx="1853">
                  <c:v>400.75</c:v>
                </c:pt>
                <c:pt idx="1854">
                  <c:v>401.375</c:v>
                </c:pt>
                <c:pt idx="1855">
                  <c:v>382.75</c:v>
                </c:pt>
                <c:pt idx="1856">
                  <c:v>395.5</c:v>
                </c:pt>
                <c:pt idx="1857">
                  <c:v>415.5</c:v>
                </c:pt>
                <c:pt idx="1858">
                  <c:v>413.25</c:v>
                </c:pt>
                <c:pt idx="1859">
                  <c:v>421.875</c:v>
                </c:pt>
                <c:pt idx="1860">
                  <c:v>433.875</c:v>
                </c:pt>
                <c:pt idx="1861">
                  <c:v>439.625</c:v>
                </c:pt>
                <c:pt idx="1862">
                  <c:v>445</c:v>
                </c:pt>
                <c:pt idx="1863">
                  <c:v>430</c:v>
                </c:pt>
                <c:pt idx="1864">
                  <c:v>441</c:v>
                </c:pt>
                <c:pt idx="1865">
                  <c:v>438.75</c:v>
                </c:pt>
                <c:pt idx="1866">
                  <c:v>449.375</c:v>
                </c:pt>
                <c:pt idx="1867">
                  <c:v>450.75</c:v>
                </c:pt>
                <c:pt idx="1868">
                  <c:v>451</c:v>
                </c:pt>
                <c:pt idx="1869">
                  <c:v>450</c:v>
                </c:pt>
                <c:pt idx="1870">
                  <c:v>454.875</c:v>
                </c:pt>
                <c:pt idx="1871">
                  <c:v>446</c:v>
                </c:pt>
                <c:pt idx="1872">
                  <c:v>451.625</c:v>
                </c:pt>
                <c:pt idx="1873">
                  <c:v>444.625</c:v>
                </c:pt>
                <c:pt idx="1874">
                  <c:v>446.625</c:v>
                </c:pt>
                <c:pt idx="1875">
                  <c:v>457.5</c:v>
                </c:pt>
                <c:pt idx="1876">
                  <c:v>466.25</c:v>
                </c:pt>
                <c:pt idx="1877">
                  <c:v>461.75</c:v>
                </c:pt>
                <c:pt idx="1878">
                  <c:v>453.375</c:v>
                </c:pt>
                <c:pt idx="1879">
                  <c:v>453</c:v>
                </c:pt>
                <c:pt idx="1880">
                  <c:v>443.875</c:v>
                </c:pt>
                <c:pt idx="1881">
                  <c:v>441</c:v>
                </c:pt>
                <c:pt idx="1882">
                  <c:v>424.5</c:v>
                </c:pt>
                <c:pt idx="1883">
                  <c:v>433.875</c:v>
                </c:pt>
                <c:pt idx="1884">
                  <c:v>451.125</c:v>
                </c:pt>
                <c:pt idx="1885">
                  <c:v>446.75</c:v>
                </c:pt>
                <c:pt idx="1886">
                  <c:v>447.125</c:v>
                </c:pt>
                <c:pt idx="1887">
                  <c:v>449.5</c:v>
                </c:pt>
                <c:pt idx="1888">
                  <c:v>434.875</c:v>
                </c:pt>
                <c:pt idx="1889">
                  <c:v>420.5</c:v>
                </c:pt>
                <c:pt idx="1890">
                  <c:v>428.125</c:v>
                </c:pt>
                <c:pt idx="1891">
                  <c:v>449.375</c:v>
                </c:pt>
                <c:pt idx="1892">
                  <c:v>442</c:v>
                </c:pt>
                <c:pt idx="1893">
                  <c:v>434.125</c:v>
                </c:pt>
                <c:pt idx="1894">
                  <c:v>434.75</c:v>
                </c:pt>
                <c:pt idx="1895">
                  <c:v>419.25</c:v>
                </c:pt>
                <c:pt idx="1896">
                  <c:v>416.625</c:v>
                </c:pt>
                <c:pt idx="1897">
                  <c:v>419.75</c:v>
                </c:pt>
                <c:pt idx="1898">
                  <c:v>410.75</c:v>
                </c:pt>
                <c:pt idx="1899">
                  <c:v>410</c:v>
                </c:pt>
                <c:pt idx="1900">
                  <c:v>417.25</c:v>
                </c:pt>
                <c:pt idx="1901">
                  <c:v>396</c:v>
                </c:pt>
                <c:pt idx="1902">
                  <c:v>404.375</c:v>
                </c:pt>
                <c:pt idx="1903">
                  <c:v>405.125</c:v>
                </c:pt>
                <c:pt idx="1904">
                  <c:v>395.875</c:v>
                </c:pt>
                <c:pt idx="1905">
                  <c:v>405.625</c:v>
                </c:pt>
                <c:pt idx="1906">
                  <c:v>412.125</c:v>
                </c:pt>
                <c:pt idx="1907">
                  <c:v>407</c:v>
                </c:pt>
                <c:pt idx="1908">
                  <c:v>394.875</c:v>
                </c:pt>
                <c:pt idx="1909">
                  <c:v>387.875</c:v>
                </c:pt>
                <c:pt idx="1910">
                  <c:v>385.625</c:v>
                </c:pt>
                <c:pt idx="1911">
                  <c:v>382</c:v>
                </c:pt>
                <c:pt idx="1912">
                  <c:v>373.75</c:v>
                </c:pt>
                <c:pt idx="1913">
                  <c:v>371.25</c:v>
                </c:pt>
                <c:pt idx="1914">
                  <c:v>357.875</c:v>
                </c:pt>
                <c:pt idx="1915">
                  <c:v>358.375</c:v>
                </c:pt>
                <c:pt idx="1916">
                  <c:v>365.75</c:v>
                </c:pt>
                <c:pt idx="1917">
                  <c:v>369.875</c:v>
                </c:pt>
                <c:pt idx="1918">
                  <c:v>375.25</c:v>
                </c:pt>
                <c:pt idx="1919">
                  <c:v>387.75</c:v>
                </c:pt>
                <c:pt idx="1920">
                  <c:v>390.75</c:v>
                </c:pt>
                <c:pt idx="1921">
                  <c:v>383.875</c:v>
                </c:pt>
                <c:pt idx="1922">
                  <c:v>401.25</c:v>
                </c:pt>
                <c:pt idx="1923">
                  <c:v>407.5</c:v>
                </c:pt>
                <c:pt idx="1924">
                  <c:v>420.5</c:v>
                </c:pt>
                <c:pt idx="1925">
                  <c:v>427.75</c:v>
                </c:pt>
                <c:pt idx="1926">
                  <c:v>427.625</c:v>
                </c:pt>
                <c:pt idx="1927">
                  <c:v>440.625</c:v>
                </c:pt>
                <c:pt idx="1928">
                  <c:v>440.75</c:v>
                </c:pt>
                <c:pt idx="1929">
                  <c:v>434.875</c:v>
                </c:pt>
                <c:pt idx="1930">
                  <c:v>440.375</c:v>
                </c:pt>
                <c:pt idx="1931">
                  <c:v>432.5</c:v>
                </c:pt>
                <c:pt idx="1932">
                  <c:v>439.625</c:v>
                </c:pt>
                <c:pt idx="1933">
                  <c:v>440.25</c:v>
                </c:pt>
                <c:pt idx="1934">
                  <c:v>430.5</c:v>
                </c:pt>
                <c:pt idx="1935">
                  <c:v>417.625</c:v>
                </c:pt>
                <c:pt idx="1936">
                  <c:v>404</c:v>
                </c:pt>
                <c:pt idx="1937">
                  <c:v>411.25</c:v>
                </c:pt>
                <c:pt idx="1938">
                  <c:v>415.5</c:v>
                </c:pt>
                <c:pt idx="1939">
                  <c:v>410.375</c:v>
                </c:pt>
                <c:pt idx="1940">
                  <c:v>413.625</c:v>
                </c:pt>
                <c:pt idx="1941">
                  <c:v>431.25</c:v>
                </c:pt>
                <c:pt idx="1942">
                  <c:v>424.75</c:v>
                </c:pt>
                <c:pt idx="1943">
                  <c:v>422.125</c:v>
                </c:pt>
                <c:pt idx="1944">
                  <c:v>412.75</c:v>
                </c:pt>
                <c:pt idx="1945">
                  <c:v>405.875</c:v>
                </c:pt>
                <c:pt idx="1946">
                  <c:v>413.625</c:v>
                </c:pt>
                <c:pt idx="1947">
                  <c:v>412</c:v>
                </c:pt>
                <c:pt idx="1948">
                  <c:v>418.25</c:v>
                </c:pt>
                <c:pt idx="1949">
                  <c:v>412.5</c:v>
                </c:pt>
                <c:pt idx="1950">
                  <c:v>418.25</c:v>
                </c:pt>
                <c:pt idx="1951">
                  <c:v>427.625</c:v>
                </c:pt>
                <c:pt idx="1952">
                  <c:v>425.375</c:v>
                </c:pt>
                <c:pt idx="1953">
                  <c:v>426.25</c:v>
                </c:pt>
                <c:pt idx="1954">
                  <c:v>411</c:v>
                </c:pt>
                <c:pt idx="1955">
                  <c:v>417.75</c:v>
                </c:pt>
                <c:pt idx="1956">
                  <c:v>446.25</c:v>
                </c:pt>
                <c:pt idx="1957">
                  <c:v>447.25</c:v>
                </c:pt>
                <c:pt idx="1958">
                  <c:v>449.375</c:v>
                </c:pt>
                <c:pt idx="1959">
                  <c:v>458.625</c:v>
                </c:pt>
                <c:pt idx="1960">
                  <c:v>467.25</c:v>
                </c:pt>
                <c:pt idx="1961">
                  <c:v>470.375</c:v>
                </c:pt>
                <c:pt idx="1962">
                  <c:v>468.25</c:v>
                </c:pt>
                <c:pt idx="1963">
                  <c:v>477.375</c:v>
                </c:pt>
                <c:pt idx="1964">
                  <c:v>470.75</c:v>
                </c:pt>
                <c:pt idx="1965">
                  <c:v>464.25</c:v>
                </c:pt>
                <c:pt idx="1966">
                  <c:v>466</c:v>
                </c:pt>
                <c:pt idx="1967">
                  <c:v>461.5</c:v>
                </c:pt>
                <c:pt idx="1968">
                  <c:v>459</c:v>
                </c:pt>
                <c:pt idx="1969">
                  <c:v>460.875</c:v>
                </c:pt>
                <c:pt idx="1970">
                  <c:v>473.625</c:v>
                </c:pt>
                <c:pt idx="1971">
                  <c:v>461.625</c:v>
                </c:pt>
                <c:pt idx="1972">
                  <c:v>464.875</c:v>
                </c:pt>
                <c:pt idx="1973">
                  <c:v>465.125</c:v>
                </c:pt>
                <c:pt idx="1974">
                  <c:v>463.875</c:v>
                </c:pt>
                <c:pt idx="1975">
                  <c:v>463.5</c:v>
                </c:pt>
                <c:pt idx="1976">
                  <c:v>466.75</c:v>
                </c:pt>
                <c:pt idx="1977">
                  <c:v>463.625</c:v>
                </c:pt>
                <c:pt idx="1978">
                  <c:v>441.875</c:v>
                </c:pt>
                <c:pt idx="1979">
                  <c:v>438.75</c:v>
                </c:pt>
                <c:pt idx="1980">
                  <c:v>424.375</c:v>
                </c:pt>
                <c:pt idx="1981">
                  <c:v>424.375</c:v>
                </c:pt>
                <c:pt idx="1982">
                  <c:v>420.125</c:v>
                </c:pt>
                <c:pt idx="1983">
                  <c:v>419.875</c:v>
                </c:pt>
                <c:pt idx="1984">
                  <c:v>422</c:v>
                </c:pt>
                <c:pt idx="1985">
                  <c:v>420.625</c:v>
                </c:pt>
                <c:pt idx="1986">
                  <c:v>420.625</c:v>
                </c:pt>
                <c:pt idx="1987">
                  <c:v>407.125</c:v>
                </c:pt>
                <c:pt idx="1988">
                  <c:v>401.75</c:v>
                </c:pt>
                <c:pt idx="1989">
                  <c:v>418</c:v>
                </c:pt>
                <c:pt idx="1990">
                  <c:v>422.625</c:v>
                </c:pt>
                <c:pt idx="1991">
                  <c:v>424.625</c:v>
                </c:pt>
                <c:pt idx="1992">
                  <c:v>425.625</c:v>
                </c:pt>
                <c:pt idx="1993">
                  <c:v>447.875</c:v>
                </c:pt>
                <c:pt idx="1994">
                  <c:v>446.125</c:v>
                </c:pt>
                <c:pt idx="1995">
                  <c:v>446.25</c:v>
                </c:pt>
                <c:pt idx="1996">
                  <c:v>445.125</c:v>
                </c:pt>
                <c:pt idx="1997">
                  <c:v>434</c:v>
                </c:pt>
                <c:pt idx="1998">
                  <c:v>442.25</c:v>
                </c:pt>
                <c:pt idx="1999">
                  <c:v>427.625</c:v>
                </c:pt>
                <c:pt idx="2000">
                  <c:v>448.625</c:v>
                </c:pt>
                <c:pt idx="2001">
                  <c:v>475.125</c:v>
                </c:pt>
                <c:pt idx="2002">
                  <c:v>476.875</c:v>
                </c:pt>
                <c:pt idx="2003">
                  <c:v>478.5</c:v>
                </c:pt>
                <c:pt idx="2004">
                  <c:v>471.875</c:v>
                </c:pt>
                <c:pt idx="2005">
                  <c:v>470.875</c:v>
                </c:pt>
                <c:pt idx="2006">
                  <c:v>469.875</c:v>
                </c:pt>
                <c:pt idx="2007">
                  <c:v>475.625</c:v>
                </c:pt>
                <c:pt idx="2008">
                  <c:v>491.5</c:v>
                </c:pt>
                <c:pt idx="2009">
                  <c:v>490.875</c:v>
                </c:pt>
                <c:pt idx="2010">
                  <c:v>488.75</c:v>
                </c:pt>
                <c:pt idx="2011">
                  <c:v>475.5</c:v>
                </c:pt>
                <c:pt idx="2012">
                  <c:v>491</c:v>
                </c:pt>
                <c:pt idx="2013">
                  <c:v>488</c:v>
                </c:pt>
                <c:pt idx="2014">
                  <c:v>492.75</c:v>
                </c:pt>
                <c:pt idx="2015">
                  <c:v>487</c:v>
                </c:pt>
                <c:pt idx="2016">
                  <c:v>488</c:v>
                </c:pt>
                <c:pt idx="2017">
                  <c:v>484.375</c:v>
                </c:pt>
                <c:pt idx="2018">
                  <c:v>501.875</c:v>
                </c:pt>
                <c:pt idx="2019">
                  <c:v>504.875</c:v>
                </c:pt>
                <c:pt idx="2020">
                  <c:v>504</c:v>
                </c:pt>
                <c:pt idx="2021" formatCode="0.00">
                  <c:v>494.875</c:v>
                </c:pt>
                <c:pt idx="2022" formatCode="0.00">
                  <c:v>492.125</c:v>
                </c:pt>
                <c:pt idx="2023" formatCode="0.00">
                  <c:v>489.875</c:v>
                </c:pt>
                <c:pt idx="2024" formatCode="0.00">
                  <c:v>496.75</c:v>
                </c:pt>
                <c:pt idx="2025" formatCode="0.00">
                  <c:v>485.625</c:v>
                </c:pt>
                <c:pt idx="2026" formatCode="0.00">
                  <c:v>474.625</c:v>
                </c:pt>
                <c:pt idx="2027" formatCode="0.00">
                  <c:v>483.375</c:v>
                </c:pt>
                <c:pt idx="2028" formatCode="0.00">
                  <c:v>488.75</c:v>
                </c:pt>
                <c:pt idx="2029" formatCode="0.00">
                  <c:v>483.5</c:v>
                </c:pt>
                <c:pt idx="2030" formatCode="0.00">
                  <c:v>482</c:v>
                </c:pt>
                <c:pt idx="2031" formatCode="0.00">
                  <c:v>486.25</c:v>
                </c:pt>
                <c:pt idx="2032" formatCode="0.00">
                  <c:v>482.25</c:v>
                </c:pt>
                <c:pt idx="2033" formatCode="0.00">
                  <c:v>477</c:v>
                </c:pt>
                <c:pt idx="2034" formatCode="0.00">
                  <c:v>487.5</c:v>
                </c:pt>
                <c:pt idx="2035" formatCode="0.00">
                  <c:v>484</c:v>
                </c:pt>
                <c:pt idx="2036" formatCode="0.00">
                  <c:v>488.25</c:v>
                </c:pt>
                <c:pt idx="2037" formatCode="0.00">
                  <c:v>486.75</c:v>
                </c:pt>
                <c:pt idx="2038" formatCode="0.00">
                  <c:v>494</c:v>
                </c:pt>
                <c:pt idx="2039" formatCode="0.00">
                  <c:v>484.5</c:v>
                </c:pt>
                <c:pt idx="2040" formatCode="0.00">
                  <c:v>485.875</c:v>
                </c:pt>
                <c:pt idx="2041" formatCode="0.00">
                  <c:v>495</c:v>
                </c:pt>
                <c:pt idx="2042" formatCode="0.00">
                  <c:v>499.375</c:v>
                </c:pt>
                <c:pt idx="2043" formatCode="0.00">
                  <c:v>501.5</c:v>
                </c:pt>
                <c:pt idx="2044" formatCode="0.00">
                  <c:v>499</c:v>
                </c:pt>
                <c:pt idx="2045" formatCode="0.00">
                  <c:v>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42216"/>
        <c:axId val="217239160"/>
      </c:lineChart>
      <c:lineChart>
        <c:grouping val="standard"/>
        <c:varyColors val="0"/>
        <c:ser>
          <c:idx val="0"/>
          <c:order val="0"/>
          <c:tx>
            <c:v>wheat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Diesel!$E$2:$E$2047</c:f>
              <c:numCache>
                <c:formatCode>General</c:formatCode>
                <c:ptCount val="2046"/>
                <c:pt idx="0">
                  <c:v>224.63235294117646</c:v>
                </c:pt>
                <c:pt idx="1">
                  <c:v>226.7463235294118</c:v>
                </c:pt>
                <c:pt idx="2">
                  <c:v>236.58088235294116</c:v>
                </c:pt>
                <c:pt idx="3">
                  <c:v>225.45955882352942</c:v>
                </c:pt>
                <c:pt idx="4">
                  <c:v>225.18382352941177</c:v>
                </c:pt>
                <c:pt idx="5">
                  <c:v>231.43382352941177</c:v>
                </c:pt>
                <c:pt idx="6">
                  <c:v>209.375</c:v>
                </c:pt>
                <c:pt idx="7">
                  <c:v>209.83455882352939</c:v>
                </c:pt>
                <c:pt idx="8">
                  <c:v>211.12132352941177</c:v>
                </c:pt>
                <c:pt idx="9">
                  <c:v>209.09926470588235</c:v>
                </c:pt>
                <c:pt idx="10">
                  <c:v>212.59191176470588</c:v>
                </c:pt>
                <c:pt idx="11">
                  <c:v>212.59191176470588</c:v>
                </c:pt>
                <c:pt idx="12">
                  <c:v>202.20588235294119</c:v>
                </c:pt>
                <c:pt idx="13">
                  <c:v>210.20220588235293</c:v>
                </c:pt>
                <c:pt idx="14">
                  <c:v>208.36397058823533</c:v>
                </c:pt>
                <c:pt idx="15">
                  <c:v>214.24632352941177</c:v>
                </c:pt>
                <c:pt idx="16">
                  <c:v>217.83088235294119</c:v>
                </c:pt>
                <c:pt idx="17">
                  <c:v>214.98161764705881</c:v>
                </c:pt>
                <c:pt idx="18">
                  <c:v>218.84191176470588</c:v>
                </c:pt>
                <c:pt idx="19">
                  <c:v>212.5</c:v>
                </c:pt>
                <c:pt idx="20">
                  <c:v>208.8235294117647</c:v>
                </c:pt>
                <c:pt idx="21">
                  <c:v>207.2610294117647</c:v>
                </c:pt>
                <c:pt idx="22">
                  <c:v>203.125</c:v>
                </c:pt>
                <c:pt idx="23">
                  <c:v>199.35661764705881</c:v>
                </c:pt>
                <c:pt idx="24">
                  <c:v>206.52573529411765</c:v>
                </c:pt>
                <c:pt idx="25">
                  <c:v>204.77941176470588</c:v>
                </c:pt>
                <c:pt idx="26">
                  <c:v>207.72058823529412</c:v>
                </c:pt>
                <c:pt idx="27">
                  <c:v>204.41176470588232</c:v>
                </c:pt>
                <c:pt idx="28">
                  <c:v>199.72426470588235</c:v>
                </c:pt>
                <c:pt idx="29">
                  <c:v>198.06985294117646</c:v>
                </c:pt>
                <c:pt idx="30">
                  <c:v>196.87500000000003</c:v>
                </c:pt>
                <c:pt idx="31">
                  <c:v>196.87500000000003</c:v>
                </c:pt>
                <c:pt idx="32">
                  <c:v>189.52205882352942</c:v>
                </c:pt>
                <c:pt idx="33">
                  <c:v>187.77573529411765</c:v>
                </c:pt>
                <c:pt idx="34">
                  <c:v>190.99264705882354</c:v>
                </c:pt>
                <c:pt idx="35">
                  <c:v>190.90073529411765</c:v>
                </c:pt>
                <c:pt idx="36">
                  <c:v>187.6838235294118</c:v>
                </c:pt>
                <c:pt idx="37">
                  <c:v>189.43014705882354</c:v>
                </c:pt>
                <c:pt idx="38">
                  <c:v>192.92279411764704</c:v>
                </c:pt>
                <c:pt idx="39">
                  <c:v>188.97058823529412</c:v>
                </c:pt>
                <c:pt idx="40">
                  <c:v>187.6838235294118</c:v>
                </c:pt>
                <c:pt idx="41">
                  <c:v>181.89338235294119</c:v>
                </c:pt>
                <c:pt idx="42">
                  <c:v>180.2389705882353</c:v>
                </c:pt>
                <c:pt idx="43">
                  <c:v>188.14338235294119</c:v>
                </c:pt>
                <c:pt idx="44">
                  <c:v>185.29411764705881</c:v>
                </c:pt>
                <c:pt idx="45">
                  <c:v>189.79779411764707</c:v>
                </c:pt>
                <c:pt idx="46">
                  <c:v>188.60294117647058</c:v>
                </c:pt>
                <c:pt idx="47">
                  <c:v>192.1875</c:v>
                </c:pt>
                <c:pt idx="48">
                  <c:v>183.3639705882353</c:v>
                </c:pt>
                <c:pt idx="49">
                  <c:v>189.43014705882354</c:v>
                </c:pt>
                <c:pt idx="50">
                  <c:v>186.21323529411768</c:v>
                </c:pt>
                <c:pt idx="51">
                  <c:v>200.09191176470588</c:v>
                </c:pt>
                <c:pt idx="52">
                  <c:v>203.125</c:v>
                </c:pt>
                <c:pt idx="53">
                  <c:v>194.85294117647058</c:v>
                </c:pt>
                <c:pt idx="54">
                  <c:v>204.1360294117647</c:v>
                </c:pt>
                <c:pt idx="55">
                  <c:v>202.29779411764707</c:v>
                </c:pt>
                <c:pt idx="56">
                  <c:v>201.93014705882354</c:v>
                </c:pt>
                <c:pt idx="57">
                  <c:v>196.69117647058823</c:v>
                </c:pt>
                <c:pt idx="58">
                  <c:v>186.76470588235293</c:v>
                </c:pt>
                <c:pt idx="59">
                  <c:v>189.15441176470586</c:v>
                </c:pt>
                <c:pt idx="60">
                  <c:v>186.4889705882353</c:v>
                </c:pt>
                <c:pt idx="61">
                  <c:v>188.41911764705881</c:v>
                </c:pt>
                <c:pt idx="62">
                  <c:v>195.8639705882353</c:v>
                </c:pt>
                <c:pt idx="63">
                  <c:v>193.1985294117647</c:v>
                </c:pt>
                <c:pt idx="64">
                  <c:v>202.38970588235293</c:v>
                </c:pt>
                <c:pt idx="65">
                  <c:v>207.16911764705881</c:v>
                </c:pt>
                <c:pt idx="66">
                  <c:v>204.77941176470588</c:v>
                </c:pt>
                <c:pt idx="67">
                  <c:v>198.4375</c:v>
                </c:pt>
                <c:pt idx="68">
                  <c:v>195.58823529411765</c:v>
                </c:pt>
                <c:pt idx="69">
                  <c:v>191.91176470588235</c:v>
                </c:pt>
                <c:pt idx="70">
                  <c:v>192.00367647058823</c:v>
                </c:pt>
                <c:pt idx="71">
                  <c:v>189.43014705882354</c:v>
                </c:pt>
                <c:pt idx="72">
                  <c:v>192.92279411764704</c:v>
                </c:pt>
                <c:pt idx="73">
                  <c:v>192.27941176470591</c:v>
                </c:pt>
                <c:pt idx="74">
                  <c:v>185.47794117647058</c:v>
                </c:pt>
                <c:pt idx="75">
                  <c:v>187.31617647058823</c:v>
                </c:pt>
                <c:pt idx="76">
                  <c:v>189.98161764705884</c:v>
                </c:pt>
                <c:pt idx="77">
                  <c:v>194.57720588235296</c:v>
                </c:pt>
                <c:pt idx="78">
                  <c:v>195.68014705882354</c:v>
                </c:pt>
                <c:pt idx="79">
                  <c:v>186.76470588235293</c:v>
                </c:pt>
                <c:pt idx="80">
                  <c:v>187.6838235294118</c:v>
                </c:pt>
                <c:pt idx="81">
                  <c:v>191.45220588235293</c:v>
                </c:pt>
                <c:pt idx="82">
                  <c:v>192.7389705882353</c:v>
                </c:pt>
                <c:pt idx="83">
                  <c:v>204.87132352941177</c:v>
                </c:pt>
                <c:pt idx="84">
                  <c:v>199.08088235294119</c:v>
                </c:pt>
                <c:pt idx="85">
                  <c:v>201.37867647058823</c:v>
                </c:pt>
                <c:pt idx="86">
                  <c:v>205.51470588235293</c:v>
                </c:pt>
                <c:pt idx="87">
                  <c:v>213.41911764705881</c:v>
                </c:pt>
                <c:pt idx="88">
                  <c:v>213.41911764705881</c:v>
                </c:pt>
                <c:pt idx="89">
                  <c:v>214.15441176470588</c:v>
                </c:pt>
                <c:pt idx="90">
                  <c:v>212.77573529411765</c:v>
                </c:pt>
                <c:pt idx="91">
                  <c:v>213.78676470588238</c:v>
                </c:pt>
                <c:pt idx="92">
                  <c:v>212.31617647058823</c:v>
                </c:pt>
                <c:pt idx="93">
                  <c:v>217.09558823529412</c:v>
                </c:pt>
                <c:pt idx="94">
                  <c:v>216.45220588235293</c:v>
                </c:pt>
                <c:pt idx="95">
                  <c:v>219.7610294117647</c:v>
                </c:pt>
                <c:pt idx="96">
                  <c:v>218.19852941176467</c:v>
                </c:pt>
                <c:pt idx="97">
                  <c:v>225.18382352941177</c:v>
                </c:pt>
                <c:pt idx="98">
                  <c:v>225</c:v>
                </c:pt>
                <c:pt idx="99">
                  <c:v>230.05514705882354</c:v>
                </c:pt>
                <c:pt idx="100">
                  <c:v>231.8014705882353</c:v>
                </c:pt>
                <c:pt idx="101">
                  <c:v>234.28308823529409</c:v>
                </c:pt>
                <c:pt idx="102">
                  <c:v>247.97794117647058</c:v>
                </c:pt>
                <c:pt idx="103">
                  <c:v>246.13970588235293</c:v>
                </c:pt>
                <c:pt idx="104">
                  <c:v>227.02205882352942</c:v>
                </c:pt>
                <c:pt idx="105">
                  <c:v>233.54779411764707</c:v>
                </c:pt>
                <c:pt idx="106">
                  <c:v>229.04411764705884</c:v>
                </c:pt>
                <c:pt idx="107">
                  <c:v>219.85294117647061</c:v>
                </c:pt>
                <c:pt idx="108">
                  <c:v>225.64338235294119</c:v>
                </c:pt>
                <c:pt idx="109">
                  <c:v>219.11764705882354</c:v>
                </c:pt>
                <c:pt idx="110">
                  <c:v>218.65808823529412</c:v>
                </c:pt>
                <c:pt idx="111">
                  <c:v>214.98161764705881</c:v>
                </c:pt>
                <c:pt idx="112">
                  <c:v>211.48897058823533</c:v>
                </c:pt>
                <c:pt idx="113">
                  <c:v>207.99632352941177</c:v>
                </c:pt>
                <c:pt idx="114">
                  <c:v>208.08823529411765</c:v>
                </c:pt>
                <c:pt idx="115">
                  <c:v>205.97426470588235</c:v>
                </c:pt>
                <c:pt idx="116">
                  <c:v>204.1360294117647</c:v>
                </c:pt>
                <c:pt idx="117">
                  <c:v>200.73529411764707</c:v>
                </c:pt>
                <c:pt idx="118">
                  <c:v>201.0110294117647</c:v>
                </c:pt>
                <c:pt idx="119">
                  <c:v>198.4375</c:v>
                </c:pt>
                <c:pt idx="120">
                  <c:v>195.95588235294119</c:v>
                </c:pt>
                <c:pt idx="121">
                  <c:v>196.41544117647058</c:v>
                </c:pt>
                <c:pt idx="122">
                  <c:v>194.3014705882353</c:v>
                </c:pt>
                <c:pt idx="123">
                  <c:v>187.95955882352942</c:v>
                </c:pt>
                <c:pt idx="124">
                  <c:v>186.12132352941177</c:v>
                </c:pt>
                <c:pt idx="125">
                  <c:v>183.91544117647061</c:v>
                </c:pt>
                <c:pt idx="126">
                  <c:v>183.91544117647061</c:v>
                </c:pt>
                <c:pt idx="127">
                  <c:v>180.33088235294119</c:v>
                </c:pt>
                <c:pt idx="128">
                  <c:v>177.84926470588235</c:v>
                </c:pt>
                <c:pt idx="129">
                  <c:v>179.59558823529412</c:v>
                </c:pt>
                <c:pt idx="130">
                  <c:v>181.70955882352942</c:v>
                </c:pt>
                <c:pt idx="131">
                  <c:v>180.79044117647061</c:v>
                </c:pt>
                <c:pt idx="132">
                  <c:v>189.6139705882353</c:v>
                </c:pt>
                <c:pt idx="133">
                  <c:v>184.46691176470588</c:v>
                </c:pt>
                <c:pt idx="134">
                  <c:v>196.59926470588235</c:v>
                </c:pt>
                <c:pt idx="135">
                  <c:v>196.04779411764704</c:v>
                </c:pt>
                <c:pt idx="136">
                  <c:v>199.17279411764707</c:v>
                </c:pt>
                <c:pt idx="137">
                  <c:v>199.35661764705881</c:v>
                </c:pt>
                <c:pt idx="138">
                  <c:v>196.59926470588235</c:v>
                </c:pt>
                <c:pt idx="139">
                  <c:v>191.91176470588235</c:v>
                </c:pt>
                <c:pt idx="140">
                  <c:v>195.49632352941177</c:v>
                </c:pt>
                <c:pt idx="141">
                  <c:v>189.79779411764707</c:v>
                </c:pt>
                <c:pt idx="142">
                  <c:v>191.36029411764707</c:v>
                </c:pt>
                <c:pt idx="143">
                  <c:v>189.79779411764707</c:v>
                </c:pt>
                <c:pt idx="144">
                  <c:v>188.0514705882353</c:v>
                </c:pt>
                <c:pt idx="145">
                  <c:v>189.79779411764707</c:v>
                </c:pt>
                <c:pt idx="146">
                  <c:v>194.20955882352942</c:v>
                </c:pt>
                <c:pt idx="147">
                  <c:v>201.93014705882354</c:v>
                </c:pt>
                <c:pt idx="148">
                  <c:v>199.35661764705881</c:v>
                </c:pt>
                <c:pt idx="149">
                  <c:v>194.39338235294119</c:v>
                </c:pt>
                <c:pt idx="150">
                  <c:v>183.91544117647061</c:v>
                </c:pt>
                <c:pt idx="151">
                  <c:v>179.96323529411762</c:v>
                </c:pt>
                <c:pt idx="152">
                  <c:v>181.70955882352942</c:v>
                </c:pt>
                <c:pt idx="153">
                  <c:v>178.40073529411765</c:v>
                </c:pt>
                <c:pt idx="154">
                  <c:v>180.2389705882353</c:v>
                </c:pt>
                <c:pt idx="155">
                  <c:v>177.02205882352945</c:v>
                </c:pt>
                <c:pt idx="156">
                  <c:v>177.1139705882353</c:v>
                </c:pt>
                <c:pt idx="157">
                  <c:v>173.4375</c:v>
                </c:pt>
                <c:pt idx="158">
                  <c:v>172.97794117647058</c:v>
                </c:pt>
                <c:pt idx="159">
                  <c:v>171.3235294117647</c:v>
                </c:pt>
                <c:pt idx="160">
                  <c:v>172.42647058823533</c:v>
                </c:pt>
                <c:pt idx="161">
                  <c:v>169.20955882352942</c:v>
                </c:pt>
                <c:pt idx="162">
                  <c:v>173.4375</c:v>
                </c:pt>
                <c:pt idx="163">
                  <c:v>173.16176470588235</c:v>
                </c:pt>
                <c:pt idx="164">
                  <c:v>176.0110294117647</c:v>
                </c:pt>
                <c:pt idx="165">
                  <c:v>174.63235294117646</c:v>
                </c:pt>
                <c:pt idx="166">
                  <c:v>171.69117647058823</c:v>
                </c:pt>
                <c:pt idx="167">
                  <c:v>168.84191176470588</c:v>
                </c:pt>
                <c:pt idx="168">
                  <c:v>168.01470588235293</c:v>
                </c:pt>
                <c:pt idx="169">
                  <c:v>165.90073529411765</c:v>
                </c:pt>
                <c:pt idx="170">
                  <c:v>163.23529411764707</c:v>
                </c:pt>
                <c:pt idx="171">
                  <c:v>163.23529411764707</c:v>
                </c:pt>
                <c:pt idx="172">
                  <c:v>158.63970588235296</c:v>
                </c:pt>
                <c:pt idx="173">
                  <c:v>157.72058823529412</c:v>
                </c:pt>
                <c:pt idx="174">
                  <c:v>159.09926470588235</c:v>
                </c:pt>
                <c:pt idx="175">
                  <c:v>162.40808823529414</c:v>
                </c:pt>
                <c:pt idx="176">
                  <c:v>158.45588235294116</c:v>
                </c:pt>
                <c:pt idx="177">
                  <c:v>172.97794117647058</c:v>
                </c:pt>
                <c:pt idx="178">
                  <c:v>171.78308823529412</c:v>
                </c:pt>
                <c:pt idx="179">
                  <c:v>169.7610294117647</c:v>
                </c:pt>
                <c:pt idx="180">
                  <c:v>168.10661764705881</c:v>
                </c:pt>
                <c:pt idx="181">
                  <c:v>167.64705882352939</c:v>
                </c:pt>
                <c:pt idx="182">
                  <c:v>167.55514705882354</c:v>
                </c:pt>
                <c:pt idx="183">
                  <c:v>169.11764705882354</c:v>
                </c:pt>
                <c:pt idx="184">
                  <c:v>173.89705882352945</c:v>
                </c:pt>
                <c:pt idx="185">
                  <c:v>165.34926470588232</c:v>
                </c:pt>
                <c:pt idx="186">
                  <c:v>167.55514705882354</c:v>
                </c:pt>
                <c:pt idx="187">
                  <c:v>164.52205882352942</c:v>
                </c:pt>
                <c:pt idx="188">
                  <c:v>168.1985294117647</c:v>
                </c:pt>
                <c:pt idx="189">
                  <c:v>166.45220588235293</c:v>
                </c:pt>
                <c:pt idx="190">
                  <c:v>162.22426470588235</c:v>
                </c:pt>
                <c:pt idx="191">
                  <c:v>162.77573529411765</c:v>
                </c:pt>
                <c:pt idx="192">
                  <c:v>169.20955882352942</c:v>
                </c:pt>
                <c:pt idx="193">
                  <c:v>170.3125</c:v>
                </c:pt>
                <c:pt idx="194">
                  <c:v>174.26470588235293</c:v>
                </c:pt>
                <c:pt idx="195">
                  <c:v>172.05882352941177</c:v>
                </c:pt>
                <c:pt idx="196">
                  <c:v>181.70955882352942</c:v>
                </c:pt>
                <c:pt idx="197">
                  <c:v>187.95955882352942</c:v>
                </c:pt>
                <c:pt idx="198">
                  <c:v>188.60294117647058</c:v>
                </c:pt>
                <c:pt idx="199">
                  <c:v>185.66176470588235</c:v>
                </c:pt>
                <c:pt idx="200">
                  <c:v>183.3639705882353</c:v>
                </c:pt>
                <c:pt idx="201">
                  <c:v>190.34926470588235</c:v>
                </c:pt>
                <c:pt idx="202">
                  <c:v>190.25735294117646</c:v>
                </c:pt>
                <c:pt idx="203">
                  <c:v>199.4485294117647</c:v>
                </c:pt>
                <c:pt idx="204">
                  <c:v>202.84926470588235</c:v>
                </c:pt>
                <c:pt idx="205">
                  <c:v>201.37867647058823</c:v>
                </c:pt>
                <c:pt idx="206">
                  <c:v>193.74999999999997</c:v>
                </c:pt>
                <c:pt idx="207">
                  <c:v>185.01838235294119</c:v>
                </c:pt>
                <c:pt idx="208">
                  <c:v>181.89338235294119</c:v>
                </c:pt>
                <c:pt idx="209">
                  <c:v>185.20220588235293</c:v>
                </c:pt>
                <c:pt idx="210">
                  <c:v>181.70955882352942</c:v>
                </c:pt>
                <c:pt idx="211">
                  <c:v>189.98161764705884</c:v>
                </c:pt>
                <c:pt idx="212">
                  <c:v>189.6139705882353</c:v>
                </c:pt>
                <c:pt idx="213">
                  <c:v>191.54411764705881</c:v>
                </c:pt>
                <c:pt idx="214">
                  <c:v>188.32720588235293</c:v>
                </c:pt>
                <c:pt idx="215">
                  <c:v>182.8125</c:v>
                </c:pt>
                <c:pt idx="216">
                  <c:v>191.1764705882353</c:v>
                </c:pt>
                <c:pt idx="217">
                  <c:v>192.27941176470591</c:v>
                </c:pt>
                <c:pt idx="218">
                  <c:v>195.49632352941177</c:v>
                </c:pt>
                <c:pt idx="219">
                  <c:v>195.49632352941177</c:v>
                </c:pt>
                <c:pt idx="220">
                  <c:v>198.16176470588235</c:v>
                </c:pt>
                <c:pt idx="221">
                  <c:v>206.70955882352939</c:v>
                </c:pt>
                <c:pt idx="222">
                  <c:v>211.30514705882351</c:v>
                </c:pt>
                <c:pt idx="223">
                  <c:v>208.18014705882354</c:v>
                </c:pt>
                <c:pt idx="224">
                  <c:v>206.8014705882353</c:v>
                </c:pt>
                <c:pt idx="225">
                  <c:v>205.79044117647058</c:v>
                </c:pt>
                <c:pt idx="226">
                  <c:v>204.87132352941177</c:v>
                </c:pt>
                <c:pt idx="227">
                  <c:v>195.95588235294119</c:v>
                </c:pt>
                <c:pt idx="228">
                  <c:v>202.29779411764707</c:v>
                </c:pt>
                <c:pt idx="229">
                  <c:v>202.29779411764707</c:v>
                </c:pt>
                <c:pt idx="230">
                  <c:v>201.74632352941177</c:v>
                </c:pt>
                <c:pt idx="231">
                  <c:v>208.63970588235293</c:v>
                </c:pt>
                <c:pt idx="232">
                  <c:v>206.8014705882353</c:v>
                </c:pt>
                <c:pt idx="233">
                  <c:v>203.86029411764707</c:v>
                </c:pt>
                <c:pt idx="234">
                  <c:v>202.11397058823528</c:v>
                </c:pt>
                <c:pt idx="235">
                  <c:v>197.33455882352942</c:v>
                </c:pt>
                <c:pt idx="236">
                  <c:v>193.56617647058823</c:v>
                </c:pt>
                <c:pt idx="237">
                  <c:v>190.90073529411765</c:v>
                </c:pt>
                <c:pt idx="238">
                  <c:v>189.33823529411765</c:v>
                </c:pt>
                <c:pt idx="239">
                  <c:v>190.34926470588235</c:v>
                </c:pt>
                <c:pt idx="240">
                  <c:v>190.90073529411765</c:v>
                </c:pt>
                <c:pt idx="241">
                  <c:v>193.01470588235293</c:v>
                </c:pt>
                <c:pt idx="242">
                  <c:v>197.33455882352942</c:v>
                </c:pt>
                <c:pt idx="243">
                  <c:v>197.51838235294116</c:v>
                </c:pt>
                <c:pt idx="244">
                  <c:v>190.62499999999997</c:v>
                </c:pt>
                <c:pt idx="245">
                  <c:v>194.11764705882354</c:v>
                </c:pt>
                <c:pt idx="246">
                  <c:v>190.99264705882354</c:v>
                </c:pt>
                <c:pt idx="247">
                  <c:v>192.27941176470591</c:v>
                </c:pt>
                <c:pt idx="248">
                  <c:v>194.48529411764707</c:v>
                </c:pt>
                <c:pt idx="249">
                  <c:v>192.83088235294119</c:v>
                </c:pt>
                <c:pt idx="250">
                  <c:v>198.89705882352942</c:v>
                </c:pt>
                <c:pt idx="251">
                  <c:v>200.27573529411765</c:v>
                </c:pt>
                <c:pt idx="252">
                  <c:v>199.08088235294119</c:v>
                </c:pt>
                <c:pt idx="253">
                  <c:v>205.05514705882354</c:v>
                </c:pt>
                <c:pt idx="254">
                  <c:v>203.30882352941177</c:v>
                </c:pt>
                <c:pt idx="255">
                  <c:v>208.54779411764707</c:v>
                </c:pt>
                <c:pt idx="256">
                  <c:v>205.05514705882354</c:v>
                </c:pt>
                <c:pt idx="257">
                  <c:v>209.00735294117644</c:v>
                </c:pt>
                <c:pt idx="258">
                  <c:v>210.47794117647058</c:v>
                </c:pt>
                <c:pt idx="259">
                  <c:v>196.96691176470588</c:v>
                </c:pt>
                <c:pt idx="260">
                  <c:v>197.4264705882353</c:v>
                </c:pt>
                <c:pt idx="261">
                  <c:v>194.02573529411765</c:v>
                </c:pt>
                <c:pt idx="262">
                  <c:v>187.5</c:v>
                </c:pt>
                <c:pt idx="263">
                  <c:v>187.5</c:v>
                </c:pt>
                <c:pt idx="264">
                  <c:v>184.00735294117646</c:v>
                </c:pt>
                <c:pt idx="265">
                  <c:v>182.90441176470588</c:v>
                </c:pt>
                <c:pt idx="266">
                  <c:v>183.63970588235293</c:v>
                </c:pt>
                <c:pt idx="267">
                  <c:v>183.27205882352942</c:v>
                </c:pt>
                <c:pt idx="268">
                  <c:v>183.18014705882354</c:v>
                </c:pt>
                <c:pt idx="269">
                  <c:v>181.61764705882356</c:v>
                </c:pt>
                <c:pt idx="270">
                  <c:v>177.84926470588235</c:v>
                </c:pt>
                <c:pt idx="271">
                  <c:v>179.04411764705881</c:v>
                </c:pt>
                <c:pt idx="272">
                  <c:v>174.26470588235293</c:v>
                </c:pt>
                <c:pt idx="273">
                  <c:v>174.54044117647055</c:v>
                </c:pt>
                <c:pt idx="274">
                  <c:v>179.13602941176467</c:v>
                </c:pt>
                <c:pt idx="275">
                  <c:v>172.42647058823533</c:v>
                </c:pt>
                <c:pt idx="276">
                  <c:v>174.90808823529412</c:v>
                </c:pt>
                <c:pt idx="277">
                  <c:v>173.9889705882353</c:v>
                </c:pt>
                <c:pt idx="278">
                  <c:v>177.94117647058823</c:v>
                </c:pt>
                <c:pt idx="279">
                  <c:v>177.29779411764707</c:v>
                </c:pt>
                <c:pt idx="280">
                  <c:v>182.62867647058823</c:v>
                </c:pt>
                <c:pt idx="281">
                  <c:v>181.43382352941174</c:v>
                </c:pt>
                <c:pt idx="282">
                  <c:v>178.86029411764707</c:v>
                </c:pt>
                <c:pt idx="283">
                  <c:v>178.86029411764707</c:v>
                </c:pt>
                <c:pt idx="284">
                  <c:v>185.66176470588235</c:v>
                </c:pt>
                <c:pt idx="285">
                  <c:v>181.89338235294119</c:v>
                </c:pt>
                <c:pt idx="286">
                  <c:v>178.30882352941177</c:v>
                </c:pt>
                <c:pt idx="287">
                  <c:v>180.05514705882354</c:v>
                </c:pt>
                <c:pt idx="288">
                  <c:v>184.28308823529412</c:v>
                </c:pt>
                <c:pt idx="289">
                  <c:v>180.79044117647061</c:v>
                </c:pt>
                <c:pt idx="290">
                  <c:v>183.91544117647061</c:v>
                </c:pt>
                <c:pt idx="291">
                  <c:v>180.05514705882354</c:v>
                </c:pt>
                <c:pt idx="292">
                  <c:v>186.21323529411768</c:v>
                </c:pt>
                <c:pt idx="293">
                  <c:v>181.15808823529412</c:v>
                </c:pt>
                <c:pt idx="294">
                  <c:v>180.88235294117646</c:v>
                </c:pt>
                <c:pt idx="295">
                  <c:v>185.11029411764707</c:v>
                </c:pt>
                <c:pt idx="296">
                  <c:v>180.33088235294119</c:v>
                </c:pt>
                <c:pt idx="297">
                  <c:v>177.29779411764707</c:v>
                </c:pt>
                <c:pt idx="298">
                  <c:v>178.125</c:v>
                </c:pt>
                <c:pt idx="299">
                  <c:v>175.91911764705881</c:v>
                </c:pt>
                <c:pt idx="300">
                  <c:v>173.06985294117644</c:v>
                </c:pt>
                <c:pt idx="301">
                  <c:v>172.24264705882351</c:v>
                </c:pt>
                <c:pt idx="302">
                  <c:v>173.62132352941177</c:v>
                </c:pt>
                <c:pt idx="303">
                  <c:v>176.19485294117649</c:v>
                </c:pt>
                <c:pt idx="304">
                  <c:v>179.04411764705881</c:v>
                </c:pt>
                <c:pt idx="305">
                  <c:v>182.35294117647058</c:v>
                </c:pt>
                <c:pt idx="306">
                  <c:v>179.87132352941177</c:v>
                </c:pt>
                <c:pt idx="307">
                  <c:v>177.84926470588235</c:v>
                </c:pt>
                <c:pt idx="308">
                  <c:v>178.86029411764707</c:v>
                </c:pt>
                <c:pt idx="309">
                  <c:v>175.27573529411765</c:v>
                </c:pt>
                <c:pt idx="310">
                  <c:v>175</c:v>
                </c:pt>
                <c:pt idx="311">
                  <c:v>171.50735294117646</c:v>
                </c:pt>
                <c:pt idx="312">
                  <c:v>170.8639705882353</c:v>
                </c:pt>
                <c:pt idx="313">
                  <c:v>170.8639705882353</c:v>
                </c:pt>
                <c:pt idx="314">
                  <c:v>173.52941176470588</c:v>
                </c:pt>
                <c:pt idx="315">
                  <c:v>165.625</c:v>
                </c:pt>
                <c:pt idx="316">
                  <c:v>167.1875</c:v>
                </c:pt>
                <c:pt idx="317">
                  <c:v>170.40441176470588</c:v>
                </c:pt>
                <c:pt idx="318">
                  <c:v>174.72426470588238</c:v>
                </c:pt>
                <c:pt idx="319">
                  <c:v>172.51838235294119</c:v>
                </c:pt>
                <c:pt idx="320">
                  <c:v>171.23161764705881</c:v>
                </c:pt>
                <c:pt idx="321">
                  <c:v>171.96691176470588</c:v>
                </c:pt>
                <c:pt idx="322">
                  <c:v>175</c:v>
                </c:pt>
                <c:pt idx="323">
                  <c:v>174.54044117647055</c:v>
                </c:pt>
                <c:pt idx="324">
                  <c:v>176.5625</c:v>
                </c:pt>
                <c:pt idx="325">
                  <c:v>180.33088235294119</c:v>
                </c:pt>
                <c:pt idx="326">
                  <c:v>171.96691176470588</c:v>
                </c:pt>
                <c:pt idx="327">
                  <c:v>178.6764705882353</c:v>
                </c:pt>
                <c:pt idx="328">
                  <c:v>179.13602941176467</c:v>
                </c:pt>
                <c:pt idx="329">
                  <c:v>183.27205882352942</c:v>
                </c:pt>
                <c:pt idx="330">
                  <c:v>181.34191176470588</c:v>
                </c:pt>
                <c:pt idx="331">
                  <c:v>175</c:v>
                </c:pt>
                <c:pt idx="332">
                  <c:v>175.82720588235293</c:v>
                </c:pt>
                <c:pt idx="333">
                  <c:v>175.09191176470588</c:v>
                </c:pt>
                <c:pt idx="334">
                  <c:v>178.125</c:v>
                </c:pt>
                <c:pt idx="335">
                  <c:v>180.79044117647061</c:v>
                </c:pt>
                <c:pt idx="336">
                  <c:v>183.73161764705878</c:v>
                </c:pt>
                <c:pt idx="337">
                  <c:v>184.19117647058823</c:v>
                </c:pt>
                <c:pt idx="338">
                  <c:v>182.8125</c:v>
                </c:pt>
                <c:pt idx="339">
                  <c:v>183.91544117647061</c:v>
                </c:pt>
                <c:pt idx="340">
                  <c:v>177.38970588235293</c:v>
                </c:pt>
                <c:pt idx="341">
                  <c:v>177.84926470588235</c:v>
                </c:pt>
                <c:pt idx="342">
                  <c:v>177.48161764705881</c:v>
                </c:pt>
                <c:pt idx="343">
                  <c:v>173.16176470588235</c:v>
                </c:pt>
                <c:pt idx="344">
                  <c:v>170.40441176470588</c:v>
                </c:pt>
                <c:pt idx="345">
                  <c:v>172.42647058823533</c:v>
                </c:pt>
                <c:pt idx="346">
                  <c:v>171.96691176470588</c:v>
                </c:pt>
                <c:pt idx="347">
                  <c:v>172.51838235294119</c:v>
                </c:pt>
                <c:pt idx="348">
                  <c:v>172.70220588235293</c:v>
                </c:pt>
                <c:pt idx="349">
                  <c:v>173.52941176470588</c:v>
                </c:pt>
                <c:pt idx="350">
                  <c:v>171.875</c:v>
                </c:pt>
                <c:pt idx="351">
                  <c:v>169.30147058823533</c:v>
                </c:pt>
                <c:pt idx="352">
                  <c:v>169.7610294117647</c:v>
                </c:pt>
                <c:pt idx="353">
                  <c:v>171.96691176470588</c:v>
                </c:pt>
                <c:pt idx="354">
                  <c:v>168.29044117647058</c:v>
                </c:pt>
                <c:pt idx="355">
                  <c:v>165.71691176470588</c:v>
                </c:pt>
                <c:pt idx="356">
                  <c:v>162.68382352941177</c:v>
                </c:pt>
                <c:pt idx="357">
                  <c:v>162.40808823529414</c:v>
                </c:pt>
                <c:pt idx="358">
                  <c:v>160.20220588235293</c:v>
                </c:pt>
                <c:pt idx="359">
                  <c:v>158.91544117647058</c:v>
                </c:pt>
                <c:pt idx="360">
                  <c:v>158.91544117647058</c:v>
                </c:pt>
                <c:pt idx="361">
                  <c:v>157.35294117647058</c:v>
                </c:pt>
                <c:pt idx="362">
                  <c:v>159.28308823529409</c:v>
                </c:pt>
                <c:pt idx="363">
                  <c:v>162.04044117647058</c:v>
                </c:pt>
                <c:pt idx="364">
                  <c:v>165.99264705882354</c:v>
                </c:pt>
                <c:pt idx="365">
                  <c:v>166.08455882352942</c:v>
                </c:pt>
                <c:pt idx="366">
                  <c:v>169.57720588235293</c:v>
                </c:pt>
                <c:pt idx="367">
                  <c:v>170.12867647058826</c:v>
                </c:pt>
                <c:pt idx="368">
                  <c:v>169.7610294117647</c:v>
                </c:pt>
                <c:pt idx="369">
                  <c:v>169.85294117647058</c:v>
                </c:pt>
                <c:pt idx="370">
                  <c:v>169.39338235294119</c:v>
                </c:pt>
                <c:pt idx="371">
                  <c:v>169.94485294117644</c:v>
                </c:pt>
                <c:pt idx="372">
                  <c:v>170.22058823529412</c:v>
                </c:pt>
                <c:pt idx="373">
                  <c:v>167.7389705882353</c:v>
                </c:pt>
                <c:pt idx="374">
                  <c:v>165.25735294117646</c:v>
                </c:pt>
                <c:pt idx="375">
                  <c:v>162.5</c:v>
                </c:pt>
                <c:pt idx="376">
                  <c:v>170.8639705882353</c:v>
                </c:pt>
                <c:pt idx="377">
                  <c:v>177.94117647058823</c:v>
                </c:pt>
                <c:pt idx="378">
                  <c:v>179.31985294117649</c:v>
                </c:pt>
                <c:pt idx="379">
                  <c:v>179.31985294117649</c:v>
                </c:pt>
                <c:pt idx="380">
                  <c:v>181.15808823529412</c:v>
                </c:pt>
                <c:pt idx="381">
                  <c:v>189.6139705882353</c:v>
                </c:pt>
                <c:pt idx="382">
                  <c:v>196.3235294117647</c:v>
                </c:pt>
                <c:pt idx="383">
                  <c:v>192.46323529411765</c:v>
                </c:pt>
                <c:pt idx="384">
                  <c:v>191.6360294117647</c:v>
                </c:pt>
                <c:pt idx="385">
                  <c:v>196.96691176470588</c:v>
                </c:pt>
                <c:pt idx="386">
                  <c:v>201.5625</c:v>
                </c:pt>
                <c:pt idx="387">
                  <c:v>219.20955882352942</c:v>
                </c:pt>
                <c:pt idx="388">
                  <c:v>215.90073529411762</c:v>
                </c:pt>
                <c:pt idx="389">
                  <c:v>214.0625</c:v>
                </c:pt>
                <c:pt idx="390">
                  <c:v>212.13235294117644</c:v>
                </c:pt>
                <c:pt idx="391">
                  <c:v>216.26838235294119</c:v>
                </c:pt>
                <c:pt idx="392">
                  <c:v>219.3014705882353</c:v>
                </c:pt>
                <c:pt idx="393">
                  <c:v>219.20955882352942</c:v>
                </c:pt>
                <c:pt idx="394">
                  <c:v>216.72794117647055</c:v>
                </c:pt>
                <c:pt idx="395">
                  <c:v>218.75</c:v>
                </c:pt>
                <c:pt idx="396">
                  <c:v>226.28676470588235</c:v>
                </c:pt>
                <c:pt idx="397">
                  <c:v>230.6985294117647</c:v>
                </c:pt>
                <c:pt idx="398">
                  <c:v>243.1985294117647</c:v>
                </c:pt>
                <c:pt idx="399">
                  <c:v>254.87132352941177</c:v>
                </c:pt>
                <c:pt idx="400">
                  <c:v>250</c:v>
                </c:pt>
                <c:pt idx="401">
                  <c:v>266.81985294117646</c:v>
                </c:pt>
                <c:pt idx="402">
                  <c:v>288.87867647058823</c:v>
                </c:pt>
                <c:pt idx="403">
                  <c:v>266.81985294117646</c:v>
                </c:pt>
                <c:pt idx="404">
                  <c:v>261.9485294117647</c:v>
                </c:pt>
                <c:pt idx="405">
                  <c:v>255.42279411764707</c:v>
                </c:pt>
                <c:pt idx="406">
                  <c:v>255.42279411764707</c:v>
                </c:pt>
                <c:pt idx="407">
                  <c:v>262.13235294117646</c:v>
                </c:pt>
                <c:pt idx="408">
                  <c:v>258.27205882352939</c:v>
                </c:pt>
                <c:pt idx="409">
                  <c:v>244.02573529411765</c:v>
                </c:pt>
                <c:pt idx="410">
                  <c:v>239.33823529411765</c:v>
                </c:pt>
                <c:pt idx="411">
                  <c:v>241.1764705882353</c:v>
                </c:pt>
                <c:pt idx="412">
                  <c:v>250.45955882352942</c:v>
                </c:pt>
                <c:pt idx="413">
                  <c:v>249.63235294117646</c:v>
                </c:pt>
                <c:pt idx="414">
                  <c:v>254.50367647058823</c:v>
                </c:pt>
                <c:pt idx="415">
                  <c:v>248.06985294117646</c:v>
                </c:pt>
                <c:pt idx="416">
                  <c:v>238.14338235294119</c:v>
                </c:pt>
                <c:pt idx="417">
                  <c:v>241.36029411764707</c:v>
                </c:pt>
                <c:pt idx="418">
                  <c:v>243.56617647058823</c:v>
                </c:pt>
                <c:pt idx="419">
                  <c:v>239.88970588235293</c:v>
                </c:pt>
                <c:pt idx="420">
                  <c:v>248.34558823529412</c:v>
                </c:pt>
                <c:pt idx="421">
                  <c:v>250.27573529411765</c:v>
                </c:pt>
                <c:pt idx="422">
                  <c:v>260.3860294117647</c:v>
                </c:pt>
                <c:pt idx="423">
                  <c:v>260.3860294117647</c:v>
                </c:pt>
                <c:pt idx="424">
                  <c:v>258.27205882352939</c:v>
                </c:pt>
                <c:pt idx="425">
                  <c:v>249.54044117647058</c:v>
                </c:pt>
                <c:pt idx="426">
                  <c:v>259.83455882352939</c:v>
                </c:pt>
                <c:pt idx="427">
                  <c:v>259.09926470588238</c:v>
                </c:pt>
                <c:pt idx="428">
                  <c:v>262.40808823529414</c:v>
                </c:pt>
                <c:pt idx="429">
                  <c:v>259.00735294117646</c:v>
                </c:pt>
                <c:pt idx="430">
                  <c:v>267.1875</c:v>
                </c:pt>
                <c:pt idx="431">
                  <c:v>264.43014705882354</c:v>
                </c:pt>
                <c:pt idx="432">
                  <c:v>271.78308823529414</c:v>
                </c:pt>
                <c:pt idx="433">
                  <c:v>269.02573529411762</c:v>
                </c:pt>
                <c:pt idx="434">
                  <c:v>263.97058823529414</c:v>
                </c:pt>
                <c:pt idx="435">
                  <c:v>264.6139705882353</c:v>
                </c:pt>
                <c:pt idx="436">
                  <c:v>256.34191176470586</c:v>
                </c:pt>
                <c:pt idx="437">
                  <c:v>264.70588235294116</c:v>
                </c:pt>
                <c:pt idx="438">
                  <c:v>259.74264705882354</c:v>
                </c:pt>
                <c:pt idx="439">
                  <c:v>251.74632352941177</c:v>
                </c:pt>
                <c:pt idx="440">
                  <c:v>251.28676470588235</c:v>
                </c:pt>
                <c:pt idx="441">
                  <c:v>247.79411764705881</c:v>
                </c:pt>
                <c:pt idx="442">
                  <c:v>240.80882352941177</c:v>
                </c:pt>
                <c:pt idx="443">
                  <c:v>237.95955882352942</c:v>
                </c:pt>
                <c:pt idx="444">
                  <c:v>243.93382352941177</c:v>
                </c:pt>
                <c:pt idx="445">
                  <c:v>242.00367647058823</c:v>
                </c:pt>
                <c:pt idx="446">
                  <c:v>242.37132352941177</c:v>
                </c:pt>
                <c:pt idx="447">
                  <c:v>264.43014705882354</c:v>
                </c:pt>
                <c:pt idx="448">
                  <c:v>260.75367647058823</c:v>
                </c:pt>
                <c:pt idx="449">
                  <c:v>261.02941176470586</c:v>
                </c:pt>
                <c:pt idx="450">
                  <c:v>258.3639705882353</c:v>
                </c:pt>
                <c:pt idx="451">
                  <c:v>257.62867647058823</c:v>
                </c:pt>
                <c:pt idx="452">
                  <c:v>259.00735294117646</c:v>
                </c:pt>
                <c:pt idx="453">
                  <c:v>253.6764705882353</c:v>
                </c:pt>
                <c:pt idx="454">
                  <c:v>246.875</c:v>
                </c:pt>
                <c:pt idx="455">
                  <c:v>251.10294117647058</c:v>
                </c:pt>
                <c:pt idx="456">
                  <c:v>245.8639705882353</c:v>
                </c:pt>
                <c:pt idx="457">
                  <c:v>246.59926470588235</c:v>
                </c:pt>
                <c:pt idx="458">
                  <c:v>247.79411764705881</c:v>
                </c:pt>
                <c:pt idx="459">
                  <c:v>254.41176470588235</c:v>
                </c:pt>
                <c:pt idx="460">
                  <c:v>258.3639705882353</c:v>
                </c:pt>
                <c:pt idx="461">
                  <c:v>264.0625</c:v>
                </c:pt>
                <c:pt idx="462">
                  <c:v>263.69485294117646</c:v>
                </c:pt>
                <c:pt idx="463">
                  <c:v>258.27205882352939</c:v>
                </c:pt>
                <c:pt idx="464">
                  <c:v>255.2389705882353</c:v>
                </c:pt>
                <c:pt idx="465">
                  <c:v>253.76838235294119</c:v>
                </c:pt>
                <c:pt idx="466">
                  <c:v>262.40808823529414</c:v>
                </c:pt>
                <c:pt idx="467">
                  <c:v>267.92279411764707</c:v>
                </c:pt>
                <c:pt idx="468">
                  <c:v>270.68014705882354</c:v>
                </c:pt>
                <c:pt idx="469">
                  <c:v>265.34926470588238</c:v>
                </c:pt>
                <c:pt idx="470">
                  <c:v>261.02941176470586</c:v>
                </c:pt>
                <c:pt idx="471">
                  <c:v>258.8235294117647</c:v>
                </c:pt>
                <c:pt idx="472">
                  <c:v>246.04779411764707</c:v>
                </c:pt>
                <c:pt idx="473">
                  <c:v>247.33455882352942</c:v>
                </c:pt>
                <c:pt idx="474">
                  <c:v>230.2389705882353</c:v>
                </c:pt>
                <c:pt idx="475">
                  <c:v>232.53676470588235</c:v>
                </c:pt>
                <c:pt idx="476">
                  <c:v>237.22426470588235</c:v>
                </c:pt>
                <c:pt idx="477">
                  <c:v>236.9485294117647</c:v>
                </c:pt>
                <c:pt idx="478">
                  <c:v>237.31617647058823</c:v>
                </c:pt>
                <c:pt idx="479">
                  <c:v>236.02941176470588</c:v>
                </c:pt>
                <c:pt idx="480">
                  <c:v>238.0514705882353</c:v>
                </c:pt>
                <c:pt idx="481">
                  <c:v>238.0514705882353</c:v>
                </c:pt>
                <c:pt idx="482">
                  <c:v>238.32720588235293</c:v>
                </c:pt>
                <c:pt idx="483">
                  <c:v>239.06250000000003</c:v>
                </c:pt>
                <c:pt idx="484">
                  <c:v>239.06250000000003</c:v>
                </c:pt>
                <c:pt idx="485">
                  <c:v>256.43382352941177</c:v>
                </c:pt>
                <c:pt idx="486">
                  <c:v>259.74264705882354</c:v>
                </c:pt>
                <c:pt idx="487">
                  <c:v>271.3235294117647</c:v>
                </c:pt>
                <c:pt idx="488">
                  <c:v>276.47058823529414</c:v>
                </c:pt>
                <c:pt idx="489">
                  <c:v>273.16176470588238</c:v>
                </c:pt>
                <c:pt idx="490">
                  <c:v>272.79411764705884</c:v>
                </c:pt>
                <c:pt idx="491">
                  <c:v>275.09191176470586</c:v>
                </c:pt>
                <c:pt idx="492">
                  <c:v>270.40441176470586</c:v>
                </c:pt>
                <c:pt idx="493">
                  <c:v>272.15073529411762</c:v>
                </c:pt>
                <c:pt idx="494">
                  <c:v>265.0735294117647</c:v>
                </c:pt>
                <c:pt idx="495">
                  <c:v>281.15808823529414</c:v>
                </c:pt>
                <c:pt idx="496">
                  <c:v>275.64338235294116</c:v>
                </c:pt>
                <c:pt idx="497">
                  <c:v>278.21691176470586</c:v>
                </c:pt>
                <c:pt idx="498">
                  <c:v>282.90441176470586</c:v>
                </c:pt>
                <c:pt idx="499">
                  <c:v>281.25</c:v>
                </c:pt>
                <c:pt idx="500">
                  <c:v>288.0514705882353</c:v>
                </c:pt>
                <c:pt idx="501">
                  <c:v>287.86764705882354</c:v>
                </c:pt>
                <c:pt idx="502">
                  <c:v>287.86764705882354</c:v>
                </c:pt>
                <c:pt idx="503">
                  <c:v>293.84191176470586</c:v>
                </c:pt>
                <c:pt idx="504">
                  <c:v>288.5110294117647</c:v>
                </c:pt>
                <c:pt idx="505">
                  <c:v>292.00367647058823</c:v>
                </c:pt>
                <c:pt idx="506">
                  <c:v>290.16544117647061</c:v>
                </c:pt>
                <c:pt idx="507">
                  <c:v>297.15073529411762</c:v>
                </c:pt>
                <c:pt idx="508">
                  <c:v>290.0735294117647</c:v>
                </c:pt>
                <c:pt idx="509">
                  <c:v>284.55882352941177</c:v>
                </c:pt>
                <c:pt idx="510">
                  <c:v>282.07720588235293</c:v>
                </c:pt>
                <c:pt idx="511">
                  <c:v>279.22794117647061</c:v>
                </c:pt>
                <c:pt idx="512">
                  <c:v>283.27205882352939</c:v>
                </c:pt>
                <c:pt idx="513">
                  <c:v>288.0514705882353</c:v>
                </c:pt>
                <c:pt idx="514">
                  <c:v>284.28308823529414</c:v>
                </c:pt>
                <c:pt idx="515">
                  <c:v>284.28308823529414</c:v>
                </c:pt>
                <c:pt idx="516">
                  <c:v>291.6360294117647</c:v>
                </c:pt>
                <c:pt idx="517">
                  <c:v>293.10661764705884</c:v>
                </c:pt>
                <c:pt idx="518">
                  <c:v>295.40441176470586</c:v>
                </c:pt>
                <c:pt idx="519">
                  <c:v>303.12499999999994</c:v>
                </c:pt>
                <c:pt idx="520">
                  <c:v>307.07720588235287</c:v>
                </c:pt>
                <c:pt idx="521">
                  <c:v>308.18014705882354</c:v>
                </c:pt>
                <c:pt idx="522">
                  <c:v>314.88970588235293</c:v>
                </c:pt>
                <c:pt idx="523">
                  <c:v>311.12132352941177</c:v>
                </c:pt>
                <c:pt idx="524">
                  <c:v>303.58455882352939</c:v>
                </c:pt>
                <c:pt idx="525">
                  <c:v>309.09926470588238</c:v>
                </c:pt>
                <c:pt idx="526">
                  <c:v>307.2610294117647</c:v>
                </c:pt>
                <c:pt idx="527">
                  <c:v>317.27941176470591</c:v>
                </c:pt>
                <c:pt idx="528">
                  <c:v>315.80882352941177</c:v>
                </c:pt>
                <c:pt idx="529">
                  <c:v>313.87867647058823</c:v>
                </c:pt>
                <c:pt idx="530">
                  <c:v>315.71691176470586</c:v>
                </c:pt>
                <c:pt idx="531">
                  <c:v>321.41544117647061</c:v>
                </c:pt>
                <c:pt idx="532">
                  <c:v>325.73529411764707</c:v>
                </c:pt>
                <c:pt idx="533">
                  <c:v>317.1875</c:v>
                </c:pt>
                <c:pt idx="534">
                  <c:v>318.75</c:v>
                </c:pt>
                <c:pt idx="535">
                  <c:v>320.58823529411762</c:v>
                </c:pt>
                <c:pt idx="536">
                  <c:v>308.91544117647061</c:v>
                </c:pt>
                <c:pt idx="537">
                  <c:v>307.72058823529409</c:v>
                </c:pt>
                <c:pt idx="538">
                  <c:v>312.77573529411762</c:v>
                </c:pt>
                <c:pt idx="539">
                  <c:v>302.29779411764707</c:v>
                </c:pt>
                <c:pt idx="540">
                  <c:v>302.29779411764707</c:v>
                </c:pt>
                <c:pt idx="541">
                  <c:v>280.2389705882353</c:v>
                </c:pt>
                <c:pt idx="542">
                  <c:v>280.51470588235293</c:v>
                </c:pt>
                <c:pt idx="543">
                  <c:v>274.72426470588238</c:v>
                </c:pt>
                <c:pt idx="544">
                  <c:v>285.47794117647061</c:v>
                </c:pt>
                <c:pt idx="545">
                  <c:v>287.68382352941177</c:v>
                </c:pt>
                <c:pt idx="546">
                  <c:v>285.20220588235293</c:v>
                </c:pt>
                <c:pt idx="547">
                  <c:v>285.56985294117646</c:v>
                </c:pt>
                <c:pt idx="548">
                  <c:v>290.625</c:v>
                </c:pt>
                <c:pt idx="549">
                  <c:v>294.30147058823536</c:v>
                </c:pt>
                <c:pt idx="550">
                  <c:v>282.72058823529414</c:v>
                </c:pt>
                <c:pt idx="551">
                  <c:v>276.19485294117646</c:v>
                </c:pt>
                <c:pt idx="552">
                  <c:v>269.20955882352939</c:v>
                </c:pt>
                <c:pt idx="553">
                  <c:v>262.5</c:v>
                </c:pt>
                <c:pt idx="554">
                  <c:v>255.51470588235293</c:v>
                </c:pt>
                <c:pt idx="555">
                  <c:v>257.53676470588238</c:v>
                </c:pt>
                <c:pt idx="556">
                  <c:v>245.49632352941177</c:v>
                </c:pt>
                <c:pt idx="557">
                  <c:v>243.38235294117646</c:v>
                </c:pt>
                <c:pt idx="558">
                  <c:v>261.12132352941177</c:v>
                </c:pt>
                <c:pt idx="559">
                  <c:v>265.80882352941177</c:v>
                </c:pt>
                <c:pt idx="560">
                  <c:v>265.0735294117647</c:v>
                </c:pt>
                <c:pt idx="561">
                  <c:v>265.53308823529414</c:v>
                </c:pt>
                <c:pt idx="562">
                  <c:v>262.59191176470586</c:v>
                </c:pt>
                <c:pt idx="563">
                  <c:v>271.875</c:v>
                </c:pt>
                <c:pt idx="564">
                  <c:v>269.57720588235293</c:v>
                </c:pt>
                <c:pt idx="565">
                  <c:v>266.6360294117647</c:v>
                </c:pt>
                <c:pt idx="566">
                  <c:v>271.04779411764707</c:v>
                </c:pt>
                <c:pt idx="567">
                  <c:v>267.37132352941177</c:v>
                </c:pt>
                <c:pt idx="568">
                  <c:v>280.60661764705884</c:v>
                </c:pt>
                <c:pt idx="569">
                  <c:v>279.22794117647061</c:v>
                </c:pt>
                <c:pt idx="570">
                  <c:v>290.44117647058823</c:v>
                </c:pt>
                <c:pt idx="571">
                  <c:v>289.0625</c:v>
                </c:pt>
                <c:pt idx="572">
                  <c:v>287.59191176470586</c:v>
                </c:pt>
                <c:pt idx="573">
                  <c:v>284.28308823529414</c:v>
                </c:pt>
                <c:pt idx="574">
                  <c:v>293.1985294117647</c:v>
                </c:pt>
                <c:pt idx="575">
                  <c:v>293.47426470588238</c:v>
                </c:pt>
                <c:pt idx="576">
                  <c:v>279.22794117647061</c:v>
                </c:pt>
                <c:pt idx="577">
                  <c:v>276.74632352941177</c:v>
                </c:pt>
                <c:pt idx="578">
                  <c:v>272.24264705882354</c:v>
                </c:pt>
                <c:pt idx="579">
                  <c:v>273.62132352941177</c:v>
                </c:pt>
                <c:pt idx="580">
                  <c:v>284.9264705882353</c:v>
                </c:pt>
                <c:pt idx="581">
                  <c:v>288.87867647058823</c:v>
                </c:pt>
                <c:pt idx="582">
                  <c:v>288.60294117647061</c:v>
                </c:pt>
                <c:pt idx="583">
                  <c:v>293.93382352941177</c:v>
                </c:pt>
                <c:pt idx="584">
                  <c:v>298.25367647058823</c:v>
                </c:pt>
                <c:pt idx="585">
                  <c:v>285.66176470588238</c:v>
                </c:pt>
                <c:pt idx="586">
                  <c:v>273.16176470588238</c:v>
                </c:pt>
                <c:pt idx="587">
                  <c:v>279.6875</c:v>
                </c:pt>
                <c:pt idx="588">
                  <c:v>272.4264705882353</c:v>
                </c:pt>
                <c:pt idx="589">
                  <c:v>265.625</c:v>
                </c:pt>
                <c:pt idx="590">
                  <c:v>266.36029411764707</c:v>
                </c:pt>
                <c:pt idx="591">
                  <c:v>279.1360294117647</c:v>
                </c:pt>
                <c:pt idx="592">
                  <c:v>282.72058823529414</c:v>
                </c:pt>
                <c:pt idx="593">
                  <c:v>267.55514705882354</c:v>
                </c:pt>
                <c:pt idx="594">
                  <c:v>257.53676470588238</c:v>
                </c:pt>
                <c:pt idx="595">
                  <c:v>255.88235294117646</c:v>
                </c:pt>
                <c:pt idx="596">
                  <c:v>270.77205882352939</c:v>
                </c:pt>
                <c:pt idx="597">
                  <c:v>280.88235294117646</c:v>
                </c:pt>
                <c:pt idx="598">
                  <c:v>300.36764705882354</c:v>
                </c:pt>
                <c:pt idx="599">
                  <c:v>298.52941176470586</c:v>
                </c:pt>
                <c:pt idx="600">
                  <c:v>296.50735294117646</c:v>
                </c:pt>
                <c:pt idx="601">
                  <c:v>295.22058823529414</c:v>
                </c:pt>
                <c:pt idx="602">
                  <c:v>286.67279411764707</c:v>
                </c:pt>
                <c:pt idx="603">
                  <c:v>292.83088235294116</c:v>
                </c:pt>
                <c:pt idx="604">
                  <c:v>299.4485294117647</c:v>
                </c:pt>
                <c:pt idx="605">
                  <c:v>301.37867647058823</c:v>
                </c:pt>
                <c:pt idx="606">
                  <c:v>287.59191176470586</c:v>
                </c:pt>
                <c:pt idx="607">
                  <c:v>279.1360294117647</c:v>
                </c:pt>
                <c:pt idx="608">
                  <c:v>282.99632352941177</c:v>
                </c:pt>
                <c:pt idx="609">
                  <c:v>284.46691176470586</c:v>
                </c:pt>
                <c:pt idx="610">
                  <c:v>273.52941176470586</c:v>
                </c:pt>
                <c:pt idx="611">
                  <c:v>269.7610294117647</c:v>
                </c:pt>
                <c:pt idx="612">
                  <c:v>275</c:v>
                </c:pt>
                <c:pt idx="613">
                  <c:v>273.89705882352939</c:v>
                </c:pt>
                <c:pt idx="614">
                  <c:v>279.1360294117647</c:v>
                </c:pt>
                <c:pt idx="615">
                  <c:v>273.16176470588238</c:v>
                </c:pt>
                <c:pt idx="616">
                  <c:v>268.84191176470586</c:v>
                </c:pt>
                <c:pt idx="617">
                  <c:v>260.47794117647061</c:v>
                </c:pt>
                <c:pt idx="618">
                  <c:v>247.51838235294119</c:v>
                </c:pt>
                <c:pt idx="619">
                  <c:v>247.15073529411765</c:v>
                </c:pt>
                <c:pt idx="620">
                  <c:v>242.37132352941177</c:v>
                </c:pt>
                <c:pt idx="621">
                  <c:v>247.8860294117647</c:v>
                </c:pt>
                <c:pt idx="622">
                  <c:v>234.65073529411765</c:v>
                </c:pt>
                <c:pt idx="623">
                  <c:v>238.60294117647058</c:v>
                </c:pt>
                <c:pt idx="624">
                  <c:v>233.73161764705881</c:v>
                </c:pt>
                <c:pt idx="625">
                  <c:v>228.95220588235293</c:v>
                </c:pt>
                <c:pt idx="626">
                  <c:v>235.3860294117647</c:v>
                </c:pt>
                <c:pt idx="627">
                  <c:v>235.75367647058823</c:v>
                </c:pt>
                <c:pt idx="628">
                  <c:v>214.98161764705881</c:v>
                </c:pt>
                <c:pt idx="629">
                  <c:v>214.88970588235293</c:v>
                </c:pt>
                <c:pt idx="630">
                  <c:v>214.88970588235293</c:v>
                </c:pt>
                <c:pt idx="631">
                  <c:v>225.64338235294119</c:v>
                </c:pt>
                <c:pt idx="632">
                  <c:v>224.72426470588235</c:v>
                </c:pt>
                <c:pt idx="633">
                  <c:v>229.59558823529412</c:v>
                </c:pt>
                <c:pt idx="634">
                  <c:v>239.15441176470588</c:v>
                </c:pt>
                <c:pt idx="635">
                  <c:v>233.8235294117647</c:v>
                </c:pt>
                <c:pt idx="636">
                  <c:v>243.65808823529412</c:v>
                </c:pt>
                <c:pt idx="637">
                  <c:v>258.08823529411762</c:v>
                </c:pt>
                <c:pt idx="638">
                  <c:v>254.1360294117647</c:v>
                </c:pt>
                <c:pt idx="639">
                  <c:v>255.42279411764707</c:v>
                </c:pt>
                <c:pt idx="640">
                  <c:v>253.49264705882354</c:v>
                </c:pt>
                <c:pt idx="641">
                  <c:v>254.96323529411765</c:v>
                </c:pt>
                <c:pt idx="642">
                  <c:v>256.25</c:v>
                </c:pt>
                <c:pt idx="643">
                  <c:v>248.9889705882353</c:v>
                </c:pt>
                <c:pt idx="644">
                  <c:v>254.50367647058823</c:v>
                </c:pt>
                <c:pt idx="645">
                  <c:v>253.125</c:v>
                </c:pt>
                <c:pt idx="646">
                  <c:v>255.14705882352942</c:v>
                </c:pt>
                <c:pt idx="647">
                  <c:v>259.09926470588238</c:v>
                </c:pt>
                <c:pt idx="648">
                  <c:v>254.87132352941177</c:v>
                </c:pt>
                <c:pt idx="649">
                  <c:v>247.24264705882354</c:v>
                </c:pt>
                <c:pt idx="650">
                  <c:v>248.71323529411765</c:v>
                </c:pt>
                <c:pt idx="651">
                  <c:v>263.97058823529414</c:v>
                </c:pt>
                <c:pt idx="652">
                  <c:v>261.21323529411762</c:v>
                </c:pt>
                <c:pt idx="653">
                  <c:v>250.64338235294119</c:v>
                </c:pt>
                <c:pt idx="654">
                  <c:v>249.63235294117646</c:v>
                </c:pt>
                <c:pt idx="655">
                  <c:v>241.36029411764707</c:v>
                </c:pt>
                <c:pt idx="656">
                  <c:v>246.96691176470588</c:v>
                </c:pt>
                <c:pt idx="657">
                  <c:v>251.83823529411765</c:v>
                </c:pt>
                <c:pt idx="658">
                  <c:v>257.8125</c:v>
                </c:pt>
                <c:pt idx="659">
                  <c:v>258.27205882352939</c:v>
                </c:pt>
                <c:pt idx="660">
                  <c:v>261.9485294117647</c:v>
                </c:pt>
                <c:pt idx="661">
                  <c:v>266.45220588235293</c:v>
                </c:pt>
                <c:pt idx="662">
                  <c:v>267.46323529411762</c:v>
                </c:pt>
                <c:pt idx="663">
                  <c:v>260.20220588235293</c:v>
                </c:pt>
                <c:pt idx="664">
                  <c:v>268.65808823529414</c:v>
                </c:pt>
                <c:pt idx="665">
                  <c:v>270.40441176470586</c:v>
                </c:pt>
                <c:pt idx="666">
                  <c:v>278.40073529411762</c:v>
                </c:pt>
                <c:pt idx="667">
                  <c:v>275.45955882352939</c:v>
                </c:pt>
                <c:pt idx="668">
                  <c:v>278.40073529411762</c:v>
                </c:pt>
                <c:pt idx="669">
                  <c:v>280.2389705882353</c:v>
                </c:pt>
                <c:pt idx="670">
                  <c:v>275.82720588235293</c:v>
                </c:pt>
                <c:pt idx="671">
                  <c:v>273.9889705882353</c:v>
                </c:pt>
                <c:pt idx="672">
                  <c:v>263.0514705882353</c:v>
                </c:pt>
                <c:pt idx="673">
                  <c:v>268.38235294117646</c:v>
                </c:pt>
                <c:pt idx="674">
                  <c:v>268.38235294117646</c:v>
                </c:pt>
                <c:pt idx="675">
                  <c:v>263.32720588235293</c:v>
                </c:pt>
                <c:pt idx="676">
                  <c:v>262.77573529411762</c:v>
                </c:pt>
                <c:pt idx="677">
                  <c:v>260.75367647058823</c:v>
                </c:pt>
                <c:pt idx="678">
                  <c:v>257.72058823529414</c:v>
                </c:pt>
                <c:pt idx="679">
                  <c:v>257.2610294117647</c:v>
                </c:pt>
                <c:pt idx="680">
                  <c:v>253.21691176470588</c:v>
                </c:pt>
                <c:pt idx="681">
                  <c:v>257.99632352941177</c:v>
                </c:pt>
                <c:pt idx="682">
                  <c:v>255.88235294117646</c:v>
                </c:pt>
                <c:pt idx="683">
                  <c:v>253.03308823529412</c:v>
                </c:pt>
                <c:pt idx="684">
                  <c:v>247.4264705882353</c:v>
                </c:pt>
                <c:pt idx="685">
                  <c:v>248.06985294117646</c:v>
                </c:pt>
                <c:pt idx="686">
                  <c:v>245.12867647058823</c:v>
                </c:pt>
                <c:pt idx="687">
                  <c:v>232.99632352941177</c:v>
                </c:pt>
                <c:pt idx="688">
                  <c:v>235.56985294117646</c:v>
                </c:pt>
                <c:pt idx="689">
                  <c:v>238.32720588235293</c:v>
                </c:pt>
                <c:pt idx="690">
                  <c:v>242.00367647058823</c:v>
                </c:pt>
                <c:pt idx="691">
                  <c:v>234.83455882352942</c:v>
                </c:pt>
                <c:pt idx="692">
                  <c:v>240.53308823529414</c:v>
                </c:pt>
                <c:pt idx="693">
                  <c:v>223.9889705882353</c:v>
                </c:pt>
                <c:pt idx="694">
                  <c:v>227.75735294117646</c:v>
                </c:pt>
                <c:pt idx="695">
                  <c:v>222.05882352941177</c:v>
                </c:pt>
                <c:pt idx="696">
                  <c:v>229.8713235294118</c:v>
                </c:pt>
                <c:pt idx="697">
                  <c:v>226.47058823529412</c:v>
                </c:pt>
                <c:pt idx="698">
                  <c:v>223.34558823529412</c:v>
                </c:pt>
                <c:pt idx="699">
                  <c:v>224.81617647058823</c:v>
                </c:pt>
                <c:pt idx="700">
                  <c:v>242.92279411764707</c:v>
                </c:pt>
                <c:pt idx="701">
                  <c:v>230.42279411764707</c:v>
                </c:pt>
                <c:pt idx="702">
                  <c:v>227.20588235294119</c:v>
                </c:pt>
                <c:pt idx="703">
                  <c:v>228.95220588235293</c:v>
                </c:pt>
                <c:pt idx="704">
                  <c:v>229.50367647058823</c:v>
                </c:pt>
                <c:pt idx="705">
                  <c:v>229.8713235294118</c:v>
                </c:pt>
                <c:pt idx="706">
                  <c:v>227.75735294117646</c:v>
                </c:pt>
                <c:pt idx="707">
                  <c:v>231.89338235294119</c:v>
                </c:pt>
                <c:pt idx="708">
                  <c:v>232.35294117647058</c:v>
                </c:pt>
                <c:pt idx="709">
                  <c:v>236.21323529411765</c:v>
                </c:pt>
                <c:pt idx="710">
                  <c:v>233.91544117647058</c:v>
                </c:pt>
                <c:pt idx="711">
                  <c:v>227.75735294117646</c:v>
                </c:pt>
                <c:pt idx="712">
                  <c:v>236.76470588235296</c:v>
                </c:pt>
                <c:pt idx="713">
                  <c:v>236.9485294117647</c:v>
                </c:pt>
                <c:pt idx="714">
                  <c:v>230.97426470588235</c:v>
                </c:pt>
                <c:pt idx="715">
                  <c:v>231.61764705882354</c:v>
                </c:pt>
                <c:pt idx="716">
                  <c:v>229.22794117647058</c:v>
                </c:pt>
                <c:pt idx="717">
                  <c:v>233.8235294117647</c:v>
                </c:pt>
                <c:pt idx="718">
                  <c:v>234.09926470588235</c:v>
                </c:pt>
                <c:pt idx="719">
                  <c:v>234.83455882352942</c:v>
                </c:pt>
                <c:pt idx="720">
                  <c:v>241.54411764705881</c:v>
                </c:pt>
                <c:pt idx="721">
                  <c:v>236.39705882352942</c:v>
                </c:pt>
                <c:pt idx="722">
                  <c:v>227.94117647058823</c:v>
                </c:pt>
                <c:pt idx="723">
                  <c:v>226.7463235294118</c:v>
                </c:pt>
                <c:pt idx="724">
                  <c:v>226.37867647058823</c:v>
                </c:pt>
                <c:pt idx="725">
                  <c:v>232.62867647058823</c:v>
                </c:pt>
                <c:pt idx="726">
                  <c:v>226.7463235294118</c:v>
                </c:pt>
                <c:pt idx="727">
                  <c:v>217.83088235294119</c:v>
                </c:pt>
                <c:pt idx="728">
                  <c:v>219.94485294117646</c:v>
                </c:pt>
                <c:pt idx="729">
                  <c:v>217.46323529411765</c:v>
                </c:pt>
                <c:pt idx="730">
                  <c:v>218.38235294117649</c:v>
                </c:pt>
                <c:pt idx="731">
                  <c:v>212.95955882352945</c:v>
                </c:pt>
                <c:pt idx="732">
                  <c:v>212.95955882352945</c:v>
                </c:pt>
                <c:pt idx="733">
                  <c:v>211.21323529411765</c:v>
                </c:pt>
                <c:pt idx="734">
                  <c:v>211.30514705882351</c:v>
                </c:pt>
                <c:pt idx="735">
                  <c:v>218.56617647058823</c:v>
                </c:pt>
                <c:pt idx="736">
                  <c:v>219.02573529411762</c:v>
                </c:pt>
                <c:pt idx="737">
                  <c:v>221.32352941176467</c:v>
                </c:pt>
                <c:pt idx="738">
                  <c:v>225.09191176470586</c:v>
                </c:pt>
                <c:pt idx="739">
                  <c:v>220.12867647058823</c:v>
                </c:pt>
                <c:pt idx="740">
                  <c:v>220.12867647058823</c:v>
                </c:pt>
                <c:pt idx="741">
                  <c:v>214.33823529411765</c:v>
                </c:pt>
                <c:pt idx="742">
                  <c:v>212.04044117647058</c:v>
                </c:pt>
                <c:pt idx="743">
                  <c:v>210.84558823529412</c:v>
                </c:pt>
                <c:pt idx="744">
                  <c:v>211.58088235294119</c:v>
                </c:pt>
                <c:pt idx="745">
                  <c:v>217.55514705882356</c:v>
                </c:pt>
                <c:pt idx="746">
                  <c:v>216.1764705882353</c:v>
                </c:pt>
                <c:pt idx="747">
                  <c:v>212.95955882352945</c:v>
                </c:pt>
                <c:pt idx="748">
                  <c:v>214.6139705882353</c:v>
                </c:pt>
                <c:pt idx="749">
                  <c:v>220.49632352941174</c:v>
                </c:pt>
                <c:pt idx="750">
                  <c:v>223.4375</c:v>
                </c:pt>
                <c:pt idx="751">
                  <c:v>226.83823529411765</c:v>
                </c:pt>
                <c:pt idx="752">
                  <c:v>228.58455882352942</c:v>
                </c:pt>
                <c:pt idx="753">
                  <c:v>228.6764705882353</c:v>
                </c:pt>
                <c:pt idx="754">
                  <c:v>239.43014705882354</c:v>
                </c:pt>
                <c:pt idx="755">
                  <c:v>237.22426470588235</c:v>
                </c:pt>
                <c:pt idx="756">
                  <c:v>239.98161764705881</c:v>
                </c:pt>
                <c:pt idx="757">
                  <c:v>241.54411764705881</c:v>
                </c:pt>
                <c:pt idx="758">
                  <c:v>238.97058823529412</c:v>
                </c:pt>
                <c:pt idx="759">
                  <c:v>231.34191176470591</c:v>
                </c:pt>
                <c:pt idx="760">
                  <c:v>229.68749999999997</c:v>
                </c:pt>
                <c:pt idx="761">
                  <c:v>235.93750000000003</c:v>
                </c:pt>
                <c:pt idx="762">
                  <c:v>235.20220588235293</c:v>
                </c:pt>
                <c:pt idx="763">
                  <c:v>235.66176470588235</c:v>
                </c:pt>
                <c:pt idx="764">
                  <c:v>222.4264705882353</c:v>
                </c:pt>
                <c:pt idx="765">
                  <c:v>221.41544117647058</c:v>
                </c:pt>
                <c:pt idx="766">
                  <c:v>221.41544117647058</c:v>
                </c:pt>
                <c:pt idx="767">
                  <c:v>222.33455882352942</c:v>
                </c:pt>
                <c:pt idx="768">
                  <c:v>217.7389705882353</c:v>
                </c:pt>
                <c:pt idx="769">
                  <c:v>222.70220588235293</c:v>
                </c:pt>
                <c:pt idx="770">
                  <c:v>224.44852941176472</c:v>
                </c:pt>
                <c:pt idx="771">
                  <c:v>227.84926470588235</c:v>
                </c:pt>
                <c:pt idx="772">
                  <c:v>232.90441176470588</c:v>
                </c:pt>
                <c:pt idx="773">
                  <c:v>235.75367647058823</c:v>
                </c:pt>
                <c:pt idx="774">
                  <c:v>240.25735294117646</c:v>
                </c:pt>
                <c:pt idx="775">
                  <c:v>237.95955882352942</c:v>
                </c:pt>
                <c:pt idx="776">
                  <c:v>237.04044117647058</c:v>
                </c:pt>
                <c:pt idx="777">
                  <c:v>244.85294117647058</c:v>
                </c:pt>
                <c:pt idx="778">
                  <c:v>247.8860294117647</c:v>
                </c:pt>
                <c:pt idx="779">
                  <c:v>243.65808823529412</c:v>
                </c:pt>
                <c:pt idx="780">
                  <c:v>242.92279411764707</c:v>
                </c:pt>
                <c:pt idx="781">
                  <c:v>245.77205882352942</c:v>
                </c:pt>
                <c:pt idx="782">
                  <c:v>243.47426470588235</c:v>
                </c:pt>
                <c:pt idx="783">
                  <c:v>242.92279411764707</c:v>
                </c:pt>
                <c:pt idx="784">
                  <c:v>237.5</c:v>
                </c:pt>
                <c:pt idx="785">
                  <c:v>231.61764705882354</c:v>
                </c:pt>
                <c:pt idx="786">
                  <c:v>235.75367647058823</c:v>
                </c:pt>
                <c:pt idx="787">
                  <c:v>233.45588235294119</c:v>
                </c:pt>
                <c:pt idx="788">
                  <c:v>230.14705882352942</c:v>
                </c:pt>
                <c:pt idx="789">
                  <c:v>231.15808823529412</c:v>
                </c:pt>
                <c:pt idx="790">
                  <c:v>236.76470588235296</c:v>
                </c:pt>
                <c:pt idx="791">
                  <c:v>236.76470588235296</c:v>
                </c:pt>
                <c:pt idx="792">
                  <c:v>232.72058823529412</c:v>
                </c:pt>
                <c:pt idx="793">
                  <c:v>236.9485294117647</c:v>
                </c:pt>
                <c:pt idx="794">
                  <c:v>235.93750000000003</c:v>
                </c:pt>
                <c:pt idx="795">
                  <c:v>235.66176470588235</c:v>
                </c:pt>
                <c:pt idx="796">
                  <c:v>237.40808823529409</c:v>
                </c:pt>
                <c:pt idx="797">
                  <c:v>243.47426470588235</c:v>
                </c:pt>
                <c:pt idx="798">
                  <c:v>244.20955882352942</c:v>
                </c:pt>
                <c:pt idx="799">
                  <c:v>242.37132352941177</c:v>
                </c:pt>
                <c:pt idx="800">
                  <c:v>246.59926470588235</c:v>
                </c:pt>
                <c:pt idx="801">
                  <c:v>245.49632352941177</c:v>
                </c:pt>
                <c:pt idx="802">
                  <c:v>240.44117647058823</c:v>
                </c:pt>
                <c:pt idx="803">
                  <c:v>232.72058823529412</c:v>
                </c:pt>
                <c:pt idx="804">
                  <c:v>231.8014705882353</c:v>
                </c:pt>
                <c:pt idx="805">
                  <c:v>234.83455882352942</c:v>
                </c:pt>
                <c:pt idx="806">
                  <c:v>239.98161764705881</c:v>
                </c:pt>
                <c:pt idx="807">
                  <c:v>239.52205882352942</c:v>
                </c:pt>
                <c:pt idx="808">
                  <c:v>239.6139705882353</c:v>
                </c:pt>
                <c:pt idx="809">
                  <c:v>244.39338235294119</c:v>
                </c:pt>
                <c:pt idx="810">
                  <c:v>247.05882352941177</c:v>
                </c:pt>
                <c:pt idx="811">
                  <c:v>239.79779411764707</c:v>
                </c:pt>
                <c:pt idx="812">
                  <c:v>236.21323529411765</c:v>
                </c:pt>
                <c:pt idx="813">
                  <c:v>233.91544117647058</c:v>
                </c:pt>
                <c:pt idx="814">
                  <c:v>237.59191176470588</c:v>
                </c:pt>
                <c:pt idx="815">
                  <c:v>240.53308823529414</c:v>
                </c:pt>
                <c:pt idx="816">
                  <c:v>242.46323529411765</c:v>
                </c:pt>
                <c:pt idx="817">
                  <c:v>235.20220588235293</c:v>
                </c:pt>
                <c:pt idx="818">
                  <c:v>231.89338235294119</c:v>
                </c:pt>
                <c:pt idx="819">
                  <c:v>225.18382352941177</c:v>
                </c:pt>
                <c:pt idx="820">
                  <c:v>242.92279411764707</c:v>
                </c:pt>
                <c:pt idx="821">
                  <c:v>241.54411764705881</c:v>
                </c:pt>
                <c:pt idx="822">
                  <c:v>241.91176470588235</c:v>
                </c:pt>
                <c:pt idx="823">
                  <c:v>235.01838235294119</c:v>
                </c:pt>
                <c:pt idx="824">
                  <c:v>234.74264705882354</c:v>
                </c:pt>
                <c:pt idx="825">
                  <c:v>230.05514705882354</c:v>
                </c:pt>
                <c:pt idx="826">
                  <c:v>230.88235294117646</c:v>
                </c:pt>
                <c:pt idx="827">
                  <c:v>235.01838235294119</c:v>
                </c:pt>
                <c:pt idx="828">
                  <c:v>229.22794117647058</c:v>
                </c:pt>
                <c:pt idx="829">
                  <c:v>226.5625</c:v>
                </c:pt>
                <c:pt idx="830">
                  <c:v>226.28676470588235</c:v>
                </c:pt>
                <c:pt idx="831">
                  <c:v>224.54044117647058</c:v>
                </c:pt>
                <c:pt idx="832">
                  <c:v>229.68749999999997</c:v>
                </c:pt>
                <c:pt idx="833">
                  <c:v>226.37867647058823</c:v>
                </c:pt>
                <c:pt idx="834">
                  <c:v>229.77941176470588</c:v>
                </c:pt>
                <c:pt idx="835">
                  <c:v>229.59558823529412</c:v>
                </c:pt>
                <c:pt idx="836">
                  <c:v>226.65441176470588</c:v>
                </c:pt>
                <c:pt idx="837">
                  <c:v>230.14705882352942</c:v>
                </c:pt>
                <c:pt idx="838">
                  <c:v>236.12132352941177</c:v>
                </c:pt>
                <c:pt idx="839">
                  <c:v>238.14338235294119</c:v>
                </c:pt>
                <c:pt idx="840">
                  <c:v>232.99632352941177</c:v>
                </c:pt>
                <c:pt idx="841">
                  <c:v>223.16176470588235</c:v>
                </c:pt>
                <c:pt idx="842">
                  <c:v>223.62132352941174</c:v>
                </c:pt>
                <c:pt idx="843">
                  <c:v>221.96691176470588</c:v>
                </c:pt>
                <c:pt idx="844">
                  <c:v>223.89705882352942</c:v>
                </c:pt>
                <c:pt idx="845">
                  <c:v>217.37132352941177</c:v>
                </c:pt>
                <c:pt idx="846">
                  <c:v>218.65808823529412</c:v>
                </c:pt>
                <c:pt idx="847">
                  <c:v>217.92279411764707</c:v>
                </c:pt>
                <c:pt idx="848">
                  <c:v>219.7610294117647</c:v>
                </c:pt>
                <c:pt idx="849">
                  <c:v>223.71323529411765</c:v>
                </c:pt>
                <c:pt idx="850">
                  <c:v>234.83455882352942</c:v>
                </c:pt>
                <c:pt idx="851">
                  <c:v>241.81985294117646</c:v>
                </c:pt>
                <c:pt idx="852">
                  <c:v>255.60661764705881</c:v>
                </c:pt>
                <c:pt idx="853">
                  <c:v>258.8235294117647</c:v>
                </c:pt>
                <c:pt idx="854">
                  <c:v>252.02205882352942</c:v>
                </c:pt>
                <c:pt idx="855">
                  <c:v>244.66911764705881</c:v>
                </c:pt>
                <c:pt idx="856">
                  <c:v>243.75</c:v>
                </c:pt>
                <c:pt idx="857">
                  <c:v>250</c:v>
                </c:pt>
                <c:pt idx="858">
                  <c:v>250</c:v>
                </c:pt>
                <c:pt idx="859">
                  <c:v>241.45220588235293</c:v>
                </c:pt>
                <c:pt idx="860">
                  <c:v>240.34926470588235</c:v>
                </c:pt>
                <c:pt idx="861">
                  <c:v>236.67279411764707</c:v>
                </c:pt>
                <c:pt idx="862">
                  <c:v>225.09191176470586</c:v>
                </c:pt>
                <c:pt idx="863">
                  <c:v>229.50367647058823</c:v>
                </c:pt>
                <c:pt idx="864">
                  <c:v>235.93750000000003</c:v>
                </c:pt>
                <c:pt idx="865">
                  <c:v>231.70955882352942</c:v>
                </c:pt>
                <c:pt idx="866">
                  <c:v>231.8014705882353</c:v>
                </c:pt>
                <c:pt idx="867">
                  <c:v>226.47058823529412</c:v>
                </c:pt>
                <c:pt idx="868">
                  <c:v>226.47058823529412</c:v>
                </c:pt>
                <c:pt idx="869">
                  <c:v>229.22794117647058</c:v>
                </c:pt>
                <c:pt idx="870">
                  <c:v>224.08088235294119</c:v>
                </c:pt>
                <c:pt idx="871">
                  <c:v>231.70955882352942</c:v>
                </c:pt>
                <c:pt idx="872">
                  <c:v>238.78676470588235</c:v>
                </c:pt>
                <c:pt idx="873">
                  <c:v>244.11764705882354</c:v>
                </c:pt>
                <c:pt idx="874">
                  <c:v>243.29044117647058</c:v>
                </c:pt>
                <c:pt idx="875">
                  <c:v>247.51838235294119</c:v>
                </c:pt>
                <c:pt idx="876">
                  <c:v>266.26838235294116</c:v>
                </c:pt>
                <c:pt idx="877">
                  <c:v>268.01470588235293</c:v>
                </c:pt>
                <c:pt idx="878">
                  <c:v>269.11764705882354</c:v>
                </c:pt>
                <c:pt idx="879">
                  <c:v>266.91176470588238</c:v>
                </c:pt>
                <c:pt idx="880">
                  <c:v>271.69117647058823</c:v>
                </c:pt>
                <c:pt idx="881">
                  <c:v>277.38970588235293</c:v>
                </c:pt>
                <c:pt idx="882">
                  <c:v>287.59191176470586</c:v>
                </c:pt>
                <c:pt idx="883">
                  <c:v>287.59191176470586</c:v>
                </c:pt>
                <c:pt idx="884">
                  <c:v>302.38970588235293</c:v>
                </c:pt>
                <c:pt idx="885">
                  <c:v>290.90073529411762</c:v>
                </c:pt>
                <c:pt idx="886">
                  <c:v>298.06985294117646</c:v>
                </c:pt>
                <c:pt idx="887">
                  <c:v>295.8639705882353</c:v>
                </c:pt>
                <c:pt idx="888">
                  <c:v>296.96691176470586</c:v>
                </c:pt>
                <c:pt idx="889">
                  <c:v>306.15808823529414</c:v>
                </c:pt>
                <c:pt idx="890">
                  <c:v>309.55882352941177</c:v>
                </c:pt>
                <c:pt idx="891">
                  <c:v>325.18382352941177</c:v>
                </c:pt>
                <c:pt idx="892">
                  <c:v>325.36764705882354</c:v>
                </c:pt>
                <c:pt idx="893">
                  <c:v>332.07720588235293</c:v>
                </c:pt>
                <c:pt idx="894">
                  <c:v>343.75</c:v>
                </c:pt>
                <c:pt idx="895">
                  <c:v>346.78308823529409</c:v>
                </c:pt>
                <c:pt idx="896">
                  <c:v>335.56985294117646</c:v>
                </c:pt>
                <c:pt idx="897">
                  <c:v>323.06985294117646</c:v>
                </c:pt>
                <c:pt idx="898">
                  <c:v>332.07720588235293</c:v>
                </c:pt>
                <c:pt idx="899">
                  <c:v>325</c:v>
                </c:pt>
                <c:pt idx="900">
                  <c:v>330.14705882352939</c:v>
                </c:pt>
                <c:pt idx="901">
                  <c:v>336.21323529411762</c:v>
                </c:pt>
                <c:pt idx="902">
                  <c:v>326.5625</c:v>
                </c:pt>
                <c:pt idx="903">
                  <c:v>323.34558823529414</c:v>
                </c:pt>
                <c:pt idx="904">
                  <c:v>318.01470588235293</c:v>
                </c:pt>
                <c:pt idx="905">
                  <c:v>327.66544117647061</c:v>
                </c:pt>
                <c:pt idx="906">
                  <c:v>328.40073529411757</c:v>
                </c:pt>
                <c:pt idx="907">
                  <c:v>326.83823529411762</c:v>
                </c:pt>
                <c:pt idx="908">
                  <c:v>330.60661764705884</c:v>
                </c:pt>
                <c:pt idx="909">
                  <c:v>335.66176470588243</c:v>
                </c:pt>
                <c:pt idx="910">
                  <c:v>325.45955882352933</c:v>
                </c:pt>
                <c:pt idx="911">
                  <c:v>314.9816176470589</c:v>
                </c:pt>
                <c:pt idx="912">
                  <c:v>308.7316176470589</c:v>
                </c:pt>
                <c:pt idx="913">
                  <c:v>311.30514705882354</c:v>
                </c:pt>
                <c:pt idx="914">
                  <c:v>316.81985294117646</c:v>
                </c:pt>
                <c:pt idx="915">
                  <c:v>321.50735294117641</c:v>
                </c:pt>
                <c:pt idx="916">
                  <c:v>323.34558823529414</c:v>
                </c:pt>
                <c:pt idx="917">
                  <c:v>331.06617647058829</c:v>
                </c:pt>
                <c:pt idx="918">
                  <c:v>329.59558823529414</c:v>
                </c:pt>
                <c:pt idx="919">
                  <c:v>321.50735294117641</c:v>
                </c:pt>
                <c:pt idx="920">
                  <c:v>318.93382352941177</c:v>
                </c:pt>
                <c:pt idx="921">
                  <c:v>314.24632352941177</c:v>
                </c:pt>
                <c:pt idx="922">
                  <c:v>325.5514705882353</c:v>
                </c:pt>
                <c:pt idx="923">
                  <c:v>324.81617647058829</c:v>
                </c:pt>
                <c:pt idx="924">
                  <c:v>319.85294117647061</c:v>
                </c:pt>
                <c:pt idx="925">
                  <c:v>319.85294117647061</c:v>
                </c:pt>
                <c:pt idx="926">
                  <c:v>318.38235294117646</c:v>
                </c:pt>
                <c:pt idx="927">
                  <c:v>310.9375</c:v>
                </c:pt>
                <c:pt idx="928">
                  <c:v>320.58823529411762</c:v>
                </c:pt>
                <c:pt idx="929">
                  <c:v>325.27573529411762</c:v>
                </c:pt>
                <c:pt idx="930">
                  <c:v>319.20955882352933</c:v>
                </c:pt>
                <c:pt idx="931">
                  <c:v>316.1764705882353</c:v>
                </c:pt>
                <c:pt idx="932">
                  <c:v>318.75</c:v>
                </c:pt>
                <c:pt idx="933">
                  <c:v>323.16176470588232</c:v>
                </c:pt>
                <c:pt idx="934">
                  <c:v>329.96323529411762</c:v>
                </c:pt>
                <c:pt idx="935">
                  <c:v>322.79411764705884</c:v>
                </c:pt>
                <c:pt idx="936">
                  <c:v>317.46323529411762</c:v>
                </c:pt>
                <c:pt idx="937">
                  <c:v>324.08088235294116</c:v>
                </c:pt>
                <c:pt idx="938">
                  <c:v>323.34558823529414</c:v>
                </c:pt>
                <c:pt idx="939">
                  <c:v>329.87132352941177</c:v>
                </c:pt>
                <c:pt idx="940">
                  <c:v>327.94117647058823</c:v>
                </c:pt>
                <c:pt idx="941">
                  <c:v>325.91911764705884</c:v>
                </c:pt>
                <c:pt idx="942">
                  <c:v>319.57720588235298</c:v>
                </c:pt>
                <c:pt idx="943">
                  <c:v>314.52205882352939</c:v>
                </c:pt>
                <c:pt idx="944">
                  <c:v>331.8014705882353</c:v>
                </c:pt>
                <c:pt idx="945">
                  <c:v>325.09191176470586</c:v>
                </c:pt>
                <c:pt idx="946">
                  <c:v>320.40441176470586</c:v>
                </c:pt>
                <c:pt idx="947">
                  <c:v>320.95588235294116</c:v>
                </c:pt>
                <c:pt idx="948">
                  <c:v>319.57720588235298</c:v>
                </c:pt>
                <c:pt idx="949">
                  <c:v>315.25735294117646</c:v>
                </c:pt>
                <c:pt idx="950">
                  <c:v>316.54411764705884</c:v>
                </c:pt>
                <c:pt idx="951">
                  <c:v>317.7389705882353</c:v>
                </c:pt>
                <c:pt idx="952">
                  <c:v>319.7610294117647</c:v>
                </c:pt>
                <c:pt idx="953">
                  <c:v>325.73529411764707</c:v>
                </c:pt>
                <c:pt idx="954">
                  <c:v>314.9816176470589</c:v>
                </c:pt>
                <c:pt idx="955">
                  <c:v>311.85661764705884</c:v>
                </c:pt>
                <c:pt idx="956">
                  <c:v>311.67279411764702</c:v>
                </c:pt>
                <c:pt idx="957">
                  <c:v>314.79779411764707</c:v>
                </c:pt>
                <c:pt idx="958">
                  <c:v>319.3014705882353</c:v>
                </c:pt>
                <c:pt idx="959">
                  <c:v>320.77205882352939</c:v>
                </c:pt>
                <c:pt idx="960">
                  <c:v>322.8860294117647</c:v>
                </c:pt>
                <c:pt idx="961">
                  <c:v>319.39338235294116</c:v>
                </c:pt>
                <c:pt idx="962">
                  <c:v>325</c:v>
                </c:pt>
                <c:pt idx="963">
                  <c:v>320.86397058823525</c:v>
                </c:pt>
                <c:pt idx="964">
                  <c:v>317.55514705882354</c:v>
                </c:pt>
                <c:pt idx="965">
                  <c:v>315.44117647058823</c:v>
                </c:pt>
                <c:pt idx="966">
                  <c:v>314.9816176470589</c:v>
                </c:pt>
                <c:pt idx="967">
                  <c:v>317.83088235294116</c:v>
                </c:pt>
                <c:pt idx="968">
                  <c:v>319.3014705882353</c:v>
                </c:pt>
                <c:pt idx="969">
                  <c:v>317.83088235294116</c:v>
                </c:pt>
                <c:pt idx="970">
                  <c:v>318.38235294117646</c:v>
                </c:pt>
                <c:pt idx="971">
                  <c:v>322.4264705882353</c:v>
                </c:pt>
                <c:pt idx="972">
                  <c:v>328.6764705882353</c:v>
                </c:pt>
                <c:pt idx="973">
                  <c:v>331.8014705882353</c:v>
                </c:pt>
                <c:pt idx="974">
                  <c:v>325.91911764705884</c:v>
                </c:pt>
                <c:pt idx="975">
                  <c:v>315.34926470588238</c:v>
                </c:pt>
                <c:pt idx="976">
                  <c:v>312.86764705882354</c:v>
                </c:pt>
                <c:pt idx="977">
                  <c:v>312.04044117647061</c:v>
                </c:pt>
                <c:pt idx="978">
                  <c:v>310.84558823529414</c:v>
                </c:pt>
                <c:pt idx="979">
                  <c:v>308.08823529411768</c:v>
                </c:pt>
                <c:pt idx="980">
                  <c:v>309.46691176470586</c:v>
                </c:pt>
                <c:pt idx="981">
                  <c:v>310.66176470588238</c:v>
                </c:pt>
                <c:pt idx="982">
                  <c:v>310.75367647058823</c:v>
                </c:pt>
                <c:pt idx="983">
                  <c:v>310.75367647058823</c:v>
                </c:pt>
                <c:pt idx="984">
                  <c:v>311.67279411764702</c:v>
                </c:pt>
                <c:pt idx="985">
                  <c:v>312.13235294117646</c:v>
                </c:pt>
                <c:pt idx="986">
                  <c:v>320.95588235294116</c:v>
                </c:pt>
                <c:pt idx="987">
                  <c:v>322.05882352941177</c:v>
                </c:pt>
                <c:pt idx="988">
                  <c:v>319.57720588235298</c:v>
                </c:pt>
                <c:pt idx="989">
                  <c:v>310.56985294117646</c:v>
                </c:pt>
                <c:pt idx="990">
                  <c:v>309.55882352941177</c:v>
                </c:pt>
                <c:pt idx="991">
                  <c:v>308.27205882352939</c:v>
                </c:pt>
                <c:pt idx="992">
                  <c:v>309.65073529411762</c:v>
                </c:pt>
                <c:pt idx="993">
                  <c:v>310.75367647058823</c:v>
                </c:pt>
                <c:pt idx="994">
                  <c:v>310.38602941176475</c:v>
                </c:pt>
                <c:pt idx="995">
                  <c:v>306.15808823529414</c:v>
                </c:pt>
                <c:pt idx="996">
                  <c:v>296.23161764705878</c:v>
                </c:pt>
                <c:pt idx="997">
                  <c:v>292.1875</c:v>
                </c:pt>
                <c:pt idx="998">
                  <c:v>291.54411764705884</c:v>
                </c:pt>
                <c:pt idx="999">
                  <c:v>294.48529411764707</c:v>
                </c:pt>
                <c:pt idx="1000">
                  <c:v>297.05882352941177</c:v>
                </c:pt>
                <c:pt idx="1001">
                  <c:v>298.25367647058823</c:v>
                </c:pt>
                <c:pt idx="1002">
                  <c:v>296.23161764705878</c:v>
                </c:pt>
                <c:pt idx="1003">
                  <c:v>290.625</c:v>
                </c:pt>
                <c:pt idx="1004">
                  <c:v>291.1764705882353</c:v>
                </c:pt>
                <c:pt idx="1005">
                  <c:v>291.81985294117646</c:v>
                </c:pt>
                <c:pt idx="1006">
                  <c:v>283.91544117647061</c:v>
                </c:pt>
                <c:pt idx="1007">
                  <c:v>286.30514705882354</c:v>
                </c:pt>
                <c:pt idx="1008">
                  <c:v>286.02941176470586</c:v>
                </c:pt>
                <c:pt idx="1009">
                  <c:v>277.66544117647061</c:v>
                </c:pt>
                <c:pt idx="1010">
                  <c:v>277.75735294117646</c:v>
                </c:pt>
                <c:pt idx="1011">
                  <c:v>274.72426470588238</c:v>
                </c:pt>
                <c:pt idx="1012">
                  <c:v>276.19485294117646</c:v>
                </c:pt>
                <c:pt idx="1013">
                  <c:v>275.91911764705884</c:v>
                </c:pt>
                <c:pt idx="1014">
                  <c:v>274.08088235294116</c:v>
                </c:pt>
                <c:pt idx="1015">
                  <c:v>273.71323529411762</c:v>
                </c:pt>
                <c:pt idx="1016">
                  <c:v>277.48161764705884</c:v>
                </c:pt>
                <c:pt idx="1017">
                  <c:v>281.98529411764707</c:v>
                </c:pt>
                <c:pt idx="1018">
                  <c:v>287.77573529411762</c:v>
                </c:pt>
                <c:pt idx="1019">
                  <c:v>288.60294117647061</c:v>
                </c:pt>
                <c:pt idx="1020">
                  <c:v>287.22426470588238</c:v>
                </c:pt>
                <c:pt idx="1021">
                  <c:v>290.90073529411762</c:v>
                </c:pt>
                <c:pt idx="1022">
                  <c:v>290.90073529411762</c:v>
                </c:pt>
                <c:pt idx="1023">
                  <c:v>286.4889705882353</c:v>
                </c:pt>
                <c:pt idx="1024">
                  <c:v>284.83455882352939</c:v>
                </c:pt>
                <c:pt idx="1025">
                  <c:v>282.53676470588238</c:v>
                </c:pt>
                <c:pt idx="1026">
                  <c:v>285.47794117647061</c:v>
                </c:pt>
                <c:pt idx="1027">
                  <c:v>286.4889705882353</c:v>
                </c:pt>
                <c:pt idx="1028">
                  <c:v>285.66176470588238</c:v>
                </c:pt>
                <c:pt idx="1029">
                  <c:v>289.33823529411762</c:v>
                </c:pt>
                <c:pt idx="1030">
                  <c:v>286.58088235294116</c:v>
                </c:pt>
                <c:pt idx="1031">
                  <c:v>281.25</c:v>
                </c:pt>
                <c:pt idx="1032">
                  <c:v>280.51470588235293</c:v>
                </c:pt>
                <c:pt idx="1033">
                  <c:v>278.49264705882354</c:v>
                </c:pt>
                <c:pt idx="1034">
                  <c:v>279.96323529411762</c:v>
                </c:pt>
                <c:pt idx="1035">
                  <c:v>277.94117647058823</c:v>
                </c:pt>
                <c:pt idx="1036">
                  <c:v>278.03308823529414</c:v>
                </c:pt>
                <c:pt idx="1037">
                  <c:v>272.61029411764707</c:v>
                </c:pt>
                <c:pt idx="1038">
                  <c:v>269.11764705882354</c:v>
                </c:pt>
                <c:pt idx="1039">
                  <c:v>270.40441176470586</c:v>
                </c:pt>
                <c:pt idx="1040">
                  <c:v>269.11764705882354</c:v>
                </c:pt>
                <c:pt idx="1041">
                  <c:v>272.8860294117647</c:v>
                </c:pt>
                <c:pt idx="1042">
                  <c:v>272.8860294117647</c:v>
                </c:pt>
                <c:pt idx="1043">
                  <c:v>269.20955882352939</c:v>
                </c:pt>
                <c:pt idx="1044">
                  <c:v>271.50735294117646</c:v>
                </c:pt>
                <c:pt idx="1045">
                  <c:v>265.16544117647061</c:v>
                </c:pt>
                <c:pt idx="1046">
                  <c:v>262.86764705882354</c:v>
                </c:pt>
                <c:pt idx="1047">
                  <c:v>257.07720588235293</c:v>
                </c:pt>
                <c:pt idx="1048">
                  <c:v>259.46691176470586</c:v>
                </c:pt>
                <c:pt idx="1049">
                  <c:v>258.91544117647061</c:v>
                </c:pt>
                <c:pt idx="1050">
                  <c:v>260.20220588235293</c:v>
                </c:pt>
                <c:pt idx="1051">
                  <c:v>262.22426470588238</c:v>
                </c:pt>
                <c:pt idx="1052">
                  <c:v>255.88235294117646</c:v>
                </c:pt>
                <c:pt idx="1053">
                  <c:v>255.97426470588235</c:v>
                </c:pt>
                <c:pt idx="1054">
                  <c:v>248.62132352941177</c:v>
                </c:pt>
                <c:pt idx="1055">
                  <c:v>252.48161764705881</c:v>
                </c:pt>
                <c:pt idx="1056">
                  <c:v>253.6764705882353</c:v>
                </c:pt>
                <c:pt idx="1057">
                  <c:v>255.14705882352942</c:v>
                </c:pt>
                <c:pt idx="1058">
                  <c:v>257.53676470588238</c:v>
                </c:pt>
                <c:pt idx="1059">
                  <c:v>260.01838235294116</c:v>
                </c:pt>
                <c:pt idx="1060">
                  <c:v>262.59191176470586</c:v>
                </c:pt>
                <c:pt idx="1061">
                  <c:v>265.80882352941177</c:v>
                </c:pt>
                <c:pt idx="1062">
                  <c:v>262.04044117647061</c:v>
                </c:pt>
                <c:pt idx="1063">
                  <c:v>265.44117647058823</c:v>
                </c:pt>
                <c:pt idx="1064">
                  <c:v>270.58823529411762</c:v>
                </c:pt>
                <c:pt idx="1065">
                  <c:v>267.92279411764707</c:v>
                </c:pt>
                <c:pt idx="1066">
                  <c:v>268.29044117647061</c:v>
                </c:pt>
                <c:pt idx="1067">
                  <c:v>267.37132352941177</c:v>
                </c:pt>
                <c:pt idx="1068">
                  <c:v>268.93382352941177</c:v>
                </c:pt>
                <c:pt idx="1069">
                  <c:v>270.8639705882353</c:v>
                </c:pt>
                <c:pt idx="1070">
                  <c:v>252.84926470588235</c:v>
                </c:pt>
                <c:pt idx="1071">
                  <c:v>246.59926470588235</c:v>
                </c:pt>
                <c:pt idx="1072">
                  <c:v>256.06617647058823</c:v>
                </c:pt>
                <c:pt idx="1073">
                  <c:v>255.14705882352942</c:v>
                </c:pt>
                <c:pt idx="1074">
                  <c:v>256.98529411764707</c:v>
                </c:pt>
                <c:pt idx="1075">
                  <c:v>261.9485294117647</c:v>
                </c:pt>
                <c:pt idx="1076">
                  <c:v>260.56985294117646</c:v>
                </c:pt>
                <c:pt idx="1077">
                  <c:v>256.15808823529414</c:v>
                </c:pt>
                <c:pt idx="1078">
                  <c:v>256.52573529411762</c:v>
                </c:pt>
                <c:pt idx="1079">
                  <c:v>262.77573529411762</c:v>
                </c:pt>
                <c:pt idx="1080">
                  <c:v>255.05514705882354</c:v>
                </c:pt>
                <c:pt idx="1081">
                  <c:v>258.63970588235293</c:v>
                </c:pt>
                <c:pt idx="1082">
                  <c:v>258.73161764705884</c:v>
                </c:pt>
                <c:pt idx="1083">
                  <c:v>258.3639705882353</c:v>
                </c:pt>
                <c:pt idx="1084">
                  <c:v>260.66176470588238</c:v>
                </c:pt>
                <c:pt idx="1085">
                  <c:v>258.18014705882354</c:v>
                </c:pt>
                <c:pt idx="1086">
                  <c:v>256.43382352941177</c:v>
                </c:pt>
                <c:pt idx="1087">
                  <c:v>254.31985294117646</c:v>
                </c:pt>
                <c:pt idx="1088">
                  <c:v>257.8125</c:v>
                </c:pt>
                <c:pt idx="1089">
                  <c:v>253.21691176470588</c:v>
                </c:pt>
                <c:pt idx="1090">
                  <c:v>260.9375</c:v>
                </c:pt>
                <c:pt idx="1091">
                  <c:v>265.34926470588238</c:v>
                </c:pt>
                <c:pt idx="1092">
                  <c:v>261.21323529411762</c:v>
                </c:pt>
                <c:pt idx="1093">
                  <c:v>264.24632352941177</c:v>
                </c:pt>
                <c:pt idx="1094">
                  <c:v>261.4889705882353</c:v>
                </c:pt>
                <c:pt idx="1095">
                  <c:v>257.16911764705884</c:v>
                </c:pt>
                <c:pt idx="1096">
                  <c:v>256.15808823529414</c:v>
                </c:pt>
                <c:pt idx="1097">
                  <c:v>263.32720588235293</c:v>
                </c:pt>
                <c:pt idx="1098">
                  <c:v>256.15808823529414</c:v>
                </c:pt>
                <c:pt idx="1099">
                  <c:v>257.90441176470586</c:v>
                </c:pt>
                <c:pt idx="1100">
                  <c:v>257.90441176470586</c:v>
                </c:pt>
                <c:pt idx="1101">
                  <c:v>255.05514705882354</c:v>
                </c:pt>
                <c:pt idx="1102">
                  <c:v>252.84926470588235</c:v>
                </c:pt>
                <c:pt idx="1103">
                  <c:v>251.19485294117646</c:v>
                </c:pt>
                <c:pt idx="1104">
                  <c:v>251.93014705882354</c:v>
                </c:pt>
                <c:pt idx="1105">
                  <c:v>250.18382352941177</c:v>
                </c:pt>
                <c:pt idx="1106">
                  <c:v>253.125</c:v>
                </c:pt>
                <c:pt idx="1107">
                  <c:v>258.54779411764707</c:v>
                </c:pt>
                <c:pt idx="1108">
                  <c:v>256.43382352941177</c:v>
                </c:pt>
                <c:pt idx="1109">
                  <c:v>255.05514705882354</c:v>
                </c:pt>
                <c:pt idx="1110">
                  <c:v>258.3639705882353</c:v>
                </c:pt>
                <c:pt idx="1111">
                  <c:v>256.89338235294116</c:v>
                </c:pt>
                <c:pt idx="1112">
                  <c:v>259.375</c:v>
                </c:pt>
                <c:pt idx="1113">
                  <c:v>260.56985294117646</c:v>
                </c:pt>
                <c:pt idx="1114">
                  <c:v>260.66176470588238</c:v>
                </c:pt>
                <c:pt idx="1115">
                  <c:v>257.90441176470586</c:v>
                </c:pt>
                <c:pt idx="1116">
                  <c:v>256.52573529411762</c:v>
                </c:pt>
                <c:pt idx="1117">
                  <c:v>255.97426470588235</c:v>
                </c:pt>
                <c:pt idx="1118">
                  <c:v>253.58455882352942</c:v>
                </c:pt>
                <c:pt idx="1119">
                  <c:v>256.15808823529414</c:v>
                </c:pt>
                <c:pt idx="1120">
                  <c:v>251.10294117647058</c:v>
                </c:pt>
                <c:pt idx="1121">
                  <c:v>252.02205882352942</c:v>
                </c:pt>
                <c:pt idx="1122">
                  <c:v>250.27573529411765</c:v>
                </c:pt>
                <c:pt idx="1123">
                  <c:v>250.18382352941177</c:v>
                </c:pt>
                <c:pt idx="1124">
                  <c:v>252.75735294117646</c:v>
                </c:pt>
                <c:pt idx="1125">
                  <c:v>259.9264705882353</c:v>
                </c:pt>
                <c:pt idx="1126">
                  <c:v>257.53676470588238</c:v>
                </c:pt>
                <c:pt idx="1127">
                  <c:v>256.61764705882354</c:v>
                </c:pt>
                <c:pt idx="1128">
                  <c:v>249.63235294117646</c:v>
                </c:pt>
                <c:pt idx="1129">
                  <c:v>248.4375</c:v>
                </c:pt>
                <c:pt idx="1130">
                  <c:v>245.22058823529412</c:v>
                </c:pt>
                <c:pt idx="1131">
                  <c:v>243.93382352941177</c:v>
                </c:pt>
                <c:pt idx="1132">
                  <c:v>238.41911764705881</c:v>
                </c:pt>
                <c:pt idx="1133">
                  <c:v>237.40808823529409</c:v>
                </c:pt>
                <c:pt idx="1134">
                  <c:v>238.78676470588235</c:v>
                </c:pt>
                <c:pt idx="1135">
                  <c:v>241.81985294117646</c:v>
                </c:pt>
                <c:pt idx="1136">
                  <c:v>241.81985294117646</c:v>
                </c:pt>
                <c:pt idx="1137">
                  <c:v>241.1764705882353</c:v>
                </c:pt>
                <c:pt idx="1138">
                  <c:v>242.64705882352942</c:v>
                </c:pt>
                <c:pt idx="1139">
                  <c:v>248.34558823529412</c:v>
                </c:pt>
                <c:pt idx="1140">
                  <c:v>247.05882352941177</c:v>
                </c:pt>
                <c:pt idx="1141">
                  <c:v>249.72426470588235</c:v>
                </c:pt>
                <c:pt idx="1142">
                  <c:v>248.34558823529412</c:v>
                </c:pt>
                <c:pt idx="1143">
                  <c:v>246.13970588235293</c:v>
                </c:pt>
                <c:pt idx="1144">
                  <c:v>246.13970588235293</c:v>
                </c:pt>
                <c:pt idx="1145">
                  <c:v>244.48529411764707</c:v>
                </c:pt>
                <c:pt idx="1146">
                  <c:v>242.83088235294119</c:v>
                </c:pt>
                <c:pt idx="1147">
                  <c:v>244.3014705882353</c:v>
                </c:pt>
                <c:pt idx="1148">
                  <c:v>242.55514705882354</c:v>
                </c:pt>
                <c:pt idx="1149">
                  <c:v>240.34926470588235</c:v>
                </c:pt>
                <c:pt idx="1150">
                  <c:v>240.16544117647058</c:v>
                </c:pt>
                <c:pt idx="1151">
                  <c:v>238.69485294117646</c:v>
                </c:pt>
                <c:pt idx="1152">
                  <c:v>239.06250000000003</c:v>
                </c:pt>
                <c:pt idx="1153">
                  <c:v>239.52205882352942</c:v>
                </c:pt>
                <c:pt idx="1154">
                  <c:v>240.90073529411765</c:v>
                </c:pt>
                <c:pt idx="1155">
                  <c:v>244.20955882352942</c:v>
                </c:pt>
                <c:pt idx="1156">
                  <c:v>241.91176470588235</c:v>
                </c:pt>
                <c:pt idx="1157">
                  <c:v>242.83088235294119</c:v>
                </c:pt>
                <c:pt idx="1158">
                  <c:v>237.22426470588235</c:v>
                </c:pt>
                <c:pt idx="1159">
                  <c:v>239.15441176470588</c:v>
                </c:pt>
                <c:pt idx="1160">
                  <c:v>236.58088235294116</c:v>
                </c:pt>
                <c:pt idx="1161">
                  <c:v>235.75367647058823</c:v>
                </c:pt>
                <c:pt idx="1162">
                  <c:v>232.90441176470588</c:v>
                </c:pt>
                <c:pt idx="1163">
                  <c:v>233.45588235294119</c:v>
                </c:pt>
                <c:pt idx="1164">
                  <c:v>230.97426470588235</c:v>
                </c:pt>
                <c:pt idx="1165">
                  <c:v>231.8014705882353</c:v>
                </c:pt>
                <c:pt idx="1166">
                  <c:v>234.375</c:v>
                </c:pt>
                <c:pt idx="1167">
                  <c:v>231.98529411764704</c:v>
                </c:pt>
                <c:pt idx="1168">
                  <c:v>235.84558823529412</c:v>
                </c:pt>
                <c:pt idx="1169">
                  <c:v>233.18014705882354</c:v>
                </c:pt>
                <c:pt idx="1170">
                  <c:v>234.83455882352942</c:v>
                </c:pt>
                <c:pt idx="1171">
                  <c:v>231.8014705882353</c:v>
                </c:pt>
                <c:pt idx="1172">
                  <c:v>233.27205882352942</c:v>
                </c:pt>
                <c:pt idx="1173">
                  <c:v>239.24632352941177</c:v>
                </c:pt>
                <c:pt idx="1174">
                  <c:v>237.68382352941177</c:v>
                </c:pt>
                <c:pt idx="1175">
                  <c:v>235.75367647058823</c:v>
                </c:pt>
                <c:pt idx="1176">
                  <c:v>236.4889705882353</c:v>
                </c:pt>
                <c:pt idx="1177">
                  <c:v>236.4889705882353</c:v>
                </c:pt>
                <c:pt idx="1178">
                  <c:v>234.00735294117646</c:v>
                </c:pt>
                <c:pt idx="1179">
                  <c:v>233.18014705882354</c:v>
                </c:pt>
                <c:pt idx="1180">
                  <c:v>230.60661764705881</c:v>
                </c:pt>
                <c:pt idx="1181">
                  <c:v>233.45588235294119</c:v>
                </c:pt>
                <c:pt idx="1182">
                  <c:v>231.15808823529412</c:v>
                </c:pt>
                <c:pt idx="1183">
                  <c:v>232.99632352941177</c:v>
                </c:pt>
                <c:pt idx="1184">
                  <c:v>233.45588235294119</c:v>
                </c:pt>
                <c:pt idx="1185">
                  <c:v>235.93750000000003</c:v>
                </c:pt>
                <c:pt idx="1186">
                  <c:v>230.79044117647058</c:v>
                </c:pt>
                <c:pt idx="1187">
                  <c:v>235.75367647058823</c:v>
                </c:pt>
                <c:pt idx="1188">
                  <c:v>236.39705882352942</c:v>
                </c:pt>
                <c:pt idx="1189">
                  <c:v>237.68382352941177</c:v>
                </c:pt>
                <c:pt idx="1190">
                  <c:v>241.54411764705881</c:v>
                </c:pt>
                <c:pt idx="1191">
                  <c:v>237.59191176470588</c:v>
                </c:pt>
                <c:pt idx="1192">
                  <c:v>240.25735294117646</c:v>
                </c:pt>
                <c:pt idx="1193">
                  <c:v>242.00367647058823</c:v>
                </c:pt>
                <c:pt idx="1194">
                  <c:v>246.50735294117646</c:v>
                </c:pt>
                <c:pt idx="1195">
                  <c:v>249.35661764705881</c:v>
                </c:pt>
                <c:pt idx="1196">
                  <c:v>251.10294117647058</c:v>
                </c:pt>
                <c:pt idx="1197">
                  <c:v>249.4485294117647</c:v>
                </c:pt>
                <c:pt idx="1198">
                  <c:v>250.45955882352942</c:v>
                </c:pt>
                <c:pt idx="1199">
                  <c:v>252.20588235294119</c:v>
                </c:pt>
                <c:pt idx="1200">
                  <c:v>253.40073529411765</c:v>
                </c:pt>
                <c:pt idx="1201">
                  <c:v>252.5735294117647</c:v>
                </c:pt>
                <c:pt idx="1202">
                  <c:v>255.42279411764707</c:v>
                </c:pt>
                <c:pt idx="1203">
                  <c:v>254.96323529411765</c:v>
                </c:pt>
                <c:pt idx="1204">
                  <c:v>253.86029411764707</c:v>
                </c:pt>
                <c:pt idx="1205">
                  <c:v>252.02205882352942</c:v>
                </c:pt>
                <c:pt idx="1206">
                  <c:v>254.50367647058823</c:v>
                </c:pt>
                <c:pt idx="1207">
                  <c:v>254.59558823529412</c:v>
                </c:pt>
                <c:pt idx="1208">
                  <c:v>252.1139705882353</c:v>
                </c:pt>
                <c:pt idx="1209">
                  <c:v>250.5514705882353</c:v>
                </c:pt>
                <c:pt idx="1210">
                  <c:v>252.20588235294119</c:v>
                </c:pt>
                <c:pt idx="1211">
                  <c:v>259.46691176470586</c:v>
                </c:pt>
                <c:pt idx="1212">
                  <c:v>257.2610294117647</c:v>
                </c:pt>
                <c:pt idx="1213">
                  <c:v>257.62867647058823</c:v>
                </c:pt>
                <c:pt idx="1214">
                  <c:v>257.99632352941177</c:v>
                </c:pt>
                <c:pt idx="1215">
                  <c:v>256.06617647058823</c:v>
                </c:pt>
                <c:pt idx="1216">
                  <c:v>253.95220588235293</c:v>
                </c:pt>
                <c:pt idx="1217">
                  <c:v>250.36764705882354</c:v>
                </c:pt>
                <c:pt idx="1218">
                  <c:v>250.45955882352942</c:v>
                </c:pt>
                <c:pt idx="1219">
                  <c:v>248.16176470588235</c:v>
                </c:pt>
                <c:pt idx="1220">
                  <c:v>245.40441176470588</c:v>
                </c:pt>
                <c:pt idx="1221">
                  <c:v>245.49632352941177</c:v>
                </c:pt>
                <c:pt idx="1222">
                  <c:v>243.65808823529412</c:v>
                </c:pt>
                <c:pt idx="1223">
                  <c:v>241.1764705882353</c:v>
                </c:pt>
                <c:pt idx="1224">
                  <c:v>240.16544117647058</c:v>
                </c:pt>
                <c:pt idx="1225">
                  <c:v>240.0735294117647</c:v>
                </c:pt>
                <c:pt idx="1226">
                  <c:v>238.8786764705882</c:v>
                </c:pt>
                <c:pt idx="1227">
                  <c:v>237.59191176470588</c:v>
                </c:pt>
                <c:pt idx="1228">
                  <c:v>237.22426470588235</c:v>
                </c:pt>
                <c:pt idx="1229">
                  <c:v>237.31617647058823</c:v>
                </c:pt>
                <c:pt idx="1230">
                  <c:v>237.04044117647058</c:v>
                </c:pt>
                <c:pt idx="1231">
                  <c:v>236.9485294117647</c:v>
                </c:pt>
                <c:pt idx="1232">
                  <c:v>236.12132352941177</c:v>
                </c:pt>
                <c:pt idx="1233">
                  <c:v>239.06250000000003</c:v>
                </c:pt>
                <c:pt idx="1234">
                  <c:v>237.95955882352942</c:v>
                </c:pt>
                <c:pt idx="1235">
                  <c:v>238.5110294117647</c:v>
                </c:pt>
                <c:pt idx="1236">
                  <c:v>238.78676470588235</c:v>
                </c:pt>
                <c:pt idx="1237">
                  <c:v>239.88970588235293</c:v>
                </c:pt>
                <c:pt idx="1238">
                  <c:v>237.68382352941177</c:v>
                </c:pt>
                <c:pt idx="1239">
                  <c:v>239.43014705882354</c:v>
                </c:pt>
                <c:pt idx="1240">
                  <c:v>239.43014705882354</c:v>
                </c:pt>
                <c:pt idx="1241">
                  <c:v>240.80882352941177</c:v>
                </c:pt>
                <c:pt idx="1242">
                  <c:v>238.8786764705882</c:v>
                </c:pt>
                <c:pt idx="1243">
                  <c:v>240.34926470588235</c:v>
                </c:pt>
                <c:pt idx="1244">
                  <c:v>237.95955882352942</c:v>
                </c:pt>
                <c:pt idx="1245">
                  <c:v>234.55882352941177</c:v>
                </c:pt>
                <c:pt idx="1246">
                  <c:v>234.28308823529409</c:v>
                </c:pt>
                <c:pt idx="1247">
                  <c:v>234.9264705882353</c:v>
                </c:pt>
                <c:pt idx="1248">
                  <c:v>231.43382352941177</c:v>
                </c:pt>
                <c:pt idx="1249">
                  <c:v>231.70955882352942</c:v>
                </c:pt>
                <c:pt idx="1250">
                  <c:v>228.86029411764707</c:v>
                </c:pt>
                <c:pt idx="1251">
                  <c:v>227.29779411764707</c:v>
                </c:pt>
                <c:pt idx="1252">
                  <c:v>228.58455882352942</c:v>
                </c:pt>
                <c:pt idx="1253">
                  <c:v>227.84926470588235</c:v>
                </c:pt>
                <c:pt idx="1254">
                  <c:v>225.27573529411768</c:v>
                </c:pt>
                <c:pt idx="1255">
                  <c:v>224.54044117647058</c:v>
                </c:pt>
                <c:pt idx="1256">
                  <c:v>225.5514705882353</c:v>
                </c:pt>
                <c:pt idx="1257">
                  <c:v>224.08088235294119</c:v>
                </c:pt>
                <c:pt idx="1258">
                  <c:v>222.8860294117647</c:v>
                </c:pt>
                <c:pt idx="1259">
                  <c:v>223.89705882352942</c:v>
                </c:pt>
                <c:pt idx="1260">
                  <c:v>220.77205882352942</c:v>
                </c:pt>
                <c:pt idx="1261">
                  <c:v>222.51838235294119</c:v>
                </c:pt>
                <c:pt idx="1262">
                  <c:v>219.48529411764707</c:v>
                </c:pt>
                <c:pt idx="1263">
                  <c:v>222.70220588235293</c:v>
                </c:pt>
                <c:pt idx="1264">
                  <c:v>222.70220588235293</c:v>
                </c:pt>
                <c:pt idx="1265">
                  <c:v>221.50735294117646</c:v>
                </c:pt>
                <c:pt idx="1266">
                  <c:v>216.45220588235293</c:v>
                </c:pt>
                <c:pt idx="1267">
                  <c:v>214.79779411764707</c:v>
                </c:pt>
                <c:pt idx="1268">
                  <c:v>209.19117647058826</c:v>
                </c:pt>
                <c:pt idx="1269">
                  <c:v>210.84558823529412</c:v>
                </c:pt>
                <c:pt idx="1270">
                  <c:v>212.95955882352945</c:v>
                </c:pt>
                <c:pt idx="1271">
                  <c:v>208.73161764705881</c:v>
                </c:pt>
                <c:pt idx="1272">
                  <c:v>210.56985294117646</c:v>
                </c:pt>
                <c:pt idx="1273">
                  <c:v>207.16911764705881</c:v>
                </c:pt>
                <c:pt idx="1274">
                  <c:v>207.16911764705881</c:v>
                </c:pt>
                <c:pt idx="1275">
                  <c:v>206.70955882352939</c:v>
                </c:pt>
                <c:pt idx="1276">
                  <c:v>206.34191176470588</c:v>
                </c:pt>
                <c:pt idx="1277">
                  <c:v>209.55882352941177</c:v>
                </c:pt>
                <c:pt idx="1278">
                  <c:v>207.8125</c:v>
                </c:pt>
                <c:pt idx="1279">
                  <c:v>207.16911764705881</c:v>
                </c:pt>
                <c:pt idx="1280">
                  <c:v>208.08823529411765</c:v>
                </c:pt>
                <c:pt idx="1281">
                  <c:v>202.75735294117646</c:v>
                </c:pt>
                <c:pt idx="1282">
                  <c:v>203.49264705882354</c:v>
                </c:pt>
                <c:pt idx="1283">
                  <c:v>204.31985294117646</c:v>
                </c:pt>
                <c:pt idx="1284">
                  <c:v>207.2610294117647</c:v>
                </c:pt>
                <c:pt idx="1285">
                  <c:v>214.88970588235293</c:v>
                </c:pt>
                <c:pt idx="1286">
                  <c:v>215.99264705882354</c:v>
                </c:pt>
                <c:pt idx="1287">
                  <c:v>213.5110294117647</c:v>
                </c:pt>
                <c:pt idx="1288">
                  <c:v>212.31617647058823</c:v>
                </c:pt>
                <c:pt idx="1289">
                  <c:v>214.98161764705881</c:v>
                </c:pt>
                <c:pt idx="1290">
                  <c:v>217.00367647058823</c:v>
                </c:pt>
                <c:pt idx="1291">
                  <c:v>215.80882352941177</c:v>
                </c:pt>
                <c:pt idx="1292">
                  <c:v>218.93382352941177</c:v>
                </c:pt>
                <c:pt idx="1293">
                  <c:v>220.03676470588235</c:v>
                </c:pt>
                <c:pt idx="1294">
                  <c:v>220.03676470588235</c:v>
                </c:pt>
                <c:pt idx="1295">
                  <c:v>225</c:v>
                </c:pt>
                <c:pt idx="1296">
                  <c:v>228.03308823529412</c:v>
                </c:pt>
                <c:pt idx="1297">
                  <c:v>226.5625</c:v>
                </c:pt>
                <c:pt idx="1298">
                  <c:v>224.17279411764707</c:v>
                </c:pt>
                <c:pt idx="1299">
                  <c:v>227.1139705882353</c:v>
                </c:pt>
                <c:pt idx="1300">
                  <c:v>226.10294117647058</c:v>
                </c:pt>
                <c:pt idx="1301">
                  <c:v>220.58823529411765</c:v>
                </c:pt>
                <c:pt idx="1302">
                  <c:v>214.0625</c:v>
                </c:pt>
                <c:pt idx="1303">
                  <c:v>220.22058823529412</c:v>
                </c:pt>
                <c:pt idx="1304">
                  <c:v>230.42279411764707</c:v>
                </c:pt>
                <c:pt idx="1305">
                  <c:v>235.20220588235293</c:v>
                </c:pt>
                <c:pt idx="1306">
                  <c:v>234.28308823529409</c:v>
                </c:pt>
                <c:pt idx="1307">
                  <c:v>235.84558823529412</c:v>
                </c:pt>
                <c:pt idx="1308">
                  <c:v>237.59191176470588</c:v>
                </c:pt>
                <c:pt idx="1309">
                  <c:v>237.13235294117646</c:v>
                </c:pt>
                <c:pt idx="1310">
                  <c:v>243.84191176470588</c:v>
                </c:pt>
                <c:pt idx="1311">
                  <c:v>252.94117647058823</c:v>
                </c:pt>
                <c:pt idx="1312">
                  <c:v>249.63235294117646</c:v>
                </c:pt>
                <c:pt idx="1313">
                  <c:v>253.76838235294119</c:v>
                </c:pt>
                <c:pt idx="1314">
                  <c:v>247.97794117647058</c:v>
                </c:pt>
                <c:pt idx="1315">
                  <c:v>254.59558823529412</c:v>
                </c:pt>
                <c:pt idx="1316">
                  <c:v>263.14338235294116</c:v>
                </c:pt>
                <c:pt idx="1317">
                  <c:v>258.73161764705884</c:v>
                </c:pt>
                <c:pt idx="1318">
                  <c:v>254.87132352941177</c:v>
                </c:pt>
                <c:pt idx="1319">
                  <c:v>262.68382352941177</c:v>
                </c:pt>
                <c:pt idx="1320">
                  <c:v>260.3860294117647</c:v>
                </c:pt>
                <c:pt idx="1321">
                  <c:v>256.15808823529414</c:v>
                </c:pt>
                <c:pt idx="1322">
                  <c:v>261.21323529411762</c:v>
                </c:pt>
                <c:pt idx="1323">
                  <c:v>255.6985294117647</c:v>
                </c:pt>
                <c:pt idx="1324">
                  <c:v>256.43382352941177</c:v>
                </c:pt>
                <c:pt idx="1325">
                  <c:v>252.02205882352942</c:v>
                </c:pt>
                <c:pt idx="1326">
                  <c:v>246.13970588235293</c:v>
                </c:pt>
                <c:pt idx="1327">
                  <c:v>248.52941176470588</c:v>
                </c:pt>
                <c:pt idx="1328">
                  <c:v>246.13970588235293</c:v>
                </c:pt>
                <c:pt idx="1329">
                  <c:v>248.71323529411765</c:v>
                </c:pt>
                <c:pt idx="1330">
                  <c:v>250.36764705882354</c:v>
                </c:pt>
                <c:pt idx="1331">
                  <c:v>245.95588235294119</c:v>
                </c:pt>
                <c:pt idx="1332">
                  <c:v>243.56617647058823</c:v>
                </c:pt>
                <c:pt idx="1333">
                  <c:v>242.83088235294119</c:v>
                </c:pt>
                <c:pt idx="1334">
                  <c:v>249.4485294117647</c:v>
                </c:pt>
                <c:pt idx="1335">
                  <c:v>257.90441176470586</c:v>
                </c:pt>
                <c:pt idx="1336">
                  <c:v>252.94117647058823</c:v>
                </c:pt>
                <c:pt idx="1337">
                  <c:v>254.22794117647058</c:v>
                </c:pt>
                <c:pt idx="1338">
                  <c:v>247.4264705882353</c:v>
                </c:pt>
                <c:pt idx="1339">
                  <c:v>248.52941176470588</c:v>
                </c:pt>
                <c:pt idx="1340">
                  <c:v>253.30882352941177</c:v>
                </c:pt>
                <c:pt idx="1341">
                  <c:v>257.53676470588238</c:v>
                </c:pt>
                <c:pt idx="1342">
                  <c:v>257.53676470588238</c:v>
                </c:pt>
                <c:pt idx="1343">
                  <c:v>260.29411764705884</c:v>
                </c:pt>
                <c:pt idx="1344">
                  <c:v>262.13235294117646</c:v>
                </c:pt>
                <c:pt idx="1345">
                  <c:v>256.89338235294116</c:v>
                </c:pt>
                <c:pt idx="1346">
                  <c:v>260.20220588235293</c:v>
                </c:pt>
                <c:pt idx="1347">
                  <c:v>269.02573529411762</c:v>
                </c:pt>
                <c:pt idx="1348">
                  <c:v>268.29044117647061</c:v>
                </c:pt>
                <c:pt idx="1349">
                  <c:v>267.1875</c:v>
                </c:pt>
                <c:pt idx="1350">
                  <c:v>262.5</c:v>
                </c:pt>
                <c:pt idx="1351">
                  <c:v>259.375</c:v>
                </c:pt>
                <c:pt idx="1352">
                  <c:v>257.35294117647061</c:v>
                </c:pt>
                <c:pt idx="1353">
                  <c:v>253.76838235294119</c:v>
                </c:pt>
                <c:pt idx="1354">
                  <c:v>249.35661764705881</c:v>
                </c:pt>
                <c:pt idx="1355">
                  <c:v>247.8860294117647</c:v>
                </c:pt>
                <c:pt idx="1356">
                  <c:v>247.97794117647058</c:v>
                </c:pt>
                <c:pt idx="1357">
                  <c:v>246.50735294117646</c:v>
                </c:pt>
                <c:pt idx="1358">
                  <c:v>244.20955882352942</c:v>
                </c:pt>
                <c:pt idx="1359">
                  <c:v>242.37132352941177</c:v>
                </c:pt>
                <c:pt idx="1360">
                  <c:v>239.88970588235293</c:v>
                </c:pt>
                <c:pt idx="1361">
                  <c:v>235.66176470588235</c:v>
                </c:pt>
                <c:pt idx="1362">
                  <c:v>234.83455882352942</c:v>
                </c:pt>
                <c:pt idx="1363">
                  <c:v>232.53676470588235</c:v>
                </c:pt>
                <c:pt idx="1364">
                  <c:v>230.60661764705881</c:v>
                </c:pt>
                <c:pt idx="1365">
                  <c:v>228.21691176470586</c:v>
                </c:pt>
                <c:pt idx="1366">
                  <c:v>225.18382352941177</c:v>
                </c:pt>
                <c:pt idx="1367">
                  <c:v>225.91911764705878</c:v>
                </c:pt>
                <c:pt idx="1368">
                  <c:v>222.70220588235293</c:v>
                </c:pt>
                <c:pt idx="1369">
                  <c:v>227.29779411764707</c:v>
                </c:pt>
                <c:pt idx="1370">
                  <c:v>225.18382352941177</c:v>
                </c:pt>
                <c:pt idx="1371">
                  <c:v>221.04779411764707</c:v>
                </c:pt>
                <c:pt idx="1372">
                  <c:v>216.6360294117647</c:v>
                </c:pt>
                <c:pt idx="1373">
                  <c:v>215.16544117647058</c:v>
                </c:pt>
                <c:pt idx="1374">
                  <c:v>215.44117647058823</c:v>
                </c:pt>
                <c:pt idx="1375">
                  <c:v>213.60294117647055</c:v>
                </c:pt>
                <c:pt idx="1376">
                  <c:v>213.87867647058823</c:v>
                </c:pt>
                <c:pt idx="1377">
                  <c:v>215.80882352941177</c:v>
                </c:pt>
                <c:pt idx="1378">
                  <c:v>218.19852941176467</c:v>
                </c:pt>
                <c:pt idx="1379">
                  <c:v>215.16544117647058</c:v>
                </c:pt>
                <c:pt idx="1380">
                  <c:v>213.14338235294119</c:v>
                </c:pt>
                <c:pt idx="1381">
                  <c:v>209.9264705882353</c:v>
                </c:pt>
                <c:pt idx="1382">
                  <c:v>211.58088235294119</c:v>
                </c:pt>
                <c:pt idx="1383">
                  <c:v>214.0625</c:v>
                </c:pt>
                <c:pt idx="1384">
                  <c:v>215.16544117647058</c:v>
                </c:pt>
                <c:pt idx="1385">
                  <c:v>207.62867647058823</c:v>
                </c:pt>
                <c:pt idx="1386">
                  <c:v>205.79044117647058</c:v>
                </c:pt>
                <c:pt idx="1387">
                  <c:v>206.52573529411765</c:v>
                </c:pt>
                <c:pt idx="1388">
                  <c:v>208.8235294117647</c:v>
                </c:pt>
                <c:pt idx="1389">
                  <c:v>208.8235294117647</c:v>
                </c:pt>
                <c:pt idx="1390">
                  <c:v>200.36764705882354</c:v>
                </c:pt>
                <c:pt idx="1391">
                  <c:v>200.45955882352942</c:v>
                </c:pt>
                <c:pt idx="1392">
                  <c:v>198.34558823529409</c:v>
                </c:pt>
                <c:pt idx="1393">
                  <c:v>197.33455882352942</c:v>
                </c:pt>
                <c:pt idx="1394">
                  <c:v>189.24632352941177</c:v>
                </c:pt>
                <c:pt idx="1395">
                  <c:v>197.70220588235296</c:v>
                </c:pt>
                <c:pt idx="1396">
                  <c:v>197.70220588235296</c:v>
                </c:pt>
                <c:pt idx="1397">
                  <c:v>197.79411764705881</c:v>
                </c:pt>
                <c:pt idx="1398">
                  <c:v>202.48161764705881</c:v>
                </c:pt>
                <c:pt idx="1399">
                  <c:v>195.68014705882354</c:v>
                </c:pt>
                <c:pt idx="1400">
                  <c:v>194.85294117647058</c:v>
                </c:pt>
                <c:pt idx="1401">
                  <c:v>192.83088235294119</c:v>
                </c:pt>
                <c:pt idx="1402">
                  <c:v>195.12867647058823</c:v>
                </c:pt>
                <c:pt idx="1403">
                  <c:v>194.39338235294119</c:v>
                </c:pt>
                <c:pt idx="1404">
                  <c:v>197.79411764705881</c:v>
                </c:pt>
                <c:pt idx="1405">
                  <c:v>196.59926470588235</c:v>
                </c:pt>
                <c:pt idx="1406">
                  <c:v>191.1764705882353</c:v>
                </c:pt>
                <c:pt idx="1407">
                  <c:v>193.84191176470588</c:v>
                </c:pt>
                <c:pt idx="1408">
                  <c:v>194.94485294117646</c:v>
                </c:pt>
                <c:pt idx="1409">
                  <c:v>196.41544117647058</c:v>
                </c:pt>
                <c:pt idx="1410">
                  <c:v>200.00000000000003</c:v>
                </c:pt>
                <c:pt idx="1411">
                  <c:v>203.125</c:v>
                </c:pt>
                <c:pt idx="1412">
                  <c:v>208.8235294117647</c:v>
                </c:pt>
                <c:pt idx="1413">
                  <c:v>206.43382352941177</c:v>
                </c:pt>
                <c:pt idx="1414">
                  <c:v>201.93014705882354</c:v>
                </c:pt>
                <c:pt idx="1415">
                  <c:v>200.91911764705881</c:v>
                </c:pt>
                <c:pt idx="1416">
                  <c:v>197.79411764705881</c:v>
                </c:pt>
                <c:pt idx="1417">
                  <c:v>194.11764705882354</c:v>
                </c:pt>
                <c:pt idx="1418">
                  <c:v>197.51838235294116</c:v>
                </c:pt>
                <c:pt idx="1419">
                  <c:v>202.66544117647058</c:v>
                </c:pt>
                <c:pt idx="1420">
                  <c:v>199.4485294117647</c:v>
                </c:pt>
                <c:pt idx="1421">
                  <c:v>200.73529411764707</c:v>
                </c:pt>
                <c:pt idx="1422">
                  <c:v>198.34558823529409</c:v>
                </c:pt>
                <c:pt idx="1423">
                  <c:v>200.82720588235293</c:v>
                </c:pt>
                <c:pt idx="1424">
                  <c:v>202.9411764705882</c:v>
                </c:pt>
                <c:pt idx="1425">
                  <c:v>199.08088235294119</c:v>
                </c:pt>
                <c:pt idx="1426">
                  <c:v>201.19485294117646</c:v>
                </c:pt>
                <c:pt idx="1427">
                  <c:v>204.59558823529414</c:v>
                </c:pt>
                <c:pt idx="1428">
                  <c:v>202.29779411764707</c:v>
                </c:pt>
                <c:pt idx="1429">
                  <c:v>202.29779411764707</c:v>
                </c:pt>
                <c:pt idx="1430">
                  <c:v>199.8161764705882</c:v>
                </c:pt>
                <c:pt idx="1431">
                  <c:v>192.27941176470591</c:v>
                </c:pt>
                <c:pt idx="1432">
                  <c:v>193.1985294117647</c:v>
                </c:pt>
                <c:pt idx="1433">
                  <c:v>195.40441176470591</c:v>
                </c:pt>
                <c:pt idx="1434">
                  <c:v>196.13970588235293</c:v>
                </c:pt>
                <c:pt idx="1435">
                  <c:v>193.93382352941177</c:v>
                </c:pt>
                <c:pt idx="1436">
                  <c:v>190.71691176470588</c:v>
                </c:pt>
                <c:pt idx="1437">
                  <c:v>184.9264705882353</c:v>
                </c:pt>
                <c:pt idx="1438">
                  <c:v>184.74264705882354</c:v>
                </c:pt>
                <c:pt idx="1439">
                  <c:v>184.09926470588235</c:v>
                </c:pt>
                <c:pt idx="1440">
                  <c:v>182.44485294117646</c:v>
                </c:pt>
                <c:pt idx="1441">
                  <c:v>183.54779411764707</c:v>
                </c:pt>
                <c:pt idx="1442">
                  <c:v>179.59558823529412</c:v>
                </c:pt>
                <c:pt idx="1443">
                  <c:v>174.4485294117647</c:v>
                </c:pt>
                <c:pt idx="1444">
                  <c:v>175.27573529411765</c:v>
                </c:pt>
                <c:pt idx="1445">
                  <c:v>175</c:v>
                </c:pt>
                <c:pt idx="1446">
                  <c:v>176.5625</c:v>
                </c:pt>
                <c:pt idx="1447">
                  <c:v>174.26470588235293</c:v>
                </c:pt>
                <c:pt idx="1448">
                  <c:v>174.35661764705881</c:v>
                </c:pt>
                <c:pt idx="1449">
                  <c:v>176.93014705882354</c:v>
                </c:pt>
                <c:pt idx="1450">
                  <c:v>175.64338235294119</c:v>
                </c:pt>
                <c:pt idx="1451">
                  <c:v>176.10294117647058</c:v>
                </c:pt>
                <c:pt idx="1452">
                  <c:v>177.48161764705881</c:v>
                </c:pt>
                <c:pt idx="1453">
                  <c:v>178.58455882352942</c:v>
                </c:pt>
                <c:pt idx="1454">
                  <c:v>180.6985294117647</c:v>
                </c:pt>
                <c:pt idx="1455">
                  <c:v>186.12132352941177</c:v>
                </c:pt>
                <c:pt idx="1456">
                  <c:v>186.67279411764707</c:v>
                </c:pt>
                <c:pt idx="1457">
                  <c:v>181.34191176470588</c:v>
                </c:pt>
                <c:pt idx="1458">
                  <c:v>183.27205882352942</c:v>
                </c:pt>
                <c:pt idx="1459">
                  <c:v>185.75367647058823</c:v>
                </c:pt>
                <c:pt idx="1460">
                  <c:v>187.22426470588235</c:v>
                </c:pt>
                <c:pt idx="1461">
                  <c:v>186.02941176470586</c:v>
                </c:pt>
                <c:pt idx="1462">
                  <c:v>190.0735294117647</c:v>
                </c:pt>
                <c:pt idx="1463">
                  <c:v>189.70588235294119</c:v>
                </c:pt>
                <c:pt idx="1464">
                  <c:v>188.78676470588235</c:v>
                </c:pt>
                <c:pt idx="1465">
                  <c:v>190.90073529411765</c:v>
                </c:pt>
                <c:pt idx="1466">
                  <c:v>192.00367647058823</c:v>
                </c:pt>
                <c:pt idx="1467">
                  <c:v>193.65808823529412</c:v>
                </c:pt>
                <c:pt idx="1468">
                  <c:v>190.34926470588235</c:v>
                </c:pt>
                <c:pt idx="1469">
                  <c:v>192.1875</c:v>
                </c:pt>
                <c:pt idx="1470">
                  <c:v>195.12867647058823</c:v>
                </c:pt>
                <c:pt idx="1471">
                  <c:v>197.8860294117647</c:v>
                </c:pt>
                <c:pt idx="1472">
                  <c:v>197.05882352941177</c:v>
                </c:pt>
                <c:pt idx="1473">
                  <c:v>195.77205882352942</c:v>
                </c:pt>
                <c:pt idx="1474">
                  <c:v>197.8860294117647</c:v>
                </c:pt>
                <c:pt idx="1475">
                  <c:v>195.03676470588235</c:v>
                </c:pt>
                <c:pt idx="1476">
                  <c:v>192.92279411764704</c:v>
                </c:pt>
                <c:pt idx="1477">
                  <c:v>191.26838235294119</c:v>
                </c:pt>
                <c:pt idx="1478">
                  <c:v>189.15441176470586</c:v>
                </c:pt>
                <c:pt idx="1479">
                  <c:v>190.16544117647058</c:v>
                </c:pt>
                <c:pt idx="1480">
                  <c:v>193.10661764705884</c:v>
                </c:pt>
                <c:pt idx="1481">
                  <c:v>199.54044117647058</c:v>
                </c:pt>
                <c:pt idx="1482">
                  <c:v>203.58455882352942</c:v>
                </c:pt>
                <c:pt idx="1483">
                  <c:v>206.06617647058826</c:v>
                </c:pt>
                <c:pt idx="1484">
                  <c:v>202.84926470588235</c:v>
                </c:pt>
                <c:pt idx="1485">
                  <c:v>201.83823529411765</c:v>
                </c:pt>
                <c:pt idx="1486">
                  <c:v>197.70220588235296</c:v>
                </c:pt>
                <c:pt idx="1487">
                  <c:v>201.19485294117646</c:v>
                </c:pt>
                <c:pt idx="1488">
                  <c:v>201.19485294117646</c:v>
                </c:pt>
                <c:pt idx="1489">
                  <c:v>199.4485294117647</c:v>
                </c:pt>
                <c:pt idx="1490">
                  <c:v>202.5735294117647</c:v>
                </c:pt>
                <c:pt idx="1491">
                  <c:v>206.61764705882354</c:v>
                </c:pt>
                <c:pt idx="1492">
                  <c:v>206.61764705882354</c:v>
                </c:pt>
                <c:pt idx="1493">
                  <c:v>212.31617647058823</c:v>
                </c:pt>
                <c:pt idx="1494">
                  <c:v>222.97794117647061</c:v>
                </c:pt>
                <c:pt idx="1495">
                  <c:v>222.61029411764707</c:v>
                </c:pt>
                <c:pt idx="1496">
                  <c:v>219.48529411764707</c:v>
                </c:pt>
                <c:pt idx="1497">
                  <c:v>220.40441176470588</c:v>
                </c:pt>
                <c:pt idx="1498">
                  <c:v>223.89705882352942</c:v>
                </c:pt>
                <c:pt idx="1499">
                  <c:v>224.26470588235293</c:v>
                </c:pt>
                <c:pt idx="1500">
                  <c:v>220.58823529411765</c:v>
                </c:pt>
                <c:pt idx="1501">
                  <c:v>218.19852941176467</c:v>
                </c:pt>
                <c:pt idx="1502">
                  <c:v>224.44852941176472</c:v>
                </c:pt>
                <c:pt idx="1503">
                  <c:v>222.79411764705878</c:v>
                </c:pt>
                <c:pt idx="1504">
                  <c:v>227.57352941176472</c:v>
                </c:pt>
                <c:pt idx="1505">
                  <c:v>229.22794117647058</c:v>
                </c:pt>
                <c:pt idx="1506">
                  <c:v>238.23529411764707</c:v>
                </c:pt>
                <c:pt idx="1507">
                  <c:v>240.99264705882354</c:v>
                </c:pt>
                <c:pt idx="1508">
                  <c:v>232.53676470588235</c:v>
                </c:pt>
                <c:pt idx="1509">
                  <c:v>229.96323529411765</c:v>
                </c:pt>
                <c:pt idx="1510">
                  <c:v>233.45588235294119</c:v>
                </c:pt>
                <c:pt idx="1511">
                  <c:v>224.63235294117646</c:v>
                </c:pt>
                <c:pt idx="1512">
                  <c:v>226.10294117647058</c:v>
                </c:pt>
                <c:pt idx="1513">
                  <c:v>221.32352941176467</c:v>
                </c:pt>
                <c:pt idx="1514">
                  <c:v>216.72794117647055</c:v>
                </c:pt>
                <c:pt idx="1515">
                  <c:v>213.78676470588238</c:v>
                </c:pt>
                <c:pt idx="1516">
                  <c:v>216.54411764705881</c:v>
                </c:pt>
                <c:pt idx="1517">
                  <c:v>217.46323529411765</c:v>
                </c:pt>
                <c:pt idx="1518">
                  <c:v>212.86764705882354</c:v>
                </c:pt>
                <c:pt idx="1519">
                  <c:v>208.45588235294119</c:v>
                </c:pt>
                <c:pt idx="1520">
                  <c:v>207.16911764705881</c:v>
                </c:pt>
                <c:pt idx="1521">
                  <c:v>204.04411764705881</c:v>
                </c:pt>
                <c:pt idx="1522">
                  <c:v>201.47058823529414</c:v>
                </c:pt>
                <c:pt idx="1523">
                  <c:v>197.61029411764707</c:v>
                </c:pt>
                <c:pt idx="1524">
                  <c:v>195.77205882352942</c:v>
                </c:pt>
                <c:pt idx="1525">
                  <c:v>195.77205882352942</c:v>
                </c:pt>
                <c:pt idx="1526">
                  <c:v>195.77205882352942</c:v>
                </c:pt>
                <c:pt idx="1527">
                  <c:v>197.4264705882353</c:v>
                </c:pt>
                <c:pt idx="1528">
                  <c:v>197.24264705882354</c:v>
                </c:pt>
                <c:pt idx="1529">
                  <c:v>196.13970588235293</c:v>
                </c:pt>
                <c:pt idx="1530">
                  <c:v>194.85294117647058</c:v>
                </c:pt>
                <c:pt idx="1531">
                  <c:v>191.1764705882353</c:v>
                </c:pt>
                <c:pt idx="1532">
                  <c:v>190.8088235294118</c:v>
                </c:pt>
                <c:pt idx="1533">
                  <c:v>185.84558823529412</c:v>
                </c:pt>
                <c:pt idx="1534">
                  <c:v>186.58088235294119</c:v>
                </c:pt>
                <c:pt idx="1535">
                  <c:v>184.74264705882354</c:v>
                </c:pt>
                <c:pt idx="1536">
                  <c:v>181.06617647058823</c:v>
                </c:pt>
                <c:pt idx="1537">
                  <c:v>188.78676470588235</c:v>
                </c:pt>
                <c:pt idx="1538">
                  <c:v>187.86764705882354</c:v>
                </c:pt>
                <c:pt idx="1539">
                  <c:v>193.1985294117647</c:v>
                </c:pt>
                <c:pt idx="1540">
                  <c:v>193.74999999999997</c:v>
                </c:pt>
                <c:pt idx="1541">
                  <c:v>194.66911764705881</c:v>
                </c:pt>
                <c:pt idx="1542">
                  <c:v>191.72794117647058</c:v>
                </c:pt>
                <c:pt idx="1543">
                  <c:v>193.1985294117647</c:v>
                </c:pt>
                <c:pt idx="1544">
                  <c:v>191.72794117647058</c:v>
                </c:pt>
                <c:pt idx="1545">
                  <c:v>195.95588235294119</c:v>
                </c:pt>
                <c:pt idx="1546">
                  <c:v>195.95588235294119</c:v>
                </c:pt>
                <c:pt idx="1547">
                  <c:v>196.50735294117646</c:v>
                </c:pt>
                <c:pt idx="1548">
                  <c:v>193.93382352941177</c:v>
                </c:pt>
                <c:pt idx="1549">
                  <c:v>193.93382352941177</c:v>
                </c:pt>
                <c:pt idx="1550">
                  <c:v>187.6838235294118</c:v>
                </c:pt>
                <c:pt idx="1551">
                  <c:v>185.84558823529412</c:v>
                </c:pt>
                <c:pt idx="1552">
                  <c:v>185.84558823529412</c:v>
                </c:pt>
                <c:pt idx="1553">
                  <c:v>182.90441176470588</c:v>
                </c:pt>
                <c:pt idx="1554">
                  <c:v>185.11029411764707</c:v>
                </c:pt>
                <c:pt idx="1555">
                  <c:v>190.0735294117647</c:v>
                </c:pt>
                <c:pt idx="1556">
                  <c:v>186.76470588235293</c:v>
                </c:pt>
                <c:pt idx="1557">
                  <c:v>186.9485294117647</c:v>
                </c:pt>
                <c:pt idx="1558">
                  <c:v>181.25</c:v>
                </c:pt>
                <c:pt idx="1559">
                  <c:v>177.02205882352945</c:v>
                </c:pt>
                <c:pt idx="1560">
                  <c:v>178.49264705882356</c:v>
                </c:pt>
                <c:pt idx="1561">
                  <c:v>181.8014705882353</c:v>
                </c:pt>
                <c:pt idx="1562">
                  <c:v>182.35294117647058</c:v>
                </c:pt>
                <c:pt idx="1563">
                  <c:v>184.9264705882353</c:v>
                </c:pt>
                <c:pt idx="1564">
                  <c:v>188.69485294117646</c:v>
                </c:pt>
                <c:pt idx="1565">
                  <c:v>184.55882352941174</c:v>
                </c:pt>
                <c:pt idx="1566">
                  <c:v>188.97058823529412</c:v>
                </c:pt>
                <c:pt idx="1567">
                  <c:v>185.11029411764707</c:v>
                </c:pt>
                <c:pt idx="1568">
                  <c:v>187.77573529411765</c:v>
                </c:pt>
                <c:pt idx="1569">
                  <c:v>188.23529411764707</c:v>
                </c:pt>
                <c:pt idx="1570">
                  <c:v>194.85294117647058</c:v>
                </c:pt>
                <c:pt idx="1571">
                  <c:v>196.3235294117647</c:v>
                </c:pt>
                <c:pt idx="1572">
                  <c:v>192.46323529411765</c:v>
                </c:pt>
                <c:pt idx="1573">
                  <c:v>190.8088235294118</c:v>
                </c:pt>
                <c:pt idx="1574">
                  <c:v>183.54779411764707</c:v>
                </c:pt>
                <c:pt idx="1575">
                  <c:v>186.67279411764707</c:v>
                </c:pt>
                <c:pt idx="1576">
                  <c:v>194.94485294117646</c:v>
                </c:pt>
                <c:pt idx="1577">
                  <c:v>188.14338235294119</c:v>
                </c:pt>
                <c:pt idx="1578">
                  <c:v>194.3014705882353</c:v>
                </c:pt>
                <c:pt idx="1579">
                  <c:v>197.15073529411765</c:v>
                </c:pt>
                <c:pt idx="1580">
                  <c:v>193.38235294117646</c:v>
                </c:pt>
                <c:pt idx="1581">
                  <c:v>193.47426470588235</c:v>
                </c:pt>
                <c:pt idx="1582">
                  <c:v>190.71691176470588</c:v>
                </c:pt>
                <c:pt idx="1583">
                  <c:v>193.56617647058823</c:v>
                </c:pt>
                <c:pt idx="1584">
                  <c:v>184.65073529411765</c:v>
                </c:pt>
                <c:pt idx="1585">
                  <c:v>182.72058823529412</c:v>
                </c:pt>
                <c:pt idx="1586">
                  <c:v>180.42279411764707</c:v>
                </c:pt>
                <c:pt idx="1587">
                  <c:v>181.8014705882353</c:v>
                </c:pt>
                <c:pt idx="1588">
                  <c:v>181.8014705882353</c:v>
                </c:pt>
                <c:pt idx="1589">
                  <c:v>183.3639705882353</c:v>
                </c:pt>
                <c:pt idx="1590">
                  <c:v>184.09926470588235</c:v>
                </c:pt>
                <c:pt idx="1591">
                  <c:v>183.3639705882353</c:v>
                </c:pt>
                <c:pt idx="1592">
                  <c:v>182.99632352941177</c:v>
                </c:pt>
                <c:pt idx="1593">
                  <c:v>178.6764705882353</c:v>
                </c:pt>
                <c:pt idx="1594">
                  <c:v>172.8860294117647</c:v>
                </c:pt>
                <c:pt idx="1595">
                  <c:v>173.34558823529412</c:v>
                </c:pt>
                <c:pt idx="1596">
                  <c:v>175.45955882352942</c:v>
                </c:pt>
                <c:pt idx="1597">
                  <c:v>171.69117647058823</c:v>
                </c:pt>
                <c:pt idx="1598">
                  <c:v>172.79411764705881</c:v>
                </c:pt>
                <c:pt idx="1599">
                  <c:v>170.58823529411765</c:v>
                </c:pt>
                <c:pt idx="1600">
                  <c:v>174.90808823529412</c:v>
                </c:pt>
                <c:pt idx="1601">
                  <c:v>171.23161764705881</c:v>
                </c:pt>
                <c:pt idx="1602">
                  <c:v>175.18382352941177</c:v>
                </c:pt>
                <c:pt idx="1603">
                  <c:v>175.09191176470588</c:v>
                </c:pt>
                <c:pt idx="1604">
                  <c:v>176.19485294117649</c:v>
                </c:pt>
                <c:pt idx="1605">
                  <c:v>176.83823529411762</c:v>
                </c:pt>
                <c:pt idx="1606">
                  <c:v>189.0625</c:v>
                </c:pt>
                <c:pt idx="1607">
                  <c:v>187.86764705882354</c:v>
                </c:pt>
                <c:pt idx="1608">
                  <c:v>191.81985294117646</c:v>
                </c:pt>
                <c:pt idx="1609">
                  <c:v>187.59191176470588</c:v>
                </c:pt>
                <c:pt idx="1610">
                  <c:v>188.60294117647058</c:v>
                </c:pt>
                <c:pt idx="1611">
                  <c:v>191.91176470588235</c:v>
                </c:pt>
                <c:pt idx="1612">
                  <c:v>189.43014705882354</c:v>
                </c:pt>
                <c:pt idx="1613">
                  <c:v>181.43382352941174</c:v>
                </c:pt>
                <c:pt idx="1614">
                  <c:v>179.31985294117649</c:v>
                </c:pt>
                <c:pt idx="1615">
                  <c:v>179.6875</c:v>
                </c:pt>
                <c:pt idx="1616">
                  <c:v>175.36764705882351</c:v>
                </c:pt>
                <c:pt idx="1617">
                  <c:v>181.52573529411765</c:v>
                </c:pt>
                <c:pt idx="1618">
                  <c:v>188.41911764705881</c:v>
                </c:pt>
                <c:pt idx="1619">
                  <c:v>187.77573529411765</c:v>
                </c:pt>
                <c:pt idx="1620">
                  <c:v>192.55514705882354</c:v>
                </c:pt>
                <c:pt idx="1621">
                  <c:v>190.0735294117647</c:v>
                </c:pt>
                <c:pt idx="1622">
                  <c:v>194.11764705882354</c:v>
                </c:pt>
                <c:pt idx="1623">
                  <c:v>195.68014705882354</c:v>
                </c:pt>
                <c:pt idx="1624">
                  <c:v>188.78676470588235</c:v>
                </c:pt>
                <c:pt idx="1625">
                  <c:v>185.38602941176472</c:v>
                </c:pt>
                <c:pt idx="1626">
                  <c:v>185.20220588235293</c:v>
                </c:pt>
                <c:pt idx="1627">
                  <c:v>179.87132352941177</c:v>
                </c:pt>
                <c:pt idx="1628">
                  <c:v>179.6875</c:v>
                </c:pt>
                <c:pt idx="1629">
                  <c:v>180.60661764705881</c:v>
                </c:pt>
                <c:pt idx="1630">
                  <c:v>179.41176470588235</c:v>
                </c:pt>
                <c:pt idx="1631">
                  <c:v>179.59558823529412</c:v>
                </c:pt>
                <c:pt idx="1632">
                  <c:v>184.28308823529412</c:v>
                </c:pt>
                <c:pt idx="1633">
                  <c:v>191.72794117647058</c:v>
                </c:pt>
                <c:pt idx="1634">
                  <c:v>190.44117647058823</c:v>
                </c:pt>
                <c:pt idx="1635">
                  <c:v>195.58823529411765</c:v>
                </c:pt>
                <c:pt idx="1636">
                  <c:v>206.70955882352939</c:v>
                </c:pt>
                <c:pt idx="1637">
                  <c:v>213.41911764705881</c:v>
                </c:pt>
                <c:pt idx="1638">
                  <c:v>226.0110294117647</c:v>
                </c:pt>
                <c:pt idx="1639">
                  <c:v>215.99264705882354</c:v>
                </c:pt>
                <c:pt idx="1640">
                  <c:v>215.34926470588235</c:v>
                </c:pt>
                <c:pt idx="1641">
                  <c:v>215.34926470588235</c:v>
                </c:pt>
                <c:pt idx="1642">
                  <c:v>216.36029411764707</c:v>
                </c:pt>
                <c:pt idx="1643">
                  <c:v>213.0514705882353</c:v>
                </c:pt>
                <c:pt idx="1644">
                  <c:v>210.3860294117647</c:v>
                </c:pt>
                <c:pt idx="1645">
                  <c:v>210.3860294117647</c:v>
                </c:pt>
                <c:pt idx="1646">
                  <c:v>213.78676470588238</c:v>
                </c:pt>
                <c:pt idx="1647">
                  <c:v>215.71691176470588</c:v>
                </c:pt>
                <c:pt idx="1648">
                  <c:v>209.9264705882353</c:v>
                </c:pt>
                <c:pt idx="1649">
                  <c:v>208.36397058823533</c:v>
                </c:pt>
                <c:pt idx="1650">
                  <c:v>206.70955882352939</c:v>
                </c:pt>
                <c:pt idx="1651">
                  <c:v>203.6764705882353</c:v>
                </c:pt>
                <c:pt idx="1652">
                  <c:v>195.8639705882353</c:v>
                </c:pt>
                <c:pt idx="1653">
                  <c:v>192.92279411764704</c:v>
                </c:pt>
                <c:pt idx="1654">
                  <c:v>189.98161764705884</c:v>
                </c:pt>
                <c:pt idx="1655">
                  <c:v>191.72794117647058</c:v>
                </c:pt>
                <c:pt idx="1656">
                  <c:v>188.14338235294119</c:v>
                </c:pt>
                <c:pt idx="1657">
                  <c:v>184.74264705882354</c:v>
                </c:pt>
                <c:pt idx="1658">
                  <c:v>187.77573529411765</c:v>
                </c:pt>
                <c:pt idx="1659">
                  <c:v>182.44485294117646</c:v>
                </c:pt>
                <c:pt idx="1660">
                  <c:v>182.53676470588235</c:v>
                </c:pt>
                <c:pt idx="1661">
                  <c:v>183.54779411764707</c:v>
                </c:pt>
                <c:pt idx="1662">
                  <c:v>183.45588235294119</c:v>
                </c:pt>
                <c:pt idx="1663">
                  <c:v>181.43382352941174</c:v>
                </c:pt>
                <c:pt idx="1664">
                  <c:v>184.55882352941174</c:v>
                </c:pt>
                <c:pt idx="1665">
                  <c:v>186.39705882352942</c:v>
                </c:pt>
                <c:pt idx="1666">
                  <c:v>187.6838235294118</c:v>
                </c:pt>
                <c:pt idx="1667">
                  <c:v>193.1985294117647</c:v>
                </c:pt>
                <c:pt idx="1668">
                  <c:v>186.4889705882353</c:v>
                </c:pt>
                <c:pt idx="1669">
                  <c:v>180.97426470588235</c:v>
                </c:pt>
                <c:pt idx="1670">
                  <c:v>185.01838235294119</c:v>
                </c:pt>
                <c:pt idx="1671">
                  <c:v>186.21323529411768</c:v>
                </c:pt>
                <c:pt idx="1672">
                  <c:v>184.00735294117646</c:v>
                </c:pt>
                <c:pt idx="1673">
                  <c:v>181.70955882352942</c:v>
                </c:pt>
                <c:pt idx="1674">
                  <c:v>182.44485294117646</c:v>
                </c:pt>
                <c:pt idx="1675">
                  <c:v>186.12132352941177</c:v>
                </c:pt>
                <c:pt idx="1676">
                  <c:v>183.63970588235293</c:v>
                </c:pt>
                <c:pt idx="1677">
                  <c:v>185.01838235294119</c:v>
                </c:pt>
                <c:pt idx="1678">
                  <c:v>181.98529411764707</c:v>
                </c:pt>
                <c:pt idx="1679">
                  <c:v>180.05514705882354</c:v>
                </c:pt>
                <c:pt idx="1680">
                  <c:v>178.03308823529412</c:v>
                </c:pt>
                <c:pt idx="1681">
                  <c:v>175.36764705882351</c:v>
                </c:pt>
                <c:pt idx="1682">
                  <c:v>177.94117647058823</c:v>
                </c:pt>
                <c:pt idx="1683">
                  <c:v>173.89705882352945</c:v>
                </c:pt>
                <c:pt idx="1684">
                  <c:v>167.83088235294122</c:v>
                </c:pt>
                <c:pt idx="1685">
                  <c:v>168.29044117647058</c:v>
                </c:pt>
                <c:pt idx="1686">
                  <c:v>168.29044117647058</c:v>
                </c:pt>
                <c:pt idx="1687">
                  <c:v>171.04779411764707</c:v>
                </c:pt>
                <c:pt idx="1688">
                  <c:v>169.85294117647058</c:v>
                </c:pt>
                <c:pt idx="1689">
                  <c:v>172.05882352941177</c:v>
                </c:pt>
                <c:pt idx="1690">
                  <c:v>174.81617647058823</c:v>
                </c:pt>
                <c:pt idx="1691">
                  <c:v>184.28308823529412</c:v>
                </c:pt>
                <c:pt idx="1692">
                  <c:v>181.89338235294119</c:v>
                </c:pt>
                <c:pt idx="1693">
                  <c:v>179.50367647058823</c:v>
                </c:pt>
                <c:pt idx="1694">
                  <c:v>177.02205882352945</c:v>
                </c:pt>
                <c:pt idx="1695">
                  <c:v>178.95220588235293</c:v>
                </c:pt>
                <c:pt idx="1696">
                  <c:v>182.62867647058823</c:v>
                </c:pt>
                <c:pt idx="1697">
                  <c:v>182.16911764705881</c:v>
                </c:pt>
                <c:pt idx="1698">
                  <c:v>186.58088235294119</c:v>
                </c:pt>
                <c:pt idx="1699">
                  <c:v>182.8125</c:v>
                </c:pt>
                <c:pt idx="1700">
                  <c:v>186.67279411764707</c:v>
                </c:pt>
                <c:pt idx="1701">
                  <c:v>185.84558823529412</c:v>
                </c:pt>
                <c:pt idx="1702">
                  <c:v>185.20220588235293</c:v>
                </c:pt>
                <c:pt idx="1703">
                  <c:v>188.51102941176472</c:v>
                </c:pt>
                <c:pt idx="1704">
                  <c:v>190.53308823529412</c:v>
                </c:pt>
                <c:pt idx="1705">
                  <c:v>188.69485294117646</c:v>
                </c:pt>
                <c:pt idx="1706">
                  <c:v>189.52205882352942</c:v>
                </c:pt>
                <c:pt idx="1707">
                  <c:v>193.47426470588235</c:v>
                </c:pt>
                <c:pt idx="1708">
                  <c:v>189.98161764705884</c:v>
                </c:pt>
                <c:pt idx="1709">
                  <c:v>188.0514705882353</c:v>
                </c:pt>
                <c:pt idx="1710">
                  <c:v>187.22426470588235</c:v>
                </c:pt>
                <c:pt idx="1711">
                  <c:v>186.30514705882354</c:v>
                </c:pt>
                <c:pt idx="1712">
                  <c:v>190.8088235294118</c:v>
                </c:pt>
                <c:pt idx="1713">
                  <c:v>186.85661764705878</c:v>
                </c:pt>
                <c:pt idx="1714">
                  <c:v>184.74264705882354</c:v>
                </c:pt>
                <c:pt idx="1715">
                  <c:v>180.97426470588235</c:v>
                </c:pt>
                <c:pt idx="1716">
                  <c:v>178.58455882352942</c:v>
                </c:pt>
                <c:pt idx="1717">
                  <c:v>180.60661764705881</c:v>
                </c:pt>
                <c:pt idx="1718">
                  <c:v>181.89338235294119</c:v>
                </c:pt>
                <c:pt idx="1719">
                  <c:v>180.42279411764707</c:v>
                </c:pt>
                <c:pt idx="1720">
                  <c:v>180.33088235294119</c:v>
                </c:pt>
                <c:pt idx="1721">
                  <c:v>187.13235294117646</c:v>
                </c:pt>
                <c:pt idx="1722">
                  <c:v>187.22426470588235</c:v>
                </c:pt>
                <c:pt idx="1723">
                  <c:v>186.02941176470586</c:v>
                </c:pt>
                <c:pt idx="1724">
                  <c:v>189.33823529411765</c:v>
                </c:pt>
                <c:pt idx="1725">
                  <c:v>191.91176470588235</c:v>
                </c:pt>
                <c:pt idx="1726">
                  <c:v>186.76470588235293</c:v>
                </c:pt>
                <c:pt idx="1727">
                  <c:v>189.88970588235293</c:v>
                </c:pt>
                <c:pt idx="1728">
                  <c:v>193.47426470588235</c:v>
                </c:pt>
                <c:pt idx="1729">
                  <c:v>193.47426470588235</c:v>
                </c:pt>
                <c:pt idx="1730">
                  <c:v>192.37132352941177</c:v>
                </c:pt>
                <c:pt idx="1731">
                  <c:v>184.46691176470588</c:v>
                </c:pt>
                <c:pt idx="1732">
                  <c:v>180.42279411764707</c:v>
                </c:pt>
                <c:pt idx="1733">
                  <c:v>181.89338235294119</c:v>
                </c:pt>
                <c:pt idx="1734">
                  <c:v>183.08823529411768</c:v>
                </c:pt>
                <c:pt idx="1735">
                  <c:v>182.26102941176467</c:v>
                </c:pt>
                <c:pt idx="1736">
                  <c:v>181.61764705882356</c:v>
                </c:pt>
                <c:pt idx="1737">
                  <c:v>179.22794117647058</c:v>
                </c:pt>
                <c:pt idx="1738">
                  <c:v>177.66544117647055</c:v>
                </c:pt>
                <c:pt idx="1739">
                  <c:v>180.42279411764707</c:v>
                </c:pt>
                <c:pt idx="1740">
                  <c:v>179.59558823529412</c:v>
                </c:pt>
                <c:pt idx="1741">
                  <c:v>181.98529411764707</c:v>
                </c:pt>
                <c:pt idx="1742">
                  <c:v>178.03308823529412</c:v>
                </c:pt>
                <c:pt idx="1743">
                  <c:v>176.19485294117649</c:v>
                </c:pt>
                <c:pt idx="1744">
                  <c:v>176.19485294117649</c:v>
                </c:pt>
                <c:pt idx="1745">
                  <c:v>171.23161764705881</c:v>
                </c:pt>
                <c:pt idx="1746">
                  <c:v>169.11764705882354</c:v>
                </c:pt>
                <c:pt idx="1747">
                  <c:v>167.83088235294122</c:v>
                </c:pt>
                <c:pt idx="1748">
                  <c:v>166.26838235294119</c:v>
                </c:pt>
                <c:pt idx="1749">
                  <c:v>170.8639705882353</c:v>
                </c:pt>
                <c:pt idx="1750">
                  <c:v>173.25367647058823</c:v>
                </c:pt>
                <c:pt idx="1751">
                  <c:v>172.8860294117647</c:v>
                </c:pt>
                <c:pt idx="1752">
                  <c:v>173.06985294117644</c:v>
                </c:pt>
                <c:pt idx="1753">
                  <c:v>175.73529411764707</c:v>
                </c:pt>
                <c:pt idx="1754">
                  <c:v>178.125</c:v>
                </c:pt>
                <c:pt idx="1755">
                  <c:v>177.48161764705881</c:v>
                </c:pt>
                <c:pt idx="1756">
                  <c:v>181.43382352941174</c:v>
                </c:pt>
                <c:pt idx="1757">
                  <c:v>181.70955882352942</c:v>
                </c:pt>
                <c:pt idx="1758">
                  <c:v>177.75735294117646</c:v>
                </c:pt>
                <c:pt idx="1759">
                  <c:v>177.94117647058823</c:v>
                </c:pt>
                <c:pt idx="1760">
                  <c:v>178.95220588235293</c:v>
                </c:pt>
                <c:pt idx="1761">
                  <c:v>176.10294117647058</c:v>
                </c:pt>
                <c:pt idx="1762">
                  <c:v>173.4375</c:v>
                </c:pt>
                <c:pt idx="1763">
                  <c:v>172.61029411764707</c:v>
                </c:pt>
                <c:pt idx="1764">
                  <c:v>171.875</c:v>
                </c:pt>
                <c:pt idx="1765">
                  <c:v>174.90808823529412</c:v>
                </c:pt>
                <c:pt idx="1766">
                  <c:v>172.70220588235293</c:v>
                </c:pt>
                <c:pt idx="1767">
                  <c:v>172.79411764705881</c:v>
                </c:pt>
                <c:pt idx="1768">
                  <c:v>168.47426470588232</c:v>
                </c:pt>
                <c:pt idx="1769">
                  <c:v>169.57720588235293</c:v>
                </c:pt>
                <c:pt idx="1770">
                  <c:v>170.12867647058826</c:v>
                </c:pt>
                <c:pt idx="1771">
                  <c:v>172.24264705882351</c:v>
                </c:pt>
                <c:pt idx="1772">
                  <c:v>175.91911764705881</c:v>
                </c:pt>
                <c:pt idx="1773">
                  <c:v>172.42647058823533</c:v>
                </c:pt>
                <c:pt idx="1774">
                  <c:v>176.93014705882354</c:v>
                </c:pt>
                <c:pt idx="1775">
                  <c:v>175.73529411764707</c:v>
                </c:pt>
                <c:pt idx="1776">
                  <c:v>172.33455882352942</c:v>
                </c:pt>
                <c:pt idx="1777">
                  <c:v>174.17279411764707</c:v>
                </c:pt>
                <c:pt idx="1778">
                  <c:v>174.17279411764707</c:v>
                </c:pt>
                <c:pt idx="1779">
                  <c:v>174.4485294117647</c:v>
                </c:pt>
                <c:pt idx="1780">
                  <c:v>173.34558823529412</c:v>
                </c:pt>
                <c:pt idx="1781">
                  <c:v>174.63235294117646</c:v>
                </c:pt>
                <c:pt idx="1782">
                  <c:v>174.81617647058823</c:v>
                </c:pt>
                <c:pt idx="1783">
                  <c:v>177.02205882352945</c:v>
                </c:pt>
                <c:pt idx="1784">
                  <c:v>178.21691176470588</c:v>
                </c:pt>
                <c:pt idx="1785">
                  <c:v>175.18382352941177</c:v>
                </c:pt>
                <c:pt idx="1786">
                  <c:v>173.62132352941177</c:v>
                </c:pt>
                <c:pt idx="1787">
                  <c:v>176.19485294117649</c:v>
                </c:pt>
                <c:pt idx="1788">
                  <c:v>174.72426470588238</c:v>
                </c:pt>
                <c:pt idx="1789">
                  <c:v>174.72426470588238</c:v>
                </c:pt>
                <c:pt idx="1790">
                  <c:v>176.47058823529412</c:v>
                </c:pt>
                <c:pt idx="1791">
                  <c:v>173.80514705882354</c:v>
                </c:pt>
                <c:pt idx="1792">
                  <c:v>171.59926470588238</c:v>
                </c:pt>
                <c:pt idx="1793">
                  <c:v>168.56617647058823</c:v>
                </c:pt>
                <c:pt idx="1794">
                  <c:v>168.1985294117647</c:v>
                </c:pt>
                <c:pt idx="1795">
                  <c:v>169.57720588235293</c:v>
                </c:pt>
                <c:pt idx="1796">
                  <c:v>168.47426470588232</c:v>
                </c:pt>
                <c:pt idx="1797">
                  <c:v>168.1985294117647</c:v>
                </c:pt>
                <c:pt idx="1798">
                  <c:v>168.1985294117647</c:v>
                </c:pt>
                <c:pt idx="1799">
                  <c:v>170.68014705882354</c:v>
                </c:pt>
                <c:pt idx="1800">
                  <c:v>172.24264705882351</c:v>
                </c:pt>
                <c:pt idx="1801">
                  <c:v>169.94485294117644</c:v>
                </c:pt>
                <c:pt idx="1802">
                  <c:v>169.7610294117647</c:v>
                </c:pt>
                <c:pt idx="1803">
                  <c:v>168.56617647058823</c:v>
                </c:pt>
                <c:pt idx="1804">
                  <c:v>164.70588235294122</c:v>
                </c:pt>
                <c:pt idx="1805">
                  <c:v>162.77573529411765</c:v>
                </c:pt>
                <c:pt idx="1806">
                  <c:v>163.69485294117646</c:v>
                </c:pt>
                <c:pt idx="1807">
                  <c:v>162.95955882352942</c:v>
                </c:pt>
                <c:pt idx="1808">
                  <c:v>163.60294117647058</c:v>
                </c:pt>
                <c:pt idx="1809">
                  <c:v>161.21323529411765</c:v>
                </c:pt>
                <c:pt idx="1810">
                  <c:v>162.77573529411765</c:v>
                </c:pt>
                <c:pt idx="1811">
                  <c:v>166.6360294117647</c:v>
                </c:pt>
                <c:pt idx="1812">
                  <c:v>167.1875</c:v>
                </c:pt>
                <c:pt idx="1813">
                  <c:v>168.29044117647058</c:v>
                </c:pt>
                <c:pt idx="1814">
                  <c:v>169.57720588235293</c:v>
                </c:pt>
                <c:pt idx="1815">
                  <c:v>170.49632352941177</c:v>
                </c:pt>
                <c:pt idx="1816">
                  <c:v>173.34558823529412</c:v>
                </c:pt>
                <c:pt idx="1817">
                  <c:v>172.70220588235293</c:v>
                </c:pt>
                <c:pt idx="1818">
                  <c:v>176.0110294117647</c:v>
                </c:pt>
                <c:pt idx="1819">
                  <c:v>175.45955882352942</c:v>
                </c:pt>
                <c:pt idx="1820">
                  <c:v>173.06985294117644</c:v>
                </c:pt>
                <c:pt idx="1821">
                  <c:v>170.03676470588235</c:v>
                </c:pt>
                <c:pt idx="1822">
                  <c:v>170.22058823529412</c:v>
                </c:pt>
                <c:pt idx="1823">
                  <c:v>171.50735294117646</c:v>
                </c:pt>
                <c:pt idx="1824">
                  <c:v>171.59926470588238</c:v>
                </c:pt>
                <c:pt idx="1825">
                  <c:v>170.22058823529412</c:v>
                </c:pt>
                <c:pt idx="1826">
                  <c:v>170.22058823529412</c:v>
                </c:pt>
                <c:pt idx="1827">
                  <c:v>175.27573529411765</c:v>
                </c:pt>
                <c:pt idx="1828">
                  <c:v>170.58823529411765</c:v>
                </c:pt>
                <c:pt idx="1829">
                  <c:v>174.08088235294119</c:v>
                </c:pt>
                <c:pt idx="1830">
                  <c:v>174.90808823529412</c:v>
                </c:pt>
                <c:pt idx="1831">
                  <c:v>174.54044117647055</c:v>
                </c:pt>
                <c:pt idx="1832">
                  <c:v>174.26470588235293</c:v>
                </c:pt>
                <c:pt idx="1833">
                  <c:v>170.22058823529412</c:v>
                </c:pt>
                <c:pt idx="1834">
                  <c:v>168.01470588235293</c:v>
                </c:pt>
                <c:pt idx="1835">
                  <c:v>169.20955882352942</c:v>
                </c:pt>
                <c:pt idx="1836">
                  <c:v>164.43014705882354</c:v>
                </c:pt>
                <c:pt idx="1837">
                  <c:v>166.36029411764707</c:v>
                </c:pt>
                <c:pt idx="1838">
                  <c:v>169.66911764705881</c:v>
                </c:pt>
                <c:pt idx="1839">
                  <c:v>169.02573529411765</c:v>
                </c:pt>
                <c:pt idx="1840">
                  <c:v>169.02573529411765</c:v>
                </c:pt>
                <c:pt idx="1841">
                  <c:v>173.80514705882354</c:v>
                </c:pt>
                <c:pt idx="1842">
                  <c:v>178.76838235294119</c:v>
                </c:pt>
                <c:pt idx="1843">
                  <c:v>185.38602941176472</c:v>
                </c:pt>
                <c:pt idx="1844">
                  <c:v>182.26102941176467</c:v>
                </c:pt>
                <c:pt idx="1845">
                  <c:v>171.69117647058823</c:v>
                </c:pt>
                <c:pt idx="1846">
                  <c:v>173.25367647058823</c:v>
                </c:pt>
                <c:pt idx="1847">
                  <c:v>176.37867647058823</c:v>
                </c:pt>
                <c:pt idx="1848">
                  <c:v>174.35661764705881</c:v>
                </c:pt>
                <c:pt idx="1849">
                  <c:v>174.81617647058823</c:v>
                </c:pt>
                <c:pt idx="1850">
                  <c:v>175.73529411764707</c:v>
                </c:pt>
                <c:pt idx="1851">
                  <c:v>169.02573529411765</c:v>
                </c:pt>
                <c:pt idx="1852">
                  <c:v>169.30147058823533</c:v>
                </c:pt>
                <c:pt idx="1853">
                  <c:v>166.54411764705881</c:v>
                </c:pt>
                <c:pt idx="1854">
                  <c:v>166.6360294117647</c:v>
                </c:pt>
                <c:pt idx="1855">
                  <c:v>164.33823529411765</c:v>
                </c:pt>
                <c:pt idx="1856">
                  <c:v>165.99264705882354</c:v>
                </c:pt>
                <c:pt idx="1857">
                  <c:v>165.25735294117646</c:v>
                </c:pt>
                <c:pt idx="1858">
                  <c:v>168.56617647058823</c:v>
                </c:pt>
                <c:pt idx="1859">
                  <c:v>170.95588235294119</c:v>
                </c:pt>
                <c:pt idx="1860">
                  <c:v>174.54044117647055</c:v>
                </c:pt>
                <c:pt idx="1861">
                  <c:v>177.1139705882353</c:v>
                </c:pt>
                <c:pt idx="1862">
                  <c:v>176.47058823529412</c:v>
                </c:pt>
                <c:pt idx="1863">
                  <c:v>172.33455882352942</c:v>
                </c:pt>
                <c:pt idx="1864">
                  <c:v>171.96691176470588</c:v>
                </c:pt>
                <c:pt idx="1865">
                  <c:v>169.85294117647058</c:v>
                </c:pt>
                <c:pt idx="1866">
                  <c:v>170.58823529411765</c:v>
                </c:pt>
                <c:pt idx="1867">
                  <c:v>171.3235294117647</c:v>
                </c:pt>
                <c:pt idx="1868">
                  <c:v>176.93014705882354</c:v>
                </c:pt>
                <c:pt idx="1869">
                  <c:v>177.02205882352945</c:v>
                </c:pt>
                <c:pt idx="1870">
                  <c:v>170.77205882352939</c:v>
                </c:pt>
                <c:pt idx="1871">
                  <c:v>174.17279411764707</c:v>
                </c:pt>
                <c:pt idx="1872">
                  <c:v>178.49264705882356</c:v>
                </c:pt>
                <c:pt idx="1873">
                  <c:v>182.8125</c:v>
                </c:pt>
                <c:pt idx="1874">
                  <c:v>186.58088235294119</c:v>
                </c:pt>
                <c:pt idx="1875">
                  <c:v>187.13235294117646</c:v>
                </c:pt>
                <c:pt idx="1876">
                  <c:v>190.99264705882354</c:v>
                </c:pt>
                <c:pt idx="1877">
                  <c:v>187.59191176470588</c:v>
                </c:pt>
                <c:pt idx="1878">
                  <c:v>181.98529411764707</c:v>
                </c:pt>
                <c:pt idx="1879">
                  <c:v>180.60661764705881</c:v>
                </c:pt>
                <c:pt idx="1880">
                  <c:v>178.30882352941177</c:v>
                </c:pt>
                <c:pt idx="1881">
                  <c:v>175.5514705882353</c:v>
                </c:pt>
                <c:pt idx="1882">
                  <c:v>173.71323529411765</c:v>
                </c:pt>
                <c:pt idx="1883">
                  <c:v>176.93014705882354</c:v>
                </c:pt>
                <c:pt idx="1884">
                  <c:v>173.89705882352945</c:v>
                </c:pt>
                <c:pt idx="1885">
                  <c:v>168.56617647058823</c:v>
                </c:pt>
                <c:pt idx="1886">
                  <c:v>168.65808823529412</c:v>
                </c:pt>
                <c:pt idx="1887">
                  <c:v>167.00367647058826</c:v>
                </c:pt>
                <c:pt idx="1888">
                  <c:v>167.1875</c:v>
                </c:pt>
                <c:pt idx="1889">
                  <c:v>164.24632352941177</c:v>
                </c:pt>
                <c:pt idx="1890">
                  <c:v>163.14338235294119</c:v>
                </c:pt>
                <c:pt idx="1891">
                  <c:v>157.90441176470588</c:v>
                </c:pt>
                <c:pt idx="1892">
                  <c:v>158.54779411764707</c:v>
                </c:pt>
                <c:pt idx="1893">
                  <c:v>153.03308823529412</c:v>
                </c:pt>
                <c:pt idx="1894">
                  <c:v>153.03308823529412</c:v>
                </c:pt>
                <c:pt idx="1895">
                  <c:v>154.22794117647058</c:v>
                </c:pt>
                <c:pt idx="1896">
                  <c:v>152.84926470588235</c:v>
                </c:pt>
                <c:pt idx="1897">
                  <c:v>151.47058823529412</c:v>
                </c:pt>
                <c:pt idx="1898">
                  <c:v>154.68749999999997</c:v>
                </c:pt>
                <c:pt idx="1899">
                  <c:v>153.03308823529412</c:v>
                </c:pt>
                <c:pt idx="1900">
                  <c:v>155.88235294117646</c:v>
                </c:pt>
                <c:pt idx="1901">
                  <c:v>156.70955882352942</c:v>
                </c:pt>
                <c:pt idx="1902">
                  <c:v>155.05514705882354</c:v>
                </c:pt>
                <c:pt idx="1903">
                  <c:v>156.15808823529409</c:v>
                </c:pt>
                <c:pt idx="1904">
                  <c:v>157.90441176470588</c:v>
                </c:pt>
                <c:pt idx="1905">
                  <c:v>153.6764705882353</c:v>
                </c:pt>
                <c:pt idx="1906">
                  <c:v>151.83823529411765</c:v>
                </c:pt>
                <c:pt idx="1907">
                  <c:v>153.58455882352942</c:v>
                </c:pt>
                <c:pt idx="1908">
                  <c:v>156.34191176470591</c:v>
                </c:pt>
                <c:pt idx="1909">
                  <c:v>157.72058823529412</c:v>
                </c:pt>
                <c:pt idx="1910">
                  <c:v>152.5735294117647</c:v>
                </c:pt>
                <c:pt idx="1911">
                  <c:v>152.48161764705881</c:v>
                </c:pt>
                <c:pt idx="1912">
                  <c:v>150.82720588235293</c:v>
                </c:pt>
                <c:pt idx="1913">
                  <c:v>149.90808823529412</c:v>
                </c:pt>
                <c:pt idx="1914">
                  <c:v>149.26470588235293</c:v>
                </c:pt>
                <c:pt idx="1915">
                  <c:v>147.51838235294119</c:v>
                </c:pt>
                <c:pt idx="1916">
                  <c:v>150.82720588235293</c:v>
                </c:pt>
                <c:pt idx="1917">
                  <c:v>148.25367647058823</c:v>
                </c:pt>
                <c:pt idx="1918">
                  <c:v>152.94117647058823</c:v>
                </c:pt>
                <c:pt idx="1919">
                  <c:v>153.30882352941177</c:v>
                </c:pt>
                <c:pt idx="1920">
                  <c:v>153.30882352941177</c:v>
                </c:pt>
                <c:pt idx="1921">
                  <c:v>155.05514705882354</c:v>
                </c:pt>
                <c:pt idx="1922">
                  <c:v>153.03308823529412</c:v>
                </c:pt>
                <c:pt idx="1923">
                  <c:v>155.33088235294119</c:v>
                </c:pt>
                <c:pt idx="1924">
                  <c:v>155.14705882352942</c:v>
                </c:pt>
                <c:pt idx="1925">
                  <c:v>155.6985294117647</c:v>
                </c:pt>
                <c:pt idx="1926">
                  <c:v>156.61764705882354</c:v>
                </c:pt>
                <c:pt idx="1927">
                  <c:v>156.98529411764704</c:v>
                </c:pt>
                <c:pt idx="1928">
                  <c:v>156.98529411764704</c:v>
                </c:pt>
                <c:pt idx="1929">
                  <c:v>152.66544117647058</c:v>
                </c:pt>
                <c:pt idx="1930">
                  <c:v>149.90808823529412</c:v>
                </c:pt>
                <c:pt idx="1931">
                  <c:v>148.52941176470588</c:v>
                </c:pt>
                <c:pt idx="1932">
                  <c:v>147.51838235294119</c:v>
                </c:pt>
                <c:pt idx="1933">
                  <c:v>140.99264705882354</c:v>
                </c:pt>
                <c:pt idx="1934">
                  <c:v>133.54779411764707</c:v>
                </c:pt>
                <c:pt idx="1935">
                  <c:v>132.72058823529412</c:v>
                </c:pt>
                <c:pt idx="1936">
                  <c:v>135.3860294117647</c:v>
                </c:pt>
                <c:pt idx="1937">
                  <c:v>137.22426470588235</c:v>
                </c:pt>
                <c:pt idx="1938">
                  <c:v>137.22426470588235</c:v>
                </c:pt>
                <c:pt idx="1939">
                  <c:v>136.39705882352942</c:v>
                </c:pt>
                <c:pt idx="1940">
                  <c:v>137.95955882352942</c:v>
                </c:pt>
                <c:pt idx="1941">
                  <c:v>138.60294117647058</c:v>
                </c:pt>
                <c:pt idx="1942">
                  <c:v>138.23529411764707</c:v>
                </c:pt>
                <c:pt idx="1943">
                  <c:v>140.90073529411765</c:v>
                </c:pt>
                <c:pt idx="1944">
                  <c:v>137.77573529411765</c:v>
                </c:pt>
                <c:pt idx="1945">
                  <c:v>138.5110294117647</c:v>
                </c:pt>
                <c:pt idx="1946">
                  <c:v>146.875</c:v>
                </c:pt>
                <c:pt idx="1947">
                  <c:v>148.25367647058823</c:v>
                </c:pt>
                <c:pt idx="1948">
                  <c:v>148.52941176470588</c:v>
                </c:pt>
                <c:pt idx="1949">
                  <c:v>149.26470588235293</c:v>
                </c:pt>
                <c:pt idx="1950">
                  <c:v>149.90808823529412</c:v>
                </c:pt>
                <c:pt idx="1951">
                  <c:v>149.08088235294119</c:v>
                </c:pt>
                <c:pt idx="1952">
                  <c:v>148.80514705882354</c:v>
                </c:pt>
                <c:pt idx="1953">
                  <c:v>145.58823529411765</c:v>
                </c:pt>
                <c:pt idx="1954">
                  <c:v>148.52941176470588</c:v>
                </c:pt>
                <c:pt idx="1955">
                  <c:v>148.25367647058823</c:v>
                </c:pt>
                <c:pt idx="1956">
                  <c:v>146.69117647058823</c:v>
                </c:pt>
                <c:pt idx="1957">
                  <c:v>147.79411764705878</c:v>
                </c:pt>
                <c:pt idx="1958">
                  <c:v>145.40441176470588</c:v>
                </c:pt>
                <c:pt idx="1959">
                  <c:v>145.40441176470588</c:v>
                </c:pt>
                <c:pt idx="1960">
                  <c:v>148.89705882352942</c:v>
                </c:pt>
                <c:pt idx="1961">
                  <c:v>145.49632352941177</c:v>
                </c:pt>
                <c:pt idx="1962">
                  <c:v>145.12867647058823</c:v>
                </c:pt>
                <c:pt idx="1963">
                  <c:v>148.4375</c:v>
                </c:pt>
                <c:pt idx="1964">
                  <c:v>149.72426470588235</c:v>
                </c:pt>
                <c:pt idx="1965">
                  <c:v>145.8639705882353</c:v>
                </c:pt>
                <c:pt idx="1966">
                  <c:v>152.94117647058823</c:v>
                </c:pt>
                <c:pt idx="1967">
                  <c:v>154.77941176470588</c:v>
                </c:pt>
                <c:pt idx="1968">
                  <c:v>155.79044117647058</c:v>
                </c:pt>
                <c:pt idx="1969">
                  <c:v>154.41176470588235</c:v>
                </c:pt>
                <c:pt idx="1970">
                  <c:v>154.50367647058823</c:v>
                </c:pt>
                <c:pt idx="1971">
                  <c:v>153.30882352941177</c:v>
                </c:pt>
                <c:pt idx="1972">
                  <c:v>152.38970588235293</c:v>
                </c:pt>
                <c:pt idx="1973">
                  <c:v>147.97794117647058</c:v>
                </c:pt>
                <c:pt idx="1974">
                  <c:v>148.6213235294118</c:v>
                </c:pt>
                <c:pt idx="1975">
                  <c:v>151.28676470588235</c:v>
                </c:pt>
                <c:pt idx="1976">
                  <c:v>152.38970588235293</c:v>
                </c:pt>
                <c:pt idx="1977">
                  <c:v>150.18382352941177</c:v>
                </c:pt>
                <c:pt idx="1978">
                  <c:v>153.03308823529412</c:v>
                </c:pt>
                <c:pt idx="1979">
                  <c:v>152.29779411764707</c:v>
                </c:pt>
                <c:pt idx="1980">
                  <c:v>153.58455882352942</c:v>
                </c:pt>
                <c:pt idx="1981">
                  <c:v>151.47058823529412</c:v>
                </c:pt>
                <c:pt idx="1982">
                  <c:v>152.29779411764707</c:v>
                </c:pt>
                <c:pt idx="1983">
                  <c:v>150.73529411764707</c:v>
                </c:pt>
                <c:pt idx="1984">
                  <c:v>152.66544117647058</c:v>
                </c:pt>
                <c:pt idx="1985">
                  <c:v>149.54044117647058</c:v>
                </c:pt>
                <c:pt idx="1986">
                  <c:v>148.80514705882354</c:v>
                </c:pt>
                <c:pt idx="1987">
                  <c:v>148.16176470588235</c:v>
                </c:pt>
                <c:pt idx="1988">
                  <c:v>144.85294117647058</c:v>
                </c:pt>
                <c:pt idx="1989">
                  <c:v>146.69117647058823</c:v>
                </c:pt>
                <c:pt idx="1990">
                  <c:v>145.95588235294119</c:v>
                </c:pt>
                <c:pt idx="1991">
                  <c:v>148.16176470588235</c:v>
                </c:pt>
                <c:pt idx="1992">
                  <c:v>150</c:v>
                </c:pt>
                <c:pt idx="1993">
                  <c:v>150.82720588235293</c:v>
                </c:pt>
                <c:pt idx="1994">
                  <c:v>149.72426470588235</c:v>
                </c:pt>
                <c:pt idx="1995">
                  <c:v>147.61029411764707</c:v>
                </c:pt>
                <c:pt idx="1996">
                  <c:v>147.61029411764707</c:v>
                </c:pt>
                <c:pt idx="1997">
                  <c:v>145.49632352941177</c:v>
                </c:pt>
                <c:pt idx="1998">
                  <c:v>143.1985294117647</c:v>
                </c:pt>
                <c:pt idx="1999">
                  <c:v>141.1764705882353</c:v>
                </c:pt>
                <c:pt idx="2000">
                  <c:v>139.88970588235293</c:v>
                </c:pt>
                <c:pt idx="2001">
                  <c:v>136.58088235294119</c:v>
                </c:pt>
                <c:pt idx="2002">
                  <c:v>142.46323529411765</c:v>
                </c:pt>
                <c:pt idx="2003">
                  <c:v>143.10661764705881</c:v>
                </c:pt>
                <c:pt idx="2004">
                  <c:v>143.1985294117647</c:v>
                </c:pt>
                <c:pt idx="2005">
                  <c:v>142.00367647058823</c:v>
                </c:pt>
                <c:pt idx="2006">
                  <c:v>143.65808823529412</c:v>
                </c:pt>
                <c:pt idx="2007">
                  <c:v>147.15073529411768</c:v>
                </c:pt>
                <c:pt idx="2008">
                  <c:v>147.51838235294119</c:v>
                </c:pt>
                <c:pt idx="2009">
                  <c:v>146.3235294117647</c:v>
                </c:pt>
                <c:pt idx="2010">
                  <c:v>143.93382352941177</c:v>
                </c:pt>
                <c:pt idx="2011">
                  <c:v>150.45955882352942</c:v>
                </c:pt>
                <c:pt idx="2012">
                  <c:v>150.45955882352942</c:v>
                </c:pt>
                <c:pt idx="2013">
                  <c:v>148.89705882352942</c:v>
                </c:pt>
                <c:pt idx="2014">
                  <c:v>148.25367647058823</c:v>
                </c:pt>
                <c:pt idx="2015">
                  <c:v>146.875</c:v>
                </c:pt>
                <c:pt idx="2016">
                  <c:v>145.95588235294119</c:v>
                </c:pt>
                <c:pt idx="2017">
                  <c:v>144.66911764705881</c:v>
                </c:pt>
                <c:pt idx="2018">
                  <c:v>147.61029411764707</c:v>
                </c:pt>
                <c:pt idx="2019">
                  <c:v>148.80514705882354</c:v>
                </c:pt>
                <c:pt idx="2020">
                  <c:v>150</c:v>
                </c:pt>
                <c:pt idx="2021">
                  <c:v>149.44852941176472</c:v>
                </c:pt>
                <c:pt idx="2022">
                  <c:v>153.86029411764704</c:v>
                </c:pt>
                <c:pt idx="2023">
                  <c:v>156.70955882352942</c:v>
                </c:pt>
                <c:pt idx="2024">
                  <c:v>155.60661764705881</c:v>
                </c:pt>
                <c:pt idx="2025">
                  <c:v>157.07720588235293</c:v>
                </c:pt>
                <c:pt idx="2026">
                  <c:v>156.89338235294119</c:v>
                </c:pt>
                <c:pt idx="2027">
                  <c:v>153.95220588235293</c:v>
                </c:pt>
                <c:pt idx="2028">
                  <c:v>156.70955882352942</c:v>
                </c:pt>
                <c:pt idx="2029">
                  <c:v>156.61764705882354</c:v>
                </c:pt>
                <c:pt idx="2030">
                  <c:v>156.61764705882354</c:v>
                </c:pt>
                <c:pt idx="2031">
                  <c:v>159.375</c:v>
                </c:pt>
                <c:pt idx="2032">
                  <c:v>158.45588235294116</c:v>
                </c:pt>
                <c:pt idx="2033">
                  <c:v>155.6985294117647</c:v>
                </c:pt>
                <c:pt idx="2034">
                  <c:v>157.44485294117646</c:v>
                </c:pt>
                <c:pt idx="2035">
                  <c:v>159.28308823529409</c:v>
                </c:pt>
                <c:pt idx="2036">
                  <c:v>156.89338235294119</c:v>
                </c:pt>
                <c:pt idx="2037">
                  <c:v>156.06617647058823</c:v>
                </c:pt>
                <c:pt idx="2038">
                  <c:v>156.98529411764704</c:v>
                </c:pt>
                <c:pt idx="2039">
                  <c:v>154.59558823529412</c:v>
                </c:pt>
                <c:pt idx="2040">
                  <c:v>152.20588235294119</c:v>
                </c:pt>
                <c:pt idx="2041">
                  <c:v>154.68749999999997</c:v>
                </c:pt>
                <c:pt idx="2042">
                  <c:v>159.46691176470588</c:v>
                </c:pt>
                <c:pt idx="2043">
                  <c:v>159.74264705882354</c:v>
                </c:pt>
                <c:pt idx="2044">
                  <c:v>158.18014705882354</c:v>
                </c:pt>
                <c:pt idx="2045">
                  <c:v>155.33088235294119</c:v>
                </c:pt>
              </c:numCache>
            </c:numRef>
          </c:val>
          <c:smooth val="0"/>
        </c:ser>
        <c:ser>
          <c:idx val="1"/>
          <c:order val="1"/>
          <c:tx>
            <c:v>corn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Diesel!$D$2:$D$2047</c:f>
              <c:numCache>
                <c:formatCode>General</c:formatCode>
                <c:ptCount val="20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228.74015748031493</c:v>
                </c:pt>
                <c:pt idx="848">
                  <c:v>229.5275590551181</c:v>
                </c:pt>
                <c:pt idx="849">
                  <c:v>235.13779527559055</c:v>
                </c:pt>
                <c:pt idx="850">
                  <c:v>244.09448818897638</c:v>
                </c:pt>
                <c:pt idx="851">
                  <c:v>246.06299212598427</c:v>
                </c:pt>
                <c:pt idx="852">
                  <c:v>250.19685039370083</c:v>
                </c:pt>
                <c:pt idx="853">
                  <c:v>249.21259842519686</c:v>
                </c:pt>
                <c:pt idx="854">
                  <c:v>235.03937007874015</c:v>
                </c:pt>
                <c:pt idx="855">
                  <c:v>237.5984251968504</c:v>
                </c:pt>
                <c:pt idx="856">
                  <c:v>227.75590551181102</c:v>
                </c:pt>
                <c:pt idx="857">
                  <c:v>227.75590551181102</c:v>
                </c:pt>
                <c:pt idx="858">
                  <c:v>227.75590551181102</c:v>
                </c:pt>
                <c:pt idx="859">
                  <c:v>221.45669291338584</c:v>
                </c:pt>
                <c:pt idx="860">
                  <c:v>220.2755905511811</c:v>
                </c:pt>
                <c:pt idx="861">
                  <c:v>218.60236220472441</c:v>
                </c:pt>
                <c:pt idx="862">
                  <c:v>217.1259842519685</c:v>
                </c:pt>
                <c:pt idx="863">
                  <c:v>230.80708661417322</c:v>
                </c:pt>
                <c:pt idx="864">
                  <c:v>233.85826771653547</c:v>
                </c:pt>
                <c:pt idx="865">
                  <c:v>235.43307086614175</c:v>
                </c:pt>
                <c:pt idx="866">
                  <c:v>233.0708661417323</c:v>
                </c:pt>
                <c:pt idx="867">
                  <c:v>229.92125984251967</c:v>
                </c:pt>
                <c:pt idx="868">
                  <c:v>233.26771653543307</c:v>
                </c:pt>
                <c:pt idx="869">
                  <c:v>236.81102362204723</c:v>
                </c:pt>
                <c:pt idx="870">
                  <c:v>228.14960629921259</c:v>
                </c:pt>
                <c:pt idx="871">
                  <c:v>236.02362204724409</c:v>
                </c:pt>
                <c:pt idx="872">
                  <c:v>241.14173228346456</c:v>
                </c:pt>
                <c:pt idx="873">
                  <c:v>240.84645669291339</c:v>
                </c:pt>
                <c:pt idx="874">
                  <c:v>230.90551181102362</c:v>
                </c:pt>
                <c:pt idx="875">
                  <c:v>232.6771653543307</c:v>
                </c:pt>
                <c:pt idx="876">
                  <c:v>248.42519685039366</c:v>
                </c:pt>
                <c:pt idx="877">
                  <c:v>254.33070866141733</c:v>
                </c:pt>
                <c:pt idx="878">
                  <c:v>255.70866141732284</c:v>
                </c:pt>
                <c:pt idx="879">
                  <c:v>256.69291338582673</c:v>
                </c:pt>
                <c:pt idx="880">
                  <c:v>247.44094488188978</c:v>
                </c:pt>
                <c:pt idx="881">
                  <c:v>256.79133858267716</c:v>
                </c:pt>
                <c:pt idx="882">
                  <c:v>265.35433070866139</c:v>
                </c:pt>
                <c:pt idx="883">
                  <c:v>265.35433070866139</c:v>
                </c:pt>
                <c:pt idx="884">
                  <c:v>279.03543307086613</c:v>
                </c:pt>
                <c:pt idx="885">
                  <c:v>273.72047244094489</c:v>
                </c:pt>
                <c:pt idx="886">
                  <c:v>288.18897637795277</c:v>
                </c:pt>
                <c:pt idx="887">
                  <c:v>282.87401574803147</c:v>
                </c:pt>
                <c:pt idx="888">
                  <c:v>277.16535433070868</c:v>
                </c:pt>
                <c:pt idx="889">
                  <c:v>287.8937007874016</c:v>
                </c:pt>
                <c:pt idx="890">
                  <c:v>291.53543307086613</c:v>
                </c:pt>
                <c:pt idx="891">
                  <c:v>305.80708661417322</c:v>
                </c:pt>
                <c:pt idx="892">
                  <c:v>306.88976377952758</c:v>
                </c:pt>
                <c:pt idx="893">
                  <c:v>312.99212598425197</c:v>
                </c:pt>
                <c:pt idx="894">
                  <c:v>318.01181102362204</c:v>
                </c:pt>
                <c:pt idx="895">
                  <c:v>324.60629921259834</c:v>
                </c:pt>
                <c:pt idx="896">
                  <c:v>320.4724409448819</c:v>
                </c:pt>
                <c:pt idx="897">
                  <c:v>311.02362204724409</c:v>
                </c:pt>
                <c:pt idx="898">
                  <c:v>312.79527559055117</c:v>
                </c:pt>
                <c:pt idx="899">
                  <c:v>307.5787401574803</c:v>
                </c:pt>
                <c:pt idx="900">
                  <c:v>314.37007874015745</c:v>
                </c:pt>
                <c:pt idx="901">
                  <c:v>322.83464566929132</c:v>
                </c:pt>
                <c:pt idx="902">
                  <c:v>317.51968503937007</c:v>
                </c:pt>
                <c:pt idx="903">
                  <c:v>315.15748031496071</c:v>
                </c:pt>
                <c:pt idx="904">
                  <c:v>312.59842519685037</c:v>
                </c:pt>
                <c:pt idx="905">
                  <c:v>318.89763779527561</c:v>
                </c:pt>
                <c:pt idx="906">
                  <c:v>316.14173228346459</c:v>
                </c:pt>
                <c:pt idx="907">
                  <c:v>313.38582677165357</c:v>
                </c:pt>
                <c:pt idx="908">
                  <c:v>319.19291338582678</c:v>
                </c:pt>
                <c:pt idx="909">
                  <c:v>322.14566929133855</c:v>
                </c:pt>
                <c:pt idx="910">
                  <c:v>314.96062992125985</c:v>
                </c:pt>
                <c:pt idx="911">
                  <c:v>308.1692913385827</c:v>
                </c:pt>
                <c:pt idx="912">
                  <c:v>306.98818897637796</c:v>
                </c:pt>
                <c:pt idx="913">
                  <c:v>312.59842519685037</c:v>
                </c:pt>
                <c:pt idx="914">
                  <c:v>314.07480314960628</c:v>
                </c:pt>
                <c:pt idx="915">
                  <c:v>314.37007874015745</c:v>
                </c:pt>
                <c:pt idx="916">
                  <c:v>320.96456692913387</c:v>
                </c:pt>
                <c:pt idx="917">
                  <c:v>327.26377952755905</c:v>
                </c:pt>
                <c:pt idx="918">
                  <c:v>326.87007874015745</c:v>
                </c:pt>
                <c:pt idx="919">
                  <c:v>318.40551181102364</c:v>
                </c:pt>
                <c:pt idx="920">
                  <c:v>315.84645669291342</c:v>
                </c:pt>
                <c:pt idx="921">
                  <c:v>310.82677165354329</c:v>
                </c:pt>
                <c:pt idx="922">
                  <c:v>318.99606299212593</c:v>
                </c:pt>
                <c:pt idx="923">
                  <c:v>319.48818897637796</c:v>
                </c:pt>
                <c:pt idx="924">
                  <c:v>314.86220472440942</c:v>
                </c:pt>
                <c:pt idx="925">
                  <c:v>314.86220472440942</c:v>
                </c:pt>
                <c:pt idx="926">
                  <c:v>316.92913385826773</c:v>
                </c:pt>
                <c:pt idx="927">
                  <c:v>311.31889763779526</c:v>
                </c:pt>
                <c:pt idx="928">
                  <c:v>314.37007874015745</c:v>
                </c:pt>
                <c:pt idx="929">
                  <c:v>314.76377952755905</c:v>
                </c:pt>
                <c:pt idx="930">
                  <c:v>308.36614173228344</c:v>
                </c:pt>
                <c:pt idx="931">
                  <c:v>306.20078740157481</c:v>
                </c:pt>
                <c:pt idx="932">
                  <c:v>302.95275590551182</c:v>
                </c:pt>
                <c:pt idx="933">
                  <c:v>304.62598425196853</c:v>
                </c:pt>
                <c:pt idx="934">
                  <c:v>307.87401574803147</c:v>
                </c:pt>
                <c:pt idx="935">
                  <c:v>294.48818897637796</c:v>
                </c:pt>
                <c:pt idx="936">
                  <c:v>291.33858267716533</c:v>
                </c:pt>
                <c:pt idx="937">
                  <c:v>297.83464566929132</c:v>
                </c:pt>
                <c:pt idx="938">
                  <c:v>293.70078740157481</c:v>
                </c:pt>
                <c:pt idx="939">
                  <c:v>294.58661417322833</c:v>
                </c:pt>
                <c:pt idx="940">
                  <c:v>293.20866141732284</c:v>
                </c:pt>
                <c:pt idx="941">
                  <c:v>292.81496062992125</c:v>
                </c:pt>
                <c:pt idx="942">
                  <c:v>285.33464566929132</c:v>
                </c:pt>
                <c:pt idx="943">
                  <c:v>281.98818897637796</c:v>
                </c:pt>
                <c:pt idx="944">
                  <c:v>297.73622047244095</c:v>
                </c:pt>
                <c:pt idx="945">
                  <c:v>297.93307086614175</c:v>
                </c:pt>
                <c:pt idx="946">
                  <c:v>298.52362204724409</c:v>
                </c:pt>
                <c:pt idx="947">
                  <c:v>297.93307086614175</c:v>
                </c:pt>
                <c:pt idx="948">
                  <c:v>298.03149606299212</c:v>
                </c:pt>
                <c:pt idx="949">
                  <c:v>294.48818897637796</c:v>
                </c:pt>
                <c:pt idx="950">
                  <c:v>292.12598425196853</c:v>
                </c:pt>
                <c:pt idx="951">
                  <c:v>292.12598425196853</c:v>
                </c:pt>
                <c:pt idx="952">
                  <c:v>290.05905511811022</c:v>
                </c:pt>
                <c:pt idx="953">
                  <c:v>304.42913385826773</c:v>
                </c:pt>
                <c:pt idx="954">
                  <c:v>296.35826771653541</c:v>
                </c:pt>
                <c:pt idx="955">
                  <c:v>290.25590551181102</c:v>
                </c:pt>
                <c:pt idx="956">
                  <c:v>290.64960629921262</c:v>
                </c:pt>
                <c:pt idx="957">
                  <c:v>293.50393700787401</c:v>
                </c:pt>
                <c:pt idx="958">
                  <c:v>299.50787401574803</c:v>
                </c:pt>
                <c:pt idx="959">
                  <c:v>299.8031496062992</c:v>
                </c:pt>
                <c:pt idx="960">
                  <c:v>299.70472440944883</c:v>
                </c:pt>
                <c:pt idx="961">
                  <c:v>297.63779527559058</c:v>
                </c:pt>
                <c:pt idx="962">
                  <c:v>297.04724409448818</c:v>
                </c:pt>
                <c:pt idx="963">
                  <c:v>292.12598425196853</c:v>
                </c:pt>
                <c:pt idx="964">
                  <c:v>290.45275590551182</c:v>
                </c:pt>
                <c:pt idx="965">
                  <c:v>290.15748031496065</c:v>
                </c:pt>
                <c:pt idx="966">
                  <c:v>292.0275590551181</c:v>
                </c:pt>
                <c:pt idx="967">
                  <c:v>297.53937007874015</c:v>
                </c:pt>
                <c:pt idx="968">
                  <c:v>295.6692913385827</c:v>
                </c:pt>
                <c:pt idx="969">
                  <c:v>291.14173228346459</c:v>
                </c:pt>
                <c:pt idx="970">
                  <c:v>289.56692913385825</c:v>
                </c:pt>
                <c:pt idx="971">
                  <c:v>291.73228346456693</c:v>
                </c:pt>
                <c:pt idx="972">
                  <c:v>293.01181102362204</c:v>
                </c:pt>
                <c:pt idx="973">
                  <c:v>291.8307086614173</c:v>
                </c:pt>
                <c:pt idx="974">
                  <c:v>290.84645669291336</c:v>
                </c:pt>
                <c:pt idx="975">
                  <c:v>282.67716535433073</c:v>
                </c:pt>
                <c:pt idx="976">
                  <c:v>284.84251968503935</c:v>
                </c:pt>
                <c:pt idx="977">
                  <c:v>285.72834645669292</c:v>
                </c:pt>
                <c:pt idx="978">
                  <c:v>283.95669291338584</c:v>
                </c:pt>
                <c:pt idx="979">
                  <c:v>286.22047244094489</c:v>
                </c:pt>
                <c:pt idx="980">
                  <c:v>290.84645669291336</c:v>
                </c:pt>
                <c:pt idx="981">
                  <c:v>292.61811023622045</c:v>
                </c:pt>
                <c:pt idx="982">
                  <c:v>291.73228346456693</c:v>
                </c:pt>
                <c:pt idx="983">
                  <c:v>291.73228346456693</c:v>
                </c:pt>
                <c:pt idx="984">
                  <c:v>293.50393700787401</c:v>
                </c:pt>
                <c:pt idx="985">
                  <c:v>294.19291338582678</c:v>
                </c:pt>
                <c:pt idx="986">
                  <c:v>299.21259842519686</c:v>
                </c:pt>
                <c:pt idx="987">
                  <c:v>299.31102362204723</c:v>
                </c:pt>
                <c:pt idx="988">
                  <c:v>295.86614173228344</c:v>
                </c:pt>
                <c:pt idx="989">
                  <c:v>296.35826771653541</c:v>
                </c:pt>
                <c:pt idx="990">
                  <c:v>297.14566929133861</c:v>
                </c:pt>
                <c:pt idx="991">
                  <c:v>296.06299212598424</c:v>
                </c:pt>
                <c:pt idx="992">
                  <c:v>298.32677165354329</c:v>
                </c:pt>
                <c:pt idx="993">
                  <c:v>295.86614173228344</c:v>
                </c:pt>
                <c:pt idx="994">
                  <c:v>290.25590551181102</c:v>
                </c:pt>
                <c:pt idx="995">
                  <c:v>287.40157480314963</c:v>
                </c:pt>
                <c:pt idx="996">
                  <c:v>286.61417322834643</c:v>
                </c:pt>
                <c:pt idx="997">
                  <c:v>285.62992125984255</c:v>
                </c:pt>
                <c:pt idx="998">
                  <c:v>283.56299212598424</c:v>
                </c:pt>
                <c:pt idx="999">
                  <c:v>287.6968503937008</c:v>
                </c:pt>
                <c:pt idx="1000">
                  <c:v>285.03937007874015</c:v>
                </c:pt>
                <c:pt idx="1001">
                  <c:v>283.46456692913387</c:v>
                </c:pt>
                <c:pt idx="1002">
                  <c:v>276.77165354330708</c:v>
                </c:pt>
                <c:pt idx="1003">
                  <c:v>274.21259842519686</c:v>
                </c:pt>
                <c:pt idx="1004">
                  <c:v>276.37795275590554</c:v>
                </c:pt>
                <c:pt idx="1005">
                  <c:v>277.26377952755905</c:v>
                </c:pt>
                <c:pt idx="1006">
                  <c:v>272.24409448818898</c:v>
                </c:pt>
                <c:pt idx="1007">
                  <c:v>273.22834645669292</c:v>
                </c:pt>
                <c:pt idx="1008">
                  <c:v>274.90157480314963</c:v>
                </c:pt>
                <c:pt idx="1009">
                  <c:v>271.94881889763781</c:v>
                </c:pt>
                <c:pt idx="1010">
                  <c:v>271.35826771653541</c:v>
                </c:pt>
                <c:pt idx="1011">
                  <c:v>267.81496062992125</c:v>
                </c:pt>
                <c:pt idx="1012">
                  <c:v>269.88188976377955</c:v>
                </c:pt>
                <c:pt idx="1013">
                  <c:v>271.16141732283467</c:v>
                </c:pt>
                <c:pt idx="1014">
                  <c:v>273.32677165354329</c:v>
                </c:pt>
                <c:pt idx="1015">
                  <c:v>275.09842519685037</c:v>
                </c:pt>
                <c:pt idx="1016">
                  <c:v>279.03543307086613</c:v>
                </c:pt>
                <c:pt idx="1017">
                  <c:v>285.03937007874015</c:v>
                </c:pt>
                <c:pt idx="1018">
                  <c:v>287.59842519685037</c:v>
                </c:pt>
                <c:pt idx="1019">
                  <c:v>287.8937007874016</c:v>
                </c:pt>
                <c:pt idx="1020">
                  <c:v>285.23622047244095</c:v>
                </c:pt>
                <c:pt idx="1021">
                  <c:v>286.41732283464569</c:v>
                </c:pt>
                <c:pt idx="1022">
                  <c:v>286.41732283464569</c:v>
                </c:pt>
                <c:pt idx="1023">
                  <c:v>286.81102362204723</c:v>
                </c:pt>
                <c:pt idx="1024">
                  <c:v>283.75984251968504</c:v>
                </c:pt>
                <c:pt idx="1025">
                  <c:v>285.13779527559058</c:v>
                </c:pt>
                <c:pt idx="1026">
                  <c:v>283.75984251968504</c:v>
                </c:pt>
                <c:pt idx="1027">
                  <c:v>287.1062992125984</c:v>
                </c:pt>
                <c:pt idx="1028">
                  <c:v>287.20472440944883</c:v>
                </c:pt>
                <c:pt idx="1029">
                  <c:v>291.43700787401576</c:v>
                </c:pt>
                <c:pt idx="1030">
                  <c:v>291.53543307086613</c:v>
                </c:pt>
                <c:pt idx="1031">
                  <c:v>289.76377952755905</c:v>
                </c:pt>
                <c:pt idx="1032">
                  <c:v>289.07480314960628</c:v>
                </c:pt>
                <c:pt idx="1033">
                  <c:v>287.00787401574803</c:v>
                </c:pt>
                <c:pt idx="1034">
                  <c:v>284.44881889763781</c:v>
                </c:pt>
                <c:pt idx="1035">
                  <c:v>279.82283464566927</c:v>
                </c:pt>
                <c:pt idx="1036">
                  <c:v>279.13385826771656</c:v>
                </c:pt>
                <c:pt idx="1037">
                  <c:v>276.47637795275591</c:v>
                </c:pt>
                <c:pt idx="1038">
                  <c:v>274.11417322834643</c:v>
                </c:pt>
                <c:pt idx="1039">
                  <c:v>273.81889763779526</c:v>
                </c:pt>
                <c:pt idx="1040">
                  <c:v>273.52362204724409</c:v>
                </c:pt>
                <c:pt idx="1041">
                  <c:v>275.09842519685037</c:v>
                </c:pt>
                <c:pt idx="1042">
                  <c:v>275.09842519685037</c:v>
                </c:pt>
                <c:pt idx="1043">
                  <c:v>273.72047244094489</c:v>
                </c:pt>
                <c:pt idx="1044">
                  <c:v>275.78740157480314</c:v>
                </c:pt>
                <c:pt idx="1045">
                  <c:v>271.94881889763781</c:v>
                </c:pt>
                <c:pt idx="1046">
                  <c:v>271.75196850393701</c:v>
                </c:pt>
                <c:pt idx="1047">
                  <c:v>273.03149606299212</c:v>
                </c:pt>
                <c:pt idx="1048">
                  <c:v>277.55905511811022</c:v>
                </c:pt>
                <c:pt idx="1049">
                  <c:v>279.3307086614173</c:v>
                </c:pt>
                <c:pt idx="1050">
                  <c:v>276.96850393700788</c:v>
                </c:pt>
                <c:pt idx="1051">
                  <c:v>278.93700787401576</c:v>
                </c:pt>
                <c:pt idx="1052">
                  <c:v>276.87007874015745</c:v>
                </c:pt>
                <c:pt idx="1053">
                  <c:v>279.13385826771656</c:v>
                </c:pt>
                <c:pt idx="1054">
                  <c:v>271.06299212598424</c:v>
                </c:pt>
                <c:pt idx="1055">
                  <c:v>272.14566929133861</c:v>
                </c:pt>
                <c:pt idx="1056">
                  <c:v>276.96850393700788</c:v>
                </c:pt>
                <c:pt idx="1057">
                  <c:v>280.01968503937007</c:v>
                </c:pt>
                <c:pt idx="1058">
                  <c:v>281.20078740157481</c:v>
                </c:pt>
                <c:pt idx="1059">
                  <c:v>279.62598425196853</c:v>
                </c:pt>
                <c:pt idx="1060">
                  <c:v>282.08661417322833</c:v>
                </c:pt>
                <c:pt idx="1061">
                  <c:v>282.28346456692913</c:v>
                </c:pt>
                <c:pt idx="1062">
                  <c:v>283.46456692913387</c:v>
                </c:pt>
                <c:pt idx="1063">
                  <c:v>286.81102362204723</c:v>
                </c:pt>
                <c:pt idx="1064">
                  <c:v>288.38582677165357</c:v>
                </c:pt>
                <c:pt idx="1065">
                  <c:v>288.58267716535431</c:v>
                </c:pt>
                <c:pt idx="1066">
                  <c:v>285.92519685039372</c:v>
                </c:pt>
                <c:pt idx="1067">
                  <c:v>288.68110236220474</c:v>
                </c:pt>
                <c:pt idx="1068">
                  <c:v>287.5</c:v>
                </c:pt>
                <c:pt idx="1069">
                  <c:v>289.46850393700788</c:v>
                </c:pt>
                <c:pt idx="1070">
                  <c:v>273.72047244094489</c:v>
                </c:pt>
                <c:pt idx="1071">
                  <c:v>252.16535433070865</c:v>
                </c:pt>
                <c:pt idx="1072">
                  <c:v>252.55905511811022</c:v>
                </c:pt>
                <c:pt idx="1073">
                  <c:v>248.03149606299212</c:v>
                </c:pt>
                <c:pt idx="1074">
                  <c:v>247.63779527559055</c:v>
                </c:pt>
                <c:pt idx="1075">
                  <c:v>249.40944881889763</c:v>
                </c:pt>
                <c:pt idx="1076">
                  <c:v>253.64173228346456</c:v>
                </c:pt>
                <c:pt idx="1077">
                  <c:v>255.51181102362204</c:v>
                </c:pt>
                <c:pt idx="1078">
                  <c:v>256.39763779527561</c:v>
                </c:pt>
                <c:pt idx="1079">
                  <c:v>259.25196850393701</c:v>
                </c:pt>
                <c:pt idx="1080">
                  <c:v>254.6259842519685</c:v>
                </c:pt>
                <c:pt idx="1081">
                  <c:v>261.12204724409446</c:v>
                </c:pt>
                <c:pt idx="1082">
                  <c:v>260.03937007874015</c:v>
                </c:pt>
                <c:pt idx="1083">
                  <c:v>253.74015748031496</c:v>
                </c:pt>
                <c:pt idx="1084">
                  <c:v>256.69291338582673</c:v>
                </c:pt>
                <c:pt idx="1085">
                  <c:v>254.2322834645669</c:v>
                </c:pt>
                <c:pt idx="1086">
                  <c:v>251.37795275590551</c:v>
                </c:pt>
                <c:pt idx="1087">
                  <c:v>251.77165354330705</c:v>
                </c:pt>
                <c:pt idx="1088">
                  <c:v>254.03543307086613</c:v>
                </c:pt>
                <c:pt idx="1089">
                  <c:v>253.54330708661419</c:v>
                </c:pt>
                <c:pt idx="1090">
                  <c:v>269.29133858267716</c:v>
                </c:pt>
                <c:pt idx="1091">
                  <c:v>255.90551181102362</c:v>
                </c:pt>
                <c:pt idx="1092">
                  <c:v>254.6259842519685</c:v>
                </c:pt>
                <c:pt idx="1093">
                  <c:v>260.62992125984255</c:v>
                </c:pt>
                <c:pt idx="1094">
                  <c:v>260.33464566929132</c:v>
                </c:pt>
                <c:pt idx="1095">
                  <c:v>251.96850393700788</c:v>
                </c:pt>
                <c:pt idx="1096">
                  <c:v>249.21259842519686</c:v>
                </c:pt>
                <c:pt idx="1097">
                  <c:v>255.41338582677164</c:v>
                </c:pt>
                <c:pt idx="1098">
                  <c:v>250.49212598425197</c:v>
                </c:pt>
                <c:pt idx="1099">
                  <c:v>258.07086614173227</c:v>
                </c:pt>
                <c:pt idx="1100">
                  <c:v>256.88976377952758</c:v>
                </c:pt>
                <c:pt idx="1101">
                  <c:v>256.20078740157481</c:v>
                </c:pt>
                <c:pt idx="1102">
                  <c:v>252.55905511811022</c:v>
                </c:pt>
                <c:pt idx="1103">
                  <c:v>256.98818897637796</c:v>
                </c:pt>
                <c:pt idx="1104">
                  <c:v>255.70866141732284</c:v>
                </c:pt>
                <c:pt idx="1105">
                  <c:v>251.96850393700788</c:v>
                </c:pt>
                <c:pt idx="1106">
                  <c:v>259.25196850393701</c:v>
                </c:pt>
                <c:pt idx="1107">
                  <c:v>260.62992125984255</c:v>
                </c:pt>
                <c:pt idx="1108">
                  <c:v>258.75984251968504</c:v>
                </c:pt>
                <c:pt idx="1109">
                  <c:v>262.40157480314963</c:v>
                </c:pt>
                <c:pt idx="1110">
                  <c:v>261.81102362204723</c:v>
                </c:pt>
                <c:pt idx="1111">
                  <c:v>257.57874015748035</c:v>
                </c:pt>
                <c:pt idx="1112">
                  <c:v>260.62992125984255</c:v>
                </c:pt>
                <c:pt idx="1113">
                  <c:v>258.1692913385827</c:v>
                </c:pt>
                <c:pt idx="1114">
                  <c:v>260.03937007874015</c:v>
                </c:pt>
                <c:pt idx="1115">
                  <c:v>260.13779527559058</c:v>
                </c:pt>
                <c:pt idx="1116">
                  <c:v>261.12204724409446</c:v>
                </c:pt>
                <c:pt idx="1117">
                  <c:v>262.3031496062992</c:v>
                </c:pt>
                <c:pt idx="1118">
                  <c:v>255.90551181102362</c:v>
                </c:pt>
                <c:pt idx="1119">
                  <c:v>259.64566929133861</c:v>
                </c:pt>
                <c:pt idx="1120">
                  <c:v>256.20078740157481</c:v>
                </c:pt>
                <c:pt idx="1121">
                  <c:v>253.34645669291336</c:v>
                </c:pt>
                <c:pt idx="1122">
                  <c:v>257.87401574803147</c:v>
                </c:pt>
                <c:pt idx="1123">
                  <c:v>263.18897637795277</c:v>
                </c:pt>
                <c:pt idx="1124">
                  <c:v>265.05905511811022</c:v>
                </c:pt>
                <c:pt idx="1125">
                  <c:v>268.60236220472439</c:v>
                </c:pt>
                <c:pt idx="1126">
                  <c:v>265.05905511811022</c:v>
                </c:pt>
                <c:pt idx="1127">
                  <c:v>260.53149606299212</c:v>
                </c:pt>
                <c:pt idx="1128">
                  <c:v>257.18503937007875</c:v>
                </c:pt>
                <c:pt idx="1129">
                  <c:v>258.56299212598424</c:v>
                </c:pt>
                <c:pt idx="1130">
                  <c:v>261.61417322834643</c:v>
                </c:pt>
                <c:pt idx="1131">
                  <c:v>262.6968503937008</c:v>
                </c:pt>
                <c:pt idx="1132">
                  <c:v>215.45275590551182</c:v>
                </c:pt>
                <c:pt idx="1133">
                  <c:v>209.25196850393704</c:v>
                </c:pt>
                <c:pt idx="1134">
                  <c:v>209.84251968503938</c:v>
                </c:pt>
                <c:pt idx="1135">
                  <c:v>209.54724409448818</c:v>
                </c:pt>
                <c:pt idx="1136">
                  <c:v>209.54724409448818</c:v>
                </c:pt>
                <c:pt idx="1137">
                  <c:v>206.98818897637796</c:v>
                </c:pt>
                <c:pt idx="1138">
                  <c:v>209.94094488188975</c:v>
                </c:pt>
                <c:pt idx="1139">
                  <c:v>217.2244094488189</c:v>
                </c:pt>
                <c:pt idx="1140">
                  <c:v>218.01181102362204</c:v>
                </c:pt>
                <c:pt idx="1141">
                  <c:v>220.76771653543307</c:v>
                </c:pt>
                <c:pt idx="1142">
                  <c:v>214.76377952755905</c:v>
                </c:pt>
                <c:pt idx="1143">
                  <c:v>211.12204724409449</c:v>
                </c:pt>
                <c:pt idx="1144">
                  <c:v>214.66535433070865</c:v>
                </c:pt>
                <c:pt idx="1145">
                  <c:v>212.00787401574803</c:v>
                </c:pt>
                <c:pt idx="1146">
                  <c:v>212.99212598425197</c:v>
                </c:pt>
                <c:pt idx="1147">
                  <c:v>214.17322834645671</c:v>
                </c:pt>
                <c:pt idx="1148">
                  <c:v>212.89370078740157</c:v>
                </c:pt>
                <c:pt idx="1149">
                  <c:v>205.70866141732284</c:v>
                </c:pt>
                <c:pt idx="1150">
                  <c:v>200.09842519685037</c:v>
                </c:pt>
                <c:pt idx="1151">
                  <c:v>195.2755905511811</c:v>
                </c:pt>
                <c:pt idx="1152">
                  <c:v>193.70078740157481</c:v>
                </c:pt>
                <c:pt idx="1153">
                  <c:v>192.61811023622047</c:v>
                </c:pt>
                <c:pt idx="1154">
                  <c:v>195.07874015748033</c:v>
                </c:pt>
                <c:pt idx="1155">
                  <c:v>196.45669291338584</c:v>
                </c:pt>
                <c:pt idx="1156">
                  <c:v>191.9291338582677</c:v>
                </c:pt>
                <c:pt idx="1157">
                  <c:v>187.4015748031496</c:v>
                </c:pt>
                <c:pt idx="1158">
                  <c:v>184.74409448818898</c:v>
                </c:pt>
                <c:pt idx="1159">
                  <c:v>185.92519685039369</c:v>
                </c:pt>
                <c:pt idx="1160">
                  <c:v>184.35039370078741</c:v>
                </c:pt>
                <c:pt idx="1161">
                  <c:v>186.41732283464566</c:v>
                </c:pt>
                <c:pt idx="1162">
                  <c:v>183.36614173228347</c:v>
                </c:pt>
                <c:pt idx="1163">
                  <c:v>185.82677165354332</c:v>
                </c:pt>
                <c:pt idx="1164">
                  <c:v>179.23228346456693</c:v>
                </c:pt>
                <c:pt idx="1165">
                  <c:v>182.9724409448819</c:v>
                </c:pt>
                <c:pt idx="1166">
                  <c:v>189.56692913385831</c:v>
                </c:pt>
                <c:pt idx="1167">
                  <c:v>186.51574803149606</c:v>
                </c:pt>
                <c:pt idx="1168">
                  <c:v>194.19291338582678</c:v>
                </c:pt>
                <c:pt idx="1169">
                  <c:v>190.45275590551182</c:v>
                </c:pt>
                <c:pt idx="1170">
                  <c:v>196.06299212598429</c:v>
                </c:pt>
                <c:pt idx="1171">
                  <c:v>191.9291338582677</c:v>
                </c:pt>
                <c:pt idx="1172">
                  <c:v>195.07874015748033</c:v>
                </c:pt>
                <c:pt idx="1173">
                  <c:v>196.75196850393698</c:v>
                </c:pt>
                <c:pt idx="1174">
                  <c:v>198.52362204724412</c:v>
                </c:pt>
                <c:pt idx="1175">
                  <c:v>195.76771653543307</c:v>
                </c:pt>
                <c:pt idx="1176">
                  <c:v>189.76377952755905</c:v>
                </c:pt>
                <c:pt idx="1177">
                  <c:v>189.76377952755905</c:v>
                </c:pt>
                <c:pt idx="1178">
                  <c:v>187.10629921259846</c:v>
                </c:pt>
                <c:pt idx="1179">
                  <c:v>184.84251968503938</c:v>
                </c:pt>
                <c:pt idx="1180">
                  <c:v>181.49606299212599</c:v>
                </c:pt>
                <c:pt idx="1181">
                  <c:v>184.35039370078741</c:v>
                </c:pt>
                <c:pt idx="1182">
                  <c:v>182.48031496062993</c:v>
                </c:pt>
                <c:pt idx="1183">
                  <c:v>184.64566929133861</c:v>
                </c:pt>
                <c:pt idx="1184">
                  <c:v>186.02362204724409</c:v>
                </c:pt>
                <c:pt idx="1185">
                  <c:v>183.56299212598427</c:v>
                </c:pt>
                <c:pt idx="1186">
                  <c:v>180.70866141732284</c:v>
                </c:pt>
                <c:pt idx="1187">
                  <c:v>179.72440944881893</c:v>
                </c:pt>
                <c:pt idx="1188">
                  <c:v>178.74015748031496</c:v>
                </c:pt>
                <c:pt idx="1189">
                  <c:v>179.6259842519685</c:v>
                </c:pt>
                <c:pt idx="1190">
                  <c:v>180.90551181102362</c:v>
                </c:pt>
                <c:pt idx="1191">
                  <c:v>177.55905511811022</c:v>
                </c:pt>
                <c:pt idx="1192">
                  <c:v>178.44488188976379</c:v>
                </c:pt>
                <c:pt idx="1193">
                  <c:v>176.67322834645668</c:v>
                </c:pt>
                <c:pt idx="1194">
                  <c:v>179.03543307086613</c:v>
                </c:pt>
                <c:pt idx="1195">
                  <c:v>179.8228346456693</c:v>
                </c:pt>
                <c:pt idx="1196">
                  <c:v>178.74015748031496</c:v>
                </c:pt>
                <c:pt idx="1197">
                  <c:v>173.81889763779529</c:v>
                </c:pt>
                <c:pt idx="1198">
                  <c:v>172.83464566929135</c:v>
                </c:pt>
                <c:pt idx="1199">
                  <c:v>172.83464566929135</c:v>
                </c:pt>
                <c:pt idx="1200">
                  <c:v>172.93307086614172</c:v>
                </c:pt>
                <c:pt idx="1201">
                  <c:v>174.50787401574803</c:v>
                </c:pt>
                <c:pt idx="1202">
                  <c:v>176.87007874015748</c:v>
                </c:pt>
                <c:pt idx="1203">
                  <c:v>173.91732283464569</c:v>
                </c:pt>
                <c:pt idx="1204">
                  <c:v>174.6062992125984</c:v>
                </c:pt>
                <c:pt idx="1205">
                  <c:v>172.53937007874015</c:v>
                </c:pt>
                <c:pt idx="1206">
                  <c:v>170.57086614173227</c:v>
                </c:pt>
                <c:pt idx="1207">
                  <c:v>172.04724409448818</c:v>
                </c:pt>
                <c:pt idx="1208">
                  <c:v>174.6062992125984</c:v>
                </c:pt>
                <c:pt idx="1209">
                  <c:v>174.31102362204723</c:v>
                </c:pt>
                <c:pt idx="1210">
                  <c:v>174.40944881889763</c:v>
                </c:pt>
                <c:pt idx="1211">
                  <c:v>173.81889763779529</c:v>
                </c:pt>
                <c:pt idx="1212">
                  <c:v>174.80314960629923</c:v>
                </c:pt>
                <c:pt idx="1213">
                  <c:v>172.53937007874015</c:v>
                </c:pt>
                <c:pt idx="1214">
                  <c:v>174.31102362204723</c:v>
                </c:pt>
                <c:pt idx="1215">
                  <c:v>173.32677165354332</c:v>
                </c:pt>
                <c:pt idx="1216">
                  <c:v>173.22834645669292</c:v>
                </c:pt>
                <c:pt idx="1217">
                  <c:v>169.58661417322836</c:v>
                </c:pt>
                <c:pt idx="1218">
                  <c:v>170.07874015748033</c:v>
                </c:pt>
                <c:pt idx="1219">
                  <c:v>169.38976377952756</c:v>
                </c:pt>
                <c:pt idx="1220">
                  <c:v>168.60236220472441</c:v>
                </c:pt>
                <c:pt idx="1221">
                  <c:v>168.20866141732284</c:v>
                </c:pt>
                <c:pt idx="1222">
                  <c:v>167.81496062992127</c:v>
                </c:pt>
                <c:pt idx="1223">
                  <c:v>167.3228346456693</c:v>
                </c:pt>
                <c:pt idx="1224">
                  <c:v>165.84645669291339</c:v>
                </c:pt>
                <c:pt idx="1225">
                  <c:v>165.55118110236219</c:v>
                </c:pt>
                <c:pt idx="1226">
                  <c:v>168.01181102362204</c:v>
                </c:pt>
                <c:pt idx="1227">
                  <c:v>171.16141732283464</c:v>
                </c:pt>
                <c:pt idx="1228">
                  <c:v>170.1771653543307</c:v>
                </c:pt>
                <c:pt idx="1229">
                  <c:v>169.19291338582678</c:v>
                </c:pt>
                <c:pt idx="1230">
                  <c:v>167.91338582677164</c:v>
                </c:pt>
                <c:pt idx="1231">
                  <c:v>166.14173228346456</c:v>
                </c:pt>
                <c:pt idx="1232">
                  <c:v>162.20472440944883</c:v>
                </c:pt>
                <c:pt idx="1233">
                  <c:v>164.46850393700788</c:v>
                </c:pt>
                <c:pt idx="1234">
                  <c:v>164.17322834645668</c:v>
                </c:pt>
                <c:pt idx="1235">
                  <c:v>166.53543307086616</c:v>
                </c:pt>
                <c:pt idx="1236">
                  <c:v>166.24015748031496</c:v>
                </c:pt>
                <c:pt idx="1237">
                  <c:v>167.22440944881888</c:v>
                </c:pt>
                <c:pt idx="1238">
                  <c:v>164.76377952755902</c:v>
                </c:pt>
                <c:pt idx="1239">
                  <c:v>164.27165354330708</c:v>
                </c:pt>
                <c:pt idx="1240">
                  <c:v>164.27165354330708</c:v>
                </c:pt>
                <c:pt idx="1241">
                  <c:v>167.1259842519685</c:v>
                </c:pt>
                <c:pt idx="1242">
                  <c:v>167.1259842519685</c:v>
                </c:pt>
                <c:pt idx="1243">
                  <c:v>169.78346456692913</c:v>
                </c:pt>
                <c:pt idx="1244">
                  <c:v>171.85039370078741</c:v>
                </c:pt>
                <c:pt idx="1245">
                  <c:v>170.66929133858267</c:v>
                </c:pt>
                <c:pt idx="1246">
                  <c:v>170.96456692913387</c:v>
                </c:pt>
                <c:pt idx="1247">
                  <c:v>172.44094488188978</c:v>
                </c:pt>
                <c:pt idx="1248">
                  <c:v>171.65354330708661</c:v>
                </c:pt>
                <c:pt idx="1249">
                  <c:v>172.93307086614172</c:v>
                </c:pt>
                <c:pt idx="1250">
                  <c:v>170.96456692913387</c:v>
                </c:pt>
                <c:pt idx="1251">
                  <c:v>167.51968503937007</c:v>
                </c:pt>
                <c:pt idx="1252">
                  <c:v>166.63385826771653</c:v>
                </c:pt>
                <c:pt idx="1253">
                  <c:v>168.01181102362204</c:v>
                </c:pt>
                <c:pt idx="1254">
                  <c:v>167.3228346456693</c:v>
                </c:pt>
                <c:pt idx="1255">
                  <c:v>169.48818897637796</c:v>
                </c:pt>
                <c:pt idx="1256">
                  <c:v>170.57086614173227</c:v>
                </c:pt>
                <c:pt idx="1257">
                  <c:v>170.96456692913387</c:v>
                </c:pt>
                <c:pt idx="1258">
                  <c:v>171.06299212598427</c:v>
                </c:pt>
                <c:pt idx="1259">
                  <c:v>168.30708661417322</c:v>
                </c:pt>
                <c:pt idx="1260">
                  <c:v>166.73228346456693</c:v>
                </c:pt>
                <c:pt idx="1261">
                  <c:v>166.14173228346456</c:v>
                </c:pt>
                <c:pt idx="1262">
                  <c:v>165.55118110236219</c:v>
                </c:pt>
                <c:pt idx="1263">
                  <c:v>166.73228346456693</c:v>
                </c:pt>
                <c:pt idx="1264">
                  <c:v>168.40551181102362</c:v>
                </c:pt>
                <c:pt idx="1265">
                  <c:v>167.71653543307087</c:v>
                </c:pt>
                <c:pt idx="1266">
                  <c:v>164.17322834645668</c:v>
                </c:pt>
                <c:pt idx="1267">
                  <c:v>162.20472440944883</c:v>
                </c:pt>
                <c:pt idx="1268">
                  <c:v>170.3740157480315</c:v>
                </c:pt>
                <c:pt idx="1269">
                  <c:v>171.06299212598427</c:v>
                </c:pt>
                <c:pt idx="1270">
                  <c:v>169.88188976377955</c:v>
                </c:pt>
                <c:pt idx="1271">
                  <c:v>167.61811023622047</c:v>
                </c:pt>
                <c:pt idx="1272">
                  <c:v>168.50393700787401</c:v>
                </c:pt>
                <c:pt idx="1273">
                  <c:v>166.9291338582677</c:v>
                </c:pt>
                <c:pt idx="1274">
                  <c:v>166.9291338582677</c:v>
                </c:pt>
                <c:pt idx="1275">
                  <c:v>167.3228346456693</c:v>
                </c:pt>
                <c:pt idx="1276">
                  <c:v>167.81496062992127</c:v>
                </c:pt>
                <c:pt idx="1277">
                  <c:v>168.89763779527559</c:v>
                </c:pt>
                <c:pt idx="1278">
                  <c:v>169.09448818897638</c:v>
                </c:pt>
                <c:pt idx="1279">
                  <c:v>169.98031496062993</c:v>
                </c:pt>
                <c:pt idx="1280">
                  <c:v>170.07874015748033</c:v>
                </c:pt>
                <c:pt idx="1281">
                  <c:v>168.30708661417322</c:v>
                </c:pt>
                <c:pt idx="1282">
                  <c:v>170.66929133858267</c:v>
                </c:pt>
                <c:pt idx="1283">
                  <c:v>170.86614173228347</c:v>
                </c:pt>
                <c:pt idx="1284">
                  <c:v>171.55511811023621</c:v>
                </c:pt>
                <c:pt idx="1285">
                  <c:v>173.91732283464569</c:v>
                </c:pt>
                <c:pt idx="1286">
                  <c:v>174.50787401574803</c:v>
                </c:pt>
                <c:pt idx="1287">
                  <c:v>174.40944881889763</c:v>
                </c:pt>
                <c:pt idx="1288">
                  <c:v>174.9015748031496</c:v>
                </c:pt>
                <c:pt idx="1289">
                  <c:v>174.40944881889763</c:v>
                </c:pt>
                <c:pt idx="1290">
                  <c:v>173.81889763779529</c:v>
                </c:pt>
                <c:pt idx="1291">
                  <c:v>173.22834645669292</c:v>
                </c:pt>
                <c:pt idx="1292">
                  <c:v>173.42519685039369</c:v>
                </c:pt>
                <c:pt idx="1293">
                  <c:v>175.29527559055117</c:v>
                </c:pt>
                <c:pt idx="1294">
                  <c:v>175.29527559055117</c:v>
                </c:pt>
                <c:pt idx="1295">
                  <c:v>176.96850393700788</c:v>
                </c:pt>
                <c:pt idx="1296">
                  <c:v>178.64173228346456</c:v>
                </c:pt>
                <c:pt idx="1297">
                  <c:v>179.4291338582677</c:v>
                </c:pt>
                <c:pt idx="1298">
                  <c:v>178.34645669291339</c:v>
                </c:pt>
                <c:pt idx="1299">
                  <c:v>177.75590551181102</c:v>
                </c:pt>
                <c:pt idx="1300">
                  <c:v>179.4291338582677</c:v>
                </c:pt>
                <c:pt idx="1301">
                  <c:v>179.33070866141733</c:v>
                </c:pt>
                <c:pt idx="1302">
                  <c:v>176.37795275590554</c:v>
                </c:pt>
                <c:pt idx="1303">
                  <c:v>182.48031496062993</c:v>
                </c:pt>
                <c:pt idx="1304">
                  <c:v>185.23622047244095</c:v>
                </c:pt>
                <c:pt idx="1305">
                  <c:v>190.64960629921259</c:v>
                </c:pt>
                <c:pt idx="1306">
                  <c:v>189.76377952755905</c:v>
                </c:pt>
                <c:pt idx="1307">
                  <c:v>193.30708661417322</c:v>
                </c:pt>
                <c:pt idx="1308">
                  <c:v>192.51968503937007</c:v>
                </c:pt>
                <c:pt idx="1309">
                  <c:v>188.28740157480314</c:v>
                </c:pt>
                <c:pt idx="1310">
                  <c:v>190.25590551181099</c:v>
                </c:pt>
                <c:pt idx="1311">
                  <c:v>192.3228346456693</c:v>
                </c:pt>
                <c:pt idx="1312">
                  <c:v>190.94488188976379</c:v>
                </c:pt>
                <c:pt idx="1313">
                  <c:v>191.33858267716536</c:v>
                </c:pt>
                <c:pt idx="1314">
                  <c:v>188.58267716535434</c:v>
                </c:pt>
                <c:pt idx="1315">
                  <c:v>191.43700787401573</c:v>
                </c:pt>
                <c:pt idx="1316">
                  <c:v>192.02755905511813</c:v>
                </c:pt>
                <c:pt idx="1317">
                  <c:v>188.38582677165354</c:v>
                </c:pt>
                <c:pt idx="1318">
                  <c:v>188.58267716535434</c:v>
                </c:pt>
                <c:pt idx="1319">
                  <c:v>192.91338582677164</c:v>
                </c:pt>
                <c:pt idx="1320">
                  <c:v>191.53543307086613</c:v>
                </c:pt>
                <c:pt idx="1321">
                  <c:v>190.74803149606299</c:v>
                </c:pt>
                <c:pt idx="1322">
                  <c:v>193.70078740157481</c:v>
                </c:pt>
                <c:pt idx="1323">
                  <c:v>193.70078740157481</c:v>
                </c:pt>
                <c:pt idx="1324">
                  <c:v>197.63779527559052</c:v>
                </c:pt>
                <c:pt idx="1325">
                  <c:v>199.8031496062992</c:v>
                </c:pt>
                <c:pt idx="1326">
                  <c:v>195.17716535433067</c:v>
                </c:pt>
                <c:pt idx="1327">
                  <c:v>196.85039370078741</c:v>
                </c:pt>
                <c:pt idx="1328">
                  <c:v>197.53937007874015</c:v>
                </c:pt>
                <c:pt idx="1329">
                  <c:v>196.55511811023621</c:v>
                </c:pt>
                <c:pt idx="1330">
                  <c:v>199.60629921259843</c:v>
                </c:pt>
                <c:pt idx="1331">
                  <c:v>197.73622047244095</c:v>
                </c:pt>
                <c:pt idx="1332">
                  <c:v>197.34251968503938</c:v>
                </c:pt>
                <c:pt idx="1333">
                  <c:v>196.25984251968504</c:v>
                </c:pt>
                <c:pt idx="1334">
                  <c:v>198.03149606299212</c:v>
                </c:pt>
                <c:pt idx="1335">
                  <c:v>198.32677165354332</c:v>
                </c:pt>
                <c:pt idx="1336">
                  <c:v>195.86614173228347</c:v>
                </c:pt>
                <c:pt idx="1337">
                  <c:v>194.78346456692913</c:v>
                </c:pt>
                <c:pt idx="1338">
                  <c:v>195.3740157480315</c:v>
                </c:pt>
                <c:pt idx="1339">
                  <c:v>198.22834645669292</c:v>
                </c:pt>
                <c:pt idx="1340">
                  <c:v>197.34251968503938</c:v>
                </c:pt>
                <c:pt idx="1341">
                  <c:v>199.60629921259843</c:v>
                </c:pt>
                <c:pt idx="1342">
                  <c:v>199.9015748031496</c:v>
                </c:pt>
                <c:pt idx="1343">
                  <c:v>205.31496062992127</c:v>
                </c:pt>
                <c:pt idx="1344">
                  <c:v>204.33070866141736</c:v>
                </c:pt>
                <c:pt idx="1345">
                  <c:v>199.60629921259843</c:v>
                </c:pt>
                <c:pt idx="1346">
                  <c:v>196.65354330708661</c:v>
                </c:pt>
                <c:pt idx="1347">
                  <c:v>203.74015748031496</c:v>
                </c:pt>
                <c:pt idx="1348">
                  <c:v>202.36220472440945</c:v>
                </c:pt>
                <c:pt idx="1349">
                  <c:v>203.34645669291339</c:v>
                </c:pt>
                <c:pt idx="1350">
                  <c:v>199.8031496062992</c:v>
                </c:pt>
                <c:pt idx="1351">
                  <c:v>196.65354330708661</c:v>
                </c:pt>
                <c:pt idx="1352">
                  <c:v>197.93307086614172</c:v>
                </c:pt>
                <c:pt idx="1353">
                  <c:v>195.07874015748033</c:v>
                </c:pt>
                <c:pt idx="1354">
                  <c:v>190.64960629921259</c:v>
                </c:pt>
                <c:pt idx="1355">
                  <c:v>190.35433070866142</c:v>
                </c:pt>
                <c:pt idx="1356">
                  <c:v>187.89370078740157</c:v>
                </c:pt>
                <c:pt idx="1357">
                  <c:v>186.41732283464566</c:v>
                </c:pt>
                <c:pt idx="1358">
                  <c:v>186.81102362204723</c:v>
                </c:pt>
                <c:pt idx="1359">
                  <c:v>187.6968503937008</c:v>
                </c:pt>
                <c:pt idx="1360">
                  <c:v>188.18897637795277</c:v>
                </c:pt>
                <c:pt idx="1361">
                  <c:v>184.94094488188978</c:v>
                </c:pt>
                <c:pt idx="1362">
                  <c:v>186.02362204724409</c:v>
                </c:pt>
                <c:pt idx="1363">
                  <c:v>184.84251968503938</c:v>
                </c:pt>
                <c:pt idx="1364">
                  <c:v>183.36614173228347</c:v>
                </c:pt>
                <c:pt idx="1365">
                  <c:v>183.26771653543307</c:v>
                </c:pt>
                <c:pt idx="1366">
                  <c:v>180.41338582677162</c:v>
                </c:pt>
                <c:pt idx="1367">
                  <c:v>179.6259842519685</c:v>
                </c:pt>
                <c:pt idx="1368">
                  <c:v>176.77165354330708</c:v>
                </c:pt>
                <c:pt idx="1369">
                  <c:v>180.70866141732284</c:v>
                </c:pt>
                <c:pt idx="1370">
                  <c:v>177.55905511811022</c:v>
                </c:pt>
                <c:pt idx="1371">
                  <c:v>175.39370078740157</c:v>
                </c:pt>
                <c:pt idx="1372">
                  <c:v>173.62204724409449</c:v>
                </c:pt>
                <c:pt idx="1373">
                  <c:v>174.80314960629923</c:v>
                </c:pt>
                <c:pt idx="1374">
                  <c:v>174.80314960629923</c:v>
                </c:pt>
                <c:pt idx="1375">
                  <c:v>173.62204724409449</c:v>
                </c:pt>
                <c:pt idx="1376">
                  <c:v>172.73622047244095</c:v>
                </c:pt>
                <c:pt idx="1377">
                  <c:v>173.81889763779529</c:v>
                </c:pt>
                <c:pt idx="1378">
                  <c:v>177.36220472440945</c:v>
                </c:pt>
                <c:pt idx="1379">
                  <c:v>178.44488188976379</c:v>
                </c:pt>
                <c:pt idx="1380">
                  <c:v>175</c:v>
                </c:pt>
                <c:pt idx="1381">
                  <c:v>174.40944881889763</c:v>
                </c:pt>
                <c:pt idx="1382">
                  <c:v>173.62204724409449</c:v>
                </c:pt>
                <c:pt idx="1383">
                  <c:v>174.31102362204723</c:v>
                </c:pt>
                <c:pt idx="1384">
                  <c:v>174.11417322834646</c:v>
                </c:pt>
                <c:pt idx="1385">
                  <c:v>164.86220472440945</c:v>
                </c:pt>
                <c:pt idx="1386">
                  <c:v>163.77952755905511</c:v>
                </c:pt>
                <c:pt idx="1387">
                  <c:v>162.30314960629917</c:v>
                </c:pt>
                <c:pt idx="1388">
                  <c:v>161.22047244094489</c:v>
                </c:pt>
                <c:pt idx="1389">
                  <c:v>161.22047244094489</c:v>
                </c:pt>
                <c:pt idx="1390">
                  <c:v>157.6771653543307</c:v>
                </c:pt>
                <c:pt idx="1391">
                  <c:v>156.79133858267716</c:v>
                </c:pt>
                <c:pt idx="1392">
                  <c:v>154.03543307086613</c:v>
                </c:pt>
                <c:pt idx="1393">
                  <c:v>152.06692913385828</c:v>
                </c:pt>
                <c:pt idx="1394">
                  <c:v>148.91732283464566</c:v>
                </c:pt>
                <c:pt idx="1395">
                  <c:v>150.1968503937008</c:v>
                </c:pt>
                <c:pt idx="1396">
                  <c:v>147.24409448818898</c:v>
                </c:pt>
                <c:pt idx="1397">
                  <c:v>148.91732283464566</c:v>
                </c:pt>
                <c:pt idx="1398">
                  <c:v>149.40944881889763</c:v>
                </c:pt>
                <c:pt idx="1399">
                  <c:v>146.16141732283464</c:v>
                </c:pt>
                <c:pt idx="1400">
                  <c:v>143.30708661417322</c:v>
                </c:pt>
                <c:pt idx="1401">
                  <c:v>141.83070866141733</c:v>
                </c:pt>
                <c:pt idx="1402">
                  <c:v>142.71653543307087</c:v>
                </c:pt>
                <c:pt idx="1403">
                  <c:v>142.3228346456693</c:v>
                </c:pt>
                <c:pt idx="1404">
                  <c:v>142.91338582677164</c:v>
                </c:pt>
                <c:pt idx="1405">
                  <c:v>144.78346456692913</c:v>
                </c:pt>
                <c:pt idx="1406">
                  <c:v>142.3228346456693</c:v>
                </c:pt>
                <c:pt idx="1407">
                  <c:v>142.42125984251967</c:v>
                </c:pt>
                <c:pt idx="1408">
                  <c:v>140.55118110236219</c:v>
                </c:pt>
                <c:pt idx="1409">
                  <c:v>138.77952755905511</c:v>
                </c:pt>
                <c:pt idx="1410">
                  <c:v>141.24015748031496</c:v>
                </c:pt>
                <c:pt idx="1411">
                  <c:v>140.25590551181102</c:v>
                </c:pt>
                <c:pt idx="1412">
                  <c:v>143.01181102362204</c:v>
                </c:pt>
                <c:pt idx="1413">
                  <c:v>141.53543307086613</c:v>
                </c:pt>
                <c:pt idx="1414">
                  <c:v>138.48425196850394</c:v>
                </c:pt>
                <c:pt idx="1415">
                  <c:v>140.45275590551182</c:v>
                </c:pt>
                <c:pt idx="1416">
                  <c:v>141.14173228346456</c:v>
                </c:pt>
                <c:pt idx="1417">
                  <c:v>140.94488188976379</c:v>
                </c:pt>
                <c:pt idx="1418">
                  <c:v>142.51968503937007</c:v>
                </c:pt>
                <c:pt idx="1419">
                  <c:v>143.99606299212599</c:v>
                </c:pt>
                <c:pt idx="1420">
                  <c:v>142.0275590551181</c:v>
                </c:pt>
                <c:pt idx="1421">
                  <c:v>142.71653543307087</c:v>
                </c:pt>
                <c:pt idx="1422">
                  <c:v>141.53543307086613</c:v>
                </c:pt>
                <c:pt idx="1423">
                  <c:v>142.61811023622047</c:v>
                </c:pt>
                <c:pt idx="1424">
                  <c:v>143.89763779527559</c:v>
                </c:pt>
                <c:pt idx="1425">
                  <c:v>140.15748031496062</c:v>
                </c:pt>
                <c:pt idx="1426">
                  <c:v>140.15748031496062</c:v>
                </c:pt>
                <c:pt idx="1427">
                  <c:v>145.3740157480315</c:v>
                </c:pt>
                <c:pt idx="1428">
                  <c:v>143.60236220472441</c:v>
                </c:pt>
                <c:pt idx="1429">
                  <c:v>143.60236220472441</c:v>
                </c:pt>
                <c:pt idx="1430">
                  <c:v>143.20866141732284</c:v>
                </c:pt>
                <c:pt idx="1431">
                  <c:v>138.58267716535434</c:v>
                </c:pt>
                <c:pt idx="1432">
                  <c:v>136.41732283464566</c:v>
                </c:pt>
                <c:pt idx="1433">
                  <c:v>140.15748031496062</c:v>
                </c:pt>
                <c:pt idx="1434">
                  <c:v>137.10629921259843</c:v>
                </c:pt>
                <c:pt idx="1435">
                  <c:v>135.53149606299212</c:v>
                </c:pt>
                <c:pt idx="1436">
                  <c:v>136.12204724409449</c:v>
                </c:pt>
                <c:pt idx="1437">
                  <c:v>134.25196850393701</c:v>
                </c:pt>
                <c:pt idx="1438">
                  <c:v>133.26771653543307</c:v>
                </c:pt>
                <c:pt idx="1439">
                  <c:v>135.03937007874015</c:v>
                </c:pt>
                <c:pt idx="1440">
                  <c:v>135.33464566929135</c:v>
                </c:pt>
                <c:pt idx="1441">
                  <c:v>134.54724409448818</c:v>
                </c:pt>
                <c:pt idx="1442">
                  <c:v>133.16929133858267</c:v>
                </c:pt>
                <c:pt idx="1443">
                  <c:v>130.51181102362204</c:v>
                </c:pt>
                <c:pt idx="1444">
                  <c:v>130.01968503937007</c:v>
                </c:pt>
                <c:pt idx="1445">
                  <c:v>128.14960629921259</c:v>
                </c:pt>
                <c:pt idx="1446">
                  <c:v>129.7244094488189</c:v>
                </c:pt>
                <c:pt idx="1447">
                  <c:v>128.34645669291336</c:v>
                </c:pt>
                <c:pt idx="1448">
                  <c:v>128.34645669291336</c:v>
                </c:pt>
                <c:pt idx="1449">
                  <c:v>128.24803149606299</c:v>
                </c:pt>
                <c:pt idx="1450">
                  <c:v>126.27952755905511</c:v>
                </c:pt>
                <c:pt idx="1451">
                  <c:v>126.47637795275591</c:v>
                </c:pt>
                <c:pt idx="1452">
                  <c:v>127.06692913385827</c:v>
                </c:pt>
                <c:pt idx="1453">
                  <c:v>126.47637795275591</c:v>
                </c:pt>
                <c:pt idx="1454">
                  <c:v>130.90551181102362</c:v>
                </c:pt>
                <c:pt idx="1455">
                  <c:v>134.05511811023621</c:v>
                </c:pt>
                <c:pt idx="1456">
                  <c:v>135.13779527559055</c:v>
                </c:pt>
                <c:pt idx="1457">
                  <c:v>135.72834645669292</c:v>
                </c:pt>
                <c:pt idx="1458">
                  <c:v>131.49606299212599</c:v>
                </c:pt>
                <c:pt idx="1459">
                  <c:v>136.22047244094489</c:v>
                </c:pt>
                <c:pt idx="1460">
                  <c:v>140.55118110236219</c:v>
                </c:pt>
                <c:pt idx="1461">
                  <c:v>136.81102362204723</c:v>
                </c:pt>
                <c:pt idx="1462">
                  <c:v>138.68110236220471</c:v>
                </c:pt>
                <c:pt idx="1463">
                  <c:v>136.81102362204723</c:v>
                </c:pt>
                <c:pt idx="1464">
                  <c:v>137.10629921259843</c:v>
                </c:pt>
                <c:pt idx="1465">
                  <c:v>140.15748031496062</c:v>
                </c:pt>
                <c:pt idx="1466">
                  <c:v>138.97637795275591</c:v>
                </c:pt>
                <c:pt idx="1467">
                  <c:v>141.63385826771653</c:v>
                </c:pt>
                <c:pt idx="1468">
                  <c:v>138.97637795275591</c:v>
                </c:pt>
                <c:pt idx="1469">
                  <c:v>142.91338582677164</c:v>
                </c:pt>
                <c:pt idx="1470">
                  <c:v>143.50393700787401</c:v>
                </c:pt>
                <c:pt idx="1471">
                  <c:v>147.73622047244095</c:v>
                </c:pt>
                <c:pt idx="1472">
                  <c:v>147.24409448818898</c:v>
                </c:pt>
                <c:pt idx="1473">
                  <c:v>148.32677165354332</c:v>
                </c:pt>
                <c:pt idx="1474">
                  <c:v>147.04724409448818</c:v>
                </c:pt>
                <c:pt idx="1475">
                  <c:v>143.50393700787401</c:v>
                </c:pt>
                <c:pt idx="1476">
                  <c:v>145.76771653543307</c:v>
                </c:pt>
                <c:pt idx="1477">
                  <c:v>146.16141732283464</c:v>
                </c:pt>
                <c:pt idx="1478">
                  <c:v>144.68503937007873</c:v>
                </c:pt>
                <c:pt idx="1479">
                  <c:v>145.3740157480315</c:v>
                </c:pt>
                <c:pt idx="1480">
                  <c:v>147.14566929133858</c:v>
                </c:pt>
                <c:pt idx="1481">
                  <c:v>148.72047244094489</c:v>
                </c:pt>
                <c:pt idx="1482">
                  <c:v>152.06692913385828</c:v>
                </c:pt>
                <c:pt idx="1483">
                  <c:v>150.29527559055117</c:v>
                </c:pt>
                <c:pt idx="1484">
                  <c:v>148.62204724409449</c:v>
                </c:pt>
                <c:pt idx="1485">
                  <c:v>146.45669291338584</c:v>
                </c:pt>
                <c:pt idx="1486">
                  <c:v>143.01181102362204</c:v>
                </c:pt>
                <c:pt idx="1487">
                  <c:v>146.94881889763781</c:v>
                </c:pt>
                <c:pt idx="1488">
                  <c:v>146.75196850393701</c:v>
                </c:pt>
                <c:pt idx="1489">
                  <c:v>149.70472440944883</c:v>
                </c:pt>
                <c:pt idx="1490">
                  <c:v>149.70472440944883</c:v>
                </c:pt>
                <c:pt idx="1491">
                  <c:v>149.70472440944883</c:v>
                </c:pt>
                <c:pt idx="1492">
                  <c:v>149.70472440944883</c:v>
                </c:pt>
                <c:pt idx="1493">
                  <c:v>153.05118110236219</c:v>
                </c:pt>
                <c:pt idx="1494">
                  <c:v>153.44488188976379</c:v>
                </c:pt>
                <c:pt idx="1495">
                  <c:v>150.0984251968504</c:v>
                </c:pt>
                <c:pt idx="1496">
                  <c:v>150.39370078740157</c:v>
                </c:pt>
                <c:pt idx="1497">
                  <c:v>153.44488188976379</c:v>
                </c:pt>
                <c:pt idx="1498">
                  <c:v>155.51181102362204</c:v>
                </c:pt>
                <c:pt idx="1499">
                  <c:v>153.64173228346456</c:v>
                </c:pt>
                <c:pt idx="1500">
                  <c:v>155.61023622047244</c:v>
                </c:pt>
                <c:pt idx="1501">
                  <c:v>155.01968503937007</c:v>
                </c:pt>
                <c:pt idx="1502">
                  <c:v>156.88976377952756</c:v>
                </c:pt>
                <c:pt idx="1503">
                  <c:v>160.43307086614172</c:v>
                </c:pt>
                <c:pt idx="1504">
                  <c:v>160.82677165354332</c:v>
                </c:pt>
                <c:pt idx="1505">
                  <c:v>159.84251968503935</c:v>
                </c:pt>
                <c:pt idx="1506">
                  <c:v>160.72834645669289</c:v>
                </c:pt>
                <c:pt idx="1507">
                  <c:v>161.81102362204723</c:v>
                </c:pt>
                <c:pt idx="1508">
                  <c:v>161.61417322834649</c:v>
                </c:pt>
                <c:pt idx="1509">
                  <c:v>162.10629921259843</c:v>
                </c:pt>
                <c:pt idx="1510">
                  <c:v>162.99212598425197</c:v>
                </c:pt>
                <c:pt idx="1511">
                  <c:v>160.53149606299212</c:v>
                </c:pt>
                <c:pt idx="1512">
                  <c:v>162.50000000000003</c:v>
                </c:pt>
                <c:pt idx="1513">
                  <c:v>160.03937007874018</c:v>
                </c:pt>
                <c:pt idx="1514">
                  <c:v>156.29921259842519</c:v>
                </c:pt>
                <c:pt idx="1515">
                  <c:v>155.80708661417322</c:v>
                </c:pt>
                <c:pt idx="1516">
                  <c:v>159.84251968503935</c:v>
                </c:pt>
                <c:pt idx="1517">
                  <c:v>159.44881889763781</c:v>
                </c:pt>
                <c:pt idx="1518">
                  <c:v>156.00393700787401</c:v>
                </c:pt>
                <c:pt idx="1519">
                  <c:v>155.21653543307087</c:v>
                </c:pt>
                <c:pt idx="1520">
                  <c:v>157.57874015748035</c:v>
                </c:pt>
                <c:pt idx="1521">
                  <c:v>158.26771653543304</c:v>
                </c:pt>
                <c:pt idx="1522">
                  <c:v>151.87007874015748</c:v>
                </c:pt>
                <c:pt idx="1523">
                  <c:v>150</c:v>
                </c:pt>
                <c:pt idx="1524">
                  <c:v>149.60629921259843</c:v>
                </c:pt>
                <c:pt idx="1525">
                  <c:v>152.36220472440945</c:v>
                </c:pt>
                <c:pt idx="1526">
                  <c:v>152.36220472440945</c:v>
                </c:pt>
                <c:pt idx="1527">
                  <c:v>153.64173228346456</c:v>
                </c:pt>
                <c:pt idx="1528">
                  <c:v>152.75590551181102</c:v>
                </c:pt>
                <c:pt idx="1529">
                  <c:v>151.08267716535434</c:v>
                </c:pt>
                <c:pt idx="1530">
                  <c:v>152.26377952755905</c:v>
                </c:pt>
                <c:pt idx="1531">
                  <c:v>151.18110236220471</c:v>
                </c:pt>
                <c:pt idx="1532">
                  <c:v>150.0984251968504</c:v>
                </c:pt>
                <c:pt idx="1533">
                  <c:v>146.94881889763781</c:v>
                </c:pt>
                <c:pt idx="1534">
                  <c:v>146.25984251968504</c:v>
                </c:pt>
                <c:pt idx="1535">
                  <c:v>145.66929133858267</c:v>
                </c:pt>
                <c:pt idx="1536">
                  <c:v>145.5708661417323</c:v>
                </c:pt>
                <c:pt idx="1537">
                  <c:v>151.87007874015748</c:v>
                </c:pt>
                <c:pt idx="1538">
                  <c:v>150.98425196850394</c:v>
                </c:pt>
                <c:pt idx="1539">
                  <c:v>151.67322834645668</c:v>
                </c:pt>
                <c:pt idx="1540">
                  <c:v>151.87007874015748</c:v>
                </c:pt>
                <c:pt idx="1541">
                  <c:v>154.03543307086613</c:v>
                </c:pt>
                <c:pt idx="1542">
                  <c:v>152.75590551181102</c:v>
                </c:pt>
                <c:pt idx="1543">
                  <c:v>151.87007874015748</c:v>
                </c:pt>
                <c:pt idx="1544">
                  <c:v>150.78740157480314</c:v>
                </c:pt>
                <c:pt idx="1545">
                  <c:v>152.46062992125985</c:v>
                </c:pt>
                <c:pt idx="1546">
                  <c:v>152.46062992125985</c:v>
                </c:pt>
                <c:pt idx="1547">
                  <c:v>153.34645669291339</c:v>
                </c:pt>
                <c:pt idx="1548">
                  <c:v>151.08267716535434</c:v>
                </c:pt>
                <c:pt idx="1549">
                  <c:v>153.44488188976379</c:v>
                </c:pt>
                <c:pt idx="1550">
                  <c:v>151.67322834645668</c:v>
                </c:pt>
                <c:pt idx="1551">
                  <c:v>149.11417322834646</c:v>
                </c:pt>
                <c:pt idx="1552">
                  <c:v>148.62204724409449</c:v>
                </c:pt>
                <c:pt idx="1553">
                  <c:v>147.93307086614172</c:v>
                </c:pt>
                <c:pt idx="1554">
                  <c:v>152.95275590551182</c:v>
                </c:pt>
                <c:pt idx="1555">
                  <c:v>154.8228346456693</c:v>
                </c:pt>
                <c:pt idx="1556">
                  <c:v>152.75590551181102</c:v>
                </c:pt>
                <c:pt idx="1557">
                  <c:v>153.93700787401573</c:v>
                </c:pt>
                <c:pt idx="1558">
                  <c:v>153.34645669291339</c:v>
                </c:pt>
                <c:pt idx="1559">
                  <c:v>153.74015748031496</c:v>
                </c:pt>
                <c:pt idx="1560">
                  <c:v>151.96850393700788</c:v>
                </c:pt>
                <c:pt idx="1561">
                  <c:v>153.05118110236219</c:v>
                </c:pt>
                <c:pt idx="1562">
                  <c:v>152.75590551181102</c:v>
                </c:pt>
                <c:pt idx="1563">
                  <c:v>153.93700787401573</c:v>
                </c:pt>
                <c:pt idx="1564">
                  <c:v>152.95275590551182</c:v>
                </c:pt>
                <c:pt idx="1565">
                  <c:v>149.8031496062992</c:v>
                </c:pt>
                <c:pt idx="1566">
                  <c:v>149.21259842519686</c:v>
                </c:pt>
                <c:pt idx="1567">
                  <c:v>146.06299212598427</c:v>
                </c:pt>
                <c:pt idx="1568">
                  <c:v>147.53937007874015</c:v>
                </c:pt>
                <c:pt idx="1569">
                  <c:v>147.04724409448818</c:v>
                </c:pt>
                <c:pt idx="1570">
                  <c:v>151.57480314960631</c:v>
                </c:pt>
                <c:pt idx="1571">
                  <c:v>153.64173228346456</c:v>
                </c:pt>
                <c:pt idx="1572">
                  <c:v>154.8228346456693</c:v>
                </c:pt>
                <c:pt idx="1573">
                  <c:v>155.51181102362204</c:v>
                </c:pt>
                <c:pt idx="1574">
                  <c:v>154.03543307086613</c:v>
                </c:pt>
                <c:pt idx="1575">
                  <c:v>153.93700787401573</c:v>
                </c:pt>
                <c:pt idx="1576">
                  <c:v>155.31496062992127</c:v>
                </c:pt>
                <c:pt idx="1577">
                  <c:v>148.12992125984252</c:v>
                </c:pt>
                <c:pt idx="1578">
                  <c:v>150.29527559055117</c:v>
                </c:pt>
                <c:pt idx="1579">
                  <c:v>152.16535433070865</c:v>
                </c:pt>
                <c:pt idx="1580">
                  <c:v>150.78740157480314</c:v>
                </c:pt>
                <c:pt idx="1581">
                  <c:v>149.31102362204723</c:v>
                </c:pt>
                <c:pt idx="1582">
                  <c:v>148.81889763779529</c:v>
                </c:pt>
                <c:pt idx="1583">
                  <c:v>148.42519685039369</c:v>
                </c:pt>
                <c:pt idx="1584">
                  <c:v>145.86614173228347</c:v>
                </c:pt>
                <c:pt idx="1585">
                  <c:v>147.04724409448818</c:v>
                </c:pt>
                <c:pt idx="1586">
                  <c:v>148.03149606299212</c:v>
                </c:pt>
                <c:pt idx="1587">
                  <c:v>148.12992125984252</c:v>
                </c:pt>
                <c:pt idx="1588">
                  <c:v>149.50787401574803</c:v>
                </c:pt>
                <c:pt idx="1589">
                  <c:v>148.81889763779529</c:v>
                </c:pt>
                <c:pt idx="1590">
                  <c:v>146.85039370078741</c:v>
                </c:pt>
                <c:pt idx="1591">
                  <c:v>146.65354330708661</c:v>
                </c:pt>
                <c:pt idx="1592">
                  <c:v>145.96456692913387</c:v>
                </c:pt>
                <c:pt idx="1593">
                  <c:v>143.50393700787401</c:v>
                </c:pt>
                <c:pt idx="1594">
                  <c:v>142.0275590551181</c:v>
                </c:pt>
                <c:pt idx="1595">
                  <c:v>142.1259842519685</c:v>
                </c:pt>
                <c:pt idx="1596">
                  <c:v>144.78346456692913</c:v>
                </c:pt>
                <c:pt idx="1597">
                  <c:v>144.19291338582678</c:v>
                </c:pt>
                <c:pt idx="1598">
                  <c:v>142.91338582677164</c:v>
                </c:pt>
                <c:pt idx="1599">
                  <c:v>142.81496062992127</c:v>
                </c:pt>
                <c:pt idx="1600">
                  <c:v>144.38976377952756</c:v>
                </c:pt>
                <c:pt idx="1601">
                  <c:v>142.3228346456693</c:v>
                </c:pt>
                <c:pt idx="1602">
                  <c:v>142.91338582677164</c:v>
                </c:pt>
                <c:pt idx="1603">
                  <c:v>141.9291338582677</c:v>
                </c:pt>
                <c:pt idx="1604">
                  <c:v>142.1259842519685</c:v>
                </c:pt>
                <c:pt idx="1605">
                  <c:v>142.61811023622047</c:v>
                </c:pt>
                <c:pt idx="1606">
                  <c:v>144.88188976377953</c:v>
                </c:pt>
                <c:pt idx="1607">
                  <c:v>143.89763779527559</c:v>
                </c:pt>
                <c:pt idx="1608">
                  <c:v>144.88188976377953</c:v>
                </c:pt>
                <c:pt idx="1609">
                  <c:v>142.51968503937007</c:v>
                </c:pt>
                <c:pt idx="1610">
                  <c:v>141.73228346456693</c:v>
                </c:pt>
                <c:pt idx="1611">
                  <c:v>143.70078740157481</c:v>
                </c:pt>
                <c:pt idx="1612">
                  <c:v>141.73228346456693</c:v>
                </c:pt>
                <c:pt idx="1613">
                  <c:v>139.76377952755905</c:v>
                </c:pt>
                <c:pt idx="1614">
                  <c:v>137.5984251968504</c:v>
                </c:pt>
                <c:pt idx="1615">
                  <c:v>139.17322834645668</c:v>
                </c:pt>
                <c:pt idx="1616">
                  <c:v>138.38582677165354</c:v>
                </c:pt>
                <c:pt idx="1617">
                  <c:v>138.68110236220471</c:v>
                </c:pt>
                <c:pt idx="1618">
                  <c:v>141.33858267716536</c:v>
                </c:pt>
                <c:pt idx="1619">
                  <c:v>141.33858267716536</c:v>
                </c:pt>
                <c:pt idx="1620">
                  <c:v>143.11023622047244</c:v>
                </c:pt>
                <c:pt idx="1621">
                  <c:v>141.9291338582677</c:v>
                </c:pt>
                <c:pt idx="1622">
                  <c:v>143.79921259842519</c:v>
                </c:pt>
                <c:pt idx="1623">
                  <c:v>143.70078740157481</c:v>
                </c:pt>
                <c:pt idx="1624">
                  <c:v>140.64960629921259</c:v>
                </c:pt>
                <c:pt idx="1625">
                  <c:v>140.35433070866142</c:v>
                </c:pt>
                <c:pt idx="1626">
                  <c:v>138.97637795275591</c:v>
                </c:pt>
                <c:pt idx="1627">
                  <c:v>137.10629921259843</c:v>
                </c:pt>
                <c:pt idx="1628">
                  <c:v>139.37007874015748</c:v>
                </c:pt>
                <c:pt idx="1629">
                  <c:v>141.43700787401573</c:v>
                </c:pt>
                <c:pt idx="1630">
                  <c:v>140.94488188976379</c:v>
                </c:pt>
                <c:pt idx="1631">
                  <c:v>139.07480314960631</c:v>
                </c:pt>
                <c:pt idx="1632">
                  <c:v>141.73228346456693</c:v>
                </c:pt>
                <c:pt idx="1633">
                  <c:v>144.68503937007873</c:v>
                </c:pt>
                <c:pt idx="1634">
                  <c:v>144.29133858267716</c:v>
                </c:pt>
                <c:pt idx="1635">
                  <c:v>148.22834645669292</c:v>
                </c:pt>
                <c:pt idx="1636">
                  <c:v>151.57480314960631</c:v>
                </c:pt>
                <c:pt idx="1637">
                  <c:v>154.33070866141733</c:v>
                </c:pt>
                <c:pt idx="1638">
                  <c:v>166.14173228346456</c:v>
                </c:pt>
                <c:pt idx="1639">
                  <c:v>166.33858267716536</c:v>
                </c:pt>
                <c:pt idx="1640">
                  <c:v>168.70078740157481</c:v>
                </c:pt>
                <c:pt idx="1641">
                  <c:v>168.70078740157481</c:v>
                </c:pt>
                <c:pt idx="1642">
                  <c:v>167.91338582677164</c:v>
                </c:pt>
                <c:pt idx="1643">
                  <c:v>166.63385826771653</c:v>
                </c:pt>
                <c:pt idx="1644">
                  <c:v>167.1259842519685</c:v>
                </c:pt>
                <c:pt idx="1645">
                  <c:v>168.79921259842519</c:v>
                </c:pt>
                <c:pt idx="1646">
                  <c:v>171.16141732283464</c:v>
                </c:pt>
                <c:pt idx="1647">
                  <c:v>173.52362204724409</c:v>
                </c:pt>
                <c:pt idx="1648">
                  <c:v>168.60236220472441</c:v>
                </c:pt>
                <c:pt idx="1649">
                  <c:v>169.09448818897638</c:v>
                </c:pt>
                <c:pt idx="1650">
                  <c:v>169.29133858267716</c:v>
                </c:pt>
                <c:pt idx="1651">
                  <c:v>165.45275590551182</c:v>
                </c:pt>
                <c:pt idx="1652">
                  <c:v>159.44881889763781</c:v>
                </c:pt>
                <c:pt idx="1653">
                  <c:v>160.03937007874018</c:v>
                </c:pt>
                <c:pt idx="1654">
                  <c:v>158.56299212598427</c:v>
                </c:pt>
                <c:pt idx="1655">
                  <c:v>158.75984251968504</c:v>
                </c:pt>
                <c:pt idx="1656">
                  <c:v>154.5275590551181</c:v>
                </c:pt>
                <c:pt idx="1657">
                  <c:v>146.85039370078741</c:v>
                </c:pt>
                <c:pt idx="1658">
                  <c:v>147.63779527559055</c:v>
                </c:pt>
                <c:pt idx="1659">
                  <c:v>144.78346456692913</c:v>
                </c:pt>
                <c:pt idx="1660">
                  <c:v>146.94881889763781</c:v>
                </c:pt>
                <c:pt idx="1661">
                  <c:v>146.06299212598427</c:v>
                </c:pt>
                <c:pt idx="1662">
                  <c:v>144.29133858267716</c:v>
                </c:pt>
                <c:pt idx="1663">
                  <c:v>145.1771653543307</c:v>
                </c:pt>
                <c:pt idx="1664">
                  <c:v>146.75196850393701</c:v>
                </c:pt>
                <c:pt idx="1665">
                  <c:v>145.5708661417323</c:v>
                </c:pt>
                <c:pt idx="1666">
                  <c:v>146.75196850393701</c:v>
                </c:pt>
                <c:pt idx="1667">
                  <c:v>153.64173228346456</c:v>
                </c:pt>
                <c:pt idx="1668">
                  <c:v>148.22834645669292</c:v>
                </c:pt>
                <c:pt idx="1669">
                  <c:v>140.64960629921259</c:v>
                </c:pt>
                <c:pt idx="1670">
                  <c:v>143.20866141732284</c:v>
                </c:pt>
                <c:pt idx="1671">
                  <c:v>143.30708661417322</c:v>
                </c:pt>
                <c:pt idx="1672">
                  <c:v>143.01181102362204</c:v>
                </c:pt>
                <c:pt idx="1673">
                  <c:v>144.19291338582678</c:v>
                </c:pt>
                <c:pt idx="1674">
                  <c:v>144.58661417322836</c:v>
                </c:pt>
                <c:pt idx="1675">
                  <c:v>146.06299212598427</c:v>
                </c:pt>
                <c:pt idx="1676">
                  <c:v>143.79921259842519</c:v>
                </c:pt>
                <c:pt idx="1677">
                  <c:v>145.1771653543307</c:v>
                </c:pt>
                <c:pt idx="1678">
                  <c:v>143.89763779527559</c:v>
                </c:pt>
                <c:pt idx="1679">
                  <c:v>142.42125984251967</c:v>
                </c:pt>
                <c:pt idx="1680">
                  <c:v>143.20866141732284</c:v>
                </c:pt>
                <c:pt idx="1681">
                  <c:v>147.63779527559055</c:v>
                </c:pt>
                <c:pt idx="1682">
                  <c:v>145.2755905511811</c:v>
                </c:pt>
                <c:pt idx="1683">
                  <c:v>144.68503937007873</c:v>
                </c:pt>
                <c:pt idx="1684">
                  <c:v>142.3228346456693</c:v>
                </c:pt>
                <c:pt idx="1685">
                  <c:v>142.91338582677164</c:v>
                </c:pt>
                <c:pt idx="1686">
                  <c:v>142.91338582677164</c:v>
                </c:pt>
                <c:pt idx="1687">
                  <c:v>144.98031496062993</c:v>
                </c:pt>
                <c:pt idx="1688">
                  <c:v>145.2755905511811</c:v>
                </c:pt>
                <c:pt idx="1689">
                  <c:v>147.34251968503938</c:v>
                </c:pt>
                <c:pt idx="1690">
                  <c:v>152.36220472440945</c:v>
                </c:pt>
                <c:pt idx="1691">
                  <c:v>154.92125984251967</c:v>
                </c:pt>
                <c:pt idx="1692">
                  <c:v>153.74015748031496</c:v>
                </c:pt>
                <c:pt idx="1693">
                  <c:v>151.96850393700788</c:v>
                </c:pt>
                <c:pt idx="1694">
                  <c:v>149.50787401574803</c:v>
                </c:pt>
                <c:pt idx="1695">
                  <c:v>148.52362204724409</c:v>
                </c:pt>
                <c:pt idx="1696">
                  <c:v>151.37795275590551</c:v>
                </c:pt>
                <c:pt idx="1697">
                  <c:v>149.8031496062992</c:v>
                </c:pt>
                <c:pt idx="1698">
                  <c:v>150.88582677165354</c:v>
                </c:pt>
                <c:pt idx="1699">
                  <c:v>150.1968503937008</c:v>
                </c:pt>
                <c:pt idx="1700">
                  <c:v>153.14960629921259</c:v>
                </c:pt>
                <c:pt idx="1701">
                  <c:v>152.26377952755905</c:v>
                </c:pt>
                <c:pt idx="1702">
                  <c:v>153.14960629921259</c:v>
                </c:pt>
                <c:pt idx="1703">
                  <c:v>152.65748031496062</c:v>
                </c:pt>
                <c:pt idx="1704">
                  <c:v>153.05118110236219</c:v>
                </c:pt>
                <c:pt idx="1705">
                  <c:v>153.24803149606299</c:v>
                </c:pt>
                <c:pt idx="1706">
                  <c:v>154.92125984251967</c:v>
                </c:pt>
                <c:pt idx="1707">
                  <c:v>156.79133858267716</c:v>
                </c:pt>
                <c:pt idx="1708">
                  <c:v>155.80708661417322</c:v>
                </c:pt>
                <c:pt idx="1709">
                  <c:v>154.03543307086613</c:v>
                </c:pt>
                <c:pt idx="1710">
                  <c:v>150.68897637795277</c:v>
                </c:pt>
                <c:pt idx="1711">
                  <c:v>149.9015748031496</c:v>
                </c:pt>
                <c:pt idx="1712">
                  <c:v>151.37795275590551</c:v>
                </c:pt>
                <c:pt idx="1713">
                  <c:v>149.21259842519686</c:v>
                </c:pt>
                <c:pt idx="1714">
                  <c:v>147.83464566929135</c:v>
                </c:pt>
                <c:pt idx="1715">
                  <c:v>148.32677165354332</c:v>
                </c:pt>
                <c:pt idx="1716">
                  <c:v>146.85039370078741</c:v>
                </c:pt>
                <c:pt idx="1717">
                  <c:v>148.32677165354332</c:v>
                </c:pt>
                <c:pt idx="1718">
                  <c:v>149.9015748031496</c:v>
                </c:pt>
                <c:pt idx="1719">
                  <c:v>148.91732283464566</c:v>
                </c:pt>
                <c:pt idx="1720">
                  <c:v>149.50787401574803</c:v>
                </c:pt>
                <c:pt idx="1721">
                  <c:v>151.37795275590551</c:v>
                </c:pt>
                <c:pt idx="1722">
                  <c:v>149.60629921259843</c:v>
                </c:pt>
                <c:pt idx="1723">
                  <c:v>148.03149606299212</c:v>
                </c:pt>
                <c:pt idx="1724">
                  <c:v>149.60629921259843</c:v>
                </c:pt>
                <c:pt idx="1725">
                  <c:v>150.49212598425197</c:v>
                </c:pt>
                <c:pt idx="1726">
                  <c:v>148.22834645669292</c:v>
                </c:pt>
                <c:pt idx="1727">
                  <c:v>149.8031496062992</c:v>
                </c:pt>
                <c:pt idx="1728">
                  <c:v>149.8031496062992</c:v>
                </c:pt>
                <c:pt idx="1729">
                  <c:v>147.44094488188978</c:v>
                </c:pt>
                <c:pt idx="1730">
                  <c:v>146.85039370078741</c:v>
                </c:pt>
                <c:pt idx="1731">
                  <c:v>144.38976377952756</c:v>
                </c:pt>
                <c:pt idx="1732">
                  <c:v>141.33858267716536</c:v>
                </c:pt>
                <c:pt idx="1733">
                  <c:v>142.61811023622047</c:v>
                </c:pt>
                <c:pt idx="1734">
                  <c:v>142.51968503937007</c:v>
                </c:pt>
                <c:pt idx="1735">
                  <c:v>141.04330708661416</c:v>
                </c:pt>
                <c:pt idx="1736">
                  <c:v>141.73228346456693</c:v>
                </c:pt>
                <c:pt idx="1737">
                  <c:v>142.51968503937007</c:v>
                </c:pt>
                <c:pt idx="1738">
                  <c:v>142.42125984251967</c:v>
                </c:pt>
                <c:pt idx="1739">
                  <c:v>143.40551181102362</c:v>
                </c:pt>
                <c:pt idx="1740">
                  <c:v>143.01181102362204</c:v>
                </c:pt>
                <c:pt idx="1741">
                  <c:v>144.58661417322836</c:v>
                </c:pt>
                <c:pt idx="1742">
                  <c:v>143.40551181102362</c:v>
                </c:pt>
                <c:pt idx="1743">
                  <c:v>144.09448818897638</c:v>
                </c:pt>
                <c:pt idx="1744">
                  <c:v>144.09448818897638</c:v>
                </c:pt>
                <c:pt idx="1745">
                  <c:v>144.58661417322836</c:v>
                </c:pt>
                <c:pt idx="1746">
                  <c:v>146.55511811023621</c:v>
                </c:pt>
                <c:pt idx="1747">
                  <c:v>147.14566929133858</c:v>
                </c:pt>
                <c:pt idx="1748">
                  <c:v>145.76771653543307</c:v>
                </c:pt>
                <c:pt idx="1749">
                  <c:v>148.42519685039369</c:v>
                </c:pt>
                <c:pt idx="1750">
                  <c:v>150.1968503937008</c:v>
                </c:pt>
                <c:pt idx="1751">
                  <c:v>146.85039370078741</c:v>
                </c:pt>
                <c:pt idx="1752">
                  <c:v>147.04724409448818</c:v>
                </c:pt>
                <c:pt idx="1753">
                  <c:v>147.14566929133858</c:v>
                </c:pt>
                <c:pt idx="1754">
                  <c:v>149.31102362204723</c:v>
                </c:pt>
                <c:pt idx="1755">
                  <c:v>147.73622047244095</c:v>
                </c:pt>
                <c:pt idx="1756">
                  <c:v>149.21259842519686</c:v>
                </c:pt>
                <c:pt idx="1757">
                  <c:v>148.52362204724409</c:v>
                </c:pt>
                <c:pt idx="1758">
                  <c:v>145.5708661417323</c:v>
                </c:pt>
                <c:pt idx="1759">
                  <c:v>147.34251968503938</c:v>
                </c:pt>
                <c:pt idx="1760">
                  <c:v>147.44094488188978</c:v>
                </c:pt>
                <c:pt idx="1761">
                  <c:v>146.45669291338584</c:v>
                </c:pt>
                <c:pt idx="1762">
                  <c:v>144.19291338582678</c:v>
                </c:pt>
                <c:pt idx="1763">
                  <c:v>143.89763779527559</c:v>
                </c:pt>
                <c:pt idx="1764">
                  <c:v>143.50393700787401</c:v>
                </c:pt>
                <c:pt idx="1765">
                  <c:v>142.71653543307087</c:v>
                </c:pt>
                <c:pt idx="1766">
                  <c:v>141.33858267716536</c:v>
                </c:pt>
                <c:pt idx="1767">
                  <c:v>141.24015748031496</c:v>
                </c:pt>
                <c:pt idx="1768">
                  <c:v>138.38582677165354</c:v>
                </c:pt>
                <c:pt idx="1769">
                  <c:v>138.97637795275591</c:v>
                </c:pt>
                <c:pt idx="1770">
                  <c:v>139.07480314960631</c:v>
                </c:pt>
                <c:pt idx="1771">
                  <c:v>138.97637795275591</c:v>
                </c:pt>
                <c:pt idx="1772">
                  <c:v>140.55118110236219</c:v>
                </c:pt>
                <c:pt idx="1773">
                  <c:v>138.48425196850394</c:v>
                </c:pt>
                <c:pt idx="1774">
                  <c:v>140.45275590551182</c:v>
                </c:pt>
                <c:pt idx="1775">
                  <c:v>140.94488188976379</c:v>
                </c:pt>
                <c:pt idx="1776">
                  <c:v>140.94488188976379</c:v>
                </c:pt>
                <c:pt idx="1777">
                  <c:v>143.01181102362204</c:v>
                </c:pt>
                <c:pt idx="1778">
                  <c:v>143.01181102362204</c:v>
                </c:pt>
                <c:pt idx="1779">
                  <c:v>144.78346456692913</c:v>
                </c:pt>
                <c:pt idx="1780">
                  <c:v>145.1771653543307</c:v>
                </c:pt>
                <c:pt idx="1781">
                  <c:v>144.48818897637796</c:v>
                </c:pt>
                <c:pt idx="1782">
                  <c:v>145.76771653543307</c:v>
                </c:pt>
                <c:pt idx="1783">
                  <c:v>145.5708661417323</c:v>
                </c:pt>
                <c:pt idx="1784">
                  <c:v>145.3740157480315</c:v>
                </c:pt>
                <c:pt idx="1785">
                  <c:v>145.3740157480315</c:v>
                </c:pt>
                <c:pt idx="1786">
                  <c:v>143.89763779527559</c:v>
                </c:pt>
                <c:pt idx="1787">
                  <c:v>146.45669291338584</c:v>
                </c:pt>
                <c:pt idx="1788">
                  <c:v>146.16141732283464</c:v>
                </c:pt>
                <c:pt idx="1789">
                  <c:v>146.65354330708661</c:v>
                </c:pt>
                <c:pt idx="1790">
                  <c:v>146.06299212598427</c:v>
                </c:pt>
                <c:pt idx="1791">
                  <c:v>145.07874015748033</c:v>
                </c:pt>
                <c:pt idx="1792">
                  <c:v>143.99606299212599</c:v>
                </c:pt>
                <c:pt idx="1793">
                  <c:v>142.61811023622047</c:v>
                </c:pt>
                <c:pt idx="1794">
                  <c:v>142.1259842519685</c:v>
                </c:pt>
                <c:pt idx="1795">
                  <c:v>141.83070866141733</c:v>
                </c:pt>
                <c:pt idx="1796">
                  <c:v>141.83070866141733</c:v>
                </c:pt>
                <c:pt idx="1797">
                  <c:v>141.24015748031496</c:v>
                </c:pt>
                <c:pt idx="1798">
                  <c:v>141.24015748031496</c:v>
                </c:pt>
                <c:pt idx="1799">
                  <c:v>142.91338582677164</c:v>
                </c:pt>
                <c:pt idx="1800">
                  <c:v>144.58661417322836</c:v>
                </c:pt>
                <c:pt idx="1801">
                  <c:v>143.89763779527559</c:v>
                </c:pt>
                <c:pt idx="1802">
                  <c:v>143.89763779527559</c:v>
                </c:pt>
                <c:pt idx="1803">
                  <c:v>144.68503937007873</c:v>
                </c:pt>
                <c:pt idx="1804">
                  <c:v>142.51968503937007</c:v>
                </c:pt>
                <c:pt idx="1805">
                  <c:v>141.63385826771653</c:v>
                </c:pt>
                <c:pt idx="1806">
                  <c:v>139.96062992125985</c:v>
                </c:pt>
                <c:pt idx="1807">
                  <c:v>141.53543307086613</c:v>
                </c:pt>
                <c:pt idx="1808">
                  <c:v>140.55118110236219</c:v>
                </c:pt>
                <c:pt idx="1809">
                  <c:v>140.05905511811022</c:v>
                </c:pt>
                <c:pt idx="1810">
                  <c:v>140.25590551181102</c:v>
                </c:pt>
                <c:pt idx="1811">
                  <c:v>140.35433070866142</c:v>
                </c:pt>
                <c:pt idx="1812">
                  <c:v>141.04330708661416</c:v>
                </c:pt>
                <c:pt idx="1813">
                  <c:v>141.33858267716536</c:v>
                </c:pt>
                <c:pt idx="1814">
                  <c:v>141.9291338582677</c:v>
                </c:pt>
                <c:pt idx="1815">
                  <c:v>141.53543307086613</c:v>
                </c:pt>
                <c:pt idx="1816">
                  <c:v>142.81496062992127</c:v>
                </c:pt>
                <c:pt idx="1817">
                  <c:v>143.70078740157481</c:v>
                </c:pt>
                <c:pt idx="1818">
                  <c:v>145.1771653543307</c:v>
                </c:pt>
                <c:pt idx="1819">
                  <c:v>145.07874015748033</c:v>
                </c:pt>
                <c:pt idx="1820">
                  <c:v>144.98031496062993</c:v>
                </c:pt>
                <c:pt idx="1821">
                  <c:v>145.07874015748033</c:v>
                </c:pt>
                <c:pt idx="1822">
                  <c:v>144.48818897637796</c:v>
                </c:pt>
                <c:pt idx="1823">
                  <c:v>145.4724409448819</c:v>
                </c:pt>
                <c:pt idx="1824">
                  <c:v>145.66929133858267</c:v>
                </c:pt>
                <c:pt idx="1825">
                  <c:v>145.07874015748033</c:v>
                </c:pt>
                <c:pt idx="1826">
                  <c:v>145.66929133858267</c:v>
                </c:pt>
                <c:pt idx="1827">
                  <c:v>146.85039370078741</c:v>
                </c:pt>
                <c:pt idx="1828">
                  <c:v>144.48818897637796</c:v>
                </c:pt>
                <c:pt idx="1829">
                  <c:v>138.38582677165354</c:v>
                </c:pt>
                <c:pt idx="1830">
                  <c:v>139.37007874015748</c:v>
                </c:pt>
                <c:pt idx="1831">
                  <c:v>139.56692913385828</c:v>
                </c:pt>
                <c:pt idx="1832">
                  <c:v>140.45275590551182</c:v>
                </c:pt>
                <c:pt idx="1833">
                  <c:v>140.94488188976379</c:v>
                </c:pt>
                <c:pt idx="1834">
                  <c:v>142.3228346456693</c:v>
                </c:pt>
                <c:pt idx="1835">
                  <c:v>142.61811023622047</c:v>
                </c:pt>
                <c:pt idx="1836">
                  <c:v>140.45275590551182</c:v>
                </c:pt>
                <c:pt idx="1837">
                  <c:v>142.81496062992127</c:v>
                </c:pt>
                <c:pt idx="1838">
                  <c:v>147.04724409448818</c:v>
                </c:pt>
                <c:pt idx="1839">
                  <c:v>147.24409448818898</c:v>
                </c:pt>
                <c:pt idx="1840">
                  <c:v>149.01574803149606</c:v>
                </c:pt>
                <c:pt idx="1841">
                  <c:v>150</c:v>
                </c:pt>
                <c:pt idx="1842">
                  <c:v>151.37795275590551</c:v>
                </c:pt>
                <c:pt idx="1843">
                  <c:v>155.41338582677164</c:v>
                </c:pt>
                <c:pt idx="1844">
                  <c:v>151.37795275590551</c:v>
                </c:pt>
                <c:pt idx="1845">
                  <c:v>146.35826771653544</c:v>
                </c:pt>
                <c:pt idx="1846">
                  <c:v>148.42519685039369</c:v>
                </c:pt>
                <c:pt idx="1847">
                  <c:v>150.49212598425197</c:v>
                </c:pt>
                <c:pt idx="1848">
                  <c:v>149.9015748031496</c:v>
                </c:pt>
                <c:pt idx="1849">
                  <c:v>154.03543307086613</c:v>
                </c:pt>
                <c:pt idx="1850">
                  <c:v>154.23228346456693</c:v>
                </c:pt>
                <c:pt idx="1851">
                  <c:v>149.50787401574803</c:v>
                </c:pt>
                <c:pt idx="1852">
                  <c:v>148.32677165354332</c:v>
                </c:pt>
                <c:pt idx="1853">
                  <c:v>147.14566929133858</c:v>
                </c:pt>
                <c:pt idx="1854">
                  <c:v>148.62204724409449</c:v>
                </c:pt>
                <c:pt idx="1855">
                  <c:v>145.2755905511811</c:v>
                </c:pt>
                <c:pt idx="1856">
                  <c:v>150</c:v>
                </c:pt>
                <c:pt idx="1857">
                  <c:v>148.62204724409449</c:v>
                </c:pt>
                <c:pt idx="1858">
                  <c:v>153.14960629921259</c:v>
                </c:pt>
                <c:pt idx="1859">
                  <c:v>153.83858267716536</c:v>
                </c:pt>
                <c:pt idx="1860">
                  <c:v>155.11811023622047</c:v>
                </c:pt>
                <c:pt idx="1861">
                  <c:v>156.29921259842519</c:v>
                </c:pt>
                <c:pt idx="1862">
                  <c:v>157.28346456692913</c:v>
                </c:pt>
                <c:pt idx="1863">
                  <c:v>153.54330708661416</c:v>
                </c:pt>
                <c:pt idx="1864">
                  <c:v>155.31496062992127</c:v>
                </c:pt>
                <c:pt idx="1865">
                  <c:v>156.59448818897638</c:v>
                </c:pt>
                <c:pt idx="1866">
                  <c:v>156.49606299212599</c:v>
                </c:pt>
                <c:pt idx="1867">
                  <c:v>159.35039370078741</c:v>
                </c:pt>
                <c:pt idx="1868">
                  <c:v>160.72834645669289</c:v>
                </c:pt>
                <c:pt idx="1869">
                  <c:v>162.50000000000003</c:v>
                </c:pt>
                <c:pt idx="1870">
                  <c:v>159.35039370078741</c:v>
                </c:pt>
                <c:pt idx="1871">
                  <c:v>162.89370078740157</c:v>
                </c:pt>
                <c:pt idx="1872">
                  <c:v>163.48425196850394</c:v>
                </c:pt>
                <c:pt idx="1873">
                  <c:v>164.66535433070865</c:v>
                </c:pt>
                <c:pt idx="1874">
                  <c:v>168.20866141732284</c:v>
                </c:pt>
                <c:pt idx="1875">
                  <c:v>168.40551181102362</c:v>
                </c:pt>
                <c:pt idx="1876">
                  <c:v>169.78346456692913</c:v>
                </c:pt>
                <c:pt idx="1877">
                  <c:v>167.91338582677164</c:v>
                </c:pt>
                <c:pt idx="1878">
                  <c:v>166.53543307086616</c:v>
                </c:pt>
                <c:pt idx="1879">
                  <c:v>169.29133858267716</c:v>
                </c:pt>
                <c:pt idx="1880">
                  <c:v>171.85039370078741</c:v>
                </c:pt>
                <c:pt idx="1881">
                  <c:v>168.89763779527559</c:v>
                </c:pt>
                <c:pt idx="1882">
                  <c:v>167.4212598425197</c:v>
                </c:pt>
                <c:pt idx="1883">
                  <c:v>172.34251968503941</c:v>
                </c:pt>
                <c:pt idx="1884">
                  <c:v>165.84645669291339</c:v>
                </c:pt>
                <c:pt idx="1885">
                  <c:v>156.00393700787401</c:v>
                </c:pt>
                <c:pt idx="1886">
                  <c:v>154.7244094488189</c:v>
                </c:pt>
                <c:pt idx="1887">
                  <c:v>152.46062992125985</c:v>
                </c:pt>
                <c:pt idx="1888">
                  <c:v>151.37795275590551</c:v>
                </c:pt>
                <c:pt idx="1889">
                  <c:v>151.67322834645668</c:v>
                </c:pt>
                <c:pt idx="1890">
                  <c:v>151.67322834645668</c:v>
                </c:pt>
                <c:pt idx="1891">
                  <c:v>148.72047244094489</c:v>
                </c:pt>
                <c:pt idx="1892">
                  <c:v>143.89763779527559</c:v>
                </c:pt>
                <c:pt idx="1893">
                  <c:v>141.73228346456693</c:v>
                </c:pt>
                <c:pt idx="1894">
                  <c:v>141.73228346456693</c:v>
                </c:pt>
                <c:pt idx="1895">
                  <c:v>138.09055118110237</c:v>
                </c:pt>
                <c:pt idx="1896">
                  <c:v>134.44881889763781</c:v>
                </c:pt>
                <c:pt idx="1897">
                  <c:v>134.54724409448818</c:v>
                </c:pt>
                <c:pt idx="1898">
                  <c:v>139.76377952755905</c:v>
                </c:pt>
                <c:pt idx="1899">
                  <c:v>137.10629921259843</c:v>
                </c:pt>
                <c:pt idx="1900">
                  <c:v>138.68110236220471</c:v>
                </c:pt>
                <c:pt idx="1901">
                  <c:v>142.51968503937007</c:v>
                </c:pt>
                <c:pt idx="1902">
                  <c:v>140.84645669291339</c:v>
                </c:pt>
                <c:pt idx="1903">
                  <c:v>138.68110236220471</c:v>
                </c:pt>
                <c:pt idx="1904">
                  <c:v>140.55118110236219</c:v>
                </c:pt>
                <c:pt idx="1905">
                  <c:v>134.54724409448818</c:v>
                </c:pt>
                <c:pt idx="1906">
                  <c:v>132.8740157480315</c:v>
                </c:pt>
                <c:pt idx="1907">
                  <c:v>131.59448818897638</c:v>
                </c:pt>
                <c:pt idx="1908">
                  <c:v>131.88976377952756</c:v>
                </c:pt>
                <c:pt idx="1909">
                  <c:v>131.79133858267716</c:v>
                </c:pt>
                <c:pt idx="1910">
                  <c:v>130.90551181102362</c:v>
                </c:pt>
                <c:pt idx="1911">
                  <c:v>132.18503937007873</c:v>
                </c:pt>
                <c:pt idx="1912">
                  <c:v>130.41338582677164</c:v>
                </c:pt>
                <c:pt idx="1913">
                  <c:v>131.69291338582678</c:v>
                </c:pt>
                <c:pt idx="1914">
                  <c:v>128.24803149606299</c:v>
                </c:pt>
                <c:pt idx="1915">
                  <c:v>127.65748031496064</c:v>
                </c:pt>
                <c:pt idx="1916">
                  <c:v>127.95275590551181</c:v>
                </c:pt>
                <c:pt idx="1917">
                  <c:v>126.27952755905511</c:v>
                </c:pt>
                <c:pt idx="1918">
                  <c:v>127.65748031496064</c:v>
                </c:pt>
                <c:pt idx="1919">
                  <c:v>128.05118110236219</c:v>
                </c:pt>
                <c:pt idx="1920">
                  <c:v>126.87007874015748</c:v>
                </c:pt>
                <c:pt idx="1921">
                  <c:v>126.96850393700787</c:v>
                </c:pt>
                <c:pt idx="1922">
                  <c:v>126.37795275590551</c:v>
                </c:pt>
                <c:pt idx="1923">
                  <c:v>126.87007874015748</c:v>
                </c:pt>
                <c:pt idx="1924">
                  <c:v>128.54330708661416</c:v>
                </c:pt>
                <c:pt idx="1925">
                  <c:v>128.93700787401573</c:v>
                </c:pt>
                <c:pt idx="1926">
                  <c:v>130.01968503937007</c:v>
                </c:pt>
                <c:pt idx="1927">
                  <c:v>130.70866141732284</c:v>
                </c:pt>
                <c:pt idx="1928">
                  <c:v>131.59448818897638</c:v>
                </c:pt>
                <c:pt idx="1929">
                  <c:v>131.20078740157481</c:v>
                </c:pt>
                <c:pt idx="1930">
                  <c:v>129.33070866141733</c:v>
                </c:pt>
                <c:pt idx="1931">
                  <c:v>128.93700787401573</c:v>
                </c:pt>
                <c:pt idx="1932">
                  <c:v>127.36220472440945</c:v>
                </c:pt>
                <c:pt idx="1933">
                  <c:v>124.50787401574803</c:v>
                </c:pt>
                <c:pt idx="1934">
                  <c:v>124.31102362204726</c:v>
                </c:pt>
                <c:pt idx="1935">
                  <c:v>124.21259842519683</c:v>
                </c:pt>
                <c:pt idx="1936">
                  <c:v>127.46062992125984</c:v>
                </c:pt>
                <c:pt idx="1937">
                  <c:v>129.33070866141733</c:v>
                </c:pt>
                <c:pt idx="1938">
                  <c:v>129.33070866141733</c:v>
                </c:pt>
                <c:pt idx="1939">
                  <c:v>129.33070866141733</c:v>
                </c:pt>
                <c:pt idx="1940">
                  <c:v>131.20078740157481</c:v>
                </c:pt>
                <c:pt idx="1941">
                  <c:v>133.26771653543307</c:v>
                </c:pt>
                <c:pt idx="1942">
                  <c:v>134.25196850393701</c:v>
                </c:pt>
                <c:pt idx="1943">
                  <c:v>133.66141732283464</c:v>
                </c:pt>
                <c:pt idx="1944">
                  <c:v>129.92125984251967</c:v>
                </c:pt>
                <c:pt idx="1945">
                  <c:v>130.61023622047244</c:v>
                </c:pt>
                <c:pt idx="1946">
                  <c:v>129.92125984251967</c:v>
                </c:pt>
                <c:pt idx="1947">
                  <c:v>132.6771653543307</c:v>
                </c:pt>
                <c:pt idx="1948">
                  <c:v>132.7755905511811</c:v>
                </c:pt>
                <c:pt idx="1949">
                  <c:v>134.05511811023621</c:v>
                </c:pt>
                <c:pt idx="1950">
                  <c:v>133.85826771653544</c:v>
                </c:pt>
                <c:pt idx="1951">
                  <c:v>132.57874015748033</c:v>
                </c:pt>
                <c:pt idx="1952">
                  <c:v>132.48031496062993</c:v>
                </c:pt>
                <c:pt idx="1953">
                  <c:v>129.5275590551181</c:v>
                </c:pt>
                <c:pt idx="1954">
                  <c:v>130.61023622047244</c:v>
                </c:pt>
                <c:pt idx="1955">
                  <c:v>129.6259842519685</c:v>
                </c:pt>
                <c:pt idx="1956">
                  <c:v>129.6259842519685</c:v>
                </c:pt>
                <c:pt idx="1957">
                  <c:v>132.57874015748033</c:v>
                </c:pt>
                <c:pt idx="1958">
                  <c:v>136.22047244094489</c:v>
                </c:pt>
                <c:pt idx="1959">
                  <c:v>137.10629921259843</c:v>
                </c:pt>
                <c:pt idx="1960">
                  <c:v>136.90944881889763</c:v>
                </c:pt>
                <c:pt idx="1961">
                  <c:v>134.05511811023621</c:v>
                </c:pt>
                <c:pt idx="1962">
                  <c:v>133.75984251968504</c:v>
                </c:pt>
                <c:pt idx="1963">
                  <c:v>135.13779527559055</c:v>
                </c:pt>
                <c:pt idx="1964">
                  <c:v>136.02362204724409</c:v>
                </c:pt>
                <c:pt idx="1965">
                  <c:v>132.6771653543307</c:v>
                </c:pt>
                <c:pt idx="1966">
                  <c:v>137.5984251968504</c:v>
                </c:pt>
                <c:pt idx="1967">
                  <c:v>139.46850393700788</c:v>
                </c:pt>
                <c:pt idx="1968">
                  <c:v>139.37007874015748</c:v>
                </c:pt>
                <c:pt idx="1969">
                  <c:v>139.27165354330708</c:v>
                </c:pt>
                <c:pt idx="1970">
                  <c:v>140.74803149606299</c:v>
                </c:pt>
                <c:pt idx="1971">
                  <c:v>138.18897637795277</c:v>
                </c:pt>
                <c:pt idx="1972">
                  <c:v>138.77952755905511</c:v>
                </c:pt>
                <c:pt idx="1973">
                  <c:v>137.10629921259843</c:v>
                </c:pt>
                <c:pt idx="1974">
                  <c:v>137.5</c:v>
                </c:pt>
                <c:pt idx="1975">
                  <c:v>139.37007874015748</c:v>
                </c:pt>
                <c:pt idx="1976">
                  <c:v>140.74803149606299</c:v>
                </c:pt>
                <c:pt idx="1977">
                  <c:v>139.76377952755905</c:v>
                </c:pt>
                <c:pt idx="1978">
                  <c:v>139.66535433070865</c:v>
                </c:pt>
                <c:pt idx="1979">
                  <c:v>137.4015748031496</c:v>
                </c:pt>
                <c:pt idx="1980">
                  <c:v>136.31889763779529</c:v>
                </c:pt>
                <c:pt idx="1981">
                  <c:v>137.00787401574803</c:v>
                </c:pt>
                <c:pt idx="1982">
                  <c:v>137.3031496062992</c:v>
                </c:pt>
                <c:pt idx="1983">
                  <c:v>136.31889763779529</c:v>
                </c:pt>
                <c:pt idx="1984">
                  <c:v>139.46850393700788</c:v>
                </c:pt>
                <c:pt idx="1985">
                  <c:v>134.15354330708661</c:v>
                </c:pt>
                <c:pt idx="1986">
                  <c:v>135.23622047244095</c:v>
                </c:pt>
                <c:pt idx="1987">
                  <c:v>133.95669291338584</c:v>
                </c:pt>
                <c:pt idx="1988">
                  <c:v>132.7755905511811</c:v>
                </c:pt>
                <c:pt idx="1989">
                  <c:v>134.44881889763781</c:v>
                </c:pt>
                <c:pt idx="1990">
                  <c:v>133.26771653543307</c:v>
                </c:pt>
                <c:pt idx="1991">
                  <c:v>134.64566929133858</c:v>
                </c:pt>
                <c:pt idx="1992">
                  <c:v>136.02362204724409</c:v>
                </c:pt>
                <c:pt idx="1993">
                  <c:v>137.6968503937008</c:v>
                </c:pt>
                <c:pt idx="1994">
                  <c:v>138.18897637795277</c:v>
                </c:pt>
                <c:pt idx="1995">
                  <c:v>138.09055118110237</c:v>
                </c:pt>
                <c:pt idx="1996">
                  <c:v>138.09055118110237</c:v>
                </c:pt>
                <c:pt idx="1997">
                  <c:v>137.5</c:v>
                </c:pt>
                <c:pt idx="1998">
                  <c:v>137.20472440944883</c:v>
                </c:pt>
                <c:pt idx="1999">
                  <c:v>137.4015748031496</c:v>
                </c:pt>
                <c:pt idx="2000">
                  <c:v>137.20472440944883</c:v>
                </c:pt>
                <c:pt idx="2001">
                  <c:v>134.84251968503938</c:v>
                </c:pt>
                <c:pt idx="2002">
                  <c:v>136.71259842519686</c:v>
                </c:pt>
                <c:pt idx="2003">
                  <c:v>141.43700787401573</c:v>
                </c:pt>
                <c:pt idx="2004">
                  <c:v>141.9291338582677</c:v>
                </c:pt>
                <c:pt idx="2005">
                  <c:v>140.94488188976379</c:v>
                </c:pt>
                <c:pt idx="2006">
                  <c:v>139.17322834645668</c:v>
                </c:pt>
                <c:pt idx="2007">
                  <c:v>141.53543307086613</c:v>
                </c:pt>
                <c:pt idx="2008">
                  <c:v>141.9291338582677</c:v>
                </c:pt>
                <c:pt idx="2009">
                  <c:v>142.1259842519685</c:v>
                </c:pt>
                <c:pt idx="2010">
                  <c:v>142.51968503937007</c:v>
                </c:pt>
                <c:pt idx="2011">
                  <c:v>140.35433070866142</c:v>
                </c:pt>
                <c:pt idx="2012">
                  <c:v>140.25590551181102</c:v>
                </c:pt>
                <c:pt idx="2013">
                  <c:v>139.07480314960631</c:v>
                </c:pt>
                <c:pt idx="2014">
                  <c:v>137.89370078740157</c:v>
                </c:pt>
                <c:pt idx="2015">
                  <c:v>136.71259842519686</c:v>
                </c:pt>
                <c:pt idx="2016">
                  <c:v>136.71259842519686</c:v>
                </c:pt>
                <c:pt idx="2017">
                  <c:v>136.12204724409449</c:v>
                </c:pt>
                <c:pt idx="2018">
                  <c:v>137.10629921259843</c:v>
                </c:pt>
                <c:pt idx="2019">
                  <c:v>137.6968503937008</c:v>
                </c:pt>
                <c:pt idx="2020">
                  <c:v>138.58267716535434</c:v>
                </c:pt>
                <c:pt idx="2021">
                  <c:v>140.05905511811022</c:v>
                </c:pt>
                <c:pt idx="2022">
                  <c:v>141.63385826771653</c:v>
                </c:pt>
                <c:pt idx="2023">
                  <c:v>142.2244094488189</c:v>
                </c:pt>
                <c:pt idx="2024">
                  <c:v>140.94488188976379</c:v>
                </c:pt>
                <c:pt idx="2025">
                  <c:v>141.73228346456693</c:v>
                </c:pt>
                <c:pt idx="2026">
                  <c:v>141.04330708661416</c:v>
                </c:pt>
                <c:pt idx="2027">
                  <c:v>140.64960629921259</c:v>
                </c:pt>
                <c:pt idx="2028">
                  <c:v>141.04330708661416</c:v>
                </c:pt>
                <c:pt idx="2029">
                  <c:v>141.14173228346456</c:v>
                </c:pt>
                <c:pt idx="2030">
                  <c:v>141.14173228346456</c:v>
                </c:pt>
                <c:pt idx="2031">
                  <c:v>143.89763779527559</c:v>
                </c:pt>
                <c:pt idx="2032">
                  <c:v>143.70078740157481</c:v>
                </c:pt>
                <c:pt idx="2033">
                  <c:v>144.19291338582678</c:v>
                </c:pt>
                <c:pt idx="2034">
                  <c:v>145.5708661417323</c:v>
                </c:pt>
                <c:pt idx="2035">
                  <c:v>145.4724409448819</c:v>
                </c:pt>
                <c:pt idx="2036">
                  <c:v>143.01181102362204</c:v>
                </c:pt>
                <c:pt idx="2037">
                  <c:v>144.19291338582678</c:v>
                </c:pt>
                <c:pt idx="2038">
                  <c:v>143.20866141732284</c:v>
                </c:pt>
                <c:pt idx="2039">
                  <c:v>142.71653543307087</c:v>
                </c:pt>
                <c:pt idx="2040">
                  <c:v>140.84645669291339</c:v>
                </c:pt>
                <c:pt idx="2041">
                  <c:v>141.63385826771653</c:v>
                </c:pt>
                <c:pt idx="2042">
                  <c:v>144.98031496062993</c:v>
                </c:pt>
                <c:pt idx="2043">
                  <c:v>144.68503937007873</c:v>
                </c:pt>
                <c:pt idx="2044">
                  <c:v>143.79921259842519</c:v>
                </c:pt>
                <c:pt idx="2045">
                  <c:v>143.20866141732284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239552"/>
        <c:axId val="217239944"/>
      </c:lineChart>
      <c:dateAx>
        <c:axId val="214542216"/>
        <c:scaling>
          <c:orientation val="minMax"/>
          <c:min val="41061"/>
        </c:scaling>
        <c:delete val="0"/>
        <c:axPos val="b"/>
        <c:numFmt formatCode="dd/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39160"/>
        <c:crosses val="autoZero"/>
        <c:auto val="0"/>
        <c:lblOffset val="100"/>
        <c:baseTimeUnit val="months"/>
        <c:majorUnit val="3"/>
        <c:majorTimeUnit val="months"/>
      </c:dateAx>
      <c:valAx>
        <c:axId val="21723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2216"/>
        <c:crosses val="autoZero"/>
        <c:crossBetween val="between"/>
      </c:valAx>
      <c:dateAx>
        <c:axId val="217239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217239944"/>
        <c:crosses val="autoZero"/>
        <c:auto val="1"/>
        <c:lblOffset val="100"/>
        <c:baseTimeUnit val="days"/>
      </c:dateAx>
      <c:valAx>
        <c:axId val="217239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72395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125"/>
          <c:y val="0.16329966329966331"/>
          <c:w val="0.13020833333333334"/>
          <c:h val="0.1515151515151515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Kernel's average sunflower oil sales price amid US Gulf prices </a:t>
            </a:r>
          </a:p>
        </c:rich>
      </c:tx>
      <c:layout>
        <c:manualLayout>
          <c:xMode val="edge"/>
          <c:yMode val="edge"/>
          <c:x val="0.26187269059034407"/>
          <c:y val="6.286379741555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688079657852227E-2"/>
          <c:y val="3.3715950013876235E-2"/>
          <c:w val="0.8546412638470342"/>
          <c:h val="0.8965504439900065"/>
        </c:manualLayout>
      </c:layout>
      <c:areaChart>
        <c:grouping val="standard"/>
        <c:varyColors val="0"/>
        <c:ser>
          <c:idx val="3"/>
          <c:order val="3"/>
          <c:tx>
            <c:v>US Gulf price range, lhs</c:v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bg1">
                  <a:lumMod val="50000"/>
                </a:schemeClr>
              </a:solidFill>
              <a:prstDash val="dash"/>
            </a:ln>
            <a:effectLst/>
          </c:spPr>
          <c:cat>
            <c:strRef>
              <c:f>prices!$B$1:$S$1</c:f>
              <c:strCache>
                <c:ptCount val="18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</c:strCache>
            </c:strRef>
          </c:cat>
          <c:val>
            <c:numRef>
              <c:f>prices!$B$61:$S$61</c:f>
              <c:numCache>
                <c:formatCode>0</c:formatCode>
                <c:ptCount val="18"/>
                <c:pt idx="0">
                  <c:v>1625.9536614620263</c:v>
                </c:pt>
                <c:pt idx="1">
                  <c:v>1547.6489567986639</c:v>
                </c:pt>
                <c:pt idx="2">
                  <c:v>1543.227245345345</c:v>
                </c:pt>
                <c:pt idx="3">
                  <c:v>1486.0455293812963</c:v>
                </c:pt>
                <c:pt idx="4">
                  <c:v>1306.3816519609886</c:v>
                </c:pt>
                <c:pt idx="5">
                  <c:v>1210.5830592952145</c:v>
                </c:pt>
                <c:pt idx="6">
                  <c:v>1234.0174624053725</c:v>
                </c:pt>
                <c:pt idx="7">
                  <c:v>1184.458019683949</c:v>
                </c:pt>
                <c:pt idx="8">
                  <c:v>1112.8690917540494</c:v>
                </c:pt>
                <c:pt idx="9">
                  <c:v>1104.267912073271</c:v>
                </c:pt>
                <c:pt idx="10">
                  <c:v>1021.0464855273882</c:v>
                </c:pt>
                <c:pt idx="11">
                  <c:v>1112.4970328253657</c:v>
                </c:pt>
                <c:pt idx="12">
                  <c:v>1108.0642045928444</c:v>
                </c:pt>
                <c:pt idx="13">
                  <c:v>1108.1867438187578</c:v>
                </c:pt>
                <c:pt idx="14">
                  <c:v>1089.2714955357899</c:v>
                </c:pt>
                <c:pt idx="15">
                  <c:v>1074.6942324018805</c:v>
                </c:pt>
                <c:pt idx="16">
                  <c:v>1032.516435595393</c:v>
                </c:pt>
                <c:pt idx="17">
                  <c:v>1061.5232715719362</c:v>
                </c:pt>
              </c:numCache>
            </c:numRef>
          </c:val>
        </c:ser>
        <c:ser>
          <c:idx val="4"/>
          <c:order val="4"/>
          <c:tx>
            <c:strRef>
              <c:f>prices!$A$66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50000"/>
                </a:schemeClr>
              </a:solidFill>
              <a:prstDash val="dash"/>
            </a:ln>
            <a:effectLst/>
          </c:spPr>
          <c:cat>
            <c:strRef>
              <c:f>prices!$B$1:$S$1</c:f>
              <c:strCache>
                <c:ptCount val="18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</c:strCache>
            </c:strRef>
          </c:cat>
          <c:val>
            <c:numRef>
              <c:f>prices!$B$62:$S$62</c:f>
              <c:numCache>
                <c:formatCode>0</c:formatCode>
                <c:ptCount val="18"/>
                <c:pt idx="0">
                  <c:v>1487.9442853342932</c:v>
                </c:pt>
                <c:pt idx="1">
                  <c:v>1431.2448823650484</c:v>
                </c:pt>
                <c:pt idx="2">
                  <c:v>1453.9400291604697</c:v>
                </c:pt>
                <c:pt idx="3">
                  <c:v>1403.5044584192781</c:v>
                </c:pt>
                <c:pt idx="4">
                  <c:v>1172.0319493855241</c:v>
                </c:pt>
                <c:pt idx="5">
                  <c:v>1147.6190372152132</c:v>
                </c:pt>
                <c:pt idx="6">
                  <c:v>1070.2140016020087</c:v>
                </c:pt>
                <c:pt idx="7">
                  <c:v>1065.4083981041153</c:v>
                </c:pt>
                <c:pt idx="8">
                  <c:v>948.18378190194574</c:v>
                </c:pt>
                <c:pt idx="9">
                  <c:v>1026.6651957841943</c:v>
                </c:pt>
                <c:pt idx="10">
                  <c:v>928.01141088537008</c:v>
                </c:pt>
                <c:pt idx="11">
                  <c:v>1022.3279675917507</c:v>
                </c:pt>
                <c:pt idx="12">
                  <c:v>944.26074378948033</c:v>
                </c:pt>
                <c:pt idx="13">
                  <c:v>997.07376367757968</c:v>
                </c:pt>
                <c:pt idx="14">
                  <c:v>978.15851539461164</c:v>
                </c:pt>
                <c:pt idx="15">
                  <c:v>988.93441241196331</c:v>
                </c:pt>
                <c:pt idx="16">
                  <c:v>928.23778558194579</c:v>
                </c:pt>
                <c:pt idx="17">
                  <c:v>949.30798011983359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51768"/>
        <c:axId val="363952160"/>
      </c:areaChart>
      <c:barChart>
        <c:barDir val="col"/>
        <c:grouping val="clustered"/>
        <c:varyColors val="0"/>
        <c:ser>
          <c:idx val="5"/>
          <c:order val="0"/>
          <c:tx>
            <c:v>Kernel sales volumes, rhs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1"/>
                </a:solidFill>
                <a:prstDash val="dash"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1"/>
                </a:solidFill>
                <a:prstDash val="dash"/>
              </a:ln>
              <a:effectLst/>
            </c:spPr>
          </c:dPt>
          <c:cat>
            <c:strRef>
              <c:f>prices!$B$1:$Y$1</c:f>
              <c:strCache>
                <c:ptCount val="24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  <c:pt idx="22">
                  <c:v>2017-III</c:v>
                </c:pt>
                <c:pt idx="23">
                  <c:v>2017-IV</c:v>
                </c:pt>
              </c:strCache>
            </c:strRef>
          </c:cat>
          <c:val>
            <c:numRef>
              <c:f>prices!$B$67:$U$67</c:f>
              <c:numCache>
                <c:formatCode>0.00</c:formatCode>
                <c:ptCount val="20"/>
                <c:pt idx="0">
                  <c:v>0.198994</c:v>
                </c:pt>
                <c:pt idx="1">
                  <c:v>0.38268000000000002</c:v>
                </c:pt>
                <c:pt idx="2">
                  <c:v>0.17397599999999999</c:v>
                </c:pt>
                <c:pt idx="3">
                  <c:v>0.28464999999999996</c:v>
                </c:pt>
                <c:pt idx="4">
                  <c:v>9.5699999999999993E-2</c:v>
                </c:pt>
                <c:pt idx="5">
                  <c:v>0.26174700000000001</c:v>
                </c:pt>
                <c:pt idx="6">
                  <c:v>0.26449699999999998</c:v>
                </c:pt>
                <c:pt idx="7">
                  <c:v>0.29835599999999995</c:v>
                </c:pt>
                <c:pt idx="8">
                  <c:v>0.2026</c:v>
                </c:pt>
                <c:pt idx="9">
                  <c:v>0.27810000000000001</c:v>
                </c:pt>
                <c:pt idx="10">
                  <c:v>0.2492</c:v>
                </c:pt>
                <c:pt idx="11">
                  <c:v>0.30030000000000001</c:v>
                </c:pt>
                <c:pt idx="12">
                  <c:v>0.15820000000000001</c:v>
                </c:pt>
                <c:pt idx="13">
                  <c:v>0.29699999999999999</c:v>
                </c:pt>
                <c:pt idx="14">
                  <c:v>0.31990000000000002</c:v>
                </c:pt>
                <c:pt idx="15">
                  <c:v>0.20879999999999999</c:v>
                </c:pt>
                <c:pt idx="16">
                  <c:v>0.1673</c:v>
                </c:pt>
                <c:pt idx="17">
                  <c:v>0.34110000000000001</c:v>
                </c:pt>
                <c:pt idx="18" formatCode="General">
                  <c:v>0.25600930209357037</c:v>
                </c:pt>
                <c:pt idx="19" formatCode="General">
                  <c:v>0.29091966146996634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3952944"/>
        <c:axId val="363952552"/>
      </c:barChart>
      <c:lineChart>
        <c:grouping val="standard"/>
        <c:varyColors val="0"/>
        <c:ser>
          <c:idx val="0"/>
          <c:order val="1"/>
          <c:tx>
            <c:v>US Gulf average price, lhs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prices!$B$1:$Y$1</c:f>
              <c:strCache>
                <c:ptCount val="24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  <c:pt idx="22">
                  <c:v>2017-III</c:v>
                </c:pt>
                <c:pt idx="23">
                  <c:v>2017-IV</c:v>
                </c:pt>
              </c:strCache>
            </c:strRef>
          </c:cat>
          <c:val>
            <c:numRef>
              <c:f>prices!$B$59:$S$59</c:f>
              <c:numCache>
                <c:formatCode>0</c:formatCode>
                <c:ptCount val="18"/>
                <c:pt idx="0">
                  <c:v>1546.0833333333333</c:v>
                </c:pt>
                <c:pt idx="1">
                  <c:v>1492.3666666666668</c:v>
                </c:pt>
                <c:pt idx="2">
                  <c:v>1493.7966666666664</c:v>
                </c:pt>
                <c:pt idx="3">
                  <c:v>1459.4233333333334</c:v>
                </c:pt>
                <c:pt idx="4">
                  <c:v>1228.7500000000002</c:v>
                </c:pt>
                <c:pt idx="5">
                  <c:v>1182.9033333333334</c:v>
                </c:pt>
                <c:pt idx="6">
                  <c:v>1133.0833333333333</c:v>
                </c:pt>
                <c:pt idx="7">
                  <c:v>1121.48</c:v>
                </c:pt>
                <c:pt idx="8">
                  <c:v>1012.4733333333334</c:v>
                </c:pt>
                <c:pt idx="9">
                  <c:v>1054.2133333333334</c:v>
                </c:pt>
                <c:pt idx="10">
                  <c:v>973.99333333333334</c:v>
                </c:pt>
                <c:pt idx="11">
                  <c:v>1062.2533333333333</c:v>
                </c:pt>
                <c:pt idx="12">
                  <c:v>1010.3966666666665</c:v>
                </c:pt>
                <c:pt idx="13">
                  <c:v>1042.0666666666666</c:v>
                </c:pt>
                <c:pt idx="14">
                  <c:v>1024.5466666666666</c:v>
                </c:pt>
                <c:pt idx="15">
                  <c:v>1028.6499999999999</c:v>
                </c:pt>
                <c:pt idx="16">
                  <c:v>982.0333333333333</c:v>
                </c:pt>
                <c:pt idx="17">
                  <c:v>1003.7166666666667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951768"/>
        <c:axId val="363952160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v>lag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prices!$B$1:$Y$1</c15:sqref>
                        </c15:formulaRef>
                      </c:ext>
                    </c:extLst>
                    <c:strCache>
                      <c:ptCount val="24"/>
                      <c:pt idx="0">
                        <c:v>2013-I</c:v>
                      </c:pt>
                      <c:pt idx="1">
                        <c:v>2013-II</c:v>
                      </c:pt>
                      <c:pt idx="2">
                        <c:v>2013-III</c:v>
                      </c:pt>
                      <c:pt idx="3">
                        <c:v>2013-IV</c:v>
                      </c:pt>
                      <c:pt idx="4">
                        <c:v>2014-I</c:v>
                      </c:pt>
                      <c:pt idx="5">
                        <c:v>2014-II</c:v>
                      </c:pt>
                      <c:pt idx="6">
                        <c:v>2014-III</c:v>
                      </c:pt>
                      <c:pt idx="7">
                        <c:v>2014-IV</c:v>
                      </c:pt>
                      <c:pt idx="8">
                        <c:v>2015-I</c:v>
                      </c:pt>
                      <c:pt idx="9">
                        <c:v>2015-II</c:v>
                      </c:pt>
                      <c:pt idx="10">
                        <c:v>2015-III</c:v>
                      </c:pt>
                      <c:pt idx="11">
                        <c:v>2015-IV</c:v>
                      </c:pt>
                      <c:pt idx="12">
                        <c:v>2016-I</c:v>
                      </c:pt>
                      <c:pt idx="13">
                        <c:v>2016-II</c:v>
                      </c:pt>
                      <c:pt idx="14">
                        <c:v>2016-III</c:v>
                      </c:pt>
                      <c:pt idx="15">
                        <c:v>2016-IV</c:v>
                      </c:pt>
                      <c:pt idx="16">
                        <c:v>2017-I</c:v>
                      </c:pt>
                      <c:pt idx="17">
                        <c:v>2017-II</c:v>
                      </c:pt>
                      <c:pt idx="18">
                        <c:v>2017-III</c:v>
                      </c:pt>
                      <c:pt idx="19">
                        <c:v>2017-IV</c:v>
                      </c:pt>
                      <c:pt idx="20">
                        <c:v>2017-I</c:v>
                      </c:pt>
                      <c:pt idx="21">
                        <c:v>2017-II</c:v>
                      </c:pt>
                      <c:pt idx="22">
                        <c:v>2017-III</c:v>
                      </c:pt>
                      <c:pt idx="23">
                        <c:v>2017-IV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prices!$C$60:$S$60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1375.8231420507996</c:v>
                      </c:pt>
                      <c:pt idx="1">
                        <c:v>1741.6195337287902</c:v>
                      </c:pt>
                      <c:pt idx="2">
                        <c:v>1428.0695591076762</c:v>
                      </c:pt>
                      <c:pt idx="3">
                        <c:v>1217.3458725182863</c:v>
                      </c:pt>
                      <c:pt idx="4">
                        <c:v>1148.819279686109</c:v>
                      </c:pt>
                      <c:pt idx="5">
                        <c:v>1172.035977723755</c:v>
                      </c:pt>
                      <c:pt idx="6">
                        <c:v>1179.1282896941909</c:v>
                      </c:pt>
                      <c:pt idx="7">
                        <c:v>1147.5814412635734</c:v>
                      </c:pt>
                      <c:pt idx="8">
                        <c:v>1024.0920532182668</c:v>
                      </c:pt>
                      <c:pt idx="9">
                        <c:v>1103.932584269663</c:v>
                      </c:pt>
                      <c:pt idx="10">
                        <c:v>1023.3100233100236</c:v>
                      </c:pt>
                      <c:pt idx="11">
                        <c:v>1073.9570164348925</c:v>
                      </c:pt>
                      <c:pt idx="12">
                        <c:v>1067.003367003367</c:v>
                      </c:pt>
                      <c:pt idx="13">
                        <c:v>990.93466708346352</c:v>
                      </c:pt>
                      <c:pt idx="14">
                        <c:v>1093.3908045977009</c:v>
                      </c:pt>
                      <c:pt idx="15">
                        <c:v>909.74297668858333</c:v>
                      </c:pt>
                      <c:pt idx="16">
                        <c:v>971.56259161536195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1"/>
          <c:order val="2"/>
          <c:tx>
            <c:v>Kernel average sales price, lhs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dPt>
            <c:idx val="18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alpha val="30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  <a:prstDash val="dash"/>
                </a:ln>
                <a:effectLst/>
              </c:spPr>
            </c:marker>
            <c:bubble3D val="0"/>
          </c:dPt>
          <c:dPt>
            <c:idx val="20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1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  <a:alpha val="99000"/>
                    </a:schemeClr>
                  </a:solidFill>
                </a:ln>
                <a:effectLst/>
              </c:spPr>
            </c:marker>
            <c:bubble3D val="0"/>
          </c:dPt>
          <c:dPt>
            <c:idx val="22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3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xVal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xVal>
          <c:yVal>
            <c:numRef>
              <c:f>prices!$B$60:$W$60</c:f>
              <c:numCache>
                <c:formatCode>General</c:formatCode>
                <c:ptCount val="22"/>
                <c:pt idx="0">
                  <c:v>1465.8733429148617</c:v>
                </c:pt>
                <c:pt idx="1">
                  <c:v>1375.8231420507996</c:v>
                </c:pt>
                <c:pt idx="2">
                  <c:v>1741.6195337287902</c:v>
                </c:pt>
                <c:pt idx="3">
                  <c:v>1428.0695591076762</c:v>
                </c:pt>
                <c:pt idx="4">
                  <c:v>1217.3458725182863</c:v>
                </c:pt>
                <c:pt idx="5">
                  <c:v>1148.819279686109</c:v>
                </c:pt>
                <c:pt idx="6">
                  <c:v>1172.035977723755</c:v>
                </c:pt>
                <c:pt idx="7">
                  <c:v>1179.1282896941909</c:v>
                </c:pt>
                <c:pt idx="8">
                  <c:v>1147.5814412635734</c:v>
                </c:pt>
                <c:pt idx="9">
                  <c:v>1024.0920532182668</c:v>
                </c:pt>
                <c:pt idx="10">
                  <c:v>1103.932584269663</c:v>
                </c:pt>
                <c:pt idx="11">
                  <c:v>1023.3100233100236</c:v>
                </c:pt>
                <c:pt idx="12">
                  <c:v>1073.9570164348925</c:v>
                </c:pt>
                <c:pt idx="13">
                  <c:v>1067.003367003367</c:v>
                </c:pt>
                <c:pt idx="14">
                  <c:v>990.93466708346352</c:v>
                </c:pt>
                <c:pt idx="15">
                  <c:v>1093.3908045977009</c:v>
                </c:pt>
                <c:pt idx="16">
                  <c:v>909.74297668858333</c:v>
                </c:pt>
                <c:pt idx="17">
                  <c:v>971.56259161536195</c:v>
                </c:pt>
                <c:pt idx="18" formatCode="0">
                  <c:v>961.53666666666675</c:v>
                </c:pt>
                <c:pt idx="19" formatCode="0">
                  <c:v>978.33632076025128</c:v>
                </c:pt>
                <c:pt idx="20" formatCode="0">
                  <c:v>983.35228170906782</c:v>
                </c:pt>
                <c:pt idx="21" formatCode="0">
                  <c:v>992.06773302175759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51768"/>
        <c:axId val="363952160"/>
      </c:scatterChart>
      <c:catAx>
        <c:axId val="36395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Source: IMF, Quandl, Kernel, own assumptions and calculations</a:t>
                </a:r>
              </a:p>
            </c:rich>
          </c:tx>
          <c:layout>
            <c:manualLayout>
              <c:xMode val="edge"/>
              <c:yMode val="edge"/>
              <c:x val="8.7579674599474369E-2"/>
              <c:y val="0.962113754763871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52160"/>
        <c:crosses val="autoZero"/>
        <c:auto val="1"/>
        <c:lblAlgn val="ctr"/>
        <c:lblOffset val="100"/>
        <c:noMultiLvlLbl val="0"/>
      </c:catAx>
      <c:valAx>
        <c:axId val="363952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Sunflower oil price, $/t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51768"/>
        <c:crosses val="autoZero"/>
        <c:crossBetween val="between"/>
      </c:valAx>
      <c:valAx>
        <c:axId val="36395255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Kernel SFO sales, mmt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52944"/>
        <c:crosses val="max"/>
        <c:crossBetween val="between"/>
      </c:valAx>
      <c:catAx>
        <c:axId val="363952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3952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69853349087587646"/>
          <c:y val="0.18119078882020984"/>
          <c:w val="0.1906762342421108"/>
          <c:h val="0.14144453416606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Kernel's average grains sales price amid US Chicago prices</a:t>
            </a:r>
            <a:endParaRPr lang="en-US" sz="1800"/>
          </a:p>
        </c:rich>
      </c:tx>
      <c:layout>
        <c:manualLayout>
          <c:xMode val="edge"/>
          <c:yMode val="edge"/>
          <c:x val="0.20714776592331527"/>
          <c:y val="8.1722936640222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538329697943301E-2"/>
          <c:y val="7.4840093309015004E-2"/>
          <c:w val="0.87511705568194076"/>
          <c:h val="0.84930788774010757"/>
        </c:manualLayout>
      </c:layout>
      <c:areaChart>
        <c:grouping val="standard"/>
        <c:varyColors val="0"/>
        <c:ser>
          <c:idx val="11"/>
          <c:order val="1"/>
          <c:tx>
            <c:v>Chicago corn average price, lhs</c:v>
          </c:tx>
          <c:spPr>
            <a:noFill/>
            <a:ln w="25400">
              <a:solidFill>
                <a:schemeClr val="accent3">
                  <a:lumMod val="50000"/>
                </a:schemeClr>
              </a:solidFill>
            </a:ln>
            <a:effectLst/>
          </c:spPr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prices!$B$16:$S$16</c:f>
              <c:numCache>
                <c:formatCode>0</c:formatCode>
                <c:ptCount val="18"/>
                <c:pt idx="0">
                  <c:v>305.76021747281607</c:v>
                </c:pt>
                <c:pt idx="1">
                  <c:v>290.44199064960628</c:v>
                </c:pt>
                <c:pt idx="2">
                  <c:v>280.39698162729655</c:v>
                </c:pt>
                <c:pt idx="3">
                  <c:v>256.39456200787401</c:v>
                </c:pt>
                <c:pt idx="4">
                  <c:v>193.3009350393701</c:v>
                </c:pt>
                <c:pt idx="5">
                  <c:v>169.84344242125979</c:v>
                </c:pt>
                <c:pt idx="6">
                  <c:v>178.59493997676515</c:v>
                </c:pt>
                <c:pt idx="7">
                  <c:v>189.06855393075867</c:v>
                </c:pt>
                <c:pt idx="8">
                  <c:v>141.77915260592425</c:v>
                </c:pt>
                <c:pt idx="9">
                  <c:v>147.3409573803275</c:v>
                </c:pt>
                <c:pt idx="10">
                  <c:v>152.09597263456823</c:v>
                </c:pt>
                <c:pt idx="11">
                  <c:v>144.44756905386822</c:v>
                </c:pt>
                <c:pt idx="12">
                  <c:v>152.07615649606296</c:v>
                </c:pt>
                <c:pt idx="13">
                  <c:v>147.20872293307085</c:v>
                </c:pt>
                <c:pt idx="14">
                  <c:v>143.04569510778367</c:v>
                </c:pt>
                <c:pt idx="15">
                  <c:v>154.26304133858267</c:v>
                </c:pt>
                <c:pt idx="16">
                  <c:v>131.39917568897641</c:v>
                </c:pt>
                <c:pt idx="17">
                  <c:v>137.69060117485319</c:v>
                </c:pt>
              </c:numCache>
            </c:numRef>
          </c:val>
        </c:ser>
        <c:ser>
          <c:idx val="0"/>
          <c:order val="2"/>
          <c:tx>
            <c:v>Chicago wheat average price, lhs</c:v>
          </c:tx>
          <c:spPr>
            <a:noFill/>
            <a:ln w="25400">
              <a:solidFill>
                <a:schemeClr val="accent5"/>
              </a:solidFill>
            </a:ln>
            <a:effectLst/>
          </c:spPr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prices!$B$5:$S$5</c:f>
              <c:numCache>
                <c:formatCode>0</c:formatCode>
                <c:ptCount val="18"/>
                <c:pt idx="0">
                  <c:v>320.34313725490205</c:v>
                </c:pt>
                <c:pt idx="1">
                  <c:v>311.17446001838243</c:v>
                </c:pt>
                <c:pt idx="2">
                  <c:v>271.50735294117658</c:v>
                </c:pt>
                <c:pt idx="3">
                  <c:v>255.64682904411774</c:v>
                </c:pt>
                <c:pt idx="4">
                  <c:v>238.99500229779417</c:v>
                </c:pt>
                <c:pt idx="5">
                  <c:v>240.91366038602948</c:v>
                </c:pt>
                <c:pt idx="6">
                  <c:v>226.86083654773381</c:v>
                </c:pt>
                <c:pt idx="7">
                  <c:v>239.90283613445376</c:v>
                </c:pt>
                <c:pt idx="8">
                  <c:v>194.24689797794116</c:v>
                </c:pt>
                <c:pt idx="9">
                  <c:v>204.25235523897052</c:v>
                </c:pt>
                <c:pt idx="10">
                  <c:v>192.13476374156213</c:v>
                </c:pt>
                <c:pt idx="11">
                  <c:v>185.36852240896357</c:v>
                </c:pt>
                <c:pt idx="12">
                  <c:v>187.94376148897049</c:v>
                </c:pt>
                <c:pt idx="13">
                  <c:v>180.98575367647055</c:v>
                </c:pt>
                <c:pt idx="14">
                  <c:v>171.18641513982641</c:v>
                </c:pt>
                <c:pt idx="15">
                  <c:v>172.98512178308826</c:v>
                </c:pt>
                <c:pt idx="16">
                  <c:v>149.07657398897055</c:v>
                </c:pt>
                <c:pt idx="17">
                  <c:v>148.21574463118586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01312"/>
        <c:axId val="490202096"/>
      </c:areaChart>
      <c:barChart>
        <c:barDir val="col"/>
        <c:grouping val="clustered"/>
        <c:varyColors val="0"/>
        <c:ser>
          <c:idx val="13"/>
          <c:order val="0"/>
          <c:tx>
            <c:v>Kernel sales volumes, rhs</c:v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noFill/>
              </a:ln>
              <a:effectLst/>
            </c:spPr>
          </c:dPt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prices!$B$68:$U$68</c:f>
              <c:numCache>
                <c:formatCode>0.00</c:formatCode>
                <c:ptCount val="20"/>
                <c:pt idx="0">
                  <c:v>0.50950899999999999</c:v>
                </c:pt>
                <c:pt idx="1">
                  <c:v>1.0895980000000001</c:v>
                </c:pt>
                <c:pt idx="2">
                  <c:v>0.65374500000000002</c:v>
                </c:pt>
                <c:pt idx="3">
                  <c:v>0.7688480000000002</c:v>
                </c:pt>
                <c:pt idx="4">
                  <c:v>0.88470099999999996</c:v>
                </c:pt>
                <c:pt idx="5">
                  <c:v>1.3352649999999999</c:v>
                </c:pt>
                <c:pt idx="6">
                  <c:v>1.310816</c:v>
                </c:pt>
                <c:pt idx="7">
                  <c:v>0.71271800000000018</c:v>
                </c:pt>
                <c:pt idx="8">
                  <c:v>1.2209000000000001</c:v>
                </c:pt>
                <c:pt idx="9">
                  <c:v>1.403</c:v>
                </c:pt>
                <c:pt idx="10">
                  <c:v>1.3317000000000001</c:v>
                </c:pt>
                <c:pt idx="11">
                  <c:v>0.78820000000000023</c:v>
                </c:pt>
                <c:pt idx="12">
                  <c:v>0.9274</c:v>
                </c:pt>
                <c:pt idx="13">
                  <c:v>1.3229</c:v>
                </c:pt>
                <c:pt idx="14">
                  <c:v>1.4149</c:v>
                </c:pt>
                <c:pt idx="15">
                  <c:v>0.74429999999999996</c:v>
                </c:pt>
                <c:pt idx="16">
                  <c:v>1.1809000000000001</c:v>
                </c:pt>
                <c:pt idx="17">
                  <c:v>1.5319</c:v>
                </c:pt>
                <c:pt idx="18">
                  <c:v>1.1863417825285989</c:v>
                </c:pt>
                <c:pt idx="19">
                  <c:v>0.81682548960985502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88899560"/>
        <c:axId val="488898776"/>
      </c:barChart>
      <c:scatterChart>
        <c:scatterStyle val="lineMarker"/>
        <c:varyColors val="0"/>
        <c:ser>
          <c:idx val="1"/>
          <c:order val="3"/>
          <c:tx>
            <c:strRef>
              <c:f>prices!$A$6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prices!$B$6:$S$6</c:f>
            </c:numRef>
          </c:yVal>
          <c:smooth val="0"/>
        </c:ser>
        <c:ser>
          <c:idx val="2"/>
          <c:order val="4"/>
          <c:tx>
            <c:strRef>
              <c:f>prices!$A$7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prices!$B$7:$S$7</c:f>
            </c:numRef>
          </c:yVal>
          <c:smooth val="0"/>
        </c:ser>
        <c:ser>
          <c:idx val="3"/>
          <c:order val="5"/>
          <c:tx>
            <c:strRef>
              <c:f>prices!$A$8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prices!$B$8:$S$8</c:f>
            </c:numRef>
          </c:yVal>
          <c:smooth val="0"/>
        </c:ser>
        <c:ser>
          <c:idx val="4"/>
          <c:order val="6"/>
          <c:tx>
            <c:strRef>
              <c:f>prices!$A$9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prices!$B$9:$S$9</c:f>
            </c:numRef>
          </c:yVal>
          <c:smooth val="0"/>
        </c:ser>
        <c:ser>
          <c:idx val="5"/>
          <c:order val="7"/>
          <c:tx>
            <c:strRef>
              <c:f>prices!$A$10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prices!$B$10:$S$10</c:f>
            </c:numRef>
          </c:yVal>
          <c:smooth val="0"/>
        </c:ser>
        <c:ser>
          <c:idx val="6"/>
          <c:order val="8"/>
          <c:tx>
            <c:strRef>
              <c:f>prices!$A$11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prices!$B$11:$S$11</c:f>
            </c:numRef>
          </c:yVal>
          <c:smooth val="0"/>
        </c:ser>
        <c:ser>
          <c:idx val="7"/>
          <c:order val="9"/>
          <c:tx>
            <c:strRef>
              <c:f>prices!$A$12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prices!$B$12:$S$12</c:f>
            </c:numRef>
          </c:yVal>
          <c:smooth val="0"/>
        </c:ser>
        <c:ser>
          <c:idx val="8"/>
          <c:order val="10"/>
          <c:tx>
            <c:strRef>
              <c:f>prices!$A$13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prices!$B$13:$S$13</c:f>
            </c:numRef>
          </c:yVal>
          <c:smooth val="0"/>
        </c:ser>
        <c:ser>
          <c:idx val="9"/>
          <c:order val="11"/>
          <c:tx>
            <c:strRef>
              <c:f>prices!$A$14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prices!$B$14:$S$14</c:f>
            </c:numRef>
          </c:yVal>
          <c:smooth val="0"/>
        </c:ser>
        <c:ser>
          <c:idx val="10"/>
          <c:order val="12"/>
          <c:tx>
            <c:strRef>
              <c:f>prices!$A$15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prices!$B$15:$S$15</c:f>
            </c:numRef>
          </c:yVal>
          <c:smooth val="0"/>
        </c:ser>
        <c:ser>
          <c:idx val="12"/>
          <c:order val="13"/>
          <c:tx>
            <c:v>Kernel average sales price, lhs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dPt>
            <c:idx val="18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alpha val="30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0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1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xVal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xVal>
          <c:yVal>
            <c:numRef>
              <c:f>prices!$B$63:$W$63</c:f>
              <c:numCache>
                <c:formatCode>0</c:formatCode>
                <c:ptCount val="22"/>
                <c:pt idx="0">
                  <c:v>303.03684527653093</c:v>
                </c:pt>
                <c:pt idx="1">
                  <c:v>312.04168876961961</c:v>
                </c:pt>
                <c:pt idx="2">
                  <c:v>365.89189974684314</c:v>
                </c:pt>
                <c:pt idx="3">
                  <c:v>310.46448712879527</c:v>
                </c:pt>
                <c:pt idx="4">
                  <c:v>258.84451357012142</c:v>
                </c:pt>
                <c:pt idx="5">
                  <c:v>246.09347208232077</c:v>
                </c:pt>
                <c:pt idx="6">
                  <c:v>235.34958377071993</c:v>
                </c:pt>
                <c:pt idx="7">
                  <c:v>263.07740228252948</c:v>
                </c:pt>
                <c:pt idx="8">
                  <c:v>235.07248750921448</c:v>
                </c:pt>
                <c:pt idx="9">
                  <c:v>222.80826799714899</c:v>
                </c:pt>
                <c:pt idx="10">
                  <c:v>224.67522715326271</c:v>
                </c:pt>
                <c:pt idx="11">
                  <c:v>196.01623953311338</c:v>
                </c:pt>
                <c:pt idx="12">
                  <c:v>190.10135863704983</c:v>
                </c:pt>
                <c:pt idx="13">
                  <c:v>195.4040365862877</c:v>
                </c:pt>
                <c:pt idx="14">
                  <c:v>180.43677998445119</c:v>
                </c:pt>
                <c:pt idx="15">
                  <c:v>176.81042590353357</c:v>
                </c:pt>
                <c:pt idx="16">
                  <c:v>169.10830722330425</c:v>
                </c:pt>
                <c:pt idx="17">
                  <c:v>180.88648084078596</c:v>
                </c:pt>
                <c:pt idx="18">
                  <c:v>175.11973060883739</c:v>
                </c:pt>
                <c:pt idx="19">
                  <c:v>177.6939424172167</c:v>
                </c:pt>
                <c:pt idx="20">
                  <c:v>185.28031029770219</c:v>
                </c:pt>
                <c:pt idx="21">
                  <c:v>193.62531496623626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01312"/>
        <c:axId val="490202096"/>
      </c:scatterChart>
      <c:catAx>
        <c:axId val="49020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1" baseline="0">
                    <a:effectLst/>
                  </a:rPr>
                  <a:t>Source: Quandl, Kernel, own assumptions and calculations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7.0130233230383573E-2"/>
              <c:y val="0.96813844951146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02096"/>
        <c:crosses val="autoZero"/>
        <c:auto val="1"/>
        <c:lblAlgn val="ctr"/>
        <c:lblOffset val="100"/>
        <c:noMultiLvlLbl val="0"/>
      </c:catAx>
      <c:valAx>
        <c:axId val="4902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Grains price, $/t</a:t>
                </a:r>
                <a:endParaRPr lang="en-US" sz="1000" b="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01312"/>
        <c:crosses val="autoZero"/>
        <c:crossBetween val="between"/>
      </c:valAx>
      <c:valAx>
        <c:axId val="488898776"/>
        <c:scaling>
          <c:orientation val="minMax"/>
          <c:max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Kernel grains sales, mmt</a:t>
                </a:r>
                <a:endParaRPr lang="en-U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99560"/>
        <c:crosses val="max"/>
        <c:crossBetween val="between"/>
      </c:valAx>
      <c:catAx>
        <c:axId val="488899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8987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2060980207991054"/>
          <c:y val="0.18039814398350559"/>
          <c:w val="0.18531679373569149"/>
          <c:h val="0.14144453416606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27123848515865E-2"/>
          <c:y val="3.4482758620689655E-2"/>
          <c:w val="0.60184237461617196"/>
          <c:h val="0.89968652037617558"/>
        </c:manualLayout>
      </c:layout>
      <c:scatterChart>
        <c:scatterStyle val="lineMarker"/>
        <c:varyColors val="0"/>
        <c:ser>
          <c:idx val="0"/>
          <c:order val="0"/>
          <c:tx>
            <c:strRef>
              <c:f>SFO!$B$1</c:f>
              <c:strCache>
                <c:ptCount val="1"/>
                <c:pt idx="0">
                  <c:v>Sunflower Oil, US export price from Gulf of Mexico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-6.5939302842606795E-2"/>
                  <c:y val="-2.5683995596975207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 Cyr"/>
                      <a:ea typeface="Arial Cyr"/>
                      <a:cs typeface="Arial Cyr"/>
                    </a:defRPr>
                  </a:pPr>
                  <a:endParaRPr lang="en-US"/>
                </a:p>
              </c:txPr>
            </c:trendlineLbl>
          </c:trendline>
          <c:xVal>
            <c:numRef>
              <c:f>SFO!$E$2:$E$99</c:f>
              <c:numCache>
                <c:formatCode>General</c:formatCode>
                <c:ptCount val="98"/>
                <c:pt idx="0">
                  <c:v>725.98222937480182</c:v>
                </c:pt>
                <c:pt idx="1">
                  <c:v>743.53334610010972</c:v>
                </c:pt>
                <c:pt idx="2">
                  <c:v>774.07607187043288</c:v>
                </c:pt>
                <c:pt idx="3">
                  <c:v>802.9277581585086</c:v>
                </c:pt>
                <c:pt idx="4">
                  <c:v>772.91549553307391</c:v>
                </c:pt>
                <c:pt idx="5">
                  <c:v>759.37701299433024</c:v>
                </c:pt>
                <c:pt idx="6">
                  <c:v>723.87838950138052</c:v>
                </c:pt>
                <c:pt idx="7">
                  <c:v>712.93853170605496</c:v>
                </c:pt>
                <c:pt idx="8">
                  <c:v>670.5359704353051</c:v>
                </c:pt>
                <c:pt idx="9">
                  <c:v>703.9059401205617</c:v>
                </c:pt>
                <c:pt idx="10">
                  <c:v>710.01446267084009</c:v>
                </c:pt>
                <c:pt idx="11">
                  <c:v>749.05098056170914</c:v>
                </c:pt>
                <c:pt idx="12">
                  <c:v>715.9812594811425</c:v>
                </c:pt>
                <c:pt idx="13">
                  <c:v>687.41456122817931</c:v>
                </c:pt>
                <c:pt idx="14">
                  <c:v>661.66526520160312</c:v>
                </c:pt>
                <c:pt idx="15">
                  <c:v>679.97175525681791</c:v>
                </c:pt>
                <c:pt idx="16">
                  <c:v>615.44024649268226</c:v>
                </c:pt>
                <c:pt idx="17">
                  <c:v>625.62179502109507</c:v>
                </c:pt>
                <c:pt idx="18">
                  <c:v>591.504448723211</c:v>
                </c:pt>
                <c:pt idx="19">
                  <c:v>630.18192807280741</c:v>
                </c:pt>
                <c:pt idx="20">
                  <c:v>696.94334104028644</c:v>
                </c:pt>
                <c:pt idx="21">
                  <c:v>738.19984710461097</c:v>
                </c:pt>
                <c:pt idx="22">
                  <c:v>718.43139689496968</c:v>
                </c:pt>
                <c:pt idx="23">
                  <c:v>691.99954638944723</c:v>
                </c:pt>
                <c:pt idx="24">
                  <c:v>685.026353668002</c:v>
                </c:pt>
                <c:pt idx="25">
                  <c:v>698.35250628455822</c:v>
                </c:pt>
                <c:pt idx="26">
                  <c:v>709.57983706824677</c:v>
                </c:pt>
                <c:pt idx="27">
                  <c:v>707.10865552939288</c:v>
                </c:pt>
                <c:pt idx="28">
                  <c:v>721.70758214380658</c:v>
                </c:pt>
                <c:pt idx="29">
                  <c:v>723.00119617743223</c:v>
                </c:pt>
                <c:pt idx="30">
                  <c:v>712.31356911933926</c:v>
                </c:pt>
                <c:pt idx="31">
                  <c:v>746.40123413430615</c:v>
                </c:pt>
                <c:pt idx="32">
                  <c:v>814.85056726152607</c:v>
                </c:pt>
                <c:pt idx="33">
                  <c:v>871.82326491157926</c:v>
                </c:pt>
                <c:pt idx="34">
                  <c:v>895.62269102458458</c:v>
                </c:pt>
                <c:pt idx="35">
                  <c:v>934.54162904228826</c:v>
                </c:pt>
                <c:pt idx="36">
                  <c:v>931.0226314096991</c:v>
                </c:pt>
                <c:pt idx="37">
                  <c:v>874.26514692035062</c:v>
                </c:pt>
                <c:pt idx="38">
                  <c:v>833.88275940985773</c:v>
                </c:pt>
                <c:pt idx="39">
                  <c:v>875.50393486977032</c:v>
                </c:pt>
                <c:pt idx="40">
                  <c:v>897.86563208724169</c:v>
                </c:pt>
                <c:pt idx="41">
                  <c:v>899.75441855522104</c:v>
                </c:pt>
                <c:pt idx="42">
                  <c:v>936.37377542307422</c:v>
                </c:pt>
                <c:pt idx="43">
                  <c:v>945.28405837963373</c:v>
                </c:pt>
                <c:pt idx="44">
                  <c:v>1000.9287333550966</c:v>
                </c:pt>
                <c:pt idx="45">
                  <c:v>1058.4393207495971</c:v>
                </c:pt>
                <c:pt idx="46">
                  <c:v>1084.1632583418054</c:v>
                </c:pt>
                <c:pt idx="47">
                  <c:v>1086.7446710117517</c:v>
                </c:pt>
                <c:pt idx="48">
                  <c:v>1105.0670892016988</c:v>
                </c:pt>
                <c:pt idx="49">
                  <c:v>1132.7954401460781</c:v>
                </c:pt>
                <c:pt idx="50">
                  <c:v>1126.772123823948</c:v>
                </c:pt>
                <c:pt idx="51">
                  <c:v>1093.576596096623</c:v>
                </c:pt>
                <c:pt idx="52">
                  <c:v>1072.4334252968565</c:v>
                </c:pt>
                <c:pt idx="53">
                  <c:v>1124.4533903003473</c:v>
                </c:pt>
                <c:pt idx="54">
                  <c:v>1216.3343929264065</c:v>
                </c:pt>
                <c:pt idx="55">
                  <c:v>1190.7492681340641</c:v>
                </c:pt>
                <c:pt idx="56">
                  <c:v>1177.2348858177706</c:v>
                </c:pt>
                <c:pt idx="57">
                  <c:v>1098.1687200359042</c:v>
                </c:pt>
                <c:pt idx="58">
                  <c:v>1138.3568907916151</c:v>
                </c:pt>
                <c:pt idx="59">
                  <c:v>1233.3708766918173</c:v>
                </c:pt>
                <c:pt idx="60">
                  <c:v>1200.3855229877749</c:v>
                </c:pt>
                <c:pt idx="61">
                  <c:v>1171.0668766319855</c:v>
                </c:pt>
                <c:pt idx="62">
                  <c:v>1134.5649398820356</c:v>
                </c:pt>
                <c:pt idx="63">
                  <c:v>1105.8408067599382</c:v>
                </c:pt>
                <c:pt idx="64">
                  <c:v>1118.8165856199623</c:v>
                </c:pt>
                <c:pt idx="65">
                  <c:v>1129.3336853464771</c:v>
                </c:pt>
                <c:pt idx="66">
                  <c:v>1220.537873392065</c:v>
                </c:pt>
                <c:pt idx="67">
                  <c:v>1226.1210003042659</c:v>
                </c:pt>
                <c:pt idx="68">
                  <c:v>1243.4953436275835</c:v>
                </c:pt>
                <c:pt idx="69">
                  <c:v>1250.4639553150091</c:v>
                </c:pt>
                <c:pt idx="70">
                  <c:v>1259.2804416000206</c:v>
                </c:pt>
                <c:pt idx="71">
                  <c:v>1279.3703553235412</c:v>
                </c:pt>
                <c:pt idx="72">
                  <c:v>1249.46507827492</c:v>
                </c:pt>
                <c:pt idx="73">
                  <c:v>1269.7814072461949</c:v>
                </c:pt>
                <c:pt idx="74">
                  <c:v>1262.5983986459034</c:v>
                </c:pt>
                <c:pt idx="75">
                  <c:v>1213.2920137082551</c:v>
                </c:pt>
                <c:pt idx="76">
                  <c:v>1124.0341924916713</c:v>
                </c:pt>
                <c:pt idx="77">
                  <c:v>1038.9651542565998</c:v>
                </c:pt>
                <c:pt idx="78">
                  <c:v>929.98176221294773</c:v>
                </c:pt>
                <c:pt idx="79">
                  <c:v>897.63615091433087</c:v>
                </c:pt>
                <c:pt idx="80">
                  <c:v>838.19962046749686</c:v>
                </c:pt>
                <c:pt idx="81">
                  <c:v>821.33215776976147</c:v>
                </c:pt>
                <c:pt idx="82">
                  <c:v>835.97085197883735</c:v>
                </c:pt>
                <c:pt idx="83">
                  <c:v>868.77878605283558</c:v>
                </c:pt>
                <c:pt idx="84">
                  <c:v>872.79092535843586</c:v>
                </c:pt>
                <c:pt idx="85">
                  <c:v>841.11497142981761</c:v>
                </c:pt>
                <c:pt idx="86">
                  <c:v>839.22634471710057</c:v>
                </c:pt>
                <c:pt idx="87">
                  <c:v>871.75187713144294</c:v>
                </c:pt>
                <c:pt idx="88">
                  <c:v>855.13343180794675</c:v>
                </c:pt>
                <c:pt idx="89">
                  <c:v>798.80826331653986</c:v>
                </c:pt>
                <c:pt idx="90">
                  <c:v>751.87289751767537</c:v>
                </c:pt>
                <c:pt idx="91">
                  <c:v>811.37461226107757</c:v>
                </c:pt>
                <c:pt idx="92">
                  <c:v>752.23527639625365</c:v>
                </c:pt>
                <c:pt idx="93">
                  <c:v>832.07267834293191</c:v>
                </c:pt>
                <c:pt idx="94">
                  <c:v>848.46003913161053</c:v>
                </c:pt>
                <c:pt idx="95">
                  <c:v>787.91952720519907</c:v>
                </c:pt>
                <c:pt idx="96">
                  <c:v>695.7989414793085</c:v>
                </c:pt>
                <c:pt idx="97">
                  <c:v>704.26089491111293</c:v>
                </c:pt>
              </c:numCache>
            </c:numRef>
          </c:xVal>
          <c:yVal>
            <c:numRef>
              <c:f>SFO!$B$2:$B$99</c:f>
              <c:numCache>
                <c:formatCode>General</c:formatCode>
                <c:ptCount val="98"/>
                <c:pt idx="0">
                  <c:v>936.78</c:v>
                </c:pt>
                <c:pt idx="1">
                  <c:v>966.97</c:v>
                </c:pt>
                <c:pt idx="2">
                  <c:v>980.86</c:v>
                </c:pt>
                <c:pt idx="3">
                  <c:v>1012.25</c:v>
                </c:pt>
                <c:pt idx="4">
                  <c:v>1000.49</c:v>
                </c:pt>
                <c:pt idx="5">
                  <c:v>998.41</c:v>
                </c:pt>
                <c:pt idx="6">
                  <c:v>989.05</c:v>
                </c:pt>
                <c:pt idx="7">
                  <c:v>981.94</c:v>
                </c:pt>
                <c:pt idx="8">
                  <c:v>975.11</c:v>
                </c:pt>
                <c:pt idx="9">
                  <c:v>1017.3</c:v>
                </c:pt>
                <c:pt idx="10">
                  <c:v>1040.22</c:v>
                </c:pt>
                <c:pt idx="11">
                  <c:v>1028.43</c:v>
                </c:pt>
                <c:pt idx="12">
                  <c:v>1013.92</c:v>
                </c:pt>
                <c:pt idx="13">
                  <c:v>1039.58</c:v>
                </c:pt>
                <c:pt idx="14">
                  <c:v>1020.14</c:v>
                </c:pt>
                <c:pt idx="15">
                  <c:v>1022.14</c:v>
                </c:pt>
                <c:pt idx="16">
                  <c:v>1045.01</c:v>
                </c:pt>
                <c:pt idx="17">
                  <c:v>1059.05</c:v>
                </c:pt>
                <c:pt idx="18">
                  <c:v>981.68</c:v>
                </c:pt>
                <c:pt idx="19">
                  <c:v>980.25</c:v>
                </c:pt>
                <c:pt idx="20">
                  <c:v>1069.26</c:v>
                </c:pt>
                <c:pt idx="21">
                  <c:v>1102.8599999999999</c:v>
                </c:pt>
                <c:pt idx="22">
                  <c:v>1081.8900000000001</c:v>
                </c:pt>
                <c:pt idx="23">
                  <c:v>1002.01</c:v>
                </c:pt>
                <c:pt idx="24">
                  <c:v>957.26</c:v>
                </c:pt>
                <c:pt idx="25">
                  <c:v>960.52</c:v>
                </c:pt>
                <c:pt idx="26">
                  <c:v>1004.2</c:v>
                </c:pt>
                <c:pt idx="27">
                  <c:v>1049.03</c:v>
                </c:pt>
                <c:pt idx="28">
                  <c:v>1068.8900000000001</c:v>
                </c:pt>
                <c:pt idx="29">
                  <c:v>1044.72</c:v>
                </c:pt>
                <c:pt idx="30">
                  <c:v>983.05</c:v>
                </c:pt>
                <c:pt idx="31">
                  <c:v>992.55</c:v>
                </c:pt>
                <c:pt idx="32">
                  <c:v>1061.82</c:v>
                </c:pt>
                <c:pt idx="33">
                  <c:v>1112.06</c:v>
                </c:pt>
                <c:pt idx="34">
                  <c:v>1127.28</c:v>
                </c:pt>
                <c:pt idx="35">
                  <c:v>1125.0999999999999</c:v>
                </c:pt>
                <c:pt idx="36">
                  <c:v>1152.0899999999999</c:v>
                </c:pt>
                <c:pt idx="37">
                  <c:v>1137.04</c:v>
                </c:pt>
                <c:pt idx="38">
                  <c:v>1110.1199999999999</c:v>
                </c:pt>
                <c:pt idx="39">
                  <c:v>1169.18</c:v>
                </c:pt>
                <c:pt idx="40">
                  <c:v>1192.4000000000001</c:v>
                </c:pt>
                <c:pt idx="41">
                  <c:v>1187.1300000000001</c:v>
                </c:pt>
                <c:pt idx="42">
                  <c:v>1158.3800000000001</c:v>
                </c:pt>
                <c:pt idx="43">
                  <c:v>1152.3900000000001</c:v>
                </c:pt>
                <c:pt idx="44">
                  <c:v>1375.48</c:v>
                </c:pt>
                <c:pt idx="45">
                  <c:v>1472.07</c:v>
                </c:pt>
                <c:pt idx="46">
                  <c:v>1466.97</c:v>
                </c:pt>
                <c:pt idx="47">
                  <c:v>1439.23</c:v>
                </c:pt>
                <c:pt idx="48">
                  <c:v>1462.01</c:v>
                </c:pt>
                <c:pt idx="49">
                  <c:v>1512.6</c:v>
                </c:pt>
                <c:pt idx="50">
                  <c:v>1506.78</c:v>
                </c:pt>
                <c:pt idx="51">
                  <c:v>1510.91</c:v>
                </c:pt>
                <c:pt idx="52">
                  <c:v>1483.03</c:v>
                </c:pt>
                <c:pt idx="53">
                  <c:v>1483.16</c:v>
                </c:pt>
                <c:pt idx="54">
                  <c:v>1582.85</c:v>
                </c:pt>
                <c:pt idx="55">
                  <c:v>1549.86</c:v>
                </c:pt>
                <c:pt idx="56">
                  <c:v>1505.54</c:v>
                </c:pt>
                <c:pt idx="57">
                  <c:v>1441</c:v>
                </c:pt>
                <c:pt idx="58">
                  <c:v>1441</c:v>
                </c:pt>
                <c:pt idx="59">
                  <c:v>1441</c:v>
                </c:pt>
                <c:pt idx="60">
                  <c:v>1441</c:v>
                </c:pt>
                <c:pt idx="61">
                  <c:v>1441</c:v>
                </c:pt>
                <c:pt idx="62">
                  <c:v>1553.41</c:v>
                </c:pt>
                <c:pt idx="63">
                  <c:v>1535.64</c:v>
                </c:pt>
                <c:pt idx="64">
                  <c:v>1554.77</c:v>
                </c:pt>
                <c:pt idx="65">
                  <c:v>1565.19</c:v>
                </c:pt>
                <c:pt idx="66">
                  <c:v>1672.77</c:v>
                </c:pt>
                <c:pt idx="67">
                  <c:v>1666.04</c:v>
                </c:pt>
                <c:pt idx="68">
                  <c:v>1676.43</c:v>
                </c:pt>
                <c:pt idx="69">
                  <c:v>1700.86</c:v>
                </c:pt>
                <c:pt idx="70">
                  <c:v>1701.18</c:v>
                </c:pt>
                <c:pt idx="71">
                  <c:v>1691.76</c:v>
                </c:pt>
                <c:pt idx="72">
                  <c:v>1576.96</c:v>
                </c:pt>
                <c:pt idx="73">
                  <c:v>1591.5</c:v>
                </c:pt>
                <c:pt idx="74">
                  <c:v>1528.95</c:v>
                </c:pt>
                <c:pt idx="75">
                  <c:v>1466.26</c:v>
                </c:pt>
                <c:pt idx="76">
                  <c:v>1395.77</c:v>
                </c:pt>
                <c:pt idx="77">
                  <c:v>1304.1400000000001</c:v>
                </c:pt>
                <c:pt idx="78">
                  <c:v>1195.18</c:v>
                </c:pt>
                <c:pt idx="79">
                  <c:v>1140.05</c:v>
                </c:pt>
                <c:pt idx="80">
                  <c:v>1094.77</c:v>
                </c:pt>
                <c:pt idx="81">
                  <c:v>1090.32</c:v>
                </c:pt>
                <c:pt idx="82">
                  <c:v>1102.52</c:v>
                </c:pt>
                <c:pt idx="83">
                  <c:v>1132.77</c:v>
                </c:pt>
                <c:pt idx="84">
                  <c:v>1105.22</c:v>
                </c:pt>
                <c:pt idx="85">
                  <c:v>1091.4000000000001</c:v>
                </c:pt>
                <c:pt idx="86">
                  <c:v>1113.6199999999999</c:v>
                </c:pt>
                <c:pt idx="87">
                  <c:v>1132.9100000000001</c:v>
                </c:pt>
                <c:pt idx="88">
                  <c:v>1070.43</c:v>
                </c:pt>
                <c:pt idx="89">
                  <c:v>1005.23</c:v>
                </c:pt>
                <c:pt idx="90">
                  <c:v>1021.41</c:v>
                </c:pt>
                <c:pt idx="91">
                  <c:v>1078.9000000000001</c:v>
                </c:pt>
                <c:pt idx="92">
                  <c:v>1021.87</c:v>
                </c:pt>
                <c:pt idx="93">
                  <c:v>1115.55</c:v>
                </c:pt>
                <c:pt idx="94">
                  <c:v>1043.81</c:v>
                </c:pt>
                <c:pt idx="95">
                  <c:v>929.05</c:v>
                </c:pt>
                <c:pt idx="96">
                  <c:v>831.41</c:v>
                </c:pt>
                <c:pt idx="97">
                  <c:v>1038.0999999999999</c:v>
                </c:pt>
              </c:numCache>
            </c:numRef>
          </c:yVal>
          <c:smooth val="0"/>
        </c:ser>
        <c:ser>
          <c:idx val="1"/>
          <c:order val="1"/>
          <c:tx>
            <c:v>old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 Cyr"/>
                      <a:ea typeface="Arial Cyr"/>
                      <a:cs typeface="Arial Cyr"/>
                    </a:defRPr>
                  </a:pPr>
                  <a:endParaRPr lang="en-US"/>
                </a:p>
              </c:txPr>
            </c:trendlineLbl>
          </c:trendline>
          <c:xVal>
            <c:numRef>
              <c:f>SFO!$E$102:$E$109</c:f>
              <c:numCache>
                <c:formatCode>General</c:formatCode>
                <c:ptCount val="8"/>
                <c:pt idx="0">
                  <c:v>729.3425383815777</c:v>
                </c:pt>
                <c:pt idx="1">
                  <c:v>812.57597183472285</c:v>
                </c:pt>
                <c:pt idx="2">
                  <c:v>1045.3459620164078</c:v>
                </c:pt>
                <c:pt idx="3">
                  <c:v>1166.9760418841008</c:v>
                </c:pt>
                <c:pt idx="4">
                  <c:v>1374.4779861987695</c:v>
                </c:pt>
                <c:pt idx="5">
                  <c:v>1415.0800724657774</c:v>
                </c:pt>
                <c:pt idx="6">
                  <c:v>1340.7081781380052</c:v>
                </c:pt>
                <c:pt idx="7">
                  <c:v>1293.4761426672787</c:v>
                </c:pt>
              </c:numCache>
            </c:numRef>
          </c:xVal>
          <c:yVal>
            <c:numRef>
              <c:f>SFO!$B$102:$B$109</c:f>
              <c:numCache>
                <c:formatCode>General</c:formatCode>
                <c:ptCount val="8"/>
                <c:pt idx="0">
                  <c:v>1624.4</c:v>
                </c:pt>
                <c:pt idx="1">
                  <c:v>1724.39</c:v>
                </c:pt>
                <c:pt idx="2">
                  <c:v>1948.82</c:v>
                </c:pt>
                <c:pt idx="3">
                  <c:v>2060.2399999999998</c:v>
                </c:pt>
                <c:pt idx="4">
                  <c:v>2267.7399999999998</c:v>
                </c:pt>
                <c:pt idx="5">
                  <c:v>2300.19</c:v>
                </c:pt>
                <c:pt idx="6">
                  <c:v>2214.5500000000002</c:v>
                </c:pt>
                <c:pt idx="7">
                  <c:v>2177.36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74928"/>
        <c:axId val="369575320"/>
      </c:scatterChart>
      <c:valAx>
        <c:axId val="36957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en-US"/>
          </a:p>
        </c:txPr>
        <c:crossAx val="369575320"/>
        <c:crosses val="autoZero"/>
        <c:crossBetween val="midCat"/>
      </c:valAx>
      <c:valAx>
        <c:axId val="369575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en-US"/>
          </a:p>
        </c:txPr>
        <c:crossAx val="3695749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79631525076767"/>
          <c:y val="0.36206896551724138"/>
          <c:w val="0.30910951893551691"/>
          <c:h val="0.2460815047021943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7030A0"/>
  </sheetPr>
  <sheetViews>
    <sheetView zoomScale="108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10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7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6072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0.14209</cdr:x>
      <cdr:y>0.11758</cdr:y>
    </cdr:from>
    <cdr:to>
      <cdr:x>0.18845</cdr:x>
      <cdr:y>0.16764</cdr:y>
    </cdr:to>
    <cdr:sp macro="" textlink="">
      <cdr:nvSpPr>
        <cdr:cNvPr id="2" name="Oval 1"/>
        <cdr:cNvSpPr/>
      </cdr:nvSpPr>
      <cdr:spPr>
        <a:xfrm xmlns:a="http://schemas.openxmlformats.org/drawingml/2006/main">
          <a:off x="1319364" y="712630"/>
          <a:ext cx="430457" cy="3034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0.10577</cdr:x>
      <cdr:y>0.28312</cdr:y>
    </cdr:from>
    <cdr:to>
      <cdr:x>0.15213</cdr:x>
      <cdr:y>0.33318</cdr:y>
    </cdr:to>
    <cdr:sp macro="" textlink="">
      <cdr:nvSpPr>
        <cdr:cNvPr id="3" name="Oval 2"/>
        <cdr:cNvSpPr/>
      </cdr:nvSpPr>
      <cdr:spPr>
        <a:xfrm xmlns:a="http://schemas.openxmlformats.org/drawingml/2006/main">
          <a:off x="982111" y="1715887"/>
          <a:ext cx="430458" cy="3034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0.44924</cdr:x>
      <cdr:y>0.40884</cdr:y>
    </cdr:from>
    <cdr:to>
      <cdr:x>0.49559</cdr:x>
      <cdr:y>0.4589</cdr:y>
    </cdr:to>
    <cdr:sp macro="" textlink="">
      <cdr:nvSpPr>
        <cdr:cNvPr id="4" name="Oval 3"/>
        <cdr:cNvSpPr/>
      </cdr:nvSpPr>
      <cdr:spPr>
        <a:xfrm xmlns:a="http://schemas.openxmlformats.org/drawingml/2006/main">
          <a:off x="4171208" y="2477860"/>
          <a:ext cx="430365" cy="30339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0.37249</cdr:x>
      <cdr:y>0.38208</cdr:y>
    </cdr:from>
    <cdr:to>
      <cdr:x>0.41885</cdr:x>
      <cdr:y>0.43213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3458584" y="2315667"/>
          <a:ext cx="430457" cy="30333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0.73569</cdr:x>
      <cdr:y>0.51912</cdr:y>
    </cdr:from>
    <cdr:to>
      <cdr:x>0.94515</cdr:x>
      <cdr:y>0.61702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6830999" y="3146254"/>
          <a:ext cx="1944828" cy="59330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3200" b="1" cap="none" spc="0">
              <a:ln w="10160">
                <a:noFill/>
                <a:prstDash val="solid"/>
              </a:ln>
              <a:solidFill>
                <a:schemeClr val="accent3">
                  <a:lumMod val="20000"/>
                  <a:lumOff val="8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FORECAST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6072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0.14601</cdr:x>
      <cdr:y>0.11724</cdr:y>
    </cdr:from>
    <cdr:to>
      <cdr:x>0.21427</cdr:x>
      <cdr:y>0.29474</cdr:y>
    </cdr:to>
    <cdr:sp macro="" textlink="">
      <cdr:nvSpPr>
        <cdr:cNvPr id="2" name="Oval 1"/>
        <cdr:cNvSpPr/>
      </cdr:nvSpPr>
      <cdr:spPr>
        <a:xfrm xmlns:a="http://schemas.openxmlformats.org/drawingml/2006/main" rot="19957801">
          <a:off x="1355724" y="710556"/>
          <a:ext cx="633795" cy="107579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0.37629</cdr:x>
      <cdr:y>0.39837</cdr:y>
    </cdr:from>
    <cdr:to>
      <cdr:x>0.42265</cdr:x>
      <cdr:y>0.44842</cdr:y>
    </cdr:to>
    <cdr:sp macro="" textlink="">
      <cdr:nvSpPr>
        <cdr:cNvPr id="3" name="Oval 2"/>
        <cdr:cNvSpPr/>
      </cdr:nvSpPr>
      <cdr:spPr>
        <a:xfrm xmlns:a="http://schemas.openxmlformats.org/drawingml/2006/main">
          <a:off x="3493911" y="2414412"/>
          <a:ext cx="430457" cy="30333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0.75547</cdr:x>
      <cdr:y>0.58696</cdr:y>
    </cdr:from>
    <cdr:to>
      <cdr:x>0.96493</cdr:x>
      <cdr:y>0.68485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7014634" y="3557411"/>
          <a:ext cx="1944828" cy="59330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3200" b="1" cap="none" spc="0">
              <a:ln w="10160">
                <a:noFill/>
                <a:prstDash val="solid"/>
              </a:ln>
              <a:solidFill>
                <a:schemeClr val="accent3">
                  <a:lumMod val="20000"/>
                  <a:lumOff val="8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FORECAST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5402" cy="6064577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quandl.com/data/CHRIS/ICE_ICN1-Corn-Futures-Continuous-Contract-1-ICN1-Front-Month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ursamalaysia.com/misc/system/assets/3453/derivatives_market_statistics_Historical_Price_FUPO.xls" TargetMode="External"/><Relationship Id="rId2" Type="http://schemas.openxmlformats.org/officeDocument/2006/relationships/hyperlink" Target="https://www.quandl.com/data/MYX/FUPO1-Historical-Futures-Prices-USD-Crude-Palm-Oil-Futures-Continuous-Contract-1-FUPO1-Front-Month" TargetMode="External"/><Relationship Id="rId1" Type="http://schemas.openxmlformats.org/officeDocument/2006/relationships/hyperlink" Target="https://www.quandl.com/data/CHRIS/CME_CPO1-Crude-Palm-Oil-Futures-Continuous-Contract-1-CPO1-Front-Month" TargetMode="External"/><Relationship Id="rId4" Type="http://schemas.openxmlformats.org/officeDocument/2006/relationships/hyperlink" Target="http://www.bursamalaysia.com/misc/system/assets/3453/derivatives_market_statistics_Historical_Price_FUPO.xl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quandl.com/data/ODA/PSUNO_USD-Sunflower-Oil-Pr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71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T63" sqref="T63"/>
    </sheetView>
  </sheetViews>
  <sheetFormatPr defaultRowHeight="13.2" outlineLevelRow="1" x14ac:dyDescent="0.25"/>
  <cols>
    <col min="1" max="1" width="17.5546875" bestFit="1" customWidth="1"/>
  </cols>
  <sheetData>
    <row r="1" spans="1:25" x14ac:dyDescent="0.25">
      <c r="B1" s="2" t="s">
        <v>12</v>
      </c>
      <c r="C1" s="3" t="s">
        <v>13</v>
      </c>
      <c r="D1" s="3" t="s">
        <v>14</v>
      </c>
      <c r="E1" s="4" t="s">
        <v>15</v>
      </c>
      <c r="F1" s="5" t="s">
        <v>16</v>
      </c>
      <c r="G1" s="6" t="s">
        <v>17</v>
      </c>
      <c r="H1" s="6" t="s">
        <v>18</v>
      </c>
      <c r="I1" s="7" t="s">
        <v>19</v>
      </c>
      <c r="J1" s="2" t="s">
        <v>20</v>
      </c>
      <c r="K1" s="3" t="s">
        <v>21</v>
      </c>
      <c r="L1" s="3" t="s">
        <v>22</v>
      </c>
      <c r="M1" s="4" t="s">
        <v>23</v>
      </c>
      <c r="N1" s="5" t="s">
        <v>24</v>
      </c>
      <c r="O1" s="6" t="s">
        <v>25</v>
      </c>
      <c r="P1" s="6" t="s">
        <v>26</v>
      </c>
      <c r="Q1" s="7" t="s">
        <v>27</v>
      </c>
      <c r="R1" s="2" t="s">
        <v>28</v>
      </c>
      <c r="S1" s="3" t="s">
        <v>29</v>
      </c>
      <c r="T1" s="3" t="s">
        <v>30</v>
      </c>
      <c r="U1" s="4" t="s">
        <v>31</v>
      </c>
      <c r="V1" s="2" t="s">
        <v>28</v>
      </c>
      <c r="W1" s="3" t="s">
        <v>29</v>
      </c>
      <c r="X1" s="3" t="s">
        <v>30</v>
      </c>
      <c r="Y1" s="4" t="s">
        <v>31</v>
      </c>
    </row>
    <row r="2" spans="1:25" x14ac:dyDescent="0.25">
      <c r="A2" t="s">
        <v>10</v>
      </c>
      <c r="B2">
        <v>2012</v>
      </c>
      <c r="C2">
        <v>2012</v>
      </c>
      <c r="D2">
        <v>2013</v>
      </c>
      <c r="E2">
        <v>2013</v>
      </c>
      <c r="F2">
        <f>B2+1</f>
        <v>2013</v>
      </c>
      <c r="G2">
        <f t="shared" ref="G2:U2" si="0">C2+1</f>
        <v>2013</v>
      </c>
      <c r="H2">
        <f t="shared" si="0"/>
        <v>2014</v>
      </c>
      <c r="I2">
        <f t="shared" si="0"/>
        <v>2014</v>
      </c>
      <c r="J2">
        <f t="shared" si="0"/>
        <v>2014</v>
      </c>
      <c r="K2">
        <f t="shared" si="0"/>
        <v>2014</v>
      </c>
      <c r="L2">
        <f t="shared" si="0"/>
        <v>2015</v>
      </c>
      <c r="M2">
        <f t="shared" si="0"/>
        <v>2015</v>
      </c>
      <c r="N2">
        <f t="shared" si="0"/>
        <v>2015</v>
      </c>
      <c r="O2">
        <f t="shared" si="0"/>
        <v>2015</v>
      </c>
      <c r="P2">
        <f t="shared" si="0"/>
        <v>2016</v>
      </c>
      <c r="Q2">
        <f t="shared" si="0"/>
        <v>2016</v>
      </c>
      <c r="R2">
        <f t="shared" si="0"/>
        <v>2016</v>
      </c>
      <c r="S2">
        <f t="shared" si="0"/>
        <v>2016</v>
      </c>
      <c r="T2">
        <f t="shared" si="0"/>
        <v>2017</v>
      </c>
      <c r="U2">
        <f t="shared" si="0"/>
        <v>2017</v>
      </c>
      <c r="V2">
        <f>R2+1</f>
        <v>2017</v>
      </c>
      <c r="W2">
        <f>S2+1</f>
        <v>2017</v>
      </c>
      <c r="X2">
        <f>T2+1</f>
        <v>2018</v>
      </c>
      <c r="Y2">
        <f>U2+1</f>
        <v>2018</v>
      </c>
    </row>
    <row r="3" spans="1:25" x14ac:dyDescent="0.25">
      <c r="A3" t="s">
        <v>32</v>
      </c>
      <c r="B3">
        <v>7</v>
      </c>
      <c r="C3">
        <f>MOD(B3+3,12)</f>
        <v>10</v>
      </c>
      <c r="D3">
        <f t="shared" ref="D3:U3" si="1">MOD(C3+3,12)</f>
        <v>1</v>
      </c>
      <c r="E3">
        <f t="shared" si="1"/>
        <v>4</v>
      </c>
      <c r="F3">
        <f t="shared" si="1"/>
        <v>7</v>
      </c>
      <c r="G3">
        <f t="shared" si="1"/>
        <v>10</v>
      </c>
      <c r="H3">
        <f t="shared" si="1"/>
        <v>1</v>
      </c>
      <c r="I3">
        <f t="shared" si="1"/>
        <v>4</v>
      </c>
      <c r="J3">
        <f t="shared" si="1"/>
        <v>7</v>
      </c>
      <c r="K3">
        <f t="shared" si="1"/>
        <v>10</v>
      </c>
      <c r="L3">
        <f t="shared" si="1"/>
        <v>1</v>
      </c>
      <c r="M3">
        <f t="shared" si="1"/>
        <v>4</v>
      </c>
      <c r="N3">
        <f t="shared" si="1"/>
        <v>7</v>
      </c>
      <c r="O3">
        <f t="shared" si="1"/>
        <v>10</v>
      </c>
      <c r="P3">
        <f t="shared" si="1"/>
        <v>1</v>
      </c>
      <c r="Q3">
        <f t="shared" si="1"/>
        <v>4</v>
      </c>
      <c r="R3">
        <f t="shared" si="1"/>
        <v>7</v>
      </c>
      <c r="S3">
        <f t="shared" si="1"/>
        <v>10</v>
      </c>
      <c r="T3">
        <f t="shared" si="1"/>
        <v>1</v>
      </c>
      <c r="U3">
        <f t="shared" si="1"/>
        <v>4</v>
      </c>
      <c r="V3">
        <f>MOD(U3+3,12)</f>
        <v>7</v>
      </c>
      <c r="W3">
        <f>MOD(V3+3,12)</f>
        <v>10</v>
      </c>
      <c r="X3">
        <f>MOD(W3+3,12)</f>
        <v>1</v>
      </c>
      <c r="Y3">
        <f>MOD(X3+3,12)</f>
        <v>4</v>
      </c>
    </row>
    <row r="4" spans="1:25" x14ac:dyDescent="0.25">
      <c r="A4" t="s">
        <v>33</v>
      </c>
      <c r="B4">
        <f>B3+2</f>
        <v>9</v>
      </c>
      <c r="C4">
        <f t="shared" ref="C4:U4" si="2">C3+2</f>
        <v>12</v>
      </c>
      <c r="D4">
        <f t="shared" si="2"/>
        <v>3</v>
      </c>
      <c r="E4">
        <f t="shared" si="2"/>
        <v>6</v>
      </c>
      <c r="F4">
        <f t="shared" si="2"/>
        <v>9</v>
      </c>
      <c r="G4">
        <f t="shared" si="2"/>
        <v>12</v>
      </c>
      <c r="H4">
        <f t="shared" si="2"/>
        <v>3</v>
      </c>
      <c r="I4">
        <f t="shared" si="2"/>
        <v>6</v>
      </c>
      <c r="J4">
        <f t="shared" si="2"/>
        <v>9</v>
      </c>
      <c r="K4">
        <f t="shared" si="2"/>
        <v>12</v>
      </c>
      <c r="L4">
        <f t="shared" si="2"/>
        <v>3</v>
      </c>
      <c r="M4">
        <f t="shared" si="2"/>
        <v>6</v>
      </c>
      <c r="N4">
        <f t="shared" si="2"/>
        <v>9</v>
      </c>
      <c r="O4">
        <f t="shared" si="2"/>
        <v>12</v>
      </c>
      <c r="P4">
        <f t="shared" si="2"/>
        <v>3</v>
      </c>
      <c r="Q4">
        <f t="shared" si="2"/>
        <v>6</v>
      </c>
      <c r="R4">
        <f t="shared" si="2"/>
        <v>9</v>
      </c>
      <c r="S4">
        <f t="shared" si="2"/>
        <v>12</v>
      </c>
      <c r="T4">
        <f t="shared" si="2"/>
        <v>3</v>
      </c>
      <c r="U4">
        <f t="shared" si="2"/>
        <v>6</v>
      </c>
      <c r="V4">
        <f>V3+2</f>
        <v>9</v>
      </c>
      <c r="W4">
        <f>W3+2</f>
        <v>12</v>
      </c>
      <c r="X4">
        <f>X3+2</f>
        <v>3</v>
      </c>
      <c r="Y4">
        <f>Y3+2</f>
        <v>6</v>
      </c>
    </row>
    <row r="5" spans="1:25" collapsed="1" x14ac:dyDescent="0.25">
      <c r="A5" s="11" t="s">
        <v>34</v>
      </c>
      <c r="B5" s="8">
        <f t="array" ref="B5">SUM(wheat!$J$2:$J$14558*(wheat!$K$2:$K$14558=B$2)*(wheat!$L$2:$L$14558&gt;=B$3)*(wheat!$L$2:$L$14558&lt;=B$4))/SUM((wheat!$K$2:$K$14558=B$2)*(wheat!$L$2:$L$14558&gt;=B$3)*(wheat!$L$2:$L$14558&lt;=B$4))</f>
        <v>320.34313725490205</v>
      </c>
      <c r="C5" s="8">
        <f t="array" ref="C5">SUM(wheat!$J$2:$J$14558*(wheat!$K$2:$K$14558=C$2)*(wheat!$L$2:$L$14558&gt;=C$3)*(wheat!$L$2:$L$14558&lt;=C$4))/SUM((wheat!$K$2:$K$14558=C$2)*(wheat!$L$2:$L$14558&gt;=C$3)*(wheat!$L$2:$L$14558&lt;=C$4))</f>
        <v>311.17446001838243</v>
      </c>
      <c r="D5" s="8">
        <f t="array" ref="D5">SUM(wheat!$J$2:$J$14558*(wheat!$K$2:$K$14558=D$2)*(wheat!$L$2:$L$14558&gt;=D$3)*(wheat!$L$2:$L$14558&lt;=D$4))/SUM((wheat!$K$2:$K$14558=D$2)*(wheat!$L$2:$L$14558&gt;=D$3)*(wheat!$L$2:$L$14558&lt;=D$4))</f>
        <v>271.50735294117658</v>
      </c>
      <c r="E5" s="8">
        <f t="array" ref="E5">SUM(wheat!$J$2:$J$14558*(wheat!$K$2:$K$14558=E$2)*(wheat!$L$2:$L$14558&gt;=E$3)*(wheat!$L$2:$L$14558&lt;=E$4))/SUM((wheat!$K$2:$K$14558=E$2)*(wheat!$L$2:$L$14558&gt;=E$3)*(wheat!$L$2:$L$14558&lt;=E$4))</f>
        <v>255.64682904411774</v>
      </c>
      <c r="F5" s="8">
        <f t="array" ref="F5">SUM(wheat!$J$2:$J$14558*(wheat!$K$2:$K$14558=F$2)*(wheat!$L$2:$L$14558&gt;=F$3)*(wheat!$L$2:$L$14558&lt;=F$4))/SUM((wheat!$K$2:$K$14558=F$2)*(wheat!$L$2:$L$14558&gt;=F$3)*(wheat!$L$2:$L$14558&lt;=F$4))</f>
        <v>238.99500229779417</v>
      </c>
      <c r="G5" s="8">
        <f t="array" ref="G5">SUM(wheat!$J$2:$J$14558*(wheat!$K$2:$K$14558=G$2)*(wheat!$L$2:$L$14558&gt;=G$3)*(wheat!$L$2:$L$14558&lt;=G$4))/SUM((wheat!$K$2:$K$14558=G$2)*(wheat!$L$2:$L$14558&gt;=G$3)*(wheat!$L$2:$L$14558&lt;=G$4))</f>
        <v>240.91366038602948</v>
      </c>
      <c r="H5" s="8">
        <f t="array" ref="H5">SUM(wheat!$J$2:$J$14558*(wheat!$K$2:$K$14558=H$2)*(wheat!$L$2:$L$14558&gt;=H$3)*(wheat!$L$2:$L$14558&lt;=H$4))/SUM((wheat!$K$2:$K$14558=H$2)*(wheat!$L$2:$L$14558&gt;=H$3)*(wheat!$L$2:$L$14558&lt;=H$4))</f>
        <v>226.86083654773381</v>
      </c>
      <c r="I5" s="8">
        <f t="array" ref="I5">SUM(wheat!$J$2:$J$14558*(wheat!$K$2:$K$14558=I$2)*(wheat!$L$2:$L$14558&gt;=I$3)*(wheat!$L$2:$L$14558&lt;=I$4))/SUM((wheat!$K$2:$K$14558=I$2)*(wheat!$L$2:$L$14558&gt;=I$3)*(wheat!$L$2:$L$14558&lt;=I$4))</f>
        <v>239.90283613445376</v>
      </c>
      <c r="J5" s="8">
        <f t="array" ref="J5">SUM(wheat!$J$2:$J$14558*(wheat!$K$2:$K$14558=J$2)*(wheat!$L$2:$L$14558&gt;=J$3)*(wheat!$L$2:$L$14558&lt;=J$4))/SUM((wheat!$K$2:$K$14558=J$2)*(wheat!$L$2:$L$14558&gt;=J$3)*(wheat!$L$2:$L$14558&lt;=J$4))</f>
        <v>194.24689797794116</v>
      </c>
      <c r="K5" s="8">
        <f t="array" ref="K5">SUM(wheat!$J$2:$J$14558*(wheat!$K$2:$K$14558=K$2)*(wheat!$L$2:$L$14558&gt;=K$3)*(wheat!$L$2:$L$14558&lt;=K$4))/SUM((wheat!$K$2:$K$14558=K$2)*(wheat!$L$2:$L$14558&gt;=K$3)*(wheat!$L$2:$L$14558&lt;=K$4))</f>
        <v>204.25235523897052</v>
      </c>
      <c r="L5" s="8">
        <f t="array" ref="L5">SUM(wheat!$J$2:$J$14558*(wheat!$K$2:$K$14558=L$2)*(wheat!$L$2:$L$14558&gt;=L$3)*(wheat!$L$2:$L$14558&lt;=L$4))/SUM((wheat!$K$2:$K$14558=L$2)*(wheat!$L$2:$L$14558&gt;=L$3)*(wheat!$L$2:$L$14558&lt;=L$4))</f>
        <v>192.13476374156213</v>
      </c>
      <c r="M5" s="8">
        <f t="array" ref="M5">SUM(wheat!$J$2:$J$14558*(wheat!$K$2:$K$14558=M$2)*(wheat!$L$2:$L$14558&gt;=M$3)*(wheat!$L$2:$L$14558&lt;=M$4))/SUM((wheat!$K$2:$K$14558=M$2)*(wheat!$L$2:$L$14558&gt;=M$3)*(wheat!$L$2:$L$14558&lt;=M$4))</f>
        <v>185.36852240896357</v>
      </c>
      <c r="N5" s="8">
        <f t="array" ref="N5">SUM(wheat!$J$2:$J$14558*(wheat!$K$2:$K$14558=N$2)*(wheat!$L$2:$L$14558&gt;=N$3)*(wheat!$L$2:$L$14558&lt;=N$4))/SUM((wheat!$K$2:$K$14558=N$2)*(wheat!$L$2:$L$14558&gt;=N$3)*(wheat!$L$2:$L$14558&lt;=N$4))</f>
        <v>187.94376148897049</v>
      </c>
      <c r="O5" s="8">
        <f t="array" ref="O5">SUM(wheat!$J$2:$J$14558*(wheat!$K$2:$K$14558=O$2)*(wheat!$L$2:$L$14558&gt;=O$3)*(wheat!$L$2:$L$14558&lt;=O$4))/SUM((wheat!$K$2:$K$14558=O$2)*(wheat!$L$2:$L$14558&gt;=O$3)*(wheat!$L$2:$L$14558&lt;=O$4))</f>
        <v>180.98575367647055</v>
      </c>
      <c r="P5" s="8">
        <f t="array" ref="P5">SUM(wheat!$J$2:$J$14558*(wheat!$K$2:$K$14558=P$2)*(wheat!$L$2:$L$14558&gt;=P$3)*(wheat!$L$2:$L$14558&lt;=P$4))/SUM((wheat!$K$2:$K$14558=P$2)*(wheat!$L$2:$L$14558&gt;=P$3)*(wheat!$L$2:$L$14558&lt;=P$4))</f>
        <v>171.18641513982641</v>
      </c>
      <c r="Q5" s="8">
        <f t="array" ref="Q5">SUM(wheat!$J$2:$J$14558*(wheat!$K$2:$K$14558=Q$2)*(wheat!$L$2:$L$14558&gt;=Q$3)*(wheat!$L$2:$L$14558&lt;=Q$4))/SUM((wheat!$K$2:$K$14558=Q$2)*(wheat!$L$2:$L$14558&gt;=Q$3)*(wheat!$L$2:$L$14558&lt;=Q$4))</f>
        <v>172.98512178308826</v>
      </c>
      <c r="R5" s="8">
        <f t="array" ref="R5">SUM(wheat!$J$2:$J$14558*(wheat!$K$2:$K$14558=R$2)*(wheat!$L$2:$L$14558&gt;=R$3)*(wheat!$L$2:$L$14558&lt;=R$4))/SUM((wheat!$K$2:$K$14558=R$2)*(wheat!$L$2:$L$14558&gt;=R$3)*(wheat!$L$2:$L$14558&lt;=R$4))</f>
        <v>149.07657398897055</v>
      </c>
      <c r="S5" s="8">
        <f t="array" ref="S5">SUM(wheat!$J$2:$J$14558*(wheat!$K$2:$K$14558=S$2)*(wheat!$L$2:$L$14558&gt;=S$3)*(wheat!$L$2:$L$14558&lt;=S$4))/SUM((wheat!$K$2:$K$14558=S$2)*(wheat!$L$2:$L$14558&gt;=S$3)*(wheat!$L$2:$L$14558&lt;=S$4))</f>
        <v>148.21574463118586</v>
      </c>
      <c r="T5" s="8">
        <f t="array" ref="T5">SUM(wheat!$J$2:$J$14558*(wheat!$K$2:$K$14558=T$2)*(wheat!$L$2:$L$14558&gt;=T$3)*(wheat!$L$2:$L$14558&lt;=T$4))/SUM((wheat!$K$2:$K$14558=T$2)*(wheat!$L$2:$L$14558&gt;=T$3)*(wheat!$L$2:$L$14558&lt;=T$4))</f>
        <v>157.8614207779886</v>
      </c>
      <c r="U5" s="12">
        <f>SUMPRODUCT(U7:U14,$T7:$T14)/U15</f>
        <v>160.43563258636792</v>
      </c>
      <c r="V5" s="12">
        <f>SUMPRODUCT(V7:V14,$T7:$T14)/V15</f>
        <v>168.0220004668534</v>
      </c>
      <c r="W5" s="12">
        <f>SUMPRODUCT(W7:W14,$T7:$T14)/W15</f>
        <v>176.36700513538747</v>
      </c>
      <c r="X5" s="12">
        <f>SUMPRODUCT(X7:X14,$T7:$T14)/X15</f>
        <v>182.27999533146593</v>
      </c>
      <c r="Y5" s="12">
        <f>SUMPRODUCT(Y7:Y14,$T7:$T14)/Y15</f>
        <v>187.15277777777777</v>
      </c>
    </row>
    <row r="6" spans="1:25" hidden="1" outlineLevel="1" x14ac:dyDescent="0.25">
      <c r="U6" s="10" t="s">
        <v>39</v>
      </c>
    </row>
    <row r="7" spans="1:25" hidden="1" outlineLevel="1" x14ac:dyDescent="0.25">
      <c r="T7" s="8">
        <f t="array" ref="T7">SUM(wheat!$J$2:$J$14558*(wheat!$K$2:$K$14558=U$2)*(wheat!$L$2:$L$14558&gt;=U$3)*(wheat!$L$2:$L$14558&lt;=U$4))/SUM((wheat!$K$2:$K$14558=U$2)*(wheat!$L$2:$L$14558&gt;=U$3)*(wheat!$L$2:$L$14558&lt;=U$4))</f>
        <v>157.546977124183</v>
      </c>
      <c r="U7" s="10">
        <v>9</v>
      </c>
      <c r="V7">
        <v>0</v>
      </c>
      <c r="W7">
        <v>0</v>
      </c>
      <c r="X7">
        <v>0</v>
      </c>
      <c r="Y7">
        <v>0</v>
      </c>
    </row>
    <row r="8" spans="1:25" hidden="1" outlineLevel="1" x14ac:dyDescent="0.25">
      <c r="S8" s="9" t="s">
        <v>37</v>
      </c>
      <c r="T8" s="8">
        <f>wheat!$J$14558</f>
        <v>157.99632352941177</v>
      </c>
      <c r="U8">
        <v>21</v>
      </c>
      <c r="V8">
        <v>0</v>
      </c>
      <c r="W8">
        <v>0</v>
      </c>
      <c r="X8">
        <v>0</v>
      </c>
      <c r="Y8">
        <v>0</v>
      </c>
    </row>
    <row r="9" spans="1:25" hidden="1" outlineLevel="1" x14ac:dyDescent="0.25">
      <c r="S9" s="9" t="s">
        <v>36</v>
      </c>
      <c r="T9" s="8">
        <f>442.75/100*5000/136</f>
        <v>162.77573529411765</v>
      </c>
      <c r="U9">
        <v>33</v>
      </c>
      <c r="V9">
        <v>10</v>
      </c>
      <c r="W9">
        <v>0</v>
      </c>
      <c r="X9">
        <v>0</v>
      </c>
      <c r="Y9">
        <v>0</v>
      </c>
    </row>
    <row r="10" spans="1:25" hidden="1" outlineLevel="1" x14ac:dyDescent="0.25">
      <c r="S10" s="9" t="s">
        <v>38</v>
      </c>
      <c r="T10" s="8">
        <f>455.75/100*5000/136</f>
        <v>167.55514705882354</v>
      </c>
      <c r="U10">
        <v>0</v>
      </c>
      <c r="V10">
        <v>43</v>
      </c>
      <c r="W10">
        <v>0</v>
      </c>
      <c r="X10">
        <v>0</v>
      </c>
      <c r="Y10">
        <v>0</v>
      </c>
    </row>
    <row r="11" spans="1:25" hidden="1" outlineLevel="1" x14ac:dyDescent="0.25">
      <c r="S11" s="9" t="s">
        <v>40</v>
      </c>
      <c r="T11" s="8">
        <f>476.75/100*5000/136</f>
        <v>175.27573529411765</v>
      </c>
      <c r="U11">
        <v>0</v>
      </c>
      <c r="V11">
        <v>10</v>
      </c>
      <c r="W11">
        <v>52</v>
      </c>
      <c r="X11">
        <v>0</v>
      </c>
      <c r="Y11">
        <v>0</v>
      </c>
    </row>
    <row r="12" spans="1:25" hidden="1" outlineLevel="1" x14ac:dyDescent="0.25">
      <c r="S12" s="9" t="s">
        <v>41</v>
      </c>
      <c r="T12" s="8">
        <f>493.75/100*5000/136</f>
        <v>181.52573529411765</v>
      </c>
      <c r="U12">
        <v>0</v>
      </c>
      <c r="V12">
        <v>0</v>
      </c>
      <c r="W12">
        <v>11</v>
      </c>
      <c r="X12">
        <v>52</v>
      </c>
      <c r="Y12">
        <v>0</v>
      </c>
    </row>
    <row r="13" spans="1:25" hidden="1" outlineLevel="1" x14ac:dyDescent="0.25">
      <c r="S13" s="9" t="s">
        <v>42</v>
      </c>
      <c r="T13" s="8">
        <f>505.5/100*5000/136</f>
        <v>185.84558823529412</v>
      </c>
      <c r="U13">
        <v>0</v>
      </c>
      <c r="V13">
        <v>0</v>
      </c>
      <c r="W13">
        <v>0</v>
      </c>
      <c r="X13">
        <v>11</v>
      </c>
      <c r="Y13">
        <v>31</v>
      </c>
    </row>
    <row r="14" spans="1:25" hidden="1" outlineLevel="1" x14ac:dyDescent="0.25">
      <c r="S14" s="9" t="s">
        <v>43</v>
      </c>
      <c r="T14" s="8">
        <f>512.5/100*5000/136</f>
        <v>188.41911764705881</v>
      </c>
      <c r="U14">
        <v>0</v>
      </c>
      <c r="V14">
        <v>0</v>
      </c>
      <c r="W14">
        <v>0</v>
      </c>
      <c r="X14">
        <v>0</v>
      </c>
      <c r="Y14">
        <v>32</v>
      </c>
    </row>
    <row r="15" spans="1:25" hidden="1" outlineLevel="1" x14ac:dyDescent="0.25">
      <c r="U15" s="11">
        <f>SUM(U7:U14)</f>
        <v>63</v>
      </c>
      <c r="V15" s="11">
        <f>SUM(V7:V14)</f>
        <v>63</v>
      </c>
      <c r="W15" s="11">
        <f>SUM(W7:W14)</f>
        <v>63</v>
      </c>
      <c r="X15" s="11">
        <f>SUM(X7:X14)</f>
        <v>63</v>
      </c>
      <c r="Y15" s="11">
        <f>SUM(Y7:Y14)</f>
        <v>63</v>
      </c>
    </row>
    <row r="16" spans="1:25" collapsed="1" x14ac:dyDescent="0.25">
      <c r="A16" s="11" t="s">
        <v>50</v>
      </c>
      <c r="B16" s="8">
        <f t="array" ref="B16">SUM(corn!$M$2:$M$1207*(corn!$N$2:$N$1207=B$2)*(corn!$O$2:$O$1207&gt;=B$3)*(corn!$O$2:$O$1207&lt;=B$4))/SUM((corn!$N$2:$N$1207=B$2)*(corn!$O$2:$O$1207&gt;=B$3)*(corn!$O$2:$O$1207&lt;=B$4))</f>
        <v>305.76021747281607</v>
      </c>
      <c r="C16" s="8">
        <f t="array" ref="C16">SUM(corn!$M$2:$M$1207*(corn!$N$2:$N$1207=C$2)*(corn!$O$2:$O$1207&gt;=C$3)*(corn!$O$2:$O$1207&lt;=C$4))/SUM((corn!$N$2:$N$1207=C$2)*(corn!$O$2:$O$1207&gt;=C$3)*(corn!$O$2:$O$1207&lt;=C$4))</f>
        <v>290.44199064960628</v>
      </c>
      <c r="D16" s="8">
        <f t="array" ref="D16">SUM(corn!$M$2:$M$1207*(corn!$N$2:$N$1207=D$2)*(corn!$O$2:$O$1207&gt;=D$3)*(corn!$O$2:$O$1207&lt;=D$4))/SUM((corn!$N$2:$N$1207=D$2)*(corn!$O$2:$O$1207&gt;=D$3)*(corn!$O$2:$O$1207&lt;=D$4))</f>
        <v>280.39698162729655</v>
      </c>
      <c r="E16" s="8">
        <f t="array" ref="E16">SUM(corn!$M$2:$M$1207*(corn!$N$2:$N$1207=E$2)*(corn!$O$2:$O$1207&gt;=E$3)*(corn!$O$2:$O$1207&lt;=E$4))/SUM((corn!$N$2:$N$1207=E$2)*(corn!$O$2:$O$1207&gt;=E$3)*(corn!$O$2:$O$1207&lt;=E$4))</f>
        <v>256.39456200787401</v>
      </c>
      <c r="F16" s="8">
        <f t="array" ref="F16">SUM(corn!$M$2:$M$1207*(corn!$N$2:$N$1207=F$2)*(corn!$O$2:$O$1207&gt;=F$3)*(corn!$O$2:$O$1207&lt;=F$4))/SUM((corn!$N$2:$N$1207=F$2)*(corn!$O$2:$O$1207&gt;=F$3)*(corn!$O$2:$O$1207&lt;=F$4))</f>
        <v>193.3009350393701</v>
      </c>
      <c r="G16" s="8">
        <f t="array" ref="G16">SUM(corn!$M$2:$M$1207*(corn!$N$2:$N$1207=G$2)*(corn!$O$2:$O$1207&gt;=G$3)*(corn!$O$2:$O$1207&lt;=G$4))/SUM((corn!$N$2:$N$1207=G$2)*(corn!$O$2:$O$1207&gt;=G$3)*(corn!$O$2:$O$1207&lt;=G$4))</f>
        <v>169.84344242125979</v>
      </c>
      <c r="H16" s="8">
        <f t="array" ref="H16">SUM(corn!$M$2:$M$1207*(corn!$N$2:$N$1207=H$2)*(corn!$O$2:$O$1207&gt;=H$3)*(corn!$O$2:$O$1207&lt;=H$4))/SUM((corn!$N$2:$N$1207=H$2)*(corn!$O$2:$O$1207&gt;=H$3)*(corn!$O$2:$O$1207&lt;=H$4))</f>
        <v>178.59493997676515</v>
      </c>
      <c r="I16" s="8">
        <f t="array" ref="I16">SUM(corn!$M$2:$M$1207*(corn!$N$2:$N$1207=I$2)*(corn!$O$2:$O$1207&gt;=I$3)*(corn!$O$2:$O$1207&lt;=I$4))/SUM((corn!$N$2:$N$1207=I$2)*(corn!$O$2:$O$1207&gt;=I$3)*(corn!$O$2:$O$1207&lt;=I$4))</f>
        <v>189.06855393075867</v>
      </c>
      <c r="J16" s="8">
        <f t="array" ref="J16">SUM(corn!$M$2:$M$1207*(corn!$N$2:$N$1207=J$2)*(corn!$O$2:$O$1207&gt;=J$3)*(corn!$O$2:$O$1207&lt;=J$4))/SUM((corn!$N$2:$N$1207=J$2)*(corn!$O$2:$O$1207&gt;=J$3)*(corn!$O$2:$O$1207&lt;=J$4))</f>
        <v>141.77915260592425</v>
      </c>
      <c r="K16" s="8">
        <f t="array" ref="K16">SUM(corn!$M$2:$M$1207*(corn!$N$2:$N$1207=K$2)*(corn!$O$2:$O$1207&gt;=K$3)*(corn!$O$2:$O$1207&lt;=K$4))/SUM((corn!$N$2:$N$1207=K$2)*(corn!$O$2:$O$1207&gt;=K$3)*(corn!$O$2:$O$1207&lt;=K$4))</f>
        <v>147.3409573803275</v>
      </c>
      <c r="L16" s="8">
        <f t="array" ref="L16">SUM(corn!$M$2:$M$1207*(corn!$N$2:$N$1207=L$2)*(corn!$O$2:$O$1207&gt;=L$3)*(corn!$O$2:$O$1207&lt;=L$4))/SUM((corn!$N$2:$N$1207=L$2)*(corn!$O$2:$O$1207&gt;=L$3)*(corn!$O$2:$O$1207&lt;=L$4))</f>
        <v>152.09597263456823</v>
      </c>
      <c r="M16" s="8">
        <f t="array" ref="M16">SUM(corn!$M$2:$M$1207*(corn!$N$2:$N$1207=M$2)*(corn!$O$2:$O$1207&gt;=M$3)*(corn!$O$2:$O$1207&lt;=M$4))/SUM((corn!$N$2:$N$1207=M$2)*(corn!$O$2:$O$1207&gt;=M$3)*(corn!$O$2:$O$1207&lt;=M$4))</f>
        <v>144.44756905386822</v>
      </c>
      <c r="N16" s="8">
        <f t="array" ref="N16">SUM(corn!$M$2:$M$1207*(corn!$N$2:$N$1207=N$2)*(corn!$O$2:$O$1207&gt;=N$3)*(corn!$O$2:$O$1207&lt;=N$4))/SUM((corn!$N$2:$N$1207=N$2)*(corn!$O$2:$O$1207&gt;=N$3)*(corn!$O$2:$O$1207&lt;=N$4))</f>
        <v>152.07615649606296</v>
      </c>
      <c r="O16" s="8">
        <f t="array" ref="O16">SUM(corn!$M$2:$M$1207*(corn!$N$2:$N$1207=O$2)*(corn!$O$2:$O$1207&gt;=O$3)*(corn!$O$2:$O$1207&lt;=O$4))/SUM((corn!$N$2:$N$1207=O$2)*(corn!$O$2:$O$1207&gt;=O$3)*(corn!$O$2:$O$1207&lt;=O$4))</f>
        <v>147.20872293307085</v>
      </c>
      <c r="P16" s="8">
        <f t="array" ref="P16">SUM(corn!$M$2:$M$1207*(corn!$N$2:$N$1207=P$2)*(corn!$O$2:$O$1207&gt;=P$3)*(corn!$O$2:$O$1207&lt;=P$4))/SUM((corn!$N$2:$N$1207=P$2)*(corn!$O$2:$O$1207&gt;=P$3)*(corn!$O$2:$O$1207&lt;=P$4))</f>
        <v>143.04569510778367</v>
      </c>
      <c r="Q16" s="8">
        <f t="array" ref="Q16">SUM(corn!$M$2:$M$1207*(corn!$N$2:$N$1207=Q$2)*(corn!$O$2:$O$1207&gt;=Q$3)*(corn!$O$2:$O$1207&lt;=Q$4))/SUM((corn!$N$2:$N$1207=Q$2)*(corn!$O$2:$O$1207&gt;=Q$3)*(corn!$O$2:$O$1207&lt;=Q$4))</f>
        <v>154.26304133858267</v>
      </c>
      <c r="R16" s="8">
        <f t="array" ref="R16">SUM(corn!$M$2:$M$1207*(corn!$N$2:$N$1207=R$2)*(corn!$O$2:$O$1207&gt;=R$3)*(corn!$O$2:$O$1207&lt;=R$4))/SUM((corn!$N$2:$N$1207=R$2)*(corn!$O$2:$O$1207&gt;=R$3)*(corn!$O$2:$O$1207&lt;=R$4))</f>
        <v>131.39917568897641</v>
      </c>
      <c r="S16" s="8">
        <f t="array" ref="S16">SUM(corn!$M$2:$M$1207*(corn!$N$2:$N$1207=S$2)*(corn!$O$2:$O$1207&gt;=S$3)*(corn!$O$2:$O$1207&lt;=S$4))/SUM((corn!$N$2:$N$1207=S$2)*(corn!$O$2:$O$1207&gt;=S$3)*(corn!$O$2:$O$1207&lt;=S$4))</f>
        <v>137.69060117485319</v>
      </c>
      <c r="T16" s="8">
        <f t="array" ref="T16">SUM(corn!$M$2:$M$1207*(corn!$N$2:$N$1207=T$2)*(corn!$O$2:$O$1207&gt;=T$3)*(corn!$O$2:$O$1207&lt;=T$4))/SUM((corn!$N$2:$N$1207=T$2)*(corn!$O$2:$O$1207&gt;=T$3)*(corn!$O$2:$O$1207&lt;=T$4))</f>
        <v>143.93389970990467</v>
      </c>
      <c r="U16" s="12">
        <f>SUMPRODUCT(U18:U25,$T18:$T25)/U26</f>
        <v>147.19566304211975</v>
      </c>
      <c r="V16" s="12">
        <f>SUMPRODUCT(V18:V25,$T18:$T25)/V26</f>
        <v>151.59667541557306</v>
      </c>
      <c r="W16" s="12">
        <f>SUMPRODUCT(W18:W25,$T18:$T25)/W26</f>
        <v>155.93363329583804</v>
      </c>
      <c r="X16" s="12">
        <f>SUMPRODUCT(X18:X25,$T18:$T25)/X26</f>
        <v>159.25353080864892</v>
      </c>
      <c r="Y16" s="12">
        <f>SUMPRODUCT(Y18:Y25,$T18:$T25)/Y26</f>
        <v>162.02193475815523</v>
      </c>
    </row>
    <row r="17" spans="1:25" hidden="1" outlineLevel="1" x14ac:dyDescent="0.25">
      <c r="U17" s="10" t="s">
        <v>39</v>
      </c>
    </row>
    <row r="18" spans="1:25" hidden="1" outlineLevel="1" x14ac:dyDescent="0.25">
      <c r="T18" s="8">
        <f t="array" ref="T18">SUM(corn!$M$2:$M$1240*(corn!$N$2:$N$1240=U$2)*(corn!$O$2:$O$1240&gt;=U$3)*(corn!$O$2:$O$1240&lt;=U$4))/SUM((corn!$N$2:$N$1240=U$2)*(corn!$O$2:$O$1240&gt;=U$3)*(corn!$O$2:$O$1240&lt;=U$4))</f>
        <v>143.88670166229221</v>
      </c>
      <c r="U18" s="10">
        <v>9</v>
      </c>
      <c r="V18">
        <v>0</v>
      </c>
      <c r="W18">
        <v>0</v>
      </c>
      <c r="X18">
        <v>0</v>
      </c>
      <c r="Y18">
        <v>0</v>
      </c>
    </row>
    <row r="19" spans="1:25" hidden="1" outlineLevel="1" x14ac:dyDescent="0.25">
      <c r="S19" s="9" t="s">
        <v>37</v>
      </c>
      <c r="T19" s="8">
        <f>corn!$M$1240</f>
        <v>146.06299212598427</v>
      </c>
      <c r="U19">
        <v>21</v>
      </c>
      <c r="V19">
        <v>0</v>
      </c>
      <c r="W19">
        <v>0</v>
      </c>
      <c r="X19">
        <v>0</v>
      </c>
      <c r="Y19">
        <v>0</v>
      </c>
    </row>
    <row r="20" spans="1:25" hidden="1" outlineLevel="1" x14ac:dyDescent="0.25">
      <c r="S20" s="9" t="s">
        <v>36</v>
      </c>
      <c r="T20" s="8">
        <f>378/100*5000/127</f>
        <v>148.81889763779529</v>
      </c>
      <c r="U20">
        <v>33</v>
      </c>
      <c r="V20">
        <v>10</v>
      </c>
      <c r="W20">
        <v>0</v>
      </c>
      <c r="X20">
        <v>0</v>
      </c>
      <c r="Y20">
        <v>0</v>
      </c>
    </row>
    <row r="21" spans="1:25" hidden="1" outlineLevel="1" x14ac:dyDescent="0.25">
      <c r="S21" s="9" t="s">
        <v>38</v>
      </c>
      <c r="T21" s="8">
        <f>384.5/100*5000/127</f>
        <v>151.37795275590551</v>
      </c>
      <c r="U21">
        <v>0</v>
      </c>
      <c r="V21">
        <v>43</v>
      </c>
      <c r="W21">
        <v>0</v>
      </c>
      <c r="X21">
        <v>0</v>
      </c>
      <c r="Y21">
        <v>0</v>
      </c>
    </row>
    <row r="22" spans="1:25" hidden="1" outlineLevel="1" x14ac:dyDescent="0.25">
      <c r="S22" s="9" t="s">
        <v>40</v>
      </c>
      <c r="T22" s="8">
        <f>394.5/100*5000/127</f>
        <v>155.31496062992127</v>
      </c>
      <c r="U22">
        <v>0</v>
      </c>
      <c r="V22">
        <v>10</v>
      </c>
      <c r="W22">
        <v>52</v>
      </c>
      <c r="X22">
        <v>0</v>
      </c>
      <c r="Y22">
        <v>0</v>
      </c>
    </row>
    <row r="23" spans="1:25" hidden="1" outlineLevel="1" x14ac:dyDescent="0.25">
      <c r="S23" s="9" t="s">
        <v>41</v>
      </c>
      <c r="T23" s="8">
        <f>403.5/100*5000/127</f>
        <v>158.85826771653544</v>
      </c>
      <c r="U23">
        <v>0</v>
      </c>
      <c r="V23">
        <v>0</v>
      </c>
      <c r="W23">
        <v>11</v>
      </c>
      <c r="X23">
        <v>52</v>
      </c>
      <c r="Y23">
        <v>0</v>
      </c>
    </row>
    <row r="24" spans="1:25" hidden="1" outlineLevel="1" x14ac:dyDescent="0.25">
      <c r="S24" s="9" t="s">
        <v>42</v>
      </c>
      <c r="T24" s="8">
        <f>409.25/100*5000/127</f>
        <v>161.12204724409449</v>
      </c>
      <c r="U24">
        <v>0</v>
      </c>
      <c r="V24">
        <v>0</v>
      </c>
      <c r="W24">
        <v>0</v>
      </c>
      <c r="X24">
        <v>11</v>
      </c>
      <c r="Y24">
        <v>31</v>
      </c>
    </row>
    <row r="25" spans="1:25" hidden="1" outlineLevel="1" x14ac:dyDescent="0.25">
      <c r="S25" s="9" t="s">
        <v>43</v>
      </c>
      <c r="T25" s="8">
        <f>413.75/100*5000/127</f>
        <v>162.89370078740157</v>
      </c>
      <c r="U25">
        <v>0</v>
      </c>
      <c r="V25">
        <v>0</v>
      </c>
      <c r="W25">
        <v>0</v>
      </c>
      <c r="X25">
        <v>0</v>
      </c>
      <c r="Y25">
        <v>32</v>
      </c>
    </row>
    <row r="26" spans="1:25" hidden="1" outlineLevel="1" x14ac:dyDescent="0.25">
      <c r="U26" s="11">
        <f>SUM(U18:U25)</f>
        <v>63</v>
      </c>
      <c r="V26" s="11">
        <f>SUM(V18:V25)</f>
        <v>63</v>
      </c>
      <c r="W26" s="11">
        <f>SUM(W18:W25)</f>
        <v>63</v>
      </c>
      <c r="X26" s="11">
        <f>SUM(X18:X25)</f>
        <v>63</v>
      </c>
      <c r="Y26" s="11">
        <f>SUM(Y18:Y25)</f>
        <v>63</v>
      </c>
    </row>
    <row r="27" spans="1:25" collapsed="1" x14ac:dyDescent="0.25">
      <c r="A27" s="11" t="s">
        <v>61</v>
      </c>
      <c r="B27" s="8">
        <f t="array" ref="B27">SUM('soybean oil'!$F$2:$F$3093*('soybean oil'!$G$2:$G$3093=B$2)*('soybean oil'!$H$2:$H$3093&gt;=B$3)*('soybean oil'!$H$2:$H$3093&lt;=B$4))/SUM(('soybean oil'!$G$2:$G$3093=B$2)*('soybean oil'!$H$2:$H$3093&gt;=B$3)*('soybean oil'!$H$2:$H$3093&lt;=B$4))</f>
        <v>1193.9606227755294</v>
      </c>
      <c r="C27" s="8">
        <f t="array" ref="C27">SUM('soybean oil'!$F$2:$F$3093*('soybean oil'!$G$2:$G$3093=C$2)*('soybean oil'!$H$2:$H$3093&gt;=C$3)*('soybean oil'!$H$2:$H$3093&lt;=C$4))/SUM(('soybean oil'!$G$2:$G$3093=C$2)*('soybean oil'!$H$2:$H$3093&gt;=C$3)*('soybean oil'!$H$2:$H$3093&lt;=C$4))</f>
        <v>1097.7353410949127</v>
      </c>
      <c r="D27" s="8">
        <f t="array" ref="D27">SUM('soybean oil'!$F$2:$F$3093*('soybean oil'!$G$2:$G$3093=D$2)*('soybean oil'!$H$2:$H$3093&gt;=D$3)*('soybean oil'!$H$2:$H$3093&lt;=D$4))/SUM(('soybean oil'!$G$2:$G$3093=D$2)*('soybean oil'!$H$2:$H$3093&gt;=D$3)*('soybean oil'!$H$2:$H$3093&lt;=D$4))</f>
        <v>1121.4444957852061</v>
      </c>
      <c r="E27" s="8">
        <f t="array" ref="E27">SUM('soybean oil'!$F$2:$F$3093*('soybean oil'!$G$2:$G$3093=E$2)*('soybean oil'!$H$2:$H$3093&gt;=E$3)*('soybean oil'!$H$2:$H$3093&lt;=E$4))/SUM(('soybean oil'!$G$2:$G$3093=E$2)*('soybean oil'!$H$2:$H$3093&gt;=E$3)*('soybean oil'!$H$2:$H$3093&lt;=E$4))</f>
        <v>1077.0118884495344</v>
      </c>
      <c r="F27" s="8">
        <f t="array" ref="F27">SUM('soybean oil'!$F$2:$F$3093*('soybean oil'!$G$2:$G$3093=F$2)*('soybean oil'!$H$2:$H$3093&gt;=F$3)*('soybean oil'!$H$2:$H$3093&lt;=F$4))/SUM(('soybean oil'!$G$2:$G$3093=F$2)*('soybean oil'!$H$2:$H$3093&gt;=F$3)*('soybean oil'!$H$2:$H$3093&lt;=F$4))</f>
        <v>961.6274519785245</v>
      </c>
      <c r="G27" s="8">
        <f t="array" ref="G27">SUM('soybean oil'!$F$2:$F$3093*('soybean oil'!$G$2:$G$3093=G$2)*('soybean oil'!$H$2:$H$3093&gt;=G$3)*('soybean oil'!$H$2:$H$3093&lt;=G$4))/SUM(('soybean oil'!$G$2:$G$3093=G$2)*('soybean oil'!$H$2:$H$3093&gt;=G$3)*('soybean oil'!$H$2:$H$3093&lt;=G$4))</f>
        <v>891.20698282468868</v>
      </c>
      <c r="H27" s="8">
        <f t="array" ref="H27">SUM('soybean oil'!$F$2:$F$3093*('soybean oil'!$G$2:$G$3093=H$2)*('soybean oil'!$H$2:$H$3093&gt;=H$3)*('soybean oil'!$H$2:$H$3093&lt;=H$4))/SUM(('soybean oil'!$G$2:$G$3093=H$2)*('soybean oil'!$H$2:$H$3093&gt;=H$3)*('soybean oil'!$H$2:$H$3093&lt;=H$4))</f>
        <v>879.90247538848098</v>
      </c>
      <c r="I27" s="8">
        <f t="array" ref="I27">SUM('soybean oil'!$F$2:$F$3093*('soybean oil'!$G$2:$G$3093=I$2)*('soybean oil'!$H$2:$H$3093&gt;=I$3)*('soybean oil'!$H$2:$H$3093&lt;=I$4))/SUM(('soybean oil'!$G$2:$G$3093=I$2)*('soybean oil'!$H$2:$H$3093&gt;=I$3)*('soybean oil'!$H$2:$H$3093&lt;=I$4))</f>
        <v>900.66252832615078</v>
      </c>
      <c r="J27" s="8">
        <f t="array" ref="J27">SUM('soybean oil'!$F$2:$F$3093*('soybean oil'!$G$2:$G$3093=J$2)*('soybean oil'!$H$2:$H$3093&gt;=J$3)*('soybean oil'!$H$2:$H$3093&lt;=J$4))/SUM(('soybean oil'!$G$2:$G$3093=J$2)*('soybean oil'!$H$2:$H$3093&gt;=J$3)*('soybean oil'!$H$2:$H$3093&lt;=J$4))</f>
        <v>758.74567731375203</v>
      </c>
      <c r="K27" s="8">
        <f t="array" ref="K27">SUM('soybean oil'!$F$2:$F$3093*('soybean oil'!$G$2:$G$3093=K$2)*('soybean oil'!$H$2:$H$3093&gt;=K$3)*('soybean oil'!$H$2:$H$3093&lt;=K$4))/SUM(('soybean oil'!$G$2:$G$3093=K$2)*('soybean oil'!$H$2:$H$3093&gt;=K$3)*('soybean oil'!$H$2:$H$3093&lt;=K$4))</f>
        <v>717.15409366343613</v>
      </c>
      <c r="L27" s="8">
        <f t="array" ref="L27">SUM('soybean oil'!$F$2:$F$3093*('soybean oil'!$G$2:$G$3093=L$2)*('soybean oil'!$H$2:$H$3093&gt;=L$3)*('soybean oil'!$H$2:$H$3093&lt;=L$4))/SUM(('soybean oil'!$G$2:$G$3093=L$2)*('soybean oil'!$H$2:$H$3093&gt;=L$3)*('soybean oil'!$H$2:$H$3093&lt;=L$4))</f>
        <v>697.22744494209167</v>
      </c>
      <c r="M27" s="8">
        <f t="array" ref="M27">SUM('soybean oil'!$F$2:$F$3093*('soybean oil'!$G$2:$G$3093=M$2)*('soybean oil'!$H$2:$H$3093&gt;=M$3)*('soybean oil'!$H$2:$H$3093&lt;=M$4))/SUM(('soybean oil'!$G$2:$G$3093=M$2)*('soybean oil'!$H$2:$H$3093&gt;=M$3)*('soybean oil'!$H$2:$H$3093&lt;=M$4))</f>
        <v>716.5240483869718</v>
      </c>
      <c r="N27" s="8">
        <f t="array" ref="N27">SUM('soybean oil'!$F$2:$F$3093*('soybean oil'!$G$2:$G$3093=N$2)*('soybean oil'!$H$2:$H$3093&gt;=N$3)*('soybean oil'!$H$2:$H$3093&lt;=N$4))/SUM(('soybean oil'!$G$2:$G$3093=N$2)*('soybean oil'!$H$2:$H$3093&gt;=N$3)*('soybean oil'!$H$2:$H$3093&lt;=N$4))</f>
        <v>640.4401158687923</v>
      </c>
      <c r="O27" s="8">
        <f t="array" ref="O27">SUM('soybean oil'!$F$2:$F$3093*('soybean oil'!$G$2:$G$3093=O$2)*('soybean oil'!$H$2:$H$3093&gt;=O$3)*('soybean oil'!$H$2:$H$3093&lt;=O$4))/SUM(('soybean oil'!$G$2:$G$3093=O$2)*('soybean oil'!$H$2:$H$3093&gt;=O$3)*('soybean oil'!$H$2:$H$3093&lt;=O$4))</f>
        <v>641.12285993699584</v>
      </c>
      <c r="P27" s="8">
        <f t="array" ref="P27">SUM('soybean oil'!$F$2:$F$3093*('soybean oil'!$G$2:$G$3093=P$2)*('soybean oil'!$H$2:$H$3093&gt;=P$3)*('soybean oil'!$H$2:$H$3093&lt;=P$4))/SUM(('soybean oil'!$G$2:$G$3093=P$2)*('soybean oil'!$H$2:$H$3093&gt;=P$3)*('soybean oil'!$H$2:$H$3093&lt;=P$4))</f>
        <v>689.69703232752772</v>
      </c>
      <c r="Q27" s="8">
        <f t="array" ref="Q27">SUM('soybean oil'!$F$2:$F$3093*('soybean oil'!$G$2:$G$3093=Q$2)*('soybean oil'!$H$2:$H$3093&gt;=Q$3)*('soybean oil'!$H$2:$H$3093&lt;=Q$4))/SUM(('soybean oil'!$G$2:$G$3093=Q$2)*('soybean oil'!$H$2:$H$3093&gt;=Q$3)*('soybean oil'!$H$2:$H$3093&lt;=Q$4))</f>
        <v>720.72351547712333</v>
      </c>
      <c r="R27" s="8">
        <f t="array" ref="R27">SUM('soybean oil'!$F$2:$F$3093*('soybean oil'!$G$2:$G$3093=R$2)*('soybean oil'!$H$2:$H$3093&gt;=R$3)*('soybean oil'!$H$2:$H$3093&lt;=R$4))/SUM(('soybean oil'!$G$2:$G$3093=R$2)*('soybean oil'!$H$2:$H$3093&gt;=R$3)*('soybean oil'!$H$2:$H$3093&lt;=R$4))</f>
        <v>703.27737214803687</v>
      </c>
      <c r="S27" s="8">
        <f t="array" ref="S27">SUM('soybean oil'!$F$2:$F$3093*('soybean oil'!$G$2:$G$3093=S$2)*('soybean oil'!$H$2:$H$3093&gt;=S$3)*('soybean oil'!$H$2:$H$3093&lt;=S$4))/SUM(('soybean oil'!$G$2:$G$3093=S$2)*('soybean oil'!$H$2:$H$3093&gt;=S$3)*('soybean oil'!$H$2:$H$3093&lt;=S$4))</f>
        <v>778.40675556197107</v>
      </c>
      <c r="T27" s="8">
        <f t="array" ref="T27">SUM('soybean oil'!$F$2:$F$3093*('soybean oil'!$G$2:$G$3093=T$2)*('soybean oil'!$H$2:$H$3093&gt;=T$3)*('soybean oil'!$H$2:$H$3093&lt;=T$4))/SUM(('soybean oil'!$G$2:$G$3093=T$2)*('soybean oil'!$H$2:$H$3093&gt;=T$3)*('soybean oil'!$H$2:$H$3093&lt;=T$4))</f>
        <v>746.87494014405127</v>
      </c>
      <c r="U27" s="12">
        <f>SUMPRODUCT(U29:U39,$T29:$T39)/U40</f>
        <v>690.66142928893294</v>
      </c>
      <c r="V27" s="12">
        <f>SUMPRODUCT(V29:V39,$T29:$T39)/V40</f>
        <v>695.20499769359549</v>
      </c>
      <c r="W27" s="12">
        <f>SUMPRODUCT(W29:W39,$T29:$T39)/W40</f>
        <v>703.09964632040635</v>
      </c>
      <c r="X27" s="12">
        <f>SUMPRODUCT(X29:X39,$T29:$T39)/X40</f>
        <v>711.29174403111733</v>
      </c>
      <c r="Y27" s="12">
        <f>SUMPRODUCT(Y29:Y39,$T29:$T39)/Y40</f>
        <v>716.6423281403346</v>
      </c>
    </row>
    <row r="28" spans="1:25" hidden="1" outlineLevel="1" x14ac:dyDescent="0.25">
      <c r="U28" s="10" t="s">
        <v>39</v>
      </c>
    </row>
    <row r="29" spans="1:25" hidden="1" outlineLevel="1" x14ac:dyDescent="0.25">
      <c r="T29" s="8">
        <f t="array" ref="T29">SUM('soybean oil'!$F$2:$F$3093*('soybean oil'!$G$2:$G$3093=U$2)*('soybean oil'!$H$2:$H$3093&gt;=U$3)*('soybean oil'!$H$2:$H$3093&lt;=U$4))/SUM(('soybean oil'!$G$2:$G$3093=U$2)*('soybean oil'!$H$2:$H$3093&gt;=U$3)*('soybean oil'!$H$2:$H$3093&lt;=U$4))</f>
        <v>693.54035956251937</v>
      </c>
      <c r="U29" s="10">
        <v>9</v>
      </c>
      <c r="V29">
        <v>0</v>
      </c>
      <c r="W29">
        <v>0</v>
      </c>
      <c r="X29">
        <v>0</v>
      </c>
      <c r="Y29">
        <v>0</v>
      </c>
    </row>
    <row r="30" spans="1:25" hidden="1" outlineLevel="1" x14ac:dyDescent="0.25">
      <c r="S30" s="9" t="s">
        <v>37</v>
      </c>
      <c r="T30" s="8">
        <f>'soybean oil'!$F$3089</f>
        <v>687.62179575463313</v>
      </c>
      <c r="U30">
        <v>21</v>
      </c>
      <c r="V30">
        <v>0</v>
      </c>
      <c r="W30">
        <v>0</v>
      </c>
      <c r="X30">
        <v>0</v>
      </c>
      <c r="Y30">
        <v>0</v>
      </c>
    </row>
    <row r="31" spans="1:25" hidden="1" outlineLevel="1" x14ac:dyDescent="0.25">
      <c r="S31" s="9" t="s">
        <v>36</v>
      </c>
      <c r="T31" s="8">
        <f>31.38/100/0.45359237*1000</f>
        <v>691.81057873614566</v>
      </c>
      <c r="U31">
        <v>33</v>
      </c>
      <c r="V31">
        <v>10</v>
      </c>
      <c r="W31">
        <v>0</v>
      </c>
      <c r="X31">
        <v>0</v>
      </c>
      <c r="Y31">
        <v>0</v>
      </c>
    </row>
    <row r="32" spans="1:25" hidden="1" outlineLevel="1" x14ac:dyDescent="0.25">
      <c r="S32" s="22" t="s">
        <v>66</v>
      </c>
      <c r="T32" s="8">
        <f>31.48/100/0.45359237*1000</f>
        <v>694.01520135799467</v>
      </c>
      <c r="U32">
        <v>0</v>
      </c>
      <c r="V32">
        <v>21</v>
      </c>
      <c r="W32">
        <v>0</v>
      </c>
      <c r="X32">
        <v>0</v>
      </c>
      <c r="Y32">
        <v>0</v>
      </c>
    </row>
    <row r="33" spans="1:25" hidden="1" outlineLevel="1" x14ac:dyDescent="0.25">
      <c r="S33" s="9" t="s">
        <v>38</v>
      </c>
      <c r="T33" s="8">
        <f>31.59/100/0.45359237*1000</f>
        <v>696.44028624202826</v>
      </c>
      <c r="U33">
        <v>0</v>
      </c>
      <c r="V33">
        <v>21</v>
      </c>
      <c r="W33">
        <v>0</v>
      </c>
      <c r="X33">
        <v>0</v>
      </c>
      <c r="Y33">
        <v>0</v>
      </c>
    </row>
    <row r="34" spans="1:25" hidden="1" outlineLevel="1" x14ac:dyDescent="0.25">
      <c r="S34" s="22" t="s">
        <v>67</v>
      </c>
      <c r="T34" s="8">
        <f>31.67/100/0.45359237*1000</f>
        <v>698.20398433950731</v>
      </c>
      <c r="U34">
        <v>0</v>
      </c>
      <c r="V34">
        <v>11</v>
      </c>
      <c r="W34">
        <v>10</v>
      </c>
      <c r="X34">
        <v>0</v>
      </c>
      <c r="Y34">
        <v>0</v>
      </c>
    </row>
    <row r="35" spans="1:25" hidden="1" outlineLevel="1" x14ac:dyDescent="0.25">
      <c r="S35" s="9" t="s">
        <v>40</v>
      </c>
      <c r="T35" s="8">
        <f>31.9/100/0.45359237*1000</f>
        <v>703.27461636975943</v>
      </c>
      <c r="U35">
        <v>0</v>
      </c>
      <c r="V35">
        <v>0</v>
      </c>
      <c r="W35">
        <v>43</v>
      </c>
      <c r="X35">
        <v>0</v>
      </c>
      <c r="Y35">
        <v>0</v>
      </c>
    </row>
    <row r="36" spans="1:25" hidden="1" outlineLevel="1" x14ac:dyDescent="0.25">
      <c r="S36" s="22" t="s">
        <v>68</v>
      </c>
      <c r="T36" s="8">
        <f>32.08/100/0.45359237*1000</f>
        <v>707.24293708908715</v>
      </c>
      <c r="U36">
        <v>0</v>
      </c>
      <c r="V36">
        <v>0</v>
      </c>
      <c r="W36">
        <v>10</v>
      </c>
      <c r="X36">
        <v>10</v>
      </c>
      <c r="Y36">
        <v>0</v>
      </c>
    </row>
    <row r="37" spans="1:25" hidden="1" outlineLevel="1" x14ac:dyDescent="0.25">
      <c r="S37" s="9" t="s">
        <v>41</v>
      </c>
      <c r="T37" s="8">
        <f>32.27/100/0.45359237*1000</f>
        <v>711.43172007059991</v>
      </c>
      <c r="U37">
        <v>0</v>
      </c>
      <c r="V37">
        <v>0</v>
      </c>
      <c r="W37">
        <v>0</v>
      </c>
      <c r="X37">
        <v>43</v>
      </c>
      <c r="Y37">
        <v>0</v>
      </c>
    </row>
    <row r="38" spans="1:25" hidden="1" outlineLevel="1" x14ac:dyDescent="0.25">
      <c r="S38" s="9" t="s">
        <v>42</v>
      </c>
      <c r="T38" s="8">
        <f>32.42/100/0.45359237*1000</f>
        <v>714.7386540033732</v>
      </c>
      <c r="U38">
        <v>0</v>
      </c>
      <c r="V38">
        <v>0</v>
      </c>
      <c r="W38">
        <v>0</v>
      </c>
      <c r="X38">
        <v>10</v>
      </c>
      <c r="Y38">
        <v>31</v>
      </c>
    </row>
    <row r="39" spans="1:25" hidden="1" outlineLevel="1" x14ac:dyDescent="0.25">
      <c r="S39" s="9" t="s">
        <v>43</v>
      </c>
      <c r="T39" s="8">
        <f>32.59/100/0.45359237*1000</f>
        <v>718.48651246051611</v>
      </c>
      <c r="U39">
        <v>0</v>
      </c>
      <c r="V39">
        <v>0</v>
      </c>
      <c r="W39">
        <v>0</v>
      </c>
      <c r="X39">
        <v>0</v>
      </c>
      <c r="Y39">
        <v>32</v>
      </c>
    </row>
    <row r="40" spans="1:25" hidden="1" outlineLevel="1" x14ac:dyDescent="0.25">
      <c r="U40" s="11">
        <f>SUM(U29:U39)</f>
        <v>63</v>
      </c>
      <c r="V40" s="11">
        <f>SUM(V29:V39)</f>
        <v>63</v>
      </c>
      <c r="W40" s="11">
        <f>SUM(W29:W39)</f>
        <v>63</v>
      </c>
      <c r="X40" s="11">
        <f>SUM(X29:X39)</f>
        <v>63</v>
      </c>
      <c r="Y40" s="11">
        <f>SUM(Y29:Y39)</f>
        <v>63</v>
      </c>
    </row>
    <row r="41" spans="1:25" collapsed="1" x14ac:dyDescent="0.25">
      <c r="A41" s="11" t="s">
        <v>69</v>
      </c>
      <c r="B41" s="8">
        <f t="array" ref="B41">SUM(Diesel!$B$2:$B$2101*(Diesel!$F$2:$F$2101=B$2)*(Diesel!$G$2:$G$2101&gt;=B$3)*(Diesel!$G$2:$G$2101&lt;=B$4))/SUM((Diesel!$F$2:$F$2101=B$2)*(Diesel!$G$2:$G$2101&gt;=B$3)*(Diesel!$G$2:$G$2101&lt;=B$4))</f>
        <v>980.953125</v>
      </c>
      <c r="C41" s="8">
        <f t="array" ref="C41">SUM(Diesel!$B$2:$B$2101*(Diesel!$F$2:$F$2101=C$2)*(Diesel!$G$2:$G$2101&gt;=C$3)*(Diesel!$G$2:$G$2101&lt;=C$4))/SUM((Diesel!$F$2:$F$2101=C$2)*(Diesel!$G$2:$G$2101&gt;=C$3)*(Diesel!$G$2:$G$2101&lt;=C$4))</f>
        <v>988.353515625</v>
      </c>
      <c r="D41" s="8">
        <f t="array" ref="D41">SUM(Diesel!$B$2:$B$2101*(Diesel!$F$2:$F$2101=D$2)*(Diesel!$G$2:$G$2101&gt;=D$3)*(Diesel!$G$2:$G$2101&lt;=D$4))/SUM((Diesel!$F$2:$F$2101=D$2)*(Diesel!$G$2:$G$2101&gt;=D$3)*(Diesel!$G$2:$G$2101&lt;=D$4))</f>
        <v>976.70161290322585</v>
      </c>
      <c r="E41" s="8">
        <f t="array" ref="E41">SUM(Diesel!$B$2:$B$2101*(Diesel!$F$2:$F$2101=E$2)*(Diesel!$G$2:$G$2101&gt;=E$3)*(Diesel!$G$2:$G$2101&lt;=E$4))/SUM((Diesel!$F$2:$F$2101=E$2)*(Diesel!$G$2:$G$2101&gt;=E$3)*(Diesel!$G$2:$G$2101&lt;=E$4))</f>
        <v>892.36693548387098</v>
      </c>
      <c r="F41" s="8">
        <f t="array" ref="F41">SUM(Diesel!$B$2:$B$2101*(Diesel!$F$2:$F$2101=F$2)*(Diesel!$G$2:$G$2101&gt;=F$3)*(Diesel!$G$2:$G$2101&lt;=F$4))/SUM((Diesel!$F$2:$F$2101=F$2)*(Diesel!$G$2:$G$2101&gt;=F$3)*(Diesel!$G$2:$G$2101&lt;=F$4))</f>
        <v>951.84615384615381</v>
      </c>
      <c r="G41" s="8">
        <f t="array" ref="G41">SUM(Diesel!$B$2:$B$2101*(Diesel!$F$2:$F$2101=G$2)*(Diesel!$G$2:$G$2101&gt;=G$3)*(Diesel!$G$2:$G$2101&lt;=G$4))/SUM((Diesel!$F$2:$F$2101=G$2)*(Diesel!$G$2:$G$2101&gt;=G$3)*(Diesel!$G$2:$G$2101&lt;=G$4))</f>
        <v>943.8671875</v>
      </c>
      <c r="H41" s="8">
        <f t="array" ref="H41">SUM(Diesel!$B$2:$B$2101*(Diesel!$F$2:$F$2101=H$2)*(Diesel!$G$2:$G$2101&gt;=H$3)*(Diesel!$G$2:$G$2101&lt;=H$4))/SUM((Diesel!$F$2:$F$2101=H$2)*(Diesel!$G$2:$G$2101&gt;=H$3)*(Diesel!$G$2:$G$2101&lt;=H$4))</f>
        <v>926.71031746031747</v>
      </c>
      <c r="I41" s="8">
        <f t="array" ref="I41">SUM(Diesel!$B$2:$B$2101*(Diesel!$F$2:$F$2101=I$2)*(Diesel!$G$2:$G$2101&gt;=I$3)*(Diesel!$G$2:$G$2101&lt;=I$4))/SUM((Diesel!$F$2:$F$2101=I$2)*(Diesel!$G$2:$G$2101&gt;=I$3)*(Diesel!$G$2:$G$2101&lt;=I$4))</f>
        <v>923.28073770491801</v>
      </c>
      <c r="J41" s="8">
        <f t="array" ref="J41">SUM(Diesel!$B$2:$B$2101*(Diesel!$F$2:$F$2101=J$2)*(Diesel!$G$2:$G$2101&gt;=J$3)*(Diesel!$G$2:$G$2101&lt;=J$4))/SUM((Diesel!$F$2:$F$2101=J$2)*(Diesel!$G$2:$G$2101&gt;=J$3)*(Diesel!$G$2:$G$2101&lt;=J$4))</f>
        <v>881.8</v>
      </c>
      <c r="K41" s="8">
        <f t="array" ref="K41">SUM(Diesel!$B$2:$B$2101*(Diesel!$F$2:$F$2101=K$2)*(Diesel!$G$2:$G$2101&gt;=K$3)*(Diesel!$G$2:$G$2101&lt;=K$4))/SUM((Diesel!$F$2:$F$2101=K$2)*(Diesel!$G$2:$G$2101&gt;=K$3)*(Diesel!$G$2:$G$2101&lt;=K$4))</f>
        <v>701.376953125</v>
      </c>
      <c r="L41" s="8">
        <f t="array" ref="L41">SUM(Diesel!$B$2:$B$2101*(Diesel!$F$2:$F$2101=L$2)*(Diesel!$G$2:$G$2101&gt;=L$3)*(Diesel!$G$2:$G$2101&lt;=L$4))/SUM((Diesel!$F$2:$F$2101=L$2)*(Diesel!$G$2:$G$2101&gt;=L$3)*(Diesel!$G$2:$G$2101&lt;=L$4))</f>
        <v>531.59722222222217</v>
      </c>
      <c r="M41" s="8">
        <f t="array" ref="M41">SUM(Diesel!$B$2:$B$2101*(Diesel!$F$2:$F$2101=M$2)*(Diesel!$G$2:$G$2101&gt;=M$3)*(Diesel!$G$2:$G$2101&lt;=M$4))/SUM((Diesel!$F$2:$F$2101=M$2)*(Diesel!$G$2:$G$2101&gt;=M$3)*(Diesel!$G$2:$G$2101&lt;=M$4))</f>
        <v>583.14139344262298</v>
      </c>
      <c r="N41" s="8">
        <f t="array" ref="N41">SUM(Diesel!$B$2:$B$2101*(Diesel!$F$2:$F$2101=N$2)*(Diesel!$G$2:$G$2101&gt;=N$3)*(Diesel!$G$2:$G$2101&lt;=N$4))/SUM((Diesel!$F$2:$F$2101=N$2)*(Diesel!$G$2:$G$2101&gt;=N$3)*(Diesel!$G$2:$G$2101&lt;=N$4))</f>
        <v>487.16923076923075</v>
      </c>
      <c r="O41" s="8">
        <f t="array" ref="O41">SUM(Diesel!$B$2:$B$2101*(Diesel!$F$2:$F$2101=O$2)*(Diesel!$G$2:$G$2101&gt;=O$3)*(Diesel!$G$2:$G$2101&lt;=O$4))/SUM((Diesel!$F$2:$F$2101=O$2)*(Diesel!$G$2:$G$2101&gt;=O$3)*(Diesel!$G$2:$G$2101&lt;=O$4))</f>
        <v>413.615234375</v>
      </c>
      <c r="P41" s="8">
        <f t="array" ref="P41">SUM(Diesel!$B$2:$B$2101*(Diesel!$F$2:$F$2101=P$2)*(Diesel!$G$2:$G$2101&gt;=P$3)*(Diesel!$G$2:$G$2101&lt;=P$4))/SUM((Diesel!$F$2:$F$2101=P$2)*(Diesel!$G$2:$G$2101&gt;=P$3)*(Diesel!$G$2:$G$2101&lt;=P$4))</f>
        <v>315.25806451612902</v>
      </c>
      <c r="Q41" s="8">
        <f t="array" ref="Q41">SUM(Diesel!$B$2:$B$2101*(Diesel!$F$2:$F$2101=Q$2)*(Diesel!$G$2:$G$2101&gt;=Q$3)*(Diesel!$G$2:$G$2101&lt;=Q$4))/SUM((Diesel!$F$2:$F$2101=Q$2)*(Diesel!$G$2:$G$2101&gt;=Q$3)*(Diesel!$G$2:$G$2101&lt;=Q$4))</f>
        <v>414.47817460317458</v>
      </c>
      <c r="R41" s="8">
        <f t="array" ref="R41">SUM(Diesel!$B$2:$B$2101*(Diesel!$F$2:$F$2101=R$2)*(Diesel!$G$2:$G$2101&gt;=R$3)*(Diesel!$G$2:$G$2101&lt;=R$4))/SUM((Diesel!$F$2:$F$2101=R$2)*(Diesel!$G$2:$G$2101&gt;=R$3)*(Diesel!$G$2:$G$2101&lt;=R$4))</f>
        <v>410.81346153846152</v>
      </c>
      <c r="S41" s="8">
        <f t="array" ref="S41">SUM(Diesel!$B$2:$B$2101*(Diesel!$F$2:$F$2101=S$2)*(Diesel!$G$2:$G$2101&gt;=S$3)*(Diesel!$G$2:$G$2101&lt;=S$4))/SUM((Diesel!$F$2:$F$2101=S$2)*(Diesel!$G$2:$G$2101&gt;=S$3)*(Diesel!$G$2:$G$2101&lt;=S$4))</f>
        <v>458.31944444444446</v>
      </c>
      <c r="T41" s="8">
        <f t="array" ref="T41">SUM(Diesel!$B$2:$B$2101*(Diesel!$F$2:$F$2101=T$2)*(Diesel!$G$2:$G$2101&gt;=T$3)*(Diesel!$G$2:$G$2101&lt;=T$4))/SUM((Diesel!$F$2:$F$2101=T$2)*(Diesel!$G$2:$G$2101&gt;=T$3)*(Diesel!$G$2:$G$2101&lt;=T$4))</f>
        <v>481.94921875</v>
      </c>
      <c r="U41" s="12">
        <f>SUMPRODUCT(U43:U57,$T43:$T57)/U58</f>
        <v>499.10708791208793</v>
      </c>
      <c r="V41" s="12">
        <f>SUMPRODUCT(V43:V57,$T43:$T57)/V58</f>
        <v>505.10106521739135</v>
      </c>
      <c r="W41" s="12">
        <f>SUMPRODUCT(W43:W57,$T43:$T57)/W58</f>
        <v>509.50121739130435</v>
      </c>
      <c r="X41" s="12">
        <f>SUMPRODUCT(X43:X57,$T43:$T57)/X58</f>
        <v>511.97508888888893</v>
      </c>
      <c r="Y41" s="12">
        <f>SUMPRODUCT(Y43:Y57,$T43:$T57)/Y58</f>
        <v>511.351</v>
      </c>
    </row>
    <row r="42" spans="1:25" hidden="1" outlineLevel="1" x14ac:dyDescent="0.25">
      <c r="U42" s="10" t="s">
        <v>39</v>
      </c>
    </row>
    <row r="43" spans="1:25" hidden="1" outlineLevel="1" x14ac:dyDescent="0.25">
      <c r="S43" s="9" t="s">
        <v>75</v>
      </c>
      <c r="T43" s="8">
        <v>494.61799999999999</v>
      </c>
      <c r="U43" s="10">
        <v>30</v>
      </c>
      <c r="V43">
        <v>0</v>
      </c>
      <c r="W43">
        <v>0</v>
      </c>
      <c r="X43">
        <v>0</v>
      </c>
      <c r="Y43">
        <v>0</v>
      </c>
    </row>
    <row r="44" spans="1:25" hidden="1" outlineLevel="1" x14ac:dyDescent="0.25">
      <c r="S44" s="9" t="s">
        <v>37</v>
      </c>
      <c r="T44" s="8">
        <v>500.69</v>
      </c>
      <c r="U44">
        <v>31</v>
      </c>
      <c r="V44">
        <v>0</v>
      </c>
      <c r="W44">
        <v>0</v>
      </c>
      <c r="X44">
        <v>0</v>
      </c>
      <c r="Y44">
        <v>0</v>
      </c>
    </row>
    <row r="45" spans="1:25" hidden="1" outlineLevel="1" x14ac:dyDescent="0.25">
      <c r="S45" s="9" t="s">
        <v>70</v>
      </c>
      <c r="T45" s="8">
        <v>501.96050000000002</v>
      </c>
      <c r="U45">
        <v>30</v>
      </c>
      <c r="V45">
        <v>0</v>
      </c>
      <c r="W45">
        <v>0</v>
      </c>
      <c r="X45">
        <v>0</v>
      </c>
      <c r="Y45">
        <v>0</v>
      </c>
    </row>
    <row r="46" spans="1:25" hidden="1" outlineLevel="1" x14ac:dyDescent="0.25">
      <c r="S46" s="9" t="s">
        <v>36</v>
      </c>
      <c r="T46" s="8">
        <v>503.10449999999997</v>
      </c>
      <c r="U46">
        <v>0</v>
      </c>
      <c r="V46">
        <v>31</v>
      </c>
      <c r="W46">
        <v>0</v>
      </c>
      <c r="X46">
        <v>0</v>
      </c>
      <c r="Y46">
        <v>0</v>
      </c>
    </row>
    <row r="47" spans="1:25" hidden="1" outlineLevel="1" x14ac:dyDescent="0.25">
      <c r="S47" s="22" t="s">
        <v>66</v>
      </c>
      <c r="T47" s="8">
        <v>505.07850000000002</v>
      </c>
      <c r="U47">
        <v>0</v>
      </c>
      <c r="V47">
        <v>31</v>
      </c>
      <c r="W47">
        <v>0</v>
      </c>
      <c r="X47">
        <v>0</v>
      </c>
      <c r="Y47">
        <v>0</v>
      </c>
    </row>
    <row r="48" spans="1:25" hidden="1" outlineLevel="1" x14ac:dyDescent="0.25">
      <c r="S48" s="9" t="s">
        <v>38</v>
      </c>
      <c r="T48" s="8">
        <v>507.1875</v>
      </c>
      <c r="U48">
        <v>0</v>
      </c>
      <c r="V48">
        <v>30</v>
      </c>
      <c r="W48">
        <v>0</v>
      </c>
      <c r="X48">
        <v>0</v>
      </c>
      <c r="Y48">
        <v>0</v>
      </c>
    </row>
    <row r="49" spans="1:25" hidden="1" outlineLevel="1" x14ac:dyDescent="0.25">
      <c r="S49" s="22" t="s">
        <v>67</v>
      </c>
      <c r="T49" s="8">
        <v>508.85199999999998</v>
      </c>
      <c r="U49">
        <v>0</v>
      </c>
      <c r="V49">
        <v>0</v>
      </c>
      <c r="W49">
        <v>31</v>
      </c>
      <c r="X49">
        <v>0</v>
      </c>
      <c r="Y49">
        <v>0</v>
      </c>
    </row>
    <row r="50" spans="1:25" hidden="1" outlineLevel="1" x14ac:dyDescent="0.25">
      <c r="S50" s="9" t="s">
        <v>71</v>
      </c>
      <c r="T50" s="8">
        <v>509.29500000000002</v>
      </c>
      <c r="U50">
        <v>0</v>
      </c>
      <c r="V50">
        <v>0</v>
      </c>
      <c r="W50">
        <v>30</v>
      </c>
      <c r="X50">
        <v>0</v>
      </c>
      <c r="Y50">
        <v>0</v>
      </c>
    </row>
    <row r="51" spans="1:25" hidden="1" outlineLevel="1" x14ac:dyDescent="0.25">
      <c r="S51" s="9" t="s">
        <v>40</v>
      </c>
      <c r="T51" s="8">
        <v>510.35</v>
      </c>
      <c r="U51">
        <v>0</v>
      </c>
      <c r="V51">
        <v>0</v>
      </c>
      <c r="W51">
        <v>31</v>
      </c>
      <c r="X51">
        <v>0</v>
      </c>
      <c r="Y51">
        <v>0</v>
      </c>
    </row>
    <row r="52" spans="1:25" hidden="1" outlineLevel="1" x14ac:dyDescent="0.25">
      <c r="S52" s="22" t="s">
        <v>68</v>
      </c>
      <c r="T52" s="8">
        <v>511.74450000000002</v>
      </c>
      <c r="U52">
        <v>0</v>
      </c>
      <c r="V52">
        <v>0</v>
      </c>
      <c r="W52">
        <v>0</v>
      </c>
      <c r="X52">
        <v>31</v>
      </c>
      <c r="Y52">
        <v>0</v>
      </c>
    </row>
    <row r="53" spans="1:25" hidden="1" outlineLevel="1" x14ac:dyDescent="0.25">
      <c r="S53" s="9" t="s">
        <v>72</v>
      </c>
      <c r="T53" s="8">
        <v>512.22550000000001</v>
      </c>
      <c r="U53">
        <v>0</v>
      </c>
      <c r="V53">
        <v>0</v>
      </c>
      <c r="W53">
        <v>0</v>
      </c>
      <c r="X53">
        <v>28</v>
      </c>
      <c r="Y53">
        <v>0</v>
      </c>
    </row>
    <row r="54" spans="1:25" hidden="1" outlineLevel="1" x14ac:dyDescent="0.25">
      <c r="S54" s="9" t="s">
        <v>41</v>
      </c>
      <c r="T54" s="8">
        <v>511.97949999999997</v>
      </c>
      <c r="U54">
        <v>0</v>
      </c>
      <c r="V54">
        <v>0</v>
      </c>
      <c r="W54">
        <v>0</v>
      </c>
      <c r="X54">
        <v>31</v>
      </c>
      <c r="Y54">
        <v>0</v>
      </c>
    </row>
    <row r="55" spans="1:25" hidden="1" outlineLevel="1" x14ac:dyDescent="0.25">
      <c r="S55" s="9" t="s">
        <v>73</v>
      </c>
      <c r="T55" s="8">
        <v>511.565</v>
      </c>
      <c r="U55">
        <v>0</v>
      </c>
      <c r="V55">
        <v>0</v>
      </c>
      <c r="W55">
        <v>0</v>
      </c>
      <c r="X55">
        <v>0</v>
      </c>
      <c r="Y55">
        <v>30</v>
      </c>
    </row>
    <row r="56" spans="1:25" hidden="1" outlineLevel="1" x14ac:dyDescent="0.25">
      <c r="S56" s="9" t="s">
        <v>42</v>
      </c>
      <c r="T56" s="8">
        <v>511.20100000000002</v>
      </c>
      <c r="U56">
        <v>0</v>
      </c>
      <c r="V56">
        <v>0</v>
      </c>
      <c r="W56">
        <v>0</v>
      </c>
      <c r="X56">
        <v>0</v>
      </c>
      <c r="Y56">
        <v>31</v>
      </c>
    </row>
    <row r="57" spans="1:25" hidden="1" outlineLevel="1" x14ac:dyDescent="0.25">
      <c r="S57" s="9" t="s">
        <v>74</v>
      </c>
      <c r="T57" s="8">
        <v>511.29199999999997</v>
      </c>
      <c r="U57">
        <v>0</v>
      </c>
      <c r="V57">
        <v>0</v>
      </c>
      <c r="W57">
        <v>0</v>
      </c>
      <c r="X57">
        <v>0</v>
      </c>
      <c r="Y57">
        <v>30</v>
      </c>
    </row>
    <row r="58" spans="1:25" hidden="1" outlineLevel="1" x14ac:dyDescent="0.25">
      <c r="U58" s="11">
        <f>SUM(U43:U57)</f>
        <v>91</v>
      </c>
      <c r="V58" s="11">
        <f>SUM(V43:V57)</f>
        <v>92</v>
      </c>
      <c r="W58" s="11">
        <f>SUM(W43:W57)</f>
        <v>92</v>
      </c>
      <c r="X58" s="11">
        <f>SUM(X43:X57)</f>
        <v>90</v>
      </c>
      <c r="Y58" s="11">
        <f>SUM(Y43:Y57)</f>
        <v>91</v>
      </c>
    </row>
    <row r="59" spans="1:25" x14ac:dyDescent="0.25">
      <c r="A59" t="s">
        <v>76</v>
      </c>
      <c r="B59" s="8">
        <f t="array" ref="B59">SUM(SFO!$B$2:$B$448*(SFO!$C$2:$C$448=B$2)*(SFO!$D$2:$D$448&gt;=B$3)*(SFO!$D$2:$D$448&lt;=B$4))/SUM((SFO!$C$2:$C$448=B$2)*(SFO!$D$2:$D$448&gt;=B$3)*(SFO!$D$2:$D$448&lt;=B$4))</f>
        <v>1546.0833333333333</v>
      </c>
      <c r="C59" s="8">
        <f t="array" ref="C59">SUM(SFO!$B$2:$B$448*(SFO!$C$2:$C$448=C$2)*(SFO!$D$2:$D$448&gt;=C$3)*(SFO!$D$2:$D$448&lt;=C$4))/SUM((SFO!$C$2:$C$448=C$2)*(SFO!$D$2:$D$448&gt;=C$3)*(SFO!$D$2:$D$448&lt;=C$4))</f>
        <v>1492.3666666666668</v>
      </c>
      <c r="D59" s="8">
        <f t="array" ref="D59">SUM(SFO!$B$2:$B$448*(SFO!$C$2:$C$448=D$2)*(SFO!$D$2:$D$448&gt;=D$3)*(SFO!$D$2:$D$448&lt;=D$4))/SUM((SFO!$C$2:$C$448=D$2)*(SFO!$D$2:$D$448&gt;=D$3)*(SFO!$D$2:$D$448&lt;=D$4))</f>
        <v>1493.7966666666664</v>
      </c>
      <c r="E59" s="8">
        <f t="array" ref="E59">SUM(SFO!$B$2:$B$448*(SFO!$C$2:$C$448=E$2)*(SFO!$D$2:$D$448&gt;=E$3)*(SFO!$D$2:$D$448&lt;=E$4))/SUM((SFO!$C$2:$C$448=E$2)*(SFO!$D$2:$D$448&gt;=E$3)*(SFO!$D$2:$D$448&lt;=E$4))</f>
        <v>1459.4233333333334</v>
      </c>
      <c r="F59" s="8">
        <f t="array" ref="F59">SUM(SFO!$B$2:$B$448*(SFO!$C$2:$C$448=F$2)*(SFO!$D$2:$D$448&gt;=F$3)*(SFO!$D$2:$D$448&lt;=F$4))/SUM((SFO!$C$2:$C$448=F$2)*(SFO!$D$2:$D$448&gt;=F$3)*(SFO!$D$2:$D$448&lt;=F$4))</f>
        <v>1228.7500000000002</v>
      </c>
      <c r="G59" s="8">
        <f t="array" ref="G59">SUM(SFO!$B$2:$B$448*(SFO!$C$2:$C$448=G$2)*(SFO!$D$2:$D$448&gt;=G$3)*(SFO!$D$2:$D$448&lt;=G$4))/SUM((SFO!$C$2:$C$448=G$2)*(SFO!$D$2:$D$448&gt;=G$3)*(SFO!$D$2:$D$448&lt;=G$4))</f>
        <v>1182.9033333333334</v>
      </c>
      <c r="H59" s="8">
        <f t="array" ref="H59">SUM(SFO!$B$2:$B$448*(SFO!$C$2:$C$448=H$2)*(SFO!$D$2:$D$448&gt;=H$3)*(SFO!$D$2:$D$448&lt;=H$4))/SUM((SFO!$C$2:$C$448=H$2)*(SFO!$D$2:$D$448&gt;=H$3)*(SFO!$D$2:$D$448&lt;=H$4))</f>
        <v>1133.0833333333333</v>
      </c>
      <c r="I59" s="8">
        <f t="array" ref="I59">SUM(SFO!$B$2:$B$448*(SFO!$C$2:$C$448=I$2)*(SFO!$D$2:$D$448&gt;=I$3)*(SFO!$D$2:$D$448&lt;=I$4))/SUM((SFO!$C$2:$C$448=I$2)*(SFO!$D$2:$D$448&gt;=I$3)*(SFO!$D$2:$D$448&lt;=I$4))</f>
        <v>1121.48</v>
      </c>
      <c r="J59" s="8">
        <f t="array" ref="J59">SUM(SFO!$B$2:$B$448*(SFO!$C$2:$C$448=J$2)*(SFO!$D$2:$D$448&gt;=J$3)*(SFO!$D$2:$D$448&lt;=J$4))/SUM((SFO!$C$2:$C$448=J$2)*(SFO!$D$2:$D$448&gt;=J$3)*(SFO!$D$2:$D$448&lt;=J$4))</f>
        <v>1012.4733333333334</v>
      </c>
      <c r="K59" s="8">
        <f t="array" ref="K59">SUM(SFO!$B$2:$B$448*(SFO!$C$2:$C$448=K$2)*(SFO!$D$2:$D$448&gt;=K$3)*(SFO!$D$2:$D$448&lt;=K$4))/SUM((SFO!$C$2:$C$448=K$2)*(SFO!$D$2:$D$448&gt;=K$3)*(SFO!$D$2:$D$448&lt;=K$4))</f>
        <v>1054.2133333333334</v>
      </c>
      <c r="L59" s="8">
        <f t="array" ref="L59">SUM(SFO!$B$2:$B$448*(SFO!$C$2:$C$448=L$2)*(SFO!$D$2:$D$448&gt;=L$3)*(SFO!$D$2:$D$448&lt;=L$4))/SUM((SFO!$C$2:$C$448=L$2)*(SFO!$D$2:$D$448&gt;=L$3)*(SFO!$D$2:$D$448&lt;=L$4))</f>
        <v>973.99333333333334</v>
      </c>
      <c r="M59" s="8">
        <f t="array" ref="M59">SUM(SFO!$B$2:$B$448*(SFO!$C$2:$C$448=M$2)*(SFO!$D$2:$D$448&gt;=M$3)*(SFO!$D$2:$D$448&lt;=M$4))/SUM((SFO!$C$2:$C$448=M$2)*(SFO!$D$2:$D$448&gt;=M$3)*(SFO!$D$2:$D$448&lt;=M$4))</f>
        <v>1062.2533333333333</v>
      </c>
      <c r="N59" s="8">
        <f t="array" ref="N59">SUM(SFO!$B$2:$B$448*(SFO!$C$2:$C$448=N$2)*(SFO!$D$2:$D$448&gt;=N$3)*(SFO!$D$2:$D$448&lt;=N$4))/SUM((SFO!$C$2:$C$448=N$2)*(SFO!$D$2:$D$448&gt;=N$3)*(SFO!$D$2:$D$448&lt;=N$4))</f>
        <v>1010.3966666666665</v>
      </c>
      <c r="O59" s="8">
        <f t="array" ref="O59">SUM(SFO!$B$2:$B$448*(SFO!$C$2:$C$448=O$2)*(SFO!$D$2:$D$448&gt;=O$3)*(SFO!$D$2:$D$448&lt;=O$4))/SUM((SFO!$C$2:$C$448=O$2)*(SFO!$D$2:$D$448&gt;=O$3)*(SFO!$D$2:$D$448&lt;=O$4))</f>
        <v>1042.0666666666666</v>
      </c>
      <c r="P59" s="8">
        <f t="array" ref="P59">SUM(SFO!$B$2:$B$448*(SFO!$C$2:$C$448=P$2)*(SFO!$D$2:$D$448&gt;=P$3)*(SFO!$D$2:$D$448&lt;=P$4))/SUM((SFO!$C$2:$C$448=P$2)*(SFO!$D$2:$D$448&gt;=P$3)*(SFO!$D$2:$D$448&lt;=P$4))</f>
        <v>1024.5466666666666</v>
      </c>
      <c r="Q59" s="8">
        <f t="array" ref="Q59">SUM(SFO!$B$2:$B$448*(SFO!$C$2:$C$448=Q$2)*(SFO!$D$2:$D$448&gt;=Q$3)*(SFO!$D$2:$D$448&lt;=Q$4))/SUM((SFO!$C$2:$C$448=Q$2)*(SFO!$D$2:$D$448&gt;=Q$3)*(SFO!$D$2:$D$448&lt;=Q$4))</f>
        <v>1028.6499999999999</v>
      </c>
      <c r="R59" s="8">
        <f t="array" ref="R59">SUM(SFO!$B$2:$B$448*(SFO!$C$2:$C$448=R$2)*(SFO!$D$2:$D$448&gt;=R$3)*(SFO!$D$2:$D$448&lt;=R$4))/SUM((SFO!$C$2:$C$448=R$2)*(SFO!$D$2:$D$448&gt;=R$3)*(SFO!$D$2:$D$448&lt;=R$4))</f>
        <v>982.0333333333333</v>
      </c>
      <c r="S59" s="8">
        <f t="array" ref="S59">SUM(SFO!$B$2:$B$448*(SFO!$C$2:$C$448=S$2)*(SFO!$D$2:$D$448&gt;=S$3)*(SFO!$D$2:$D$448&lt;=S$4))/SUM((SFO!$C$2:$C$448=S$2)*(SFO!$D$2:$D$448&gt;=S$3)*(SFO!$D$2:$D$448&lt;=S$4))</f>
        <v>1003.7166666666667</v>
      </c>
      <c r="T59" s="8">
        <f t="array" ref="T59">SUM(SFO!$B$2:$B$448*(SFO!$C$2:$C$448=T$2)*(SFO!$D$2:$D$448&gt;=T$3)*(SFO!$D$2:$D$448&lt;=T$4))/SUM((SFO!$C$2:$C$448=T$2)*(SFO!$D$2:$D$448&gt;=T$3)*(SFO!$D$2:$D$448&lt;=T$4))</f>
        <v>961.53666666666675</v>
      </c>
      <c r="U59" s="27">
        <f>U27*SFO!$H$4+SFO!$I$4</f>
        <v>978.33632076025128</v>
      </c>
      <c r="V59" s="27">
        <f>V27*SFO!$H$4+SFO!$I$4</f>
        <v>983.35228170906782</v>
      </c>
      <c r="W59" s="27">
        <f>W27*SFO!$H$4+SFO!$I$4</f>
        <v>992.06773302175759</v>
      </c>
      <c r="X59" s="27">
        <f>X27*SFO!$H$4+SFO!$I$4</f>
        <v>1001.1115590514589</v>
      </c>
      <c r="Y59" s="27">
        <f>Y27*SFO!$H$4+SFO!$I$4</f>
        <v>1007.0184407257067</v>
      </c>
    </row>
    <row r="60" spans="1:25" x14ac:dyDescent="0.25">
      <c r="A60" t="s">
        <v>82</v>
      </c>
      <c r="B60">
        <v>1465.8733429148617</v>
      </c>
      <c r="C60">
        <v>1375.8231420507996</v>
      </c>
      <c r="D60">
        <v>1741.6195337287902</v>
      </c>
      <c r="E60">
        <v>1428.0695591076762</v>
      </c>
      <c r="F60">
        <v>1217.3458725182863</v>
      </c>
      <c r="G60">
        <v>1148.819279686109</v>
      </c>
      <c r="H60">
        <v>1172.035977723755</v>
      </c>
      <c r="I60">
        <v>1179.1282896941909</v>
      </c>
      <c r="J60">
        <v>1147.5814412635734</v>
      </c>
      <c r="K60">
        <v>1024.0920532182668</v>
      </c>
      <c r="L60">
        <v>1103.932584269663</v>
      </c>
      <c r="M60">
        <v>1023.3100233100236</v>
      </c>
      <c r="N60">
        <v>1073.9570164348925</v>
      </c>
      <c r="O60">
        <v>1067.003367003367</v>
      </c>
      <c r="P60">
        <v>990.93466708346352</v>
      </c>
      <c r="Q60">
        <v>1093.3908045977009</v>
      </c>
      <c r="R60">
        <v>909.74297668858333</v>
      </c>
      <c r="S60">
        <v>971.56259161536195</v>
      </c>
      <c r="T60" s="36">
        <f>T59</f>
        <v>961.53666666666675</v>
      </c>
      <c r="U60" s="36">
        <f t="shared" ref="U60:Y60" si="3">U59</f>
        <v>978.33632076025128</v>
      </c>
      <c r="V60" s="36">
        <f t="shared" si="3"/>
        <v>983.35228170906782</v>
      </c>
      <c r="W60" s="36">
        <f t="shared" si="3"/>
        <v>992.06773302175759</v>
      </c>
      <c r="X60" s="36">
        <f t="shared" si="3"/>
        <v>1001.1115590514589</v>
      </c>
      <c r="Y60" s="36">
        <f t="shared" si="3"/>
        <v>1007.0184407257067</v>
      </c>
    </row>
    <row r="61" spans="1:25" x14ac:dyDescent="0.25">
      <c r="A61" s="29" t="s">
        <v>80</v>
      </c>
      <c r="B61" s="28">
        <f t="array" ref="B61">MAX('soybean oil'!$F$2:$F$3093*('soybean oil'!$G$2:$G$3093=B$2)*('soybean oil'!$H$2:$H$3093&gt;=B$3)*('soybean oil'!$H$2:$H$3093&lt;=B$4))-B27+B59</f>
        <v>1625.9536614620263</v>
      </c>
      <c r="C61" s="28">
        <f t="array" ref="C61">MAX('soybean oil'!$F$2:$F$3093*('soybean oil'!$G$2:$G$3093=C$2)*('soybean oil'!$H$2:$H$3093&gt;=C$3)*('soybean oil'!$H$2:$H$3093&lt;=C$4))-C27+C59</f>
        <v>1547.6489567986639</v>
      </c>
      <c r="D61" s="28">
        <f t="array" ref="D61">MAX('soybean oil'!$F$2:$F$3093*('soybean oil'!$G$2:$G$3093=D$2)*('soybean oil'!$H$2:$H$3093&gt;=D$3)*('soybean oil'!$H$2:$H$3093&lt;=D$4))-D27+D59</f>
        <v>1543.227245345345</v>
      </c>
      <c r="E61" s="28">
        <f t="array" ref="E61">MAX('soybean oil'!$F$2:$F$3093*('soybean oil'!$G$2:$G$3093=E$2)*('soybean oil'!$H$2:$H$3093&gt;=E$3)*('soybean oil'!$H$2:$H$3093&lt;=E$4))-E27+E59</f>
        <v>1486.0455293812963</v>
      </c>
      <c r="F61" s="28">
        <f t="array" ref="F61">MAX('soybean oil'!$F$2:$F$3093*('soybean oil'!$G$2:$G$3093=F$2)*('soybean oil'!$H$2:$H$3093&gt;=F$3)*('soybean oil'!$H$2:$H$3093&lt;=F$4))-F27+F59</f>
        <v>1306.3816519609886</v>
      </c>
      <c r="G61" s="28">
        <f t="array" ref="G61">MAX('soybean oil'!$F$2:$F$3093*('soybean oil'!$G$2:$G$3093=G$2)*('soybean oil'!$H$2:$H$3093&gt;=G$3)*('soybean oil'!$H$2:$H$3093&lt;=G$4))-G27+G59</f>
        <v>1210.5830592952145</v>
      </c>
      <c r="H61" s="28">
        <f t="array" ref="H61">MAX('soybean oil'!$F$2:$F$3093*('soybean oil'!$G$2:$G$3093=H$2)*('soybean oil'!$H$2:$H$3093&gt;=H$3)*('soybean oil'!$H$2:$H$3093&lt;=H$4))-H27+H59</f>
        <v>1234.0174624053725</v>
      </c>
      <c r="I61" s="28">
        <f t="array" ref="I61">MAX('soybean oil'!$F$2:$F$3093*('soybean oil'!$G$2:$G$3093=I$2)*('soybean oil'!$H$2:$H$3093&gt;=I$3)*('soybean oil'!$H$2:$H$3093&lt;=I$4))-I27+I59</f>
        <v>1184.458019683949</v>
      </c>
      <c r="J61" s="28">
        <f t="array" ref="J61">MAX('soybean oil'!$F$2:$F$3093*('soybean oil'!$G$2:$G$3093=J$2)*('soybean oil'!$H$2:$H$3093&gt;=J$3)*('soybean oil'!$H$2:$H$3093&lt;=J$4))-J27+J59</f>
        <v>1112.8690917540494</v>
      </c>
      <c r="K61" s="28">
        <f t="array" ref="K61">MAX('soybean oil'!$F$2:$F$3093*('soybean oil'!$G$2:$G$3093=K$2)*('soybean oil'!$H$2:$H$3093&gt;=K$3)*('soybean oil'!$H$2:$H$3093&lt;=K$4))-K27+K59</f>
        <v>1104.267912073271</v>
      </c>
      <c r="L61" s="28">
        <f t="array" ref="L61">MAX('soybean oil'!$F$2:$F$3093*('soybean oil'!$G$2:$G$3093=L$2)*('soybean oil'!$H$2:$H$3093&gt;=L$3)*('soybean oil'!$H$2:$H$3093&lt;=L$4))-L27+L59</f>
        <v>1021.0464855273882</v>
      </c>
      <c r="M61" s="28">
        <f t="array" ref="M61">MAX('soybean oil'!$F$2:$F$3093*('soybean oil'!$G$2:$G$3093=M$2)*('soybean oil'!$H$2:$H$3093&gt;=M$3)*('soybean oil'!$H$2:$H$3093&lt;=M$4))-M27+M59</f>
        <v>1112.4970328253657</v>
      </c>
      <c r="N61" s="28">
        <f t="array" ref="N61">MAX('soybean oil'!$F$2:$F$3093*('soybean oil'!$G$2:$G$3093=N$2)*('soybean oil'!$H$2:$H$3093&gt;=N$3)*('soybean oil'!$H$2:$H$3093&lt;=N$4))-N27+N59</f>
        <v>1108.0642045928444</v>
      </c>
      <c r="O61" s="28">
        <f t="array" ref="O61">MAX('soybean oil'!$F$2:$F$3093*('soybean oil'!$G$2:$G$3093=O$2)*('soybean oil'!$H$2:$H$3093&gt;=O$3)*('soybean oil'!$H$2:$H$3093&lt;=O$4))-O27+O59</f>
        <v>1108.1867438187578</v>
      </c>
      <c r="P61" s="28">
        <f t="array" ref="P61">MAX('soybean oil'!$F$2:$F$3093*('soybean oil'!$G$2:$G$3093=P$2)*('soybean oil'!$H$2:$H$3093&gt;=P$3)*('soybean oil'!$H$2:$H$3093&lt;=P$4))-P27+P59</f>
        <v>1089.2714955357899</v>
      </c>
      <c r="Q61" s="28">
        <f t="array" ref="Q61">MAX('soybean oil'!$F$2:$F$3093*('soybean oil'!$G$2:$G$3093=Q$2)*('soybean oil'!$H$2:$H$3093&gt;=Q$3)*('soybean oil'!$H$2:$H$3093&lt;=Q$4))-Q27+Q59</f>
        <v>1074.6942324018805</v>
      </c>
      <c r="R61" s="28">
        <f t="array" ref="R61">MAX('soybean oil'!$F$2:$F$3093*('soybean oil'!$G$2:$G$3093=R$2)*('soybean oil'!$H$2:$H$3093&gt;=R$3)*('soybean oil'!$H$2:$H$3093&lt;=R$4))-R27+R59</f>
        <v>1032.516435595393</v>
      </c>
      <c r="S61" s="28">
        <f t="array" ref="S61">MAX('soybean oil'!$F$2:$F$3093*('soybean oil'!$G$2:$G$3093=S$2)*('soybean oil'!$H$2:$H$3093&gt;=S$3)*('soybean oil'!$H$2:$H$3093&lt;=S$4))-S27+S59</f>
        <v>1061.5232715719362</v>
      </c>
      <c r="T61" s="28">
        <f t="array" ref="T61">MAX('soybean oil'!$F$2:$F$3093*('soybean oil'!$G$2:$G$3093=T$2)*('soybean oil'!$H$2:$H$3093&gt;=T$3)*('soybean oil'!$H$2:$H$3093&lt;=T$4))-T27+T59</f>
        <v>1009.8691062234689</v>
      </c>
    </row>
    <row r="62" spans="1:25" x14ac:dyDescent="0.25">
      <c r="A62" s="29" t="s">
        <v>81</v>
      </c>
      <c r="B62" s="28">
        <f t="array" ref="B62">MIN('soybean oil'!$F$2:$F$3093*(10-9*('soybean oil'!$G$2:$G$3093=B$2)*('soybean oil'!$H$2:$H$3093&gt;=B$3)*('soybean oil'!$H$2:$H$3093&lt;=B$4)))-B27+B59</f>
        <v>1487.9442853342932</v>
      </c>
      <c r="C62" s="28">
        <f t="array" ref="C62">MIN('soybean oil'!$F$2:$F$3093*(10-9*('soybean oil'!$G$2:$G$3093=C$2)*('soybean oil'!$H$2:$H$3093&gt;=C$3)*('soybean oil'!$H$2:$H$3093&lt;=C$4)))-C27+C59</f>
        <v>1431.2448823650484</v>
      </c>
      <c r="D62" s="28">
        <f t="array" ref="D62">MIN('soybean oil'!$F$2:$F$3093*(10-9*('soybean oil'!$G$2:$G$3093=D$2)*('soybean oil'!$H$2:$H$3093&gt;=D$3)*('soybean oil'!$H$2:$H$3093&lt;=D$4)))-D27+D59</f>
        <v>1453.9400291604697</v>
      </c>
      <c r="E62" s="28">
        <f t="array" ref="E62">MIN('soybean oil'!$F$2:$F$3093*(10-9*('soybean oil'!$G$2:$G$3093=E$2)*('soybean oil'!$H$2:$H$3093&gt;=E$3)*('soybean oil'!$H$2:$H$3093&lt;=E$4)))-E27+E59</f>
        <v>1403.5044584192781</v>
      </c>
      <c r="F62" s="28">
        <f t="array" ref="F62">MIN('soybean oil'!$F$2:$F$3093*(10-9*('soybean oil'!$G$2:$G$3093=F$2)*('soybean oil'!$H$2:$H$3093&gt;=F$3)*('soybean oil'!$H$2:$H$3093&lt;=F$4)))-F27+F59</f>
        <v>1172.0319493855241</v>
      </c>
      <c r="G62" s="28">
        <f t="array" ref="G62">MIN('soybean oil'!$F$2:$F$3093*(10-9*('soybean oil'!$G$2:$G$3093=G$2)*('soybean oil'!$H$2:$H$3093&gt;=G$3)*('soybean oil'!$H$2:$H$3093&lt;=G$4)))-G27+G59</f>
        <v>1147.6190372152132</v>
      </c>
      <c r="H62" s="28">
        <f t="array" ref="H62">MIN('soybean oil'!$F$2:$F$3093*(10-9*('soybean oil'!$G$2:$G$3093=H$2)*('soybean oil'!$H$2:$H$3093&gt;=H$3)*('soybean oil'!$H$2:$H$3093&lt;=H$4)))-H27+H59</f>
        <v>1070.2140016020087</v>
      </c>
      <c r="I62" s="28">
        <f t="array" ref="I62">MIN('soybean oil'!$F$2:$F$3093*(10-9*('soybean oil'!$G$2:$G$3093=I$2)*('soybean oil'!$H$2:$H$3093&gt;=I$3)*('soybean oil'!$H$2:$H$3093&lt;=I$4)))-I27+I59</f>
        <v>1065.4083981041153</v>
      </c>
      <c r="J62" s="28">
        <f t="array" ref="J62">MIN('soybean oil'!$F$2:$F$3093*(10-9*('soybean oil'!$G$2:$G$3093=J$2)*('soybean oil'!$H$2:$H$3093&gt;=J$3)*('soybean oil'!$H$2:$H$3093&lt;=J$4)))-J27+J59</f>
        <v>948.18378190194574</v>
      </c>
      <c r="K62" s="28">
        <f t="array" ref="K62">MIN('soybean oil'!$F$2:$F$3093*(10-9*('soybean oil'!$G$2:$G$3093=K$2)*('soybean oil'!$H$2:$H$3093&gt;=K$3)*('soybean oil'!$H$2:$H$3093&lt;=K$4)))-K27+K59</f>
        <v>1026.6651957841943</v>
      </c>
      <c r="L62" s="28">
        <f t="array" ref="L62">MIN('soybean oil'!$F$2:$F$3093*(10-9*('soybean oil'!$G$2:$G$3093=L$2)*('soybean oil'!$H$2:$H$3093&gt;=L$3)*('soybean oil'!$H$2:$H$3093&lt;=L$4)))-L27+L59</f>
        <v>928.01141088537008</v>
      </c>
      <c r="M62" s="28">
        <f t="array" ref="M62">MIN('soybean oil'!$F$2:$F$3093*(10-9*('soybean oil'!$G$2:$G$3093=M$2)*('soybean oil'!$H$2:$H$3093&gt;=M$3)*('soybean oil'!$H$2:$H$3093&lt;=M$4)))-M27+M59</f>
        <v>1022.3279675917507</v>
      </c>
      <c r="N62" s="28">
        <f t="array" ref="N62">MIN('soybean oil'!$F$2:$F$3093*(10-9*('soybean oil'!$G$2:$G$3093=N$2)*('soybean oil'!$H$2:$H$3093&gt;=N$3)*('soybean oil'!$H$2:$H$3093&lt;=N$4)))-N27+N59</f>
        <v>944.26074378948033</v>
      </c>
      <c r="O62" s="28">
        <f t="array" ref="O62">MIN('soybean oil'!$F$2:$F$3093*(10-9*('soybean oil'!$G$2:$G$3093=O$2)*('soybean oil'!$H$2:$H$3093&gt;=O$3)*('soybean oil'!$H$2:$H$3093&lt;=O$4)))-O27+O59</f>
        <v>997.07376367757968</v>
      </c>
      <c r="P62" s="28">
        <f t="array" ref="P62">MIN('soybean oil'!$F$2:$F$3093*(10-9*('soybean oil'!$G$2:$G$3093=P$2)*('soybean oil'!$H$2:$H$3093&gt;=P$3)*('soybean oil'!$H$2:$H$3093&lt;=P$4)))-P27+P59</f>
        <v>978.15851539461164</v>
      </c>
      <c r="Q62" s="28">
        <f t="array" ref="Q62">MIN('soybean oil'!$F$2:$F$3093*(10-9*('soybean oil'!$G$2:$G$3093=Q$2)*('soybean oil'!$H$2:$H$3093&gt;=Q$3)*('soybean oil'!$H$2:$H$3093&lt;=Q$4)))-Q27+Q59</f>
        <v>988.93441241196331</v>
      </c>
      <c r="R62" s="28">
        <f t="array" ref="R62">MIN('soybean oil'!$F$2:$F$3093*(10-9*('soybean oil'!$G$2:$G$3093=R$2)*('soybean oil'!$H$2:$H$3093&gt;=R$3)*('soybean oil'!$H$2:$H$3093&lt;=R$4)))-R27+R59</f>
        <v>928.23778558194579</v>
      </c>
      <c r="S62" s="28">
        <f t="array" ref="S62">MIN('soybean oil'!$F$2:$F$3093*(10-9*('soybean oil'!$G$2:$G$3093=S$2)*('soybean oil'!$H$2:$H$3093&gt;=S$3)*('soybean oil'!$H$2:$H$3093&lt;=S$4)))-S27+S59</f>
        <v>949.30798011983359</v>
      </c>
      <c r="T62" s="28">
        <f t="array" ref="T62">MIN('soybean oil'!$F$2:$F$3093*(10-9*('soybean oil'!$G$2:$G$3093=T$2)*('soybean oil'!$H$2:$H$3093&gt;=T$3)*('soybean oil'!$H$2:$H$3093&lt;=T$4)))-T27+T59</f>
        <v>915.29079574615639</v>
      </c>
    </row>
    <row r="63" spans="1:25" x14ac:dyDescent="0.25">
      <c r="A63" s="29" t="s">
        <v>85</v>
      </c>
      <c r="B63" s="28">
        <v>303.03684527653093</v>
      </c>
      <c r="C63" s="28">
        <v>312.04168876961961</v>
      </c>
      <c r="D63" s="28">
        <v>365.89189974684314</v>
      </c>
      <c r="E63" s="28">
        <v>310.46448712879527</v>
      </c>
      <c r="F63" s="28">
        <v>258.84451357012142</v>
      </c>
      <c r="G63" s="28">
        <v>246.09347208232077</v>
      </c>
      <c r="H63" s="28">
        <v>235.34958377071993</v>
      </c>
      <c r="I63" s="28">
        <v>263.07740228252948</v>
      </c>
      <c r="J63" s="28">
        <v>235.07248750921448</v>
      </c>
      <c r="K63" s="28">
        <v>222.80826799714899</v>
      </c>
      <c r="L63" s="28">
        <v>224.67522715326271</v>
      </c>
      <c r="M63" s="28">
        <v>196.01623953311338</v>
      </c>
      <c r="N63" s="28">
        <v>190.10135863704983</v>
      </c>
      <c r="O63" s="28">
        <v>195.4040365862877</v>
      </c>
      <c r="P63" s="28">
        <v>180.43677998445119</v>
      </c>
      <c r="Q63" s="28">
        <v>176.81042590353357</v>
      </c>
      <c r="R63" s="28">
        <v>169.10830722330425</v>
      </c>
      <c r="S63" s="28">
        <v>180.88648084078596</v>
      </c>
      <c r="T63" s="44">
        <f>T5+$U$71</f>
        <v>175.11973060883739</v>
      </c>
      <c r="U63" s="44">
        <f t="shared" ref="U63:Y63" si="4">U5+$U$71</f>
        <v>177.6939424172167</v>
      </c>
      <c r="V63" s="44">
        <f t="shared" si="4"/>
        <v>185.28031029770219</v>
      </c>
      <c r="W63" s="44">
        <f t="shared" si="4"/>
        <v>193.62531496623626</v>
      </c>
      <c r="X63" s="44">
        <f t="shared" si="4"/>
        <v>199.53830516231471</v>
      </c>
      <c r="Y63" s="44">
        <f t="shared" si="4"/>
        <v>204.41108760862656</v>
      </c>
    </row>
    <row r="64" spans="1:25" x14ac:dyDescent="0.25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</row>
    <row r="65" spans="1:23" x14ac:dyDescent="0.25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</row>
    <row r="67" spans="1:23" x14ac:dyDescent="0.25">
      <c r="A67" t="s">
        <v>83</v>
      </c>
      <c r="B67" s="30">
        <v>0.198994</v>
      </c>
      <c r="C67" s="31">
        <v>0.38268000000000002</v>
      </c>
      <c r="D67" s="31">
        <v>0.17397599999999999</v>
      </c>
      <c r="E67" s="32">
        <f>1.0403-SUM(B67:D67)</f>
        <v>0.28464999999999996</v>
      </c>
      <c r="F67" s="33">
        <v>9.5699999999999993E-2</v>
      </c>
      <c r="G67" s="31">
        <v>0.26174700000000001</v>
      </c>
      <c r="H67" s="31">
        <v>0.26449699999999998</v>
      </c>
      <c r="I67" s="34">
        <f>0.9203-SUM(F67:H67)</f>
        <v>0.29835599999999995</v>
      </c>
      <c r="J67" s="30">
        <v>0.2026</v>
      </c>
      <c r="K67" s="31">
        <v>0.27810000000000001</v>
      </c>
      <c r="L67" s="31">
        <v>0.2492</v>
      </c>
      <c r="M67" s="32">
        <f>1.0302-SUM(J67:L67)</f>
        <v>0.30030000000000001</v>
      </c>
      <c r="N67" s="33">
        <v>0.15820000000000001</v>
      </c>
      <c r="O67" s="31">
        <v>0.29699999999999999</v>
      </c>
      <c r="P67" s="31">
        <v>0.31990000000000002</v>
      </c>
      <c r="Q67" s="34">
        <f>0.9839-SUM(N67:P67)</f>
        <v>0.20879999999999999</v>
      </c>
      <c r="R67" s="30">
        <v>0.1673</v>
      </c>
      <c r="S67" s="31">
        <v>0.34110000000000001</v>
      </c>
      <c r="T67">
        <v>0.25600930209357037</v>
      </c>
      <c r="U67">
        <v>0.29091966146996634</v>
      </c>
    </row>
    <row r="68" spans="1:23" x14ac:dyDescent="0.25">
      <c r="A68" t="s">
        <v>87</v>
      </c>
      <c r="B68" s="37">
        <f>0.509509</f>
        <v>0.50950899999999999</v>
      </c>
      <c r="C68" s="38">
        <v>1.0895980000000001</v>
      </c>
      <c r="D68" s="38">
        <v>0.65374500000000002</v>
      </c>
      <c r="E68" s="39">
        <f>3.0217-SUM(B68:D68)</f>
        <v>0.7688480000000002</v>
      </c>
      <c r="F68" s="40">
        <f>0.884701</f>
        <v>0.88470099999999996</v>
      </c>
      <c r="G68" s="38">
        <f>1.335265</f>
        <v>1.3352649999999999</v>
      </c>
      <c r="H68" s="38">
        <v>1.310816</v>
      </c>
      <c r="I68" s="41">
        <f>(4.2435)-SUM(F68:H68)</f>
        <v>0.71271800000000018</v>
      </c>
      <c r="J68" s="37">
        <v>1.2209000000000001</v>
      </c>
      <c r="K68" s="38">
        <v>1.403</v>
      </c>
      <c r="L68" s="38">
        <f>1.3317</f>
        <v>1.3317000000000001</v>
      </c>
      <c r="M68" s="39">
        <f>4.7438-SUM(J68:L68)</f>
        <v>0.78820000000000023</v>
      </c>
      <c r="N68" s="40">
        <v>0.9274</v>
      </c>
      <c r="O68" s="38">
        <v>1.3229</v>
      </c>
      <c r="P68" s="38">
        <v>1.4149</v>
      </c>
      <c r="Q68" s="41">
        <f>4.4095-SUM(N68:P68)</f>
        <v>0.74429999999999996</v>
      </c>
      <c r="R68" s="37">
        <v>1.1809000000000001</v>
      </c>
      <c r="S68" s="38">
        <v>1.5319</v>
      </c>
      <c r="T68" s="42">
        <v>1.1863417825285989</v>
      </c>
      <c r="U68" s="43">
        <v>0.81682548960985502</v>
      </c>
    </row>
    <row r="70" spans="1:23" x14ac:dyDescent="0.25">
      <c r="A70" t="s">
        <v>84</v>
      </c>
      <c r="B70" s="35">
        <f>B60-B59</f>
        <v>-80.209990418471534</v>
      </c>
      <c r="C70" s="35">
        <f>C60-C59</f>
        <v>-116.54352461586723</v>
      </c>
      <c r="D70" s="35">
        <f>D60-D59</f>
        <v>247.82286706212381</v>
      </c>
      <c r="E70" s="35">
        <f>E60-E59</f>
        <v>-31.353774225657162</v>
      </c>
      <c r="F70" s="35">
        <f t="shared" ref="F70:S70" si="5">F60-F59</f>
        <v>-11.404127481713886</v>
      </c>
      <c r="G70" s="35">
        <f t="shared" si="5"/>
        <v>-34.084053647224437</v>
      </c>
      <c r="H70" s="35">
        <f t="shared" si="5"/>
        <v>38.95264439042171</v>
      </c>
      <c r="I70" s="35">
        <f t="shared" si="5"/>
        <v>57.648289694190908</v>
      </c>
      <c r="J70" s="35">
        <f t="shared" si="5"/>
        <v>135.10810793024007</v>
      </c>
      <c r="K70" s="35">
        <f t="shared" si="5"/>
        <v>-30.121280115066611</v>
      </c>
      <c r="L70" s="35">
        <f t="shared" si="5"/>
        <v>129.9392509363297</v>
      </c>
      <c r="M70" s="35">
        <f t="shared" si="5"/>
        <v>-38.943310023309778</v>
      </c>
      <c r="N70" s="35">
        <f t="shared" si="5"/>
        <v>63.560349768225933</v>
      </c>
      <c r="O70" s="35">
        <f t="shared" si="5"/>
        <v>24.936700336700369</v>
      </c>
      <c r="P70" s="35">
        <f t="shared" si="5"/>
        <v>-33.611999583203101</v>
      </c>
      <c r="Q70" s="35">
        <f t="shared" si="5"/>
        <v>64.740804597701072</v>
      </c>
      <c r="R70" s="35">
        <f t="shared" si="5"/>
        <v>-72.290356644749977</v>
      </c>
      <c r="S70" s="35">
        <f t="shared" si="5"/>
        <v>-32.154075051304744</v>
      </c>
      <c r="U70" s="35">
        <f>AVERAGE(E70:I70,K70,M70:S70)</f>
        <v>-2.6249375373069004</v>
      </c>
      <c r="V70">
        <f>_xlfn.STDEV.P(E70:I70,K70,M70:S70)</f>
        <v>44.456066854637697</v>
      </c>
      <c r="W70">
        <v>1.64</v>
      </c>
    </row>
    <row r="71" spans="1:23" x14ac:dyDescent="0.25">
      <c r="A71" t="s">
        <v>86</v>
      </c>
      <c r="B71" s="35">
        <f>B63-B5</f>
        <v>-17.306291978371121</v>
      </c>
      <c r="C71" s="35">
        <f t="shared" ref="C71:S71" si="6">C63-C5</f>
        <v>0.86722875123717813</v>
      </c>
      <c r="D71" s="35">
        <f t="shared" si="6"/>
        <v>94.38454680566656</v>
      </c>
      <c r="E71" s="35">
        <f t="shared" si="6"/>
        <v>54.817658084677532</v>
      </c>
      <c r="F71" s="35">
        <f t="shared" si="6"/>
        <v>19.849511272327248</v>
      </c>
      <c r="G71" s="35">
        <f t="shared" si="6"/>
        <v>5.1798116962912957</v>
      </c>
      <c r="H71" s="35">
        <f t="shared" si="6"/>
        <v>8.4887472229861203</v>
      </c>
      <c r="I71" s="35">
        <f t="shared" si="6"/>
        <v>23.174566148075712</v>
      </c>
      <c r="J71" s="35">
        <f t="shared" si="6"/>
        <v>40.825589531273323</v>
      </c>
      <c r="K71" s="35">
        <f t="shared" si="6"/>
        <v>18.555912758178465</v>
      </c>
      <c r="L71" s="35">
        <f t="shared" si="6"/>
        <v>32.540463411700586</v>
      </c>
      <c r="M71" s="35">
        <f t="shared" si="6"/>
        <v>10.647717124149807</v>
      </c>
      <c r="N71" s="35">
        <f t="shared" si="6"/>
        <v>2.1575971480793328</v>
      </c>
      <c r="O71" s="35">
        <f t="shared" si="6"/>
        <v>14.418282909817151</v>
      </c>
      <c r="P71" s="35">
        <f t="shared" si="6"/>
        <v>9.2503648446247837</v>
      </c>
      <c r="Q71" s="35">
        <f t="shared" si="6"/>
        <v>3.8253041204453098</v>
      </c>
      <c r="R71" s="35">
        <f t="shared" si="6"/>
        <v>20.0317332343337</v>
      </c>
      <c r="S71" s="35">
        <f t="shared" si="6"/>
        <v>32.670736209600108</v>
      </c>
      <c r="U71" s="35">
        <f>AVERAGE(F71:H71,I71:S71)</f>
        <v>17.258309830848781</v>
      </c>
      <c r="V71">
        <f>_xlfn.STDEV.P(F71:H71,I71:S71)</f>
        <v>11.416658333618489</v>
      </c>
      <c r="W71">
        <v>1.64</v>
      </c>
    </row>
  </sheetData>
  <phoneticPr fontId="3" type="noConversion"/>
  <conditionalFormatting sqref="B70:S70">
    <cfRule type="expression" dxfId="3" priority="3">
      <formula>B70&lt;($U70-$W70*$V70)</formula>
    </cfRule>
    <cfRule type="expression" dxfId="2" priority="4">
      <formula>B70&gt;($U70+$W70*$V70)</formula>
    </cfRule>
  </conditionalFormatting>
  <conditionalFormatting sqref="B71:S71">
    <cfRule type="expression" dxfId="1" priority="1">
      <formula>B71&lt;($U71-$W71*$V71)</formula>
    </cfRule>
    <cfRule type="expression" dxfId="0" priority="2">
      <formula>B71&gt;($U71+$W71*$V71)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8"/>
  <sheetViews>
    <sheetView topLeftCell="A14530" workbookViewId="0">
      <pane activePane="bottomRight" state="frozen"/>
      <selection activeCell="J14558" sqref="J14558"/>
    </sheetView>
  </sheetViews>
  <sheetFormatPr defaultRowHeight="13.2" x14ac:dyDescent="0.25"/>
  <cols>
    <col min="1" max="1" width="10.33203125" style="1" bestFit="1" customWidth="1"/>
    <col min="2" max="9" width="10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35</v>
      </c>
    </row>
    <row r="2" spans="1:13" x14ac:dyDescent="0.25">
      <c r="A2" s="1">
        <v>21732</v>
      </c>
      <c r="B2">
        <v>195.7</v>
      </c>
      <c r="C2">
        <v>196.7</v>
      </c>
      <c r="D2">
        <v>195.7</v>
      </c>
      <c r="E2">
        <v>196.4</v>
      </c>
      <c r="G2">
        <v>196.4</v>
      </c>
      <c r="H2">
        <v>5828</v>
      </c>
      <c r="I2">
        <v>25273</v>
      </c>
      <c r="J2">
        <f t="shared" ref="J2:J65" si="0">G2/100*5000/136</f>
        <v>72.205882352941174</v>
      </c>
      <c r="K2">
        <f t="shared" ref="K2:K65" si="1">YEAR(A2)</f>
        <v>1959</v>
      </c>
      <c r="L2">
        <f t="shared" ref="L2:L65" si="2">MONTH(A2)</f>
        <v>7</v>
      </c>
    </row>
    <row r="3" spans="1:13" x14ac:dyDescent="0.25">
      <c r="A3" s="1">
        <v>21733</v>
      </c>
      <c r="B3">
        <v>196.3</v>
      </c>
      <c r="C3">
        <v>197.4</v>
      </c>
      <c r="D3">
        <v>196.3</v>
      </c>
      <c r="E3">
        <v>197.1</v>
      </c>
      <c r="G3">
        <v>197.1</v>
      </c>
      <c r="H3">
        <v>4780</v>
      </c>
      <c r="I3">
        <v>26524</v>
      </c>
      <c r="J3">
        <f t="shared" si="0"/>
        <v>72.463235294117652</v>
      </c>
      <c r="K3">
        <f t="shared" si="1"/>
        <v>1959</v>
      </c>
      <c r="L3">
        <f t="shared" si="2"/>
        <v>7</v>
      </c>
    </row>
    <row r="4" spans="1:13" x14ac:dyDescent="0.25">
      <c r="A4" s="1">
        <v>21737</v>
      </c>
      <c r="B4">
        <v>196.6</v>
      </c>
      <c r="C4">
        <v>197.6</v>
      </c>
      <c r="D4">
        <v>196.6</v>
      </c>
      <c r="E4">
        <v>197</v>
      </c>
      <c r="G4">
        <v>197</v>
      </c>
      <c r="H4">
        <v>6591</v>
      </c>
      <c r="I4">
        <v>27452</v>
      </c>
      <c r="J4">
        <f t="shared" si="0"/>
        <v>72.42647058823529</v>
      </c>
      <c r="K4">
        <f t="shared" si="1"/>
        <v>1959</v>
      </c>
      <c r="L4">
        <f t="shared" si="2"/>
        <v>7</v>
      </c>
    </row>
    <row r="5" spans="1:13" x14ac:dyDescent="0.25">
      <c r="A5" s="1">
        <v>21738</v>
      </c>
      <c r="B5">
        <v>197.3</v>
      </c>
      <c r="C5">
        <v>197.5</v>
      </c>
      <c r="D5">
        <v>196.7</v>
      </c>
      <c r="E5">
        <v>197.1</v>
      </c>
      <c r="G5">
        <v>197.1</v>
      </c>
      <c r="H5">
        <v>5604</v>
      </c>
      <c r="I5">
        <v>28749</v>
      </c>
      <c r="J5">
        <f t="shared" si="0"/>
        <v>72.463235294117652</v>
      </c>
      <c r="K5">
        <f t="shared" si="1"/>
        <v>1959</v>
      </c>
      <c r="L5">
        <f t="shared" si="2"/>
        <v>7</v>
      </c>
    </row>
    <row r="6" spans="1:13" x14ac:dyDescent="0.25">
      <c r="A6" s="1">
        <v>21739</v>
      </c>
      <c r="B6">
        <v>197.2</v>
      </c>
      <c r="C6">
        <v>197.4</v>
      </c>
      <c r="D6">
        <v>196.3</v>
      </c>
      <c r="E6">
        <v>196.4</v>
      </c>
      <c r="G6">
        <v>196.4</v>
      </c>
      <c r="H6">
        <v>4538</v>
      </c>
      <c r="I6">
        <v>30527</v>
      </c>
      <c r="J6">
        <f t="shared" si="0"/>
        <v>72.205882352941174</v>
      </c>
      <c r="K6">
        <f t="shared" si="1"/>
        <v>1959</v>
      </c>
      <c r="L6">
        <f t="shared" si="2"/>
        <v>7</v>
      </c>
    </row>
    <row r="7" spans="1:13" x14ac:dyDescent="0.25">
      <c r="A7" s="1">
        <v>21740</v>
      </c>
      <c r="B7">
        <v>196</v>
      </c>
      <c r="C7">
        <v>196.2</v>
      </c>
      <c r="D7">
        <v>195.4</v>
      </c>
      <c r="E7">
        <v>195.5</v>
      </c>
      <c r="G7">
        <v>195.5</v>
      </c>
      <c r="H7">
        <v>4949</v>
      </c>
      <c r="I7">
        <v>31145</v>
      </c>
      <c r="J7">
        <f t="shared" si="0"/>
        <v>71.875</v>
      </c>
      <c r="K7">
        <f t="shared" si="1"/>
        <v>1959</v>
      </c>
      <c r="L7">
        <f t="shared" si="2"/>
        <v>7</v>
      </c>
    </row>
    <row r="8" spans="1:13" x14ac:dyDescent="0.25">
      <c r="A8" s="1">
        <v>21741</v>
      </c>
      <c r="B8">
        <v>195.3</v>
      </c>
      <c r="C8">
        <v>196.4</v>
      </c>
      <c r="D8">
        <v>195.3</v>
      </c>
      <c r="E8">
        <v>195.6</v>
      </c>
      <c r="G8">
        <v>195.6</v>
      </c>
      <c r="H8">
        <v>4734</v>
      </c>
      <c r="I8">
        <v>32075</v>
      </c>
      <c r="J8">
        <f t="shared" si="0"/>
        <v>71.911764705882348</v>
      </c>
      <c r="K8">
        <f t="shared" si="1"/>
        <v>1959</v>
      </c>
      <c r="L8">
        <f t="shared" si="2"/>
        <v>7</v>
      </c>
    </row>
    <row r="9" spans="1:13" x14ac:dyDescent="0.25">
      <c r="A9" s="1">
        <v>21744</v>
      </c>
      <c r="B9">
        <v>196.5</v>
      </c>
      <c r="C9">
        <v>196.7</v>
      </c>
      <c r="D9">
        <v>196.1</v>
      </c>
      <c r="E9">
        <v>196.1</v>
      </c>
      <c r="G9">
        <v>196.1</v>
      </c>
      <c r="H9">
        <v>4426</v>
      </c>
      <c r="I9">
        <v>33777</v>
      </c>
      <c r="J9">
        <f t="shared" si="0"/>
        <v>72.095588235294116</v>
      </c>
      <c r="K9">
        <f t="shared" si="1"/>
        <v>1959</v>
      </c>
      <c r="L9">
        <f t="shared" si="2"/>
        <v>7</v>
      </c>
    </row>
    <row r="10" spans="1:13" x14ac:dyDescent="0.25">
      <c r="A10" s="1">
        <v>21745</v>
      </c>
      <c r="B10">
        <v>196.1</v>
      </c>
      <c r="C10">
        <v>196.4</v>
      </c>
      <c r="D10">
        <v>195.3</v>
      </c>
      <c r="E10">
        <v>195.5</v>
      </c>
      <c r="G10">
        <v>195.5</v>
      </c>
      <c r="H10">
        <v>3489</v>
      </c>
      <c r="I10">
        <v>34440</v>
      </c>
      <c r="J10">
        <f t="shared" si="0"/>
        <v>71.875</v>
      </c>
      <c r="K10">
        <f t="shared" si="1"/>
        <v>1959</v>
      </c>
      <c r="L10">
        <f t="shared" si="2"/>
        <v>7</v>
      </c>
    </row>
    <row r="11" spans="1:13" x14ac:dyDescent="0.25">
      <c r="A11" s="1">
        <v>21746</v>
      </c>
      <c r="B11">
        <v>195.6</v>
      </c>
      <c r="C11">
        <v>195.6</v>
      </c>
      <c r="D11">
        <v>195.2</v>
      </c>
      <c r="E11">
        <v>195.3</v>
      </c>
      <c r="G11">
        <v>195.3</v>
      </c>
      <c r="H11">
        <v>3761</v>
      </c>
      <c r="I11">
        <v>35217</v>
      </c>
      <c r="J11">
        <f t="shared" si="0"/>
        <v>71.80147058823529</v>
      </c>
      <c r="K11">
        <f t="shared" si="1"/>
        <v>1959</v>
      </c>
      <c r="L11">
        <f t="shared" si="2"/>
        <v>7</v>
      </c>
    </row>
    <row r="12" spans="1:13" x14ac:dyDescent="0.25">
      <c r="A12" s="1">
        <v>21747</v>
      </c>
      <c r="B12">
        <v>195.4</v>
      </c>
      <c r="C12">
        <v>195.4</v>
      </c>
      <c r="D12">
        <v>195</v>
      </c>
      <c r="E12">
        <v>195.1</v>
      </c>
      <c r="G12">
        <v>195.1</v>
      </c>
      <c r="H12">
        <v>3485</v>
      </c>
      <c r="I12">
        <v>35872</v>
      </c>
      <c r="J12">
        <f t="shared" si="0"/>
        <v>71.727941176470594</v>
      </c>
      <c r="K12">
        <f t="shared" si="1"/>
        <v>1959</v>
      </c>
      <c r="L12">
        <f t="shared" si="2"/>
        <v>7</v>
      </c>
    </row>
    <row r="13" spans="1:13" x14ac:dyDescent="0.25">
      <c r="A13" s="1">
        <v>21748</v>
      </c>
      <c r="B13">
        <v>195.1</v>
      </c>
      <c r="C13">
        <v>195.1</v>
      </c>
      <c r="D13">
        <v>194.3</v>
      </c>
      <c r="E13">
        <v>194.4</v>
      </c>
      <c r="G13">
        <v>194.4</v>
      </c>
      <c r="H13">
        <v>3045</v>
      </c>
      <c r="I13">
        <v>36546</v>
      </c>
      <c r="J13">
        <f t="shared" si="0"/>
        <v>71.470588235294116</v>
      </c>
      <c r="K13">
        <f t="shared" si="1"/>
        <v>1959</v>
      </c>
      <c r="L13">
        <f t="shared" si="2"/>
        <v>7</v>
      </c>
    </row>
    <row r="14" spans="1:13" x14ac:dyDescent="0.25">
      <c r="A14" s="1">
        <v>21751</v>
      </c>
      <c r="B14">
        <v>194.4</v>
      </c>
      <c r="C14">
        <v>195.6</v>
      </c>
      <c r="D14">
        <v>194.4</v>
      </c>
      <c r="E14">
        <v>195.4</v>
      </c>
      <c r="G14">
        <v>195.4</v>
      </c>
      <c r="H14">
        <v>4415</v>
      </c>
      <c r="I14">
        <v>37386</v>
      </c>
      <c r="J14">
        <f t="shared" si="0"/>
        <v>71.838235294117652</v>
      </c>
      <c r="K14">
        <f t="shared" si="1"/>
        <v>1959</v>
      </c>
      <c r="L14">
        <f t="shared" si="2"/>
        <v>7</v>
      </c>
    </row>
    <row r="15" spans="1:13" x14ac:dyDescent="0.25">
      <c r="A15" s="1">
        <v>21752</v>
      </c>
      <c r="B15">
        <v>195.6</v>
      </c>
      <c r="C15">
        <v>195.6</v>
      </c>
      <c r="D15">
        <v>194.7</v>
      </c>
      <c r="E15">
        <v>194.7</v>
      </c>
      <c r="G15">
        <v>194.7</v>
      </c>
      <c r="H15">
        <v>4055</v>
      </c>
      <c r="I15">
        <v>38049</v>
      </c>
      <c r="J15">
        <f t="shared" si="0"/>
        <v>71.580882352941174</v>
      </c>
      <c r="K15">
        <f t="shared" si="1"/>
        <v>1959</v>
      </c>
      <c r="L15">
        <f t="shared" si="2"/>
        <v>7</v>
      </c>
    </row>
    <row r="16" spans="1:13" x14ac:dyDescent="0.25">
      <c r="A16" s="1">
        <v>21753</v>
      </c>
      <c r="B16">
        <v>195</v>
      </c>
      <c r="C16">
        <v>195.1</v>
      </c>
      <c r="D16">
        <v>194.4</v>
      </c>
      <c r="E16">
        <v>194.5</v>
      </c>
      <c r="G16">
        <v>194.5</v>
      </c>
      <c r="H16">
        <v>3397</v>
      </c>
      <c r="I16">
        <v>38122</v>
      </c>
      <c r="J16">
        <f t="shared" si="0"/>
        <v>71.507352941176464</v>
      </c>
      <c r="K16">
        <f t="shared" si="1"/>
        <v>1959</v>
      </c>
      <c r="L16">
        <f t="shared" si="2"/>
        <v>7</v>
      </c>
    </row>
    <row r="17" spans="1:12" x14ac:dyDescent="0.25">
      <c r="A17" s="1">
        <v>21754</v>
      </c>
      <c r="B17">
        <v>194.6</v>
      </c>
      <c r="C17">
        <v>194.7</v>
      </c>
      <c r="D17">
        <v>194</v>
      </c>
      <c r="E17">
        <v>194.2</v>
      </c>
      <c r="G17">
        <v>194.2</v>
      </c>
      <c r="H17">
        <v>2549</v>
      </c>
      <c r="I17">
        <v>38829</v>
      </c>
      <c r="J17">
        <f t="shared" si="0"/>
        <v>71.397058823529406</v>
      </c>
      <c r="K17">
        <f t="shared" si="1"/>
        <v>1959</v>
      </c>
      <c r="L17">
        <f t="shared" si="2"/>
        <v>7</v>
      </c>
    </row>
    <row r="18" spans="1:12" x14ac:dyDescent="0.25">
      <c r="A18" s="1">
        <v>21755</v>
      </c>
      <c r="B18">
        <v>194.2</v>
      </c>
      <c r="C18">
        <v>194.6</v>
      </c>
      <c r="D18">
        <v>194.1</v>
      </c>
      <c r="E18">
        <v>194.4</v>
      </c>
      <c r="G18">
        <v>194.4</v>
      </c>
      <c r="H18">
        <v>3079</v>
      </c>
      <c r="I18">
        <v>38836</v>
      </c>
      <c r="J18">
        <f t="shared" si="0"/>
        <v>71.470588235294116</v>
      </c>
      <c r="K18">
        <f t="shared" si="1"/>
        <v>1959</v>
      </c>
      <c r="L18">
        <f t="shared" si="2"/>
        <v>7</v>
      </c>
    </row>
    <row r="19" spans="1:12" x14ac:dyDescent="0.25">
      <c r="A19" s="1">
        <v>21758</v>
      </c>
      <c r="B19">
        <v>194.6</v>
      </c>
      <c r="C19">
        <v>195.5</v>
      </c>
      <c r="D19">
        <v>194.6</v>
      </c>
      <c r="E19">
        <v>195.3</v>
      </c>
      <c r="G19">
        <v>195.3</v>
      </c>
      <c r="H19">
        <v>3776</v>
      </c>
      <c r="I19">
        <v>39576</v>
      </c>
      <c r="J19">
        <f t="shared" si="0"/>
        <v>71.80147058823529</v>
      </c>
      <c r="K19">
        <f t="shared" si="1"/>
        <v>1959</v>
      </c>
      <c r="L19">
        <f t="shared" si="2"/>
        <v>7</v>
      </c>
    </row>
    <row r="20" spans="1:12" x14ac:dyDescent="0.25">
      <c r="A20" s="1">
        <v>21759</v>
      </c>
      <c r="B20">
        <v>195.3</v>
      </c>
      <c r="C20">
        <v>195.3</v>
      </c>
      <c r="D20">
        <v>194.4</v>
      </c>
      <c r="E20">
        <v>194.5</v>
      </c>
      <c r="G20">
        <v>194.5</v>
      </c>
      <c r="H20">
        <v>3683</v>
      </c>
      <c r="I20">
        <v>40380</v>
      </c>
      <c r="J20">
        <f t="shared" si="0"/>
        <v>71.507352941176464</v>
      </c>
      <c r="K20">
        <f t="shared" si="1"/>
        <v>1959</v>
      </c>
      <c r="L20">
        <f t="shared" si="2"/>
        <v>7</v>
      </c>
    </row>
    <row r="21" spans="1:12" x14ac:dyDescent="0.25">
      <c r="A21" s="1">
        <v>21760</v>
      </c>
      <c r="B21">
        <v>194.4</v>
      </c>
      <c r="C21">
        <v>194.7</v>
      </c>
      <c r="D21">
        <v>194.2</v>
      </c>
      <c r="E21">
        <v>194.5</v>
      </c>
      <c r="G21">
        <v>194.5</v>
      </c>
      <c r="H21">
        <v>3632</v>
      </c>
      <c r="I21">
        <v>41571</v>
      </c>
      <c r="J21">
        <f t="shared" si="0"/>
        <v>71.507352941176464</v>
      </c>
      <c r="K21">
        <f t="shared" si="1"/>
        <v>1959</v>
      </c>
      <c r="L21">
        <f t="shared" si="2"/>
        <v>7</v>
      </c>
    </row>
    <row r="22" spans="1:12" x14ac:dyDescent="0.25">
      <c r="A22" s="1">
        <v>21761</v>
      </c>
      <c r="B22">
        <v>194.7</v>
      </c>
      <c r="C22">
        <v>195.4</v>
      </c>
      <c r="D22">
        <v>194.7</v>
      </c>
      <c r="E22">
        <v>195</v>
      </c>
      <c r="G22">
        <v>195</v>
      </c>
      <c r="H22">
        <v>2835</v>
      </c>
      <c r="I22">
        <v>41838</v>
      </c>
      <c r="J22">
        <f t="shared" si="0"/>
        <v>71.691176470588232</v>
      </c>
      <c r="K22">
        <f t="shared" si="1"/>
        <v>1959</v>
      </c>
      <c r="L22">
        <f t="shared" si="2"/>
        <v>7</v>
      </c>
    </row>
    <row r="23" spans="1:12" x14ac:dyDescent="0.25">
      <c r="A23" s="1">
        <v>21762</v>
      </c>
      <c r="B23">
        <v>195.2</v>
      </c>
      <c r="C23">
        <v>196.2</v>
      </c>
      <c r="D23">
        <v>195.2</v>
      </c>
      <c r="E23">
        <v>196.2</v>
      </c>
      <c r="G23">
        <v>196.2</v>
      </c>
      <c r="H23">
        <v>2691</v>
      </c>
      <c r="I23">
        <v>41943</v>
      </c>
      <c r="J23">
        <f t="shared" si="0"/>
        <v>72.132352941176464</v>
      </c>
      <c r="K23">
        <f t="shared" si="1"/>
        <v>1959</v>
      </c>
      <c r="L23">
        <f t="shared" si="2"/>
        <v>7</v>
      </c>
    </row>
    <row r="24" spans="1:12" x14ac:dyDescent="0.25">
      <c r="A24" s="1">
        <v>21765</v>
      </c>
      <c r="B24">
        <v>196.1</v>
      </c>
      <c r="C24">
        <v>196.2</v>
      </c>
      <c r="D24">
        <v>195.3</v>
      </c>
      <c r="E24">
        <v>195.6</v>
      </c>
      <c r="G24">
        <v>195.6</v>
      </c>
      <c r="H24">
        <v>4554</v>
      </c>
      <c r="I24">
        <v>42664</v>
      </c>
      <c r="J24">
        <f t="shared" si="0"/>
        <v>71.911764705882348</v>
      </c>
      <c r="K24">
        <f t="shared" si="1"/>
        <v>1959</v>
      </c>
      <c r="L24">
        <f t="shared" si="2"/>
        <v>8</v>
      </c>
    </row>
    <row r="25" spans="1:12" x14ac:dyDescent="0.25">
      <c r="A25" s="1">
        <v>21766</v>
      </c>
      <c r="B25">
        <v>196.5</v>
      </c>
      <c r="C25">
        <v>197</v>
      </c>
      <c r="D25">
        <v>196.3</v>
      </c>
      <c r="E25">
        <v>196.7</v>
      </c>
      <c r="G25">
        <v>196.7</v>
      </c>
      <c r="H25">
        <v>3259</v>
      </c>
      <c r="I25">
        <v>42862</v>
      </c>
      <c r="J25">
        <f t="shared" si="0"/>
        <v>72.316176470588232</v>
      </c>
      <c r="K25">
        <f t="shared" si="1"/>
        <v>1959</v>
      </c>
      <c r="L25">
        <f t="shared" si="2"/>
        <v>8</v>
      </c>
    </row>
    <row r="26" spans="1:12" x14ac:dyDescent="0.25">
      <c r="A26" s="1">
        <v>21767</v>
      </c>
      <c r="B26">
        <v>196.6</v>
      </c>
      <c r="C26">
        <v>196.7</v>
      </c>
      <c r="D26">
        <v>195.6</v>
      </c>
      <c r="E26">
        <v>195.6</v>
      </c>
      <c r="G26">
        <v>195.6</v>
      </c>
      <c r="H26">
        <v>5619</v>
      </c>
      <c r="I26">
        <v>42584</v>
      </c>
      <c r="J26">
        <f t="shared" si="0"/>
        <v>71.911764705882348</v>
      </c>
      <c r="K26">
        <f t="shared" si="1"/>
        <v>1959</v>
      </c>
      <c r="L26">
        <f t="shared" si="2"/>
        <v>8</v>
      </c>
    </row>
    <row r="27" spans="1:12" x14ac:dyDescent="0.25">
      <c r="A27" s="1">
        <v>21768</v>
      </c>
      <c r="B27">
        <v>195.6</v>
      </c>
      <c r="C27">
        <v>196.2</v>
      </c>
      <c r="D27">
        <v>195</v>
      </c>
      <c r="E27">
        <v>195.3</v>
      </c>
      <c r="G27">
        <v>195.3</v>
      </c>
      <c r="H27">
        <v>3380</v>
      </c>
      <c r="I27">
        <v>42688</v>
      </c>
      <c r="J27">
        <f t="shared" si="0"/>
        <v>71.80147058823529</v>
      </c>
      <c r="K27">
        <f t="shared" si="1"/>
        <v>1959</v>
      </c>
      <c r="L27">
        <f t="shared" si="2"/>
        <v>8</v>
      </c>
    </row>
    <row r="28" spans="1:12" x14ac:dyDescent="0.25">
      <c r="A28" s="1">
        <v>21769</v>
      </c>
      <c r="B28">
        <v>195.4</v>
      </c>
      <c r="C28">
        <v>195.5</v>
      </c>
      <c r="D28">
        <v>194.7</v>
      </c>
      <c r="E28">
        <v>195.3</v>
      </c>
      <c r="G28">
        <v>195.3</v>
      </c>
      <c r="H28">
        <v>4515</v>
      </c>
      <c r="I28">
        <v>42215</v>
      </c>
      <c r="J28">
        <f t="shared" si="0"/>
        <v>71.80147058823529</v>
      </c>
      <c r="K28">
        <f t="shared" si="1"/>
        <v>1959</v>
      </c>
      <c r="L28">
        <f t="shared" si="2"/>
        <v>8</v>
      </c>
    </row>
    <row r="29" spans="1:12" x14ac:dyDescent="0.25">
      <c r="A29" s="1">
        <v>21772</v>
      </c>
      <c r="B29">
        <v>195.2</v>
      </c>
      <c r="C29">
        <v>196</v>
      </c>
      <c r="D29">
        <v>195</v>
      </c>
      <c r="E29">
        <v>195.5</v>
      </c>
      <c r="G29">
        <v>195.5</v>
      </c>
      <c r="H29">
        <v>3128</v>
      </c>
      <c r="I29">
        <v>42387</v>
      </c>
      <c r="J29">
        <f t="shared" si="0"/>
        <v>71.875</v>
      </c>
      <c r="K29">
        <f t="shared" si="1"/>
        <v>1959</v>
      </c>
      <c r="L29">
        <f t="shared" si="2"/>
        <v>8</v>
      </c>
    </row>
    <row r="30" spans="1:12" x14ac:dyDescent="0.25">
      <c r="A30" s="1">
        <v>21773</v>
      </c>
      <c r="B30">
        <v>195.6</v>
      </c>
      <c r="C30">
        <v>196.1</v>
      </c>
      <c r="D30">
        <v>195.4</v>
      </c>
      <c r="E30">
        <v>196</v>
      </c>
      <c r="G30">
        <v>196</v>
      </c>
      <c r="H30">
        <v>3352</v>
      </c>
      <c r="I30">
        <v>42516</v>
      </c>
      <c r="J30">
        <f t="shared" si="0"/>
        <v>72.058823529411768</v>
      </c>
      <c r="K30">
        <f t="shared" si="1"/>
        <v>1959</v>
      </c>
      <c r="L30">
        <f t="shared" si="2"/>
        <v>8</v>
      </c>
    </row>
    <row r="31" spans="1:12" x14ac:dyDescent="0.25">
      <c r="A31" s="1">
        <v>21774</v>
      </c>
      <c r="B31">
        <v>196</v>
      </c>
      <c r="C31">
        <v>196.3</v>
      </c>
      <c r="D31">
        <v>195.2</v>
      </c>
      <c r="E31">
        <v>195.4</v>
      </c>
      <c r="G31">
        <v>195.4</v>
      </c>
      <c r="H31">
        <v>4377</v>
      </c>
      <c r="I31">
        <v>42665</v>
      </c>
      <c r="J31">
        <f t="shared" si="0"/>
        <v>71.838235294117652</v>
      </c>
      <c r="K31">
        <f t="shared" si="1"/>
        <v>1959</v>
      </c>
      <c r="L31">
        <f t="shared" si="2"/>
        <v>8</v>
      </c>
    </row>
    <row r="32" spans="1:12" x14ac:dyDescent="0.25">
      <c r="A32" s="1">
        <v>21775</v>
      </c>
      <c r="B32">
        <v>195.3</v>
      </c>
      <c r="C32">
        <v>195.3</v>
      </c>
      <c r="D32">
        <v>194.4</v>
      </c>
      <c r="E32">
        <v>195.1</v>
      </c>
      <c r="G32">
        <v>195.1</v>
      </c>
      <c r="H32">
        <v>3229</v>
      </c>
      <c r="I32">
        <v>42617</v>
      </c>
      <c r="J32">
        <f t="shared" si="0"/>
        <v>71.727941176470594</v>
      </c>
      <c r="K32">
        <f t="shared" si="1"/>
        <v>1959</v>
      </c>
      <c r="L32">
        <f t="shared" si="2"/>
        <v>8</v>
      </c>
    </row>
    <row r="33" spans="1:12" x14ac:dyDescent="0.25">
      <c r="A33" s="1">
        <v>21776</v>
      </c>
      <c r="B33">
        <v>195.3</v>
      </c>
      <c r="C33">
        <v>195.6</v>
      </c>
      <c r="D33">
        <v>195.1</v>
      </c>
      <c r="E33">
        <v>195.4</v>
      </c>
      <c r="G33">
        <v>195.4</v>
      </c>
      <c r="H33">
        <v>5767</v>
      </c>
      <c r="I33">
        <v>43444</v>
      </c>
      <c r="J33">
        <f t="shared" si="0"/>
        <v>71.838235294117652</v>
      </c>
      <c r="K33">
        <f t="shared" si="1"/>
        <v>1959</v>
      </c>
      <c r="L33">
        <f t="shared" si="2"/>
        <v>8</v>
      </c>
    </row>
    <row r="34" spans="1:12" x14ac:dyDescent="0.25">
      <c r="A34" s="1">
        <v>21779</v>
      </c>
      <c r="B34">
        <v>195.3</v>
      </c>
      <c r="C34">
        <v>196</v>
      </c>
      <c r="D34">
        <v>195.3</v>
      </c>
      <c r="E34">
        <v>195.5</v>
      </c>
      <c r="G34">
        <v>195.5</v>
      </c>
      <c r="H34">
        <v>1989</v>
      </c>
      <c r="I34">
        <v>43380</v>
      </c>
      <c r="J34">
        <f t="shared" si="0"/>
        <v>71.875</v>
      </c>
      <c r="K34">
        <f t="shared" si="1"/>
        <v>1959</v>
      </c>
      <c r="L34">
        <f t="shared" si="2"/>
        <v>8</v>
      </c>
    </row>
    <row r="35" spans="1:12" x14ac:dyDescent="0.25">
      <c r="A35" s="1">
        <v>21780</v>
      </c>
      <c r="B35">
        <v>195.3</v>
      </c>
      <c r="C35">
        <v>195.4</v>
      </c>
      <c r="D35">
        <v>195</v>
      </c>
      <c r="E35">
        <v>195.2</v>
      </c>
      <c r="G35">
        <v>195.2</v>
      </c>
      <c r="H35">
        <v>1590</v>
      </c>
      <c r="I35">
        <v>43475</v>
      </c>
      <c r="J35">
        <f t="shared" si="0"/>
        <v>71.764705882352942</v>
      </c>
      <c r="K35">
        <f t="shared" si="1"/>
        <v>1959</v>
      </c>
      <c r="L35">
        <f t="shared" si="2"/>
        <v>8</v>
      </c>
    </row>
    <row r="36" spans="1:12" x14ac:dyDescent="0.25">
      <c r="A36" s="1">
        <v>21781</v>
      </c>
      <c r="B36">
        <v>195.1</v>
      </c>
      <c r="C36">
        <v>195.6</v>
      </c>
      <c r="D36">
        <v>195</v>
      </c>
      <c r="E36">
        <v>195.5</v>
      </c>
      <c r="G36">
        <v>195.5</v>
      </c>
      <c r="H36">
        <v>2446</v>
      </c>
      <c r="I36">
        <v>43601</v>
      </c>
      <c r="J36">
        <f t="shared" si="0"/>
        <v>71.875</v>
      </c>
      <c r="K36">
        <f t="shared" si="1"/>
        <v>1959</v>
      </c>
      <c r="L36">
        <f t="shared" si="2"/>
        <v>8</v>
      </c>
    </row>
    <row r="37" spans="1:12" x14ac:dyDescent="0.25">
      <c r="A37" s="1">
        <v>21782</v>
      </c>
      <c r="B37">
        <v>195.3</v>
      </c>
      <c r="C37">
        <v>195.5</v>
      </c>
      <c r="D37">
        <v>195.2</v>
      </c>
      <c r="E37">
        <v>195.3</v>
      </c>
      <c r="G37">
        <v>195.3</v>
      </c>
      <c r="H37">
        <v>2468</v>
      </c>
      <c r="I37">
        <v>43434</v>
      </c>
      <c r="J37">
        <f t="shared" si="0"/>
        <v>71.80147058823529</v>
      </c>
      <c r="K37">
        <f t="shared" si="1"/>
        <v>1959</v>
      </c>
      <c r="L37">
        <f t="shared" si="2"/>
        <v>8</v>
      </c>
    </row>
    <row r="38" spans="1:12" x14ac:dyDescent="0.25">
      <c r="A38" s="1">
        <v>21783</v>
      </c>
      <c r="B38">
        <v>195.1</v>
      </c>
      <c r="C38">
        <v>195.6</v>
      </c>
      <c r="D38">
        <v>195</v>
      </c>
      <c r="E38">
        <v>195.3</v>
      </c>
      <c r="G38">
        <v>195.3</v>
      </c>
      <c r="H38">
        <v>1692</v>
      </c>
      <c r="I38">
        <v>43637</v>
      </c>
      <c r="J38">
        <f t="shared" si="0"/>
        <v>71.80147058823529</v>
      </c>
      <c r="K38">
        <f t="shared" si="1"/>
        <v>1959</v>
      </c>
      <c r="L38">
        <f t="shared" si="2"/>
        <v>8</v>
      </c>
    </row>
    <row r="39" spans="1:12" x14ac:dyDescent="0.25">
      <c r="A39" s="1">
        <v>21786</v>
      </c>
      <c r="B39">
        <v>196.1</v>
      </c>
      <c r="C39">
        <v>197.2</v>
      </c>
      <c r="D39">
        <v>196.1</v>
      </c>
      <c r="E39">
        <v>197.1</v>
      </c>
      <c r="G39">
        <v>197.1</v>
      </c>
      <c r="H39">
        <v>1771</v>
      </c>
      <c r="I39">
        <v>43498</v>
      </c>
      <c r="J39">
        <f t="shared" si="0"/>
        <v>72.463235294117652</v>
      </c>
      <c r="K39">
        <f t="shared" si="1"/>
        <v>1959</v>
      </c>
      <c r="L39">
        <f t="shared" si="2"/>
        <v>8</v>
      </c>
    </row>
    <row r="40" spans="1:12" x14ac:dyDescent="0.25">
      <c r="A40" s="1">
        <v>21787</v>
      </c>
      <c r="B40">
        <v>197.2</v>
      </c>
      <c r="C40">
        <v>197.4</v>
      </c>
      <c r="D40">
        <v>196.6</v>
      </c>
      <c r="E40">
        <v>196.7</v>
      </c>
      <c r="G40">
        <v>196.7</v>
      </c>
      <c r="H40">
        <v>5697</v>
      </c>
      <c r="I40">
        <v>44048</v>
      </c>
      <c r="J40">
        <f t="shared" si="0"/>
        <v>72.316176470588232</v>
      </c>
      <c r="K40">
        <f t="shared" si="1"/>
        <v>1959</v>
      </c>
      <c r="L40">
        <f t="shared" si="2"/>
        <v>8</v>
      </c>
    </row>
    <row r="41" spans="1:12" x14ac:dyDescent="0.25">
      <c r="A41" s="1">
        <v>21788</v>
      </c>
      <c r="B41">
        <v>197</v>
      </c>
      <c r="C41">
        <v>197.2</v>
      </c>
      <c r="D41">
        <v>196.5</v>
      </c>
      <c r="E41">
        <v>197</v>
      </c>
      <c r="G41">
        <v>197</v>
      </c>
      <c r="H41">
        <v>4003</v>
      </c>
      <c r="I41">
        <v>44802</v>
      </c>
      <c r="J41">
        <f t="shared" si="0"/>
        <v>72.42647058823529</v>
      </c>
      <c r="K41">
        <f t="shared" si="1"/>
        <v>1959</v>
      </c>
      <c r="L41">
        <f t="shared" si="2"/>
        <v>8</v>
      </c>
    </row>
    <row r="42" spans="1:12" x14ac:dyDescent="0.25">
      <c r="A42" s="1">
        <v>21789</v>
      </c>
      <c r="B42">
        <v>196.7</v>
      </c>
      <c r="C42">
        <v>197</v>
      </c>
      <c r="D42">
        <v>196.4</v>
      </c>
      <c r="E42">
        <v>196.4</v>
      </c>
      <c r="G42">
        <v>196.4</v>
      </c>
      <c r="H42">
        <v>2573</v>
      </c>
      <c r="I42">
        <v>45217</v>
      </c>
      <c r="J42">
        <f t="shared" si="0"/>
        <v>72.205882352941174</v>
      </c>
      <c r="K42">
        <f t="shared" si="1"/>
        <v>1959</v>
      </c>
      <c r="L42">
        <f t="shared" si="2"/>
        <v>8</v>
      </c>
    </row>
    <row r="43" spans="1:12" x14ac:dyDescent="0.25">
      <c r="A43" s="1">
        <v>21790</v>
      </c>
      <c r="B43">
        <v>196.3</v>
      </c>
      <c r="C43">
        <v>196.7</v>
      </c>
      <c r="D43">
        <v>196</v>
      </c>
      <c r="E43">
        <v>196.4</v>
      </c>
      <c r="G43">
        <v>196.4</v>
      </c>
      <c r="H43">
        <v>2128</v>
      </c>
      <c r="I43">
        <v>45632</v>
      </c>
      <c r="J43">
        <f t="shared" si="0"/>
        <v>72.205882352941174</v>
      </c>
      <c r="K43">
        <f t="shared" si="1"/>
        <v>1959</v>
      </c>
      <c r="L43">
        <f t="shared" si="2"/>
        <v>8</v>
      </c>
    </row>
    <row r="44" spans="1:12" x14ac:dyDescent="0.25">
      <c r="A44" s="1">
        <v>21793</v>
      </c>
      <c r="B44">
        <v>196.4</v>
      </c>
      <c r="C44">
        <v>197.2</v>
      </c>
      <c r="D44">
        <v>196.4</v>
      </c>
      <c r="E44">
        <v>197.2</v>
      </c>
      <c r="G44">
        <v>197.2</v>
      </c>
      <c r="H44">
        <v>3080</v>
      </c>
      <c r="I44">
        <v>46431</v>
      </c>
      <c r="J44">
        <f t="shared" si="0"/>
        <v>72.5</v>
      </c>
      <c r="K44">
        <f t="shared" si="1"/>
        <v>1959</v>
      </c>
      <c r="L44">
        <f t="shared" si="2"/>
        <v>8</v>
      </c>
    </row>
    <row r="45" spans="1:12" x14ac:dyDescent="0.25">
      <c r="A45" s="1">
        <v>21794</v>
      </c>
      <c r="B45">
        <v>197.1</v>
      </c>
      <c r="C45">
        <v>198.2</v>
      </c>
      <c r="D45">
        <v>197.1</v>
      </c>
      <c r="E45">
        <v>197.7</v>
      </c>
      <c r="G45">
        <v>197.7</v>
      </c>
      <c r="H45">
        <v>3545</v>
      </c>
      <c r="I45">
        <v>47032</v>
      </c>
      <c r="J45">
        <f t="shared" si="0"/>
        <v>72.683823529411768</v>
      </c>
      <c r="K45">
        <f t="shared" si="1"/>
        <v>1959</v>
      </c>
      <c r="L45">
        <f t="shared" si="2"/>
        <v>9</v>
      </c>
    </row>
    <row r="46" spans="1:12" x14ac:dyDescent="0.25">
      <c r="A46" s="1">
        <v>21795</v>
      </c>
      <c r="B46">
        <v>198</v>
      </c>
      <c r="C46">
        <v>198.4</v>
      </c>
      <c r="D46">
        <v>197.6</v>
      </c>
      <c r="E46">
        <v>198.3</v>
      </c>
      <c r="G46">
        <v>198.3</v>
      </c>
      <c r="H46">
        <v>6686</v>
      </c>
      <c r="I46">
        <v>47855</v>
      </c>
      <c r="J46">
        <f t="shared" si="0"/>
        <v>72.904411764705884</v>
      </c>
      <c r="K46">
        <f t="shared" si="1"/>
        <v>1959</v>
      </c>
      <c r="L46">
        <f t="shared" si="2"/>
        <v>9</v>
      </c>
    </row>
    <row r="47" spans="1:12" x14ac:dyDescent="0.25">
      <c r="A47" s="1">
        <v>21796</v>
      </c>
      <c r="B47">
        <v>198.4</v>
      </c>
      <c r="C47">
        <v>198.4</v>
      </c>
      <c r="D47">
        <v>197.6</v>
      </c>
      <c r="E47">
        <v>198.2</v>
      </c>
      <c r="G47">
        <v>198.2</v>
      </c>
      <c r="H47">
        <v>3314</v>
      </c>
      <c r="I47">
        <v>47995</v>
      </c>
      <c r="J47">
        <f t="shared" si="0"/>
        <v>72.867647058823536</v>
      </c>
      <c r="K47">
        <f t="shared" si="1"/>
        <v>1959</v>
      </c>
      <c r="L47">
        <f t="shared" si="2"/>
        <v>9</v>
      </c>
    </row>
    <row r="48" spans="1:12" x14ac:dyDescent="0.25">
      <c r="A48" s="1">
        <v>21797</v>
      </c>
      <c r="B48">
        <v>198.1</v>
      </c>
      <c r="C48">
        <v>198.2</v>
      </c>
      <c r="D48">
        <v>197.5</v>
      </c>
      <c r="E48">
        <v>198.1</v>
      </c>
      <c r="G48">
        <v>198.1</v>
      </c>
      <c r="H48">
        <v>2897</v>
      </c>
      <c r="I48">
        <v>48111</v>
      </c>
      <c r="J48">
        <f t="shared" si="0"/>
        <v>72.830882352941174</v>
      </c>
      <c r="K48">
        <f t="shared" si="1"/>
        <v>1959</v>
      </c>
      <c r="L48">
        <f t="shared" si="2"/>
        <v>9</v>
      </c>
    </row>
    <row r="49" spans="1:12" x14ac:dyDescent="0.25">
      <c r="A49" s="1">
        <v>21801</v>
      </c>
      <c r="B49">
        <v>198.3</v>
      </c>
      <c r="C49">
        <v>198.7</v>
      </c>
      <c r="D49">
        <v>197.5</v>
      </c>
      <c r="E49">
        <v>197.5</v>
      </c>
      <c r="G49">
        <v>197.5</v>
      </c>
      <c r="H49">
        <v>3612</v>
      </c>
      <c r="I49">
        <v>48326</v>
      </c>
      <c r="J49">
        <f t="shared" si="0"/>
        <v>72.610294117647058</v>
      </c>
      <c r="K49">
        <f t="shared" si="1"/>
        <v>1959</v>
      </c>
      <c r="L49">
        <f t="shared" si="2"/>
        <v>9</v>
      </c>
    </row>
    <row r="50" spans="1:12" x14ac:dyDescent="0.25">
      <c r="A50" s="1">
        <v>21802</v>
      </c>
      <c r="B50">
        <v>197.4</v>
      </c>
      <c r="C50">
        <v>197.4</v>
      </c>
      <c r="D50">
        <v>196.6</v>
      </c>
      <c r="E50">
        <v>196.7</v>
      </c>
      <c r="G50">
        <v>196.7</v>
      </c>
      <c r="H50">
        <v>5876</v>
      </c>
      <c r="I50">
        <v>48530</v>
      </c>
      <c r="J50">
        <f t="shared" si="0"/>
        <v>72.316176470588232</v>
      </c>
      <c r="K50">
        <f t="shared" si="1"/>
        <v>1959</v>
      </c>
      <c r="L50">
        <f t="shared" si="2"/>
        <v>9</v>
      </c>
    </row>
    <row r="51" spans="1:12" x14ac:dyDescent="0.25">
      <c r="A51" s="1">
        <v>21803</v>
      </c>
      <c r="B51">
        <v>196.5</v>
      </c>
      <c r="C51">
        <v>197.3</v>
      </c>
      <c r="D51">
        <v>196.5</v>
      </c>
      <c r="E51">
        <v>196.6</v>
      </c>
      <c r="G51">
        <v>196.6</v>
      </c>
      <c r="H51">
        <v>5135</v>
      </c>
      <c r="I51">
        <v>48687</v>
      </c>
      <c r="J51">
        <f t="shared" si="0"/>
        <v>72.279411764705884</v>
      </c>
      <c r="K51">
        <f t="shared" si="1"/>
        <v>1959</v>
      </c>
      <c r="L51">
        <f t="shared" si="2"/>
        <v>9</v>
      </c>
    </row>
    <row r="52" spans="1:12" x14ac:dyDescent="0.25">
      <c r="A52" s="1">
        <v>21804</v>
      </c>
      <c r="B52">
        <v>197.1</v>
      </c>
      <c r="C52">
        <v>197.2</v>
      </c>
      <c r="D52">
        <v>196.5</v>
      </c>
      <c r="E52">
        <v>196.6</v>
      </c>
      <c r="G52">
        <v>196.6</v>
      </c>
      <c r="H52">
        <v>2410</v>
      </c>
      <c r="I52">
        <v>48984</v>
      </c>
      <c r="J52">
        <f t="shared" si="0"/>
        <v>72.279411764705884</v>
      </c>
      <c r="K52">
        <f t="shared" si="1"/>
        <v>1959</v>
      </c>
      <c r="L52">
        <f t="shared" si="2"/>
        <v>9</v>
      </c>
    </row>
    <row r="53" spans="1:12" x14ac:dyDescent="0.25">
      <c r="A53" s="1">
        <v>21807</v>
      </c>
      <c r="B53">
        <v>196.6</v>
      </c>
      <c r="C53">
        <v>197</v>
      </c>
      <c r="D53">
        <v>196.4</v>
      </c>
      <c r="E53">
        <v>196.6</v>
      </c>
      <c r="G53">
        <v>196.6</v>
      </c>
      <c r="H53">
        <v>2436</v>
      </c>
      <c r="I53">
        <v>48734</v>
      </c>
      <c r="J53">
        <f t="shared" si="0"/>
        <v>72.279411764705884</v>
      </c>
      <c r="K53">
        <f t="shared" si="1"/>
        <v>1959</v>
      </c>
      <c r="L53">
        <f t="shared" si="2"/>
        <v>9</v>
      </c>
    </row>
    <row r="54" spans="1:12" x14ac:dyDescent="0.25">
      <c r="A54" s="1">
        <v>21808</v>
      </c>
      <c r="B54">
        <v>197</v>
      </c>
      <c r="C54">
        <v>197.3</v>
      </c>
      <c r="D54">
        <v>196.7</v>
      </c>
      <c r="E54">
        <v>196.7</v>
      </c>
      <c r="G54">
        <v>196.7</v>
      </c>
      <c r="H54">
        <v>2304</v>
      </c>
      <c r="I54">
        <v>48602</v>
      </c>
      <c r="J54">
        <f t="shared" si="0"/>
        <v>72.316176470588232</v>
      </c>
      <c r="K54">
        <f t="shared" si="1"/>
        <v>1959</v>
      </c>
      <c r="L54">
        <f t="shared" si="2"/>
        <v>9</v>
      </c>
    </row>
    <row r="55" spans="1:12" x14ac:dyDescent="0.25">
      <c r="A55" s="1">
        <v>21809</v>
      </c>
      <c r="B55">
        <v>197.1</v>
      </c>
      <c r="C55">
        <v>197.3</v>
      </c>
      <c r="D55">
        <v>195.6</v>
      </c>
      <c r="E55">
        <v>195.7</v>
      </c>
      <c r="G55">
        <v>195.7</v>
      </c>
      <c r="H55">
        <v>2207</v>
      </c>
      <c r="I55">
        <v>48590</v>
      </c>
      <c r="J55">
        <f t="shared" si="0"/>
        <v>71.94852941176471</v>
      </c>
      <c r="K55">
        <f t="shared" si="1"/>
        <v>1959</v>
      </c>
      <c r="L55">
        <f t="shared" si="2"/>
        <v>9</v>
      </c>
    </row>
    <row r="56" spans="1:12" x14ac:dyDescent="0.25">
      <c r="A56" s="1">
        <v>21810</v>
      </c>
      <c r="B56">
        <v>195.5</v>
      </c>
      <c r="C56">
        <v>195.7</v>
      </c>
      <c r="D56">
        <v>195.1</v>
      </c>
      <c r="E56">
        <v>195.7</v>
      </c>
      <c r="G56">
        <v>195.7</v>
      </c>
      <c r="H56">
        <v>5261</v>
      </c>
      <c r="I56">
        <v>48108</v>
      </c>
      <c r="J56">
        <f t="shared" si="0"/>
        <v>71.94852941176471</v>
      </c>
      <c r="K56">
        <f t="shared" si="1"/>
        <v>1959</v>
      </c>
      <c r="L56">
        <f t="shared" si="2"/>
        <v>9</v>
      </c>
    </row>
    <row r="57" spans="1:12" x14ac:dyDescent="0.25">
      <c r="A57" s="1">
        <v>21811</v>
      </c>
      <c r="B57">
        <v>195.7</v>
      </c>
      <c r="C57">
        <v>196.2</v>
      </c>
      <c r="D57">
        <v>195.5</v>
      </c>
      <c r="E57">
        <v>196.1</v>
      </c>
      <c r="G57">
        <v>196.1</v>
      </c>
      <c r="H57">
        <v>3973</v>
      </c>
      <c r="I57">
        <v>47580</v>
      </c>
      <c r="J57">
        <f t="shared" si="0"/>
        <v>72.095588235294116</v>
      </c>
      <c r="K57">
        <f t="shared" si="1"/>
        <v>1959</v>
      </c>
      <c r="L57">
        <f t="shared" si="2"/>
        <v>9</v>
      </c>
    </row>
    <row r="58" spans="1:12" x14ac:dyDescent="0.25">
      <c r="A58" s="1">
        <v>21814</v>
      </c>
      <c r="B58">
        <v>196.1</v>
      </c>
      <c r="C58">
        <v>196.4</v>
      </c>
      <c r="D58">
        <v>195.6</v>
      </c>
      <c r="E58">
        <v>196</v>
      </c>
      <c r="G58">
        <v>196</v>
      </c>
      <c r="H58">
        <v>2733</v>
      </c>
      <c r="I58">
        <v>47231</v>
      </c>
      <c r="J58">
        <f t="shared" si="0"/>
        <v>72.058823529411768</v>
      </c>
      <c r="K58">
        <f t="shared" si="1"/>
        <v>1959</v>
      </c>
      <c r="L58">
        <f t="shared" si="2"/>
        <v>9</v>
      </c>
    </row>
    <row r="59" spans="1:12" x14ac:dyDescent="0.25">
      <c r="A59" s="1">
        <v>21815</v>
      </c>
      <c r="B59">
        <v>196</v>
      </c>
      <c r="C59">
        <v>196.1</v>
      </c>
      <c r="D59">
        <v>194.1</v>
      </c>
      <c r="E59">
        <v>194.2</v>
      </c>
      <c r="G59">
        <v>194.2</v>
      </c>
      <c r="H59">
        <v>2309</v>
      </c>
      <c r="I59">
        <v>47420</v>
      </c>
      <c r="J59">
        <f t="shared" si="0"/>
        <v>71.397058823529406</v>
      </c>
      <c r="K59">
        <f t="shared" si="1"/>
        <v>1959</v>
      </c>
      <c r="L59">
        <f t="shared" si="2"/>
        <v>9</v>
      </c>
    </row>
    <row r="60" spans="1:12" x14ac:dyDescent="0.25">
      <c r="A60" s="1">
        <v>21816</v>
      </c>
      <c r="B60">
        <v>194.4</v>
      </c>
      <c r="C60">
        <v>195.3</v>
      </c>
      <c r="D60">
        <v>194.4</v>
      </c>
      <c r="E60">
        <v>195.3</v>
      </c>
      <c r="G60">
        <v>195.3</v>
      </c>
      <c r="H60">
        <v>6641</v>
      </c>
      <c r="I60">
        <v>47026</v>
      </c>
      <c r="J60">
        <f t="shared" si="0"/>
        <v>71.80147058823529</v>
      </c>
      <c r="K60">
        <f t="shared" si="1"/>
        <v>1959</v>
      </c>
      <c r="L60">
        <f t="shared" si="2"/>
        <v>9</v>
      </c>
    </row>
    <row r="61" spans="1:12" x14ac:dyDescent="0.25">
      <c r="A61" s="1">
        <v>21817</v>
      </c>
      <c r="B61">
        <v>195.3</v>
      </c>
      <c r="C61">
        <v>195.4</v>
      </c>
      <c r="D61">
        <v>195</v>
      </c>
      <c r="E61">
        <v>195.3</v>
      </c>
      <c r="G61">
        <v>195.3</v>
      </c>
      <c r="H61">
        <v>4206</v>
      </c>
      <c r="I61">
        <v>46420</v>
      </c>
      <c r="J61">
        <f t="shared" si="0"/>
        <v>71.80147058823529</v>
      </c>
      <c r="K61">
        <f t="shared" si="1"/>
        <v>1959</v>
      </c>
      <c r="L61">
        <f t="shared" si="2"/>
        <v>9</v>
      </c>
    </row>
    <row r="62" spans="1:12" x14ac:dyDescent="0.25">
      <c r="A62" s="1">
        <v>21818</v>
      </c>
      <c r="B62">
        <v>195.4</v>
      </c>
      <c r="C62">
        <v>195.4</v>
      </c>
      <c r="D62">
        <v>194.4</v>
      </c>
      <c r="E62">
        <v>194.6</v>
      </c>
      <c r="G62">
        <v>194.6</v>
      </c>
      <c r="H62">
        <v>2084</v>
      </c>
      <c r="I62">
        <v>46363</v>
      </c>
      <c r="J62">
        <f t="shared" si="0"/>
        <v>71.544117647058826</v>
      </c>
      <c r="K62">
        <f t="shared" si="1"/>
        <v>1959</v>
      </c>
      <c r="L62">
        <f t="shared" si="2"/>
        <v>9</v>
      </c>
    </row>
    <row r="63" spans="1:12" x14ac:dyDescent="0.25">
      <c r="A63" s="1">
        <v>21821</v>
      </c>
      <c r="B63">
        <v>194.5</v>
      </c>
      <c r="C63">
        <v>195</v>
      </c>
      <c r="D63">
        <v>194.2</v>
      </c>
      <c r="E63">
        <v>194.6</v>
      </c>
      <c r="G63">
        <v>194.6</v>
      </c>
      <c r="H63">
        <v>2010</v>
      </c>
      <c r="I63">
        <v>46055</v>
      </c>
      <c r="J63">
        <f t="shared" si="0"/>
        <v>71.544117647058826</v>
      </c>
      <c r="K63">
        <f t="shared" si="1"/>
        <v>1959</v>
      </c>
      <c r="L63">
        <f t="shared" si="2"/>
        <v>9</v>
      </c>
    </row>
    <row r="64" spans="1:12" x14ac:dyDescent="0.25">
      <c r="A64" s="1">
        <v>21822</v>
      </c>
      <c r="B64">
        <v>194.7</v>
      </c>
      <c r="C64">
        <v>195.5</v>
      </c>
      <c r="D64">
        <v>194.7</v>
      </c>
      <c r="E64">
        <v>195.2</v>
      </c>
      <c r="G64">
        <v>195.2</v>
      </c>
      <c r="H64">
        <v>1863</v>
      </c>
      <c r="I64">
        <v>45659</v>
      </c>
      <c r="J64">
        <f t="shared" si="0"/>
        <v>71.764705882352942</v>
      </c>
      <c r="K64">
        <f t="shared" si="1"/>
        <v>1959</v>
      </c>
      <c r="L64">
        <f t="shared" si="2"/>
        <v>9</v>
      </c>
    </row>
    <row r="65" spans="1:12" x14ac:dyDescent="0.25">
      <c r="A65" s="1">
        <v>21823</v>
      </c>
      <c r="B65">
        <v>195.2</v>
      </c>
      <c r="C65">
        <v>196.5</v>
      </c>
      <c r="D65">
        <v>195.2</v>
      </c>
      <c r="E65">
        <v>196.4</v>
      </c>
      <c r="G65">
        <v>196.4</v>
      </c>
      <c r="H65">
        <v>3343</v>
      </c>
      <c r="I65">
        <v>45228</v>
      </c>
      <c r="J65">
        <f t="shared" si="0"/>
        <v>72.205882352941174</v>
      </c>
      <c r="K65">
        <f t="shared" si="1"/>
        <v>1959</v>
      </c>
      <c r="L65">
        <f t="shared" si="2"/>
        <v>9</v>
      </c>
    </row>
    <row r="66" spans="1:12" x14ac:dyDescent="0.25">
      <c r="A66" s="1">
        <v>21824</v>
      </c>
      <c r="B66">
        <v>196.1</v>
      </c>
      <c r="C66">
        <v>196.7</v>
      </c>
      <c r="D66">
        <v>195.6</v>
      </c>
      <c r="E66">
        <v>196</v>
      </c>
      <c r="G66">
        <v>196</v>
      </c>
      <c r="H66">
        <v>3525</v>
      </c>
      <c r="I66">
        <v>44311</v>
      </c>
      <c r="J66">
        <f t="shared" ref="J66:J129" si="3">G66/100*5000/136</f>
        <v>72.058823529411768</v>
      </c>
      <c r="K66">
        <f t="shared" ref="K66:K129" si="4">YEAR(A66)</f>
        <v>1959</v>
      </c>
      <c r="L66">
        <f t="shared" ref="L66:L129" si="5">MONTH(A66)</f>
        <v>10</v>
      </c>
    </row>
    <row r="67" spans="1:12" x14ac:dyDescent="0.25">
      <c r="A67" s="1">
        <v>21825</v>
      </c>
      <c r="B67">
        <v>196</v>
      </c>
      <c r="C67">
        <v>196.4</v>
      </c>
      <c r="D67">
        <v>195.6</v>
      </c>
      <c r="E67">
        <v>196.3</v>
      </c>
      <c r="G67">
        <v>196.3</v>
      </c>
      <c r="H67">
        <v>3004</v>
      </c>
      <c r="I67">
        <v>44177</v>
      </c>
      <c r="J67">
        <f t="shared" si="3"/>
        <v>72.169117647058826</v>
      </c>
      <c r="K67">
        <f t="shared" si="4"/>
        <v>1959</v>
      </c>
      <c r="L67">
        <f t="shared" si="5"/>
        <v>10</v>
      </c>
    </row>
    <row r="68" spans="1:12" x14ac:dyDescent="0.25">
      <c r="A68" s="1">
        <v>21828</v>
      </c>
      <c r="B68">
        <v>196.2</v>
      </c>
      <c r="C68">
        <v>196.7</v>
      </c>
      <c r="D68">
        <v>195.7</v>
      </c>
      <c r="E68">
        <v>195.7</v>
      </c>
      <c r="G68">
        <v>195.7</v>
      </c>
      <c r="H68">
        <v>1339</v>
      </c>
      <c r="I68">
        <v>44088</v>
      </c>
      <c r="J68">
        <f t="shared" si="3"/>
        <v>71.94852941176471</v>
      </c>
      <c r="K68">
        <f t="shared" si="4"/>
        <v>1959</v>
      </c>
      <c r="L68">
        <f t="shared" si="5"/>
        <v>10</v>
      </c>
    </row>
    <row r="69" spans="1:12" x14ac:dyDescent="0.25">
      <c r="A69" s="1">
        <v>21829</v>
      </c>
      <c r="B69">
        <v>195.7</v>
      </c>
      <c r="C69">
        <v>196.6</v>
      </c>
      <c r="D69">
        <v>195.7</v>
      </c>
      <c r="E69">
        <v>196.6</v>
      </c>
      <c r="G69">
        <v>196.6</v>
      </c>
      <c r="H69">
        <v>2321</v>
      </c>
      <c r="I69">
        <v>43892</v>
      </c>
      <c r="J69">
        <f t="shared" si="3"/>
        <v>72.279411764705884</v>
      </c>
      <c r="K69">
        <f t="shared" si="4"/>
        <v>1959</v>
      </c>
      <c r="L69">
        <f t="shared" si="5"/>
        <v>10</v>
      </c>
    </row>
    <row r="70" spans="1:12" x14ac:dyDescent="0.25">
      <c r="A70" s="1">
        <v>21830</v>
      </c>
      <c r="B70">
        <v>196.6</v>
      </c>
      <c r="C70">
        <v>197</v>
      </c>
      <c r="D70">
        <v>196.4</v>
      </c>
      <c r="E70">
        <v>197</v>
      </c>
      <c r="G70">
        <v>197</v>
      </c>
      <c r="H70">
        <v>1915</v>
      </c>
      <c r="I70">
        <v>43432</v>
      </c>
      <c r="J70">
        <f t="shared" si="3"/>
        <v>72.42647058823529</v>
      </c>
      <c r="K70">
        <f t="shared" si="4"/>
        <v>1959</v>
      </c>
      <c r="L70">
        <f t="shared" si="5"/>
        <v>10</v>
      </c>
    </row>
    <row r="71" spans="1:12" x14ac:dyDescent="0.25">
      <c r="A71" s="1">
        <v>21831</v>
      </c>
      <c r="B71">
        <v>197</v>
      </c>
      <c r="C71">
        <v>197.2</v>
      </c>
      <c r="D71">
        <v>196.7</v>
      </c>
      <c r="E71">
        <v>197</v>
      </c>
      <c r="G71">
        <v>197</v>
      </c>
      <c r="H71">
        <v>1686</v>
      </c>
      <c r="I71">
        <v>43243</v>
      </c>
      <c r="J71">
        <f t="shared" si="3"/>
        <v>72.42647058823529</v>
      </c>
      <c r="K71">
        <f t="shared" si="4"/>
        <v>1959</v>
      </c>
      <c r="L71">
        <f t="shared" si="5"/>
        <v>10</v>
      </c>
    </row>
    <row r="72" spans="1:12" x14ac:dyDescent="0.25">
      <c r="A72" s="1">
        <v>21832</v>
      </c>
      <c r="B72">
        <v>197</v>
      </c>
      <c r="C72">
        <v>197</v>
      </c>
      <c r="D72">
        <v>196.4</v>
      </c>
      <c r="E72">
        <v>196.6</v>
      </c>
      <c r="G72">
        <v>196.6</v>
      </c>
      <c r="H72">
        <v>1570</v>
      </c>
      <c r="I72">
        <v>42867</v>
      </c>
      <c r="J72">
        <f t="shared" si="3"/>
        <v>72.279411764705884</v>
      </c>
      <c r="K72">
        <f t="shared" si="4"/>
        <v>1959</v>
      </c>
      <c r="L72">
        <f t="shared" si="5"/>
        <v>10</v>
      </c>
    </row>
    <row r="73" spans="1:12" x14ac:dyDescent="0.25">
      <c r="A73" s="1">
        <v>21835</v>
      </c>
      <c r="B73">
        <v>197</v>
      </c>
      <c r="C73">
        <v>197.4</v>
      </c>
      <c r="D73">
        <v>197</v>
      </c>
      <c r="E73">
        <v>197.4</v>
      </c>
      <c r="G73">
        <v>197.4</v>
      </c>
      <c r="H73">
        <v>1652</v>
      </c>
      <c r="I73">
        <v>42429</v>
      </c>
      <c r="J73">
        <f t="shared" si="3"/>
        <v>72.57352941176471</v>
      </c>
      <c r="K73">
        <f t="shared" si="4"/>
        <v>1959</v>
      </c>
      <c r="L73">
        <f t="shared" si="5"/>
        <v>10</v>
      </c>
    </row>
    <row r="74" spans="1:12" x14ac:dyDescent="0.25">
      <c r="A74" s="1">
        <v>21836</v>
      </c>
      <c r="B74">
        <v>197.5</v>
      </c>
      <c r="C74">
        <v>197.6</v>
      </c>
      <c r="D74">
        <v>197.3</v>
      </c>
      <c r="E74">
        <v>197.3</v>
      </c>
      <c r="G74">
        <v>197.3</v>
      </c>
      <c r="H74">
        <v>2805</v>
      </c>
      <c r="I74">
        <v>41489</v>
      </c>
      <c r="J74">
        <f t="shared" si="3"/>
        <v>72.536764705882348</v>
      </c>
      <c r="K74">
        <f t="shared" si="4"/>
        <v>1959</v>
      </c>
      <c r="L74">
        <f t="shared" si="5"/>
        <v>10</v>
      </c>
    </row>
    <row r="75" spans="1:12" x14ac:dyDescent="0.25">
      <c r="A75" s="1">
        <v>21837</v>
      </c>
      <c r="B75">
        <v>197.3</v>
      </c>
      <c r="C75">
        <v>197.4</v>
      </c>
      <c r="D75">
        <v>196.7</v>
      </c>
      <c r="E75">
        <v>196.7</v>
      </c>
      <c r="G75">
        <v>196.7</v>
      </c>
      <c r="H75">
        <v>1639</v>
      </c>
      <c r="I75">
        <v>41123</v>
      </c>
      <c r="J75">
        <f t="shared" si="3"/>
        <v>72.316176470588232</v>
      </c>
      <c r="K75">
        <f t="shared" si="4"/>
        <v>1959</v>
      </c>
      <c r="L75">
        <f t="shared" si="5"/>
        <v>10</v>
      </c>
    </row>
    <row r="76" spans="1:12" x14ac:dyDescent="0.25">
      <c r="A76" s="1">
        <v>21838</v>
      </c>
      <c r="B76">
        <v>196.7</v>
      </c>
      <c r="C76">
        <v>196.7</v>
      </c>
      <c r="D76">
        <v>196.3</v>
      </c>
      <c r="E76">
        <v>196.5</v>
      </c>
      <c r="G76">
        <v>196.5</v>
      </c>
      <c r="H76">
        <v>3030</v>
      </c>
      <c r="I76">
        <v>39927</v>
      </c>
      <c r="J76">
        <f t="shared" si="3"/>
        <v>72.242647058823536</v>
      </c>
      <c r="K76">
        <f t="shared" si="4"/>
        <v>1959</v>
      </c>
      <c r="L76">
        <f t="shared" si="5"/>
        <v>10</v>
      </c>
    </row>
    <row r="77" spans="1:12" x14ac:dyDescent="0.25">
      <c r="A77" s="1">
        <v>21839</v>
      </c>
      <c r="B77">
        <v>196.4</v>
      </c>
      <c r="C77">
        <v>197.7</v>
      </c>
      <c r="D77">
        <v>196.4</v>
      </c>
      <c r="E77">
        <v>197.6</v>
      </c>
      <c r="G77">
        <v>197.6</v>
      </c>
      <c r="H77">
        <v>2865</v>
      </c>
      <c r="I77">
        <v>39399</v>
      </c>
      <c r="J77">
        <f t="shared" si="3"/>
        <v>72.647058823529406</v>
      </c>
      <c r="K77">
        <f t="shared" si="4"/>
        <v>1959</v>
      </c>
      <c r="L77">
        <f t="shared" si="5"/>
        <v>10</v>
      </c>
    </row>
    <row r="78" spans="1:12" x14ac:dyDescent="0.25">
      <c r="A78" s="1">
        <v>21842</v>
      </c>
      <c r="B78">
        <v>197.4</v>
      </c>
      <c r="C78">
        <v>197.6</v>
      </c>
      <c r="D78">
        <v>197.4</v>
      </c>
      <c r="E78">
        <v>197.5</v>
      </c>
      <c r="G78">
        <v>197.5</v>
      </c>
      <c r="H78">
        <v>4026</v>
      </c>
      <c r="I78">
        <v>38456</v>
      </c>
      <c r="J78">
        <f t="shared" si="3"/>
        <v>72.610294117647058</v>
      </c>
      <c r="K78">
        <f t="shared" si="4"/>
        <v>1959</v>
      </c>
      <c r="L78">
        <f t="shared" si="5"/>
        <v>10</v>
      </c>
    </row>
    <row r="79" spans="1:12" x14ac:dyDescent="0.25">
      <c r="A79" s="1">
        <v>21843</v>
      </c>
      <c r="B79">
        <v>197.6</v>
      </c>
      <c r="C79">
        <v>198.4</v>
      </c>
      <c r="D79">
        <v>197.4</v>
      </c>
      <c r="E79">
        <v>198.1</v>
      </c>
      <c r="G79">
        <v>198.1</v>
      </c>
      <c r="H79">
        <v>2350</v>
      </c>
      <c r="I79">
        <v>38006</v>
      </c>
      <c r="J79">
        <f t="shared" si="3"/>
        <v>72.830882352941174</v>
      </c>
      <c r="K79">
        <f t="shared" si="4"/>
        <v>1959</v>
      </c>
      <c r="L79">
        <f t="shared" si="5"/>
        <v>10</v>
      </c>
    </row>
    <row r="80" spans="1:12" x14ac:dyDescent="0.25">
      <c r="A80" s="1">
        <v>21844</v>
      </c>
      <c r="B80">
        <v>198.3</v>
      </c>
      <c r="C80">
        <v>200</v>
      </c>
      <c r="D80">
        <v>198.3</v>
      </c>
      <c r="E80">
        <v>200</v>
      </c>
      <c r="G80">
        <v>200</v>
      </c>
      <c r="H80">
        <v>3003</v>
      </c>
      <c r="I80">
        <v>37316</v>
      </c>
      <c r="J80">
        <f t="shared" si="3"/>
        <v>73.529411764705884</v>
      </c>
      <c r="K80">
        <f t="shared" si="4"/>
        <v>1959</v>
      </c>
      <c r="L80">
        <f t="shared" si="5"/>
        <v>10</v>
      </c>
    </row>
    <row r="81" spans="1:12" x14ac:dyDescent="0.25">
      <c r="A81" s="1">
        <v>21845</v>
      </c>
      <c r="B81">
        <v>199.5</v>
      </c>
      <c r="C81">
        <v>200.4</v>
      </c>
      <c r="D81">
        <v>199.3</v>
      </c>
      <c r="E81">
        <v>200.3</v>
      </c>
      <c r="G81">
        <v>200.3</v>
      </c>
      <c r="H81">
        <v>5869</v>
      </c>
      <c r="I81">
        <v>35285</v>
      </c>
      <c r="J81">
        <f t="shared" si="3"/>
        <v>73.639705882352942</v>
      </c>
      <c r="K81">
        <f t="shared" si="4"/>
        <v>1959</v>
      </c>
      <c r="L81">
        <f t="shared" si="5"/>
        <v>10</v>
      </c>
    </row>
    <row r="82" spans="1:12" x14ac:dyDescent="0.25">
      <c r="A82" s="1">
        <v>21846</v>
      </c>
      <c r="B82">
        <v>200.4</v>
      </c>
      <c r="C82">
        <v>201.2</v>
      </c>
      <c r="D82">
        <v>200.1</v>
      </c>
      <c r="E82">
        <v>200.7</v>
      </c>
      <c r="G82">
        <v>200.7</v>
      </c>
      <c r="H82">
        <v>3651</v>
      </c>
      <c r="I82">
        <v>34435</v>
      </c>
      <c r="J82">
        <f t="shared" si="3"/>
        <v>73.786764705882334</v>
      </c>
      <c r="K82">
        <f t="shared" si="4"/>
        <v>1959</v>
      </c>
      <c r="L82">
        <f t="shared" si="5"/>
        <v>10</v>
      </c>
    </row>
    <row r="83" spans="1:12" x14ac:dyDescent="0.25">
      <c r="A83" s="1">
        <v>21849</v>
      </c>
      <c r="B83">
        <v>201.2</v>
      </c>
      <c r="C83">
        <v>201.7</v>
      </c>
      <c r="D83">
        <v>200.1</v>
      </c>
      <c r="E83">
        <v>200.3</v>
      </c>
      <c r="G83">
        <v>200.3</v>
      </c>
      <c r="H83">
        <v>3984</v>
      </c>
      <c r="I83">
        <v>33537</v>
      </c>
      <c r="J83">
        <f t="shared" si="3"/>
        <v>73.639705882352942</v>
      </c>
      <c r="K83">
        <f t="shared" si="4"/>
        <v>1959</v>
      </c>
      <c r="L83">
        <f t="shared" si="5"/>
        <v>10</v>
      </c>
    </row>
    <row r="84" spans="1:12" x14ac:dyDescent="0.25">
      <c r="A84" s="1">
        <v>21850</v>
      </c>
      <c r="B84">
        <v>200.1</v>
      </c>
      <c r="C84">
        <v>200.5</v>
      </c>
      <c r="D84">
        <v>200.1</v>
      </c>
      <c r="E84">
        <v>200.3</v>
      </c>
      <c r="G84">
        <v>200.3</v>
      </c>
      <c r="H84">
        <v>4515</v>
      </c>
      <c r="I84">
        <v>32638</v>
      </c>
      <c r="J84">
        <f t="shared" si="3"/>
        <v>73.639705882352942</v>
      </c>
      <c r="K84">
        <f t="shared" si="4"/>
        <v>1959</v>
      </c>
      <c r="L84">
        <f t="shared" si="5"/>
        <v>10</v>
      </c>
    </row>
    <row r="85" spans="1:12" x14ac:dyDescent="0.25">
      <c r="A85" s="1">
        <v>21851</v>
      </c>
      <c r="B85">
        <v>200.5</v>
      </c>
      <c r="C85">
        <v>201.2</v>
      </c>
      <c r="D85">
        <v>200.4</v>
      </c>
      <c r="E85">
        <v>201.1</v>
      </c>
      <c r="G85">
        <v>201.1</v>
      </c>
      <c r="H85">
        <v>2441</v>
      </c>
      <c r="I85">
        <v>32216</v>
      </c>
      <c r="J85">
        <f t="shared" si="3"/>
        <v>73.933823529411768</v>
      </c>
      <c r="K85">
        <f t="shared" si="4"/>
        <v>1959</v>
      </c>
      <c r="L85">
        <f t="shared" si="5"/>
        <v>10</v>
      </c>
    </row>
    <row r="86" spans="1:12" x14ac:dyDescent="0.25">
      <c r="A86" s="1">
        <v>21852</v>
      </c>
      <c r="B86">
        <v>201.3</v>
      </c>
      <c r="C86">
        <v>201.4</v>
      </c>
      <c r="D86">
        <v>199.5</v>
      </c>
      <c r="E86">
        <v>199.6</v>
      </c>
      <c r="G86">
        <v>199.6</v>
      </c>
      <c r="H86">
        <v>2151</v>
      </c>
      <c r="I86">
        <v>31937</v>
      </c>
      <c r="J86">
        <f t="shared" si="3"/>
        <v>73.382352941176464</v>
      </c>
      <c r="K86">
        <f t="shared" si="4"/>
        <v>1959</v>
      </c>
      <c r="L86">
        <f t="shared" si="5"/>
        <v>10</v>
      </c>
    </row>
    <row r="87" spans="1:12" x14ac:dyDescent="0.25">
      <c r="A87" s="1">
        <v>21853</v>
      </c>
      <c r="B87">
        <v>199.6</v>
      </c>
      <c r="C87">
        <v>200.4</v>
      </c>
      <c r="D87">
        <v>199.4</v>
      </c>
      <c r="E87">
        <v>200.3</v>
      </c>
      <c r="G87">
        <v>200.3</v>
      </c>
      <c r="H87">
        <v>3132</v>
      </c>
      <c r="I87">
        <v>31232</v>
      </c>
      <c r="J87">
        <f t="shared" si="3"/>
        <v>73.639705882352942</v>
      </c>
      <c r="K87">
        <f t="shared" si="4"/>
        <v>1959</v>
      </c>
      <c r="L87">
        <f t="shared" si="5"/>
        <v>10</v>
      </c>
    </row>
    <row r="88" spans="1:12" x14ac:dyDescent="0.25">
      <c r="A88" s="1">
        <v>21856</v>
      </c>
      <c r="B88">
        <v>200.4</v>
      </c>
      <c r="C88">
        <v>201</v>
      </c>
      <c r="D88">
        <v>200.3</v>
      </c>
      <c r="E88">
        <v>200.5</v>
      </c>
      <c r="G88">
        <v>200.5</v>
      </c>
      <c r="H88">
        <v>3235</v>
      </c>
      <c r="I88">
        <v>31225</v>
      </c>
      <c r="J88">
        <f t="shared" si="3"/>
        <v>73.713235294117652</v>
      </c>
      <c r="K88">
        <f t="shared" si="4"/>
        <v>1959</v>
      </c>
      <c r="L88">
        <f t="shared" si="5"/>
        <v>11</v>
      </c>
    </row>
    <row r="89" spans="1:12" x14ac:dyDescent="0.25">
      <c r="A89" s="1">
        <v>21857</v>
      </c>
      <c r="B89">
        <v>200.5</v>
      </c>
      <c r="C89">
        <v>200.6</v>
      </c>
      <c r="D89">
        <v>200.3</v>
      </c>
      <c r="E89">
        <v>200.4</v>
      </c>
      <c r="G89">
        <v>200.4</v>
      </c>
      <c r="H89">
        <v>1695</v>
      </c>
      <c r="I89">
        <v>30810</v>
      </c>
      <c r="J89">
        <f t="shared" si="3"/>
        <v>73.67647058823529</v>
      </c>
      <c r="K89">
        <f t="shared" si="4"/>
        <v>1959</v>
      </c>
      <c r="L89">
        <f t="shared" si="5"/>
        <v>11</v>
      </c>
    </row>
    <row r="90" spans="1:12" x14ac:dyDescent="0.25">
      <c r="A90" s="1">
        <v>21858</v>
      </c>
      <c r="B90">
        <v>200.3</v>
      </c>
      <c r="C90">
        <v>200.4</v>
      </c>
      <c r="D90">
        <v>199.7</v>
      </c>
      <c r="E90">
        <v>200</v>
      </c>
      <c r="G90">
        <v>200</v>
      </c>
      <c r="H90">
        <v>1960</v>
      </c>
      <c r="I90">
        <v>30066</v>
      </c>
      <c r="J90">
        <f t="shared" si="3"/>
        <v>73.529411764705884</v>
      </c>
      <c r="K90">
        <f t="shared" si="4"/>
        <v>1959</v>
      </c>
      <c r="L90">
        <f t="shared" si="5"/>
        <v>11</v>
      </c>
    </row>
    <row r="91" spans="1:12" x14ac:dyDescent="0.25">
      <c r="A91" s="1">
        <v>21859</v>
      </c>
      <c r="B91">
        <v>200</v>
      </c>
      <c r="C91">
        <v>200.4</v>
      </c>
      <c r="D91">
        <v>199.6</v>
      </c>
      <c r="E91">
        <v>199.6</v>
      </c>
      <c r="G91">
        <v>199.6</v>
      </c>
      <c r="H91">
        <v>3373</v>
      </c>
      <c r="I91">
        <v>29836</v>
      </c>
      <c r="J91">
        <f t="shared" si="3"/>
        <v>73.382352941176464</v>
      </c>
      <c r="K91">
        <f t="shared" si="4"/>
        <v>1959</v>
      </c>
      <c r="L91">
        <f t="shared" si="5"/>
        <v>11</v>
      </c>
    </row>
    <row r="92" spans="1:12" x14ac:dyDescent="0.25">
      <c r="A92" s="1">
        <v>21860</v>
      </c>
      <c r="B92">
        <v>200</v>
      </c>
      <c r="C92">
        <v>200.3</v>
      </c>
      <c r="D92">
        <v>199.6</v>
      </c>
      <c r="E92">
        <v>199.7</v>
      </c>
      <c r="G92">
        <v>199.7</v>
      </c>
      <c r="H92">
        <v>2716</v>
      </c>
      <c r="I92">
        <v>28964</v>
      </c>
      <c r="J92">
        <f t="shared" si="3"/>
        <v>73.419117647058826</v>
      </c>
      <c r="K92">
        <f t="shared" si="4"/>
        <v>1959</v>
      </c>
      <c r="L92">
        <f t="shared" si="5"/>
        <v>11</v>
      </c>
    </row>
    <row r="93" spans="1:12" x14ac:dyDescent="0.25">
      <c r="A93" s="1">
        <v>21863</v>
      </c>
      <c r="B93">
        <v>200.1</v>
      </c>
      <c r="C93">
        <v>201.4</v>
      </c>
      <c r="D93">
        <v>200.1</v>
      </c>
      <c r="E93">
        <v>201</v>
      </c>
      <c r="G93">
        <v>201</v>
      </c>
      <c r="H93">
        <v>2748</v>
      </c>
      <c r="I93">
        <v>28647</v>
      </c>
      <c r="J93">
        <f t="shared" si="3"/>
        <v>73.897058823529392</v>
      </c>
      <c r="K93">
        <f t="shared" si="4"/>
        <v>1959</v>
      </c>
      <c r="L93">
        <f t="shared" si="5"/>
        <v>11</v>
      </c>
    </row>
    <row r="94" spans="1:12" x14ac:dyDescent="0.25">
      <c r="A94" s="1">
        <v>21864</v>
      </c>
      <c r="B94">
        <v>201</v>
      </c>
      <c r="C94">
        <v>202.2</v>
      </c>
      <c r="D94">
        <v>200.7</v>
      </c>
      <c r="E94">
        <v>202</v>
      </c>
      <c r="G94">
        <v>202</v>
      </c>
      <c r="H94">
        <v>4210</v>
      </c>
      <c r="I94">
        <v>28084</v>
      </c>
      <c r="J94">
        <f t="shared" si="3"/>
        <v>74.264705882352942</v>
      </c>
      <c r="K94">
        <f t="shared" si="4"/>
        <v>1959</v>
      </c>
      <c r="L94">
        <f t="shared" si="5"/>
        <v>11</v>
      </c>
    </row>
    <row r="95" spans="1:12" x14ac:dyDescent="0.25">
      <c r="A95" s="1">
        <v>21865</v>
      </c>
      <c r="B95">
        <v>202</v>
      </c>
      <c r="C95">
        <v>202.3</v>
      </c>
      <c r="D95">
        <v>201.2</v>
      </c>
      <c r="E95">
        <v>201.4</v>
      </c>
      <c r="G95">
        <v>201.4</v>
      </c>
      <c r="H95">
        <v>2823</v>
      </c>
      <c r="I95">
        <v>27563</v>
      </c>
      <c r="J95">
        <f t="shared" si="3"/>
        <v>74.04411764705884</v>
      </c>
      <c r="K95">
        <f t="shared" si="4"/>
        <v>1959</v>
      </c>
      <c r="L95">
        <f t="shared" si="5"/>
        <v>11</v>
      </c>
    </row>
    <row r="96" spans="1:12" x14ac:dyDescent="0.25">
      <c r="A96" s="1">
        <v>21866</v>
      </c>
      <c r="B96">
        <v>201.3</v>
      </c>
      <c r="C96">
        <v>201.6</v>
      </c>
      <c r="D96">
        <v>201.2</v>
      </c>
      <c r="E96">
        <v>201.5</v>
      </c>
      <c r="G96">
        <v>201.5</v>
      </c>
      <c r="H96">
        <v>1839</v>
      </c>
      <c r="I96">
        <v>27321</v>
      </c>
      <c r="J96">
        <f t="shared" si="3"/>
        <v>74.080882352941174</v>
      </c>
      <c r="K96">
        <f t="shared" si="4"/>
        <v>1959</v>
      </c>
      <c r="L96">
        <f t="shared" si="5"/>
        <v>11</v>
      </c>
    </row>
    <row r="97" spans="1:12" x14ac:dyDescent="0.25">
      <c r="A97" s="1">
        <v>21867</v>
      </c>
      <c r="B97">
        <v>201.6</v>
      </c>
      <c r="C97">
        <v>203</v>
      </c>
      <c r="D97">
        <v>201.6</v>
      </c>
      <c r="E97">
        <v>202.6</v>
      </c>
      <c r="G97">
        <v>202.6</v>
      </c>
      <c r="H97">
        <v>2003</v>
      </c>
      <c r="I97">
        <v>27046</v>
      </c>
      <c r="J97">
        <f t="shared" si="3"/>
        <v>74.485294117647044</v>
      </c>
      <c r="K97">
        <f t="shared" si="4"/>
        <v>1959</v>
      </c>
      <c r="L97">
        <f t="shared" si="5"/>
        <v>11</v>
      </c>
    </row>
    <row r="98" spans="1:12" x14ac:dyDescent="0.25">
      <c r="A98" s="1">
        <v>21870</v>
      </c>
      <c r="B98">
        <v>202.6</v>
      </c>
      <c r="C98">
        <v>202.7</v>
      </c>
      <c r="D98">
        <v>201.6</v>
      </c>
      <c r="E98">
        <v>202</v>
      </c>
      <c r="G98">
        <v>202</v>
      </c>
      <c r="H98">
        <v>4849</v>
      </c>
      <c r="I98">
        <v>26113</v>
      </c>
      <c r="J98">
        <f t="shared" si="3"/>
        <v>74.264705882352942</v>
      </c>
      <c r="K98">
        <f t="shared" si="4"/>
        <v>1959</v>
      </c>
      <c r="L98">
        <f t="shared" si="5"/>
        <v>11</v>
      </c>
    </row>
    <row r="99" spans="1:12" x14ac:dyDescent="0.25">
      <c r="A99" s="1">
        <v>21871</v>
      </c>
      <c r="B99">
        <v>201.6</v>
      </c>
      <c r="C99">
        <v>202.1</v>
      </c>
      <c r="D99">
        <v>200.7</v>
      </c>
      <c r="E99">
        <v>201</v>
      </c>
      <c r="G99">
        <v>201</v>
      </c>
      <c r="H99">
        <v>1810</v>
      </c>
      <c r="I99">
        <v>25605</v>
      </c>
      <c r="J99">
        <f t="shared" si="3"/>
        <v>73.897058823529392</v>
      </c>
      <c r="K99">
        <f t="shared" si="4"/>
        <v>1959</v>
      </c>
      <c r="L99">
        <f t="shared" si="5"/>
        <v>11</v>
      </c>
    </row>
    <row r="100" spans="1:12" x14ac:dyDescent="0.25">
      <c r="A100" s="1">
        <v>21872</v>
      </c>
      <c r="B100">
        <v>201</v>
      </c>
      <c r="C100">
        <v>201.1</v>
      </c>
      <c r="D100">
        <v>200.2</v>
      </c>
      <c r="E100">
        <v>200.5</v>
      </c>
      <c r="G100">
        <v>200.5</v>
      </c>
      <c r="H100">
        <v>2790</v>
      </c>
      <c r="I100">
        <v>24454</v>
      </c>
      <c r="J100">
        <f t="shared" si="3"/>
        <v>73.713235294117652</v>
      </c>
      <c r="K100">
        <f t="shared" si="4"/>
        <v>1959</v>
      </c>
      <c r="L100">
        <f t="shared" si="5"/>
        <v>11</v>
      </c>
    </row>
    <row r="101" spans="1:12" x14ac:dyDescent="0.25">
      <c r="A101" s="1">
        <v>21873</v>
      </c>
      <c r="B101">
        <v>200.7</v>
      </c>
      <c r="C101">
        <v>200.7</v>
      </c>
      <c r="D101">
        <v>199.3</v>
      </c>
      <c r="E101">
        <v>199.4</v>
      </c>
      <c r="G101">
        <v>199.4</v>
      </c>
      <c r="H101">
        <v>2041</v>
      </c>
      <c r="I101">
        <v>23930</v>
      </c>
      <c r="J101">
        <f t="shared" si="3"/>
        <v>73.308823529411768</v>
      </c>
      <c r="K101">
        <f t="shared" si="4"/>
        <v>1959</v>
      </c>
      <c r="L101">
        <f t="shared" si="5"/>
        <v>11</v>
      </c>
    </row>
    <row r="102" spans="1:12" x14ac:dyDescent="0.25">
      <c r="A102" s="1">
        <v>21874</v>
      </c>
      <c r="B102">
        <v>199</v>
      </c>
      <c r="C102">
        <v>199</v>
      </c>
      <c r="D102">
        <v>198.1</v>
      </c>
      <c r="E102">
        <v>198.3</v>
      </c>
      <c r="G102">
        <v>198.3</v>
      </c>
      <c r="H102">
        <v>4631</v>
      </c>
      <c r="I102">
        <v>22295</v>
      </c>
      <c r="J102">
        <f t="shared" si="3"/>
        <v>72.904411764705884</v>
      </c>
      <c r="K102">
        <f t="shared" si="4"/>
        <v>1959</v>
      </c>
      <c r="L102">
        <f t="shared" si="5"/>
        <v>11</v>
      </c>
    </row>
    <row r="103" spans="1:12" x14ac:dyDescent="0.25">
      <c r="A103" s="1">
        <v>21877</v>
      </c>
      <c r="B103">
        <v>198.3</v>
      </c>
      <c r="C103">
        <v>198.6</v>
      </c>
      <c r="D103">
        <v>197.6</v>
      </c>
      <c r="E103">
        <v>197.7</v>
      </c>
      <c r="G103">
        <v>197.7</v>
      </c>
      <c r="H103">
        <v>2849</v>
      </c>
      <c r="I103">
        <v>21364</v>
      </c>
      <c r="J103">
        <f t="shared" si="3"/>
        <v>72.683823529411768</v>
      </c>
      <c r="K103">
        <f t="shared" si="4"/>
        <v>1959</v>
      </c>
      <c r="L103">
        <f t="shared" si="5"/>
        <v>11</v>
      </c>
    </row>
    <row r="104" spans="1:12" x14ac:dyDescent="0.25">
      <c r="A104" s="1">
        <v>21878</v>
      </c>
      <c r="B104">
        <v>197.7</v>
      </c>
      <c r="C104">
        <v>199</v>
      </c>
      <c r="D104">
        <v>197.7</v>
      </c>
      <c r="E104">
        <v>198.5</v>
      </c>
      <c r="G104">
        <v>198.5</v>
      </c>
      <c r="H104">
        <v>3041</v>
      </c>
      <c r="I104">
        <v>19919</v>
      </c>
      <c r="J104">
        <f t="shared" si="3"/>
        <v>72.977941176470594</v>
      </c>
      <c r="K104">
        <f t="shared" si="4"/>
        <v>1959</v>
      </c>
      <c r="L104">
        <f t="shared" si="5"/>
        <v>11</v>
      </c>
    </row>
    <row r="105" spans="1:12" x14ac:dyDescent="0.25">
      <c r="A105" s="1">
        <v>21879</v>
      </c>
      <c r="B105">
        <v>199</v>
      </c>
      <c r="C105">
        <v>199.5</v>
      </c>
      <c r="D105">
        <v>198.4</v>
      </c>
      <c r="E105">
        <v>199</v>
      </c>
      <c r="G105">
        <v>199</v>
      </c>
      <c r="H105">
        <v>1848</v>
      </c>
      <c r="I105">
        <v>18940</v>
      </c>
      <c r="J105">
        <f t="shared" si="3"/>
        <v>73.161764705882348</v>
      </c>
      <c r="K105">
        <f t="shared" si="4"/>
        <v>1959</v>
      </c>
      <c r="L105">
        <f t="shared" si="5"/>
        <v>11</v>
      </c>
    </row>
    <row r="106" spans="1:12" x14ac:dyDescent="0.25">
      <c r="A106" s="1">
        <v>21881</v>
      </c>
      <c r="B106">
        <v>199</v>
      </c>
      <c r="C106">
        <v>199.1</v>
      </c>
      <c r="D106">
        <v>198.2</v>
      </c>
      <c r="E106">
        <v>198.3</v>
      </c>
      <c r="G106">
        <v>198.3</v>
      </c>
      <c r="H106">
        <v>1713</v>
      </c>
      <c r="I106">
        <v>18160</v>
      </c>
      <c r="J106">
        <f t="shared" si="3"/>
        <v>72.904411764705884</v>
      </c>
      <c r="K106">
        <f t="shared" si="4"/>
        <v>1959</v>
      </c>
      <c r="L106">
        <f t="shared" si="5"/>
        <v>11</v>
      </c>
    </row>
    <row r="107" spans="1:12" x14ac:dyDescent="0.25">
      <c r="A107" s="1">
        <v>21884</v>
      </c>
      <c r="B107">
        <v>198.4</v>
      </c>
      <c r="C107">
        <v>199</v>
      </c>
      <c r="D107">
        <v>197.7</v>
      </c>
      <c r="E107">
        <v>198.2</v>
      </c>
      <c r="G107">
        <v>198.2</v>
      </c>
      <c r="H107">
        <v>2460</v>
      </c>
      <c r="I107">
        <v>17428</v>
      </c>
      <c r="J107">
        <f t="shared" si="3"/>
        <v>72.867647058823536</v>
      </c>
      <c r="K107">
        <f t="shared" si="4"/>
        <v>1959</v>
      </c>
      <c r="L107">
        <f t="shared" si="5"/>
        <v>11</v>
      </c>
    </row>
    <row r="108" spans="1:12" x14ac:dyDescent="0.25">
      <c r="A108" s="1">
        <v>21885</v>
      </c>
      <c r="B108">
        <v>198</v>
      </c>
      <c r="C108">
        <v>198.2</v>
      </c>
      <c r="D108">
        <v>197.5</v>
      </c>
      <c r="E108">
        <v>198</v>
      </c>
      <c r="G108">
        <v>198</v>
      </c>
      <c r="H108">
        <v>8160</v>
      </c>
      <c r="I108">
        <v>14561</v>
      </c>
      <c r="J108">
        <f t="shared" si="3"/>
        <v>72.794117647058826</v>
      </c>
      <c r="K108">
        <f t="shared" si="4"/>
        <v>1959</v>
      </c>
      <c r="L108">
        <f t="shared" si="5"/>
        <v>12</v>
      </c>
    </row>
    <row r="109" spans="1:12" x14ac:dyDescent="0.25">
      <c r="A109" s="1">
        <v>21886</v>
      </c>
      <c r="B109">
        <v>197.6</v>
      </c>
      <c r="C109">
        <v>198.3</v>
      </c>
      <c r="D109">
        <v>197.6</v>
      </c>
      <c r="E109">
        <v>198</v>
      </c>
      <c r="G109">
        <v>198</v>
      </c>
      <c r="H109">
        <v>5301</v>
      </c>
      <c r="I109">
        <v>10438</v>
      </c>
      <c r="J109">
        <f t="shared" si="3"/>
        <v>72.794117647058826</v>
      </c>
      <c r="K109">
        <f t="shared" si="4"/>
        <v>1959</v>
      </c>
      <c r="L109">
        <f t="shared" si="5"/>
        <v>12</v>
      </c>
    </row>
    <row r="110" spans="1:12" x14ac:dyDescent="0.25">
      <c r="A110" s="1">
        <v>21887</v>
      </c>
      <c r="B110">
        <v>198</v>
      </c>
      <c r="C110">
        <v>198</v>
      </c>
      <c r="D110">
        <v>196.5</v>
      </c>
      <c r="E110">
        <v>197.3</v>
      </c>
      <c r="G110">
        <v>197.3</v>
      </c>
      <c r="H110">
        <v>5253</v>
      </c>
      <c r="I110">
        <v>6641</v>
      </c>
      <c r="J110">
        <f t="shared" si="3"/>
        <v>72.536764705882348</v>
      </c>
      <c r="K110">
        <f t="shared" si="4"/>
        <v>1959</v>
      </c>
      <c r="L110">
        <f t="shared" si="5"/>
        <v>12</v>
      </c>
    </row>
    <row r="111" spans="1:12" x14ac:dyDescent="0.25">
      <c r="A111" s="1">
        <v>21888</v>
      </c>
      <c r="B111">
        <v>196.7</v>
      </c>
      <c r="C111">
        <v>197.5</v>
      </c>
      <c r="D111">
        <v>196.7</v>
      </c>
      <c r="E111">
        <v>197.1</v>
      </c>
      <c r="G111">
        <v>197.1</v>
      </c>
      <c r="H111">
        <v>5449</v>
      </c>
      <c r="I111">
        <v>5531</v>
      </c>
      <c r="J111">
        <f t="shared" si="3"/>
        <v>72.463235294117652</v>
      </c>
      <c r="K111">
        <f t="shared" si="4"/>
        <v>1959</v>
      </c>
      <c r="L111">
        <f t="shared" si="5"/>
        <v>12</v>
      </c>
    </row>
    <row r="112" spans="1:12" x14ac:dyDescent="0.25">
      <c r="A112" s="1">
        <v>21891</v>
      </c>
      <c r="B112">
        <v>197</v>
      </c>
      <c r="C112">
        <v>197.2</v>
      </c>
      <c r="D112">
        <v>196.6</v>
      </c>
      <c r="E112">
        <v>196.7</v>
      </c>
      <c r="G112">
        <v>196.7</v>
      </c>
      <c r="H112">
        <v>1707</v>
      </c>
      <c r="I112">
        <v>3519</v>
      </c>
      <c r="J112">
        <f t="shared" si="3"/>
        <v>72.316176470588232</v>
      </c>
      <c r="K112">
        <f t="shared" si="4"/>
        <v>1959</v>
      </c>
      <c r="L112">
        <f t="shared" si="5"/>
        <v>12</v>
      </c>
    </row>
    <row r="113" spans="1:12" x14ac:dyDescent="0.25">
      <c r="A113" s="1">
        <v>21892</v>
      </c>
      <c r="B113">
        <v>196.6</v>
      </c>
      <c r="C113">
        <v>196.7</v>
      </c>
      <c r="D113">
        <v>195.7</v>
      </c>
      <c r="E113">
        <v>196</v>
      </c>
      <c r="G113">
        <v>196</v>
      </c>
      <c r="H113">
        <v>1352</v>
      </c>
      <c r="I113">
        <v>3423</v>
      </c>
      <c r="J113">
        <f t="shared" si="3"/>
        <v>72.058823529411768</v>
      </c>
      <c r="K113">
        <f t="shared" si="4"/>
        <v>1959</v>
      </c>
      <c r="L113">
        <f t="shared" si="5"/>
        <v>12</v>
      </c>
    </row>
    <row r="114" spans="1:12" x14ac:dyDescent="0.25">
      <c r="A114" s="1">
        <v>21893</v>
      </c>
      <c r="B114">
        <v>195.7</v>
      </c>
      <c r="C114">
        <v>196</v>
      </c>
      <c r="D114">
        <v>195.6</v>
      </c>
      <c r="E114">
        <v>196</v>
      </c>
      <c r="G114">
        <v>196</v>
      </c>
      <c r="H114">
        <v>1240</v>
      </c>
      <c r="I114">
        <v>2599</v>
      </c>
      <c r="J114">
        <f t="shared" si="3"/>
        <v>72.058823529411768</v>
      </c>
      <c r="K114">
        <f t="shared" si="4"/>
        <v>1959</v>
      </c>
      <c r="L114">
        <f t="shared" si="5"/>
        <v>12</v>
      </c>
    </row>
    <row r="115" spans="1:12" x14ac:dyDescent="0.25">
      <c r="A115" s="1">
        <v>21894</v>
      </c>
      <c r="B115">
        <v>196.1</v>
      </c>
      <c r="C115">
        <v>196.4</v>
      </c>
      <c r="D115">
        <v>195.6</v>
      </c>
      <c r="E115">
        <v>195.7</v>
      </c>
      <c r="G115">
        <v>195.7</v>
      </c>
      <c r="H115">
        <v>768</v>
      </c>
      <c r="I115">
        <v>2343</v>
      </c>
      <c r="J115">
        <f t="shared" si="3"/>
        <v>71.94852941176471</v>
      </c>
      <c r="K115">
        <f t="shared" si="4"/>
        <v>1959</v>
      </c>
      <c r="L115">
        <f t="shared" si="5"/>
        <v>12</v>
      </c>
    </row>
    <row r="116" spans="1:12" x14ac:dyDescent="0.25">
      <c r="A116" s="1">
        <v>21895</v>
      </c>
      <c r="B116">
        <v>195.7</v>
      </c>
      <c r="C116">
        <v>195.7</v>
      </c>
      <c r="D116">
        <v>194.7</v>
      </c>
      <c r="E116">
        <v>195.3</v>
      </c>
      <c r="G116">
        <v>195.3</v>
      </c>
      <c r="H116">
        <v>1307</v>
      </c>
      <c r="I116">
        <v>2659</v>
      </c>
      <c r="J116">
        <f t="shared" si="3"/>
        <v>71.80147058823529</v>
      </c>
      <c r="K116">
        <f t="shared" si="4"/>
        <v>1959</v>
      </c>
      <c r="L116">
        <f t="shared" si="5"/>
        <v>12</v>
      </c>
    </row>
    <row r="117" spans="1:12" x14ac:dyDescent="0.25">
      <c r="A117" s="1">
        <v>21898</v>
      </c>
      <c r="B117">
        <v>195.2</v>
      </c>
      <c r="C117">
        <v>196</v>
      </c>
      <c r="D117">
        <v>195.1</v>
      </c>
      <c r="E117">
        <v>195.7</v>
      </c>
      <c r="G117">
        <v>195.7</v>
      </c>
      <c r="H117">
        <v>1589</v>
      </c>
      <c r="I117">
        <v>2744</v>
      </c>
      <c r="J117">
        <f t="shared" si="3"/>
        <v>71.94852941176471</v>
      </c>
      <c r="K117">
        <f t="shared" si="4"/>
        <v>1959</v>
      </c>
      <c r="L117">
        <f t="shared" si="5"/>
        <v>12</v>
      </c>
    </row>
    <row r="118" spans="1:12" x14ac:dyDescent="0.25">
      <c r="A118" s="1">
        <v>21899</v>
      </c>
      <c r="B118">
        <v>196</v>
      </c>
      <c r="C118">
        <v>197.4</v>
      </c>
      <c r="D118">
        <v>196</v>
      </c>
      <c r="E118">
        <v>197.1</v>
      </c>
      <c r="G118">
        <v>197.1</v>
      </c>
      <c r="H118">
        <v>581</v>
      </c>
      <c r="I118">
        <v>1896</v>
      </c>
      <c r="J118">
        <f t="shared" si="3"/>
        <v>72.463235294117652</v>
      </c>
      <c r="K118">
        <f t="shared" si="4"/>
        <v>1959</v>
      </c>
      <c r="L118">
        <f t="shared" si="5"/>
        <v>12</v>
      </c>
    </row>
    <row r="119" spans="1:12" x14ac:dyDescent="0.25">
      <c r="A119" s="1">
        <v>21900</v>
      </c>
      <c r="B119">
        <v>197.5</v>
      </c>
      <c r="C119">
        <v>197.5</v>
      </c>
      <c r="D119">
        <v>197.2</v>
      </c>
      <c r="E119">
        <v>197.2</v>
      </c>
      <c r="G119">
        <v>197.2</v>
      </c>
      <c r="H119">
        <v>575</v>
      </c>
      <c r="I119">
        <v>1525</v>
      </c>
      <c r="J119">
        <f t="shared" si="3"/>
        <v>72.5</v>
      </c>
      <c r="K119">
        <f t="shared" si="4"/>
        <v>1959</v>
      </c>
      <c r="L119">
        <f t="shared" si="5"/>
        <v>12</v>
      </c>
    </row>
    <row r="120" spans="1:12" x14ac:dyDescent="0.25">
      <c r="A120" s="1">
        <v>21901</v>
      </c>
      <c r="B120">
        <v>196.6</v>
      </c>
      <c r="C120">
        <v>196.6</v>
      </c>
      <c r="D120">
        <v>195.4</v>
      </c>
      <c r="E120">
        <v>196.1</v>
      </c>
      <c r="G120">
        <v>196.1</v>
      </c>
      <c r="H120">
        <v>321</v>
      </c>
      <c r="I120">
        <v>1430</v>
      </c>
      <c r="J120">
        <f t="shared" si="3"/>
        <v>72.095588235294116</v>
      </c>
      <c r="K120">
        <f t="shared" si="4"/>
        <v>1959</v>
      </c>
      <c r="L120">
        <f t="shared" si="5"/>
        <v>12</v>
      </c>
    </row>
    <row r="121" spans="1:12" x14ac:dyDescent="0.25">
      <c r="A121" s="1">
        <v>21902</v>
      </c>
      <c r="B121">
        <v>196</v>
      </c>
      <c r="C121">
        <v>196.7</v>
      </c>
      <c r="D121">
        <v>195.7</v>
      </c>
      <c r="E121">
        <v>196.4</v>
      </c>
      <c r="G121">
        <v>196.4</v>
      </c>
      <c r="H121">
        <v>519</v>
      </c>
      <c r="I121">
        <v>1424</v>
      </c>
      <c r="J121">
        <f t="shared" si="3"/>
        <v>72.205882352941174</v>
      </c>
      <c r="K121">
        <f t="shared" si="4"/>
        <v>1959</v>
      </c>
      <c r="L121">
        <f t="shared" si="5"/>
        <v>12</v>
      </c>
    </row>
    <row r="122" spans="1:12" x14ac:dyDescent="0.25">
      <c r="A122" s="1">
        <v>21905</v>
      </c>
      <c r="B122">
        <v>196.5</v>
      </c>
      <c r="C122">
        <v>197.7</v>
      </c>
      <c r="D122">
        <v>196.2</v>
      </c>
      <c r="E122">
        <v>197.4</v>
      </c>
      <c r="G122">
        <v>197.4</v>
      </c>
      <c r="H122">
        <v>450</v>
      </c>
      <c r="I122">
        <v>1256</v>
      </c>
      <c r="J122">
        <f t="shared" si="3"/>
        <v>72.57352941176471</v>
      </c>
      <c r="K122">
        <f t="shared" si="4"/>
        <v>1959</v>
      </c>
      <c r="L122">
        <f t="shared" si="5"/>
        <v>12</v>
      </c>
    </row>
    <row r="123" spans="1:12" x14ac:dyDescent="0.25">
      <c r="A123" s="1">
        <v>21906</v>
      </c>
      <c r="B123">
        <v>201.2</v>
      </c>
      <c r="C123">
        <v>201.4</v>
      </c>
      <c r="D123">
        <v>200.6</v>
      </c>
      <c r="E123">
        <v>201.3</v>
      </c>
      <c r="G123">
        <v>201.3</v>
      </c>
      <c r="H123">
        <v>2397</v>
      </c>
      <c r="I123">
        <v>36971</v>
      </c>
      <c r="J123">
        <f t="shared" si="3"/>
        <v>74.007352941176464</v>
      </c>
      <c r="K123">
        <f t="shared" si="4"/>
        <v>1959</v>
      </c>
      <c r="L123">
        <f t="shared" si="5"/>
        <v>12</v>
      </c>
    </row>
    <row r="124" spans="1:12" x14ac:dyDescent="0.25">
      <c r="A124" s="1">
        <v>21907</v>
      </c>
      <c r="B124">
        <v>201.2</v>
      </c>
      <c r="C124">
        <v>203</v>
      </c>
      <c r="D124">
        <v>200.7</v>
      </c>
      <c r="E124">
        <v>202.5</v>
      </c>
      <c r="G124">
        <v>202.5</v>
      </c>
      <c r="H124">
        <v>2175</v>
      </c>
      <c r="I124">
        <v>36588</v>
      </c>
      <c r="J124">
        <f t="shared" si="3"/>
        <v>74.44852941176471</v>
      </c>
      <c r="K124">
        <f t="shared" si="4"/>
        <v>1959</v>
      </c>
      <c r="L124">
        <f t="shared" si="5"/>
        <v>12</v>
      </c>
    </row>
    <row r="125" spans="1:12" x14ac:dyDescent="0.25">
      <c r="A125" s="1">
        <v>21908</v>
      </c>
      <c r="B125">
        <v>202.4</v>
      </c>
      <c r="C125">
        <v>203.2</v>
      </c>
      <c r="D125">
        <v>202.1</v>
      </c>
      <c r="E125">
        <v>203.1</v>
      </c>
      <c r="G125">
        <v>203.1</v>
      </c>
      <c r="H125">
        <v>2903</v>
      </c>
      <c r="I125">
        <v>36317</v>
      </c>
      <c r="J125">
        <f t="shared" si="3"/>
        <v>74.669117647058826</v>
      </c>
      <c r="K125">
        <f t="shared" si="4"/>
        <v>1959</v>
      </c>
      <c r="L125">
        <f t="shared" si="5"/>
        <v>12</v>
      </c>
    </row>
    <row r="126" spans="1:12" x14ac:dyDescent="0.25">
      <c r="A126" s="1">
        <v>21912</v>
      </c>
      <c r="B126">
        <v>203</v>
      </c>
      <c r="C126">
        <v>203.4</v>
      </c>
      <c r="D126">
        <v>202.6</v>
      </c>
      <c r="E126">
        <v>203.3</v>
      </c>
      <c r="G126">
        <v>203.3</v>
      </c>
      <c r="H126">
        <v>1458</v>
      </c>
      <c r="I126">
        <v>36359</v>
      </c>
      <c r="J126">
        <f t="shared" si="3"/>
        <v>74.742647058823536</v>
      </c>
      <c r="K126">
        <f t="shared" si="4"/>
        <v>1959</v>
      </c>
      <c r="L126">
        <f t="shared" si="5"/>
        <v>12</v>
      </c>
    </row>
    <row r="127" spans="1:12" x14ac:dyDescent="0.25">
      <c r="A127" s="1">
        <v>21913</v>
      </c>
      <c r="B127">
        <v>203.3</v>
      </c>
      <c r="C127">
        <v>203.7</v>
      </c>
      <c r="D127">
        <v>203.2</v>
      </c>
      <c r="E127">
        <v>203.6</v>
      </c>
      <c r="G127">
        <v>203.6</v>
      </c>
      <c r="H127">
        <v>1175</v>
      </c>
      <c r="I127">
        <v>36554</v>
      </c>
      <c r="J127">
        <f t="shared" si="3"/>
        <v>74.852941176470594</v>
      </c>
      <c r="K127">
        <f t="shared" si="4"/>
        <v>1959</v>
      </c>
      <c r="L127">
        <f t="shared" si="5"/>
        <v>12</v>
      </c>
    </row>
    <row r="128" spans="1:12" x14ac:dyDescent="0.25">
      <c r="A128" s="1">
        <v>21914</v>
      </c>
      <c r="B128">
        <v>203.5</v>
      </c>
      <c r="C128">
        <v>204.3</v>
      </c>
      <c r="D128">
        <v>203.5</v>
      </c>
      <c r="E128">
        <v>204.1</v>
      </c>
      <c r="G128">
        <v>204.1</v>
      </c>
      <c r="H128">
        <v>2363</v>
      </c>
      <c r="I128">
        <v>36457</v>
      </c>
      <c r="J128">
        <f t="shared" si="3"/>
        <v>75.036764705882348</v>
      </c>
      <c r="K128">
        <f t="shared" si="4"/>
        <v>1959</v>
      </c>
      <c r="L128">
        <f t="shared" si="5"/>
        <v>12</v>
      </c>
    </row>
    <row r="129" spans="1:12" x14ac:dyDescent="0.25">
      <c r="A129" s="1">
        <v>21915</v>
      </c>
      <c r="B129">
        <v>204.1</v>
      </c>
      <c r="C129">
        <v>204.4</v>
      </c>
      <c r="D129">
        <v>203.5</v>
      </c>
      <c r="E129">
        <v>204.2</v>
      </c>
      <c r="G129">
        <v>204.2</v>
      </c>
      <c r="H129">
        <v>3929</v>
      </c>
      <c r="I129">
        <v>35383</v>
      </c>
      <c r="J129">
        <f t="shared" si="3"/>
        <v>75.073529411764696</v>
      </c>
      <c r="K129">
        <f t="shared" si="4"/>
        <v>1959</v>
      </c>
      <c r="L129">
        <f t="shared" si="5"/>
        <v>12</v>
      </c>
    </row>
    <row r="130" spans="1:12" x14ac:dyDescent="0.25">
      <c r="A130" s="1">
        <v>21919</v>
      </c>
      <c r="B130">
        <v>204.4</v>
      </c>
      <c r="C130">
        <v>205.1</v>
      </c>
      <c r="D130">
        <v>204.4</v>
      </c>
      <c r="E130">
        <v>204.7</v>
      </c>
      <c r="G130">
        <v>204.7</v>
      </c>
      <c r="H130">
        <v>3315</v>
      </c>
      <c r="I130">
        <v>35090</v>
      </c>
      <c r="J130">
        <f t="shared" ref="J130:J193" si="6">G130/100*5000/136</f>
        <v>75.257352941176464</v>
      </c>
      <c r="K130">
        <f t="shared" ref="K130:K193" si="7">YEAR(A130)</f>
        <v>1960</v>
      </c>
      <c r="L130">
        <f t="shared" ref="L130:L193" si="8">MONTH(A130)</f>
        <v>1</v>
      </c>
    </row>
    <row r="131" spans="1:12" x14ac:dyDescent="0.25">
      <c r="A131" s="1">
        <v>21920</v>
      </c>
      <c r="B131">
        <v>204.6</v>
      </c>
      <c r="C131">
        <v>204.6</v>
      </c>
      <c r="D131">
        <v>203.6</v>
      </c>
      <c r="E131">
        <v>203.7</v>
      </c>
      <c r="G131">
        <v>203.7</v>
      </c>
      <c r="H131">
        <v>3588</v>
      </c>
      <c r="I131">
        <v>34209</v>
      </c>
      <c r="J131">
        <f t="shared" si="6"/>
        <v>74.889705882352942</v>
      </c>
      <c r="K131">
        <f t="shared" si="7"/>
        <v>1960</v>
      </c>
      <c r="L131">
        <f t="shared" si="8"/>
        <v>1</v>
      </c>
    </row>
    <row r="132" spans="1:12" x14ac:dyDescent="0.25">
      <c r="A132" s="1">
        <v>21921</v>
      </c>
      <c r="B132">
        <v>203.5</v>
      </c>
      <c r="C132">
        <v>204.2</v>
      </c>
      <c r="D132">
        <v>203.1</v>
      </c>
      <c r="E132">
        <v>203.7</v>
      </c>
      <c r="G132">
        <v>203.7</v>
      </c>
      <c r="H132">
        <v>3731</v>
      </c>
      <c r="I132">
        <v>33727</v>
      </c>
      <c r="J132">
        <f t="shared" si="6"/>
        <v>74.889705882352942</v>
      </c>
      <c r="K132">
        <f t="shared" si="7"/>
        <v>1960</v>
      </c>
      <c r="L132">
        <f t="shared" si="8"/>
        <v>1</v>
      </c>
    </row>
    <row r="133" spans="1:12" x14ac:dyDescent="0.25">
      <c r="A133" s="1">
        <v>21922</v>
      </c>
      <c r="B133">
        <v>204.1</v>
      </c>
      <c r="C133">
        <v>204.2</v>
      </c>
      <c r="D133">
        <v>203.2</v>
      </c>
      <c r="E133">
        <v>203.4</v>
      </c>
      <c r="G133">
        <v>203.4</v>
      </c>
      <c r="H133">
        <v>4003</v>
      </c>
      <c r="I133">
        <v>32957</v>
      </c>
      <c r="J133">
        <f t="shared" si="6"/>
        <v>74.779411764705898</v>
      </c>
      <c r="K133">
        <f t="shared" si="7"/>
        <v>1960</v>
      </c>
      <c r="L133">
        <f t="shared" si="8"/>
        <v>1</v>
      </c>
    </row>
    <row r="134" spans="1:12" x14ac:dyDescent="0.25">
      <c r="A134" s="1">
        <v>21923</v>
      </c>
      <c r="B134">
        <v>203.5</v>
      </c>
      <c r="C134">
        <v>204.2</v>
      </c>
      <c r="D134">
        <v>203.3</v>
      </c>
      <c r="E134">
        <v>204.2</v>
      </c>
      <c r="G134">
        <v>204.2</v>
      </c>
      <c r="H134">
        <v>3074</v>
      </c>
      <c r="I134">
        <v>32340</v>
      </c>
      <c r="J134">
        <f t="shared" si="6"/>
        <v>75.073529411764696</v>
      </c>
      <c r="K134">
        <f t="shared" si="7"/>
        <v>1960</v>
      </c>
      <c r="L134">
        <f t="shared" si="8"/>
        <v>1</v>
      </c>
    </row>
    <row r="135" spans="1:12" x14ac:dyDescent="0.25">
      <c r="A135" s="1">
        <v>21926</v>
      </c>
      <c r="B135">
        <v>204.4</v>
      </c>
      <c r="C135">
        <v>204.7</v>
      </c>
      <c r="D135">
        <v>204.3</v>
      </c>
      <c r="E135">
        <v>204.5</v>
      </c>
      <c r="G135">
        <v>204.5</v>
      </c>
      <c r="H135">
        <v>2348</v>
      </c>
      <c r="I135">
        <v>31816</v>
      </c>
      <c r="J135">
        <f t="shared" si="6"/>
        <v>75.183823529411768</v>
      </c>
      <c r="K135">
        <f t="shared" si="7"/>
        <v>1960</v>
      </c>
      <c r="L135">
        <f t="shared" si="8"/>
        <v>1</v>
      </c>
    </row>
    <row r="136" spans="1:12" x14ac:dyDescent="0.25">
      <c r="A136" s="1">
        <v>21927</v>
      </c>
      <c r="B136">
        <v>204.3</v>
      </c>
      <c r="C136">
        <v>204.4</v>
      </c>
      <c r="D136">
        <v>203.6</v>
      </c>
      <c r="E136">
        <v>204.3</v>
      </c>
      <c r="G136">
        <v>204.3</v>
      </c>
      <c r="H136">
        <v>3278</v>
      </c>
      <c r="I136">
        <v>31978</v>
      </c>
      <c r="J136">
        <f t="shared" si="6"/>
        <v>75.110294117647058</v>
      </c>
      <c r="K136">
        <f t="shared" si="7"/>
        <v>1960</v>
      </c>
      <c r="L136">
        <f t="shared" si="8"/>
        <v>1</v>
      </c>
    </row>
    <row r="137" spans="1:12" x14ac:dyDescent="0.25">
      <c r="A137" s="1">
        <v>21928</v>
      </c>
      <c r="B137">
        <v>204.1</v>
      </c>
      <c r="C137">
        <v>204.2</v>
      </c>
      <c r="D137">
        <v>203.3</v>
      </c>
      <c r="E137">
        <v>203.4</v>
      </c>
      <c r="G137">
        <v>203.4</v>
      </c>
      <c r="H137">
        <v>2553</v>
      </c>
      <c r="I137">
        <v>31175</v>
      </c>
      <c r="J137">
        <f t="shared" si="6"/>
        <v>74.779411764705898</v>
      </c>
      <c r="K137">
        <f t="shared" si="7"/>
        <v>1960</v>
      </c>
      <c r="L137">
        <f t="shared" si="8"/>
        <v>1</v>
      </c>
    </row>
    <row r="138" spans="1:12" x14ac:dyDescent="0.25">
      <c r="A138" s="1">
        <v>21929</v>
      </c>
      <c r="B138">
        <v>203</v>
      </c>
      <c r="C138">
        <v>203</v>
      </c>
      <c r="D138">
        <v>202.1</v>
      </c>
      <c r="E138">
        <v>202.3</v>
      </c>
      <c r="G138">
        <v>202.3</v>
      </c>
      <c r="H138">
        <v>2528</v>
      </c>
      <c r="I138">
        <v>30980</v>
      </c>
      <c r="J138">
        <f t="shared" si="6"/>
        <v>74.375</v>
      </c>
      <c r="K138">
        <f t="shared" si="7"/>
        <v>1960</v>
      </c>
      <c r="L138">
        <f t="shared" si="8"/>
        <v>1</v>
      </c>
    </row>
    <row r="139" spans="1:12" x14ac:dyDescent="0.25">
      <c r="A139" s="1">
        <v>21930</v>
      </c>
      <c r="B139">
        <v>202.1</v>
      </c>
      <c r="C139">
        <v>202.6</v>
      </c>
      <c r="D139">
        <v>201.5</v>
      </c>
      <c r="E139">
        <v>202.6</v>
      </c>
      <c r="G139">
        <v>202.6</v>
      </c>
      <c r="H139">
        <v>5655</v>
      </c>
      <c r="I139">
        <v>30436</v>
      </c>
      <c r="J139">
        <f t="shared" si="6"/>
        <v>74.485294117647044</v>
      </c>
      <c r="K139">
        <f t="shared" si="7"/>
        <v>1960</v>
      </c>
      <c r="L139">
        <f t="shared" si="8"/>
        <v>1</v>
      </c>
    </row>
    <row r="140" spans="1:12" x14ac:dyDescent="0.25">
      <c r="A140" s="1">
        <v>21933</v>
      </c>
      <c r="B140">
        <v>202.5</v>
      </c>
      <c r="C140">
        <v>202.6</v>
      </c>
      <c r="D140">
        <v>202.3</v>
      </c>
      <c r="E140">
        <v>202.6</v>
      </c>
      <c r="G140">
        <v>202.6</v>
      </c>
      <c r="H140">
        <v>2768</v>
      </c>
      <c r="I140">
        <v>30362</v>
      </c>
      <c r="J140">
        <f t="shared" si="6"/>
        <v>74.485294117647044</v>
      </c>
      <c r="K140">
        <f t="shared" si="7"/>
        <v>1960</v>
      </c>
      <c r="L140">
        <f t="shared" si="8"/>
        <v>1</v>
      </c>
    </row>
    <row r="141" spans="1:12" x14ac:dyDescent="0.25">
      <c r="A141" s="1">
        <v>21934</v>
      </c>
      <c r="B141">
        <v>202.6</v>
      </c>
      <c r="C141">
        <v>202.6</v>
      </c>
      <c r="D141">
        <v>201.7</v>
      </c>
      <c r="E141">
        <v>202.1</v>
      </c>
      <c r="G141">
        <v>202.1</v>
      </c>
      <c r="H141">
        <v>1638</v>
      </c>
      <c r="I141">
        <v>30190</v>
      </c>
      <c r="J141">
        <f t="shared" si="6"/>
        <v>74.30147058823529</v>
      </c>
      <c r="K141">
        <f t="shared" si="7"/>
        <v>1960</v>
      </c>
      <c r="L141">
        <f t="shared" si="8"/>
        <v>1</v>
      </c>
    </row>
    <row r="142" spans="1:12" x14ac:dyDescent="0.25">
      <c r="A142" s="1">
        <v>21935</v>
      </c>
      <c r="B142">
        <v>202.2</v>
      </c>
      <c r="C142">
        <v>202.2</v>
      </c>
      <c r="D142">
        <v>201.3</v>
      </c>
      <c r="E142">
        <v>201.6</v>
      </c>
      <c r="G142">
        <v>201.6</v>
      </c>
      <c r="H142">
        <v>2013</v>
      </c>
      <c r="I142">
        <v>30568</v>
      </c>
      <c r="J142">
        <f t="shared" si="6"/>
        <v>74.117647058823536</v>
      </c>
      <c r="K142">
        <f t="shared" si="7"/>
        <v>1960</v>
      </c>
      <c r="L142">
        <f t="shared" si="8"/>
        <v>1</v>
      </c>
    </row>
    <row r="143" spans="1:12" x14ac:dyDescent="0.25">
      <c r="A143" s="1">
        <v>21936</v>
      </c>
      <c r="B143">
        <v>201.5</v>
      </c>
      <c r="C143">
        <v>202.3</v>
      </c>
      <c r="D143">
        <v>201.2</v>
      </c>
      <c r="E143">
        <v>202.2</v>
      </c>
      <c r="G143">
        <v>202.2</v>
      </c>
      <c r="H143">
        <v>2388</v>
      </c>
      <c r="I143">
        <v>30424</v>
      </c>
      <c r="J143">
        <f t="shared" si="6"/>
        <v>74.338235294117638</v>
      </c>
      <c r="K143">
        <f t="shared" si="7"/>
        <v>1960</v>
      </c>
      <c r="L143">
        <f t="shared" si="8"/>
        <v>1</v>
      </c>
    </row>
    <row r="144" spans="1:12" x14ac:dyDescent="0.25">
      <c r="A144" s="1">
        <v>21937</v>
      </c>
      <c r="B144">
        <v>202.4</v>
      </c>
      <c r="C144">
        <v>202.6</v>
      </c>
      <c r="D144">
        <v>201.7</v>
      </c>
      <c r="E144">
        <v>202.2</v>
      </c>
      <c r="G144">
        <v>202.2</v>
      </c>
      <c r="H144">
        <v>2307</v>
      </c>
      <c r="I144">
        <v>30477</v>
      </c>
      <c r="J144">
        <f t="shared" si="6"/>
        <v>74.338235294117638</v>
      </c>
      <c r="K144">
        <f t="shared" si="7"/>
        <v>1960</v>
      </c>
      <c r="L144">
        <f t="shared" si="8"/>
        <v>1</v>
      </c>
    </row>
    <row r="145" spans="1:12" x14ac:dyDescent="0.25">
      <c r="A145" s="1">
        <v>21940</v>
      </c>
      <c r="B145">
        <v>201.6</v>
      </c>
      <c r="C145">
        <v>202.5</v>
      </c>
      <c r="D145">
        <v>201.3</v>
      </c>
      <c r="E145">
        <v>202.3</v>
      </c>
      <c r="G145">
        <v>202.3</v>
      </c>
      <c r="H145">
        <v>2649</v>
      </c>
      <c r="I145">
        <v>30494</v>
      </c>
      <c r="J145">
        <f t="shared" si="6"/>
        <v>74.375</v>
      </c>
      <c r="K145">
        <f t="shared" si="7"/>
        <v>1960</v>
      </c>
      <c r="L145">
        <f t="shared" si="8"/>
        <v>1</v>
      </c>
    </row>
    <row r="146" spans="1:12" x14ac:dyDescent="0.25">
      <c r="A146" s="1">
        <v>21941</v>
      </c>
      <c r="B146">
        <v>202.2</v>
      </c>
      <c r="C146">
        <v>203.2</v>
      </c>
      <c r="D146">
        <v>202.1</v>
      </c>
      <c r="E146">
        <v>203.1</v>
      </c>
      <c r="G146">
        <v>203.1</v>
      </c>
      <c r="H146">
        <v>2389</v>
      </c>
      <c r="I146">
        <v>30025</v>
      </c>
      <c r="J146">
        <f t="shared" si="6"/>
        <v>74.669117647058826</v>
      </c>
      <c r="K146">
        <f t="shared" si="7"/>
        <v>1960</v>
      </c>
      <c r="L146">
        <f t="shared" si="8"/>
        <v>1</v>
      </c>
    </row>
    <row r="147" spans="1:12" x14ac:dyDescent="0.25">
      <c r="A147" s="1">
        <v>21942</v>
      </c>
      <c r="B147">
        <v>202.7</v>
      </c>
      <c r="C147">
        <v>203.4</v>
      </c>
      <c r="D147">
        <v>202</v>
      </c>
      <c r="E147">
        <v>202.1</v>
      </c>
      <c r="G147">
        <v>202.1</v>
      </c>
      <c r="H147">
        <v>3024</v>
      </c>
      <c r="I147">
        <v>29665</v>
      </c>
      <c r="J147">
        <f t="shared" si="6"/>
        <v>74.30147058823529</v>
      </c>
      <c r="K147">
        <f t="shared" si="7"/>
        <v>1960</v>
      </c>
      <c r="L147">
        <f t="shared" si="8"/>
        <v>1</v>
      </c>
    </row>
    <row r="148" spans="1:12" x14ac:dyDescent="0.25">
      <c r="A148" s="1">
        <v>21943</v>
      </c>
      <c r="B148">
        <v>202.1</v>
      </c>
      <c r="C148">
        <v>202.2</v>
      </c>
      <c r="D148">
        <v>201.6</v>
      </c>
      <c r="E148">
        <v>202</v>
      </c>
      <c r="G148">
        <v>202</v>
      </c>
      <c r="H148">
        <v>2963</v>
      </c>
      <c r="I148">
        <v>29295</v>
      </c>
      <c r="J148">
        <f t="shared" si="6"/>
        <v>74.264705882352942</v>
      </c>
      <c r="K148">
        <f t="shared" si="7"/>
        <v>1960</v>
      </c>
      <c r="L148">
        <f t="shared" si="8"/>
        <v>1</v>
      </c>
    </row>
    <row r="149" spans="1:12" x14ac:dyDescent="0.25">
      <c r="A149" s="1">
        <v>21944</v>
      </c>
      <c r="B149">
        <v>202</v>
      </c>
      <c r="C149">
        <v>202.1</v>
      </c>
      <c r="D149">
        <v>200.3</v>
      </c>
      <c r="E149">
        <v>200.5</v>
      </c>
      <c r="G149">
        <v>200.5</v>
      </c>
      <c r="H149">
        <v>1780</v>
      </c>
      <c r="I149">
        <v>29189</v>
      </c>
      <c r="J149">
        <f t="shared" si="6"/>
        <v>73.713235294117652</v>
      </c>
      <c r="K149">
        <f t="shared" si="7"/>
        <v>1960</v>
      </c>
      <c r="L149">
        <f t="shared" si="8"/>
        <v>1</v>
      </c>
    </row>
    <row r="150" spans="1:12" x14ac:dyDescent="0.25">
      <c r="A150" s="1">
        <v>21947</v>
      </c>
      <c r="B150">
        <v>200.6</v>
      </c>
      <c r="C150">
        <v>200.6</v>
      </c>
      <c r="D150">
        <v>199</v>
      </c>
      <c r="E150">
        <v>199.5</v>
      </c>
      <c r="G150">
        <v>199.5</v>
      </c>
      <c r="H150">
        <v>1495</v>
      </c>
      <c r="I150">
        <v>28829</v>
      </c>
      <c r="J150">
        <f t="shared" si="6"/>
        <v>73.345588235294116</v>
      </c>
      <c r="K150">
        <f t="shared" si="7"/>
        <v>1960</v>
      </c>
      <c r="L150">
        <f t="shared" si="8"/>
        <v>2</v>
      </c>
    </row>
    <row r="151" spans="1:12" x14ac:dyDescent="0.25">
      <c r="A151" s="1">
        <v>21948</v>
      </c>
      <c r="B151">
        <v>199.3</v>
      </c>
      <c r="C151">
        <v>200</v>
      </c>
      <c r="D151">
        <v>199</v>
      </c>
      <c r="E151">
        <v>199.1</v>
      </c>
      <c r="G151">
        <v>199.1</v>
      </c>
      <c r="H151">
        <v>6065</v>
      </c>
      <c r="I151">
        <v>26703</v>
      </c>
      <c r="J151">
        <f t="shared" si="6"/>
        <v>73.19852941176471</v>
      </c>
      <c r="K151">
        <f t="shared" si="7"/>
        <v>1960</v>
      </c>
      <c r="L151">
        <f t="shared" si="8"/>
        <v>2</v>
      </c>
    </row>
    <row r="152" spans="1:12" x14ac:dyDescent="0.25">
      <c r="A152" s="1">
        <v>21949</v>
      </c>
      <c r="B152">
        <v>199.1</v>
      </c>
      <c r="C152">
        <v>199.4</v>
      </c>
      <c r="D152">
        <v>198</v>
      </c>
      <c r="E152">
        <v>199.1</v>
      </c>
      <c r="G152">
        <v>199.1</v>
      </c>
      <c r="H152">
        <v>3431</v>
      </c>
      <c r="I152">
        <v>26281</v>
      </c>
      <c r="J152">
        <f t="shared" si="6"/>
        <v>73.19852941176471</v>
      </c>
      <c r="K152">
        <f t="shared" si="7"/>
        <v>1960</v>
      </c>
      <c r="L152">
        <f t="shared" si="8"/>
        <v>2</v>
      </c>
    </row>
    <row r="153" spans="1:12" x14ac:dyDescent="0.25">
      <c r="A153" s="1">
        <v>21950</v>
      </c>
      <c r="B153">
        <v>197.5</v>
      </c>
      <c r="C153">
        <v>198.5</v>
      </c>
      <c r="D153">
        <v>197.1</v>
      </c>
      <c r="E153">
        <v>198.4</v>
      </c>
      <c r="G153">
        <v>198.4</v>
      </c>
      <c r="H153">
        <v>4851</v>
      </c>
      <c r="I153">
        <v>25239</v>
      </c>
      <c r="J153">
        <f t="shared" si="6"/>
        <v>72.941176470588232</v>
      </c>
      <c r="K153">
        <f t="shared" si="7"/>
        <v>1960</v>
      </c>
      <c r="L153">
        <f t="shared" si="8"/>
        <v>2</v>
      </c>
    </row>
    <row r="154" spans="1:12" x14ac:dyDescent="0.25">
      <c r="A154" s="1">
        <v>21951</v>
      </c>
      <c r="B154">
        <v>198.5</v>
      </c>
      <c r="C154">
        <v>199</v>
      </c>
      <c r="D154">
        <v>198.2</v>
      </c>
      <c r="E154">
        <v>198.6</v>
      </c>
      <c r="G154">
        <v>198.6</v>
      </c>
      <c r="H154">
        <v>5159</v>
      </c>
      <c r="I154">
        <v>23848</v>
      </c>
      <c r="J154">
        <f t="shared" si="6"/>
        <v>73.014705882352942</v>
      </c>
      <c r="K154">
        <f t="shared" si="7"/>
        <v>1960</v>
      </c>
      <c r="L154">
        <f t="shared" si="8"/>
        <v>2</v>
      </c>
    </row>
    <row r="155" spans="1:12" x14ac:dyDescent="0.25">
      <c r="A155" s="1">
        <v>21954</v>
      </c>
      <c r="B155">
        <v>198.4</v>
      </c>
      <c r="C155">
        <v>198.7</v>
      </c>
      <c r="D155">
        <v>198</v>
      </c>
      <c r="E155">
        <v>198.5</v>
      </c>
      <c r="G155">
        <v>198.5</v>
      </c>
      <c r="H155">
        <v>2328</v>
      </c>
      <c r="I155">
        <v>23646</v>
      </c>
      <c r="J155">
        <f t="shared" si="6"/>
        <v>72.977941176470594</v>
      </c>
      <c r="K155">
        <f t="shared" si="7"/>
        <v>1960</v>
      </c>
      <c r="L155">
        <f t="shared" si="8"/>
        <v>2</v>
      </c>
    </row>
    <row r="156" spans="1:12" x14ac:dyDescent="0.25">
      <c r="A156" s="1">
        <v>21955</v>
      </c>
      <c r="B156">
        <v>198.4</v>
      </c>
      <c r="C156">
        <v>199.1</v>
      </c>
      <c r="D156">
        <v>198.3</v>
      </c>
      <c r="E156">
        <v>199</v>
      </c>
      <c r="G156">
        <v>199</v>
      </c>
      <c r="H156">
        <v>2078</v>
      </c>
      <c r="I156">
        <v>23361</v>
      </c>
      <c r="J156">
        <f t="shared" si="6"/>
        <v>73.161764705882348</v>
      </c>
      <c r="K156">
        <f t="shared" si="7"/>
        <v>1960</v>
      </c>
      <c r="L156">
        <f t="shared" si="8"/>
        <v>2</v>
      </c>
    </row>
    <row r="157" spans="1:12" x14ac:dyDescent="0.25">
      <c r="A157" s="1">
        <v>21956</v>
      </c>
      <c r="B157">
        <v>199</v>
      </c>
      <c r="C157">
        <v>199.1</v>
      </c>
      <c r="D157">
        <v>198.2</v>
      </c>
      <c r="E157">
        <v>198.2</v>
      </c>
      <c r="G157">
        <v>198.2</v>
      </c>
      <c r="H157">
        <v>1503</v>
      </c>
      <c r="I157">
        <v>23926</v>
      </c>
      <c r="J157">
        <f t="shared" si="6"/>
        <v>72.867647058823536</v>
      </c>
      <c r="K157">
        <f t="shared" si="7"/>
        <v>1960</v>
      </c>
      <c r="L157">
        <f t="shared" si="8"/>
        <v>2</v>
      </c>
    </row>
    <row r="158" spans="1:12" x14ac:dyDescent="0.25">
      <c r="A158" s="1">
        <v>21957</v>
      </c>
      <c r="B158">
        <v>198.2</v>
      </c>
      <c r="C158">
        <v>199.1</v>
      </c>
      <c r="D158">
        <v>198.2</v>
      </c>
      <c r="E158">
        <v>199.1</v>
      </c>
      <c r="G158">
        <v>199.1</v>
      </c>
      <c r="H158">
        <v>1421</v>
      </c>
      <c r="I158">
        <v>23081</v>
      </c>
      <c r="J158">
        <f t="shared" si="6"/>
        <v>73.19852941176471</v>
      </c>
      <c r="K158">
        <f t="shared" si="7"/>
        <v>1960</v>
      </c>
      <c r="L158">
        <f t="shared" si="8"/>
        <v>2</v>
      </c>
    </row>
    <row r="159" spans="1:12" x14ac:dyDescent="0.25">
      <c r="A159" s="1">
        <v>21958</v>
      </c>
      <c r="B159">
        <v>199.3</v>
      </c>
      <c r="C159">
        <v>200.3</v>
      </c>
      <c r="D159">
        <v>199</v>
      </c>
      <c r="E159">
        <v>200.1</v>
      </c>
      <c r="G159">
        <v>200.1</v>
      </c>
      <c r="H159">
        <v>3332</v>
      </c>
      <c r="I159">
        <v>21831</v>
      </c>
      <c r="J159">
        <f t="shared" si="6"/>
        <v>73.566176470588232</v>
      </c>
      <c r="K159">
        <f t="shared" si="7"/>
        <v>1960</v>
      </c>
      <c r="L159">
        <f t="shared" si="8"/>
        <v>2</v>
      </c>
    </row>
    <row r="160" spans="1:12" x14ac:dyDescent="0.25">
      <c r="A160" s="1">
        <v>21961</v>
      </c>
      <c r="B160">
        <v>200.4</v>
      </c>
      <c r="C160">
        <v>201.2</v>
      </c>
      <c r="D160">
        <v>199.5</v>
      </c>
      <c r="E160">
        <v>199.5</v>
      </c>
      <c r="G160">
        <v>199.5</v>
      </c>
      <c r="H160">
        <v>2751</v>
      </c>
      <c r="I160">
        <v>21193</v>
      </c>
      <c r="J160">
        <f t="shared" si="6"/>
        <v>73.345588235294116</v>
      </c>
      <c r="K160">
        <f t="shared" si="7"/>
        <v>1960</v>
      </c>
      <c r="L160">
        <f t="shared" si="8"/>
        <v>2</v>
      </c>
    </row>
    <row r="161" spans="1:12" x14ac:dyDescent="0.25">
      <c r="A161" s="1">
        <v>21962</v>
      </c>
      <c r="B161">
        <v>199.6</v>
      </c>
      <c r="C161">
        <v>200.2</v>
      </c>
      <c r="D161">
        <v>199.3</v>
      </c>
      <c r="E161">
        <v>200.2</v>
      </c>
      <c r="G161">
        <v>200.2</v>
      </c>
      <c r="H161">
        <v>2347</v>
      </c>
      <c r="I161">
        <v>20737</v>
      </c>
      <c r="J161">
        <f t="shared" si="6"/>
        <v>73.60294117647058</v>
      </c>
      <c r="K161">
        <f t="shared" si="7"/>
        <v>1960</v>
      </c>
      <c r="L161">
        <f t="shared" si="8"/>
        <v>2</v>
      </c>
    </row>
    <row r="162" spans="1:12" x14ac:dyDescent="0.25">
      <c r="A162" s="1">
        <v>21963</v>
      </c>
      <c r="B162">
        <v>200.1</v>
      </c>
      <c r="C162">
        <v>200.1</v>
      </c>
      <c r="D162">
        <v>199.6</v>
      </c>
      <c r="E162">
        <v>199.7</v>
      </c>
      <c r="G162">
        <v>199.7</v>
      </c>
      <c r="H162">
        <v>2370</v>
      </c>
      <c r="I162">
        <v>19885</v>
      </c>
      <c r="J162">
        <f t="shared" si="6"/>
        <v>73.419117647058826</v>
      </c>
      <c r="K162">
        <f t="shared" si="7"/>
        <v>1960</v>
      </c>
      <c r="L162">
        <f t="shared" si="8"/>
        <v>2</v>
      </c>
    </row>
    <row r="163" spans="1:12" x14ac:dyDescent="0.25">
      <c r="A163" s="1">
        <v>21964</v>
      </c>
      <c r="B163">
        <v>199.6</v>
      </c>
      <c r="C163">
        <v>199.7</v>
      </c>
      <c r="D163">
        <v>199.2</v>
      </c>
      <c r="E163">
        <v>199.5</v>
      </c>
      <c r="G163">
        <v>199.5</v>
      </c>
      <c r="H163">
        <v>1160</v>
      </c>
      <c r="I163">
        <v>19591</v>
      </c>
      <c r="J163">
        <f t="shared" si="6"/>
        <v>73.345588235294116</v>
      </c>
      <c r="K163">
        <f t="shared" si="7"/>
        <v>1960</v>
      </c>
      <c r="L163">
        <f t="shared" si="8"/>
        <v>2</v>
      </c>
    </row>
    <row r="164" spans="1:12" x14ac:dyDescent="0.25">
      <c r="A164" s="1">
        <v>21965</v>
      </c>
      <c r="B164">
        <v>200</v>
      </c>
      <c r="C164">
        <v>200.3</v>
      </c>
      <c r="D164">
        <v>199.6</v>
      </c>
      <c r="E164">
        <v>199.7</v>
      </c>
      <c r="G164">
        <v>199.7</v>
      </c>
      <c r="H164">
        <v>1441</v>
      </c>
      <c r="I164">
        <v>19178</v>
      </c>
      <c r="J164">
        <f t="shared" si="6"/>
        <v>73.419117647058826</v>
      </c>
      <c r="K164">
        <f t="shared" si="7"/>
        <v>1960</v>
      </c>
      <c r="L164">
        <f t="shared" si="8"/>
        <v>2</v>
      </c>
    </row>
    <row r="165" spans="1:12" x14ac:dyDescent="0.25">
      <c r="A165" s="1">
        <v>21969</v>
      </c>
      <c r="B165">
        <v>199.7</v>
      </c>
      <c r="C165">
        <v>199.7</v>
      </c>
      <c r="D165">
        <v>199.4</v>
      </c>
      <c r="E165">
        <v>199.5</v>
      </c>
      <c r="G165">
        <v>199.5</v>
      </c>
      <c r="H165">
        <v>1049</v>
      </c>
      <c r="I165">
        <v>18858</v>
      </c>
      <c r="J165">
        <f t="shared" si="6"/>
        <v>73.345588235294116</v>
      </c>
      <c r="K165">
        <f t="shared" si="7"/>
        <v>1960</v>
      </c>
      <c r="L165">
        <f t="shared" si="8"/>
        <v>2</v>
      </c>
    </row>
    <row r="166" spans="1:12" x14ac:dyDescent="0.25">
      <c r="A166" s="1">
        <v>21970</v>
      </c>
      <c r="B166">
        <v>199.5</v>
      </c>
      <c r="C166">
        <v>199.7</v>
      </c>
      <c r="D166">
        <v>199.1</v>
      </c>
      <c r="E166">
        <v>199.2</v>
      </c>
      <c r="G166">
        <v>199.2</v>
      </c>
      <c r="H166">
        <v>1045</v>
      </c>
      <c r="I166">
        <v>18476</v>
      </c>
      <c r="J166">
        <f t="shared" si="6"/>
        <v>73.235294117647058</v>
      </c>
      <c r="K166">
        <f t="shared" si="7"/>
        <v>1960</v>
      </c>
      <c r="L166">
        <f t="shared" si="8"/>
        <v>2</v>
      </c>
    </row>
    <row r="167" spans="1:12" x14ac:dyDescent="0.25">
      <c r="A167" s="1">
        <v>21971</v>
      </c>
      <c r="B167">
        <v>199.1</v>
      </c>
      <c r="C167">
        <v>199.1</v>
      </c>
      <c r="D167">
        <v>197.3</v>
      </c>
      <c r="E167">
        <v>197.6</v>
      </c>
      <c r="G167">
        <v>197.6</v>
      </c>
      <c r="H167">
        <v>2185</v>
      </c>
      <c r="I167">
        <v>17778</v>
      </c>
      <c r="J167">
        <f t="shared" si="6"/>
        <v>72.647058823529406</v>
      </c>
      <c r="K167">
        <f t="shared" si="7"/>
        <v>1960</v>
      </c>
      <c r="L167">
        <f t="shared" si="8"/>
        <v>2</v>
      </c>
    </row>
    <row r="168" spans="1:12" x14ac:dyDescent="0.25">
      <c r="A168" s="1">
        <v>21972</v>
      </c>
      <c r="B168">
        <v>197.5</v>
      </c>
      <c r="C168">
        <v>197.5</v>
      </c>
      <c r="D168">
        <v>196.7</v>
      </c>
      <c r="E168">
        <v>197.2</v>
      </c>
      <c r="G168">
        <v>197.2</v>
      </c>
      <c r="H168">
        <v>6089</v>
      </c>
      <c r="I168">
        <v>14843</v>
      </c>
      <c r="J168">
        <f t="shared" si="6"/>
        <v>72.5</v>
      </c>
      <c r="K168">
        <f t="shared" si="7"/>
        <v>1960</v>
      </c>
      <c r="L168">
        <f t="shared" si="8"/>
        <v>2</v>
      </c>
    </row>
    <row r="169" spans="1:12" x14ac:dyDescent="0.25">
      <c r="A169" s="1">
        <v>21975</v>
      </c>
      <c r="B169">
        <v>197.4</v>
      </c>
      <c r="C169">
        <v>198.4</v>
      </c>
      <c r="D169">
        <v>197.4</v>
      </c>
      <c r="E169">
        <v>197.6</v>
      </c>
      <c r="G169">
        <v>197.6</v>
      </c>
      <c r="H169">
        <v>5151</v>
      </c>
      <c r="I169">
        <v>12132</v>
      </c>
      <c r="J169">
        <f t="shared" si="6"/>
        <v>72.647058823529406</v>
      </c>
      <c r="K169">
        <f t="shared" si="7"/>
        <v>1960</v>
      </c>
      <c r="L169">
        <f t="shared" si="8"/>
        <v>2</v>
      </c>
    </row>
    <row r="170" spans="1:12" x14ac:dyDescent="0.25">
      <c r="A170" s="1">
        <v>21976</v>
      </c>
      <c r="B170">
        <v>197.7</v>
      </c>
      <c r="C170">
        <v>198.6</v>
      </c>
      <c r="D170">
        <v>197.4</v>
      </c>
      <c r="E170">
        <v>197.5</v>
      </c>
      <c r="G170">
        <v>197.5</v>
      </c>
      <c r="H170">
        <v>2998</v>
      </c>
      <c r="I170">
        <v>10634</v>
      </c>
      <c r="J170">
        <f t="shared" si="6"/>
        <v>72.610294117647058</v>
      </c>
      <c r="K170">
        <f t="shared" si="7"/>
        <v>1960</v>
      </c>
      <c r="L170">
        <f t="shared" si="8"/>
        <v>3</v>
      </c>
    </row>
    <row r="171" spans="1:12" x14ac:dyDescent="0.25">
      <c r="A171" s="1">
        <v>21977</v>
      </c>
      <c r="B171">
        <v>197.4</v>
      </c>
      <c r="C171">
        <v>198</v>
      </c>
      <c r="D171">
        <v>197.3</v>
      </c>
      <c r="E171">
        <v>197.5</v>
      </c>
      <c r="G171">
        <v>197.5</v>
      </c>
      <c r="H171">
        <v>3817</v>
      </c>
      <c r="I171">
        <v>8562</v>
      </c>
      <c r="J171">
        <f t="shared" si="6"/>
        <v>72.610294117647058</v>
      </c>
      <c r="K171">
        <f t="shared" si="7"/>
        <v>1960</v>
      </c>
      <c r="L171">
        <f t="shared" si="8"/>
        <v>3</v>
      </c>
    </row>
    <row r="172" spans="1:12" x14ac:dyDescent="0.25">
      <c r="A172" s="1">
        <v>21978</v>
      </c>
      <c r="B172">
        <v>197.6</v>
      </c>
      <c r="C172">
        <v>198.3</v>
      </c>
      <c r="D172">
        <v>197.5</v>
      </c>
      <c r="E172">
        <v>198.2</v>
      </c>
      <c r="G172">
        <v>198.2</v>
      </c>
      <c r="H172">
        <v>2468</v>
      </c>
      <c r="I172">
        <v>6777</v>
      </c>
      <c r="J172">
        <f t="shared" si="6"/>
        <v>72.867647058823536</v>
      </c>
      <c r="K172">
        <f t="shared" si="7"/>
        <v>1960</v>
      </c>
      <c r="L172">
        <f t="shared" si="8"/>
        <v>3</v>
      </c>
    </row>
    <row r="173" spans="1:12" x14ac:dyDescent="0.25">
      <c r="A173" s="1">
        <v>21979</v>
      </c>
      <c r="B173">
        <v>198.2</v>
      </c>
      <c r="C173">
        <v>198.2</v>
      </c>
      <c r="D173">
        <v>197.4</v>
      </c>
      <c r="E173">
        <v>197.5</v>
      </c>
      <c r="G173">
        <v>197.5</v>
      </c>
      <c r="H173">
        <v>1652</v>
      </c>
      <c r="I173">
        <v>5619</v>
      </c>
      <c r="J173">
        <f t="shared" si="6"/>
        <v>72.610294117647058</v>
      </c>
      <c r="K173">
        <f t="shared" si="7"/>
        <v>1960</v>
      </c>
      <c r="L173">
        <f t="shared" si="8"/>
        <v>3</v>
      </c>
    </row>
    <row r="174" spans="1:12" x14ac:dyDescent="0.25">
      <c r="A174" s="1">
        <v>21982</v>
      </c>
      <c r="B174">
        <v>198.1</v>
      </c>
      <c r="C174">
        <v>199.2</v>
      </c>
      <c r="D174">
        <v>198.1</v>
      </c>
      <c r="E174">
        <v>199.2</v>
      </c>
      <c r="G174">
        <v>199.2</v>
      </c>
      <c r="H174">
        <v>1927</v>
      </c>
      <c r="I174">
        <v>4503</v>
      </c>
      <c r="J174">
        <f t="shared" si="6"/>
        <v>73.235294117647058</v>
      </c>
      <c r="K174">
        <f t="shared" si="7"/>
        <v>1960</v>
      </c>
      <c r="L174">
        <f t="shared" si="8"/>
        <v>3</v>
      </c>
    </row>
    <row r="175" spans="1:12" x14ac:dyDescent="0.25">
      <c r="A175" s="1">
        <v>21983</v>
      </c>
      <c r="B175">
        <v>199.1</v>
      </c>
      <c r="C175">
        <v>200.3</v>
      </c>
      <c r="D175">
        <v>199.1</v>
      </c>
      <c r="E175">
        <v>200.3</v>
      </c>
      <c r="G175">
        <v>200.3</v>
      </c>
      <c r="H175">
        <v>1609</v>
      </c>
      <c r="I175">
        <v>3679</v>
      </c>
      <c r="J175">
        <f t="shared" si="6"/>
        <v>73.639705882352942</v>
      </c>
      <c r="K175">
        <f t="shared" si="7"/>
        <v>1960</v>
      </c>
      <c r="L175">
        <f t="shared" si="8"/>
        <v>3</v>
      </c>
    </row>
    <row r="176" spans="1:12" x14ac:dyDescent="0.25">
      <c r="A176" s="1">
        <v>21984</v>
      </c>
      <c r="B176">
        <v>200</v>
      </c>
      <c r="C176">
        <v>200.2</v>
      </c>
      <c r="D176">
        <v>199.6</v>
      </c>
      <c r="E176">
        <v>200.1</v>
      </c>
      <c r="G176">
        <v>200.1</v>
      </c>
      <c r="H176">
        <v>1485</v>
      </c>
      <c r="I176">
        <v>3456</v>
      </c>
      <c r="J176">
        <f t="shared" si="6"/>
        <v>73.566176470588232</v>
      </c>
      <c r="K176">
        <f t="shared" si="7"/>
        <v>1960</v>
      </c>
      <c r="L176">
        <f t="shared" si="8"/>
        <v>3</v>
      </c>
    </row>
    <row r="177" spans="1:12" x14ac:dyDescent="0.25">
      <c r="A177" s="1">
        <v>21985</v>
      </c>
      <c r="B177">
        <v>200</v>
      </c>
      <c r="C177">
        <v>200.1</v>
      </c>
      <c r="D177">
        <v>197.6</v>
      </c>
      <c r="E177">
        <v>198.2</v>
      </c>
      <c r="G177">
        <v>198.2</v>
      </c>
      <c r="H177">
        <v>329</v>
      </c>
      <c r="I177">
        <v>3257</v>
      </c>
      <c r="J177">
        <f t="shared" si="6"/>
        <v>72.867647058823536</v>
      </c>
      <c r="K177">
        <f t="shared" si="7"/>
        <v>1960</v>
      </c>
      <c r="L177">
        <f t="shared" si="8"/>
        <v>3</v>
      </c>
    </row>
    <row r="178" spans="1:12" x14ac:dyDescent="0.25">
      <c r="A178" s="1">
        <v>21986</v>
      </c>
      <c r="B178">
        <v>198</v>
      </c>
      <c r="C178">
        <v>199.5</v>
      </c>
      <c r="D178">
        <v>198</v>
      </c>
      <c r="E178">
        <v>199.3</v>
      </c>
      <c r="G178">
        <v>199.3</v>
      </c>
      <c r="H178">
        <v>2752</v>
      </c>
      <c r="I178">
        <v>2719</v>
      </c>
      <c r="J178">
        <f t="shared" si="6"/>
        <v>73.272058823529406</v>
      </c>
      <c r="K178">
        <f t="shared" si="7"/>
        <v>1960</v>
      </c>
      <c r="L178">
        <f t="shared" si="8"/>
        <v>3</v>
      </c>
    </row>
    <row r="179" spans="1:12" x14ac:dyDescent="0.25">
      <c r="A179" s="1">
        <v>21989</v>
      </c>
      <c r="B179">
        <v>199.6</v>
      </c>
      <c r="C179">
        <v>202.3</v>
      </c>
      <c r="D179">
        <v>199.6</v>
      </c>
      <c r="E179">
        <v>202.1</v>
      </c>
      <c r="G179">
        <v>202.1</v>
      </c>
      <c r="H179">
        <v>1216</v>
      </c>
      <c r="I179">
        <v>1542</v>
      </c>
      <c r="J179">
        <f t="shared" si="6"/>
        <v>74.30147058823529</v>
      </c>
      <c r="K179">
        <f t="shared" si="7"/>
        <v>1960</v>
      </c>
      <c r="L179">
        <f t="shared" si="8"/>
        <v>3</v>
      </c>
    </row>
    <row r="180" spans="1:12" x14ac:dyDescent="0.25">
      <c r="A180" s="1">
        <v>21990</v>
      </c>
      <c r="B180">
        <v>202.6</v>
      </c>
      <c r="C180">
        <v>203.2</v>
      </c>
      <c r="D180">
        <v>202.4</v>
      </c>
      <c r="E180">
        <v>203</v>
      </c>
      <c r="G180">
        <v>203</v>
      </c>
      <c r="H180">
        <v>1523</v>
      </c>
      <c r="I180">
        <v>1526</v>
      </c>
      <c r="J180">
        <f t="shared" si="6"/>
        <v>74.632352941176464</v>
      </c>
      <c r="K180">
        <f t="shared" si="7"/>
        <v>1960</v>
      </c>
      <c r="L180">
        <f t="shared" si="8"/>
        <v>3</v>
      </c>
    </row>
    <row r="181" spans="1:12" x14ac:dyDescent="0.25">
      <c r="A181" s="1">
        <v>21991</v>
      </c>
      <c r="B181">
        <v>202.7</v>
      </c>
      <c r="C181">
        <v>204.1</v>
      </c>
      <c r="D181">
        <v>202.6</v>
      </c>
      <c r="E181">
        <v>203.2</v>
      </c>
      <c r="G181">
        <v>203.2</v>
      </c>
      <c r="H181">
        <v>980</v>
      </c>
      <c r="I181">
        <v>1508</v>
      </c>
      <c r="J181">
        <f t="shared" si="6"/>
        <v>74.705882352941174</v>
      </c>
      <c r="K181">
        <f t="shared" si="7"/>
        <v>1960</v>
      </c>
      <c r="L181">
        <f t="shared" si="8"/>
        <v>3</v>
      </c>
    </row>
    <row r="182" spans="1:12" x14ac:dyDescent="0.25">
      <c r="A182" s="1">
        <v>21992</v>
      </c>
      <c r="B182">
        <v>203.6</v>
      </c>
      <c r="C182">
        <v>204.4</v>
      </c>
      <c r="D182">
        <v>203</v>
      </c>
      <c r="E182">
        <v>203.1</v>
      </c>
      <c r="G182">
        <v>203.1</v>
      </c>
      <c r="H182">
        <v>756</v>
      </c>
      <c r="I182">
        <v>1403</v>
      </c>
      <c r="J182">
        <f t="shared" si="6"/>
        <v>74.669117647058826</v>
      </c>
      <c r="K182">
        <f t="shared" si="7"/>
        <v>1960</v>
      </c>
      <c r="L182">
        <f t="shared" si="8"/>
        <v>3</v>
      </c>
    </row>
    <row r="183" spans="1:12" x14ac:dyDescent="0.25">
      <c r="A183" s="1">
        <v>21993</v>
      </c>
      <c r="B183">
        <v>203</v>
      </c>
      <c r="C183">
        <v>203.2</v>
      </c>
      <c r="D183">
        <v>202.5</v>
      </c>
      <c r="E183">
        <v>203</v>
      </c>
      <c r="G183">
        <v>203</v>
      </c>
      <c r="H183">
        <v>299</v>
      </c>
      <c r="I183">
        <v>1093</v>
      </c>
      <c r="J183">
        <f t="shared" si="6"/>
        <v>74.632352941176464</v>
      </c>
      <c r="K183">
        <f t="shared" si="7"/>
        <v>1960</v>
      </c>
      <c r="L183">
        <f t="shared" si="8"/>
        <v>3</v>
      </c>
    </row>
    <row r="184" spans="1:12" x14ac:dyDescent="0.25">
      <c r="A184" s="1">
        <v>21996</v>
      </c>
      <c r="B184">
        <v>203</v>
      </c>
      <c r="C184">
        <v>204.3</v>
      </c>
      <c r="D184">
        <v>202.7</v>
      </c>
      <c r="E184">
        <v>204.1</v>
      </c>
      <c r="G184">
        <v>204.1</v>
      </c>
      <c r="H184">
        <v>256</v>
      </c>
      <c r="I184">
        <v>979</v>
      </c>
      <c r="J184">
        <f t="shared" si="6"/>
        <v>75.036764705882348</v>
      </c>
      <c r="K184">
        <f t="shared" si="7"/>
        <v>1960</v>
      </c>
      <c r="L184">
        <f t="shared" si="8"/>
        <v>3</v>
      </c>
    </row>
    <row r="185" spans="1:12" x14ac:dyDescent="0.25">
      <c r="A185" s="1">
        <v>21997</v>
      </c>
      <c r="B185">
        <v>204.4</v>
      </c>
      <c r="C185">
        <v>206.6</v>
      </c>
      <c r="D185">
        <v>204.4</v>
      </c>
      <c r="E185">
        <v>206</v>
      </c>
      <c r="G185">
        <v>206</v>
      </c>
      <c r="H185">
        <v>478</v>
      </c>
      <c r="I185">
        <v>926</v>
      </c>
      <c r="J185">
        <f t="shared" si="6"/>
        <v>75.735294117647058</v>
      </c>
      <c r="K185">
        <f t="shared" si="7"/>
        <v>1960</v>
      </c>
      <c r="L185">
        <f t="shared" si="8"/>
        <v>3</v>
      </c>
    </row>
    <row r="186" spans="1:12" x14ac:dyDescent="0.25">
      <c r="A186" s="1">
        <v>21998</v>
      </c>
      <c r="B186">
        <v>206</v>
      </c>
      <c r="C186">
        <v>207.4</v>
      </c>
      <c r="D186">
        <v>205.6</v>
      </c>
      <c r="E186">
        <v>207.1</v>
      </c>
      <c r="G186">
        <v>207.1</v>
      </c>
      <c r="H186">
        <v>5136</v>
      </c>
      <c r="I186">
        <v>23747</v>
      </c>
      <c r="J186">
        <f t="shared" si="6"/>
        <v>76.139705882352928</v>
      </c>
      <c r="K186">
        <f t="shared" si="7"/>
        <v>1960</v>
      </c>
      <c r="L186">
        <f t="shared" si="8"/>
        <v>3</v>
      </c>
    </row>
    <row r="187" spans="1:12" x14ac:dyDescent="0.25">
      <c r="A187" s="1">
        <v>21999</v>
      </c>
      <c r="B187">
        <v>207.4</v>
      </c>
      <c r="C187">
        <v>208.4</v>
      </c>
      <c r="D187">
        <v>207.1</v>
      </c>
      <c r="E187">
        <v>208.3</v>
      </c>
      <c r="G187">
        <v>208.3</v>
      </c>
      <c r="H187">
        <v>12012</v>
      </c>
      <c r="I187">
        <v>24200</v>
      </c>
      <c r="J187">
        <f t="shared" si="6"/>
        <v>76.580882352941188</v>
      </c>
      <c r="K187">
        <f t="shared" si="7"/>
        <v>1960</v>
      </c>
      <c r="L187">
        <f t="shared" si="8"/>
        <v>3</v>
      </c>
    </row>
    <row r="188" spans="1:12" x14ac:dyDescent="0.25">
      <c r="A188" s="1">
        <v>22000</v>
      </c>
      <c r="B188">
        <v>208</v>
      </c>
      <c r="C188">
        <v>208.3</v>
      </c>
      <c r="D188">
        <v>207.3</v>
      </c>
      <c r="E188">
        <v>207.6</v>
      </c>
      <c r="G188">
        <v>207.6</v>
      </c>
      <c r="H188">
        <v>9798</v>
      </c>
      <c r="I188">
        <v>23754</v>
      </c>
      <c r="J188">
        <f t="shared" si="6"/>
        <v>76.32352941176471</v>
      </c>
      <c r="K188">
        <f t="shared" si="7"/>
        <v>1960</v>
      </c>
      <c r="L188">
        <f t="shared" si="8"/>
        <v>3</v>
      </c>
    </row>
    <row r="189" spans="1:12" x14ac:dyDescent="0.25">
      <c r="A189" s="1">
        <v>22003</v>
      </c>
      <c r="B189">
        <v>207.2</v>
      </c>
      <c r="C189">
        <v>207.5</v>
      </c>
      <c r="D189">
        <v>206.2</v>
      </c>
      <c r="E189">
        <v>206.3</v>
      </c>
      <c r="G189">
        <v>206.3</v>
      </c>
      <c r="H189">
        <v>6559</v>
      </c>
      <c r="I189">
        <v>23868</v>
      </c>
      <c r="J189">
        <f t="shared" si="6"/>
        <v>75.845588235294116</v>
      </c>
      <c r="K189">
        <f t="shared" si="7"/>
        <v>1960</v>
      </c>
      <c r="L189">
        <f t="shared" si="8"/>
        <v>3</v>
      </c>
    </row>
    <row r="190" spans="1:12" x14ac:dyDescent="0.25">
      <c r="A190" s="1">
        <v>22004</v>
      </c>
      <c r="B190">
        <v>206.1</v>
      </c>
      <c r="C190">
        <v>206.6</v>
      </c>
      <c r="D190">
        <v>206.1</v>
      </c>
      <c r="E190">
        <v>206.3</v>
      </c>
      <c r="G190">
        <v>206.3</v>
      </c>
      <c r="H190">
        <v>6874</v>
      </c>
      <c r="I190">
        <v>23795</v>
      </c>
      <c r="J190">
        <f t="shared" si="6"/>
        <v>75.845588235294116</v>
      </c>
      <c r="K190">
        <f t="shared" si="7"/>
        <v>1960</v>
      </c>
      <c r="L190">
        <f t="shared" si="8"/>
        <v>3</v>
      </c>
    </row>
    <row r="191" spans="1:12" x14ac:dyDescent="0.25">
      <c r="A191" s="1">
        <v>22005</v>
      </c>
      <c r="B191">
        <v>206</v>
      </c>
      <c r="C191">
        <v>207.7</v>
      </c>
      <c r="D191">
        <v>206</v>
      </c>
      <c r="E191">
        <v>207.4</v>
      </c>
      <c r="G191">
        <v>207.4</v>
      </c>
      <c r="H191">
        <v>3661</v>
      </c>
      <c r="I191">
        <v>23924</v>
      </c>
      <c r="J191">
        <f t="shared" si="6"/>
        <v>76.25</v>
      </c>
      <c r="K191">
        <f t="shared" si="7"/>
        <v>1960</v>
      </c>
      <c r="L191">
        <f t="shared" si="8"/>
        <v>3</v>
      </c>
    </row>
    <row r="192" spans="1:12" x14ac:dyDescent="0.25">
      <c r="A192" s="1">
        <v>22006</v>
      </c>
      <c r="B192">
        <v>207.7</v>
      </c>
      <c r="C192">
        <v>208.7</v>
      </c>
      <c r="D192">
        <v>207.5</v>
      </c>
      <c r="E192">
        <v>207.5</v>
      </c>
      <c r="G192">
        <v>207.5</v>
      </c>
      <c r="H192">
        <v>5868</v>
      </c>
      <c r="I192">
        <v>24476</v>
      </c>
      <c r="J192">
        <f t="shared" si="6"/>
        <v>76.286764705882348</v>
      </c>
      <c r="K192">
        <f t="shared" si="7"/>
        <v>1960</v>
      </c>
      <c r="L192">
        <f t="shared" si="8"/>
        <v>3</v>
      </c>
    </row>
    <row r="193" spans="1:12" x14ac:dyDescent="0.25">
      <c r="A193" s="1">
        <v>22007</v>
      </c>
      <c r="B193">
        <v>207.6</v>
      </c>
      <c r="C193">
        <v>208.6</v>
      </c>
      <c r="D193">
        <v>207.4</v>
      </c>
      <c r="E193">
        <v>208.2</v>
      </c>
      <c r="G193">
        <v>208.2</v>
      </c>
      <c r="H193">
        <v>9690</v>
      </c>
      <c r="I193">
        <v>24425</v>
      </c>
      <c r="J193">
        <f t="shared" si="6"/>
        <v>76.544117647058826</v>
      </c>
      <c r="K193">
        <f t="shared" si="7"/>
        <v>1960</v>
      </c>
      <c r="L193">
        <f t="shared" si="8"/>
        <v>4</v>
      </c>
    </row>
    <row r="194" spans="1:12" x14ac:dyDescent="0.25">
      <c r="A194" s="1">
        <v>22010</v>
      </c>
      <c r="B194">
        <v>208.5</v>
      </c>
      <c r="C194">
        <v>209.2</v>
      </c>
      <c r="D194">
        <v>208</v>
      </c>
      <c r="E194">
        <v>208</v>
      </c>
      <c r="G194">
        <v>208</v>
      </c>
      <c r="H194">
        <v>5243</v>
      </c>
      <c r="I194">
        <v>24664</v>
      </c>
      <c r="J194">
        <f t="shared" ref="J194:J257" si="9">G194/100*5000/136</f>
        <v>76.470588235294116</v>
      </c>
      <c r="K194">
        <f t="shared" ref="K194:K257" si="10">YEAR(A194)</f>
        <v>1960</v>
      </c>
      <c r="L194">
        <f t="shared" ref="L194:L257" si="11">MONTH(A194)</f>
        <v>4</v>
      </c>
    </row>
    <row r="195" spans="1:12" x14ac:dyDescent="0.25">
      <c r="A195" s="1">
        <v>22011</v>
      </c>
      <c r="B195">
        <v>207.7</v>
      </c>
      <c r="C195">
        <v>208.3</v>
      </c>
      <c r="D195">
        <v>207.2</v>
      </c>
      <c r="E195">
        <v>207.7</v>
      </c>
      <c r="G195">
        <v>207.7</v>
      </c>
      <c r="H195">
        <v>5360</v>
      </c>
      <c r="I195">
        <v>24111</v>
      </c>
      <c r="J195">
        <f t="shared" si="9"/>
        <v>76.360294117647058</v>
      </c>
      <c r="K195">
        <f t="shared" si="10"/>
        <v>1960</v>
      </c>
      <c r="L195">
        <f t="shared" si="11"/>
        <v>4</v>
      </c>
    </row>
    <row r="196" spans="1:12" x14ac:dyDescent="0.25">
      <c r="A196" s="1">
        <v>22012</v>
      </c>
      <c r="B196">
        <v>207.6</v>
      </c>
      <c r="C196">
        <v>208.3</v>
      </c>
      <c r="D196">
        <v>207.2</v>
      </c>
      <c r="E196">
        <v>208.3</v>
      </c>
      <c r="G196">
        <v>208.3</v>
      </c>
      <c r="H196">
        <v>6061</v>
      </c>
      <c r="I196">
        <v>25472</v>
      </c>
      <c r="J196">
        <f t="shared" si="9"/>
        <v>76.580882352941188</v>
      </c>
      <c r="K196">
        <f t="shared" si="10"/>
        <v>1960</v>
      </c>
      <c r="L196">
        <f t="shared" si="11"/>
        <v>4</v>
      </c>
    </row>
    <row r="197" spans="1:12" x14ac:dyDescent="0.25">
      <c r="A197" s="1">
        <v>22013</v>
      </c>
      <c r="B197">
        <v>208.6</v>
      </c>
      <c r="C197">
        <v>209</v>
      </c>
      <c r="D197">
        <v>208.1</v>
      </c>
      <c r="E197">
        <v>208.7</v>
      </c>
      <c r="G197">
        <v>208.7</v>
      </c>
      <c r="H197">
        <v>4872</v>
      </c>
      <c r="I197">
        <v>25658</v>
      </c>
      <c r="J197">
        <f t="shared" si="9"/>
        <v>76.72794117647058</v>
      </c>
      <c r="K197">
        <f t="shared" si="10"/>
        <v>1960</v>
      </c>
      <c r="L197">
        <f t="shared" si="11"/>
        <v>4</v>
      </c>
    </row>
    <row r="198" spans="1:12" x14ac:dyDescent="0.25">
      <c r="A198" s="1">
        <v>22014</v>
      </c>
      <c r="B198">
        <v>209.2</v>
      </c>
      <c r="C198">
        <v>209.4</v>
      </c>
      <c r="D198">
        <v>207.3</v>
      </c>
      <c r="E198">
        <v>207.5</v>
      </c>
      <c r="G198">
        <v>207.5</v>
      </c>
      <c r="H198">
        <v>5085</v>
      </c>
      <c r="I198">
        <v>25574</v>
      </c>
      <c r="J198">
        <f t="shared" si="9"/>
        <v>76.286764705882348</v>
      </c>
      <c r="K198">
        <f t="shared" si="10"/>
        <v>1960</v>
      </c>
      <c r="L198">
        <f t="shared" si="11"/>
        <v>4</v>
      </c>
    </row>
    <row r="199" spans="1:12" x14ac:dyDescent="0.25">
      <c r="A199" s="1">
        <v>22017</v>
      </c>
      <c r="B199">
        <v>207.5</v>
      </c>
      <c r="C199">
        <v>207.7</v>
      </c>
      <c r="D199">
        <v>206.3</v>
      </c>
      <c r="E199">
        <v>206.3</v>
      </c>
      <c r="G199">
        <v>206.3</v>
      </c>
      <c r="H199">
        <v>9686</v>
      </c>
      <c r="I199">
        <v>24830</v>
      </c>
      <c r="J199">
        <f t="shared" si="9"/>
        <v>75.845588235294116</v>
      </c>
      <c r="K199">
        <f t="shared" si="10"/>
        <v>1960</v>
      </c>
      <c r="L199">
        <f t="shared" si="11"/>
        <v>4</v>
      </c>
    </row>
    <row r="200" spans="1:12" x14ac:dyDescent="0.25">
      <c r="A200" s="1">
        <v>22018</v>
      </c>
      <c r="B200">
        <v>206.4</v>
      </c>
      <c r="C200">
        <v>208.2</v>
      </c>
      <c r="D200">
        <v>206.4</v>
      </c>
      <c r="E200">
        <v>207.2</v>
      </c>
      <c r="G200">
        <v>207.2</v>
      </c>
      <c r="H200">
        <v>7300</v>
      </c>
      <c r="I200">
        <v>24311</v>
      </c>
      <c r="J200">
        <f t="shared" si="9"/>
        <v>76.17647058823529</v>
      </c>
      <c r="K200">
        <f t="shared" si="10"/>
        <v>1960</v>
      </c>
      <c r="L200">
        <f t="shared" si="11"/>
        <v>4</v>
      </c>
    </row>
    <row r="201" spans="1:12" x14ac:dyDescent="0.25">
      <c r="A201" s="1">
        <v>22019</v>
      </c>
      <c r="B201">
        <v>206.7</v>
      </c>
      <c r="C201">
        <v>207.1</v>
      </c>
      <c r="D201">
        <v>205.5</v>
      </c>
      <c r="E201">
        <v>205.7</v>
      </c>
      <c r="G201">
        <v>205.7</v>
      </c>
      <c r="H201">
        <v>5712</v>
      </c>
      <c r="I201">
        <v>24850</v>
      </c>
      <c r="J201">
        <f t="shared" si="9"/>
        <v>75.625</v>
      </c>
      <c r="K201">
        <f t="shared" si="10"/>
        <v>1960</v>
      </c>
      <c r="L201">
        <f t="shared" si="11"/>
        <v>4</v>
      </c>
    </row>
    <row r="202" spans="1:12" x14ac:dyDescent="0.25">
      <c r="A202" s="1">
        <v>22020</v>
      </c>
      <c r="B202">
        <v>206</v>
      </c>
      <c r="C202">
        <v>206.6</v>
      </c>
      <c r="D202">
        <v>205.2</v>
      </c>
      <c r="E202">
        <v>205.7</v>
      </c>
      <c r="G202">
        <v>205.7</v>
      </c>
      <c r="H202">
        <v>9102</v>
      </c>
      <c r="I202">
        <v>24550</v>
      </c>
      <c r="J202">
        <f t="shared" si="9"/>
        <v>75.625</v>
      </c>
      <c r="K202">
        <f t="shared" si="10"/>
        <v>1960</v>
      </c>
      <c r="L202">
        <f t="shared" si="11"/>
        <v>4</v>
      </c>
    </row>
    <row r="203" spans="1:12" x14ac:dyDescent="0.25">
      <c r="A203" s="1">
        <v>22024</v>
      </c>
      <c r="B203">
        <v>205.7</v>
      </c>
      <c r="C203">
        <v>206.5</v>
      </c>
      <c r="D203">
        <v>205.6</v>
      </c>
      <c r="E203">
        <v>206.4</v>
      </c>
      <c r="G203">
        <v>206.4</v>
      </c>
      <c r="H203">
        <v>5381</v>
      </c>
      <c r="I203">
        <v>24611</v>
      </c>
      <c r="J203">
        <f t="shared" si="9"/>
        <v>75.882352941176464</v>
      </c>
      <c r="K203">
        <f t="shared" si="10"/>
        <v>1960</v>
      </c>
      <c r="L203">
        <f t="shared" si="11"/>
        <v>4</v>
      </c>
    </row>
    <row r="204" spans="1:12" x14ac:dyDescent="0.25">
      <c r="A204" s="1">
        <v>22025</v>
      </c>
      <c r="B204">
        <v>206.4</v>
      </c>
      <c r="C204">
        <v>207.4</v>
      </c>
      <c r="D204">
        <v>206.4</v>
      </c>
      <c r="E204">
        <v>207.2</v>
      </c>
      <c r="G204">
        <v>207.2</v>
      </c>
      <c r="H204">
        <v>2904</v>
      </c>
      <c r="I204">
        <v>23872</v>
      </c>
      <c r="J204">
        <f t="shared" si="9"/>
        <v>76.17647058823529</v>
      </c>
      <c r="K204">
        <f t="shared" si="10"/>
        <v>1960</v>
      </c>
      <c r="L204">
        <f t="shared" si="11"/>
        <v>4</v>
      </c>
    </row>
    <row r="205" spans="1:12" x14ac:dyDescent="0.25">
      <c r="A205" s="1">
        <v>22026</v>
      </c>
      <c r="B205">
        <v>207.5</v>
      </c>
      <c r="C205">
        <v>208.1</v>
      </c>
      <c r="D205">
        <v>207.1</v>
      </c>
      <c r="E205">
        <v>208</v>
      </c>
      <c r="G205">
        <v>208</v>
      </c>
      <c r="H205">
        <v>5460</v>
      </c>
      <c r="I205">
        <v>25385</v>
      </c>
      <c r="J205">
        <f t="shared" si="9"/>
        <v>76.470588235294116</v>
      </c>
      <c r="K205">
        <f t="shared" si="10"/>
        <v>1960</v>
      </c>
      <c r="L205">
        <f t="shared" si="11"/>
        <v>4</v>
      </c>
    </row>
    <row r="206" spans="1:12" x14ac:dyDescent="0.25">
      <c r="A206" s="1">
        <v>22027</v>
      </c>
      <c r="B206">
        <v>207.7</v>
      </c>
      <c r="C206">
        <v>208.7</v>
      </c>
      <c r="D206">
        <v>207.7</v>
      </c>
      <c r="E206">
        <v>208.4</v>
      </c>
      <c r="G206">
        <v>208.4</v>
      </c>
      <c r="H206">
        <v>6121</v>
      </c>
      <c r="I206">
        <v>25322</v>
      </c>
      <c r="J206">
        <f t="shared" si="9"/>
        <v>76.617647058823536</v>
      </c>
      <c r="K206">
        <f t="shared" si="10"/>
        <v>1960</v>
      </c>
      <c r="L206">
        <f t="shared" si="11"/>
        <v>4</v>
      </c>
    </row>
    <row r="207" spans="1:12" x14ac:dyDescent="0.25">
      <c r="A207" s="1">
        <v>22028</v>
      </c>
      <c r="B207">
        <v>208.5</v>
      </c>
      <c r="C207">
        <v>209.2</v>
      </c>
      <c r="D207">
        <v>208.5</v>
      </c>
      <c r="E207">
        <v>208.7</v>
      </c>
      <c r="G207">
        <v>208.7</v>
      </c>
      <c r="H207">
        <v>6570</v>
      </c>
      <c r="I207">
        <v>25112</v>
      </c>
      <c r="J207">
        <f t="shared" si="9"/>
        <v>76.72794117647058</v>
      </c>
      <c r="K207">
        <f t="shared" si="10"/>
        <v>1960</v>
      </c>
      <c r="L207">
        <f t="shared" si="11"/>
        <v>4</v>
      </c>
    </row>
    <row r="208" spans="1:12" x14ac:dyDescent="0.25">
      <c r="A208" s="1">
        <v>22031</v>
      </c>
      <c r="B208">
        <v>209.1</v>
      </c>
      <c r="C208">
        <v>209.4</v>
      </c>
      <c r="D208">
        <v>208</v>
      </c>
      <c r="E208">
        <v>208.1</v>
      </c>
      <c r="G208">
        <v>208.1</v>
      </c>
      <c r="H208">
        <v>5726</v>
      </c>
      <c r="I208">
        <v>24587</v>
      </c>
      <c r="J208">
        <f t="shared" si="9"/>
        <v>76.507352941176464</v>
      </c>
      <c r="K208">
        <f t="shared" si="10"/>
        <v>1960</v>
      </c>
      <c r="L208">
        <f t="shared" si="11"/>
        <v>4</v>
      </c>
    </row>
    <row r="209" spans="1:12" x14ac:dyDescent="0.25">
      <c r="A209" s="1">
        <v>22032</v>
      </c>
      <c r="B209">
        <v>208</v>
      </c>
      <c r="C209">
        <v>208.5</v>
      </c>
      <c r="D209">
        <v>207.6</v>
      </c>
      <c r="E209">
        <v>208.5</v>
      </c>
      <c r="G209">
        <v>208.5</v>
      </c>
      <c r="H209">
        <v>6490</v>
      </c>
      <c r="I209">
        <v>23785</v>
      </c>
      <c r="J209">
        <f t="shared" si="9"/>
        <v>76.654411764705884</v>
      </c>
      <c r="K209">
        <f t="shared" si="10"/>
        <v>1960</v>
      </c>
      <c r="L209">
        <f t="shared" si="11"/>
        <v>4</v>
      </c>
    </row>
    <row r="210" spans="1:12" x14ac:dyDescent="0.25">
      <c r="A210" s="1">
        <v>22033</v>
      </c>
      <c r="B210">
        <v>208.6</v>
      </c>
      <c r="C210">
        <v>210.2</v>
      </c>
      <c r="D210">
        <v>208.6</v>
      </c>
      <c r="E210">
        <v>210.1</v>
      </c>
      <c r="G210">
        <v>210.1</v>
      </c>
      <c r="H210">
        <v>3371</v>
      </c>
      <c r="I210">
        <v>23744</v>
      </c>
      <c r="J210">
        <f t="shared" si="9"/>
        <v>77.242647058823536</v>
      </c>
      <c r="K210">
        <f t="shared" si="10"/>
        <v>1960</v>
      </c>
      <c r="L210">
        <f t="shared" si="11"/>
        <v>4</v>
      </c>
    </row>
    <row r="211" spans="1:12" x14ac:dyDescent="0.25">
      <c r="A211" s="1">
        <v>22034</v>
      </c>
      <c r="B211">
        <v>210.2</v>
      </c>
      <c r="C211">
        <v>210.6</v>
      </c>
      <c r="D211">
        <v>209.4</v>
      </c>
      <c r="E211">
        <v>209.7</v>
      </c>
      <c r="G211">
        <v>209.7</v>
      </c>
      <c r="H211">
        <v>10654</v>
      </c>
      <c r="I211">
        <v>22256</v>
      </c>
      <c r="J211">
        <f t="shared" si="9"/>
        <v>77.095588235294116</v>
      </c>
      <c r="K211">
        <f t="shared" si="10"/>
        <v>1960</v>
      </c>
      <c r="L211">
        <f t="shared" si="11"/>
        <v>4</v>
      </c>
    </row>
    <row r="212" spans="1:12" x14ac:dyDescent="0.25">
      <c r="A212" s="1">
        <v>22035</v>
      </c>
      <c r="B212">
        <v>209.7</v>
      </c>
      <c r="C212">
        <v>210.5</v>
      </c>
      <c r="D212">
        <v>209.6</v>
      </c>
      <c r="E212">
        <v>210.3</v>
      </c>
      <c r="G212">
        <v>210.3</v>
      </c>
      <c r="H212">
        <v>6785</v>
      </c>
      <c r="I212">
        <v>20828</v>
      </c>
      <c r="J212">
        <f t="shared" si="9"/>
        <v>77.316176470588246</v>
      </c>
      <c r="K212">
        <f t="shared" si="10"/>
        <v>1960</v>
      </c>
      <c r="L212">
        <f t="shared" si="11"/>
        <v>4</v>
      </c>
    </row>
    <row r="213" spans="1:12" x14ac:dyDescent="0.25">
      <c r="A213" s="1">
        <v>22038</v>
      </c>
      <c r="B213">
        <v>210.4</v>
      </c>
      <c r="C213">
        <v>211</v>
      </c>
      <c r="D213">
        <v>208.3</v>
      </c>
      <c r="E213">
        <v>208.5</v>
      </c>
      <c r="G213">
        <v>208.5</v>
      </c>
      <c r="H213">
        <v>4302</v>
      </c>
      <c r="I213">
        <v>20180</v>
      </c>
      <c r="J213">
        <f t="shared" si="9"/>
        <v>76.654411764705884</v>
      </c>
      <c r="K213">
        <f t="shared" si="10"/>
        <v>1960</v>
      </c>
      <c r="L213">
        <f t="shared" si="11"/>
        <v>5</v>
      </c>
    </row>
    <row r="214" spans="1:12" x14ac:dyDescent="0.25">
      <c r="A214" s="1">
        <v>22039</v>
      </c>
      <c r="B214">
        <v>208.6</v>
      </c>
      <c r="C214">
        <v>209.4</v>
      </c>
      <c r="D214">
        <v>207.4</v>
      </c>
      <c r="E214">
        <v>207.5</v>
      </c>
      <c r="G214">
        <v>207.5</v>
      </c>
      <c r="H214">
        <v>7959</v>
      </c>
      <c r="I214">
        <v>18715</v>
      </c>
      <c r="J214">
        <f t="shared" si="9"/>
        <v>76.286764705882348</v>
      </c>
      <c r="K214">
        <f t="shared" si="10"/>
        <v>1960</v>
      </c>
      <c r="L214">
        <f t="shared" si="11"/>
        <v>5</v>
      </c>
    </row>
    <row r="215" spans="1:12" x14ac:dyDescent="0.25">
      <c r="A215" s="1">
        <v>22040</v>
      </c>
      <c r="B215">
        <v>207.5</v>
      </c>
      <c r="C215">
        <v>208.6</v>
      </c>
      <c r="D215">
        <v>207.5</v>
      </c>
      <c r="E215">
        <v>207.5</v>
      </c>
      <c r="G215">
        <v>207.5</v>
      </c>
      <c r="H215">
        <v>7408</v>
      </c>
      <c r="I215">
        <v>18120</v>
      </c>
      <c r="J215">
        <f t="shared" si="9"/>
        <v>76.286764705882348</v>
      </c>
      <c r="K215">
        <f t="shared" si="10"/>
        <v>1960</v>
      </c>
      <c r="L215">
        <f t="shared" si="11"/>
        <v>5</v>
      </c>
    </row>
    <row r="216" spans="1:12" x14ac:dyDescent="0.25">
      <c r="A216" s="1">
        <v>22041</v>
      </c>
      <c r="B216">
        <v>207.5</v>
      </c>
      <c r="C216">
        <v>208.4</v>
      </c>
      <c r="D216">
        <v>207.4</v>
      </c>
      <c r="E216">
        <v>208.3</v>
      </c>
      <c r="G216">
        <v>208.3</v>
      </c>
      <c r="H216">
        <v>4046</v>
      </c>
      <c r="I216">
        <v>17953</v>
      </c>
      <c r="J216">
        <f t="shared" si="9"/>
        <v>76.580882352941188</v>
      </c>
      <c r="K216">
        <f t="shared" si="10"/>
        <v>1960</v>
      </c>
      <c r="L216">
        <f t="shared" si="11"/>
        <v>5</v>
      </c>
    </row>
    <row r="217" spans="1:12" x14ac:dyDescent="0.25">
      <c r="A217" s="1">
        <v>22042</v>
      </c>
      <c r="B217">
        <v>208.4</v>
      </c>
      <c r="C217">
        <v>208.4</v>
      </c>
      <c r="D217">
        <v>206.5</v>
      </c>
      <c r="E217">
        <v>207.2</v>
      </c>
      <c r="G217">
        <v>207.2</v>
      </c>
      <c r="H217">
        <v>2952</v>
      </c>
      <c r="I217">
        <v>17833</v>
      </c>
      <c r="J217">
        <f t="shared" si="9"/>
        <v>76.17647058823529</v>
      </c>
      <c r="K217">
        <f t="shared" si="10"/>
        <v>1960</v>
      </c>
      <c r="L217">
        <f t="shared" si="11"/>
        <v>5</v>
      </c>
    </row>
    <row r="218" spans="1:12" x14ac:dyDescent="0.25">
      <c r="A218" s="1">
        <v>22045</v>
      </c>
      <c r="B218">
        <v>207.4</v>
      </c>
      <c r="C218">
        <v>208.3</v>
      </c>
      <c r="D218">
        <v>206.6</v>
      </c>
      <c r="E218">
        <v>208.3</v>
      </c>
      <c r="G218">
        <v>208.3</v>
      </c>
      <c r="H218">
        <v>8152</v>
      </c>
      <c r="I218">
        <v>17021</v>
      </c>
      <c r="J218">
        <f t="shared" si="9"/>
        <v>76.580882352941188</v>
      </c>
      <c r="K218">
        <f t="shared" si="10"/>
        <v>1960</v>
      </c>
      <c r="L218">
        <f t="shared" si="11"/>
        <v>5</v>
      </c>
    </row>
    <row r="219" spans="1:12" x14ac:dyDescent="0.25">
      <c r="A219" s="1">
        <v>22046</v>
      </c>
      <c r="B219">
        <v>208.3</v>
      </c>
      <c r="C219">
        <v>209.3</v>
      </c>
      <c r="D219">
        <v>207.6</v>
      </c>
      <c r="E219">
        <v>208.2</v>
      </c>
      <c r="G219">
        <v>208.2</v>
      </c>
      <c r="H219">
        <v>4285</v>
      </c>
      <c r="I219">
        <v>17278</v>
      </c>
      <c r="J219">
        <f t="shared" si="9"/>
        <v>76.544117647058826</v>
      </c>
      <c r="K219">
        <f t="shared" si="10"/>
        <v>1960</v>
      </c>
      <c r="L219">
        <f t="shared" si="11"/>
        <v>5</v>
      </c>
    </row>
    <row r="220" spans="1:12" x14ac:dyDescent="0.25">
      <c r="A220" s="1">
        <v>22047</v>
      </c>
      <c r="B220">
        <v>208</v>
      </c>
      <c r="C220">
        <v>208.4</v>
      </c>
      <c r="D220">
        <v>206.3</v>
      </c>
      <c r="E220">
        <v>206.4</v>
      </c>
      <c r="G220">
        <v>206.4</v>
      </c>
      <c r="H220">
        <v>5758</v>
      </c>
      <c r="I220">
        <v>16890</v>
      </c>
      <c r="J220">
        <f t="shared" si="9"/>
        <v>75.882352941176464</v>
      </c>
      <c r="K220">
        <f t="shared" si="10"/>
        <v>1960</v>
      </c>
      <c r="L220">
        <f t="shared" si="11"/>
        <v>5</v>
      </c>
    </row>
    <row r="221" spans="1:12" x14ac:dyDescent="0.25">
      <c r="A221" s="1">
        <v>22048</v>
      </c>
      <c r="B221">
        <v>206.6</v>
      </c>
      <c r="C221">
        <v>207.5</v>
      </c>
      <c r="D221">
        <v>206</v>
      </c>
      <c r="E221">
        <v>207.1</v>
      </c>
      <c r="G221">
        <v>207.1</v>
      </c>
      <c r="H221">
        <v>7650</v>
      </c>
      <c r="I221">
        <v>16431</v>
      </c>
      <c r="J221">
        <f t="shared" si="9"/>
        <v>76.139705882352928</v>
      </c>
      <c r="K221">
        <f t="shared" si="10"/>
        <v>1960</v>
      </c>
      <c r="L221">
        <f t="shared" si="11"/>
        <v>5</v>
      </c>
    </row>
    <row r="222" spans="1:12" x14ac:dyDescent="0.25">
      <c r="A222" s="1">
        <v>22049</v>
      </c>
      <c r="B222">
        <v>207.2</v>
      </c>
      <c r="C222">
        <v>207.6</v>
      </c>
      <c r="D222">
        <v>205.6</v>
      </c>
      <c r="E222">
        <v>206.3</v>
      </c>
      <c r="G222">
        <v>206.3</v>
      </c>
      <c r="H222">
        <v>7177</v>
      </c>
      <c r="I222">
        <v>15731</v>
      </c>
      <c r="J222">
        <f t="shared" si="9"/>
        <v>75.845588235294116</v>
      </c>
      <c r="K222">
        <f t="shared" si="10"/>
        <v>1960</v>
      </c>
      <c r="L222">
        <f t="shared" si="11"/>
        <v>5</v>
      </c>
    </row>
    <row r="223" spans="1:12" x14ac:dyDescent="0.25">
      <c r="A223" s="1">
        <v>22052</v>
      </c>
      <c r="B223">
        <v>206</v>
      </c>
      <c r="C223">
        <v>208.5</v>
      </c>
      <c r="D223">
        <v>205.4</v>
      </c>
      <c r="E223">
        <v>205.5</v>
      </c>
      <c r="G223">
        <v>205.5</v>
      </c>
      <c r="H223">
        <v>6568</v>
      </c>
      <c r="I223">
        <v>14531</v>
      </c>
      <c r="J223">
        <f t="shared" si="9"/>
        <v>75.55147058823529</v>
      </c>
      <c r="K223">
        <f t="shared" si="10"/>
        <v>1960</v>
      </c>
      <c r="L223">
        <f t="shared" si="11"/>
        <v>5</v>
      </c>
    </row>
    <row r="224" spans="1:12" x14ac:dyDescent="0.25">
      <c r="A224" s="1">
        <v>22053</v>
      </c>
      <c r="B224">
        <v>205.4</v>
      </c>
      <c r="C224">
        <v>205.7</v>
      </c>
      <c r="D224">
        <v>201.2</v>
      </c>
      <c r="E224">
        <v>201.2</v>
      </c>
      <c r="G224">
        <v>201.2</v>
      </c>
      <c r="H224">
        <v>8552</v>
      </c>
      <c r="I224">
        <v>12910</v>
      </c>
      <c r="J224">
        <f t="shared" si="9"/>
        <v>73.970588235294116</v>
      </c>
      <c r="K224">
        <f t="shared" si="10"/>
        <v>1960</v>
      </c>
      <c r="L224">
        <f t="shared" si="11"/>
        <v>5</v>
      </c>
    </row>
    <row r="225" spans="1:12" x14ac:dyDescent="0.25">
      <c r="A225" s="1">
        <v>22054</v>
      </c>
      <c r="B225">
        <v>201.2</v>
      </c>
      <c r="C225">
        <v>203</v>
      </c>
      <c r="D225">
        <v>200.5</v>
      </c>
      <c r="E225">
        <v>202.7</v>
      </c>
      <c r="G225">
        <v>202.7</v>
      </c>
      <c r="H225">
        <v>16919</v>
      </c>
      <c r="I225">
        <v>8051</v>
      </c>
      <c r="J225">
        <f t="shared" si="9"/>
        <v>74.522058823529392</v>
      </c>
      <c r="K225">
        <f t="shared" si="10"/>
        <v>1960</v>
      </c>
      <c r="L225">
        <f t="shared" si="11"/>
        <v>5</v>
      </c>
    </row>
    <row r="226" spans="1:12" x14ac:dyDescent="0.25">
      <c r="A226" s="1">
        <v>22055</v>
      </c>
      <c r="B226">
        <v>203</v>
      </c>
      <c r="C226">
        <v>204.1</v>
      </c>
      <c r="D226">
        <v>193</v>
      </c>
      <c r="E226">
        <v>203</v>
      </c>
      <c r="G226">
        <v>203</v>
      </c>
      <c r="H226">
        <v>9432</v>
      </c>
      <c r="I226">
        <v>6965</v>
      </c>
      <c r="J226">
        <f t="shared" si="9"/>
        <v>74.632352941176464</v>
      </c>
      <c r="K226">
        <f t="shared" si="10"/>
        <v>1960</v>
      </c>
      <c r="L226">
        <f t="shared" si="11"/>
        <v>5</v>
      </c>
    </row>
    <row r="227" spans="1:12" x14ac:dyDescent="0.25">
      <c r="A227" s="1">
        <v>22056</v>
      </c>
      <c r="B227">
        <v>185.6</v>
      </c>
      <c r="C227">
        <v>186.2</v>
      </c>
      <c r="D227">
        <v>185.1</v>
      </c>
      <c r="E227">
        <v>186</v>
      </c>
      <c r="G227">
        <v>186</v>
      </c>
      <c r="H227">
        <v>3142</v>
      </c>
      <c r="I227">
        <v>18173</v>
      </c>
      <c r="J227">
        <f t="shared" si="9"/>
        <v>68.382352941176464</v>
      </c>
      <c r="K227">
        <f t="shared" si="10"/>
        <v>1960</v>
      </c>
      <c r="L227">
        <f t="shared" si="11"/>
        <v>5</v>
      </c>
    </row>
    <row r="228" spans="1:12" x14ac:dyDescent="0.25">
      <c r="A228" s="1">
        <v>22059</v>
      </c>
      <c r="B228">
        <v>185.7</v>
      </c>
      <c r="C228">
        <v>186.2</v>
      </c>
      <c r="D228">
        <v>185.1</v>
      </c>
      <c r="E228">
        <v>186</v>
      </c>
      <c r="G228">
        <v>186</v>
      </c>
      <c r="H228">
        <v>4100</v>
      </c>
      <c r="I228">
        <v>19004</v>
      </c>
      <c r="J228">
        <f t="shared" si="9"/>
        <v>68.382352941176464</v>
      </c>
      <c r="K228">
        <f t="shared" si="10"/>
        <v>1960</v>
      </c>
      <c r="L228">
        <f t="shared" si="11"/>
        <v>5</v>
      </c>
    </row>
    <row r="229" spans="1:12" x14ac:dyDescent="0.25">
      <c r="A229" s="1">
        <v>22060</v>
      </c>
      <c r="B229">
        <v>185.6</v>
      </c>
      <c r="C229">
        <v>185.6</v>
      </c>
      <c r="D229">
        <v>185</v>
      </c>
      <c r="E229">
        <v>185</v>
      </c>
      <c r="G229">
        <v>185</v>
      </c>
      <c r="H229">
        <v>3591</v>
      </c>
      <c r="I229">
        <v>19481</v>
      </c>
      <c r="J229">
        <f t="shared" si="9"/>
        <v>68.014705882352942</v>
      </c>
      <c r="K229">
        <f t="shared" si="10"/>
        <v>1960</v>
      </c>
      <c r="L229">
        <f t="shared" si="11"/>
        <v>5</v>
      </c>
    </row>
    <row r="230" spans="1:12" x14ac:dyDescent="0.25">
      <c r="A230" s="1">
        <v>22061</v>
      </c>
      <c r="B230">
        <v>185</v>
      </c>
      <c r="C230">
        <v>185.3</v>
      </c>
      <c r="D230">
        <v>184.6</v>
      </c>
      <c r="E230">
        <v>184.6</v>
      </c>
      <c r="G230">
        <v>184.6</v>
      </c>
      <c r="H230">
        <v>2164</v>
      </c>
      <c r="I230">
        <v>19639</v>
      </c>
      <c r="J230">
        <f t="shared" si="9"/>
        <v>67.867647058823536</v>
      </c>
      <c r="K230">
        <f t="shared" si="10"/>
        <v>1960</v>
      </c>
      <c r="L230">
        <f t="shared" si="11"/>
        <v>5</v>
      </c>
    </row>
    <row r="231" spans="1:12" x14ac:dyDescent="0.25">
      <c r="A231" s="1">
        <v>22062</v>
      </c>
      <c r="B231">
        <v>184.5</v>
      </c>
      <c r="C231">
        <v>184.6</v>
      </c>
      <c r="D231">
        <v>184.4</v>
      </c>
      <c r="E231">
        <v>184.5</v>
      </c>
      <c r="G231">
        <v>184.5</v>
      </c>
      <c r="H231">
        <v>2424</v>
      </c>
      <c r="I231">
        <v>19746</v>
      </c>
      <c r="J231">
        <f t="shared" si="9"/>
        <v>67.830882352941174</v>
      </c>
      <c r="K231">
        <f t="shared" si="10"/>
        <v>1960</v>
      </c>
      <c r="L231">
        <f t="shared" si="11"/>
        <v>5</v>
      </c>
    </row>
    <row r="232" spans="1:12" x14ac:dyDescent="0.25">
      <c r="A232" s="1">
        <v>22063</v>
      </c>
      <c r="B232">
        <v>184.4</v>
      </c>
      <c r="C232">
        <v>184.7</v>
      </c>
      <c r="D232">
        <v>184.4</v>
      </c>
      <c r="E232">
        <v>184.5</v>
      </c>
      <c r="G232">
        <v>184.5</v>
      </c>
      <c r="H232">
        <v>1174</v>
      </c>
      <c r="I232">
        <v>19975</v>
      </c>
      <c r="J232">
        <f t="shared" si="9"/>
        <v>67.830882352941174</v>
      </c>
      <c r="K232">
        <f t="shared" si="10"/>
        <v>1960</v>
      </c>
      <c r="L232">
        <f t="shared" si="11"/>
        <v>5</v>
      </c>
    </row>
    <row r="233" spans="1:12" x14ac:dyDescent="0.25">
      <c r="A233" s="1">
        <v>22067</v>
      </c>
      <c r="B233">
        <v>184.6</v>
      </c>
      <c r="C233">
        <v>185</v>
      </c>
      <c r="D233">
        <v>184.4</v>
      </c>
      <c r="E233">
        <v>184.5</v>
      </c>
      <c r="G233">
        <v>184.5</v>
      </c>
      <c r="H233">
        <v>1514</v>
      </c>
      <c r="I233">
        <v>19968</v>
      </c>
      <c r="J233">
        <f t="shared" si="9"/>
        <v>67.830882352941174</v>
      </c>
      <c r="K233">
        <f t="shared" si="10"/>
        <v>1960</v>
      </c>
      <c r="L233">
        <f t="shared" si="11"/>
        <v>5</v>
      </c>
    </row>
    <row r="234" spans="1:12" x14ac:dyDescent="0.25">
      <c r="A234" s="1">
        <v>22068</v>
      </c>
      <c r="B234">
        <v>184.5</v>
      </c>
      <c r="C234">
        <v>184.7</v>
      </c>
      <c r="D234">
        <v>184.3</v>
      </c>
      <c r="E234">
        <v>184.6</v>
      </c>
      <c r="G234">
        <v>184.6</v>
      </c>
      <c r="H234">
        <v>1645</v>
      </c>
      <c r="I234">
        <v>20080</v>
      </c>
      <c r="J234">
        <f t="shared" si="9"/>
        <v>67.867647058823536</v>
      </c>
      <c r="K234">
        <f t="shared" si="10"/>
        <v>1960</v>
      </c>
      <c r="L234">
        <f t="shared" si="11"/>
        <v>6</v>
      </c>
    </row>
    <row r="235" spans="1:12" x14ac:dyDescent="0.25">
      <c r="A235" s="1">
        <v>22069</v>
      </c>
      <c r="B235">
        <v>184.6</v>
      </c>
      <c r="C235">
        <v>184.6</v>
      </c>
      <c r="D235">
        <v>184.4</v>
      </c>
      <c r="E235">
        <v>184.5</v>
      </c>
      <c r="G235">
        <v>184.5</v>
      </c>
      <c r="H235">
        <v>1241</v>
      </c>
      <c r="I235">
        <v>20303</v>
      </c>
      <c r="J235">
        <f t="shared" si="9"/>
        <v>67.830882352941174</v>
      </c>
      <c r="K235">
        <f t="shared" si="10"/>
        <v>1960</v>
      </c>
      <c r="L235">
        <f t="shared" si="11"/>
        <v>6</v>
      </c>
    </row>
    <row r="236" spans="1:12" x14ac:dyDescent="0.25">
      <c r="A236" s="1">
        <v>22070</v>
      </c>
      <c r="B236">
        <v>184.6</v>
      </c>
      <c r="C236">
        <v>185.2</v>
      </c>
      <c r="D236">
        <v>184.5</v>
      </c>
      <c r="E236">
        <v>185</v>
      </c>
      <c r="G236">
        <v>185</v>
      </c>
      <c r="H236">
        <v>980</v>
      </c>
      <c r="I236">
        <v>20108</v>
      </c>
      <c r="J236">
        <f t="shared" si="9"/>
        <v>68.014705882352942</v>
      </c>
      <c r="K236">
        <f t="shared" si="10"/>
        <v>1960</v>
      </c>
      <c r="L236">
        <f t="shared" si="11"/>
        <v>6</v>
      </c>
    </row>
    <row r="237" spans="1:12" x14ac:dyDescent="0.25">
      <c r="A237" s="1">
        <v>22073</v>
      </c>
      <c r="B237">
        <v>184.7</v>
      </c>
      <c r="C237">
        <v>184.7</v>
      </c>
      <c r="D237">
        <v>184.3</v>
      </c>
      <c r="E237">
        <v>184.3</v>
      </c>
      <c r="G237">
        <v>184.3</v>
      </c>
      <c r="H237">
        <v>1583</v>
      </c>
      <c r="I237">
        <v>19790</v>
      </c>
      <c r="J237">
        <f t="shared" si="9"/>
        <v>67.757352941176478</v>
      </c>
      <c r="K237">
        <f t="shared" si="10"/>
        <v>1960</v>
      </c>
      <c r="L237">
        <f t="shared" si="11"/>
        <v>6</v>
      </c>
    </row>
    <row r="238" spans="1:12" x14ac:dyDescent="0.25">
      <c r="A238" s="1">
        <v>22074</v>
      </c>
      <c r="B238">
        <v>184.3</v>
      </c>
      <c r="C238">
        <v>184.4</v>
      </c>
      <c r="D238">
        <v>184.1</v>
      </c>
      <c r="E238">
        <v>184.2</v>
      </c>
      <c r="G238">
        <v>184.2</v>
      </c>
      <c r="H238">
        <v>1389</v>
      </c>
      <c r="I238">
        <v>19526</v>
      </c>
      <c r="J238">
        <f t="shared" si="9"/>
        <v>67.720588235294116</v>
      </c>
      <c r="K238">
        <f t="shared" si="10"/>
        <v>1960</v>
      </c>
      <c r="L238">
        <f t="shared" si="11"/>
        <v>6</v>
      </c>
    </row>
    <row r="239" spans="1:12" x14ac:dyDescent="0.25">
      <c r="A239" s="1">
        <v>22075</v>
      </c>
      <c r="B239">
        <v>184.2</v>
      </c>
      <c r="C239">
        <v>184.6</v>
      </c>
      <c r="D239">
        <v>184.2</v>
      </c>
      <c r="E239">
        <v>184.6</v>
      </c>
      <c r="G239">
        <v>184.6</v>
      </c>
      <c r="H239">
        <v>1374</v>
      </c>
      <c r="I239">
        <v>19333</v>
      </c>
      <c r="J239">
        <f t="shared" si="9"/>
        <v>67.867647058823536</v>
      </c>
      <c r="K239">
        <f t="shared" si="10"/>
        <v>1960</v>
      </c>
      <c r="L239">
        <f t="shared" si="11"/>
        <v>6</v>
      </c>
    </row>
    <row r="240" spans="1:12" x14ac:dyDescent="0.25">
      <c r="A240" s="1">
        <v>22076</v>
      </c>
      <c r="B240">
        <v>184.6</v>
      </c>
      <c r="C240">
        <v>185.4</v>
      </c>
      <c r="D240">
        <v>184.5</v>
      </c>
      <c r="E240">
        <v>185.2</v>
      </c>
      <c r="G240">
        <v>185.2</v>
      </c>
      <c r="H240">
        <v>1601</v>
      </c>
      <c r="I240">
        <v>19127</v>
      </c>
      <c r="J240">
        <f t="shared" si="9"/>
        <v>68.088235294117652</v>
      </c>
      <c r="K240">
        <f t="shared" si="10"/>
        <v>1960</v>
      </c>
      <c r="L240">
        <f t="shared" si="11"/>
        <v>6</v>
      </c>
    </row>
    <row r="241" spans="1:12" x14ac:dyDescent="0.25">
      <c r="A241" s="1">
        <v>22077</v>
      </c>
      <c r="B241">
        <v>185.1</v>
      </c>
      <c r="C241">
        <v>185.4</v>
      </c>
      <c r="D241">
        <v>185</v>
      </c>
      <c r="E241">
        <v>185</v>
      </c>
      <c r="G241">
        <v>185</v>
      </c>
      <c r="H241">
        <v>2215</v>
      </c>
      <c r="I241">
        <v>18844</v>
      </c>
      <c r="J241">
        <f t="shared" si="9"/>
        <v>68.014705882352942</v>
      </c>
      <c r="K241">
        <f t="shared" si="10"/>
        <v>1960</v>
      </c>
      <c r="L241">
        <f t="shared" si="11"/>
        <v>6</v>
      </c>
    </row>
    <row r="242" spans="1:12" x14ac:dyDescent="0.25">
      <c r="A242" s="1">
        <v>22080</v>
      </c>
      <c r="B242">
        <v>184.6</v>
      </c>
      <c r="C242">
        <v>185</v>
      </c>
      <c r="D242">
        <v>184.4</v>
      </c>
      <c r="E242">
        <v>184.4</v>
      </c>
      <c r="G242">
        <v>184.4</v>
      </c>
      <c r="H242">
        <v>2522</v>
      </c>
      <c r="I242">
        <v>18076</v>
      </c>
      <c r="J242">
        <f t="shared" si="9"/>
        <v>67.794117647058826</v>
      </c>
      <c r="K242">
        <f t="shared" si="10"/>
        <v>1960</v>
      </c>
      <c r="L242">
        <f t="shared" si="11"/>
        <v>6</v>
      </c>
    </row>
    <row r="243" spans="1:12" x14ac:dyDescent="0.25">
      <c r="A243" s="1">
        <v>22081</v>
      </c>
      <c r="B243">
        <v>184.4</v>
      </c>
      <c r="C243">
        <v>184.6</v>
      </c>
      <c r="D243">
        <v>184</v>
      </c>
      <c r="E243">
        <v>184.1</v>
      </c>
      <c r="G243">
        <v>184.1</v>
      </c>
      <c r="H243">
        <v>1614</v>
      </c>
      <c r="I243">
        <v>18146</v>
      </c>
      <c r="J243">
        <f t="shared" si="9"/>
        <v>67.683823529411768</v>
      </c>
      <c r="K243">
        <f t="shared" si="10"/>
        <v>1960</v>
      </c>
      <c r="L243">
        <f t="shared" si="11"/>
        <v>6</v>
      </c>
    </row>
    <row r="244" spans="1:12" x14ac:dyDescent="0.25">
      <c r="A244" s="1">
        <v>22082</v>
      </c>
      <c r="B244">
        <v>184.1</v>
      </c>
      <c r="C244">
        <v>184.2</v>
      </c>
      <c r="D244">
        <v>183.7</v>
      </c>
      <c r="E244">
        <v>184.2</v>
      </c>
      <c r="G244">
        <v>184.2</v>
      </c>
      <c r="H244">
        <v>1773</v>
      </c>
      <c r="I244">
        <v>17899</v>
      </c>
      <c r="J244">
        <f t="shared" si="9"/>
        <v>67.720588235294116</v>
      </c>
      <c r="K244">
        <f t="shared" si="10"/>
        <v>1960</v>
      </c>
      <c r="L244">
        <f t="shared" si="11"/>
        <v>6</v>
      </c>
    </row>
    <row r="245" spans="1:12" x14ac:dyDescent="0.25">
      <c r="A245" s="1">
        <v>22083</v>
      </c>
      <c r="B245">
        <v>184.2</v>
      </c>
      <c r="C245">
        <v>184.4</v>
      </c>
      <c r="D245">
        <v>184.1</v>
      </c>
      <c r="E245">
        <v>184.2</v>
      </c>
      <c r="G245">
        <v>184.2</v>
      </c>
      <c r="H245">
        <v>1729</v>
      </c>
      <c r="I245">
        <v>17522</v>
      </c>
      <c r="J245">
        <f t="shared" si="9"/>
        <v>67.720588235294116</v>
      </c>
      <c r="K245">
        <f t="shared" si="10"/>
        <v>1960</v>
      </c>
      <c r="L245">
        <f t="shared" si="11"/>
        <v>6</v>
      </c>
    </row>
    <row r="246" spans="1:12" x14ac:dyDescent="0.25">
      <c r="A246" s="1">
        <v>22084</v>
      </c>
      <c r="B246">
        <v>184.1</v>
      </c>
      <c r="C246">
        <v>184.1</v>
      </c>
      <c r="D246">
        <v>183.4</v>
      </c>
      <c r="E246">
        <v>183.5</v>
      </c>
      <c r="G246">
        <v>183.5</v>
      </c>
      <c r="H246">
        <v>829</v>
      </c>
      <c r="I246">
        <v>17472</v>
      </c>
      <c r="J246">
        <f t="shared" si="9"/>
        <v>67.463235294117652</v>
      </c>
      <c r="K246">
        <f t="shared" si="10"/>
        <v>1960</v>
      </c>
      <c r="L246">
        <f t="shared" si="11"/>
        <v>6</v>
      </c>
    </row>
    <row r="247" spans="1:12" x14ac:dyDescent="0.25">
      <c r="A247" s="1">
        <v>22087</v>
      </c>
      <c r="B247">
        <v>183.4</v>
      </c>
      <c r="C247">
        <v>183.4</v>
      </c>
      <c r="D247">
        <v>182.5</v>
      </c>
      <c r="E247">
        <v>182.5</v>
      </c>
      <c r="G247">
        <v>182.5</v>
      </c>
      <c r="H247">
        <v>3401</v>
      </c>
      <c r="I247">
        <v>16546</v>
      </c>
      <c r="J247">
        <f t="shared" si="9"/>
        <v>67.095588235294116</v>
      </c>
      <c r="K247">
        <f t="shared" si="10"/>
        <v>1960</v>
      </c>
      <c r="L247">
        <f t="shared" si="11"/>
        <v>6</v>
      </c>
    </row>
    <row r="248" spans="1:12" x14ac:dyDescent="0.25">
      <c r="A248" s="1">
        <v>22088</v>
      </c>
      <c r="B248">
        <v>182.5</v>
      </c>
      <c r="C248">
        <v>182.7</v>
      </c>
      <c r="D248">
        <v>182.4</v>
      </c>
      <c r="E248">
        <v>182.5</v>
      </c>
      <c r="G248">
        <v>182.5</v>
      </c>
      <c r="H248">
        <v>3729</v>
      </c>
      <c r="I248">
        <v>15550</v>
      </c>
      <c r="J248">
        <f t="shared" si="9"/>
        <v>67.095588235294116</v>
      </c>
      <c r="K248">
        <f t="shared" si="10"/>
        <v>1960</v>
      </c>
      <c r="L248">
        <f t="shared" si="11"/>
        <v>6</v>
      </c>
    </row>
    <row r="249" spans="1:12" x14ac:dyDescent="0.25">
      <c r="A249" s="1">
        <v>22089</v>
      </c>
      <c r="B249">
        <v>182.4</v>
      </c>
      <c r="C249">
        <v>182.6</v>
      </c>
      <c r="D249">
        <v>182.1</v>
      </c>
      <c r="E249">
        <v>182.1</v>
      </c>
      <c r="G249">
        <v>182.1</v>
      </c>
      <c r="H249">
        <v>1899</v>
      </c>
      <c r="I249">
        <v>15463</v>
      </c>
      <c r="J249">
        <f t="shared" si="9"/>
        <v>66.94852941176471</v>
      </c>
      <c r="K249">
        <f t="shared" si="10"/>
        <v>1960</v>
      </c>
      <c r="L249">
        <f t="shared" si="11"/>
        <v>6</v>
      </c>
    </row>
    <row r="250" spans="1:12" x14ac:dyDescent="0.25">
      <c r="A250" s="1">
        <v>22090</v>
      </c>
      <c r="B250">
        <v>182.1</v>
      </c>
      <c r="C250">
        <v>182.4</v>
      </c>
      <c r="D250">
        <v>182</v>
      </c>
      <c r="E250">
        <v>182.1</v>
      </c>
      <c r="G250">
        <v>182.1</v>
      </c>
      <c r="H250">
        <v>2186</v>
      </c>
      <c r="I250">
        <v>15723</v>
      </c>
      <c r="J250">
        <f t="shared" si="9"/>
        <v>66.94852941176471</v>
      </c>
      <c r="K250">
        <f t="shared" si="10"/>
        <v>1960</v>
      </c>
      <c r="L250">
        <f t="shared" si="11"/>
        <v>6</v>
      </c>
    </row>
    <row r="251" spans="1:12" x14ac:dyDescent="0.25">
      <c r="A251" s="1">
        <v>22091</v>
      </c>
      <c r="B251">
        <v>182.1</v>
      </c>
      <c r="C251">
        <v>182.1</v>
      </c>
      <c r="D251">
        <v>181.6</v>
      </c>
      <c r="E251">
        <v>181.7</v>
      </c>
      <c r="G251">
        <v>181.7</v>
      </c>
      <c r="H251">
        <v>1733</v>
      </c>
      <c r="I251">
        <v>15457</v>
      </c>
      <c r="J251">
        <f t="shared" si="9"/>
        <v>66.80147058823529</v>
      </c>
      <c r="K251">
        <f t="shared" si="10"/>
        <v>1960</v>
      </c>
      <c r="L251">
        <f t="shared" si="11"/>
        <v>6</v>
      </c>
    </row>
    <row r="252" spans="1:12" x14ac:dyDescent="0.25">
      <c r="A252" s="1">
        <v>22094</v>
      </c>
      <c r="B252">
        <v>181.7</v>
      </c>
      <c r="C252">
        <v>182.6</v>
      </c>
      <c r="D252">
        <v>181.6</v>
      </c>
      <c r="E252">
        <v>182.3</v>
      </c>
      <c r="G252">
        <v>182.3</v>
      </c>
      <c r="H252">
        <v>1436</v>
      </c>
      <c r="I252">
        <v>15035</v>
      </c>
      <c r="J252">
        <f t="shared" si="9"/>
        <v>67.022058823529406</v>
      </c>
      <c r="K252">
        <f t="shared" si="10"/>
        <v>1960</v>
      </c>
      <c r="L252">
        <f t="shared" si="11"/>
        <v>6</v>
      </c>
    </row>
    <row r="253" spans="1:12" x14ac:dyDescent="0.25">
      <c r="A253" s="1">
        <v>22095</v>
      </c>
      <c r="B253">
        <v>182</v>
      </c>
      <c r="C253">
        <v>182.3</v>
      </c>
      <c r="D253">
        <v>182</v>
      </c>
      <c r="E253">
        <v>182.3</v>
      </c>
      <c r="G253">
        <v>182.3</v>
      </c>
      <c r="H253">
        <v>1734</v>
      </c>
      <c r="I253">
        <v>15074</v>
      </c>
      <c r="J253">
        <f t="shared" si="9"/>
        <v>67.022058823529406</v>
      </c>
      <c r="K253">
        <f t="shared" si="10"/>
        <v>1960</v>
      </c>
      <c r="L253">
        <f t="shared" si="11"/>
        <v>6</v>
      </c>
    </row>
    <row r="254" spans="1:12" x14ac:dyDescent="0.25">
      <c r="A254" s="1">
        <v>22096</v>
      </c>
      <c r="B254">
        <v>182</v>
      </c>
      <c r="C254">
        <v>182.4</v>
      </c>
      <c r="D254">
        <v>182</v>
      </c>
      <c r="E254">
        <v>182.4</v>
      </c>
      <c r="G254">
        <v>182.4</v>
      </c>
      <c r="H254">
        <v>1553</v>
      </c>
      <c r="I254">
        <v>14996</v>
      </c>
      <c r="J254">
        <f t="shared" si="9"/>
        <v>67.058823529411768</v>
      </c>
      <c r="K254">
        <f t="shared" si="10"/>
        <v>1960</v>
      </c>
      <c r="L254">
        <f t="shared" si="11"/>
        <v>6</v>
      </c>
    </row>
    <row r="255" spans="1:12" x14ac:dyDescent="0.25">
      <c r="A255" s="1">
        <v>22097</v>
      </c>
      <c r="B255">
        <v>182.3</v>
      </c>
      <c r="C255">
        <v>183.6</v>
      </c>
      <c r="D255">
        <v>182.3</v>
      </c>
      <c r="E255">
        <v>183.4</v>
      </c>
      <c r="G255">
        <v>183.4</v>
      </c>
      <c r="H255">
        <v>2174</v>
      </c>
      <c r="I255">
        <v>14544</v>
      </c>
      <c r="J255">
        <f t="shared" si="9"/>
        <v>67.42647058823529</v>
      </c>
      <c r="K255">
        <f t="shared" si="10"/>
        <v>1960</v>
      </c>
      <c r="L255">
        <f t="shared" si="11"/>
        <v>6</v>
      </c>
    </row>
    <row r="256" spans="1:12" x14ac:dyDescent="0.25">
      <c r="A256" s="1">
        <v>22098</v>
      </c>
      <c r="B256">
        <v>183.5</v>
      </c>
      <c r="C256">
        <v>184.2</v>
      </c>
      <c r="D256">
        <v>183.4</v>
      </c>
      <c r="E256">
        <v>183.5</v>
      </c>
      <c r="G256">
        <v>183.5</v>
      </c>
      <c r="H256">
        <v>3390</v>
      </c>
      <c r="I256">
        <v>13664</v>
      </c>
      <c r="J256">
        <f t="shared" si="9"/>
        <v>67.463235294117652</v>
      </c>
      <c r="K256">
        <f t="shared" si="10"/>
        <v>1960</v>
      </c>
      <c r="L256">
        <f t="shared" si="11"/>
        <v>7</v>
      </c>
    </row>
    <row r="257" spans="1:12" x14ac:dyDescent="0.25">
      <c r="A257" s="1">
        <v>22102</v>
      </c>
      <c r="B257">
        <v>183.6</v>
      </c>
      <c r="C257">
        <v>184.4</v>
      </c>
      <c r="D257">
        <v>183.3</v>
      </c>
      <c r="E257">
        <v>184</v>
      </c>
      <c r="G257">
        <v>184</v>
      </c>
      <c r="H257">
        <v>2570</v>
      </c>
      <c r="I257">
        <v>13122</v>
      </c>
      <c r="J257">
        <f t="shared" si="9"/>
        <v>67.647058823529406</v>
      </c>
      <c r="K257">
        <f t="shared" si="10"/>
        <v>1960</v>
      </c>
      <c r="L257">
        <f t="shared" si="11"/>
        <v>7</v>
      </c>
    </row>
    <row r="258" spans="1:12" x14ac:dyDescent="0.25">
      <c r="A258" s="1">
        <v>22103</v>
      </c>
      <c r="B258">
        <v>183.5</v>
      </c>
      <c r="C258">
        <v>184</v>
      </c>
      <c r="D258">
        <v>183</v>
      </c>
      <c r="E258">
        <v>183.4</v>
      </c>
      <c r="G258">
        <v>183.4</v>
      </c>
      <c r="H258">
        <v>2192</v>
      </c>
      <c r="I258">
        <v>12380</v>
      </c>
      <c r="J258">
        <f t="shared" ref="J258:J321" si="12">G258/100*5000/136</f>
        <v>67.42647058823529</v>
      </c>
      <c r="K258">
        <f t="shared" ref="K258:K321" si="13">YEAR(A258)</f>
        <v>1960</v>
      </c>
      <c r="L258">
        <f t="shared" ref="L258:L321" si="14">MONTH(A258)</f>
        <v>7</v>
      </c>
    </row>
    <row r="259" spans="1:12" x14ac:dyDescent="0.25">
      <c r="A259" s="1">
        <v>22104</v>
      </c>
      <c r="B259">
        <v>183.3</v>
      </c>
      <c r="C259">
        <v>183.3</v>
      </c>
      <c r="D259">
        <v>182.4</v>
      </c>
      <c r="E259">
        <v>182.4</v>
      </c>
      <c r="G259">
        <v>182.4</v>
      </c>
      <c r="H259">
        <v>3111</v>
      </c>
      <c r="I259">
        <v>11568</v>
      </c>
      <c r="J259">
        <f t="shared" si="12"/>
        <v>67.058823529411768</v>
      </c>
      <c r="K259">
        <f t="shared" si="13"/>
        <v>1960</v>
      </c>
      <c r="L259">
        <f t="shared" si="14"/>
        <v>7</v>
      </c>
    </row>
    <row r="260" spans="1:12" x14ac:dyDescent="0.25">
      <c r="A260" s="1">
        <v>22105</v>
      </c>
      <c r="B260">
        <v>182.2</v>
      </c>
      <c r="C260">
        <v>182.7</v>
      </c>
      <c r="D260">
        <v>182</v>
      </c>
      <c r="E260">
        <v>182.1</v>
      </c>
      <c r="G260">
        <v>182.1</v>
      </c>
      <c r="H260">
        <v>3296</v>
      </c>
      <c r="I260">
        <v>10833</v>
      </c>
      <c r="J260">
        <f t="shared" si="12"/>
        <v>66.94852941176471</v>
      </c>
      <c r="K260">
        <f t="shared" si="13"/>
        <v>1960</v>
      </c>
      <c r="L260">
        <f t="shared" si="14"/>
        <v>7</v>
      </c>
    </row>
    <row r="261" spans="1:12" x14ac:dyDescent="0.25">
      <c r="A261" s="1">
        <v>22108</v>
      </c>
      <c r="B261">
        <v>182.2</v>
      </c>
      <c r="C261">
        <v>182.5</v>
      </c>
      <c r="D261">
        <v>182</v>
      </c>
      <c r="E261">
        <v>182</v>
      </c>
      <c r="G261">
        <v>182</v>
      </c>
      <c r="H261">
        <v>3252</v>
      </c>
      <c r="I261">
        <v>9755</v>
      </c>
      <c r="J261">
        <f t="shared" si="12"/>
        <v>66.911764705882348</v>
      </c>
      <c r="K261">
        <f t="shared" si="13"/>
        <v>1960</v>
      </c>
      <c r="L261">
        <f t="shared" si="14"/>
        <v>7</v>
      </c>
    </row>
    <row r="262" spans="1:12" x14ac:dyDescent="0.25">
      <c r="A262" s="1">
        <v>22109</v>
      </c>
      <c r="B262">
        <v>182.1</v>
      </c>
      <c r="C262">
        <v>183.1</v>
      </c>
      <c r="D262">
        <v>182.1</v>
      </c>
      <c r="E262">
        <v>182.3</v>
      </c>
      <c r="G262">
        <v>182.3</v>
      </c>
      <c r="H262">
        <v>1276</v>
      </c>
      <c r="I262">
        <v>9258</v>
      </c>
      <c r="J262">
        <f t="shared" si="12"/>
        <v>67.022058823529406</v>
      </c>
      <c r="K262">
        <f t="shared" si="13"/>
        <v>1960</v>
      </c>
      <c r="L262">
        <f t="shared" si="14"/>
        <v>7</v>
      </c>
    </row>
    <row r="263" spans="1:12" x14ac:dyDescent="0.25">
      <c r="A263" s="1">
        <v>22110</v>
      </c>
      <c r="B263">
        <v>182.6</v>
      </c>
      <c r="C263">
        <v>183.3</v>
      </c>
      <c r="D263">
        <v>182.5</v>
      </c>
      <c r="E263">
        <v>182.5</v>
      </c>
      <c r="G263">
        <v>182.5</v>
      </c>
      <c r="H263">
        <v>1510</v>
      </c>
      <c r="I263">
        <v>8931</v>
      </c>
      <c r="J263">
        <f t="shared" si="12"/>
        <v>67.095588235294116</v>
      </c>
      <c r="K263">
        <f t="shared" si="13"/>
        <v>1960</v>
      </c>
      <c r="L263">
        <f t="shared" si="14"/>
        <v>7</v>
      </c>
    </row>
    <row r="264" spans="1:12" x14ac:dyDescent="0.25">
      <c r="A264" s="1">
        <v>22111</v>
      </c>
      <c r="B264">
        <v>182.7</v>
      </c>
      <c r="C264">
        <v>183.2</v>
      </c>
      <c r="D264">
        <v>182.5</v>
      </c>
      <c r="E264">
        <v>182.5</v>
      </c>
      <c r="G264">
        <v>182.5</v>
      </c>
      <c r="H264">
        <v>1369</v>
      </c>
      <c r="I264">
        <v>8640</v>
      </c>
      <c r="J264">
        <f t="shared" si="12"/>
        <v>67.095588235294116</v>
      </c>
      <c r="K264">
        <f t="shared" si="13"/>
        <v>1960</v>
      </c>
      <c r="L264">
        <f t="shared" si="14"/>
        <v>7</v>
      </c>
    </row>
    <row r="265" spans="1:12" x14ac:dyDescent="0.25">
      <c r="A265" s="1">
        <v>22112</v>
      </c>
      <c r="B265">
        <v>182.6</v>
      </c>
      <c r="C265">
        <v>182.7</v>
      </c>
      <c r="D265">
        <v>182</v>
      </c>
      <c r="E265">
        <v>182</v>
      </c>
      <c r="G265">
        <v>182</v>
      </c>
      <c r="H265">
        <v>1423</v>
      </c>
      <c r="I265">
        <v>8263</v>
      </c>
      <c r="J265">
        <f t="shared" si="12"/>
        <v>66.911764705882348</v>
      </c>
      <c r="K265">
        <f t="shared" si="13"/>
        <v>1960</v>
      </c>
      <c r="L265">
        <f t="shared" si="14"/>
        <v>7</v>
      </c>
    </row>
    <row r="266" spans="1:12" x14ac:dyDescent="0.25">
      <c r="A266" s="1">
        <v>22115</v>
      </c>
      <c r="B266">
        <v>181.5</v>
      </c>
      <c r="C266">
        <v>181.6</v>
      </c>
      <c r="D266">
        <v>181.1</v>
      </c>
      <c r="E266">
        <v>181.1</v>
      </c>
      <c r="G266">
        <v>181.1</v>
      </c>
      <c r="H266">
        <v>1824</v>
      </c>
      <c r="I266">
        <v>7798</v>
      </c>
      <c r="J266">
        <f t="shared" si="12"/>
        <v>66.580882352941174</v>
      </c>
      <c r="K266">
        <f t="shared" si="13"/>
        <v>1960</v>
      </c>
      <c r="L266">
        <f t="shared" si="14"/>
        <v>7</v>
      </c>
    </row>
    <row r="267" spans="1:12" x14ac:dyDescent="0.25">
      <c r="A267" s="1">
        <v>22116</v>
      </c>
      <c r="B267">
        <v>180.7</v>
      </c>
      <c r="C267">
        <v>180.7</v>
      </c>
      <c r="D267">
        <v>180</v>
      </c>
      <c r="E267">
        <v>180</v>
      </c>
      <c r="G267">
        <v>180</v>
      </c>
      <c r="H267">
        <v>2857</v>
      </c>
      <c r="I267">
        <v>6448</v>
      </c>
      <c r="J267">
        <f t="shared" si="12"/>
        <v>66.17647058823529</v>
      </c>
      <c r="K267">
        <f t="shared" si="13"/>
        <v>1960</v>
      </c>
      <c r="L267">
        <f t="shared" si="14"/>
        <v>7</v>
      </c>
    </row>
    <row r="268" spans="1:12" x14ac:dyDescent="0.25">
      <c r="A268" s="1">
        <v>22117</v>
      </c>
      <c r="B268">
        <v>180</v>
      </c>
      <c r="C268">
        <v>181.2</v>
      </c>
      <c r="D268">
        <v>180</v>
      </c>
      <c r="E268">
        <v>180</v>
      </c>
      <c r="G268">
        <v>180</v>
      </c>
      <c r="H268">
        <v>4194</v>
      </c>
      <c r="I268">
        <v>4596</v>
      </c>
      <c r="J268">
        <f t="shared" si="12"/>
        <v>66.17647058823529</v>
      </c>
      <c r="K268">
        <f t="shared" si="13"/>
        <v>1960</v>
      </c>
      <c r="L268">
        <f t="shared" si="14"/>
        <v>7</v>
      </c>
    </row>
    <row r="269" spans="1:12" x14ac:dyDescent="0.25">
      <c r="A269" s="1">
        <v>22118</v>
      </c>
      <c r="B269">
        <v>183.4</v>
      </c>
      <c r="C269">
        <v>184.2</v>
      </c>
      <c r="D269">
        <v>183.3</v>
      </c>
      <c r="E269">
        <v>184.2</v>
      </c>
      <c r="G269">
        <v>184.2</v>
      </c>
      <c r="H269">
        <v>6983</v>
      </c>
      <c r="I269">
        <v>24097</v>
      </c>
      <c r="J269">
        <f t="shared" si="12"/>
        <v>67.720588235294116</v>
      </c>
      <c r="K269">
        <f t="shared" si="13"/>
        <v>1960</v>
      </c>
      <c r="L269">
        <f t="shared" si="14"/>
        <v>7</v>
      </c>
    </row>
    <row r="270" spans="1:12" x14ac:dyDescent="0.25">
      <c r="A270" s="1">
        <v>22119</v>
      </c>
      <c r="B270">
        <v>184.1</v>
      </c>
      <c r="C270">
        <v>184.3</v>
      </c>
      <c r="D270">
        <v>183.6</v>
      </c>
      <c r="E270">
        <v>183.6</v>
      </c>
      <c r="G270">
        <v>183.6</v>
      </c>
      <c r="H270">
        <v>4124</v>
      </c>
      <c r="I270">
        <v>24836</v>
      </c>
      <c r="J270">
        <f t="shared" si="12"/>
        <v>67.5</v>
      </c>
      <c r="K270">
        <f t="shared" si="13"/>
        <v>1960</v>
      </c>
      <c r="L270">
        <f t="shared" si="14"/>
        <v>7</v>
      </c>
    </row>
    <row r="271" spans="1:12" x14ac:dyDescent="0.25">
      <c r="A271" s="1">
        <v>22122</v>
      </c>
      <c r="B271">
        <v>183.4</v>
      </c>
      <c r="C271">
        <v>183.6</v>
      </c>
      <c r="D271">
        <v>183.1</v>
      </c>
      <c r="E271">
        <v>183.1</v>
      </c>
      <c r="G271">
        <v>183.1</v>
      </c>
      <c r="H271">
        <v>4379</v>
      </c>
      <c r="I271">
        <v>26367</v>
      </c>
      <c r="J271">
        <f t="shared" si="12"/>
        <v>67.316176470588232</v>
      </c>
      <c r="K271">
        <f t="shared" si="13"/>
        <v>1960</v>
      </c>
      <c r="L271">
        <f t="shared" si="14"/>
        <v>7</v>
      </c>
    </row>
    <row r="272" spans="1:12" x14ac:dyDescent="0.25">
      <c r="A272" s="1">
        <v>22123</v>
      </c>
      <c r="B272">
        <v>183.2</v>
      </c>
      <c r="C272">
        <v>183.6</v>
      </c>
      <c r="D272">
        <v>183.2</v>
      </c>
      <c r="E272">
        <v>183.5</v>
      </c>
      <c r="G272">
        <v>183.5</v>
      </c>
      <c r="H272">
        <v>4041</v>
      </c>
      <c r="I272">
        <v>26351</v>
      </c>
      <c r="J272">
        <f t="shared" si="12"/>
        <v>67.463235294117652</v>
      </c>
      <c r="K272">
        <f t="shared" si="13"/>
        <v>1960</v>
      </c>
      <c r="L272">
        <f t="shared" si="14"/>
        <v>7</v>
      </c>
    </row>
    <row r="273" spans="1:12" x14ac:dyDescent="0.25">
      <c r="A273" s="1">
        <v>22124</v>
      </c>
      <c r="B273">
        <v>183.5</v>
      </c>
      <c r="C273">
        <v>184.2</v>
      </c>
      <c r="D273">
        <v>183.5</v>
      </c>
      <c r="E273">
        <v>184.1</v>
      </c>
      <c r="G273">
        <v>184.1</v>
      </c>
      <c r="H273">
        <v>1773</v>
      </c>
      <c r="I273">
        <v>26175</v>
      </c>
      <c r="J273">
        <f t="shared" si="12"/>
        <v>67.683823529411768</v>
      </c>
      <c r="K273">
        <f t="shared" si="13"/>
        <v>1960</v>
      </c>
      <c r="L273">
        <f t="shared" si="14"/>
        <v>7</v>
      </c>
    </row>
    <row r="274" spans="1:12" x14ac:dyDescent="0.25">
      <c r="A274" s="1">
        <v>22125</v>
      </c>
      <c r="B274">
        <v>184.3</v>
      </c>
      <c r="C274">
        <v>184.5</v>
      </c>
      <c r="D274">
        <v>184.1</v>
      </c>
      <c r="E274">
        <v>184.2</v>
      </c>
      <c r="G274">
        <v>184.2</v>
      </c>
      <c r="H274">
        <v>1799</v>
      </c>
      <c r="I274">
        <v>26010</v>
      </c>
      <c r="J274">
        <f t="shared" si="12"/>
        <v>67.720588235294116</v>
      </c>
      <c r="K274">
        <f t="shared" si="13"/>
        <v>1960</v>
      </c>
      <c r="L274">
        <f t="shared" si="14"/>
        <v>7</v>
      </c>
    </row>
    <row r="275" spans="1:12" x14ac:dyDescent="0.25">
      <c r="A275" s="1">
        <v>22126</v>
      </c>
      <c r="B275">
        <v>184</v>
      </c>
      <c r="C275">
        <v>184.4</v>
      </c>
      <c r="D275">
        <v>183.7</v>
      </c>
      <c r="E275">
        <v>184</v>
      </c>
      <c r="G275">
        <v>184</v>
      </c>
      <c r="H275">
        <v>1670</v>
      </c>
      <c r="I275">
        <v>26142</v>
      </c>
      <c r="J275">
        <f t="shared" si="12"/>
        <v>67.647058823529406</v>
      </c>
      <c r="K275">
        <f t="shared" si="13"/>
        <v>1960</v>
      </c>
      <c r="L275">
        <f t="shared" si="14"/>
        <v>7</v>
      </c>
    </row>
    <row r="276" spans="1:12" x14ac:dyDescent="0.25">
      <c r="A276" s="1">
        <v>22129</v>
      </c>
      <c r="B276">
        <v>184.2</v>
      </c>
      <c r="C276">
        <v>185</v>
      </c>
      <c r="D276">
        <v>184.1</v>
      </c>
      <c r="E276">
        <v>184.7</v>
      </c>
      <c r="G276">
        <v>184.7</v>
      </c>
      <c r="H276">
        <v>3148</v>
      </c>
      <c r="I276">
        <v>26316</v>
      </c>
      <c r="J276">
        <f t="shared" si="12"/>
        <v>67.904411764705884</v>
      </c>
      <c r="K276">
        <f t="shared" si="13"/>
        <v>1960</v>
      </c>
      <c r="L276">
        <f t="shared" si="14"/>
        <v>8</v>
      </c>
    </row>
    <row r="277" spans="1:12" x14ac:dyDescent="0.25">
      <c r="A277" s="1">
        <v>22130</v>
      </c>
      <c r="B277">
        <v>184.7</v>
      </c>
      <c r="C277">
        <v>185.1</v>
      </c>
      <c r="D277">
        <v>184.4</v>
      </c>
      <c r="E277">
        <v>184.7</v>
      </c>
      <c r="G277">
        <v>184.7</v>
      </c>
      <c r="H277">
        <v>3870</v>
      </c>
      <c r="I277">
        <v>25402</v>
      </c>
      <c r="J277">
        <f t="shared" si="12"/>
        <v>67.904411764705884</v>
      </c>
      <c r="K277">
        <f t="shared" si="13"/>
        <v>1960</v>
      </c>
      <c r="L277">
        <f t="shared" si="14"/>
        <v>8</v>
      </c>
    </row>
    <row r="278" spans="1:12" x14ac:dyDescent="0.25">
      <c r="A278" s="1">
        <v>22131</v>
      </c>
      <c r="B278">
        <v>184.7</v>
      </c>
      <c r="C278">
        <v>185.3</v>
      </c>
      <c r="D278">
        <v>184.7</v>
      </c>
      <c r="E278">
        <v>185.2</v>
      </c>
      <c r="G278">
        <v>185.2</v>
      </c>
      <c r="H278">
        <v>2235</v>
      </c>
      <c r="I278">
        <v>24673</v>
      </c>
      <c r="J278">
        <f t="shared" si="12"/>
        <v>68.088235294117652</v>
      </c>
      <c r="K278">
        <f t="shared" si="13"/>
        <v>1960</v>
      </c>
      <c r="L278">
        <f t="shared" si="14"/>
        <v>8</v>
      </c>
    </row>
    <row r="279" spans="1:12" x14ac:dyDescent="0.25">
      <c r="A279" s="1">
        <v>22132</v>
      </c>
      <c r="B279">
        <v>185.3</v>
      </c>
      <c r="C279">
        <v>186.2</v>
      </c>
      <c r="D279">
        <v>185.2</v>
      </c>
      <c r="E279">
        <v>186.1</v>
      </c>
      <c r="G279">
        <v>186.1</v>
      </c>
      <c r="H279">
        <v>2800</v>
      </c>
      <c r="I279">
        <v>23662</v>
      </c>
      <c r="J279">
        <f t="shared" si="12"/>
        <v>68.419117647058826</v>
      </c>
      <c r="K279">
        <f t="shared" si="13"/>
        <v>1960</v>
      </c>
      <c r="L279">
        <f t="shared" si="14"/>
        <v>8</v>
      </c>
    </row>
    <row r="280" spans="1:12" x14ac:dyDescent="0.25">
      <c r="A280" s="1">
        <v>22133</v>
      </c>
      <c r="B280">
        <v>186.2</v>
      </c>
      <c r="C280">
        <v>186.4</v>
      </c>
      <c r="D280">
        <v>185.7</v>
      </c>
      <c r="E280">
        <v>186.3</v>
      </c>
      <c r="G280">
        <v>186.3</v>
      </c>
      <c r="H280">
        <v>2403</v>
      </c>
      <c r="I280">
        <v>23109</v>
      </c>
      <c r="J280">
        <f t="shared" si="12"/>
        <v>68.492647058823536</v>
      </c>
      <c r="K280">
        <f t="shared" si="13"/>
        <v>1960</v>
      </c>
      <c r="L280">
        <f t="shared" si="14"/>
        <v>8</v>
      </c>
    </row>
    <row r="281" spans="1:12" x14ac:dyDescent="0.25">
      <c r="A281" s="1">
        <v>22136</v>
      </c>
      <c r="B281">
        <v>186.2</v>
      </c>
      <c r="C281">
        <v>186.3</v>
      </c>
      <c r="D281">
        <v>185.7</v>
      </c>
      <c r="E281">
        <v>186.2</v>
      </c>
      <c r="G281">
        <v>186.2</v>
      </c>
      <c r="H281">
        <v>3372</v>
      </c>
      <c r="I281">
        <v>22108</v>
      </c>
      <c r="J281">
        <f t="shared" si="12"/>
        <v>68.455882352941174</v>
      </c>
      <c r="K281">
        <f t="shared" si="13"/>
        <v>1960</v>
      </c>
      <c r="L281">
        <f t="shared" si="14"/>
        <v>8</v>
      </c>
    </row>
    <row r="282" spans="1:12" x14ac:dyDescent="0.25">
      <c r="A282" s="1">
        <v>22137</v>
      </c>
      <c r="B282">
        <v>186.4</v>
      </c>
      <c r="C282">
        <v>186.4</v>
      </c>
      <c r="D282">
        <v>185.6</v>
      </c>
      <c r="E282">
        <v>185.7</v>
      </c>
      <c r="G282">
        <v>185.7</v>
      </c>
      <c r="H282">
        <v>2053</v>
      </c>
      <c r="I282">
        <v>21519</v>
      </c>
      <c r="J282">
        <f t="shared" si="12"/>
        <v>68.272058823529406</v>
      </c>
      <c r="K282">
        <f t="shared" si="13"/>
        <v>1960</v>
      </c>
      <c r="L282">
        <f t="shared" si="14"/>
        <v>8</v>
      </c>
    </row>
    <row r="283" spans="1:12" x14ac:dyDescent="0.25">
      <c r="A283" s="1">
        <v>22138</v>
      </c>
      <c r="B283">
        <v>185.6</v>
      </c>
      <c r="C283">
        <v>186</v>
      </c>
      <c r="D283">
        <v>185.2</v>
      </c>
      <c r="E283">
        <v>185.6</v>
      </c>
      <c r="G283">
        <v>185.6</v>
      </c>
      <c r="H283">
        <v>2695</v>
      </c>
      <c r="I283">
        <v>20946</v>
      </c>
      <c r="J283">
        <f t="shared" si="12"/>
        <v>68.235294117647058</v>
      </c>
      <c r="K283">
        <f t="shared" si="13"/>
        <v>1960</v>
      </c>
      <c r="L283">
        <f t="shared" si="14"/>
        <v>8</v>
      </c>
    </row>
    <row r="284" spans="1:12" x14ac:dyDescent="0.25">
      <c r="A284" s="1">
        <v>22139</v>
      </c>
      <c r="B284">
        <v>185.7</v>
      </c>
      <c r="C284">
        <v>186.1</v>
      </c>
      <c r="D284">
        <v>185.4</v>
      </c>
      <c r="E284">
        <v>185.4</v>
      </c>
      <c r="G284">
        <v>185.4</v>
      </c>
      <c r="H284">
        <v>1464</v>
      </c>
      <c r="I284">
        <v>20407</v>
      </c>
      <c r="J284">
        <f t="shared" si="12"/>
        <v>68.161764705882348</v>
      </c>
      <c r="K284">
        <f t="shared" si="13"/>
        <v>1960</v>
      </c>
      <c r="L284">
        <f t="shared" si="14"/>
        <v>8</v>
      </c>
    </row>
    <row r="285" spans="1:12" x14ac:dyDescent="0.25">
      <c r="A285" s="1">
        <v>22140</v>
      </c>
      <c r="B285">
        <v>185.4</v>
      </c>
      <c r="C285">
        <v>186.1</v>
      </c>
      <c r="D285">
        <v>185.4</v>
      </c>
      <c r="E285">
        <v>185.6</v>
      </c>
      <c r="G285">
        <v>185.6</v>
      </c>
      <c r="H285">
        <v>1939</v>
      </c>
      <c r="I285">
        <v>20037</v>
      </c>
      <c r="J285">
        <f t="shared" si="12"/>
        <v>68.235294117647058</v>
      </c>
      <c r="K285">
        <f t="shared" si="13"/>
        <v>1960</v>
      </c>
      <c r="L285">
        <f t="shared" si="14"/>
        <v>8</v>
      </c>
    </row>
    <row r="286" spans="1:12" x14ac:dyDescent="0.25">
      <c r="A286" s="1">
        <v>22143</v>
      </c>
      <c r="B286">
        <v>185.4</v>
      </c>
      <c r="C286">
        <v>186.4</v>
      </c>
      <c r="D286">
        <v>185.4</v>
      </c>
      <c r="E286">
        <v>185.6</v>
      </c>
      <c r="G286">
        <v>185.6</v>
      </c>
      <c r="H286">
        <v>2026</v>
      </c>
      <c r="I286">
        <v>19407</v>
      </c>
      <c r="J286">
        <f t="shared" si="12"/>
        <v>68.235294117647058</v>
      </c>
      <c r="K286">
        <f t="shared" si="13"/>
        <v>1960</v>
      </c>
      <c r="L286">
        <f t="shared" si="14"/>
        <v>8</v>
      </c>
    </row>
    <row r="287" spans="1:12" x14ac:dyDescent="0.25">
      <c r="A287" s="1">
        <v>22144</v>
      </c>
      <c r="B287">
        <v>185.4</v>
      </c>
      <c r="C287">
        <v>185.6</v>
      </c>
      <c r="D287">
        <v>185</v>
      </c>
      <c r="E287">
        <v>185</v>
      </c>
      <c r="G287">
        <v>185</v>
      </c>
      <c r="H287">
        <v>1885</v>
      </c>
      <c r="I287">
        <v>18857</v>
      </c>
      <c r="J287">
        <f t="shared" si="12"/>
        <v>68.014705882352942</v>
      </c>
      <c r="K287">
        <f t="shared" si="13"/>
        <v>1960</v>
      </c>
      <c r="L287">
        <f t="shared" si="14"/>
        <v>8</v>
      </c>
    </row>
    <row r="288" spans="1:12" x14ac:dyDescent="0.25">
      <c r="A288" s="1">
        <v>22145</v>
      </c>
      <c r="B288">
        <v>184.6</v>
      </c>
      <c r="C288">
        <v>185.1</v>
      </c>
      <c r="D288">
        <v>184.6</v>
      </c>
      <c r="E288">
        <v>185</v>
      </c>
      <c r="G288">
        <v>185</v>
      </c>
      <c r="H288">
        <v>2181</v>
      </c>
      <c r="I288">
        <v>18147</v>
      </c>
      <c r="J288">
        <f t="shared" si="12"/>
        <v>68.014705882352942</v>
      </c>
      <c r="K288">
        <f t="shared" si="13"/>
        <v>1960</v>
      </c>
      <c r="L288">
        <f t="shared" si="14"/>
        <v>8</v>
      </c>
    </row>
    <row r="289" spans="1:12" x14ac:dyDescent="0.25">
      <c r="A289" s="1">
        <v>22146</v>
      </c>
      <c r="B289">
        <v>185.1</v>
      </c>
      <c r="C289">
        <v>185.3</v>
      </c>
      <c r="D289">
        <v>185</v>
      </c>
      <c r="E289">
        <v>185.2</v>
      </c>
      <c r="G289">
        <v>185.2</v>
      </c>
      <c r="H289">
        <v>1887</v>
      </c>
      <c r="I289">
        <v>17636</v>
      </c>
      <c r="J289">
        <f t="shared" si="12"/>
        <v>68.088235294117652</v>
      </c>
      <c r="K289">
        <f t="shared" si="13"/>
        <v>1960</v>
      </c>
      <c r="L289">
        <f t="shared" si="14"/>
        <v>8</v>
      </c>
    </row>
    <row r="290" spans="1:12" x14ac:dyDescent="0.25">
      <c r="A290" s="1">
        <v>22147</v>
      </c>
      <c r="B290">
        <v>185.3</v>
      </c>
      <c r="C290">
        <v>185.7</v>
      </c>
      <c r="D290">
        <v>185.2</v>
      </c>
      <c r="E290">
        <v>185.6</v>
      </c>
      <c r="G290">
        <v>185.6</v>
      </c>
      <c r="H290">
        <v>1314</v>
      </c>
      <c r="I290">
        <v>17147</v>
      </c>
      <c r="J290">
        <f t="shared" si="12"/>
        <v>68.235294117647058</v>
      </c>
      <c r="K290">
        <f t="shared" si="13"/>
        <v>1960</v>
      </c>
      <c r="L290">
        <f t="shared" si="14"/>
        <v>8</v>
      </c>
    </row>
    <row r="291" spans="1:12" x14ac:dyDescent="0.25">
      <c r="A291" s="1">
        <v>22150</v>
      </c>
      <c r="B291">
        <v>185.6</v>
      </c>
      <c r="C291">
        <v>186.2</v>
      </c>
      <c r="D291">
        <v>185.6</v>
      </c>
      <c r="E291">
        <v>185.7</v>
      </c>
      <c r="G291">
        <v>185.7</v>
      </c>
      <c r="H291">
        <v>1046</v>
      </c>
      <c r="I291">
        <v>16833</v>
      </c>
      <c r="J291">
        <f t="shared" si="12"/>
        <v>68.272058823529406</v>
      </c>
      <c r="K291">
        <f t="shared" si="13"/>
        <v>1960</v>
      </c>
      <c r="L291">
        <f t="shared" si="14"/>
        <v>8</v>
      </c>
    </row>
    <row r="292" spans="1:12" x14ac:dyDescent="0.25">
      <c r="A292" s="1">
        <v>22151</v>
      </c>
      <c r="B292">
        <v>185.7</v>
      </c>
      <c r="C292">
        <v>186.1</v>
      </c>
      <c r="D292">
        <v>185.5</v>
      </c>
      <c r="E292">
        <v>185.7</v>
      </c>
      <c r="G292">
        <v>185.7</v>
      </c>
      <c r="H292">
        <v>1528</v>
      </c>
      <c r="I292">
        <v>16245</v>
      </c>
      <c r="J292">
        <f t="shared" si="12"/>
        <v>68.272058823529406</v>
      </c>
      <c r="K292">
        <f t="shared" si="13"/>
        <v>1960</v>
      </c>
      <c r="L292">
        <f t="shared" si="14"/>
        <v>8</v>
      </c>
    </row>
    <row r="293" spans="1:12" x14ac:dyDescent="0.25">
      <c r="A293" s="1">
        <v>22152</v>
      </c>
      <c r="B293">
        <v>185.7</v>
      </c>
      <c r="C293">
        <v>186.2</v>
      </c>
      <c r="D293">
        <v>185.6</v>
      </c>
      <c r="E293">
        <v>186</v>
      </c>
      <c r="G293">
        <v>186</v>
      </c>
      <c r="H293">
        <v>2635</v>
      </c>
      <c r="I293">
        <v>15535</v>
      </c>
      <c r="J293">
        <f t="shared" si="12"/>
        <v>68.382352941176464</v>
      </c>
      <c r="K293">
        <f t="shared" si="13"/>
        <v>1960</v>
      </c>
      <c r="L293">
        <f t="shared" si="14"/>
        <v>8</v>
      </c>
    </row>
    <row r="294" spans="1:12" x14ac:dyDescent="0.25">
      <c r="A294" s="1">
        <v>22153</v>
      </c>
      <c r="B294">
        <v>185.7</v>
      </c>
      <c r="C294">
        <v>186.4</v>
      </c>
      <c r="D294">
        <v>185.6</v>
      </c>
      <c r="E294">
        <v>186</v>
      </c>
      <c r="G294">
        <v>186</v>
      </c>
      <c r="H294">
        <v>1647</v>
      </c>
      <c r="I294">
        <v>15015</v>
      </c>
      <c r="J294">
        <f t="shared" si="12"/>
        <v>68.382352941176464</v>
      </c>
      <c r="K294">
        <f t="shared" si="13"/>
        <v>1960</v>
      </c>
      <c r="L294">
        <f t="shared" si="14"/>
        <v>8</v>
      </c>
    </row>
    <row r="295" spans="1:12" x14ac:dyDescent="0.25">
      <c r="A295" s="1">
        <v>22154</v>
      </c>
      <c r="B295">
        <v>186</v>
      </c>
      <c r="C295">
        <v>186.4</v>
      </c>
      <c r="D295">
        <v>186</v>
      </c>
      <c r="E295">
        <v>186.2</v>
      </c>
      <c r="G295">
        <v>186.2</v>
      </c>
      <c r="H295">
        <v>1027</v>
      </c>
      <c r="I295">
        <v>14733</v>
      </c>
      <c r="J295">
        <f t="shared" si="12"/>
        <v>68.455882352941174</v>
      </c>
      <c r="K295">
        <f t="shared" si="13"/>
        <v>1960</v>
      </c>
      <c r="L295">
        <f t="shared" si="14"/>
        <v>8</v>
      </c>
    </row>
    <row r="296" spans="1:12" x14ac:dyDescent="0.25">
      <c r="A296" s="1">
        <v>22157</v>
      </c>
      <c r="B296">
        <v>186.2</v>
      </c>
      <c r="C296">
        <v>186.6</v>
      </c>
      <c r="D296">
        <v>186</v>
      </c>
      <c r="E296">
        <v>186.1</v>
      </c>
      <c r="G296">
        <v>186.1</v>
      </c>
      <c r="H296">
        <v>1713</v>
      </c>
      <c r="I296">
        <v>13621</v>
      </c>
      <c r="J296">
        <f t="shared" si="12"/>
        <v>68.419117647058826</v>
      </c>
      <c r="K296">
        <f t="shared" si="13"/>
        <v>1960</v>
      </c>
      <c r="L296">
        <f t="shared" si="14"/>
        <v>8</v>
      </c>
    </row>
    <row r="297" spans="1:12" x14ac:dyDescent="0.25">
      <c r="A297" s="1">
        <v>22158</v>
      </c>
      <c r="B297">
        <v>186</v>
      </c>
      <c r="C297">
        <v>186</v>
      </c>
      <c r="D297">
        <v>185.1</v>
      </c>
      <c r="E297">
        <v>185.1</v>
      </c>
      <c r="G297">
        <v>185.1</v>
      </c>
      <c r="H297">
        <v>1714</v>
      </c>
      <c r="I297">
        <v>12799</v>
      </c>
      <c r="J297">
        <f t="shared" si="12"/>
        <v>68.05147058823529</v>
      </c>
      <c r="K297">
        <f t="shared" si="13"/>
        <v>1960</v>
      </c>
      <c r="L297">
        <f t="shared" si="14"/>
        <v>8</v>
      </c>
    </row>
    <row r="298" spans="1:12" x14ac:dyDescent="0.25">
      <c r="A298" s="1">
        <v>22159</v>
      </c>
      <c r="B298">
        <v>185</v>
      </c>
      <c r="C298">
        <v>185.2</v>
      </c>
      <c r="D298">
        <v>184.6</v>
      </c>
      <c r="E298">
        <v>184.6</v>
      </c>
      <c r="G298">
        <v>184.6</v>
      </c>
      <c r="H298">
        <v>4044</v>
      </c>
      <c r="I298">
        <v>11409</v>
      </c>
      <c r="J298">
        <f t="shared" si="12"/>
        <v>67.867647058823536</v>
      </c>
      <c r="K298">
        <f t="shared" si="13"/>
        <v>1960</v>
      </c>
      <c r="L298">
        <f t="shared" si="14"/>
        <v>8</v>
      </c>
    </row>
    <row r="299" spans="1:12" x14ac:dyDescent="0.25">
      <c r="A299" s="1">
        <v>22160</v>
      </c>
      <c r="B299">
        <v>184.5</v>
      </c>
      <c r="C299">
        <v>186</v>
      </c>
      <c r="D299">
        <v>184.5</v>
      </c>
      <c r="E299">
        <v>185.5</v>
      </c>
      <c r="G299">
        <v>185.5</v>
      </c>
      <c r="H299">
        <v>5227</v>
      </c>
      <c r="I299">
        <v>8322</v>
      </c>
      <c r="J299">
        <f t="shared" si="12"/>
        <v>68.19852941176471</v>
      </c>
      <c r="K299">
        <f t="shared" si="13"/>
        <v>1960</v>
      </c>
      <c r="L299">
        <f t="shared" si="14"/>
        <v>9</v>
      </c>
    </row>
    <row r="300" spans="1:12" x14ac:dyDescent="0.25">
      <c r="A300" s="1">
        <v>22161</v>
      </c>
      <c r="B300">
        <v>185.4</v>
      </c>
      <c r="C300">
        <v>186.1</v>
      </c>
      <c r="D300">
        <v>185.3</v>
      </c>
      <c r="E300">
        <v>185.5</v>
      </c>
      <c r="G300">
        <v>185.5</v>
      </c>
      <c r="H300">
        <v>3778</v>
      </c>
      <c r="I300">
        <v>4868</v>
      </c>
      <c r="J300">
        <f t="shared" si="12"/>
        <v>68.19852941176471</v>
      </c>
      <c r="K300">
        <f t="shared" si="13"/>
        <v>1960</v>
      </c>
      <c r="L300">
        <f t="shared" si="14"/>
        <v>9</v>
      </c>
    </row>
    <row r="301" spans="1:12" x14ac:dyDescent="0.25">
      <c r="A301" s="1">
        <v>22165</v>
      </c>
      <c r="B301">
        <v>185.5</v>
      </c>
      <c r="C301">
        <v>185.7</v>
      </c>
      <c r="D301">
        <v>185.5</v>
      </c>
      <c r="E301">
        <v>185.6</v>
      </c>
      <c r="G301">
        <v>185.6</v>
      </c>
      <c r="H301">
        <v>1554</v>
      </c>
      <c r="I301">
        <v>3437</v>
      </c>
      <c r="J301">
        <f t="shared" si="12"/>
        <v>68.235294117647058</v>
      </c>
      <c r="K301">
        <f t="shared" si="13"/>
        <v>1960</v>
      </c>
      <c r="L301">
        <f t="shared" si="14"/>
        <v>9</v>
      </c>
    </row>
    <row r="302" spans="1:12" x14ac:dyDescent="0.25">
      <c r="A302" s="1">
        <v>22166</v>
      </c>
      <c r="B302">
        <v>185.6</v>
      </c>
      <c r="C302">
        <v>185.7</v>
      </c>
      <c r="D302">
        <v>185.4</v>
      </c>
      <c r="E302">
        <v>185.5</v>
      </c>
      <c r="G302">
        <v>185.5</v>
      </c>
      <c r="H302">
        <v>1063</v>
      </c>
      <c r="I302">
        <v>2680</v>
      </c>
      <c r="J302">
        <f t="shared" si="12"/>
        <v>68.19852941176471</v>
      </c>
      <c r="K302">
        <f t="shared" si="13"/>
        <v>1960</v>
      </c>
      <c r="L302">
        <f t="shared" si="14"/>
        <v>9</v>
      </c>
    </row>
    <row r="303" spans="1:12" x14ac:dyDescent="0.25">
      <c r="A303" s="1">
        <v>22167</v>
      </c>
      <c r="B303">
        <v>185.5</v>
      </c>
      <c r="C303">
        <v>186.2</v>
      </c>
      <c r="D303">
        <v>185.5</v>
      </c>
      <c r="E303">
        <v>186.1</v>
      </c>
      <c r="G303">
        <v>186.1</v>
      </c>
      <c r="H303">
        <v>1032</v>
      </c>
      <c r="I303">
        <v>2134</v>
      </c>
      <c r="J303">
        <f t="shared" si="12"/>
        <v>68.419117647058826</v>
      </c>
      <c r="K303">
        <f t="shared" si="13"/>
        <v>1960</v>
      </c>
      <c r="L303">
        <f t="shared" si="14"/>
        <v>9</v>
      </c>
    </row>
    <row r="304" spans="1:12" x14ac:dyDescent="0.25">
      <c r="A304" s="1">
        <v>22168</v>
      </c>
      <c r="B304">
        <v>186.3</v>
      </c>
      <c r="C304">
        <v>186.6</v>
      </c>
      <c r="D304">
        <v>186.3</v>
      </c>
      <c r="E304">
        <v>186.5</v>
      </c>
      <c r="G304">
        <v>186.5</v>
      </c>
      <c r="H304">
        <v>950</v>
      </c>
      <c r="I304">
        <v>2032</v>
      </c>
      <c r="J304">
        <f t="shared" si="12"/>
        <v>68.566176470588232</v>
      </c>
      <c r="K304">
        <f t="shared" si="13"/>
        <v>1960</v>
      </c>
      <c r="L304">
        <f t="shared" si="14"/>
        <v>9</v>
      </c>
    </row>
    <row r="305" spans="1:12" x14ac:dyDescent="0.25">
      <c r="A305" s="1">
        <v>22171</v>
      </c>
      <c r="B305">
        <v>186.3</v>
      </c>
      <c r="C305">
        <v>186.4</v>
      </c>
      <c r="D305">
        <v>186.2</v>
      </c>
      <c r="E305">
        <v>186.2</v>
      </c>
      <c r="G305">
        <v>186.2</v>
      </c>
      <c r="H305">
        <v>553</v>
      </c>
      <c r="I305">
        <v>1682</v>
      </c>
      <c r="J305">
        <f t="shared" si="12"/>
        <v>68.455882352941174</v>
      </c>
      <c r="K305">
        <f t="shared" si="13"/>
        <v>1960</v>
      </c>
      <c r="L305">
        <f t="shared" si="14"/>
        <v>9</v>
      </c>
    </row>
    <row r="306" spans="1:12" x14ac:dyDescent="0.25">
      <c r="A306" s="1">
        <v>22172</v>
      </c>
      <c r="B306">
        <v>186.5</v>
      </c>
      <c r="C306">
        <v>187.6</v>
      </c>
      <c r="D306">
        <v>186.5</v>
      </c>
      <c r="E306">
        <v>187.3</v>
      </c>
      <c r="G306">
        <v>187.3</v>
      </c>
      <c r="H306">
        <v>239</v>
      </c>
      <c r="I306">
        <v>1577</v>
      </c>
      <c r="J306">
        <f t="shared" si="12"/>
        <v>68.860294117647072</v>
      </c>
      <c r="K306">
        <f t="shared" si="13"/>
        <v>1960</v>
      </c>
      <c r="L306">
        <f t="shared" si="14"/>
        <v>9</v>
      </c>
    </row>
    <row r="307" spans="1:12" x14ac:dyDescent="0.25">
      <c r="A307" s="1">
        <v>22173</v>
      </c>
      <c r="B307">
        <v>187.4</v>
      </c>
      <c r="C307">
        <v>187.4</v>
      </c>
      <c r="D307">
        <v>187</v>
      </c>
      <c r="E307">
        <v>187.1</v>
      </c>
      <c r="G307">
        <v>187.1</v>
      </c>
      <c r="H307">
        <v>683</v>
      </c>
      <c r="I307">
        <v>1453</v>
      </c>
      <c r="J307">
        <f t="shared" si="12"/>
        <v>68.786764705882348</v>
      </c>
      <c r="K307">
        <f t="shared" si="13"/>
        <v>1960</v>
      </c>
      <c r="L307">
        <f t="shared" si="14"/>
        <v>9</v>
      </c>
    </row>
    <row r="308" spans="1:12" x14ac:dyDescent="0.25">
      <c r="A308" s="1">
        <v>22174</v>
      </c>
      <c r="B308">
        <v>187.4</v>
      </c>
      <c r="C308">
        <v>187.5</v>
      </c>
      <c r="D308">
        <v>187.2</v>
      </c>
      <c r="E308">
        <v>187.3</v>
      </c>
      <c r="G308">
        <v>187.3</v>
      </c>
      <c r="H308">
        <v>344</v>
      </c>
      <c r="I308">
        <v>1290</v>
      </c>
      <c r="J308">
        <f t="shared" si="12"/>
        <v>68.860294117647072</v>
      </c>
      <c r="K308">
        <f t="shared" si="13"/>
        <v>1960</v>
      </c>
      <c r="L308">
        <f t="shared" si="14"/>
        <v>9</v>
      </c>
    </row>
    <row r="309" spans="1:12" x14ac:dyDescent="0.25">
      <c r="A309" s="1">
        <v>22175</v>
      </c>
      <c r="B309">
        <v>187.4</v>
      </c>
      <c r="C309">
        <v>187.4</v>
      </c>
      <c r="D309">
        <v>187.2</v>
      </c>
      <c r="E309">
        <v>187.2</v>
      </c>
      <c r="G309">
        <v>187.2</v>
      </c>
      <c r="H309">
        <v>448</v>
      </c>
      <c r="I309">
        <v>1473</v>
      </c>
      <c r="J309">
        <f t="shared" si="12"/>
        <v>68.82352941176471</v>
      </c>
      <c r="K309">
        <f t="shared" si="13"/>
        <v>1960</v>
      </c>
      <c r="L309">
        <f t="shared" si="14"/>
        <v>9</v>
      </c>
    </row>
    <row r="310" spans="1:12" x14ac:dyDescent="0.25">
      <c r="A310" s="1">
        <v>22178</v>
      </c>
      <c r="B310">
        <v>187.3</v>
      </c>
      <c r="C310">
        <v>187.4</v>
      </c>
      <c r="D310">
        <v>187.3</v>
      </c>
      <c r="E310">
        <v>187.3</v>
      </c>
      <c r="G310">
        <v>187.3</v>
      </c>
      <c r="H310">
        <v>237</v>
      </c>
      <c r="I310">
        <v>1223</v>
      </c>
      <c r="J310">
        <f t="shared" si="12"/>
        <v>68.860294117647072</v>
      </c>
      <c r="K310">
        <f t="shared" si="13"/>
        <v>1960</v>
      </c>
      <c r="L310">
        <f t="shared" si="14"/>
        <v>9</v>
      </c>
    </row>
    <row r="311" spans="1:12" x14ac:dyDescent="0.25">
      <c r="A311" s="1">
        <v>22179</v>
      </c>
      <c r="B311">
        <v>187.2</v>
      </c>
      <c r="C311">
        <v>187.6</v>
      </c>
      <c r="D311">
        <v>187.2</v>
      </c>
      <c r="E311">
        <v>187.6</v>
      </c>
      <c r="G311">
        <v>187.6</v>
      </c>
      <c r="H311">
        <v>355</v>
      </c>
      <c r="I311">
        <v>1000</v>
      </c>
      <c r="J311">
        <f t="shared" si="12"/>
        <v>68.970588235294116</v>
      </c>
      <c r="K311">
        <f t="shared" si="13"/>
        <v>1960</v>
      </c>
      <c r="L311">
        <f t="shared" si="14"/>
        <v>9</v>
      </c>
    </row>
    <row r="312" spans="1:12" x14ac:dyDescent="0.25">
      <c r="A312" s="1">
        <v>22180</v>
      </c>
      <c r="B312">
        <v>187.7</v>
      </c>
      <c r="C312">
        <v>189.4</v>
      </c>
      <c r="D312">
        <v>187.6</v>
      </c>
      <c r="E312">
        <v>189</v>
      </c>
      <c r="G312">
        <v>189</v>
      </c>
      <c r="H312">
        <v>778</v>
      </c>
      <c r="I312">
        <v>1293</v>
      </c>
      <c r="J312">
        <f t="shared" si="12"/>
        <v>69.485294117647058</v>
      </c>
      <c r="K312">
        <f t="shared" si="13"/>
        <v>1960</v>
      </c>
      <c r="L312">
        <f t="shared" si="14"/>
        <v>9</v>
      </c>
    </row>
    <row r="313" spans="1:12" x14ac:dyDescent="0.25">
      <c r="A313" s="1">
        <v>22181</v>
      </c>
      <c r="B313">
        <v>193.4</v>
      </c>
      <c r="C313">
        <v>193.5</v>
      </c>
      <c r="D313">
        <v>193.2</v>
      </c>
      <c r="E313">
        <v>193.4</v>
      </c>
      <c r="G313">
        <v>193.4</v>
      </c>
      <c r="H313">
        <v>2209</v>
      </c>
      <c r="I313">
        <v>51120</v>
      </c>
      <c r="J313">
        <f t="shared" si="12"/>
        <v>71.102941176470594</v>
      </c>
      <c r="K313">
        <f t="shared" si="13"/>
        <v>1960</v>
      </c>
      <c r="L313">
        <f t="shared" si="14"/>
        <v>9</v>
      </c>
    </row>
    <row r="314" spans="1:12" x14ac:dyDescent="0.25">
      <c r="A314" s="1">
        <v>22182</v>
      </c>
      <c r="B314">
        <v>193.3</v>
      </c>
      <c r="C314">
        <v>193.7</v>
      </c>
      <c r="D314">
        <v>193.3</v>
      </c>
      <c r="E314">
        <v>193.7</v>
      </c>
      <c r="G314">
        <v>193.7</v>
      </c>
      <c r="H314">
        <v>1735</v>
      </c>
      <c r="I314">
        <v>50974</v>
      </c>
      <c r="J314">
        <f t="shared" si="12"/>
        <v>71.213235294117652</v>
      </c>
      <c r="K314">
        <f t="shared" si="13"/>
        <v>1960</v>
      </c>
      <c r="L314">
        <f t="shared" si="14"/>
        <v>9</v>
      </c>
    </row>
    <row r="315" spans="1:12" x14ac:dyDescent="0.25">
      <c r="A315" s="1">
        <v>22185</v>
      </c>
      <c r="B315">
        <v>193.7</v>
      </c>
      <c r="C315">
        <v>194.5</v>
      </c>
      <c r="D315">
        <v>193.6</v>
      </c>
      <c r="E315">
        <v>194.4</v>
      </c>
      <c r="G315">
        <v>194.4</v>
      </c>
      <c r="H315">
        <v>3054</v>
      </c>
      <c r="I315">
        <v>50060</v>
      </c>
      <c r="J315">
        <f t="shared" si="12"/>
        <v>71.470588235294116</v>
      </c>
      <c r="K315">
        <f t="shared" si="13"/>
        <v>1960</v>
      </c>
      <c r="L315">
        <f t="shared" si="14"/>
        <v>9</v>
      </c>
    </row>
    <row r="316" spans="1:12" x14ac:dyDescent="0.25">
      <c r="A316" s="1">
        <v>22186</v>
      </c>
      <c r="B316">
        <v>194.5</v>
      </c>
      <c r="C316">
        <v>194.7</v>
      </c>
      <c r="D316">
        <v>194.5</v>
      </c>
      <c r="E316">
        <v>194.7</v>
      </c>
      <c r="G316">
        <v>194.7</v>
      </c>
      <c r="H316">
        <v>4182</v>
      </c>
      <c r="I316">
        <v>49203</v>
      </c>
      <c r="J316">
        <f t="shared" si="12"/>
        <v>71.580882352941174</v>
      </c>
      <c r="K316">
        <f t="shared" si="13"/>
        <v>1960</v>
      </c>
      <c r="L316">
        <f t="shared" si="14"/>
        <v>9</v>
      </c>
    </row>
    <row r="317" spans="1:12" x14ac:dyDescent="0.25">
      <c r="A317" s="1">
        <v>22187</v>
      </c>
      <c r="B317">
        <v>194.7</v>
      </c>
      <c r="C317">
        <v>195.1</v>
      </c>
      <c r="D317">
        <v>194.6</v>
      </c>
      <c r="E317">
        <v>195</v>
      </c>
      <c r="G317">
        <v>195</v>
      </c>
      <c r="H317">
        <v>3530</v>
      </c>
      <c r="I317">
        <v>48392</v>
      </c>
      <c r="J317">
        <f t="shared" si="12"/>
        <v>71.691176470588232</v>
      </c>
      <c r="K317">
        <f t="shared" si="13"/>
        <v>1960</v>
      </c>
      <c r="L317">
        <f t="shared" si="14"/>
        <v>9</v>
      </c>
    </row>
    <row r="318" spans="1:12" x14ac:dyDescent="0.25">
      <c r="A318" s="1">
        <v>22188</v>
      </c>
      <c r="B318">
        <v>195.1</v>
      </c>
      <c r="C318">
        <v>195.2</v>
      </c>
      <c r="D318">
        <v>194.2</v>
      </c>
      <c r="E318">
        <v>195.1</v>
      </c>
      <c r="G318">
        <v>195.1</v>
      </c>
      <c r="H318">
        <v>2654</v>
      </c>
      <c r="I318">
        <v>47782</v>
      </c>
      <c r="J318">
        <f t="shared" si="12"/>
        <v>71.727941176470594</v>
      </c>
      <c r="K318">
        <f t="shared" si="13"/>
        <v>1960</v>
      </c>
      <c r="L318">
        <f t="shared" si="14"/>
        <v>9</v>
      </c>
    </row>
    <row r="319" spans="1:12" x14ac:dyDescent="0.25">
      <c r="A319" s="1">
        <v>22189</v>
      </c>
      <c r="B319">
        <v>195</v>
      </c>
      <c r="C319">
        <v>195.1</v>
      </c>
      <c r="D319">
        <v>194.4</v>
      </c>
      <c r="E319">
        <v>194.5</v>
      </c>
      <c r="G319">
        <v>194.5</v>
      </c>
      <c r="H319">
        <v>5711</v>
      </c>
      <c r="I319">
        <v>46458</v>
      </c>
      <c r="J319">
        <f t="shared" si="12"/>
        <v>71.507352941176464</v>
      </c>
      <c r="K319">
        <f t="shared" si="13"/>
        <v>1960</v>
      </c>
      <c r="L319">
        <f t="shared" si="14"/>
        <v>9</v>
      </c>
    </row>
    <row r="320" spans="1:12" x14ac:dyDescent="0.25">
      <c r="A320" s="1">
        <v>22192</v>
      </c>
      <c r="B320">
        <v>194.6</v>
      </c>
      <c r="C320">
        <v>195.2</v>
      </c>
      <c r="D320">
        <v>194.6</v>
      </c>
      <c r="E320">
        <v>195.2</v>
      </c>
      <c r="G320">
        <v>195.2</v>
      </c>
      <c r="H320">
        <v>2568</v>
      </c>
      <c r="I320">
        <v>45845</v>
      </c>
      <c r="J320">
        <f t="shared" si="12"/>
        <v>71.764705882352942</v>
      </c>
      <c r="K320">
        <f t="shared" si="13"/>
        <v>1960</v>
      </c>
      <c r="L320">
        <f t="shared" si="14"/>
        <v>10</v>
      </c>
    </row>
    <row r="321" spans="1:12" x14ac:dyDescent="0.25">
      <c r="A321" s="1">
        <v>22193</v>
      </c>
      <c r="B321">
        <v>195.2</v>
      </c>
      <c r="C321">
        <v>196.2</v>
      </c>
      <c r="D321">
        <v>195.2</v>
      </c>
      <c r="E321">
        <v>196.1</v>
      </c>
      <c r="G321">
        <v>196.1</v>
      </c>
      <c r="H321">
        <v>2181</v>
      </c>
      <c r="I321">
        <v>45323</v>
      </c>
      <c r="J321">
        <f t="shared" si="12"/>
        <v>72.095588235294116</v>
      </c>
      <c r="K321">
        <f t="shared" si="13"/>
        <v>1960</v>
      </c>
      <c r="L321">
        <f t="shared" si="14"/>
        <v>10</v>
      </c>
    </row>
    <row r="322" spans="1:12" x14ac:dyDescent="0.25">
      <c r="A322" s="1">
        <v>22194</v>
      </c>
      <c r="B322">
        <v>196.2</v>
      </c>
      <c r="C322">
        <v>196.2</v>
      </c>
      <c r="D322">
        <v>195.7</v>
      </c>
      <c r="E322">
        <v>196</v>
      </c>
      <c r="G322">
        <v>196</v>
      </c>
      <c r="H322">
        <v>4413</v>
      </c>
      <c r="I322">
        <v>43873</v>
      </c>
      <c r="J322">
        <f t="shared" ref="J322:J385" si="15">G322/100*5000/136</f>
        <v>72.058823529411768</v>
      </c>
      <c r="K322">
        <f t="shared" ref="K322:K385" si="16">YEAR(A322)</f>
        <v>1960</v>
      </c>
      <c r="L322">
        <f t="shared" ref="L322:L385" si="17">MONTH(A322)</f>
        <v>10</v>
      </c>
    </row>
    <row r="323" spans="1:12" x14ac:dyDescent="0.25">
      <c r="A323" s="1">
        <v>22195</v>
      </c>
      <c r="B323">
        <v>196</v>
      </c>
      <c r="C323">
        <v>196</v>
      </c>
      <c r="D323">
        <v>195.6</v>
      </c>
      <c r="E323">
        <v>195.7</v>
      </c>
      <c r="G323">
        <v>195.7</v>
      </c>
      <c r="H323">
        <v>2392</v>
      </c>
      <c r="I323">
        <v>43209</v>
      </c>
      <c r="J323">
        <f t="shared" si="15"/>
        <v>71.94852941176471</v>
      </c>
      <c r="K323">
        <f t="shared" si="16"/>
        <v>1960</v>
      </c>
      <c r="L323">
        <f t="shared" si="17"/>
        <v>10</v>
      </c>
    </row>
    <row r="324" spans="1:12" x14ac:dyDescent="0.25">
      <c r="A324" s="1">
        <v>22196</v>
      </c>
      <c r="B324">
        <v>196</v>
      </c>
      <c r="C324">
        <v>196.2</v>
      </c>
      <c r="D324">
        <v>195.7</v>
      </c>
      <c r="E324">
        <v>196</v>
      </c>
      <c r="G324">
        <v>196</v>
      </c>
      <c r="H324">
        <v>1822</v>
      </c>
      <c r="I324">
        <v>42768</v>
      </c>
      <c r="J324">
        <f t="shared" si="15"/>
        <v>72.058823529411768</v>
      </c>
      <c r="K324">
        <f t="shared" si="16"/>
        <v>1960</v>
      </c>
      <c r="L324">
        <f t="shared" si="17"/>
        <v>10</v>
      </c>
    </row>
    <row r="325" spans="1:12" x14ac:dyDescent="0.25">
      <c r="A325" s="1">
        <v>22199</v>
      </c>
      <c r="B325">
        <v>195.6</v>
      </c>
      <c r="C325">
        <v>195.7</v>
      </c>
      <c r="D325">
        <v>195.2</v>
      </c>
      <c r="E325">
        <v>195.3</v>
      </c>
      <c r="G325">
        <v>195.3</v>
      </c>
      <c r="H325">
        <v>2848</v>
      </c>
      <c r="I325">
        <v>41517</v>
      </c>
      <c r="J325">
        <f t="shared" si="15"/>
        <v>71.80147058823529</v>
      </c>
      <c r="K325">
        <f t="shared" si="16"/>
        <v>1960</v>
      </c>
      <c r="L325">
        <f t="shared" si="17"/>
        <v>10</v>
      </c>
    </row>
    <row r="326" spans="1:12" x14ac:dyDescent="0.25">
      <c r="A326" s="1">
        <v>22200</v>
      </c>
      <c r="B326">
        <v>195.4</v>
      </c>
      <c r="C326">
        <v>195.7</v>
      </c>
      <c r="D326">
        <v>195.4</v>
      </c>
      <c r="E326">
        <v>195.6</v>
      </c>
      <c r="G326">
        <v>195.6</v>
      </c>
      <c r="H326">
        <v>2147</v>
      </c>
      <c r="I326">
        <v>41051</v>
      </c>
      <c r="J326">
        <f t="shared" si="15"/>
        <v>71.911764705882348</v>
      </c>
      <c r="K326">
        <f t="shared" si="16"/>
        <v>1960</v>
      </c>
      <c r="L326">
        <f t="shared" si="17"/>
        <v>10</v>
      </c>
    </row>
    <row r="327" spans="1:12" x14ac:dyDescent="0.25">
      <c r="A327" s="1">
        <v>22201</v>
      </c>
      <c r="B327">
        <v>195.6</v>
      </c>
      <c r="C327">
        <v>196</v>
      </c>
      <c r="D327">
        <v>195.5</v>
      </c>
      <c r="E327">
        <v>196</v>
      </c>
      <c r="G327">
        <v>196</v>
      </c>
      <c r="H327">
        <v>3381</v>
      </c>
      <c r="I327">
        <v>39905</v>
      </c>
      <c r="J327">
        <f t="shared" si="15"/>
        <v>72.058823529411768</v>
      </c>
      <c r="K327">
        <f t="shared" si="16"/>
        <v>1960</v>
      </c>
      <c r="L327">
        <f t="shared" si="17"/>
        <v>10</v>
      </c>
    </row>
    <row r="328" spans="1:12" x14ac:dyDescent="0.25">
      <c r="A328" s="1">
        <v>22202</v>
      </c>
      <c r="B328">
        <v>196</v>
      </c>
      <c r="C328">
        <v>196.2</v>
      </c>
      <c r="D328">
        <v>195.6</v>
      </c>
      <c r="E328">
        <v>195.7</v>
      </c>
      <c r="G328">
        <v>195.7</v>
      </c>
      <c r="H328">
        <v>3171</v>
      </c>
      <c r="I328">
        <v>38294</v>
      </c>
      <c r="J328">
        <f t="shared" si="15"/>
        <v>71.94852941176471</v>
      </c>
      <c r="K328">
        <f t="shared" si="16"/>
        <v>1960</v>
      </c>
      <c r="L328">
        <f t="shared" si="17"/>
        <v>10</v>
      </c>
    </row>
    <row r="329" spans="1:12" x14ac:dyDescent="0.25">
      <c r="A329" s="1">
        <v>22203</v>
      </c>
      <c r="B329">
        <v>195.7</v>
      </c>
      <c r="C329">
        <v>195.7</v>
      </c>
      <c r="D329">
        <v>195.3</v>
      </c>
      <c r="E329">
        <v>195.3</v>
      </c>
      <c r="G329">
        <v>195.3</v>
      </c>
      <c r="H329">
        <v>3016</v>
      </c>
      <c r="I329">
        <v>37247</v>
      </c>
      <c r="J329">
        <f t="shared" si="15"/>
        <v>71.80147058823529</v>
      </c>
      <c r="K329">
        <f t="shared" si="16"/>
        <v>1960</v>
      </c>
      <c r="L329">
        <f t="shared" si="17"/>
        <v>10</v>
      </c>
    </row>
    <row r="330" spans="1:12" x14ac:dyDescent="0.25">
      <c r="A330" s="1">
        <v>22206</v>
      </c>
      <c r="B330">
        <v>195.2</v>
      </c>
      <c r="C330">
        <v>195.5</v>
      </c>
      <c r="D330">
        <v>195</v>
      </c>
      <c r="E330">
        <v>195.1</v>
      </c>
      <c r="G330">
        <v>195.1</v>
      </c>
      <c r="H330">
        <v>1830</v>
      </c>
      <c r="I330">
        <v>36504</v>
      </c>
      <c r="J330">
        <f t="shared" si="15"/>
        <v>71.727941176470594</v>
      </c>
      <c r="K330">
        <f t="shared" si="16"/>
        <v>1960</v>
      </c>
      <c r="L330">
        <f t="shared" si="17"/>
        <v>10</v>
      </c>
    </row>
    <row r="331" spans="1:12" x14ac:dyDescent="0.25">
      <c r="A331" s="1">
        <v>22207</v>
      </c>
      <c r="B331">
        <v>195.2</v>
      </c>
      <c r="C331">
        <v>195.2</v>
      </c>
      <c r="D331">
        <v>194.5</v>
      </c>
      <c r="E331">
        <v>194.7</v>
      </c>
      <c r="G331">
        <v>194.7</v>
      </c>
      <c r="H331">
        <v>2579</v>
      </c>
      <c r="I331">
        <v>35638</v>
      </c>
      <c r="J331">
        <f t="shared" si="15"/>
        <v>71.580882352941174</v>
      </c>
      <c r="K331">
        <f t="shared" si="16"/>
        <v>1960</v>
      </c>
      <c r="L331">
        <f t="shared" si="17"/>
        <v>10</v>
      </c>
    </row>
    <row r="332" spans="1:12" x14ac:dyDescent="0.25">
      <c r="A332" s="1">
        <v>22208</v>
      </c>
      <c r="B332">
        <v>194.7</v>
      </c>
      <c r="C332">
        <v>196</v>
      </c>
      <c r="D332">
        <v>194.7</v>
      </c>
      <c r="E332">
        <v>195.6</v>
      </c>
      <c r="G332">
        <v>195.6</v>
      </c>
      <c r="H332">
        <v>3734</v>
      </c>
      <c r="I332">
        <v>34101</v>
      </c>
      <c r="J332">
        <f t="shared" si="15"/>
        <v>71.911764705882348</v>
      </c>
      <c r="K332">
        <f t="shared" si="16"/>
        <v>1960</v>
      </c>
      <c r="L332">
        <f t="shared" si="17"/>
        <v>10</v>
      </c>
    </row>
    <row r="333" spans="1:12" x14ac:dyDescent="0.25">
      <c r="A333" s="1">
        <v>22209</v>
      </c>
      <c r="B333">
        <v>195.7</v>
      </c>
      <c r="C333">
        <v>196.3</v>
      </c>
      <c r="D333">
        <v>195.7</v>
      </c>
      <c r="E333">
        <v>196</v>
      </c>
      <c r="G333">
        <v>196</v>
      </c>
      <c r="H333">
        <v>3267</v>
      </c>
      <c r="I333">
        <v>33471</v>
      </c>
      <c r="J333">
        <f t="shared" si="15"/>
        <v>72.058823529411768</v>
      </c>
      <c r="K333">
        <f t="shared" si="16"/>
        <v>1960</v>
      </c>
      <c r="L333">
        <f t="shared" si="17"/>
        <v>10</v>
      </c>
    </row>
    <row r="334" spans="1:12" x14ac:dyDescent="0.25">
      <c r="A334" s="1">
        <v>22210</v>
      </c>
      <c r="B334">
        <v>196</v>
      </c>
      <c r="C334">
        <v>197.1</v>
      </c>
      <c r="D334">
        <v>195.6</v>
      </c>
      <c r="E334">
        <v>196.5</v>
      </c>
      <c r="G334">
        <v>196.5</v>
      </c>
      <c r="H334">
        <v>3250</v>
      </c>
      <c r="I334">
        <v>32350</v>
      </c>
      <c r="J334">
        <f t="shared" si="15"/>
        <v>72.242647058823536</v>
      </c>
      <c r="K334">
        <f t="shared" si="16"/>
        <v>1960</v>
      </c>
      <c r="L334">
        <f t="shared" si="17"/>
        <v>10</v>
      </c>
    </row>
    <row r="335" spans="1:12" x14ac:dyDescent="0.25">
      <c r="A335" s="1">
        <v>22213</v>
      </c>
      <c r="B335">
        <v>196.7</v>
      </c>
      <c r="C335">
        <v>197.2</v>
      </c>
      <c r="D335">
        <v>196.6</v>
      </c>
      <c r="E335">
        <v>196.6</v>
      </c>
      <c r="G335">
        <v>196.6</v>
      </c>
      <c r="H335">
        <v>5271</v>
      </c>
      <c r="I335">
        <v>30794</v>
      </c>
      <c r="J335">
        <f t="shared" si="15"/>
        <v>72.279411764705884</v>
      </c>
      <c r="K335">
        <f t="shared" si="16"/>
        <v>1960</v>
      </c>
      <c r="L335">
        <f t="shared" si="17"/>
        <v>10</v>
      </c>
    </row>
    <row r="336" spans="1:12" x14ac:dyDescent="0.25">
      <c r="A336" s="1">
        <v>22214</v>
      </c>
      <c r="B336">
        <v>196.6</v>
      </c>
      <c r="C336">
        <v>196.7</v>
      </c>
      <c r="D336">
        <v>196.3</v>
      </c>
      <c r="E336">
        <v>196.4</v>
      </c>
      <c r="G336">
        <v>196.4</v>
      </c>
      <c r="H336">
        <v>1913</v>
      </c>
      <c r="I336">
        <v>30468</v>
      </c>
      <c r="J336">
        <f t="shared" si="15"/>
        <v>72.205882352941174</v>
      </c>
      <c r="K336">
        <f t="shared" si="16"/>
        <v>1960</v>
      </c>
      <c r="L336">
        <f t="shared" si="17"/>
        <v>10</v>
      </c>
    </row>
    <row r="337" spans="1:12" x14ac:dyDescent="0.25">
      <c r="A337" s="1">
        <v>22215</v>
      </c>
      <c r="B337">
        <v>196.5</v>
      </c>
      <c r="C337">
        <v>197.6</v>
      </c>
      <c r="D337">
        <v>196.4</v>
      </c>
      <c r="E337">
        <v>197.5</v>
      </c>
      <c r="G337">
        <v>197.5</v>
      </c>
      <c r="H337">
        <v>1830</v>
      </c>
      <c r="I337">
        <v>30261</v>
      </c>
      <c r="J337">
        <f t="shared" si="15"/>
        <v>72.610294117647058</v>
      </c>
      <c r="K337">
        <f t="shared" si="16"/>
        <v>1960</v>
      </c>
      <c r="L337">
        <f t="shared" si="17"/>
        <v>10</v>
      </c>
    </row>
    <row r="338" spans="1:12" x14ac:dyDescent="0.25">
      <c r="A338" s="1">
        <v>22216</v>
      </c>
      <c r="B338">
        <v>197.5</v>
      </c>
      <c r="C338">
        <v>198.1</v>
      </c>
      <c r="D338">
        <v>197.4</v>
      </c>
      <c r="E338">
        <v>198</v>
      </c>
      <c r="G338">
        <v>198</v>
      </c>
      <c r="H338">
        <v>4766</v>
      </c>
      <c r="I338">
        <v>29118</v>
      </c>
      <c r="J338">
        <f t="shared" si="15"/>
        <v>72.794117647058826</v>
      </c>
      <c r="K338">
        <f t="shared" si="16"/>
        <v>1960</v>
      </c>
      <c r="L338">
        <f t="shared" si="17"/>
        <v>10</v>
      </c>
    </row>
    <row r="339" spans="1:12" x14ac:dyDescent="0.25">
      <c r="A339" s="1">
        <v>22217</v>
      </c>
      <c r="B339">
        <v>198</v>
      </c>
      <c r="C339">
        <v>198.4</v>
      </c>
      <c r="D339">
        <v>197.6</v>
      </c>
      <c r="E339">
        <v>198.3</v>
      </c>
      <c r="G339">
        <v>198.3</v>
      </c>
      <c r="H339">
        <v>3078</v>
      </c>
      <c r="I339">
        <v>28538</v>
      </c>
      <c r="J339">
        <f t="shared" si="15"/>
        <v>72.904411764705884</v>
      </c>
      <c r="K339">
        <f t="shared" si="16"/>
        <v>1960</v>
      </c>
      <c r="L339">
        <f t="shared" si="17"/>
        <v>10</v>
      </c>
    </row>
    <row r="340" spans="1:12" x14ac:dyDescent="0.25">
      <c r="A340" s="1">
        <v>22220</v>
      </c>
      <c r="B340">
        <v>198.6</v>
      </c>
      <c r="C340">
        <v>199.3</v>
      </c>
      <c r="D340">
        <v>198.5</v>
      </c>
      <c r="E340">
        <v>199.2</v>
      </c>
      <c r="G340">
        <v>199.2</v>
      </c>
      <c r="H340">
        <v>2710</v>
      </c>
      <c r="I340">
        <v>27798</v>
      </c>
      <c r="J340">
        <f t="shared" si="15"/>
        <v>73.235294117647058</v>
      </c>
      <c r="K340">
        <f t="shared" si="16"/>
        <v>1960</v>
      </c>
      <c r="L340">
        <f t="shared" si="17"/>
        <v>10</v>
      </c>
    </row>
    <row r="341" spans="1:12" x14ac:dyDescent="0.25">
      <c r="A341" s="1">
        <v>22221</v>
      </c>
      <c r="B341">
        <v>199.2</v>
      </c>
      <c r="C341">
        <v>199.7</v>
      </c>
      <c r="D341">
        <v>199.2</v>
      </c>
      <c r="E341">
        <v>199.5</v>
      </c>
      <c r="G341">
        <v>199.5</v>
      </c>
      <c r="H341">
        <v>2282</v>
      </c>
      <c r="I341">
        <v>26957</v>
      </c>
      <c r="J341">
        <f t="shared" si="15"/>
        <v>73.345588235294116</v>
      </c>
      <c r="K341">
        <f t="shared" si="16"/>
        <v>1960</v>
      </c>
      <c r="L341">
        <f t="shared" si="17"/>
        <v>11</v>
      </c>
    </row>
    <row r="342" spans="1:12" x14ac:dyDescent="0.25">
      <c r="A342" s="1">
        <v>22222</v>
      </c>
      <c r="B342">
        <v>199.5</v>
      </c>
      <c r="C342">
        <v>200.1</v>
      </c>
      <c r="D342">
        <v>199.2</v>
      </c>
      <c r="E342">
        <v>199.7</v>
      </c>
      <c r="G342">
        <v>199.7</v>
      </c>
      <c r="H342">
        <v>2441</v>
      </c>
      <c r="I342">
        <v>26023</v>
      </c>
      <c r="J342">
        <f t="shared" si="15"/>
        <v>73.419117647058826</v>
      </c>
      <c r="K342">
        <f t="shared" si="16"/>
        <v>1960</v>
      </c>
      <c r="L342">
        <f t="shared" si="17"/>
        <v>11</v>
      </c>
    </row>
    <row r="343" spans="1:12" x14ac:dyDescent="0.25">
      <c r="A343" s="1">
        <v>22223</v>
      </c>
      <c r="B343">
        <v>200.2</v>
      </c>
      <c r="C343">
        <v>201.6</v>
      </c>
      <c r="D343">
        <v>200.2</v>
      </c>
      <c r="E343">
        <v>201.2</v>
      </c>
      <c r="G343">
        <v>201.2</v>
      </c>
      <c r="H343">
        <v>3435</v>
      </c>
      <c r="I343">
        <v>24811</v>
      </c>
      <c r="J343">
        <f t="shared" si="15"/>
        <v>73.970588235294116</v>
      </c>
      <c r="K343">
        <f t="shared" si="16"/>
        <v>1960</v>
      </c>
      <c r="L343">
        <f t="shared" si="17"/>
        <v>11</v>
      </c>
    </row>
    <row r="344" spans="1:12" x14ac:dyDescent="0.25">
      <c r="A344" s="1">
        <v>22224</v>
      </c>
      <c r="B344">
        <v>201.3</v>
      </c>
      <c r="C344">
        <v>201.5</v>
      </c>
      <c r="D344">
        <v>199.6</v>
      </c>
      <c r="E344">
        <v>200.2</v>
      </c>
      <c r="G344">
        <v>200.2</v>
      </c>
      <c r="H344">
        <v>5263</v>
      </c>
      <c r="I344">
        <v>22841</v>
      </c>
      <c r="J344">
        <f t="shared" si="15"/>
        <v>73.60294117647058</v>
      </c>
      <c r="K344">
        <f t="shared" si="16"/>
        <v>1960</v>
      </c>
      <c r="L344">
        <f t="shared" si="17"/>
        <v>11</v>
      </c>
    </row>
    <row r="345" spans="1:12" x14ac:dyDescent="0.25">
      <c r="A345" s="1">
        <v>22227</v>
      </c>
      <c r="B345">
        <v>200.2</v>
      </c>
      <c r="C345">
        <v>200.4</v>
      </c>
      <c r="D345">
        <v>199.4</v>
      </c>
      <c r="E345">
        <v>200</v>
      </c>
      <c r="G345">
        <v>200</v>
      </c>
      <c r="H345">
        <v>5288</v>
      </c>
      <c r="I345">
        <v>20789</v>
      </c>
      <c r="J345">
        <f t="shared" si="15"/>
        <v>73.529411764705884</v>
      </c>
      <c r="K345">
        <f t="shared" si="16"/>
        <v>1960</v>
      </c>
      <c r="L345">
        <f t="shared" si="17"/>
        <v>11</v>
      </c>
    </row>
    <row r="346" spans="1:12" x14ac:dyDescent="0.25">
      <c r="A346" s="1">
        <v>22229</v>
      </c>
      <c r="B346">
        <v>200.4</v>
      </c>
      <c r="C346">
        <v>201.1</v>
      </c>
      <c r="D346">
        <v>199.7</v>
      </c>
      <c r="E346">
        <v>200.5</v>
      </c>
      <c r="G346">
        <v>200.5</v>
      </c>
      <c r="H346">
        <v>3387</v>
      </c>
      <c r="I346">
        <v>20176</v>
      </c>
      <c r="J346">
        <f t="shared" si="15"/>
        <v>73.713235294117652</v>
      </c>
      <c r="K346">
        <f t="shared" si="16"/>
        <v>1960</v>
      </c>
      <c r="L346">
        <f t="shared" si="17"/>
        <v>11</v>
      </c>
    </row>
    <row r="347" spans="1:12" x14ac:dyDescent="0.25">
      <c r="A347" s="1">
        <v>22230</v>
      </c>
      <c r="B347">
        <v>200.3</v>
      </c>
      <c r="C347">
        <v>200.6</v>
      </c>
      <c r="D347">
        <v>198.6</v>
      </c>
      <c r="E347">
        <v>198.7</v>
      </c>
      <c r="G347">
        <v>198.7</v>
      </c>
      <c r="H347">
        <v>2700</v>
      </c>
      <c r="I347">
        <v>19224</v>
      </c>
      <c r="J347">
        <f t="shared" si="15"/>
        <v>73.05147058823529</v>
      </c>
      <c r="K347">
        <f t="shared" si="16"/>
        <v>1960</v>
      </c>
      <c r="L347">
        <f t="shared" si="17"/>
        <v>11</v>
      </c>
    </row>
    <row r="348" spans="1:12" x14ac:dyDescent="0.25">
      <c r="A348" s="1">
        <v>22231</v>
      </c>
      <c r="B348">
        <v>199.2</v>
      </c>
      <c r="C348">
        <v>200.4</v>
      </c>
      <c r="D348">
        <v>199.2</v>
      </c>
      <c r="E348">
        <v>199.7</v>
      </c>
      <c r="G348">
        <v>199.7</v>
      </c>
      <c r="H348">
        <v>4523</v>
      </c>
      <c r="I348">
        <v>18137</v>
      </c>
      <c r="J348">
        <f t="shared" si="15"/>
        <v>73.419117647058826</v>
      </c>
      <c r="K348">
        <f t="shared" si="16"/>
        <v>1960</v>
      </c>
      <c r="L348">
        <f t="shared" si="17"/>
        <v>11</v>
      </c>
    </row>
    <row r="349" spans="1:12" x14ac:dyDescent="0.25">
      <c r="A349" s="1">
        <v>22234</v>
      </c>
      <c r="B349">
        <v>200</v>
      </c>
      <c r="C349">
        <v>200.3</v>
      </c>
      <c r="D349">
        <v>198.5</v>
      </c>
      <c r="E349">
        <v>200.2</v>
      </c>
      <c r="G349">
        <v>200.2</v>
      </c>
      <c r="H349">
        <v>1893</v>
      </c>
      <c r="I349">
        <v>17810</v>
      </c>
      <c r="J349">
        <f t="shared" si="15"/>
        <v>73.60294117647058</v>
      </c>
      <c r="K349">
        <f t="shared" si="16"/>
        <v>1960</v>
      </c>
      <c r="L349">
        <f t="shared" si="17"/>
        <v>11</v>
      </c>
    </row>
    <row r="350" spans="1:12" x14ac:dyDescent="0.25">
      <c r="A350" s="1">
        <v>22235</v>
      </c>
      <c r="B350">
        <v>200</v>
      </c>
      <c r="C350">
        <v>201.3</v>
      </c>
      <c r="D350">
        <v>199.5</v>
      </c>
      <c r="E350">
        <v>199.6</v>
      </c>
      <c r="G350">
        <v>199.6</v>
      </c>
      <c r="H350">
        <v>4470</v>
      </c>
      <c r="I350">
        <v>16819</v>
      </c>
      <c r="J350">
        <f t="shared" si="15"/>
        <v>73.382352941176464</v>
      </c>
      <c r="K350">
        <f t="shared" si="16"/>
        <v>1960</v>
      </c>
      <c r="L350">
        <f t="shared" si="17"/>
        <v>11</v>
      </c>
    </row>
    <row r="351" spans="1:12" x14ac:dyDescent="0.25">
      <c r="A351" s="1">
        <v>22236</v>
      </c>
      <c r="B351">
        <v>199.4</v>
      </c>
      <c r="C351">
        <v>200.2</v>
      </c>
      <c r="D351">
        <v>199</v>
      </c>
      <c r="E351">
        <v>199.1</v>
      </c>
      <c r="G351">
        <v>199.1</v>
      </c>
      <c r="H351">
        <v>5667</v>
      </c>
      <c r="I351">
        <v>16766</v>
      </c>
      <c r="J351">
        <f t="shared" si="15"/>
        <v>73.19852941176471</v>
      </c>
      <c r="K351">
        <f t="shared" si="16"/>
        <v>1960</v>
      </c>
      <c r="L351">
        <f t="shared" si="17"/>
        <v>11</v>
      </c>
    </row>
    <row r="352" spans="1:12" x14ac:dyDescent="0.25">
      <c r="A352" s="1">
        <v>22237</v>
      </c>
      <c r="B352">
        <v>199</v>
      </c>
      <c r="C352">
        <v>199</v>
      </c>
      <c r="D352">
        <v>198.2</v>
      </c>
      <c r="E352">
        <v>198.7</v>
      </c>
      <c r="G352">
        <v>198.7</v>
      </c>
      <c r="H352">
        <v>4751</v>
      </c>
      <c r="I352">
        <v>15969</v>
      </c>
      <c r="J352">
        <f t="shared" si="15"/>
        <v>73.05147058823529</v>
      </c>
      <c r="K352">
        <f t="shared" si="16"/>
        <v>1960</v>
      </c>
      <c r="L352">
        <f t="shared" si="17"/>
        <v>11</v>
      </c>
    </row>
    <row r="353" spans="1:12" x14ac:dyDescent="0.25">
      <c r="A353" s="1">
        <v>22238</v>
      </c>
      <c r="B353">
        <v>199</v>
      </c>
      <c r="C353">
        <v>200.4</v>
      </c>
      <c r="D353">
        <v>199</v>
      </c>
      <c r="E353">
        <v>200.4</v>
      </c>
      <c r="G353">
        <v>200.4</v>
      </c>
      <c r="H353">
        <v>3417</v>
      </c>
      <c r="I353">
        <v>15011</v>
      </c>
      <c r="J353">
        <f t="shared" si="15"/>
        <v>73.67647058823529</v>
      </c>
      <c r="K353">
        <f t="shared" si="16"/>
        <v>1960</v>
      </c>
      <c r="L353">
        <f t="shared" si="17"/>
        <v>11</v>
      </c>
    </row>
    <row r="354" spans="1:12" x14ac:dyDescent="0.25">
      <c r="A354" s="1">
        <v>22241</v>
      </c>
      <c r="B354">
        <v>200.5</v>
      </c>
      <c r="C354">
        <v>201.6</v>
      </c>
      <c r="D354">
        <v>200.3</v>
      </c>
      <c r="E354">
        <v>201</v>
      </c>
      <c r="G354">
        <v>201</v>
      </c>
      <c r="H354">
        <v>3239</v>
      </c>
      <c r="I354">
        <v>14157</v>
      </c>
      <c r="J354">
        <f t="shared" si="15"/>
        <v>73.897058823529392</v>
      </c>
      <c r="K354">
        <f t="shared" si="16"/>
        <v>1960</v>
      </c>
      <c r="L354">
        <f t="shared" si="17"/>
        <v>11</v>
      </c>
    </row>
    <row r="355" spans="1:12" x14ac:dyDescent="0.25">
      <c r="A355" s="1">
        <v>22242</v>
      </c>
      <c r="B355">
        <v>201.4</v>
      </c>
      <c r="C355">
        <v>202</v>
      </c>
      <c r="D355">
        <v>201.2</v>
      </c>
      <c r="E355">
        <v>201.7</v>
      </c>
      <c r="G355">
        <v>201.7</v>
      </c>
      <c r="H355">
        <v>3444</v>
      </c>
      <c r="I355">
        <v>13468</v>
      </c>
      <c r="J355">
        <f t="shared" si="15"/>
        <v>74.154411764705884</v>
      </c>
      <c r="K355">
        <f t="shared" si="16"/>
        <v>1960</v>
      </c>
      <c r="L355">
        <f t="shared" si="17"/>
        <v>11</v>
      </c>
    </row>
    <row r="356" spans="1:12" x14ac:dyDescent="0.25">
      <c r="A356" s="1">
        <v>22243</v>
      </c>
      <c r="B356">
        <v>202</v>
      </c>
      <c r="C356">
        <v>203.7</v>
      </c>
      <c r="D356">
        <v>201.7</v>
      </c>
      <c r="E356">
        <v>203.6</v>
      </c>
      <c r="G356">
        <v>203.6</v>
      </c>
      <c r="H356">
        <v>2137</v>
      </c>
      <c r="I356">
        <v>12517</v>
      </c>
      <c r="J356">
        <f t="shared" si="15"/>
        <v>74.852941176470594</v>
      </c>
      <c r="K356">
        <f t="shared" si="16"/>
        <v>1960</v>
      </c>
      <c r="L356">
        <f t="shared" si="17"/>
        <v>11</v>
      </c>
    </row>
    <row r="357" spans="1:12" x14ac:dyDescent="0.25">
      <c r="A357" s="1">
        <v>22245</v>
      </c>
      <c r="B357">
        <v>203.4</v>
      </c>
      <c r="C357">
        <v>203.5</v>
      </c>
      <c r="D357">
        <v>202.4</v>
      </c>
      <c r="E357">
        <v>202.5</v>
      </c>
      <c r="G357">
        <v>202.5</v>
      </c>
      <c r="H357">
        <v>2957</v>
      </c>
      <c r="I357">
        <v>12642</v>
      </c>
      <c r="J357">
        <f t="shared" si="15"/>
        <v>74.44852941176471</v>
      </c>
      <c r="K357">
        <f t="shared" si="16"/>
        <v>1960</v>
      </c>
      <c r="L357">
        <f t="shared" si="17"/>
        <v>11</v>
      </c>
    </row>
    <row r="358" spans="1:12" x14ac:dyDescent="0.25">
      <c r="A358" s="1">
        <v>22248</v>
      </c>
      <c r="B358">
        <v>202.3</v>
      </c>
      <c r="C358">
        <v>202.4</v>
      </c>
      <c r="D358">
        <v>201.1</v>
      </c>
      <c r="E358">
        <v>201.2</v>
      </c>
      <c r="G358">
        <v>201.2</v>
      </c>
      <c r="H358">
        <v>1389</v>
      </c>
      <c r="I358">
        <v>12434</v>
      </c>
      <c r="J358">
        <f t="shared" si="15"/>
        <v>73.970588235294116</v>
      </c>
      <c r="K358">
        <f t="shared" si="16"/>
        <v>1960</v>
      </c>
      <c r="L358">
        <f t="shared" si="17"/>
        <v>11</v>
      </c>
    </row>
    <row r="359" spans="1:12" x14ac:dyDescent="0.25">
      <c r="A359" s="1">
        <v>22249</v>
      </c>
      <c r="B359">
        <v>200.5</v>
      </c>
      <c r="C359">
        <v>202</v>
      </c>
      <c r="D359">
        <v>200.5</v>
      </c>
      <c r="E359">
        <v>202</v>
      </c>
      <c r="G359">
        <v>202</v>
      </c>
      <c r="H359">
        <v>3337</v>
      </c>
      <c r="I359">
        <v>11919</v>
      </c>
      <c r="J359">
        <f t="shared" si="15"/>
        <v>74.264705882352942</v>
      </c>
      <c r="K359">
        <f t="shared" si="16"/>
        <v>1960</v>
      </c>
      <c r="L359">
        <f t="shared" si="17"/>
        <v>11</v>
      </c>
    </row>
    <row r="360" spans="1:12" x14ac:dyDescent="0.25">
      <c r="A360" s="1">
        <v>22250</v>
      </c>
      <c r="B360">
        <v>202.2</v>
      </c>
      <c r="C360">
        <v>203.6</v>
      </c>
      <c r="D360">
        <v>201.6</v>
      </c>
      <c r="E360">
        <v>203.4</v>
      </c>
      <c r="G360">
        <v>203.4</v>
      </c>
      <c r="H360">
        <v>2245</v>
      </c>
      <c r="I360">
        <v>11418</v>
      </c>
      <c r="J360">
        <f t="shared" si="15"/>
        <v>74.779411764705898</v>
      </c>
      <c r="K360">
        <f t="shared" si="16"/>
        <v>1960</v>
      </c>
      <c r="L360">
        <f t="shared" si="17"/>
        <v>11</v>
      </c>
    </row>
    <row r="361" spans="1:12" x14ac:dyDescent="0.25">
      <c r="A361" s="1">
        <v>22251</v>
      </c>
      <c r="B361">
        <v>203.3</v>
      </c>
      <c r="C361">
        <v>204.2</v>
      </c>
      <c r="D361">
        <v>202.6</v>
      </c>
      <c r="E361">
        <v>202.7</v>
      </c>
      <c r="G361">
        <v>202.7</v>
      </c>
      <c r="H361">
        <v>3665</v>
      </c>
      <c r="I361">
        <v>9947</v>
      </c>
      <c r="J361">
        <f t="shared" si="15"/>
        <v>74.522058823529392</v>
      </c>
      <c r="K361">
        <f t="shared" si="16"/>
        <v>1960</v>
      </c>
      <c r="L361">
        <f t="shared" si="17"/>
        <v>12</v>
      </c>
    </row>
    <row r="362" spans="1:12" x14ac:dyDescent="0.25">
      <c r="A362" s="1">
        <v>22252</v>
      </c>
      <c r="B362">
        <v>202.1</v>
      </c>
      <c r="C362">
        <v>203.4</v>
      </c>
      <c r="D362">
        <v>202</v>
      </c>
      <c r="E362">
        <v>202.3</v>
      </c>
      <c r="G362">
        <v>202.3</v>
      </c>
      <c r="H362">
        <v>2592</v>
      </c>
      <c r="I362">
        <v>8105</v>
      </c>
      <c r="J362">
        <f t="shared" si="15"/>
        <v>74.375</v>
      </c>
      <c r="K362">
        <f t="shared" si="16"/>
        <v>1960</v>
      </c>
      <c r="L362">
        <f t="shared" si="17"/>
        <v>12</v>
      </c>
    </row>
    <row r="363" spans="1:12" x14ac:dyDescent="0.25">
      <c r="A363" s="1">
        <v>22255</v>
      </c>
      <c r="B363">
        <v>202.3</v>
      </c>
      <c r="C363">
        <v>203.4</v>
      </c>
      <c r="D363">
        <v>202.2</v>
      </c>
      <c r="E363">
        <v>203.3</v>
      </c>
      <c r="G363">
        <v>203.3</v>
      </c>
      <c r="H363">
        <v>1521</v>
      </c>
      <c r="I363">
        <v>7669</v>
      </c>
      <c r="J363">
        <f t="shared" si="15"/>
        <v>74.742647058823536</v>
      </c>
      <c r="K363">
        <f t="shared" si="16"/>
        <v>1960</v>
      </c>
      <c r="L363">
        <f t="shared" si="17"/>
        <v>12</v>
      </c>
    </row>
    <row r="364" spans="1:12" x14ac:dyDescent="0.25">
      <c r="A364" s="1">
        <v>22256</v>
      </c>
      <c r="B364">
        <v>203.3</v>
      </c>
      <c r="C364">
        <v>203.6</v>
      </c>
      <c r="D364">
        <v>203</v>
      </c>
      <c r="E364">
        <v>203.4</v>
      </c>
      <c r="G364">
        <v>203.4</v>
      </c>
      <c r="H364">
        <v>797</v>
      </c>
      <c r="I364">
        <v>7252</v>
      </c>
      <c r="J364">
        <f t="shared" si="15"/>
        <v>74.779411764705898</v>
      </c>
      <c r="K364">
        <f t="shared" si="16"/>
        <v>1960</v>
      </c>
      <c r="L364">
        <f t="shared" si="17"/>
        <v>12</v>
      </c>
    </row>
    <row r="365" spans="1:12" x14ac:dyDescent="0.25">
      <c r="A365" s="1">
        <v>22257</v>
      </c>
      <c r="B365">
        <v>203.5</v>
      </c>
      <c r="C365">
        <v>204.4</v>
      </c>
      <c r="D365">
        <v>203.2</v>
      </c>
      <c r="E365">
        <v>204.3</v>
      </c>
      <c r="G365">
        <v>204.3</v>
      </c>
      <c r="H365">
        <v>929</v>
      </c>
      <c r="I365">
        <v>7021</v>
      </c>
      <c r="J365">
        <f t="shared" si="15"/>
        <v>75.110294117647058</v>
      </c>
      <c r="K365">
        <f t="shared" si="16"/>
        <v>1960</v>
      </c>
      <c r="L365">
        <f t="shared" si="17"/>
        <v>12</v>
      </c>
    </row>
    <row r="366" spans="1:12" x14ac:dyDescent="0.25">
      <c r="A366" s="1">
        <v>22258</v>
      </c>
      <c r="B366">
        <v>204.4</v>
      </c>
      <c r="C366">
        <v>206</v>
      </c>
      <c r="D366">
        <v>204.2</v>
      </c>
      <c r="E366">
        <v>205.7</v>
      </c>
      <c r="G366">
        <v>205.7</v>
      </c>
      <c r="H366">
        <v>1482</v>
      </c>
      <c r="I366">
        <v>6558</v>
      </c>
      <c r="J366">
        <f t="shared" si="15"/>
        <v>75.625</v>
      </c>
      <c r="K366">
        <f t="shared" si="16"/>
        <v>1960</v>
      </c>
      <c r="L366">
        <f t="shared" si="17"/>
        <v>12</v>
      </c>
    </row>
    <row r="367" spans="1:12" x14ac:dyDescent="0.25">
      <c r="A367" s="1">
        <v>22259</v>
      </c>
      <c r="B367">
        <v>205.6</v>
      </c>
      <c r="C367">
        <v>207.2</v>
      </c>
      <c r="D367">
        <v>205.4</v>
      </c>
      <c r="E367">
        <v>207</v>
      </c>
      <c r="G367">
        <v>207</v>
      </c>
      <c r="H367">
        <v>1471</v>
      </c>
      <c r="I367">
        <v>6106</v>
      </c>
      <c r="J367">
        <f t="shared" si="15"/>
        <v>76.102941176470594</v>
      </c>
      <c r="K367">
        <f t="shared" si="16"/>
        <v>1960</v>
      </c>
      <c r="L367">
        <f t="shared" si="17"/>
        <v>12</v>
      </c>
    </row>
    <row r="368" spans="1:12" x14ac:dyDescent="0.25">
      <c r="A368" s="1">
        <v>22262</v>
      </c>
      <c r="B368">
        <v>206.7</v>
      </c>
      <c r="C368">
        <v>207.2</v>
      </c>
      <c r="D368">
        <v>206.4</v>
      </c>
      <c r="E368">
        <v>206.7</v>
      </c>
      <c r="G368">
        <v>206.7</v>
      </c>
      <c r="H368">
        <v>1237</v>
      </c>
      <c r="I368">
        <v>5328</v>
      </c>
      <c r="J368">
        <f t="shared" si="15"/>
        <v>75.992647058823522</v>
      </c>
      <c r="K368">
        <f t="shared" si="16"/>
        <v>1960</v>
      </c>
      <c r="L368">
        <f t="shared" si="17"/>
        <v>12</v>
      </c>
    </row>
    <row r="369" spans="1:12" x14ac:dyDescent="0.25">
      <c r="A369" s="1">
        <v>22263</v>
      </c>
      <c r="B369">
        <v>206.7</v>
      </c>
      <c r="C369">
        <v>206.7</v>
      </c>
      <c r="D369">
        <v>205.1</v>
      </c>
      <c r="E369">
        <v>205.2</v>
      </c>
      <c r="G369">
        <v>205.2</v>
      </c>
      <c r="H369">
        <v>545</v>
      </c>
      <c r="I369">
        <v>5152</v>
      </c>
      <c r="J369">
        <f t="shared" si="15"/>
        <v>75.441176470588232</v>
      </c>
      <c r="K369">
        <f t="shared" si="16"/>
        <v>1960</v>
      </c>
      <c r="L369">
        <f t="shared" si="17"/>
        <v>12</v>
      </c>
    </row>
    <row r="370" spans="1:12" x14ac:dyDescent="0.25">
      <c r="A370" s="1">
        <v>22264</v>
      </c>
      <c r="B370">
        <v>204.4</v>
      </c>
      <c r="C370">
        <v>207</v>
      </c>
      <c r="D370">
        <v>204.4</v>
      </c>
      <c r="E370">
        <v>206.6</v>
      </c>
      <c r="G370">
        <v>206.6</v>
      </c>
      <c r="H370">
        <v>541</v>
      </c>
      <c r="I370">
        <v>4690</v>
      </c>
      <c r="J370">
        <f t="shared" si="15"/>
        <v>75.955882352941174</v>
      </c>
      <c r="K370">
        <f t="shared" si="16"/>
        <v>1960</v>
      </c>
      <c r="L370">
        <f t="shared" si="17"/>
        <v>12</v>
      </c>
    </row>
    <row r="371" spans="1:12" x14ac:dyDescent="0.25">
      <c r="A371" s="1">
        <v>22265</v>
      </c>
      <c r="B371">
        <v>207</v>
      </c>
      <c r="C371">
        <v>207.6</v>
      </c>
      <c r="D371">
        <v>205.6</v>
      </c>
      <c r="E371">
        <v>206.2</v>
      </c>
      <c r="G371">
        <v>206.2</v>
      </c>
      <c r="H371">
        <v>673</v>
      </c>
      <c r="I371">
        <v>4586</v>
      </c>
      <c r="J371">
        <f t="shared" si="15"/>
        <v>75.808823529411768</v>
      </c>
      <c r="K371">
        <f t="shared" si="16"/>
        <v>1960</v>
      </c>
      <c r="L371">
        <f t="shared" si="17"/>
        <v>12</v>
      </c>
    </row>
    <row r="372" spans="1:12" x14ac:dyDescent="0.25">
      <c r="A372" s="1">
        <v>22266</v>
      </c>
      <c r="B372">
        <v>206</v>
      </c>
      <c r="C372">
        <v>206.1</v>
      </c>
      <c r="D372">
        <v>205.3</v>
      </c>
      <c r="E372">
        <v>205.7</v>
      </c>
      <c r="G372">
        <v>205.7</v>
      </c>
      <c r="H372">
        <v>679</v>
      </c>
      <c r="I372">
        <v>4320</v>
      </c>
      <c r="J372">
        <f t="shared" si="15"/>
        <v>75.625</v>
      </c>
      <c r="K372">
        <f t="shared" si="16"/>
        <v>1960</v>
      </c>
      <c r="L372">
        <f t="shared" si="17"/>
        <v>12</v>
      </c>
    </row>
    <row r="373" spans="1:12" x14ac:dyDescent="0.25">
      <c r="A373" s="1">
        <v>22269</v>
      </c>
      <c r="B373">
        <v>205.5</v>
      </c>
      <c r="C373">
        <v>206.2</v>
      </c>
      <c r="D373">
        <v>204.6</v>
      </c>
      <c r="E373">
        <v>204.6</v>
      </c>
      <c r="G373">
        <v>204.6</v>
      </c>
      <c r="H373">
        <v>642</v>
      </c>
      <c r="I373">
        <v>3769</v>
      </c>
      <c r="J373">
        <f t="shared" si="15"/>
        <v>75.220588235294116</v>
      </c>
      <c r="K373">
        <f t="shared" si="16"/>
        <v>1960</v>
      </c>
      <c r="L373">
        <f t="shared" si="17"/>
        <v>12</v>
      </c>
    </row>
    <row r="374" spans="1:12" x14ac:dyDescent="0.25">
      <c r="A374" s="1">
        <v>22270</v>
      </c>
      <c r="B374">
        <v>204.6</v>
      </c>
      <c r="C374">
        <v>208</v>
      </c>
      <c r="D374">
        <v>204.4</v>
      </c>
      <c r="E374">
        <v>207</v>
      </c>
      <c r="G374">
        <v>207</v>
      </c>
      <c r="H374">
        <v>1170</v>
      </c>
      <c r="I374">
        <v>2961</v>
      </c>
      <c r="J374">
        <f t="shared" si="15"/>
        <v>76.102941176470594</v>
      </c>
      <c r="K374">
        <f t="shared" si="16"/>
        <v>1960</v>
      </c>
      <c r="L374">
        <f t="shared" si="17"/>
        <v>12</v>
      </c>
    </row>
    <row r="375" spans="1:12" x14ac:dyDescent="0.25">
      <c r="A375" s="1">
        <v>22271</v>
      </c>
      <c r="B375">
        <v>206.3</v>
      </c>
      <c r="C375">
        <v>207.6</v>
      </c>
      <c r="D375">
        <v>206.3</v>
      </c>
      <c r="E375">
        <v>207.5</v>
      </c>
      <c r="G375">
        <v>207.5</v>
      </c>
      <c r="H375">
        <v>5935</v>
      </c>
      <c r="I375">
        <v>30580</v>
      </c>
      <c r="J375">
        <f t="shared" si="15"/>
        <v>76.286764705882348</v>
      </c>
      <c r="K375">
        <f t="shared" si="16"/>
        <v>1960</v>
      </c>
      <c r="L375">
        <f t="shared" si="17"/>
        <v>12</v>
      </c>
    </row>
    <row r="376" spans="1:12" x14ac:dyDescent="0.25">
      <c r="A376" s="1">
        <v>22272</v>
      </c>
      <c r="B376">
        <v>207.3</v>
      </c>
      <c r="C376">
        <v>208</v>
      </c>
      <c r="D376">
        <v>207.2</v>
      </c>
      <c r="E376">
        <v>207.7</v>
      </c>
      <c r="G376">
        <v>207.7</v>
      </c>
      <c r="H376">
        <v>5109</v>
      </c>
      <c r="I376">
        <v>30803</v>
      </c>
      <c r="J376">
        <f t="shared" si="15"/>
        <v>76.360294117647058</v>
      </c>
      <c r="K376">
        <f t="shared" si="16"/>
        <v>1960</v>
      </c>
      <c r="L376">
        <f t="shared" si="17"/>
        <v>12</v>
      </c>
    </row>
    <row r="377" spans="1:12" x14ac:dyDescent="0.25">
      <c r="A377" s="1">
        <v>22273</v>
      </c>
      <c r="B377">
        <v>207.7</v>
      </c>
      <c r="C377">
        <v>208.6</v>
      </c>
      <c r="D377">
        <v>207.4</v>
      </c>
      <c r="E377">
        <v>208.1</v>
      </c>
      <c r="G377">
        <v>208.1</v>
      </c>
      <c r="H377">
        <v>1763</v>
      </c>
      <c r="I377">
        <v>30939</v>
      </c>
      <c r="J377">
        <f t="shared" si="15"/>
        <v>76.507352941176464</v>
      </c>
      <c r="K377">
        <f t="shared" si="16"/>
        <v>1960</v>
      </c>
      <c r="L377">
        <f t="shared" si="17"/>
        <v>12</v>
      </c>
    </row>
    <row r="378" spans="1:12" x14ac:dyDescent="0.25">
      <c r="A378" s="1">
        <v>22277</v>
      </c>
      <c r="B378">
        <v>208.1</v>
      </c>
      <c r="C378">
        <v>208.1</v>
      </c>
      <c r="D378">
        <v>207</v>
      </c>
      <c r="E378">
        <v>207</v>
      </c>
      <c r="G378">
        <v>207</v>
      </c>
      <c r="H378">
        <v>3519</v>
      </c>
      <c r="I378">
        <v>30547</v>
      </c>
      <c r="J378">
        <f t="shared" si="15"/>
        <v>76.102941176470594</v>
      </c>
      <c r="K378">
        <f t="shared" si="16"/>
        <v>1960</v>
      </c>
      <c r="L378">
        <f t="shared" si="17"/>
        <v>12</v>
      </c>
    </row>
    <row r="379" spans="1:12" x14ac:dyDescent="0.25">
      <c r="A379" s="1">
        <v>22278</v>
      </c>
      <c r="B379">
        <v>207.1</v>
      </c>
      <c r="C379">
        <v>208</v>
      </c>
      <c r="D379">
        <v>207.1</v>
      </c>
      <c r="E379">
        <v>207.7</v>
      </c>
      <c r="G379">
        <v>207.7</v>
      </c>
      <c r="H379">
        <v>2814</v>
      </c>
      <c r="I379">
        <v>30236</v>
      </c>
      <c r="J379">
        <f t="shared" si="15"/>
        <v>76.360294117647058</v>
      </c>
      <c r="K379">
        <f t="shared" si="16"/>
        <v>1960</v>
      </c>
      <c r="L379">
        <f t="shared" si="17"/>
        <v>12</v>
      </c>
    </row>
    <row r="380" spans="1:12" x14ac:dyDescent="0.25">
      <c r="A380" s="1">
        <v>22279</v>
      </c>
      <c r="B380">
        <v>208</v>
      </c>
      <c r="C380">
        <v>208.6</v>
      </c>
      <c r="D380">
        <v>208</v>
      </c>
      <c r="E380">
        <v>208.3</v>
      </c>
      <c r="G380">
        <v>208.3</v>
      </c>
      <c r="H380">
        <v>2458</v>
      </c>
      <c r="I380">
        <v>30169</v>
      </c>
      <c r="J380">
        <f t="shared" si="15"/>
        <v>76.580882352941188</v>
      </c>
      <c r="K380">
        <f t="shared" si="16"/>
        <v>1960</v>
      </c>
      <c r="L380">
        <f t="shared" si="17"/>
        <v>12</v>
      </c>
    </row>
    <row r="381" spans="1:12" x14ac:dyDescent="0.25">
      <c r="A381" s="1">
        <v>22280</v>
      </c>
      <c r="B381">
        <v>208.2</v>
      </c>
      <c r="C381">
        <v>208.6</v>
      </c>
      <c r="D381">
        <v>208.1</v>
      </c>
      <c r="E381">
        <v>208.5</v>
      </c>
      <c r="G381">
        <v>208.5</v>
      </c>
      <c r="H381">
        <v>2136</v>
      </c>
      <c r="I381">
        <v>30017</v>
      </c>
      <c r="J381">
        <f t="shared" si="15"/>
        <v>76.654411764705884</v>
      </c>
      <c r="K381">
        <f t="shared" si="16"/>
        <v>1960</v>
      </c>
      <c r="L381">
        <f t="shared" si="17"/>
        <v>12</v>
      </c>
    </row>
    <row r="382" spans="1:12" x14ac:dyDescent="0.25">
      <c r="A382" s="1">
        <v>22284</v>
      </c>
      <c r="B382">
        <v>208.7</v>
      </c>
      <c r="C382">
        <v>209.3</v>
      </c>
      <c r="D382">
        <v>208.1</v>
      </c>
      <c r="E382">
        <v>208.4</v>
      </c>
      <c r="G382">
        <v>208.4</v>
      </c>
      <c r="H382">
        <v>2423</v>
      </c>
      <c r="I382">
        <v>29710</v>
      </c>
      <c r="J382">
        <f t="shared" si="15"/>
        <v>76.617647058823536</v>
      </c>
      <c r="K382">
        <f t="shared" si="16"/>
        <v>1961</v>
      </c>
      <c r="L382">
        <f t="shared" si="17"/>
        <v>1</v>
      </c>
    </row>
    <row r="383" spans="1:12" x14ac:dyDescent="0.25">
      <c r="A383" s="1">
        <v>22285</v>
      </c>
      <c r="B383">
        <v>209.2</v>
      </c>
      <c r="C383">
        <v>211</v>
      </c>
      <c r="D383">
        <v>208.6</v>
      </c>
      <c r="E383">
        <v>209.7</v>
      </c>
      <c r="G383">
        <v>209.7</v>
      </c>
      <c r="H383">
        <v>5561</v>
      </c>
      <c r="I383">
        <v>28107</v>
      </c>
      <c r="J383">
        <f t="shared" si="15"/>
        <v>77.095588235294116</v>
      </c>
      <c r="K383">
        <f t="shared" si="16"/>
        <v>1961</v>
      </c>
      <c r="L383">
        <f t="shared" si="17"/>
        <v>1</v>
      </c>
    </row>
    <row r="384" spans="1:12" x14ac:dyDescent="0.25">
      <c r="A384" s="1">
        <v>22286</v>
      </c>
      <c r="B384">
        <v>209.7</v>
      </c>
      <c r="C384">
        <v>210.6</v>
      </c>
      <c r="D384">
        <v>209.2</v>
      </c>
      <c r="E384">
        <v>210.5</v>
      </c>
      <c r="G384">
        <v>210.5</v>
      </c>
      <c r="H384">
        <v>6635</v>
      </c>
      <c r="I384">
        <v>26071</v>
      </c>
      <c r="J384">
        <f t="shared" si="15"/>
        <v>77.389705882352942</v>
      </c>
      <c r="K384">
        <f t="shared" si="16"/>
        <v>1961</v>
      </c>
      <c r="L384">
        <f t="shared" si="17"/>
        <v>1</v>
      </c>
    </row>
    <row r="385" spans="1:12" x14ac:dyDescent="0.25">
      <c r="A385" s="1">
        <v>22287</v>
      </c>
      <c r="B385">
        <v>210.6</v>
      </c>
      <c r="C385">
        <v>212.2</v>
      </c>
      <c r="D385">
        <v>210.6</v>
      </c>
      <c r="E385">
        <v>212.2</v>
      </c>
      <c r="G385">
        <v>212.2</v>
      </c>
      <c r="H385">
        <v>4009</v>
      </c>
      <c r="I385">
        <v>25002</v>
      </c>
      <c r="J385">
        <f t="shared" si="15"/>
        <v>78.014705882352942</v>
      </c>
      <c r="K385">
        <f t="shared" si="16"/>
        <v>1961</v>
      </c>
      <c r="L385">
        <f t="shared" si="17"/>
        <v>1</v>
      </c>
    </row>
    <row r="386" spans="1:12" x14ac:dyDescent="0.25">
      <c r="A386" s="1">
        <v>22290</v>
      </c>
      <c r="B386">
        <v>212</v>
      </c>
      <c r="C386">
        <v>213.1</v>
      </c>
      <c r="D386">
        <v>210.1</v>
      </c>
      <c r="E386">
        <v>210.7</v>
      </c>
      <c r="G386">
        <v>210.7</v>
      </c>
      <c r="H386">
        <v>5168</v>
      </c>
      <c r="I386">
        <v>23343</v>
      </c>
      <c r="J386">
        <f t="shared" ref="J386:J449" si="18">G386/100*5000/136</f>
        <v>77.463235294117638</v>
      </c>
      <c r="K386">
        <f t="shared" ref="K386:K449" si="19">YEAR(A386)</f>
        <v>1961</v>
      </c>
      <c r="L386">
        <f t="shared" ref="L386:L449" si="20">MONTH(A386)</f>
        <v>1</v>
      </c>
    </row>
    <row r="387" spans="1:12" x14ac:dyDescent="0.25">
      <c r="A387" s="1">
        <v>22291</v>
      </c>
      <c r="B387">
        <v>210.5</v>
      </c>
      <c r="C387">
        <v>211.5</v>
      </c>
      <c r="D387">
        <v>210.3</v>
      </c>
      <c r="E387">
        <v>210.6</v>
      </c>
      <c r="G387">
        <v>210.6</v>
      </c>
      <c r="H387">
        <v>3884</v>
      </c>
      <c r="I387">
        <v>22605</v>
      </c>
      <c r="J387">
        <f t="shared" si="18"/>
        <v>77.42647058823529</v>
      </c>
      <c r="K387">
        <f t="shared" si="19"/>
        <v>1961</v>
      </c>
      <c r="L387">
        <f t="shared" si="20"/>
        <v>1</v>
      </c>
    </row>
    <row r="388" spans="1:12" x14ac:dyDescent="0.25">
      <c r="A388" s="1">
        <v>22292</v>
      </c>
      <c r="B388">
        <v>210.4</v>
      </c>
      <c r="C388">
        <v>210.6</v>
      </c>
      <c r="D388">
        <v>209.5</v>
      </c>
      <c r="E388">
        <v>209.5</v>
      </c>
      <c r="G388">
        <v>209.5</v>
      </c>
      <c r="H388">
        <v>2530</v>
      </c>
      <c r="I388">
        <v>22331</v>
      </c>
      <c r="J388">
        <f t="shared" si="18"/>
        <v>77.02205882352942</v>
      </c>
      <c r="K388">
        <f t="shared" si="19"/>
        <v>1961</v>
      </c>
      <c r="L388">
        <f t="shared" si="20"/>
        <v>1</v>
      </c>
    </row>
    <row r="389" spans="1:12" x14ac:dyDescent="0.25">
      <c r="A389" s="1">
        <v>22293</v>
      </c>
      <c r="B389">
        <v>209.5</v>
      </c>
      <c r="C389">
        <v>209.5</v>
      </c>
      <c r="D389">
        <v>208.4</v>
      </c>
      <c r="E389">
        <v>208.7</v>
      </c>
      <c r="G389">
        <v>208.7</v>
      </c>
      <c r="H389">
        <v>2937</v>
      </c>
      <c r="I389">
        <v>21664</v>
      </c>
      <c r="J389">
        <f t="shared" si="18"/>
        <v>76.72794117647058</v>
      </c>
      <c r="K389">
        <f t="shared" si="19"/>
        <v>1961</v>
      </c>
      <c r="L389">
        <f t="shared" si="20"/>
        <v>1</v>
      </c>
    </row>
    <row r="390" spans="1:12" x14ac:dyDescent="0.25">
      <c r="A390" s="1">
        <v>22294</v>
      </c>
      <c r="B390">
        <v>209.1</v>
      </c>
      <c r="C390">
        <v>210</v>
      </c>
      <c r="D390">
        <v>209</v>
      </c>
      <c r="E390">
        <v>209.6</v>
      </c>
      <c r="G390">
        <v>209.6</v>
      </c>
      <c r="H390">
        <v>3479</v>
      </c>
      <c r="I390">
        <v>21139</v>
      </c>
      <c r="J390">
        <f t="shared" si="18"/>
        <v>77.058823529411768</v>
      </c>
      <c r="K390">
        <f t="shared" si="19"/>
        <v>1961</v>
      </c>
      <c r="L390">
        <f t="shared" si="20"/>
        <v>1</v>
      </c>
    </row>
    <row r="391" spans="1:12" x14ac:dyDescent="0.25">
      <c r="A391" s="1">
        <v>22297</v>
      </c>
      <c r="B391">
        <v>209.7</v>
      </c>
      <c r="C391">
        <v>211</v>
      </c>
      <c r="D391">
        <v>209.4</v>
      </c>
      <c r="E391">
        <v>210.5</v>
      </c>
      <c r="G391">
        <v>210.5</v>
      </c>
      <c r="H391">
        <v>1816</v>
      </c>
      <c r="I391">
        <v>21228</v>
      </c>
      <c r="J391">
        <f t="shared" si="18"/>
        <v>77.389705882352942</v>
      </c>
      <c r="K391">
        <f t="shared" si="19"/>
        <v>1961</v>
      </c>
      <c r="L391">
        <f t="shared" si="20"/>
        <v>1</v>
      </c>
    </row>
    <row r="392" spans="1:12" x14ac:dyDescent="0.25">
      <c r="A392" s="1">
        <v>22298</v>
      </c>
      <c r="B392">
        <v>210.6</v>
      </c>
      <c r="C392">
        <v>211.5</v>
      </c>
      <c r="D392">
        <v>210.2</v>
      </c>
      <c r="E392">
        <v>211.2</v>
      </c>
      <c r="G392">
        <v>211.2</v>
      </c>
      <c r="H392">
        <v>2191</v>
      </c>
      <c r="I392">
        <v>20729</v>
      </c>
      <c r="J392">
        <f t="shared" si="18"/>
        <v>77.647058823529406</v>
      </c>
      <c r="K392">
        <f t="shared" si="19"/>
        <v>1961</v>
      </c>
      <c r="L392">
        <f t="shared" si="20"/>
        <v>1</v>
      </c>
    </row>
    <row r="393" spans="1:12" x14ac:dyDescent="0.25">
      <c r="A393" s="1">
        <v>22299</v>
      </c>
      <c r="B393">
        <v>211.2</v>
      </c>
      <c r="C393">
        <v>211.2</v>
      </c>
      <c r="D393">
        <v>210.2</v>
      </c>
      <c r="E393">
        <v>210.6</v>
      </c>
      <c r="G393">
        <v>210.6</v>
      </c>
      <c r="H393">
        <v>2970</v>
      </c>
      <c r="I393">
        <v>20148</v>
      </c>
      <c r="J393">
        <f t="shared" si="18"/>
        <v>77.42647058823529</v>
      </c>
      <c r="K393">
        <f t="shared" si="19"/>
        <v>1961</v>
      </c>
      <c r="L393">
        <f t="shared" si="20"/>
        <v>1</v>
      </c>
    </row>
    <row r="394" spans="1:12" x14ac:dyDescent="0.25">
      <c r="A394" s="1">
        <v>22300</v>
      </c>
      <c r="B394">
        <v>210.2</v>
      </c>
      <c r="C394">
        <v>211.4</v>
      </c>
      <c r="D394">
        <v>210.2</v>
      </c>
      <c r="E394">
        <v>211.1</v>
      </c>
      <c r="G394">
        <v>211.1</v>
      </c>
      <c r="H394">
        <v>2940</v>
      </c>
      <c r="I394">
        <v>20068</v>
      </c>
      <c r="J394">
        <f t="shared" si="18"/>
        <v>77.610294117647044</v>
      </c>
      <c r="K394">
        <f t="shared" si="19"/>
        <v>1961</v>
      </c>
      <c r="L394">
        <f t="shared" si="20"/>
        <v>1</v>
      </c>
    </row>
    <row r="395" spans="1:12" x14ac:dyDescent="0.25">
      <c r="A395" s="1">
        <v>22301</v>
      </c>
      <c r="B395">
        <v>211.2</v>
      </c>
      <c r="C395">
        <v>211.2</v>
      </c>
      <c r="D395">
        <v>210.4</v>
      </c>
      <c r="E395">
        <v>211</v>
      </c>
      <c r="G395">
        <v>211</v>
      </c>
      <c r="H395">
        <v>1988</v>
      </c>
      <c r="I395">
        <v>19807</v>
      </c>
      <c r="J395">
        <f t="shared" si="18"/>
        <v>77.57352941176471</v>
      </c>
      <c r="K395">
        <f t="shared" si="19"/>
        <v>1961</v>
      </c>
      <c r="L395">
        <f t="shared" si="20"/>
        <v>1</v>
      </c>
    </row>
    <row r="396" spans="1:12" x14ac:dyDescent="0.25">
      <c r="A396" s="1">
        <v>22304</v>
      </c>
      <c r="B396">
        <v>211.1</v>
      </c>
      <c r="C396">
        <v>211.7</v>
      </c>
      <c r="D396">
        <v>211.1</v>
      </c>
      <c r="E396">
        <v>211.7</v>
      </c>
      <c r="G396">
        <v>211.7</v>
      </c>
      <c r="H396">
        <v>1329</v>
      </c>
      <c r="I396">
        <v>19723</v>
      </c>
      <c r="J396">
        <f t="shared" si="18"/>
        <v>77.830882352941174</v>
      </c>
      <c r="K396">
        <f t="shared" si="19"/>
        <v>1961</v>
      </c>
      <c r="L396">
        <f t="shared" si="20"/>
        <v>1</v>
      </c>
    </row>
    <row r="397" spans="1:12" x14ac:dyDescent="0.25">
      <c r="A397" s="1">
        <v>22305</v>
      </c>
      <c r="B397">
        <v>212</v>
      </c>
      <c r="C397">
        <v>212.6</v>
      </c>
      <c r="D397">
        <v>212</v>
      </c>
      <c r="E397">
        <v>212.5</v>
      </c>
      <c r="G397">
        <v>212.5</v>
      </c>
      <c r="H397">
        <v>2290</v>
      </c>
      <c r="I397">
        <v>19592</v>
      </c>
      <c r="J397">
        <f t="shared" si="18"/>
        <v>78.125</v>
      </c>
      <c r="K397">
        <f t="shared" si="19"/>
        <v>1961</v>
      </c>
      <c r="L397">
        <f t="shared" si="20"/>
        <v>1</v>
      </c>
    </row>
    <row r="398" spans="1:12" x14ac:dyDescent="0.25">
      <c r="A398" s="1">
        <v>22306</v>
      </c>
      <c r="B398">
        <v>213.2</v>
      </c>
      <c r="C398">
        <v>214.4</v>
      </c>
      <c r="D398">
        <v>212.7</v>
      </c>
      <c r="E398">
        <v>213.7</v>
      </c>
      <c r="G398">
        <v>213.7</v>
      </c>
      <c r="H398">
        <v>1576</v>
      </c>
      <c r="I398">
        <v>19276</v>
      </c>
      <c r="J398">
        <f t="shared" si="18"/>
        <v>78.566176470588232</v>
      </c>
      <c r="K398">
        <f t="shared" si="19"/>
        <v>1961</v>
      </c>
      <c r="L398">
        <f t="shared" si="20"/>
        <v>1</v>
      </c>
    </row>
    <row r="399" spans="1:12" x14ac:dyDescent="0.25">
      <c r="A399" s="1">
        <v>22307</v>
      </c>
      <c r="B399">
        <v>214.2</v>
      </c>
      <c r="C399">
        <v>215</v>
      </c>
      <c r="D399">
        <v>213.4</v>
      </c>
      <c r="E399">
        <v>214.5</v>
      </c>
      <c r="G399">
        <v>214.5</v>
      </c>
      <c r="H399">
        <v>2727</v>
      </c>
      <c r="I399">
        <v>18349</v>
      </c>
      <c r="J399">
        <f t="shared" si="18"/>
        <v>78.860294117647058</v>
      </c>
      <c r="K399">
        <f t="shared" si="19"/>
        <v>1961</v>
      </c>
      <c r="L399">
        <f t="shared" si="20"/>
        <v>1</v>
      </c>
    </row>
    <row r="400" spans="1:12" x14ac:dyDescent="0.25">
      <c r="A400" s="1">
        <v>22308</v>
      </c>
      <c r="B400">
        <v>215.2</v>
      </c>
      <c r="C400">
        <v>215.4</v>
      </c>
      <c r="D400">
        <v>214.5</v>
      </c>
      <c r="E400">
        <v>215.1</v>
      </c>
      <c r="G400">
        <v>215.1</v>
      </c>
      <c r="H400">
        <v>2254</v>
      </c>
      <c r="I400">
        <v>18189</v>
      </c>
      <c r="J400">
        <f t="shared" si="18"/>
        <v>79.08088235294116</v>
      </c>
      <c r="K400">
        <f t="shared" si="19"/>
        <v>1961</v>
      </c>
      <c r="L400">
        <f t="shared" si="20"/>
        <v>1</v>
      </c>
    </row>
    <row r="401" spans="1:12" x14ac:dyDescent="0.25">
      <c r="A401" s="1">
        <v>22311</v>
      </c>
      <c r="B401">
        <v>215.2</v>
      </c>
      <c r="C401">
        <v>215.6</v>
      </c>
      <c r="D401">
        <v>214.6</v>
      </c>
      <c r="E401">
        <v>215.3</v>
      </c>
      <c r="G401">
        <v>215.3</v>
      </c>
      <c r="H401">
        <v>1928</v>
      </c>
      <c r="I401">
        <v>17519</v>
      </c>
      <c r="J401">
        <f t="shared" si="18"/>
        <v>79.154411764705884</v>
      </c>
      <c r="K401">
        <f t="shared" si="19"/>
        <v>1961</v>
      </c>
      <c r="L401">
        <f t="shared" si="20"/>
        <v>1</v>
      </c>
    </row>
    <row r="402" spans="1:12" x14ac:dyDescent="0.25">
      <c r="A402" s="1">
        <v>22312</v>
      </c>
      <c r="B402">
        <v>215.1</v>
      </c>
      <c r="C402">
        <v>215.1</v>
      </c>
      <c r="D402">
        <v>213.2</v>
      </c>
      <c r="E402">
        <v>213.2</v>
      </c>
      <c r="G402">
        <v>213.2</v>
      </c>
      <c r="H402">
        <v>1900</v>
      </c>
      <c r="I402">
        <v>17000</v>
      </c>
      <c r="J402">
        <f t="shared" si="18"/>
        <v>78.382352941176464</v>
      </c>
      <c r="K402">
        <f t="shared" si="19"/>
        <v>1961</v>
      </c>
      <c r="L402">
        <f t="shared" si="20"/>
        <v>1</v>
      </c>
    </row>
    <row r="403" spans="1:12" x14ac:dyDescent="0.25">
      <c r="A403" s="1">
        <v>22313</v>
      </c>
      <c r="B403">
        <v>213.2</v>
      </c>
      <c r="C403">
        <v>214.2</v>
      </c>
      <c r="D403">
        <v>213.2</v>
      </c>
      <c r="E403">
        <v>214.1</v>
      </c>
      <c r="G403">
        <v>214.1</v>
      </c>
      <c r="H403">
        <v>1913</v>
      </c>
      <c r="I403">
        <v>16698</v>
      </c>
      <c r="J403">
        <f t="shared" si="18"/>
        <v>78.713235294117652</v>
      </c>
      <c r="K403">
        <f t="shared" si="19"/>
        <v>1961</v>
      </c>
      <c r="L403">
        <f t="shared" si="20"/>
        <v>2</v>
      </c>
    </row>
    <row r="404" spans="1:12" x14ac:dyDescent="0.25">
      <c r="A404" s="1">
        <v>22314</v>
      </c>
      <c r="B404">
        <v>214.3</v>
      </c>
      <c r="C404">
        <v>215.2</v>
      </c>
      <c r="D404">
        <v>214.2</v>
      </c>
      <c r="E404">
        <v>214.4</v>
      </c>
      <c r="G404">
        <v>214.4</v>
      </c>
      <c r="H404">
        <v>1505</v>
      </c>
      <c r="I404">
        <v>16501</v>
      </c>
      <c r="J404">
        <f t="shared" si="18"/>
        <v>78.82352941176471</v>
      </c>
      <c r="K404">
        <f t="shared" si="19"/>
        <v>1961</v>
      </c>
      <c r="L404">
        <f t="shared" si="20"/>
        <v>2</v>
      </c>
    </row>
    <row r="405" spans="1:12" x14ac:dyDescent="0.25">
      <c r="A405" s="1">
        <v>22315</v>
      </c>
      <c r="B405">
        <v>214.7</v>
      </c>
      <c r="C405">
        <v>215.1</v>
      </c>
      <c r="D405">
        <v>213.7</v>
      </c>
      <c r="E405">
        <v>214.1</v>
      </c>
      <c r="G405">
        <v>214.1</v>
      </c>
      <c r="H405">
        <v>1881</v>
      </c>
      <c r="I405">
        <v>15857</v>
      </c>
      <c r="J405">
        <f t="shared" si="18"/>
        <v>78.713235294117652</v>
      </c>
      <c r="K405">
        <f t="shared" si="19"/>
        <v>1961</v>
      </c>
      <c r="L405">
        <f t="shared" si="20"/>
        <v>2</v>
      </c>
    </row>
    <row r="406" spans="1:12" x14ac:dyDescent="0.25">
      <c r="A406" s="1">
        <v>22318</v>
      </c>
      <c r="B406">
        <v>214.1</v>
      </c>
      <c r="C406">
        <v>214.5</v>
      </c>
      <c r="D406">
        <v>213.1</v>
      </c>
      <c r="E406">
        <v>213.6</v>
      </c>
      <c r="G406">
        <v>213.6</v>
      </c>
      <c r="H406">
        <v>1644</v>
      </c>
      <c r="I406">
        <v>14912</v>
      </c>
      <c r="J406">
        <f t="shared" si="18"/>
        <v>78.529411764705884</v>
      </c>
      <c r="K406">
        <f t="shared" si="19"/>
        <v>1961</v>
      </c>
      <c r="L406">
        <f t="shared" si="20"/>
        <v>2</v>
      </c>
    </row>
    <row r="407" spans="1:12" x14ac:dyDescent="0.25">
      <c r="A407" s="1">
        <v>22319</v>
      </c>
      <c r="B407">
        <v>213.2</v>
      </c>
      <c r="C407">
        <v>213.2</v>
      </c>
      <c r="D407">
        <v>210.5</v>
      </c>
      <c r="E407">
        <v>211.3</v>
      </c>
      <c r="G407">
        <v>211.3</v>
      </c>
      <c r="H407">
        <v>2144</v>
      </c>
      <c r="I407">
        <v>13912</v>
      </c>
      <c r="J407">
        <f t="shared" si="18"/>
        <v>77.683823529411768</v>
      </c>
      <c r="K407">
        <f t="shared" si="19"/>
        <v>1961</v>
      </c>
      <c r="L407">
        <f t="shared" si="20"/>
        <v>2</v>
      </c>
    </row>
    <row r="408" spans="1:12" x14ac:dyDescent="0.25">
      <c r="A408" s="1">
        <v>22320</v>
      </c>
      <c r="B408">
        <v>211</v>
      </c>
      <c r="C408">
        <v>211</v>
      </c>
      <c r="D408">
        <v>209.5</v>
      </c>
      <c r="E408">
        <v>210.7</v>
      </c>
      <c r="G408">
        <v>210.7</v>
      </c>
      <c r="H408">
        <v>2326</v>
      </c>
      <c r="I408">
        <v>13423</v>
      </c>
      <c r="J408">
        <f t="shared" si="18"/>
        <v>77.463235294117638</v>
      </c>
      <c r="K408">
        <f t="shared" si="19"/>
        <v>1961</v>
      </c>
      <c r="L408">
        <f t="shared" si="20"/>
        <v>2</v>
      </c>
    </row>
    <row r="409" spans="1:12" x14ac:dyDescent="0.25">
      <c r="A409" s="1">
        <v>22321</v>
      </c>
      <c r="B409">
        <v>211.2</v>
      </c>
      <c r="C409">
        <v>211.2</v>
      </c>
      <c r="D409">
        <v>210.4</v>
      </c>
      <c r="E409">
        <v>211</v>
      </c>
      <c r="G409">
        <v>211</v>
      </c>
      <c r="H409">
        <v>2559</v>
      </c>
      <c r="I409">
        <v>12706</v>
      </c>
      <c r="J409">
        <f t="shared" si="18"/>
        <v>77.57352941176471</v>
      </c>
      <c r="K409">
        <f t="shared" si="19"/>
        <v>1961</v>
      </c>
      <c r="L409">
        <f t="shared" si="20"/>
        <v>2</v>
      </c>
    </row>
    <row r="410" spans="1:12" x14ac:dyDescent="0.25">
      <c r="A410" s="1">
        <v>22322</v>
      </c>
      <c r="B410">
        <v>211</v>
      </c>
      <c r="C410">
        <v>211.3</v>
      </c>
      <c r="D410">
        <v>210.2</v>
      </c>
      <c r="E410">
        <v>210.4</v>
      </c>
      <c r="G410">
        <v>210.4</v>
      </c>
      <c r="H410">
        <v>1585</v>
      </c>
      <c r="I410">
        <v>11895</v>
      </c>
      <c r="J410">
        <f t="shared" si="18"/>
        <v>77.352941176470594</v>
      </c>
      <c r="K410">
        <f t="shared" si="19"/>
        <v>1961</v>
      </c>
      <c r="L410">
        <f t="shared" si="20"/>
        <v>2</v>
      </c>
    </row>
    <row r="411" spans="1:12" x14ac:dyDescent="0.25">
      <c r="A411" s="1">
        <v>22325</v>
      </c>
      <c r="B411">
        <v>209</v>
      </c>
      <c r="C411">
        <v>209.7</v>
      </c>
      <c r="D411">
        <v>207.7</v>
      </c>
      <c r="E411">
        <v>209</v>
      </c>
      <c r="G411">
        <v>209</v>
      </c>
      <c r="H411">
        <v>905</v>
      </c>
      <c r="I411">
        <v>11516</v>
      </c>
      <c r="J411">
        <f t="shared" si="18"/>
        <v>76.838235294117652</v>
      </c>
      <c r="K411">
        <f t="shared" si="19"/>
        <v>1961</v>
      </c>
      <c r="L411">
        <f t="shared" si="20"/>
        <v>2</v>
      </c>
    </row>
    <row r="412" spans="1:12" x14ac:dyDescent="0.25">
      <c r="A412" s="1">
        <v>22326</v>
      </c>
      <c r="B412">
        <v>209</v>
      </c>
      <c r="C412">
        <v>209.3</v>
      </c>
      <c r="D412">
        <v>208.2</v>
      </c>
      <c r="E412">
        <v>208.6</v>
      </c>
      <c r="G412">
        <v>208.6</v>
      </c>
      <c r="H412">
        <v>2385</v>
      </c>
      <c r="I412">
        <v>11188</v>
      </c>
      <c r="J412">
        <f t="shared" si="18"/>
        <v>76.691176470588232</v>
      </c>
      <c r="K412">
        <f t="shared" si="19"/>
        <v>1961</v>
      </c>
      <c r="L412">
        <f t="shared" si="20"/>
        <v>2</v>
      </c>
    </row>
    <row r="413" spans="1:12" x14ac:dyDescent="0.25">
      <c r="A413" s="1">
        <v>22327</v>
      </c>
      <c r="B413">
        <v>208.6</v>
      </c>
      <c r="C413">
        <v>210.2</v>
      </c>
      <c r="D413">
        <v>208.4</v>
      </c>
      <c r="E413">
        <v>210.2</v>
      </c>
      <c r="G413">
        <v>210.2</v>
      </c>
      <c r="H413">
        <v>1575</v>
      </c>
      <c r="I413">
        <v>10436</v>
      </c>
      <c r="J413">
        <f t="shared" si="18"/>
        <v>77.279411764705884</v>
      </c>
      <c r="K413">
        <f t="shared" si="19"/>
        <v>1961</v>
      </c>
      <c r="L413">
        <f t="shared" si="20"/>
        <v>2</v>
      </c>
    </row>
    <row r="414" spans="1:12" x14ac:dyDescent="0.25">
      <c r="A414" s="1">
        <v>22328</v>
      </c>
      <c r="B414">
        <v>210.5</v>
      </c>
      <c r="C414">
        <v>211.4</v>
      </c>
      <c r="D414">
        <v>209.6</v>
      </c>
      <c r="E414">
        <v>211.4</v>
      </c>
      <c r="G414">
        <v>211.4</v>
      </c>
      <c r="H414">
        <v>1623</v>
      </c>
      <c r="I414">
        <v>10390</v>
      </c>
      <c r="J414">
        <f t="shared" si="18"/>
        <v>77.720588235294116</v>
      </c>
      <c r="K414">
        <f t="shared" si="19"/>
        <v>1961</v>
      </c>
      <c r="L414">
        <f t="shared" si="20"/>
        <v>2</v>
      </c>
    </row>
    <row r="415" spans="1:12" x14ac:dyDescent="0.25">
      <c r="A415" s="1">
        <v>22329</v>
      </c>
      <c r="B415">
        <v>210.6</v>
      </c>
      <c r="C415">
        <v>211.3</v>
      </c>
      <c r="D415">
        <v>209.7</v>
      </c>
      <c r="E415">
        <v>210.4</v>
      </c>
      <c r="G415">
        <v>210.4</v>
      </c>
      <c r="H415">
        <v>1067</v>
      </c>
      <c r="I415">
        <v>10144</v>
      </c>
      <c r="J415">
        <f t="shared" si="18"/>
        <v>77.352941176470594</v>
      </c>
      <c r="K415">
        <f t="shared" si="19"/>
        <v>1961</v>
      </c>
      <c r="L415">
        <f t="shared" si="20"/>
        <v>2</v>
      </c>
    </row>
    <row r="416" spans="1:12" x14ac:dyDescent="0.25">
      <c r="A416" s="1">
        <v>22332</v>
      </c>
      <c r="B416">
        <v>209.4</v>
      </c>
      <c r="C416">
        <v>211.3</v>
      </c>
      <c r="D416">
        <v>209.4</v>
      </c>
      <c r="E416">
        <v>211.3</v>
      </c>
      <c r="G416">
        <v>211.3</v>
      </c>
      <c r="H416">
        <v>856</v>
      </c>
      <c r="I416">
        <v>10020</v>
      </c>
      <c r="J416">
        <f t="shared" si="18"/>
        <v>77.683823529411768</v>
      </c>
      <c r="K416">
        <f t="shared" si="19"/>
        <v>1961</v>
      </c>
      <c r="L416">
        <f t="shared" si="20"/>
        <v>2</v>
      </c>
    </row>
    <row r="417" spans="1:12" x14ac:dyDescent="0.25">
      <c r="A417" s="1">
        <v>22333</v>
      </c>
      <c r="B417">
        <v>211</v>
      </c>
      <c r="C417">
        <v>212.2</v>
      </c>
      <c r="D417">
        <v>210.4</v>
      </c>
      <c r="E417">
        <v>212.1</v>
      </c>
      <c r="G417">
        <v>212.1</v>
      </c>
      <c r="H417">
        <v>775</v>
      </c>
      <c r="I417">
        <v>9991</v>
      </c>
      <c r="J417">
        <f t="shared" si="18"/>
        <v>77.977941176470594</v>
      </c>
      <c r="K417">
        <f t="shared" si="19"/>
        <v>1961</v>
      </c>
      <c r="L417">
        <f t="shared" si="20"/>
        <v>2</v>
      </c>
    </row>
    <row r="418" spans="1:12" x14ac:dyDescent="0.25">
      <c r="A418" s="1">
        <v>22335</v>
      </c>
      <c r="B418">
        <v>212.2</v>
      </c>
      <c r="C418">
        <v>212.2</v>
      </c>
      <c r="D418">
        <v>210.7</v>
      </c>
      <c r="E418">
        <v>212</v>
      </c>
      <c r="G418">
        <v>212</v>
      </c>
      <c r="H418">
        <v>849</v>
      </c>
      <c r="I418">
        <v>9810</v>
      </c>
      <c r="J418">
        <f t="shared" si="18"/>
        <v>77.941176470588232</v>
      </c>
      <c r="K418">
        <f t="shared" si="19"/>
        <v>1961</v>
      </c>
      <c r="L418">
        <f t="shared" si="20"/>
        <v>2</v>
      </c>
    </row>
    <row r="419" spans="1:12" x14ac:dyDescent="0.25">
      <c r="A419" s="1">
        <v>22336</v>
      </c>
      <c r="B419">
        <v>211.4</v>
      </c>
      <c r="C419">
        <v>211.4</v>
      </c>
      <c r="D419">
        <v>209.2</v>
      </c>
      <c r="E419">
        <v>210.2</v>
      </c>
      <c r="G419">
        <v>210.2</v>
      </c>
      <c r="H419">
        <v>1100</v>
      </c>
      <c r="I419">
        <v>9452</v>
      </c>
      <c r="J419">
        <f t="shared" si="18"/>
        <v>77.279411764705884</v>
      </c>
      <c r="K419">
        <f t="shared" si="19"/>
        <v>1961</v>
      </c>
      <c r="L419">
        <f t="shared" si="20"/>
        <v>2</v>
      </c>
    </row>
    <row r="420" spans="1:12" x14ac:dyDescent="0.25">
      <c r="A420" s="1">
        <v>22339</v>
      </c>
      <c r="B420">
        <v>209.2</v>
      </c>
      <c r="C420">
        <v>211</v>
      </c>
      <c r="D420">
        <v>209.2</v>
      </c>
      <c r="E420">
        <v>209.6</v>
      </c>
      <c r="G420">
        <v>209.6</v>
      </c>
      <c r="H420">
        <v>1991</v>
      </c>
      <c r="I420">
        <v>8497</v>
      </c>
      <c r="J420">
        <f t="shared" si="18"/>
        <v>77.058823529411768</v>
      </c>
      <c r="K420">
        <f t="shared" si="19"/>
        <v>1961</v>
      </c>
      <c r="L420">
        <f t="shared" si="20"/>
        <v>2</v>
      </c>
    </row>
    <row r="421" spans="1:12" x14ac:dyDescent="0.25">
      <c r="A421" s="1">
        <v>22340</v>
      </c>
      <c r="B421">
        <v>210.3</v>
      </c>
      <c r="C421">
        <v>211</v>
      </c>
      <c r="D421">
        <v>209.6</v>
      </c>
      <c r="E421">
        <v>210.4</v>
      </c>
      <c r="G421">
        <v>210.4</v>
      </c>
      <c r="H421">
        <v>1353</v>
      </c>
      <c r="I421">
        <v>7860</v>
      </c>
      <c r="J421">
        <f t="shared" si="18"/>
        <v>77.352941176470594</v>
      </c>
      <c r="K421">
        <f t="shared" si="19"/>
        <v>1961</v>
      </c>
      <c r="L421">
        <f t="shared" si="20"/>
        <v>2</v>
      </c>
    </row>
    <row r="422" spans="1:12" x14ac:dyDescent="0.25">
      <c r="A422" s="1">
        <v>22341</v>
      </c>
      <c r="B422">
        <v>210</v>
      </c>
      <c r="C422">
        <v>211</v>
      </c>
      <c r="D422">
        <v>209.4</v>
      </c>
      <c r="E422">
        <v>209.4</v>
      </c>
      <c r="G422">
        <v>209.4</v>
      </c>
      <c r="H422">
        <v>1982</v>
      </c>
      <c r="I422">
        <v>6768</v>
      </c>
      <c r="J422">
        <f t="shared" si="18"/>
        <v>76.985294117647058</v>
      </c>
      <c r="K422">
        <f t="shared" si="19"/>
        <v>1961</v>
      </c>
      <c r="L422">
        <f t="shared" si="20"/>
        <v>3</v>
      </c>
    </row>
    <row r="423" spans="1:12" x14ac:dyDescent="0.25">
      <c r="A423" s="1">
        <v>22342</v>
      </c>
      <c r="B423">
        <v>210</v>
      </c>
      <c r="C423">
        <v>210.6</v>
      </c>
      <c r="D423">
        <v>208.5</v>
      </c>
      <c r="E423">
        <v>209.7</v>
      </c>
      <c r="G423">
        <v>209.7</v>
      </c>
      <c r="H423">
        <v>763</v>
      </c>
      <c r="I423">
        <v>6513</v>
      </c>
      <c r="J423">
        <f t="shared" si="18"/>
        <v>77.095588235294116</v>
      </c>
      <c r="K423">
        <f t="shared" si="19"/>
        <v>1961</v>
      </c>
      <c r="L423">
        <f t="shared" si="20"/>
        <v>3</v>
      </c>
    </row>
    <row r="424" spans="1:12" x14ac:dyDescent="0.25">
      <c r="A424" s="1">
        <v>22343</v>
      </c>
      <c r="B424">
        <v>210.7</v>
      </c>
      <c r="C424">
        <v>210.7</v>
      </c>
      <c r="D424">
        <v>209.2</v>
      </c>
      <c r="E424">
        <v>210</v>
      </c>
      <c r="G424">
        <v>210</v>
      </c>
      <c r="H424">
        <v>466</v>
      </c>
      <c r="I424">
        <v>6372</v>
      </c>
      <c r="J424">
        <f t="shared" si="18"/>
        <v>77.205882352941174</v>
      </c>
      <c r="K424">
        <f t="shared" si="19"/>
        <v>1961</v>
      </c>
      <c r="L424">
        <f t="shared" si="20"/>
        <v>3</v>
      </c>
    </row>
    <row r="425" spans="1:12" x14ac:dyDescent="0.25">
      <c r="A425" s="1">
        <v>22346</v>
      </c>
      <c r="B425">
        <v>210</v>
      </c>
      <c r="C425">
        <v>210.4</v>
      </c>
      <c r="D425">
        <v>208.5</v>
      </c>
      <c r="E425">
        <v>208.5</v>
      </c>
      <c r="G425">
        <v>208.5</v>
      </c>
      <c r="H425">
        <v>265</v>
      </c>
      <c r="I425">
        <v>6247</v>
      </c>
      <c r="J425">
        <f t="shared" si="18"/>
        <v>76.654411764705884</v>
      </c>
      <c r="K425">
        <f t="shared" si="19"/>
        <v>1961</v>
      </c>
      <c r="L425">
        <f t="shared" si="20"/>
        <v>3</v>
      </c>
    </row>
    <row r="426" spans="1:12" x14ac:dyDescent="0.25">
      <c r="A426" s="1">
        <v>22347</v>
      </c>
      <c r="B426">
        <v>208.2</v>
      </c>
      <c r="C426">
        <v>208.4</v>
      </c>
      <c r="D426">
        <v>207.2</v>
      </c>
      <c r="E426">
        <v>207.6</v>
      </c>
      <c r="G426">
        <v>207.6</v>
      </c>
      <c r="H426">
        <v>682</v>
      </c>
      <c r="I426">
        <v>5931</v>
      </c>
      <c r="J426">
        <f t="shared" si="18"/>
        <v>76.32352941176471</v>
      </c>
      <c r="K426">
        <f t="shared" si="19"/>
        <v>1961</v>
      </c>
      <c r="L426">
        <f t="shared" si="20"/>
        <v>3</v>
      </c>
    </row>
    <row r="427" spans="1:12" x14ac:dyDescent="0.25">
      <c r="A427" s="1">
        <v>22348</v>
      </c>
      <c r="B427">
        <v>208.1</v>
      </c>
      <c r="C427">
        <v>208.6</v>
      </c>
      <c r="D427">
        <v>208</v>
      </c>
      <c r="E427">
        <v>208.6</v>
      </c>
      <c r="G427">
        <v>208.6</v>
      </c>
      <c r="H427">
        <v>1335</v>
      </c>
      <c r="I427">
        <v>5243</v>
      </c>
      <c r="J427">
        <f t="shared" si="18"/>
        <v>76.691176470588232</v>
      </c>
      <c r="K427">
        <f t="shared" si="19"/>
        <v>1961</v>
      </c>
      <c r="L427">
        <f t="shared" si="20"/>
        <v>3</v>
      </c>
    </row>
    <row r="428" spans="1:12" x14ac:dyDescent="0.25">
      <c r="A428" s="1">
        <v>22349</v>
      </c>
      <c r="B428">
        <v>208.4</v>
      </c>
      <c r="C428">
        <v>209.4</v>
      </c>
      <c r="D428">
        <v>208.2</v>
      </c>
      <c r="E428">
        <v>208.4</v>
      </c>
      <c r="G428">
        <v>208.4</v>
      </c>
      <c r="H428">
        <v>406</v>
      </c>
      <c r="I428">
        <v>5369</v>
      </c>
      <c r="J428">
        <f t="shared" si="18"/>
        <v>76.617647058823536</v>
      </c>
      <c r="K428">
        <f t="shared" si="19"/>
        <v>1961</v>
      </c>
      <c r="L428">
        <f t="shared" si="20"/>
        <v>3</v>
      </c>
    </row>
    <row r="429" spans="1:12" x14ac:dyDescent="0.25">
      <c r="A429" s="1">
        <v>22350</v>
      </c>
      <c r="B429">
        <v>207.6</v>
      </c>
      <c r="C429">
        <v>209.4</v>
      </c>
      <c r="D429">
        <v>207.6</v>
      </c>
      <c r="E429">
        <v>207.7</v>
      </c>
      <c r="G429">
        <v>207.7</v>
      </c>
      <c r="H429">
        <v>198</v>
      </c>
      <c r="I429">
        <v>5244</v>
      </c>
      <c r="J429">
        <f t="shared" si="18"/>
        <v>76.360294117647058</v>
      </c>
      <c r="K429">
        <f t="shared" si="19"/>
        <v>1961</v>
      </c>
      <c r="L429">
        <f t="shared" si="20"/>
        <v>3</v>
      </c>
    </row>
    <row r="430" spans="1:12" x14ac:dyDescent="0.25">
      <c r="A430" s="1">
        <v>22353</v>
      </c>
      <c r="B430">
        <v>209</v>
      </c>
      <c r="C430">
        <v>209</v>
      </c>
      <c r="D430">
        <v>208.3</v>
      </c>
      <c r="E430">
        <v>208.4</v>
      </c>
      <c r="G430">
        <v>208.4</v>
      </c>
      <c r="H430">
        <v>421</v>
      </c>
      <c r="I430">
        <v>5028</v>
      </c>
      <c r="J430">
        <f t="shared" si="18"/>
        <v>76.617647058823536</v>
      </c>
      <c r="K430">
        <f t="shared" si="19"/>
        <v>1961</v>
      </c>
      <c r="L430">
        <f t="shared" si="20"/>
        <v>3</v>
      </c>
    </row>
    <row r="431" spans="1:12" x14ac:dyDescent="0.25">
      <c r="A431" s="1">
        <v>22354</v>
      </c>
      <c r="B431">
        <v>208.5</v>
      </c>
      <c r="C431">
        <v>209</v>
      </c>
      <c r="D431">
        <v>208.5</v>
      </c>
      <c r="E431">
        <v>208.7</v>
      </c>
      <c r="G431">
        <v>208.7</v>
      </c>
      <c r="H431">
        <v>234</v>
      </c>
      <c r="I431">
        <v>4895</v>
      </c>
      <c r="J431">
        <f t="shared" si="18"/>
        <v>76.72794117647058</v>
      </c>
      <c r="K431">
        <f t="shared" si="19"/>
        <v>1961</v>
      </c>
      <c r="L431">
        <f t="shared" si="20"/>
        <v>3</v>
      </c>
    </row>
    <row r="432" spans="1:12" x14ac:dyDescent="0.25">
      <c r="A432" s="1">
        <v>22355</v>
      </c>
      <c r="B432">
        <v>208.7</v>
      </c>
      <c r="C432">
        <v>208.7</v>
      </c>
      <c r="D432">
        <v>208.1</v>
      </c>
      <c r="E432">
        <v>208.4</v>
      </c>
      <c r="G432">
        <v>208.4</v>
      </c>
      <c r="H432">
        <v>233</v>
      </c>
      <c r="I432">
        <v>4782</v>
      </c>
      <c r="J432">
        <f t="shared" si="18"/>
        <v>76.617647058823536</v>
      </c>
      <c r="K432">
        <f t="shared" si="19"/>
        <v>1961</v>
      </c>
      <c r="L432">
        <f t="shared" si="20"/>
        <v>3</v>
      </c>
    </row>
    <row r="433" spans="1:12" x14ac:dyDescent="0.25">
      <c r="A433" s="1">
        <v>22356</v>
      </c>
      <c r="B433">
        <v>208.7</v>
      </c>
      <c r="C433">
        <v>208.7</v>
      </c>
      <c r="D433">
        <v>208.2</v>
      </c>
      <c r="E433">
        <v>208.3</v>
      </c>
      <c r="G433">
        <v>208.3</v>
      </c>
      <c r="H433">
        <v>543</v>
      </c>
      <c r="I433">
        <v>4528</v>
      </c>
      <c r="J433">
        <f t="shared" si="18"/>
        <v>76.580882352941188</v>
      </c>
      <c r="K433">
        <f t="shared" si="19"/>
        <v>1961</v>
      </c>
      <c r="L433">
        <f t="shared" si="20"/>
        <v>3</v>
      </c>
    </row>
    <row r="434" spans="1:12" x14ac:dyDescent="0.25">
      <c r="A434" s="1">
        <v>22357</v>
      </c>
      <c r="B434">
        <v>208.7</v>
      </c>
      <c r="C434">
        <v>208.7</v>
      </c>
      <c r="D434">
        <v>206.5</v>
      </c>
      <c r="E434">
        <v>207.3</v>
      </c>
      <c r="G434">
        <v>207.3</v>
      </c>
      <c r="H434">
        <v>457</v>
      </c>
      <c r="I434">
        <v>4223</v>
      </c>
      <c r="J434">
        <f t="shared" si="18"/>
        <v>76.213235294117652</v>
      </c>
      <c r="K434">
        <f t="shared" si="19"/>
        <v>1961</v>
      </c>
      <c r="L434">
        <f t="shared" si="20"/>
        <v>3</v>
      </c>
    </row>
    <row r="435" spans="1:12" x14ac:dyDescent="0.25">
      <c r="A435" s="1">
        <v>22360</v>
      </c>
      <c r="B435">
        <v>207.2</v>
      </c>
      <c r="C435">
        <v>207.2</v>
      </c>
      <c r="D435">
        <v>206.4</v>
      </c>
      <c r="E435">
        <v>206.7</v>
      </c>
      <c r="G435">
        <v>206.7</v>
      </c>
      <c r="H435">
        <v>821</v>
      </c>
      <c r="I435">
        <v>3657</v>
      </c>
      <c r="J435">
        <f t="shared" si="18"/>
        <v>75.992647058823522</v>
      </c>
      <c r="K435">
        <f t="shared" si="19"/>
        <v>1961</v>
      </c>
      <c r="L435">
        <f t="shared" si="20"/>
        <v>3</v>
      </c>
    </row>
    <row r="436" spans="1:12" x14ac:dyDescent="0.25">
      <c r="A436" s="1">
        <v>22361</v>
      </c>
      <c r="B436">
        <v>207</v>
      </c>
      <c r="C436">
        <v>207.3</v>
      </c>
      <c r="D436">
        <v>203.6</v>
      </c>
      <c r="E436">
        <v>205</v>
      </c>
      <c r="G436">
        <v>205</v>
      </c>
      <c r="H436">
        <v>1700</v>
      </c>
      <c r="I436">
        <v>2345</v>
      </c>
      <c r="J436">
        <f t="shared" si="18"/>
        <v>75.367647058823536</v>
      </c>
      <c r="K436">
        <f t="shared" si="19"/>
        <v>1961</v>
      </c>
      <c r="L436">
        <f t="shared" si="20"/>
        <v>3</v>
      </c>
    </row>
    <row r="437" spans="1:12" x14ac:dyDescent="0.25">
      <c r="A437" s="1">
        <v>22362</v>
      </c>
      <c r="B437">
        <v>206.3</v>
      </c>
      <c r="C437">
        <v>206.3</v>
      </c>
      <c r="D437">
        <v>204.4</v>
      </c>
      <c r="E437">
        <v>205.3</v>
      </c>
      <c r="G437">
        <v>205.3</v>
      </c>
      <c r="H437">
        <v>4995</v>
      </c>
      <c r="I437">
        <v>22700</v>
      </c>
      <c r="J437">
        <f t="shared" si="18"/>
        <v>75.477941176470594</v>
      </c>
      <c r="K437">
        <f t="shared" si="19"/>
        <v>1961</v>
      </c>
      <c r="L437">
        <f t="shared" si="20"/>
        <v>3</v>
      </c>
    </row>
    <row r="438" spans="1:12" x14ac:dyDescent="0.25">
      <c r="A438" s="1">
        <v>22363</v>
      </c>
      <c r="B438">
        <v>205.2</v>
      </c>
      <c r="C438">
        <v>206.1</v>
      </c>
      <c r="D438">
        <v>204.7</v>
      </c>
      <c r="E438">
        <v>205.3</v>
      </c>
      <c r="G438">
        <v>205.3</v>
      </c>
      <c r="H438">
        <v>4057</v>
      </c>
      <c r="I438">
        <v>21852</v>
      </c>
      <c r="J438">
        <f t="shared" si="18"/>
        <v>75.477941176470594</v>
      </c>
      <c r="K438">
        <f t="shared" si="19"/>
        <v>1961</v>
      </c>
      <c r="L438">
        <f t="shared" si="20"/>
        <v>3</v>
      </c>
    </row>
    <row r="439" spans="1:12" x14ac:dyDescent="0.25">
      <c r="A439" s="1">
        <v>22364</v>
      </c>
      <c r="B439">
        <v>205.4</v>
      </c>
      <c r="C439">
        <v>206</v>
      </c>
      <c r="D439">
        <v>205</v>
      </c>
      <c r="E439">
        <v>206</v>
      </c>
      <c r="G439">
        <v>206</v>
      </c>
      <c r="H439">
        <v>3192</v>
      </c>
      <c r="I439">
        <v>20803</v>
      </c>
      <c r="J439">
        <f t="shared" si="18"/>
        <v>75.735294117647058</v>
      </c>
      <c r="K439">
        <f t="shared" si="19"/>
        <v>1961</v>
      </c>
      <c r="L439">
        <f t="shared" si="20"/>
        <v>3</v>
      </c>
    </row>
    <row r="440" spans="1:12" x14ac:dyDescent="0.25">
      <c r="A440" s="1">
        <v>22367</v>
      </c>
      <c r="B440">
        <v>205.6</v>
      </c>
      <c r="C440">
        <v>205.6</v>
      </c>
      <c r="D440">
        <v>204.4</v>
      </c>
      <c r="E440">
        <v>204.7</v>
      </c>
      <c r="G440">
        <v>204.7</v>
      </c>
      <c r="H440">
        <v>2164</v>
      </c>
      <c r="I440">
        <v>20769</v>
      </c>
      <c r="J440">
        <f t="shared" si="18"/>
        <v>75.257352941176464</v>
      </c>
      <c r="K440">
        <f t="shared" si="19"/>
        <v>1961</v>
      </c>
      <c r="L440">
        <f t="shared" si="20"/>
        <v>3</v>
      </c>
    </row>
    <row r="441" spans="1:12" x14ac:dyDescent="0.25">
      <c r="A441" s="1">
        <v>22368</v>
      </c>
      <c r="B441">
        <v>204.3</v>
      </c>
      <c r="C441">
        <v>204.3</v>
      </c>
      <c r="D441">
        <v>203</v>
      </c>
      <c r="E441">
        <v>203</v>
      </c>
      <c r="G441">
        <v>203</v>
      </c>
      <c r="H441">
        <v>1689</v>
      </c>
      <c r="I441">
        <v>20676</v>
      </c>
      <c r="J441">
        <f t="shared" si="18"/>
        <v>74.632352941176464</v>
      </c>
      <c r="K441">
        <f t="shared" si="19"/>
        <v>1961</v>
      </c>
      <c r="L441">
        <f t="shared" si="20"/>
        <v>3</v>
      </c>
    </row>
    <row r="442" spans="1:12" x14ac:dyDescent="0.25">
      <c r="A442" s="1">
        <v>22369</v>
      </c>
      <c r="B442">
        <v>202.4</v>
      </c>
      <c r="C442">
        <v>202.5</v>
      </c>
      <c r="D442">
        <v>197.3</v>
      </c>
      <c r="E442">
        <v>199.4</v>
      </c>
      <c r="G442">
        <v>199.4</v>
      </c>
      <c r="H442">
        <v>4153</v>
      </c>
      <c r="I442">
        <v>19623</v>
      </c>
      <c r="J442">
        <f t="shared" si="18"/>
        <v>73.308823529411768</v>
      </c>
      <c r="K442">
        <f t="shared" si="19"/>
        <v>1961</v>
      </c>
      <c r="L442">
        <f t="shared" si="20"/>
        <v>3</v>
      </c>
    </row>
    <row r="443" spans="1:12" x14ac:dyDescent="0.25">
      <c r="A443" s="1">
        <v>22370</v>
      </c>
      <c r="B443">
        <v>199.4</v>
      </c>
      <c r="C443">
        <v>201.5</v>
      </c>
      <c r="D443">
        <v>198.5</v>
      </c>
      <c r="E443">
        <v>199.2</v>
      </c>
      <c r="G443">
        <v>199.2</v>
      </c>
      <c r="H443">
        <v>8256</v>
      </c>
      <c r="I443">
        <v>16896</v>
      </c>
      <c r="J443">
        <f t="shared" si="18"/>
        <v>73.235294117647058</v>
      </c>
      <c r="K443">
        <f t="shared" si="19"/>
        <v>1961</v>
      </c>
      <c r="L443">
        <f t="shared" si="20"/>
        <v>3</v>
      </c>
    </row>
    <row r="444" spans="1:12" x14ac:dyDescent="0.25">
      <c r="A444" s="1">
        <v>22374</v>
      </c>
      <c r="B444">
        <v>199.2</v>
      </c>
      <c r="C444">
        <v>199.5</v>
      </c>
      <c r="D444">
        <v>196.2</v>
      </c>
      <c r="E444">
        <v>196.3</v>
      </c>
      <c r="G444">
        <v>196.3</v>
      </c>
      <c r="H444">
        <v>3480</v>
      </c>
      <c r="I444">
        <v>17001</v>
      </c>
      <c r="J444">
        <f t="shared" si="18"/>
        <v>72.169117647058826</v>
      </c>
      <c r="K444">
        <f t="shared" si="19"/>
        <v>1961</v>
      </c>
      <c r="L444">
        <f t="shared" si="20"/>
        <v>4</v>
      </c>
    </row>
    <row r="445" spans="1:12" x14ac:dyDescent="0.25">
      <c r="A445" s="1">
        <v>22375</v>
      </c>
      <c r="B445">
        <v>195.6</v>
      </c>
      <c r="C445">
        <v>197.4</v>
      </c>
      <c r="D445">
        <v>195.4</v>
      </c>
      <c r="E445">
        <v>197.1</v>
      </c>
      <c r="G445">
        <v>197.1</v>
      </c>
      <c r="H445">
        <v>4411</v>
      </c>
      <c r="I445">
        <v>16429</v>
      </c>
      <c r="J445">
        <f t="shared" si="18"/>
        <v>72.463235294117652</v>
      </c>
      <c r="K445">
        <f t="shared" si="19"/>
        <v>1961</v>
      </c>
      <c r="L445">
        <f t="shared" si="20"/>
        <v>4</v>
      </c>
    </row>
    <row r="446" spans="1:12" x14ac:dyDescent="0.25">
      <c r="A446" s="1">
        <v>22376</v>
      </c>
      <c r="B446">
        <v>197.4</v>
      </c>
      <c r="C446">
        <v>198</v>
      </c>
      <c r="D446">
        <v>196.4</v>
      </c>
      <c r="E446">
        <v>196.4</v>
      </c>
      <c r="G446">
        <v>196.4</v>
      </c>
      <c r="H446">
        <v>3195</v>
      </c>
      <c r="I446">
        <v>16042</v>
      </c>
      <c r="J446">
        <f t="shared" si="18"/>
        <v>72.205882352941174</v>
      </c>
      <c r="K446">
        <f t="shared" si="19"/>
        <v>1961</v>
      </c>
      <c r="L446">
        <f t="shared" si="20"/>
        <v>4</v>
      </c>
    </row>
    <row r="447" spans="1:12" x14ac:dyDescent="0.25">
      <c r="A447" s="1">
        <v>22377</v>
      </c>
      <c r="B447">
        <v>196.2</v>
      </c>
      <c r="C447">
        <v>197.5</v>
      </c>
      <c r="D447">
        <v>196.2</v>
      </c>
      <c r="E447">
        <v>197.4</v>
      </c>
      <c r="G447">
        <v>197.4</v>
      </c>
      <c r="H447">
        <v>1835</v>
      </c>
      <c r="I447">
        <v>16066</v>
      </c>
      <c r="J447">
        <f t="shared" si="18"/>
        <v>72.57352941176471</v>
      </c>
      <c r="K447">
        <f t="shared" si="19"/>
        <v>1961</v>
      </c>
      <c r="L447">
        <f t="shared" si="20"/>
        <v>4</v>
      </c>
    </row>
    <row r="448" spans="1:12" x14ac:dyDescent="0.25">
      <c r="A448" s="1">
        <v>22378</v>
      </c>
      <c r="B448">
        <v>197.6</v>
      </c>
      <c r="C448">
        <v>199</v>
      </c>
      <c r="D448">
        <v>197.6</v>
      </c>
      <c r="E448">
        <v>198.7</v>
      </c>
      <c r="G448">
        <v>198.7</v>
      </c>
      <c r="H448">
        <v>1528</v>
      </c>
      <c r="I448">
        <v>15991</v>
      </c>
      <c r="J448">
        <f t="shared" si="18"/>
        <v>73.05147058823529</v>
      </c>
      <c r="K448">
        <f t="shared" si="19"/>
        <v>1961</v>
      </c>
      <c r="L448">
        <f t="shared" si="20"/>
        <v>4</v>
      </c>
    </row>
    <row r="449" spans="1:12" x14ac:dyDescent="0.25">
      <c r="A449" s="1">
        <v>22381</v>
      </c>
      <c r="B449">
        <v>198.6</v>
      </c>
      <c r="C449">
        <v>199.1</v>
      </c>
      <c r="D449">
        <v>195</v>
      </c>
      <c r="E449">
        <v>196.1</v>
      </c>
      <c r="G449">
        <v>196.1</v>
      </c>
      <c r="H449">
        <v>2221</v>
      </c>
      <c r="I449">
        <v>15849</v>
      </c>
      <c r="J449">
        <f t="shared" si="18"/>
        <v>72.095588235294116</v>
      </c>
      <c r="K449">
        <f t="shared" si="19"/>
        <v>1961</v>
      </c>
      <c r="L449">
        <f t="shared" si="20"/>
        <v>4</v>
      </c>
    </row>
    <row r="450" spans="1:12" x14ac:dyDescent="0.25">
      <c r="A450" s="1">
        <v>22382</v>
      </c>
      <c r="B450">
        <v>196.2</v>
      </c>
      <c r="C450">
        <v>196.4</v>
      </c>
      <c r="D450">
        <v>194.4</v>
      </c>
      <c r="E450">
        <v>195.1</v>
      </c>
      <c r="G450">
        <v>195.1</v>
      </c>
      <c r="H450">
        <v>2771</v>
      </c>
      <c r="I450">
        <v>15209</v>
      </c>
      <c r="J450">
        <f t="shared" ref="J450:J513" si="21">G450/100*5000/136</f>
        <v>71.727941176470594</v>
      </c>
      <c r="K450">
        <f t="shared" ref="K450:K513" si="22">YEAR(A450)</f>
        <v>1961</v>
      </c>
      <c r="L450">
        <f t="shared" ref="L450:L513" si="23">MONTH(A450)</f>
        <v>4</v>
      </c>
    </row>
    <row r="451" spans="1:12" x14ac:dyDescent="0.25">
      <c r="A451" s="1">
        <v>22383</v>
      </c>
      <c r="B451">
        <v>195.2</v>
      </c>
      <c r="C451">
        <v>195.4</v>
      </c>
      <c r="D451">
        <v>192</v>
      </c>
      <c r="E451">
        <v>192.6</v>
      </c>
      <c r="G451">
        <v>192.6</v>
      </c>
      <c r="H451">
        <v>2242</v>
      </c>
      <c r="I451">
        <v>14764</v>
      </c>
      <c r="J451">
        <f t="shared" si="21"/>
        <v>70.808823529411768</v>
      </c>
      <c r="K451">
        <f t="shared" si="22"/>
        <v>1961</v>
      </c>
      <c r="L451">
        <f t="shared" si="23"/>
        <v>4</v>
      </c>
    </row>
    <row r="452" spans="1:12" x14ac:dyDescent="0.25">
      <c r="A452" s="1">
        <v>22384</v>
      </c>
      <c r="B452">
        <v>192.2</v>
      </c>
      <c r="C452">
        <v>193.2</v>
      </c>
      <c r="D452">
        <v>192</v>
      </c>
      <c r="E452">
        <v>192.2</v>
      </c>
      <c r="G452">
        <v>192.2</v>
      </c>
      <c r="H452">
        <v>3559</v>
      </c>
      <c r="I452">
        <v>13334</v>
      </c>
      <c r="J452">
        <f t="shared" si="21"/>
        <v>70.661764705882348</v>
      </c>
      <c r="K452">
        <f t="shared" si="22"/>
        <v>1961</v>
      </c>
      <c r="L452">
        <f t="shared" si="23"/>
        <v>4</v>
      </c>
    </row>
    <row r="453" spans="1:12" x14ac:dyDescent="0.25">
      <c r="A453" s="1">
        <v>22385</v>
      </c>
      <c r="B453">
        <v>192.5</v>
      </c>
      <c r="C453">
        <v>192.6</v>
      </c>
      <c r="D453">
        <v>191.2</v>
      </c>
      <c r="E453">
        <v>191.7</v>
      </c>
      <c r="G453">
        <v>191.7</v>
      </c>
      <c r="H453">
        <v>2440</v>
      </c>
      <c r="I453">
        <v>12831</v>
      </c>
      <c r="J453">
        <f t="shared" si="21"/>
        <v>70.47794117647058</v>
      </c>
      <c r="K453">
        <f t="shared" si="22"/>
        <v>1961</v>
      </c>
      <c r="L453">
        <f t="shared" si="23"/>
        <v>4</v>
      </c>
    </row>
    <row r="454" spans="1:12" x14ac:dyDescent="0.25">
      <c r="A454" s="1">
        <v>22388</v>
      </c>
      <c r="B454">
        <v>191.3</v>
      </c>
      <c r="C454">
        <v>191.6</v>
      </c>
      <c r="D454">
        <v>189.3</v>
      </c>
      <c r="E454">
        <v>189.5</v>
      </c>
      <c r="G454">
        <v>189.5</v>
      </c>
      <c r="H454">
        <v>2067</v>
      </c>
      <c r="I454">
        <v>12629</v>
      </c>
      <c r="J454">
        <f t="shared" si="21"/>
        <v>69.669117647058826</v>
      </c>
      <c r="K454">
        <f t="shared" si="22"/>
        <v>1961</v>
      </c>
      <c r="L454">
        <f t="shared" si="23"/>
        <v>4</v>
      </c>
    </row>
    <row r="455" spans="1:12" x14ac:dyDescent="0.25">
      <c r="A455" s="1">
        <v>22389</v>
      </c>
      <c r="B455">
        <v>189.5</v>
      </c>
      <c r="C455">
        <v>190</v>
      </c>
      <c r="D455">
        <v>188.2</v>
      </c>
      <c r="E455">
        <v>189</v>
      </c>
      <c r="G455">
        <v>189</v>
      </c>
      <c r="H455">
        <v>2301</v>
      </c>
      <c r="I455">
        <v>11734</v>
      </c>
      <c r="J455">
        <f t="shared" si="21"/>
        <v>69.485294117647058</v>
      </c>
      <c r="K455">
        <f t="shared" si="22"/>
        <v>1961</v>
      </c>
      <c r="L455">
        <f t="shared" si="23"/>
        <v>4</v>
      </c>
    </row>
    <row r="456" spans="1:12" x14ac:dyDescent="0.25">
      <c r="A456" s="1">
        <v>22390</v>
      </c>
      <c r="B456">
        <v>189.4</v>
      </c>
      <c r="C456">
        <v>192.2</v>
      </c>
      <c r="D456">
        <v>189.2</v>
      </c>
      <c r="E456">
        <v>191.6</v>
      </c>
      <c r="G456">
        <v>191.6</v>
      </c>
      <c r="H456">
        <v>1687</v>
      </c>
      <c r="I456">
        <v>11232</v>
      </c>
      <c r="J456">
        <f t="shared" si="21"/>
        <v>70.441176470588232</v>
      </c>
      <c r="K456">
        <f t="shared" si="22"/>
        <v>1961</v>
      </c>
      <c r="L456">
        <f t="shared" si="23"/>
        <v>4</v>
      </c>
    </row>
    <row r="457" spans="1:12" x14ac:dyDescent="0.25">
      <c r="A457" s="1">
        <v>22391</v>
      </c>
      <c r="B457">
        <v>192</v>
      </c>
      <c r="C457">
        <v>193.1</v>
      </c>
      <c r="D457">
        <v>191</v>
      </c>
      <c r="E457">
        <v>191.6</v>
      </c>
      <c r="G457">
        <v>191.6</v>
      </c>
      <c r="H457">
        <v>1587</v>
      </c>
      <c r="I457">
        <v>10949</v>
      </c>
      <c r="J457">
        <f t="shared" si="21"/>
        <v>70.441176470588232</v>
      </c>
      <c r="K457">
        <f t="shared" si="22"/>
        <v>1961</v>
      </c>
      <c r="L457">
        <f t="shared" si="23"/>
        <v>4</v>
      </c>
    </row>
    <row r="458" spans="1:12" x14ac:dyDescent="0.25">
      <c r="A458" s="1">
        <v>22392</v>
      </c>
      <c r="B458">
        <v>191.2</v>
      </c>
      <c r="C458">
        <v>191.7</v>
      </c>
      <c r="D458">
        <v>191.2</v>
      </c>
      <c r="E458">
        <v>191.4</v>
      </c>
      <c r="G458">
        <v>191.4</v>
      </c>
      <c r="H458">
        <v>1508</v>
      </c>
      <c r="I458">
        <v>10807</v>
      </c>
      <c r="J458">
        <f t="shared" si="21"/>
        <v>70.367647058823536</v>
      </c>
      <c r="K458">
        <f t="shared" si="22"/>
        <v>1961</v>
      </c>
      <c r="L458">
        <f t="shared" si="23"/>
        <v>4</v>
      </c>
    </row>
    <row r="459" spans="1:12" x14ac:dyDescent="0.25">
      <c r="A459" s="1">
        <v>22395</v>
      </c>
      <c r="B459">
        <v>191</v>
      </c>
      <c r="C459">
        <v>191.1</v>
      </c>
      <c r="D459">
        <v>189.4</v>
      </c>
      <c r="E459">
        <v>189.7</v>
      </c>
      <c r="G459">
        <v>189.7</v>
      </c>
      <c r="H459">
        <v>377</v>
      </c>
      <c r="I459">
        <v>10623</v>
      </c>
      <c r="J459">
        <f t="shared" si="21"/>
        <v>69.742647058823522</v>
      </c>
      <c r="K459">
        <f t="shared" si="22"/>
        <v>1961</v>
      </c>
      <c r="L459">
        <f t="shared" si="23"/>
        <v>4</v>
      </c>
    </row>
    <row r="460" spans="1:12" x14ac:dyDescent="0.25">
      <c r="A460" s="1">
        <v>22396</v>
      </c>
      <c r="B460">
        <v>190.1</v>
      </c>
      <c r="C460">
        <v>190.3</v>
      </c>
      <c r="D460">
        <v>189.4</v>
      </c>
      <c r="E460">
        <v>189.7</v>
      </c>
      <c r="G460">
        <v>189.7</v>
      </c>
      <c r="H460">
        <v>1212</v>
      </c>
      <c r="I460">
        <v>10080</v>
      </c>
      <c r="J460">
        <f t="shared" si="21"/>
        <v>69.742647058823522</v>
      </c>
      <c r="K460">
        <f t="shared" si="22"/>
        <v>1961</v>
      </c>
      <c r="L460">
        <f t="shared" si="23"/>
        <v>4</v>
      </c>
    </row>
    <row r="461" spans="1:12" x14ac:dyDescent="0.25">
      <c r="A461" s="1">
        <v>22397</v>
      </c>
      <c r="B461">
        <v>189.6</v>
      </c>
      <c r="C461">
        <v>191.4</v>
      </c>
      <c r="D461">
        <v>189</v>
      </c>
      <c r="E461">
        <v>189.5</v>
      </c>
      <c r="G461">
        <v>189.5</v>
      </c>
      <c r="H461">
        <v>1002</v>
      </c>
      <c r="I461">
        <v>9565</v>
      </c>
      <c r="J461">
        <f t="shared" si="21"/>
        <v>69.669117647058826</v>
      </c>
      <c r="K461">
        <f t="shared" si="22"/>
        <v>1961</v>
      </c>
      <c r="L461">
        <f t="shared" si="23"/>
        <v>4</v>
      </c>
    </row>
    <row r="462" spans="1:12" x14ac:dyDescent="0.25">
      <c r="A462" s="1">
        <v>22398</v>
      </c>
      <c r="B462">
        <v>189.5</v>
      </c>
      <c r="C462">
        <v>190.4</v>
      </c>
      <c r="D462">
        <v>189.5</v>
      </c>
      <c r="E462">
        <v>190</v>
      </c>
      <c r="G462">
        <v>190</v>
      </c>
      <c r="H462">
        <v>1136</v>
      </c>
      <c r="I462">
        <v>9106</v>
      </c>
      <c r="J462">
        <f t="shared" si="21"/>
        <v>69.852941176470594</v>
      </c>
      <c r="K462">
        <f t="shared" si="22"/>
        <v>1961</v>
      </c>
      <c r="L462">
        <f t="shared" si="23"/>
        <v>4</v>
      </c>
    </row>
    <row r="463" spans="1:12" x14ac:dyDescent="0.25">
      <c r="A463" s="1">
        <v>22399</v>
      </c>
      <c r="B463">
        <v>190.1</v>
      </c>
      <c r="C463">
        <v>191</v>
      </c>
      <c r="D463">
        <v>189.2</v>
      </c>
      <c r="E463">
        <v>189.2</v>
      </c>
      <c r="G463">
        <v>189.2</v>
      </c>
      <c r="H463">
        <v>1599</v>
      </c>
      <c r="I463">
        <v>8269</v>
      </c>
      <c r="J463">
        <f t="shared" si="21"/>
        <v>69.558823529411768</v>
      </c>
      <c r="K463">
        <f t="shared" si="22"/>
        <v>1961</v>
      </c>
      <c r="L463">
        <f t="shared" si="23"/>
        <v>4</v>
      </c>
    </row>
    <row r="464" spans="1:12" x14ac:dyDescent="0.25">
      <c r="A464" s="1">
        <v>22402</v>
      </c>
      <c r="B464">
        <v>189.6</v>
      </c>
      <c r="C464">
        <v>191.7</v>
      </c>
      <c r="D464">
        <v>189.6</v>
      </c>
      <c r="E464">
        <v>190.7</v>
      </c>
      <c r="G464">
        <v>190.7</v>
      </c>
      <c r="H464">
        <v>1716</v>
      </c>
      <c r="I464">
        <v>7465</v>
      </c>
      <c r="J464">
        <f t="shared" si="21"/>
        <v>70.110294117647044</v>
      </c>
      <c r="K464">
        <f t="shared" si="22"/>
        <v>1961</v>
      </c>
      <c r="L464">
        <f t="shared" si="23"/>
        <v>5</v>
      </c>
    </row>
    <row r="465" spans="1:12" x14ac:dyDescent="0.25">
      <c r="A465" s="1">
        <v>22403</v>
      </c>
      <c r="B465">
        <v>191</v>
      </c>
      <c r="C465">
        <v>191.2</v>
      </c>
      <c r="D465">
        <v>190.4</v>
      </c>
      <c r="E465">
        <v>190.5</v>
      </c>
      <c r="G465">
        <v>190.5</v>
      </c>
      <c r="H465">
        <v>810</v>
      </c>
      <c r="I465">
        <v>7183</v>
      </c>
      <c r="J465">
        <f t="shared" si="21"/>
        <v>70.036764705882348</v>
      </c>
      <c r="K465">
        <f t="shared" si="22"/>
        <v>1961</v>
      </c>
      <c r="L465">
        <f t="shared" si="23"/>
        <v>5</v>
      </c>
    </row>
    <row r="466" spans="1:12" x14ac:dyDescent="0.25">
      <c r="A466" s="1">
        <v>22404</v>
      </c>
      <c r="B466">
        <v>190.5</v>
      </c>
      <c r="C466">
        <v>191.4</v>
      </c>
      <c r="D466">
        <v>189.6</v>
      </c>
      <c r="E466">
        <v>189.6</v>
      </c>
      <c r="G466">
        <v>189.6</v>
      </c>
      <c r="H466">
        <v>344</v>
      </c>
      <c r="I466">
        <v>6906</v>
      </c>
      <c r="J466">
        <f t="shared" si="21"/>
        <v>69.705882352941174</v>
      </c>
      <c r="K466">
        <f t="shared" si="22"/>
        <v>1961</v>
      </c>
      <c r="L466">
        <f t="shared" si="23"/>
        <v>5</v>
      </c>
    </row>
    <row r="467" spans="1:12" x14ac:dyDescent="0.25">
      <c r="A467" s="1">
        <v>22405</v>
      </c>
      <c r="B467">
        <v>190</v>
      </c>
      <c r="C467">
        <v>190</v>
      </c>
      <c r="D467">
        <v>187</v>
      </c>
      <c r="E467">
        <v>188</v>
      </c>
      <c r="G467">
        <v>188</v>
      </c>
      <c r="H467">
        <v>542</v>
      </c>
      <c r="I467">
        <v>6555</v>
      </c>
      <c r="J467">
        <f t="shared" si="21"/>
        <v>69.117647058823536</v>
      </c>
      <c r="K467">
        <f t="shared" si="22"/>
        <v>1961</v>
      </c>
      <c r="L467">
        <f t="shared" si="23"/>
        <v>5</v>
      </c>
    </row>
    <row r="468" spans="1:12" x14ac:dyDescent="0.25">
      <c r="A468" s="1">
        <v>22406</v>
      </c>
      <c r="B468">
        <v>187.4</v>
      </c>
      <c r="C468">
        <v>187.6</v>
      </c>
      <c r="D468">
        <v>186.3</v>
      </c>
      <c r="E468">
        <v>187.5</v>
      </c>
      <c r="G468">
        <v>187.5</v>
      </c>
      <c r="H468">
        <v>1595</v>
      </c>
      <c r="I468">
        <v>5913</v>
      </c>
      <c r="J468">
        <f t="shared" si="21"/>
        <v>68.933823529411768</v>
      </c>
      <c r="K468">
        <f t="shared" si="22"/>
        <v>1961</v>
      </c>
      <c r="L468">
        <f t="shared" si="23"/>
        <v>5</v>
      </c>
    </row>
    <row r="469" spans="1:12" x14ac:dyDescent="0.25">
      <c r="A469" s="1">
        <v>22409</v>
      </c>
      <c r="B469">
        <v>187</v>
      </c>
      <c r="C469">
        <v>187.5</v>
      </c>
      <c r="D469">
        <v>185.4</v>
      </c>
      <c r="E469">
        <v>185.6</v>
      </c>
      <c r="G469">
        <v>185.6</v>
      </c>
      <c r="H469">
        <v>1710</v>
      </c>
      <c r="I469">
        <v>4913</v>
      </c>
      <c r="J469">
        <f t="shared" si="21"/>
        <v>68.235294117647058</v>
      </c>
      <c r="K469">
        <f t="shared" si="22"/>
        <v>1961</v>
      </c>
      <c r="L469">
        <f t="shared" si="23"/>
        <v>5</v>
      </c>
    </row>
    <row r="470" spans="1:12" x14ac:dyDescent="0.25">
      <c r="A470" s="1">
        <v>22410</v>
      </c>
      <c r="B470">
        <v>185.2</v>
      </c>
      <c r="C470">
        <v>186.2</v>
      </c>
      <c r="D470">
        <v>185.1</v>
      </c>
      <c r="E470">
        <v>186</v>
      </c>
      <c r="G470">
        <v>186</v>
      </c>
      <c r="H470">
        <v>1523</v>
      </c>
      <c r="I470">
        <v>3890</v>
      </c>
      <c r="J470">
        <f t="shared" si="21"/>
        <v>68.382352941176464</v>
      </c>
      <c r="K470">
        <f t="shared" si="22"/>
        <v>1961</v>
      </c>
      <c r="L470">
        <f t="shared" si="23"/>
        <v>5</v>
      </c>
    </row>
    <row r="471" spans="1:12" x14ac:dyDescent="0.25">
      <c r="A471" s="1">
        <v>22411</v>
      </c>
      <c r="B471">
        <v>186</v>
      </c>
      <c r="C471">
        <v>186.3</v>
      </c>
      <c r="D471">
        <v>185.3</v>
      </c>
      <c r="E471">
        <v>186.2</v>
      </c>
      <c r="G471">
        <v>186.2</v>
      </c>
      <c r="H471">
        <v>1405</v>
      </c>
      <c r="I471">
        <v>2921</v>
      </c>
      <c r="J471">
        <f t="shared" si="21"/>
        <v>68.455882352941174</v>
      </c>
      <c r="K471">
        <f t="shared" si="22"/>
        <v>1961</v>
      </c>
      <c r="L471">
        <f t="shared" si="23"/>
        <v>5</v>
      </c>
    </row>
    <row r="472" spans="1:12" x14ac:dyDescent="0.25">
      <c r="A472" s="1">
        <v>22412</v>
      </c>
      <c r="B472">
        <v>186</v>
      </c>
      <c r="C472">
        <v>187.2</v>
      </c>
      <c r="D472">
        <v>186</v>
      </c>
      <c r="E472">
        <v>186.4</v>
      </c>
      <c r="G472">
        <v>186.4</v>
      </c>
      <c r="H472">
        <v>625</v>
      </c>
      <c r="I472">
        <v>2521</v>
      </c>
      <c r="J472">
        <f t="shared" si="21"/>
        <v>68.529411764705884</v>
      </c>
      <c r="K472">
        <f t="shared" si="22"/>
        <v>1961</v>
      </c>
      <c r="L472">
        <f t="shared" si="23"/>
        <v>5</v>
      </c>
    </row>
    <row r="473" spans="1:12" x14ac:dyDescent="0.25">
      <c r="A473" s="1">
        <v>22413</v>
      </c>
      <c r="B473">
        <v>186.5</v>
      </c>
      <c r="C473">
        <v>187</v>
      </c>
      <c r="D473">
        <v>186.1</v>
      </c>
      <c r="E473">
        <v>186.4</v>
      </c>
      <c r="G473">
        <v>186.4</v>
      </c>
      <c r="H473">
        <v>505</v>
      </c>
      <c r="I473">
        <v>2185</v>
      </c>
      <c r="J473">
        <f t="shared" si="21"/>
        <v>68.529411764705884</v>
      </c>
      <c r="K473">
        <f t="shared" si="22"/>
        <v>1961</v>
      </c>
      <c r="L473">
        <f t="shared" si="23"/>
        <v>5</v>
      </c>
    </row>
    <row r="474" spans="1:12" x14ac:dyDescent="0.25">
      <c r="A474" s="1">
        <v>22416</v>
      </c>
      <c r="B474">
        <v>186.4</v>
      </c>
      <c r="C474">
        <v>187.3</v>
      </c>
      <c r="D474">
        <v>186.4</v>
      </c>
      <c r="E474">
        <v>187.3</v>
      </c>
      <c r="G474">
        <v>187.3</v>
      </c>
      <c r="H474">
        <v>409</v>
      </c>
      <c r="I474">
        <v>1631</v>
      </c>
      <c r="J474">
        <f t="shared" si="21"/>
        <v>68.860294117647072</v>
      </c>
      <c r="K474">
        <f t="shared" si="22"/>
        <v>1961</v>
      </c>
      <c r="L474">
        <f t="shared" si="23"/>
        <v>5</v>
      </c>
    </row>
    <row r="475" spans="1:12" x14ac:dyDescent="0.25">
      <c r="A475" s="1">
        <v>22417</v>
      </c>
      <c r="B475">
        <v>187</v>
      </c>
      <c r="C475">
        <v>187.4</v>
      </c>
      <c r="D475">
        <v>186.4</v>
      </c>
      <c r="E475">
        <v>186.5</v>
      </c>
      <c r="G475">
        <v>186.5</v>
      </c>
      <c r="H475">
        <v>202</v>
      </c>
      <c r="I475">
        <v>1300</v>
      </c>
      <c r="J475">
        <f t="shared" si="21"/>
        <v>68.566176470588232</v>
      </c>
      <c r="K475">
        <f t="shared" si="22"/>
        <v>1961</v>
      </c>
      <c r="L475">
        <f t="shared" si="23"/>
        <v>5</v>
      </c>
    </row>
    <row r="476" spans="1:12" x14ac:dyDescent="0.25">
      <c r="A476" s="1">
        <v>22418</v>
      </c>
      <c r="B476">
        <v>186.4</v>
      </c>
      <c r="C476">
        <v>187.4</v>
      </c>
      <c r="D476">
        <v>186.1</v>
      </c>
      <c r="E476">
        <v>187.3</v>
      </c>
      <c r="G476">
        <v>187.3</v>
      </c>
      <c r="H476">
        <v>404</v>
      </c>
      <c r="I476">
        <v>1140</v>
      </c>
      <c r="J476">
        <f t="shared" si="21"/>
        <v>68.860294117647072</v>
      </c>
      <c r="K476">
        <f t="shared" si="22"/>
        <v>1961</v>
      </c>
      <c r="L476">
        <f t="shared" si="23"/>
        <v>5</v>
      </c>
    </row>
    <row r="477" spans="1:12" x14ac:dyDescent="0.25">
      <c r="A477" s="1">
        <v>22419</v>
      </c>
      <c r="B477">
        <v>186.7</v>
      </c>
      <c r="C477">
        <v>187.1</v>
      </c>
      <c r="D477">
        <v>186.4</v>
      </c>
      <c r="E477">
        <v>186.5</v>
      </c>
      <c r="G477">
        <v>186.5</v>
      </c>
      <c r="H477">
        <v>364</v>
      </c>
      <c r="I477">
        <v>905</v>
      </c>
      <c r="J477">
        <f t="shared" si="21"/>
        <v>68.566176470588232</v>
      </c>
      <c r="K477">
        <f t="shared" si="22"/>
        <v>1961</v>
      </c>
      <c r="L477">
        <f t="shared" si="23"/>
        <v>5</v>
      </c>
    </row>
    <row r="478" spans="1:12" x14ac:dyDescent="0.25">
      <c r="A478" s="1">
        <v>22420</v>
      </c>
      <c r="B478">
        <v>186.4</v>
      </c>
      <c r="C478">
        <v>187.5</v>
      </c>
      <c r="D478">
        <v>186</v>
      </c>
      <c r="E478">
        <v>186.6</v>
      </c>
      <c r="G478">
        <v>186.6</v>
      </c>
      <c r="H478">
        <v>581</v>
      </c>
      <c r="I478">
        <v>786</v>
      </c>
      <c r="J478">
        <f t="shared" si="21"/>
        <v>68.602941176470594</v>
      </c>
      <c r="K478">
        <f t="shared" si="22"/>
        <v>1961</v>
      </c>
      <c r="L478">
        <f t="shared" si="23"/>
        <v>5</v>
      </c>
    </row>
    <row r="479" spans="1:12" x14ac:dyDescent="0.25">
      <c r="A479" s="1">
        <v>22423</v>
      </c>
      <c r="B479">
        <v>186.6</v>
      </c>
      <c r="C479">
        <v>187</v>
      </c>
      <c r="D479">
        <v>186.2</v>
      </c>
      <c r="E479">
        <v>186.2</v>
      </c>
      <c r="G479">
        <v>186.2</v>
      </c>
      <c r="H479">
        <v>1579</v>
      </c>
      <c r="I479">
        <v>20921</v>
      </c>
      <c r="J479">
        <f t="shared" si="21"/>
        <v>68.455882352941174</v>
      </c>
      <c r="K479">
        <f t="shared" si="22"/>
        <v>1961</v>
      </c>
      <c r="L479">
        <f t="shared" si="23"/>
        <v>5</v>
      </c>
    </row>
    <row r="480" spans="1:12" x14ac:dyDescent="0.25">
      <c r="A480" s="1">
        <v>22424</v>
      </c>
      <c r="B480">
        <v>186.3</v>
      </c>
      <c r="C480">
        <v>186.5</v>
      </c>
      <c r="D480">
        <v>185.6</v>
      </c>
      <c r="E480">
        <v>186.3</v>
      </c>
      <c r="G480">
        <v>186.3</v>
      </c>
      <c r="H480">
        <v>1403</v>
      </c>
      <c r="I480">
        <v>20875</v>
      </c>
      <c r="J480">
        <f t="shared" si="21"/>
        <v>68.492647058823536</v>
      </c>
      <c r="K480">
        <f t="shared" si="22"/>
        <v>1961</v>
      </c>
      <c r="L480">
        <f t="shared" si="23"/>
        <v>5</v>
      </c>
    </row>
    <row r="481" spans="1:12" x14ac:dyDescent="0.25">
      <c r="A481" s="1">
        <v>22425</v>
      </c>
      <c r="B481">
        <v>186.2</v>
      </c>
      <c r="C481">
        <v>186.3</v>
      </c>
      <c r="D481">
        <v>185.3</v>
      </c>
      <c r="E481">
        <v>185.6</v>
      </c>
      <c r="G481">
        <v>185.6</v>
      </c>
      <c r="H481">
        <v>1965</v>
      </c>
      <c r="I481">
        <v>20901</v>
      </c>
      <c r="J481">
        <f t="shared" si="21"/>
        <v>68.235294117647058</v>
      </c>
      <c r="K481">
        <f t="shared" si="22"/>
        <v>1961</v>
      </c>
      <c r="L481">
        <f t="shared" si="23"/>
        <v>5</v>
      </c>
    </row>
    <row r="482" spans="1:12" x14ac:dyDescent="0.25">
      <c r="A482" s="1">
        <v>22426</v>
      </c>
      <c r="B482">
        <v>185.5</v>
      </c>
      <c r="C482">
        <v>186</v>
      </c>
      <c r="D482">
        <v>185</v>
      </c>
      <c r="E482">
        <v>185</v>
      </c>
      <c r="G482">
        <v>185</v>
      </c>
      <c r="H482">
        <v>1556</v>
      </c>
      <c r="I482">
        <v>21141</v>
      </c>
      <c r="J482">
        <f t="shared" si="21"/>
        <v>68.014705882352942</v>
      </c>
      <c r="K482">
        <f t="shared" si="22"/>
        <v>1961</v>
      </c>
      <c r="L482">
        <f t="shared" si="23"/>
        <v>5</v>
      </c>
    </row>
    <row r="483" spans="1:12" x14ac:dyDescent="0.25">
      <c r="A483" s="1">
        <v>22427</v>
      </c>
      <c r="B483">
        <v>185</v>
      </c>
      <c r="C483">
        <v>185.6</v>
      </c>
      <c r="D483">
        <v>184.5</v>
      </c>
      <c r="E483">
        <v>185.5</v>
      </c>
      <c r="G483">
        <v>185.5</v>
      </c>
      <c r="H483">
        <v>2063</v>
      </c>
      <c r="I483">
        <v>21326</v>
      </c>
      <c r="J483">
        <f t="shared" si="21"/>
        <v>68.19852941176471</v>
      </c>
      <c r="K483">
        <f t="shared" si="22"/>
        <v>1961</v>
      </c>
      <c r="L483">
        <f t="shared" si="23"/>
        <v>5</v>
      </c>
    </row>
    <row r="484" spans="1:12" x14ac:dyDescent="0.25">
      <c r="A484" s="1">
        <v>22430</v>
      </c>
      <c r="B484">
        <v>185.4</v>
      </c>
      <c r="C484">
        <v>185.7</v>
      </c>
      <c r="D484">
        <v>185.1</v>
      </c>
      <c r="E484">
        <v>185.5</v>
      </c>
      <c r="G484">
        <v>185.5</v>
      </c>
      <c r="H484">
        <v>1927</v>
      </c>
      <c r="I484">
        <v>21568</v>
      </c>
      <c r="J484">
        <f t="shared" si="21"/>
        <v>68.19852941176471</v>
      </c>
      <c r="K484">
        <f t="shared" si="22"/>
        <v>1961</v>
      </c>
      <c r="L484">
        <f t="shared" si="23"/>
        <v>5</v>
      </c>
    </row>
    <row r="485" spans="1:12" x14ac:dyDescent="0.25">
      <c r="A485" s="1">
        <v>22432</v>
      </c>
      <c r="B485">
        <v>185.4</v>
      </c>
      <c r="C485">
        <v>186</v>
      </c>
      <c r="D485">
        <v>185.3</v>
      </c>
      <c r="E485">
        <v>185.7</v>
      </c>
      <c r="G485">
        <v>185.7</v>
      </c>
      <c r="H485">
        <v>1220</v>
      </c>
      <c r="I485">
        <v>21339</v>
      </c>
      <c r="J485">
        <f t="shared" si="21"/>
        <v>68.272058823529406</v>
      </c>
      <c r="K485">
        <f t="shared" si="22"/>
        <v>1961</v>
      </c>
      <c r="L485">
        <f t="shared" si="23"/>
        <v>5</v>
      </c>
    </row>
    <row r="486" spans="1:12" x14ac:dyDescent="0.25">
      <c r="A486" s="1">
        <v>22433</v>
      </c>
      <c r="B486">
        <v>186</v>
      </c>
      <c r="C486">
        <v>186.4</v>
      </c>
      <c r="D486">
        <v>185.5</v>
      </c>
      <c r="E486">
        <v>185.7</v>
      </c>
      <c r="G486">
        <v>185.7</v>
      </c>
      <c r="H486">
        <v>1544</v>
      </c>
      <c r="I486">
        <v>21310</v>
      </c>
      <c r="J486">
        <f t="shared" si="21"/>
        <v>68.272058823529406</v>
      </c>
      <c r="K486">
        <f t="shared" si="22"/>
        <v>1961</v>
      </c>
      <c r="L486">
        <f t="shared" si="23"/>
        <v>6</v>
      </c>
    </row>
    <row r="487" spans="1:12" x14ac:dyDescent="0.25">
      <c r="A487" s="1">
        <v>22434</v>
      </c>
      <c r="B487">
        <v>186.1</v>
      </c>
      <c r="C487">
        <v>186.5</v>
      </c>
      <c r="D487">
        <v>186.1</v>
      </c>
      <c r="E487">
        <v>186.5</v>
      </c>
      <c r="G487">
        <v>186.5</v>
      </c>
      <c r="H487">
        <v>1426</v>
      </c>
      <c r="I487">
        <v>21168</v>
      </c>
      <c r="J487">
        <f t="shared" si="21"/>
        <v>68.566176470588232</v>
      </c>
      <c r="K487">
        <f t="shared" si="22"/>
        <v>1961</v>
      </c>
      <c r="L487">
        <f t="shared" si="23"/>
        <v>6</v>
      </c>
    </row>
    <row r="488" spans="1:12" x14ac:dyDescent="0.25">
      <c r="A488" s="1">
        <v>22437</v>
      </c>
      <c r="B488">
        <v>186.7</v>
      </c>
      <c r="C488">
        <v>187.6</v>
      </c>
      <c r="D488">
        <v>186.4</v>
      </c>
      <c r="E488">
        <v>187.5</v>
      </c>
      <c r="G488">
        <v>187.5</v>
      </c>
      <c r="H488">
        <v>1170</v>
      </c>
      <c r="I488">
        <v>20809</v>
      </c>
      <c r="J488">
        <f t="shared" si="21"/>
        <v>68.933823529411768</v>
      </c>
      <c r="K488">
        <f t="shared" si="22"/>
        <v>1961</v>
      </c>
      <c r="L488">
        <f t="shared" si="23"/>
        <v>6</v>
      </c>
    </row>
    <row r="489" spans="1:12" x14ac:dyDescent="0.25">
      <c r="A489" s="1">
        <v>22438</v>
      </c>
      <c r="B489">
        <v>187.5</v>
      </c>
      <c r="C489">
        <v>188</v>
      </c>
      <c r="D489">
        <v>187</v>
      </c>
      <c r="E489">
        <v>187.1</v>
      </c>
      <c r="G489">
        <v>187.1</v>
      </c>
      <c r="H489">
        <v>1478</v>
      </c>
      <c r="I489">
        <v>20419</v>
      </c>
      <c r="J489">
        <f t="shared" si="21"/>
        <v>68.786764705882348</v>
      </c>
      <c r="K489">
        <f t="shared" si="22"/>
        <v>1961</v>
      </c>
      <c r="L489">
        <f t="shared" si="23"/>
        <v>6</v>
      </c>
    </row>
    <row r="490" spans="1:12" x14ac:dyDescent="0.25">
      <c r="A490" s="1">
        <v>22439</v>
      </c>
      <c r="B490">
        <v>186.4</v>
      </c>
      <c r="C490">
        <v>187.2</v>
      </c>
      <c r="D490">
        <v>186.4</v>
      </c>
      <c r="E490">
        <v>187</v>
      </c>
      <c r="G490">
        <v>187</v>
      </c>
      <c r="H490">
        <v>1512</v>
      </c>
      <c r="I490">
        <v>20554</v>
      </c>
      <c r="J490">
        <f t="shared" si="21"/>
        <v>68.75</v>
      </c>
      <c r="K490">
        <f t="shared" si="22"/>
        <v>1961</v>
      </c>
      <c r="L490">
        <f t="shared" si="23"/>
        <v>6</v>
      </c>
    </row>
    <row r="491" spans="1:12" x14ac:dyDescent="0.25">
      <c r="A491" s="1">
        <v>22440</v>
      </c>
      <c r="B491">
        <v>187</v>
      </c>
      <c r="C491">
        <v>187.6</v>
      </c>
      <c r="D491">
        <v>187</v>
      </c>
      <c r="E491">
        <v>187.6</v>
      </c>
      <c r="G491">
        <v>187.6</v>
      </c>
      <c r="H491">
        <v>1409</v>
      </c>
      <c r="I491">
        <v>20696</v>
      </c>
      <c r="J491">
        <f t="shared" si="21"/>
        <v>68.970588235294116</v>
      </c>
      <c r="K491">
        <f t="shared" si="22"/>
        <v>1961</v>
      </c>
      <c r="L491">
        <f t="shared" si="23"/>
        <v>6</v>
      </c>
    </row>
    <row r="492" spans="1:12" x14ac:dyDescent="0.25">
      <c r="A492" s="1">
        <v>22441</v>
      </c>
      <c r="B492">
        <v>187.3</v>
      </c>
      <c r="C492">
        <v>188</v>
      </c>
      <c r="D492">
        <v>187</v>
      </c>
      <c r="E492">
        <v>187.1</v>
      </c>
      <c r="G492">
        <v>187.1</v>
      </c>
      <c r="H492">
        <v>1434</v>
      </c>
      <c r="I492">
        <v>20507</v>
      </c>
      <c r="J492">
        <f t="shared" si="21"/>
        <v>68.786764705882348</v>
      </c>
      <c r="K492">
        <f t="shared" si="22"/>
        <v>1961</v>
      </c>
      <c r="L492">
        <f t="shared" si="23"/>
        <v>6</v>
      </c>
    </row>
    <row r="493" spans="1:12" x14ac:dyDescent="0.25">
      <c r="A493" s="1">
        <v>22444</v>
      </c>
      <c r="B493">
        <v>186.5</v>
      </c>
      <c r="C493">
        <v>187.3</v>
      </c>
      <c r="D493">
        <v>186.5</v>
      </c>
      <c r="E493">
        <v>187.2</v>
      </c>
      <c r="G493">
        <v>187.2</v>
      </c>
      <c r="H493">
        <v>1307</v>
      </c>
      <c r="I493">
        <v>20322</v>
      </c>
      <c r="J493">
        <f t="shared" si="21"/>
        <v>68.82352941176471</v>
      </c>
      <c r="K493">
        <f t="shared" si="22"/>
        <v>1961</v>
      </c>
      <c r="L493">
        <f t="shared" si="23"/>
        <v>6</v>
      </c>
    </row>
    <row r="494" spans="1:12" x14ac:dyDescent="0.25">
      <c r="A494" s="1">
        <v>22445</v>
      </c>
      <c r="B494">
        <v>187.2</v>
      </c>
      <c r="C494">
        <v>187.2</v>
      </c>
      <c r="D494">
        <v>186.6</v>
      </c>
      <c r="E494">
        <v>187</v>
      </c>
      <c r="G494">
        <v>187</v>
      </c>
      <c r="H494">
        <v>1250</v>
      </c>
      <c r="I494">
        <v>20118</v>
      </c>
      <c r="J494">
        <f t="shared" si="21"/>
        <v>68.75</v>
      </c>
      <c r="K494">
        <f t="shared" si="22"/>
        <v>1961</v>
      </c>
      <c r="L494">
        <f t="shared" si="23"/>
        <v>6</v>
      </c>
    </row>
    <row r="495" spans="1:12" x14ac:dyDescent="0.25">
      <c r="A495" s="1">
        <v>22446</v>
      </c>
      <c r="B495">
        <v>186.7</v>
      </c>
      <c r="C495">
        <v>187.3</v>
      </c>
      <c r="D495">
        <v>186.7</v>
      </c>
      <c r="E495">
        <v>187.1</v>
      </c>
      <c r="G495">
        <v>187.1</v>
      </c>
      <c r="H495">
        <v>1423</v>
      </c>
      <c r="I495">
        <v>20117</v>
      </c>
      <c r="J495">
        <f t="shared" si="21"/>
        <v>68.786764705882348</v>
      </c>
      <c r="K495">
        <f t="shared" si="22"/>
        <v>1961</v>
      </c>
      <c r="L495">
        <f t="shared" si="23"/>
        <v>6</v>
      </c>
    </row>
    <row r="496" spans="1:12" x14ac:dyDescent="0.25">
      <c r="A496" s="1">
        <v>22447</v>
      </c>
      <c r="B496">
        <v>187.4</v>
      </c>
      <c r="C496">
        <v>188.4</v>
      </c>
      <c r="D496">
        <v>187.3</v>
      </c>
      <c r="E496">
        <v>187.7</v>
      </c>
      <c r="G496">
        <v>187.7</v>
      </c>
      <c r="H496">
        <v>615</v>
      </c>
      <c r="I496">
        <v>19963</v>
      </c>
      <c r="J496">
        <f t="shared" si="21"/>
        <v>69.007352941176464</v>
      </c>
      <c r="K496">
        <f t="shared" si="22"/>
        <v>1961</v>
      </c>
      <c r="L496">
        <f t="shared" si="23"/>
        <v>6</v>
      </c>
    </row>
    <row r="497" spans="1:12" x14ac:dyDescent="0.25">
      <c r="A497" s="1">
        <v>22448</v>
      </c>
      <c r="B497">
        <v>187.6</v>
      </c>
      <c r="C497">
        <v>188</v>
      </c>
      <c r="D497">
        <v>187.4</v>
      </c>
      <c r="E497">
        <v>187.5</v>
      </c>
      <c r="G497">
        <v>187.5</v>
      </c>
      <c r="H497">
        <v>2441</v>
      </c>
      <c r="I497">
        <v>19562</v>
      </c>
      <c r="J497">
        <f t="shared" si="21"/>
        <v>68.933823529411768</v>
      </c>
      <c r="K497">
        <f t="shared" si="22"/>
        <v>1961</v>
      </c>
      <c r="L497">
        <f t="shared" si="23"/>
        <v>6</v>
      </c>
    </row>
    <row r="498" spans="1:12" x14ac:dyDescent="0.25">
      <c r="A498" s="1">
        <v>22451</v>
      </c>
      <c r="B498">
        <v>187.4</v>
      </c>
      <c r="C498">
        <v>188.4</v>
      </c>
      <c r="D498">
        <v>187</v>
      </c>
      <c r="E498">
        <v>188.2</v>
      </c>
      <c r="G498">
        <v>188.2</v>
      </c>
      <c r="H498">
        <v>989</v>
      </c>
      <c r="I498">
        <v>19487</v>
      </c>
      <c r="J498">
        <f t="shared" si="21"/>
        <v>69.191176470588232</v>
      </c>
      <c r="K498">
        <f t="shared" si="22"/>
        <v>1961</v>
      </c>
      <c r="L498">
        <f t="shared" si="23"/>
        <v>6</v>
      </c>
    </row>
    <row r="499" spans="1:12" x14ac:dyDescent="0.25">
      <c r="A499" s="1">
        <v>22452</v>
      </c>
      <c r="B499">
        <v>188.6</v>
      </c>
      <c r="C499">
        <v>190.5</v>
      </c>
      <c r="D499">
        <v>188.4</v>
      </c>
      <c r="E499">
        <v>190</v>
      </c>
      <c r="G499">
        <v>190</v>
      </c>
      <c r="H499">
        <v>2820</v>
      </c>
      <c r="I499">
        <v>18805</v>
      </c>
      <c r="J499">
        <f t="shared" si="21"/>
        <v>69.852941176470594</v>
      </c>
      <c r="K499">
        <f t="shared" si="22"/>
        <v>1961</v>
      </c>
      <c r="L499">
        <f t="shared" si="23"/>
        <v>6</v>
      </c>
    </row>
    <row r="500" spans="1:12" x14ac:dyDescent="0.25">
      <c r="A500" s="1">
        <v>22453</v>
      </c>
      <c r="B500">
        <v>190.2</v>
      </c>
      <c r="C500">
        <v>190.3</v>
      </c>
      <c r="D500">
        <v>189.2</v>
      </c>
      <c r="E500">
        <v>189.4</v>
      </c>
      <c r="G500">
        <v>189.4</v>
      </c>
      <c r="H500">
        <v>4392</v>
      </c>
      <c r="I500">
        <v>17849</v>
      </c>
      <c r="J500">
        <f t="shared" si="21"/>
        <v>69.632352941176464</v>
      </c>
      <c r="K500">
        <f t="shared" si="22"/>
        <v>1961</v>
      </c>
      <c r="L500">
        <f t="shared" si="23"/>
        <v>6</v>
      </c>
    </row>
    <row r="501" spans="1:12" x14ac:dyDescent="0.25">
      <c r="A501" s="1">
        <v>22454</v>
      </c>
      <c r="B501">
        <v>189</v>
      </c>
      <c r="C501">
        <v>189.2</v>
      </c>
      <c r="D501">
        <v>188.6</v>
      </c>
      <c r="E501">
        <v>189</v>
      </c>
      <c r="G501">
        <v>189</v>
      </c>
      <c r="H501">
        <v>1551</v>
      </c>
      <c r="I501">
        <v>18042</v>
      </c>
      <c r="J501">
        <f t="shared" si="21"/>
        <v>69.485294117647058</v>
      </c>
      <c r="K501">
        <f t="shared" si="22"/>
        <v>1961</v>
      </c>
      <c r="L501">
        <f t="shared" si="23"/>
        <v>6</v>
      </c>
    </row>
    <row r="502" spans="1:12" x14ac:dyDescent="0.25">
      <c r="A502" s="1">
        <v>22455</v>
      </c>
      <c r="B502">
        <v>188.6</v>
      </c>
      <c r="C502">
        <v>188.7</v>
      </c>
      <c r="D502">
        <v>188.4</v>
      </c>
      <c r="E502">
        <v>188.4</v>
      </c>
      <c r="G502">
        <v>188.4</v>
      </c>
      <c r="H502">
        <v>1747</v>
      </c>
      <c r="I502">
        <v>17390</v>
      </c>
      <c r="J502">
        <f t="shared" si="21"/>
        <v>69.264705882352942</v>
      </c>
      <c r="K502">
        <f t="shared" si="22"/>
        <v>1961</v>
      </c>
      <c r="L502">
        <f t="shared" si="23"/>
        <v>6</v>
      </c>
    </row>
    <row r="503" spans="1:12" x14ac:dyDescent="0.25">
      <c r="A503" s="1">
        <v>22458</v>
      </c>
      <c r="B503">
        <v>188.3</v>
      </c>
      <c r="C503">
        <v>189.2</v>
      </c>
      <c r="D503">
        <v>188.2</v>
      </c>
      <c r="E503">
        <v>188.5</v>
      </c>
      <c r="G503">
        <v>188.5</v>
      </c>
      <c r="H503">
        <v>970</v>
      </c>
      <c r="I503">
        <v>16927</v>
      </c>
      <c r="J503">
        <f t="shared" si="21"/>
        <v>69.30147058823529</v>
      </c>
      <c r="K503">
        <f t="shared" si="22"/>
        <v>1961</v>
      </c>
      <c r="L503">
        <f t="shared" si="23"/>
        <v>6</v>
      </c>
    </row>
    <row r="504" spans="1:12" x14ac:dyDescent="0.25">
      <c r="A504" s="1">
        <v>22459</v>
      </c>
      <c r="B504">
        <v>188.6</v>
      </c>
      <c r="C504">
        <v>190.1</v>
      </c>
      <c r="D504">
        <v>188.6</v>
      </c>
      <c r="E504">
        <v>189.7</v>
      </c>
      <c r="G504">
        <v>189.7</v>
      </c>
      <c r="H504">
        <v>1086</v>
      </c>
      <c r="I504">
        <v>16650</v>
      </c>
      <c r="J504">
        <f t="shared" si="21"/>
        <v>69.742647058823522</v>
      </c>
      <c r="K504">
        <f t="shared" si="22"/>
        <v>1961</v>
      </c>
      <c r="L504">
        <f t="shared" si="23"/>
        <v>6</v>
      </c>
    </row>
    <row r="505" spans="1:12" x14ac:dyDescent="0.25">
      <c r="A505" s="1">
        <v>22460</v>
      </c>
      <c r="B505">
        <v>189.7</v>
      </c>
      <c r="C505">
        <v>191</v>
      </c>
      <c r="D505">
        <v>189.5</v>
      </c>
      <c r="E505">
        <v>190.7</v>
      </c>
      <c r="G505">
        <v>190.7</v>
      </c>
      <c r="H505">
        <v>2924</v>
      </c>
      <c r="I505">
        <v>15417</v>
      </c>
      <c r="J505">
        <f t="shared" si="21"/>
        <v>70.110294117647044</v>
      </c>
      <c r="K505">
        <f t="shared" si="22"/>
        <v>1961</v>
      </c>
      <c r="L505">
        <f t="shared" si="23"/>
        <v>6</v>
      </c>
    </row>
    <row r="506" spans="1:12" x14ac:dyDescent="0.25">
      <c r="A506" s="1">
        <v>22461</v>
      </c>
      <c r="B506">
        <v>190.7</v>
      </c>
      <c r="C506">
        <v>193.6</v>
      </c>
      <c r="D506">
        <v>190.4</v>
      </c>
      <c r="E506">
        <v>192.6</v>
      </c>
      <c r="G506">
        <v>192.6</v>
      </c>
      <c r="H506">
        <v>2375</v>
      </c>
      <c r="I506">
        <v>14357</v>
      </c>
      <c r="J506">
        <f t="shared" si="21"/>
        <v>70.808823529411768</v>
      </c>
      <c r="K506">
        <f t="shared" si="22"/>
        <v>1961</v>
      </c>
      <c r="L506">
        <f t="shared" si="23"/>
        <v>6</v>
      </c>
    </row>
    <row r="507" spans="1:12" x14ac:dyDescent="0.25">
      <c r="A507" s="1">
        <v>22462</v>
      </c>
      <c r="B507">
        <v>192.4</v>
      </c>
      <c r="C507">
        <v>193.2</v>
      </c>
      <c r="D507">
        <v>192</v>
      </c>
      <c r="E507">
        <v>192.2</v>
      </c>
      <c r="G507">
        <v>192.2</v>
      </c>
      <c r="H507">
        <v>4677</v>
      </c>
      <c r="I507">
        <v>13698</v>
      </c>
      <c r="J507">
        <f t="shared" si="21"/>
        <v>70.661764705882348</v>
      </c>
      <c r="K507">
        <f t="shared" si="22"/>
        <v>1961</v>
      </c>
      <c r="L507">
        <f t="shared" si="23"/>
        <v>6</v>
      </c>
    </row>
    <row r="508" spans="1:12" x14ac:dyDescent="0.25">
      <c r="A508" s="1">
        <v>22465</v>
      </c>
      <c r="B508">
        <v>192</v>
      </c>
      <c r="C508">
        <v>193</v>
      </c>
      <c r="D508">
        <v>191.4</v>
      </c>
      <c r="E508">
        <v>192.2</v>
      </c>
      <c r="G508">
        <v>192.2</v>
      </c>
      <c r="H508">
        <v>2666</v>
      </c>
      <c r="I508">
        <v>13269</v>
      </c>
      <c r="J508">
        <f t="shared" si="21"/>
        <v>70.661764705882348</v>
      </c>
      <c r="K508">
        <f t="shared" si="22"/>
        <v>1961</v>
      </c>
      <c r="L508">
        <f t="shared" si="23"/>
        <v>7</v>
      </c>
    </row>
    <row r="509" spans="1:12" x14ac:dyDescent="0.25">
      <c r="A509" s="1">
        <v>22467</v>
      </c>
      <c r="B509">
        <v>192.4</v>
      </c>
      <c r="C509">
        <v>193.6</v>
      </c>
      <c r="D509">
        <v>192.4</v>
      </c>
      <c r="E509">
        <v>192.6</v>
      </c>
      <c r="G509">
        <v>192.6</v>
      </c>
      <c r="H509">
        <v>1696</v>
      </c>
      <c r="I509">
        <v>12997</v>
      </c>
      <c r="J509">
        <f t="shared" si="21"/>
        <v>70.808823529411768</v>
      </c>
      <c r="K509">
        <f t="shared" si="22"/>
        <v>1961</v>
      </c>
      <c r="L509">
        <f t="shared" si="23"/>
        <v>7</v>
      </c>
    </row>
    <row r="510" spans="1:12" x14ac:dyDescent="0.25">
      <c r="A510" s="1">
        <v>22468</v>
      </c>
      <c r="B510">
        <v>192.6</v>
      </c>
      <c r="C510">
        <v>193.5</v>
      </c>
      <c r="D510">
        <v>192.1</v>
      </c>
      <c r="E510">
        <v>192.2</v>
      </c>
      <c r="G510">
        <v>192.2</v>
      </c>
      <c r="H510">
        <v>2513</v>
      </c>
      <c r="I510">
        <v>13106</v>
      </c>
      <c r="J510">
        <f t="shared" si="21"/>
        <v>70.661764705882348</v>
      </c>
      <c r="K510">
        <f t="shared" si="22"/>
        <v>1961</v>
      </c>
      <c r="L510">
        <f t="shared" si="23"/>
        <v>7</v>
      </c>
    </row>
    <row r="511" spans="1:12" x14ac:dyDescent="0.25">
      <c r="A511" s="1">
        <v>22469</v>
      </c>
      <c r="B511">
        <v>191.7</v>
      </c>
      <c r="C511">
        <v>191.7</v>
      </c>
      <c r="D511">
        <v>190.3</v>
      </c>
      <c r="E511">
        <v>190.3</v>
      </c>
      <c r="G511">
        <v>190.3</v>
      </c>
      <c r="H511">
        <v>2108</v>
      </c>
      <c r="I511">
        <v>11856</v>
      </c>
      <c r="J511">
        <f t="shared" si="21"/>
        <v>69.963235294117652</v>
      </c>
      <c r="K511">
        <f t="shared" si="22"/>
        <v>1961</v>
      </c>
      <c r="L511">
        <f t="shared" si="23"/>
        <v>7</v>
      </c>
    </row>
    <row r="512" spans="1:12" x14ac:dyDescent="0.25">
      <c r="A512" s="1">
        <v>22472</v>
      </c>
      <c r="B512">
        <v>190.1</v>
      </c>
      <c r="C512">
        <v>190.4</v>
      </c>
      <c r="D512">
        <v>189.5</v>
      </c>
      <c r="E512">
        <v>189.6</v>
      </c>
      <c r="G512">
        <v>189.6</v>
      </c>
      <c r="H512">
        <v>3336</v>
      </c>
      <c r="I512">
        <v>10471</v>
      </c>
      <c r="J512">
        <f t="shared" si="21"/>
        <v>69.705882352941174</v>
      </c>
      <c r="K512">
        <f t="shared" si="22"/>
        <v>1961</v>
      </c>
      <c r="L512">
        <f t="shared" si="23"/>
        <v>7</v>
      </c>
    </row>
    <row r="513" spans="1:12" x14ac:dyDescent="0.25">
      <c r="A513" s="1">
        <v>22473</v>
      </c>
      <c r="B513">
        <v>189.5</v>
      </c>
      <c r="C513">
        <v>190.5</v>
      </c>
      <c r="D513">
        <v>189.4</v>
      </c>
      <c r="E513">
        <v>190.2</v>
      </c>
      <c r="G513">
        <v>190.2</v>
      </c>
      <c r="H513">
        <v>3379</v>
      </c>
      <c r="I513">
        <v>9727</v>
      </c>
      <c r="J513">
        <f t="shared" si="21"/>
        <v>69.92647058823529</v>
      </c>
      <c r="K513">
        <f t="shared" si="22"/>
        <v>1961</v>
      </c>
      <c r="L513">
        <f t="shared" si="23"/>
        <v>7</v>
      </c>
    </row>
    <row r="514" spans="1:12" x14ac:dyDescent="0.25">
      <c r="A514" s="1">
        <v>22474</v>
      </c>
      <c r="B514">
        <v>191.4</v>
      </c>
      <c r="C514">
        <v>191.6</v>
      </c>
      <c r="D514">
        <v>190.5</v>
      </c>
      <c r="E514">
        <v>190.5</v>
      </c>
      <c r="G514">
        <v>190.5</v>
      </c>
      <c r="H514">
        <v>2609</v>
      </c>
      <c r="I514">
        <v>9141</v>
      </c>
      <c r="J514">
        <f t="shared" ref="J514:J577" si="24">G514/100*5000/136</f>
        <v>70.036764705882348</v>
      </c>
      <c r="K514">
        <f t="shared" ref="K514:K577" si="25">YEAR(A514)</f>
        <v>1961</v>
      </c>
      <c r="L514">
        <f t="shared" ref="L514:L577" si="26">MONTH(A514)</f>
        <v>7</v>
      </c>
    </row>
    <row r="515" spans="1:12" x14ac:dyDescent="0.25">
      <c r="A515" s="1">
        <v>22475</v>
      </c>
      <c r="B515">
        <v>190.4</v>
      </c>
      <c r="C515">
        <v>190.5</v>
      </c>
      <c r="D515">
        <v>189.4</v>
      </c>
      <c r="E515">
        <v>189.4</v>
      </c>
      <c r="G515">
        <v>189.4</v>
      </c>
      <c r="H515">
        <v>2607</v>
      </c>
      <c r="I515">
        <v>8483</v>
      </c>
      <c r="J515">
        <f t="shared" si="24"/>
        <v>69.632352941176464</v>
      </c>
      <c r="K515">
        <f t="shared" si="25"/>
        <v>1961</v>
      </c>
      <c r="L515">
        <f t="shared" si="26"/>
        <v>7</v>
      </c>
    </row>
    <row r="516" spans="1:12" x14ac:dyDescent="0.25">
      <c r="A516" s="1">
        <v>22476</v>
      </c>
      <c r="B516">
        <v>189.3</v>
      </c>
      <c r="C516">
        <v>190</v>
      </c>
      <c r="D516">
        <v>189.3</v>
      </c>
      <c r="E516">
        <v>189.6</v>
      </c>
      <c r="G516">
        <v>189.6</v>
      </c>
      <c r="H516">
        <v>1015</v>
      </c>
      <c r="I516">
        <v>7629</v>
      </c>
      <c r="J516">
        <f t="shared" si="24"/>
        <v>69.705882352941174</v>
      </c>
      <c r="K516">
        <f t="shared" si="25"/>
        <v>1961</v>
      </c>
      <c r="L516">
        <f t="shared" si="26"/>
        <v>7</v>
      </c>
    </row>
    <row r="517" spans="1:12" x14ac:dyDescent="0.25">
      <c r="A517" s="1">
        <v>22479</v>
      </c>
      <c r="B517">
        <v>189.4</v>
      </c>
      <c r="C517">
        <v>192</v>
      </c>
      <c r="D517">
        <v>189.4</v>
      </c>
      <c r="E517">
        <v>191.4</v>
      </c>
      <c r="G517">
        <v>191.4</v>
      </c>
      <c r="H517">
        <v>806</v>
      </c>
      <c r="I517">
        <v>7196</v>
      </c>
      <c r="J517">
        <f t="shared" si="24"/>
        <v>70.367647058823536</v>
      </c>
      <c r="K517">
        <f t="shared" si="25"/>
        <v>1961</v>
      </c>
      <c r="L517">
        <f t="shared" si="26"/>
        <v>7</v>
      </c>
    </row>
    <row r="518" spans="1:12" x14ac:dyDescent="0.25">
      <c r="A518" s="1">
        <v>22480</v>
      </c>
      <c r="B518">
        <v>191.3</v>
      </c>
      <c r="C518">
        <v>193.2</v>
      </c>
      <c r="D518">
        <v>191.3</v>
      </c>
      <c r="E518">
        <v>192.6</v>
      </c>
      <c r="G518">
        <v>192.6</v>
      </c>
      <c r="H518">
        <v>2595</v>
      </c>
      <c r="I518">
        <v>6260</v>
      </c>
      <c r="J518">
        <f t="shared" si="24"/>
        <v>70.808823529411768</v>
      </c>
      <c r="K518">
        <f t="shared" si="25"/>
        <v>1961</v>
      </c>
      <c r="L518">
        <f t="shared" si="26"/>
        <v>7</v>
      </c>
    </row>
    <row r="519" spans="1:12" x14ac:dyDescent="0.25">
      <c r="A519" s="1">
        <v>22481</v>
      </c>
      <c r="B519">
        <v>193</v>
      </c>
      <c r="C519">
        <v>196.4</v>
      </c>
      <c r="D519">
        <v>193</v>
      </c>
      <c r="E519">
        <v>196.3</v>
      </c>
      <c r="G519">
        <v>196.3</v>
      </c>
      <c r="H519">
        <v>2345</v>
      </c>
      <c r="I519">
        <v>5007</v>
      </c>
      <c r="J519">
        <f t="shared" si="24"/>
        <v>72.169117647058826</v>
      </c>
      <c r="K519">
        <f t="shared" si="25"/>
        <v>1961</v>
      </c>
      <c r="L519">
        <f t="shared" si="26"/>
        <v>7</v>
      </c>
    </row>
    <row r="520" spans="1:12" x14ac:dyDescent="0.25">
      <c r="A520" s="1">
        <v>22482</v>
      </c>
      <c r="B520">
        <v>196.1</v>
      </c>
      <c r="C520">
        <v>196.6</v>
      </c>
      <c r="D520">
        <v>194.4</v>
      </c>
      <c r="E520">
        <v>196.6</v>
      </c>
      <c r="G520">
        <v>196.6</v>
      </c>
      <c r="H520">
        <v>3841</v>
      </c>
      <c r="I520">
        <v>2753</v>
      </c>
      <c r="J520">
        <f t="shared" si="24"/>
        <v>72.279411764705884</v>
      </c>
      <c r="K520">
        <f t="shared" si="25"/>
        <v>1961</v>
      </c>
      <c r="L520">
        <f t="shared" si="26"/>
        <v>7</v>
      </c>
    </row>
    <row r="521" spans="1:12" x14ac:dyDescent="0.25">
      <c r="A521" s="1">
        <v>22483</v>
      </c>
      <c r="B521">
        <v>196.5</v>
      </c>
      <c r="C521">
        <v>196.6</v>
      </c>
      <c r="D521">
        <v>195.6</v>
      </c>
      <c r="E521">
        <v>196.4</v>
      </c>
      <c r="G521">
        <v>196.4</v>
      </c>
      <c r="H521">
        <v>6834</v>
      </c>
      <c r="I521">
        <v>21356</v>
      </c>
      <c r="J521">
        <f t="shared" si="24"/>
        <v>72.205882352941174</v>
      </c>
      <c r="K521">
        <f t="shared" si="25"/>
        <v>1961</v>
      </c>
      <c r="L521">
        <f t="shared" si="26"/>
        <v>7</v>
      </c>
    </row>
    <row r="522" spans="1:12" x14ac:dyDescent="0.25">
      <c r="A522" s="1">
        <v>22486</v>
      </c>
      <c r="B522">
        <v>196.2</v>
      </c>
      <c r="C522">
        <v>197.7</v>
      </c>
      <c r="D522">
        <v>196.2</v>
      </c>
      <c r="E522">
        <v>197.3</v>
      </c>
      <c r="G522">
        <v>197.3</v>
      </c>
      <c r="H522">
        <v>4127</v>
      </c>
      <c r="I522">
        <v>23029</v>
      </c>
      <c r="J522">
        <f t="shared" si="24"/>
        <v>72.536764705882348</v>
      </c>
      <c r="K522">
        <f t="shared" si="25"/>
        <v>1961</v>
      </c>
      <c r="L522">
        <f t="shared" si="26"/>
        <v>7</v>
      </c>
    </row>
    <row r="523" spans="1:12" x14ac:dyDescent="0.25">
      <c r="A523" s="1">
        <v>22487</v>
      </c>
      <c r="B523">
        <v>197.6</v>
      </c>
      <c r="C523">
        <v>198.2</v>
      </c>
      <c r="D523">
        <v>197.2</v>
      </c>
      <c r="E523">
        <v>197.3</v>
      </c>
      <c r="G523">
        <v>197.3</v>
      </c>
      <c r="H523">
        <v>4883</v>
      </c>
      <c r="I523">
        <v>23278</v>
      </c>
      <c r="J523">
        <f t="shared" si="24"/>
        <v>72.536764705882348</v>
      </c>
      <c r="K523">
        <f t="shared" si="25"/>
        <v>1961</v>
      </c>
      <c r="L523">
        <f t="shared" si="26"/>
        <v>7</v>
      </c>
    </row>
    <row r="524" spans="1:12" x14ac:dyDescent="0.25">
      <c r="A524" s="1">
        <v>22488</v>
      </c>
      <c r="B524">
        <v>197.1</v>
      </c>
      <c r="C524">
        <v>197.2</v>
      </c>
      <c r="D524">
        <v>195</v>
      </c>
      <c r="E524">
        <v>195.1</v>
      </c>
      <c r="G524">
        <v>195.1</v>
      </c>
      <c r="H524">
        <v>4108</v>
      </c>
      <c r="I524">
        <v>23955</v>
      </c>
      <c r="J524">
        <f t="shared" si="24"/>
        <v>71.727941176470594</v>
      </c>
      <c r="K524">
        <f t="shared" si="25"/>
        <v>1961</v>
      </c>
      <c r="L524">
        <f t="shared" si="26"/>
        <v>7</v>
      </c>
    </row>
    <row r="525" spans="1:12" x14ac:dyDescent="0.25">
      <c r="A525" s="1">
        <v>22489</v>
      </c>
      <c r="B525">
        <v>195</v>
      </c>
      <c r="C525">
        <v>195.6</v>
      </c>
      <c r="D525">
        <v>194.6</v>
      </c>
      <c r="E525">
        <v>194.6</v>
      </c>
      <c r="G525">
        <v>194.6</v>
      </c>
      <c r="H525">
        <v>3600</v>
      </c>
      <c r="I525">
        <v>23983</v>
      </c>
      <c r="J525">
        <f t="shared" si="24"/>
        <v>71.544117647058826</v>
      </c>
      <c r="K525">
        <f t="shared" si="25"/>
        <v>1961</v>
      </c>
      <c r="L525">
        <f t="shared" si="26"/>
        <v>7</v>
      </c>
    </row>
    <row r="526" spans="1:12" x14ac:dyDescent="0.25">
      <c r="A526" s="1">
        <v>22490</v>
      </c>
      <c r="B526">
        <v>194.6</v>
      </c>
      <c r="C526">
        <v>196.3</v>
      </c>
      <c r="D526">
        <v>194.5</v>
      </c>
      <c r="E526">
        <v>195.5</v>
      </c>
      <c r="G526">
        <v>195.5</v>
      </c>
      <c r="H526">
        <v>5530</v>
      </c>
      <c r="I526">
        <v>24328</v>
      </c>
      <c r="J526">
        <f t="shared" si="24"/>
        <v>71.875</v>
      </c>
      <c r="K526">
        <f t="shared" si="25"/>
        <v>1961</v>
      </c>
      <c r="L526">
        <f t="shared" si="26"/>
        <v>7</v>
      </c>
    </row>
    <row r="527" spans="1:12" x14ac:dyDescent="0.25">
      <c r="A527" s="1">
        <v>22493</v>
      </c>
      <c r="B527">
        <v>196.1</v>
      </c>
      <c r="C527">
        <v>197.2</v>
      </c>
      <c r="D527">
        <v>196.1</v>
      </c>
      <c r="E527">
        <v>196.3</v>
      </c>
      <c r="G527">
        <v>196.3</v>
      </c>
      <c r="H527">
        <v>6437</v>
      </c>
      <c r="I527">
        <v>25152</v>
      </c>
      <c r="J527">
        <f t="shared" si="24"/>
        <v>72.169117647058826</v>
      </c>
      <c r="K527">
        <f t="shared" si="25"/>
        <v>1961</v>
      </c>
      <c r="L527">
        <f t="shared" si="26"/>
        <v>7</v>
      </c>
    </row>
    <row r="528" spans="1:12" x14ac:dyDescent="0.25">
      <c r="A528" s="1">
        <v>22494</v>
      </c>
      <c r="B528">
        <v>196</v>
      </c>
      <c r="C528">
        <v>197.7</v>
      </c>
      <c r="D528">
        <v>196</v>
      </c>
      <c r="E528">
        <v>197.4</v>
      </c>
      <c r="G528">
        <v>197.4</v>
      </c>
      <c r="H528">
        <v>2854</v>
      </c>
      <c r="I528">
        <v>25171</v>
      </c>
      <c r="J528">
        <f t="shared" si="24"/>
        <v>72.57352941176471</v>
      </c>
      <c r="K528">
        <f t="shared" si="25"/>
        <v>1961</v>
      </c>
      <c r="L528">
        <f t="shared" si="26"/>
        <v>8</v>
      </c>
    </row>
    <row r="529" spans="1:12" x14ac:dyDescent="0.25">
      <c r="A529" s="1">
        <v>22495</v>
      </c>
      <c r="B529">
        <v>197.1</v>
      </c>
      <c r="C529">
        <v>197.5</v>
      </c>
      <c r="D529">
        <v>196.6</v>
      </c>
      <c r="E529">
        <v>197.4</v>
      </c>
      <c r="G529">
        <v>197.4</v>
      </c>
      <c r="H529">
        <v>3753</v>
      </c>
      <c r="I529">
        <v>23529</v>
      </c>
      <c r="J529">
        <f t="shared" si="24"/>
        <v>72.57352941176471</v>
      </c>
      <c r="K529">
        <f t="shared" si="25"/>
        <v>1961</v>
      </c>
      <c r="L529">
        <f t="shared" si="26"/>
        <v>8</v>
      </c>
    </row>
    <row r="530" spans="1:12" x14ac:dyDescent="0.25">
      <c r="A530" s="1">
        <v>22496</v>
      </c>
      <c r="B530">
        <v>197.3</v>
      </c>
      <c r="C530">
        <v>197.3</v>
      </c>
      <c r="D530">
        <v>196.4</v>
      </c>
      <c r="E530">
        <v>196.4</v>
      </c>
      <c r="G530">
        <v>196.4</v>
      </c>
      <c r="H530">
        <v>2135</v>
      </c>
      <c r="I530">
        <v>22805</v>
      </c>
      <c r="J530">
        <f t="shared" si="24"/>
        <v>72.205882352941174</v>
      </c>
      <c r="K530">
        <f t="shared" si="25"/>
        <v>1961</v>
      </c>
      <c r="L530">
        <f t="shared" si="26"/>
        <v>8</v>
      </c>
    </row>
    <row r="531" spans="1:12" x14ac:dyDescent="0.25">
      <c r="A531" s="1">
        <v>22497</v>
      </c>
      <c r="B531">
        <v>196.6</v>
      </c>
      <c r="C531">
        <v>198</v>
      </c>
      <c r="D531">
        <v>196.3</v>
      </c>
      <c r="E531">
        <v>197.3</v>
      </c>
      <c r="G531">
        <v>197.3</v>
      </c>
      <c r="H531">
        <v>1893</v>
      </c>
      <c r="I531">
        <v>22721</v>
      </c>
      <c r="J531">
        <f t="shared" si="24"/>
        <v>72.536764705882348</v>
      </c>
      <c r="K531">
        <f t="shared" si="25"/>
        <v>1961</v>
      </c>
      <c r="L531">
        <f t="shared" si="26"/>
        <v>8</v>
      </c>
    </row>
    <row r="532" spans="1:12" x14ac:dyDescent="0.25">
      <c r="A532" s="1">
        <v>22500</v>
      </c>
      <c r="B532">
        <v>197.3</v>
      </c>
      <c r="C532">
        <v>198.7</v>
      </c>
      <c r="D532">
        <v>197.3</v>
      </c>
      <c r="E532">
        <v>198.4</v>
      </c>
      <c r="G532">
        <v>198.4</v>
      </c>
      <c r="H532">
        <v>2704</v>
      </c>
      <c r="I532">
        <v>22388</v>
      </c>
      <c r="J532">
        <f t="shared" si="24"/>
        <v>72.941176470588232</v>
      </c>
      <c r="K532">
        <f t="shared" si="25"/>
        <v>1961</v>
      </c>
      <c r="L532">
        <f t="shared" si="26"/>
        <v>8</v>
      </c>
    </row>
    <row r="533" spans="1:12" x14ac:dyDescent="0.25">
      <c r="A533" s="1">
        <v>22501</v>
      </c>
      <c r="B533">
        <v>198.5</v>
      </c>
      <c r="C533">
        <v>199</v>
      </c>
      <c r="D533">
        <v>197.7</v>
      </c>
      <c r="E533">
        <v>198.3</v>
      </c>
      <c r="G533">
        <v>198.3</v>
      </c>
      <c r="H533">
        <v>3369</v>
      </c>
      <c r="I533">
        <v>21795</v>
      </c>
      <c r="J533">
        <f t="shared" si="24"/>
        <v>72.904411764705884</v>
      </c>
      <c r="K533">
        <f t="shared" si="25"/>
        <v>1961</v>
      </c>
      <c r="L533">
        <f t="shared" si="26"/>
        <v>8</v>
      </c>
    </row>
    <row r="534" spans="1:12" x14ac:dyDescent="0.25">
      <c r="A534" s="1">
        <v>22502</v>
      </c>
      <c r="B534">
        <v>198.4</v>
      </c>
      <c r="C534">
        <v>198.6</v>
      </c>
      <c r="D534">
        <v>197.6</v>
      </c>
      <c r="E534">
        <v>197.7</v>
      </c>
      <c r="G534">
        <v>197.7</v>
      </c>
      <c r="H534">
        <v>2227</v>
      </c>
      <c r="I534">
        <v>21754</v>
      </c>
      <c r="J534">
        <f t="shared" si="24"/>
        <v>72.683823529411768</v>
      </c>
      <c r="K534">
        <f t="shared" si="25"/>
        <v>1961</v>
      </c>
      <c r="L534">
        <f t="shared" si="26"/>
        <v>8</v>
      </c>
    </row>
    <row r="535" spans="1:12" x14ac:dyDescent="0.25">
      <c r="A535" s="1">
        <v>22503</v>
      </c>
      <c r="B535">
        <v>197.4</v>
      </c>
      <c r="C535">
        <v>198.5</v>
      </c>
      <c r="D535">
        <v>197.4</v>
      </c>
      <c r="E535">
        <v>198.3</v>
      </c>
      <c r="G535">
        <v>198.3</v>
      </c>
      <c r="H535">
        <v>2254</v>
      </c>
      <c r="I535">
        <v>21270</v>
      </c>
      <c r="J535">
        <f t="shared" si="24"/>
        <v>72.904411764705884</v>
      </c>
      <c r="K535">
        <f t="shared" si="25"/>
        <v>1961</v>
      </c>
      <c r="L535">
        <f t="shared" si="26"/>
        <v>8</v>
      </c>
    </row>
    <row r="536" spans="1:12" x14ac:dyDescent="0.25">
      <c r="A536" s="1">
        <v>22504</v>
      </c>
      <c r="B536">
        <v>198.5</v>
      </c>
      <c r="C536">
        <v>198.7</v>
      </c>
      <c r="D536">
        <v>198</v>
      </c>
      <c r="E536">
        <v>198.5</v>
      </c>
      <c r="G536">
        <v>198.5</v>
      </c>
      <c r="H536">
        <v>2749</v>
      </c>
      <c r="I536">
        <v>20525</v>
      </c>
      <c r="J536">
        <f t="shared" si="24"/>
        <v>72.977941176470594</v>
      </c>
      <c r="K536">
        <f t="shared" si="25"/>
        <v>1961</v>
      </c>
      <c r="L536">
        <f t="shared" si="26"/>
        <v>8</v>
      </c>
    </row>
    <row r="537" spans="1:12" x14ac:dyDescent="0.25">
      <c r="A537" s="1">
        <v>22507</v>
      </c>
      <c r="B537">
        <v>198.6</v>
      </c>
      <c r="C537">
        <v>200.3</v>
      </c>
      <c r="D537">
        <v>198.6</v>
      </c>
      <c r="E537">
        <v>200.2</v>
      </c>
      <c r="G537">
        <v>200.2</v>
      </c>
      <c r="H537">
        <v>3629</v>
      </c>
      <c r="I537">
        <v>19876</v>
      </c>
      <c r="J537">
        <f t="shared" si="24"/>
        <v>73.60294117647058</v>
      </c>
      <c r="K537">
        <f t="shared" si="25"/>
        <v>1961</v>
      </c>
      <c r="L537">
        <f t="shared" si="26"/>
        <v>8</v>
      </c>
    </row>
    <row r="538" spans="1:12" x14ac:dyDescent="0.25">
      <c r="A538" s="1">
        <v>22508</v>
      </c>
      <c r="B538">
        <v>200.1</v>
      </c>
      <c r="C538">
        <v>200.6</v>
      </c>
      <c r="D538">
        <v>199.6</v>
      </c>
      <c r="E538">
        <v>200.4</v>
      </c>
      <c r="G538">
        <v>200.4</v>
      </c>
      <c r="H538">
        <v>1785</v>
      </c>
      <c r="I538">
        <v>20266</v>
      </c>
      <c r="J538">
        <f t="shared" si="24"/>
        <v>73.67647058823529</v>
      </c>
      <c r="K538">
        <f t="shared" si="25"/>
        <v>1961</v>
      </c>
      <c r="L538">
        <f t="shared" si="26"/>
        <v>8</v>
      </c>
    </row>
    <row r="539" spans="1:12" x14ac:dyDescent="0.25">
      <c r="A539" s="1">
        <v>22509</v>
      </c>
      <c r="B539">
        <v>200.1</v>
      </c>
      <c r="C539">
        <v>200.2</v>
      </c>
      <c r="D539">
        <v>199.5</v>
      </c>
      <c r="E539">
        <v>199.5</v>
      </c>
      <c r="G539">
        <v>199.5</v>
      </c>
      <c r="H539">
        <v>2103</v>
      </c>
      <c r="I539">
        <v>19290</v>
      </c>
      <c r="J539">
        <f t="shared" si="24"/>
        <v>73.345588235294116</v>
      </c>
      <c r="K539">
        <f t="shared" si="25"/>
        <v>1961</v>
      </c>
      <c r="L539">
        <f t="shared" si="26"/>
        <v>8</v>
      </c>
    </row>
    <row r="540" spans="1:12" x14ac:dyDescent="0.25">
      <c r="A540" s="1">
        <v>22510</v>
      </c>
      <c r="B540">
        <v>199.5</v>
      </c>
      <c r="C540">
        <v>199.5</v>
      </c>
      <c r="D540">
        <v>198.4</v>
      </c>
      <c r="E540">
        <v>198.5</v>
      </c>
      <c r="G540">
        <v>198.5</v>
      </c>
      <c r="H540">
        <v>1256</v>
      </c>
      <c r="I540">
        <v>18955</v>
      </c>
      <c r="J540">
        <f t="shared" si="24"/>
        <v>72.977941176470594</v>
      </c>
      <c r="K540">
        <f t="shared" si="25"/>
        <v>1961</v>
      </c>
      <c r="L540">
        <f t="shared" si="26"/>
        <v>8</v>
      </c>
    </row>
    <row r="541" spans="1:12" x14ac:dyDescent="0.25">
      <c r="A541" s="1">
        <v>22511</v>
      </c>
      <c r="B541">
        <v>198.4</v>
      </c>
      <c r="C541">
        <v>199.4</v>
      </c>
      <c r="D541">
        <v>198.1</v>
      </c>
      <c r="E541">
        <v>199.3</v>
      </c>
      <c r="G541">
        <v>199.3</v>
      </c>
      <c r="H541">
        <v>1809</v>
      </c>
      <c r="I541">
        <v>18317</v>
      </c>
      <c r="J541">
        <f t="shared" si="24"/>
        <v>73.272058823529406</v>
      </c>
      <c r="K541">
        <f t="shared" si="25"/>
        <v>1961</v>
      </c>
      <c r="L541">
        <f t="shared" si="26"/>
        <v>8</v>
      </c>
    </row>
    <row r="542" spans="1:12" x14ac:dyDescent="0.25">
      <c r="A542" s="1">
        <v>22514</v>
      </c>
      <c r="B542">
        <v>199.2</v>
      </c>
      <c r="C542">
        <v>199.2</v>
      </c>
      <c r="D542">
        <v>198.5</v>
      </c>
      <c r="E542">
        <v>199</v>
      </c>
      <c r="G542">
        <v>199</v>
      </c>
      <c r="H542">
        <v>1702</v>
      </c>
      <c r="I542">
        <v>18059</v>
      </c>
      <c r="J542">
        <f t="shared" si="24"/>
        <v>73.161764705882348</v>
      </c>
      <c r="K542">
        <f t="shared" si="25"/>
        <v>1961</v>
      </c>
      <c r="L542">
        <f t="shared" si="26"/>
        <v>8</v>
      </c>
    </row>
    <row r="543" spans="1:12" x14ac:dyDescent="0.25">
      <c r="A543" s="1">
        <v>22515</v>
      </c>
      <c r="B543">
        <v>198.5</v>
      </c>
      <c r="C543">
        <v>199</v>
      </c>
      <c r="D543">
        <v>198.4</v>
      </c>
      <c r="E543">
        <v>198.6</v>
      </c>
      <c r="G543">
        <v>198.6</v>
      </c>
      <c r="H543">
        <v>1220</v>
      </c>
      <c r="I543">
        <v>17762</v>
      </c>
      <c r="J543">
        <f t="shared" si="24"/>
        <v>73.014705882352942</v>
      </c>
      <c r="K543">
        <f t="shared" si="25"/>
        <v>1961</v>
      </c>
      <c r="L543">
        <f t="shared" si="26"/>
        <v>8</v>
      </c>
    </row>
    <row r="544" spans="1:12" x14ac:dyDescent="0.25">
      <c r="A544" s="1">
        <v>22516</v>
      </c>
      <c r="B544">
        <v>198.7</v>
      </c>
      <c r="C544">
        <v>198.7</v>
      </c>
      <c r="D544">
        <v>198.2</v>
      </c>
      <c r="E544">
        <v>198.2</v>
      </c>
      <c r="G544">
        <v>198.2</v>
      </c>
      <c r="H544">
        <v>2890</v>
      </c>
      <c r="I544">
        <v>16695</v>
      </c>
      <c r="J544">
        <f t="shared" si="24"/>
        <v>72.867647058823536</v>
      </c>
      <c r="K544">
        <f t="shared" si="25"/>
        <v>1961</v>
      </c>
      <c r="L544">
        <f t="shared" si="26"/>
        <v>8</v>
      </c>
    </row>
    <row r="545" spans="1:12" x14ac:dyDescent="0.25">
      <c r="A545" s="1">
        <v>22517</v>
      </c>
      <c r="B545">
        <v>198.2</v>
      </c>
      <c r="C545">
        <v>198.2</v>
      </c>
      <c r="D545">
        <v>197.5</v>
      </c>
      <c r="E545">
        <v>197.7</v>
      </c>
      <c r="G545">
        <v>197.7</v>
      </c>
      <c r="H545">
        <v>1002</v>
      </c>
      <c r="I545">
        <v>14340</v>
      </c>
      <c r="J545">
        <f t="shared" si="24"/>
        <v>72.683823529411768</v>
      </c>
      <c r="K545">
        <f t="shared" si="25"/>
        <v>1961</v>
      </c>
      <c r="L545">
        <f t="shared" si="26"/>
        <v>8</v>
      </c>
    </row>
    <row r="546" spans="1:12" x14ac:dyDescent="0.25">
      <c r="A546" s="1">
        <v>22518</v>
      </c>
      <c r="B546">
        <v>198.1</v>
      </c>
      <c r="C546">
        <v>199</v>
      </c>
      <c r="D546">
        <v>198.1</v>
      </c>
      <c r="E546">
        <v>198.5</v>
      </c>
      <c r="G546">
        <v>198.5</v>
      </c>
      <c r="H546">
        <v>1671</v>
      </c>
      <c r="I546">
        <v>13630</v>
      </c>
      <c r="J546">
        <f t="shared" si="24"/>
        <v>72.977941176470594</v>
      </c>
      <c r="K546">
        <f t="shared" si="25"/>
        <v>1961</v>
      </c>
      <c r="L546">
        <f t="shared" si="26"/>
        <v>8</v>
      </c>
    </row>
    <row r="547" spans="1:12" x14ac:dyDescent="0.25">
      <c r="A547" s="1">
        <v>22521</v>
      </c>
      <c r="B547">
        <v>198.4</v>
      </c>
      <c r="C547">
        <v>198.7</v>
      </c>
      <c r="D547">
        <v>197.7</v>
      </c>
      <c r="E547">
        <v>198.3</v>
      </c>
      <c r="G547">
        <v>198.3</v>
      </c>
      <c r="H547">
        <v>2097</v>
      </c>
      <c r="I547">
        <v>13308</v>
      </c>
      <c r="J547">
        <f t="shared" si="24"/>
        <v>72.904411764705884</v>
      </c>
      <c r="K547">
        <f t="shared" si="25"/>
        <v>1961</v>
      </c>
      <c r="L547">
        <f t="shared" si="26"/>
        <v>8</v>
      </c>
    </row>
    <row r="548" spans="1:12" x14ac:dyDescent="0.25">
      <c r="A548" s="1">
        <v>22522</v>
      </c>
      <c r="B548">
        <v>198.1</v>
      </c>
      <c r="C548">
        <v>198.1</v>
      </c>
      <c r="D548">
        <v>197.2</v>
      </c>
      <c r="E548">
        <v>197.2</v>
      </c>
      <c r="G548">
        <v>197.2</v>
      </c>
      <c r="H548">
        <v>1888</v>
      </c>
      <c r="I548">
        <v>12725</v>
      </c>
      <c r="J548">
        <f t="shared" si="24"/>
        <v>72.5</v>
      </c>
      <c r="K548">
        <f t="shared" si="25"/>
        <v>1961</v>
      </c>
      <c r="L548">
        <f t="shared" si="26"/>
        <v>8</v>
      </c>
    </row>
    <row r="549" spans="1:12" x14ac:dyDescent="0.25">
      <c r="A549" s="1">
        <v>22523</v>
      </c>
      <c r="B549">
        <v>197</v>
      </c>
      <c r="C549">
        <v>197.4</v>
      </c>
      <c r="D549">
        <v>196.6</v>
      </c>
      <c r="E549">
        <v>197.2</v>
      </c>
      <c r="G549">
        <v>197.2</v>
      </c>
      <c r="H549">
        <v>1867</v>
      </c>
      <c r="I549">
        <v>12103</v>
      </c>
      <c r="J549">
        <f t="shared" si="24"/>
        <v>72.5</v>
      </c>
      <c r="K549">
        <f t="shared" si="25"/>
        <v>1961</v>
      </c>
      <c r="L549">
        <f t="shared" si="26"/>
        <v>8</v>
      </c>
    </row>
    <row r="550" spans="1:12" x14ac:dyDescent="0.25">
      <c r="A550" s="1">
        <v>22524</v>
      </c>
      <c r="B550">
        <v>197.3</v>
      </c>
      <c r="C550">
        <v>198.1</v>
      </c>
      <c r="D550">
        <v>196.3</v>
      </c>
      <c r="E550">
        <v>196.4</v>
      </c>
      <c r="G550">
        <v>196.4</v>
      </c>
      <c r="H550">
        <v>1389</v>
      </c>
      <c r="I550">
        <v>11847</v>
      </c>
      <c r="J550">
        <f t="shared" si="24"/>
        <v>72.205882352941174</v>
      </c>
      <c r="K550">
        <f t="shared" si="25"/>
        <v>1961</v>
      </c>
      <c r="L550">
        <f t="shared" si="26"/>
        <v>8</v>
      </c>
    </row>
    <row r="551" spans="1:12" x14ac:dyDescent="0.25">
      <c r="A551" s="1">
        <v>22525</v>
      </c>
      <c r="B551">
        <v>196.4</v>
      </c>
      <c r="C551">
        <v>197.1</v>
      </c>
      <c r="D551">
        <v>196.3</v>
      </c>
      <c r="E551">
        <v>196.4</v>
      </c>
      <c r="G551">
        <v>196.4</v>
      </c>
      <c r="H551">
        <v>2816</v>
      </c>
      <c r="I551">
        <v>11193</v>
      </c>
      <c r="J551">
        <f t="shared" si="24"/>
        <v>72.205882352941174</v>
      </c>
      <c r="K551">
        <f t="shared" si="25"/>
        <v>1961</v>
      </c>
      <c r="L551">
        <f t="shared" si="26"/>
        <v>9</v>
      </c>
    </row>
    <row r="552" spans="1:12" x14ac:dyDescent="0.25">
      <c r="A552" s="1">
        <v>22529</v>
      </c>
      <c r="B552">
        <v>197.2</v>
      </c>
      <c r="C552">
        <v>197.7</v>
      </c>
      <c r="D552">
        <v>196.7</v>
      </c>
      <c r="E552">
        <v>197.6</v>
      </c>
      <c r="G552">
        <v>197.6</v>
      </c>
      <c r="H552">
        <v>1954</v>
      </c>
      <c r="I552">
        <v>9998</v>
      </c>
      <c r="J552">
        <f t="shared" si="24"/>
        <v>72.647058823529406</v>
      </c>
      <c r="K552">
        <f t="shared" si="25"/>
        <v>1961</v>
      </c>
      <c r="L552">
        <f t="shared" si="26"/>
        <v>9</v>
      </c>
    </row>
    <row r="553" spans="1:12" x14ac:dyDescent="0.25">
      <c r="A553" s="1">
        <v>22530</v>
      </c>
      <c r="B553">
        <v>197.7</v>
      </c>
      <c r="C553">
        <v>198.4</v>
      </c>
      <c r="D553">
        <v>197.3</v>
      </c>
      <c r="E553">
        <v>197.4</v>
      </c>
      <c r="G553">
        <v>197.4</v>
      </c>
      <c r="H553">
        <v>2068</v>
      </c>
      <c r="I553">
        <v>9469</v>
      </c>
      <c r="J553">
        <f t="shared" si="24"/>
        <v>72.57352941176471</v>
      </c>
      <c r="K553">
        <f t="shared" si="25"/>
        <v>1961</v>
      </c>
      <c r="L553">
        <f t="shared" si="26"/>
        <v>9</v>
      </c>
    </row>
    <row r="554" spans="1:12" x14ac:dyDescent="0.25">
      <c r="A554" s="1">
        <v>22531</v>
      </c>
      <c r="B554">
        <v>197.4</v>
      </c>
      <c r="C554">
        <v>198.1</v>
      </c>
      <c r="D554">
        <v>197.4</v>
      </c>
      <c r="E554">
        <v>198.1</v>
      </c>
      <c r="G554">
        <v>198.1</v>
      </c>
      <c r="H554">
        <v>1652</v>
      </c>
      <c r="I554">
        <v>8539</v>
      </c>
      <c r="J554">
        <f t="shared" si="24"/>
        <v>72.830882352941174</v>
      </c>
      <c r="K554">
        <f t="shared" si="25"/>
        <v>1961</v>
      </c>
      <c r="L554">
        <f t="shared" si="26"/>
        <v>9</v>
      </c>
    </row>
    <row r="555" spans="1:12" x14ac:dyDescent="0.25">
      <c r="A555" s="1">
        <v>22532</v>
      </c>
      <c r="B555">
        <v>198.3</v>
      </c>
      <c r="C555">
        <v>199.6</v>
      </c>
      <c r="D555">
        <v>198.2</v>
      </c>
      <c r="E555">
        <v>199.4</v>
      </c>
      <c r="G555">
        <v>199.4</v>
      </c>
      <c r="H555">
        <v>688</v>
      </c>
      <c r="I555">
        <v>7287</v>
      </c>
      <c r="J555">
        <f t="shared" si="24"/>
        <v>73.308823529411768</v>
      </c>
      <c r="K555">
        <f t="shared" si="25"/>
        <v>1961</v>
      </c>
      <c r="L555">
        <f t="shared" si="26"/>
        <v>9</v>
      </c>
    </row>
    <row r="556" spans="1:12" x14ac:dyDescent="0.25">
      <c r="A556" s="1">
        <v>22535</v>
      </c>
      <c r="B556">
        <v>199.5</v>
      </c>
      <c r="C556">
        <v>200</v>
      </c>
      <c r="D556">
        <v>198.6</v>
      </c>
      <c r="E556">
        <v>199.6</v>
      </c>
      <c r="G556">
        <v>199.6</v>
      </c>
      <c r="H556">
        <v>2642</v>
      </c>
      <c r="I556">
        <v>5714</v>
      </c>
      <c r="J556">
        <f t="shared" si="24"/>
        <v>73.382352941176464</v>
      </c>
      <c r="K556">
        <f t="shared" si="25"/>
        <v>1961</v>
      </c>
      <c r="L556">
        <f t="shared" si="26"/>
        <v>9</v>
      </c>
    </row>
    <row r="557" spans="1:12" x14ac:dyDescent="0.25">
      <c r="A557" s="1">
        <v>22536</v>
      </c>
      <c r="B557">
        <v>199.1</v>
      </c>
      <c r="C557">
        <v>199.5</v>
      </c>
      <c r="D557">
        <v>198.6</v>
      </c>
      <c r="E557">
        <v>199.5</v>
      </c>
      <c r="G557">
        <v>199.5</v>
      </c>
      <c r="H557">
        <v>842</v>
      </c>
      <c r="I557">
        <v>5078</v>
      </c>
      <c r="J557">
        <f t="shared" si="24"/>
        <v>73.345588235294116</v>
      </c>
      <c r="K557">
        <f t="shared" si="25"/>
        <v>1961</v>
      </c>
      <c r="L557">
        <f t="shared" si="26"/>
        <v>9</v>
      </c>
    </row>
    <row r="558" spans="1:12" x14ac:dyDescent="0.25">
      <c r="A558" s="1">
        <v>22537</v>
      </c>
      <c r="B558">
        <v>199.5</v>
      </c>
      <c r="C558">
        <v>200</v>
      </c>
      <c r="D558">
        <v>199.2</v>
      </c>
      <c r="E558">
        <v>199.4</v>
      </c>
      <c r="G558">
        <v>199.4</v>
      </c>
      <c r="H558">
        <v>1028</v>
      </c>
      <c r="I558">
        <v>4828</v>
      </c>
      <c r="J558">
        <f t="shared" si="24"/>
        <v>73.308823529411768</v>
      </c>
      <c r="K558">
        <f t="shared" si="25"/>
        <v>1961</v>
      </c>
      <c r="L558">
        <f t="shared" si="26"/>
        <v>9</v>
      </c>
    </row>
    <row r="559" spans="1:12" x14ac:dyDescent="0.25">
      <c r="A559" s="1">
        <v>22538</v>
      </c>
      <c r="B559">
        <v>199.2</v>
      </c>
      <c r="C559">
        <v>199.7</v>
      </c>
      <c r="D559">
        <v>199.1</v>
      </c>
      <c r="E559">
        <v>199.6</v>
      </c>
      <c r="G559">
        <v>199.6</v>
      </c>
      <c r="H559">
        <v>1377</v>
      </c>
      <c r="I559">
        <v>4462</v>
      </c>
      <c r="J559">
        <f t="shared" si="24"/>
        <v>73.382352941176464</v>
      </c>
      <c r="K559">
        <f t="shared" si="25"/>
        <v>1961</v>
      </c>
      <c r="L559">
        <f t="shared" si="26"/>
        <v>9</v>
      </c>
    </row>
    <row r="560" spans="1:12" x14ac:dyDescent="0.25">
      <c r="A560" s="1">
        <v>22539</v>
      </c>
      <c r="B560">
        <v>199.5</v>
      </c>
      <c r="C560">
        <v>200</v>
      </c>
      <c r="D560">
        <v>199.5</v>
      </c>
      <c r="E560">
        <v>199.7</v>
      </c>
      <c r="G560">
        <v>199.7</v>
      </c>
      <c r="H560">
        <v>808</v>
      </c>
      <c r="I560">
        <v>4109</v>
      </c>
      <c r="J560">
        <f t="shared" si="24"/>
        <v>73.419117647058826</v>
      </c>
      <c r="K560">
        <f t="shared" si="25"/>
        <v>1961</v>
      </c>
      <c r="L560">
        <f t="shared" si="26"/>
        <v>9</v>
      </c>
    </row>
    <row r="561" spans="1:12" x14ac:dyDescent="0.25">
      <c r="A561" s="1">
        <v>22542</v>
      </c>
      <c r="B561">
        <v>199.7</v>
      </c>
      <c r="C561">
        <v>200</v>
      </c>
      <c r="D561">
        <v>199.4</v>
      </c>
      <c r="E561">
        <v>199.6</v>
      </c>
      <c r="G561">
        <v>199.6</v>
      </c>
      <c r="H561">
        <v>655</v>
      </c>
      <c r="I561">
        <v>3929</v>
      </c>
      <c r="J561">
        <f t="shared" si="24"/>
        <v>73.382352941176464</v>
      </c>
      <c r="K561">
        <f t="shared" si="25"/>
        <v>1961</v>
      </c>
      <c r="L561">
        <f t="shared" si="26"/>
        <v>9</v>
      </c>
    </row>
    <row r="562" spans="1:12" x14ac:dyDescent="0.25">
      <c r="A562" s="1">
        <v>22543</v>
      </c>
      <c r="B562">
        <v>199.4</v>
      </c>
      <c r="C562">
        <v>199.7</v>
      </c>
      <c r="D562">
        <v>199.4</v>
      </c>
      <c r="E562">
        <v>199.6</v>
      </c>
      <c r="G562">
        <v>199.6</v>
      </c>
      <c r="H562">
        <v>1705</v>
      </c>
      <c r="I562">
        <v>2879</v>
      </c>
      <c r="J562">
        <f t="shared" si="24"/>
        <v>73.382352941176464</v>
      </c>
      <c r="K562">
        <f t="shared" si="25"/>
        <v>1961</v>
      </c>
      <c r="L562">
        <f t="shared" si="26"/>
        <v>9</v>
      </c>
    </row>
    <row r="563" spans="1:12" x14ac:dyDescent="0.25">
      <c r="A563" s="1">
        <v>22544</v>
      </c>
      <c r="B563">
        <v>199.7</v>
      </c>
      <c r="C563">
        <v>201.5</v>
      </c>
      <c r="D563">
        <v>199.5</v>
      </c>
      <c r="E563">
        <v>201</v>
      </c>
      <c r="G563">
        <v>201</v>
      </c>
      <c r="H563">
        <v>1249</v>
      </c>
      <c r="I563">
        <v>2068</v>
      </c>
      <c r="J563">
        <f t="shared" si="24"/>
        <v>73.897058823529392</v>
      </c>
      <c r="K563">
        <f t="shared" si="25"/>
        <v>1961</v>
      </c>
      <c r="L563">
        <f t="shared" si="26"/>
        <v>9</v>
      </c>
    </row>
    <row r="564" spans="1:12" x14ac:dyDescent="0.25">
      <c r="A564" s="1">
        <v>22545</v>
      </c>
      <c r="B564">
        <v>206.1</v>
      </c>
      <c r="C564">
        <v>206.2</v>
      </c>
      <c r="D564">
        <v>205.5</v>
      </c>
      <c r="E564">
        <v>206.1</v>
      </c>
      <c r="G564">
        <v>206.1</v>
      </c>
      <c r="H564">
        <v>6521</v>
      </c>
      <c r="I564">
        <v>48836</v>
      </c>
      <c r="J564">
        <f t="shared" si="24"/>
        <v>75.772058823529406</v>
      </c>
      <c r="K564">
        <f t="shared" si="25"/>
        <v>1961</v>
      </c>
      <c r="L564">
        <f t="shared" si="26"/>
        <v>9</v>
      </c>
    </row>
    <row r="565" spans="1:12" x14ac:dyDescent="0.25">
      <c r="A565" s="1">
        <v>22546</v>
      </c>
      <c r="B565">
        <v>205.6</v>
      </c>
      <c r="C565">
        <v>207.1</v>
      </c>
      <c r="D565">
        <v>205.5</v>
      </c>
      <c r="E565">
        <v>206.6</v>
      </c>
      <c r="G565">
        <v>206.6</v>
      </c>
      <c r="H565">
        <v>3704</v>
      </c>
      <c r="I565">
        <v>48293</v>
      </c>
      <c r="J565">
        <f t="shared" si="24"/>
        <v>75.955882352941174</v>
      </c>
      <c r="K565">
        <f t="shared" si="25"/>
        <v>1961</v>
      </c>
      <c r="L565">
        <f t="shared" si="26"/>
        <v>9</v>
      </c>
    </row>
    <row r="566" spans="1:12" x14ac:dyDescent="0.25">
      <c r="A566" s="1">
        <v>22549</v>
      </c>
      <c r="B566">
        <v>207.1</v>
      </c>
      <c r="C566">
        <v>207.2</v>
      </c>
      <c r="D566">
        <v>206.5</v>
      </c>
      <c r="E566">
        <v>207.1</v>
      </c>
      <c r="G566">
        <v>207.1</v>
      </c>
      <c r="H566">
        <v>6165</v>
      </c>
      <c r="I566">
        <v>47119</v>
      </c>
      <c r="J566">
        <f t="shared" si="24"/>
        <v>76.139705882352928</v>
      </c>
      <c r="K566">
        <f t="shared" si="25"/>
        <v>1961</v>
      </c>
      <c r="L566">
        <f t="shared" si="26"/>
        <v>9</v>
      </c>
    </row>
    <row r="567" spans="1:12" x14ac:dyDescent="0.25">
      <c r="A567" s="1">
        <v>22550</v>
      </c>
      <c r="B567">
        <v>207.1</v>
      </c>
      <c r="C567">
        <v>207.6</v>
      </c>
      <c r="D567">
        <v>206.2</v>
      </c>
      <c r="E567">
        <v>206.3</v>
      </c>
      <c r="G567">
        <v>206.3</v>
      </c>
      <c r="H567">
        <v>4100</v>
      </c>
      <c r="I567">
        <v>46609</v>
      </c>
      <c r="J567">
        <f t="shared" si="24"/>
        <v>75.845588235294116</v>
      </c>
      <c r="K567">
        <f t="shared" si="25"/>
        <v>1961</v>
      </c>
      <c r="L567">
        <f t="shared" si="26"/>
        <v>9</v>
      </c>
    </row>
    <row r="568" spans="1:12" x14ac:dyDescent="0.25">
      <c r="A568" s="1">
        <v>22551</v>
      </c>
      <c r="B568">
        <v>206</v>
      </c>
      <c r="C568">
        <v>206.1</v>
      </c>
      <c r="D568">
        <v>204.6</v>
      </c>
      <c r="E568">
        <v>204.7</v>
      </c>
      <c r="G568">
        <v>204.7</v>
      </c>
      <c r="H568">
        <v>5352</v>
      </c>
      <c r="I568">
        <v>45338</v>
      </c>
      <c r="J568">
        <f t="shared" si="24"/>
        <v>75.257352941176464</v>
      </c>
      <c r="K568">
        <f t="shared" si="25"/>
        <v>1961</v>
      </c>
      <c r="L568">
        <f t="shared" si="26"/>
        <v>9</v>
      </c>
    </row>
    <row r="569" spans="1:12" x14ac:dyDescent="0.25">
      <c r="A569" s="1">
        <v>22552</v>
      </c>
      <c r="B569">
        <v>204.4</v>
      </c>
      <c r="C569">
        <v>205.2</v>
      </c>
      <c r="D569">
        <v>204.2</v>
      </c>
      <c r="E569">
        <v>204.4</v>
      </c>
      <c r="G569">
        <v>204.4</v>
      </c>
      <c r="H569">
        <v>6351</v>
      </c>
      <c r="I569">
        <v>45851</v>
      </c>
      <c r="J569">
        <f t="shared" si="24"/>
        <v>75.147058823529406</v>
      </c>
      <c r="K569">
        <f t="shared" si="25"/>
        <v>1961</v>
      </c>
      <c r="L569">
        <f t="shared" si="26"/>
        <v>9</v>
      </c>
    </row>
    <row r="570" spans="1:12" x14ac:dyDescent="0.25">
      <c r="A570" s="1">
        <v>22553</v>
      </c>
      <c r="B570">
        <v>205.1</v>
      </c>
      <c r="C570">
        <v>205.1</v>
      </c>
      <c r="D570">
        <v>204.4</v>
      </c>
      <c r="E570">
        <v>204.5</v>
      </c>
      <c r="G570">
        <v>204.5</v>
      </c>
      <c r="H570">
        <v>5000</v>
      </c>
      <c r="I570">
        <v>46000</v>
      </c>
      <c r="J570">
        <f t="shared" si="24"/>
        <v>75.183823529411768</v>
      </c>
      <c r="K570">
        <f t="shared" si="25"/>
        <v>1961</v>
      </c>
      <c r="L570">
        <f t="shared" si="26"/>
        <v>9</v>
      </c>
    </row>
    <row r="571" spans="1:12" x14ac:dyDescent="0.25">
      <c r="A571" s="1">
        <v>22556</v>
      </c>
      <c r="B571">
        <v>204.6</v>
      </c>
      <c r="C571">
        <v>204.6</v>
      </c>
      <c r="D571">
        <v>202.2</v>
      </c>
      <c r="E571">
        <v>202.6</v>
      </c>
      <c r="G571">
        <v>202.6</v>
      </c>
      <c r="H571">
        <v>2464</v>
      </c>
      <c r="I571">
        <v>46044</v>
      </c>
      <c r="J571">
        <f t="shared" si="24"/>
        <v>74.485294117647044</v>
      </c>
      <c r="K571">
        <f t="shared" si="25"/>
        <v>1961</v>
      </c>
      <c r="L571">
        <f t="shared" si="26"/>
        <v>10</v>
      </c>
    </row>
    <row r="572" spans="1:12" x14ac:dyDescent="0.25">
      <c r="A572" s="1">
        <v>22557</v>
      </c>
      <c r="B572">
        <v>202.6</v>
      </c>
      <c r="C572">
        <v>203.4</v>
      </c>
      <c r="D572">
        <v>202</v>
      </c>
      <c r="E572">
        <v>203.4</v>
      </c>
      <c r="G572">
        <v>203.4</v>
      </c>
      <c r="H572">
        <v>10487</v>
      </c>
      <c r="I572">
        <v>45911</v>
      </c>
      <c r="J572">
        <f t="shared" si="24"/>
        <v>74.779411764705898</v>
      </c>
      <c r="K572">
        <f t="shared" si="25"/>
        <v>1961</v>
      </c>
      <c r="L572">
        <f t="shared" si="26"/>
        <v>10</v>
      </c>
    </row>
    <row r="573" spans="1:12" x14ac:dyDescent="0.25">
      <c r="A573" s="1">
        <v>22558</v>
      </c>
      <c r="B573">
        <v>203.6</v>
      </c>
      <c r="C573">
        <v>203.6</v>
      </c>
      <c r="D573">
        <v>202.7</v>
      </c>
      <c r="E573">
        <v>203.1</v>
      </c>
      <c r="G573">
        <v>203.1</v>
      </c>
      <c r="H573">
        <v>8066</v>
      </c>
      <c r="I573">
        <v>44127</v>
      </c>
      <c r="J573">
        <f t="shared" si="24"/>
        <v>74.669117647058826</v>
      </c>
      <c r="K573">
        <f t="shared" si="25"/>
        <v>1961</v>
      </c>
      <c r="L573">
        <f t="shared" si="26"/>
        <v>10</v>
      </c>
    </row>
    <row r="574" spans="1:12" x14ac:dyDescent="0.25">
      <c r="A574" s="1">
        <v>22559</v>
      </c>
      <c r="B574">
        <v>203</v>
      </c>
      <c r="C574">
        <v>203.1</v>
      </c>
      <c r="D574">
        <v>201.6</v>
      </c>
      <c r="E574">
        <v>202.2</v>
      </c>
      <c r="G574">
        <v>202.2</v>
      </c>
      <c r="H574">
        <v>4617</v>
      </c>
      <c r="I574">
        <v>43641</v>
      </c>
      <c r="J574">
        <f t="shared" si="24"/>
        <v>74.338235294117638</v>
      </c>
      <c r="K574">
        <f t="shared" si="25"/>
        <v>1961</v>
      </c>
      <c r="L574">
        <f t="shared" si="26"/>
        <v>10</v>
      </c>
    </row>
    <row r="575" spans="1:12" x14ac:dyDescent="0.25">
      <c r="A575" s="1">
        <v>22560</v>
      </c>
      <c r="B575">
        <v>202</v>
      </c>
      <c r="C575">
        <v>202.7</v>
      </c>
      <c r="D575">
        <v>201.4</v>
      </c>
      <c r="E575">
        <v>202.7</v>
      </c>
      <c r="G575">
        <v>202.7</v>
      </c>
      <c r="H575">
        <v>5465</v>
      </c>
      <c r="I575">
        <v>43470</v>
      </c>
      <c r="J575">
        <f t="shared" si="24"/>
        <v>74.522058823529392</v>
      </c>
      <c r="K575">
        <f t="shared" si="25"/>
        <v>1961</v>
      </c>
      <c r="L575">
        <f t="shared" si="26"/>
        <v>10</v>
      </c>
    </row>
    <row r="576" spans="1:12" x14ac:dyDescent="0.25">
      <c r="A576" s="1">
        <v>22563</v>
      </c>
      <c r="B576">
        <v>202.7</v>
      </c>
      <c r="C576">
        <v>203.5</v>
      </c>
      <c r="D576">
        <v>202.2</v>
      </c>
      <c r="E576">
        <v>202.4</v>
      </c>
      <c r="G576">
        <v>202.4</v>
      </c>
      <c r="H576">
        <v>3603</v>
      </c>
      <c r="I576">
        <v>43403</v>
      </c>
      <c r="J576">
        <f t="shared" si="24"/>
        <v>74.411764705882348</v>
      </c>
      <c r="K576">
        <f t="shared" si="25"/>
        <v>1961</v>
      </c>
      <c r="L576">
        <f t="shared" si="26"/>
        <v>10</v>
      </c>
    </row>
    <row r="577" spans="1:12" x14ac:dyDescent="0.25">
      <c r="A577" s="1">
        <v>22564</v>
      </c>
      <c r="B577">
        <v>202.5</v>
      </c>
      <c r="C577">
        <v>203.4</v>
      </c>
      <c r="D577">
        <v>202.3</v>
      </c>
      <c r="E577">
        <v>203.2</v>
      </c>
      <c r="G577">
        <v>203.2</v>
      </c>
      <c r="H577">
        <v>2985</v>
      </c>
      <c r="I577">
        <v>42989</v>
      </c>
      <c r="J577">
        <f t="shared" si="24"/>
        <v>74.705882352941174</v>
      </c>
      <c r="K577">
        <f t="shared" si="25"/>
        <v>1961</v>
      </c>
      <c r="L577">
        <f t="shared" si="26"/>
        <v>10</v>
      </c>
    </row>
    <row r="578" spans="1:12" x14ac:dyDescent="0.25">
      <c r="A578" s="1">
        <v>22565</v>
      </c>
      <c r="B578">
        <v>202.7</v>
      </c>
      <c r="C578">
        <v>204.2</v>
      </c>
      <c r="D578">
        <v>202.3</v>
      </c>
      <c r="E578">
        <v>204</v>
      </c>
      <c r="G578">
        <v>204</v>
      </c>
      <c r="H578">
        <v>3151</v>
      </c>
      <c r="I578">
        <v>42633</v>
      </c>
      <c r="J578">
        <f t="shared" ref="J578:J641" si="27">G578/100*5000/136</f>
        <v>75</v>
      </c>
      <c r="K578">
        <f t="shared" ref="K578:K641" si="28">YEAR(A578)</f>
        <v>1961</v>
      </c>
      <c r="L578">
        <f t="shared" ref="L578:L641" si="29">MONTH(A578)</f>
        <v>10</v>
      </c>
    </row>
    <row r="579" spans="1:12" x14ac:dyDescent="0.25">
      <c r="A579" s="1">
        <v>22566</v>
      </c>
      <c r="B579">
        <v>204</v>
      </c>
      <c r="C579">
        <v>204.4</v>
      </c>
      <c r="D579">
        <v>203.5</v>
      </c>
      <c r="E579">
        <v>204.3</v>
      </c>
      <c r="G579">
        <v>204.3</v>
      </c>
      <c r="H579">
        <v>3844</v>
      </c>
      <c r="I579">
        <v>42403</v>
      </c>
      <c r="J579">
        <f t="shared" si="27"/>
        <v>75.110294117647058</v>
      </c>
      <c r="K579">
        <f t="shared" si="28"/>
        <v>1961</v>
      </c>
      <c r="L579">
        <f t="shared" si="29"/>
        <v>10</v>
      </c>
    </row>
    <row r="580" spans="1:12" x14ac:dyDescent="0.25">
      <c r="A580" s="1">
        <v>22567</v>
      </c>
      <c r="B580">
        <v>204.4</v>
      </c>
      <c r="C580">
        <v>204.6</v>
      </c>
      <c r="D580">
        <v>203</v>
      </c>
      <c r="E580">
        <v>204.1</v>
      </c>
      <c r="G580">
        <v>204.1</v>
      </c>
      <c r="H580">
        <v>3406</v>
      </c>
      <c r="I580">
        <v>42017</v>
      </c>
      <c r="J580">
        <f t="shared" si="27"/>
        <v>75.036764705882348</v>
      </c>
      <c r="K580">
        <f t="shared" si="28"/>
        <v>1961</v>
      </c>
      <c r="L580">
        <f t="shared" si="29"/>
        <v>10</v>
      </c>
    </row>
    <row r="581" spans="1:12" x14ac:dyDescent="0.25">
      <c r="A581" s="1">
        <v>22570</v>
      </c>
      <c r="B581">
        <v>204.4</v>
      </c>
      <c r="C581">
        <v>204.5</v>
      </c>
      <c r="D581">
        <v>203.7</v>
      </c>
      <c r="E581">
        <v>204.4</v>
      </c>
      <c r="G581">
        <v>204.4</v>
      </c>
      <c r="H581">
        <v>5873</v>
      </c>
      <c r="I581">
        <v>42034</v>
      </c>
      <c r="J581">
        <f t="shared" si="27"/>
        <v>75.147058823529406</v>
      </c>
      <c r="K581">
        <f t="shared" si="28"/>
        <v>1961</v>
      </c>
      <c r="L581">
        <f t="shared" si="29"/>
        <v>10</v>
      </c>
    </row>
    <row r="582" spans="1:12" x14ac:dyDescent="0.25">
      <c r="A582" s="1">
        <v>22571</v>
      </c>
      <c r="B582">
        <v>204.2</v>
      </c>
      <c r="C582">
        <v>204.3</v>
      </c>
      <c r="D582">
        <v>203.5</v>
      </c>
      <c r="E582">
        <v>203.7</v>
      </c>
      <c r="G582">
        <v>203.7</v>
      </c>
      <c r="H582">
        <v>2470</v>
      </c>
      <c r="I582">
        <v>41483</v>
      </c>
      <c r="J582">
        <f t="shared" si="27"/>
        <v>74.889705882352942</v>
      </c>
      <c r="K582">
        <f t="shared" si="28"/>
        <v>1961</v>
      </c>
      <c r="L582">
        <f t="shared" si="29"/>
        <v>10</v>
      </c>
    </row>
    <row r="583" spans="1:12" x14ac:dyDescent="0.25">
      <c r="A583" s="1">
        <v>22572</v>
      </c>
      <c r="B583">
        <v>203.5</v>
      </c>
      <c r="C583">
        <v>204.1</v>
      </c>
      <c r="D583">
        <v>203.2</v>
      </c>
      <c r="E583">
        <v>203.7</v>
      </c>
      <c r="G583">
        <v>203.7</v>
      </c>
      <c r="H583">
        <v>2697</v>
      </c>
      <c r="I583">
        <v>40821</v>
      </c>
      <c r="J583">
        <f t="shared" si="27"/>
        <v>74.889705882352942</v>
      </c>
      <c r="K583">
        <f t="shared" si="28"/>
        <v>1961</v>
      </c>
      <c r="L583">
        <f t="shared" si="29"/>
        <v>10</v>
      </c>
    </row>
    <row r="584" spans="1:12" x14ac:dyDescent="0.25">
      <c r="A584" s="1">
        <v>22573</v>
      </c>
      <c r="B584">
        <v>203.6</v>
      </c>
      <c r="C584">
        <v>204.1</v>
      </c>
      <c r="D584">
        <v>203.3</v>
      </c>
      <c r="E584">
        <v>203.3</v>
      </c>
      <c r="G584">
        <v>203.3</v>
      </c>
      <c r="H584">
        <v>2206</v>
      </c>
      <c r="I584">
        <v>40791</v>
      </c>
      <c r="J584">
        <f t="shared" si="27"/>
        <v>74.742647058823536</v>
      </c>
      <c r="K584">
        <f t="shared" si="28"/>
        <v>1961</v>
      </c>
      <c r="L584">
        <f t="shared" si="29"/>
        <v>10</v>
      </c>
    </row>
    <row r="585" spans="1:12" x14ac:dyDescent="0.25">
      <c r="A585" s="1">
        <v>22574</v>
      </c>
      <c r="B585">
        <v>203.5</v>
      </c>
      <c r="C585">
        <v>204</v>
      </c>
      <c r="D585">
        <v>203.3</v>
      </c>
      <c r="E585">
        <v>203.7</v>
      </c>
      <c r="G585">
        <v>203.7</v>
      </c>
      <c r="H585">
        <v>3172</v>
      </c>
      <c r="I585">
        <v>40369</v>
      </c>
      <c r="J585">
        <f t="shared" si="27"/>
        <v>74.889705882352942</v>
      </c>
      <c r="K585">
        <f t="shared" si="28"/>
        <v>1961</v>
      </c>
      <c r="L585">
        <f t="shared" si="29"/>
        <v>10</v>
      </c>
    </row>
    <row r="586" spans="1:12" x14ac:dyDescent="0.25">
      <c r="A586" s="1">
        <v>22577</v>
      </c>
      <c r="B586">
        <v>203.7</v>
      </c>
      <c r="C586">
        <v>205.4</v>
      </c>
      <c r="D586">
        <v>203.7</v>
      </c>
      <c r="E586">
        <v>205.1</v>
      </c>
      <c r="G586">
        <v>205.1</v>
      </c>
      <c r="H586">
        <v>2196</v>
      </c>
      <c r="I586">
        <v>39561</v>
      </c>
      <c r="J586">
        <f t="shared" si="27"/>
        <v>75.404411764705884</v>
      </c>
      <c r="K586">
        <f t="shared" si="28"/>
        <v>1961</v>
      </c>
      <c r="L586">
        <f t="shared" si="29"/>
        <v>10</v>
      </c>
    </row>
    <row r="587" spans="1:12" x14ac:dyDescent="0.25">
      <c r="A587" s="1">
        <v>22578</v>
      </c>
      <c r="B587">
        <v>205.3</v>
      </c>
      <c r="C587">
        <v>205.4</v>
      </c>
      <c r="D587">
        <v>204.5</v>
      </c>
      <c r="E587">
        <v>205.1</v>
      </c>
      <c r="G587">
        <v>205.1</v>
      </c>
      <c r="H587">
        <v>6620</v>
      </c>
      <c r="I587">
        <v>38433</v>
      </c>
      <c r="J587">
        <f t="shared" si="27"/>
        <v>75.404411764705884</v>
      </c>
      <c r="K587">
        <f t="shared" si="28"/>
        <v>1961</v>
      </c>
      <c r="L587">
        <f t="shared" si="29"/>
        <v>10</v>
      </c>
    </row>
    <row r="588" spans="1:12" x14ac:dyDescent="0.25">
      <c r="A588" s="1">
        <v>22579</v>
      </c>
      <c r="B588">
        <v>205.2</v>
      </c>
      <c r="C588">
        <v>205.4</v>
      </c>
      <c r="D588">
        <v>204.2</v>
      </c>
      <c r="E588">
        <v>204.4</v>
      </c>
      <c r="G588">
        <v>204.4</v>
      </c>
      <c r="H588">
        <v>4680</v>
      </c>
      <c r="I588">
        <v>37382</v>
      </c>
      <c r="J588">
        <f t="shared" si="27"/>
        <v>75.147058823529406</v>
      </c>
      <c r="K588">
        <f t="shared" si="28"/>
        <v>1961</v>
      </c>
      <c r="L588">
        <f t="shared" si="29"/>
        <v>10</v>
      </c>
    </row>
    <row r="589" spans="1:12" x14ac:dyDescent="0.25">
      <c r="A589" s="1">
        <v>22580</v>
      </c>
      <c r="B589">
        <v>204.2</v>
      </c>
      <c r="C589">
        <v>204.2</v>
      </c>
      <c r="D589">
        <v>203</v>
      </c>
      <c r="E589">
        <v>203</v>
      </c>
      <c r="G589">
        <v>203</v>
      </c>
      <c r="H589">
        <v>3510</v>
      </c>
      <c r="I589">
        <v>36160</v>
      </c>
      <c r="J589">
        <f t="shared" si="27"/>
        <v>74.632352941176464</v>
      </c>
      <c r="K589">
        <f t="shared" si="28"/>
        <v>1961</v>
      </c>
      <c r="L589">
        <f t="shared" si="29"/>
        <v>10</v>
      </c>
    </row>
    <row r="590" spans="1:12" x14ac:dyDescent="0.25">
      <c r="A590" s="1">
        <v>22581</v>
      </c>
      <c r="B590">
        <v>203</v>
      </c>
      <c r="C590">
        <v>203.2</v>
      </c>
      <c r="D590">
        <v>202.5</v>
      </c>
      <c r="E590">
        <v>202.7</v>
      </c>
      <c r="G590">
        <v>202.7</v>
      </c>
      <c r="H590">
        <v>4659</v>
      </c>
      <c r="I590">
        <v>35428</v>
      </c>
      <c r="J590">
        <f t="shared" si="27"/>
        <v>74.522058823529392</v>
      </c>
      <c r="K590">
        <f t="shared" si="28"/>
        <v>1961</v>
      </c>
      <c r="L590">
        <f t="shared" si="29"/>
        <v>10</v>
      </c>
    </row>
    <row r="591" spans="1:12" x14ac:dyDescent="0.25">
      <c r="A591" s="1">
        <v>22584</v>
      </c>
      <c r="B591">
        <v>202.6</v>
      </c>
      <c r="C591">
        <v>202.6</v>
      </c>
      <c r="D591">
        <v>202.1</v>
      </c>
      <c r="E591">
        <v>202.2</v>
      </c>
      <c r="G591">
        <v>202.2</v>
      </c>
      <c r="H591">
        <v>3589</v>
      </c>
      <c r="I591">
        <v>34620</v>
      </c>
      <c r="J591">
        <f t="shared" si="27"/>
        <v>74.338235294117638</v>
      </c>
      <c r="K591">
        <f t="shared" si="28"/>
        <v>1961</v>
      </c>
      <c r="L591">
        <f t="shared" si="29"/>
        <v>10</v>
      </c>
    </row>
    <row r="592" spans="1:12" x14ac:dyDescent="0.25">
      <c r="A592" s="1">
        <v>22585</v>
      </c>
      <c r="B592">
        <v>202.1</v>
      </c>
      <c r="C592">
        <v>202.5</v>
      </c>
      <c r="D592">
        <v>201.5</v>
      </c>
      <c r="E592">
        <v>202.4</v>
      </c>
      <c r="G592">
        <v>202.4</v>
      </c>
      <c r="H592">
        <v>2101</v>
      </c>
      <c r="I592">
        <v>34312</v>
      </c>
      <c r="J592">
        <f t="shared" si="27"/>
        <v>74.411764705882348</v>
      </c>
      <c r="K592">
        <f t="shared" si="28"/>
        <v>1961</v>
      </c>
      <c r="L592">
        <f t="shared" si="29"/>
        <v>10</v>
      </c>
    </row>
    <row r="593" spans="1:12" x14ac:dyDescent="0.25">
      <c r="A593" s="1">
        <v>22586</v>
      </c>
      <c r="B593">
        <v>202.4</v>
      </c>
      <c r="C593">
        <v>202.7</v>
      </c>
      <c r="D593">
        <v>202.1</v>
      </c>
      <c r="E593">
        <v>202.6</v>
      </c>
      <c r="G593">
        <v>202.6</v>
      </c>
      <c r="H593">
        <v>3243</v>
      </c>
      <c r="I593">
        <v>33841</v>
      </c>
      <c r="J593">
        <f t="shared" si="27"/>
        <v>74.485294117647044</v>
      </c>
      <c r="K593">
        <f t="shared" si="28"/>
        <v>1961</v>
      </c>
      <c r="L593">
        <f t="shared" si="29"/>
        <v>11</v>
      </c>
    </row>
    <row r="594" spans="1:12" x14ac:dyDescent="0.25">
      <c r="A594" s="1">
        <v>22587</v>
      </c>
      <c r="B594">
        <v>202.6</v>
      </c>
      <c r="C594">
        <v>202.6</v>
      </c>
      <c r="D594">
        <v>202.2</v>
      </c>
      <c r="E594">
        <v>202.3</v>
      </c>
      <c r="G594">
        <v>202.3</v>
      </c>
      <c r="H594">
        <v>2198</v>
      </c>
      <c r="I594">
        <v>33360</v>
      </c>
      <c r="J594">
        <f t="shared" si="27"/>
        <v>74.375</v>
      </c>
      <c r="K594">
        <f t="shared" si="28"/>
        <v>1961</v>
      </c>
      <c r="L594">
        <f t="shared" si="29"/>
        <v>11</v>
      </c>
    </row>
    <row r="595" spans="1:12" x14ac:dyDescent="0.25">
      <c r="A595" s="1">
        <v>22588</v>
      </c>
      <c r="B595">
        <v>202.1</v>
      </c>
      <c r="C595">
        <v>202.7</v>
      </c>
      <c r="D595">
        <v>202</v>
      </c>
      <c r="E595">
        <v>202.4</v>
      </c>
      <c r="G595">
        <v>202.4</v>
      </c>
      <c r="H595">
        <v>1360</v>
      </c>
      <c r="I595">
        <v>33004</v>
      </c>
      <c r="J595">
        <f t="shared" si="27"/>
        <v>74.411764705882348</v>
      </c>
      <c r="K595">
        <f t="shared" si="28"/>
        <v>1961</v>
      </c>
      <c r="L595">
        <f t="shared" si="29"/>
        <v>11</v>
      </c>
    </row>
    <row r="596" spans="1:12" x14ac:dyDescent="0.25">
      <c r="A596" s="1">
        <v>22591</v>
      </c>
      <c r="B596">
        <v>202.6</v>
      </c>
      <c r="C596">
        <v>202.6</v>
      </c>
      <c r="D596">
        <v>202.2</v>
      </c>
      <c r="E596">
        <v>202.4</v>
      </c>
      <c r="G596">
        <v>202.4</v>
      </c>
      <c r="H596">
        <v>1719</v>
      </c>
      <c r="I596">
        <v>32553</v>
      </c>
      <c r="J596">
        <f t="shared" si="27"/>
        <v>74.411764705882348</v>
      </c>
      <c r="K596">
        <f t="shared" si="28"/>
        <v>1961</v>
      </c>
      <c r="L596">
        <f t="shared" si="29"/>
        <v>11</v>
      </c>
    </row>
    <row r="597" spans="1:12" x14ac:dyDescent="0.25">
      <c r="A597" s="1">
        <v>22592</v>
      </c>
      <c r="B597">
        <v>202.7</v>
      </c>
      <c r="C597">
        <v>203.5</v>
      </c>
      <c r="D597">
        <v>202.5</v>
      </c>
      <c r="E597">
        <v>203.5</v>
      </c>
      <c r="G597">
        <v>203.5</v>
      </c>
      <c r="H597">
        <v>1644</v>
      </c>
      <c r="I597">
        <v>31923</v>
      </c>
      <c r="J597">
        <f t="shared" si="27"/>
        <v>74.816176470588232</v>
      </c>
      <c r="K597">
        <f t="shared" si="28"/>
        <v>1961</v>
      </c>
      <c r="L597">
        <f t="shared" si="29"/>
        <v>11</v>
      </c>
    </row>
    <row r="598" spans="1:12" x14ac:dyDescent="0.25">
      <c r="A598" s="1">
        <v>22593</v>
      </c>
      <c r="B598">
        <v>203.7</v>
      </c>
      <c r="C598">
        <v>204.1</v>
      </c>
      <c r="D598">
        <v>203.2</v>
      </c>
      <c r="E598">
        <v>203.3</v>
      </c>
      <c r="G598">
        <v>203.3</v>
      </c>
      <c r="H598">
        <v>2749</v>
      </c>
      <c r="I598">
        <v>31016</v>
      </c>
      <c r="J598">
        <f t="shared" si="27"/>
        <v>74.742647058823536</v>
      </c>
      <c r="K598">
        <f t="shared" si="28"/>
        <v>1961</v>
      </c>
      <c r="L598">
        <f t="shared" si="29"/>
        <v>11</v>
      </c>
    </row>
    <row r="599" spans="1:12" x14ac:dyDescent="0.25">
      <c r="A599" s="1">
        <v>22594</v>
      </c>
      <c r="B599">
        <v>203.3</v>
      </c>
      <c r="C599">
        <v>203.4</v>
      </c>
      <c r="D599">
        <v>202.6</v>
      </c>
      <c r="E599">
        <v>202.6</v>
      </c>
      <c r="G599">
        <v>202.6</v>
      </c>
      <c r="H599">
        <v>2693</v>
      </c>
      <c r="I599">
        <v>30376</v>
      </c>
      <c r="J599">
        <f t="shared" si="27"/>
        <v>74.485294117647044</v>
      </c>
      <c r="K599">
        <f t="shared" si="28"/>
        <v>1961</v>
      </c>
      <c r="L599">
        <f t="shared" si="29"/>
        <v>11</v>
      </c>
    </row>
    <row r="600" spans="1:12" x14ac:dyDescent="0.25">
      <c r="A600" s="1">
        <v>22595</v>
      </c>
      <c r="B600">
        <v>202.6</v>
      </c>
      <c r="C600">
        <v>203.2</v>
      </c>
      <c r="D600">
        <v>202.6</v>
      </c>
      <c r="E600">
        <v>203.2</v>
      </c>
      <c r="G600">
        <v>203.2</v>
      </c>
      <c r="H600">
        <v>2457</v>
      </c>
      <c r="I600">
        <v>29557</v>
      </c>
      <c r="J600">
        <f t="shared" si="27"/>
        <v>74.705882352941174</v>
      </c>
      <c r="K600">
        <f t="shared" si="28"/>
        <v>1961</v>
      </c>
      <c r="L600">
        <f t="shared" si="29"/>
        <v>11</v>
      </c>
    </row>
    <row r="601" spans="1:12" x14ac:dyDescent="0.25">
      <c r="A601" s="1">
        <v>22598</v>
      </c>
      <c r="B601">
        <v>203.3</v>
      </c>
      <c r="C601">
        <v>203.5</v>
      </c>
      <c r="D601">
        <v>203</v>
      </c>
      <c r="E601">
        <v>203.4</v>
      </c>
      <c r="G601">
        <v>203.4</v>
      </c>
      <c r="H601">
        <v>1453</v>
      </c>
      <c r="I601">
        <v>28857</v>
      </c>
      <c r="J601">
        <f t="shared" si="27"/>
        <v>74.779411764705898</v>
      </c>
      <c r="K601">
        <f t="shared" si="28"/>
        <v>1961</v>
      </c>
      <c r="L601">
        <f t="shared" si="29"/>
        <v>11</v>
      </c>
    </row>
    <row r="602" spans="1:12" x14ac:dyDescent="0.25">
      <c r="A602" s="1">
        <v>22599</v>
      </c>
      <c r="B602">
        <v>203.5</v>
      </c>
      <c r="C602">
        <v>204</v>
      </c>
      <c r="D602">
        <v>203.4</v>
      </c>
      <c r="E602">
        <v>203.5</v>
      </c>
      <c r="G602">
        <v>203.5</v>
      </c>
      <c r="H602">
        <v>2052</v>
      </c>
      <c r="I602">
        <v>28037</v>
      </c>
      <c r="J602">
        <f t="shared" si="27"/>
        <v>74.816176470588232</v>
      </c>
      <c r="K602">
        <f t="shared" si="28"/>
        <v>1961</v>
      </c>
      <c r="L602">
        <f t="shared" si="29"/>
        <v>11</v>
      </c>
    </row>
    <row r="603" spans="1:12" x14ac:dyDescent="0.25">
      <c r="A603" s="1">
        <v>22600</v>
      </c>
      <c r="B603">
        <v>203.6</v>
      </c>
      <c r="C603">
        <v>203.6</v>
      </c>
      <c r="D603">
        <v>202.6</v>
      </c>
      <c r="E603">
        <v>202.7</v>
      </c>
      <c r="G603">
        <v>202.7</v>
      </c>
      <c r="H603">
        <v>2122</v>
      </c>
      <c r="I603">
        <v>27043</v>
      </c>
      <c r="J603">
        <f t="shared" si="27"/>
        <v>74.522058823529392</v>
      </c>
      <c r="K603">
        <f t="shared" si="28"/>
        <v>1961</v>
      </c>
      <c r="L603">
        <f t="shared" si="29"/>
        <v>11</v>
      </c>
    </row>
    <row r="604" spans="1:12" x14ac:dyDescent="0.25">
      <c r="A604" s="1">
        <v>22601</v>
      </c>
      <c r="B604">
        <v>203</v>
      </c>
      <c r="C604">
        <v>203.3</v>
      </c>
      <c r="D604">
        <v>202.7</v>
      </c>
      <c r="E604">
        <v>203.1</v>
      </c>
      <c r="G604">
        <v>203.1</v>
      </c>
      <c r="H604">
        <v>1555</v>
      </c>
      <c r="I604">
        <v>26337</v>
      </c>
      <c r="J604">
        <f t="shared" si="27"/>
        <v>74.669117647058826</v>
      </c>
      <c r="K604">
        <f t="shared" si="28"/>
        <v>1961</v>
      </c>
      <c r="L604">
        <f t="shared" si="29"/>
        <v>11</v>
      </c>
    </row>
    <row r="605" spans="1:12" x14ac:dyDescent="0.25">
      <c r="A605" s="1">
        <v>22602</v>
      </c>
      <c r="B605">
        <v>203</v>
      </c>
      <c r="C605">
        <v>203.2</v>
      </c>
      <c r="D605">
        <v>202.4</v>
      </c>
      <c r="E605">
        <v>202.4</v>
      </c>
      <c r="G605">
        <v>202.4</v>
      </c>
      <c r="H605">
        <v>1335</v>
      </c>
      <c r="I605">
        <v>25972</v>
      </c>
      <c r="J605">
        <f t="shared" si="27"/>
        <v>74.411764705882348</v>
      </c>
      <c r="K605">
        <f t="shared" si="28"/>
        <v>1961</v>
      </c>
      <c r="L605">
        <f t="shared" si="29"/>
        <v>11</v>
      </c>
    </row>
    <row r="606" spans="1:12" x14ac:dyDescent="0.25">
      <c r="A606" s="1">
        <v>22605</v>
      </c>
      <c r="B606">
        <v>202.4</v>
      </c>
      <c r="C606">
        <v>202.6</v>
      </c>
      <c r="D606">
        <v>202.3</v>
      </c>
      <c r="E606">
        <v>202.5</v>
      </c>
      <c r="G606">
        <v>202.5</v>
      </c>
      <c r="H606">
        <v>1697</v>
      </c>
      <c r="I606">
        <v>25155</v>
      </c>
      <c r="J606">
        <f t="shared" si="27"/>
        <v>74.44852941176471</v>
      </c>
      <c r="K606">
        <f t="shared" si="28"/>
        <v>1961</v>
      </c>
      <c r="L606">
        <f t="shared" si="29"/>
        <v>11</v>
      </c>
    </row>
    <row r="607" spans="1:12" x14ac:dyDescent="0.25">
      <c r="A607" s="1">
        <v>22606</v>
      </c>
      <c r="B607">
        <v>202.7</v>
      </c>
      <c r="C607">
        <v>203.5</v>
      </c>
      <c r="D607">
        <v>202.6</v>
      </c>
      <c r="E607">
        <v>203.4</v>
      </c>
      <c r="G607">
        <v>203.4</v>
      </c>
      <c r="H607">
        <v>3138</v>
      </c>
      <c r="I607">
        <v>24092</v>
      </c>
      <c r="J607">
        <f t="shared" si="27"/>
        <v>74.779411764705898</v>
      </c>
      <c r="K607">
        <f t="shared" si="28"/>
        <v>1961</v>
      </c>
      <c r="L607">
        <f t="shared" si="29"/>
        <v>11</v>
      </c>
    </row>
    <row r="608" spans="1:12" x14ac:dyDescent="0.25">
      <c r="A608" s="1">
        <v>22607</v>
      </c>
      <c r="B608">
        <v>203.5</v>
      </c>
      <c r="C608">
        <v>203.6</v>
      </c>
      <c r="D608">
        <v>203.2</v>
      </c>
      <c r="E608">
        <v>203.4</v>
      </c>
      <c r="G608">
        <v>203.4</v>
      </c>
      <c r="H608">
        <v>2554</v>
      </c>
      <c r="I608">
        <v>22716</v>
      </c>
      <c r="J608">
        <f t="shared" si="27"/>
        <v>74.779411764705898</v>
      </c>
      <c r="K608">
        <f t="shared" si="28"/>
        <v>1961</v>
      </c>
      <c r="L608">
        <f t="shared" si="29"/>
        <v>11</v>
      </c>
    </row>
    <row r="609" spans="1:12" x14ac:dyDescent="0.25">
      <c r="A609" s="1">
        <v>22609</v>
      </c>
      <c r="B609">
        <v>203.6</v>
      </c>
      <c r="C609">
        <v>204.4</v>
      </c>
      <c r="D609">
        <v>203.6</v>
      </c>
      <c r="E609">
        <v>204.4</v>
      </c>
      <c r="G609">
        <v>204.4</v>
      </c>
      <c r="H609">
        <v>2647</v>
      </c>
      <c r="I609">
        <v>21392</v>
      </c>
      <c r="J609">
        <f t="shared" si="27"/>
        <v>75.147058823529406</v>
      </c>
      <c r="K609">
        <f t="shared" si="28"/>
        <v>1961</v>
      </c>
      <c r="L609">
        <f t="shared" si="29"/>
        <v>11</v>
      </c>
    </row>
    <row r="610" spans="1:12" x14ac:dyDescent="0.25">
      <c r="A610" s="1">
        <v>22612</v>
      </c>
      <c r="B610">
        <v>204.3</v>
      </c>
      <c r="C610">
        <v>205.2</v>
      </c>
      <c r="D610">
        <v>204.2</v>
      </c>
      <c r="E610">
        <v>205.1</v>
      </c>
      <c r="G610">
        <v>205.1</v>
      </c>
      <c r="H610">
        <v>3136</v>
      </c>
      <c r="I610">
        <v>21027</v>
      </c>
      <c r="J610">
        <f t="shared" si="27"/>
        <v>75.404411764705884</v>
      </c>
      <c r="K610">
        <f t="shared" si="28"/>
        <v>1961</v>
      </c>
      <c r="L610">
        <f t="shared" si="29"/>
        <v>11</v>
      </c>
    </row>
    <row r="611" spans="1:12" x14ac:dyDescent="0.25">
      <c r="A611" s="1">
        <v>22613</v>
      </c>
      <c r="B611">
        <v>205</v>
      </c>
      <c r="C611">
        <v>205.7</v>
      </c>
      <c r="D611">
        <v>204.7</v>
      </c>
      <c r="E611">
        <v>205.5</v>
      </c>
      <c r="G611">
        <v>205.5</v>
      </c>
      <c r="H611">
        <v>5856</v>
      </c>
      <c r="I611">
        <v>19455</v>
      </c>
      <c r="J611">
        <f t="shared" si="27"/>
        <v>75.55147058823529</v>
      </c>
      <c r="K611">
        <f t="shared" si="28"/>
        <v>1961</v>
      </c>
      <c r="L611">
        <f t="shared" si="29"/>
        <v>11</v>
      </c>
    </row>
    <row r="612" spans="1:12" x14ac:dyDescent="0.25">
      <c r="A612" s="1">
        <v>22614</v>
      </c>
      <c r="B612">
        <v>205.5</v>
      </c>
      <c r="C612">
        <v>206</v>
      </c>
      <c r="D612">
        <v>205.5</v>
      </c>
      <c r="E612">
        <v>205.7</v>
      </c>
      <c r="G612">
        <v>205.7</v>
      </c>
      <c r="H612">
        <v>5589</v>
      </c>
      <c r="I612">
        <v>18617</v>
      </c>
      <c r="J612">
        <f t="shared" si="27"/>
        <v>75.625</v>
      </c>
      <c r="K612">
        <f t="shared" si="28"/>
        <v>1961</v>
      </c>
      <c r="L612">
        <f t="shared" si="29"/>
        <v>11</v>
      </c>
    </row>
    <row r="613" spans="1:12" x14ac:dyDescent="0.25">
      <c r="A613" s="1">
        <v>22615</v>
      </c>
      <c r="B613">
        <v>205.7</v>
      </c>
      <c r="C613">
        <v>205.7</v>
      </c>
      <c r="D613">
        <v>205.2</v>
      </c>
      <c r="E613">
        <v>205.2</v>
      </c>
      <c r="G613">
        <v>205.2</v>
      </c>
      <c r="H613">
        <v>3785</v>
      </c>
      <c r="I613">
        <v>17004</v>
      </c>
      <c r="J613">
        <f t="shared" si="27"/>
        <v>75.441176470588232</v>
      </c>
      <c r="K613">
        <f t="shared" si="28"/>
        <v>1961</v>
      </c>
      <c r="L613">
        <f t="shared" si="29"/>
        <v>11</v>
      </c>
    </row>
    <row r="614" spans="1:12" x14ac:dyDescent="0.25">
      <c r="A614" s="1">
        <v>22616</v>
      </c>
      <c r="B614">
        <v>204.4</v>
      </c>
      <c r="C614">
        <v>205.3</v>
      </c>
      <c r="D614">
        <v>204</v>
      </c>
      <c r="E614">
        <v>204</v>
      </c>
      <c r="G614">
        <v>204</v>
      </c>
      <c r="H614">
        <v>5310</v>
      </c>
      <c r="I614">
        <v>15561</v>
      </c>
      <c r="J614">
        <f t="shared" si="27"/>
        <v>75</v>
      </c>
      <c r="K614">
        <f t="shared" si="28"/>
        <v>1961</v>
      </c>
      <c r="L614">
        <f t="shared" si="29"/>
        <v>12</v>
      </c>
    </row>
    <row r="615" spans="1:12" x14ac:dyDescent="0.25">
      <c r="A615" s="1">
        <v>22619</v>
      </c>
      <c r="B615">
        <v>204</v>
      </c>
      <c r="C615">
        <v>204.6</v>
      </c>
      <c r="D615">
        <v>204</v>
      </c>
      <c r="E615">
        <v>204.4</v>
      </c>
      <c r="G615">
        <v>204.4</v>
      </c>
      <c r="H615">
        <v>7460</v>
      </c>
      <c r="I615">
        <v>11055</v>
      </c>
      <c r="J615">
        <f t="shared" si="27"/>
        <v>75.147058823529406</v>
      </c>
      <c r="K615">
        <f t="shared" si="28"/>
        <v>1961</v>
      </c>
      <c r="L615">
        <f t="shared" si="29"/>
        <v>12</v>
      </c>
    </row>
    <row r="616" spans="1:12" x14ac:dyDescent="0.25">
      <c r="A616" s="1">
        <v>22620</v>
      </c>
      <c r="B616">
        <v>204.6</v>
      </c>
      <c r="C616">
        <v>205.5</v>
      </c>
      <c r="D616">
        <v>204.5</v>
      </c>
      <c r="E616">
        <v>204.6</v>
      </c>
      <c r="G616">
        <v>204.6</v>
      </c>
      <c r="H616">
        <v>2888</v>
      </c>
      <c r="I616">
        <v>8686</v>
      </c>
      <c r="J616">
        <f t="shared" si="27"/>
        <v>75.220588235294116</v>
      </c>
      <c r="K616">
        <f t="shared" si="28"/>
        <v>1961</v>
      </c>
      <c r="L616">
        <f t="shared" si="29"/>
        <v>12</v>
      </c>
    </row>
    <row r="617" spans="1:12" x14ac:dyDescent="0.25">
      <c r="A617" s="1">
        <v>22621</v>
      </c>
      <c r="B617">
        <v>204.6</v>
      </c>
      <c r="C617">
        <v>206</v>
      </c>
      <c r="D617">
        <v>204.6</v>
      </c>
      <c r="E617">
        <v>206</v>
      </c>
      <c r="G617">
        <v>206</v>
      </c>
      <c r="H617">
        <v>1698</v>
      </c>
      <c r="I617">
        <v>7476</v>
      </c>
      <c r="J617">
        <f t="shared" si="27"/>
        <v>75.735294117647058</v>
      </c>
      <c r="K617">
        <f t="shared" si="28"/>
        <v>1961</v>
      </c>
      <c r="L617">
        <f t="shared" si="29"/>
        <v>12</v>
      </c>
    </row>
    <row r="618" spans="1:12" x14ac:dyDescent="0.25">
      <c r="A618" s="1">
        <v>22622</v>
      </c>
      <c r="B618">
        <v>206</v>
      </c>
      <c r="C618">
        <v>206.3</v>
      </c>
      <c r="D618">
        <v>205.6</v>
      </c>
      <c r="E618">
        <v>206.3</v>
      </c>
      <c r="G618">
        <v>206.3</v>
      </c>
      <c r="H618">
        <v>1458</v>
      </c>
      <c r="I618">
        <v>6994</v>
      </c>
      <c r="J618">
        <f t="shared" si="27"/>
        <v>75.845588235294116</v>
      </c>
      <c r="K618">
        <f t="shared" si="28"/>
        <v>1961</v>
      </c>
      <c r="L618">
        <f t="shared" si="29"/>
        <v>12</v>
      </c>
    </row>
    <row r="619" spans="1:12" x14ac:dyDescent="0.25">
      <c r="A619" s="1">
        <v>22623</v>
      </c>
      <c r="B619">
        <v>206.3</v>
      </c>
      <c r="C619">
        <v>206.3</v>
      </c>
      <c r="D619">
        <v>205.5</v>
      </c>
      <c r="E619">
        <v>206.3</v>
      </c>
      <c r="G619">
        <v>206.3</v>
      </c>
      <c r="H619">
        <v>1851</v>
      </c>
      <c r="I619">
        <v>6454</v>
      </c>
      <c r="J619">
        <f t="shared" si="27"/>
        <v>75.845588235294116</v>
      </c>
      <c r="K619">
        <f t="shared" si="28"/>
        <v>1961</v>
      </c>
      <c r="L619">
        <f t="shared" si="29"/>
        <v>12</v>
      </c>
    </row>
    <row r="620" spans="1:12" x14ac:dyDescent="0.25">
      <c r="A620" s="1">
        <v>22626</v>
      </c>
      <c r="B620">
        <v>206</v>
      </c>
      <c r="C620">
        <v>206.2</v>
      </c>
      <c r="D620">
        <v>205</v>
      </c>
      <c r="E620">
        <v>205.3</v>
      </c>
      <c r="G620">
        <v>205.3</v>
      </c>
      <c r="H620">
        <v>1794</v>
      </c>
      <c r="I620">
        <v>5637</v>
      </c>
      <c r="J620">
        <f t="shared" si="27"/>
        <v>75.477941176470594</v>
      </c>
      <c r="K620">
        <f t="shared" si="28"/>
        <v>1961</v>
      </c>
      <c r="L620">
        <f t="shared" si="29"/>
        <v>12</v>
      </c>
    </row>
    <row r="621" spans="1:12" x14ac:dyDescent="0.25">
      <c r="A621" s="1">
        <v>22627</v>
      </c>
      <c r="B621">
        <v>205.5</v>
      </c>
      <c r="C621">
        <v>205.5</v>
      </c>
      <c r="D621">
        <v>204.1</v>
      </c>
      <c r="E621">
        <v>204.2</v>
      </c>
      <c r="G621">
        <v>204.2</v>
      </c>
      <c r="H621">
        <v>1928</v>
      </c>
      <c r="I621">
        <v>4620</v>
      </c>
      <c r="J621">
        <f t="shared" si="27"/>
        <v>75.073529411764696</v>
      </c>
      <c r="K621">
        <f t="shared" si="28"/>
        <v>1961</v>
      </c>
      <c r="L621">
        <f t="shared" si="29"/>
        <v>12</v>
      </c>
    </row>
    <row r="622" spans="1:12" x14ac:dyDescent="0.25">
      <c r="A622" s="1">
        <v>22628</v>
      </c>
      <c r="B622">
        <v>204.1</v>
      </c>
      <c r="C622">
        <v>204.6</v>
      </c>
      <c r="D622">
        <v>203.4</v>
      </c>
      <c r="E622">
        <v>203.6</v>
      </c>
      <c r="G622">
        <v>203.6</v>
      </c>
      <c r="H622">
        <v>1957</v>
      </c>
      <c r="I622">
        <v>3966</v>
      </c>
      <c r="J622">
        <f t="shared" si="27"/>
        <v>74.852941176470594</v>
      </c>
      <c r="K622">
        <f t="shared" si="28"/>
        <v>1961</v>
      </c>
      <c r="L622">
        <f t="shared" si="29"/>
        <v>12</v>
      </c>
    </row>
    <row r="623" spans="1:12" x14ac:dyDescent="0.25">
      <c r="A623" s="1">
        <v>22629</v>
      </c>
      <c r="B623">
        <v>203.5</v>
      </c>
      <c r="C623">
        <v>204.2</v>
      </c>
      <c r="D623">
        <v>203.5</v>
      </c>
      <c r="E623">
        <v>203.7</v>
      </c>
      <c r="G623">
        <v>203.7</v>
      </c>
      <c r="H623">
        <v>2257</v>
      </c>
      <c r="I623">
        <v>3390</v>
      </c>
      <c r="J623">
        <f t="shared" si="27"/>
        <v>74.889705882352942</v>
      </c>
      <c r="K623">
        <f t="shared" si="28"/>
        <v>1961</v>
      </c>
      <c r="L623">
        <f t="shared" si="29"/>
        <v>12</v>
      </c>
    </row>
    <row r="624" spans="1:12" x14ac:dyDescent="0.25">
      <c r="A624" s="1">
        <v>22630</v>
      </c>
      <c r="B624">
        <v>204</v>
      </c>
      <c r="C624">
        <v>204.4</v>
      </c>
      <c r="D624">
        <v>204</v>
      </c>
      <c r="E624">
        <v>204.3</v>
      </c>
      <c r="G624">
        <v>204.3</v>
      </c>
      <c r="H624">
        <v>1407</v>
      </c>
      <c r="I624">
        <v>3054</v>
      </c>
      <c r="J624">
        <f t="shared" si="27"/>
        <v>75.110294117647058</v>
      </c>
      <c r="K624">
        <f t="shared" si="28"/>
        <v>1961</v>
      </c>
      <c r="L624">
        <f t="shared" si="29"/>
        <v>12</v>
      </c>
    </row>
    <row r="625" spans="1:12" x14ac:dyDescent="0.25">
      <c r="A625" s="1">
        <v>22633</v>
      </c>
      <c r="B625">
        <v>204</v>
      </c>
      <c r="C625">
        <v>204.1</v>
      </c>
      <c r="D625">
        <v>203.5</v>
      </c>
      <c r="E625">
        <v>203.5</v>
      </c>
      <c r="G625">
        <v>203.5</v>
      </c>
      <c r="H625">
        <v>982</v>
      </c>
      <c r="I625">
        <v>2487</v>
      </c>
      <c r="J625">
        <f t="shared" si="27"/>
        <v>74.816176470588232</v>
      </c>
      <c r="K625">
        <f t="shared" si="28"/>
        <v>1961</v>
      </c>
      <c r="L625">
        <f t="shared" si="29"/>
        <v>12</v>
      </c>
    </row>
    <row r="626" spans="1:12" x14ac:dyDescent="0.25">
      <c r="A626" s="1">
        <v>22634</v>
      </c>
      <c r="B626">
        <v>203.6</v>
      </c>
      <c r="C626">
        <v>205.4</v>
      </c>
      <c r="D626">
        <v>203.5</v>
      </c>
      <c r="E626">
        <v>204.7</v>
      </c>
      <c r="G626">
        <v>204.7</v>
      </c>
      <c r="H626">
        <v>1223</v>
      </c>
      <c r="I626">
        <v>2237</v>
      </c>
      <c r="J626">
        <f t="shared" si="27"/>
        <v>75.257352941176464</v>
      </c>
      <c r="K626">
        <f t="shared" si="28"/>
        <v>1961</v>
      </c>
      <c r="L626">
        <f t="shared" si="29"/>
        <v>12</v>
      </c>
    </row>
    <row r="627" spans="1:12" x14ac:dyDescent="0.25">
      <c r="A627" s="1">
        <v>22635</v>
      </c>
      <c r="B627">
        <v>208.7</v>
      </c>
      <c r="C627">
        <v>209.2</v>
      </c>
      <c r="D627">
        <v>208.6</v>
      </c>
      <c r="E627">
        <v>209</v>
      </c>
      <c r="G627">
        <v>209</v>
      </c>
      <c r="H627">
        <v>3004</v>
      </c>
      <c r="I627">
        <v>60049</v>
      </c>
      <c r="J627">
        <f t="shared" si="27"/>
        <v>76.838235294117652</v>
      </c>
      <c r="K627">
        <f t="shared" si="28"/>
        <v>1961</v>
      </c>
      <c r="L627">
        <f t="shared" si="29"/>
        <v>12</v>
      </c>
    </row>
    <row r="628" spans="1:12" x14ac:dyDescent="0.25">
      <c r="A628" s="1">
        <v>22636</v>
      </c>
      <c r="B628">
        <v>208.7</v>
      </c>
      <c r="C628">
        <v>208.7</v>
      </c>
      <c r="D628">
        <v>208.4</v>
      </c>
      <c r="E628">
        <v>208.5</v>
      </c>
      <c r="G628">
        <v>208.5</v>
      </c>
      <c r="H628">
        <v>2418</v>
      </c>
      <c r="I628">
        <v>60210</v>
      </c>
      <c r="J628">
        <f t="shared" si="27"/>
        <v>76.654411764705884</v>
      </c>
      <c r="K628">
        <f t="shared" si="28"/>
        <v>1961</v>
      </c>
      <c r="L628">
        <f t="shared" si="29"/>
        <v>12</v>
      </c>
    </row>
    <row r="629" spans="1:12" x14ac:dyDescent="0.25">
      <c r="A629" s="1">
        <v>22637</v>
      </c>
      <c r="B629">
        <v>208.4</v>
      </c>
      <c r="C629">
        <v>208.5</v>
      </c>
      <c r="D629">
        <v>208.2</v>
      </c>
      <c r="E629">
        <v>208.2</v>
      </c>
      <c r="G629">
        <v>208.2</v>
      </c>
      <c r="H629">
        <v>1778</v>
      </c>
      <c r="I629">
        <v>60039</v>
      </c>
      <c r="J629">
        <f t="shared" si="27"/>
        <v>76.544117647058826</v>
      </c>
      <c r="K629">
        <f t="shared" si="28"/>
        <v>1961</v>
      </c>
      <c r="L629">
        <f t="shared" si="29"/>
        <v>12</v>
      </c>
    </row>
    <row r="630" spans="1:12" x14ac:dyDescent="0.25">
      <c r="A630" s="1">
        <v>22641</v>
      </c>
      <c r="B630">
        <v>208.2</v>
      </c>
      <c r="C630">
        <v>208.3</v>
      </c>
      <c r="D630">
        <v>206.6</v>
      </c>
      <c r="E630">
        <v>206.6</v>
      </c>
      <c r="G630">
        <v>206.6</v>
      </c>
      <c r="H630">
        <v>1002</v>
      </c>
      <c r="I630">
        <v>59934</v>
      </c>
      <c r="J630">
        <f t="shared" si="27"/>
        <v>75.955882352941174</v>
      </c>
      <c r="K630">
        <f t="shared" si="28"/>
        <v>1961</v>
      </c>
      <c r="L630">
        <f t="shared" si="29"/>
        <v>12</v>
      </c>
    </row>
    <row r="631" spans="1:12" x14ac:dyDescent="0.25">
      <c r="A631" s="1">
        <v>22642</v>
      </c>
      <c r="B631">
        <v>206.6</v>
      </c>
      <c r="C631">
        <v>206.6</v>
      </c>
      <c r="D631">
        <v>206.2</v>
      </c>
      <c r="E631">
        <v>206.6</v>
      </c>
      <c r="G631">
        <v>206.6</v>
      </c>
      <c r="H631">
        <v>6481</v>
      </c>
      <c r="I631">
        <v>58999</v>
      </c>
      <c r="J631">
        <f t="shared" si="27"/>
        <v>75.955882352941174</v>
      </c>
      <c r="K631">
        <f t="shared" si="28"/>
        <v>1961</v>
      </c>
      <c r="L631">
        <f t="shared" si="29"/>
        <v>12</v>
      </c>
    </row>
    <row r="632" spans="1:12" x14ac:dyDescent="0.25">
      <c r="A632" s="1">
        <v>22643</v>
      </c>
      <c r="B632">
        <v>206.5</v>
      </c>
      <c r="C632">
        <v>207.2</v>
      </c>
      <c r="D632">
        <v>206.4</v>
      </c>
      <c r="E632">
        <v>207.1</v>
      </c>
      <c r="G632">
        <v>207.1</v>
      </c>
      <c r="H632">
        <v>6363</v>
      </c>
      <c r="I632">
        <v>58253</v>
      </c>
      <c r="J632">
        <f t="shared" si="27"/>
        <v>76.139705882352928</v>
      </c>
      <c r="K632">
        <f t="shared" si="28"/>
        <v>1961</v>
      </c>
      <c r="L632">
        <f t="shared" si="29"/>
        <v>12</v>
      </c>
    </row>
    <row r="633" spans="1:12" x14ac:dyDescent="0.25">
      <c r="A633" s="1">
        <v>22644</v>
      </c>
      <c r="B633">
        <v>207.3</v>
      </c>
      <c r="C633">
        <v>207.4</v>
      </c>
      <c r="D633">
        <v>206.7</v>
      </c>
      <c r="E633">
        <v>207.2</v>
      </c>
      <c r="G633">
        <v>207.2</v>
      </c>
      <c r="H633">
        <v>3724</v>
      </c>
      <c r="I633">
        <v>57661</v>
      </c>
      <c r="J633">
        <f t="shared" si="27"/>
        <v>76.17647058823529</v>
      </c>
      <c r="K633">
        <f t="shared" si="28"/>
        <v>1961</v>
      </c>
      <c r="L633">
        <f t="shared" si="29"/>
        <v>12</v>
      </c>
    </row>
    <row r="634" spans="1:12" x14ac:dyDescent="0.25">
      <c r="A634" s="1">
        <v>22648</v>
      </c>
      <c r="B634">
        <v>207.1</v>
      </c>
      <c r="C634">
        <v>207.2</v>
      </c>
      <c r="D634">
        <v>206.2</v>
      </c>
      <c r="E634">
        <v>206.3</v>
      </c>
      <c r="G634">
        <v>206.3</v>
      </c>
      <c r="H634">
        <v>4223</v>
      </c>
      <c r="I634">
        <v>57230</v>
      </c>
      <c r="J634">
        <f t="shared" si="27"/>
        <v>75.845588235294116</v>
      </c>
      <c r="K634">
        <f t="shared" si="28"/>
        <v>1962</v>
      </c>
      <c r="L634">
        <f t="shared" si="29"/>
        <v>1</v>
      </c>
    </row>
    <row r="635" spans="1:12" x14ac:dyDescent="0.25">
      <c r="A635" s="1">
        <v>22649</v>
      </c>
      <c r="B635">
        <v>206.4</v>
      </c>
      <c r="C635">
        <v>206.5</v>
      </c>
      <c r="D635">
        <v>206</v>
      </c>
      <c r="E635">
        <v>206.4</v>
      </c>
      <c r="G635">
        <v>206.4</v>
      </c>
      <c r="H635">
        <v>5761</v>
      </c>
      <c r="I635">
        <v>56565</v>
      </c>
      <c r="J635">
        <f t="shared" si="27"/>
        <v>75.882352941176464</v>
      </c>
      <c r="K635">
        <f t="shared" si="28"/>
        <v>1962</v>
      </c>
      <c r="L635">
        <f t="shared" si="29"/>
        <v>1</v>
      </c>
    </row>
    <row r="636" spans="1:12" x14ac:dyDescent="0.25">
      <c r="A636" s="1">
        <v>22650</v>
      </c>
      <c r="B636">
        <v>207</v>
      </c>
      <c r="C636">
        <v>207</v>
      </c>
      <c r="D636">
        <v>206.3</v>
      </c>
      <c r="E636">
        <v>206.5</v>
      </c>
      <c r="G636">
        <v>206.5</v>
      </c>
      <c r="H636">
        <v>4102</v>
      </c>
      <c r="I636">
        <v>55478</v>
      </c>
      <c r="J636">
        <f t="shared" si="27"/>
        <v>75.919117647058826</v>
      </c>
      <c r="K636">
        <f t="shared" si="28"/>
        <v>1962</v>
      </c>
      <c r="L636">
        <f t="shared" si="29"/>
        <v>1</v>
      </c>
    </row>
    <row r="637" spans="1:12" x14ac:dyDescent="0.25">
      <c r="A637" s="1">
        <v>22651</v>
      </c>
      <c r="B637">
        <v>206.6</v>
      </c>
      <c r="C637">
        <v>207.1</v>
      </c>
      <c r="D637">
        <v>206.4</v>
      </c>
      <c r="E637">
        <v>207</v>
      </c>
      <c r="G637">
        <v>207</v>
      </c>
      <c r="H637">
        <v>3039</v>
      </c>
      <c r="I637">
        <v>54650</v>
      </c>
      <c r="J637">
        <f t="shared" si="27"/>
        <v>76.102941176470594</v>
      </c>
      <c r="K637">
        <f t="shared" si="28"/>
        <v>1962</v>
      </c>
      <c r="L637">
        <f t="shared" si="29"/>
        <v>1</v>
      </c>
    </row>
    <row r="638" spans="1:12" x14ac:dyDescent="0.25">
      <c r="A638" s="1">
        <v>22654</v>
      </c>
      <c r="B638">
        <v>207</v>
      </c>
      <c r="C638">
        <v>207.2</v>
      </c>
      <c r="D638">
        <v>206.6</v>
      </c>
      <c r="E638">
        <v>207.1</v>
      </c>
      <c r="G638">
        <v>207.1</v>
      </c>
      <c r="H638">
        <v>2610</v>
      </c>
      <c r="I638">
        <v>54211</v>
      </c>
      <c r="J638">
        <f t="shared" si="27"/>
        <v>76.139705882352928</v>
      </c>
      <c r="K638">
        <f t="shared" si="28"/>
        <v>1962</v>
      </c>
      <c r="L638">
        <f t="shared" si="29"/>
        <v>1</v>
      </c>
    </row>
    <row r="639" spans="1:12" x14ac:dyDescent="0.25">
      <c r="A639" s="1">
        <v>22655</v>
      </c>
      <c r="B639">
        <v>207</v>
      </c>
      <c r="C639">
        <v>207.2</v>
      </c>
      <c r="D639">
        <v>207</v>
      </c>
      <c r="E639">
        <v>207.1</v>
      </c>
      <c r="G639">
        <v>207.1</v>
      </c>
      <c r="H639">
        <v>3840</v>
      </c>
      <c r="I639">
        <v>52776</v>
      </c>
      <c r="J639">
        <f t="shared" si="27"/>
        <v>76.139705882352928</v>
      </c>
      <c r="K639">
        <f t="shared" si="28"/>
        <v>1962</v>
      </c>
      <c r="L639">
        <f t="shared" si="29"/>
        <v>1</v>
      </c>
    </row>
    <row r="640" spans="1:12" x14ac:dyDescent="0.25">
      <c r="A640" s="1">
        <v>22656</v>
      </c>
      <c r="B640">
        <v>206.6</v>
      </c>
      <c r="C640">
        <v>206.7</v>
      </c>
      <c r="D640">
        <v>205.6</v>
      </c>
      <c r="E640">
        <v>205.6</v>
      </c>
      <c r="G640">
        <v>205.6</v>
      </c>
      <c r="H640">
        <v>1695</v>
      </c>
      <c r="I640">
        <v>52729</v>
      </c>
      <c r="J640">
        <f t="shared" si="27"/>
        <v>75.588235294117652</v>
      </c>
      <c r="K640">
        <f t="shared" si="28"/>
        <v>1962</v>
      </c>
      <c r="L640">
        <f t="shared" si="29"/>
        <v>1</v>
      </c>
    </row>
    <row r="641" spans="1:12" x14ac:dyDescent="0.25">
      <c r="A641" s="1">
        <v>22657</v>
      </c>
      <c r="B641">
        <v>205.5</v>
      </c>
      <c r="C641">
        <v>205.5</v>
      </c>
      <c r="D641">
        <v>204.6</v>
      </c>
      <c r="E641">
        <v>204.6</v>
      </c>
      <c r="G641">
        <v>204.6</v>
      </c>
      <c r="H641">
        <v>6834</v>
      </c>
      <c r="I641">
        <v>50472</v>
      </c>
      <c r="J641">
        <f t="shared" si="27"/>
        <v>75.220588235294116</v>
      </c>
      <c r="K641">
        <f t="shared" si="28"/>
        <v>1962</v>
      </c>
      <c r="L641">
        <f t="shared" si="29"/>
        <v>1</v>
      </c>
    </row>
    <row r="642" spans="1:12" x14ac:dyDescent="0.25">
      <c r="A642" s="1">
        <v>22658</v>
      </c>
      <c r="B642">
        <v>204.6</v>
      </c>
      <c r="C642">
        <v>205.1</v>
      </c>
      <c r="D642">
        <v>204.5</v>
      </c>
      <c r="E642">
        <v>204.6</v>
      </c>
      <c r="G642">
        <v>204.6</v>
      </c>
      <c r="H642">
        <v>5892</v>
      </c>
      <c r="I642">
        <v>48386</v>
      </c>
      <c r="J642">
        <f t="shared" ref="J642:J705" si="30">G642/100*5000/136</f>
        <v>75.220588235294116</v>
      </c>
      <c r="K642">
        <f t="shared" ref="K642:K705" si="31">YEAR(A642)</f>
        <v>1962</v>
      </c>
      <c r="L642">
        <f t="shared" ref="L642:L705" si="32">MONTH(A642)</f>
        <v>1</v>
      </c>
    </row>
    <row r="643" spans="1:12" x14ac:dyDescent="0.25">
      <c r="A643" s="1">
        <v>22661</v>
      </c>
      <c r="B643">
        <v>204.3</v>
      </c>
      <c r="C643">
        <v>205.1</v>
      </c>
      <c r="D643">
        <v>204.2</v>
      </c>
      <c r="E643">
        <v>204.3</v>
      </c>
      <c r="G643">
        <v>204.3</v>
      </c>
      <c r="H643">
        <v>5805</v>
      </c>
      <c r="I643">
        <v>46080</v>
      </c>
      <c r="J643">
        <f t="shared" si="30"/>
        <v>75.110294117647058</v>
      </c>
      <c r="K643">
        <f t="shared" si="31"/>
        <v>1962</v>
      </c>
      <c r="L643">
        <f t="shared" si="32"/>
        <v>1</v>
      </c>
    </row>
    <row r="644" spans="1:12" x14ac:dyDescent="0.25">
      <c r="A644" s="1">
        <v>22662</v>
      </c>
      <c r="B644">
        <v>204.3</v>
      </c>
      <c r="C644">
        <v>204.6</v>
      </c>
      <c r="D644">
        <v>204.1</v>
      </c>
      <c r="E644">
        <v>204.5</v>
      </c>
      <c r="G644">
        <v>204.5</v>
      </c>
      <c r="H644">
        <v>3204</v>
      </c>
      <c r="I644">
        <v>45049</v>
      </c>
      <c r="J644">
        <f t="shared" si="30"/>
        <v>75.183823529411768</v>
      </c>
      <c r="K644">
        <f t="shared" si="31"/>
        <v>1962</v>
      </c>
      <c r="L644">
        <f t="shared" si="32"/>
        <v>1</v>
      </c>
    </row>
    <row r="645" spans="1:12" x14ac:dyDescent="0.25">
      <c r="A645" s="1">
        <v>22663</v>
      </c>
      <c r="B645">
        <v>204.7</v>
      </c>
      <c r="C645">
        <v>205</v>
      </c>
      <c r="D645">
        <v>204.2</v>
      </c>
      <c r="E645">
        <v>204.4</v>
      </c>
      <c r="G645">
        <v>204.4</v>
      </c>
      <c r="H645">
        <v>1935</v>
      </c>
      <c r="I645">
        <v>44476</v>
      </c>
      <c r="J645">
        <f t="shared" si="30"/>
        <v>75.147058823529406</v>
      </c>
      <c r="K645">
        <f t="shared" si="31"/>
        <v>1962</v>
      </c>
      <c r="L645">
        <f t="shared" si="32"/>
        <v>1</v>
      </c>
    </row>
    <row r="646" spans="1:12" x14ac:dyDescent="0.25">
      <c r="A646" s="1">
        <v>22664</v>
      </c>
      <c r="B646">
        <v>204.3</v>
      </c>
      <c r="C646">
        <v>204.4</v>
      </c>
      <c r="D646">
        <v>203</v>
      </c>
      <c r="E646">
        <v>203.1</v>
      </c>
      <c r="G646">
        <v>203.1</v>
      </c>
      <c r="H646">
        <v>2745</v>
      </c>
      <c r="I646">
        <v>43827</v>
      </c>
      <c r="J646">
        <f t="shared" si="30"/>
        <v>74.669117647058826</v>
      </c>
      <c r="K646">
        <f t="shared" si="31"/>
        <v>1962</v>
      </c>
      <c r="L646">
        <f t="shared" si="32"/>
        <v>1</v>
      </c>
    </row>
    <row r="647" spans="1:12" x14ac:dyDescent="0.25">
      <c r="A647" s="1">
        <v>22665</v>
      </c>
      <c r="B647">
        <v>203</v>
      </c>
      <c r="C647">
        <v>203.1</v>
      </c>
      <c r="D647">
        <v>202.6</v>
      </c>
      <c r="E647">
        <v>203</v>
      </c>
      <c r="G647">
        <v>203</v>
      </c>
      <c r="H647">
        <v>6364</v>
      </c>
      <c r="I647">
        <v>42050</v>
      </c>
      <c r="J647">
        <f t="shared" si="30"/>
        <v>74.632352941176464</v>
      </c>
      <c r="K647">
        <f t="shared" si="31"/>
        <v>1962</v>
      </c>
      <c r="L647">
        <f t="shared" si="32"/>
        <v>1</v>
      </c>
    </row>
    <row r="648" spans="1:12" x14ac:dyDescent="0.25">
      <c r="A648" s="1">
        <v>22668</v>
      </c>
      <c r="B648">
        <v>202.6</v>
      </c>
      <c r="C648">
        <v>202.7</v>
      </c>
      <c r="D648">
        <v>201.2</v>
      </c>
      <c r="E648">
        <v>201.3</v>
      </c>
      <c r="G648">
        <v>201.3</v>
      </c>
      <c r="H648">
        <v>3734</v>
      </c>
      <c r="I648">
        <v>40861</v>
      </c>
      <c r="J648">
        <f t="shared" si="30"/>
        <v>74.007352941176464</v>
      </c>
      <c r="K648">
        <f t="shared" si="31"/>
        <v>1962</v>
      </c>
      <c r="L648">
        <f t="shared" si="32"/>
        <v>1</v>
      </c>
    </row>
    <row r="649" spans="1:12" x14ac:dyDescent="0.25">
      <c r="A649" s="1">
        <v>22669</v>
      </c>
      <c r="B649">
        <v>201.2</v>
      </c>
      <c r="C649">
        <v>202.3</v>
      </c>
      <c r="D649">
        <v>201.2</v>
      </c>
      <c r="E649">
        <v>202.3</v>
      </c>
      <c r="G649">
        <v>202.3</v>
      </c>
      <c r="H649">
        <v>4488</v>
      </c>
      <c r="I649">
        <v>39246</v>
      </c>
      <c r="J649">
        <f t="shared" si="30"/>
        <v>74.375</v>
      </c>
      <c r="K649">
        <f t="shared" si="31"/>
        <v>1962</v>
      </c>
      <c r="L649">
        <f t="shared" si="32"/>
        <v>1</v>
      </c>
    </row>
    <row r="650" spans="1:12" x14ac:dyDescent="0.25">
      <c r="A650" s="1">
        <v>22670</v>
      </c>
      <c r="B650">
        <v>202.3</v>
      </c>
      <c r="C650">
        <v>203</v>
      </c>
      <c r="D650">
        <v>201.3</v>
      </c>
      <c r="E650">
        <v>201.4</v>
      </c>
      <c r="G650">
        <v>201.4</v>
      </c>
      <c r="H650">
        <v>4792</v>
      </c>
      <c r="I650">
        <v>37800</v>
      </c>
      <c r="J650">
        <f t="shared" si="30"/>
        <v>74.04411764705884</v>
      </c>
      <c r="K650">
        <f t="shared" si="31"/>
        <v>1962</v>
      </c>
      <c r="L650">
        <f t="shared" si="32"/>
        <v>1</v>
      </c>
    </row>
    <row r="651" spans="1:12" x14ac:dyDescent="0.25">
      <c r="A651" s="1">
        <v>22671</v>
      </c>
      <c r="B651">
        <v>202</v>
      </c>
      <c r="C651">
        <v>203.2</v>
      </c>
      <c r="D651">
        <v>202</v>
      </c>
      <c r="E651">
        <v>202.6</v>
      </c>
      <c r="G651">
        <v>202.6</v>
      </c>
      <c r="H651">
        <v>4203</v>
      </c>
      <c r="I651">
        <v>37116</v>
      </c>
      <c r="J651">
        <f t="shared" si="30"/>
        <v>74.485294117647044</v>
      </c>
      <c r="K651">
        <f t="shared" si="31"/>
        <v>1962</v>
      </c>
      <c r="L651">
        <f t="shared" si="32"/>
        <v>1</v>
      </c>
    </row>
    <row r="652" spans="1:12" x14ac:dyDescent="0.25">
      <c r="A652" s="1">
        <v>22672</v>
      </c>
      <c r="B652">
        <v>202.7</v>
      </c>
      <c r="C652">
        <v>203.2</v>
      </c>
      <c r="D652">
        <v>202.2</v>
      </c>
      <c r="E652">
        <v>202.3</v>
      </c>
      <c r="G652">
        <v>202.3</v>
      </c>
      <c r="H652">
        <v>6336</v>
      </c>
      <c r="I652">
        <v>36060</v>
      </c>
      <c r="J652">
        <f t="shared" si="30"/>
        <v>74.375</v>
      </c>
      <c r="K652">
        <f t="shared" si="31"/>
        <v>1962</v>
      </c>
      <c r="L652">
        <f t="shared" si="32"/>
        <v>1</v>
      </c>
    </row>
    <row r="653" spans="1:12" x14ac:dyDescent="0.25">
      <c r="A653" s="1">
        <v>22675</v>
      </c>
      <c r="B653">
        <v>202.1</v>
      </c>
      <c r="C653">
        <v>204.2</v>
      </c>
      <c r="D653">
        <v>201.7</v>
      </c>
      <c r="E653">
        <v>204</v>
      </c>
      <c r="G653">
        <v>204</v>
      </c>
      <c r="H653">
        <v>1864</v>
      </c>
      <c r="I653">
        <v>35625</v>
      </c>
      <c r="J653">
        <f t="shared" si="30"/>
        <v>75</v>
      </c>
      <c r="K653">
        <f t="shared" si="31"/>
        <v>1962</v>
      </c>
      <c r="L653">
        <f t="shared" si="32"/>
        <v>1</v>
      </c>
    </row>
    <row r="654" spans="1:12" x14ac:dyDescent="0.25">
      <c r="A654" s="1">
        <v>22676</v>
      </c>
      <c r="B654">
        <v>203.6</v>
      </c>
      <c r="C654">
        <v>203.7</v>
      </c>
      <c r="D654">
        <v>202.3</v>
      </c>
      <c r="E654">
        <v>202.7</v>
      </c>
      <c r="G654">
        <v>202.7</v>
      </c>
      <c r="H654">
        <v>6630</v>
      </c>
      <c r="I654">
        <v>34510</v>
      </c>
      <c r="J654">
        <f t="shared" si="30"/>
        <v>74.522058823529392</v>
      </c>
      <c r="K654">
        <f t="shared" si="31"/>
        <v>1962</v>
      </c>
      <c r="L654">
        <f t="shared" si="32"/>
        <v>1</v>
      </c>
    </row>
    <row r="655" spans="1:12" x14ac:dyDescent="0.25">
      <c r="A655" s="1">
        <v>22677</v>
      </c>
      <c r="B655">
        <v>202.6</v>
      </c>
      <c r="C655">
        <v>203.2</v>
      </c>
      <c r="D655">
        <v>201.7</v>
      </c>
      <c r="E655">
        <v>202.6</v>
      </c>
      <c r="G655">
        <v>202.6</v>
      </c>
      <c r="H655">
        <v>4995</v>
      </c>
      <c r="I655">
        <v>33430</v>
      </c>
      <c r="J655">
        <f t="shared" si="30"/>
        <v>74.485294117647044</v>
      </c>
      <c r="K655">
        <f t="shared" si="31"/>
        <v>1962</v>
      </c>
      <c r="L655">
        <f t="shared" si="32"/>
        <v>1</v>
      </c>
    </row>
    <row r="656" spans="1:12" x14ac:dyDescent="0.25">
      <c r="A656" s="1">
        <v>22678</v>
      </c>
      <c r="B656">
        <v>202.6</v>
      </c>
      <c r="C656">
        <v>203.7</v>
      </c>
      <c r="D656">
        <v>202.4</v>
      </c>
      <c r="E656">
        <v>203.6</v>
      </c>
      <c r="G656">
        <v>203.6</v>
      </c>
      <c r="H656">
        <v>5211</v>
      </c>
      <c r="I656">
        <v>32180</v>
      </c>
      <c r="J656">
        <f t="shared" si="30"/>
        <v>74.852941176470594</v>
      </c>
      <c r="K656">
        <f t="shared" si="31"/>
        <v>1962</v>
      </c>
      <c r="L656">
        <f t="shared" si="32"/>
        <v>2</v>
      </c>
    </row>
    <row r="657" spans="1:12" x14ac:dyDescent="0.25">
      <c r="A657" s="1">
        <v>22679</v>
      </c>
      <c r="B657">
        <v>203.4</v>
      </c>
      <c r="C657">
        <v>203.5</v>
      </c>
      <c r="D657">
        <v>202.7</v>
      </c>
      <c r="E657">
        <v>203.1</v>
      </c>
      <c r="G657">
        <v>203.1</v>
      </c>
      <c r="H657">
        <v>3200</v>
      </c>
      <c r="I657">
        <v>31582</v>
      </c>
      <c r="J657">
        <f t="shared" si="30"/>
        <v>74.669117647058826</v>
      </c>
      <c r="K657">
        <f t="shared" si="31"/>
        <v>1962</v>
      </c>
      <c r="L657">
        <f t="shared" si="32"/>
        <v>2</v>
      </c>
    </row>
    <row r="658" spans="1:12" x14ac:dyDescent="0.25">
      <c r="A658" s="1">
        <v>22682</v>
      </c>
      <c r="B658">
        <v>203</v>
      </c>
      <c r="C658">
        <v>203.7</v>
      </c>
      <c r="D658">
        <v>202.5</v>
      </c>
      <c r="E658">
        <v>203.6</v>
      </c>
      <c r="G658">
        <v>203.6</v>
      </c>
      <c r="H658">
        <v>2728</v>
      </c>
      <c r="I658">
        <v>31355</v>
      </c>
      <c r="J658">
        <f t="shared" si="30"/>
        <v>74.852941176470594</v>
      </c>
      <c r="K658">
        <f t="shared" si="31"/>
        <v>1962</v>
      </c>
      <c r="L658">
        <f t="shared" si="32"/>
        <v>2</v>
      </c>
    </row>
    <row r="659" spans="1:12" x14ac:dyDescent="0.25">
      <c r="A659" s="1">
        <v>22683</v>
      </c>
      <c r="B659">
        <v>203.7</v>
      </c>
      <c r="C659">
        <v>204.2</v>
      </c>
      <c r="D659">
        <v>203.2</v>
      </c>
      <c r="E659">
        <v>203.7</v>
      </c>
      <c r="G659">
        <v>203.7</v>
      </c>
      <c r="H659">
        <v>2038</v>
      </c>
      <c r="I659">
        <v>31178</v>
      </c>
      <c r="J659">
        <f t="shared" si="30"/>
        <v>74.889705882352942</v>
      </c>
      <c r="K659">
        <f t="shared" si="31"/>
        <v>1962</v>
      </c>
      <c r="L659">
        <f t="shared" si="32"/>
        <v>2</v>
      </c>
    </row>
    <row r="660" spans="1:12" x14ac:dyDescent="0.25">
      <c r="A660" s="1">
        <v>22684</v>
      </c>
      <c r="B660">
        <v>203.6</v>
      </c>
      <c r="C660">
        <v>203.7</v>
      </c>
      <c r="D660">
        <v>202.6</v>
      </c>
      <c r="E660">
        <v>202.7</v>
      </c>
      <c r="G660">
        <v>202.7</v>
      </c>
      <c r="H660">
        <v>2550</v>
      </c>
      <c r="I660">
        <v>30903</v>
      </c>
      <c r="J660">
        <f t="shared" si="30"/>
        <v>74.522058823529392</v>
      </c>
      <c r="K660">
        <f t="shared" si="31"/>
        <v>1962</v>
      </c>
      <c r="L660">
        <f t="shared" si="32"/>
        <v>2</v>
      </c>
    </row>
    <row r="661" spans="1:12" x14ac:dyDescent="0.25">
      <c r="A661" s="1">
        <v>22685</v>
      </c>
      <c r="B661">
        <v>202.5</v>
      </c>
      <c r="C661">
        <v>202.7</v>
      </c>
      <c r="D661">
        <v>202.3</v>
      </c>
      <c r="E661">
        <v>202.6</v>
      </c>
      <c r="G661">
        <v>202.6</v>
      </c>
      <c r="H661">
        <v>2670</v>
      </c>
      <c r="I661">
        <v>30262</v>
      </c>
      <c r="J661">
        <f t="shared" si="30"/>
        <v>74.485294117647044</v>
      </c>
      <c r="K661">
        <f t="shared" si="31"/>
        <v>1962</v>
      </c>
      <c r="L661">
        <f t="shared" si="32"/>
        <v>2</v>
      </c>
    </row>
    <row r="662" spans="1:12" x14ac:dyDescent="0.25">
      <c r="A662" s="1">
        <v>22686</v>
      </c>
      <c r="B662">
        <v>202.4</v>
      </c>
      <c r="C662">
        <v>203</v>
      </c>
      <c r="D662">
        <v>202.3</v>
      </c>
      <c r="E662">
        <v>203</v>
      </c>
      <c r="G662">
        <v>203</v>
      </c>
      <c r="H662">
        <v>1342</v>
      </c>
      <c r="I662">
        <v>29909</v>
      </c>
      <c r="J662">
        <f t="shared" si="30"/>
        <v>74.632352941176464</v>
      </c>
      <c r="K662">
        <f t="shared" si="31"/>
        <v>1962</v>
      </c>
      <c r="L662">
        <f t="shared" si="32"/>
        <v>2</v>
      </c>
    </row>
    <row r="663" spans="1:12" x14ac:dyDescent="0.25">
      <c r="A663" s="1">
        <v>22689</v>
      </c>
      <c r="B663">
        <v>202.5</v>
      </c>
      <c r="C663">
        <v>202.6</v>
      </c>
      <c r="D663">
        <v>202.2</v>
      </c>
      <c r="E663">
        <v>202.3</v>
      </c>
      <c r="G663">
        <v>202.3</v>
      </c>
      <c r="H663">
        <v>1497</v>
      </c>
      <c r="I663">
        <v>29604</v>
      </c>
      <c r="J663">
        <f t="shared" si="30"/>
        <v>74.375</v>
      </c>
      <c r="K663">
        <f t="shared" si="31"/>
        <v>1962</v>
      </c>
      <c r="L663">
        <f t="shared" si="32"/>
        <v>2</v>
      </c>
    </row>
    <row r="664" spans="1:12" x14ac:dyDescent="0.25">
      <c r="A664" s="1">
        <v>22690</v>
      </c>
      <c r="B664">
        <v>202.3</v>
      </c>
      <c r="C664">
        <v>202.6</v>
      </c>
      <c r="D664">
        <v>201.7</v>
      </c>
      <c r="E664">
        <v>202.6</v>
      </c>
      <c r="G664">
        <v>202.6</v>
      </c>
      <c r="H664">
        <v>1444</v>
      </c>
      <c r="I664">
        <v>29005</v>
      </c>
      <c r="J664">
        <f t="shared" si="30"/>
        <v>74.485294117647044</v>
      </c>
      <c r="K664">
        <f t="shared" si="31"/>
        <v>1962</v>
      </c>
      <c r="L664">
        <f t="shared" si="32"/>
        <v>2</v>
      </c>
    </row>
    <row r="665" spans="1:12" x14ac:dyDescent="0.25">
      <c r="A665" s="1">
        <v>22691</v>
      </c>
      <c r="B665">
        <v>202.5</v>
      </c>
      <c r="C665">
        <v>202.7</v>
      </c>
      <c r="D665">
        <v>202.3</v>
      </c>
      <c r="E665">
        <v>202.5</v>
      </c>
      <c r="G665">
        <v>202.5</v>
      </c>
      <c r="H665">
        <v>2729</v>
      </c>
      <c r="I665">
        <v>27773</v>
      </c>
      <c r="J665">
        <f t="shared" si="30"/>
        <v>74.44852941176471</v>
      </c>
      <c r="K665">
        <f t="shared" si="31"/>
        <v>1962</v>
      </c>
      <c r="L665">
        <f t="shared" si="32"/>
        <v>2</v>
      </c>
    </row>
    <row r="666" spans="1:12" x14ac:dyDescent="0.25">
      <c r="A666" s="1">
        <v>22692</v>
      </c>
      <c r="B666">
        <v>202.5</v>
      </c>
      <c r="C666">
        <v>202.5</v>
      </c>
      <c r="D666">
        <v>202.2</v>
      </c>
      <c r="E666">
        <v>202.4</v>
      </c>
      <c r="G666">
        <v>202.4</v>
      </c>
      <c r="H666">
        <v>828</v>
      </c>
      <c r="I666">
        <v>27598</v>
      </c>
      <c r="J666">
        <f t="shared" si="30"/>
        <v>74.411764705882348</v>
      </c>
      <c r="K666">
        <f t="shared" si="31"/>
        <v>1962</v>
      </c>
      <c r="L666">
        <f t="shared" si="32"/>
        <v>2</v>
      </c>
    </row>
    <row r="667" spans="1:12" x14ac:dyDescent="0.25">
      <c r="A667" s="1">
        <v>22693</v>
      </c>
      <c r="B667">
        <v>202.2</v>
      </c>
      <c r="C667">
        <v>202.3</v>
      </c>
      <c r="D667">
        <v>201.2</v>
      </c>
      <c r="E667">
        <v>201.3</v>
      </c>
      <c r="G667">
        <v>201.3</v>
      </c>
      <c r="H667">
        <v>808</v>
      </c>
      <c r="I667">
        <v>27226</v>
      </c>
      <c r="J667">
        <f t="shared" si="30"/>
        <v>74.007352941176464</v>
      </c>
      <c r="K667">
        <f t="shared" si="31"/>
        <v>1962</v>
      </c>
      <c r="L667">
        <f t="shared" si="32"/>
        <v>2</v>
      </c>
    </row>
    <row r="668" spans="1:12" x14ac:dyDescent="0.25">
      <c r="A668" s="1">
        <v>22696</v>
      </c>
      <c r="B668">
        <v>201</v>
      </c>
      <c r="C668">
        <v>201.1</v>
      </c>
      <c r="D668">
        <v>199.6</v>
      </c>
      <c r="E668">
        <v>199.6</v>
      </c>
      <c r="G668">
        <v>199.6</v>
      </c>
      <c r="H668">
        <v>3327</v>
      </c>
      <c r="I668">
        <v>25617</v>
      </c>
      <c r="J668">
        <f t="shared" si="30"/>
        <v>73.382352941176464</v>
      </c>
      <c r="K668">
        <f t="shared" si="31"/>
        <v>1962</v>
      </c>
      <c r="L668">
        <f t="shared" si="32"/>
        <v>2</v>
      </c>
    </row>
    <row r="669" spans="1:12" x14ac:dyDescent="0.25">
      <c r="A669" s="1">
        <v>22697</v>
      </c>
      <c r="B669">
        <v>199.4</v>
      </c>
      <c r="C669">
        <v>200.4</v>
      </c>
      <c r="D669">
        <v>199.2</v>
      </c>
      <c r="E669">
        <v>200.2</v>
      </c>
      <c r="G669">
        <v>200.2</v>
      </c>
      <c r="H669">
        <v>4719</v>
      </c>
      <c r="I669">
        <v>23765</v>
      </c>
      <c r="J669">
        <f t="shared" si="30"/>
        <v>73.60294117647058</v>
      </c>
      <c r="K669">
        <f t="shared" si="31"/>
        <v>1962</v>
      </c>
      <c r="L669">
        <f t="shared" si="32"/>
        <v>2</v>
      </c>
    </row>
    <row r="670" spans="1:12" x14ac:dyDescent="0.25">
      <c r="A670" s="1">
        <v>22698</v>
      </c>
      <c r="B670">
        <v>200.3</v>
      </c>
      <c r="C670">
        <v>200.6</v>
      </c>
      <c r="D670">
        <v>200</v>
      </c>
      <c r="E670">
        <v>200.4</v>
      </c>
      <c r="G670">
        <v>200.4</v>
      </c>
      <c r="H670">
        <v>3682</v>
      </c>
      <c r="I670">
        <v>22122</v>
      </c>
      <c r="J670">
        <f t="shared" si="30"/>
        <v>73.67647058823529</v>
      </c>
      <c r="K670">
        <f t="shared" si="31"/>
        <v>1962</v>
      </c>
      <c r="L670">
        <f t="shared" si="32"/>
        <v>2</v>
      </c>
    </row>
    <row r="671" spans="1:12" x14ac:dyDescent="0.25">
      <c r="A671" s="1">
        <v>22700</v>
      </c>
      <c r="B671">
        <v>200.2</v>
      </c>
      <c r="C671">
        <v>200.5</v>
      </c>
      <c r="D671">
        <v>200</v>
      </c>
      <c r="E671">
        <v>200.2</v>
      </c>
      <c r="G671">
        <v>200.2</v>
      </c>
      <c r="H671">
        <v>2478</v>
      </c>
      <c r="I671">
        <v>21017</v>
      </c>
      <c r="J671">
        <f t="shared" si="30"/>
        <v>73.60294117647058</v>
      </c>
      <c r="K671">
        <f t="shared" si="31"/>
        <v>1962</v>
      </c>
      <c r="L671">
        <f t="shared" si="32"/>
        <v>2</v>
      </c>
    </row>
    <row r="672" spans="1:12" x14ac:dyDescent="0.25">
      <c r="A672" s="1">
        <v>22703</v>
      </c>
      <c r="B672">
        <v>200.3</v>
      </c>
      <c r="C672">
        <v>200.7</v>
      </c>
      <c r="D672">
        <v>200.2</v>
      </c>
      <c r="E672">
        <v>200.6</v>
      </c>
      <c r="G672">
        <v>200.6</v>
      </c>
      <c r="H672">
        <v>2233</v>
      </c>
      <c r="I672">
        <v>19744</v>
      </c>
      <c r="J672">
        <f t="shared" si="30"/>
        <v>73.749999999999986</v>
      </c>
      <c r="K672">
        <f t="shared" si="31"/>
        <v>1962</v>
      </c>
      <c r="L672">
        <f t="shared" si="32"/>
        <v>2</v>
      </c>
    </row>
    <row r="673" spans="1:12" x14ac:dyDescent="0.25">
      <c r="A673" s="1">
        <v>22704</v>
      </c>
      <c r="B673">
        <v>200</v>
      </c>
      <c r="C673">
        <v>200.2</v>
      </c>
      <c r="D673">
        <v>199.5</v>
      </c>
      <c r="E673">
        <v>199.6</v>
      </c>
      <c r="G673">
        <v>199.6</v>
      </c>
      <c r="H673">
        <v>4418</v>
      </c>
      <c r="I673">
        <v>17753</v>
      </c>
      <c r="J673">
        <f t="shared" si="30"/>
        <v>73.382352941176464</v>
      </c>
      <c r="K673">
        <f t="shared" si="31"/>
        <v>1962</v>
      </c>
      <c r="L673">
        <f t="shared" si="32"/>
        <v>2</v>
      </c>
    </row>
    <row r="674" spans="1:12" x14ac:dyDescent="0.25">
      <c r="A674" s="1">
        <v>22705</v>
      </c>
      <c r="B674">
        <v>199.6</v>
      </c>
      <c r="C674">
        <v>200.4</v>
      </c>
      <c r="D674">
        <v>199.5</v>
      </c>
      <c r="E674">
        <v>199.7</v>
      </c>
      <c r="G674">
        <v>199.7</v>
      </c>
      <c r="H674">
        <v>6296</v>
      </c>
      <c r="I674">
        <v>14475</v>
      </c>
      <c r="J674">
        <f t="shared" si="30"/>
        <v>73.419117647058826</v>
      </c>
      <c r="K674">
        <f t="shared" si="31"/>
        <v>1962</v>
      </c>
      <c r="L674">
        <f t="shared" si="32"/>
        <v>2</v>
      </c>
    </row>
    <row r="675" spans="1:12" x14ac:dyDescent="0.25">
      <c r="A675" s="1">
        <v>22706</v>
      </c>
      <c r="B675">
        <v>199.6</v>
      </c>
      <c r="C675">
        <v>201.2</v>
      </c>
      <c r="D675">
        <v>199.5</v>
      </c>
      <c r="E675">
        <v>201</v>
      </c>
      <c r="G675">
        <v>201</v>
      </c>
      <c r="H675">
        <v>6157</v>
      </c>
      <c r="I675">
        <v>11475</v>
      </c>
      <c r="J675">
        <f t="shared" si="30"/>
        <v>73.897058823529392</v>
      </c>
      <c r="K675">
        <f t="shared" si="31"/>
        <v>1962</v>
      </c>
      <c r="L675">
        <f t="shared" si="32"/>
        <v>3</v>
      </c>
    </row>
    <row r="676" spans="1:12" x14ac:dyDescent="0.25">
      <c r="A676" s="1">
        <v>22707</v>
      </c>
      <c r="B676">
        <v>200.7</v>
      </c>
      <c r="C676">
        <v>201.4</v>
      </c>
      <c r="D676">
        <v>200.7</v>
      </c>
      <c r="E676">
        <v>201.2</v>
      </c>
      <c r="G676">
        <v>201.2</v>
      </c>
      <c r="H676">
        <v>6955</v>
      </c>
      <c r="I676">
        <v>8662</v>
      </c>
      <c r="J676">
        <f t="shared" si="30"/>
        <v>73.970588235294116</v>
      </c>
      <c r="K676">
        <f t="shared" si="31"/>
        <v>1962</v>
      </c>
      <c r="L676">
        <f t="shared" si="32"/>
        <v>3</v>
      </c>
    </row>
    <row r="677" spans="1:12" x14ac:dyDescent="0.25">
      <c r="A677" s="1">
        <v>22710</v>
      </c>
      <c r="B677">
        <v>201.1</v>
      </c>
      <c r="C677">
        <v>202.1</v>
      </c>
      <c r="D677">
        <v>201</v>
      </c>
      <c r="E677">
        <v>202</v>
      </c>
      <c r="G677">
        <v>202</v>
      </c>
      <c r="H677">
        <v>3383</v>
      </c>
      <c r="I677">
        <v>6656</v>
      </c>
      <c r="J677">
        <f t="shared" si="30"/>
        <v>74.264705882352942</v>
      </c>
      <c r="K677">
        <f t="shared" si="31"/>
        <v>1962</v>
      </c>
      <c r="L677">
        <f t="shared" si="32"/>
        <v>3</v>
      </c>
    </row>
    <row r="678" spans="1:12" x14ac:dyDescent="0.25">
      <c r="A678" s="1">
        <v>22711</v>
      </c>
      <c r="B678">
        <v>202</v>
      </c>
      <c r="C678">
        <v>202.3</v>
      </c>
      <c r="D678">
        <v>201.2</v>
      </c>
      <c r="E678">
        <v>202</v>
      </c>
      <c r="G678">
        <v>202</v>
      </c>
      <c r="H678">
        <v>2259</v>
      </c>
      <c r="I678">
        <v>4996</v>
      </c>
      <c r="J678">
        <f t="shared" si="30"/>
        <v>74.264705882352942</v>
      </c>
      <c r="K678">
        <f t="shared" si="31"/>
        <v>1962</v>
      </c>
      <c r="L678">
        <f t="shared" si="32"/>
        <v>3</v>
      </c>
    </row>
    <row r="679" spans="1:12" x14ac:dyDescent="0.25">
      <c r="A679" s="1">
        <v>22712</v>
      </c>
      <c r="B679">
        <v>202</v>
      </c>
      <c r="C679">
        <v>202.6</v>
      </c>
      <c r="D679">
        <v>202</v>
      </c>
      <c r="E679">
        <v>202.1</v>
      </c>
      <c r="G679">
        <v>202.1</v>
      </c>
      <c r="H679">
        <v>1338</v>
      </c>
      <c r="I679">
        <v>3684</v>
      </c>
      <c r="J679">
        <f t="shared" si="30"/>
        <v>74.30147058823529</v>
      </c>
      <c r="K679">
        <f t="shared" si="31"/>
        <v>1962</v>
      </c>
      <c r="L679">
        <f t="shared" si="32"/>
        <v>3</v>
      </c>
    </row>
    <row r="680" spans="1:12" x14ac:dyDescent="0.25">
      <c r="A680" s="1">
        <v>22713</v>
      </c>
      <c r="B680">
        <v>202.2</v>
      </c>
      <c r="C680">
        <v>203.3</v>
      </c>
      <c r="D680">
        <v>202.2</v>
      </c>
      <c r="E680">
        <v>202.5</v>
      </c>
      <c r="G680">
        <v>202.5</v>
      </c>
      <c r="H680">
        <v>1246</v>
      </c>
      <c r="I680">
        <v>3239</v>
      </c>
      <c r="J680">
        <f t="shared" si="30"/>
        <v>74.44852941176471</v>
      </c>
      <c r="K680">
        <f t="shared" si="31"/>
        <v>1962</v>
      </c>
      <c r="L680">
        <f t="shared" si="32"/>
        <v>3</v>
      </c>
    </row>
    <row r="681" spans="1:12" x14ac:dyDescent="0.25">
      <c r="A681" s="1">
        <v>22714</v>
      </c>
      <c r="B681">
        <v>202.5</v>
      </c>
      <c r="C681">
        <v>203.2</v>
      </c>
      <c r="D681">
        <v>202.3</v>
      </c>
      <c r="E681">
        <v>203.1</v>
      </c>
      <c r="G681">
        <v>203.1</v>
      </c>
      <c r="H681">
        <v>872</v>
      </c>
      <c r="I681">
        <v>2927</v>
      </c>
      <c r="J681">
        <f t="shared" si="30"/>
        <v>74.669117647058826</v>
      </c>
      <c r="K681">
        <f t="shared" si="31"/>
        <v>1962</v>
      </c>
      <c r="L681">
        <f t="shared" si="32"/>
        <v>3</v>
      </c>
    </row>
    <row r="682" spans="1:12" x14ac:dyDescent="0.25">
      <c r="A682" s="1">
        <v>22717</v>
      </c>
      <c r="B682">
        <v>202.7</v>
      </c>
      <c r="C682">
        <v>203.5</v>
      </c>
      <c r="D682">
        <v>202.7</v>
      </c>
      <c r="E682">
        <v>203.4</v>
      </c>
      <c r="G682">
        <v>203.4</v>
      </c>
      <c r="H682">
        <v>653</v>
      </c>
      <c r="I682">
        <v>2808</v>
      </c>
      <c r="J682">
        <f t="shared" si="30"/>
        <v>74.779411764705898</v>
      </c>
      <c r="K682">
        <f t="shared" si="31"/>
        <v>1962</v>
      </c>
      <c r="L682">
        <f t="shared" si="32"/>
        <v>3</v>
      </c>
    </row>
    <row r="683" spans="1:12" x14ac:dyDescent="0.25">
      <c r="A683" s="1">
        <v>22718</v>
      </c>
      <c r="B683">
        <v>203.4</v>
      </c>
      <c r="C683">
        <v>204.2</v>
      </c>
      <c r="D683">
        <v>203.3</v>
      </c>
      <c r="E683">
        <v>203.7</v>
      </c>
      <c r="G683">
        <v>203.7</v>
      </c>
      <c r="H683">
        <v>600</v>
      </c>
      <c r="I683">
        <v>2550</v>
      </c>
      <c r="J683">
        <f t="shared" si="30"/>
        <v>74.889705882352942</v>
      </c>
      <c r="K683">
        <f t="shared" si="31"/>
        <v>1962</v>
      </c>
      <c r="L683">
        <f t="shared" si="32"/>
        <v>3</v>
      </c>
    </row>
    <row r="684" spans="1:12" x14ac:dyDescent="0.25">
      <c r="A684" s="1">
        <v>22719</v>
      </c>
      <c r="B684">
        <v>203.7</v>
      </c>
      <c r="C684">
        <v>204.5</v>
      </c>
      <c r="D684">
        <v>203.6</v>
      </c>
      <c r="E684">
        <v>204.3</v>
      </c>
      <c r="G684">
        <v>204.3</v>
      </c>
      <c r="H684">
        <v>734</v>
      </c>
      <c r="I684">
        <v>2355</v>
      </c>
      <c r="J684">
        <f t="shared" si="30"/>
        <v>75.110294117647058</v>
      </c>
      <c r="K684">
        <f t="shared" si="31"/>
        <v>1962</v>
      </c>
      <c r="L684">
        <f t="shared" si="32"/>
        <v>3</v>
      </c>
    </row>
    <row r="685" spans="1:12" x14ac:dyDescent="0.25">
      <c r="A685" s="1">
        <v>22720</v>
      </c>
      <c r="B685">
        <v>204.3</v>
      </c>
      <c r="C685">
        <v>205.2</v>
      </c>
      <c r="D685">
        <v>204.3</v>
      </c>
      <c r="E685">
        <v>205.1</v>
      </c>
      <c r="G685">
        <v>205.1</v>
      </c>
      <c r="H685">
        <v>733</v>
      </c>
      <c r="I685">
        <v>2066</v>
      </c>
      <c r="J685">
        <f t="shared" si="30"/>
        <v>75.404411764705884</v>
      </c>
      <c r="K685">
        <f t="shared" si="31"/>
        <v>1962</v>
      </c>
      <c r="L685">
        <f t="shared" si="32"/>
        <v>3</v>
      </c>
    </row>
    <row r="686" spans="1:12" x14ac:dyDescent="0.25">
      <c r="A686" s="1">
        <v>22721</v>
      </c>
      <c r="B686">
        <v>205.4</v>
      </c>
      <c r="C686">
        <v>206.4</v>
      </c>
      <c r="D686">
        <v>205.4</v>
      </c>
      <c r="E686">
        <v>206.4</v>
      </c>
      <c r="G686">
        <v>206.4</v>
      </c>
      <c r="H686">
        <v>497</v>
      </c>
      <c r="I686">
        <v>1820</v>
      </c>
      <c r="J686">
        <f t="shared" si="30"/>
        <v>75.882352941176464</v>
      </c>
      <c r="K686">
        <f t="shared" si="31"/>
        <v>1962</v>
      </c>
      <c r="L686">
        <f t="shared" si="32"/>
        <v>3</v>
      </c>
    </row>
    <row r="687" spans="1:12" x14ac:dyDescent="0.25">
      <c r="A687" s="1">
        <v>22724</v>
      </c>
      <c r="B687">
        <v>206.4</v>
      </c>
      <c r="C687">
        <v>206.6</v>
      </c>
      <c r="D687">
        <v>204.7</v>
      </c>
      <c r="E687">
        <v>205</v>
      </c>
      <c r="G687">
        <v>205</v>
      </c>
      <c r="H687">
        <v>1032</v>
      </c>
      <c r="I687">
        <v>1509</v>
      </c>
      <c r="J687">
        <f t="shared" si="30"/>
        <v>75.367647058823536</v>
      </c>
      <c r="K687">
        <f t="shared" si="31"/>
        <v>1962</v>
      </c>
      <c r="L687">
        <f t="shared" si="32"/>
        <v>3</v>
      </c>
    </row>
    <row r="688" spans="1:12" x14ac:dyDescent="0.25">
      <c r="A688" s="1">
        <v>22725</v>
      </c>
      <c r="B688">
        <v>205</v>
      </c>
      <c r="C688">
        <v>206</v>
      </c>
      <c r="D688">
        <v>204.2</v>
      </c>
      <c r="E688">
        <v>205.5</v>
      </c>
      <c r="G688">
        <v>205.5</v>
      </c>
      <c r="H688">
        <v>505</v>
      </c>
      <c r="I688">
        <v>1169</v>
      </c>
      <c r="J688">
        <f t="shared" si="30"/>
        <v>75.55147058823529</v>
      </c>
      <c r="K688">
        <f t="shared" si="31"/>
        <v>1962</v>
      </c>
      <c r="L688">
        <f t="shared" si="32"/>
        <v>3</v>
      </c>
    </row>
    <row r="689" spans="1:12" x14ac:dyDescent="0.25">
      <c r="A689" s="1">
        <v>22726</v>
      </c>
      <c r="B689">
        <v>206</v>
      </c>
      <c r="C689">
        <v>206.2</v>
      </c>
      <c r="D689">
        <v>204.4</v>
      </c>
      <c r="E689">
        <v>205.4</v>
      </c>
      <c r="G689">
        <v>205.4</v>
      </c>
      <c r="H689">
        <v>348</v>
      </c>
      <c r="I689">
        <v>1111</v>
      </c>
      <c r="J689">
        <f t="shared" si="30"/>
        <v>75.514705882352956</v>
      </c>
      <c r="K689">
        <f t="shared" si="31"/>
        <v>1962</v>
      </c>
      <c r="L689">
        <f t="shared" si="32"/>
        <v>3</v>
      </c>
    </row>
    <row r="690" spans="1:12" x14ac:dyDescent="0.25">
      <c r="A690" s="1">
        <v>22727</v>
      </c>
      <c r="B690">
        <v>207.1</v>
      </c>
      <c r="C690">
        <v>207.3</v>
      </c>
      <c r="D690">
        <v>206.7</v>
      </c>
      <c r="E690">
        <v>207.3</v>
      </c>
      <c r="G690">
        <v>207.3</v>
      </c>
      <c r="H690">
        <v>3426</v>
      </c>
      <c r="I690">
        <v>38765</v>
      </c>
      <c r="J690">
        <f t="shared" si="30"/>
        <v>76.213235294117652</v>
      </c>
      <c r="K690">
        <f t="shared" si="31"/>
        <v>1962</v>
      </c>
      <c r="L690">
        <f t="shared" si="32"/>
        <v>3</v>
      </c>
    </row>
    <row r="691" spans="1:12" x14ac:dyDescent="0.25">
      <c r="A691" s="1">
        <v>22728</v>
      </c>
      <c r="B691">
        <v>207.1</v>
      </c>
      <c r="C691">
        <v>207.5</v>
      </c>
      <c r="D691">
        <v>206</v>
      </c>
      <c r="E691">
        <v>206</v>
      </c>
      <c r="G691">
        <v>206</v>
      </c>
      <c r="H691">
        <v>1989</v>
      </c>
      <c r="I691">
        <v>38873</v>
      </c>
      <c r="J691">
        <f t="shared" si="30"/>
        <v>75.735294117647058</v>
      </c>
      <c r="K691">
        <f t="shared" si="31"/>
        <v>1962</v>
      </c>
      <c r="L691">
        <f t="shared" si="32"/>
        <v>3</v>
      </c>
    </row>
    <row r="692" spans="1:12" x14ac:dyDescent="0.25">
      <c r="A692" s="1">
        <v>22731</v>
      </c>
      <c r="B692">
        <v>205.7</v>
      </c>
      <c r="C692">
        <v>206.4</v>
      </c>
      <c r="D692">
        <v>205.3</v>
      </c>
      <c r="E692">
        <v>206.3</v>
      </c>
      <c r="G692">
        <v>206.3</v>
      </c>
      <c r="H692">
        <v>4805</v>
      </c>
      <c r="I692">
        <v>38744</v>
      </c>
      <c r="J692">
        <f t="shared" si="30"/>
        <v>75.845588235294116</v>
      </c>
      <c r="K692">
        <f t="shared" si="31"/>
        <v>1962</v>
      </c>
      <c r="L692">
        <f t="shared" si="32"/>
        <v>3</v>
      </c>
    </row>
    <row r="693" spans="1:12" x14ac:dyDescent="0.25">
      <c r="A693" s="1">
        <v>22732</v>
      </c>
      <c r="B693">
        <v>206.1</v>
      </c>
      <c r="C693">
        <v>206.4</v>
      </c>
      <c r="D693">
        <v>205.5</v>
      </c>
      <c r="E693">
        <v>206.4</v>
      </c>
      <c r="G693">
        <v>206.4</v>
      </c>
      <c r="H693">
        <v>4476</v>
      </c>
      <c r="I693">
        <v>38229</v>
      </c>
      <c r="J693">
        <f t="shared" si="30"/>
        <v>75.882352941176464</v>
      </c>
      <c r="K693">
        <f t="shared" si="31"/>
        <v>1962</v>
      </c>
      <c r="L693">
        <f t="shared" si="32"/>
        <v>3</v>
      </c>
    </row>
    <row r="694" spans="1:12" x14ac:dyDescent="0.25">
      <c r="A694" s="1">
        <v>22733</v>
      </c>
      <c r="B694">
        <v>206.4</v>
      </c>
      <c r="C694">
        <v>206.6</v>
      </c>
      <c r="D694">
        <v>205.7</v>
      </c>
      <c r="E694">
        <v>206.2</v>
      </c>
      <c r="G694">
        <v>206.2</v>
      </c>
      <c r="H694">
        <v>2716</v>
      </c>
      <c r="I694">
        <v>37829</v>
      </c>
      <c r="J694">
        <f t="shared" si="30"/>
        <v>75.808823529411768</v>
      </c>
      <c r="K694">
        <f t="shared" si="31"/>
        <v>1962</v>
      </c>
      <c r="L694">
        <f t="shared" si="32"/>
        <v>3</v>
      </c>
    </row>
    <row r="695" spans="1:12" x14ac:dyDescent="0.25">
      <c r="A695" s="1">
        <v>22734</v>
      </c>
      <c r="B695">
        <v>206</v>
      </c>
      <c r="C695">
        <v>206.6</v>
      </c>
      <c r="D695">
        <v>206</v>
      </c>
      <c r="E695">
        <v>206.5</v>
      </c>
      <c r="G695">
        <v>206.5</v>
      </c>
      <c r="H695">
        <v>3087</v>
      </c>
      <c r="I695">
        <v>38150</v>
      </c>
      <c r="J695">
        <f t="shared" si="30"/>
        <v>75.919117647058826</v>
      </c>
      <c r="K695">
        <f t="shared" si="31"/>
        <v>1962</v>
      </c>
      <c r="L695">
        <f t="shared" si="32"/>
        <v>3</v>
      </c>
    </row>
    <row r="696" spans="1:12" x14ac:dyDescent="0.25">
      <c r="A696" s="1">
        <v>22735</v>
      </c>
      <c r="B696">
        <v>206.6</v>
      </c>
      <c r="C696">
        <v>207.4</v>
      </c>
      <c r="D696">
        <v>206.6</v>
      </c>
      <c r="E696">
        <v>207.3</v>
      </c>
      <c r="G696">
        <v>207.3</v>
      </c>
      <c r="H696">
        <v>2623</v>
      </c>
      <c r="I696">
        <v>38049</v>
      </c>
      <c r="J696">
        <f t="shared" si="30"/>
        <v>76.213235294117652</v>
      </c>
      <c r="K696">
        <f t="shared" si="31"/>
        <v>1962</v>
      </c>
      <c r="L696">
        <f t="shared" si="32"/>
        <v>3</v>
      </c>
    </row>
    <row r="697" spans="1:12" x14ac:dyDescent="0.25">
      <c r="A697" s="1">
        <v>22738</v>
      </c>
      <c r="B697">
        <v>207.4</v>
      </c>
      <c r="C697">
        <v>208.2</v>
      </c>
      <c r="D697">
        <v>207.3</v>
      </c>
      <c r="E697">
        <v>207.7</v>
      </c>
      <c r="G697">
        <v>207.7</v>
      </c>
      <c r="H697">
        <v>3618</v>
      </c>
      <c r="I697">
        <v>37510</v>
      </c>
      <c r="J697">
        <f t="shared" si="30"/>
        <v>76.360294117647058</v>
      </c>
      <c r="K697">
        <f t="shared" si="31"/>
        <v>1962</v>
      </c>
      <c r="L697">
        <f t="shared" si="32"/>
        <v>4</v>
      </c>
    </row>
    <row r="698" spans="1:12" x14ac:dyDescent="0.25">
      <c r="A698" s="1">
        <v>22739</v>
      </c>
      <c r="B698">
        <v>208</v>
      </c>
      <c r="C698">
        <v>208.3</v>
      </c>
      <c r="D698">
        <v>207.4</v>
      </c>
      <c r="E698">
        <v>208.2</v>
      </c>
      <c r="G698">
        <v>208.2</v>
      </c>
      <c r="H698">
        <v>4449</v>
      </c>
      <c r="I698">
        <v>36980</v>
      </c>
      <c r="J698">
        <f t="shared" si="30"/>
        <v>76.544117647058826</v>
      </c>
      <c r="K698">
        <f t="shared" si="31"/>
        <v>1962</v>
      </c>
      <c r="L698">
        <f t="shared" si="32"/>
        <v>4</v>
      </c>
    </row>
    <row r="699" spans="1:12" x14ac:dyDescent="0.25">
      <c r="A699" s="1">
        <v>22740</v>
      </c>
      <c r="B699">
        <v>208.4</v>
      </c>
      <c r="C699">
        <v>209.4</v>
      </c>
      <c r="D699">
        <v>208.3</v>
      </c>
      <c r="E699">
        <v>209.4</v>
      </c>
      <c r="G699">
        <v>209.4</v>
      </c>
      <c r="H699">
        <v>4509</v>
      </c>
      <c r="I699">
        <v>36555</v>
      </c>
      <c r="J699">
        <f t="shared" si="30"/>
        <v>76.985294117647058</v>
      </c>
      <c r="K699">
        <f t="shared" si="31"/>
        <v>1962</v>
      </c>
      <c r="L699">
        <f t="shared" si="32"/>
        <v>4</v>
      </c>
    </row>
    <row r="700" spans="1:12" x14ac:dyDescent="0.25">
      <c r="A700" s="1">
        <v>22741</v>
      </c>
      <c r="B700">
        <v>209.1</v>
      </c>
      <c r="C700">
        <v>210</v>
      </c>
      <c r="D700">
        <v>208.7</v>
      </c>
      <c r="E700">
        <v>209.1</v>
      </c>
      <c r="G700">
        <v>209.1</v>
      </c>
      <c r="H700">
        <v>6192</v>
      </c>
      <c r="I700">
        <v>35645</v>
      </c>
      <c r="J700">
        <f t="shared" si="30"/>
        <v>76.874999999999986</v>
      </c>
      <c r="K700">
        <f t="shared" si="31"/>
        <v>1962</v>
      </c>
      <c r="L700">
        <f t="shared" si="32"/>
        <v>4</v>
      </c>
    </row>
    <row r="701" spans="1:12" x14ac:dyDescent="0.25">
      <c r="A701" s="1">
        <v>22742</v>
      </c>
      <c r="B701">
        <v>208.7</v>
      </c>
      <c r="C701">
        <v>209.2</v>
      </c>
      <c r="D701">
        <v>208.5</v>
      </c>
      <c r="E701">
        <v>208.7</v>
      </c>
      <c r="G701">
        <v>208.7</v>
      </c>
      <c r="H701">
        <v>6893</v>
      </c>
      <c r="I701">
        <v>35042</v>
      </c>
      <c r="J701">
        <f t="shared" si="30"/>
        <v>76.72794117647058</v>
      </c>
      <c r="K701">
        <f t="shared" si="31"/>
        <v>1962</v>
      </c>
      <c r="L701">
        <f t="shared" si="32"/>
        <v>4</v>
      </c>
    </row>
    <row r="702" spans="1:12" x14ac:dyDescent="0.25">
      <c r="A702" s="1">
        <v>22745</v>
      </c>
      <c r="B702">
        <v>209.1</v>
      </c>
      <c r="C702">
        <v>209.6</v>
      </c>
      <c r="D702">
        <v>208.7</v>
      </c>
      <c r="E702">
        <v>209</v>
      </c>
      <c r="G702">
        <v>209</v>
      </c>
      <c r="H702">
        <v>2922</v>
      </c>
      <c r="I702">
        <v>34693</v>
      </c>
      <c r="J702">
        <f t="shared" si="30"/>
        <v>76.838235294117652</v>
      </c>
      <c r="K702">
        <f t="shared" si="31"/>
        <v>1962</v>
      </c>
      <c r="L702">
        <f t="shared" si="32"/>
        <v>4</v>
      </c>
    </row>
    <row r="703" spans="1:12" x14ac:dyDescent="0.25">
      <c r="A703" s="1">
        <v>22746</v>
      </c>
      <c r="B703">
        <v>208.7</v>
      </c>
      <c r="C703">
        <v>210</v>
      </c>
      <c r="D703">
        <v>208.7</v>
      </c>
      <c r="E703">
        <v>209.7</v>
      </c>
      <c r="G703">
        <v>209.7</v>
      </c>
      <c r="H703">
        <v>4275</v>
      </c>
      <c r="I703">
        <v>33875</v>
      </c>
      <c r="J703">
        <f t="shared" si="30"/>
        <v>77.095588235294116</v>
      </c>
      <c r="K703">
        <f t="shared" si="31"/>
        <v>1962</v>
      </c>
      <c r="L703">
        <f t="shared" si="32"/>
        <v>4</v>
      </c>
    </row>
    <row r="704" spans="1:12" x14ac:dyDescent="0.25">
      <c r="A704" s="1">
        <v>22747</v>
      </c>
      <c r="B704">
        <v>210</v>
      </c>
      <c r="C704">
        <v>211.1</v>
      </c>
      <c r="D704">
        <v>210</v>
      </c>
      <c r="E704">
        <v>210.3</v>
      </c>
      <c r="G704">
        <v>210.3</v>
      </c>
      <c r="H704">
        <v>5237</v>
      </c>
      <c r="I704">
        <v>32614</v>
      </c>
      <c r="J704">
        <f t="shared" si="30"/>
        <v>77.316176470588246</v>
      </c>
      <c r="K704">
        <f t="shared" si="31"/>
        <v>1962</v>
      </c>
      <c r="L704">
        <f t="shared" si="32"/>
        <v>4</v>
      </c>
    </row>
    <row r="705" spans="1:12" x14ac:dyDescent="0.25">
      <c r="A705" s="1">
        <v>22748</v>
      </c>
      <c r="B705">
        <v>210.5</v>
      </c>
      <c r="C705">
        <v>210.7</v>
      </c>
      <c r="D705">
        <v>210.2</v>
      </c>
      <c r="E705">
        <v>210.5</v>
      </c>
      <c r="G705">
        <v>210.5</v>
      </c>
      <c r="H705">
        <v>7841</v>
      </c>
      <c r="I705">
        <v>29899</v>
      </c>
      <c r="J705">
        <f t="shared" si="30"/>
        <v>77.389705882352942</v>
      </c>
      <c r="K705">
        <f t="shared" si="31"/>
        <v>1962</v>
      </c>
      <c r="L705">
        <f t="shared" si="32"/>
        <v>4</v>
      </c>
    </row>
    <row r="706" spans="1:12" x14ac:dyDescent="0.25">
      <c r="A706" s="1">
        <v>22749</v>
      </c>
      <c r="B706">
        <v>210.4</v>
      </c>
      <c r="C706">
        <v>211.6</v>
      </c>
      <c r="D706">
        <v>210.3</v>
      </c>
      <c r="E706">
        <v>211.5</v>
      </c>
      <c r="G706">
        <v>211.5</v>
      </c>
      <c r="H706">
        <v>4675</v>
      </c>
      <c r="I706">
        <v>28657</v>
      </c>
      <c r="J706">
        <f t="shared" ref="J706:J769" si="33">G706/100*5000/136</f>
        <v>77.757352941176478</v>
      </c>
      <c r="K706">
        <f t="shared" ref="K706:K769" si="34">YEAR(A706)</f>
        <v>1962</v>
      </c>
      <c r="L706">
        <f t="shared" ref="L706:L769" si="35">MONTH(A706)</f>
        <v>4</v>
      </c>
    </row>
    <row r="707" spans="1:12" x14ac:dyDescent="0.25">
      <c r="A707" s="1">
        <v>22752</v>
      </c>
      <c r="B707">
        <v>212</v>
      </c>
      <c r="C707">
        <v>212</v>
      </c>
      <c r="D707">
        <v>211.1</v>
      </c>
      <c r="E707">
        <v>211.6</v>
      </c>
      <c r="G707">
        <v>211.6</v>
      </c>
      <c r="H707">
        <v>4870</v>
      </c>
      <c r="I707">
        <v>27797</v>
      </c>
      <c r="J707">
        <f t="shared" si="33"/>
        <v>77.794117647058826</v>
      </c>
      <c r="K707">
        <f t="shared" si="34"/>
        <v>1962</v>
      </c>
      <c r="L707">
        <f t="shared" si="35"/>
        <v>4</v>
      </c>
    </row>
    <row r="708" spans="1:12" x14ac:dyDescent="0.25">
      <c r="A708" s="1">
        <v>22753</v>
      </c>
      <c r="B708">
        <v>210.4</v>
      </c>
      <c r="C708">
        <v>211</v>
      </c>
      <c r="D708">
        <v>209.4</v>
      </c>
      <c r="E708">
        <v>209.7</v>
      </c>
      <c r="G708">
        <v>209.7</v>
      </c>
      <c r="H708">
        <v>4180</v>
      </c>
      <c r="I708">
        <v>26284</v>
      </c>
      <c r="J708">
        <f t="shared" si="33"/>
        <v>77.095588235294116</v>
      </c>
      <c r="K708">
        <f t="shared" si="34"/>
        <v>1962</v>
      </c>
      <c r="L708">
        <f t="shared" si="35"/>
        <v>4</v>
      </c>
    </row>
    <row r="709" spans="1:12" x14ac:dyDescent="0.25">
      <c r="A709" s="1">
        <v>22754</v>
      </c>
      <c r="B709">
        <v>209.7</v>
      </c>
      <c r="C709">
        <v>210.5</v>
      </c>
      <c r="D709">
        <v>209.4</v>
      </c>
      <c r="E709">
        <v>210.4</v>
      </c>
      <c r="G709">
        <v>210.4</v>
      </c>
      <c r="H709">
        <v>7426</v>
      </c>
      <c r="I709">
        <v>25933</v>
      </c>
      <c r="J709">
        <f t="shared" si="33"/>
        <v>77.352941176470594</v>
      </c>
      <c r="K709">
        <f t="shared" si="34"/>
        <v>1962</v>
      </c>
      <c r="L709">
        <f t="shared" si="35"/>
        <v>4</v>
      </c>
    </row>
    <row r="710" spans="1:12" x14ac:dyDescent="0.25">
      <c r="A710" s="1">
        <v>22755</v>
      </c>
      <c r="B710">
        <v>210.4</v>
      </c>
      <c r="C710">
        <v>211</v>
      </c>
      <c r="D710">
        <v>210.1</v>
      </c>
      <c r="E710">
        <v>210.2</v>
      </c>
      <c r="G710">
        <v>210.2</v>
      </c>
      <c r="H710">
        <v>5515</v>
      </c>
      <c r="I710">
        <v>26869</v>
      </c>
      <c r="J710">
        <f t="shared" si="33"/>
        <v>77.279411764705884</v>
      </c>
      <c r="K710">
        <f t="shared" si="34"/>
        <v>1962</v>
      </c>
      <c r="L710">
        <f t="shared" si="35"/>
        <v>4</v>
      </c>
    </row>
    <row r="711" spans="1:12" x14ac:dyDescent="0.25">
      <c r="A711" s="1">
        <v>22759</v>
      </c>
      <c r="B711">
        <v>210.2</v>
      </c>
      <c r="C711">
        <v>210.2</v>
      </c>
      <c r="D711">
        <v>209.5</v>
      </c>
      <c r="E711">
        <v>210.1</v>
      </c>
      <c r="G711">
        <v>210.1</v>
      </c>
      <c r="H711">
        <v>3250</v>
      </c>
      <c r="I711">
        <v>27154</v>
      </c>
      <c r="J711">
        <f t="shared" si="33"/>
        <v>77.242647058823536</v>
      </c>
      <c r="K711">
        <f t="shared" si="34"/>
        <v>1962</v>
      </c>
      <c r="L711">
        <f t="shared" si="35"/>
        <v>4</v>
      </c>
    </row>
    <row r="712" spans="1:12" x14ac:dyDescent="0.25">
      <c r="A712" s="1">
        <v>22760</v>
      </c>
      <c r="B712">
        <v>210.1</v>
      </c>
      <c r="C712">
        <v>210.3</v>
      </c>
      <c r="D712">
        <v>209.2</v>
      </c>
      <c r="E712">
        <v>209.6</v>
      </c>
      <c r="G712">
        <v>209.6</v>
      </c>
      <c r="H712">
        <v>1967</v>
      </c>
      <c r="I712">
        <v>26477</v>
      </c>
      <c r="J712">
        <f t="shared" si="33"/>
        <v>77.058823529411768</v>
      </c>
      <c r="K712">
        <f t="shared" si="34"/>
        <v>1962</v>
      </c>
      <c r="L712">
        <f t="shared" si="35"/>
        <v>4</v>
      </c>
    </row>
    <row r="713" spans="1:12" x14ac:dyDescent="0.25">
      <c r="A713" s="1">
        <v>22761</v>
      </c>
      <c r="B713">
        <v>209.6</v>
      </c>
      <c r="C713">
        <v>210.2</v>
      </c>
      <c r="D713">
        <v>209.5</v>
      </c>
      <c r="E713">
        <v>209.6</v>
      </c>
      <c r="G713">
        <v>209.6</v>
      </c>
      <c r="H713">
        <v>3400</v>
      </c>
      <c r="I713">
        <v>26020</v>
      </c>
      <c r="J713">
        <f t="shared" si="33"/>
        <v>77.058823529411768</v>
      </c>
      <c r="K713">
        <f t="shared" si="34"/>
        <v>1962</v>
      </c>
      <c r="L713">
        <f t="shared" si="35"/>
        <v>4</v>
      </c>
    </row>
    <row r="714" spans="1:12" x14ac:dyDescent="0.25">
      <c r="A714" s="1">
        <v>22762</v>
      </c>
      <c r="B714">
        <v>209.5</v>
      </c>
      <c r="C714">
        <v>210</v>
      </c>
      <c r="D714">
        <v>209.3</v>
      </c>
      <c r="E714">
        <v>209.5</v>
      </c>
      <c r="G714">
        <v>209.5</v>
      </c>
      <c r="H714">
        <v>1915</v>
      </c>
      <c r="I714">
        <v>25770</v>
      </c>
      <c r="J714">
        <f t="shared" si="33"/>
        <v>77.02205882352942</v>
      </c>
      <c r="K714">
        <f t="shared" si="34"/>
        <v>1962</v>
      </c>
      <c r="L714">
        <f t="shared" si="35"/>
        <v>4</v>
      </c>
    </row>
    <row r="715" spans="1:12" x14ac:dyDescent="0.25">
      <c r="A715" s="1">
        <v>22763</v>
      </c>
      <c r="B715">
        <v>209.4</v>
      </c>
      <c r="C715">
        <v>211</v>
      </c>
      <c r="D715">
        <v>209.4</v>
      </c>
      <c r="E715">
        <v>211</v>
      </c>
      <c r="G715">
        <v>211</v>
      </c>
      <c r="H715">
        <v>2080</v>
      </c>
      <c r="I715">
        <v>25666</v>
      </c>
      <c r="J715">
        <f t="shared" si="33"/>
        <v>77.57352941176471</v>
      </c>
      <c r="K715">
        <f t="shared" si="34"/>
        <v>1962</v>
      </c>
      <c r="L715">
        <f t="shared" si="35"/>
        <v>4</v>
      </c>
    </row>
    <row r="716" spans="1:12" x14ac:dyDescent="0.25">
      <c r="A716" s="1">
        <v>22766</v>
      </c>
      <c r="B716">
        <v>211.2</v>
      </c>
      <c r="C716">
        <v>213.3</v>
      </c>
      <c r="D716">
        <v>211.2</v>
      </c>
      <c r="E716">
        <v>212.7</v>
      </c>
      <c r="G716">
        <v>212.7</v>
      </c>
      <c r="H716">
        <v>6719</v>
      </c>
      <c r="I716">
        <v>23783</v>
      </c>
      <c r="J716">
        <f t="shared" si="33"/>
        <v>78.198529411764696</v>
      </c>
      <c r="K716">
        <f t="shared" si="34"/>
        <v>1962</v>
      </c>
      <c r="L716">
        <f t="shared" si="35"/>
        <v>4</v>
      </c>
    </row>
    <row r="717" spans="1:12" x14ac:dyDescent="0.25">
      <c r="A717" s="1">
        <v>22767</v>
      </c>
      <c r="B717">
        <v>213</v>
      </c>
      <c r="C717">
        <v>214.2</v>
      </c>
      <c r="D717">
        <v>212.5</v>
      </c>
      <c r="E717">
        <v>214.2</v>
      </c>
      <c r="G717">
        <v>214.2</v>
      </c>
      <c r="H717">
        <v>11696</v>
      </c>
      <c r="I717">
        <v>20350</v>
      </c>
      <c r="J717">
        <f t="shared" si="33"/>
        <v>78.75</v>
      </c>
      <c r="K717">
        <f t="shared" si="34"/>
        <v>1962</v>
      </c>
      <c r="L717">
        <f t="shared" si="35"/>
        <v>5</v>
      </c>
    </row>
    <row r="718" spans="1:12" x14ac:dyDescent="0.25">
      <c r="A718" s="1">
        <v>22768</v>
      </c>
      <c r="B718">
        <v>214.2</v>
      </c>
      <c r="C718">
        <v>215</v>
      </c>
      <c r="D718">
        <v>213.4</v>
      </c>
      <c r="E718">
        <v>214.2</v>
      </c>
      <c r="G718">
        <v>214.2</v>
      </c>
      <c r="H718">
        <v>6478</v>
      </c>
      <c r="I718">
        <v>18616</v>
      </c>
      <c r="J718">
        <f t="shared" si="33"/>
        <v>78.75</v>
      </c>
      <c r="K718">
        <f t="shared" si="34"/>
        <v>1962</v>
      </c>
      <c r="L718">
        <f t="shared" si="35"/>
        <v>5</v>
      </c>
    </row>
    <row r="719" spans="1:12" x14ac:dyDescent="0.25">
      <c r="A719" s="1">
        <v>22769</v>
      </c>
      <c r="B719">
        <v>214</v>
      </c>
      <c r="C719">
        <v>214.5</v>
      </c>
      <c r="D719">
        <v>213.6</v>
      </c>
      <c r="E719">
        <v>214.3</v>
      </c>
      <c r="G719">
        <v>214.3</v>
      </c>
      <c r="H719">
        <v>5513</v>
      </c>
      <c r="I719">
        <v>17061</v>
      </c>
      <c r="J719">
        <f t="shared" si="33"/>
        <v>78.786764705882362</v>
      </c>
      <c r="K719">
        <f t="shared" si="34"/>
        <v>1962</v>
      </c>
      <c r="L719">
        <f t="shared" si="35"/>
        <v>5</v>
      </c>
    </row>
    <row r="720" spans="1:12" x14ac:dyDescent="0.25">
      <c r="A720" s="1">
        <v>22770</v>
      </c>
      <c r="B720">
        <v>214.1</v>
      </c>
      <c r="C720">
        <v>215.2</v>
      </c>
      <c r="D720">
        <v>213.7</v>
      </c>
      <c r="E720">
        <v>214.6</v>
      </c>
      <c r="G720">
        <v>214.6</v>
      </c>
      <c r="H720">
        <v>2834</v>
      </c>
      <c r="I720">
        <v>16488</v>
      </c>
      <c r="J720">
        <f t="shared" si="33"/>
        <v>78.897058823529406</v>
      </c>
      <c r="K720">
        <f t="shared" si="34"/>
        <v>1962</v>
      </c>
      <c r="L720">
        <f t="shared" si="35"/>
        <v>5</v>
      </c>
    </row>
    <row r="721" spans="1:12" x14ac:dyDescent="0.25">
      <c r="A721" s="1">
        <v>22773</v>
      </c>
      <c r="B721">
        <v>214.7</v>
      </c>
      <c r="C721">
        <v>215.6</v>
      </c>
      <c r="D721">
        <v>214.6</v>
      </c>
      <c r="E721">
        <v>215.6</v>
      </c>
      <c r="G721">
        <v>215.6</v>
      </c>
      <c r="H721">
        <v>4179</v>
      </c>
      <c r="I721">
        <v>15303</v>
      </c>
      <c r="J721">
        <f t="shared" si="33"/>
        <v>79.264705882352942</v>
      </c>
      <c r="K721">
        <f t="shared" si="34"/>
        <v>1962</v>
      </c>
      <c r="L721">
        <f t="shared" si="35"/>
        <v>5</v>
      </c>
    </row>
    <row r="722" spans="1:12" x14ac:dyDescent="0.25">
      <c r="A722" s="1">
        <v>22774</v>
      </c>
      <c r="B722">
        <v>215.6</v>
      </c>
      <c r="C722">
        <v>215.6</v>
      </c>
      <c r="D722">
        <v>214.4</v>
      </c>
      <c r="E722">
        <v>214.5</v>
      </c>
      <c r="G722">
        <v>214.5</v>
      </c>
      <c r="H722">
        <v>2464</v>
      </c>
      <c r="I722">
        <v>14575</v>
      </c>
      <c r="J722">
        <f t="shared" si="33"/>
        <v>78.860294117647058</v>
      </c>
      <c r="K722">
        <f t="shared" si="34"/>
        <v>1962</v>
      </c>
      <c r="L722">
        <f t="shared" si="35"/>
        <v>5</v>
      </c>
    </row>
    <row r="723" spans="1:12" x14ac:dyDescent="0.25">
      <c r="A723" s="1">
        <v>22775</v>
      </c>
      <c r="B723">
        <v>214.3</v>
      </c>
      <c r="C723">
        <v>214.4</v>
      </c>
      <c r="D723">
        <v>213.2</v>
      </c>
      <c r="E723">
        <v>214</v>
      </c>
      <c r="G723">
        <v>214</v>
      </c>
      <c r="H723">
        <v>3076</v>
      </c>
      <c r="I723">
        <v>13082</v>
      </c>
      <c r="J723">
        <f t="shared" si="33"/>
        <v>78.67647058823529</v>
      </c>
      <c r="K723">
        <f t="shared" si="34"/>
        <v>1962</v>
      </c>
      <c r="L723">
        <f t="shared" si="35"/>
        <v>5</v>
      </c>
    </row>
    <row r="724" spans="1:12" x14ac:dyDescent="0.25">
      <c r="A724" s="1">
        <v>22776</v>
      </c>
      <c r="B724">
        <v>213.6</v>
      </c>
      <c r="C724">
        <v>215</v>
      </c>
      <c r="D724">
        <v>213</v>
      </c>
      <c r="E724">
        <v>214.3</v>
      </c>
      <c r="G724">
        <v>214.3</v>
      </c>
      <c r="H724">
        <v>2134</v>
      </c>
      <c r="I724">
        <v>12569</v>
      </c>
      <c r="J724">
        <f t="shared" si="33"/>
        <v>78.786764705882362</v>
      </c>
      <c r="K724">
        <f t="shared" si="34"/>
        <v>1962</v>
      </c>
      <c r="L724">
        <f t="shared" si="35"/>
        <v>5</v>
      </c>
    </row>
    <row r="725" spans="1:12" x14ac:dyDescent="0.25">
      <c r="A725" s="1">
        <v>22777</v>
      </c>
      <c r="B725">
        <v>215</v>
      </c>
      <c r="C725">
        <v>215</v>
      </c>
      <c r="D725">
        <v>213.4</v>
      </c>
      <c r="E725">
        <v>213.4</v>
      </c>
      <c r="G725">
        <v>213.4</v>
      </c>
      <c r="H725">
        <v>1829</v>
      </c>
      <c r="I725">
        <v>12200</v>
      </c>
      <c r="J725">
        <f t="shared" si="33"/>
        <v>78.455882352941174</v>
      </c>
      <c r="K725">
        <f t="shared" si="34"/>
        <v>1962</v>
      </c>
      <c r="L725">
        <f t="shared" si="35"/>
        <v>5</v>
      </c>
    </row>
    <row r="726" spans="1:12" x14ac:dyDescent="0.25">
      <c r="A726" s="1">
        <v>22780</v>
      </c>
      <c r="B726">
        <v>214</v>
      </c>
      <c r="C726">
        <v>215.2</v>
      </c>
      <c r="D726">
        <v>213.4</v>
      </c>
      <c r="E726">
        <v>214.4</v>
      </c>
      <c r="G726">
        <v>214.4</v>
      </c>
      <c r="H726">
        <v>1895</v>
      </c>
      <c r="I726">
        <v>11698</v>
      </c>
      <c r="J726">
        <f t="shared" si="33"/>
        <v>78.82352941176471</v>
      </c>
      <c r="K726">
        <f t="shared" si="34"/>
        <v>1962</v>
      </c>
      <c r="L726">
        <f t="shared" si="35"/>
        <v>5</v>
      </c>
    </row>
    <row r="727" spans="1:12" x14ac:dyDescent="0.25">
      <c r="A727" s="1">
        <v>22781</v>
      </c>
      <c r="B727">
        <v>215.2</v>
      </c>
      <c r="C727">
        <v>216.3</v>
      </c>
      <c r="D727">
        <v>214.2</v>
      </c>
      <c r="E727">
        <v>216.2</v>
      </c>
      <c r="G727">
        <v>216.2</v>
      </c>
      <c r="H727">
        <v>1556</v>
      </c>
      <c r="I727">
        <v>11124</v>
      </c>
      <c r="J727">
        <f t="shared" si="33"/>
        <v>79.485294117647058</v>
      </c>
      <c r="K727">
        <f t="shared" si="34"/>
        <v>1962</v>
      </c>
      <c r="L727">
        <f t="shared" si="35"/>
        <v>5</v>
      </c>
    </row>
    <row r="728" spans="1:12" x14ac:dyDescent="0.25">
      <c r="A728" s="1">
        <v>22782</v>
      </c>
      <c r="B728">
        <v>216.3</v>
      </c>
      <c r="C728">
        <v>217</v>
      </c>
      <c r="D728">
        <v>215.2</v>
      </c>
      <c r="E728">
        <v>215.5</v>
      </c>
      <c r="G728">
        <v>215.5</v>
      </c>
      <c r="H728">
        <v>4570</v>
      </c>
      <c r="I728">
        <v>9377</v>
      </c>
      <c r="J728">
        <f t="shared" si="33"/>
        <v>79.22794117647058</v>
      </c>
      <c r="K728">
        <f t="shared" si="34"/>
        <v>1962</v>
      </c>
      <c r="L728">
        <f t="shared" si="35"/>
        <v>5</v>
      </c>
    </row>
    <row r="729" spans="1:12" x14ac:dyDescent="0.25">
      <c r="A729" s="1">
        <v>22783</v>
      </c>
      <c r="B729">
        <v>215.5</v>
      </c>
      <c r="C729">
        <v>216.1</v>
      </c>
      <c r="D729">
        <v>214.4</v>
      </c>
      <c r="E729">
        <v>214.7</v>
      </c>
      <c r="G729">
        <v>214.7</v>
      </c>
      <c r="H729">
        <v>3003</v>
      </c>
      <c r="I729">
        <v>8474</v>
      </c>
      <c r="J729">
        <f t="shared" si="33"/>
        <v>78.933823529411754</v>
      </c>
      <c r="K729">
        <f t="shared" si="34"/>
        <v>1962</v>
      </c>
      <c r="L729">
        <f t="shared" si="35"/>
        <v>5</v>
      </c>
    </row>
    <row r="730" spans="1:12" x14ac:dyDescent="0.25">
      <c r="A730" s="1">
        <v>22784</v>
      </c>
      <c r="B730">
        <v>214.4</v>
      </c>
      <c r="C730">
        <v>214.4</v>
      </c>
      <c r="D730">
        <v>213.3</v>
      </c>
      <c r="E730">
        <v>214.3</v>
      </c>
      <c r="G730">
        <v>214.3</v>
      </c>
      <c r="H730">
        <v>2146</v>
      </c>
      <c r="I730">
        <v>7651</v>
      </c>
      <c r="J730">
        <f t="shared" si="33"/>
        <v>78.786764705882362</v>
      </c>
      <c r="K730">
        <f t="shared" si="34"/>
        <v>1962</v>
      </c>
      <c r="L730">
        <f t="shared" si="35"/>
        <v>5</v>
      </c>
    </row>
    <row r="731" spans="1:12" x14ac:dyDescent="0.25">
      <c r="A731" s="1">
        <v>22787</v>
      </c>
      <c r="B731">
        <v>214.5</v>
      </c>
      <c r="C731">
        <v>217</v>
      </c>
      <c r="D731">
        <v>214.2</v>
      </c>
      <c r="E731">
        <v>217</v>
      </c>
      <c r="G731">
        <v>217</v>
      </c>
      <c r="H731">
        <v>2926</v>
      </c>
      <c r="I731">
        <v>5796</v>
      </c>
      <c r="J731">
        <f t="shared" si="33"/>
        <v>79.779411764705884</v>
      </c>
      <c r="K731">
        <f t="shared" si="34"/>
        <v>1962</v>
      </c>
      <c r="L731">
        <f t="shared" si="35"/>
        <v>5</v>
      </c>
    </row>
    <row r="732" spans="1:12" x14ac:dyDescent="0.25">
      <c r="A732" s="1">
        <v>22788</v>
      </c>
      <c r="B732">
        <v>215.6</v>
      </c>
      <c r="C732">
        <v>216.1</v>
      </c>
      <c r="D732">
        <v>214.6</v>
      </c>
      <c r="E732">
        <v>214.7</v>
      </c>
      <c r="G732">
        <v>214.7</v>
      </c>
      <c r="H732">
        <v>7052</v>
      </c>
      <c r="I732">
        <v>38742</v>
      </c>
      <c r="J732">
        <f t="shared" si="33"/>
        <v>78.933823529411754</v>
      </c>
      <c r="K732">
        <f t="shared" si="34"/>
        <v>1962</v>
      </c>
      <c r="L732">
        <f t="shared" si="35"/>
        <v>5</v>
      </c>
    </row>
    <row r="733" spans="1:12" x14ac:dyDescent="0.25">
      <c r="A733" s="1">
        <v>22789</v>
      </c>
      <c r="B733">
        <v>214.4</v>
      </c>
      <c r="C733">
        <v>214.4</v>
      </c>
      <c r="D733">
        <v>213.2</v>
      </c>
      <c r="E733">
        <v>213.4</v>
      </c>
      <c r="G733">
        <v>213.4</v>
      </c>
      <c r="H733">
        <v>6602</v>
      </c>
      <c r="I733">
        <v>38563</v>
      </c>
      <c r="J733">
        <f t="shared" si="33"/>
        <v>78.455882352941174</v>
      </c>
      <c r="K733">
        <f t="shared" si="34"/>
        <v>1962</v>
      </c>
      <c r="L733">
        <f t="shared" si="35"/>
        <v>5</v>
      </c>
    </row>
    <row r="734" spans="1:12" x14ac:dyDescent="0.25">
      <c r="A734" s="1">
        <v>22790</v>
      </c>
      <c r="B734">
        <v>213.2</v>
      </c>
      <c r="C734">
        <v>213.7</v>
      </c>
      <c r="D734">
        <v>213.2</v>
      </c>
      <c r="E734">
        <v>213.5</v>
      </c>
      <c r="G734">
        <v>213.5</v>
      </c>
      <c r="H734">
        <v>12435</v>
      </c>
      <c r="I734">
        <v>36583</v>
      </c>
      <c r="J734">
        <f t="shared" si="33"/>
        <v>78.492647058823522</v>
      </c>
      <c r="K734">
        <f t="shared" si="34"/>
        <v>1962</v>
      </c>
      <c r="L734">
        <f t="shared" si="35"/>
        <v>5</v>
      </c>
    </row>
    <row r="735" spans="1:12" x14ac:dyDescent="0.25">
      <c r="A735" s="1">
        <v>22791</v>
      </c>
      <c r="B735">
        <v>213.6</v>
      </c>
      <c r="C735">
        <v>214.5</v>
      </c>
      <c r="D735">
        <v>213.6</v>
      </c>
      <c r="E735">
        <v>214.4</v>
      </c>
      <c r="G735">
        <v>214.4</v>
      </c>
      <c r="H735">
        <v>4012</v>
      </c>
      <c r="I735">
        <v>36194</v>
      </c>
      <c r="J735">
        <f t="shared" si="33"/>
        <v>78.82352941176471</v>
      </c>
      <c r="K735">
        <f t="shared" si="34"/>
        <v>1962</v>
      </c>
      <c r="L735">
        <f t="shared" si="35"/>
        <v>5</v>
      </c>
    </row>
    <row r="736" spans="1:12" x14ac:dyDescent="0.25">
      <c r="A736" s="1">
        <v>22794</v>
      </c>
      <c r="B736">
        <v>214.3</v>
      </c>
      <c r="C736">
        <v>214.5</v>
      </c>
      <c r="D736">
        <v>213.4</v>
      </c>
      <c r="E736">
        <v>213.5</v>
      </c>
      <c r="G736">
        <v>213.5</v>
      </c>
      <c r="H736">
        <v>5705</v>
      </c>
      <c r="I736">
        <v>36267</v>
      </c>
      <c r="J736">
        <f t="shared" si="33"/>
        <v>78.492647058823522</v>
      </c>
      <c r="K736">
        <f t="shared" si="34"/>
        <v>1962</v>
      </c>
      <c r="L736">
        <f t="shared" si="35"/>
        <v>5</v>
      </c>
    </row>
    <row r="737" spans="1:12" x14ac:dyDescent="0.25">
      <c r="A737" s="1">
        <v>22795</v>
      </c>
      <c r="B737">
        <v>213.1</v>
      </c>
      <c r="C737">
        <v>214.6</v>
      </c>
      <c r="D737">
        <v>212.2</v>
      </c>
      <c r="E737">
        <v>214.2</v>
      </c>
      <c r="G737">
        <v>214.2</v>
      </c>
      <c r="H737">
        <v>4632</v>
      </c>
      <c r="I737">
        <v>36813</v>
      </c>
      <c r="J737">
        <f t="shared" si="33"/>
        <v>78.75</v>
      </c>
      <c r="K737">
        <f t="shared" si="34"/>
        <v>1962</v>
      </c>
      <c r="L737">
        <f t="shared" si="35"/>
        <v>5</v>
      </c>
    </row>
    <row r="738" spans="1:12" x14ac:dyDescent="0.25">
      <c r="A738" s="1">
        <v>22797</v>
      </c>
      <c r="B738">
        <v>214.2</v>
      </c>
      <c r="C738">
        <v>215</v>
      </c>
      <c r="D738">
        <v>214</v>
      </c>
      <c r="E738">
        <v>214.4</v>
      </c>
      <c r="G738">
        <v>214.4</v>
      </c>
      <c r="H738">
        <v>10140</v>
      </c>
      <c r="I738">
        <v>35580</v>
      </c>
      <c r="J738">
        <f t="shared" si="33"/>
        <v>78.82352941176471</v>
      </c>
      <c r="K738">
        <f t="shared" si="34"/>
        <v>1962</v>
      </c>
      <c r="L738">
        <f t="shared" si="35"/>
        <v>5</v>
      </c>
    </row>
    <row r="739" spans="1:12" x14ac:dyDescent="0.25">
      <c r="A739" s="1">
        <v>22798</v>
      </c>
      <c r="B739">
        <v>214.7</v>
      </c>
      <c r="C739">
        <v>215.3</v>
      </c>
      <c r="D739">
        <v>214.2</v>
      </c>
      <c r="E739">
        <v>214.7</v>
      </c>
      <c r="G739">
        <v>214.7</v>
      </c>
      <c r="H739">
        <v>5970</v>
      </c>
      <c r="I739">
        <v>36279</v>
      </c>
      <c r="J739">
        <f t="shared" si="33"/>
        <v>78.933823529411754</v>
      </c>
      <c r="K739">
        <f t="shared" si="34"/>
        <v>1962</v>
      </c>
      <c r="L739">
        <f t="shared" si="35"/>
        <v>6</v>
      </c>
    </row>
    <row r="740" spans="1:12" x14ac:dyDescent="0.25">
      <c r="A740" s="1">
        <v>22801</v>
      </c>
      <c r="B740">
        <v>215</v>
      </c>
      <c r="C740">
        <v>215.4</v>
      </c>
      <c r="D740">
        <v>214.5</v>
      </c>
      <c r="E740">
        <v>215</v>
      </c>
      <c r="G740">
        <v>215</v>
      </c>
      <c r="H740">
        <v>7247</v>
      </c>
      <c r="I740">
        <v>35989</v>
      </c>
      <c r="J740">
        <f t="shared" si="33"/>
        <v>79.044117647058826</v>
      </c>
      <c r="K740">
        <f t="shared" si="34"/>
        <v>1962</v>
      </c>
      <c r="L740">
        <f t="shared" si="35"/>
        <v>6</v>
      </c>
    </row>
    <row r="741" spans="1:12" x14ac:dyDescent="0.25">
      <c r="A741" s="1">
        <v>22802</v>
      </c>
      <c r="B741">
        <v>215</v>
      </c>
      <c r="C741">
        <v>215.7</v>
      </c>
      <c r="D741">
        <v>214.4</v>
      </c>
      <c r="E741">
        <v>215.3</v>
      </c>
      <c r="G741">
        <v>215.3</v>
      </c>
      <c r="H741">
        <v>4675</v>
      </c>
      <c r="I741">
        <v>35949</v>
      </c>
      <c r="J741">
        <f t="shared" si="33"/>
        <v>79.154411764705884</v>
      </c>
      <c r="K741">
        <f t="shared" si="34"/>
        <v>1962</v>
      </c>
      <c r="L741">
        <f t="shared" si="35"/>
        <v>6</v>
      </c>
    </row>
    <row r="742" spans="1:12" x14ac:dyDescent="0.25">
      <c r="A742" s="1">
        <v>22803</v>
      </c>
      <c r="B742">
        <v>215.5</v>
      </c>
      <c r="C742">
        <v>216</v>
      </c>
      <c r="D742">
        <v>214.5</v>
      </c>
      <c r="E742">
        <v>214.6</v>
      </c>
      <c r="G742">
        <v>214.6</v>
      </c>
      <c r="H742">
        <v>5887</v>
      </c>
      <c r="I742">
        <v>34554</v>
      </c>
      <c r="J742">
        <f t="shared" si="33"/>
        <v>78.897058823529406</v>
      </c>
      <c r="K742">
        <f t="shared" si="34"/>
        <v>1962</v>
      </c>
      <c r="L742">
        <f t="shared" si="35"/>
        <v>6</v>
      </c>
    </row>
    <row r="743" spans="1:12" x14ac:dyDescent="0.25">
      <c r="A743" s="1">
        <v>22804</v>
      </c>
      <c r="B743">
        <v>214</v>
      </c>
      <c r="C743">
        <v>215</v>
      </c>
      <c r="D743">
        <v>214</v>
      </c>
      <c r="E743">
        <v>214.5</v>
      </c>
      <c r="G743">
        <v>214.5</v>
      </c>
      <c r="H743">
        <v>4356</v>
      </c>
      <c r="I743">
        <v>34038</v>
      </c>
      <c r="J743">
        <f t="shared" si="33"/>
        <v>78.860294117647058</v>
      </c>
      <c r="K743">
        <f t="shared" si="34"/>
        <v>1962</v>
      </c>
      <c r="L743">
        <f t="shared" si="35"/>
        <v>6</v>
      </c>
    </row>
    <row r="744" spans="1:12" x14ac:dyDescent="0.25">
      <c r="A744" s="1">
        <v>22805</v>
      </c>
      <c r="B744">
        <v>214.7</v>
      </c>
      <c r="C744">
        <v>215.2</v>
      </c>
      <c r="D744">
        <v>214.1</v>
      </c>
      <c r="E744">
        <v>214.1</v>
      </c>
      <c r="G744">
        <v>214.1</v>
      </c>
      <c r="H744">
        <v>6013</v>
      </c>
      <c r="I744">
        <v>33051</v>
      </c>
      <c r="J744">
        <f t="shared" si="33"/>
        <v>78.713235294117652</v>
      </c>
      <c r="K744">
        <f t="shared" si="34"/>
        <v>1962</v>
      </c>
      <c r="L744">
        <f t="shared" si="35"/>
        <v>6</v>
      </c>
    </row>
    <row r="745" spans="1:12" x14ac:dyDescent="0.25">
      <c r="A745" s="1">
        <v>22808</v>
      </c>
      <c r="B745">
        <v>214</v>
      </c>
      <c r="C745">
        <v>215.1</v>
      </c>
      <c r="D745">
        <v>213.7</v>
      </c>
      <c r="E745">
        <v>214.7</v>
      </c>
      <c r="G745">
        <v>214.7</v>
      </c>
      <c r="H745">
        <v>4323</v>
      </c>
      <c r="I745">
        <v>32144</v>
      </c>
      <c r="J745">
        <f t="shared" si="33"/>
        <v>78.933823529411754</v>
      </c>
      <c r="K745">
        <f t="shared" si="34"/>
        <v>1962</v>
      </c>
      <c r="L745">
        <f t="shared" si="35"/>
        <v>6</v>
      </c>
    </row>
    <row r="746" spans="1:12" x14ac:dyDescent="0.25">
      <c r="A746" s="1">
        <v>22809</v>
      </c>
      <c r="B746">
        <v>214.7</v>
      </c>
      <c r="C746">
        <v>215.2</v>
      </c>
      <c r="D746">
        <v>214.3</v>
      </c>
      <c r="E746">
        <v>215</v>
      </c>
      <c r="G746">
        <v>215</v>
      </c>
      <c r="H746">
        <v>4157</v>
      </c>
      <c r="I746">
        <v>31818</v>
      </c>
      <c r="J746">
        <f t="shared" si="33"/>
        <v>79.044117647058826</v>
      </c>
      <c r="K746">
        <f t="shared" si="34"/>
        <v>1962</v>
      </c>
      <c r="L746">
        <f t="shared" si="35"/>
        <v>6</v>
      </c>
    </row>
    <row r="747" spans="1:12" x14ac:dyDescent="0.25">
      <c r="A747" s="1">
        <v>22810</v>
      </c>
      <c r="B747">
        <v>214.7</v>
      </c>
      <c r="C747">
        <v>215.7</v>
      </c>
      <c r="D747">
        <v>214.2</v>
      </c>
      <c r="E747">
        <v>215.3</v>
      </c>
      <c r="G747">
        <v>215.3</v>
      </c>
      <c r="H747">
        <v>3674</v>
      </c>
      <c r="I747">
        <v>31792</v>
      </c>
      <c r="J747">
        <f t="shared" si="33"/>
        <v>79.154411764705884</v>
      </c>
      <c r="K747">
        <f t="shared" si="34"/>
        <v>1962</v>
      </c>
      <c r="L747">
        <f t="shared" si="35"/>
        <v>6</v>
      </c>
    </row>
    <row r="748" spans="1:12" x14ac:dyDescent="0.25">
      <c r="A748" s="1">
        <v>22811</v>
      </c>
      <c r="B748">
        <v>215.2</v>
      </c>
      <c r="C748">
        <v>215.3</v>
      </c>
      <c r="D748">
        <v>214.4</v>
      </c>
      <c r="E748">
        <v>214.5</v>
      </c>
      <c r="G748">
        <v>214.5</v>
      </c>
      <c r="H748">
        <v>5639</v>
      </c>
      <c r="I748">
        <v>30671</v>
      </c>
      <c r="J748">
        <f t="shared" si="33"/>
        <v>78.860294117647058</v>
      </c>
      <c r="K748">
        <f t="shared" si="34"/>
        <v>1962</v>
      </c>
      <c r="L748">
        <f t="shared" si="35"/>
        <v>6</v>
      </c>
    </row>
    <row r="749" spans="1:12" x14ac:dyDescent="0.25">
      <c r="A749" s="1">
        <v>22812</v>
      </c>
      <c r="B749">
        <v>214.3</v>
      </c>
      <c r="C749">
        <v>214.5</v>
      </c>
      <c r="D749">
        <v>213.6</v>
      </c>
      <c r="E749">
        <v>214.4</v>
      </c>
      <c r="G749">
        <v>214.4</v>
      </c>
      <c r="H749">
        <v>3307</v>
      </c>
      <c r="I749">
        <v>30027</v>
      </c>
      <c r="J749">
        <f t="shared" si="33"/>
        <v>78.82352941176471</v>
      </c>
      <c r="K749">
        <f t="shared" si="34"/>
        <v>1962</v>
      </c>
      <c r="L749">
        <f t="shared" si="35"/>
        <v>6</v>
      </c>
    </row>
    <row r="750" spans="1:12" x14ac:dyDescent="0.25">
      <c r="A750" s="1">
        <v>22815</v>
      </c>
      <c r="B750">
        <v>214.1</v>
      </c>
      <c r="C750">
        <v>215</v>
      </c>
      <c r="D750">
        <v>214.1</v>
      </c>
      <c r="E750">
        <v>214.2</v>
      </c>
      <c r="G750">
        <v>214.2</v>
      </c>
      <c r="H750">
        <v>5188</v>
      </c>
      <c r="I750">
        <v>28973</v>
      </c>
      <c r="J750">
        <f t="shared" si="33"/>
        <v>78.75</v>
      </c>
      <c r="K750">
        <f t="shared" si="34"/>
        <v>1962</v>
      </c>
      <c r="L750">
        <f t="shared" si="35"/>
        <v>6</v>
      </c>
    </row>
    <row r="751" spans="1:12" x14ac:dyDescent="0.25">
      <c r="A751" s="1">
        <v>22816</v>
      </c>
      <c r="B751">
        <v>214.2</v>
      </c>
      <c r="C751">
        <v>214.6</v>
      </c>
      <c r="D751">
        <v>214</v>
      </c>
      <c r="E751">
        <v>214.3</v>
      </c>
      <c r="G751">
        <v>214.3</v>
      </c>
      <c r="H751">
        <v>2452</v>
      </c>
      <c r="I751">
        <v>28872</v>
      </c>
      <c r="J751">
        <f t="shared" si="33"/>
        <v>78.786764705882362</v>
      </c>
      <c r="K751">
        <f t="shared" si="34"/>
        <v>1962</v>
      </c>
      <c r="L751">
        <f t="shared" si="35"/>
        <v>6</v>
      </c>
    </row>
    <row r="752" spans="1:12" x14ac:dyDescent="0.25">
      <c r="A752" s="1">
        <v>22817</v>
      </c>
      <c r="B752">
        <v>214.6</v>
      </c>
      <c r="C752">
        <v>214.6</v>
      </c>
      <c r="D752">
        <v>214.2</v>
      </c>
      <c r="E752">
        <v>214.2</v>
      </c>
      <c r="G752">
        <v>214.2</v>
      </c>
      <c r="H752">
        <v>3278</v>
      </c>
      <c r="I752">
        <v>29117</v>
      </c>
      <c r="J752">
        <f t="shared" si="33"/>
        <v>78.75</v>
      </c>
      <c r="K752">
        <f t="shared" si="34"/>
        <v>1962</v>
      </c>
      <c r="L752">
        <f t="shared" si="35"/>
        <v>6</v>
      </c>
    </row>
    <row r="753" spans="1:12" x14ac:dyDescent="0.25">
      <c r="A753" s="1">
        <v>22818</v>
      </c>
      <c r="B753">
        <v>214</v>
      </c>
      <c r="C753">
        <v>214.4</v>
      </c>
      <c r="D753">
        <v>213.7</v>
      </c>
      <c r="E753">
        <v>214.1</v>
      </c>
      <c r="G753">
        <v>214.1</v>
      </c>
      <c r="H753">
        <v>2621</v>
      </c>
      <c r="I753">
        <v>29121</v>
      </c>
      <c r="J753">
        <f t="shared" si="33"/>
        <v>78.713235294117652</v>
      </c>
      <c r="K753">
        <f t="shared" si="34"/>
        <v>1962</v>
      </c>
      <c r="L753">
        <f t="shared" si="35"/>
        <v>6</v>
      </c>
    </row>
    <row r="754" spans="1:12" x14ac:dyDescent="0.25">
      <c r="A754" s="1">
        <v>22819</v>
      </c>
      <c r="B754">
        <v>214</v>
      </c>
      <c r="C754">
        <v>214</v>
      </c>
      <c r="D754">
        <v>212.4</v>
      </c>
      <c r="E754">
        <v>212.5</v>
      </c>
      <c r="G754">
        <v>212.5</v>
      </c>
      <c r="H754">
        <v>2693</v>
      </c>
      <c r="I754">
        <v>28755</v>
      </c>
      <c r="J754">
        <f t="shared" si="33"/>
        <v>78.125</v>
      </c>
      <c r="K754">
        <f t="shared" si="34"/>
        <v>1962</v>
      </c>
      <c r="L754">
        <f t="shared" si="35"/>
        <v>6</v>
      </c>
    </row>
    <row r="755" spans="1:12" x14ac:dyDescent="0.25">
      <c r="A755" s="1">
        <v>22822</v>
      </c>
      <c r="B755">
        <v>212.2</v>
      </c>
      <c r="C755">
        <v>213.4</v>
      </c>
      <c r="D755">
        <v>212.2</v>
      </c>
      <c r="E755">
        <v>213.2</v>
      </c>
      <c r="G755">
        <v>213.2</v>
      </c>
      <c r="H755">
        <v>6858</v>
      </c>
      <c r="I755">
        <v>27605</v>
      </c>
      <c r="J755">
        <f t="shared" si="33"/>
        <v>78.382352941176464</v>
      </c>
      <c r="K755">
        <f t="shared" si="34"/>
        <v>1962</v>
      </c>
      <c r="L755">
        <f t="shared" si="35"/>
        <v>6</v>
      </c>
    </row>
    <row r="756" spans="1:12" x14ac:dyDescent="0.25">
      <c r="A756" s="1">
        <v>22823</v>
      </c>
      <c r="B756">
        <v>213.2</v>
      </c>
      <c r="C756">
        <v>214.1</v>
      </c>
      <c r="D756">
        <v>213.2</v>
      </c>
      <c r="E756">
        <v>213.5</v>
      </c>
      <c r="G756">
        <v>213.5</v>
      </c>
      <c r="H756">
        <v>5949</v>
      </c>
      <c r="I756">
        <v>26752</v>
      </c>
      <c r="J756">
        <f t="shared" si="33"/>
        <v>78.492647058823522</v>
      </c>
      <c r="K756">
        <f t="shared" si="34"/>
        <v>1962</v>
      </c>
      <c r="L756">
        <f t="shared" si="35"/>
        <v>6</v>
      </c>
    </row>
    <row r="757" spans="1:12" x14ac:dyDescent="0.25">
      <c r="A757" s="1">
        <v>22824</v>
      </c>
      <c r="B757">
        <v>213</v>
      </c>
      <c r="C757">
        <v>213.4</v>
      </c>
      <c r="D757">
        <v>212.4</v>
      </c>
      <c r="E757">
        <v>212.5</v>
      </c>
      <c r="G757">
        <v>212.5</v>
      </c>
      <c r="H757">
        <v>5707</v>
      </c>
      <c r="I757">
        <v>25882</v>
      </c>
      <c r="J757">
        <f t="shared" si="33"/>
        <v>78.125</v>
      </c>
      <c r="K757">
        <f t="shared" si="34"/>
        <v>1962</v>
      </c>
      <c r="L757">
        <f t="shared" si="35"/>
        <v>6</v>
      </c>
    </row>
    <row r="758" spans="1:12" x14ac:dyDescent="0.25">
      <c r="A758" s="1">
        <v>22825</v>
      </c>
      <c r="B758">
        <v>212.4</v>
      </c>
      <c r="C758">
        <v>212.5</v>
      </c>
      <c r="D758">
        <v>211.2</v>
      </c>
      <c r="E758">
        <v>211.2</v>
      </c>
      <c r="G758">
        <v>211.2</v>
      </c>
      <c r="H758">
        <v>4961</v>
      </c>
      <c r="I758">
        <v>25859</v>
      </c>
      <c r="J758">
        <f t="shared" si="33"/>
        <v>77.647058823529406</v>
      </c>
      <c r="K758">
        <f t="shared" si="34"/>
        <v>1962</v>
      </c>
      <c r="L758">
        <f t="shared" si="35"/>
        <v>6</v>
      </c>
    </row>
    <row r="759" spans="1:12" x14ac:dyDescent="0.25">
      <c r="A759" s="1">
        <v>22826</v>
      </c>
      <c r="B759">
        <v>211.4</v>
      </c>
      <c r="C759">
        <v>212.2</v>
      </c>
      <c r="D759">
        <v>211</v>
      </c>
      <c r="E759">
        <v>211.1</v>
      </c>
      <c r="G759">
        <v>211.1</v>
      </c>
      <c r="H759">
        <v>8273</v>
      </c>
      <c r="I759">
        <v>24461</v>
      </c>
      <c r="J759">
        <f t="shared" si="33"/>
        <v>77.610294117647044</v>
      </c>
      <c r="K759">
        <f t="shared" si="34"/>
        <v>1962</v>
      </c>
      <c r="L759">
        <f t="shared" si="35"/>
        <v>6</v>
      </c>
    </row>
    <row r="760" spans="1:12" x14ac:dyDescent="0.25">
      <c r="A760" s="1">
        <v>22829</v>
      </c>
      <c r="B760">
        <v>211.2</v>
      </c>
      <c r="C760">
        <v>212.5</v>
      </c>
      <c r="D760">
        <v>211.2</v>
      </c>
      <c r="E760">
        <v>211.7</v>
      </c>
      <c r="G760">
        <v>211.7</v>
      </c>
      <c r="H760">
        <v>7921</v>
      </c>
      <c r="I760">
        <v>21469</v>
      </c>
      <c r="J760">
        <f t="shared" si="33"/>
        <v>77.830882352941174</v>
      </c>
      <c r="K760">
        <f t="shared" si="34"/>
        <v>1962</v>
      </c>
      <c r="L760">
        <f t="shared" si="35"/>
        <v>7</v>
      </c>
    </row>
    <row r="761" spans="1:12" x14ac:dyDescent="0.25">
      <c r="A761" s="1">
        <v>22830</v>
      </c>
      <c r="B761">
        <v>212</v>
      </c>
      <c r="C761">
        <v>212.7</v>
      </c>
      <c r="D761">
        <v>212</v>
      </c>
      <c r="E761">
        <v>212.6</v>
      </c>
      <c r="G761">
        <v>212.6</v>
      </c>
      <c r="H761">
        <v>4854</v>
      </c>
      <c r="I761">
        <v>19482</v>
      </c>
      <c r="J761">
        <f t="shared" si="33"/>
        <v>78.161764705882348</v>
      </c>
      <c r="K761">
        <f t="shared" si="34"/>
        <v>1962</v>
      </c>
      <c r="L761">
        <f t="shared" si="35"/>
        <v>7</v>
      </c>
    </row>
    <row r="762" spans="1:12" x14ac:dyDescent="0.25">
      <c r="A762" s="1">
        <v>22832</v>
      </c>
      <c r="B762">
        <v>212.3</v>
      </c>
      <c r="C762">
        <v>213.1</v>
      </c>
      <c r="D762">
        <v>212</v>
      </c>
      <c r="E762">
        <v>212.3</v>
      </c>
      <c r="G762">
        <v>212.3</v>
      </c>
      <c r="H762">
        <v>8121</v>
      </c>
      <c r="I762">
        <v>15614</v>
      </c>
      <c r="J762">
        <f t="shared" si="33"/>
        <v>78.051470588235304</v>
      </c>
      <c r="K762">
        <f t="shared" si="34"/>
        <v>1962</v>
      </c>
      <c r="L762">
        <f t="shared" si="35"/>
        <v>7</v>
      </c>
    </row>
    <row r="763" spans="1:12" x14ac:dyDescent="0.25">
      <c r="A763" s="1">
        <v>22833</v>
      </c>
      <c r="B763">
        <v>212.3</v>
      </c>
      <c r="C763">
        <v>213</v>
      </c>
      <c r="D763">
        <v>212</v>
      </c>
      <c r="E763">
        <v>212.6</v>
      </c>
      <c r="G763">
        <v>212.6</v>
      </c>
      <c r="H763">
        <v>8730</v>
      </c>
      <c r="I763">
        <v>13244</v>
      </c>
      <c r="J763">
        <f t="shared" si="33"/>
        <v>78.161764705882348</v>
      </c>
      <c r="K763">
        <f t="shared" si="34"/>
        <v>1962</v>
      </c>
      <c r="L763">
        <f t="shared" si="35"/>
        <v>7</v>
      </c>
    </row>
    <row r="764" spans="1:12" x14ac:dyDescent="0.25">
      <c r="A764" s="1">
        <v>22836</v>
      </c>
      <c r="B764">
        <v>212.6</v>
      </c>
      <c r="C764">
        <v>213</v>
      </c>
      <c r="D764">
        <v>212.4</v>
      </c>
      <c r="E764">
        <v>212.5</v>
      </c>
      <c r="G764">
        <v>212.5</v>
      </c>
      <c r="H764">
        <v>6017</v>
      </c>
      <c r="I764">
        <v>11240</v>
      </c>
      <c r="J764">
        <f t="shared" si="33"/>
        <v>78.125</v>
      </c>
      <c r="K764">
        <f t="shared" si="34"/>
        <v>1962</v>
      </c>
      <c r="L764">
        <f t="shared" si="35"/>
        <v>7</v>
      </c>
    </row>
    <row r="765" spans="1:12" x14ac:dyDescent="0.25">
      <c r="A765" s="1">
        <v>22837</v>
      </c>
      <c r="B765">
        <v>212.3</v>
      </c>
      <c r="C765">
        <v>213.5</v>
      </c>
      <c r="D765">
        <v>212.3</v>
      </c>
      <c r="E765">
        <v>213.1</v>
      </c>
      <c r="G765">
        <v>213.1</v>
      </c>
      <c r="H765">
        <v>4593</v>
      </c>
      <c r="I765">
        <v>8619</v>
      </c>
      <c r="J765">
        <f t="shared" si="33"/>
        <v>78.345588235294102</v>
      </c>
      <c r="K765">
        <f t="shared" si="34"/>
        <v>1962</v>
      </c>
      <c r="L765">
        <f t="shared" si="35"/>
        <v>7</v>
      </c>
    </row>
    <row r="766" spans="1:12" x14ac:dyDescent="0.25">
      <c r="A766" s="1">
        <v>22838</v>
      </c>
      <c r="B766">
        <v>213</v>
      </c>
      <c r="C766">
        <v>213.2</v>
      </c>
      <c r="D766">
        <v>212.1</v>
      </c>
      <c r="E766">
        <v>212.2</v>
      </c>
      <c r="G766">
        <v>212.2</v>
      </c>
      <c r="H766">
        <v>4430</v>
      </c>
      <c r="I766">
        <v>7362</v>
      </c>
      <c r="J766">
        <f t="shared" si="33"/>
        <v>78.014705882352942</v>
      </c>
      <c r="K766">
        <f t="shared" si="34"/>
        <v>1962</v>
      </c>
      <c r="L766">
        <f t="shared" si="35"/>
        <v>7</v>
      </c>
    </row>
    <row r="767" spans="1:12" x14ac:dyDescent="0.25">
      <c r="A767" s="1">
        <v>22839</v>
      </c>
      <c r="B767">
        <v>212</v>
      </c>
      <c r="C767">
        <v>212.6</v>
      </c>
      <c r="D767">
        <v>211.5</v>
      </c>
      <c r="E767">
        <v>212</v>
      </c>
      <c r="G767">
        <v>212</v>
      </c>
      <c r="H767">
        <v>2755</v>
      </c>
      <c r="I767">
        <v>6922</v>
      </c>
      <c r="J767">
        <f t="shared" si="33"/>
        <v>77.941176470588232</v>
      </c>
      <c r="K767">
        <f t="shared" si="34"/>
        <v>1962</v>
      </c>
      <c r="L767">
        <f t="shared" si="35"/>
        <v>7</v>
      </c>
    </row>
    <row r="768" spans="1:12" x14ac:dyDescent="0.25">
      <c r="A768" s="1">
        <v>22840</v>
      </c>
      <c r="B768">
        <v>212</v>
      </c>
      <c r="C768">
        <v>213.1</v>
      </c>
      <c r="D768">
        <v>212</v>
      </c>
      <c r="E768">
        <v>212.6</v>
      </c>
      <c r="G768">
        <v>212.6</v>
      </c>
      <c r="H768">
        <v>5126</v>
      </c>
      <c r="I768">
        <v>6672</v>
      </c>
      <c r="J768">
        <f t="shared" si="33"/>
        <v>78.161764705882348</v>
      </c>
      <c r="K768">
        <f t="shared" si="34"/>
        <v>1962</v>
      </c>
      <c r="L768">
        <f t="shared" si="35"/>
        <v>7</v>
      </c>
    </row>
    <row r="769" spans="1:12" x14ac:dyDescent="0.25">
      <c r="A769" s="1">
        <v>22843</v>
      </c>
      <c r="B769">
        <v>212.5</v>
      </c>
      <c r="C769">
        <v>213.1</v>
      </c>
      <c r="D769">
        <v>211.6</v>
      </c>
      <c r="E769">
        <v>212</v>
      </c>
      <c r="G769">
        <v>212</v>
      </c>
      <c r="H769">
        <v>3026</v>
      </c>
      <c r="I769">
        <v>4732</v>
      </c>
      <c r="J769">
        <f t="shared" si="33"/>
        <v>77.941176470588232</v>
      </c>
      <c r="K769">
        <f t="shared" si="34"/>
        <v>1962</v>
      </c>
      <c r="L769">
        <f t="shared" si="35"/>
        <v>7</v>
      </c>
    </row>
    <row r="770" spans="1:12" x14ac:dyDescent="0.25">
      <c r="A770" s="1">
        <v>22844</v>
      </c>
      <c r="B770">
        <v>211.7</v>
      </c>
      <c r="C770">
        <v>212.1</v>
      </c>
      <c r="D770">
        <v>211.5</v>
      </c>
      <c r="E770">
        <v>211.6</v>
      </c>
      <c r="G770">
        <v>211.6</v>
      </c>
      <c r="H770">
        <v>1560</v>
      </c>
      <c r="I770">
        <v>4343</v>
      </c>
      <c r="J770">
        <f t="shared" ref="J770:J833" si="36">G770/100*5000/136</f>
        <v>77.794117647058826</v>
      </c>
      <c r="K770">
        <f t="shared" ref="K770:K833" si="37">YEAR(A770)</f>
        <v>1962</v>
      </c>
      <c r="L770">
        <f t="shared" ref="L770:L833" si="38">MONTH(A770)</f>
        <v>7</v>
      </c>
    </row>
    <row r="771" spans="1:12" x14ac:dyDescent="0.25">
      <c r="A771" s="1">
        <v>22845</v>
      </c>
      <c r="B771">
        <v>211.4</v>
      </c>
      <c r="C771">
        <v>211.6</v>
      </c>
      <c r="D771">
        <v>210.6</v>
      </c>
      <c r="E771">
        <v>211.2</v>
      </c>
      <c r="G771">
        <v>211.2</v>
      </c>
      <c r="H771">
        <v>1045</v>
      </c>
      <c r="I771">
        <v>3708</v>
      </c>
      <c r="J771">
        <f t="shared" si="36"/>
        <v>77.647058823529406</v>
      </c>
      <c r="K771">
        <f t="shared" si="37"/>
        <v>1962</v>
      </c>
      <c r="L771">
        <f t="shared" si="38"/>
        <v>7</v>
      </c>
    </row>
    <row r="772" spans="1:12" x14ac:dyDescent="0.25">
      <c r="A772" s="1">
        <v>22846</v>
      </c>
      <c r="B772">
        <v>210.7</v>
      </c>
      <c r="C772">
        <v>211.3</v>
      </c>
      <c r="D772">
        <v>210.6</v>
      </c>
      <c r="E772">
        <v>210.6</v>
      </c>
      <c r="G772">
        <v>210.6</v>
      </c>
      <c r="H772">
        <v>2230</v>
      </c>
      <c r="I772">
        <v>2955</v>
      </c>
      <c r="J772">
        <f t="shared" si="36"/>
        <v>77.42647058823529</v>
      </c>
      <c r="K772">
        <f t="shared" si="37"/>
        <v>1962</v>
      </c>
      <c r="L772">
        <f t="shared" si="38"/>
        <v>7</v>
      </c>
    </row>
    <row r="773" spans="1:12" x14ac:dyDescent="0.25">
      <c r="A773" s="1">
        <v>22847</v>
      </c>
      <c r="B773">
        <v>210.6</v>
      </c>
      <c r="C773">
        <v>213.2</v>
      </c>
      <c r="D773">
        <v>210.5</v>
      </c>
      <c r="E773">
        <v>212</v>
      </c>
      <c r="G773">
        <v>212</v>
      </c>
      <c r="H773">
        <v>2513</v>
      </c>
      <c r="I773">
        <v>2596</v>
      </c>
      <c r="J773">
        <f t="shared" si="36"/>
        <v>77.941176470588232</v>
      </c>
      <c r="K773">
        <f t="shared" si="37"/>
        <v>1962</v>
      </c>
      <c r="L773">
        <f t="shared" si="38"/>
        <v>7</v>
      </c>
    </row>
    <row r="774" spans="1:12" x14ac:dyDescent="0.25">
      <c r="A774" s="1">
        <v>22850</v>
      </c>
      <c r="B774">
        <v>214.6</v>
      </c>
      <c r="C774">
        <v>215.2</v>
      </c>
      <c r="D774">
        <v>214.3</v>
      </c>
      <c r="E774">
        <v>214.4</v>
      </c>
      <c r="G774">
        <v>214.4</v>
      </c>
      <c r="H774">
        <v>3837</v>
      </c>
      <c r="I774">
        <v>42020</v>
      </c>
      <c r="J774">
        <f t="shared" si="36"/>
        <v>78.82352941176471</v>
      </c>
      <c r="K774">
        <f t="shared" si="37"/>
        <v>1962</v>
      </c>
      <c r="L774">
        <f t="shared" si="38"/>
        <v>7</v>
      </c>
    </row>
    <row r="775" spans="1:12" x14ac:dyDescent="0.25">
      <c r="A775" s="1">
        <v>22851</v>
      </c>
      <c r="B775">
        <v>214.2</v>
      </c>
      <c r="C775">
        <v>215.1</v>
      </c>
      <c r="D775">
        <v>213.7</v>
      </c>
      <c r="E775">
        <v>214.7</v>
      </c>
      <c r="G775">
        <v>214.7</v>
      </c>
      <c r="H775">
        <v>3083</v>
      </c>
      <c r="I775">
        <v>41807</v>
      </c>
      <c r="J775">
        <f t="shared" si="36"/>
        <v>78.933823529411754</v>
      </c>
      <c r="K775">
        <f t="shared" si="37"/>
        <v>1962</v>
      </c>
      <c r="L775">
        <f t="shared" si="38"/>
        <v>7</v>
      </c>
    </row>
    <row r="776" spans="1:12" x14ac:dyDescent="0.25">
      <c r="A776" s="1">
        <v>22852</v>
      </c>
      <c r="B776">
        <v>215</v>
      </c>
      <c r="C776">
        <v>215.3</v>
      </c>
      <c r="D776">
        <v>214.2</v>
      </c>
      <c r="E776">
        <v>214.3</v>
      </c>
      <c r="G776">
        <v>214.3</v>
      </c>
      <c r="H776">
        <v>4467</v>
      </c>
      <c r="I776">
        <v>41522</v>
      </c>
      <c r="J776">
        <f t="shared" si="36"/>
        <v>78.786764705882362</v>
      </c>
      <c r="K776">
        <f t="shared" si="37"/>
        <v>1962</v>
      </c>
      <c r="L776">
        <f t="shared" si="38"/>
        <v>7</v>
      </c>
    </row>
    <row r="777" spans="1:12" x14ac:dyDescent="0.25">
      <c r="A777" s="1">
        <v>22853</v>
      </c>
      <c r="B777">
        <v>214.4</v>
      </c>
      <c r="C777">
        <v>214.5</v>
      </c>
      <c r="D777">
        <v>213.2</v>
      </c>
      <c r="E777">
        <v>213.3</v>
      </c>
      <c r="G777">
        <v>213.3</v>
      </c>
      <c r="H777">
        <v>5003</v>
      </c>
      <c r="I777">
        <v>41569</v>
      </c>
      <c r="J777">
        <f t="shared" si="36"/>
        <v>78.419117647058826</v>
      </c>
      <c r="K777">
        <f t="shared" si="37"/>
        <v>1962</v>
      </c>
      <c r="L777">
        <f t="shared" si="38"/>
        <v>7</v>
      </c>
    </row>
    <row r="778" spans="1:12" x14ac:dyDescent="0.25">
      <c r="A778" s="1">
        <v>22854</v>
      </c>
      <c r="B778">
        <v>213.1</v>
      </c>
      <c r="C778">
        <v>213.1</v>
      </c>
      <c r="D778">
        <v>212.1</v>
      </c>
      <c r="E778">
        <v>212.5</v>
      </c>
      <c r="G778">
        <v>212.5</v>
      </c>
      <c r="H778">
        <v>3911</v>
      </c>
      <c r="I778">
        <v>41079</v>
      </c>
      <c r="J778">
        <f t="shared" si="36"/>
        <v>78.125</v>
      </c>
      <c r="K778">
        <f t="shared" si="37"/>
        <v>1962</v>
      </c>
      <c r="L778">
        <f t="shared" si="38"/>
        <v>7</v>
      </c>
    </row>
    <row r="779" spans="1:12" x14ac:dyDescent="0.25">
      <c r="A779" s="1">
        <v>22857</v>
      </c>
      <c r="B779">
        <v>212.7</v>
      </c>
      <c r="C779">
        <v>212.7</v>
      </c>
      <c r="D779">
        <v>212.4</v>
      </c>
      <c r="E779">
        <v>212.5</v>
      </c>
      <c r="G779">
        <v>212.5</v>
      </c>
      <c r="H779">
        <v>6944</v>
      </c>
      <c r="I779">
        <v>40588</v>
      </c>
      <c r="J779">
        <f t="shared" si="36"/>
        <v>78.125</v>
      </c>
      <c r="K779">
        <f t="shared" si="37"/>
        <v>1962</v>
      </c>
      <c r="L779">
        <f t="shared" si="38"/>
        <v>7</v>
      </c>
    </row>
    <row r="780" spans="1:12" x14ac:dyDescent="0.25">
      <c r="A780" s="1">
        <v>22858</v>
      </c>
      <c r="B780">
        <v>212.4</v>
      </c>
      <c r="C780">
        <v>213</v>
      </c>
      <c r="D780">
        <v>212.2</v>
      </c>
      <c r="E780">
        <v>212.3</v>
      </c>
      <c r="G780">
        <v>212.3</v>
      </c>
      <c r="H780">
        <v>1829</v>
      </c>
      <c r="I780">
        <v>40345</v>
      </c>
      <c r="J780">
        <f t="shared" si="36"/>
        <v>78.051470588235304</v>
      </c>
      <c r="K780">
        <f t="shared" si="37"/>
        <v>1962</v>
      </c>
      <c r="L780">
        <f t="shared" si="38"/>
        <v>7</v>
      </c>
    </row>
    <row r="781" spans="1:12" x14ac:dyDescent="0.25">
      <c r="A781" s="1">
        <v>22859</v>
      </c>
      <c r="B781">
        <v>212.3</v>
      </c>
      <c r="C781">
        <v>212.3</v>
      </c>
      <c r="D781">
        <v>211.4</v>
      </c>
      <c r="E781">
        <v>211.6</v>
      </c>
      <c r="G781">
        <v>211.6</v>
      </c>
      <c r="H781">
        <v>2607</v>
      </c>
      <c r="I781">
        <v>39774</v>
      </c>
      <c r="J781">
        <f t="shared" si="36"/>
        <v>77.794117647058826</v>
      </c>
      <c r="K781">
        <f t="shared" si="37"/>
        <v>1962</v>
      </c>
      <c r="L781">
        <f t="shared" si="38"/>
        <v>8</v>
      </c>
    </row>
    <row r="782" spans="1:12" x14ac:dyDescent="0.25">
      <c r="A782" s="1">
        <v>22860</v>
      </c>
      <c r="B782">
        <v>211.5</v>
      </c>
      <c r="C782">
        <v>212.3</v>
      </c>
      <c r="D782">
        <v>211.3</v>
      </c>
      <c r="E782">
        <v>211.4</v>
      </c>
      <c r="G782">
        <v>211.4</v>
      </c>
      <c r="H782">
        <v>4969</v>
      </c>
      <c r="I782">
        <v>39584</v>
      </c>
      <c r="J782">
        <f t="shared" si="36"/>
        <v>77.720588235294116</v>
      </c>
      <c r="K782">
        <f t="shared" si="37"/>
        <v>1962</v>
      </c>
      <c r="L782">
        <f t="shared" si="38"/>
        <v>8</v>
      </c>
    </row>
    <row r="783" spans="1:12" x14ac:dyDescent="0.25">
      <c r="A783" s="1">
        <v>22861</v>
      </c>
      <c r="B783">
        <v>211.7</v>
      </c>
      <c r="C783">
        <v>212.3</v>
      </c>
      <c r="D783">
        <v>211.7</v>
      </c>
      <c r="E783">
        <v>212.2</v>
      </c>
      <c r="G783">
        <v>212.2</v>
      </c>
      <c r="H783">
        <v>3797</v>
      </c>
      <c r="I783">
        <v>36683</v>
      </c>
      <c r="J783">
        <f t="shared" si="36"/>
        <v>78.014705882352942</v>
      </c>
      <c r="K783">
        <f t="shared" si="37"/>
        <v>1962</v>
      </c>
      <c r="L783">
        <f t="shared" si="38"/>
        <v>8</v>
      </c>
    </row>
    <row r="784" spans="1:12" x14ac:dyDescent="0.25">
      <c r="A784" s="1">
        <v>22864</v>
      </c>
      <c r="B784">
        <v>212.4</v>
      </c>
      <c r="C784">
        <v>212.6</v>
      </c>
      <c r="D784">
        <v>211.7</v>
      </c>
      <c r="E784">
        <v>212</v>
      </c>
      <c r="G784">
        <v>212</v>
      </c>
      <c r="H784">
        <v>2166</v>
      </c>
      <c r="I784">
        <v>38410</v>
      </c>
      <c r="J784">
        <f t="shared" si="36"/>
        <v>77.941176470588232</v>
      </c>
      <c r="K784">
        <f t="shared" si="37"/>
        <v>1962</v>
      </c>
      <c r="L784">
        <f t="shared" si="38"/>
        <v>8</v>
      </c>
    </row>
    <row r="785" spans="1:12" x14ac:dyDescent="0.25">
      <c r="A785" s="1">
        <v>22865</v>
      </c>
      <c r="B785">
        <v>211.7</v>
      </c>
      <c r="C785">
        <v>212.1</v>
      </c>
      <c r="D785">
        <v>210.3</v>
      </c>
      <c r="E785">
        <v>210.4</v>
      </c>
      <c r="G785">
        <v>210.4</v>
      </c>
      <c r="H785">
        <v>2481</v>
      </c>
      <c r="I785">
        <v>38112</v>
      </c>
      <c r="J785">
        <f t="shared" si="36"/>
        <v>77.352941176470594</v>
      </c>
      <c r="K785">
        <f t="shared" si="37"/>
        <v>1962</v>
      </c>
      <c r="L785">
        <f t="shared" si="38"/>
        <v>8</v>
      </c>
    </row>
    <row r="786" spans="1:12" x14ac:dyDescent="0.25">
      <c r="A786" s="1">
        <v>22866</v>
      </c>
      <c r="B786">
        <v>210</v>
      </c>
      <c r="C786">
        <v>210</v>
      </c>
      <c r="D786">
        <v>207.2</v>
      </c>
      <c r="E786">
        <v>207.3</v>
      </c>
      <c r="G786">
        <v>207.3</v>
      </c>
      <c r="H786">
        <v>3411</v>
      </c>
      <c r="I786">
        <v>36905</v>
      </c>
      <c r="J786">
        <f t="shared" si="36"/>
        <v>76.213235294117652</v>
      </c>
      <c r="K786">
        <f t="shared" si="37"/>
        <v>1962</v>
      </c>
      <c r="L786">
        <f t="shared" si="38"/>
        <v>8</v>
      </c>
    </row>
    <row r="787" spans="1:12" x14ac:dyDescent="0.25">
      <c r="A787" s="1">
        <v>22867</v>
      </c>
      <c r="B787">
        <v>206.4</v>
      </c>
      <c r="C787">
        <v>208</v>
      </c>
      <c r="D787">
        <v>205.4</v>
      </c>
      <c r="E787">
        <v>205.4</v>
      </c>
      <c r="G787">
        <v>205.4</v>
      </c>
      <c r="H787">
        <v>9807</v>
      </c>
      <c r="I787">
        <v>33378</v>
      </c>
      <c r="J787">
        <f t="shared" si="36"/>
        <v>75.514705882352956</v>
      </c>
      <c r="K787">
        <f t="shared" si="37"/>
        <v>1962</v>
      </c>
      <c r="L787">
        <f t="shared" si="38"/>
        <v>8</v>
      </c>
    </row>
    <row r="788" spans="1:12" x14ac:dyDescent="0.25">
      <c r="A788" s="1">
        <v>22868</v>
      </c>
      <c r="B788">
        <v>205.2</v>
      </c>
      <c r="C788">
        <v>207.7</v>
      </c>
      <c r="D788">
        <v>204.4</v>
      </c>
      <c r="E788">
        <v>207</v>
      </c>
      <c r="G788">
        <v>207</v>
      </c>
      <c r="H788">
        <v>9688</v>
      </c>
      <c r="I788">
        <v>30771</v>
      </c>
      <c r="J788">
        <f t="shared" si="36"/>
        <v>76.102941176470594</v>
      </c>
      <c r="K788">
        <f t="shared" si="37"/>
        <v>1962</v>
      </c>
      <c r="L788">
        <f t="shared" si="38"/>
        <v>8</v>
      </c>
    </row>
    <row r="789" spans="1:12" x14ac:dyDescent="0.25">
      <c r="A789" s="1">
        <v>22871</v>
      </c>
      <c r="B789">
        <v>207.5</v>
      </c>
      <c r="C789">
        <v>208</v>
      </c>
      <c r="D789">
        <v>206.5</v>
      </c>
      <c r="E789">
        <v>207.5</v>
      </c>
      <c r="G789">
        <v>207.5</v>
      </c>
      <c r="H789">
        <v>8166</v>
      </c>
      <c r="I789">
        <v>29091</v>
      </c>
      <c r="J789">
        <f t="shared" si="36"/>
        <v>76.286764705882348</v>
      </c>
      <c r="K789">
        <f t="shared" si="37"/>
        <v>1962</v>
      </c>
      <c r="L789">
        <f t="shared" si="38"/>
        <v>8</v>
      </c>
    </row>
    <row r="790" spans="1:12" x14ac:dyDescent="0.25">
      <c r="A790" s="1">
        <v>22872</v>
      </c>
      <c r="B790">
        <v>207.4</v>
      </c>
      <c r="C790">
        <v>208.3</v>
      </c>
      <c r="D790">
        <v>206</v>
      </c>
      <c r="E790">
        <v>208.3</v>
      </c>
      <c r="G790">
        <v>208.3</v>
      </c>
      <c r="H790">
        <v>2494</v>
      </c>
      <c r="I790">
        <v>28485</v>
      </c>
      <c r="J790">
        <f t="shared" si="36"/>
        <v>76.580882352941188</v>
      </c>
      <c r="K790">
        <f t="shared" si="37"/>
        <v>1962</v>
      </c>
      <c r="L790">
        <f t="shared" si="38"/>
        <v>8</v>
      </c>
    </row>
    <row r="791" spans="1:12" x14ac:dyDescent="0.25">
      <c r="A791" s="1">
        <v>22873</v>
      </c>
      <c r="B791">
        <v>208.3</v>
      </c>
      <c r="C791">
        <v>208.6</v>
      </c>
      <c r="D791">
        <v>207.4</v>
      </c>
      <c r="E791">
        <v>208.6</v>
      </c>
      <c r="G791">
        <v>208.6</v>
      </c>
      <c r="H791">
        <v>3427</v>
      </c>
      <c r="I791">
        <v>27516</v>
      </c>
      <c r="J791">
        <f t="shared" si="36"/>
        <v>76.691176470588232</v>
      </c>
      <c r="K791">
        <f t="shared" si="37"/>
        <v>1962</v>
      </c>
      <c r="L791">
        <f t="shared" si="38"/>
        <v>8</v>
      </c>
    </row>
    <row r="792" spans="1:12" x14ac:dyDescent="0.25">
      <c r="A792" s="1">
        <v>22874</v>
      </c>
      <c r="B792">
        <v>208.2</v>
      </c>
      <c r="C792">
        <v>208.4</v>
      </c>
      <c r="D792">
        <v>206.7</v>
      </c>
      <c r="E792">
        <v>208</v>
      </c>
      <c r="G792">
        <v>208</v>
      </c>
      <c r="H792">
        <v>3101</v>
      </c>
      <c r="I792">
        <v>26607</v>
      </c>
      <c r="J792">
        <f t="shared" si="36"/>
        <v>76.470588235294116</v>
      </c>
      <c r="K792">
        <f t="shared" si="37"/>
        <v>1962</v>
      </c>
      <c r="L792">
        <f t="shared" si="38"/>
        <v>8</v>
      </c>
    </row>
    <row r="793" spans="1:12" x14ac:dyDescent="0.25">
      <c r="A793" s="1">
        <v>22875</v>
      </c>
      <c r="B793">
        <v>207.3</v>
      </c>
      <c r="C793">
        <v>208</v>
      </c>
      <c r="D793">
        <v>207</v>
      </c>
      <c r="E793">
        <v>207</v>
      </c>
      <c r="G793">
        <v>207</v>
      </c>
      <c r="H793">
        <v>1854</v>
      </c>
      <c r="I793">
        <v>26019</v>
      </c>
      <c r="J793">
        <f t="shared" si="36"/>
        <v>76.102941176470594</v>
      </c>
      <c r="K793">
        <f t="shared" si="37"/>
        <v>1962</v>
      </c>
      <c r="L793">
        <f t="shared" si="38"/>
        <v>8</v>
      </c>
    </row>
    <row r="794" spans="1:12" x14ac:dyDescent="0.25">
      <c r="A794" s="1">
        <v>22878</v>
      </c>
      <c r="B794">
        <v>207</v>
      </c>
      <c r="C794">
        <v>208.1</v>
      </c>
      <c r="D794">
        <v>207</v>
      </c>
      <c r="E794">
        <v>207.4</v>
      </c>
      <c r="G794">
        <v>207.4</v>
      </c>
      <c r="H794">
        <v>1582</v>
      </c>
      <c r="I794">
        <v>25364</v>
      </c>
      <c r="J794">
        <f t="shared" si="36"/>
        <v>76.25</v>
      </c>
      <c r="K794">
        <f t="shared" si="37"/>
        <v>1962</v>
      </c>
      <c r="L794">
        <f t="shared" si="38"/>
        <v>8</v>
      </c>
    </row>
    <row r="795" spans="1:12" x14ac:dyDescent="0.25">
      <c r="A795" s="1">
        <v>22879</v>
      </c>
      <c r="B795">
        <v>207.6</v>
      </c>
      <c r="C795">
        <v>207.6</v>
      </c>
      <c r="D795">
        <v>206.6</v>
      </c>
      <c r="E795">
        <v>207.3</v>
      </c>
      <c r="G795">
        <v>207.3</v>
      </c>
      <c r="H795">
        <v>1073</v>
      </c>
      <c r="I795">
        <v>25132</v>
      </c>
      <c r="J795">
        <f t="shared" si="36"/>
        <v>76.213235294117652</v>
      </c>
      <c r="K795">
        <f t="shared" si="37"/>
        <v>1962</v>
      </c>
      <c r="L795">
        <f t="shared" si="38"/>
        <v>8</v>
      </c>
    </row>
    <row r="796" spans="1:12" x14ac:dyDescent="0.25">
      <c r="A796" s="1">
        <v>22880</v>
      </c>
      <c r="B796">
        <v>207.5</v>
      </c>
      <c r="C796">
        <v>210</v>
      </c>
      <c r="D796">
        <v>207.1</v>
      </c>
      <c r="E796">
        <v>209.7</v>
      </c>
      <c r="G796">
        <v>209.7</v>
      </c>
      <c r="H796">
        <v>1474</v>
      </c>
      <c r="I796">
        <v>24535</v>
      </c>
      <c r="J796">
        <f t="shared" si="36"/>
        <v>77.095588235294116</v>
      </c>
      <c r="K796">
        <f t="shared" si="37"/>
        <v>1962</v>
      </c>
      <c r="L796">
        <f t="shared" si="38"/>
        <v>8</v>
      </c>
    </row>
    <row r="797" spans="1:12" x14ac:dyDescent="0.25">
      <c r="A797" s="1">
        <v>22881</v>
      </c>
      <c r="B797">
        <v>209</v>
      </c>
      <c r="C797">
        <v>209.4</v>
      </c>
      <c r="D797">
        <v>208.2</v>
      </c>
      <c r="E797">
        <v>209</v>
      </c>
      <c r="G797">
        <v>209</v>
      </c>
      <c r="H797">
        <v>2787</v>
      </c>
      <c r="I797">
        <v>23152</v>
      </c>
      <c r="J797">
        <f t="shared" si="36"/>
        <v>76.838235294117652</v>
      </c>
      <c r="K797">
        <f t="shared" si="37"/>
        <v>1962</v>
      </c>
      <c r="L797">
        <f t="shared" si="38"/>
        <v>8</v>
      </c>
    </row>
    <row r="798" spans="1:12" x14ac:dyDescent="0.25">
      <c r="A798" s="1">
        <v>22882</v>
      </c>
      <c r="B798">
        <v>208.5</v>
      </c>
      <c r="C798">
        <v>208.6</v>
      </c>
      <c r="D798">
        <v>208</v>
      </c>
      <c r="E798">
        <v>208.1</v>
      </c>
      <c r="G798">
        <v>208.1</v>
      </c>
      <c r="H798">
        <v>1396</v>
      </c>
      <c r="I798">
        <v>22625</v>
      </c>
      <c r="J798">
        <f t="shared" si="36"/>
        <v>76.507352941176464</v>
      </c>
      <c r="K798">
        <f t="shared" si="37"/>
        <v>1962</v>
      </c>
      <c r="L798">
        <f t="shared" si="38"/>
        <v>8</v>
      </c>
    </row>
    <row r="799" spans="1:12" x14ac:dyDescent="0.25">
      <c r="A799" s="1">
        <v>22885</v>
      </c>
      <c r="B799">
        <v>208.5</v>
      </c>
      <c r="C799">
        <v>208.5</v>
      </c>
      <c r="D799">
        <v>207</v>
      </c>
      <c r="E799">
        <v>207</v>
      </c>
      <c r="G799">
        <v>207</v>
      </c>
      <c r="H799">
        <v>1333</v>
      </c>
      <c r="I799">
        <v>22151</v>
      </c>
      <c r="J799">
        <f t="shared" si="36"/>
        <v>76.102941176470594</v>
      </c>
      <c r="K799">
        <f t="shared" si="37"/>
        <v>1962</v>
      </c>
      <c r="L799">
        <f t="shared" si="38"/>
        <v>8</v>
      </c>
    </row>
    <row r="800" spans="1:12" x14ac:dyDescent="0.25">
      <c r="A800" s="1">
        <v>22886</v>
      </c>
      <c r="B800">
        <v>207</v>
      </c>
      <c r="C800">
        <v>207.4</v>
      </c>
      <c r="D800">
        <v>206.6</v>
      </c>
      <c r="E800">
        <v>207.4</v>
      </c>
      <c r="G800">
        <v>207.4</v>
      </c>
      <c r="H800">
        <v>2227</v>
      </c>
      <c r="I800">
        <v>21474</v>
      </c>
      <c r="J800">
        <f t="shared" si="36"/>
        <v>76.25</v>
      </c>
      <c r="K800">
        <f t="shared" si="37"/>
        <v>1962</v>
      </c>
      <c r="L800">
        <f t="shared" si="38"/>
        <v>8</v>
      </c>
    </row>
    <row r="801" spans="1:12" x14ac:dyDescent="0.25">
      <c r="A801" s="1">
        <v>22887</v>
      </c>
      <c r="B801">
        <v>207.1</v>
      </c>
      <c r="C801">
        <v>208.3</v>
      </c>
      <c r="D801">
        <v>207.1</v>
      </c>
      <c r="E801">
        <v>208.2</v>
      </c>
      <c r="G801">
        <v>208.2</v>
      </c>
      <c r="H801">
        <v>3293</v>
      </c>
      <c r="I801">
        <v>20292</v>
      </c>
      <c r="J801">
        <f t="shared" si="36"/>
        <v>76.544117647058826</v>
      </c>
      <c r="K801">
        <f t="shared" si="37"/>
        <v>1962</v>
      </c>
      <c r="L801">
        <f t="shared" si="38"/>
        <v>8</v>
      </c>
    </row>
    <row r="802" spans="1:12" x14ac:dyDescent="0.25">
      <c r="A802" s="1">
        <v>22888</v>
      </c>
      <c r="B802">
        <v>208</v>
      </c>
      <c r="C802">
        <v>208.2</v>
      </c>
      <c r="D802">
        <v>207.4</v>
      </c>
      <c r="E802">
        <v>207.5</v>
      </c>
      <c r="G802">
        <v>207.5</v>
      </c>
      <c r="H802">
        <v>1524</v>
      </c>
      <c r="I802">
        <v>19506</v>
      </c>
      <c r="J802">
        <f t="shared" si="36"/>
        <v>76.286764705882348</v>
      </c>
      <c r="K802">
        <f t="shared" si="37"/>
        <v>1962</v>
      </c>
      <c r="L802">
        <f t="shared" si="38"/>
        <v>8</v>
      </c>
    </row>
    <row r="803" spans="1:12" x14ac:dyDescent="0.25">
      <c r="A803" s="1">
        <v>22889</v>
      </c>
      <c r="B803">
        <v>207.2</v>
      </c>
      <c r="C803">
        <v>207.6</v>
      </c>
      <c r="D803">
        <v>206.6</v>
      </c>
      <c r="E803">
        <v>207.1</v>
      </c>
      <c r="G803">
        <v>207.1</v>
      </c>
      <c r="H803">
        <v>3748</v>
      </c>
      <c r="I803">
        <v>18248</v>
      </c>
      <c r="J803">
        <f t="shared" si="36"/>
        <v>76.139705882352928</v>
      </c>
      <c r="K803">
        <f t="shared" si="37"/>
        <v>1962</v>
      </c>
      <c r="L803">
        <f t="shared" si="38"/>
        <v>8</v>
      </c>
    </row>
    <row r="804" spans="1:12" x14ac:dyDescent="0.25">
      <c r="A804" s="1">
        <v>22893</v>
      </c>
      <c r="B804">
        <v>206.4</v>
      </c>
      <c r="C804">
        <v>208.5</v>
      </c>
      <c r="D804">
        <v>206.4</v>
      </c>
      <c r="E804">
        <v>208</v>
      </c>
      <c r="G804">
        <v>208</v>
      </c>
      <c r="H804">
        <v>9929</v>
      </c>
      <c r="I804">
        <v>13031</v>
      </c>
      <c r="J804">
        <f t="shared" si="36"/>
        <v>76.470588235294116</v>
      </c>
      <c r="K804">
        <f t="shared" si="37"/>
        <v>1962</v>
      </c>
      <c r="L804">
        <f t="shared" si="38"/>
        <v>9</v>
      </c>
    </row>
    <row r="805" spans="1:12" x14ac:dyDescent="0.25">
      <c r="A805" s="1">
        <v>22894</v>
      </c>
      <c r="B805">
        <v>207.5</v>
      </c>
      <c r="C805">
        <v>208.2</v>
      </c>
      <c r="D805">
        <v>207.2</v>
      </c>
      <c r="E805">
        <v>207.5</v>
      </c>
      <c r="G805">
        <v>207.5</v>
      </c>
      <c r="H805">
        <v>7043</v>
      </c>
      <c r="I805">
        <v>7760</v>
      </c>
      <c r="J805">
        <f t="shared" si="36"/>
        <v>76.286764705882348</v>
      </c>
      <c r="K805">
        <f t="shared" si="37"/>
        <v>1962</v>
      </c>
      <c r="L805">
        <f t="shared" si="38"/>
        <v>9</v>
      </c>
    </row>
    <row r="806" spans="1:12" x14ac:dyDescent="0.25">
      <c r="A806" s="1">
        <v>22895</v>
      </c>
      <c r="B806">
        <v>207.6</v>
      </c>
      <c r="C806">
        <v>208.7</v>
      </c>
      <c r="D806">
        <v>207.5</v>
      </c>
      <c r="E806">
        <v>208</v>
      </c>
      <c r="G806">
        <v>208</v>
      </c>
      <c r="H806">
        <v>3429</v>
      </c>
      <c r="I806">
        <v>4158</v>
      </c>
      <c r="J806">
        <f t="shared" si="36"/>
        <v>76.470588235294116</v>
      </c>
      <c r="K806">
        <f t="shared" si="37"/>
        <v>1962</v>
      </c>
      <c r="L806">
        <f t="shared" si="38"/>
        <v>9</v>
      </c>
    </row>
    <row r="807" spans="1:12" x14ac:dyDescent="0.25">
      <c r="A807" s="1">
        <v>22896</v>
      </c>
      <c r="B807">
        <v>208.1</v>
      </c>
      <c r="C807">
        <v>209.2</v>
      </c>
      <c r="D807">
        <v>207.7</v>
      </c>
      <c r="E807">
        <v>209.2</v>
      </c>
      <c r="G807">
        <v>209.2</v>
      </c>
      <c r="H807">
        <v>3624</v>
      </c>
      <c r="I807">
        <v>3751</v>
      </c>
      <c r="J807">
        <f t="shared" si="36"/>
        <v>76.911764705882348</v>
      </c>
      <c r="K807">
        <f t="shared" si="37"/>
        <v>1962</v>
      </c>
      <c r="L807">
        <f t="shared" si="38"/>
        <v>9</v>
      </c>
    </row>
    <row r="808" spans="1:12" x14ac:dyDescent="0.25">
      <c r="A808" s="1">
        <v>22899</v>
      </c>
      <c r="B808">
        <v>209</v>
      </c>
      <c r="C808">
        <v>209.4</v>
      </c>
      <c r="D808">
        <v>208.5</v>
      </c>
      <c r="E808">
        <v>208.7</v>
      </c>
      <c r="G808">
        <v>208.7</v>
      </c>
      <c r="H808">
        <v>1237</v>
      </c>
      <c r="I808">
        <v>2379</v>
      </c>
      <c r="J808">
        <f t="shared" si="36"/>
        <v>76.72794117647058</v>
      </c>
      <c r="K808">
        <f t="shared" si="37"/>
        <v>1962</v>
      </c>
      <c r="L808">
        <f t="shared" si="38"/>
        <v>9</v>
      </c>
    </row>
    <row r="809" spans="1:12" x14ac:dyDescent="0.25">
      <c r="A809" s="1">
        <v>22900</v>
      </c>
      <c r="B809">
        <v>209</v>
      </c>
      <c r="C809">
        <v>209</v>
      </c>
      <c r="D809">
        <v>208</v>
      </c>
      <c r="E809">
        <v>208</v>
      </c>
      <c r="G809">
        <v>208</v>
      </c>
      <c r="H809">
        <v>1246</v>
      </c>
      <c r="I809">
        <v>2210</v>
      </c>
      <c r="J809">
        <f t="shared" si="36"/>
        <v>76.470588235294116</v>
      </c>
      <c r="K809">
        <f t="shared" si="37"/>
        <v>1962</v>
      </c>
      <c r="L809">
        <f t="shared" si="38"/>
        <v>9</v>
      </c>
    </row>
    <row r="810" spans="1:12" x14ac:dyDescent="0.25">
      <c r="A810" s="1">
        <v>22901</v>
      </c>
      <c r="B810">
        <v>207.5</v>
      </c>
      <c r="C810">
        <v>207.6</v>
      </c>
      <c r="D810">
        <v>206.7</v>
      </c>
      <c r="E810">
        <v>206.7</v>
      </c>
      <c r="G810">
        <v>206.7</v>
      </c>
      <c r="H810">
        <v>976</v>
      </c>
      <c r="I810">
        <v>1737</v>
      </c>
      <c r="J810">
        <f t="shared" si="36"/>
        <v>75.992647058823522</v>
      </c>
      <c r="K810">
        <f t="shared" si="37"/>
        <v>1962</v>
      </c>
      <c r="L810">
        <f t="shared" si="38"/>
        <v>9</v>
      </c>
    </row>
    <row r="811" spans="1:12" x14ac:dyDescent="0.25">
      <c r="A811" s="1">
        <v>22902</v>
      </c>
      <c r="B811">
        <v>206.5</v>
      </c>
      <c r="C811">
        <v>206.5</v>
      </c>
      <c r="D811">
        <v>204</v>
      </c>
      <c r="E811">
        <v>204.7</v>
      </c>
      <c r="G811">
        <v>204.7</v>
      </c>
      <c r="H811">
        <v>588</v>
      </c>
      <c r="I811">
        <v>1581</v>
      </c>
      <c r="J811">
        <f t="shared" si="36"/>
        <v>75.257352941176464</v>
      </c>
      <c r="K811">
        <f t="shared" si="37"/>
        <v>1962</v>
      </c>
      <c r="L811">
        <f t="shared" si="38"/>
        <v>9</v>
      </c>
    </row>
    <row r="812" spans="1:12" x14ac:dyDescent="0.25">
      <c r="A812" s="1">
        <v>22903</v>
      </c>
      <c r="B812">
        <v>204.5</v>
      </c>
      <c r="C812">
        <v>205.3</v>
      </c>
      <c r="D812">
        <v>204.5</v>
      </c>
      <c r="E812">
        <v>204.6</v>
      </c>
      <c r="G812">
        <v>204.6</v>
      </c>
      <c r="H812">
        <v>964</v>
      </c>
      <c r="I812">
        <v>1544</v>
      </c>
      <c r="J812">
        <f t="shared" si="36"/>
        <v>75.220588235294116</v>
      </c>
      <c r="K812">
        <f t="shared" si="37"/>
        <v>1962</v>
      </c>
      <c r="L812">
        <f t="shared" si="38"/>
        <v>9</v>
      </c>
    </row>
    <row r="813" spans="1:12" x14ac:dyDescent="0.25">
      <c r="A813" s="1">
        <v>22906</v>
      </c>
      <c r="B813">
        <v>204.4</v>
      </c>
      <c r="C813">
        <v>204.6</v>
      </c>
      <c r="D813">
        <v>202.6</v>
      </c>
      <c r="E813">
        <v>203</v>
      </c>
      <c r="G813">
        <v>203</v>
      </c>
      <c r="H813">
        <v>563</v>
      </c>
      <c r="I813">
        <v>1273</v>
      </c>
      <c r="J813">
        <f t="shared" si="36"/>
        <v>74.632352941176464</v>
      </c>
      <c r="K813">
        <f t="shared" si="37"/>
        <v>1962</v>
      </c>
      <c r="L813">
        <f t="shared" si="38"/>
        <v>9</v>
      </c>
    </row>
    <row r="814" spans="1:12" x14ac:dyDescent="0.25">
      <c r="A814" s="1">
        <v>22907</v>
      </c>
      <c r="B814">
        <v>202.4</v>
      </c>
      <c r="C814">
        <v>204</v>
      </c>
      <c r="D814">
        <v>201.4</v>
      </c>
      <c r="E814">
        <v>201.4</v>
      </c>
      <c r="G814">
        <v>201.4</v>
      </c>
      <c r="H814">
        <v>1375</v>
      </c>
      <c r="I814">
        <v>1096</v>
      </c>
      <c r="J814">
        <f t="shared" si="36"/>
        <v>74.04411764705884</v>
      </c>
      <c r="K814">
        <f t="shared" si="37"/>
        <v>1962</v>
      </c>
      <c r="L814">
        <f t="shared" si="38"/>
        <v>9</v>
      </c>
    </row>
    <row r="815" spans="1:12" x14ac:dyDescent="0.25">
      <c r="A815" s="1">
        <v>22908</v>
      </c>
      <c r="B815">
        <v>201.6</v>
      </c>
      <c r="C815">
        <v>202.5</v>
      </c>
      <c r="D815">
        <v>200.5</v>
      </c>
      <c r="E815">
        <v>201.2</v>
      </c>
      <c r="G815">
        <v>201.2</v>
      </c>
      <c r="H815">
        <v>594</v>
      </c>
      <c r="I815">
        <v>643</v>
      </c>
      <c r="J815">
        <f t="shared" si="36"/>
        <v>73.970588235294116</v>
      </c>
      <c r="K815">
        <f t="shared" si="37"/>
        <v>1962</v>
      </c>
      <c r="L815">
        <f t="shared" si="38"/>
        <v>9</v>
      </c>
    </row>
    <row r="816" spans="1:12" x14ac:dyDescent="0.25">
      <c r="A816" s="1">
        <v>22909</v>
      </c>
      <c r="B816">
        <v>208.3</v>
      </c>
      <c r="C816">
        <v>209.5</v>
      </c>
      <c r="D816">
        <v>207</v>
      </c>
      <c r="E816">
        <v>208.3</v>
      </c>
      <c r="G816">
        <v>208.3</v>
      </c>
      <c r="H816">
        <v>13064</v>
      </c>
      <c r="I816">
        <v>73078</v>
      </c>
      <c r="J816">
        <f t="shared" si="36"/>
        <v>76.580882352941188</v>
      </c>
      <c r="K816">
        <f t="shared" si="37"/>
        <v>1962</v>
      </c>
      <c r="L816">
        <f t="shared" si="38"/>
        <v>9</v>
      </c>
    </row>
    <row r="817" spans="1:12" x14ac:dyDescent="0.25">
      <c r="A817" s="1">
        <v>22910</v>
      </c>
      <c r="B817">
        <v>208.7</v>
      </c>
      <c r="C817">
        <v>209.2</v>
      </c>
      <c r="D817">
        <v>208.3</v>
      </c>
      <c r="E817">
        <v>208.5</v>
      </c>
      <c r="G817">
        <v>208.5</v>
      </c>
      <c r="H817">
        <v>15120</v>
      </c>
      <c r="I817">
        <v>73812</v>
      </c>
      <c r="J817">
        <f t="shared" si="36"/>
        <v>76.654411764705884</v>
      </c>
      <c r="K817">
        <f t="shared" si="37"/>
        <v>1962</v>
      </c>
      <c r="L817">
        <f t="shared" si="38"/>
        <v>9</v>
      </c>
    </row>
    <row r="818" spans="1:12" x14ac:dyDescent="0.25">
      <c r="A818" s="1">
        <v>22913</v>
      </c>
      <c r="B818">
        <v>208.7</v>
      </c>
      <c r="C818">
        <v>209.3</v>
      </c>
      <c r="D818">
        <v>207</v>
      </c>
      <c r="E818">
        <v>207.5</v>
      </c>
      <c r="G818">
        <v>207.5</v>
      </c>
      <c r="H818">
        <v>7905</v>
      </c>
      <c r="I818">
        <v>74647</v>
      </c>
      <c r="J818">
        <f t="shared" si="36"/>
        <v>76.286764705882348</v>
      </c>
      <c r="K818">
        <f t="shared" si="37"/>
        <v>1962</v>
      </c>
      <c r="L818">
        <f t="shared" si="38"/>
        <v>9</v>
      </c>
    </row>
    <row r="819" spans="1:12" x14ac:dyDescent="0.25">
      <c r="A819" s="1">
        <v>22914</v>
      </c>
      <c r="B819">
        <v>207.6</v>
      </c>
      <c r="C819">
        <v>208.1</v>
      </c>
      <c r="D819">
        <v>205.4</v>
      </c>
      <c r="E819">
        <v>205.4</v>
      </c>
      <c r="G819">
        <v>205.4</v>
      </c>
      <c r="H819">
        <v>8487</v>
      </c>
      <c r="I819">
        <v>74633</v>
      </c>
      <c r="J819">
        <f t="shared" si="36"/>
        <v>75.514705882352956</v>
      </c>
      <c r="K819">
        <f t="shared" si="37"/>
        <v>1962</v>
      </c>
      <c r="L819">
        <f t="shared" si="38"/>
        <v>9</v>
      </c>
    </row>
    <row r="820" spans="1:12" x14ac:dyDescent="0.25">
      <c r="A820" s="1">
        <v>22915</v>
      </c>
      <c r="B820">
        <v>204.4</v>
      </c>
      <c r="C820">
        <v>205.5</v>
      </c>
      <c r="D820">
        <v>201.6</v>
      </c>
      <c r="E820">
        <v>201.6</v>
      </c>
      <c r="G820">
        <v>201.6</v>
      </c>
      <c r="H820">
        <v>13032</v>
      </c>
      <c r="I820">
        <v>74206</v>
      </c>
      <c r="J820">
        <f t="shared" si="36"/>
        <v>74.117647058823536</v>
      </c>
      <c r="K820">
        <f t="shared" si="37"/>
        <v>1962</v>
      </c>
      <c r="L820">
        <f t="shared" si="38"/>
        <v>9</v>
      </c>
    </row>
    <row r="821" spans="1:12" x14ac:dyDescent="0.25">
      <c r="A821" s="1">
        <v>22916</v>
      </c>
      <c r="B821">
        <v>201.4</v>
      </c>
      <c r="C821">
        <v>202.5</v>
      </c>
      <c r="D821">
        <v>199.4</v>
      </c>
      <c r="E821">
        <v>199.4</v>
      </c>
      <c r="G821">
        <v>199.4</v>
      </c>
      <c r="H821">
        <v>25241</v>
      </c>
      <c r="I821">
        <v>72071</v>
      </c>
      <c r="J821">
        <f t="shared" si="36"/>
        <v>73.308823529411768</v>
      </c>
      <c r="K821">
        <f t="shared" si="37"/>
        <v>1962</v>
      </c>
      <c r="L821">
        <f t="shared" si="38"/>
        <v>9</v>
      </c>
    </row>
    <row r="822" spans="1:12" x14ac:dyDescent="0.25">
      <c r="A822" s="1">
        <v>22917</v>
      </c>
      <c r="B822">
        <v>199</v>
      </c>
      <c r="C822">
        <v>201.5</v>
      </c>
      <c r="D822">
        <v>198.4</v>
      </c>
      <c r="E822">
        <v>199.7</v>
      </c>
      <c r="G822">
        <v>199.7</v>
      </c>
      <c r="H822">
        <v>29479</v>
      </c>
      <c r="I822">
        <v>71083</v>
      </c>
      <c r="J822">
        <f t="shared" si="36"/>
        <v>73.419117647058826</v>
      </c>
      <c r="K822">
        <f t="shared" si="37"/>
        <v>1962</v>
      </c>
      <c r="L822">
        <f t="shared" si="38"/>
        <v>9</v>
      </c>
    </row>
    <row r="823" spans="1:12" x14ac:dyDescent="0.25">
      <c r="A823" s="1">
        <v>22920</v>
      </c>
      <c r="B823">
        <v>200.2</v>
      </c>
      <c r="C823">
        <v>201.5</v>
      </c>
      <c r="D823">
        <v>200.2</v>
      </c>
      <c r="E823">
        <v>201.4</v>
      </c>
      <c r="G823">
        <v>201.4</v>
      </c>
      <c r="H823">
        <v>24339</v>
      </c>
      <c r="I823">
        <v>70219</v>
      </c>
      <c r="J823">
        <f t="shared" si="36"/>
        <v>74.04411764705884</v>
      </c>
      <c r="K823">
        <f t="shared" si="37"/>
        <v>1962</v>
      </c>
      <c r="L823">
        <f t="shared" si="38"/>
        <v>10</v>
      </c>
    </row>
    <row r="824" spans="1:12" x14ac:dyDescent="0.25">
      <c r="A824" s="1">
        <v>22921</v>
      </c>
      <c r="B824">
        <v>201.7</v>
      </c>
      <c r="C824">
        <v>202.5</v>
      </c>
      <c r="D824">
        <v>201</v>
      </c>
      <c r="E824">
        <v>201.1</v>
      </c>
      <c r="G824">
        <v>201.1</v>
      </c>
      <c r="H824">
        <v>10266</v>
      </c>
      <c r="I824">
        <v>68956</v>
      </c>
      <c r="J824">
        <f t="shared" si="36"/>
        <v>73.933823529411768</v>
      </c>
      <c r="K824">
        <f t="shared" si="37"/>
        <v>1962</v>
      </c>
      <c r="L824">
        <f t="shared" si="38"/>
        <v>10</v>
      </c>
    </row>
    <row r="825" spans="1:12" x14ac:dyDescent="0.25">
      <c r="A825" s="1">
        <v>22922</v>
      </c>
      <c r="B825">
        <v>201.3</v>
      </c>
      <c r="C825">
        <v>202.3</v>
      </c>
      <c r="D825">
        <v>201.3</v>
      </c>
      <c r="E825">
        <v>202</v>
      </c>
      <c r="G825">
        <v>202</v>
      </c>
      <c r="H825">
        <v>12972</v>
      </c>
      <c r="I825">
        <v>69811</v>
      </c>
      <c r="J825">
        <f t="shared" si="36"/>
        <v>74.264705882352942</v>
      </c>
      <c r="K825">
        <f t="shared" si="37"/>
        <v>1962</v>
      </c>
      <c r="L825">
        <f t="shared" si="38"/>
        <v>10</v>
      </c>
    </row>
    <row r="826" spans="1:12" x14ac:dyDescent="0.25">
      <c r="A826" s="1">
        <v>22923</v>
      </c>
      <c r="B826">
        <v>202.1</v>
      </c>
      <c r="C826">
        <v>203.4</v>
      </c>
      <c r="D826">
        <v>201.7</v>
      </c>
      <c r="E826">
        <v>203.3</v>
      </c>
      <c r="G826">
        <v>203.3</v>
      </c>
      <c r="H826">
        <v>7355</v>
      </c>
      <c r="I826">
        <v>69053</v>
      </c>
      <c r="J826">
        <f t="shared" si="36"/>
        <v>74.742647058823536</v>
      </c>
      <c r="K826">
        <f t="shared" si="37"/>
        <v>1962</v>
      </c>
      <c r="L826">
        <f t="shared" si="38"/>
        <v>10</v>
      </c>
    </row>
    <row r="827" spans="1:12" x14ac:dyDescent="0.25">
      <c r="A827" s="1">
        <v>22924</v>
      </c>
      <c r="B827">
        <v>203.7</v>
      </c>
      <c r="C827">
        <v>204</v>
      </c>
      <c r="D827">
        <v>202.7</v>
      </c>
      <c r="E827">
        <v>203.6</v>
      </c>
      <c r="G827">
        <v>203.6</v>
      </c>
      <c r="H827">
        <v>8250</v>
      </c>
      <c r="I827">
        <v>68641</v>
      </c>
      <c r="J827">
        <f t="shared" si="36"/>
        <v>74.852941176470594</v>
      </c>
      <c r="K827">
        <f t="shared" si="37"/>
        <v>1962</v>
      </c>
      <c r="L827">
        <f t="shared" si="38"/>
        <v>10</v>
      </c>
    </row>
    <row r="828" spans="1:12" x14ac:dyDescent="0.25">
      <c r="A828" s="1">
        <v>22927</v>
      </c>
      <c r="B828">
        <v>203.4</v>
      </c>
      <c r="C828">
        <v>203.4</v>
      </c>
      <c r="D828">
        <v>202.6</v>
      </c>
      <c r="E828">
        <v>203.3</v>
      </c>
      <c r="G828">
        <v>203.3</v>
      </c>
      <c r="H828">
        <v>7140</v>
      </c>
      <c r="I828">
        <v>69079</v>
      </c>
      <c r="J828">
        <f t="shared" si="36"/>
        <v>74.742647058823536</v>
      </c>
      <c r="K828">
        <f t="shared" si="37"/>
        <v>1962</v>
      </c>
      <c r="L828">
        <f t="shared" si="38"/>
        <v>10</v>
      </c>
    </row>
    <row r="829" spans="1:12" x14ac:dyDescent="0.25">
      <c r="A829" s="1">
        <v>22928</v>
      </c>
      <c r="B829">
        <v>203.3</v>
      </c>
      <c r="C829">
        <v>203.4</v>
      </c>
      <c r="D829">
        <v>202.5</v>
      </c>
      <c r="E829">
        <v>203.1</v>
      </c>
      <c r="G829">
        <v>203.1</v>
      </c>
      <c r="H829">
        <v>4079</v>
      </c>
      <c r="I829">
        <v>68574</v>
      </c>
      <c r="J829">
        <f t="shared" si="36"/>
        <v>74.669117647058826</v>
      </c>
      <c r="K829">
        <f t="shared" si="37"/>
        <v>1962</v>
      </c>
      <c r="L829">
        <f t="shared" si="38"/>
        <v>10</v>
      </c>
    </row>
    <row r="830" spans="1:12" x14ac:dyDescent="0.25">
      <c r="A830" s="1">
        <v>22929</v>
      </c>
      <c r="B830">
        <v>203</v>
      </c>
      <c r="C830">
        <v>204.4</v>
      </c>
      <c r="D830">
        <v>202.6</v>
      </c>
      <c r="E830">
        <v>204.2</v>
      </c>
      <c r="G830">
        <v>204.2</v>
      </c>
      <c r="H830">
        <v>5310</v>
      </c>
      <c r="I830">
        <v>68426</v>
      </c>
      <c r="J830">
        <f t="shared" si="36"/>
        <v>75.073529411764696</v>
      </c>
      <c r="K830">
        <f t="shared" si="37"/>
        <v>1962</v>
      </c>
      <c r="L830">
        <f t="shared" si="38"/>
        <v>10</v>
      </c>
    </row>
    <row r="831" spans="1:12" x14ac:dyDescent="0.25">
      <c r="A831" s="1">
        <v>22930</v>
      </c>
      <c r="B831">
        <v>204.2</v>
      </c>
      <c r="C831">
        <v>205</v>
      </c>
      <c r="D831">
        <v>203.3</v>
      </c>
      <c r="E831">
        <v>203.3</v>
      </c>
      <c r="G831">
        <v>203.3</v>
      </c>
      <c r="H831">
        <v>4992</v>
      </c>
      <c r="I831">
        <v>67970</v>
      </c>
      <c r="J831">
        <f t="shared" si="36"/>
        <v>74.742647058823536</v>
      </c>
      <c r="K831">
        <f t="shared" si="37"/>
        <v>1962</v>
      </c>
      <c r="L831">
        <f t="shared" si="38"/>
        <v>10</v>
      </c>
    </row>
    <row r="832" spans="1:12" x14ac:dyDescent="0.25">
      <c r="A832" s="1">
        <v>22931</v>
      </c>
      <c r="B832">
        <v>203.3</v>
      </c>
      <c r="C832">
        <v>204.2</v>
      </c>
      <c r="D832">
        <v>203.1</v>
      </c>
      <c r="E832">
        <v>204</v>
      </c>
      <c r="G832">
        <v>204</v>
      </c>
      <c r="H832">
        <v>7298</v>
      </c>
      <c r="I832">
        <v>67442</v>
      </c>
      <c r="J832">
        <f t="shared" si="36"/>
        <v>75</v>
      </c>
      <c r="K832">
        <f t="shared" si="37"/>
        <v>1962</v>
      </c>
      <c r="L832">
        <f t="shared" si="38"/>
        <v>10</v>
      </c>
    </row>
    <row r="833" spans="1:12" x14ac:dyDescent="0.25">
      <c r="A833" s="1">
        <v>22934</v>
      </c>
      <c r="B833">
        <v>204.4</v>
      </c>
      <c r="C833">
        <v>205.7</v>
      </c>
      <c r="D833">
        <v>204.4</v>
      </c>
      <c r="E833">
        <v>205.4</v>
      </c>
      <c r="G833">
        <v>205.4</v>
      </c>
      <c r="H833">
        <v>6651</v>
      </c>
      <c r="I833">
        <v>67123</v>
      </c>
      <c r="J833">
        <f t="shared" si="36"/>
        <v>75.514705882352956</v>
      </c>
      <c r="K833">
        <f t="shared" si="37"/>
        <v>1962</v>
      </c>
      <c r="L833">
        <f t="shared" si="38"/>
        <v>10</v>
      </c>
    </row>
    <row r="834" spans="1:12" x14ac:dyDescent="0.25">
      <c r="A834" s="1">
        <v>22935</v>
      </c>
      <c r="B834">
        <v>205.4</v>
      </c>
      <c r="C834">
        <v>206.1</v>
      </c>
      <c r="D834">
        <v>205.3</v>
      </c>
      <c r="E834">
        <v>205.7</v>
      </c>
      <c r="G834">
        <v>205.7</v>
      </c>
      <c r="H834">
        <v>8898</v>
      </c>
      <c r="I834">
        <v>65664</v>
      </c>
      <c r="J834">
        <f t="shared" ref="J834:J897" si="39">G834/100*5000/136</f>
        <v>75.625</v>
      </c>
      <c r="K834">
        <f t="shared" ref="K834:K897" si="40">YEAR(A834)</f>
        <v>1962</v>
      </c>
      <c r="L834">
        <f t="shared" ref="L834:L897" si="41">MONTH(A834)</f>
        <v>10</v>
      </c>
    </row>
    <row r="835" spans="1:12" x14ac:dyDescent="0.25">
      <c r="A835" s="1">
        <v>22936</v>
      </c>
      <c r="B835">
        <v>206.4</v>
      </c>
      <c r="C835">
        <v>206.6</v>
      </c>
      <c r="D835">
        <v>205.4</v>
      </c>
      <c r="E835">
        <v>205.6</v>
      </c>
      <c r="G835">
        <v>205.6</v>
      </c>
      <c r="H835">
        <v>5739</v>
      </c>
      <c r="I835">
        <v>64893</v>
      </c>
      <c r="J835">
        <f t="shared" si="39"/>
        <v>75.588235294117652</v>
      </c>
      <c r="K835">
        <f t="shared" si="40"/>
        <v>1962</v>
      </c>
      <c r="L835">
        <f t="shared" si="41"/>
        <v>10</v>
      </c>
    </row>
    <row r="836" spans="1:12" x14ac:dyDescent="0.25">
      <c r="A836" s="1">
        <v>22937</v>
      </c>
      <c r="B836">
        <v>205.4</v>
      </c>
      <c r="C836">
        <v>205.4</v>
      </c>
      <c r="D836">
        <v>204.7</v>
      </c>
      <c r="E836">
        <v>205</v>
      </c>
      <c r="G836">
        <v>205</v>
      </c>
      <c r="H836">
        <v>9539</v>
      </c>
      <c r="I836">
        <v>63641</v>
      </c>
      <c r="J836">
        <f t="shared" si="39"/>
        <v>75.367647058823536</v>
      </c>
      <c r="K836">
        <f t="shared" si="40"/>
        <v>1962</v>
      </c>
      <c r="L836">
        <f t="shared" si="41"/>
        <v>10</v>
      </c>
    </row>
    <row r="837" spans="1:12" x14ac:dyDescent="0.25">
      <c r="A837" s="1">
        <v>22938</v>
      </c>
      <c r="B837">
        <v>204.6</v>
      </c>
      <c r="C837">
        <v>205.3</v>
      </c>
      <c r="D837">
        <v>204</v>
      </c>
      <c r="E837">
        <v>205.2</v>
      </c>
      <c r="G837">
        <v>205.2</v>
      </c>
      <c r="H837">
        <v>3554</v>
      </c>
      <c r="I837">
        <v>63707</v>
      </c>
      <c r="J837">
        <f t="shared" si="39"/>
        <v>75.441176470588232</v>
      </c>
      <c r="K837">
        <f t="shared" si="40"/>
        <v>1962</v>
      </c>
      <c r="L837">
        <f t="shared" si="41"/>
        <v>10</v>
      </c>
    </row>
    <row r="838" spans="1:12" x14ac:dyDescent="0.25">
      <c r="A838" s="1">
        <v>22941</v>
      </c>
      <c r="B838">
        <v>205.6</v>
      </c>
      <c r="C838">
        <v>208.4</v>
      </c>
      <c r="D838">
        <v>205.6</v>
      </c>
      <c r="E838">
        <v>207.2</v>
      </c>
      <c r="G838">
        <v>207.2</v>
      </c>
      <c r="H838">
        <v>5885</v>
      </c>
      <c r="I838">
        <v>62927</v>
      </c>
      <c r="J838">
        <f t="shared" si="39"/>
        <v>76.17647058823529</v>
      </c>
      <c r="K838">
        <f t="shared" si="40"/>
        <v>1962</v>
      </c>
      <c r="L838">
        <f t="shared" si="41"/>
        <v>10</v>
      </c>
    </row>
    <row r="839" spans="1:12" x14ac:dyDescent="0.25">
      <c r="A839" s="1">
        <v>22942</v>
      </c>
      <c r="B839">
        <v>209.4</v>
      </c>
      <c r="C839">
        <v>212.2</v>
      </c>
      <c r="D839">
        <v>208.2</v>
      </c>
      <c r="E839">
        <v>210.6</v>
      </c>
      <c r="G839">
        <v>210.6</v>
      </c>
      <c r="H839">
        <v>14806</v>
      </c>
      <c r="I839">
        <v>58652</v>
      </c>
      <c r="J839">
        <f t="shared" si="39"/>
        <v>77.42647058823529</v>
      </c>
      <c r="K839">
        <f t="shared" si="40"/>
        <v>1962</v>
      </c>
      <c r="L839">
        <f t="shared" si="41"/>
        <v>10</v>
      </c>
    </row>
    <row r="840" spans="1:12" x14ac:dyDescent="0.25">
      <c r="A840" s="1">
        <v>22943</v>
      </c>
      <c r="B840">
        <v>211</v>
      </c>
      <c r="C840">
        <v>211.2</v>
      </c>
      <c r="D840">
        <v>205.6</v>
      </c>
      <c r="E840">
        <v>207.6</v>
      </c>
      <c r="G840">
        <v>207.6</v>
      </c>
      <c r="H840">
        <v>11504</v>
      </c>
      <c r="I840">
        <v>56993</v>
      </c>
      <c r="J840">
        <f t="shared" si="39"/>
        <v>76.32352941176471</v>
      </c>
      <c r="K840">
        <f t="shared" si="40"/>
        <v>1962</v>
      </c>
      <c r="L840">
        <f t="shared" si="41"/>
        <v>10</v>
      </c>
    </row>
    <row r="841" spans="1:12" x14ac:dyDescent="0.25">
      <c r="A841" s="1">
        <v>22944</v>
      </c>
      <c r="B841">
        <v>206</v>
      </c>
      <c r="C841">
        <v>208.1</v>
      </c>
      <c r="D841">
        <v>205.4</v>
      </c>
      <c r="E841">
        <v>207.2</v>
      </c>
      <c r="G841">
        <v>207.2</v>
      </c>
      <c r="H841">
        <v>10454</v>
      </c>
      <c r="I841">
        <v>54362</v>
      </c>
      <c r="J841">
        <f t="shared" si="39"/>
        <v>76.17647058823529</v>
      </c>
      <c r="K841">
        <f t="shared" si="40"/>
        <v>1962</v>
      </c>
      <c r="L841">
        <f t="shared" si="41"/>
        <v>10</v>
      </c>
    </row>
    <row r="842" spans="1:12" x14ac:dyDescent="0.25">
      <c r="A842" s="1">
        <v>22945</v>
      </c>
      <c r="B842">
        <v>207.4</v>
      </c>
      <c r="C842">
        <v>209.1</v>
      </c>
      <c r="D842">
        <v>207.3</v>
      </c>
      <c r="E842">
        <v>207.6</v>
      </c>
      <c r="G842">
        <v>207.6</v>
      </c>
      <c r="H842">
        <v>6616</v>
      </c>
      <c r="I842">
        <v>54243</v>
      </c>
      <c r="J842">
        <f t="shared" si="39"/>
        <v>76.32352941176471</v>
      </c>
      <c r="K842">
        <f t="shared" si="40"/>
        <v>1962</v>
      </c>
      <c r="L842">
        <f t="shared" si="41"/>
        <v>10</v>
      </c>
    </row>
    <row r="843" spans="1:12" x14ac:dyDescent="0.25">
      <c r="A843" s="1">
        <v>22948</v>
      </c>
      <c r="B843">
        <v>206</v>
      </c>
      <c r="C843">
        <v>206</v>
      </c>
      <c r="D843">
        <v>204</v>
      </c>
      <c r="E843">
        <v>205.3</v>
      </c>
      <c r="G843">
        <v>205.3</v>
      </c>
      <c r="H843">
        <v>5111</v>
      </c>
      <c r="I843">
        <v>53110</v>
      </c>
      <c r="J843">
        <f t="shared" si="39"/>
        <v>75.477941176470594</v>
      </c>
      <c r="K843">
        <f t="shared" si="40"/>
        <v>1962</v>
      </c>
      <c r="L843">
        <f t="shared" si="41"/>
        <v>10</v>
      </c>
    </row>
    <row r="844" spans="1:12" x14ac:dyDescent="0.25">
      <c r="A844" s="1">
        <v>22949</v>
      </c>
      <c r="B844">
        <v>205.5</v>
      </c>
      <c r="C844">
        <v>206.6</v>
      </c>
      <c r="D844">
        <v>205.4</v>
      </c>
      <c r="E844">
        <v>206.5</v>
      </c>
      <c r="G844">
        <v>206.5</v>
      </c>
      <c r="H844">
        <v>4108</v>
      </c>
      <c r="I844">
        <v>52625</v>
      </c>
      <c r="J844">
        <f t="shared" si="39"/>
        <v>75.919117647058826</v>
      </c>
      <c r="K844">
        <f t="shared" si="40"/>
        <v>1962</v>
      </c>
      <c r="L844">
        <f t="shared" si="41"/>
        <v>10</v>
      </c>
    </row>
    <row r="845" spans="1:12" x14ac:dyDescent="0.25">
      <c r="A845" s="1">
        <v>22950</v>
      </c>
      <c r="B845">
        <v>207</v>
      </c>
      <c r="C845">
        <v>207.4</v>
      </c>
      <c r="D845">
        <v>206.4</v>
      </c>
      <c r="E845">
        <v>206.6</v>
      </c>
      <c r="G845">
        <v>206.6</v>
      </c>
      <c r="H845">
        <v>3856</v>
      </c>
      <c r="I845">
        <v>51874</v>
      </c>
      <c r="J845">
        <f t="shared" si="39"/>
        <v>75.955882352941174</v>
      </c>
      <c r="K845">
        <f t="shared" si="40"/>
        <v>1962</v>
      </c>
      <c r="L845">
        <f t="shared" si="41"/>
        <v>10</v>
      </c>
    </row>
    <row r="846" spans="1:12" x14ac:dyDescent="0.25">
      <c r="A846" s="1">
        <v>22951</v>
      </c>
      <c r="B846">
        <v>207.4</v>
      </c>
      <c r="C846">
        <v>207.4</v>
      </c>
      <c r="D846">
        <v>206.7</v>
      </c>
      <c r="E846">
        <v>207.3</v>
      </c>
      <c r="G846">
        <v>207.3</v>
      </c>
      <c r="H846">
        <v>4224</v>
      </c>
      <c r="I846">
        <v>51238</v>
      </c>
      <c r="J846">
        <f t="shared" si="39"/>
        <v>76.213235294117652</v>
      </c>
      <c r="K846">
        <f t="shared" si="40"/>
        <v>1962</v>
      </c>
      <c r="L846">
        <f t="shared" si="41"/>
        <v>11</v>
      </c>
    </row>
    <row r="847" spans="1:12" x14ac:dyDescent="0.25">
      <c r="A847" s="1">
        <v>22952</v>
      </c>
      <c r="B847">
        <v>207.1</v>
      </c>
      <c r="C847">
        <v>208.5</v>
      </c>
      <c r="D847">
        <v>206.7</v>
      </c>
      <c r="E847">
        <v>207.7</v>
      </c>
      <c r="G847">
        <v>207.7</v>
      </c>
      <c r="H847">
        <v>3091</v>
      </c>
      <c r="I847">
        <v>50420</v>
      </c>
      <c r="J847">
        <f t="shared" si="39"/>
        <v>76.360294117647058</v>
      </c>
      <c r="K847">
        <f t="shared" si="40"/>
        <v>1962</v>
      </c>
      <c r="L847">
        <f t="shared" si="41"/>
        <v>11</v>
      </c>
    </row>
    <row r="848" spans="1:12" x14ac:dyDescent="0.25">
      <c r="A848" s="1">
        <v>22955</v>
      </c>
      <c r="B848">
        <v>207.6</v>
      </c>
      <c r="C848">
        <v>208.4</v>
      </c>
      <c r="D848">
        <v>207.2</v>
      </c>
      <c r="E848">
        <v>208.3</v>
      </c>
      <c r="G848">
        <v>208.3</v>
      </c>
      <c r="H848">
        <v>4590</v>
      </c>
      <c r="I848">
        <v>49750</v>
      </c>
      <c r="J848">
        <f t="shared" si="39"/>
        <v>76.580882352941188</v>
      </c>
      <c r="K848">
        <f t="shared" si="40"/>
        <v>1962</v>
      </c>
      <c r="L848">
        <f t="shared" si="41"/>
        <v>11</v>
      </c>
    </row>
    <row r="849" spans="1:12" x14ac:dyDescent="0.25">
      <c r="A849" s="1">
        <v>22957</v>
      </c>
      <c r="B849">
        <v>208.3</v>
      </c>
      <c r="C849">
        <v>209.6</v>
      </c>
      <c r="D849">
        <v>208.3</v>
      </c>
      <c r="E849">
        <v>209.5</v>
      </c>
      <c r="G849">
        <v>209.5</v>
      </c>
      <c r="H849">
        <v>4110</v>
      </c>
      <c r="I849">
        <v>49508</v>
      </c>
      <c r="J849">
        <f t="shared" si="39"/>
        <v>77.02205882352942</v>
      </c>
      <c r="K849">
        <f t="shared" si="40"/>
        <v>1962</v>
      </c>
      <c r="L849">
        <f t="shared" si="41"/>
        <v>11</v>
      </c>
    </row>
    <row r="850" spans="1:12" x14ac:dyDescent="0.25">
      <c r="A850" s="1">
        <v>22958</v>
      </c>
      <c r="B850">
        <v>209.5</v>
      </c>
      <c r="C850">
        <v>209.5</v>
      </c>
      <c r="D850">
        <v>207</v>
      </c>
      <c r="E850">
        <v>207</v>
      </c>
      <c r="G850">
        <v>207</v>
      </c>
      <c r="H850">
        <v>5775</v>
      </c>
      <c r="I850">
        <v>47886</v>
      </c>
      <c r="J850">
        <f t="shared" si="39"/>
        <v>76.102941176470594</v>
      </c>
      <c r="K850">
        <f t="shared" si="40"/>
        <v>1962</v>
      </c>
      <c r="L850">
        <f t="shared" si="41"/>
        <v>11</v>
      </c>
    </row>
    <row r="851" spans="1:12" x14ac:dyDescent="0.25">
      <c r="A851" s="1">
        <v>22959</v>
      </c>
      <c r="B851">
        <v>207.5</v>
      </c>
      <c r="C851">
        <v>208.5</v>
      </c>
      <c r="D851">
        <v>207.5</v>
      </c>
      <c r="E851">
        <v>208.4</v>
      </c>
      <c r="G851">
        <v>208.4</v>
      </c>
      <c r="H851">
        <v>7619</v>
      </c>
      <c r="I851">
        <v>47318</v>
      </c>
      <c r="J851">
        <f t="shared" si="39"/>
        <v>76.617647058823536</v>
      </c>
      <c r="K851">
        <f t="shared" si="40"/>
        <v>1962</v>
      </c>
      <c r="L851">
        <f t="shared" si="41"/>
        <v>11</v>
      </c>
    </row>
    <row r="852" spans="1:12" x14ac:dyDescent="0.25">
      <c r="A852" s="1">
        <v>22962</v>
      </c>
      <c r="B852">
        <v>208.4</v>
      </c>
      <c r="C852">
        <v>208.6</v>
      </c>
      <c r="D852">
        <v>207.5</v>
      </c>
      <c r="E852">
        <v>208.2</v>
      </c>
      <c r="G852">
        <v>208.2</v>
      </c>
      <c r="H852">
        <v>6621</v>
      </c>
      <c r="I852">
        <v>46500</v>
      </c>
      <c r="J852">
        <f t="shared" si="39"/>
        <v>76.544117647058826</v>
      </c>
      <c r="K852">
        <f t="shared" si="40"/>
        <v>1962</v>
      </c>
      <c r="L852">
        <f t="shared" si="41"/>
        <v>11</v>
      </c>
    </row>
    <row r="853" spans="1:12" x14ac:dyDescent="0.25">
      <c r="A853" s="1">
        <v>22963</v>
      </c>
      <c r="B853">
        <v>208.3</v>
      </c>
      <c r="C853">
        <v>208.3</v>
      </c>
      <c r="D853">
        <v>206.4</v>
      </c>
      <c r="E853">
        <v>207.4</v>
      </c>
      <c r="G853">
        <v>207.4</v>
      </c>
      <c r="H853">
        <v>4034</v>
      </c>
      <c r="I853">
        <v>45988</v>
      </c>
      <c r="J853">
        <f t="shared" si="39"/>
        <v>76.25</v>
      </c>
      <c r="K853">
        <f t="shared" si="40"/>
        <v>1962</v>
      </c>
      <c r="L853">
        <f t="shared" si="41"/>
        <v>11</v>
      </c>
    </row>
    <row r="854" spans="1:12" x14ac:dyDescent="0.25">
      <c r="A854" s="1">
        <v>22964</v>
      </c>
      <c r="B854">
        <v>207.3</v>
      </c>
      <c r="C854">
        <v>208</v>
      </c>
      <c r="D854">
        <v>206.6</v>
      </c>
      <c r="E854">
        <v>206.7</v>
      </c>
      <c r="G854">
        <v>206.7</v>
      </c>
      <c r="H854">
        <v>9420</v>
      </c>
      <c r="I854">
        <v>43751</v>
      </c>
      <c r="J854">
        <f t="shared" si="39"/>
        <v>75.992647058823522</v>
      </c>
      <c r="K854">
        <f t="shared" si="40"/>
        <v>1962</v>
      </c>
      <c r="L854">
        <f t="shared" si="41"/>
        <v>11</v>
      </c>
    </row>
    <row r="855" spans="1:12" x14ac:dyDescent="0.25">
      <c r="A855" s="1">
        <v>22965</v>
      </c>
      <c r="B855">
        <v>206.3</v>
      </c>
      <c r="C855">
        <v>206.3</v>
      </c>
      <c r="D855">
        <v>205.1</v>
      </c>
      <c r="E855">
        <v>205.5</v>
      </c>
      <c r="G855">
        <v>205.5</v>
      </c>
      <c r="H855">
        <v>6287</v>
      </c>
      <c r="I855">
        <v>42946</v>
      </c>
      <c r="J855">
        <f t="shared" si="39"/>
        <v>75.55147058823529</v>
      </c>
      <c r="K855">
        <f t="shared" si="40"/>
        <v>1962</v>
      </c>
      <c r="L855">
        <f t="shared" si="41"/>
        <v>11</v>
      </c>
    </row>
    <row r="856" spans="1:12" x14ac:dyDescent="0.25">
      <c r="A856" s="1">
        <v>22966</v>
      </c>
      <c r="B856">
        <v>206</v>
      </c>
      <c r="C856">
        <v>206.6</v>
      </c>
      <c r="D856">
        <v>205.7</v>
      </c>
      <c r="E856">
        <v>206.1</v>
      </c>
      <c r="G856">
        <v>206.1</v>
      </c>
      <c r="H856">
        <v>11277</v>
      </c>
      <c r="I856">
        <v>39652</v>
      </c>
      <c r="J856">
        <f t="shared" si="39"/>
        <v>75.772058823529406</v>
      </c>
      <c r="K856">
        <f t="shared" si="40"/>
        <v>1962</v>
      </c>
      <c r="L856">
        <f t="shared" si="41"/>
        <v>11</v>
      </c>
    </row>
    <row r="857" spans="1:12" x14ac:dyDescent="0.25">
      <c r="A857" s="1">
        <v>22969</v>
      </c>
      <c r="B857">
        <v>206.2</v>
      </c>
      <c r="C857">
        <v>207.4</v>
      </c>
      <c r="D857">
        <v>206.1</v>
      </c>
      <c r="E857">
        <v>206.7</v>
      </c>
      <c r="G857">
        <v>206.7</v>
      </c>
      <c r="H857">
        <v>7461</v>
      </c>
      <c r="I857">
        <v>37727</v>
      </c>
      <c r="J857">
        <f t="shared" si="39"/>
        <v>75.992647058823522</v>
      </c>
      <c r="K857">
        <f t="shared" si="40"/>
        <v>1962</v>
      </c>
      <c r="L857">
        <f t="shared" si="41"/>
        <v>11</v>
      </c>
    </row>
    <row r="858" spans="1:12" x14ac:dyDescent="0.25">
      <c r="A858" s="1">
        <v>22970</v>
      </c>
      <c r="B858">
        <v>206.2</v>
      </c>
      <c r="C858">
        <v>206.4</v>
      </c>
      <c r="D858">
        <v>204.2</v>
      </c>
      <c r="E858">
        <v>204.5</v>
      </c>
      <c r="G858">
        <v>204.5</v>
      </c>
      <c r="H858">
        <v>6579</v>
      </c>
      <c r="I858">
        <v>36585</v>
      </c>
      <c r="J858">
        <f t="shared" si="39"/>
        <v>75.183823529411768</v>
      </c>
      <c r="K858">
        <f t="shared" si="40"/>
        <v>1962</v>
      </c>
      <c r="L858">
        <f t="shared" si="41"/>
        <v>11</v>
      </c>
    </row>
    <row r="859" spans="1:12" x14ac:dyDescent="0.25">
      <c r="A859" s="1">
        <v>22971</v>
      </c>
      <c r="B859">
        <v>203.6</v>
      </c>
      <c r="C859">
        <v>204.7</v>
      </c>
      <c r="D859">
        <v>203</v>
      </c>
      <c r="E859">
        <v>204.4</v>
      </c>
      <c r="G859">
        <v>204.4</v>
      </c>
      <c r="H859">
        <v>10369</v>
      </c>
      <c r="I859">
        <v>34913</v>
      </c>
      <c r="J859">
        <f t="shared" si="39"/>
        <v>75.147058823529406</v>
      </c>
      <c r="K859">
        <f t="shared" si="40"/>
        <v>1962</v>
      </c>
      <c r="L859">
        <f t="shared" si="41"/>
        <v>11</v>
      </c>
    </row>
    <row r="860" spans="1:12" x14ac:dyDescent="0.25">
      <c r="A860" s="1">
        <v>22973</v>
      </c>
      <c r="B860">
        <v>204.2</v>
      </c>
      <c r="C860">
        <v>204.7</v>
      </c>
      <c r="D860">
        <v>203.7</v>
      </c>
      <c r="E860">
        <v>204.3</v>
      </c>
      <c r="G860">
        <v>204.3</v>
      </c>
      <c r="H860">
        <v>10532</v>
      </c>
      <c r="I860">
        <v>32698</v>
      </c>
      <c r="J860">
        <f t="shared" si="39"/>
        <v>75.110294117647058</v>
      </c>
      <c r="K860">
        <f t="shared" si="40"/>
        <v>1962</v>
      </c>
      <c r="L860">
        <f t="shared" si="41"/>
        <v>11</v>
      </c>
    </row>
    <row r="861" spans="1:12" x14ac:dyDescent="0.25">
      <c r="A861" s="1">
        <v>22976</v>
      </c>
      <c r="B861">
        <v>204.6</v>
      </c>
      <c r="C861">
        <v>206</v>
      </c>
      <c r="D861">
        <v>204.6</v>
      </c>
      <c r="E861">
        <v>205.4</v>
      </c>
      <c r="G861">
        <v>205.4</v>
      </c>
      <c r="H861">
        <v>4027</v>
      </c>
      <c r="I861">
        <v>32135</v>
      </c>
      <c r="J861">
        <f t="shared" si="39"/>
        <v>75.514705882352956</v>
      </c>
      <c r="K861">
        <f t="shared" si="40"/>
        <v>1962</v>
      </c>
      <c r="L861">
        <f t="shared" si="41"/>
        <v>11</v>
      </c>
    </row>
    <row r="862" spans="1:12" x14ac:dyDescent="0.25">
      <c r="A862" s="1">
        <v>22977</v>
      </c>
      <c r="B862">
        <v>205.5</v>
      </c>
      <c r="C862">
        <v>206.5</v>
      </c>
      <c r="D862">
        <v>205.5</v>
      </c>
      <c r="E862">
        <v>206.4</v>
      </c>
      <c r="G862">
        <v>206.4</v>
      </c>
      <c r="H862">
        <v>4341</v>
      </c>
      <c r="I862">
        <v>30656</v>
      </c>
      <c r="J862">
        <f t="shared" si="39"/>
        <v>75.882352941176464</v>
      </c>
      <c r="K862">
        <f t="shared" si="40"/>
        <v>1962</v>
      </c>
      <c r="L862">
        <f t="shared" si="41"/>
        <v>11</v>
      </c>
    </row>
    <row r="863" spans="1:12" x14ac:dyDescent="0.25">
      <c r="A863" s="1">
        <v>22978</v>
      </c>
      <c r="B863">
        <v>206.2</v>
      </c>
      <c r="C863">
        <v>206.2</v>
      </c>
      <c r="D863">
        <v>205.2</v>
      </c>
      <c r="E863">
        <v>205.6</v>
      </c>
      <c r="G863">
        <v>205.6</v>
      </c>
      <c r="H863">
        <v>6055</v>
      </c>
      <c r="I863">
        <v>28589</v>
      </c>
      <c r="J863">
        <f t="shared" si="39"/>
        <v>75.588235294117652</v>
      </c>
      <c r="K863">
        <f t="shared" si="40"/>
        <v>1962</v>
      </c>
      <c r="L863">
        <f t="shared" si="41"/>
        <v>11</v>
      </c>
    </row>
    <row r="864" spans="1:12" x14ac:dyDescent="0.25">
      <c r="A864" s="1">
        <v>22979</v>
      </c>
      <c r="B864">
        <v>205.5</v>
      </c>
      <c r="C864">
        <v>206</v>
      </c>
      <c r="D864">
        <v>204.7</v>
      </c>
      <c r="E864">
        <v>205.1</v>
      </c>
      <c r="G864">
        <v>205.1</v>
      </c>
      <c r="H864">
        <v>6389</v>
      </c>
      <c r="I864">
        <v>27536</v>
      </c>
      <c r="J864">
        <f t="shared" si="39"/>
        <v>75.404411764705884</v>
      </c>
      <c r="K864">
        <f t="shared" si="40"/>
        <v>1962</v>
      </c>
      <c r="L864">
        <f t="shared" si="41"/>
        <v>11</v>
      </c>
    </row>
    <row r="865" spans="1:12" x14ac:dyDescent="0.25">
      <c r="A865" s="1">
        <v>22980</v>
      </c>
      <c r="B865">
        <v>204.6</v>
      </c>
      <c r="C865">
        <v>206</v>
      </c>
      <c r="D865">
        <v>204.5</v>
      </c>
      <c r="E865">
        <v>206</v>
      </c>
      <c r="G865">
        <v>206</v>
      </c>
      <c r="H865">
        <v>7430</v>
      </c>
      <c r="I865">
        <v>26118</v>
      </c>
      <c r="J865">
        <f t="shared" si="39"/>
        <v>75.735294117647058</v>
      </c>
      <c r="K865">
        <f t="shared" si="40"/>
        <v>1962</v>
      </c>
      <c r="L865">
        <f t="shared" si="41"/>
        <v>11</v>
      </c>
    </row>
    <row r="866" spans="1:12" x14ac:dyDescent="0.25">
      <c r="A866" s="1">
        <v>22983</v>
      </c>
      <c r="B866">
        <v>205.6</v>
      </c>
      <c r="C866">
        <v>207.4</v>
      </c>
      <c r="D866">
        <v>205.6</v>
      </c>
      <c r="E866">
        <v>207.3</v>
      </c>
      <c r="G866">
        <v>207.3</v>
      </c>
      <c r="H866">
        <v>8632</v>
      </c>
      <c r="I866">
        <v>22654</v>
      </c>
      <c r="J866">
        <f t="shared" si="39"/>
        <v>76.213235294117652</v>
      </c>
      <c r="K866">
        <f t="shared" si="40"/>
        <v>1962</v>
      </c>
      <c r="L866">
        <f t="shared" si="41"/>
        <v>12</v>
      </c>
    </row>
    <row r="867" spans="1:12" x14ac:dyDescent="0.25">
      <c r="A867" s="1">
        <v>22984</v>
      </c>
      <c r="B867">
        <v>207</v>
      </c>
      <c r="C867">
        <v>207.3</v>
      </c>
      <c r="D867">
        <v>206.4</v>
      </c>
      <c r="E867">
        <v>206.4</v>
      </c>
      <c r="G867">
        <v>206.4</v>
      </c>
      <c r="H867">
        <v>9299</v>
      </c>
      <c r="I867">
        <v>17733</v>
      </c>
      <c r="J867">
        <f t="shared" si="39"/>
        <v>75.882352941176464</v>
      </c>
      <c r="K867">
        <f t="shared" si="40"/>
        <v>1962</v>
      </c>
      <c r="L867">
        <f t="shared" si="41"/>
        <v>12</v>
      </c>
    </row>
    <row r="868" spans="1:12" x14ac:dyDescent="0.25">
      <c r="A868" s="1">
        <v>22985</v>
      </c>
      <c r="B868">
        <v>206.5</v>
      </c>
      <c r="C868">
        <v>207.4</v>
      </c>
      <c r="D868">
        <v>206.2</v>
      </c>
      <c r="E868">
        <v>207.1</v>
      </c>
      <c r="G868">
        <v>207.1</v>
      </c>
      <c r="H868">
        <v>5396</v>
      </c>
      <c r="I868">
        <v>14795</v>
      </c>
      <c r="J868">
        <f t="shared" si="39"/>
        <v>76.139705882352928</v>
      </c>
      <c r="K868">
        <f t="shared" si="40"/>
        <v>1962</v>
      </c>
      <c r="L868">
        <f t="shared" si="41"/>
        <v>12</v>
      </c>
    </row>
    <row r="869" spans="1:12" x14ac:dyDescent="0.25">
      <c r="A869" s="1">
        <v>22986</v>
      </c>
      <c r="B869">
        <v>207.4</v>
      </c>
      <c r="C869">
        <v>208.4</v>
      </c>
      <c r="D869">
        <v>207.4</v>
      </c>
      <c r="E869">
        <v>208.2</v>
      </c>
      <c r="G869">
        <v>208.2</v>
      </c>
      <c r="H869">
        <v>5191</v>
      </c>
      <c r="I869">
        <v>11488</v>
      </c>
      <c r="J869">
        <f t="shared" si="39"/>
        <v>76.544117647058826</v>
      </c>
      <c r="K869">
        <f t="shared" si="40"/>
        <v>1962</v>
      </c>
      <c r="L869">
        <f t="shared" si="41"/>
        <v>12</v>
      </c>
    </row>
    <row r="870" spans="1:12" x14ac:dyDescent="0.25">
      <c r="A870" s="1">
        <v>22987</v>
      </c>
      <c r="B870">
        <v>208.2</v>
      </c>
      <c r="C870">
        <v>209.2</v>
      </c>
      <c r="D870">
        <v>208.2</v>
      </c>
      <c r="E870">
        <v>208.3</v>
      </c>
      <c r="G870">
        <v>208.3</v>
      </c>
      <c r="H870">
        <v>3439</v>
      </c>
      <c r="I870">
        <v>9669</v>
      </c>
      <c r="J870">
        <f t="shared" si="39"/>
        <v>76.580882352941188</v>
      </c>
      <c r="K870">
        <f t="shared" si="40"/>
        <v>1962</v>
      </c>
      <c r="L870">
        <f t="shared" si="41"/>
        <v>12</v>
      </c>
    </row>
    <row r="871" spans="1:12" x14ac:dyDescent="0.25">
      <c r="A871" s="1">
        <v>22990</v>
      </c>
      <c r="B871">
        <v>208.2</v>
      </c>
      <c r="C871">
        <v>208.3</v>
      </c>
      <c r="D871">
        <v>207.5</v>
      </c>
      <c r="E871">
        <v>207.7</v>
      </c>
      <c r="G871">
        <v>207.7</v>
      </c>
      <c r="H871">
        <v>2811</v>
      </c>
      <c r="I871">
        <v>8792</v>
      </c>
      <c r="J871">
        <f t="shared" si="39"/>
        <v>76.360294117647058</v>
      </c>
      <c r="K871">
        <f t="shared" si="40"/>
        <v>1962</v>
      </c>
      <c r="L871">
        <f t="shared" si="41"/>
        <v>12</v>
      </c>
    </row>
    <row r="872" spans="1:12" x14ac:dyDescent="0.25">
      <c r="A872" s="1">
        <v>22991</v>
      </c>
      <c r="B872">
        <v>207.6</v>
      </c>
      <c r="C872">
        <v>208</v>
      </c>
      <c r="D872">
        <v>206</v>
      </c>
      <c r="E872">
        <v>206.4</v>
      </c>
      <c r="G872">
        <v>206.4</v>
      </c>
      <c r="H872">
        <v>2447</v>
      </c>
      <c r="I872">
        <v>8027</v>
      </c>
      <c r="J872">
        <f t="shared" si="39"/>
        <v>75.882352941176464</v>
      </c>
      <c r="K872">
        <f t="shared" si="40"/>
        <v>1962</v>
      </c>
      <c r="L872">
        <f t="shared" si="41"/>
        <v>12</v>
      </c>
    </row>
    <row r="873" spans="1:12" x14ac:dyDescent="0.25">
      <c r="A873" s="1">
        <v>22992</v>
      </c>
      <c r="B873">
        <v>206.7</v>
      </c>
      <c r="C873">
        <v>208.6</v>
      </c>
      <c r="D873">
        <v>206.4</v>
      </c>
      <c r="E873">
        <v>208.2</v>
      </c>
      <c r="G873">
        <v>208.2</v>
      </c>
      <c r="H873">
        <v>2292</v>
      </c>
      <c r="I873">
        <v>7337</v>
      </c>
      <c r="J873">
        <f t="shared" si="39"/>
        <v>76.544117647058826</v>
      </c>
      <c r="K873">
        <f t="shared" si="40"/>
        <v>1962</v>
      </c>
      <c r="L873">
        <f t="shared" si="41"/>
        <v>12</v>
      </c>
    </row>
    <row r="874" spans="1:12" x14ac:dyDescent="0.25">
      <c r="A874" s="1">
        <v>22993</v>
      </c>
      <c r="B874">
        <v>208.1</v>
      </c>
      <c r="C874">
        <v>209.5</v>
      </c>
      <c r="D874">
        <v>208.1</v>
      </c>
      <c r="E874">
        <v>208.1</v>
      </c>
      <c r="G874">
        <v>208.1</v>
      </c>
      <c r="H874">
        <v>3256</v>
      </c>
      <c r="I874">
        <v>5778</v>
      </c>
      <c r="J874">
        <f t="shared" si="39"/>
        <v>76.507352941176464</v>
      </c>
      <c r="K874">
        <f t="shared" si="40"/>
        <v>1962</v>
      </c>
      <c r="L874">
        <f t="shared" si="41"/>
        <v>12</v>
      </c>
    </row>
    <row r="875" spans="1:12" x14ac:dyDescent="0.25">
      <c r="A875" s="1">
        <v>22994</v>
      </c>
      <c r="B875">
        <v>208.4</v>
      </c>
      <c r="C875">
        <v>209.3</v>
      </c>
      <c r="D875">
        <v>208.3</v>
      </c>
      <c r="E875">
        <v>209.1</v>
      </c>
      <c r="G875">
        <v>209.1</v>
      </c>
      <c r="H875">
        <v>2720</v>
      </c>
      <c r="I875">
        <v>5247</v>
      </c>
      <c r="J875">
        <f t="shared" si="39"/>
        <v>76.874999999999986</v>
      </c>
      <c r="K875">
        <f t="shared" si="40"/>
        <v>1962</v>
      </c>
      <c r="L875">
        <f t="shared" si="41"/>
        <v>12</v>
      </c>
    </row>
    <row r="876" spans="1:12" x14ac:dyDescent="0.25">
      <c r="A876" s="1">
        <v>22997</v>
      </c>
      <c r="B876">
        <v>209.2</v>
      </c>
      <c r="C876">
        <v>209.6</v>
      </c>
      <c r="D876">
        <v>209</v>
      </c>
      <c r="E876">
        <v>209.3</v>
      </c>
      <c r="G876">
        <v>209.3</v>
      </c>
      <c r="H876">
        <v>2034</v>
      </c>
      <c r="I876">
        <v>4738</v>
      </c>
      <c r="J876">
        <f t="shared" si="39"/>
        <v>76.94852941176471</v>
      </c>
      <c r="K876">
        <f t="shared" si="40"/>
        <v>1962</v>
      </c>
      <c r="L876">
        <f t="shared" si="41"/>
        <v>12</v>
      </c>
    </row>
    <row r="877" spans="1:12" x14ac:dyDescent="0.25">
      <c r="A877" s="1">
        <v>22998</v>
      </c>
      <c r="B877">
        <v>209</v>
      </c>
      <c r="C877">
        <v>210.4</v>
      </c>
      <c r="D877">
        <v>208.2</v>
      </c>
      <c r="E877">
        <v>208.4</v>
      </c>
      <c r="G877">
        <v>208.4</v>
      </c>
      <c r="H877">
        <v>2093</v>
      </c>
      <c r="I877">
        <v>3793</v>
      </c>
      <c r="J877">
        <f t="shared" si="39"/>
        <v>76.617647058823536</v>
      </c>
      <c r="K877">
        <f t="shared" si="40"/>
        <v>1962</v>
      </c>
      <c r="L877">
        <f t="shared" si="41"/>
        <v>12</v>
      </c>
    </row>
    <row r="878" spans="1:12" x14ac:dyDescent="0.25">
      <c r="A878" s="1">
        <v>22999</v>
      </c>
      <c r="B878">
        <v>210.4</v>
      </c>
      <c r="C878">
        <v>211.1</v>
      </c>
      <c r="D878">
        <v>210.2</v>
      </c>
      <c r="E878">
        <v>211</v>
      </c>
      <c r="G878">
        <v>211</v>
      </c>
      <c r="H878">
        <v>8155</v>
      </c>
      <c r="I878">
        <v>69026</v>
      </c>
      <c r="J878">
        <f t="shared" si="39"/>
        <v>77.57352941176471</v>
      </c>
      <c r="K878">
        <f t="shared" si="40"/>
        <v>1962</v>
      </c>
      <c r="L878">
        <f t="shared" si="41"/>
        <v>12</v>
      </c>
    </row>
    <row r="879" spans="1:12" x14ac:dyDescent="0.25">
      <c r="A879" s="1">
        <v>23000</v>
      </c>
      <c r="B879">
        <v>210.5</v>
      </c>
      <c r="C879">
        <v>211.4</v>
      </c>
      <c r="D879">
        <v>210.5</v>
      </c>
      <c r="E879">
        <v>211.2</v>
      </c>
      <c r="G879">
        <v>211.2</v>
      </c>
      <c r="H879">
        <v>7508</v>
      </c>
      <c r="I879">
        <v>68256</v>
      </c>
      <c r="J879">
        <f t="shared" si="39"/>
        <v>77.647058823529406</v>
      </c>
      <c r="K879">
        <f t="shared" si="40"/>
        <v>1962</v>
      </c>
      <c r="L879">
        <f t="shared" si="41"/>
        <v>12</v>
      </c>
    </row>
    <row r="880" spans="1:12" x14ac:dyDescent="0.25">
      <c r="A880" s="1">
        <v>23001</v>
      </c>
      <c r="B880">
        <v>211.3</v>
      </c>
      <c r="C880">
        <v>211.4</v>
      </c>
      <c r="D880">
        <v>211</v>
      </c>
      <c r="E880">
        <v>211.3</v>
      </c>
      <c r="G880">
        <v>211.3</v>
      </c>
      <c r="H880">
        <v>6958</v>
      </c>
      <c r="I880">
        <v>67235</v>
      </c>
      <c r="J880">
        <f t="shared" si="39"/>
        <v>77.683823529411768</v>
      </c>
      <c r="K880">
        <f t="shared" si="40"/>
        <v>1962</v>
      </c>
      <c r="L880">
        <f t="shared" si="41"/>
        <v>12</v>
      </c>
    </row>
    <row r="881" spans="1:12" x14ac:dyDescent="0.25">
      <c r="A881" s="1">
        <v>23006</v>
      </c>
      <c r="B881">
        <v>210.6</v>
      </c>
      <c r="C881">
        <v>211</v>
      </c>
      <c r="D881">
        <v>210.2</v>
      </c>
      <c r="E881">
        <v>210.6</v>
      </c>
      <c r="G881">
        <v>210.6</v>
      </c>
      <c r="H881">
        <v>3886</v>
      </c>
      <c r="I881">
        <v>67383</v>
      </c>
      <c r="J881">
        <f t="shared" si="39"/>
        <v>77.42647058823529</v>
      </c>
      <c r="K881">
        <f t="shared" si="40"/>
        <v>1962</v>
      </c>
      <c r="L881">
        <f t="shared" si="41"/>
        <v>12</v>
      </c>
    </row>
    <row r="882" spans="1:12" x14ac:dyDescent="0.25">
      <c r="A882" s="1">
        <v>23007</v>
      </c>
      <c r="B882">
        <v>210.4</v>
      </c>
      <c r="C882">
        <v>211.1</v>
      </c>
      <c r="D882">
        <v>210.2</v>
      </c>
      <c r="E882">
        <v>210.4</v>
      </c>
      <c r="G882">
        <v>210.4</v>
      </c>
      <c r="H882">
        <v>3493</v>
      </c>
      <c r="I882">
        <v>67376</v>
      </c>
      <c r="J882">
        <f t="shared" si="39"/>
        <v>77.352941176470594</v>
      </c>
      <c r="K882">
        <f t="shared" si="40"/>
        <v>1962</v>
      </c>
      <c r="L882">
        <f t="shared" si="41"/>
        <v>12</v>
      </c>
    </row>
    <row r="883" spans="1:12" x14ac:dyDescent="0.25">
      <c r="A883" s="1">
        <v>23008</v>
      </c>
      <c r="B883">
        <v>210.5</v>
      </c>
      <c r="C883">
        <v>211</v>
      </c>
      <c r="D883">
        <v>210.5</v>
      </c>
      <c r="E883">
        <v>210.6</v>
      </c>
      <c r="G883">
        <v>210.6</v>
      </c>
      <c r="H883">
        <v>4208</v>
      </c>
      <c r="I883">
        <v>66978</v>
      </c>
      <c r="J883">
        <f t="shared" si="39"/>
        <v>77.42647058823529</v>
      </c>
      <c r="K883">
        <f t="shared" si="40"/>
        <v>1962</v>
      </c>
      <c r="L883">
        <f t="shared" si="41"/>
        <v>12</v>
      </c>
    </row>
    <row r="884" spans="1:12" x14ac:dyDescent="0.25">
      <c r="A884" s="1">
        <v>23011</v>
      </c>
      <c r="B884">
        <v>210.7</v>
      </c>
      <c r="C884">
        <v>211.5</v>
      </c>
      <c r="D884">
        <v>210.7</v>
      </c>
      <c r="E884">
        <v>211.1</v>
      </c>
      <c r="G884">
        <v>211.1</v>
      </c>
      <c r="H884">
        <v>2222</v>
      </c>
      <c r="I884">
        <v>66478</v>
      </c>
      <c r="J884">
        <f t="shared" si="39"/>
        <v>77.610294117647044</v>
      </c>
      <c r="K884">
        <f t="shared" si="40"/>
        <v>1962</v>
      </c>
      <c r="L884">
        <f t="shared" si="41"/>
        <v>12</v>
      </c>
    </row>
    <row r="885" spans="1:12" x14ac:dyDescent="0.25">
      <c r="A885" s="1">
        <v>23013</v>
      </c>
      <c r="B885">
        <v>211</v>
      </c>
      <c r="C885">
        <v>211.1</v>
      </c>
      <c r="D885">
        <v>210.3</v>
      </c>
      <c r="E885">
        <v>210.6</v>
      </c>
      <c r="G885">
        <v>210.6</v>
      </c>
      <c r="H885">
        <v>5157</v>
      </c>
      <c r="I885">
        <v>64464</v>
      </c>
      <c r="J885">
        <f t="shared" si="39"/>
        <v>77.42647058823529</v>
      </c>
      <c r="K885">
        <f t="shared" si="40"/>
        <v>1963</v>
      </c>
      <c r="L885">
        <f t="shared" si="41"/>
        <v>1</v>
      </c>
    </row>
    <row r="886" spans="1:12" x14ac:dyDescent="0.25">
      <c r="A886" s="1">
        <v>23014</v>
      </c>
      <c r="B886">
        <v>210.6</v>
      </c>
      <c r="C886">
        <v>211.5</v>
      </c>
      <c r="D886">
        <v>210.4</v>
      </c>
      <c r="E886">
        <v>211.4</v>
      </c>
      <c r="G886">
        <v>211.4</v>
      </c>
      <c r="H886">
        <v>4925</v>
      </c>
      <c r="I886">
        <v>62474</v>
      </c>
      <c r="J886">
        <f t="shared" si="39"/>
        <v>77.720588235294116</v>
      </c>
      <c r="K886">
        <f t="shared" si="40"/>
        <v>1963</v>
      </c>
      <c r="L886">
        <f t="shared" si="41"/>
        <v>1</v>
      </c>
    </row>
    <row r="887" spans="1:12" x14ac:dyDescent="0.25">
      <c r="A887" s="1">
        <v>23015</v>
      </c>
      <c r="B887">
        <v>211.4</v>
      </c>
      <c r="C887">
        <v>211.4</v>
      </c>
      <c r="D887">
        <v>210.3</v>
      </c>
      <c r="E887">
        <v>210.7</v>
      </c>
      <c r="G887">
        <v>210.7</v>
      </c>
      <c r="H887">
        <v>4250</v>
      </c>
      <c r="I887">
        <v>61958</v>
      </c>
      <c r="J887">
        <f t="shared" si="39"/>
        <v>77.463235294117638</v>
      </c>
      <c r="K887">
        <f t="shared" si="40"/>
        <v>1963</v>
      </c>
      <c r="L887">
        <f t="shared" si="41"/>
        <v>1</v>
      </c>
    </row>
    <row r="888" spans="1:12" x14ac:dyDescent="0.25">
      <c r="A888" s="1">
        <v>23018</v>
      </c>
      <c r="B888">
        <v>210.4</v>
      </c>
      <c r="C888">
        <v>210.6</v>
      </c>
      <c r="D888">
        <v>208.7</v>
      </c>
      <c r="E888">
        <v>209</v>
      </c>
      <c r="G888">
        <v>209</v>
      </c>
      <c r="H888">
        <v>6904</v>
      </c>
      <c r="I888">
        <v>60906</v>
      </c>
      <c r="J888">
        <f t="shared" si="39"/>
        <v>76.838235294117652</v>
      </c>
      <c r="K888">
        <f t="shared" si="40"/>
        <v>1963</v>
      </c>
      <c r="L888">
        <f t="shared" si="41"/>
        <v>1</v>
      </c>
    </row>
    <row r="889" spans="1:12" x14ac:dyDescent="0.25">
      <c r="A889" s="1">
        <v>23019</v>
      </c>
      <c r="B889">
        <v>209</v>
      </c>
      <c r="C889">
        <v>209</v>
      </c>
      <c r="D889">
        <v>206.5</v>
      </c>
      <c r="E889">
        <v>206.6</v>
      </c>
      <c r="G889">
        <v>206.6</v>
      </c>
      <c r="H889">
        <v>13320</v>
      </c>
      <c r="I889">
        <v>57540</v>
      </c>
      <c r="J889">
        <f t="shared" si="39"/>
        <v>75.955882352941174</v>
      </c>
      <c r="K889">
        <f t="shared" si="40"/>
        <v>1963</v>
      </c>
      <c r="L889">
        <f t="shared" si="41"/>
        <v>1</v>
      </c>
    </row>
    <row r="890" spans="1:12" x14ac:dyDescent="0.25">
      <c r="A890" s="1">
        <v>23020</v>
      </c>
      <c r="B890">
        <v>206.2</v>
      </c>
      <c r="C890">
        <v>207.6</v>
      </c>
      <c r="D890">
        <v>205.4</v>
      </c>
      <c r="E890">
        <v>207.2</v>
      </c>
      <c r="G890">
        <v>207.2</v>
      </c>
      <c r="H890">
        <v>17747</v>
      </c>
      <c r="I890">
        <v>56115</v>
      </c>
      <c r="J890">
        <f t="shared" si="39"/>
        <v>76.17647058823529</v>
      </c>
      <c r="K890">
        <f t="shared" si="40"/>
        <v>1963</v>
      </c>
      <c r="L890">
        <f t="shared" si="41"/>
        <v>1</v>
      </c>
    </row>
    <row r="891" spans="1:12" x14ac:dyDescent="0.25">
      <c r="A891" s="1">
        <v>23021</v>
      </c>
      <c r="B891">
        <v>207.1</v>
      </c>
      <c r="C891">
        <v>208.2</v>
      </c>
      <c r="D891">
        <v>206.5</v>
      </c>
      <c r="E891">
        <v>208.1</v>
      </c>
      <c r="G891">
        <v>208.1</v>
      </c>
      <c r="H891">
        <v>18160</v>
      </c>
      <c r="I891">
        <v>54282</v>
      </c>
      <c r="J891">
        <f t="shared" si="39"/>
        <v>76.507352941176464</v>
      </c>
      <c r="K891">
        <f t="shared" si="40"/>
        <v>1963</v>
      </c>
      <c r="L891">
        <f t="shared" si="41"/>
        <v>1</v>
      </c>
    </row>
    <row r="892" spans="1:12" x14ac:dyDescent="0.25">
      <c r="A892" s="1">
        <v>23022</v>
      </c>
      <c r="B892">
        <v>207.7</v>
      </c>
      <c r="C892">
        <v>208.4</v>
      </c>
      <c r="D892">
        <v>207.5</v>
      </c>
      <c r="E892">
        <v>208.2</v>
      </c>
      <c r="G892">
        <v>208.2</v>
      </c>
      <c r="H892">
        <v>6311</v>
      </c>
      <c r="I892">
        <v>54866</v>
      </c>
      <c r="J892">
        <f t="shared" si="39"/>
        <v>76.544117647058826</v>
      </c>
      <c r="K892">
        <f t="shared" si="40"/>
        <v>1963</v>
      </c>
      <c r="L892">
        <f t="shared" si="41"/>
        <v>1</v>
      </c>
    </row>
    <row r="893" spans="1:12" x14ac:dyDescent="0.25">
      <c r="A893" s="1">
        <v>23025</v>
      </c>
      <c r="B893">
        <v>207.4</v>
      </c>
      <c r="C893">
        <v>207.6</v>
      </c>
      <c r="D893">
        <v>206.5</v>
      </c>
      <c r="E893">
        <v>206.6</v>
      </c>
      <c r="G893">
        <v>206.6</v>
      </c>
      <c r="H893">
        <v>4878</v>
      </c>
      <c r="I893">
        <v>54727</v>
      </c>
      <c r="J893">
        <f t="shared" si="39"/>
        <v>75.955882352941174</v>
      </c>
      <c r="K893">
        <f t="shared" si="40"/>
        <v>1963</v>
      </c>
      <c r="L893">
        <f t="shared" si="41"/>
        <v>1</v>
      </c>
    </row>
    <row r="894" spans="1:12" x14ac:dyDescent="0.25">
      <c r="A894" s="1">
        <v>23026</v>
      </c>
      <c r="B894">
        <v>206.4</v>
      </c>
      <c r="C894">
        <v>209.1</v>
      </c>
      <c r="D894">
        <v>206.4</v>
      </c>
      <c r="E894">
        <v>208.7</v>
      </c>
      <c r="G894">
        <v>208.7</v>
      </c>
      <c r="H894">
        <v>7018</v>
      </c>
      <c r="I894">
        <v>55086</v>
      </c>
      <c r="J894">
        <f t="shared" si="39"/>
        <v>76.72794117647058</v>
      </c>
      <c r="K894">
        <f t="shared" si="40"/>
        <v>1963</v>
      </c>
      <c r="L894">
        <f t="shared" si="41"/>
        <v>1</v>
      </c>
    </row>
    <row r="895" spans="1:12" x14ac:dyDescent="0.25">
      <c r="A895" s="1">
        <v>23027</v>
      </c>
      <c r="B895">
        <v>209.1</v>
      </c>
      <c r="C895">
        <v>209.5</v>
      </c>
      <c r="D895">
        <v>208.5</v>
      </c>
      <c r="E895">
        <v>209.4</v>
      </c>
      <c r="G895">
        <v>209.4</v>
      </c>
      <c r="H895">
        <v>4918</v>
      </c>
      <c r="I895">
        <v>54062</v>
      </c>
      <c r="J895">
        <f t="shared" si="39"/>
        <v>76.985294117647058</v>
      </c>
      <c r="K895">
        <f t="shared" si="40"/>
        <v>1963</v>
      </c>
      <c r="L895">
        <f t="shared" si="41"/>
        <v>1</v>
      </c>
    </row>
    <row r="896" spans="1:12" x14ac:dyDescent="0.25">
      <c r="A896" s="1">
        <v>23028</v>
      </c>
      <c r="B896">
        <v>209.4</v>
      </c>
      <c r="C896">
        <v>209.6</v>
      </c>
      <c r="D896">
        <v>209</v>
      </c>
      <c r="E896">
        <v>209.6</v>
      </c>
      <c r="G896">
        <v>209.6</v>
      </c>
      <c r="H896">
        <v>6164</v>
      </c>
      <c r="I896">
        <v>52428</v>
      </c>
      <c r="J896">
        <f t="shared" si="39"/>
        <v>77.058823529411768</v>
      </c>
      <c r="K896">
        <f t="shared" si="40"/>
        <v>1963</v>
      </c>
      <c r="L896">
        <f t="shared" si="41"/>
        <v>1</v>
      </c>
    </row>
    <row r="897" spans="1:12" x14ac:dyDescent="0.25">
      <c r="A897" s="1">
        <v>23029</v>
      </c>
      <c r="B897">
        <v>209.2</v>
      </c>
      <c r="C897">
        <v>209.2</v>
      </c>
      <c r="D897">
        <v>208</v>
      </c>
      <c r="E897">
        <v>208.5</v>
      </c>
      <c r="G897">
        <v>208.5</v>
      </c>
      <c r="H897">
        <v>3090</v>
      </c>
      <c r="I897">
        <v>51564</v>
      </c>
      <c r="J897">
        <f t="shared" si="39"/>
        <v>76.654411764705884</v>
      </c>
      <c r="K897">
        <f t="shared" si="40"/>
        <v>1963</v>
      </c>
      <c r="L897">
        <f t="shared" si="41"/>
        <v>1</v>
      </c>
    </row>
    <row r="898" spans="1:12" x14ac:dyDescent="0.25">
      <c r="A898" s="1">
        <v>23032</v>
      </c>
      <c r="B898">
        <v>208.7</v>
      </c>
      <c r="C898">
        <v>209.2</v>
      </c>
      <c r="D898">
        <v>208.3</v>
      </c>
      <c r="E898">
        <v>209.1</v>
      </c>
      <c r="G898">
        <v>209.1</v>
      </c>
      <c r="H898">
        <v>4845</v>
      </c>
      <c r="I898">
        <v>52198</v>
      </c>
      <c r="J898">
        <f t="shared" ref="J898:J961" si="42">G898/100*5000/136</f>
        <v>76.874999999999986</v>
      </c>
      <c r="K898">
        <f t="shared" ref="K898:K961" si="43">YEAR(A898)</f>
        <v>1963</v>
      </c>
      <c r="L898">
        <f t="shared" ref="L898:L961" si="44">MONTH(A898)</f>
        <v>1</v>
      </c>
    </row>
    <row r="899" spans="1:12" x14ac:dyDescent="0.25">
      <c r="A899" s="1">
        <v>23033</v>
      </c>
      <c r="B899">
        <v>209</v>
      </c>
      <c r="C899">
        <v>209.1</v>
      </c>
      <c r="D899">
        <v>208.5</v>
      </c>
      <c r="E899">
        <v>208.6</v>
      </c>
      <c r="G899">
        <v>208.6</v>
      </c>
      <c r="H899">
        <v>2950</v>
      </c>
      <c r="I899">
        <v>52435</v>
      </c>
      <c r="J899">
        <f t="shared" si="42"/>
        <v>76.691176470588232</v>
      </c>
      <c r="K899">
        <f t="shared" si="43"/>
        <v>1963</v>
      </c>
      <c r="L899">
        <f t="shared" si="44"/>
        <v>1</v>
      </c>
    </row>
    <row r="900" spans="1:12" x14ac:dyDescent="0.25">
      <c r="A900" s="1">
        <v>23034</v>
      </c>
      <c r="B900">
        <v>208.6</v>
      </c>
      <c r="C900">
        <v>210.7</v>
      </c>
      <c r="D900">
        <v>208.5</v>
      </c>
      <c r="E900">
        <v>210.4</v>
      </c>
      <c r="G900">
        <v>210.4</v>
      </c>
      <c r="H900">
        <v>1190</v>
      </c>
      <c r="I900">
        <v>52383</v>
      </c>
      <c r="J900">
        <f t="shared" si="42"/>
        <v>77.352941176470594</v>
      </c>
      <c r="K900">
        <f t="shared" si="43"/>
        <v>1963</v>
      </c>
      <c r="L900">
        <f t="shared" si="44"/>
        <v>1</v>
      </c>
    </row>
    <row r="901" spans="1:12" x14ac:dyDescent="0.25">
      <c r="A901" s="1">
        <v>23035</v>
      </c>
      <c r="B901">
        <v>210.6</v>
      </c>
      <c r="C901">
        <v>211.1</v>
      </c>
      <c r="D901">
        <v>209.7</v>
      </c>
      <c r="E901">
        <v>210.1</v>
      </c>
      <c r="G901">
        <v>210.1</v>
      </c>
      <c r="H901">
        <v>6391</v>
      </c>
      <c r="I901">
        <v>50640</v>
      </c>
      <c r="J901">
        <f t="shared" si="42"/>
        <v>77.242647058823536</v>
      </c>
      <c r="K901">
        <f t="shared" si="43"/>
        <v>1963</v>
      </c>
      <c r="L901">
        <f t="shared" si="44"/>
        <v>1</v>
      </c>
    </row>
    <row r="902" spans="1:12" x14ac:dyDescent="0.25">
      <c r="A902" s="1">
        <v>23036</v>
      </c>
      <c r="B902">
        <v>209.7</v>
      </c>
      <c r="C902">
        <v>211</v>
      </c>
      <c r="D902">
        <v>209.7</v>
      </c>
      <c r="E902">
        <v>210.6</v>
      </c>
      <c r="G902">
        <v>210.6</v>
      </c>
      <c r="H902">
        <v>6286</v>
      </c>
      <c r="I902">
        <v>49917</v>
      </c>
      <c r="J902">
        <f t="shared" si="42"/>
        <v>77.42647058823529</v>
      </c>
      <c r="K902">
        <f t="shared" si="43"/>
        <v>1963</v>
      </c>
      <c r="L902">
        <f t="shared" si="44"/>
        <v>1</v>
      </c>
    </row>
    <row r="903" spans="1:12" x14ac:dyDescent="0.25">
      <c r="A903" s="1">
        <v>23039</v>
      </c>
      <c r="B903">
        <v>211</v>
      </c>
      <c r="C903">
        <v>212.4</v>
      </c>
      <c r="D903">
        <v>210.7</v>
      </c>
      <c r="E903">
        <v>212.2</v>
      </c>
      <c r="G903">
        <v>212.2</v>
      </c>
      <c r="H903">
        <v>2785</v>
      </c>
      <c r="I903">
        <v>49249</v>
      </c>
      <c r="J903">
        <f t="shared" si="42"/>
        <v>78.014705882352942</v>
      </c>
      <c r="K903">
        <f t="shared" si="43"/>
        <v>1963</v>
      </c>
      <c r="L903">
        <f t="shared" si="44"/>
        <v>1</v>
      </c>
    </row>
    <row r="904" spans="1:12" x14ac:dyDescent="0.25">
      <c r="A904" s="1">
        <v>23040</v>
      </c>
      <c r="B904">
        <v>212.3</v>
      </c>
      <c r="C904">
        <v>212.7</v>
      </c>
      <c r="D904">
        <v>211.7</v>
      </c>
      <c r="E904">
        <v>212.2</v>
      </c>
      <c r="G904">
        <v>212.2</v>
      </c>
      <c r="H904">
        <v>6864</v>
      </c>
      <c r="I904">
        <v>47315</v>
      </c>
      <c r="J904">
        <f t="shared" si="42"/>
        <v>78.014705882352942</v>
      </c>
      <c r="K904">
        <f t="shared" si="43"/>
        <v>1963</v>
      </c>
      <c r="L904">
        <f t="shared" si="44"/>
        <v>1</v>
      </c>
    </row>
    <row r="905" spans="1:12" x14ac:dyDescent="0.25">
      <c r="A905" s="1">
        <v>23041</v>
      </c>
      <c r="B905">
        <v>212.3</v>
      </c>
      <c r="C905">
        <v>212.5</v>
      </c>
      <c r="D905">
        <v>211.4</v>
      </c>
      <c r="E905">
        <v>211.6</v>
      </c>
      <c r="G905">
        <v>211.6</v>
      </c>
      <c r="H905">
        <v>4627</v>
      </c>
      <c r="I905">
        <v>45608</v>
      </c>
      <c r="J905">
        <f t="shared" si="42"/>
        <v>77.794117647058826</v>
      </c>
      <c r="K905">
        <f t="shared" si="43"/>
        <v>1963</v>
      </c>
      <c r="L905">
        <f t="shared" si="44"/>
        <v>1</v>
      </c>
    </row>
    <row r="906" spans="1:12" x14ac:dyDescent="0.25">
      <c r="A906" s="1">
        <v>23042</v>
      </c>
      <c r="B906">
        <v>211.2</v>
      </c>
      <c r="C906">
        <v>211.7</v>
      </c>
      <c r="D906">
        <v>211.1</v>
      </c>
      <c r="E906">
        <v>211.4</v>
      </c>
      <c r="G906">
        <v>211.4</v>
      </c>
      <c r="H906">
        <v>3012</v>
      </c>
      <c r="I906">
        <v>44093</v>
      </c>
      <c r="J906">
        <f t="shared" si="42"/>
        <v>77.720588235294116</v>
      </c>
      <c r="K906">
        <f t="shared" si="43"/>
        <v>1963</v>
      </c>
      <c r="L906">
        <f t="shared" si="44"/>
        <v>1</v>
      </c>
    </row>
    <row r="907" spans="1:12" x14ac:dyDescent="0.25">
      <c r="A907" s="1">
        <v>23043</v>
      </c>
      <c r="B907">
        <v>211.4</v>
      </c>
      <c r="C907">
        <v>211.6</v>
      </c>
      <c r="D907">
        <v>206.4</v>
      </c>
      <c r="E907">
        <v>208.4</v>
      </c>
      <c r="G907">
        <v>208.4</v>
      </c>
      <c r="H907">
        <v>2082</v>
      </c>
      <c r="I907">
        <v>43516</v>
      </c>
      <c r="J907">
        <f t="shared" si="42"/>
        <v>76.617647058823536</v>
      </c>
      <c r="K907">
        <f t="shared" si="43"/>
        <v>1963</v>
      </c>
      <c r="L907">
        <f t="shared" si="44"/>
        <v>2</v>
      </c>
    </row>
    <row r="908" spans="1:12" x14ac:dyDescent="0.25">
      <c r="A908" s="1">
        <v>23046</v>
      </c>
      <c r="B908">
        <v>208.6</v>
      </c>
      <c r="C908">
        <v>209.3</v>
      </c>
      <c r="D908">
        <v>208.6</v>
      </c>
      <c r="E908">
        <v>209.1</v>
      </c>
      <c r="G908">
        <v>209.1</v>
      </c>
      <c r="H908">
        <v>5098</v>
      </c>
      <c r="I908">
        <v>41933</v>
      </c>
      <c r="J908">
        <f t="shared" si="42"/>
        <v>76.874999999999986</v>
      </c>
      <c r="K908">
        <f t="shared" si="43"/>
        <v>1963</v>
      </c>
      <c r="L908">
        <f t="shared" si="44"/>
        <v>2</v>
      </c>
    </row>
    <row r="909" spans="1:12" x14ac:dyDescent="0.25">
      <c r="A909" s="1">
        <v>23047</v>
      </c>
      <c r="B909">
        <v>209</v>
      </c>
      <c r="C909">
        <v>210.3</v>
      </c>
      <c r="D909">
        <v>209</v>
      </c>
      <c r="E909">
        <v>210</v>
      </c>
      <c r="G909">
        <v>210</v>
      </c>
      <c r="H909">
        <v>2450</v>
      </c>
      <c r="I909">
        <v>41048</v>
      </c>
      <c r="J909">
        <f t="shared" si="42"/>
        <v>77.205882352941174</v>
      </c>
      <c r="K909">
        <f t="shared" si="43"/>
        <v>1963</v>
      </c>
      <c r="L909">
        <f t="shared" si="44"/>
        <v>2</v>
      </c>
    </row>
    <row r="910" spans="1:12" x14ac:dyDescent="0.25">
      <c r="A910" s="1">
        <v>23048</v>
      </c>
      <c r="B910">
        <v>210.3</v>
      </c>
      <c r="C910">
        <v>211.1</v>
      </c>
      <c r="D910">
        <v>210.1</v>
      </c>
      <c r="E910">
        <v>210.5</v>
      </c>
      <c r="G910">
        <v>210.5</v>
      </c>
      <c r="H910">
        <v>2833</v>
      </c>
      <c r="I910">
        <v>40564</v>
      </c>
      <c r="J910">
        <f t="shared" si="42"/>
        <v>77.389705882352942</v>
      </c>
      <c r="K910">
        <f t="shared" si="43"/>
        <v>1963</v>
      </c>
      <c r="L910">
        <f t="shared" si="44"/>
        <v>2</v>
      </c>
    </row>
    <row r="911" spans="1:12" x14ac:dyDescent="0.25">
      <c r="A911" s="1">
        <v>23049</v>
      </c>
      <c r="B911">
        <v>210.4</v>
      </c>
      <c r="C911">
        <v>211</v>
      </c>
      <c r="D911">
        <v>210.1</v>
      </c>
      <c r="E911">
        <v>210.2</v>
      </c>
      <c r="G911">
        <v>210.2</v>
      </c>
      <c r="H911">
        <v>3602</v>
      </c>
      <c r="I911">
        <v>38873</v>
      </c>
      <c r="J911">
        <f t="shared" si="42"/>
        <v>77.279411764705884</v>
      </c>
      <c r="K911">
        <f t="shared" si="43"/>
        <v>1963</v>
      </c>
      <c r="L911">
        <f t="shared" si="44"/>
        <v>2</v>
      </c>
    </row>
    <row r="912" spans="1:12" x14ac:dyDescent="0.25">
      <c r="A912" s="1">
        <v>23050</v>
      </c>
      <c r="B912">
        <v>210.2</v>
      </c>
      <c r="C912">
        <v>210.6</v>
      </c>
      <c r="D912">
        <v>210.1</v>
      </c>
      <c r="E912">
        <v>210.3</v>
      </c>
      <c r="G912">
        <v>210.3</v>
      </c>
      <c r="H912">
        <v>3313</v>
      </c>
      <c r="I912">
        <v>37891</v>
      </c>
      <c r="J912">
        <f t="shared" si="42"/>
        <v>77.316176470588246</v>
      </c>
      <c r="K912">
        <f t="shared" si="43"/>
        <v>1963</v>
      </c>
      <c r="L912">
        <f t="shared" si="44"/>
        <v>2</v>
      </c>
    </row>
    <row r="913" spans="1:12" x14ac:dyDescent="0.25">
      <c r="A913" s="1">
        <v>23053</v>
      </c>
      <c r="B913">
        <v>210.2</v>
      </c>
      <c r="C913">
        <v>210.2</v>
      </c>
      <c r="D913">
        <v>207.4</v>
      </c>
      <c r="E913">
        <v>208.2</v>
      </c>
      <c r="G913">
        <v>208.2</v>
      </c>
      <c r="H913">
        <v>2646</v>
      </c>
      <c r="I913">
        <v>36678</v>
      </c>
      <c r="J913">
        <f t="shared" si="42"/>
        <v>76.544117647058826</v>
      </c>
      <c r="K913">
        <f t="shared" si="43"/>
        <v>1963</v>
      </c>
      <c r="L913">
        <f t="shared" si="44"/>
        <v>2</v>
      </c>
    </row>
    <row r="914" spans="1:12" x14ac:dyDescent="0.25">
      <c r="A914" s="1">
        <v>23054</v>
      </c>
      <c r="B914">
        <v>208.4</v>
      </c>
      <c r="C914">
        <v>208.4</v>
      </c>
      <c r="D914">
        <v>206.6</v>
      </c>
      <c r="E914">
        <v>206.6</v>
      </c>
      <c r="G914">
        <v>206.6</v>
      </c>
      <c r="H914">
        <v>4737</v>
      </c>
      <c r="I914">
        <v>35658</v>
      </c>
      <c r="J914">
        <f t="shared" si="42"/>
        <v>75.955882352941174</v>
      </c>
      <c r="K914">
        <f t="shared" si="43"/>
        <v>1963</v>
      </c>
      <c r="L914">
        <f t="shared" si="44"/>
        <v>2</v>
      </c>
    </row>
    <row r="915" spans="1:12" x14ac:dyDescent="0.25">
      <c r="A915" s="1">
        <v>23055</v>
      </c>
      <c r="B915">
        <v>206.4</v>
      </c>
      <c r="C915">
        <v>207.2</v>
      </c>
      <c r="D915">
        <v>205.6</v>
      </c>
      <c r="E915">
        <v>206.6</v>
      </c>
      <c r="G915">
        <v>206.6</v>
      </c>
      <c r="H915">
        <v>5625</v>
      </c>
      <c r="I915">
        <v>33959</v>
      </c>
      <c r="J915">
        <f t="shared" si="42"/>
        <v>75.955882352941174</v>
      </c>
      <c r="K915">
        <f t="shared" si="43"/>
        <v>1963</v>
      </c>
      <c r="L915">
        <f t="shared" si="44"/>
        <v>2</v>
      </c>
    </row>
    <row r="916" spans="1:12" x14ac:dyDescent="0.25">
      <c r="A916" s="1">
        <v>23056</v>
      </c>
      <c r="B916">
        <v>207.4</v>
      </c>
      <c r="C916">
        <v>207.5</v>
      </c>
      <c r="D916">
        <v>206.6</v>
      </c>
      <c r="E916">
        <v>207.3</v>
      </c>
      <c r="G916">
        <v>207.3</v>
      </c>
      <c r="H916">
        <v>6784</v>
      </c>
      <c r="I916">
        <v>31822</v>
      </c>
      <c r="J916">
        <f t="shared" si="42"/>
        <v>76.213235294117652</v>
      </c>
      <c r="K916">
        <f t="shared" si="43"/>
        <v>1963</v>
      </c>
      <c r="L916">
        <f t="shared" si="44"/>
        <v>2</v>
      </c>
    </row>
    <row r="917" spans="1:12" x14ac:dyDescent="0.25">
      <c r="A917" s="1">
        <v>23057</v>
      </c>
      <c r="B917">
        <v>207.6</v>
      </c>
      <c r="C917">
        <v>208.2</v>
      </c>
      <c r="D917">
        <v>207.5</v>
      </c>
      <c r="E917">
        <v>208.1</v>
      </c>
      <c r="G917">
        <v>208.1</v>
      </c>
      <c r="H917">
        <v>3443</v>
      </c>
      <c r="I917">
        <v>30771</v>
      </c>
      <c r="J917">
        <f t="shared" si="42"/>
        <v>76.507352941176464</v>
      </c>
      <c r="K917">
        <f t="shared" si="43"/>
        <v>1963</v>
      </c>
      <c r="L917">
        <f t="shared" si="44"/>
        <v>2</v>
      </c>
    </row>
    <row r="918" spans="1:12" x14ac:dyDescent="0.25">
      <c r="A918" s="1">
        <v>23060</v>
      </c>
      <c r="B918">
        <v>207.6</v>
      </c>
      <c r="C918">
        <v>207.6</v>
      </c>
      <c r="D918">
        <v>205</v>
      </c>
      <c r="E918">
        <v>205.5</v>
      </c>
      <c r="G918">
        <v>205.5</v>
      </c>
      <c r="H918">
        <v>2971</v>
      </c>
      <c r="I918">
        <v>30890</v>
      </c>
      <c r="J918">
        <f t="shared" si="42"/>
        <v>75.55147058823529</v>
      </c>
      <c r="K918">
        <f t="shared" si="43"/>
        <v>1963</v>
      </c>
      <c r="L918">
        <f t="shared" si="44"/>
        <v>2</v>
      </c>
    </row>
    <row r="919" spans="1:12" x14ac:dyDescent="0.25">
      <c r="A919" s="1">
        <v>23061</v>
      </c>
      <c r="B919">
        <v>205.7</v>
      </c>
      <c r="C919">
        <v>206.5</v>
      </c>
      <c r="D919">
        <v>205.2</v>
      </c>
      <c r="E919">
        <v>205.3</v>
      </c>
      <c r="G919">
        <v>205.3</v>
      </c>
      <c r="H919">
        <v>6941</v>
      </c>
      <c r="I919">
        <v>29325</v>
      </c>
      <c r="J919">
        <f t="shared" si="42"/>
        <v>75.477941176470594</v>
      </c>
      <c r="K919">
        <f t="shared" si="43"/>
        <v>1963</v>
      </c>
      <c r="L919">
        <f t="shared" si="44"/>
        <v>2</v>
      </c>
    </row>
    <row r="920" spans="1:12" x14ac:dyDescent="0.25">
      <c r="A920" s="1">
        <v>23062</v>
      </c>
      <c r="B920">
        <v>205.3</v>
      </c>
      <c r="C920">
        <v>205.6</v>
      </c>
      <c r="D920">
        <v>204.6</v>
      </c>
      <c r="E920">
        <v>205.4</v>
      </c>
      <c r="G920">
        <v>205.4</v>
      </c>
      <c r="H920">
        <v>2875</v>
      </c>
      <c r="I920">
        <v>28250</v>
      </c>
      <c r="J920">
        <f t="shared" si="42"/>
        <v>75.514705882352956</v>
      </c>
      <c r="K920">
        <f t="shared" si="43"/>
        <v>1963</v>
      </c>
      <c r="L920">
        <f t="shared" si="44"/>
        <v>2</v>
      </c>
    </row>
    <row r="921" spans="1:12" x14ac:dyDescent="0.25">
      <c r="A921" s="1">
        <v>23063</v>
      </c>
      <c r="B921">
        <v>206.2</v>
      </c>
      <c r="C921">
        <v>207.7</v>
      </c>
      <c r="D921">
        <v>206.2</v>
      </c>
      <c r="E921">
        <v>207.2</v>
      </c>
      <c r="G921">
        <v>207.2</v>
      </c>
      <c r="H921">
        <v>4703</v>
      </c>
      <c r="I921">
        <v>27721</v>
      </c>
      <c r="J921">
        <f t="shared" si="42"/>
        <v>76.17647058823529</v>
      </c>
      <c r="K921">
        <f t="shared" si="43"/>
        <v>1963</v>
      </c>
      <c r="L921">
        <f t="shared" si="44"/>
        <v>2</v>
      </c>
    </row>
    <row r="922" spans="1:12" x14ac:dyDescent="0.25">
      <c r="A922" s="1">
        <v>23067</v>
      </c>
      <c r="B922">
        <v>207.3</v>
      </c>
      <c r="C922">
        <v>207.5</v>
      </c>
      <c r="D922">
        <v>206.7</v>
      </c>
      <c r="E922">
        <v>206.7</v>
      </c>
      <c r="G922">
        <v>206.7</v>
      </c>
      <c r="H922">
        <v>5131</v>
      </c>
      <c r="I922">
        <v>25497</v>
      </c>
      <c r="J922">
        <f t="shared" si="42"/>
        <v>75.992647058823522</v>
      </c>
      <c r="K922">
        <f t="shared" si="43"/>
        <v>1963</v>
      </c>
      <c r="L922">
        <f t="shared" si="44"/>
        <v>2</v>
      </c>
    </row>
    <row r="923" spans="1:12" x14ac:dyDescent="0.25">
      <c r="A923" s="1">
        <v>23068</v>
      </c>
      <c r="B923">
        <v>206.5</v>
      </c>
      <c r="C923">
        <v>206.6</v>
      </c>
      <c r="D923">
        <v>206.2</v>
      </c>
      <c r="E923">
        <v>206.3</v>
      </c>
      <c r="G923">
        <v>206.3</v>
      </c>
      <c r="H923">
        <v>2466</v>
      </c>
      <c r="I923">
        <v>24993</v>
      </c>
      <c r="J923">
        <f t="shared" si="42"/>
        <v>75.845588235294116</v>
      </c>
      <c r="K923">
        <f t="shared" si="43"/>
        <v>1963</v>
      </c>
      <c r="L923">
        <f t="shared" si="44"/>
        <v>2</v>
      </c>
    </row>
    <row r="924" spans="1:12" x14ac:dyDescent="0.25">
      <c r="A924" s="1">
        <v>23069</v>
      </c>
      <c r="B924">
        <v>206.1</v>
      </c>
      <c r="C924">
        <v>206.1</v>
      </c>
      <c r="D924">
        <v>205.4</v>
      </c>
      <c r="E924">
        <v>205.7</v>
      </c>
      <c r="G924">
        <v>205.7</v>
      </c>
      <c r="H924">
        <v>2198</v>
      </c>
      <c r="I924">
        <v>23360</v>
      </c>
      <c r="J924">
        <f t="shared" si="42"/>
        <v>75.625</v>
      </c>
      <c r="K924">
        <f t="shared" si="43"/>
        <v>1963</v>
      </c>
      <c r="L924">
        <f t="shared" si="44"/>
        <v>2</v>
      </c>
    </row>
    <row r="925" spans="1:12" x14ac:dyDescent="0.25">
      <c r="A925" s="1">
        <v>23070</v>
      </c>
      <c r="B925">
        <v>205.7</v>
      </c>
      <c r="C925">
        <v>207.4</v>
      </c>
      <c r="D925">
        <v>205.6</v>
      </c>
      <c r="E925">
        <v>206.7</v>
      </c>
      <c r="G925">
        <v>206.7</v>
      </c>
      <c r="H925">
        <v>7746</v>
      </c>
      <c r="I925">
        <v>19042</v>
      </c>
      <c r="J925">
        <f t="shared" si="42"/>
        <v>75.992647058823522</v>
      </c>
      <c r="K925">
        <f t="shared" si="43"/>
        <v>1963</v>
      </c>
      <c r="L925">
        <f t="shared" si="44"/>
        <v>2</v>
      </c>
    </row>
    <row r="926" spans="1:12" x14ac:dyDescent="0.25">
      <c r="A926" s="1">
        <v>23071</v>
      </c>
      <c r="B926">
        <v>206.2</v>
      </c>
      <c r="C926">
        <v>208.5</v>
      </c>
      <c r="D926">
        <v>206.2</v>
      </c>
      <c r="E926">
        <v>208.1</v>
      </c>
      <c r="G926">
        <v>208.1</v>
      </c>
      <c r="H926">
        <v>5988</v>
      </c>
      <c r="I926">
        <v>16751</v>
      </c>
      <c r="J926">
        <f t="shared" si="42"/>
        <v>76.507352941176464</v>
      </c>
      <c r="K926">
        <f t="shared" si="43"/>
        <v>1963</v>
      </c>
      <c r="L926">
        <f t="shared" si="44"/>
        <v>3</v>
      </c>
    </row>
    <row r="927" spans="1:12" x14ac:dyDescent="0.25">
      <c r="A927" s="1">
        <v>23074</v>
      </c>
      <c r="B927">
        <v>207.4</v>
      </c>
      <c r="C927">
        <v>208.3</v>
      </c>
      <c r="D927">
        <v>207</v>
      </c>
      <c r="E927">
        <v>207.6</v>
      </c>
      <c r="G927">
        <v>207.6</v>
      </c>
      <c r="H927">
        <v>6293</v>
      </c>
      <c r="I927">
        <v>13490</v>
      </c>
      <c r="J927">
        <f t="shared" si="42"/>
        <v>76.32352941176471</v>
      </c>
      <c r="K927">
        <f t="shared" si="43"/>
        <v>1963</v>
      </c>
      <c r="L927">
        <f t="shared" si="44"/>
        <v>3</v>
      </c>
    </row>
    <row r="928" spans="1:12" x14ac:dyDescent="0.25">
      <c r="A928" s="1">
        <v>23075</v>
      </c>
      <c r="B928">
        <v>207.4</v>
      </c>
      <c r="C928">
        <v>209</v>
      </c>
      <c r="D928">
        <v>207</v>
      </c>
      <c r="E928">
        <v>209</v>
      </c>
      <c r="G928">
        <v>209</v>
      </c>
      <c r="H928">
        <v>3269</v>
      </c>
      <c r="I928">
        <v>11276</v>
      </c>
      <c r="J928">
        <f t="shared" si="42"/>
        <v>76.838235294117652</v>
      </c>
      <c r="K928">
        <f t="shared" si="43"/>
        <v>1963</v>
      </c>
      <c r="L928">
        <f t="shared" si="44"/>
        <v>3</v>
      </c>
    </row>
    <row r="929" spans="1:12" x14ac:dyDescent="0.25">
      <c r="A929" s="1">
        <v>23076</v>
      </c>
      <c r="B929">
        <v>208.4</v>
      </c>
      <c r="C929">
        <v>208.7</v>
      </c>
      <c r="D929">
        <v>207.6</v>
      </c>
      <c r="E929">
        <v>207.7</v>
      </c>
      <c r="G929">
        <v>207.7</v>
      </c>
      <c r="H929">
        <v>3931</v>
      </c>
      <c r="I929">
        <v>10014</v>
      </c>
      <c r="J929">
        <f t="shared" si="42"/>
        <v>76.360294117647058</v>
      </c>
      <c r="K929">
        <f t="shared" si="43"/>
        <v>1963</v>
      </c>
      <c r="L929">
        <f t="shared" si="44"/>
        <v>3</v>
      </c>
    </row>
    <row r="930" spans="1:12" x14ac:dyDescent="0.25">
      <c r="A930" s="1">
        <v>23077</v>
      </c>
      <c r="B930">
        <v>207.4</v>
      </c>
      <c r="C930">
        <v>207.7</v>
      </c>
      <c r="D930">
        <v>206.4</v>
      </c>
      <c r="E930">
        <v>206.5</v>
      </c>
      <c r="G930">
        <v>206.5</v>
      </c>
      <c r="H930">
        <v>1732</v>
      </c>
      <c r="I930">
        <v>8841</v>
      </c>
      <c r="J930">
        <f t="shared" si="42"/>
        <v>75.919117647058826</v>
      </c>
      <c r="K930">
        <f t="shared" si="43"/>
        <v>1963</v>
      </c>
      <c r="L930">
        <f t="shared" si="44"/>
        <v>3</v>
      </c>
    </row>
    <row r="931" spans="1:12" x14ac:dyDescent="0.25">
      <c r="A931" s="1">
        <v>23078</v>
      </c>
      <c r="B931">
        <v>207.2</v>
      </c>
      <c r="C931">
        <v>208.4</v>
      </c>
      <c r="D931">
        <v>207</v>
      </c>
      <c r="E931">
        <v>207.7</v>
      </c>
      <c r="G931">
        <v>207.7</v>
      </c>
      <c r="H931">
        <v>2478</v>
      </c>
      <c r="I931">
        <v>8320</v>
      </c>
      <c r="J931">
        <f t="shared" si="42"/>
        <v>76.360294117647058</v>
      </c>
      <c r="K931">
        <f t="shared" si="43"/>
        <v>1963</v>
      </c>
      <c r="L931">
        <f t="shared" si="44"/>
        <v>3</v>
      </c>
    </row>
    <row r="932" spans="1:12" x14ac:dyDescent="0.25">
      <c r="A932" s="1">
        <v>23081</v>
      </c>
      <c r="B932">
        <v>207.2</v>
      </c>
      <c r="C932">
        <v>208.5</v>
      </c>
      <c r="D932">
        <v>207.2</v>
      </c>
      <c r="E932">
        <v>208.2</v>
      </c>
      <c r="G932">
        <v>208.2</v>
      </c>
      <c r="H932">
        <v>1633</v>
      </c>
      <c r="I932">
        <v>7310</v>
      </c>
      <c r="J932">
        <f t="shared" si="42"/>
        <v>76.544117647058826</v>
      </c>
      <c r="K932">
        <f t="shared" si="43"/>
        <v>1963</v>
      </c>
      <c r="L932">
        <f t="shared" si="44"/>
        <v>3</v>
      </c>
    </row>
    <row r="933" spans="1:12" x14ac:dyDescent="0.25">
      <c r="A933" s="1">
        <v>23082</v>
      </c>
      <c r="B933">
        <v>207.6</v>
      </c>
      <c r="C933">
        <v>208.3</v>
      </c>
      <c r="D933">
        <v>207.6</v>
      </c>
      <c r="E933">
        <v>208.1</v>
      </c>
      <c r="G933">
        <v>208.1</v>
      </c>
      <c r="H933">
        <v>1461</v>
      </c>
      <c r="I933">
        <v>6865</v>
      </c>
      <c r="J933">
        <f t="shared" si="42"/>
        <v>76.507352941176464</v>
      </c>
      <c r="K933">
        <f t="shared" si="43"/>
        <v>1963</v>
      </c>
      <c r="L933">
        <f t="shared" si="44"/>
        <v>3</v>
      </c>
    </row>
    <row r="934" spans="1:12" x14ac:dyDescent="0.25">
      <c r="A934" s="1">
        <v>23083</v>
      </c>
      <c r="B934">
        <v>208.2</v>
      </c>
      <c r="C934">
        <v>208.3</v>
      </c>
      <c r="D934">
        <v>207.4</v>
      </c>
      <c r="E934">
        <v>207.7</v>
      </c>
      <c r="G934">
        <v>207.7</v>
      </c>
      <c r="H934">
        <v>935</v>
      </c>
      <c r="I934">
        <v>6340</v>
      </c>
      <c r="J934">
        <f t="shared" si="42"/>
        <v>76.360294117647058</v>
      </c>
      <c r="K934">
        <f t="shared" si="43"/>
        <v>1963</v>
      </c>
      <c r="L934">
        <f t="shared" si="44"/>
        <v>3</v>
      </c>
    </row>
    <row r="935" spans="1:12" x14ac:dyDescent="0.25">
      <c r="A935" s="1">
        <v>23084</v>
      </c>
      <c r="B935">
        <v>207.7</v>
      </c>
      <c r="C935">
        <v>209</v>
      </c>
      <c r="D935">
        <v>207.7</v>
      </c>
      <c r="E935">
        <v>208.3</v>
      </c>
      <c r="G935">
        <v>208.3</v>
      </c>
      <c r="H935">
        <v>619</v>
      </c>
      <c r="I935">
        <v>5915</v>
      </c>
      <c r="J935">
        <f t="shared" si="42"/>
        <v>76.580882352941188</v>
      </c>
      <c r="K935">
        <f t="shared" si="43"/>
        <v>1963</v>
      </c>
      <c r="L935">
        <f t="shared" si="44"/>
        <v>3</v>
      </c>
    </row>
    <row r="936" spans="1:12" x14ac:dyDescent="0.25">
      <c r="A936" s="1">
        <v>23085</v>
      </c>
      <c r="B936">
        <v>208.2</v>
      </c>
      <c r="C936">
        <v>209</v>
      </c>
      <c r="D936">
        <v>208.1</v>
      </c>
      <c r="E936">
        <v>208.6</v>
      </c>
      <c r="G936">
        <v>208.6</v>
      </c>
      <c r="H936">
        <v>1115</v>
      </c>
      <c r="I936">
        <v>5500</v>
      </c>
      <c r="J936">
        <f t="shared" si="42"/>
        <v>76.691176470588232</v>
      </c>
      <c r="K936">
        <f t="shared" si="43"/>
        <v>1963</v>
      </c>
      <c r="L936">
        <f t="shared" si="44"/>
        <v>3</v>
      </c>
    </row>
    <row r="937" spans="1:12" x14ac:dyDescent="0.25">
      <c r="A937" s="1">
        <v>23088</v>
      </c>
      <c r="B937">
        <v>208.1</v>
      </c>
      <c r="C937">
        <v>208.4</v>
      </c>
      <c r="D937">
        <v>207.4</v>
      </c>
      <c r="E937">
        <v>207.4</v>
      </c>
      <c r="G937">
        <v>207.4</v>
      </c>
      <c r="H937">
        <v>1413</v>
      </c>
      <c r="I937">
        <v>5061</v>
      </c>
      <c r="J937">
        <f t="shared" si="42"/>
        <v>76.25</v>
      </c>
      <c r="K937">
        <f t="shared" si="43"/>
        <v>1963</v>
      </c>
      <c r="L937">
        <f t="shared" si="44"/>
        <v>3</v>
      </c>
    </row>
    <row r="938" spans="1:12" x14ac:dyDescent="0.25">
      <c r="A938" s="1">
        <v>23089</v>
      </c>
      <c r="B938">
        <v>207.2</v>
      </c>
      <c r="C938">
        <v>207.7</v>
      </c>
      <c r="D938">
        <v>204.6</v>
      </c>
      <c r="E938">
        <v>205.1</v>
      </c>
      <c r="G938">
        <v>205.1</v>
      </c>
      <c r="H938">
        <v>1468</v>
      </c>
      <c r="I938">
        <v>4352</v>
      </c>
      <c r="J938">
        <f t="shared" si="42"/>
        <v>75.404411764705884</v>
      </c>
      <c r="K938">
        <f t="shared" si="43"/>
        <v>1963</v>
      </c>
      <c r="L938">
        <f t="shared" si="44"/>
        <v>3</v>
      </c>
    </row>
    <row r="939" spans="1:12" x14ac:dyDescent="0.25">
      <c r="A939" s="1">
        <v>23090</v>
      </c>
      <c r="B939">
        <v>205</v>
      </c>
      <c r="C939">
        <v>205</v>
      </c>
      <c r="D939">
        <v>201.4</v>
      </c>
      <c r="E939">
        <v>203.4</v>
      </c>
      <c r="G939">
        <v>203.4</v>
      </c>
      <c r="H939">
        <v>2690</v>
      </c>
      <c r="I939">
        <v>2913</v>
      </c>
      <c r="J939">
        <f t="shared" si="42"/>
        <v>74.779411764705898</v>
      </c>
      <c r="K939">
        <f t="shared" si="43"/>
        <v>1963</v>
      </c>
      <c r="L939">
        <f t="shared" si="44"/>
        <v>3</v>
      </c>
    </row>
    <row r="940" spans="1:12" x14ac:dyDescent="0.25">
      <c r="A940" s="1">
        <v>23091</v>
      </c>
      <c r="B940">
        <v>202.5</v>
      </c>
      <c r="C940">
        <v>203.3</v>
      </c>
      <c r="D940">
        <v>202.4</v>
      </c>
      <c r="E940">
        <v>203.2</v>
      </c>
      <c r="G940">
        <v>203.2</v>
      </c>
      <c r="H940">
        <v>15489</v>
      </c>
      <c r="I940">
        <v>36883</v>
      </c>
      <c r="J940">
        <f t="shared" si="42"/>
        <v>74.705882352941174</v>
      </c>
      <c r="K940">
        <f t="shared" si="43"/>
        <v>1963</v>
      </c>
      <c r="L940">
        <f t="shared" si="44"/>
        <v>3</v>
      </c>
    </row>
    <row r="941" spans="1:12" x14ac:dyDescent="0.25">
      <c r="A941" s="1">
        <v>23092</v>
      </c>
      <c r="B941">
        <v>203.5</v>
      </c>
      <c r="C941">
        <v>205.1</v>
      </c>
      <c r="D941">
        <v>203.2</v>
      </c>
      <c r="E941">
        <v>204.6</v>
      </c>
      <c r="G941">
        <v>204.6</v>
      </c>
      <c r="H941">
        <v>5474</v>
      </c>
      <c r="I941">
        <v>36415</v>
      </c>
      <c r="J941">
        <f t="shared" si="42"/>
        <v>75.220588235294116</v>
      </c>
      <c r="K941">
        <f t="shared" si="43"/>
        <v>1963</v>
      </c>
      <c r="L941">
        <f t="shared" si="44"/>
        <v>3</v>
      </c>
    </row>
    <row r="942" spans="1:12" x14ac:dyDescent="0.25">
      <c r="A942" s="1">
        <v>23095</v>
      </c>
      <c r="B942">
        <v>204.7</v>
      </c>
      <c r="C942">
        <v>205.3</v>
      </c>
      <c r="D942">
        <v>203.6</v>
      </c>
      <c r="E942">
        <v>203.7</v>
      </c>
      <c r="G942">
        <v>203.7</v>
      </c>
      <c r="H942">
        <v>12402</v>
      </c>
      <c r="I942">
        <v>36395</v>
      </c>
      <c r="J942">
        <f t="shared" si="42"/>
        <v>74.889705882352942</v>
      </c>
      <c r="K942">
        <f t="shared" si="43"/>
        <v>1963</v>
      </c>
      <c r="L942">
        <f t="shared" si="44"/>
        <v>3</v>
      </c>
    </row>
    <row r="943" spans="1:12" x14ac:dyDescent="0.25">
      <c r="A943" s="1">
        <v>23096</v>
      </c>
      <c r="B943">
        <v>203.7</v>
      </c>
      <c r="C943">
        <v>204.5</v>
      </c>
      <c r="D943">
        <v>203.4</v>
      </c>
      <c r="E943">
        <v>203.6</v>
      </c>
      <c r="G943">
        <v>203.6</v>
      </c>
      <c r="H943">
        <v>5922</v>
      </c>
      <c r="I943">
        <v>36195</v>
      </c>
      <c r="J943">
        <f t="shared" si="42"/>
        <v>74.852941176470594</v>
      </c>
      <c r="K943">
        <f t="shared" si="43"/>
        <v>1963</v>
      </c>
      <c r="L943">
        <f t="shared" si="44"/>
        <v>3</v>
      </c>
    </row>
    <row r="944" spans="1:12" x14ac:dyDescent="0.25">
      <c r="A944" s="1">
        <v>23097</v>
      </c>
      <c r="B944">
        <v>203.7</v>
      </c>
      <c r="C944">
        <v>204.4</v>
      </c>
      <c r="D944">
        <v>203.5</v>
      </c>
      <c r="E944">
        <v>204.2</v>
      </c>
      <c r="G944">
        <v>204.2</v>
      </c>
      <c r="H944">
        <v>5394</v>
      </c>
      <c r="I944">
        <v>36041</v>
      </c>
      <c r="J944">
        <f t="shared" si="42"/>
        <v>75.073529411764696</v>
      </c>
      <c r="K944">
        <f t="shared" si="43"/>
        <v>1963</v>
      </c>
      <c r="L944">
        <f t="shared" si="44"/>
        <v>3</v>
      </c>
    </row>
    <row r="945" spans="1:12" x14ac:dyDescent="0.25">
      <c r="A945" s="1">
        <v>23098</v>
      </c>
      <c r="B945">
        <v>204.4</v>
      </c>
      <c r="C945">
        <v>206.4</v>
      </c>
      <c r="D945">
        <v>204.2</v>
      </c>
      <c r="E945">
        <v>206.3</v>
      </c>
      <c r="G945">
        <v>206.3</v>
      </c>
      <c r="H945">
        <v>2768</v>
      </c>
      <c r="I945">
        <v>36209</v>
      </c>
      <c r="J945">
        <f t="shared" si="42"/>
        <v>75.845588235294116</v>
      </c>
      <c r="K945">
        <f t="shared" si="43"/>
        <v>1963</v>
      </c>
      <c r="L945">
        <f t="shared" si="44"/>
        <v>3</v>
      </c>
    </row>
    <row r="946" spans="1:12" x14ac:dyDescent="0.25">
      <c r="A946" s="1">
        <v>23099</v>
      </c>
      <c r="B946">
        <v>207</v>
      </c>
      <c r="C946">
        <v>208.5</v>
      </c>
      <c r="D946">
        <v>207</v>
      </c>
      <c r="E946">
        <v>207.3</v>
      </c>
      <c r="G946">
        <v>207.3</v>
      </c>
      <c r="H946">
        <v>11944</v>
      </c>
      <c r="I946">
        <v>35064</v>
      </c>
      <c r="J946">
        <f t="shared" si="42"/>
        <v>76.213235294117652</v>
      </c>
      <c r="K946">
        <f t="shared" si="43"/>
        <v>1963</v>
      </c>
      <c r="L946">
        <f t="shared" si="44"/>
        <v>3</v>
      </c>
    </row>
    <row r="947" spans="1:12" x14ac:dyDescent="0.25">
      <c r="A947" s="1">
        <v>23102</v>
      </c>
      <c r="B947">
        <v>208</v>
      </c>
      <c r="C947">
        <v>208</v>
      </c>
      <c r="D947">
        <v>206.6</v>
      </c>
      <c r="E947">
        <v>207.4</v>
      </c>
      <c r="G947">
        <v>207.4</v>
      </c>
      <c r="H947">
        <v>11780</v>
      </c>
      <c r="I947">
        <v>34543</v>
      </c>
      <c r="J947">
        <f t="shared" si="42"/>
        <v>76.25</v>
      </c>
      <c r="K947">
        <f t="shared" si="43"/>
        <v>1963</v>
      </c>
      <c r="L947">
        <f t="shared" si="44"/>
        <v>4</v>
      </c>
    </row>
    <row r="948" spans="1:12" x14ac:dyDescent="0.25">
      <c r="A948" s="1">
        <v>23103</v>
      </c>
      <c r="B948">
        <v>207.6</v>
      </c>
      <c r="C948">
        <v>207.6</v>
      </c>
      <c r="D948">
        <v>206</v>
      </c>
      <c r="E948">
        <v>206.6</v>
      </c>
      <c r="G948">
        <v>206.6</v>
      </c>
      <c r="H948">
        <v>7836</v>
      </c>
      <c r="I948">
        <v>35004</v>
      </c>
      <c r="J948">
        <f t="shared" si="42"/>
        <v>75.955882352941174</v>
      </c>
      <c r="K948">
        <f t="shared" si="43"/>
        <v>1963</v>
      </c>
      <c r="L948">
        <f t="shared" si="44"/>
        <v>4</v>
      </c>
    </row>
    <row r="949" spans="1:12" x14ac:dyDescent="0.25">
      <c r="A949" s="1">
        <v>23104</v>
      </c>
      <c r="B949">
        <v>206.6</v>
      </c>
      <c r="C949">
        <v>208.4</v>
      </c>
      <c r="D949">
        <v>206.5</v>
      </c>
      <c r="E949">
        <v>208.3</v>
      </c>
      <c r="G949">
        <v>208.3</v>
      </c>
      <c r="H949">
        <v>7835</v>
      </c>
      <c r="I949">
        <v>34190</v>
      </c>
      <c r="J949">
        <f t="shared" si="42"/>
        <v>76.580882352941188</v>
      </c>
      <c r="K949">
        <f t="shared" si="43"/>
        <v>1963</v>
      </c>
      <c r="L949">
        <f t="shared" si="44"/>
        <v>4</v>
      </c>
    </row>
    <row r="950" spans="1:12" x14ac:dyDescent="0.25">
      <c r="A950" s="1">
        <v>23105</v>
      </c>
      <c r="B950">
        <v>208.6</v>
      </c>
      <c r="C950">
        <v>210.5</v>
      </c>
      <c r="D950">
        <v>208.5</v>
      </c>
      <c r="E950">
        <v>210.3</v>
      </c>
      <c r="G950">
        <v>210.3</v>
      </c>
      <c r="H950">
        <v>9023</v>
      </c>
      <c r="I950">
        <v>34248</v>
      </c>
      <c r="J950">
        <f t="shared" si="42"/>
        <v>77.316176470588246</v>
      </c>
      <c r="K950">
        <f t="shared" si="43"/>
        <v>1963</v>
      </c>
      <c r="L950">
        <f t="shared" si="44"/>
        <v>4</v>
      </c>
    </row>
    <row r="951" spans="1:12" x14ac:dyDescent="0.25">
      <c r="A951" s="1">
        <v>23106</v>
      </c>
      <c r="B951">
        <v>210.1</v>
      </c>
      <c r="C951">
        <v>210.2</v>
      </c>
      <c r="D951">
        <v>208.7</v>
      </c>
      <c r="E951">
        <v>209.6</v>
      </c>
      <c r="G951">
        <v>209.6</v>
      </c>
      <c r="H951">
        <v>13366</v>
      </c>
      <c r="I951">
        <v>34012</v>
      </c>
      <c r="J951">
        <f t="shared" si="42"/>
        <v>77.058823529411768</v>
      </c>
      <c r="K951">
        <f t="shared" si="43"/>
        <v>1963</v>
      </c>
      <c r="L951">
        <f t="shared" si="44"/>
        <v>4</v>
      </c>
    </row>
    <row r="952" spans="1:12" x14ac:dyDescent="0.25">
      <c r="A952" s="1">
        <v>23109</v>
      </c>
      <c r="B952">
        <v>210.1</v>
      </c>
      <c r="C952">
        <v>212</v>
      </c>
      <c r="D952">
        <v>209.7</v>
      </c>
      <c r="E952">
        <v>212</v>
      </c>
      <c r="G952">
        <v>212</v>
      </c>
      <c r="H952">
        <v>8861</v>
      </c>
      <c r="I952">
        <v>32948</v>
      </c>
      <c r="J952">
        <f t="shared" si="42"/>
        <v>77.941176470588232</v>
      </c>
      <c r="K952">
        <f t="shared" si="43"/>
        <v>1963</v>
      </c>
      <c r="L952">
        <f t="shared" si="44"/>
        <v>4</v>
      </c>
    </row>
    <row r="953" spans="1:12" x14ac:dyDescent="0.25">
      <c r="A953" s="1">
        <v>23110</v>
      </c>
      <c r="B953">
        <v>212.1</v>
      </c>
      <c r="C953">
        <v>212.3</v>
      </c>
      <c r="D953">
        <v>210.1</v>
      </c>
      <c r="E953">
        <v>210.2</v>
      </c>
      <c r="G953">
        <v>210.2</v>
      </c>
      <c r="H953">
        <v>10703</v>
      </c>
      <c r="I953">
        <v>31383</v>
      </c>
      <c r="J953">
        <f t="shared" si="42"/>
        <v>77.279411764705884</v>
      </c>
      <c r="K953">
        <f t="shared" si="43"/>
        <v>1963</v>
      </c>
      <c r="L953">
        <f t="shared" si="44"/>
        <v>4</v>
      </c>
    </row>
    <row r="954" spans="1:12" x14ac:dyDescent="0.25">
      <c r="A954" s="1">
        <v>23111</v>
      </c>
      <c r="B954">
        <v>210</v>
      </c>
      <c r="C954">
        <v>211.4</v>
      </c>
      <c r="D954">
        <v>209.3</v>
      </c>
      <c r="E954">
        <v>210.1</v>
      </c>
      <c r="G954">
        <v>210.1</v>
      </c>
      <c r="H954">
        <v>10907</v>
      </c>
      <c r="I954">
        <v>30348</v>
      </c>
      <c r="J954">
        <f t="shared" si="42"/>
        <v>77.242647058823536</v>
      </c>
      <c r="K954">
        <f t="shared" si="43"/>
        <v>1963</v>
      </c>
      <c r="L954">
        <f t="shared" si="44"/>
        <v>4</v>
      </c>
    </row>
    <row r="955" spans="1:12" x14ac:dyDescent="0.25">
      <c r="A955" s="1">
        <v>23112</v>
      </c>
      <c r="B955">
        <v>210.5</v>
      </c>
      <c r="C955">
        <v>212</v>
      </c>
      <c r="D955">
        <v>210.2</v>
      </c>
      <c r="E955">
        <v>211.2</v>
      </c>
      <c r="G955">
        <v>211.2</v>
      </c>
      <c r="H955">
        <v>13479</v>
      </c>
      <c r="I955">
        <v>29081</v>
      </c>
      <c r="J955">
        <f t="shared" si="42"/>
        <v>77.647058823529406</v>
      </c>
      <c r="K955">
        <f t="shared" si="43"/>
        <v>1963</v>
      </c>
      <c r="L955">
        <f t="shared" si="44"/>
        <v>4</v>
      </c>
    </row>
    <row r="956" spans="1:12" x14ac:dyDescent="0.25">
      <c r="A956" s="1">
        <v>23116</v>
      </c>
      <c r="B956">
        <v>210.7</v>
      </c>
      <c r="C956">
        <v>210.7</v>
      </c>
      <c r="D956">
        <v>208.4</v>
      </c>
      <c r="E956">
        <v>208.5</v>
      </c>
      <c r="G956">
        <v>208.5</v>
      </c>
      <c r="H956">
        <v>7794</v>
      </c>
      <c r="I956">
        <v>28906</v>
      </c>
      <c r="J956">
        <f t="shared" si="42"/>
        <v>76.654411764705884</v>
      </c>
      <c r="K956">
        <f t="shared" si="43"/>
        <v>1963</v>
      </c>
      <c r="L956">
        <f t="shared" si="44"/>
        <v>4</v>
      </c>
    </row>
    <row r="957" spans="1:12" x14ac:dyDescent="0.25">
      <c r="A957" s="1">
        <v>23117</v>
      </c>
      <c r="B957">
        <v>208.2</v>
      </c>
      <c r="C957">
        <v>208.2</v>
      </c>
      <c r="D957">
        <v>206.6</v>
      </c>
      <c r="E957">
        <v>207.6</v>
      </c>
      <c r="G957">
        <v>207.6</v>
      </c>
      <c r="H957">
        <v>10306</v>
      </c>
      <c r="I957">
        <v>28836</v>
      </c>
      <c r="J957">
        <f t="shared" si="42"/>
        <v>76.32352941176471</v>
      </c>
      <c r="K957">
        <f t="shared" si="43"/>
        <v>1963</v>
      </c>
      <c r="L957">
        <f t="shared" si="44"/>
        <v>4</v>
      </c>
    </row>
    <row r="958" spans="1:12" x14ac:dyDescent="0.25">
      <c r="A958" s="1">
        <v>23118</v>
      </c>
      <c r="B958">
        <v>207.6</v>
      </c>
      <c r="C958">
        <v>209</v>
      </c>
      <c r="D958">
        <v>207.4</v>
      </c>
      <c r="E958">
        <v>208.3</v>
      </c>
      <c r="G958">
        <v>208.3</v>
      </c>
      <c r="H958">
        <v>13074</v>
      </c>
      <c r="I958">
        <v>29412</v>
      </c>
      <c r="J958">
        <f t="shared" si="42"/>
        <v>76.580882352941188</v>
      </c>
      <c r="K958">
        <f t="shared" si="43"/>
        <v>1963</v>
      </c>
      <c r="L958">
        <f t="shared" si="44"/>
        <v>4</v>
      </c>
    </row>
    <row r="959" spans="1:12" x14ac:dyDescent="0.25">
      <c r="A959" s="1">
        <v>23119</v>
      </c>
      <c r="B959">
        <v>209</v>
      </c>
      <c r="C959">
        <v>209.2</v>
      </c>
      <c r="D959">
        <v>208.1</v>
      </c>
      <c r="E959">
        <v>208.4</v>
      </c>
      <c r="G959">
        <v>208.4</v>
      </c>
      <c r="H959">
        <v>8189</v>
      </c>
      <c r="I959">
        <v>30671</v>
      </c>
      <c r="J959">
        <f t="shared" si="42"/>
        <v>76.617647058823536</v>
      </c>
      <c r="K959">
        <f t="shared" si="43"/>
        <v>1963</v>
      </c>
      <c r="L959">
        <f t="shared" si="44"/>
        <v>4</v>
      </c>
    </row>
    <row r="960" spans="1:12" x14ac:dyDescent="0.25">
      <c r="A960" s="1">
        <v>23120</v>
      </c>
      <c r="B960">
        <v>208.6</v>
      </c>
      <c r="C960">
        <v>210.3</v>
      </c>
      <c r="D960">
        <v>208.6</v>
      </c>
      <c r="E960">
        <v>209.6</v>
      </c>
      <c r="G960">
        <v>209.6</v>
      </c>
      <c r="H960">
        <v>6681</v>
      </c>
      <c r="I960">
        <v>31639</v>
      </c>
      <c r="J960">
        <f t="shared" si="42"/>
        <v>77.058823529411768</v>
      </c>
      <c r="K960">
        <f t="shared" si="43"/>
        <v>1963</v>
      </c>
      <c r="L960">
        <f t="shared" si="44"/>
        <v>4</v>
      </c>
    </row>
    <row r="961" spans="1:12" x14ac:dyDescent="0.25">
      <c r="A961" s="1">
        <v>23123</v>
      </c>
      <c r="B961">
        <v>209.6</v>
      </c>
      <c r="C961">
        <v>210.4</v>
      </c>
      <c r="D961">
        <v>208.1</v>
      </c>
      <c r="E961">
        <v>210.2</v>
      </c>
      <c r="G961">
        <v>210.2</v>
      </c>
      <c r="H961">
        <v>9467</v>
      </c>
      <c r="I961">
        <v>31887</v>
      </c>
      <c r="J961">
        <f t="shared" si="42"/>
        <v>77.279411764705884</v>
      </c>
      <c r="K961">
        <f t="shared" si="43"/>
        <v>1963</v>
      </c>
      <c r="L961">
        <f t="shared" si="44"/>
        <v>4</v>
      </c>
    </row>
    <row r="962" spans="1:12" x14ac:dyDescent="0.25">
      <c r="A962" s="1">
        <v>23124</v>
      </c>
      <c r="B962">
        <v>210.2</v>
      </c>
      <c r="C962">
        <v>211</v>
      </c>
      <c r="D962">
        <v>209.4</v>
      </c>
      <c r="E962">
        <v>210.4</v>
      </c>
      <c r="G962">
        <v>210.4</v>
      </c>
      <c r="H962">
        <v>8361</v>
      </c>
      <c r="I962">
        <v>31685</v>
      </c>
      <c r="J962">
        <f t="shared" ref="J962:J1025" si="45">G962/100*5000/136</f>
        <v>77.352941176470594</v>
      </c>
      <c r="K962">
        <f t="shared" ref="K962:K1025" si="46">YEAR(A962)</f>
        <v>1963</v>
      </c>
      <c r="L962">
        <f t="shared" ref="L962:L1025" si="47">MONTH(A962)</f>
        <v>4</v>
      </c>
    </row>
    <row r="963" spans="1:12" x14ac:dyDescent="0.25">
      <c r="A963" s="1">
        <v>23125</v>
      </c>
      <c r="B963">
        <v>210</v>
      </c>
      <c r="C963">
        <v>210</v>
      </c>
      <c r="D963">
        <v>209</v>
      </c>
      <c r="E963">
        <v>209.3</v>
      </c>
      <c r="G963">
        <v>209.3</v>
      </c>
      <c r="H963">
        <v>6418</v>
      </c>
      <c r="I963">
        <v>31499</v>
      </c>
      <c r="J963">
        <f t="shared" si="45"/>
        <v>76.94852941176471</v>
      </c>
      <c r="K963">
        <f t="shared" si="46"/>
        <v>1963</v>
      </c>
      <c r="L963">
        <f t="shared" si="47"/>
        <v>4</v>
      </c>
    </row>
    <row r="964" spans="1:12" x14ac:dyDescent="0.25">
      <c r="A964" s="1">
        <v>23126</v>
      </c>
      <c r="B964">
        <v>209.5</v>
      </c>
      <c r="C964">
        <v>211.1</v>
      </c>
      <c r="D964">
        <v>209.4</v>
      </c>
      <c r="E964">
        <v>210.1</v>
      </c>
      <c r="G964">
        <v>210.1</v>
      </c>
      <c r="H964">
        <v>5420</v>
      </c>
      <c r="I964">
        <v>31573</v>
      </c>
      <c r="J964">
        <f t="shared" si="45"/>
        <v>77.242647058823536</v>
      </c>
      <c r="K964">
        <f t="shared" si="46"/>
        <v>1963</v>
      </c>
      <c r="L964">
        <f t="shared" si="47"/>
        <v>4</v>
      </c>
    </row>
    <row r="965" spans="1:12" x14ac:dyDescent="0.25">
      <c r="A965" s="1">
        <v>23127</v>
      </c>
      <c r="B965">
        <v>209.5</v>
      </c>
      <c r="C965">
        <v>209.6</v>
      </c>
      <c r="D965">
        <v>208.2</v>
      </c>
      <c r="E965">
        <v>208.4</v>
      </c>
      <c r="G965">
        <v>208.4</v>
      </c>
      <c r="H965">
        <v>5486</v>
      </c>
      <c r="I965">
        <v>30837</v>
      </c>
      <c r="J965">
        <f t="shared" si="45"/>
        <v>76.617647058823536</v>
      </c>
      <c r="K965">
        <f t="shared" si="46"/>
        <v>1963</v>
      </c>
      <c r="L965">
        <f t="shared" si="47"/>
        <v>4</v>
      </c>
    </row>
    <row r="966" spans="1:12" x14ac:dyDescent="0.25">
      <c r="A966" s="1">
        <v>23130</v>
      </c>
      <c r="B966">
        <v>208.4</v>
      </c>
      <c r="C966">
        <v>211</v>
      </c>
      <c r="D966">
        <v>208.2</v>
      </c>
      <c r="E966">
        <v>210.6</v>
      </c>
      <c r="G966">
        <v>210.6</v>
      </c>
      <c r="H966">
        <v>5457</v>
      </c>
      <c r="I966">
        <v>31109</v>
      </c>
      <c r="J966">
        <f t="shared" si="45"/>
        <v>77.42647058823529</v>
      </c>
      <c r="K966">
        <f t="shared" si="46"/>
        <v>1963</v>
      </c>
      <c r="L966">
        <f t="shared" si="47"/>
        <v>4</v>
      </c>
    </row>
    <row r="967" spans="1:12" x14ac:dyDescent="0.25">
      <c r="A967" s="1">
        <v>23131</v>
      </c>
      <c r="B967">
        <v>211.2</v>
      </c>
      <c r="C967">
        <v>213.3</v>
      </c>
      <c r="D967">
        <v>211.2</v>
      </c>
      <c r="E967">
        <v>212.3</v>
      </c>
      <c r="G967">
        <v>212.3</v>
      </c>
      <c r="H967">
        <v>7406</v>
      </c>
      <c r="I967">
        <v>30494</v>
      </c>
      <c r="J967">
        <f t="shared" si="45"/>
        <v>78.051470588235304</v>
      </c>
      <c r="K967">
        <f t="shared" si="46"/>
        <v>1963</v>
      </c>
      <c r="L967">
        <f t="shared" si="47"/>
        <v>4</v>
      </c>
    </row>
    <row r="968" spans="1:12" x14ac:dyDescent="0.25">
      <c r="A968" s="1">
        <v>23132</v>
      </c>
      <c r="B968">
        <v>212.6</v>
      </c>
      <c r="C968">
        <v>213</v>
      </c>
      <c r="D968">
        <v>211.5</v>
      </c>
      <c r="E968">
        <v>211.6</v>
      </c>
      <c r="G968">
        <v>211.6</v>
      </c>
      <c r="H968">
        <v>15130</v>
      </c>
      <c r="I968">
        <v>27512</v>
      </c>
      <c r="J968">
        <f t="shared" si="45"/>
        <v>77.794117647058826</v>
      </c>
      <c r="K968">
        <f t="shared" si="46"/>
        <v>1963</v>
      </c>
      <c r="L968">
        <f t="shared" si="47"/>
        <v>5</v>
      </c>
    </row>
    <row r="969" spans="1:12" x14ac:dyDescent="0.25">
      <c r="A969" s="1">
        <v>23133</v>
      </c>
      <c r="B969">
        <v>212</v>
      </c>
      <c r="C969">
        <v>212.5</v>
      </c>
      <c r="D969">
        <v>209.3</v>
      </c>
      <c r="E969">
        <v>209.4</v>
      </c>
      <c r="G969">
        <v>209.4</v>
      </c>
      <c r="H969">
        <v>4975</v>
      </c>
      <c r="I969">
        <v>27325</v>
      </c>
      <c r="J969">
        <f t="shared" si="45"/>
        <v>76.985294117647058</v>
      </c>
      <c r="K969">
        <f t="shared" si="46"/>
        <v>1963</v>
      </c>
      <c r="L969">
        <f t="shared" si="47"/>
        <v>5</v>
      </c>
    </row>
    <row r="970" spans="1:12" x14ac:dyDescent="0.25">
      <c r="A970" s="1">
        <v>23134</v>
      </c>
      <c r="B970">
        <v>209.4</v>
      </c>
      <c r="C970">
        <v>210.4</v>
      </c>
      <c r="D970">
        <v>208.2</v>
      </c>
      <c r="E970">
        <v>208.2</v>
      </c>
      <c r="G970">
        <v>208.2</v>
      </c>
      <c r="H970">
        <v>8810</v>
      </c>
      <c r="I970">
        <v>26437</v>
      </c>
      <c r="J970">
        <f t="shared" si="45"/>
        <v>76.544117647058826</v>
      </c>
      <c r="K970">
        <f t="shared" si="46"/>
        <v>1963</v>
      </c>
      <c r="L970">
        <f t="shared" si="47"/>
        <v>5</v>
      </c>
    </row>
    <row r="971" spans="1:12" x14ac:dyDescent="0.25">
      <c r="A971" s="1">
        <v>23137</v>
      </c>
      <c r="B971">
        <v>208.7</v>
      </c>
      <c r="C971">
        <v>209.7</v>
      </c>
      <c r="D971">
        <v>207.1</v>
      </c>
      <c r="E971">
        <v>208.3</v>
      </c>
      <c r="G971">
        <v>208.3</v>
      </c>
      <c r="H971">
        <v>8938</v>
      </c>
      <c r="I971">
        <v>26077</v>
      </c>
      <c r="J971">
        <f t="shared" si="45"/>
        <v>76.580882352941188</v>
      </c>
      <c r="K971">
        <f t="shared" si="46"/>
        <v>1963</v>
      </c>
      <c r="L971">
        <f t="shared" si="47"/>
        <v>5</v>
      </c>
    </row>
    <row r="972" spans="1:12" x14ac:dyDescent="0.25">
      <c r="A972" s="1">
        <v>23138</v>
      </c>
      <c r="B972">
        <v>208.7</v>
      </c>
      <c r="C972">
        <v>210</v>
      </c>
      <c r="D972">
        <v>208.2</v>
      </c>
      <c r="E972">
        <v>209.7</v>
      </c>
      <c r="G972">
        <v>209.7</v>
      </c>
      <c r="H972">
        <v>9166</v>
      </c>
      <c r="I972">
        <v>25939</v>
      </c>
      <c r="J972">
        <f t="shared" si="45"/>
        <v>77.095588235294116</v>
      </c>
      <c r="K972">
        <f t="shared" si="46"/>
        <v>1963</v>
      </c>
      <c r="L972">
        <f t="shared" si="47"/>
        <v>5</v>
      </c>
    </row>
    <row r="973" spans="1:12" x14ac:dyDescent="0.25">
      <c r="A973" s="1">
        <v>23139</v>
      </c>
      <c r="B973">
        <v>210.2</v>
      </c>
      <c r="C973">
        <v>210.5</v>
      </c>
      <c r="D973">
        <v>208.4</v>
      </c>
      <c r="E973">
        <v>208.4</v>
      </c>
      <c r="G973">
        <v>208.4</v>
      </c>
      <c r="H973">
        <v>5750</v>
      </c>
      <c r="I973">
        <v>25903</v>
      </c>
      <c r="J973">
        <f t="shared" si="45"/>
        <v>76.617647058823536</v>
      </c>
      <c r="K973">
        <f t="shared" si="46"/>
        <v>1963</v>
      </c>
      <c r="L973">
        <f t="shared" si="47"/>
        <v>5</v>
      </c>
    </row>
    <row r="974" spans="1:12" x14ac:dyDescent="0.25">
      <c r="A974" s="1">
        <v>23140</v>
      </c>
      <c r="B974">
        <v>209</v>
      </c>
      <c r="C974">
        <v>209.4</v>
      </c>
      <c r="D974">
        <v>208.1</v>
      </c>
      <c r="E974">
        <v>209.4</v>
      </c>
      <c r="G974">
        <v>209.4</v>
      </c>
      <c r="H974">
        <v>5333</v>
      </c>
      <c r="I974">
        <v>25533</v>
      </c>
      <c r="J974">
        <f t="shared" si="45"/>
        <v>76.985294117647058</v>
      </c>
      <c r="K974">
        <f t="shared" si="46"/>
        <v>1963</v>
      </c>
      <c r="L974">
        <f t="shared" si="47"/>
        <v>5</v>
      </c>
    </row>
    <row r="975" spans="1:12" x14ac:dyDescent="0.25">
      <c r="A975" s="1">
        <v>23141</v>
      </c>
      <c r="B975">
        <v>209.3</v>
      </c>
      <c r="C975">
        <v>209.4</v>
      </c>
      <c r="D975">
        <v>208.4</v>
      </c>
      <c r="E975">
        <v>208.7</v>
      </c>
      <c r="G975">
        <v>208.7</v>
      </c>
      <c r="H975">
        <v>3213</v>
      </c>
      <c r="I975">
        <v>25106</v>
      </c>
      <c r="J975">
        <f t="shared" si="45"/>
        <v>76.72794117647058</v>
      </c>
      <c r="K975">
        <f t="shared" si="46"/>
        <v>1963</v>
      </c>
      <c r="L975">
        <f t="shared" si="47"/>
        <v>5</v>
      </c>
    </row>
    <row r="976" spans="1:12" x14ac:dyDescent="0.25">
      <c r="A976" s="1">
        <v>23144</v>
      </c>
      <c r="B976">
        <v>208.5</v>
      </c>
      <c r="C976">
        <v>208.5</v>
      </c>
      <c r="D976">
        <v>206.6</v>
      </c>
      <c r="E976">
        <v>207.4</v>
      </c>
      <c r="G976">
        <v>207.4</v>
      </c>
      <c r="H976">
        <v>3402</v>
      </c>
      <c r="I976">
        <v>24225</v>
      </c>
      <c r="J976">
        <f t="shared" si="45"/>
        <v>76.25</v>
      </c>
      <c r="K976">
        <f t="shared" si="46"/>
        <v>1963</v>
      </c>
      <c r="L976">
        <f t="shared" si="47"/>
        <v>5</v>
      </c>
    </row>
    <row r="977" spans="1:12" x14ac:dyDescent="0.25">
      <c r="A977" s="1">
        <v>23145</v>
      </c>
      <c r="B977">
        <v>207.2</v>
      </c>
      <c r="C977">
        <v>207.2</v>
      </c>
      <c r="D977">
        <v>202.6</v>
      </c>
      <c r="E977">
        <v>202.6</v>
      </c>
      <c r="G977">
        <v>202.6</v>
      </c>
      <c r="H977">
        <v>6152</v>
      </c>
      <c r="I977">
        <v>22828</v>
      </c>
      <c r="J977">
        <f t="shared" si="45"/>
        <v>74.485294117647044</v>
      </c>
      <c r="K977">
        <f t="shared" si="46"/>
        <v>1963</v>
      </c>
      <c r="L977">
        <f t="shared" si="47"/>
        <v>5</v>
      </c>
    </row>
    <row r="978" spans="1:12" x14ac:dyDescent="0.25">
      <c r="A978" s="1">
        <v>23146</v>
      </c>
      <c r="B978">
        <v>202</v>
      </c>
      <c r="C978">
        <v>205.1</v>
      </c>
      <c r="D978">
        <v>200.5</v>
      </c>
      <c r="E978">
        <v>203.6</v>
      </c>
      <c r="G978">
        <v>203.6</v>
      </c>
      <c r="H978">
        <v>16889</v>
      </c>
      <c r="I978">
        <v>18867</v>
      </c>
      <c r="J978">
        <f t="shared" si="45"/>
        <v>74.852941176470594</v>
      </c>
      <c r="K978">
        <f t="shared" si="46"/>
        <v>1963</v>
      </c>
      <c r="L978">
        <f t="shared" si="47"/>
        <v>5</v>
      </c>
    </row>
    <row r="979" spans="1:12" x14ac:dyDescent="0.25">
      <c r="A979" s="1">
        <v>23147</v>
      </c>
      <c r="B979">
        <v>203.4</v>
      </c>
      <c r="C979">
        <v>206.3</v>
      </c>
      <c r="D979">
        <v>202.6</v>
      </c>
      <c r="E979">
        <v>205</v>
      </c>
      <c r="G979">
        <v>205</v>
      </c>
      <c r="H979">
        <v>13292</v>
      </c>
      <c r="I979">
        <v>16859</v>
      </c>
      <c r="J979">
        <f t="shared" si="45"/>
        <v>75.367647058823536</v>
      </c>
      <c r="K979">
        <f t="shared" si="46"/>
        <v>1963</v>
      </c>
      <c r="L979">
        <f t="shared" si="47"/>
        <v>5</v>
      </c>
    </row>
    <row r="980" spans="1:12" x14ac:dyDescent="0.25">
      <c r="A980" s="1">
        <v>23148</v>
      </c>
      <c r="B980">
        <v>206.4</v>
      </c>
      <c r="C980">
        <v>209.4</v>
      </c>
      <c r="D980">
        <v>205.2</v>
      </c>
      <c r="E980">
        <v>209.1</v>
      </c>
      <c r="G980">
        <v>209.1</v>
      </c>
      <c r="H980">
        <v>11569</v>
      </c>
      <c r="I980">
        <v>16125</v>
      </c>
      <c r="J980">
        <f t="shared" si="45"/>
        <v>76.874999999999986</v>
      </c>
      <c r="K980">
        <f t="shared" si="46"/>
        <v>1963</v>
      </c>
      <c r="L980">
        <f t="shared" si="47"/>
        <v>5</v>
      </c>
    </row>
    <row r="981" spans="1:12" x14ac:dyDescent="0.25">
      <c r="A981" s="1">
        <v>23151</v>
      </c>
      <c r="B981">
        <v>211</v>
      </c>
      <c r="C981">
        <v>219</v>
      </c>
      <c r="D981">
        <v>211</v>
      </c>
      <c r="E981">
        <v>218.6</v>
      </c>
      <c r="G981">
        <v>218.6</v>
      </c>
      <c r="H981">
        <v>12575</v>
      </c>
      <c r="I981">
        <v>13999</v>
      </c>
      <c r="J981">
        <f t="shared" si="45"/>
        <v>80.367647058823536</v>
      </c>
      <c r="K981">
        <f t="shared" si="46"/>
        <v>1963</v>
      </c>
      <c r="L981">
        <f t="shared" si="47"/>
        <v>5</v>
      </c>
    </row>
    <row r="982" spans="1:12" x14ac:dyDescent="0.25">
      <c r="A982" s="1">
        <v>23152</v>
      </c>
      <c r="B982">
        <v>222.4</v>
      </c>
      <c r="C982">
        <v>228.5</v>
      </c>
      <c r="D982">
        <v>215.2</v>
      </c>
      <c r="E982">
        <v>227.2</v>
      </c>
      <c r="G982">
        <v>227.2</v>
      </c>
      <c r="H982">
        <v>18402</v>
      </c>
      <c r="I982">
        <v>8023</v>
      </c>
      <c r="J982">
        <f t="shared" si="45"/>
        <v>83.52941176470587</v>
      </c>
      <c r="K982">
        <f t="shared" si="46"/>
        <v>1963</v>
      </c>
      <c r="L982">
        <f t="shared" si="47"/>
        <v>5</v>
      </c>
    </row>
    <row r="983" spans="1:12" x14ac:dyDescent="0.25">
      <c r="A983" s="1">
        <v>23153</v>
      </c>
      <c r="B983">
        <v>182</v>
      </c>
      <c r="C983">
        <v>185</v>
      </c>
      <c r="D983">
        <v>180</v>
      </c>
      <c r="E983">
        <v>185</v>
      </c>
      <c r="G983">
        <v>185</v>
      </c>
      <c r="H983">
        <v>7636</v>
      </c>
      <c r="I983">
        <v>25561</v>
      </c>
      <c r="J983">
        <f t="shared" si="45"/>
        <v>68.014705882352942</v>
      </c>
      <c r="K983">
        <f t="shared" si="46"/>
        <v>1963</v>
      </c>
      <c r="L983">
        <f t="shared" si="47"/>
        <v>5</v>
      </c>
    </row>
    <row r="984" spans="1:12" x14ac:dyDescent="0.25">
      <c r="A984" s="1">
        <v>23154</v>
      </c>
      <c r="B984">
        <v>185</v>
      </c>
      <c r="C984">
        <v>186.3</v>
      </c>
      <c r="D984">
        <v>184.2</v>
      </c>
      <c r="E984">
        <v>186.2</v>
      </c>
      <c r="G984">
        <v>186.2</v>
      </c>
      <c r="H984">
        <v>11705</v>
      </c>
      <c r="I984">
        <v>25397</v>
      </c>
      <c r="J984">
        <f t="shared" si="45"/>
        <v>68.455882352941174</v>
      </c>
      <c r="K984">
        <f t="shared" si="46"/>
        <v>1963</v>
      </c>
      <c r="L984">
        <f t="shared" si="47"/>
        <v>5</v>
      </c>
    </row>
    <row r="985" spans="1:12" x14ac:dyDescent="0.25">
      <c r="A985" s="1">
        <v>23155</v>
      </c>
      <c r="B985">
        <v>186</v>
      </c>
      <c r="C985">
        <v>186.6</v>
      </c>
      <c r="D985">
        <v>185.6</v>
      </c>
      <c r="E985">
        <v>186.1</v>
      </c>
      <c r="G985">
        <v>186.1</v>
      </c>
      <c r="H985">
        <v>5538</v>
      </c>
      <c r="I985">
        <v>26108</v>
      </c>
      <c r="J985">
        <f t="shared" si="45"/>
        <v>68.419117647058826</v>
      </c>
      <c r="K985">
        <f t="shared" si="46"/>
        <v>1963</v>
      </c>
      <c r="L985">
        <f t="shared" si="47"/>
        <v>5</v>
      </c>
    </row>
    <row r="986" spans="1:12" x14ac:dyDescent="0.25">
      <c r="A986" s="1">
        <v>23158</v>
      </c>
      <c r="B986">
        <v>185.6</v>
      </c>
      <c r="C986">
        <v>185.6</v>
      </c>
      <c r="D986">
        <v>185.1</v>
      </c>
      <c r="E986">
        <v>185.1</v>
      </c>
      <c r="G986">
        <v>185.1</v>
      </c>
      <c r="H986">
        <v>7440</v>
      </c>
      <c r="I986">
        <v>26390</v>
      </c>
      <c r="J986">
        <f t="shared" si="45"/>
        <v>68.05147058823529</v>
      </c>
      <c r="K986">
        <f t="shared" si="46"/>
        <v>1963</v>
      </c>
      <c r="L986">
        <f t="shared" si="47"/>
        <v>5</v>
      </c>
    </row>
    <row r="987" spans="1:12" x14ac:dyDescent="0.25">
      <c r="A987" s="1">
        <v>23159</v>
      </c>
      <c r="B987">
        <v>185.1</v>
      </c>
      <c r="C987">
        <v>185.7</v>
      </c>
      <c r="D987">
        <v>184.6</v>
      </c>
      <c r="E987">
        <v>185.4</v>
      </c>
      <c r="G987">
        <v>185.4</v>
      </c>
      <c r="H987">
        <v>2883</v>
      </c>
      <c r="I987">
        <v>26084</v>
      </c>
      <c r="J987">
        <f t="shared" si="45"/>
        <v>68.161764705882348</v>
      </c>
      <c r="K987">
        <f t="shared" si="46"/>
        <v>1963</v>
      </c>
      <c r="L987">
        <f t="shared" si="47"/>
        <v>5</v>
      </c>
    </row>
    <row r="988" spans="1:12" x14ac:dyDescent="0.25">
      <c r="A988" s="1">
        <v>23160</v>
      </c>
      <c r="B988">
        <v>185.2</v>
      </c>
      <c r="C988">
        <v>185.7</v>
      </c>
      <c r="D988">
        <v>185</v>
      </c>
      <c r="E988">
        <v>185.3</v>
      </c>
      <c r="G988">
        <v>185.3</v>
      </c>
      <c r="H988">
        <v>2703</v>
      </c>
      <c r="I988">
        <v>25403</v>
      </c>
      <c r="J988">
        <f t="shared" si="45"/>
        <v>68.125000000000014</v>
      </c>
      <c r="K988">
        <f t="shared" si="46"/>
        <v>1963</v>
      </c>
      <c r="L988">
        <f t="shared" si="47"/>
        <v>5</v>
      </c>
    </row>
    <row r="989" spans="1:12" x14ac:dyDescent="0.25">
      <c r="A989" s="1">
        <v>23162</v>
      </c>
      <c r="B989">
        <v>185.1</v>
      </c>
      <c r="C989">
        <v>185.7</v>
      </c>
      <c r="D989">
        <v>185</v>
      </c>
      <c r="E989">
        <v>185.2</v>
      </c>
      <c r="G989">
        <v>185.2</v>
      </c>
      <c r="H989">
        <v>1510</v>
      </c>
      <c r="I989">
        <v>24914</v>
      </c>
      <c r="J989">
        <f t="shared" si="45"/>
        <v>68.088235294117652</v>
      </c>
      <c r="K989">
        <f t="shared" si="46"/>
        <v>1963</v>
      </c>
      <c r="L989">
        <f t="shared" si="47"/>
        <v>5</v>
      </c>
    </row>
    <row r="990" spans="1:12" x14ac:dyDescent="0.25">
      <c r="A990" s="1">
        <v>23165</v>
      </c>
      <c r="B990">
        <v>185.2</v>
      </c>
      <c r="C990">
        <v>186</v>
      </c>
      <c r="D990">
        <v>185.1</v>
      </c>
      <c r="E990">
        <v>185.2</v>
      </c>
      <c r="G990">
        <v>185.2</v>
      </c>
      <c r="H990">
        <v>1424</v>
      </c>
      <c r="I990">
        <v>24951</v>
      </c>
      <c r="J990">
        <f t="shared" si="45"/>
        <v>68.088235294117652</v>
      </c>
      <c r="K990">
        <f t="shared" si="46"/>
        <v>1963</v>
      </c>
      <c r="L990">
        <f t="shared" si="47"/>
        <v>6</v>
      </c>
    </row>
    <row r="991" spans="1:12" x14ac:dyDescent="0.25">
      <c r="A991" s="1">
        <v>23166</v>
      </c>
      <c r="B991">
        <v>185.3</v>
      </c>
      <c r="C991">
        <v>185.4</v>
      </c>
      <c r="D991">
        <v>184.6</v>
      </c>
      <c r="E991">
        <v>185</v>
      </c>
      <c r="G991">
        <v>185</v>
      </c>
      <c r="H991">
        <v>2132</v>
      </c>
      <c r="I991">
        <v>25059</v>
      </c>
      <c r="J991">
        <f t="shared" si="45"/>
        <v>68.014705882352942</v>
      </c>
      <c r="K991">
        <f t="shared" si="46"/>
        <v>1963</v>
      </c>
      <c r="L991">
        <f t="shared" si="47"/>
        <v>6</v>
      </c>
    </row>
    <row r="992" spans="1:12" x14ac:dyDescent="0.25">
      <c r="A992" s="1">
        <v>23167</v>
      </c>
      <c r="B992">
        <v>185.1</v>
      </c>
      <c r="C992">
        <v>185.7</v>
      </c>
      <c r="D992">
        <v>185</v>
      </c>
      <c r="E992">
        <v>185.2</v>
      </c>
      <c r="G992">
        <v>185.2</v>
      </c>
      <c r="H992">
        <v>2497</v>
      </c>
      <c r="I992">
        <v>25281</v>
      </c>
      <c r="J992">
        <f t="shared" si="45"/>
        <v>68.088235294117652</v>
      </c>
      <c r="K992">
        <f t="shared" si="46"/>
        <v>1963</v>
      </c>
      <c r="L992">
        <f t="shared" si="47"/>
        <v>6</v>
      </c>
    </row>
    <row r="993" spans="1:12" x14ac:dyDescent="0.25">
      <c r="A993" s="1">
        <v>23168</v>
      </c>
      <c r="B993">
        <v>185.3</v>
      </c>
      <c r="C993">
        <v>186</v>
      </c>
      <c r="D993">
        <v>185.2</v>
      </c>
      <c r="E993">
        <v>185.7</v>
      </c>
      <c r="G993">
        <v>185.7</v>
      </c>
      <c r="H993">
        <v>2837</v>
      </c>
      <c r="I993">
        <v>25657</v>
      </c>
      <c r="J993">
        <f t="shared" si="45"/>
        <v>68.272058823529406</v>
      </c>
      <c r="K993">
        <f t="shared" si="46"/>
        <v>1963</v>
      </c>
      <c r="L993">
        <f t="shared" si="47"/>
        <v>6</v>
      </c>
    </row>
    <row r="994" spans="1:12" x14ac:dyDescent="0.25">
      <c r="A994" s="1">
        <v>23169</v>
      </c>
      <c r="B994">
        <v>185.7</v>
      </c>
      <c r="C994">
        <v>186.4</v>
      </c>
      <c r="D994">
        <v>185.6</v>
      </c>
      <c r="E994">
        <v>186.3</v>
      </c>
      <c r="G994">
        <v>186.3</v>
      </c>
      <c r="H994">
        <v>1708</v>
      </c>
      <c r="I994">
        <v>25977</v>
      </c>
      <c r="J994">
        <f t="shared" si="45"/>
        <v>68.492647058823536</v>
      </c>
      <c r="K994">
        <f t="shared" si="46"/>
        <v>1963</v>
      </c>
      <c r="L994">
        <f t="shared" si="47"/>
        <v>6</v>
      </c>
    </row>
    <row r="995" spans="1:12" x14ac:dyDescent="0.25">
      <c r="A995" s="1">
        <v>23172</v>
      </c>
      <c r="B995">
        <v>186.6</v>
      </c>
      <c r="C995">
        <v>187.6</v>
      </c>
      <c r="D995">
        <v>186.4</v>
      </c>
      <c r="E995">
        <v>187.2</v>
      </c>
      <c r="G995">
        <v>187.2</v>
      </c>
      <c r="H995">
        <v>2165</v>
      </c>
      <c r="I995">
        <v>25449</v>
      </c>
      <c r="J995">
        <f t="shared" si="45"/>
        <v>68.82352941176471</v>
      </c>
      <c r="K995">
        <f t="shared" si="46"/>
        <v>1963</v>
      </c>
      <c r="L995">
        <f t="shared" si="47"/>
        <v>6</v>
      </c>
    </row>
    <row r="996" spans="1:12" x14ac:dyDescent="0.25">
      <c r="A996" s="1">
        <v>23173</v>
      </c>
      <c r="B996">
        <v>187.6</v>
      </c>
      <c r="C996">
        <v>187.6</v>
      </c>
      <c r="D996">
        <v>186.3</v>
      </c>
      <c r="E996">
        <v>186.5</v>
      </c>
      <c r="G996">
        <v>186.5</v>
      </c>
      <c r="H996">
        <v>3773</v>
      </c>
      <c r="I996">
        <v>25546</v>
      </c>
      <c r="J996">
        <f t="shared" si="45"/>
        <v>68.566176470588232</v>
      </c>
      <c r="K996">
        <f t="shared" si="46"/>
        <v>1963</v>
      </c>
      <c r="L996">
        <f t="shared" si="47"/>
        <v>6</v>
      </c>
    </row>
    <row r="997" spans="1:12" x14ac:dyDescent="0.25">
      <c r="A997" s="1">
        <v>23174</v>
      </c>
      <c r="B997">
        <v>186.5</v>
      </c>
      <c r="C997">
        <v>187.1</v>
      </c>
      <c r="D997">
        <v>186.5</v>
      </c>
      <c r="E997">
        <v>186.7</v>
      </c>
      <c r="G997">
        <v>186.7</v>
      </c>
      <c r="H997">
        <v>3063</v>
      </c>
      <c r="I997">
        <v>25355</v>
      </c>
      <c r="J997">
        <f t="shared" si="45"/>
        <v>68.639705882352942</v>
      </c>
      <c r="K997">
        <f t="shared" si="46"/>
        <v>1963</v>
      </c>
      <c r="L997">
        <f t="shared" si="47"/>
        <v>6</v>
      </c>
    </row>
    <row r="998" spans="1:12" x14ac:dyDescent="0.25">
      <c r="A998" s="1">
        <v>23175</v>
      </c>
      <c r="B998">
        <v>186.6</v>
      </c>
      <c r="C998">
        <v>187</v>
      </c>
      <c r="D998">
        <v>186.2</v>
      </c>
      <c r="E998">
        <v>186.6</v>
      </c>
      <c r="G998">
        <v>186.6</v>
      </c>
      <c r="H998">
        <v>2068</v>
      </c>
      <c r="I998">
        <v>25540</v>
      </c>
      <c r="J998">
        <f t="shared" si="45"/>
        <v>68.602941176470594</v>
      </c>
      <c r="K998">
        <f t="shared" si="46"/>
        <v>1963</v>
      </c>
      <c r="L998">
        <f t="shared" si="47"/>
        <v>6</v>
      </c>
    </row>
    <row r="999" spans="1:12" x14ac:dyDescent="0.25">
      <c r="A999" s="1">
        <v>23176</v>
      </c>
      <c r="B999">
        <v>186.4</v>
      </c>
      <c r="C999">
        <v>189.2</v>
      </c>
      <c r="D999">
        <v>186.3</v>
      </c>
      <c r="E999">
        <v>189</v>
      </c>
      <c r="G999">
        <v>189</v>
      </c>
      <c r="H999">
        <v>1384</v>
      </c>
      <c r="I999">
        <v>25294</v>
      </c>
      <c r="J999">
        <f t="shared" si="45"/>
        <v>69.485294117647058</v>
      </c>
      <c r="K999">
        <f t="shared" si="46"/>
        <v>1963</v>
      </c>
      <c r="L999">
        <f t="shared" si="47"/>
        <v>6</v>
      </c>
    </row>
    <row r="1000" spans="1:12" x14ac:dyDescent="0.25">
      <c r="A1000" s="1">
        <v>23179</v>
      </c>
      <c r="B1000">
        <v>189.6</v>
      </c>
      <c r="C1000">
        <v>190</v>
      </c>
      <c r="D1000">
        <v>188.3</v>
      </c>
      <c r="E1000">
        <v>189.4</v>
      </c>
      <c r="G1000">
        <v>189.4</v>
      </c>
      <c r="H1000">
        <v>5497</v>
      </c>
      <c r="I1000">
        <v>23869</v>
      </c>
      <c r="J1000">
        <f t="shared" si="45"/>
        <v>69.632352941176464</v>
      </c>
      <c r="K1000">
        <f t="shared" si="46"/>
        <v>1963</v>
      </c>
      <c r="L1000">
        <f t="shared" si="47"/>
        <v>6</v>
      </c>
    </row>
    <row r="1001" spans="1:12" x14ac:dyDescent="0.25">
      <c r="A1001" s="1">
        <v>23180</v>
      </c>
      <c r="B1001">
        <v>189</v>
      </c>
      <c r="C1001">
        <v>189.3</v>
      </c>
      <c r="D1001">
        <v>188</v>
      </c>
      <c r="E1001">
        <v>188.1</v>
      </c>
      <c r="G1001">
        <v>188.1</v>
      </c>
      <c r="H1001">
        <v>3990</v>
      </c>
      <c r="I1001">
        <v>23536</v>
      </c>
      <c r="J1001">
        <f t="shared" si="45"/>
        <v>69.154411764705884</v>
      </c>
      <c r="K1001">
        <f t="shared" si="46"/>
        <v>1963</v>
      </c>
      <c r="L1001">
        <f t="shared" si="47"/>
        <v>6</v>
      </c>
    </row>
    <row r="1002" spans="1:12" x14ac:dyDescent="0.25">
      <c r="A1002" s="1">
        <v>23181</v>
      </c>
      <c r="B1002">
        <v>187.6</v>
      </c>
      <c r="C1002">
        <v>189</v>
      </c>
      <c r="D1002">
        <v>187.5</v>
      </c>
      <c r="E1002">
        <v>188.4</v>
      </c>
      <c r="G1002">
        <v>188.4</v>
      </c>
      <c r="H1002">
        <v>2307</v>
      </c>
      <c r="I1002">
        <v>23467</v>
      </c>
      <c r="J1002">
        <f t="shared" si="45"/>
        <v>69.264705882352942</v>
      </c>
      <c r="K1002">
        <f t="shared" si="46"/>
        <v>1963</v>
      </c>
      <c r="L1002">
        <f t="shared" si="47"/>
        <v>6</v>
      </c>
    </row>
    <row r="1003" spans="1:12" x14ac:dyDescent="0.25">
      <c r="A1003" s="1">
        <v>23182</v>
      </c>
      <c r="B1003">
        <v>188</v>
      </c>
      <c r="C1003">
        <v>189.5</v>
      </c>
      <c r="D1003">
        <v>188</v>
      </c>
      <c r="E1003">
        <v>189.1</v>
      </c>
      <c r="G1003">
        <v>189.1</v>
      </c>
      <c r="H1003">
        <v>1831</v>
      </c>
      <c r="I1003">
        <v>23435</v>
      </c>
      <c r="J1003">
        <f t="shared" si="45"/>
        <v>69.522058823529406</v>
      </c>
      <c r="K1003">
        <f t="shared" si="46"/>
        <v>1963</v>
      </c>
      <c r="L1003">
        <f t="shared" si="47"/>
        <v>6</v>
      </c>
    </row>
    <row r="1004" spans="1:12" x14ac:dyDescent="0.25">
      <c r="A1004" s="1">
        <v>23183</v>
      </c>
      <c r="B1004">
        <v>188.5</v>
      </c>
      <c r="C1004">
        <v>188.6</v>
      </c>
      <c r="D1004">
        <v>187.2</v>
      </c>
      <c r="E1004">
        <v>187.2</v>
      </c>
      <c r="G1004">
        <v>187.2</v>
      </c>
      <c r="H1004">
        <v>2526</v>
      </c>
      <c r="I1004">
        <v>23192</v>
      </c>
      <c r="J1004">
        <f t="shared" si="45"/>
        <v>68.82352941176471</v>
      </c>
      <c r="K1004">
        <f t="shared" si="46"/>
        <v>1963</v>
      </c>
      <c r="L1004">
        <f t="shared" si="47"/>
        <v>6</v>
      </c>
    </row>
    <row r="1005" spans="1:12" x14ac:dyDescent="0.25">
      <c r="A1005" s="1">
        <v>23186</v>
      </c>
      <c r="B1005">
        <v>186.6</v>
      </c>
      <c r="C1005">
        <v>187</v>
      </c>
      <c r="D1005">
        <v>185.7</v>
      </c>
      <c r="E1005">
        <v>186</v>
      </c>
      <c r="G1005">
        <v>186</v>
      </c>
      <c r="H1005">
        <v>3337</v>
      </c>
      <c r="I1005">
        <v>23226</v>
      </c>
      <c r="J1005">
        <f t="shared" si="45"/>
        <v>68.382352941176464</v>
      </c>
      <c r="K1005">
        <f t="shared" si="46"/>
        <v>1963</v>
      </c>
      <c r="L1005">
        <f t="shared" si="47"/>
        <v>6</v>
      </c>
    </row>
    <row r="1006" spans="1:12" x14ac:dyDescent="0.25">
      <c r="A1006" s="1">
        <v>23187</v>
      </c>
      <c r="B1006">
        <v>185.6</v>
      </c>
      <c r="C1006">
        <v>186.3</v>
      </c>
      <c r="D1006">
        <v>185.4</v>
      </c>
      <c r="E1006">
        <v>185.5</v>
      </c>
      <c r="G1006">
        <v>185.5</v>
      </c>
      <c r="H1006">
        <v>4585</v>
      </c>
      <c r="I1006">
        <v>22914</v>
      </c>
      <c r="J1006">
        <f t="shared" si="45"/>
        <v>68.19852941176471</v>
      </c>
      <c r="K1006">
        <f t="shared" si="46"/>
        <v>1963</v>
      </c>
      <c r="L1006">
        <f t="shared" si="47"/>
        <v>6</v>
      </c>
    </row>
    <row r="1007" spans="1:12" x14ac:dyDescent="0.25">
      <c r="A1007" s="1">
        <v>23188</v>
      </c>
      <c r="B1007">
        <v>185.5</v>
      </c>
      <c r="C1007">
        <v>186.3</v>
      </c>
      <c r="D1007">
        <v>185.2</v>
      </c>
      <c r="E1007">
        <v>185.3</v>
      </c>
      <c r="G1007">
        <v>185.3</v>
      </c>
      <c r="H1007">
        <v>3548</v>
      </c>
      <c r="I1007">
        <v>22319</v>
      </c>
      <c r="J1007">
        <f t="shared" si="45"/>
        <v>68.125000000000014</v>
      </c>
      <c r="K1007">
        <f t="shared" si="46"/>
        <v>1963</v>
      </c>
      <c r="L1007">
        <f t="shared" si="47"/>
        <v>6</v>
      </c>
    </row>
    <row r="1008" spans="1:12" x14ac:dyDescent="0.25">
      <c r="A1008" s="1">
        <v>23189</v>
      </c>
      <c r="B1008">
        <v>185.3</v>
      </c>
      <c r="C1008">
        <v>185.6</v>
      </c>
      <c r="D1008">
        <v>185</v>
      </c>
      <c r="E1008">
        <v>185</v>
      </c>
      <c r="G1008">
        <v>185</v>
      </c>
      <c r="H1008">
        <v>4372</v>
      </c>
      <c r="I1008">
        <v>22518</v>
      </c>
      <c r="J1008">
        <f t="shared" si="45"/>
        <v>68.014705882352942</v>
      </c>
      <c r="K1008">
        <f t="shared" si="46"/>
        <v>1963</v>
      </c>
      <c r="L1008">
        <f t="shared" si="47"/>
        <v>6</v>
      </c>
    </row>
    <row r="1009" spans="1:12" x14ac:dyDescent="0.25">
      <c r="A1009" s="1">
        <v>23190</v>
      </c>
      <c r="B1009">
        <v>185</v>
      </c>
      <c r="C1009">
        <v>185</v>
      </c>
      <c r="D1009">
        <v>184.3</v>
      </c>
      <c r="E1009">
        <v>184.5</v>
      </c>
      <c r="G1009">
        <v>184.5</v>
      </c>
      <c r="H1009">
        <v>2910</v>
      </c>
      <c r="I1009">
        <v>22646</v>
      </c>
      <c r="J1009">
        <f t="shared" si="45"/>
        <v>67.830882352941174</v>
      </c>
      <c r="K1009">
        <f t="shared" si="46"/>
        <v>1963</v>
      </c>
      <c r="L1009">
        <f t="shared" si="47"/>
        <v>6</v>
      </c>
    </row>
    <row r="1010" spans="1:12" x14ac:dyDescent="0.25">
      <c r="A1010" s="1">
        <v>23193</v>
      </c>
      <c r="B1010">
        <v>184.2</v>
      </c>
      <c r="C1010">
        <v>185.2</v>
      </c>
      <c r="D1010">
        <v>184.1</v>
      </c>
      <c r="E1010">
        <v>185.2</v>
      </c>
      <c r="G1010">
        <v>185.2</v>
      </c>
      <c r="H1010">
        <v>4225</v>
      </c>
      <c r="I1010">
        <v>22736</v>
      </c>
      <c r="J1010">
        <f t="shared" si="45"/>
        <v>68.088235294117652</v>
      </c>
      <c r="K1010">
        <f t="shared" si="46"/>
        <v>1963</v>
      </c>
      <c r="L1010">
        <f t="shared" si="47"/>
        <v>7</v>
      </c>
    </row>
    <row r="1011" spans="1:12" x14ac:dyDescent="0.25">
      <c r="A1011" s="1">
        <v>23194</v>
      </c>
      <c r="B1011">
        <v>185.6</v>
      </c>
      <c r="C1011">
        <v>186.4</v>
      </c>
      <c r="D1011">
        <v>185.4</v>
      </c>
      <c r="E1011">
        <v>185.5</v>
      </c>
      <c r="G1011">
        <v>185.5</v>
      </c>
      <c r="H1011">
        <v>4638</v>
      </c>
      <c r="I1011">
        <v>22243</v>
      </c>
      <c r="J1011">
        <f t="shared" si="45"/>
        <v>68.19852941176471</v>
      </c>
      <c r="K1011">
        <f t="shared" si="46"/>
        <v>1963</v>
      </c>
      <c r="L1011">
        <f t="shared" si="47"/>
        <v>7</v>
      </c>
    </row>
    <row r="1012" spans="1:12" x14ac:dyDescent="0.25">
      <c r="A1012" s="1">
        <v>23195</v>
      </c>
      <c r="B1012">
        <v>185.5</v>
      </c>
      <c r="C1012">
        <v>186.3</v>
      </c>
      <c r="D1012">
        <v>184.5</v>
      </c>
      <c r="E1012">
        <v>184.6</v>
      </c>
      <c r="G1012">
        <v>184.6</v>
      </c>
      <c r="H1012">
        <v>3217</v>
      </c>
      <c r="I1012">
        <v>21459</v>
      </c>
      <c r="J1012">
        <f t="shared" si="45"/>
        <v>67.867647058823536</v>
      </c>
      <c r="K1012">
        <f t="shared" si="46"/>
        <v>1963</v>
      </c>
      <c r="L1012">
        <f t="shared" si="47"/>
        <v>7</v>
      </c>
    </row>
    <row r="1013" spans="1:12" x14ac:dyDescent="0.25">
      <c r="A1013" s="1">
        <v>23197</v>
      </c>
      <c r="B1013">
        <v>184.4</v>
      </c>
      <c r="C1013">
        <v>184.6</v>
      </c>
      <c r="D1013">
        <v>183.4</v>
      </c>
      <c r="E1013">
        <v>183.4</v>
      </c>
      <c r="G1013">
        <v>183.4</v>
      </c>
      <c r="H1013">
        <v>3293</v>
      </c>
      <c r="I1013">
        <v>21305</v>
      </c>
      <c r="J1013">
        <f t="shared" si="45"/>
        <v>67.42647058823529</v>
      </c>
      <c r="K1013">
        <f t="shared" si="46"/>
        <v>1963</v>
      </c>
      <c r="L1013">
        <f t="shared" si="47"/>
        <v>7</v>
      </c>
    </row>
    <row r="1014" spans="1:12" x14ac:dyDescent="0.25">
      <c r="A1014" s="1">
        <v>23200</v>
      </c>
      <c r="B1014">
        <v>182.6</v>
      </c>
      <c r="C1014">
        <v>184.1</v>
      </c>
      <c r="D1014">
        <v>182.6</v>
      </c>
      <c r="E1014">
        <v>183.3</v>
      </c>
      <c r="G1014">
        <v>183.3</v>
      </c>
      <c r="H1014">
        <v>3595</v>
      </c>
      <c r="I1014">
        <v>20385</v>
      </c>
      <c r="J1014">
        <f t="shared" si="45"/>
        <v>67.389705882352956</v>
      </c>
      <c r="K1014">
        <f t="shared" si="46"/>
        <v>1963</v>
      </c>
      <c r="L1014">
        <f t="shared" si="47"/>
        <v>7</v>
      </c>
    </row>
    <row r="1015" spans="1:12" x14ac:dyDescent="0.25">
      <c r="A1015" s="1">
        <v>23201</v>
      </c>
      <c r="B1015">
        <v>183.2</v>
      </c>
      <c r="C1015">
        <v>183.7</v>
      </c>
      <c r="D1015">
        <v>183</v>
      </c>
      <c r="E1015">
        <v>183</v>
      </c>
      <c r="G1015">
        <v>183</v>
      </c>
      <c r="H1015">
        <v>3801</v>
      </c>
      <c r="I1015">
        <v>19247</v>
      </c>
      <c r="J1015">
        <f t="shared" si="45"/>
        <v>67.279411764705884</v>
      </c>
      <c r="K1015">
        <f t="shared" si="46"/>
        <v>1963</v>
      </c>
      <c r="L1015">
        <f t="shared" si="47"/>
        <v>7</v>
      </c>
    </row>
    <row r="1016" spans="1:12" x14ac:dyDescent="0.25">
      <c r="A1016" s="1">
        <v>23202</v>
      </c>
      <c r="B1016">
        <v>183.4</v>
      </c>
      <c r="C1016">
        <v>183.4</v>
      </c>
      <c r="D1016">
        <v>182.1</v>
      </c>
      <c r="E1016">
        <v>182.1</v>
      </c>
      <c r="G1016">
        <v>182.1</v>
      </c>
      <c r="H1016">
        <v>2839</v>
      </c>
      <c r="I1016">
        <v>18417</v>
      </c>
      <c r="J1016">
        <f t="shared" si="45"/>
        <v>66.94852941176471</v>
      </c>
      <c r="K1016">
        <f t="shared" si="46"/>
        <v>1963</v>
      </c>
      <c r="L1016">
        <f t="shared" si="47"/>
        <v>7</v>
      </c>
    </row>
    <row r="1017" spans="1:12" x14ac:dyDescent="0.25">
      <c r="A1017" s="1">
        <v>23203</v>
      </c>
      <c r="B1017">
        <v>182</v>
      </c>
      <c r="C1017">
        <v>182.2</v>
      </c>
      <c r="D1017">
        <v>179.6</v>
      </c>
      <c r="E1017">
        <v>179.6</v>
      </c>
      <c r="G1017">
        <v>179.6</v>
      </c>
      <c r="H1017">
        <v>4087</v>
      </c>
      <c r="I1017">
        <v>16928</v>
      </c>
      <c r="J1017">
        <f t="shared" si="45"/>
        <v>66.029411764705884</v>
      </c>
      <c r="K1017">
        <f t="shared" si="46"/>
        <v>1963</v>
      </c>
      <c r="L1017">
        <f t="shared" si="47"/>
        <v>7</v>
      </c>
    </row>
    <row r="1018" spans="1:12" x14ac:dyDescent="0.25">
      <c r="A1018" s="1">
        <v>23204</v>
      </c>
      <c r="B1018">
        <v>179.5</v>
      </c>
      <c r="C1018">
        <v>180.4</v>
      </c>
      <c r="D1018">
        <v>178.1</v>
      </c>
      <c r="E1018">
        <v>179</v>
      </c>
      <c r="G1018">
        <v>179</v>
      </c>
      <c r="H1018">
        <v>7635</v>
      </c>
      <c r="I1018">
        <v>13527</v>
      </c>
      <c r="J1018">
        <f t="shared" si="45"/>
        <v>65.808823529411768</v>
      </c>
      <c r="K1018">
        <f t="shared" si="46"/>
        <v>1963</v>
      </c>
      <c r="L1018">
        <f t="shared" si="47"/>
        <v>7</v>
      </c>
    </row>
    <row r="1019" spans="1:12" x14ac:dyDescent="0.25">
      <c r="A1019" s="1">
        <v>23207</v>
      </c>
      <c r="B1019">
        <v>179.6</v>
      </c>
      <c r="C1019">
        <v>181</v>
      </c>
      <c r="D1019">
        <v>179.4</v>
      </c>
      <c r="E1019">
        <v>180.3</v>
      </c>
      <c r="G1019">
        <v>180.3</v>
      </c>
      <c r="H1019">
        <v>6376</v>
      </c>
      <c r="I1019">
        <v>10732</v>
      </c>
      <c r="J1019">
        <f t="shared" si="45"/>
        <v>66.286764705882348</v>
      </c>
      <c r="K1019">
        <f t="shared" si="46"/>
        <v>1963</v>
      </c>
      <c r="L1019">
        <f t="shared" si="47"/>
        <v>7</v>
      </c>
    </row>
    <row r="1020" spans="1:12" x14ac:dyDescent="0.25">
      <c r="A1020" s="1">
        <v>23208</v>
      </c>
      <c r="B1020">
        <v>181.1</v>
      </c>
      <c r="C1020">
        <v>181.6</v>
      </c>
      <c r="D1020">
        <v>180.4</v>
      </c>
      <c r="E1020">
        <v>180.6</v>
      </c>
      <c r="G1020">
        <v>180.6</v>
      </c>
      <c r="H1020">
        <v>4413</v>
      </c>
      <c r="I1020">
        <v>8924</v>
      </c>
      <c r="J1020">
        <f t="shared" si="45"/>
        <v>66.397058823529406</v>
      </c>
      <c r="K1020">
        <f t="shared" si="46"/>
        <v>1963</v>
      </c>
      <c r="L1020">
        <f t="shared" si="47"/>
        <v>7</v>
      </c>
    </row>
    <row r="1021" spans="1:12" x14ac:dyDescent="0.25">
      <c r="A1021" s="1">
        <v>23209</v>
      </c>
      <c r="B1021">
        <v>180.4</v>
      </c>
      <c r="C1021">
        <v>180.4</v>
      </c>
      <c r="D1021">
        <v>179.7</v>
      </c>
      <c r="E1021">
        <v>180</v>
      </c>
      <c r="G1021">
        <v>180</v>
      </c>
      <c r="H1021">
        <v>2663</v>
      </c>
      <c r="I1021">
        <v>7418</v>
      </c>
      <c r="J1021">
        <f t="shared" si="45"/>
        <v>66.17647058823529</v>
      </c>
      <c r="K1021">
        <f t="shared" si="46"/>
        <v>1963</v>
      </c>
      <c r="L1021">
        <f t="shared" si="47"/>
        <v>7</v>
      </c>
    </row>
    <row r="1022" spans="1:12" x14ac:dyDescent="0.25">
      <c r="A1022" s="1">
        <v>23210</v>
      </c>
      <c r="B1022">
        <v>180.1</v>
      </c>
      <c r="C1022">
        <v>180.5</v>
      </c>
      <c r="D1022">
        <v>179.5</v>
      </c>
      <c r="E1022">
        <v>179.5</v>
      </c>
      <c r="G1022">
        <v>179.5</v>
      </c>
      <c r="H1022">
        <v>2385</v>
      </c>
      <c r="I1022">
        <v>5759</v>
      </c>
      <c r="J1022">
        <f t="shared" si="45"/>
        <v>65.992647058823536</v>
      </c>
      <c r="K1022">
        <f t="shared" si="46"/>
        <v>1963</v>
      </c>
      <c r="L1022">
        <f t="shared" si="47"/>
        <v>7</v>
      </c>
    </row>
    <row r="1023" spans="1:12" x14ac:dyDescent="0.25">
      <c r="A1023" s="1">
        <v>23211</v>
      </c>
      <c r="B1023">
        <v>179.4</v>
      </c>
      <c r="C1023">
        <v>179.7</v>
      </c>
      <c r="D1023">
        <v>178.3</v>
      </c>
      <c r="E1023">
        <v>178.6</v>
      </c>
      <c r="G1023">
        <v>178.6</v>
      </c>
      <c r="H1023">
        <v>2734</v>
      </c>
      <c r="I1023">
        <v>5214</v>
      </c>
      <c r="J1023">
        <f t="shared" si="45"/>
        <v>65.661764705882348</v>
      </c>
      <c r="K1023">
        <f t="shared" si="46"/>
        <v>1963</v>
      </c>
      <c r="L1023">
        <f t="shared" si="47"/>
        <v>7</v>
      </c>
    </row>
    <row r="1024" spans="1:12" x14ac:dyDescent="0.25">
      <c r="A1024" s="1">
        <v>23214</v>
      </c>
      <c r="B1024">
        <v>178.2</v>
      </c>
      <c r="C1024">
        <v>179.3</v>
      </c>
      <c r="D1024">
        <v>178.1</v>
      </c>
      <c r="E1024">
        <v>178.4</v>
      </c>
      <c r="G1024">
        <v>178.4</v>
      </c>
      <c r="H1024">
        <v>3045</v>
      </c>
      <c r="I1024">
        <v>3410</v>
      </c>
      <c r="J1024">
        <f t="shared" si="45"/>
        <v>65.588235294117652</v>
      </c>
      <c r="K1024">
        <f t="shared" si="46"/>
        <v>1963</v>
      </c>
      <c r="L1024">
        <f t="shared" si="47"/>
        <v>7</v>
      </c>
    </row>
    <row r="1025" spans="1:12" x14ac:dyDescent="0.25">
      <c r="A1025" s="1">
        <v>23215</v>
      </c>
      <c r="B1025">
        <v>179.6</v>
      </c>
      <c r="C1025">
        <v>180.7</v>
      </c>
      <c r="D1025">
        <v>179.3</v>
      </c>
      <c r="E1025">
        <v>179.5</v>
      </c>
      <c r="G1025">
        <v>179.5</v>
      </c>
      <c r="H1025">
        <v>6088</v>
      </c>
      <c r="I1025">
        <v>35227</v>
      </c>
      <c r="J1025">
        <f t="shared" si="45"/>
        <v>65.992647058823536</v>
      </c>
      <c r="K1025">
        <f t="shared" si="46"/>
        <v>1963</v>
      </c>
      <c r="L1025">
        <f t="shared" si="47"/>
        <v>7</v>
      </c>
    </row>
    <row r="1026" spans="1:12" x14ac:dyDescent="0.25">
      <c r="A1026" s="1">
        <v>23216</v>
      </c>
      <c r="B1026">
        <v>179.2</v>
      </c>
      <c r="C1026">
        <v>180.1</v>
      </c>
      <c r="D1026">
        <v>176.6</v>
      </c>
      <c r="E1026">
        <v>177.2</v>
      </c>
      <c r="G1026">
        <v>177.2</v>
      </c>
      <c r="H1026">
        <v>4703</v>
      </c>
      <c r="I1026">
        <v>35682</v>
      </c>
      <c r="J1026">
        <f t="shared" ref="J1026:J1089" si="48">G1026/100*5000/136</f>
        <v>65.147058823529392</v>
      </c>
      <c r="K1026">
        <f t="shared" ref="K1026:K1089" si="49">YEAR(A1026)</f>
        <v>1963</v>
      </c>
      <c r="L1026">
        <f t="shared" ref="L1026:L1089" si="50">MONTH(A1026)</f>
        <v>7</v>
      </c>
    </row>
    <row r="1027" spans="1:12" x14ac:dyDescent="0.25">
      <c r="A1027" s="1">
        <v>23217</v>
      </c>
      <c r="B1027">
        <v>177.6</v>
      </c>
      <c r="C1027">
        <v>178.5</v>
      </c>
      <c r="D1027">
        <v>176.1</v>
      </c>
      <c r="E1027">
        <v>176.5</v>
      </c>
      <c r="G1027">
        <v>176.5</v>
      </c>
      <c r="H1027">
        <v>6756</v>
      </c>
      <c r="I1027">
        <v>34993</v>
      </c>
      <c r="J1027">
        <f t="shared" si="48"/>
        <v>64.889705882352942</v>
      </c>
      <c r="K1027">
        <f t="shared" si="49"/>
        <v>1963</v>
      </c>
      <c r="L1027">
        <f t="shared" si="50"/>
        <v>7</v>
      </c>
    </row>
    <row r="1028" spans="1:12" x14ac:dyDescent="0.25">
      <c r="A1028" s="1">
        <v>23218</v>
      </c>
      <c r="B1028">
        <v>176.5</v>
      </c>
      <c r="C1028">
        <v>177.1</v>
      </c>
      <c r="D1028">
        <v>176</v>
      </c>
      <c r="E1028">
        <v>177.1</v>
      </c>
      <c r="G1028">
        <v>177.1</v>
      </c>
      <c r="H1028">
        <v>5303</v>
      </c>
      <c r="I1028">
        <v>34326</v>
      </c>
      <c r="J1028">
        <f t="shared" si="48"/>
        <v>65.110294117647058</v>
      </c>
      <c r="K1028">
        <f t="shared" si="49"/>
        <v>1963</v>
      </c>
      <c r="L1028">
        <f t="shared" si="50"/>
        <v>7</v>
      </c>
    </row>
    <row r="1029" spans="1:12" x14ac:dyDescent="0.25">
      <c r="A1029" s="1">
        <v>23221</v>
      </c>
      <c r="B1029">
        <v>177.4</v>
      </c>
      <c r="C1029">
        <v>179.3</v>
      </c>
      <c r="D1029">
        <v>177.4</v>
      </c>
      <c r="E1029">
        <v>178.5</v>
      </c>
      <c r="G1029">
        <v>178.5</v>
      </c>
      <c r="H1029">
        <v>4287</v>
      </c>
      <c r="I1029">
        <v>33813</v>
      </c>
      <c r="J1029">
        <f t="shared" si="48"/>
        <v>65.625</v>
      </c>
      <c r="K1029">
        <f t="shared" si="49"/>
        <v>1963</v>
      </c>
      <c r="L1029">
        <f t="shared" si="50"/>
        <v>7</v>
      </c>
    </row>
    <row r="1030" spans="1:12" x14ac:dyDescent="0.25">
      <c r="A1030" s="1">
        <v>23222</v>
      </c>
      <c r="B1030">
        <v>178.7</v>
      </c>
      <c r="C1030">
        <v>178.7</v>
      </c>
      <c r="D1030">
        <v>178.2</v>
      </c>
      <c r="E1030">
        <v>178.5</v>
      </c>
      <c r="G1030">
        <v>178.5</v>
      </c>
      <c r="H1030">
        <v>4596</v>
      </c>
      <c r="I1030">
        <v>34258</v>
      </c>
      <c r="J1030">
        <f t="shared" si="48"/>
        <v>65.625</v>
      </c>
      <c r="K1030">
        <f t="shared" si="49"/>
        <v>1963</v>
      </c>
      <c r="L1030">
        <f t="shared" si="50"/>
        <v>7</v>
      </c>
    </row>
    <row r="1031" spans="1:12" x14ac:dyDescent="0.25">
      <c r="A1031" s="1">
        <v>23223</v>
      </c>
      <c r="B1031">
        <v>178.6</v>
      </c>
      <c r="C1031">
        <v>179.4</v>
      </c>
      <c r="D1031">
        <v>178.5</v>
      </c>
      <c r="E1031">
        <v>179.1</v>
      </c>
      <c r="G1031">
        <v>179.1</v>
      </c>
      <c r="H1031">
        <v>4415</v>
      </c>
      <c r="I1031">
        <v>33949</v>
      </c>
      <c r="J1031">
        <f t="shared" si="48"/>
        <v>65.845588235294116</v>
      </c>
      <c r="K1031">
        <f t="shared" si="49"/>
        <v>1963</v>
      </c>
      <c r="L1031">
        <f t="shared" si="50"/>
        <v>7</v>
      </c>
    </row>
    <row r="1032" spans="1:12" x14ac:dyDescent="0.25">
      <c r="A1032" s="1">
        <v>23224</v>
      </c>
      <c r="B1032">
        <v>179</v>
      </c>
      <c r="C1032">
        <v>179.1</v>
      </c>
      <c r="D1032">
        <v>178.2</v>
      </c>
      <c r="E1032">
        <v>178.4</v>
      </c>
      <c r="G1032">
        <v>178.4</v>
      </c>
      <c r="H1032">
        <v>3831</v>
      </c>
      <c r="I1032">
        <v>33072</v>
      </c>
      <c r="J1032">
        <f t="shared" si="48"/>
        <v>65.588235294117652</v>
      </c>
      <c r="K1032">
        <f t="shared" si="49"/>
        <v>1963</v>
      </c>
      <c r="L1032">
        <f t="shared" si="50"/>
        <v>8</v>
      </c>
    </row>
    <row r="1033" spans="1:12" x14ac:dyDescent="0.25">
      <c r="A1033" s="1">
        <v>23225</v>
      </c>
      <c r="B1033">
        <v>178.4</v>
      </c>
      <c r="C1033">
        <v>178.6</v>
      </c>
      <c r="D1033">
        <v>178</v>
      </c>
      <c r="E1033">
        <v>178.5</v>
      </c>
      <c r="G1033">
        <v>178.5</v>
      </c>
      <c r="H1033">
        <v>2323</v>
      </c>
      <c r="I1033">
        <v>32987</v>
      </c>
      <c r="J1033">
        <f t="shared" si="48"/>
        <v>65.625</v>
      </c>
      <c r="K1033">
        <f t="shared" si="49"/>
        <v>1963</v>
      </c>
      <c r="L1033">
        <f t="shared" si="50"/>
        <v>8</v>
      </c>
    </row>
    <row r="1034" spans="1:12" x14ac:dyDescent="0.25">
      <c r="A1034" s="1">
        <v>23228</v>
      </c>
      <c r="B1034">
        <v>178.7</v>
      </c>
      <c r="C1034">
        <v>180.4</v>
      </c>
      <c r="D1034">
        <v>178.7</v>
      </c>
      <c r="E1034">
        <v>180.2</v>
      </c>
      <c r="G1034">
        <v>180.2</v>
      </c>
      <c r="H1034">
        <v>2439</v>
      </c>
      <c r="I1034">
        <v>32389</v>
      </c>
      <c r="J1034">
        <f t="shared" si="48"/>
        <v>66.25</v>
      </c>
      <c r="K1034">
        <f t="shared" si="49"/>
        <v>1963</v>
      </c>
      <c r="L1034">
        <f t="shared" si="50"/>
        <v>8</v>
      </c>
    </row>
    <row r="1035" spans="1:12" x14ac:dyDescent="0.25">
      <c r="A1035" s="1">
        <v>23229</v>
      </c>
      <c r="B1035">
        <v>180.5</v>
      </c>
      <c r="C1035">
        <v>181.1</v>
      </c>
      <c r="D1035">
        <v>180</v>
      </c>
      <c r="E1035">
        <v>180.1</v>
      </c>
      <c r="G1035">
        <v>180.1</v>
      </c>
      <c r="H1035">
        <v>3709</v>
      </c>
      <c r="I1035">
        <v>31786</v>
      </c>
      <c r="J1035">
        <f t="shared" si="48"/>
        <v>66.213235294117652</v>
      </c>
      <c r="K1035">
        <f t="shared" si="49"/>
        <v>1963</v>
      </c>
      <c r="L1035">
        <f t="shared" si="50"/>
        <v>8</v>
      </c>
    </row>
    <row r="1036" spans="1:12" x14ac:dyDescent="0.25">
      <c r="A1036" s="1">
        <v>23230</v>
      </c>
      <c r="B1036">
        <v>180</v>
      </c>
      <c r="C1036">
        <v>180.7</v>
      </c>
      <c r="D1036">
        <v>179.6</v>
      </c>
      <c r="E1036">
        <v>180.4</v>
      </c>
      <c r="G1036">
        <v>180.4</v>
      </c>
      <c r="H1036">
        <v>3185</v>
      </c>
      <c r="I1036">
        <v>31660</v>
      </c>
      <c r="J1036">
        <f t="shared" si="48"/>
        <v>66.32352941176471</v>
      </c>
      <c r="K1036">
        <f t="shared" si="49"/>
        <v>1963</v>
      </c>
      <c r="L1036">
        <f t="shared" si="50"/>
        <v>8</v>
      </c>
    </row>
    <row r="1037" spans="1:12" x14ac:dyDescent="0.25">
      <c r="A1037" s="1">
        <v>23231</v>
      </c>
      <c r="B1037">
        <v>180.6</v>
      </c>
      <c r="C1037">
        <v>181.2</v>
      </c>
      <c r="D1037">
        <v>180.4</v>
      </c>
      <c r="E1037">
        <v>181.1</v>
      </c>
      <c r="G1037">
        <v>181.1</v>
      </c>
      <c r="H1037">
        <v>2792</v>
      </c>
      <c r="I1037">
        <v>31008</v>
      </c>
      <c r="J1037">
        <f t="shared" si="48"/>
        <v>66.580882352941174</v>
      </c>
      <c r="K1037">
        <f t="shared" si="49"/>
        <v>1963</v>
      </c>
      <c r="L1037">
        <f t="shared" si="50"/>
        <v>8</v>
      </c>
    </row>
    <row r="1038" spans="1:12" x14ac:dyDescent="0.25">
      <c r="A1038" s="1">
        <v>23232</v>
      </c>
      <c r="B1038">
        <v>181.1</v>
      </c>
      <c r="C1038">
        <v>181.2</v>
      </c>
      <c r="D1038">
        <v>180.6</v>
      </c>
      <c r="E1038">
        <v>180.7</v>
      </c>
      <c r="G1038">
        <v>180.7</v>
      </c>
      <c r="H1038">
        <v>2427</v>
      </c>
      <c r="I1038">
        <v>30948</v>
      </c>
      <c r="J1038">
        <f t="shared" si="48"/>
        <v>66.433823529411768</v>
      </c>
      <c r="K1038">
        <f t="shared" si="49"/>
        <v>1963</v>
      </c>
      <c r="L1038">
        <f t="shared" si="50"/>
        <v>8</v>
      </c>
    </row>
    <row r="1039" spans="1:12" x14ac:dyDescent="0.25">
      <c r="A1039" s="1">
        <v>23235</v>
      </c>
      <c r="B1039">
        <v>179.6</v>
      </c>
      <c r="C1039">
        <v>180.4</v>
      </c>
      <c r="D1039">
        <v>179.6</v>
      </c>
      <c r="E1039">
        <v>180</v>
      </c>
      <c r="G1039">
        <v>180</v>
      </c>
      <c r="H1039">
        <v>1661</v>
      </c>
      <c r="I1039">
        <v>30252</v>
      </c>
      <c r="J1039">
        <f t="shared" si="48"/>
        <v>66.17647058823529</v>
      </c>
      <c r="K1039">
        <f t="shared" si="49"/>
        <v>1963</v>
      </c>
      <c r="L1039">
        <f t="shared" si="50"/>
        <v>8</v>
      </c>
    </row>
    <row r="1040" spans="1:12" x14ac:dyDescent="0.25">
      <c r="A1040" s="1">
        <v>23236</v>
      </c>
      <c r="B1040">
        <v>179.2</v>
      </c>
      <c r="C1040">
        <v>180.2</v>
      </c>
      <c r="D1040">
        <v>179.2</v>
      </c>
      <c r="E1040">
        <v>179.7</v>
      </c>
      <c r="G1040">
        <v>179.7</v>
      </c>
      <c r="H1040">
        <v>1131</v>
      </c>
      <c r="I1040">
        <v>30338</v>
      </c>
      <c r="J1040">
        <f t="shared" si="48"/>
        <v>66.066176470588232</v>
      </c>
      <c r="K1040">
        <f t="shared" si="49"/>
        <v>1963</v>
      </c>
      <c r="L1040">
        <f t="shared" si="50"/>
        <v>8</v>
      </c>
    </row>
    <row r="1041" spans="1:12" x14ac:dyDescent="0.25">
      <c r="A1041" s="1">
        <v>23237</v>
      </c>
      <c r="B1041">
        <v>179.6</v>
      </c>
      <c r="C1041">
        <v>180.2</v>
      </c>
      <c r="D1041">
        <v>178.7</v>
      </c>
      <c r="E1041">
        <v>179.2</v>
      </c>
      <c r="G1041">
        <v>179.2</v>
      </c>
      <c r="H1041">
        <v>2256</v>
      </c>
      <c r="I1041">
        <v>29542</v>
      </c>
      <c r="J1041">
        <f t="shared" si="48"/>
        <v>65.882352941176464</v>
      </c>
      <c r="K1041">
        <f t="shared" si="49"/>
        <v>1963</v>
      </c>
      <c r="L1041">
        <f t="shared" si="50"/>
        <v>8</v>
      </c>
    </row>
    <row r="1042" spans="1:12" x14ac:dyDescent="0.25">
      <c r="A1042" s="1">
        <v>23238</v>
      </c>
      <c r="B1042">
        <v>179</v>
      </c>
      <c r="C1042">
        <v>179.6</v>
      </c>
      <c r="D1042">
        <v>178</v>
      </c>
      <c r="E1042">
        <v>179.5</v>
      </c>
      <c r="G1042">
        <v>179.5</v>
      </c>
      <c r="H1042">
        <v>1933</v>
      </c>
      <c r="I1042">
        <v>29138</v>
      </c>
      <c r="J1042">
        <f t="shared" si="48"/>
        <v>65.992647058823536</v>
      </c>
      <c r="K1042">
        <f t="shared" si="49"/>
        <v>1963</v>
      </c>
      <c r="L1042">
        <f t="shared" si="50"/>
        <v>8</v>
      </c>
    </row>
    <row r="1043" spans="1:12" x14ac:dyDescent="0.25">
      <c r="A1043" s="1">
        <v>23239</v>
      </c>
      <c r="B1043">
        <v>179.7</v>
      </c>
      <c r="C1043">
        <v>180.1</v>
      </c>
      <c r="D1043">
        <v>179.2</v>
      </c>
      <c r="E1043">
        <v>179.7</v>
      </c>
      <c r="G1043">
        <v>179.7</v>
      </c>
      <c r="H1043">
        <v>2813</v>
      </c>
      <c r="I1043">
        <v>27860</v>
      </c>
      <c r="J1043">
        <f t="shared" si="48"/>
        <v>66.066176470588232</v>
      </c>
      <c r="K1043">
        <f t="shared" si="49"/>
        <v>1963</v>
      </c>
      <c r="L1043">
        <f t="shared" si="50"/>
        <v>8</v>
      </c>
    </row>
    <row r="1044" spans="1:12" x14ac:dyDescent="0.25">
      <c r="A1044" s="1">
        <v>23242</v>
      </c>
      <c r="B1044">
        <v>180</v>
      </c>
      <c r="C1044">
        <v>180.5</v>
      </c>
      <c r="D1044">
        <v>180</v>
      </c>
      <c r="E1044">
        <v>180.2</v>
      </c>
      <c r="G1044">
        <v>180.2</v>
      </c>
      <c r="H1044">
        <v>1448</v>
      </c>
      <c r="I1044">
        <v>27454</v>
      </c>
      <c r="J1044">
        <f t="shared" si="48"/>
        <v>66.25</v>
      </c>
      <c r="K1044">
        <f t="shared" si="49"/>
        <v>1963</v>
      </c>
      <c r="L1044">
        <f t="shared" si="50"/>
        <v>8</v>
      </c>
    </row>
    <row r="1045" spans="1:12" x14ac:dyDescent="0.25">
      <c r="A1045" s="1">
        <v>23243</v>
      </c>
      <c r="B1045">
        <v>180.4</v>
      </c>
      <c r="C1045">
        <v>180.7</v>
      </c>
      <c r="D1045">
        <v>180</v>
      </c>
      <c r="E1045">
        <v>180.2</v>
      </c>
      <c r="G1045">
        <v>180.2</v>
      </c>
      <c r="H1045">
        <v>838</v>
      </c>
      <c r="I1045">
        <v>26970</v>
      </c>
      <c r="J1045">
        <f t="shared" si="48"/>
        <v>66.25</v>
      </c>
      <c r="K1045">
        <f t="shared" si="49"/>
        <v>1963</v>
      </c>
      <c r="L1045">
        <f t="shared" si="50"/>
        <v>8</v>
      </c>
    </row>
    <row r="1046" spans="1:12" x14ac:dyDescent="0.25">
      <c r="A1046" s="1">
        <v>23244</v>
      </c>
      <c r="B1046">
        <v>180</v>
      </c>
      <c r="C1046">
        <v>180.4</v>
      </c>
      <c r="D1046">
        <v>179.4</v>
      </c>
      <c r="E1046">
        <v>179.4</v>
      </c>
      <c r="G1046">
        <v>179.4</v>
      </c>
      <c r="H1046">
        <v>2283</v>
      </c>
      <c r="I1046">
        <v>25563</v>
      </c>
      <c r="J1046">
        <f t="shared" si="48"/>
        <v>65.955882352941174</v>
      </c>
      <c r="K1046">
        <f t="shared" si="49"/>
        <v>1963</v>
      </c>
      <c r="L1046">
        <f t="shared" si="50"/>
        <v>8</v>
      </c>
    </row>
    <row r="1047" spans="1:12" x14ac:dyDescent="0.25">
      <c r="A1047" s="1">
        <v>23245</v>
      </c>
      <c r="B1047">
        <v>178.6</v>
      </c>
      <c r="C1047">
        <v>179.4</v>
      </c>
      <c r="D1047">
        <v>178.6</v>
      </c>
      <c r="E1047">
        <v>179.1</v>
      </c>
      <c r="G1047">
        <v>179.1</v>
      </c>
      <c r="H1047">
        <v>1407</v>
      </c>
      <c r="I1047">
        <v>24861</v>
      </c>
      <c r="J1047">
        <f t="shared" si="48"/>
        <v>65.845588235294116</v>
      </c>
      <c r="K1047">
        <f t="shared" si="49"/>
        <v>1963</v>
      </c>
      <c r="L1047">
        <f t="shared" si="50"/>
        <v>8</v>
      </c>
    </row>
    <row r="1048" spans="1:12" x14ac:dyDescent="0.25">
      <c r="A1048" s="1">
        <v>23246</v>
      </c>
      <c r="B1048">
        <v>179</v>
      </c>
      <c r="C1048">
        <v>179.4</v>
      </c>
      <c r="D1048">
        <v>178.4</v>
      </c>
      <c r="E1048">
        <v>179.3</v>
      </c>
      <c r="G1048">
        <v>179.3</v>
      </c>
      <c r="H1048">
        <v>1603</v>
      </c>
      <c r="I1048">
        <v>24124</v>
      </c>
      <c r="J1048">
        <f t="shared" si="48"/>
        <v>65.919117647058826</v>
      </c>
      <c r="K1048">
        <f t="shared" si="49"/>
        <v>1963</v>
      </c>
      <c r="L1048">
        <f t="shared" si="50"/>
        <v>8</v>
      </c>
    </row>
    <row r="1049" spans="1:12" x14ac:dyDescent="0.25">
      <c r="A1049" s="1">
        <v>23249</v>
      </c>
      <c r="B1049">
        <v>179.4</v>
      </c>
      <c r="C1049">
        <v>179.4</v>
      </c>
      <c r="D1049">
        <v>178.6</v>
      </c>
      <c r="E1049">
        <v>178.6</v>
      </c>
      <c r="G1049">
        <v>178.6</v>
      </c>
      <c r="H1049">
        <v>3127</v>
      </c>
      <c r="I1049">
        <v>23174</v>
      </c>
      <c r="J1049">
        <f t="shared" si="48"/>
        <v>65.661764705882348</v>
      </c>
      <c r="K1049">
        <f t="shared" si="49"/>
        <v>1963</v>
      </c>
      <c r="L1049">
        <f t="shared" si="50"/>
        <v>8</v>
      </c>
    </row>
    <row r="1050" spans="1:12" x14ac:dyDescent="0.25">
      <c r="A1050" s="1">
        <v>23250</v>
      </c>
      <c r="B1050">
        <v>178.6</v>
      </c>
      <c r="C1050">
        <v>178.6</v>
      </c>
      <c r="D1050">
        <v>178</v>
      </c>
      <c r="E1050">
        <v>178</v>
      </c>
      <c r="G1050">
        <v>178</v>
      </c>
      <c r="H1050">
        <v>1701</v>
      </c>
      <c r="I1050">
        <v>22101</v>
      </c>
      <c r="J1050">
        <f t="shared" si="48"/>
        <v>65.441176470588232</v>
      </c>
      <c r="K1050">
        <f t="shared" si="49"/>
        <v>1963</v>
      </c>
      <c r="L1050">
        <f t="shared" si="50"/>
        <v>8</v>
      </c>
    </row>
    <row r="1051" spans="1:12" x14ac:dyDescent="0.25">
      <c r="A1051" s="1">
        <v>23251</v>
      </c>
      <c r="B1051">
        <v>177.6</v>
      </c>
      <c r="C1051">
        <v>178.3</v>
      </c>
      <c r="D1051">
        <v>177.5</v>
      </c>
      <c r="E1051">
        <v>177.5</v>
      </c>
      <c r="G1051">
        <v>177.5</v>
      </c>
      <c r="H1051">
        <v>3898</v>
      </c>
      <c r="I1051">
        <v>20455</v>
      </c>
      <c r="J1051">
        <f t="shared" si="48"/>
        <v>65.257352941176464</v>
      </c>
      <c r="K1051">
        <f t="shared" si="49"/>
        <v>1963</v>
      </c>
      <c r="L1051">
        <f t="shared" si="50"/>
        <v>8</v>
      </c>
    </row>
    <row r="1052" spans="1:12" x14ac:dyDescent="0.25">
      <c r="A1052" s="1">
        <v>23252</v>
      </c>
      <c r="B1052">
        <v>177.3</v>
      </c>
      <c r="C1052">
        <v>177.3</v>
      </c>
      <c r="D1052">
        <v>176.1</v>
      </c>
      <c r="E1052">
        <v>176.7</v>
      </c>
      <c r="G1052">
        <v>176.7</v>
      </c>
      <c r="H1052">
        <v>2301</v>
      </c>
      <c r="I1052">
        <v>19107</v>
      </c>
      <c r="J1052">
        <f t="shared" si="48"/>
        <v>64.963235294117652</v>
      </c>
      <c r="K1052">
        <f t="shared" si="49"/>
        <v>1963</v>
      </c>
      <c r="L1052">
        <f t="shared" si="50"/>
        <v>8</v>
      </c>
    </row>
    <row r="1053" spans="1:12" x14ac:dyDescent="0.25">
      <c r="A1053" s="1">
        <v>23253</v>
      </c>
      <c r="B1053">
        <v>176.3</v>
      </c>
      <c r="C1053">
        <v>177.2</v>
      </c>
      <c r="D1053">
        <v>176.3</v>
      </c>
      <c r="E1053">
        <v>177.2</v>
      </c>
      <c r="G1053">
        <v>177.2</v>
      </c>
      <c r="H1053">
        <v>4034</v>
      </c>
      <c r="I1053">
        <v>17250</v>
      </c>
      <c r="J1053">
        <f t="shared" si="48"/>
        <v>65.147058823529392</v>
      </c>
      <c r="K1053">
        <f t="shared" si="49"/>
        <v>1963</v>
      </c>
      <c r="L1053">
        <f t="shared" si="50"/>
        <v>8</v>
      </c>
    </row>
    <row r="1054" spans="1:12" x14ac:dyDescent="0.25">
      <c r="A1054" s="1">
        <v>23257</v>
      </c>
      <c r="B1054">
        <v>177.2</v>
      </c>
      <c r="C1054">
        <v>179.2</v>
      </c>
      <c r="D1054">
        <v>177.2</v>
      </c>
      <c r="E1054">
        <v>179.1</v>
      </c>
      <c r="G1054">
        <v>179.1</v>
      </c>
      <c r="H1054">
        <v>6428</v>
      </c>
      <c r="I1054">
        <v>14496</v>
      </c>
      <c r="J1054">
        <f t="shared" si="48"/>
        <v>65.845588235294116</v>
      </c>
      <c r="K1054">
        <f t="shared" si="49"/>
        <v>1963</v>
      </c>
      <c r="L1054">
        <f t="shared" si="50"/>
        <v>9</v>
      </c>
    </row>
    <row r="1055" spans="1:12" x14ac:dyDescent="0.25">
      <c r="A1055" s="1">
        <v>23258</v>
      </c>
      <c r="B1055">
        <v>179.4</v>
      </c>
      <c r="C1055">
        <v>181.4</v>
      </c>
      <c r="D1055">
        <v>179.1</v>
      </c>
      <c r="E1055">
        <v>181.3</v>
      </c>
      <c r="G1055">
        <v>181.3</v>
      </c>
      <c r="H1055">
        <v>3961</v>
      </c>
      <c r="I1055">
        <v>11172</v>
      </c>
      <c r="J1055">
        <f t="shared" si="48"/>
        <v>66.654411764705884</v>
      </c>
      <c r="K1055">
        <f t="shared" si="49"/>
        <v>1963</v>
      </c>
      <c r="L1055">
        <f t="shared" si="50"/>
        <v>9</v>
      </c>
    </row>
    <row r="1056" spans="1:12" x14ac:dyDescent="0.25">
      <c r="A1056" s="1">
        <v>23259</v>
      </c>
      <c r="B1056">
        <v>181.6</v>
      </c>
      <c r="C1056">
        <v>182.4</v>
      </c>
      <c r="D1056">
        <v>181.4</v>
      </c>
      <c r="E1056">
        <v>182</v>
      </c>
      <c r="G1056">
        <v>182</v>
      </c>
      <c r="H1056">
        <v>6073</v>
      </c>
      <c r="I1056">
        <v>8764</v>
      </c>
      <c r="J1056">
        <f t="shared" si="48"/>
        <v>66.911764705882348</v>
      </c>
      <c r="K1056">
        <f t="shared" si="49"/>
        <v>1963</v>
      </c>
      <c r="L1056">
        <f t="shared" si="50"/>
        <v>9</v>
      </c>
    </row>
    <row r="1057" spans="1:12" x14ac:dyDescent="0.25">
      <c r="A1057" s="1">
        <v>23260</v>
      </c>
      <c r="B1057">
        <v>182.3</v>
      </c>
      <c r="C1057">
        <v>183.4</v>
      </c>
      <c r="D1057">
        <v>182.3</v>
      </c>
      <c r="E1057">
        <v>183.2</v>
      </c>
      <c r="G1057">
        <v>183.2</v>
      </c>
      <c r="H1057">
        <v>3521</v>
      </c>
      <c r="I1057">
        <v>7270</v>
      </c>
      <c r="J1057">
        <f t="shared" si="48"/>
        <v>67.352941176470594</v>
      </c>
      <c r="K1057">
        <f t="shared" si="49"/>
        <v>1963</v>
      </c>
      <c r="L1057">
        <f t="shared" si="50"/>
        <v>9</v>
      </c>
    </row>
    <row r="1058" spans="1:12" x14ac:dyDescent="0.25">
      <c r="A1058" s="1">
        <v>23263</v>
      </c>
      <c r="B1058">
        <v>183.4</v>
      </c>
      <c r="C1058">
        <v>184.5</v>
      </c>
      <c r="D1058">
        <v>182.6</v>
      </c>
      <c r="E1058">
        <v>184.3</v>
      </c>
      <c r="G1058">
        <v>184.3</v>
      </c>
      <c r="H1058">
        <v>2991</v>
      </c>
      <c r="I1058">
        <v>7030</v>
      </c>
      <c r="J1058">
        <f t="shared" si="48"/>
        <v>67.757352941176478</v>
      </c>
      <c r="K1058">
        <f t="shared" si="49"/>
        <v>1963</v>
      </c>
      <c r="L1058">
        <f t="shared" si="50"/>
        <v>9</v>
      </c>
    </row>
    <row r="1059" spans="1:12" x14ac:dyDescent="0.25">
      <c r="A1059" s="1">
        <v>23264</v>
      </c>
      <c r="B1059">
        <v>184.4</v>
      </c>
      <c r="C1059">
        <v>186.3</v>
      </c>
      <c r="D1059">
        <v>184.4</v>
      </c>
      <c r="E1059">
        <v>186</v>
      </c>
      <c r="G1059">
        <v>186</v>
      </c>
      <c r="H1059">
        <v>3025</v>
      </c>
      <c r="I1059">
        <v>5883</v>
      </c>
      <c r="J1059">
        <f t="shared" si="48"/>
        <v>68.382352941176464</v>
      </c>
      <c r="K1059">
        <f t="shared" si="49"/>
        <v>1963</v>
      </c>
      <c r="L1059">
        <f t="shared" si="50"/>
        <v>9</v>
      </c>
    </row>
    <row r="1060" spans="1:12" x14ac:dyDescent="0.25">
      <c r="A1060" s="1">
        <v>23265</v>
      </c>
      <c r="B1060">
        <v>186</v>
      </c>
      <c r="C1060">
        <v>187.2</v>
      </c>
      <c r="D1060">
        <v>185.2</v>
      </c>
      <c r="E1060">
        <v>186.5</v>
      </c>
      <c r="G1060">
        <v>186.5</v>
      </c>
      <c r="H1060">
        <v>2686</v>
      </c>
      <c r="I1060">
        <v>4735</v>
      </c>
      <c r="J1060">
        <f t="shared" si="48"/>
        <v>68.566176470588232</v>
      </c>
      <c r="K1060">
        <f t="shared" si="49"/>
        <v>1963</v>
      </c>
      <c r="L1060">
        <f t="shared" si="50"/>
        <v>9</v>
      </c>
    </row>
    <row r="1061" spans="1:12" x14ac:dyDescent="0.25">
      <c r="A1061" s="1">
        <v>23266</v>
      </c>
      <c r="B1061">
        <v>186.5</v>
      </c>
      <c r="C1061">
        <v>187.1</v>
      </c>
      <c r="D1061">
        <v>185.4</v>
      </c>
      <c r="E1061">
        <v>187</v>
      </c>
      <c r="G1061">
        <v>187</v>
      </c>
      <c r="H1061">
        <v>2454</v>
      </c>
      <c r="I1061">
        <v>3387</v>
      </c>
      <c r="J1061">
        <f t="shared" si="48"/>
        <v>68.75</v>
      </c>
      <c r="K1061">
        <f t="shared" si="49"/>
        <v>1963</v>
      </c>
      <c r="L1061">
        <f t="shared" si="50"/>
        <v>9</v>
      </c>
    </row>
    <row r="1062" spans="1:12" x14ac:dyDescent="0.25">
      <c r="A1062" s="1">
        <v>23267</v>
      </c>
      <c r="B1062">
        <v>186.6</v>
      </c>
      <c r="C1062">
        <v>189.7</v>
      </c>
      <c r="D1062">
        <v>186.5</v>
      </c>
      <c r="E1062">
        <v>189.4</v>
      </c>
      <c r="G1062">
        <v>189.4</v>
      </c>
      <c r="H1062">
        <v>1240</v>
      </c>
      <c r="I1062">
        <v>2908</v>
      </c>
      <c r="J1062">
        <f t="shared" si="48"/>
        <v>69.632352941176464</v>
      </c>
      <c r="K1062">
        <f t="shared" si="49"/>
        <v>1963</v>
      </c>
      <c r="L1062">
        <f t="shared" si="50"/>
        <v>9</v>
      </c>
    </row>
    <row r="1063" spans="1:12" x14ac:dyDescent="0.25">
      <c r="A1063" s="1">
        <v>23270</v>
      </c>
      <c r="B1063">
        <v>192</v>
      </c>
      <c r="C1063">
        <v>194.2</v>
      </c>
      <c r="D1063">
        <v>191</v>
      </c>
      <c r="E1063">
        <v>191.5</v>
      </c>
      <c r="G1063">
        <v>191.5</v>
      </c>
      <c r="H1063">
        <v>1194</v>
      </c>
      <c r="I1063">
        <v>2315</v>
      </c>
      <c r="J1063">
        <f t="shared" si="48"/>
        <v>70.404411764705884</v>
      </c>
      <c r="K1063">
        <f t="shared" si="49"/>
        <v>1963</v>
      </c>
      <c r="L1063">
        <f t="shared" si="50"/>
        <v>9</v>
      </c>
    </row>
    <row r="1064" spans="1:12" x14ac:dyDescent="0.25">
      <c r="A1064" s="1">
        <v>23271</v>
      </c>
      <c r="B1064">
        <v>192</v>
      </c>
      <c r="C1064">
        <v>193.5</v>
      </c>
      <c r="D1064">
        <v>190.4</v>
      </c>
      <c r="E1064">
        <v>193.2</v>
      </c>
      <c r="G1064">
        <v>193.2</v>
      </c>
      <c r="H1064">
        <v>1247</v>
      </c>
      <c r="I1064">
        <v>1925</v>
      </c>
      <c r="J1064">
        <f t="shared" si="48"/>
        <v>71.029411764705884</v>
      </c>
      <c r="K1064">
        <f t="shared" si="49"/>
        <v>1963</v>
      </c>
      <c r="L1064">
        <f t="shared" si="50"/>
        <v>9</v>
      </c>
    </row>
    <row r="1065" spans="1:12" x14ac:dyDescent="0.25">
      <c r="A1065" s="1">
        <v>23272</v>
      </c>
      <c r="B1065">
        <v>194.2</v>
      </c>
      <c r="C1065">
        <v>194.2</v>
      </c>
      <c r="D1065">
        <v>191.6</v>
      </c>
      <c r="E1065">
        <v>193</v>
      </c>
      <c r="G1065">
        <v>193</v>
      </c>
      <c r="H1065">
        <v>1266</v>
      </c>
      <c r="I1065">
        <v>1577</v>
      </c>
      <c r="J1065">
        <f t="shared" si="48"/>
        <v>70.955882352941174</v>
      </c>
      <c r="K1065">
        <f t="shared" si="49"/>
        <v>1963</v>
      </c>
      <c r="L1065">
        <f t="shared" si="50"/>
        <v>9</v>
      </c>
    </row>
    <row r="1066" spans="1:12" x14ac:dyDescent="0.25">
      <c r="A1066" s="1">
        <v>23273</v>
      </c>
      <c r="B1066">
        <v>192</v>
      </c>
      <c r="C1066">
        <v>195</v>
      </c>
      <c r="D1066">
        <v>192</v>
      </c>
      <c r="E1066">
        <v>193.6</v>
      </c>
      <c r="G1066">
        <v>193.6</v>
      </c>
      <c r="H1066">
        <v>918</v>
      </c>
      <c r="I1066">
        <v>1414</v>
      </c>
      <c r="J1066">
        <f t="shared" si="48"/>
        <v>71.17647058823529</v>
      </c>
      <c r="K1066">
        <f t="shared" si="49"/>
        <v>1963</v>
      </c>
      <c r="L1066">
        <f t="shared" si="50"/>
        <v>9</v>
      </c>
    </row>
    <row r="1067" spans="1:12" x14ac:dyDescent="0.25">
      <c r="A1067" s="1">
        <v>23274</v>
      </c>
      <c r="B1067">
        <v>198.4</v>
      </c>
      <c r="C1067">
        <v>204.4</v>
      </c>
      <c r="D1067">
        <v>198.3</v>
      </c>
      <c r="E1067">
        <v>203.4</v>
      </c>
      <c r="G1067">
        <v>203.4</v>
      </c>
      <c r="H1067">
        <v>12351</v>
      </c>
      <c r="I1067">
        <v>49699</v>
      </c>
      <c r="J1067">
        <f t="shared" si="48"/>
        <v>74.779411764705898</v>
      </c>
      <c r="K1067">
        <f t="shared" si="49"/>
        <v>1963</v>
      </c>
      <c r="L1067">
        <f t="shared" si="50"/>
        <v>9</v>
      </c>
    </row>
    <row r="1068" spans="1:12" x14ac:dyDescent="0.25">
      <c r="A1068" s="1">
        <v>23277</v>
      </c>
      <c r="B1068">
        <v>202.4</v>
      </c>
      <c r="C1068">
        <v>204.6</v>
      </c>
      <c r="D1068">
        <v>200.2</v>
      </c>
      <c r="E1068">
        <v>202.2</v>
      </c>
      <c r="G1068">
        <v>202.2</v>
      </c>
      <c r="H1068">
        <v>20289</v>
      </c>
      <c r="I1068">
        <v>48166</v>
      </c>
      <c r="J1068">
        <f t="shared" si="48"/>
        <v>74.338235294117638</v>
      </c>
      <c r="K1068">
        <f t="shared" si="49"/>
        <v>1963</v>
      </c>
      <c r="L1068">
        <f t="shared" si="50"/>
        <v>9</v>
      </c>
    </row>
    <row r="1069" spans="1:12" x14ac:dyDescent="0.25">
      <c r="A1069" s="1">
        <v>23278</v>
      </c>
      <c r="B1069">
        <v>203.2</v>
      </c>
      <c r="C1069">
        <v>204.6</v>
      </c>
      <c r="D1069">
        <v>202.4</v>
      </c>
      <c r="E1069">
        <v>204</v>
      </c>
      <c r="G1069">
        <v>204</v>
      </c>
      <c r="H1069">
        <v>15997</v>
      </c>
      <c r="I1069">
        <v>47338</v>
      </c>
      <c r="J1069">
        <f t="shared" si="48"/>
        <v>75</v>
      </c>
      <c r="K1069">
        <f t="shared" si="49"/>
        <v>1963</v>
      </c>
      <c r="L1069">
        <f t="shared" si="50"/>
        <v>9</v>
      </c>
    </row>
    <row r="1070" spans="1:12" x14ac:dyDescent="0.25">
      <c r="A1070" s="1">
        <v>23279</v>
      </c>
      <c r="B1070">
        <v>205.5</v>
      </c>
      <c r="C1070">
        <v>207</v>
      </c>
      <c r="D1070">
        <v>204</v>
      </c>
      <c r="E1070">
        <v>206.2</v>
      </c>
      <c r="G1070">
        <v>206.2</v>
      </c>
      <c r="H1070">
        <v>15610</v>
      </c>
      <c r="I1070">
        <v>46050</v>
      </c>
      <c r="J1070">
        <f t="shared" si="48"/>
        <v>75.808823529411768</v>
      </c>
      <c r="K1070">
        <f t="shared" si="49"/>
        <v>1963</v>
      </c>
      <c r="L1070">
        <f t="shared" si="50"/>
        <v>9</v>
      </c>
    </row>
    <row r="1071" spans="1:12" x14ac:dyDescent="0.25">
      <c r="A1071" s="1">
        <v>23280</v>
      </c>
      <c r="B1071">
        <v>205.4</v>
      </c>
      <c r="C1071">
        <v>205.4</v>
      </c>
      <c r="D1071">
        <v>201.6</v>
      </c>
      <c r="E1071">
        <v>202.2</v>
      </c>
      <c r="G1071">
        <v>202.2</v>
      </c>
      <c r="H1071">
        <v>18493</v>
      </c>
      <c r="I1071">
        <v>45343</v>
      </c>
      <c r="J1071">
        <f t="shared" si="48"/>
        <v>74.338235294117638</v>
      </c>
      <c r="K1071">
        <f t="shared" si="49"/>
        <v>1963</v>
      </c>
      <c r="L1071">
        <f t="shared" si="50"/>
        <v>9</v>
      </c>
    </row>
    <row r="1072" spans="1:12" x14ac:dyDescent="0.25">
      <c r="A1072" s="1">
        <v>23281</v>
      </c>
      <c r="B1072">
        <v>200</v>
      </c>
      <c r="C1072">
        <v>202.3</v>
      </c>
      <c r="D1072">
        <v>198.4</v>
      </c>
      <c r="E1072">
        <v>202.2</v>
      </c>
      <c r="G1072">
        <v>202.2</v>
      </c>
      <c r="H1072">
        <v>15287</v>
      </c>
      <c r="I1072">
        <v>43442</v>
      </c>
      <c r="J1072">
        <f t="shared" si="48"/>
        <v>74.338235294117638</v>
      </c>
      <c r="K1072">
        <f t="shared" si="49"/>
        <v>1963</v>
      </c>
      <c r="L1072">
        <f t="shared" si="50"/>
        <v>9</v>
      </c>
    </row>
    <row r="1073" spans="1:12" x14ac:dyDescent="0.25">
      <c r="A1073" s="1">
        <v>23284</v>
      </c>
      <c r="B1073">
        <v>203.4</v>
      </c>
      <c r="C1073">
        <v>207</v>
      </c>
      <c r="D1073">
        <v>202.6</v>
      </c>
      <c r="E1073">
        <v>206.4</v>
      </c>
      <c r="G1073">
        <v>206.4</v>
      </c>
      <c r="H1073">
        <v>14283</v>
      </c>
      <c r="I1073">
        <v>42906</v>
      </c>
      <c r="J1073">
        <f t="shared" si="48"/>
        <v>75.882352941176464</v>
      </c>
      <c r="K1073">
        <f t="shared" si="49"/>
        <v>1963</v>
      </c>
      <c r="L1073">
        <f t="shared" si="50"/>
        <v>9</v>
      </c>
    </row>
    <row r="1074" spans="1:12" x14ac:dyDescent="0.25">
      <c r="A1074" s="1">
        <v>23285</v>
      </c>
      <c r="B1074">
        <v>209</v>
      </c>
      <c r="C1074">
        <v>209</v>
      </c>
      <c r="D1074">
        <v>206</v>
      </c>
      <c r="E1074">
        <v>207.4</v>
      </c>
      <c r="G1074">
        <v>207.4</v>
      </c>
      <c r="H1074">
        <v>15413</v>
      </c>
      <c r="I1074">
        <v>41241</v>
      </c>
      <c r="J1074">
        <f t="shared" si="48"/>
        <v>76.25</v>
      </c>
      <c r="K1074">
        <f t="shared" si="49"/>
        <v>1963</v>
      </c>
      <c r="L1074">
        <f t="shared" si="50"/>
        <v>10</v>
      </c>
    </row>
    <row r="1075" spans="1:12" x14ac:dyDescent="0.25">
      <c r="A1075" s="1">
        <v>23286</v>
      </c>
      <c r="B1075">
        <v>204</v>
      </c>
      <c r="C1075">
        <v>208.2</v>
      </c>
      <c r="D1075">
        <v>204</v>
      </c>
      <c r="E1075">
        <v>207.4</v>
      </c>
      <c r="G1075">
        <v>207.4</v>
      </c>
      <c r="H1075">
        <v>13102</v>
      </c>
      <c r="I1075">
        <v>40713</v>
      </c>
      <c r="J1075">
        <f t="shared" si="48"/>
        <v>76.25</v>
      </c>
      <c r="K1075">
        <f t="shared" si="49"/>
        <v>1963</v>
      </c>
      <c r="L1075">
        <f t="shared" si="50"/>
        <v>10</v>
      </c>
    </row>
    <row r="1076" spans="1:12" x14ac:dyDescent="0.25">
      <c r="A1076" s="1">
        <v>23287</v>
      </c>
      <c r="B1076">
        <v>205.4</v>
      </c>
      <c r="C1076">
        <v>207.7</v>
      </c>
      <c r="D1076">
        <v>205</v>
      </c>
      <c r="E1076">
        <v>207.4</v>
      </c>
      <c r="G1076">
        <v>207.4</v>
      </c>
      <c r="H1076">
        <v>12551</v>
      </c>
      <c r="I1076">
        <v>39437</v>
      </c>
      <c r="J1076">
        <f t="shared" si="48"/>
        <v>76.25</v>
      </c>
      <c r="K1076">
        <f t="shared" si="49"/>
        <v>1963</v>
      </c>
      <c r="L1076">
        <f t="shared" si="50"/>
        <v>10</v>
      </c>
    </row>
    <row r="1077" spans="1:12" x14ac:dyDescent="0.25">
      <c r="A1077" s="1">
        <v>23288</v>
      </c>
      <c r="B1077">
        <v>208</v>
      </c>
      <c r="C1077">
        <v>209.2</v>
      </c>
      <c r="D1077">
        <v>207.6</v>
      </c>
      <c r="E1077">
        <v>208.2</v>
      </c>
      <c r="G1077">
        <v>208.2</v>
      </c>
      <c r="H1077">
        <v>11978</v>
      </c>
      <c r="I1077">
        <v>38624</v>
      </c>
      <c r="J1077">
        <f t="shared" si="48"/>
        <v>76.544117647058826</v>
      </c>
      <c r="K1077">
        <f t="shared" si="49"/>
        <v>1963</v>
      </c>
      <c r="L1077">
        <f t="shared" si="50"/>
        <v>10</v>
      </c>
    </row>
    <row r="1078" spans="1:12" x14ac:dyDescent="0.25">
      <c r="A1078" s="1">
        <v>23291</v>
      </c>
      <c r="B1078">
        <v>209</v>
      </c>
      <c r="C1078">
        <v>211</v>
      </c>
      <c r="D1078">
        <v>209</v>
      </c>
      <c r="E1078">
        <v>210.6</v>
      </c>
      <c r="G1078">
        <v>210.6</v>
      </c>
      <c r="H1078">
        <v>9161</v>
      </c>
      <c r="I1078">
        <v>38501</v>
      </c>
      <c r="J1078">
        <f t="shared" si="48"/>
        <v>77.42647058823529</v>
      </c>
      <c r="K1078">
        <f t="shared" si="49"/>
        <v>1963</v>
      </c>
      <c r="L1078">
        <f t="shared" si="50"/>
        <v>10</v>
      </c>
    </row>
    <row r="1079" spans="1:12" x14ac:dyDescent="0.25">
      <c r="A1079" s="1">
        <v>23292</v>
      </c>
      <c r="B1079">
        <v>212</v>
      </c>
      <c r="C1079">
        <v>212.2</v>
      </c>
      <c r="D1079">
        <v>209</v>
      </c>
      <c r="E1079">
        <v>209.2</v>
      </c>
      <c r="G1079">
        <v>209.2</v>
      </c>
      <c r="H1079">
        <v>9349</v>
      </c>
      <c r="I1079">
        <v>38700</v>
      </c>
      <c r="J1079">
        <f t="shared" si="48"/>
        <v>76.911764705882348</v>
      </c>
      <c r="K1079">
        <f t="shared" si="49"/>
        <v>1963</v>
      </c>
      <c r="L1079">
        <f t="shared" si="50"/>
        <v>10</v>
      </c>
    </row>
    <row r="1080" spans="1:12" x14ac:dyDescent="0.25">
      <c r="A1080" s="1">
        <v>23293</v>
      </c>
      <c r="B1080">
        <v>210.6</v>
      </c>
      <c r="C1080">
        <v>212</v>
      </c>
      <c r="D1080">
        <v>209.6</v>
      </c>
      <c r="E1080">
        <v>211.2</v>
      </c>
      <c r="G1080">
        <v>211.2</v>
      </c>
      <c r="H1080">
        <v>12925</v>
      </c>
      <c r="I1080">
        <v>37159</v>
      </c>
      <c r="J1080">
        <f t="shared" si="48"/>
        <v>77.647058823529406</v>
      </c>
      <c r="K1080">
        <f t="shared" si="49"/>
        <v>1963</v>
      </c>
      <c r="L1080">
        <f t="shared" si="50"/>
        <v>10</v>
      </c>
    </row>
    <row r="1081" spans="1:12" x14ac:dyDescent="0.25">
      <c r="A1081" s="1">
        <v>23294</v>
      </c>
      <c r="B1081">
        <v>211</v>
      </c>
      <c r="C1081">
        <v>212</v>
      </c>
      <c r="D1081">
        <v>210.4</v>
      </c>
      <c r="E1081">
        <v>211.4</v>
      </c>
      <c r="G1081">
        <v>211.4</v>
      </c>
      <c r="H1081">
        <v>10786</v>
      </c>
      <c r="I1081">
        <v>36908</v>
      </c>
      <c r="J1081">
        <f t="shared" si="48"/>
        <v>77.720588235294116</v>
      </c>
      <c r="K1081">
        <f t="shared" si="49"/>
        <v>1963</v>
      </c>
      <c r="L1081">
        <f t="shared" si="50"/>
        <v>10</v>
      </c>
    </row>
    <row r="1082" spans="1:12" x14ac:dyDescent="0.25">
      <c r="A1082" s="1">
        <v>23295</v>
      </c>
      <c r="B1082">
        <v>210.2</v>
      </c>
      <c r="C1082">
        <v>211</v>
      </c>
      <c r="D1082">
        <v>207</v>
      </c>
      <c r="E1082">
        <v>209</v>
      </c>
      <c r="G1082">
        <v>209</v>
      </c>
      <c r="H1082">
        <v>12104</v>
      </c>
      <c r="I1082">
        <v>37667</v>
      </c>
      <c r="J1082">
        <f t="shared" si="48"/>
        <v>76.838235294117652</v>
      </c>
      <c r="K1082">
        <f t="shared" si="49"/>
        <v>1963</v>
      </c>
      <c r="L1082">
        <f t="shared" si="50"/>
        <v>10</v>
      </c>
    </row>
    <row r="1083" spans="1:12" x14ac:dyDescent="0.25">
      <c r="A1083" s="1">
        <v>23298</v>
      </c>
      <c r="B1083">
        <v>209.2</v>
      </c>
      <c r="C1083">
        <v>210.5</v>
      </c>
      <c r="D1083">
        <v>209</v>
      </c>
      <c r="E1083">
        <v>210.3</v>
      </c>
      <c r="G1083">
        <v>210.3</v>
      </c>
      <c r="H1083">
        <v>9664</v>
      </c>
      <c r="I1083">
        <v>35982</v>
      </c>
      <c r="J1083">
        <f t="shared" si="48"/>
        <v>77.316176470588246</v>
      </c>
      <c r="K1083">
        <f t="shared" si="49"/>
        <v>1963</v>
      </c>
      <c r="L1083">
        <f t="shared" si="50"/>
        <v>10</v>
      </c>
    </row>
    <row r="1084" spans="1:12" x14ac:dyDescent="0.25">
      <c r="A1084" s="1">
        <v>23299</v>
      </c>
      <c r="B1084">
        <v>210.4</v>
      </c>
      <c r="C1084">
        <v>212.5</v>
      </c>
      <c r="D1084">
        <v>210.3</v>
      </c>
      <c r="E1084">
        <v>212.3</v>
      </c>
      <c r="G1084">
        <v>212.3</v>
      </c>
      <c r="H1084">
        <v>5346</v>
      </c>
      <c r="I1084">
        <v>34754</v>
      </c>
      <c r="J1084">
        <f t="shared" si="48"/>
        <v>78.051470588235304</v>
      </c>
      <c r="K1084">
        <f t="shared" si="49"/>
        <v>1963</v>
      </c>
      <c r="L1084">
        <f t="shared" si="50"/>
        <v>10</v>
      </c>
    </row>
    <row r="1085" spans="1:12" x14ac:dyDescent="0.25">
      <c r="A1085" s="1">
        <v>23300</v>
      </c>
      <c r="B1085">
        <v>212.4</v>
      </c>
      <c r="C1085">
        <v>214.1</v>
      </c>
      <c r="D1085">
        <v>211.4</v>
      </c>
      <c r="E1085">
        <v>213.4</v>
      </c>
      <c r="G1085">
        <v>213.4</v>
      </c>
      <c r="H1085">
        <v>6403</v>
      </c>
      <c r="I1085">
        <v>34043</v>
      </c>
      <c r="J1085">
        <f t="shared" si="48"/>
        <v>78.455882352941174</v>
      </c>
      <c r="K1085">
        <f t="shared" si="49"/>
        <v>1963</v>
      </c>
      <c r="L1085">
        <f t="shared" si="50"/>
        <v>10</v>
      </c>
    </row>
    <row r="1086" spans="1:12" x14ac:dyDescent="0.25">
      <c r="A1086" s="1">
        <v>23301</v>
      </c>
      <c r="B1086">
        <v>213</v>
      </c>
      <c r="C1086">
        <v>213.6</v>
      </c>
      <c r="D1086">
        <v>212.2</v>
      </c>
      <c r="E1086">
        <v>213.3</v>
      </c>
      <c r="G1086">
        <v>213.3</v>
      </c>
      <c r="H1086">
        <v>8297</v>
      </c>
      <c r="I1086">
        <v>33248</v>
      </c>
      <c r="J1086">
        <f t="shared" si="48"/>
        <v>78.419117647058826</v>
      </c>
      <c r="K1086">
        <f t="shared" si="49"/>
        <v>1963</v>
      </c>
      <c r="L1086">
        <f t="shared" si="50"/>
        <v>10</v>
      </c>
    </row>
    <row r="1087" spans="1:12" x14ac:dyDescent="0.25">
      <c r="A1087" s="1">
        <v>23302</v>
      </c>
      <c r="B1087">
        <v>213</v>
      </c>
      <c r="C1087">
        <v>213.4</v>
      </c>
      <c r="D1087">
        <v>212</v>
      </c>
      <c r="E1087">
        <v>212.5</v>
      </c>
      <c r="G1087">
        <v>212.5</v>
      </c>
      <c r="H1087">
        <v>5652</v>
      </c>
      <c r="I1087">
        <v>32505</v>
      </c>
      <c r="J1087">
        <f t="shared" si="48"/>
        <v>78.125</v>
      </c>
      <c r="K1087">
        <f t="shared" si="49"/>
        <v>1963</v>
      </c>
      <c r="L1087">
        <f t="shared" si="50"/>
        <v>10</v>
      </c>
    </row>
    <row r="1088" spans="1:12" x14ac:dyDescent="0.25">
      <c r="A1088" s="1">
        <v>23305</v>
      </c>
      <c r="B1088">
        <v>212.2</v>
      </c>
      <c r="C1088">
        <v>212.4</v>
      </c>
      <c r="D1088">
        <v>211.4</v>
      </c>
      <c r="E1088">
        <v>211.7</v>
      </c>
      <c r="G1088">
        <v>211.7</v>
      </c>
      <c r="H1088">
        <v>8154</v>
      </c>
      <c r="I1088">
        <v>31086</v>
      </c>
      <c r="J1088">
        <f t="shared" si="48"/>
        <v>77.830882352941174</v>
      </c>
      <c r="K1088">
        <f t="shared" si="49"/>
        <v>1963</v>
      </c>
      <c r="L1088">
        <f t="shared" si="50"/>
        <v>10</v>
      </c>
    </row>
    <row r="1089" spans="1:12" x14ac:dyDescent="0.25">
      <c r="A1089" s="1">
        <v>23306</v>
      </c>
      <c r="B1089">
        <v>211.6</v>
      </c>
      <c r="C1089">
        <v>212.6</v>
      </c>
      <c r="D1089">
        <v>211.6</v>
      </c>
      <c r="E1089">
        <v>212.1</v>
      </c>
      <c r="G1089">
        <v>212.1</v>
      </c>
      <c r="H1089">
        <v>4902</v>
      </c>
      <c r="I1089">
        <v>31206</v>
      </c>
      <c r="J1089">
        <f t="shared" si="48"/>
        <v>77.977941176470594</v>
      </c>
      <c r="K1089">
        <f t="shared" si="49"/>
        <v>1963</v>
      </c>
      <c r="L1089">
        <f t="shared" si="50"/>
        <v>10</v>
      </c>
    </row>
    <row r="1090" spans="1:12" x14ac:dyDescent="0.25">
      <c r="A1090" s="1">
        <v>23307</v>
      </c>
      <c r="B1090">
        <v>212.2</v>
      </c>
      <c r="C1090">
        <v>213.1</v>
      </c>
      <c r="D1090">
        <v>211.6</v>
      </c>
      <c r="E1090">
        <v>212</v>
      </c>
      <c r="G1090">
        <v>212</v>
      </c>
      <c r="H1090">
        <v>1736</v>
      </c>
      <c r="I1090">
        <v>30408</v>
      </c>
      <c r="J1090">
        <f t="shared" ref="J1090:J1153" si="51">G1090/100*5000/136</f>
        <v>77.941176470588232</v>
      </c>
      <c r="K1090">
        <f t="shared" ref="K1090:K1153" si="52">YEAR(A1090)</f>
        <v>1963</v>
      </c>
      <c r="L1090">
        <f t="shared" ref="L1090:L1153" si="53">MONTH(A1090)</f>
        <v>10</v>
      </c>
    </row>
    <row r="1091" spans="1:12" x14ac:dyDescent="0.25">
      <c r="A1091" s="1">
        <v>23308</v>
      </c>
      <c r="B1091">
        <v>212.4</v>
      </c>
      <c r="C1091">
        <v>212.7</v>
      </c>
      <c r="D1091">
        <v>211.7</v>
      </c>
      <c r="E1091">
        <v>212.7</v>
      </c>
      <c r="G1091">
        <v>212.7</v>
      </c>
      <c r="H1091">
        <v>4160</v>
      </c>
      <c r="I1091">
        <v>30388</v>
      </c>
      <c r="J1091">
        <f t="shared" si="51"/>
        <v>78.198529411764696</v>
      </c>
      <c r="K1091">
        <f t="shared" si="52"/>
        <v>1963</v>
      </c>
      <c r="L1091">
        <f t="shared" si="53"/>
        <v>10</v>
      </c>
    </row>
    <row r="1092" spans="1:12" x14ac:dyDescent="0.25">
      <c r="A1092" s="1">
        <v>23309</v>
      </c>
      <c r="B1092">
        <v>212.6</v>
      </c>
      <c r="C1092">
        <v>216.6</v>
      </c>
      <c r="D1092">
        <v>212.6</v>
      </c>
      <c r="E1092">
        <v>216.4</v>
      </c>
      <c r="G1092">
        <v>216.4</v>
      </c>
      <c r="H1092">
        <v>3392</v>
      </c>
      <c r="I1092">
        <v>30489</v>
      </c>
      <c r="J1092">
        <f t="shared" si="51"/>
        <v>79.558823529411768</v>
      </c>
      <c r="K1092">
        <f t="shared" si="52"/>
        <v>1963</v>
      </c>
      <c r="L1092">
        <f t="shared" si="53"/>
        <v>10</v>
      </c>
    </row>
    <row r="1093" spans="1:12" x14ac:dyDescent="0.25">
      <c r="A1093" s="1">
        <v>23312</v>
      </c>
      <c r="B1093">
        <v>215.4</v>
      </c>
      <c r="C1093">
        <v>216.4</v>
      </c>
      <c r="D1093">
        <v>214.6</v>
      </c>
      <c r="E1093">
        <v>215.7</v>
      </c>
      <c r="G1093">
        <v>215.7</v>
      </c>
      <c r="H1093">
        <v>7147</v>
      </c>
      <c r="I1093">
        <v>28874</v>
      </c>
      <c r="J1093">
        <f t="shared" si="51"/>
        <v>79.30147058823529</v>
      </c>
      <c r="K1093">
        <f t="shared" si="52"/>
        <v>1963</v>
      </c>
      <c r="L1093">
        <f t="shared" si="53"/>
        <v>10</v>
      </c>
    </row>
    <row r="1094" spans="1:12" x14ac:dyDescent="0.25">
      <c r="A1094" s="1">
        <v>23313</v>
      </c>
      <c r="B1094">
        <v>216</v>
      </c>
      <c r="C1094">
        <v>217</v>
      </c>
      <c r="D1094">
        <v>214.1</v>
      </c>
      <c r="E1094">
        <v>215</v>
      </c>
      <c r="G1094">
        <v>215</v>
      </c>
      <c r="H1094">
        <v>4371</v>
      </c>
      <c r="I1094">
        <v>28200</v>
      </c>
      <c r="J1094">
        <f t="shared" si="51"/>
        <v>79.044117647058826</v>
      </c>
      <c r="K1094">
        <f t="shared" si="52"/>
        <v>1963</v>
      </c>
      <c r="L1094">
        <f t="shared" si="53"/>
        <v>10</v>
      </c>
    </row>
    <row r="1095" spans="1:12" x14ac:dyDescent="0.25">
      <c r="A1095" s="1">
        <v>23314</v>
      </c>
      <c r="B1095">
        <v>215.4</v>
      </c>
      <c r="C1095">
        <v>216.1</v>
      </c>
      <c r="D1095">
        <v>213.6</v>
      </c>
      <c r="E1095">
        <v>215.3</v>
      </c>
      <c r="G1095">
        <v>215.3</v>
      </c>
      <c r="H1095">
        <v>4843</v>
      </c>
      <c r="I1095">
        <v>28285</v>
      </c>
      <c r="J1095">
        <f t="shared" si="51"/>
        <v>79.154411764705884</v>
      </c>
      <c r="K1095">
        <f t="shared" si="52"/>
        <v>1963</v>
      </c>
      <c r="L1095">
        <f t="shared" si="53"/>
        <v>10</v>
      </c>
    </row>
    <row r="1096" spans="1:12" x14ac:dyDescent="0.25">
      <c r="A1096" s="1">
        <v>23315</v>
      </c>
      <c r="B1096">
        <v>215.2</v>
      </c>
      <c r="C1096">
        <v>215.4</v>
      </c>
      <c r="D1096">
        <v>211.6</v>
      </c>
      <c r="E1096">
        <v>214.5</v>
      </c>
      <c r="G1096">
        <v>214.5</v>
      </c>
      <c r="H1096">
        <v>6022</v>
      </c>
      <c r="I1096">
        <v>27091</v>
      </c>
      <c r="J1096">
        <f t="shared" si="51"/>
        <v>78.860294117647058</v>
      </c>
      <c r="K1096">
        <f t="shared" si="52"/>
        <v>1963</v>
      </c>
      <c r="L1096">
        <f t="shared" si="53"/>
        <v>10</v>
      </c>
    </row>
    <row r="1097" spans="1:12" x14ac:dyDescent="0.25">
      <c r="A1097" s="1">
        <v>23316</v>
      </c>
      <c r="B1097">
        <v>214.6</v>
      </c>
      <c r="C1097">
        <v>216.4</v>
      </c>
      <c r="D1097">
        <v>214.6</v>
      </c>
      <c r="E1097">
        <v>216.2</v>
      </c>
      <c r="G1097">
        <v>216.2</v>
      </c>
      <c r="H1097">
        <v>7501</v>
      </c>
      <c r="I1097">
        <v>27086</v>
      </c>
      <c r="J1097">
        <f t="shared" si="51"/>
        <v>79.485294117647058</v>
      </c>
      <c r="K1097">
        <f t="shared" si="52"/>
        <v>1963</v>
      </c>
      <c r="L1097">
        <f t="shared" si="53"/>
        <v>11</v>
      </c>
    </row>
    <row r="1098" spans="1:12" x14ac:dyDescent="0.25">
      <c r="A1098" s="1">
        <v>23319</v>
      </c>
      <c r="B1098">
        <v>216.4</v>
      </c>
      <c r="C1098">
        <v>216.6</v>
      </c>
      <c r="D1098">
        <v>215.4</v>
      </c>
      <c r="E1098">
        <v>215.5</v>
      </c>
      <c r="G1098">
        <v>215.5</v>
      </c>
      <c r="H1098">
        <v>4217</v>
      </c>
      <c r="I1098">
        <v>27106</v>
      </c>
      <c r="J1098">
        <f t="shared" si="51"/>
        <v>79.22794117647058</v>
      </c>
      <c r="K1098">
        <f t="shared" si="52"/>
        <v>1963</v>
      </c>
      <c r="L1098">
        <f t="shared" si="53"/>
        <v>11</v>
      </c>
    </row>
    <row r="1099" spans="1:12" x14ac:dyDescent="0.25">
      <c r="A1099" s="1">
        <v>23320</v>
      </c>
      <c r="B1099">
        <v>214.4</v>
      </c>
      <c r="C1099">
        <v>214.4</v>
      </c>
      <c r="D1099">
        <v>212.4</v>
      </c>
      <c r="E1099">
        <v>213.6</v>
      </c>
      <c r="G1099">
        <v>213.6</v>
      </c>
      <c r="H1099">
        <v>3383</v>
      </c>
      <c r="I1099">
        <v>26592</v>
      </c>
      <c r="J1099">
        <f t="shared" si="51"/>
        <v>78.529411764705884</v>
      </c>
      <c r="K1099">
        <f t="shared" si="52"/>
        <v>1963</v>
      </c>
      <c r="L1099">
        <f t="shared" si="53"/>
        <v>11</v>
      </c>
    </row>
    <row r="1100" spans="1:12" x14ac:dyDescent="0.25">
      <c r="A1100" s="1">
        <v>23321</v>
      </c>
      <c r="B1100">
        <v>214</v>
      </c>
      <c r="C1100">
        <v>215.5</v>
      </c>
      <c r="D1100">
        <v>213.2</v>
      </c>
      <c r="E1100">
        <v>215</v>
      </c>
      <c r="G1100">
        <v>215</v>
      </c>
      <c r="H1100">
        <v>4535</v>
      </c>
      <c r="I1100">
        <v>25389</v>
      </c>
      <c r="J1100">
        <f t="shared" si="51"/>
        <v>79.044117647058826</v>
      </c>
      <c r="K1100">
        <f t="shared" si="52"/>
        <v>1963</v>
      </c>
      <c r="L1100">
        <f t="shared" si="53"/>
        <v>11</v>
      </c>
    </row>
    <row r="1101" spans="1:12" x14ac:dyDescent="0.25">
      <c r="A1101" s="1">
        <v>23322</v>
      </c>
      <c r="B1101">
        <v>214.4</v>
      </c>
      <c r="C1101">
        <v>217.7</v>
      </c>
      <c r="D1101">
        <v>214.2</v>
      </c>
      <c r="E1101">
        <v>217.3</v>
      </c>
      <c r="G1101">
        <v>217.3</v>
      </c>
      <c r="H1101">
        <v>6602</v>
      </c>
      <c r="I1101">
        <v>26255</v>
      </c>
      <c r="J1101">
        <f t="shared" si="51"/>
        <v>79.889705882352942</v>
      </c>
      <c r="K1101">
        <f t="shared" si="52"/>
        <v>1963</v>
      </c>
      <c r="L1101">
        <f t="shared" si="53"/>
        <v>11</v>
      </c>
    </row>
    <row r="1102" spans="1:12" x14ac:dyDescent="0.25">
      <c r="A1102" s="1">
        <v>23323</v>
      </c>
      <c r="B1102">
        <v>217.7</v>
      </c>
      <c r="C1102">
        <v>218.4</v>
      </c>
      <c r="D1102">
        <v>217.4</v>
      </c>
      <c r="E1102">
        <v>217.6</v>
      </c>
      <c r="G1102">
        <v>217.6</v>
      </c>
      <c r="H1102">
        <v>8891</v>
      </c>
      <c r="I1102">
        <v>25948</v>
      </c>
      <c r="J1102">
        <f t="shared" si="51"/>
        <v>80</v>
      </c>
      <c r="K1102">
        <f t="shared" si="52"/>
        <v>1963</v>
      </c>
      <c r="L1102">
        <f t="shared" si="53"/>
        <v>11</v>
      </c>
    </row>
    <row r="1103" spans="1:12" x14ac:dyDescent="0.25">
      <c r="A1103" s="1">
        <v>23326</v>
      </c>
      <c r="B1103">
        <v>218</v>
      </c>
      <c r="C1103">
        <v>218.2</v>
      </c>
      <c r="D1103">
        <v>216.5</v>
      </c>
      <c r="E1103">
        <v>217.5</v>
      </c>
      <c r="G1103">
        <v>217.5</v>
      </c>
      <c r="H1103">
        <v>4748</v>
      </c>
      <c r="I1103">
        <v>24942</v>
      </c>
      <c r="J1103">
        <f t="shared" si="51"/>
        <v>79.963235294117652</v>
      </c>
      <c r="K1103">
        <f t="shared" si="52"/>
        <v>1963</v>
      </c>
      <c r="L1103">
        <f t="shared" si="53"/>
        <v>11</v>
      </c>
    </row>
    <row r="1104" spans="1:12" x14ac:dyDescent="0.25">
      <c r="A1104" s="1">
        <v>23327</v>
      </c>
      <c r="B1104">
        <v>217.4</v>
      </c>
      <c r="C1104">
        <v>217.5</v>
      </c>
      <c r="D1104">
        <v>216.7</v>
      </c>
      <c r="E1104">
        <v>217.3</v>
      </c>
      <c r="G1104">
        <v>217.3</v>
      </c>
      <c r="H1104">
        <v>2571</v>
      </c>
      <c r="I1104">
        <v>24647</v>
      </c>
      <c r="J1104">
        <f t="shared" si="51"/>
        <v>79.889705882352942</v>
      </c>
      <c r="K1104">
        <f t="shared" si="52"/>
        <v>1963</v>
      </c>
      <c r="L1104">
        <f t="shared" si="53"/>
        <v>11</v>
      </c>
    </row>
    <row r="1105" spans="1:12" x14ac:dyDescent="0.25">
      <c r="A1105" s="1">
        <v>23328</v>
      </c>
      <c r="B1105">
        <v>216.6</v>
      </c>
      <c r="C1105">
        <v>217.7</v>
      </c>
      <c r="D1105">
        <v>216.5</v>
      </c>
      <c r="E1105">
        <v>217.3</v>
      </c>
      <c r="G1105">
        <v>217.3</v>
      </c>
      <c r="H1105">
        <v>3062</v>
      </c>
      <c r="I1105">
        <v>24598</v>
      </c>
      <c r="J1105">
        <f t="shared" si="51"/>
        <v>79.889705882352942</v>
      </c>
      <c r="K1105">
        <f t="shared" si="52"/>
        <v>1963</v>
      </c>
      <c r="L1105">
        <f t="shared" si="53"/>
        <v>11</v>
      </c>
    </row>
    <row r="1106" spans="1:12" x14ac:dyDescent="0.25">
      <c r="A1106" s="1">
        <v>23329</v>
      </c>
      <c r="B1106">
        <v>217.3</v>
      </c>
      <c r="C1106">
        <v>217.3</v>
      </c>
      <c r="D1106">
        <v>216.5</v>
      </c>
      <c r="E1106">
        <v>216.6</v>
      </c>
      <c r="G1106">
        <v>216.6</v>
      </c>
      <c r="H1106">
        <v>3094</v>
      </c>
      <c r="I1106">
        <v>23813</v>
      </c>
      <c r="J1106">
        <f t="shared" si="51"/>
        <v>79.632352941176464</v>
      </c>
      <c r="K1106">
        <f t="shared" si="52"/>
        <v>1963</v>
      </c>
      <c r="L1106">
        <f t="shared" si="53"/>
        <v>11</v>
      </c>
    </row>
    <row r="1107" spans="1:12" x14ac:dyDescent="0.25">
      <c r="A1107" s="1">
        <v>23330</v>
      </c>
      <c r="B1107">
        <v>215.4</v>
      </c>
      <c r="C1107">
        <v>215.7</v>
      </c>
      <c r="D1107">
        <v>214.4</v>
      </c>
      <c r="E1107">
        <v>214.6</v>
      </c>
      <c r="G1107">
        <v>214.6</v>
      </c>
      <c r="H1107">
        <v>2111</v>
      </c>
      <c r="I1107">
        <v>23847</v>
      </c>
      <c r="J1107">
        <f t="shared" si="51"/>
        <v>78.897058823529406</v>
      </c>
      <c r="K1107">
        <f t="shared" si="52"/>
        <v>1963</v>
      </c>
      <c r="L1107">
        <f t="shared" si="53"/>
        <v>11</v>
      </c>
    </row>
    <row r="1108" spans="1:12" x14ac:dyDescent="0.25">
      <c r="A1108" s="1">
        <v>23333</v>
      </c>
      <c r="B1108">
        <v>214.4</v>
      </c>
      <c r="C1108">
        <v>214.4</v>
      </c>
      <c r="D1108">
        <v>210.3</v>
      </c>
      <c r="E1108">
        <v>213.6</v>
      </c>
      <c r="G1108">
        <v>213.6</v>
      </c>
      <c r="H1108">
        <v>3767</v>
      </c>
      <c r="I1108">
        <v>23224</v>
      </c>
      <c r="J1108">
        <f t="shared" si="51"/>
        <v>78.529411764705884</v>
      </c>
      <c r="K1108">
        <f t="shared" si="52"/>
        <v>1963</v>
      </c>
      <c r="L1108">
        <f t="shared" si="53"/>
        <v>11</v>
      </c>
    </row>
    <row r="1109" spans="1:12" x14ac:dyDescent="0.25">
      <c r="A1109" s="1">
        <v>23334</v>
      </c>
      <c r="B1109">
        <v>212.2</v>
      </c>
      <c r="C1109">
        <v>213.4</v>
      </c>
      <c r="D1109">
        <v>211.3</v>
      </c>
      <c r="E1109">
        <v>212.2</v>
      </c>
      <c r="G1109">
        <v>212.2</v>
      </c>
      <c r="H1109">
        <v>7217</v>
      </c>
      <c r="I1109">
        <v>21322</v>
      </c>
      <c r="J1109">
        <f t="shared" si="51"/>
        <v>78.014705882352942</v>
      </c>
      <c r="K1109">
        <f t="shared" si="52"/>
        <v>1963</v>
      </c>
      <c r="L1109">
        <f t="shared" si="53"/>
        <v>11</v>
      </c>
    </row>
    <row r="1110" spans="1:12" x14ac:dyDescent="0.25">
      <c r="A1110" s="1">
        <v>23335</v>
      </c>
      <c r="B1110">
        <v>211.4</v>
      </c>
      <c r="C1110">
        <v>213.3</v>
      </c>
      <c r="D1110">
        <v>210.4</v>
      </c>
      <c r="E1110">
        <v>212.2</v>
      </c>
      <c r="G1110">
        <v>212.2</v>
      </c>
      <c r="H1110">
        <v>2682</v>
      </c>
      <c r="I1110">
        <v>20829</v>
      </c>
      <c r="J1110">
        <f t="shared" si="51"/>
        <v>78.014705882352942</v>
      </c>
      <c r="K1110">
        <f t="shared" si="52"/>
        <v>1963</v>
      </c>
      <c r="L1110">
        <f t="shared" si="53"/>
        <v>11</v>
      </c>
    </row>
    <row r="1111" spans="1:12" x14ac:dyDescent="0.25">
      <c r="A1111" s="1">
        <v>23336</v>
      </c>
      <c r="B1111">
        <v>212</v>
      </c>
      <c r="C1111">
        <v>212</v>
      </c>
      <c r="D1111">
        <v>209.1</v>
      </c>
      <c r="E1111">
        <v>209.3</v>
      </c>
      <c r="G1111">
        <v>209.3</v>
      </c>
      <c r="H1111">
        <v>2953</v>
      </c>
      <c r="I1111">
        <v>19721</v>
      </c>
      <c r="J1111">
        <f t="shared" si="51"/>
        <v>76.94852941176471</v>
      </c>
      <c r="K1111">
        <f t="shared" si="52"/>
        <v>1963</v>
      </c>
      <c r="L1111">
        <f t="shared" si="53"/>
        <v>11</v>
      </c>
    </row>
    <row r="1112" spans="1:12" x14ac:dyDescent="0.25">
      <c r="A1112" s="1">
        <v>23337</v>
      </c>
      <c r="B1112">
        <v>208.4</v>
      </c>
      <c r="C1112">
        <v>209.6</v>
      </c>
      <c r="D1112">
        <v>205.4</v>
      </c>
      <c r="E1112">
        <v>208</v>
      </c>
      <c r="G1112">
        <v>208</v>
      </c>
      <c r="H1112">
        <v>4836</v>
      </c>
      <c r="I1112">
        <v>19027</v>
      </c>
      <c r="J1112">
        <f t="shared" si="51"/>
        <v>76.470588235294116</v>
      </c>
      <c r="K1112">
        <f t="shared" si="52"/>
        <v>1963</v>
      </c>
      <c r="L1112">
        <f t="shared" si="53"/>
        <v>11</v>
      </c>
    </row>
    <row r="1113" spans="1:12" x14ac:dyDescent="0.25">
      <c r="A1113" s="1">
        <v>23341</v>
      </c>
      <c r="B1113">
        <v>210.1</v>
      </c>
      <c r="C1113">
        <v>212</v>
      </c>
      <c r="D1113">
        <v>210</v>
      </c>
      <c r="E1113">
        <v>211.4</v>
      </c>
      <c r="G1113">
        <v>211.4</v>
      </c>
      <c r="H1113">
        <v>4964</v>
      </c>
      <c r="I1113">
        <v>18844</v>
      </c>
      <c r="J1113">
        <f t="shared" si="51"/>
        <v>77.720588235294116</v>
      </c>
      <c r="K1113">
        <f t="shared" si="52"/>
        <v>1963</v>
      </c>
      <c r="L1113">
        <f t="shared" si="53"/>
        <v>11</v>
      </c>
    </row>
    <row r="1114" spans="1:12" x14ac:dyDescent="0.25">
      <c r="A1114" s="1">
        <v>23342</v>
      </c>
      <c r="B1114">
        <v>212</v>
      </c>
      <c r="C1114">
        <v>213.5</v>
      </c>
      <c r="D1114">
        <v>212</v>
      </c>
      <c r="E1114">
        <v>212.5</v>
      </c>
      <c r="G1114">
        <v>212.5</v>
      </c>
      <c r="H1114">
        <v>4432</v>
      </c>
      <c r="I1114">
        <v>17510</v>
      </c>
      <c r="J1114">
        <f t="shared" si="51"/>
        <v>78.125</v>
      </c>
      <c r="K1114">
        <f t="shared" si="52"/>
        <v>1963</v>
      </c>
      <c r="L1114">
        <f t="shared" si="53"/>
        <v>11</v>
      </c>
    </row>
    <row r="1115" spans="1:12" x14ac:dyDescent="0.25">
      <c r="A1115" s="1">
        <v>23344</v>
      </c>
      <c r="B1115">
        <v>212.5</v>
      </c>
      <c r="C1115">
        <v>213.4</v>
      </c>
      <c r="D1115">
        <v>212.4</v>
      </c>
      <c r="E1115">
        <v>213.2</v>
      </c>
      <c r="G1115">
        <v>213.2</v>
      </c>
      <c r="H1115">
        <v>8818</v>
      </c>
      <c r="I1115">
        <v>15998</v>
      </c>
      <c r="J1115">
        <f t="shared" si="51"/>
        <v>78.382352941176464</v>
      </c>
      <c r="K1115">
        <f t="shared" si="52"/>
        <v>1963</v>
      </c>
      <c r="L1115">
        <f t="shared" si="53"/>
        <v>11</v>
      </c>
    </row>
    <row r="1116" spans="1:12" x14ac:dyDescent="0.25">
      <c r="A1116" s="1">
        <v>23347</v>
      </c>
      <c r="B1116">
        <v>212.6</v>
      </c>
      <c r="C1116">
        <v>216</v>
      </c>
      <c r="D1116">
        <v>212.6</v>
      </c>
      <c r="E1116">
        <v>215.6</v>
      </c>
      <c r="G1116">
        <v>215.6</v>
      </c>
      <c r="H1116">
        <v>8452</v>
      </c>
      <c r="I1116">
        <v>12580</v>
      </c>
      <c r="J1116">
        <f t="shared" si="51"/>
        <v>79.264705882352942</v>
      </c>
      <c r="K1116">
        <f t="shared" si="52"/>
        <v>1963</v>
      </c>
      <c r="L1116">
        <f t="shared" si="53"/>
        <v>12</v>
      </c>
    </row>
    <row r="1117" spans="1:12" x14ac:dyDescent="0.25">
      <c r="A1117" s="1">
        <v>23348</v>
      </c>
      <c r="B1117">
        <v>215.2</v>
      </c>
      <c r="C1117">
        <v>215.3</v>
      </c>
      <c r="D1117">
        <v>213.3</v>
      </c>
      <c r="E1117">
        <v>213.4</v>
      </c>
      <c r="G1117">
        <v>213.4</v>
      </c>
      <c r="H1117">
        <v>6098</v>
      </c>
      <c r="I1117">
        <v>9359</v>
      </c>
      <c r="J1117">
        <f t="shared" si="51"/>
        <v>78.455882352941174</v>
      </c>
      <c r="K1117">
        <f t="shared" si="52"/>
        <v>1963</v>
      </c>
      <c r="L1117">
        <f t="shared" si="53"/>
        <v>12</v>
      </c>
    </row>
    <row r="1118" spans="1:12" x14ac:dyDescent="0.25">
      <c r="A1118" s="1">
        <v>23349</v>
      </c>
      <c r="B1118">
        <v>213.4</v>
      </c>
      <c r="C1118">
        <v>215.4</v>
      </c>
      <c r="D1118">
        <v>212.3</v>
      </c>
      <c r="E1118">
        <v>215.2</v>
      </c>
      <c r="G1118">
        <v>215.2</v>
      </c>
      <c r="H1118">
        <v>3358</v>
      </c>
      <c r="I1118">
        <v>7203</v>
      </c>
      <c r="J1118">
        <f t="shared" si="51"/>
        <v>79.117647058823522</v>
      </c>
      <c r="K1118">
        <f t="shared" si="52"/>
        <v>1963</v>
      </c>
      <c r="L1118">
        <f t="shared" si="53"/>
        <v>12</v>
      </c>
    </row>
    <row r="1119" spans="1:12" x14ac:dyDescent="0.25">
      <c r="A1119" s="1">
        <v>23350</v>
      </c>
      <c r="B1119">
        <v>215.4</v>
      </c>
      <c r="C1119">
        <v>215.6</v>
      </c>
      <c r="D1119">
        <v>213</v>
      </c>
      <c r="E1119">
        <v>213.5</v>
      </c>
      <c r="G1119">
        <v>213.5</v>
      </c>
      <c r="H1119">
        <v>3136</v>
      </c>
      <c r="I1119">
        <v>5915</v>
      </c>
      <c r="J1119">
        <f t="shared" si="51"/>
        <v>78.492647058823522</v>
      </c>
      <c r="K1119">
        <f t="shared" si="52"/>
        <v>1963</v>
      </c>
      <c r="L1119">
        <f t="shared" si="53"/>
        <v>12</v>
      </c>
    </row>
    <row r="1120" spans="1:12" x14ac:dyDescent="0.25">
      <c r="A1120" s="1">
        <v>23351</v>
      </c>
      <c r="B1120">
        <v>213.6</v>
      </c>
      <c r="C1120">
        <v>215.1</v>
      </c>
      <c r="D1120">
        <v>213.6</v>
      </c>
      <c r="E1120">
        <v>214.6</v>
      </c>
      <c r="G1120">
        <v>214.6</v>
      </c>
      <c r="H1120">
        <v>2055</v>
      </c>
      <c r="I1120">
        <v>4635</v>
      </c>
      <c r="J1120">
        <f t="shared" si="51"/>
        <v>78.897058823529406</v>
      </c>
      <c r="K1120">
        <f t="shared" si="52"/>
        <v>1963</v>
      </c>
      <c r="L1120">
        <f t="shared" si="53"/>
        <v>12</v>
      </c>
    </row>
    <row r="1121" spans="1:12" x14ac:dyDescent="0.25">
      <c r="A1121" s="1">
        <v>23354</v>
      </c>
      <c r="B1121">
        <v>214.4</v>
      </c>
      <c r="C1121">
        <v>216.3</v>
      </c>
      <c r="D1121">
        <v>214.4</v>
      </c>
      <c r="E1121">
        <v>216</v>
      </c>
      <c r="G1121">
        <v>216</v>
      </c>
      <c r="H1121">
        <v>1255</v>
      </c>
      <c r="I1121">
        <v>3969</v>
      </c>
      <c r="J1121">
        <f t="shared" si="51"/>
        <v>79.411764705882348</v>
      </c>
      <c r="K1121">
        <f t="shared" si="52"/>
        <v>1963</v>
      </c>
      <c r="L1121">
        <f t="shared" si="53"/>
        <v>12</v>
      </c>
    </row>
    <row r="1122" spans="1:12" x14ac:dyDescent="0.25">
      <c r="A1122" s="1">
        <v>23355</v>
      </c>
      <c r="B1122">
        <v>216.1</v>
      </c>
      <c r="C1122">
        <v>216.4</v>
      </c>
      <c r="D1122">
        <v>215.5</v>
      </c>
      <c r="E1122">
        <v>216.4</v>
      </c>
      <c r="G1122">
        <v>216.4</v>
      </c>
      <c r="H1122">
        <v>1708</v>
      </c>
      <c r="I1122">
        <v>3588</v>
      </c>
      <c r="J1122">
        <f t="shared" si="51"/>
        <v>79.558823529411768</v>
      </c>
      <c r="K1122">
        <f t="shared" si="52"/>
        <v>1963</v>
      </c>
      <c r="L1122">
        <f t="shared" si="53"/>
        <v>12</v>
      </c>
    </row>
    <row r="1123" spans="1:12" x14ac:dyDescent="0.25">
      <c r="A1123" s="1">
        <v>23356</v>
      </c>
      <c r="B1123">
        <v>215.6</v>
      </c>
      <c r="C1123">
        <v>217.3</v>
      </c>
      <c r="D1123">
        <v>215.4</v>
      </c>
      <c r="E1123">
        <v>217.3</v>
      </c>
      <c r="G1123">
        <v>217.3</v>
      </c>
      <c r="H1123">
        <v>1106</v>
      </c>
      <c r="I1123">
        <v>3902</v>
      </c>
      <c r="J1123">
        <f t="shared" si="51"/>
        <v>79.889705882352942</v>
      </c>
      <c r="K1123">
        <f t="shared" si="52"/>
        <v>1963</v>
      </c>
      <c r="L1123">
        <f t="shared" si="53"/>
        <v>12</v>
      </c>
    </row>
    <row r="1124" spans="1:12" x14ac:dyDescent="0.25">
      <c r="A1124" s="1">
        <v>23357</v>
      </c>
      <c r="B1124">
        <v>217.6</v>
      </c>
      <c r="C1124">
        <v>219.4</v>
      </c>
      <c r="D1124">
        <v>217.6</v>
      </c>
      <c r="E1124">
        <v>219.1</v>
      </c>
      <c r="G1124">
        <v>219.1</v>
      </c>
      <c r="H1124">
        <v>1931</v>
      </c>
      <c r="I1124">
        <v>2912</v>
      </c>
      <c r="J1124">
        <f t="shared" si="51"/>
        <v>80.55147058823529</v>
      </c>
      <c r="K1124">
        <f t="shared" si="52"/>
        <v>1963</v>
      </c>
      <c r="L1124">
        <f t="shared" si="53"/>
        <v>12</v>
      </c>
    </row>
    <row r="1125" spans="1:12" x14ac:dyDescent="0.25">
      <c r="A1125" s="1">
        <v>23358</v>
      </c>
      <c r="B1125">
        <v>219</v>
      </c>
      <c r="C1125">
        <v>219.2</v>
      </c>
      <c r="D1125">
        <v>218</v>
      </c>
      <c r="E1125">
        <v>218.1</v>
      </c>
      <c r="G1125">
        <v>218.1</v>
      </c>
      <c r="H1125">
        <v>1784</v>
      </c>
      <c r="I1125">
        <v>2052</v>
      </c>
      <c r="J1125">
        <f t="shared" si="51"/>
        <v>80.183823529411768</v>
      </c>
      <c r="K1125">
        <f t="shared" si="52"/>
        <v>1963</v>
      </c>
      <c r="L1125">
        <f t="shared" si="53"/>
        <v>12</v>
      </c>
    </row>
    <row r="1126" spans="1:12" x14ac:dyDescent="0.25">
      <c r="A1126" s="1">
        <v>23361</v>
      </c>
      <c r="B1126">
        <v>217.7</v>
      </c>
      <c r="C1126">
        <v>218</v>
      </c>
      <c r="D1126">
        <v>217.1</v>
      </c>
      <c r="E1126">
        <v>217.5</v>
      </c>
      <c r="G1126">
        <v>217.5</v>
      </c>
      <c r="H1126">
        <v>520</v>
      </c>
      <c r="I1126">
        <v>1810</v>
      </c>
      <c r="J1126">
        <f t="shared" si="51"/>
        <v>79.963235294117652</v>
      </c>
      <c r="K1126">
        <f t="shared" si="52"/>
        <v>1963</v>
      </c>
      <c r="L1126">
        <f t="shared" si="53"/>
        <v>12</v>
      </c>
    </row>
    <row r="1127" spans="1:12" x14ac:dyDescent="0.25">
      <c r="A1127" s="1">
        <v>23362</v>
      </c>
      <c r="B1127">
        <v>216.2</v>
      </c>
      <c r="C1127">
        <v>217.2</v>
      </c>
      <c r="D1127">
        <v>216.1</v>
      </c>
      <c r="E1127">
        <v>216.6</v>
      </c>
      <c r="G1127">
        <v>216.6</v>
      </c>
      <c r="H1127">
        <v>652</v>
      </c>
      <c r="I1127">
        <v>1642</v>
      </c>
      <c r="J1127">
        <f t="shared" si="51"/>
        <v>79.632352941176464</v>
      </c>
      <c r="K1127">
        <f t="shared" si="52"/>
        <v>1963</v>
      </c>
      <c r="L1127">
        <f t="shared" si="53"/>
        <v>12</v>
      </c>
    </row>
    <row r="1128" spans="1:12" x14ac:dyDescent="0.25">
      <c r="A1128" s="1">
        <v>23363</v>
      </c>
      <c r="B1128">
        <v>217.4</v>
      </c>
      <c r="C1128">
        <v>218.1</v>
      </c>
      <c r="D1128">
        <v>217</v>
      </c>
      <c r="E1128">
        <v>217.2</v>
      </c>
      <c r="G1128">
        <v>217.2</v>
      </c>
      <c r="H1128">
        <v>770</v>
      </c>
      <c r="I1128">
        <v>1333</v>
      </c>
      <c r="J1128">
        <f t="shared" si="51"/>
        <v>79.85294117647058</v>
      </c>
      <c r="K1128">
        <f t="shared" si="52"/>
        <v>1963</v>
      </c>
      <c r="L1128">
        <f t="shared" si="53"/>
        <v>12</v>
      </c>
    </row>
    <row r="1129" spans="1:12" x14ac:dyDescent="0.25">
      <c r="A1129" s="1">
        <v>23364</v>
      </c>
      <c r="B1129">
        <v>218</v>
      </c>
      <c r="C1129">
        <v>219.2</v>
      </c>
      <c r="D1129">
        <v>216.6</v>
      </c>
      <c r="E1129">
        <v>218.2</v>
      </c>
      <c r="G1129">
        <v>218.2</v>
      </c>
      <c r="H1129">
        <v>758</v>
      </c>
      <c r="I1129">
        <v>1217</v>
      </c>
      <c r="J1129">
        <f t="shared" si="51"/>
        <v>80.220588235294116</v>
      </c>
      <c r="K1129">
        <f t="shared" si="52"/>
        <v>1963</v>
      </c>
      <c r="L1129">
        <f t="shared" si="53"/>
        <v>12</v>
      </c>
    </row>
    <row r="1130" spans="1:12" x14ac:dyDescent="0.25">
      <c r="A1130" s="1">
        <v>23365</v>
      </c>
      <c r="B1130">
        <v>219.2</v>
      </c>
      <c r="C1130">
        <v>219.3</v>
      </c>
      <c r="D1130">
        <v>218.3</v>
      </c>
      <c r="E1130">
        <v>218.5</v>
      </c>
      <c r="G1130">
        <v>218.5</v>
      </c>
      <c r="H1130">
        <v>4953</v>
      </c>
      <c r="I1130">
        <v>42407</v>
      </c>
      <c r="J1130">
        <f t="shared" si="51"/>
        <v>80.330882352941174</v>
      </c>
      <c r="K1130">
        <f t="shared" si="52"/>
        <v>1963</v>
      </c>
      <c r="L1130">
        <f t="shared" si="53"/>
        <v>12</v>
      </c>
    </row>
    <row r="1131" spans="1:12" x14ac:dyDescent="0.25">
      <c r="A1131" s="1">
        <v>23368</v>
      </c>
      <c r="B1131">
        <v>218.4</v>
      </c>
      <c r="C1131">
        <v>219.3</v>
      </c>
      <c r="D1131">
        <v>218.4</v>
      </c>
      <c r="E1131">
        <v>219.1</v>
      </c>
      <c r="G1131">
        <v>219.1</v>
      </c>
      <c r="H1131">
        <v>3928</v>
      </c>
      <c r="I1131">
        <v>41730</v>
      </c>
      <c r="J1131">
        <f t="shared" si="51"/>
        <v>80.55147058823529</v>
      </c>
      <c r="K1131">
        <f t="shared" si="52"/>
        <v>1963</v>
      </c>
      <c r="L1131">
        <f t="shared" si="53"/>
        <v>12</v>
      </c>
    </row>
    <row r="1132" spans="1:12" x14ac:dyDescent="0.25">
      <c r="A1132" s="1">
        <v>23369</v>
      </c>
      <c r="B1132">
        <v>219.4</v>
      </c>
      <c r="C1132">
        <v>219.6</v>
      </c>
      <c r="D1132">
        <v>218.6</v>
      </c>
      <c r="E1132">
        <v>218.7</v>
      </c>
      <c r="G1132">
        <v>218.7</v>
      </c>
      <c r="H1132">
        <v>3620</v>
      </c>
      <c r="I1132">
        <v>41619</v>
      </c>
      <c r="J1132">
        <f t="shared" si="51"/>
        <v>80.404411764705884</v>
      </c>
      <c r="K1132">
        <f t="shared" si="52"/>
        <v>1963</v>
      </c>
      <c r="L1132">
        <f t="shared" si="53"/>
        <v>12</v>
      </c>
    </row>
    <row r="1133" spans="1:12" x14ac:dyDescent="0.25">
      <c r="A1133" s="1">
        <v>23371</v>
      </c>
      <c r="B1133">
        <v>218.7</v>
      </c>
      <c r="C1133">
        <v>219.2</v>
      </c>
      <c r="D1133">
        <v>218.4</v>
      </c>
      <c r="E1133">
        <v>219.1</v>
      </c>
      <c r="G1133">
        <v>219.1</v>
      </c>
      <c r="H1133">
        <v>2184</v>
      </c>
      <c r="I1133">
        <v>41605</v>
      </c>
      <c r="J1133">
        <f t="shared" si="51"/>
        <v>80.55147058823529</v>
      </c>
      <c r="K1133">
        <f t="shared" si="52"/>
        <v>1963</v>
      </c>
      <c r="L1133">
        <f t="shared" si="53"/>
        <v>12</v>
      </c>
    </row>
    <row r="1134" spans="1:12" x14ac:dyDescent="0.25">
      <c r="A1134" s="1">
        <v>23372</v>
      </c>
      <c r="B1134">
        <v>219.4</v>
      </c>
      <c r="C1134">
        <v>220.2</v>
      </c>
      <c r="D1134">
        <v>219.4</v>
      </c>
      <c r="E1134">
        <v>219.7</v>
      </c>
      <c r="G1134">
        <v>219.7</v>
      </c>
      <c r="H1134">
        <v>1070</v>
      </c>
      <c r="I1134">
        <v>41640</v>
      </c>
      <c r="J1134">
        <f t="shared" si="51"/>
        <v>80.772058823529406</v>
      </c>
      <c r="K1134">
        <f t="shared" si="52"/>
        <v>1963</v>
      </c>
      <c r="L1134">
        <f t="shared" si="53"/>
        <v>12</v>
      </c>
    </row>
    <row r="1135" spans="1:12" x14ac:dyDescent="0.25">
      <c r="A1135" s="1">
        <v>23375</v>
      </c>
      <c r="B1135">
        <v>220</v>
      </c>
      <c r="C1135">
        <v>220</v>
      </c>
      <c r="D1135">
        <v>219.3</v>
      </c>
      <c r="E1135">
        <v>219.3</v>
      </c>
      <c r="G1135">
        <v>219.3</v>
      </c>
      <c r="H1135">
        <v>3554</v>
      </c>
      <c r="I1135">
        <v>41435</v>
      </c>
      <c r="J1135">
        <f t="shared" si="51"/>
        <v>80.625</v>
      </c>
      <c r="K1135">
        <f t="shared" si="52"/>
        <v>1963</v>
      </c>
      <c r="L1135">
        <f t="shared" si="53"/>
        <v>12</v>
      </c>
    </row>
    <row r="1136" spans="1:12" x14ac:dyDescent="0.25">
      <c r="A1136" s="1">
        <v>23376</v>
      </c>
      <c r="B1136">
        <v>219.2</v>
      </c>
      <c r="C1136">
        <v>219.6</v>
      </c>
      <c r="D1136">
        <v>219.2</v>
      </c>
      <c r="E1136">
        <v>219.4</v>
      </c>
      <c r="G1136">
        <v>219.4</v>
      </c>
      <c r="H1136">
        <v>2666</v>
      </c>
      <c r="I1136">
        <v>40227</v>
      </c>
      <c r="J1136">
        <f t="shared" si="51"/>
        <v>80.661764705882348</v>
      </c>
      <c r="K1136">
        <f t="shared" si="52"/>
        <v>1963</v>
      </c>
      <c r="L1136">
        <f t="shared" si="53"/>
        <v>12</v>
      </c>
    </row>
    <row r="1137" spans="1:12" x14ac:dyDescent="0.25">
      <c r="A1137" s="1">
        <v>23378</v>
      </c>
      <c r="B1137">
        <v>219.5</v>
      </c>
      <c r="C1137">
        <v>219.5</v>
      </c>
      <c r="D1137">
        <v>219.1</v>
      </c>
      <c r="E1137">
        <v>219.3</v>
      </c>
      <c r="G1137">
        <v>219.3</v>
      </c>
      <c r="H1137">
        <v>1929</v>
      </c>
      <c r="I1137">
        <v>40271</v>
      </c>
      <c r="J1137">
        <f t="shared" si="51"/>
        <v>80.625</v>
      </c>
      <c r="K1137">
        <f t="shared" si="52"/>
        <v>1964</v>
      </c>
      <c r="L1137">
        <f t="shared" si="53"/>
        <v>1</v>
      </c>
    </row>
    <row r="1138" spans="1:12" x14ac:dyDescent="0.25">
      <c r="A1138" s="1">
        <v>23379</v>
      </c>
      <c r="B1138">
        <v>220.1</v>
      </c>
      <c r="C1138">
        <v>222</v>
      </c>
      <c r="D1138">
        <v>220</v>
      </c>
      <c r="E1138">
        <v>221.7</v>
      </c>
      <c r="G1138">
        <v>221.7</v>
      </c>
      <c r="H1138">
        <v>2819</v>
      </c>
      <c r="I1138">
        <v>39276</v>
      </c>
      <c r="J1138">
        <f t="shared" si="51"/>
        <v>81.507352941176464</v>
      </c>
      <c r="K1138">
        <f t="shared" si="52"/>
        <v>1964</v>
      </c>
      <c r="L1138">
        <f t="shared" si="53"/>
        <v>1</v>
      </c>
    </row>
    <row r="1139" spans="1:12" x14ac:dyDescent="0.25">
      <c r="A1139" s="1">
        <v>23382</v>
      </c>
      <c r="B1139">
        <v>223</v>
      </c>
      <c r="C1139">
        <v>224</v>
      </c>
      <c r="D1139">
        <v>222.3</v>
      </c>
      <c r="E1139">
        <v>222.6</v>
      </c>
      <c r="G1139">
        <v>222.6</v>
      </c>
      <c r="H1139">
        <v>6126</v>
      </c>
      <c r="I1139">
        <v>37648</v>
      </c>
      <c r="J1139">
        <f t="shared" si="51"/>
        <v>81.838235294117652</v>
      </c>
      <c r="K1139">
        <f t="shared" si="52"/>
        <v>1964</v>
      </c>
      <c r="L1139">
        <f t="shared" si="53"/>
        <v>1</v>
      </c>
    </row>
    <row r="1140" spans="1:12" x14ac:dyDescent="0.25">
      <c r="A1140" s="1">
        <v>23383</v>
      </c>
      <c r="B1140">
        <v>222.5</v>
      </c>
      <c r="C1140">
        <v>223</v>
      </c>
      <c r="D1140">
        <v>221.3</v>
      </c>
      <c r="E1140">
        <v>222.2</v>
      </c>
      <c r="G1140">
        <v>222.2</v>
      </c>
      <c r="H1140">
        <v>4437</v>
      </c>
      <c r="I1140">
        <v>35842</v>
      </c>
      <c r="J1140">
        <f t="shared" si="51"/>
        <v>81.691176470588232</v>
      </c>
      <c r="K1140">
        <f t="shared" si="52"/>
        <v>1964</v>
      </c>
      <c r="L1140">
        <f t="shared" si="53"/>
        <v>1</v>
      </c>
    </row>
    <row r="1141" spans="1:12" x14ac:dyDescent="0.25">
      <c r="A1141" s="1">
        <v>23384</v>
      </c>
      <c r="B1141">
        <v>222.3</v>
      </c>
      <c r="C1141">
        <v>222.6</v>
      </c>
      <c r="D1141">
        <v>222.2</v>
      </c>
      <c r="E1141">
        <v>222.6</v>
      </c>
      <c r="G1141">
        <v>222.6</v>
      </c>
      <c r="H1141">
        <v>6851</v>
      </c>
      <c r="I1141">
        <v>32233</v>
      </c>
      <c r="J1141">
        <f t="shared" si="51"/>
        <v>81.838235294117652</v>
      </c>
      <c r="K1141">
        <f t="shared" si="52"/>
        <v>1964</v>
      </c>
      <c r="L1141">
        <f t="shared" si="53"/>
        <v>1</v>
      </c>
    </row>
    <row r="1142" spans="1:12" x14ac:dyDescent="0.25">
      <c r="A1142" s="1">
        <v>23385</v>
      </c>
      <c r="B1142">
        <v>222.4</v>
      </c>
      <c r="C1142">
        <v>222.6</v>
      </c>
      <c r="D1142">
        <v>222</v>
      </c>
      <c r="E1142">
        <v>222.3</v>
      </c>
      <c r="G1142">
        <v>222.3</v>
      </c>
      <c r="H1142">
        <v>2620</v>
      </c>
      <c r="I1142">
        <v>31719</v>
      </c>
      <c r="J1142">
        <f t="shared" si="51"/>
        <v>81.727941176470608</v>
      </c>
      <c r="K1142">
        <f t="shared" si="52"/>
        <v>1964</v>
      </c>
      <c r="L1142">
        <f t="shared" si="53"/>
        <v>1</v>
      </c>
    </row>
    <row r="1143" spans="1:12" x14ac:dyDescent="0.25">
      <c r="A1143" s="1">
        <v>23386</v>
      </c>
      <c r="B1143">
        <v>222.1</v>
      </c>
      <c r="C1143">
        <v>222.2</v>
      </c>
      <c r="D1143">
        <v>221.6</v>
      </c>
      <c r="E1143">
        <v>221.7</v>
      </c>
      <c r="G1143">
        <v>221.7</v>
      </c>
      <c r="H1143">
        <v>3497</v>
      </c>
      <c r="I1143">
        <v>30757</v>
      </c>
      <c r="J1143">
        <f t="shared" si="51"/>
        <v>81.507352941176464</v>
      </c>
      <c r="K1143">
        <f t="shared" si="52"/>
        <v>1964</v>
      </c>
      <c r="L1143">
        <f t="shared" si="53"/>
        <v>1</v>
      </c>
    </row>
    <row r="1144" spans="1:12" x14ac:dyDescent="0.25">
      <c r="A1144" s="1">
        <v>23389</v>
      </c>
      <c r="B1144">
        <v>222.2</v>
      </c>
      <c r="C1144">
        <v>223.6</v>
      </c>
      <c r="D1144">
        <v>222.1</v>
      </c>
      <c r="E1144">
        <v>223.1</v>
      </c>
      <c r="G1144">
        <v>223.1</v>
      </c>
      <c r="H1144">
        <v>2462</v>
      </c>
      <c r="I1144">
        <v>30160</v>
      </c>
      <c r="J1144">
        <f t="shared" si="51"/>
        <v>82.022058823529406</v>
      </c>
      <c r="K1144">
        <f t="shared" si="52"/>
        <v>1964</v>
      </c>
      <c r="L1144">
        <f t="shared" si="53"/>
        <v>1</v>
      </c>
    </row>
    <row r="1145" spans="1:12" x14ac:dyDescent="0.25">
      <c r="A1145" s="1">
        <v>23390</v>
      </c>
      <c r="B1145">
        <v>223.4</v>
      </c>
      <c r="C1145">
        <v>223.6</v>
      </c>
      <c r="D1145">
        <v>223</v>
      </c>
      <c r="E1145">
        <v>223.1</v>
      </c>
      <c r="G1145">
        <v>223.1</v>
      </c>
      <c r="H1145">
        <v>3268</v>
      </c>
      <c r="I1145">
        <v>30035</v>
      </c>
      <c r="J1145">
        <f t="shared" si="51"/>
        <v>82.022058823529406</v>
      </c>
      <c r="K1145">
        <f t="shared" si="52"/>
        <v>1964</v>
      </c>
      <c r="L1145">
        <f t="shared" si="53"/>
        <v>1</v>
      </c>
    </row>
    <row r="1146" spans="1:12" x14ac:dyDescent="0.25">
      <c r="A1146" s="1">
        <v>23391</v>
      </c>
      <c r="B1146">
        <v>222.6</v>
      </c>
      <c r="C1146">
        <v>223.1</v>
      </c>
      <c r="D1146">
        <v>222.1</v>
      </c>
      <c r="E1146">
        <v>223</v>
      </c>
      <c r="G1146">
        <v>223</v>
      </c>
      <c r="H1146">
        <v>2672</v>
      </c>
      <c r="I1146">
        <v>29131</v>
      </c>
      <c r="J1146">
        <f t="shared" si="51"/>
        <v>81.985294117647058</v>
      </c>
      <c r="K1146">
        <f t="shared" si="52"/>
        <v>1964</v>
      </c>
      <c r="L1146">
        <f t="shared" si="53"/>
        <v>1</v>
      </c>
    </row>
    <row r="1147" spans="1:12" x14ac:dyDescent="0.25">
      <c r="A1147" s="1">
        <v>23392</v>
      </c>
      <c r="B1147">
        <v>223</v>
      </c>
      <c r="C1147">
        <v>223.1</v>
      </c>
      <c r="D1147">
        <v>222.5</v>
      </c>
      <c r="E1147">
        <v>223</v>
      </c>
      <c r="G1147">
        <v>223</v>
      </c>
      <c r="H1147">
        <v>2511</v>
      </c>
      <c r="I1147">
        <v>29037</v>
      </c>
      <c r="J1147">
        <f t="shared" si="51"/>
        <v>81.985294117647058</v>
      </c>
      <c r="K1147">
        <f t="shared" si="52"/>
        <v>1964</v>
      </c>
      <c r="L1147">
        <f t="shared" si="53"/>
        <v>1</v>
      </c>
    </row>
    <row r="1148" spans="1:12" x14ac:dyDescent="0.25">
      <c r="A1148" s="1">
        <v>23393</v>
      </c>
      <c r="B1148">
        <v>222.6</v>
      </c>
      <c r="C1148">
        <v>223</v>
      </c>
      <c r="D1148">
        <v>222.2</v>
      </c>
      <c r="E1148">
        <v>222.4</v>
      </c>
      <c r="G1148">
        <v>222.4</v>
      </c>
      <c r="H1148">
        <v>994</v>
      </c>
      <c r="I1148">
        <v>28804</v>
      </c>
      <c r="J1148">
        <f t="shared" si="51"/>
        <v>81.764705882352956</v>
      </c>
      <c r="K1148">
        <f t="shared" si="52"/>
        <v>1964</v>
      </c>
      <c r="L1148">
        <f t="shared" si="53"/>
        <v>1</v>
      </c>
    </row>
    <row r="1149" spans="1:12" x14ac:dyDescent="0.25">
      <c r="A1149" s="1">
        <v>23396</v>
      </c>
      <c r="B1149">
        <v>222</v>
      </c>
      <c r="C1149">
        <v>222.4</v>
      </c>
      <c r="D1149">
        <v>221.5</v>
      </c>
      <c r="E1149">
        <v>222</v>
      </c>
      <c r="G1149">
        <v>222</v>
      </c>
      <c r="H1149">
        <v>2707</v>
      </c>
      <c r="I1149">
        <v>28387</v>
      </c>
      <c r="J1149">
        <f t="shared" si="51"/>
        <v>81.617647058823536</v>
      </c>
      <c r="K1149">
        <f t="shared" si="52"/>
        <v>1964</v>
      </c>
      <c r="L1149">
        <f t="shared" si="53"/>
        <v>1</v>
      </c>
    </row>
    <row r="1150" spans="1:12" x14ac:dyDescent="0.25">
      <c r="A1150" s="1">
        <v>23397</v>
      </c>
      <c r="B1150">
        <v>221.7</v>
      </c>
      <c r="C1150">
        <v>221.7</v>
      </c>
      <c r="D1150">
        <v>219.6</v>
      </c>
      <c r="E1150">
        <v>220</v>
      </c>
      <c r="G1150">
        <v>220</v>
      </c>
      <c r="H1150">
        <v>3325</v>
      </c>
      <c r="I1150">
        <v>27397</v>
      </c>
      <c r="J1150">
        <f t="shared" si="51"/>
        <v>80.882352941176464</v>
      </c>
      <c r="K1150">
        <f t="shared" si="52"/>
        <v>1964</v>
      </c>
      <c r="L1150">
        <f t="shared" si="53"/>
        <v>1</v>
      </c>
    </row>
    <row r="1151" spans="1:12" x14ac:dyDescent="0.25">
      <c r="A1151" s="1">
        <v>23398</v>
      </c>
      <c r="B1151">
        <v>219.6</v>
      </c>
      <c r="C1151">
        <v>220.5</v>
      </c>
      <c r="D1151">
        <v>219.4</v>
      </c>
      <c r="E1151">
        <v>219.4</v>
      </c>
      <c r="G1151">
        <v>219.4</v>
      </c>
      <c r="H1151">
        <v>5469</v>
      </c>
      <c r="I1151">
        <v>27020</v>
      </c>
      <c r="J1151">
        <f t="shared" si="51"/>
        <v>80.661764705882348</v>
      </c>
      <c r="K1151">
        <f t="shared" si="52"/>
        <v>1964</v>
      </c>
      <c r="L1151">
        <f t="shared" si="53"/>
        <v>1</v>
      </c>
    </row>
    <row r="1152" spans="1:12" x14ac:dyDescent="0.25">
      <c r="A1152" s="1">
        <v>23399</v>
      </c>
      <c r="B1152">
        <v>219.4</v>
      </c>
      <c r="C1152">
        <v>221.4</v>
      </c>
      <c r="D1152">
        <v>219.4</v>
      </c>
      <c r="E1152">
        <v>221.4</v>
      </c>
      <c r="G1152">
        <v>221.4</v>
      </c>
      <c r="H1152">
        <v>2618</v>
      </c>
      <c r="I1152">
        <v>26797</v>
      </c>
      <c r="J1152">
        <f t="shared" si="51"/>
        <v>81.397058823529406</v>
      </c>
      <c r="K1152">
        <f t="shared" si="52"/>
        <v>1964</v>
      </c>
      <c r="L1152">
        <f t="shared" si="53"/>
        <v>1</v>
      </c>
    </row>
    <row r="1153" spans="1:12" x14ac:dyDescent="0.25">
      <c r="A1153" s="1">
        <v>23400</v>
      </c>
      <c r="B1153">
        <v>221.4</v>
      </c>
      <c r="C1153">
        <v>222</v>
      </c>
      <c r="D1153">
        <v>221.3</v>
      </c>
      <c r="E1153">
        <v>221.3</v>
      </c>
      <c r="G1153">
        <v>221.3</v>
      </c>
      <c r="H1153">
        <v>4004</v>
      </c>
      <c r="I1153">
        <v>26187</v>
      </c>
      <c r="J1153">
        <f t="shared" si="51"/>
        <v>81.360294117647058</v>
      </c>
      <c r="K1153">
        <f t="shared" si="52"/>
        <v>1964</v>
      </c>
      <c r="L1153">
        <f t="shared" si="53"/>
        <v>1</v>
      </c>
    </row>
    <row r="1154" spans="1:12" x14ac:dyDescent="0.25">
      <c r="A1154" s="1">
        <v>23403</v>
      </c>
      <c r="B1154">
        <v>220</v>
      </c>
      <c r="C1154">
        <v>221</v>
      </c>
      <c r="D1154">
        <v>220</v>
      </c>
      <c r="E1154">
        <v>220.2</v>
      </c>
      <c r="G1154">
        <v>220.2</v>
      </c>
      <c r="H1154">
        <v>2281</v>
      </c>
      <c r="I1154">
        <v>25824</v>
      </c>
      <c r="J1154">
        <f t="shared" ref="J1154:J1217" si="54">G1154/100*5000/136</f>
        <v>80.955882352941174</v>
      </c>
      <c r="K1154">
        <f t="shared" ref="K1154:K1217" si="55">YEAR(A1154)</f>
        <v>1964</v>
      </c>
      <c r="L1154">
        <f t="shared" ref="L1154:L1217" si="56">MONTH(A1154)</f>
        <v>1</v>
      </c>
    </row>
    <row r="1155" spans="1:12" x14ac:dyDescent="0.25">
      <c r="A1155" s="1">
        <v>23404</v>
      </c>
      <c r="B1155">
        <v>220.4</v>
      </c>
      <c r="C1155">
        <v>221.4</v>
      </c>
      <c r="D1155">
        <v>220.3</v>
      </c>
      <c r="E1155">
        <v>221.2</v>
      </c>
      <c r="G1155">
        <v>221.2</v>
      </c>
      <c r="H1155">
        <v>1816</v>
      </c>
      <c r="I1155">
        <v>25412</v>
      </c>
      <c r="J1155">
        <f t="shared" si="54"/>
        <v>81.323529411764696</v>
      </c>
      <c r="K1155">
        <f t="shared" si="55"/>
        <v>1964</v>
      </c>
      <c r="L1155">
        <f t="shared" si="56"/>
        <v>1</v>
      </c>
    </row>
    <row r="1156" spans="1:12" x14ac:dyDescent="0.25">
      <c r="A1156" s="1">
        <v>23405</v>
      </c>
      <c r="B1156">
        <v>221.4</v>
      </c>
      <c r="C1156">
        <v>221.6</v>
      </c>
      <c r="D1156">
        <v>218.4</v>
      </c>
      <c r="E1156">
        <v>219.7</v>
      </c>
      <c r="G1156">
        <v>219.7</v>
      </c>
      <c r="H1156">
        <v>1667</v>
      </c>
      <c r="I1156">
        <v>25530</v>
      </c>
      <c r="J1156">
        <f t="shared" si="54"/>
        <v>80.772058823529406</v>
      </c>
      <c r="K1156">
        <f t="shared" si="55"/>
        <v>1964</v>
      </c>
      <c r="L1156">
        <f t="shared" si="56"/>
        <v>1</v>
      </c>
    </row>
    <row r="1157" spans="1:12" x14ac:dyDescent="0.25">
      <c r="A1157" s="1">
        <v>23406</v>
      </c>
      <c r="B1157">
        <v>219.4</v>
      </c>
      <c r="C1157">
        <v>220.2</v>
      </c>
      <c r="D1157">
        <v>218.7</v>
      </c>
      <c r="E1157">
        <v>220</v>
      </c>
      <c r="G1157">
        <v>220</v>
      </c>
      <c r="H1157">
        <v>4014</v>
      </c>
      <c r="I1157">
        <v>25035</v>
      </c>
      <c r="J1157">
        <f t="shared" si="54"/>
        <v>80.882352941176464</v>
      </c>
      <c r="K1157">
        <f t="shared" si="55"/>
        <v>1964</v>
      </c>
      <c r="L1157">
        <f t="shared" si="56"/>
        <v>1</v>
      </c>
    </row>
    <row r="1158" spans="1:12" x14ac:dyDescent="0.25">
      <c r="A1158" s="1">
        <v>23407</v>
      </c>
      <c r="B1158">
        <v>220.1</v>
      </c>
      <c r="C1158">
        <v>220.6</v>
      </c>
      <c r="D1158">
        <v>217.2</v>
      </c>
      <c r="E1158">
        <v>218</v>
      </c>
      <c r="G1158">
        <v>218</v>
      </c>
      <c r="H1158">
        <v>2060</v>
      </c>
      <c r="I1158">
        <v>24848</v>
      </c>
      <c r="J1158">
        <f t="shared" si="54"/>
        <v>80.147058823529406</v>
      </c>
      <c r="K1158">
        <f t="shared" si="55"/>
        <v>1964</v>
      </c>
      <c r="L1158">
        <f t="shared" si="56"/>
        <v>1</v>
      </c>
    </row>
    <row r="1159" spans="1:12" x14ac:dyDescent="0.25">
      <c r="A1159" s="1">
        <v>23410</v>
      </c>
      <c r="B1159">
        <v>220</v>
      </c>
      <c r="C1159">
        <v>221</v>
      </c>
      <c r="D1159">
        <v>219.3</v>
      </c>
      <c r="E1159">
        <v>220.1</v>
      </c>
      <c r="G1159">
        <v>220.1</v>
      </c>
      <c r="H1159">
        <v>2995</v>
      </c>
      <c r="I1159">
        <v>24660</v>
      </c>
      <c r="J1159">
        <f t="shared" si="54"/>
        <v>80.919117647058826</v>
      </c>
      <c r="K1159">
        <f t="shared" si="55"/>
        <v>1964</v>
      </c>
      <c r="L1159">
        <f t="shared" si="56"/>
        <v>2</v>
      </c>
    </row>
    <row r="1160" spans="1:12" x14ac:dyDescent="0.25">
      <c r="A1160" s="1">
        <v>23411</v>
      </c>
      <c r="B1160">
        <v>219.5</v>
      </c>
      <c r="C1160">
        <v>219.6</v>
      </c>
      <c r="D1160">
        <v>218</v>
      </c>
      <c r="E1160">
        <v>218.2</v>
      </c>
      <c r="G1160">
        <v>218.2</v>
      </c>
      <c r="H1160">
        <v>6057</v>
      </c>
      <c r="I1160">
        <v>24124</v>
      </c>
      <c r="J1160">
        <f t="shared" si="54"/>
        <v>80.220588235294116</v>
      </c>
      <c r="K1160">
        <f t="shared" si="55"/>
        <v>1964</v>
      </c>
      <c r="L1160">
        <f t="shared" si="56"/>
        <v>2</v>
      </c>
    </row>
    <row r="1161" spans="1:12" x14ac:dyDescent="0.25">
      <c r="A1161" s="1">
        <v>23412</v>
      </c>
      <c r="B1161">
        <v>218</v>
      </c>
      <c r="C1161">
        <v>219.7</v>
      </c>
      <c r="D1161">
        <v>217.6</v>
      </c>
      <c r="E1161">
        <v>219.5</v>
      </c>
      <c r="G1161">
        <v>219.5</v>
      </c>
      <c r="H1161">
        <v>3111</v>
      </c>
      <c r="I1161">
        <v>23006</v>
      </c>
      <c r="J1161">
        <f t="shared" si="54"/>
        <v>80.69852941176471</v>
      </c>
      <c r="K1161">
        <f t="shared" si="55"/>
        <v>1964</v>
      </c>
      <c r="L1161">
        <f t="shared" si="56"/>
        <v>2</v>
      </c>
    </row>
    <row r="1162" spans="1:12" x14ac:dyDescent="0.25">
      <c r="A1162" s="1">
        <v>23413</v>
      </c>
      <c r="B1162">
        <v>220</v>
      </c>
      <c r="C1162">
        <v>221</v>
      </c>
      <c r="D1162">
        <v>219.7</v>
      </c>
      <c r="E1162">
        <v>220.4</v>
      </c>
      <c r="G1162">
        <v>220.4</v>
      </c>
      <c r="H1162">
        <v>4476</v>
      </c>
      <c r="I1162">
        <v>23080</v>
      </c>
      <c r="J1162">
        <f t="shared" si="54"/>
        <v>81.029411764705884</v>
      </c>
      <c r="K1162">
        <f t="shared" si="55"/>
        <v>1964</v>
      </c>
      <c r="L1162">
        <f t="shared" si="56"/>
        <v>2</v>
      </c>
    </row>
    <row r="1163" spans="1:12" x14ac:dyDescent="0.25">
      <c r="A1163" s="1">
        <v>23414</v>
      </c>
      <c r="B1163">
        <v>220.2</v>
      </c>
      <c r="C1163">
        <v>221</v>
      </c>
      <c r="D1163">
        <v>220.2</v>
      </c>
      <c r="E1163">
        <v>220.6</v>
      </c>
      <c r="G1163">
        <v>220.6</v>
      </c>
      <c r="H1163">
        <v>1863</v>
      </c>
      <c r="I1163">
        <v>22508</v>
      </c>
      <c r="J1163">
        <f t="shared" si="54"/>
        <v>81.102941176470594</v>
      </c>
      <c r="K1163">
        <f t="shared" si="55"/>
        <v>1964</v>
      </c>
      <c r="L1163">
        <f t="shared" si="56"/>
        <v>2</v>
      </c>
    </row>
    <row r="1164" spans="1:12" x14ac:dyDescent="0.25">
      <c r="A1164" s="1">
        <v>23417</v>
      </c>
      <c r="B1164">
        <v>220.5</v>
      </c>
      <c r="C1164">
        <v>220.7</v>
      </c>
      <c r="D1164">
        <v>219.3</v>
      </c>
      <c r="E1164">
        <v>219.5</v>
      </c>
      <c r="G1164">
        <v>219.5</v>
      </c>
      <c r="H1164">
        <v>1175</v>
      </c>
      <c r="I1164">
        <v>22442</v>
      </c>
      <c r="J1164">
        <f t="shared" si="54"/>
        <v>80.69852941176471</v>
      </c>
      <c r="K1164">
        <f t="shared" si="55"/>
        <v>1964</v>
      </c>
      <c r="L1164">
        <f t="shared" si="56"/>
        <v>2</v>
      </c>
    </row>
    <row r="1165" spans="1:12" x14ac:dyDescent="0.25">
      <c r="A1165" s="1">
        <v>23418</v>
      </c>
      <c r="B1165">
        <v>219.5</v>
      </c>
      <c r="C1165">
        <v>220.3</v>
      </c>
      <c r="D1165">
        <v>219</v>
      </c>
      <c r="E1165">
        <v>220.2</v>
      </c>
      <c r="G1165">
        <v>220.2</v>
      </c>
      <c r="H1165">
        <v>1868</v>
      </c>
      <c r="I1165">
        <v>22471</v>
      </c>
      <c r="J1165">
        <f t="shared" si="54"/>
        <v>80.955882352941174</v>
      </c>
      <c r="K1165">
        <f t="shared" si="55"/>
        <v>1964</v>
      </c>
      <c r="L1165">
        <f t="shared" si="56"/>
        <v>2</v>
      </c>
    </row>
    <row r="1166" spans="1:12" x14ac:dyDescent="0.25">
      <c r="A1166" s="1">
        <v>23419</v>
      </c>
      <c r="B1166">
        <v>220.1</v>
      </c>
      <c r="C1166">
        <v>221</v>
      </c>
      <c r="D1166">
        <v>219.6</v>
      </c>
      <c r="E1166">
        <v>220.5</v>
      </c>
      <c r="G1166">
        <v>220.5</v>
      </c>
      <c r="H1166">
        <v>1228</v>
      </c>
      <c r="I1166">
        <v>22265</v>
      </c>
      <c r="J1166">
        <f t="shared" si="54"/>
        <v>81.066176470588232</v>
      </c>
      <c r="K1166">
        <f t="shared" si="55"/>
        <v>1964</v>
      </c>
      <c r="L1166">
        <f t="shared" si="56"/>
        <v>2</v>
      </c>
    </row>
    <row r="1167" spans="1:12" x14ac:dyDescent="0.25">
      <c r="A1167" s="1">
        <v>23420</v>
      </c>
      <c r="B1167">
        <v>221</v>
      </c>
      <c r="C1167">
        <v>222.4</v>
      </c>
      <c r="D1167">
        <v>221</v>
      </c>
      <c r="E1167">
        <v>222.3</v>
      </c>
      <c r="G1167">
        <v>222.3</v>
      </c>
      <c r="H1167">
        <v>2178</v>
      </c>
      <c r="I1167">
        <v>21903</v>
      </c>
      <c r="J1167">
        <f t="shared" si="54"/>
        <v>81.727941176470608</v>
      </c>
      <c r="K1167">
        <f t="shared" si="55"/>
        <v>1964</v>
      </c>
      <c r="L1167">
        <f t="shared" si="56"/>
        <v>2</v>
      </c>
    </row>
    <row r="1168" spans="1:12" x14ac:dyDescent="0.25">
      <c r="A1168" s="1">
        <v>23421</v>
      </c>
      <c r="B1168">
        <v>222.6</v>
      </c>
      <c r="C1168">
        <v>223.6</v>
      </c>
      <c r="D1168">
        <v>222.4</v>
      </c>
      <c r="E1168">
        <v>223.5</v>
      </c>
      <c r="G1168">
        <v>223.5</v>
      </c>
      <c r="H1168">
        <v>3745</v>
      </c>
      <c r="I1168">
        <v>21359</v>
      </c>
      <c r="J1168">
        <f t="shared" si="54"/>
        <v>82.169117647058826</v>
      </c>
      <c r="K1168">
        <f t="shared" si="55"/>
        <v>1964</v>
      </c>
      <c r="L1168">
        <f t="shared" si="56"/>
        <v>2</v>
      </c>
    </row>
    <row r="1169" spans="1:12" x14ac:dyDescent="0.25">
      <c r="A1169" s="1">
        <v>23424</v>
      </c>
      <c r="B1169">
        <v>221.2</v>
      </c>
      <c r="C1169">
        <v>222.2</v>
      </c>
      <c r="D1169">
        <v>220.2</v>
      </c>
      <c r="E1169">
        <v>222</v>
      </c>
      <c r="G1169">
        <v>222</v>
      </c>
      <c r="H1169">
        <v>3343</v>
      </c>
      <c r="I1169">
        <v>20594</v>
      </c>
      <c r="J1169">
        <f t="shared" si="54"/>
        <v>81.617647058823536</v>
      </c>
      <c r="K1169">
        <f t="shared" si="55"/>
        <v>1964</v>
      </c>
      <c r="L1169">
        <f t="shared" si="56"/>
        <v>2</v>
      </c>
    </row>
    <row r="1170" spans="1:12" x14ac:dyDescent="0.25">
      <c r="A1170" s="1">
        <v>23425</v>
      </c>
      <c r="B1170">
        <v>221</v>
      </c>
      <c r="C1170">
        <v>221.4</v>
      </c>
      <c r="D1170">
        <v>219.4</v>
      </c>
      <c r="E1170">
        <v>220</v>
      </c>
      <c r="G1170">
        <v>220</v>
      </c>
      <c r="H1170">
        <v>3365</v>
      </c>
      <c r="I1170">
        <v>19928</v>
      </c>
      <c r="J1170">
        <f t="shared" si="54"/>
        <v>80.882352941176464</v>
      </c>
      <c r="K1170">
        <f t="shared" si="55"/>
        <v>1964</v>
      </c>
      <c r="L1170">
        <f t="shared" si="56"/>
        <v>2</v>
      </c>
    </row>
    <row r="1171" spans="1:12" x14ac:dyDescent="0.25">
      <c r="A1171" s="1">
        <v>23426</v>
      </c>
      <c r="B1171">
        <v>220</v>
      </c>
      <c r="C1171">
        <v>220.4</v>
      </c>
      <c r="D1171">
        <v>218.5</v>
      </c>
      <c r="E1171">
        <v>219.3</v>
      </c>
      <c r="G1171">
        <v>219.3</v>
      </c>
      <c r="H1171">
        <v>2449</v>
      </c>
      <c r="I1171">
        <v>19163</v>
      </c>
      <c r="J1171">
        <f t="shared" si="54"/>
        <v>80.625</v>
      </c>
      <c r="K1171">
        <f t="shared" si="55"/>
        <v>1964</v>
      </c>
      <c r="L1171">
        <f t="shared" si="56"/>
        <v>2</v>
      </c>
    </row>
    <row r="1172" spans="1:12" x14ac:dyDescent="0.25">
      <c r="A1172" s="1">
        <v>23427</v>
      </c>
      <c r="B1172">
        <v>220</v>
      </c>
      <c r="C1172">
        <v>220</v>
      </c>
      <c r="D1172">
        <v>218.7</v>
      </c>
      <c r="E1172">
        <v>219.3</v>
      </c>
      <c r="G1172">
        <v>219.3</v>
      </c>
      <c r="H1172">
        <v>3943</v>
      </c>
      <c r="I1172">
        <v>19371</v>
      </c>
      <c r="J1172">
        <f t="shared" si="54"/>
        <v>80.625</v>
      </c>
      <c r="K1172">
        <f t="shared" si="55"/>
        <v>1964</v>
      </c>
      <c r="L1172">
        <f t="shared" si="56"/>
        <v>2</v>
      </c>
    </row>
    <row r="1173" spans="1:12" x14ac:dyDescent="0.25">
      <c r="A1173" s="1">
        <v>23431</v>
      </c>
      <c r="B1173">
        <v>218.4</v>
      </c>
      <c r="C1173">
        <v>218.4</v>
      </c>
      <c r="D1173">
        <v>214.6</v>
      </c>
      <c r="E1173">
        <v>216.3</v>
      </c>
      <c r="G1173">
        <v>216.3</v>
      </c>
      <c r="H1173">
        <v>1531</v>
      </c>
      <c r="I1173">
        <v>19043</v>
      </c>
      <c r="J1173">
        <f t="shared" si="54"/>
        <v>79.52205882352942</v>
      </c>
      <c r="K1173">
        <f t="shared" si="55"/>
        <v>1964</v>
      </c>
      <c r="L1173">
        <f t="shared" si="56"/>
        <v>2</v>
      </c>
    </row>
    <row r="1174" spans="1:12" x14ac:dyDescent="0.25">
      <c r="A1174" s="1">
        <v>23432</v>
      </c>
      <c r="B1174">
        <v>217</v>
      </c>
      <c r="C1174">
        <v>219</v>
      </c>
      <c r="D1174">
        <v>216.4</v>
      </c>
      <c r="E1174">
        <v>218</v>
      </c>
      <c r="G1174">
        <v>218</v>
      </c>
      <c r="H1174">
        <v>6573</v>
      </c>
      <c r="I1174">
        <v>18491</v>
      </c>
      <c r="J1174">
        <f t="shared" si="54"/>
        <v>80.147058823529406</v>
      </c>
      <c r="K1174">
        <f t="shared" si="55"/>
        <v>1964</v>
      </c>
      <c r="L1174">
        <f t="shared" si="56"/>
        <v>2</v>
      </c>
    </row>
    <row r="1175" spans="1:12" x14ac:dyDescent="0.25">
      <c r="A1175" s="1">
        <v>23433</v>
      </c>
      <c r="B1175">
        <v>219</v>
      </c>
      <c r="C1175">
        <v>219.4</v>
      </c>
      <c r="D1175">
        <v>213.2</v>
      </c>
      <c r="E1175">
        <v>215</v>
      </c>
      <c r="G1175">
        <v>215</v>
      </c>
      <c r="H1175">
        <v>3794</v>
      </c>
      <c r="I1175">
        <v>18206</v>
      </c>
      <c r="J1175">
        <f t="shared" si="54"/>
        <v>79.044117647058826</v>
      </c>
      <c r="K1175">
        <f t="shared" si="55"/>
        <v>1964</v>
      </c>
      <c r="L1175">
        <f t="shared" si="56"/>
        <v>2</v>
      </c>
    </row>
    <row r="1176" spans="1:12" x14ac:dyDescent="0.25">
      <c r="A1176" s="1">
        <v>23434</v>
      </c>
      <c r="B1176">
        <v>214.6</v>
      </c>
      <c r="C1176">
        <v>214.6</v>
      </c>
      <c r="D1176">
        <v>210.2</v>
      </c>
      <c r="E1176">
        <v>211</v>
      </c>
      <c r="G1176">
        <v>211</v>
      </c>
      <c r="H1176">
        <v>6155</v>
      </c>
      <c r="I1176">
        <v>17924</v>
      </c>
      <c r="J1176">
        <f t="shared" si="54"/>
        <v>77.57352941176471</v>
      </c>
      <c r="K1176">
        <f t="shared" si="55"/>
        <v>1964</v>
      </c>
      <c r="L1176">
        <f t="shared" si="56"/>
        <v>2</v>
      </c>
    </row>
    <row r="1177" spans="1:12" x14ac:dyDescent="0.25">
      <c r="A1177" s="1">
        <v>23435</v>
      </c>
      <c r="B1177">
        <v>211</v>
      </c>
      <c r="C1177">
        <v>213.4</v>
      </c>
      <c r="D1177">
        <v>211</v>
      </c>
      <c r="E1177">
        <v>211.4</v>
      </c>
      <c r="G1177">
        <v>211.4</v>
      </c>
      <c r="H1177">
        <v>9043</v>
      </c>
      <c r="I1177">
        <v>16238</v>
      </c>
      <c r="J1177">
        <f t="shared" si="54"/>
        <v>77.720588235294116</v>
      </c>
      <c r="K1177">
        <f t="shared" si="55"/>
        <v>1964</v>
      </c>
      <c r="L1177">
        <f t="shared" si="56"/>
        <v>2</v>
      </c>
    </row>
    <row r="1178" spans="1:12" x14ac:dyDescent="0.25">
      <c r="A1178" s="1">
        <v>23438</v>
      </c>
      <c r="B1178">
        <v>211</v>
      </c>
      <c r="C1178">
        <v>211</v>
      </c>
      <c r="D1178">
        <v>205.1</v>
      </c>
      <c r="E1178">
        <v>206.2</v>
      </c>
      <c r="G1178">
        <v>206.2</v>
      </c>
      <c r="H1178">
        <v>4445</v>
      </c>
      <c r="I1178">
        <v>16015</v>
      </c>
      <c r="J1178">
        <f t="shared" si="54"/>
        <v>75.808823529411768</v>
      </c>
      <c r="K1178">
        <f t="shared" si="55"/>
        <v>1964</v>
      </c>
      <c r="L1178">
        <f t="shared" si="56"/>
        <v>3</v>
      </c>
    </row>
    <row r="1179" spans="1:12" x14ac:dyDescent="0.25">
      <c r="A1179" s="1">
        <v>23439</v>
      </c>
      <c r="B1179">
        <v>205.7</v>
      </c>
      <c r="C1179">
        <v>207.2</v>
      </c>
      <c r="D1179">
        <v>203.4</v>
      </c>
      <c r="E1179">
        <v>206.4</v>
      </c>
      <c r="G1179">
        <v>206.4</v>
      </c>
      <c r="H1179">
        <v>5615</v>
      </c>
      <c r="I1179">
        <v>15281</v>
      </c>
      <c r="J1179">
        <f t="shared" si="54"/>
        <v>75.882352941176464</v>
      </c>
      <c r="K1179">
        <f t="shared" si="55"/>
        <v>1964</v>
      </c>
      <c r="L1179">
        <f t="shared" si="56"/>
        <v>3</v>
      </c>
    </row>
    <row r="1180" spans="1:12" x14ac:dyDescent="0.25">
      <c r="A1180" s="1">
        <v>23440</v>
      </c>
      <c r="B1180">
        <v>206.6</v>
      </c>
      <c r="C1180">
        <v>208</v>
      </c>
      <c r="D1180">
        <v>200</v>
      </c>
      <c r="E1180">
        <v>201.3</v>
      </c>
      <c r="G1180">
        <v>201.3</v>
      </c>
      <c r="H1180">
        <v>6735</v>
      </c>
      <c r="I1180">
        <v>14526</v>
      </c>
      <c r="J1180">
        <f t="shared" si="54"/>
        <v>74.007352941176464</v>
      </c>
      <c r="K1180">
        <f t="shared" si="55"/>
        <v>1964</v>
      </c>
      <c r="L1180">
        <f t="shared" si="56"/>
        <v>3</v>
      </c>
    </row>
    <row r="1181" spans="1:12" x14ac:dyDescent="0.25">
      <c r="A1181" s="1">
        <v>23441</v>
      </c>
      <c r="B1181">
        <v>203</v>
      </c>
      <c r="C1181">
        <v>204</v>
      </c>
      <c r="D1181">
        <v>199.4</v>
      </c>
      <c r="E1181">
        <v>200</v>
      </c>
      <c r="G1181">
        <v>200</v>
      </c>
      <c r="H1181">
        <v>10657</v>
      </c>
      <c r="I1181">
        <v>12566</v>
      </c>
      <c r="J1181">
        <f t="shared" si="54"/>
        <v>73.529411764705884</v>
      </c>
      <c r="K1181">
        <f t="shared" si="55"/>
        <v>1964</v>
      </c>
      <c r="L1181">
        <f t="shared" si="56"/>
        <v>3</v>
      </c>
    </row>
    <row r="1182" spans="1:12" x14ac:dyDescent="0.25">
      <c r="A1182" s="1">
        <v>23442</v>
      </c>
      <c r="B1182">
        <v>199</v>
      </c>
      <c r="C1182">
        <v>200</v>
      </c>
      <c r="D1182">
        <v>195.6</v>
      </c>
      <c r="E1182">
        <v>197.6</v>
      </c>
      <c r="G1182">
        <v>197.6</v>
      </c>
      <c r="H1182">
        <v>5767</v>
      </c>
      <c r="I1182">
        <v>8682</v>
      </c>
      <c r="J1182">
        <f t="shared" si="54"/>
        <v>72.647058823529406</v>
      </c>
      <c r="K1182">
        <f t="shared" si="55"/>
        <v>1964</v>
      </c>
      <c r="L1182">
        <f t="shared" si="56"/>
        <v>3</v>
      </c>
    </row>
    <row r="1183" spans="1:12" x14ac:dyDescent="0.25">
      <c r="A1183" s="1">
        <v>23445</v>
      </c>
      <c r="B1183">
        <v>197.4</v>
      </c>
      <c r="C1183">
        <v>198.2</v>
      </c>
      <c r="D1183">
        <v>194</v>
      </c>
      <c r="E1183">
        <v>195.4</v>
      </c>
      <c r="G1183">
        <v>195.4</v>
      </c>
      <c r="H1183">
        <v>5569</v>
      </c>
      <c r="I1183">
        <v>8675</v>
      </c>
      <c r="J1183">
        <f t="shared" si="54"/>
        <v>71.838235294117652</v>
      </c>
      <c r="K1183">
        <f t="shared" si="55"/>
        <v>1964</v>
      </c>
      <c r="L1183">
        <f t="shared" si="56"/>
        <v>3</v>
      </c>
    </row>
    <row r="1184" spans="1:12" x14ac:dyDescent="0.25">
      <c r="A1184" s="1">
        <v>23446</v>
      </c>
      <c r="B1184">
        <v>195.4</v>
      </c>
      <c r="C1184">
        <v>198</v>
      </c>
      <c r="D1184">
        <v>194.6</v>
      </c>
      <c r="E1184">
        <v>197.4</v>
      </c>
      <c r="G1184">
        <v>197.4</v>
      </c>
      <c r="H1184">
        <v>4231</v>
      </c>
      <c r="I1184">
        <v>7838</v>
      </c>
      <c r="J1184">
        <f t="shared" si="54"/>
        <v>72.57352941176471</v>
      </c>
      <c r="K1184">
        <f t="shared" si="55"/>
        <v>1964</v>
      </c>
      <c r="L1184">
        <f t="shared" si="56"/>
        <v>3</v>
      </c>
    </row>
    <row r="1185" spans="1:12" x14ac:dyDescent="0.25">
      <c r="A1185" s="1">
        <v>23447</v>
      </c>
      <c r="B1185">
        <v>198</v>
      </c>
      <c r="C1185">
        <v>200.3</v>
      </c>
      <c r="D1185">
        <v>197</v>
      </c>
      <c r="E1185">
        <v>197.2</v>
      </c>
      <c r="G1185">
        <v>197.2</v>
      </c>
      <c r="H1185">
        <v>3380</v>
      </c>
      <c r="I1185">
        <v>7374</v>
      </c>
      <c r="J1185">
        <f t="shared" si="54"/>
        <v>72.5</v>
      </c>
      <c r="K1185">
        <f t="shared" si="55"/>
        <v>1964</v>
      </c>
      <c r="L1185">
        <f t="shared" si="56"/>
        <v>3</v>
      </c>
    </row>
    <row r="1186" spans="1:12" x14ac:dyDescent="0.25">
      <c r="A1186" s="1">
        <v>23448</v>
      </c>
      <c r="B1186">
        <v>196.6</v>
      </c>
      <c r="C1186">
        <v>198.5</v>
      </c>
      <c r="D1186">
        <v>196.1</v>
      </c>
      <c r="E1186">
        <v>197.7</v>
      </c>
      <c r="G1186">
        <v>197.7</v>
      </c>
      <c r="H1186">
        <v>3635</v>
      </c>
      <c r="I1186">
        <v>6628</v>
      </c>
      <c r="J1186">
        <f t="shared" si="54"/>
        <v>72.683823529411768</v>
      </c>
      <c r="K1186">
        <f t="shared" si="55"/>
        <v>1964</v>
      </c>
      <c r="L1186">
        <f t="shared" si="56"/>
        <v>3</v>
      </c>
    </row>
    <row r="1187" spans="1:12" x14ac:dyDescent="0.25">
      <c r="A1187" s="1">
        <v>23449</v>
      </c>
      <c r="B1187">
        <v>198.4</v>
      </c>
      <c r="C1187">
        <v>202</v>
      </c>
      <c r="D1187">
        <v>198.4</v>
      </c>
      <c r="E1187">
        <v>201.6</v>
      </c>
      <c r="G1187">
        <v>201.6</v>
      </c>
      <c r="H1187">
        <v>1776</v>
      </c>
      <c r="I1187">
        <v>6140</v>
      </c>
      <c r="J1187">
        <f t="shared" si="54"/>
        <v>74.117647058823536</v>
      </c>
      <c r="K1187">
        <f t="shared" si="55"/>
        <v>1964</v>
      </c>
      <c r="L1187">
        <f t="shared" si="56"/>
        <v>3</v>
      </c>
    </row>
    <row r="1188" spans="1:12" x14ac:dyDescent="0.25">
      <c r="A1188" s="1">
        <v>23452</v>
      </c>
      <c r="B1188">
        <v>200.6</v>
      </c>
      <c r="C1188">
        <v>200.6</v>
      </c>
      <c r="D1188">
        <v>198.6</v>
      </c>
      <c r="E1188">
        <v>200</v>
      </c>
      <c r="G1188">
        <v>200</v>
      </c>
      <c r="H1188">
        <v>2200</v>
      </c>
      <c r="I1188">
        <v>5699</v>
      </c>
      <c r="J1188">
        <f t="shared" si="54"/>
        <v>73.529411764705884</v>
      </c>
      <c r="K1188">
        <f t="shared" si="55"/>
        <v>1964</v>
      </c>
      <c r="L1188">
        <f t="shared" si="56"/>
        <v>3</v>
      </c>
    </row>
    <row r="1189" spans="1:12" x14ac:dyDescent="0.25">
      <c r="A1189" s="1">
        <v>23453</v>
      </c>
      <c r="B1189">
        <v>200</v>
      </c>
      <c r="C1189">
        <v>200.6</v>
      </c>
      <c r="D1189">
        <v>195.4</v>
      </c>
      <c r="E1189">
        <v>196.2</v>
      </c>
      <c r="G1189">
        <v>196.2</v>
      </c>
      <c r="H1189">
        <v>1853</v>
      </c>
      <c r="I1189">
        <v>5160</v>
      </c>
      <c r="J1189">
        <f t="shared" si="54"/>
        <v>72.132352941176464</v>
      </c>
      <c r="K1189">
        <f t="shared" si="55"/>
        <v>1964</v>
      </c>
      <c r="L1189">
        <f t="shared" si="56"/>
        <v>3</v>
      </c>
    </row>
    <row r="1190" spans="1:12" x14ac:dyDescent="0.25">
      <c r="A1190" s="1">
        <v>23454</v>
      </c>
      <c r="B1190">
        <v>195.6</v>
      </c>
      <c r="C1190">
        <v>200</v>
      </c>
      <c r="D1190">
        <v>194</v>
      </c>
      <c r="E1190">
        <v>199.4</v>
      </c>
      <c r="G1190">
        <v>199.4</v>
      </c>
      <c r="H1190">
        <v>2737</v>
      </c>
      <c r="I1190">
        <v>4531</v>
      </c>
      <c r="J1190">
        <f t="shared" si="54"/>
        <v>73.308823529411768</v>
      </c>
      <c r="K1190">
        <f t="shared" si="55"/>
        <v>1964</v>
      </c>
      <c r="L1190">
        <f t="shared" si="56"/>
        <v>3</v>
      </c>
    </row>
    <row r="1191" spans="1:12" x14ac:dyDescent="0.25">
      <c r="A1191" s="1">
        <v>23455</v>
      </c>
      <c r="B1191">
        <v>197</v>
      </c>
      <c r="C1191">
        <v>202.6</v>
      </c>
      <c r="D1191">
        <v>195.4</v>
      </c>
      <c r="E1191">
        <v>199.4</v>
      </c>
      <c r="G1191">
        <v>199.4</v>
      </c>
      <c r="H1191">
        <v>3139</v>
      </c>
      <c r="I1191">
        <v>3778</v>
      </c>
      <c r="J1191">
        <f t="shared" si="54"/>
        <v>73.308823529411768</v>
      </c>
      <c r="K1191">
        <f t="shared" si="55"/>
        <v>1964</v>
      </c>
      <c r="L1191">
        <f t="shared" si="56"/>
        <v>3</v>
      </c>
    </row>
    <row r="1192" spans="1:12" x14ac:dyDescent="0.25">
      <c r="A1192" s="1">
        <v>23456</v>
      </c>
      <c r="B1192">
        <v>195.2</v>
      </c>
      <c r="C1192">
        <v>197.1</v>
      </c>
      <c r="D1192">
        <v>194</v>
      </c>
      <c r="E1192">
        <v>196.2</v>
      </c>
      <c r="G1192">
        <v>196.2</v>
      </c>
      <c r="H1192">
        <v>12198</v>
      </c>
      <c r="I1192">
        <v>25411</v>
      </c>
      <c r="J1192">
        <f t="shared" si="54"/>
        <v>72.132352941176464</v>
      </c>
      <c r="K1192">
        <f t="shared" si="55"/>
        <v>1964</v>
      </c>
      <c r="L1192">
        <f t="shared" si="56"/>
        <v>3</v>
      </c>
    </row>
    <row r="1193" spans="1:12" x14ac:dyDescent="0.25">
      <c r="A1193" s="1">
        <v>23459</v>
      </c>
      <c r="B1193">
        <v>195.6</v>
      </c>
      <c r="C1193">
        <v>196.1</v>
      </c>
      <c r="D1193">
        <v>193</v>
      </c>
      <c r="E1193">
        <v>193.3</v>
      </c>
      <c r="G1193">
        <v>193.3</v>
      </c>
      <c r="H1193">
        <v>9866</v>
      </c>
      <c r="I1193">
        <v>25924</v>
      </c>
      <c r="J1193">
        <f t="shared" si="54"/>
        <v>71.066176470588232</v>
      </c>
      <c r="K1193">
        <f t="shared" si="55"/>
        <v>1964</v>
      </c>
      <c r="L1193">
        <f t="shared" si="56"/>
        <v>3</v>
      </c>
    </row>
    <row r="1194" spans="1:12" x14ac:dyDescent="0.25">
      <c r="A1194" s="1">
        <v>23460</v>
      </c>
      <c r="B1194">
        <v>192.6</v>
      </c>
      <c r="C1194">
        <v>195.6</v>
      </c>
      <c r="D1194">
        <v>192.2</v>
      </c>
      <c r="E1194">
        <v>195.4</v>
      </c>
      <c r="G1194">
        <v>195.4</v>
      </c>
      <c r="H1194">
        <v>10027</v>
      </c>
      <c r="I1194">
        <v>25255</v>
      </c>
      <c r="J1194">
        <f t="shared" si="54"/>
        <v>71.838235294117652</v>
      </c>
      <c r="K1194">
        <f t="shared" si="55"/>
        <v>1964</v>
      </c>
      <c r="L1194">
        <f t="shared" si="56"/>
        <v>3</v>
      </c>
    </row>
    <row r="1195" spans="1:12" x14ac:dyDescent="0.25">
      <c r="A1195" s="1">
        <v>23461</v>
      </c>
      <c r="B1195">
        <v>196</v>
      </c>
      <c r="C1195">
        <v>198.1</v>
      </c>
      <c r="D1195">
        <v>196</v>
      </c>
      <c r="E1195">
        <v>197.2</v>
      </c>
      <c r="G1195">
        <v>197.2</v>
      </c>
      <c r="H1195">
        <v>11880</v>
      </c>
      <c r="I1195">
        <v>26634</v>
      </c>
      <c r="J1195">
        <f t="shared" si="54"/>
        <v>72.5</v>
      </c>
      <c r="K1195">
        <f t="shared" si="55"/>
        <v>1964</v>
      </c>
      <c r="L1195">
        <f t="shared" si="56"/>
        <v>3</v>
      </c>
    </row>
    <row r="1196" spans="1:12" x14ac:dyDescent="0.25">
      <c r="A1196" s="1">
        <v>23462</v>
      </c>
      <c r="B1196">
        <v>198</v>
      </c>
      <c r="C1196">
        <v>201.2</v>
      </c>
      <c r="D1196">
        <v>198</v>
      </c>
      <c r="E1196">
        <v>201</v>
      </c>
      <c r="G1196">
        <v>201</v>
      </c>
      <c r="H1196">
        <v>15919</v>
      </c>
      <c r="I1196">
        <v>27968</v>
      </c>
      <c r="J1196">
        <f t="shared" si="54"/>
        <v>73.897058823529392</v>
      </c>
      <c r="K1196">
        <f t="shared" si="55"/>
        <v>1964</v>
      </c>
      <c r="L1196">
        <f t="shared" si="56"/>
        <v>3</v>
      </c>
    </row>
    <row r="1197" spans="1:12" x14ac:dyDescent="0.25">
      <c r="A1197" s="1">
        <v>23466</v>
      </c>
      <c r="B1197">
        <v>202</v>
      </c>
      <c r="C1197">
        <v>205.4</v>
      </c>
      <c r="D1197">
        <v>201.2</v>
      </c>
      <c r="E1197">
        <v>205.1</v>
      </c>
      <c r="G1197">
        <v>205.1</v>
      </c>
      <c r="H1197">
        <v>17765</v>
      </c>
      <c r="I1197">
        <v>26404</v>
      </c>
      <c r="J1197">
        <f t="shared" si="54"/>
        <v>75.404411764705884</v>
      </c>
      <c r="K1197">
        <f t="shared" si="55"/>
        <v>1964</v>
      </c>
      <c r="L1197">
        <f t="shared" si="56"/>
        <v>3</v>
      </c>
    </row>
    <row r="1198" spans="1:12" x14ac:dyDescent="0.25">
      <c r="A1198" s="1">
        <v>23467</v>
      </c>
      <c r="B1198">
        <v>206</v>
      </c>
      <c r="C1198">
        <v>206.6</v>
      </c>
      <c r="D1198">
        <v>203.4</v>
      </c>
      <c r="E1198">
        <v>204</v>
      </c>
      <c r="G1198">
        <v>204</v>
      </c>
      <c r="H1198">
        <v>16438</v>
      </c>
      <c r="I1198">
        <v>25071</v>
      </c>
      <c r="J1198">
        <f t="shared" si="54"/>
        <v>75</v>
      </c>
      <c r="K1198">
        <f t="shared" si="55"/>
        <v>1964</v>
      </c>
      <c r="L1198">
        <f t="shared" si="56"/>
        <v>3</v>
      </c>
    </row>
    <row r="1199" spans="1:12" x14ac:dyDescent="0.25">
      <c r="A1199" s="1">
        <v>23468</v>
      </c>
      <c r="B1199">
        <v>204</v>
      </c>
      <c r="C1199">
        <v>204.4</v>
      </c>
      <c r="D1199">
        <v>202</v>
      </c>
      <c r="E1199">
        <v>203.7</v>
      </c>
      <c r="G1199">
        <v>203.7</v>
      </c>
      <c r="H1199">
        <v>14647</v>
      </c>
      <c r="I1199">
        <v>24738</v>
      </c>
      <c r="J1199">
        <f t="shared" si="54"/>
        <v>74.889705882352942</v>
      </c>
      <c r="K1199">
        <f t="shared" si="55"/>
        <v>1964</v>
      </c>
      <c r="L1199">
        <f t="shared" si="56"/>
        <v>4</v>
      </c>
    </row>
    <row r="1200" spans="1:12" x14ac:dyDescent="0.25">
      <c r="A1200" s="1">
        <v>23469</v>
      </c>
      <c r="B1200">
        <v>203.6</v>
      </c>
      <c r="C1200">
        <v>203.6</v>
      </c>
      <c r="D1200">
        <v>201.5</v>
      </c>
      <c r="E1200">
        <v>203</v>
      </c>
      <c r="G1200">
        <v>203</v>
      </c>
      <c r="H1200">
        <v>9391</v>
      </c>
      <c r="I1200">
        <v>25113</v>
      </c>
      <c r="J1200">
        <f t="shared" si="54"/>
        <v>74.632352941176464</v>
      </c>
      <c r="K1200">
        <f t="shared" si="55"/>
        <v>1964</v>
      </c>
      <c r="L1200">
        <f t="shared" si="56"/>
        <v>4</v>
      </c>
    </row>
    <row r="1201" spans="1:12" x14ac:dyDescent="0.25">
      <c r="A1201" s="1">
        <v>23470</v>
      </c>
      <c r="B1201">
        <v>203</v>
      </c>
      <c r="C1201">
        <v>203.4</v>
      </c>
      <c r="D1201">
        <v>200.4</v>
      </c>
      <c r="E1201">
        <v>202</v>
      </c>
      <c r="G1201">
        <v>202</v>
      </c>
      <c r="H1201">
        <v>11039</v>
      </c>
      <c r="I1201">
        <v>24187</v>
      </c>
      <c r="J1201">
        <f t="shared" si="54"/>
        <v>74.264705882352942</v>
      </c>
      <c r="K1201">
        <f t="shared" si="55"/>
        <v>1964</v>
      </c>
      <c r="L1201">
        <f t="shared" si="56"/>
        <v>4</v>
      </c>
    </row>
    <row r="1202" spans="1:12" x14ac:dyDescent="0.25">
      <c r="A1202" s="1">
        <v>23473</v>
      </c>
      <c r="B1202">
        <v>201.4</v>
      </c>
      <c r="C1202">
        <v>201.4</v>
      </c>
      <c r="D1202">
        <v>198.4</v>
      </c>
      <c r="E1202">
        <v>201</v>
      </c>
      <c r="G1202">
        <v>201</v>
      </c>
      <c r="H1202">
        <v>10098</v>
      </c>
      <c r="I1202">
        <v>23825</v>
      </c>
      <c r="J1202">
        <f t="shared" si="54"/>
        <v>73.897058823529392</v>
      </c>
      <c r="K1202">
        <f t="shared" si="55"/>
        <v>1964</v>
      </c>
      <c r="L1202">
        <f t="shared" si="56"/>
        <v>4</v>
      </c>
    </row>
    <row r="1203" spans="1:12" x14ac:dyDescent="0.25">
      <c r="A1203" s="1">
        <v>23474</v>
      </c>
      <c r="B1203">
        <v>201</v>
      </c>
      <c r="C1203">
        <v>203.1</v>
      </c>
      <c r="D1203">
        <v>200.4</v>
      </c>
      <c r="E1203">
        <v>202.4</v>
      </c>
      <c r="G1203">
        <v>202.4</v>
      </c>
      <c r="H1203">
        <v>12464</v>
      </c>
      <c r="I1203">
        <v>22865</v>
      </c>
      <c r="J1203">
        <f t="shared" si="54"/>
        <v>74.411764705882348</v>
      </c>
      <c r="K1203">
        <f t="shared" si="55"/>
        <v>1964</v>
      </c>
      <c r="L1203">
        <f t="shared" si="56"/>
        <v>4</v>
      </c>
    </row>
    <row r="1204" spans="1:12" x14ac:dyDescent="0.25">
      <c r="A1204" s="1">
        <v>23475</v>
      </c>
      <c r="B1204">
        <v>203.4</v>
      </c>
      <c r="C1204">
        <v>205</v>
      </c>
      <c r="D1204">
        <v>202.4</v>
      </c>
      <c r="E1204">
        <v>203.6</v>
      </c>
      <c r="G1204">
        <v>203.6</v>
      </c>
      <c r="H1204">
        <v>11326</v>
      </c>
      <c r="I1204">
        <v>22657</v>
      </c>
      <c r="J1204">
        <f t="shared" si="54"/>
        <v>74.852941176470594</v>
      </c>
      <c r="K1204">
        <f t="shared" si="55"/>
        <v>1964</v>
      </c>
      <c r="L1204">
        <f t="shared" si="56"/>
        <v>4</v>
      </c>
    </row>
    <row r="1205" spans="1:12" x14ac:dyDescent="0.25">
      <c r="A1205" s="1">
        <v>23476</v>
      </c>
      <c r="B1205">
        <v>208</v>
      </c>
      <c r="C1205">
        <v>209.4</v>
      </c>
      <c r="D1205">
        <v>205.6</v>
      </c>
      <c r="E1205">
        <v>206</v>
      </c>
      <c r="G1205">
        <v>206</v>
      </c>
      <c r="H1205">
        <v>14286</v>
      </c>
      <c r="I1205">
        <v>21375</v>
      </c>
      <c r="J1205">
        <f t="shared" si="54"/>
        <v>75.735294117647058</v>
      </c>
      <c r="K1205">
        <f t="shared" si="55"/>
        <v>1964</v>
      </c>
      <c r="L1205">
        <f t="shared" si="56"/>
        <v>4</v>
      </c>
    </row>
    <row r="1206" spans="1:12" x14ac:dyDescent="0.25">
      <c r="A1206" s="1">
        <v>23477</v>
      </c>
      <c r="B1206">
        <v>206.6</v>
      </c>
      <c r="C1206">
        <v>207.2</v>
      </c>
      <c r="D1206">
        <v>203.7</v>
      </c>
      <c r="E1206">
        <v>204.4</v>
      </c>
      <c r="G1206">
        <v>204.4</v>
      </c>
      <c r="H1206">
        <v>18795</v>
      </c>
      <c r="I1206">
        <v>21707</v>
      </c>
      <c r="J1206">
        <f t="shared" si="54"/>
        <v>75.147058823529406</v>
      </c>
      <c r="K1206">
        <f t="shared" si="55"/>
        <v>1964</v>
      </c>
      <c r="L1206">
        <f t="shared" si="56"/>
        <v>4</v>
      </c>
    </row>
    <row r="1207" spans="1:12" x14ac:dyDescent="0.25">
      <c r="A1207" s="1">
        <v>23480</v>
      </c>
      <c r="B1207">
        <v>204</v>
      </c>
      <c r="C1207">
        <v>208.2</v>
      </c>
      <c r="D1207">
        <v>204</v>
      </c>
      <c r="E1207">
        <v>208</v>
      </c>
      <c r="G1207">
        <v>208</v>
      </c>
      <c r="H1207">
        <v>12581</v>
      </c>
      <c r="I1207">
        <v>21484</v>
      </c>
      <c r="J1207">
        <f t="shared" si="54"/>
        <v>76.470588235294116</v>
      </c>
      <c r="K1207">
        <f t="shared" si="55"/>
        <v>1964</v>
      </c>
      <c r="L1207">
        <f t="shared" si="56"/>
        <v>4</v>
      </c>
    </row>
    <row r="1208" spans="1:12" x14ac:dyDescent="0.25">
      <c r="A1208" s="1">
        <v>23481</v>
      </c>
      <c r="B1208">
        <v>208.2</v>
      </c>
      <c r="C1208">
        <v>208.7</v>
      </c>
      <c r="D1208">
        <v>207.3</v>
      </c>
      <c r="E1208">
        <v>208.2</v>
      </c>
      <c r="G1208">
        <v>208.2</v>
      </c>
      <c r="H1208">
        <v>11810</v>
      </c>
      <c r="I1208">
        <v>22020</v>
      </c>
      <c r="J1208">
        <f t="shared" si="54"/>
        <v>76.544117647058826</v>
      </c>
      <c r="K1208">
        <f t="shared" si="55"/>
        <v>1964</v>
      </c>
      <c r="L1208">
        <f t="shared" si="56"/>
        <v>4</v>
      </c>
    </row>
    <row r="1209" spans="1:12" x14ac:dyDescent="0.25">
      <c r="A1209" s="1">
        <v>23482</v>
      </c>
      <c r="B1209">
        <v>207.2</v>
      </c>
      <c r="C1209">
        <v>207.6</v>
      </c>
      <c r="D1209">
        <v>202.6</v>
      </c>
      <c r="E1209">
        <v>202.6</v>
      </c>
      <c r="G1209">
        <v>202.6</v>
      </c>
      <c r="H1209">
        <v>9302</v>
      </c>
      <c r="I1209">
        <v>22388</v>
      </c>
      <c r="J1209">
        <f t="shared" si="54"/>
        <v>74.485294117647044</v>
      </c>
      <c r="K1209">
        <f t="shared" si="55"/>
        <v>1964</v>
      </c>
      <c r="L1209">
        <f t="shared" si="56"/>
        <v>4</v>
      </c>
    </row>
    <row r="1210" spans="1:12" x14ac:dyDescent="0.25">
      <c r="A1210" s="1">
        <v>23483</v>
      </c>
      <c r="B1210">
        <v>202.4</v>
      </c>
      <c r="C1210">
        <v>204.4</v>
      </c>
      <c r="D1210">
        <v>201.2</v>
      </c>
      <c r="E1210">
        <v>204.1</v>
      </c>
      <c r="G1210">
        <v>204.1</v>
      </c>
      <c r="H1210">
        <v>17233</v>
      </c>
      <c r="I1210">
        <v>22596</v>
      </c>
      <c r="J1210">
        <f t="shared" si="54"/>
        <v>75.036764705882348</v>
      </c>
      <c r="K1210">
        <f t="shared" si="55"/>
        <v>1964</v>
      </c>
      <c r="L1210">
        <f t="shared" si="56"/>
        <v>4</v>
      </c>
    </row>
    <row r="1211" spans="1:12" x14ac:dyDescent="0.25">
      <c r="A1211" s="1">
        <v>23484</v>
      </c>
      <c r="B1211">
        <v>203.6</v>
      </c>
      <c r="C1211">
        <v>204.3</v>
      </c>
      <c r="D1211">
        <v>202.1</v>
      </c>
      <c r="E1211">
        <v>203.6</v>
      </c>
      <c r="G1211">
        <v>203.6</v>
      </c>
      <c r="H1211">
        <v>16312</v>
      </c>
      <c r="I1211">
        <v>22092</v>
      </c>
      <c r="J1211">
        <f t="shared" si="54"/>
        <v>74.852941176470594</v>
      </c>
      <c r="K1211">
        <f t="shared" si="55"/>
        <v>1964</v>
      </c>
      <c r="L1211">
        <f t="shared" si="56"/>
        <v>4</v>
      </c>
    </row>
    <row r="1212" spans="1:12" x14ac:dyDescent="0.25">
      <c r="A1212" s="1">
        <v>23487</v>
      </c>
      <c r="B1212">
        <v>203.2</v>
      </c>
      <c r="C1212">
        <v>203.2</v>
      </c>
      <c r="D1212">
        <v>199.2</v>
      </c>
      <c r="E1212">
        <v>199.3</v>
      </c>
      <c r="G1212">
        <v>199.3</v>
      </c>
      <c r="H1212">
        <v>10230</v>
      </c>
      <c r="I1212">
        <v>22993</v>
      </c>
      <c r="J1212">
        <f t="shared" si="54"/>
        <v>73.272058823529406</v>
      </c>
      <c r="K1212">
        <f t="shared" si="55"/>
        <v>1964</v>
      </c>
      <c r="L1212">
        <f t="shared" si="56"/>
        <v>4</v>
      </c>
    </row>
    <row r="1213" spans="1:12" x14ac:dyDescent="0.25">
      <c r="A1213" s="1">
        <v>23488</v>
      </c>
      <c r="B1213">
        <v>198.6</v>
      </c>
      <c r="C1213">
        <v>201.4</v>
      </c>
      <c r="D1213">
        <v>197.7</v>
      </c>
      <c r="E1213">
        <v>201.2</v>
      </c>
      <c r="G1213">
        <v>201.2</v>
      </c>
      <c r="H1213">
        <v>13754</v>
      </c>
      <c r="I1213">
        <v>22227</v>
      </c>
      <c r="J1213">
        <f t="shared" si="54"/>
        <v>73.970588235294116</v>
      </c>
      <c r="K1213">
        <f t="shared" si="55"/>
        <v>1964</v>
      </c>
      <c r="L1213">
        <f t="shared" si="56"/>
        <v>4</v>
      </c>
    </row>
    <row r="1214" spans="1:12" x14ac:dyDescent="0.25">
      <c r="A1214" s="1">
        <v>23489</v>
      </c>
      <c r="B1214">
        <v>201.2</v>
      </c>
      <c r="C1214">
        <v>202.5</v>
      </c>
      <c r="D1214">
        <v>200</v>
      </c>
      <c r="E1214">
        <v>201</v>
      </c>
      <c r="G1214">
        <v>201</v>
      </c>
      <c r="H1214">
        <v>13923</v>
      </c>
      <c r="I1214">
        <v>20935</v>
      </c>
      <c r="J1214">
        <f t="shared" si="54"/>
        <v>73.897058823529392</v>
      </c>
      <c r="K1214">
        <f t="shared" si="55"/>
        <v>1964</v>
      </c>
      <c r="L1214">
        <f t="shared" si="56"/>
        <v>4</v>
      </c>
    </row>
    <row r="1215" spans="1:12" x14ac:dyDescent="0.25">
      <c r="A1215" s="1">
        <v>23490</v>
      </c>
      <c r="B1215">
        <v>201.7</v>
      </c>
      <c r="C1215">
        <v>204</v>
      </c>
      <c r="D1215">
        <v>201.6</v>
      </c>
      <c r="E1215">
        <v>203.7</v>
      </c>
      <c r="G1215">
        <v>203.7</v>
      </c>
      <c r="H1215">
        <v>11220</v>
      </c>
      <c r="I1215">
        <v>20969</v>
      </c>
      <c r="J1215">
        <f t="shared" si="54"/>
        <v>74.889705882352942</v>
      </c>
      <c r="K1215">
        <f t="shared" si="55"/>
        <v>1964</v>
      </c>
      <c r="L1215">
        <f t="shared" si="56"/>
        <v>4</v>
      </c>
    </row>
    <row r="1216" spans="1:12" x14ac:dyDescent="0.25">
      <c r="A1216" s="1">
        <v>23491</v>
      </c>
      <c r="B1216">
        <v>204.6</v>
      </c>
      <c r="C1216">
        <v>206</v>
      </c>
      <c r="D1216">
        <v>203.5</v>
      </c>
      <c r="E1216">
        <v>204.7</v>
      </c>
      <c r="G1216">
        <v>204.7</v>
      </c>
      <c r="H1216">
        <v>9979</v>
      </c>
      <c r="I1216">
        <v>20277</v>
      </c>
      <c r="J1216">
        <f t="shared" si="54"/>
        <v>75.257352941176464</v>
      </c>
      <c r="K1216">
        <f t="shared" si="55"/>
        <v>1964</v>
      </c>
      <c r="L1216">
        <f t="shared" si="56"/>
        <v>4</v>
      </c>
    </row>
    <row r="1217" spans="1:12" x14ac:dyDescent="0.25">
      <c r="A1217" s="1">
        <v>23494</v>
      </c>
      <c r="B1217">
        <v>204</v>
      </c>
      <c r="C1217">
        <v>204.5</v>
      </c>
      <c r="D1217">
        <v>201.1</v>
      </c>
      <c r="E1217">
        <v>201.7</v>
      </c>
      <c r="G1217">
        <v>201.7</v>
      </c>
      <c r="H1217">
        <v>10851</v>
      </c>
      <c r="I1217">
        <v>19273</v>
      </c>
      <c r="J1217">
        <f t="shared" si="54"/>
        <v>74.154411764705884</v>
      </c>
      <c r="K1217">
        <f t="shared" si="55"/>
        <v>1964</v>
      </c>
      <c r="L1217">
        <f t="shared" si="56"/>
        <v>4</v>
      </c>
    </row>
    <row r="1218" spans="1:12" x14ac:dyDescent="0.25">
      <c r="A1218" s="1">
        <v>23495</v>
      </c>
      <c r="B1218">
        <v>201.4</v>
      </c>
      <c r="C1218">
        <v>202.1</v>
      </c>
      <c r="D1218">
        <v>200.5</v>
      </c>
      <c r="E1218">
        <v>201.3</v>
      </c>
      <c r="G1218">
        <v>201.3</v>
      </c>
      <c r="H1218">
        <v>12405</v>
      </c>
      <c r="I1218">
        <v>18112</v>
      </c>
      <c r="J1218">
        <f t="shared" ref="J1218:J1281" si="57">G1218/100*5000/136</f>
        <v>74.007352941176464</v>
      </c>
      <c r="K1218">
        <f t="shared" ref="K1218:K1281" si="58">YEAR(A1218)</f>
        <v>1964</v>
      </c>
      <c r="L1218">
        <f t="shared" ref="L1218:L1281" si="59">MONTH(A1218)</f>
        <v>4</v>
      </c>
    </row>
    <row r="1219" spans="1:12" x14ac:dyDescent="0.25">
      <c r="A1219" s="1">
        <v>23496</v>
      </c>
      <c r="B1219">
        <v>201.2</v>
      </c>
      <c r="C1219">
        <v>201.2</v>
      </c>
      <c r="D1219">
        <v>199</v>
      </c>
      <c r="E1219">
        <v>200</v>
      </c>
      <c r="G1219">
        <v>200</v>
      </c>
      <c r="H1219">
        <v>6738</v>
      </c>
      <c r="I1219">
        <v>18175</v>
      </c>
      <c r="J1219">
        <f t="shared" si="57"/>
        <v>73.529411764705884</v>
      </c>
      <c r="K1219">
        <f t="shared" si="58"/>
        <v>1964</v>
      </c>
      <c r="L1219">
        <f t="shared" si="59"/>
        <v>4</v>
      </c>
    </row>
    <row r="1220" spans="1:12" x14ac:dyDescent="0.25">
      <c r="A1220" s="1">
        <v>23497</v>
      </c>
      <c r="B1220">
        <v>199.6</v>
      </c>
      <c r="C1220">
        <v>202.5</v>
      </c>
      <c r="D1220">
        <v>199.4</v>
      </c>
      <c r="E1220">
        <v>200</v>
      </c>
      <c r="G1220">
        <v>200</v>
      </c>
      <c r="H1220">
        <v>9513</v>
      </c>
      <c r="I1220">
        <v>17573</v>
      </c>
      <c r="J1220">
        <f t="shared" si="57"/>
        <v>73.529411764705884</v>
      </c>
      <c r="K1220">
        <f t="shared" si="58"/>
        <v>1964</v>
      </c>
      <c r="L1220">
        <f t="shared" si="59"/>
        <v>4</v>
      </c>
    </row>
    <row r="1221" spans="1:12" x14ac:dyDescent="0.25">
      <c r="A1221" s="1">
        <v>23498</v>
      </c>
      <c r="B1221">
        <v>199.4</v>
      </c>
      <c r="C1221">
        <v>199.4</v>
      </c>
      <c r="D1221">
        <v>195.6</v>
      </c>
      <c r="E1221">
        <v>197.7</v>
      </c>
      <c r="G1221">
        <v>197.7</v>
      </c>
      <c r="H1221">
        <v>9500</v>
      </c>
      <c r="I1221">
        <v>17085</v>
      </c>
      <c r="J1221">
        <f t="shared" si="57"/>
        <v>72.683823529411768</v>
      </c>
      <c r="K1221">
        <f t="shared" si="58"/>
        <v>1964</v>
      </c>
      <c r="L1221">
        <f t="shared" si="59"/>
        <v>5</v>
      </c>
    </row>
    <row r="1222" spans="1:12" x14ac:dyDescent="0.25">
      <c r="A1222" s="1">
        <v>23501</v>
      </c>
      <c r="B1222">
        <v>198</v>
      </c>
      <c r="C1222">
        <v>203.2</v>
      </c>
      <c r="D1222">
        <v>197.4</v>
      </c>
      <c r="E1222">
        <v>202.4</v>
      </c>
      <c r="G1222">
        <v>202.4</v>
      </c>
      <c r="H1222">
        <v>14256</v>
      </c>
      <c r="I1222">
        <v>16305</v>
      </c>
      <c r="J1222">
        <f t="shared" si="57"/>
        <v>74.411764705882348</v>
      </c>
      <c r="K1222">
        <f t="shared" si="58"/>
        <v>1964</v>
      </c>
      <c r="L1222">
        <f t="shared" si="59"/>
        <v>5</v>
      </c>
    </row>
    <row r="1223" spans="1:12" x14ac:dyDescent="0.25">
      <c r="A1223" s="1">
        <v>23502</v>
      </c>
      <c r="B1223">
        <v>203.2</v>
      </c>
      <c r="C1223">
        <v>205</v>
      </c>
      <c r="D1223">
        <v>201.2</v>
      </c>
      <c r="E1223">
        <v>202</v>
      </c>
      <c r="G1223">
        <v>202</v>
      </c>
      <c r="H1223">
        <v>13305</v>
      </c>
      <c r="I1223">
        <v>14385</v>
      </c>
      <c r="J1223">
        <f t="shared" si="57"/>
        <v>74.264705882352942</v>
      </c>
      <c r="K1223">
        <f t="shared" si="58"/>
        <v>1964</v>
      </c>
      <c r="L1223">
        <f t="shared" si="59"/>
        <v>5</v>
      </c>
    </row>
    <row r="1224" spans="1:12" x14ac:dyDescent="0.25">
      <c r="A1224" s="1">
        <v>23503</v>
      </c>
      <c r="B1224">
        <v>201.6</v>
      </c>
      <c r="C1224">
        <v>204.1</v>
      </c>
      <c r="D1224">
        <v>200.3</v>
      </c>
      <c r="E1224">
        <v>203.2</v>
      </c>
      <c r="G1224">
        <v>203.2</v>
      </c>
      <c r="H1224">
        <v>11253</v>
      </c>
      <c r="I1224">
        <v>14466</v>
      </c>
      <c r="J1224">
        <f t="shared" si="57"/>
        <v>74.705882352941174</v>
      </c>
      <c r="K1224">
        <f t="shared" si="58"/>
        <v>1964</v>
      </c>
      <c r="L1224">
        <f t="shared" si="59"/>
        <v>5</v>
      </c>
    </row>
    <row r="1225" spans="1:12" x14ac:dyDescent="0.25">
      <c r="A1225" s="1">
        <v>23504</v>
      </c>
      <c r="B1225">
        <v>203.2</v>
      </c>
      <c r="C1225">
        <v>203.4</v>
      </c>
      <c r="D1225">
        <v>201.2</v>
      </c>
      <c r="E1225">
        <v>202.1</v>
      </c>
      <c r="G1225">
        <v>202.1</v>
      </c>
      <c r="H1225">
        <v>8577</v>
      </c>
      <c r="I1225">
        <v>14287</v>
      </c>
      <c r="J1225">
        <f t="shared" si="57"/>
        <v>74.30147058823529</v>
      </c>
      <c r="K1225">
        <f t="shared" si="58"/>
        <v>1964</v>
      </c>
      <c r="L1225">
        <f t="shared" si="59"/>
        <v>5</v>
      </c>
    </row>
    <row r="1226" spans="1:12" x14ac:dyDescent="0.25">
      <c r="A1226" s="1">
        <v>23505</v>
      </c>
      <c r="B1226">
        <v>201.7</v>
      </c>
      <c r="C1226">
        <v>202.3</v>
      </c>
      <c r="D1226">
        <v>199.5</v>
      </c>
      <c r="E1226">
        <v>200.1</v>
      </c>
      <c r="G1226">
        <v>200.1</v>
      </c>
      <c r="H1226">
        <v>5499</v>
      </c>
      <c r="I1226">
        <v>14043</v>
      </c>
      <c r="J1226">
        <f t="shared" si="57"/>
        <v>73.566176470588232</v>
      </c>
      <c r="K1226">
        <f t="shared" si="58"/>
        <v>1964</v>
      </c>
      <c r="L1226">
        <f t="shared" si="59"/>
        <v>5</v>
      </c>
    </row>
    <row r="1227" spans="1:12" x14ac:dyDescent="0.25">
      <c r="A1227" s="1">
        <v>23508</v>
      </c>
      <c r="B1227">
        <v>200.6</v>
      </c>
      <c r="C1227">
        <v>202</v>
      </c>
      <c r="D1227">
        <v>195.1</v>
      </c>
      <c r="E1227">
        <v>196.2</v>
      </c>
      <c r="G1227">
        <v>196.2</v>
      </c>
      <c r="H1227">
        <v>7759</v>
      </c>
      <c r="I1227">
        <v>13398</v>
      </c>
      <c r="J1227">
        <f t="shared" si="57"/>
        <v>72.132352941176464</v>
      </c>
      <c r="K1227">
        <f t="shared" si="58"/>
        <v>1964</v>
      </c>
      <c r="L1227">
        <f t="shared" si="59"/>
        <v>5</v>
      </c>
    </row>
    <row r="1228" spans="1:12" x14ac:dyDescent="0.25">
      <c r="A1228" s="1">
        <v>23509</v>
      </c>
      <c r="B1228">
        <v>196.4</v>
      </c>
      <c r="C1228">
        <v>199.4</v>
      </c>
      <c r="D1228">
        <v>194.2</v>
      </c>
      <c r="E1228">
        <v>195.2</v>
      </c>
      <c r="G1228">
        <v>195.2</v>
      </c>
      <c r="H1228">
        <v>13619</v>
      </c>
      <c r="I1228">
        <v>11915</v>
      </c>
      <c r="J1228">
        <f t="shared" si="57"/>
        <v>71.764705882352942</v>
      </c>
      <c r="K1228">
        <f t="shared" si="58"/>
        <v>1964</v>
      </c>
      <c r="L1228">
        <f t="shared" si="59"/>
        <v>5</v>
      </c>
    </row>
    <row r="1229" spans="1:12" x14ac:dyDescent="0.25">
      <c r="A1229" s="1">
        <v>23510</v>
      </c>
      <c r="B1229">
        <v>195.6</v>
      </c>
      <c r="C1229">
        <v>203</v>
      </c>
      <c r="D1229">
        <v>195.4</v>
      </c>
      <c r="E1229">
        <v>202.2</v>
      </c>
      <c r="G1229">
        <v>202.2</v>
      </c>
      <c r="H1229">
        <v>12198</v>
      </c>
      <c r="I1229">
        <v>11875</v>
      </c>
      <c r="J1229">
        <f t="shared" si="57"/>
        <v>74.338235294117638</v>
      </c>
      <c r="K1229">
        <f t="shared" si="58"/>
        <v>1964</v>
      </c>
      <c r="L1229">
        <f t="shared" si="59"/>
        <v>5</v>
      </c>
    </row>
    <row r="1230" spans="1:12" x14ac:dyDescent="0.25">
      <c r="A1230" s="1">
        <v>23511</v>
      </c>
      <c r="B1230">
        <v>203.4</v>
      </c>
      <c r="C1230">
        <v>210.2</v>
      </c>
      <c r="D1230">
        <v>203.4</v>
      </c>
      <c r="E1230">
        <v>204.4</v>
      </c>
      <c r="G1230">
        <v>204.4</v>
      </c>
      <c r="H1230">
        <v>17886</v>
      </c>
      <c r="I1230">
        <v>10041</v>
      </c>
      <c r="J1230">
        <f t="shared" si="57"/>
        <v>75.147058823529406</v>
      </c>
      <c r="K1230">
        <f t="shared" si="58"/>
        <v>1964</v>
      </c>
      <c r="L1230">
        <f t="shared" si="59"/>
        <v>5</v>
      </c>
    </row>
    <row r="1231" spans="1:12" x14ac:dyDescent="0.25">
      <c r="A1231" s="1">
        <v>23512</v>
      </c>
      <c r="B1231">
        <v>205</v>
      </c>
      <c r="C1231">
        <v>208.6</v>
      </c>
      <c r="D1231">
        <v>203</v>
      </c>
      <c r="E1231">
        <v>204.4</v>
      </c>
      <c r="G1231">
        <v>204.4</v>
      </c>
      <c r="H1231">
        <v>16635</v>
      </c>
      <c r="I1231">
        <v>7768</v>
      </c>
      <c r="J1231">
        <f t="shared" si="57"/>
        <v>75.147058823529406</v>
      </c>
      <c r="K1231">
        <f t="shared" si="58"/>
        <v>1964</v>
      </c>
      <c r="L1231">
        <f t="shared" si="59"/>
        <v>5</v>
      </c>
    </row>
    <row r="1232" spans="1:12" x14ac:dyDescent="0.25">
      <c r="A1232" s="1">
        <v>23515</v>
      </c>
      <c r="B1232">
        <v>206</v>
      </c>
      <c r="C1232">
        <v>209.4</v>
      </c>
      <c r="D1232">
        <v>203.4</v>
      </c>
      <c r="E1232">
        <v>204</v>
      </c>
      <c r="G1232">
        <v>204</v>
      </c>
      <c r="H1232">
        <v>8379</v>
      </c>
      <c r="I1232">
        <v>6814</v>
      </c>
      <c r="J1232">
        <f t="shared" si="57"/>
        <v>75</v>
      </c>
      <c r="K1232">
        <f t="shared" si="58"/>
        <v>1964</v>
      </c>
      <c r="L1232">
        <f t="shared" si="59"/>
        <v>5</v>
      </c>
    </row>
    <row r="1233" spans="1:12" x14ac:dyDescent="0.25">
      <c r="A1233" s="1">
        <v>23516</v>
      </c>
      <c r="B1233">
        <v>206</v>
      </c>
      <c r="C1233">
        <v>208</v>
      </c>
      <c r="D1233">
        <v>200</v>
      </c>
      <c r="E1233">
        <v>204.4</v>
      </c>
      <c r="G1233">
        <v>204.4</v>
      </c>
      <c r="H1233">
        <v>7520</v>
      </c>
      <c r="I1233">
        <v>4571</v>
      </c>
      <c r="J1233">
        <f t="shared" si="57"/>
        <v>75.147058823529406</v>
      </c>
      <c r="K1233">
        <f t="shared" si="58"/>
        <v>1964</v>
      </c>
      <c r="L1233">
        <f t="shared" si="59"/>
        <v>5</v>
      </c>
    </row>
    <row r="1234" spans="1:12" x14ac:dyDescent="0.25">
      <c r="A1234" s="1">
        <v>23517</v>
      </c>
      <c r="B1234">
        <v>148.19999999999999</v>
      </c>
      <c r="C1234">
        <v>150</v>
      </c>
      <c r="D1234">
        <v>148</v>
      </c>
      <c r="E1234">
        <v>149.6</v>
      </c>
      <c r="G1234">
        <v>149.6</v>
      </c>
      <c r="H1234">
        <v>2740</v>
      </c>
      <c r="I1234">
        <v>12016</v>
      </c>
      <c r="J1234">
        <f t="shared" si="57"/>
        <v>55</v>
      </c>
      <c r="K1234">
        <f t="shared" si="58"/>
        <v>1964</v>
      </c>
      <c r="L1234">
        <f t="shared" si="59"/>
        <v>5</v>
      </c>
    </row>
    <row r="1235" spans="1:12" x14ac:dyDescent="0.25">
      <c r="A1235" s="1">
        <v>23518</v>
      </c>
      <c r="B1235">
        <v>150.1</v>
      </c>
      <c r="C1235">
        <v>151.6</v>
      </c>
      <c r="D1235">
        <v>150.1</v>
      </c>
      <c r="E1235">
        <v>151.5</v>
      </c>
      <c r="G1235">
        <v>151.5</v>
      </c>
      <c r="H1235">
        <v>2819</v>
      </c>
      <c r="I1235">
        <v>12273</v>
      </c>
      <c r="J1235">
        <f t="shared" si="57"/>
        <v>55.698529411764696</v>
      </c>
      <c r="K1235">
        <f t="shared" si="58"/>
        <v>1964</v>
      </c>
      <c r="L1235">
        <f t="shared" si="59"/>
        <v>5</v>
      </c>
    </row>
    <row r="1236" spans="1:12" x14ac:dyDescent="0.25">
      <c r="A1236" s="1">
        <v>23519</v>
      </c>
      <c r="B1236">
        <v>151.69999999999999</v>
      </c>
      <c r="C1236">
        <v>152.19999999999999</v>
      </c>
      <c r="D1236">
        <v>150.5</v>
      </c>
      <c r="E1236">
        <v>151.1</v>
      </c>
      <c r="G1236">
        <v>151.1</v>
      </c>
      <c r="H1236">
        <v>4558</v>
      </c>
      <c r="I1236">
        <v>12830</v>
      </c>
      <c r="J1236">
        <f t="shared" si="57"/>
        <v>55.55147058823529</v>
      </c>
      <c r="K1236">
        <f t="shared" si="58"/>
        <v>1964</v>
      </c>
      <c r="L1236">
        <f t="shared" si="59"/>
        <v>5</v>
      </c>
    </row>
    <row r="1237" spans="1:12" x14ac:dyDescent="0.25">
      <c r="A1237" s="1">
        <v>23522</v>
      </c>
      <c r="B1237">
        <v>150.69999999999999</v>
      </c>
      <c r="C1237">
        <v>154.4</v>
      </c>
      <c r="D1237">
        <v>150.6</v>
      </c>
      <c r="E1237">
        <v>153.4</v>
      </c>
      <c r="G1237">
        <v>153.4</v>
      </c>
      <c r="H1237">
        <v>3156</v>
      </c>
      <c r="I1237">
        <v>13466</v>
      </c>
      <c r="J1237">
        <f t="shared" si="57"/>
        <v>56.397058823529413</v>
      </c>
      <c r="K1237">
        <f t="shared" si="58"/>
        <v>1964</v>
      </c>
      <c r="L1237">
        <f t="shared" si="59"/>
        <v>5</v>
      </c>
    </row>
    <row r="1238" spans="1:12" x14ac:dyDescent="0.25">
      <c r="A1238" s="1">
        <v>23523</v>
      </c>
      <c r="B1238">
        <v>153</v>
      </c>
      <c r="C1238">
        <v>153</v>
      </c>
      <c r="D1238">
        <v>151.5</v>
      </c>
      <c r="E1238">
        <v>151.69999999999999</v>
      </c>
      <c r="G1238">
        <v>151.69999999999999</v>
      </c>
      <c r="H1238">
        <v>9141</v>
      </c>
      <c r="I1238">
        <v>14342</v>
      </c>
      <c r="J1238">
        <f t="shared" si="57"/>
        <v>55.772058823529406</v>
      </c>
      <c r="K1238">
        <f t="shared" si="58"/>
        <v>1964</v>
      </c>
      <c r="L1238">
        <f t="shared" si="59"/>
        <v>5</v>
      </c>
    </row>
    <row r="1239" spans="1:12" x14ac:dyDescent="0.25">
      <c r="A1239" s="1">
        <v>23524</v>
      </c>
      <c r="B1239">
        <v>151.69999999999999</v>
      </c>
      <c r="C1239">
        <v>151.69999999999999</v>
      </c>
      <c r="D1239">
        <v>150.5</v>
      </c>
      <c r="E1239">
        <v>150.69999999999999</v>
      </c>
      <c r="G1239">
        <v>150.69999999999999</v>
      </c>
      <c r="H1239">
        <v>7444</v>
      </c>
      <c r="I1239">
        <v>15196</v>
      </c>
      <c r="J1239">
        <f t="shared" si="57"/>
        <v>55.404411764705877</v>
      </c>
      <c r="K1239">
        <f t="shared" si="58"/>
        <v>1964</v>
      </c>
      <c r="L1239">
        <f t="shared" si="59"/>
        <v>5</v>
      </c>
    </row>
    <row r="1240" spans="1:12" x14ac:dyDescent="0.25">
      <c r="A1240" s="1">
        <v>23525</v>
      </c>
      <c r="B1240">
        <v>150.4</v>
      </c>
      <c r="C1240">
        <v>150.4</v>
      </c>
      <c r="D1240">
        <v>149</v>
      </c>
      <c r="E1240">
        <v>149.19999999999999</v>
      </c>
      <c r="G1240">
        <v>149.19999999999999</v>
      </c>
      <c r="H1240">
        <v>5454</v>
      </c>
      <c r="I1240">
        <v>15193</v>
      </c>
      <c r="J1240">
        <f t="shared" si="57"/>
        <v>54.852941176470587</v>
      </c>
      <c r="K1240">
        <f t="shared" si="58"/>
        <v>1964</v>
      </c>
      <c r="L1240">
        <f t="shared" si="59"/>
        <v>5</v>
      </c>
    </row>
    <row r="1241" spans="1:12" x14ac:dyDescent="0.25">
      <c r="A1241" s="1">
        <v>23529</v>
      </c>
      <c r="B1241">
        <v>149</v>
      </c>
      <c r="C1241">
        <v>150</v>
      </c>
      <c r="D1241">
        <v>149</v>
      </c>
      <c r="E1241">
        <v>149.5</v>
      </c>
      <c r="G1241">
        <v>149.5</v>
      </c>
      <c r="H1241">
        <v>6920</v>
      </c>
      <c r="I1241">
        <v>16172</v>
      </c>
      <c r="J1241">
        <f t="shared" si="57"/>
        <v>54.963235294117652</v>
      </c>
      <c r="K1241">
        <f t="shared" si="58"/>
        <v>1964</v>
      </c>
      <c r="L1241">
        <f t="shared" si="59"/>
        <v>6</v>
      </c>
    </row>
    <row r="1242" spans="1:12" x14ac:dyDescent="0.25">
      <c r="A1242" s="1">
        <v>23530</v>
      </c>
      <c r="B1242">
        <v>149.69999999999999</v>
      </c>
      <c r="C1242">
        <v>151.1</v>
      </c>
      <c r="D1242">
        <v>149.6</v>
      </c>
      <c r="E1242">
        <v>151</v>
      </c>
      <c r="G1242">
        <v>151</v>
      </c>
      <c r="H1242">
        <v>3406</v>
      </c>
      <c r="I1242">
        <v>16654</v>
      </c>
      <c r="J1242">
        <f t="shared" si="57"/>
        <v>55.514705882352942</v>
      </c>
      <c r="K1242">
        <f t="shared" si="58"/>
        <v>1964</v>
      </c>
      <c r="L1242">
        <f t="shared" si="59"/>
        <v>6</v>
      </c>
    </row>
    <row r="1243" spans="1:12" x14ac:dyDescent="0.25">
      <c r="A1243" s="1">
        <v>23531</v>
      </c>
      <c r="B1243">
        <v>151.19999999999999</v>
      </c>
      <c r="C1243">
        <v>151.19999999999999</v>
      </c>
      <c r="D1243">
        <v>149.5</v>
      </c>
      <c r="E1243">
        <v>150</v>
      </c>
      <c r="G1243">
        <v>150</v>
      </c>
      <c r="H1243">
        <v>3251</v>
      </c>
      <c r="I1243">
        <v>16923</v>
      </c>
      <c r="J1243">
        <f t="shared" si="57"/>
        <v>55.147058823529413</v>
      </c>
      <c r="K1243">
        <f t="shared" si="58"/>
        <v>1964</v>
      </c>
      <c r="L1243">
        <f t="shared" si="59"/>
        <v>6</v>
      </c>
    </row>
    <row r="1244" spans="1:12" x14ac:dyDescent="0.25">
      <c r="A1244" s="1">
        <v>23532</v>
      </c>
      <c r="B1244">
        <v>150.4</v>
      </c>
      <c r="C1244">
        <v>150.6</v>
      </c>
      <c r="D1244">
        <v>149.6</v>
      </c>
      <c r="E1244">
        <v>150.4</v>
      </c>
      <c r="G1244">
        <v>150.4</v>
      </c>
      <c r="H1244">
        <v>2109</v>
      </c>
      <c r="I1244">
        <v>16985</v>
      </c>
      <c r="J1244">
        <f t="shared" si="57"/>
        <v>55.294117647058826</v>
      </c>
      <c r="K1244">
        <f t="shared" si="58"/>
        <v>1964</v>
      </c>
      <c r="L1244">
        <f t="shared" si="59"/>
        <v>6</v>
      </c>
    </row>
    <row r="1245" spans="1:12" x14ac:dyDescent="0.25">
      <c r="A1245" s="1">
        <v>23533</v>
      </c>
      <c r="B1245">
        <v>150</v>
      </c>
      <c r="C1245">
        <v>150.19999999999999</v>
      </c>
      <c r="D1245">
        <v>148.69999999999999</v>
      </c>
      <c r="E1245">
        <v>149.30000000000001</v>
      </c>
      <c r="G1245">
        <v>149.30000000000001</v>
      </c>
      <c r="H1245">
        <v>2395</v>
      </c>
      <c r="I1245">
        <v>17141</v>
      </c>
      <c r="J1245">
        <f t="shared" si="57"/>
        <v>54.889705882352949</v>
      </c>
      <c r="K1245">
        <f t="shared" si="58"/>
        <v>1964</v>
      </c>
      <c r="L1245">
        <f t="shared" si="59"/>
        <v>6</v>
      </c>
    </row>
    <row r="1246" spans="1:12" x14ac:dyDescent="0.25">
      <c r="A1246" s="1">
        <v>23536</v>
      </c>
      <c r="B1246">
        <v>149</v>
      </c>
      <c r="C1246">
        <v>149</v>
      </c>
      <c r="D1246">
        <v>146.19999999999999</v>
      </c>
      <c r="E1246">
        <v>146.4</v>
      </c>
      <c r="G1246">
        <v>146.4</v>
      </c>
      <c r="H1246">
        <v>3526</v>
      </c>
      <c r="I1246">
        <v>17460</v>
      </c>
      <c r="J1246">
        <f t="shared" si="57"/>
        <v>53.823529411764703</v>
      </c>
      <c r="K1246">
        <f t="shared" si="58"/>
        <v>1964</v>
      </c>
      <c r="L1246">
        <f t="shared" si="59"/>
        <v>6</v>
      </c>
    </row>
    <row r="1247" spans="1:12" x14ac:dyDescent="0.25">
      <c r="A1247" s="1">
        <v>23537</v>
      </c>
      <c r="B1247">
        <v>146.19999999999999</v>
      </c>
      <c r="C1247">
        <v>146.19999999999999</v>
      </c>
      <c r="D1247">
        <v>144.4</v>
      </c>
      <c r="E1247">
        <v>144.69999999999999</v>
      </c>
      <c r="G1247">
        <v>144.69999999999999</v>
      </c>
      <c r="H1247">
        <v>6692</v>
      </c>
      <c r="I1247">
        <v>17053</v>
      </c>
      <c r="J1247">
        <f t="shared" si="57"/>
        <v>53.198529411764696</v>
      </c>
      <c r="K1247">
        <f t="shared" si="58"/>
        <v>1964</v>
      </c>
      <c r="L1247">
        <f t="shared" si="59"/>
        <v>6</v>
      </c>
    </row>
    <row r="1248" spans="1:12" x14ac:dyDescent="0.25">
      <c r="A1248" s="1">
        <v>23538</v>
      </c>
      <c r="B1248">
        <v>144.5</v>
      </c>
      <c r="C1248">
        <v>145.19999999999999</v>
      </c>
      <c r="D1248">
        <v>144.1</v>
      </c>
      <c r="E1248">
        <v>144.1</v>
      </c>
      <c r="G1248">
        <v>144.1</v>
      </c>
      <c r="H1248">
        <v>7555</v>
      </c>
      <c r="I1248">
        <v>18592</v>
      </c>
      <c r="J1248">
        <f t="shared" si="57"/>
        <v>52.97794117647058</v>
      </c>
      <c r="K1248">
        <f t="shared" si="58"/>
        <v>1964</v>
      </c>
      <c r="L1248">
        <f t="shared" si="59"/>
        <v>6</v>
      </c>
    </row>
    <row r="1249" spans="1:12" x14ac:dyDescent="0.25">
      <c r="A1249" s="1">
        <v>23539</v>
      </c>
      <c r="B1249">
        <v>144.19999999999999</v>
      </c>
      <c r="C1249">
        <v>145.19999999999999</v>
      </c>
      <c r="D1249">
        <v>144.1</v>
      </c>
      <c r="E1249">
        <v>144.19999999999999</v>
      </c>
      <c r="G1249">
        <v>144.19999999999999</v>
      </c>
      <c r="H1249">
        <v>4779</v>
      </c>
      <c r="I1249">
        <v>18606</v>
      </c>
      <c r="J1249">
        <f t="shared" si="57"/>
        <v>53.014705882352942</v>
      </c>
      <c r="K1249">
        <f t="shared" si="58"/>
        <v>1964</v>
      </c>
      <c r="L1249">
        <f t="shared" si="59"/>
        <v>6</v>
      </c>
    </row>
    <row r="1250" spans="1:12" x14ac:dyDescent="0.25">
      <c r="A1250" s="1">
        <v>23540</v>
      </c>
      <c r="B1250">
        <v>144.1</v>
      </c>
      <c r="C1250">
        <v>144.4</v>
      </c>
      <c r="D1250">
        <v>143.6</v>
      </c>
      <c r="E1250">
        <v>144</v>
      </c>
      <c r="G1250">
        <v>144</v>
      </c>
      <c r="H1250">
        <v>3895</v>
      </c>
      <c r="I1250">
        <v>17953</v>
      </c>
      <c r="J1250">
        <f t="shared" si="57"/>
        <v>52.941176470588232</v>
      </c>
      <c r="K1250">
        <f t="shared" si="58"/>
        <v>1964</v>
      </c>
      <c r="L1250">
        <f t="shared" si="59"/>
        <v>6</v>
      </c>
    </row>
    <row r="1251" spans="1:12" x14ac:dyDescent="0.25">
      <c r="A1251" s="1">
        <v>23543</v>
      </c>
      <c r="B1251">
        <v>144.4</v>
      </c>
      <c r="C1251">
        <v>145.4</v>
      </c>
      <c r="D1251">
        <v>144.4</v>
      </c>
      <c r="E1251">
        <v>144.4</v>
      </c>
      <c r="G1251">
        <v>144.4</v>
      </c>
      <c r="H1251">
        <v>3421</v>
      </c>
      <c r="I1251">
        <v>17830</v>
      </c>
      <c r="J1251">
        <f t="shared" si="57"/>
        <v>53.088235294117645</v>
      </c>
      <c r="K1251">
        <f t="shared" si="58"/>
        <v>1964</v>
      </c>
      <c r="L1251">
        <f t="shared" si="59"/>
        <v>6</v>
      </c>
    </row>
    <row r="1252" spans="1:12" x14ac:dyDescent="0.25">
      <c r="A1252" s="1">
        <v>23544</v>
      </c>
      <c r="B1252">
        <v>144.6</v>
      </c>
      <c r="C1252">
        <v>145.4</v>
      </c>
      <c r="D1252">
        <v>144.4</v>
      </c>
      <c r="E1252">
        <v>145.4</v>
      </c>
      <c r="G1252">
        <v>145.4</v>
      </c>
      <c r="H1252">
        <v>3254</v>
      </c>
      <c r="I1252">
        <v>17664</v>
      </c>
      <c r="J1252">
        <f t="shared" si="57"/>
        <v>53.455882352941174</v>
      </c>
      <c r="K1252">
        <f t="shared" si="58"/>
        <v>1964</v>
      </c>
      <c r="L1252">
        <f t="shared" si="59"/>
        <v>6</v>
      </c>
    </row>
    <row r="1253" spans="1:12" x14ac:dyDescent="0.25">
      <c r="A1253" s="1">
        <v>23545</v>
      </c>
      <c r="B1253">
        <v>145.6</v>
      </c>
      <c r="C1253">
        <v>146.19999999999999</v>
      </c>
      <c r="D1253">
        <v>143.4</v>
      </c>
      <c r="E1253">
        <v>143.4</v>
      </c>
      <c r="G1253">
        <v>143.4</v>
      </c>
      <c r="H1253">
        <v>2731</v>
      </c>
      <c r="I1253">
        <v>17816</v>
      </c>
      <c r="J1253">
        <f t="shared" si="57"/>
        <v>52.720588235294123</v>
      </c>
      <c r="K1253">
        <f t="shared" si="58"/>
        <v>1964</v>
      </c>
      <c r="L1253">
        <f t="shared" si="59"/>
        <v>6</v>
      </c>
    </row>
    <row r="1254" spans="1:12" x14ac:dyDescent="0.25">
      <c r="A1254" s="1">
        <v>23546</v>
      </c>
      <c r="B1254">
        <v>143</v>
      </c>
      <c r="C1254">
        <v>143.69999999999999</v>
      </c>
      <c r="D1254">
        <v>142.5</v>
      </c>
      <c r="E1254">
        <v>143.4</v>
      </c>
      <c r="G1254">
        <v>143.4</v>
      </c>
      <c r="H1254">
        <v>6763</v>
      </c>
      <c r="I1254">
        <v>17687</v>
      </c>
      <c r="J1254">
        <f t="shared" si="57"/>
        <v>52.720588235294123</v>
      </c>
      <c r="K1254">
        <f t="shared" si="58"/>
        <v>1964</v>
      </c>
      <c r="L1254">
        <f t="shared" si="59"/>
        <v>6</v>
      </c>
    </row>
    <row r="1255" spans="1:12" x14ac:dyDescent="0.25">
      <c r="A1255" s="1">
        <v>23547</v>
      </c>
      <c r="B1255">
        <v>143.6</v>
      </c>
      <c r="C1255">
        <v>144.1</v>
      </c>
      <c r="D1255">
        <v>142.4</v>
      </c>
      <c r="E1255">
        <v>143.6</v>
      </c>
      <c r="G1255">
        <v>143.6</v>
      </c>
      <c r="H1255">
        <v>4331</v>
      </c>
      <c r="I1255">
        <v>17797</v>
      </c>
      <c r="J1255">
        <f t="shared" si="57"/>
        <v>52.794117647058826</v>
      </c>
      <c r="K1255">
        <f t="shared" si="58"/>
        <v>1964</v>
      </c>
      <c r="L1255">
        <f t="shared" si="59"/>
        <v>6</v>
      </c>
    </row>
    <row r="1256" spans="1:12" x14ac:dyDescent="0.25">
      <c r="A1256" s="1">
        <v>23550</v>
      </c>
      <c r="B1256">
        <v>143.30000000000001</v>
      </c>
      <c r="C1256">
        <v>143.30000000000001</v>
      </c>
      <c r="D1256">
        <v>142.30000000000001</v>
      </c>
      <c r="E1256">
        <v>142.4</v>
      </c>
      <c r="G1256">
        <v>142.4</v>
      </c>
      <c r="H1256">
        <v>4530</v>
      </c>
      <c r="I1256">
        <v>18347</v>
      </c>
      <c r="J1256">
        <f t="shared" si="57"/>
        <v>52.352941176470594</v>
      </c>
      <c r="K1256">
        <f t="shared" si="58"/>
        <v>1964</v>
      </c>
      <c r="L1256">
        <f t="shared" si="59"/>
        <v>6</v>
      </c>
    </row>
    <row r="1257" spans="1:12" x14ac:dyDescent="0.25">
      <c r="A1257" s="1">
        <v>23551</v>
      </c>
      <c r="B1257">
        <v>142.4</v>
      </c>
      <c r="C1257">
        <v>143.1</v>
      </c>
      <c r="D1257">
        <v>141.69999999999999</v>
      </c>
      <c r="E1257">
        <v>142.5</v>
      </c>
      <c r="G1257">
        <v>142.5</v>
      </c>
      <c r="H1257">
        <v>3841</v>
      </c>
      <c r="I1257">
        <v>18018</v>
      </c>
      <c r="J1257">
        <f t="shared" si="57"/>
        <v>52.389705882352942</v>
      </c>
      <c r="K1257">
        <f t="shared" si="58"/>
        <v>1964</v>
      </c>
      <c r="L1257">
        <f t="shared" si="59"/>
        <v>6</v>
      </c>
    </row>
    <row r="1258" spans="1:12" x14ac:dyDescent="0.25">
      <c r="A1258" s="1">
        <v>23552</v>
      </c>
      <c r="B1258">
        <v>142.4</v>
      </c>
      <c r="C1258">
        <v>143.4</v>
      </c>
      <c r="D1258">
        <v>142.19999999999999</v>
      </c>
      <c r="E1258">
        <v>142.5</v>
      </c>
      <c r="G1258">
        <v>142.5</v>
      </c>
      <c r="H1258">
        <v>6083</v>
      </c>
      <c r="I1258">
        <v>17569</v>
      </c>
      <c r="J1258">
        <f t="shared" si="57"/>
        <v>52.389705882352942</v>
      </c>
      <c r="K1258">
        <f t="shared" si="58"/>
        <v>1964</v>
      </c>
      <c r="L1258">
        <f t="shared" si="59"/>
        <v>6</v>
      </c>
    </row>
    <row r="1259" spans="1:12" x14ac:dyDescent="0.25">
      <c r="A1259" s="1">
        <v>23553</v>
      </c>
      <c r="B1259">
        <v>142.6</v>
      </c>
      <c r="C1259">
        <v>142.6</v>
      </c>
      <c r="D1259">
        <v>141.6</v>
      </c>
      <c r="E1259">
        <v>141.69999999999999</v>
      </c>
      <c r="G1259">
        <v>141.69999999999999</v>
      </c>
      <c r="H1259">
        <v>4893</v>
      </c>
      <c r="I1259">
        <v>16873</v>
      </c>
      <c r="J1259">
        <f t="shared" si="57"/>
        <v>52.095588235294109</v>
      </c>
      <c r="K1259">
        <f t="shared" si="58"/>
        <v>1964</v>
      </c>
      <c r="L1259">
        <f t="shared" si="59"/>
        <v>6</v>
      </c>
    </row>
    <row r="1260" spans="1:12" x14ac:dyDescent="0.25">
      <c r="A1260" s="1">
        <v>23554</v>
      </c>
      <c r="B1260">
        <v>141.4</v>
      </c>
      <c r="C1260">
        <v>141.6</v>
      </c>
      <c r="D1260">
        <v>140.19999999999999</v>
      </c>
      <c r="E1260">
        <v>140.19999999999999</v>
      </c>
      <c r="G1260">
        <v>140.19999999999999</v>
      </c>
      <c r="H1260">
        <v>2908</v>
      </c>
      <c r="I1260">
        <v>16807</v>
      </c>
      <c r="J1260">
        <f t="shared" si="57"/>
        <v>51.544117647058826</v>
      </c>
      <c r="K1260">
        <f t="shared" si="58"/>
        <v>1964</v>
      </c>
      <c r="L1260">
        <f t="shared" si="59"/>
        <v>6</v>
      </c>
    </row>
    <row r="1261" spans="1:12" x14ac:dyDescent="0.25">
      <c r="A1261" s="1">
        <v>23557</v>
      </c>
      <c r="B1261">
        <v>140</v>
      </c>
      <c r="C1261">
        <v>140.69999999999999</v>
      </c>
      <c r="D1261">
        <v>139.69999999999999</v>
      </c>
      <c r="E1261">
        <v>140.30000000000001</v>
      </c>
      <c r="G1261">
        <v>140.30000000000001</v>
      </c>
      <c r="H1261">
        <v>5893</v>
      </c>
      <c r="I1261">
        <v>16305</v>
      </c>
      <c r="J1261">
        <f t="shared" si="57"/>
        <v>51.580882352941174</v>
      </c>
      <c r="K1261">
        <f t="shared" si="58"/>
        <v>1964</v>
      </c>
      <c r="L1261">
        <f t="shared" si="59"/>
        <v>6</v>
      </c>
    </row>
    <row r="1262" spans="1:12" x14ac:dyDescent="0.25">
      <c r="A1262" s="1">
        <v>23558</v>
      </c>
      <c r="B1262">
        <v>140.6</v>
      </c>
      <c r="C1262">
        <v>142.19999999999999</v>
      </c>
      <c r="D1262">
        <v>140.5</v>
      </c>
      <c r="E1262">
        <v>141.6</v>
      </c>
      <c r="G1262">
        <v>141.6</v>
      </c>
      <c r="H1262">
        <v>5522</v>
      </c>
      <c r="I1262">
        <v>16471</v>
      </c>
      <c r="J1262">
        <f t="shared" si="57"/>
        <v>52.058823529411768</v>
      </c>
      <c r="K1262">
        <f t="shared" si="58"/>
        <v>1964</v>
      </c>
      <c r="L1262">
        <f t="shared" si="59"/>
        <v>6</v>
      </c>
    </row>
    <row r="1263" spans="1:12" x14ac:dyDescent="0.25">
      <c r="A1263" s="1">
        <v>23559</v>
      </c>
      <c r="B1263">
        <v>142.1</v>
      </c>
      <c r="C1263">
        <v>142.19999999999999</v>
      </c>
      <c r="D1263">
        <v>141</v>
      </c>
      <c r="E1263">
        <v>141.1</v>
      </c>
      <c r="G1263">
        <v>141.1</v>
      </c>
      <c r="H1263">
        <v>6967</v>
      </c>
      <c r="I1263">
        <v>15059</v>
      </c>
      <c r="J1263">
        <f t="shared" si="57"/>
        <v>51.875</v>
      </c>
      <c r="K1263">
        <f t="shared" si="58"/>
        <v>1964</v>
      </c>
      <c r="L1263">
        <f t="shared" si="59"/>
        <v>7</v>
      </c>
    </row>
    <row r="1264" spans="1:12" x14ac:dyDescent="0.25">
      <c r="A1264" s="1">
        <v>23560</v>
      </c>
      <c r="B1264">
        <v>141</v>
      </c>
      <c r="C1264">
        <v>141</v>
      </c>
      <c r="D1264">
        <v>140.1</v>
      </c>
      <c r="E1264">
        <v>140.6</v>
      </c>
      <c r="G1264">
        <v>140.6</v>
      </c>
      <c r="H1264">
        <v>4601</v>
      </c>
      <c r="I1264">
        <v>13644</v>
      </c>
      <c r="J1264">
        <f t="shared" si="57"/>
        <v>51.691176470588232</v>
      </c>
      <c r="K1264">
        <f t="shared" si="58"/>
        <v>1964</v>
      </c>
      <c r="L1264">
        <f t="shared" si="59"/>
        <v>7</v>
      </c>
    </row>
    <row r="1265" spans="1:12" x14ac:dyDescent="0.25">
      <c r="A1265" s="1">
        <v>23564</v>
      </c>
      <c r="B1265">
        <v>141.4</v>
      </c>
      <c r="C1265">
        <v>143.30000000000001</v>
      </c>
      <c r="D1265">
        <v>141.4</v>
      </c>
      <c r="E1265">
        <v>142.69999999999999</v>
      </c>
      <c r="G1265">
        <v>142.69999999999999</v>
      </c>
      <c r="H1265">
        <v>3492</v>
      </c>
      <c r="I1265">
        <v>13318</v>
      </c>
      <c r="J1265">
        <f t="shared" si="57"/>
        <v>52.463235294117638</v>
      </c>
      <c r="K1265">
        <f t="shared" si="58"/>
        <v>1964</v>
      </c>
      <c r="L1265">
        <f t="shared" si="59"/>
        <v>7</v>
      </c>
    </row>
    <row r="1266" spans="1:12" x14ac:dyDescent="0.25">
      <c r="A1266" s="1">
        <v>23565</v>
      </c>
      <c r="B1266">
        <v>143.5</v>
      </c>
      <c r="C1266">
        <v>143.6</v>
      </c>
      <c r="D1266">
        <v>143</v>
      </c>
      <c r="E1266">
        <v>143.6</v>
      </c>
      <c r="G1266">
        <v>143.6</v>
      </c>
      <c r="H1266">
        <v>4801</v>
      </c>
      <c r="I1266">
        <v>12937</v>
      </c>
      <c r="J1266">
        <f t="shared" si="57"/>
        <v>52.794117647058826</v>
      </c>
      <c r="K1266">
        <f t="shared" si="58"/>
        <v>1964</v>
      </c>
      <c r="L1266">
        <f t="shared" si="59"/>
        <v>7</v>
      </c>
    </row>
    <row r="1267" spans="1:12" x14ac:dyDescent="0.25">
      <c r="A1267" s="1">
        <v>23566</v>
      </c>
      <c r="B1267">
        <v>143.6</v>
      </c>
      <c r="C1267">
        <v>144.30000000000001</v>
      </c>
      <c r="D1267">
        <v>143.4</v>
      </c>
      <c r="E1267">
        <v>144.1</v>
      </c>
      <c r="G1267">
        <v>144.1</v>
      </c>
      <c r="H1267">
        <v>2276</v>
      </c>
      <c r="I1267">
        <v>12622</v>
      </c>
      <c r="J1267">
        <f t="shared" si="57"/>
        <v>52.97794117647058</v>
      </c>
      <c r="K1267">
        <f t="shared" si="58"/>
        <v>1964</v>
      </c>
      <c r="L1267">
        <f t="shared" si="59"/>
        <v>7</v>
      </c>
    </row>
    <row r="1268" spans="1:12" x14ac:dyDescent="0.25">
      <c r="A1268" s="1">
        <v>23567</v>
      </c>
      <c r="B1268">
        <v>144.19999999999999</v>
      </c>
      <c r="C1268">
        <v>144.5</v>
      </c>
      <c r="D1268">
        <v>143.5</v>
      </c>
      <c r="E1268">
        <v>144.19999999999999</v>
      </c>
      <c r="G1268">
        <v>144.19999999999999</v>
      </c>
      <c r="H1268">
        <v>4661</v>
      </c>
      <c r="I1268">
        <v>11950</v>
      </c>
      <c r="J1268">
        <f t="shared" si="57"/>
        <v>53.014705882352942</v>
      </c>
      <c r="K1268">
        <f t="shared" si="58"/>
        <v>1964</v>
      </c>
      <c r="L1268">
        <f t="shared" si="59"/>
        <v>7</v>
      </c>
    </row>
    <row r="1269" spans="1:12" x14ac:dyDescent="0.25">
      <c r="A1269" s="1">
        <v>23568</v>
      </c>
      <c r="B1269">
        <v>144</v>
      </c>
      <c r="C1269">
        <v>144</v>
      </c>
      <c r="D1269">
        <v>142.6</v>
      </c>
      <c r="E1269">
        <v>142.69999999999999</v>
      </c>
      <c r="G1269">
        <v>142.69999999999999</v>
      </c>
      <c r="H1269">
        <v>3772</v>
      </c>
      <c r="I1269">
        <v>10397</v>
      </c>
      <c r="J1269">
        <f t="shared" si="57"/>
        <v>52.463235294117638</v>
      </c>
      <c r="K1269">
        <f t="shared" si="58"/>
        <v>1964</v>
      </c>
      <c r="L1269">
        <f t="shared" si="59"/>
        <v>7</v>
      </c>
    </row>
    <row r="1270" spans="1:12" x14ac:dyDescent="0.25">
      <c r="A1270" s="1">
        <v>23571</v>
      </c>
      <c r="B1270">
        <v>142.19999999999999</v>
      </c>
      <c r="C1270">
        <v>142.4</v>
      </c>
      <c r="D1270">
        <v>140.69999999999999</v>
      </c>
      <c r="E1270">
        <v>141.4</v>
      </c>
      <c r="G1270">
        <v>141.4</v>
      </c>
      <c r="H1270">
        <v>4881</v>
      </c>
      <c r="I1270">
        <v>9930</v>
      </c>
      <c r="J1270">
        <f t="shared" si="57"/>
        <v>51.985294117647065</v>
      </c>
      <c r="K1270">
        <f t="shared" si="58"/>
        <v>1964</v>
      </c>
      <c r="L1270">
        <f t="shared" si="59"/>
        <v>7</v>
      </c>
    </row>
    <row r="1271" spans="1:12" x14ac:dyDescent="0.25">
      <c r="A1271" s="1">
        <v>23572</v>
      </c>
      <c r="B1271">
        <v>141.4</v>
      </c>
      <c r="C1271">
        <v>142.69999999999999</v>
      </c>
      <c r="D1271">
        <v>141.4</v>
      </c>
      <c r="E1271">
        <v>142.6</v>
      </c>
      <c r="G1271">
        <v>142.6</v>
      </c>
      <c r="H1271">
        <v>1809</v>
      </c>
      <c r="I1271">
        <v>9569</v>
      </c>
      <c r="J1271">
        <f t="shared" si="57"/>
        <v>52.426470588235297</v>
      </c>
      <c r="K1271">
        <f t="shared" si="58"/>
        <v>1964</v>
      </c>
      <c r="L1271">
        <f t="shared" si="59"/>
        <v>7</v>
      </c>
    </row>
    <row r="1272" spans="1:12" x14ac:dyDescent="0.25">
      <c r="A1272" s="1">
        <v>23573</v>
      </c>
      <c r="B1272">
        <v>142.6</v>
      </c>
      <c r="C1272">
        <v>143</v>
      </c>
      <c r="D1272">
        <v>141.30000000000001</v>
      </c>
      <c r="E1272">
        <v>141.30000000000001</v>
      </c>
      <c r="G1272">
        <v>141.30000000000001</v>
      </c>
      <c r="H1272">
        <v>1834</v>
      </c>
      <c r="I1272">
        <v>8770</v>
      </c>
      <c r="J1272">
        <f t="shared" si="57"/>
        <v>51.948529411764703</v>
      </c>
      <c r="K1272">
        <f t="shared" si="58"/>
        <v>1964</v>
      </c>
      <c r="L1272">
        <f t="shared" si="59"/>
        <v>7</v>
      </c>
    </row>
    <row r="1273" spans="1:12" x14ac:dyDescent="0.25">
      <c r="A1273" s="1">
        <v>23574</v>
      </c>
      <c r="B1273">
        <v>141</v>
      </c>
      <c r="C1273">
        <v>141.30000000000001</v>
      </c>
      <c r="D1273">
        <v>140.30000000000001</v>
      </c>
      <c r="E1273">
        <v>140.4</v>
      </c>
      <c r="G1273">
        <v>140.4</v>
      </c>
      <c r="H1273">
        <v>3173</v>
      </c>
      <c r="I1273">
        <v>7409</v>
      </c>
      <c r="J1273">
        <f t="shared" si="57"/>
        <v>51.617647058823536</v>
      </c>
      <c r="K1273">
        <f t="shared" si="58"/>
        <v>1964</v>
      </c>
      <c r="L1273">
        <f t="shared" si="59"/>
        <v>7</v>
      </c>
    </row>
    <row r="1274" spans="1:12" x14ac:dyDescent="0.25">
      <c r="A1274" s="1">
        <v>23575</v>
      </c>
      <c r="B1274">
        <v>140</v>
      </c>
      <c r="C1274">
        <v>141.1</v>
      </c>
      <c r="D1274">
        <v>139.5</v>
      </c>
      <c r="E1274">
        <v>140.30000000000001</v>
      </c>
      <c r="G1274">
        <v>140.30000000000001</v>
      </c>
      <c r="H1274">
        <v>4997</v>
      </c>
      <c r="I1274">
        <v>5096</v>
      </c>
      <c r="J1274">
        <f t="shared" si="57"/>
        <v>51.580882352941174</v>
      </c>
      <c r="K1274">
        <f t="shared" si="58"/>
        <v>1964</v>
      </c>
      <c r="L1274">
        <f t="shared" si="59"/>
        <v>7</v>
      </c>
    </row>
    <row r="1275" spans="1:12" x14ac:dyDescent="0.25">
      <c r="A1275" s="1">
        <v>23578</v>
      </c>
      <c r="B1275">
        <v>140.30000000000001</v>
      </c>
      <c r="C1275">
        <v>141</v>
      </c>
      <c r="D1275">
        <v>139.5</v>
      </c>
      <c r="E1275">
        <v>139.5</v>
      </c>
      <c r="G1275">
        <v>139.5</v>
      </c>
      <c r="H1275">
        <v>2736</v>
      </c>
      <c r="I1275">
        <v>3240</v>
      </c>
      <c r="J1275">
        <f t="shared" si="57"/>
        <v>51.286764705882355</v>
      </c>
      <c r="K1275">
        <f t="shared" si="58"/>
        <v>1964</v>
      </c>
      <c r="L1275">
        <f t="shared" si="59"/>
        <v>7</v>
      </c>
    </row>
    <row r="1276" spans="1:12" x14ac:dyDescent="0.25">
      <c r="A1276" s="1">
        <v>23579</v>
      </c>
      <c r="B1276">
        <v>139.5</v>
      </c>
      <c r="C1276">
        <v>140</v>
      </c>
      <c r="D1276">
        <v>138.6</v>
      </c>
      <c r="E1276">
        <v>139</v>
      </c>
      <c r="G1276">
        <v>139</v>
      </c>
      <c r="H1276">
        <v>870</v>
      </c>
      <c r="I1276">
        <v>2887</v>
      </c>
      <c r="J1276">
        <f t="shared" si="57"/>
        <v>51.10294117647058</v>
      </c>
      <c r="K1276">
        <f t="shared" si="58"/>
        <v>1964</v>
      </c>
      <c r="L1276">
        <f t="shared" si="59"/>
        <v>7</v>
      </c>
    </row>
    <row r="1277" spans="1:12" x14ac:dyDescent="0.25">
      <c r="A1277" s="1">
        <v>23580</v>
      </c>
      <c r="B1277">
        <v>139.4</v>
      </c>
      <c r="C1277">
        <v>140.30000000000001</v>
      </c>
      <c r="D1277">
        <v>139.1</v>
      </c>
      <c r="E1277">
        <v>139.6</v>
      </c>
      <c r="G1277">
        <v>139.6</v>
      </c>
      <c r="H1277">
        <v>1542</v>
      </c>
      <c r="I1277">
        <v>2123</v>
      </c>
      <c r="J1277">
        <f t="shared" si="57"/>
        <v>51.323529411764696</v>
      </c>
      <c r="K1277">
        <f t="shared" si="58"/>
        <v>1964</v>
      </c>
      <c r="L1277">
        <f t="shared" si="59"/>
        <v>7</v>
      </c>
    </row>
    <row r="1278" spans="1:12" x14ac:dyDescent="0.25">
      <c r="A1278" s="1">
        <v>23581</v>
      </c>
      <c r="B1278">
        <v>142.69999999999999</v>
      </c>
      <c r="C1278">
        <v>143.30000000000001</v>
      </c>
      <c r="D1278">
        <v>141.6</v>
      </c>
      <c r="E1278">
        <v>143.1</v>
      </c>
      <c r="G1278">
        <v>143.1</v>
      </c>
      <c r="H1278">
        <v>7810</v>
      </c>
      <c r="I1278">
        <v>33246</v>
      </c>
      <c r="J1278">
        <f t="shared" si="57"/>
        <v>52.610294117647058</v>
      </c>
      <c r="K1278">
        <f t="shared" si="58"/>
        <v>1964</v>
      </c>
      <c r="L1278">
        <f t="shared" si="59"/>
        <v>7</v>
      </c>
    </row>
    <row r="1279" spans="1:12" x14ac:dyDescent="0.25">
      <c r="A1279" s="1">
        <v>23582</v>
      </c>
      <c r="B1279">
        <v>142.6</v>
      </c>
      <c r="C1279">
        <v>143.30000000000001</v>
      </c>
      <c r="D1279">
        <v>142.30000000000001</v>
      </c>
      <c r="E1279">
        <v>142.5</v>
      </c>
      <c r="G1279">
        <v>142.5</v>
      </c>
      <c r="H1279">
        <v>5309</v>
      </c>
      <c r="I1279">
        <v>33399</v>
      </c>
      <c r="J1279">
        <f t="shared" si="57"/>
        <v>52.389705882352942</v>
      </c>
      <c r="K1279">
        <f t="shared" si="58"/>
        <v>1964</v>
      </c>
      <c r="L1279">
        <f t="shared" si="59"/>
        <v>7</v>
      </c>
    </row>
    <row r="1280" spans="1:12" x14ac:dyDescent="0.25">
      <c r="A1280" s="1">
        <v>23585</v>
      </c>
      <c r="B1280">
        <v>142.4</v>
      </c>
      <c r="C1280">
        <v>142.4</v>
      </c>
      <c r="D1280">
        <v>141.6</v>
      </c>
      <c r="E1280">
        <v>141.6</v>
      </c>
      <c r="G1280">
        <v>141.6</v>
      </c>
      <c r="H1280">
        <v>6448</v>
      </c>
      <c r="I1280">
        <v>34994</v>
      </c>
      <c r="J1280">
        <f t="shared" si="57"/>
        <v>52.058823529411768</v>
      </c>
      <c r="K1280">
        <f t="shared" si="58"/>
        <v>1964</v>
      </c>
      <c r="L1280">
        <f t="shared" si="59"/>
        <v>7</v>
      </c>
    </row>
    <row r="1281" spans="1:12" x14ac:dyDescent="0.25">
      <c r="A1281" s="1">
        <v>23586</v>
      </c>
      <c r="B1281">
        <v>141.69999999999999</v>
      </c>
      <c r="C1281">
        <v>141.69999999999999</v>
      </c>
      <c r="D1281">
        <v>140.4</v>
      </c>
      <c r="E1281">
        <v>140.69999999999999</v>
      </c>
      <c r="G1281">
        <v>140.69999999999999</v>
      </c>
      <c r="H1281">
        <v>3495</v>
      </c>
      <c r="I1281">
        <v>35308</v>
      </c>
      <c r="J1281">
        <f t="shared" si="57"/>
        <v>51.72794117647058</v>
      </c>
      <c r="K1281">
        <f t="shared" si="58"/>
        <v>1964</v>
      </c>
      <c r="L1281">
        <f t="shared" si="59"/>
        <v>7</v>
      </c>
    </row>
    <row r="1282" spans="1:12" x14ac:dyDescent="0.25">
      <c r="A1282" s="1">
        <v>23587</v>
      </c>
      <c r="B1282">
        <v>140.69999999999999</v>
      </c>
      <c r="C1282">
        <v>142.19999999999999</v>
      </c>
      <c r="D1282">
        <v>140.5</v>
      </c>
      <c r="E1282">
        <v>141.6</v>
      </c>
      <c r="G1282">
        <v>141.6</v>
      </c>
      <c r="H1282">
        <v>5400</v>
      </c>
      <c r="I1282">
        <v>34847</v>
      </c>
      <c r="J1282">
        <f t="shared" ref="J1282:J1345" si="60">G1282/100*5000/136</f>
        <v>52.058823529411768</v>
      </c>
      <c r="K1282">
        <f t="shared" ref="K1282:K1345" si="61">YEAR(A1282)</f>
        <v>1964</v>
      </c>
      <c r="L1282">
        <f t="shared" ref="L1282:L1345" si="62">MONTH(A1282)</f>
        <v>7</v>
      </c>
    </row>
    <row r="1283" spans="1:12" x14ac:dyDescent="0.25">
      <c r="A1283" s="1">
        <v>23588</v>
      </c>
      <c r="B1283">
        <v>141.5</v>
      </c>
      <c r="C1283">
        <v>141.69999999999999</v>
      </c>
      <c r="D1283">
        <v>141.19999999999999</v>
      </c>
      <c r="E1283">
        <v>141.19999999999999</v>
      </c>
      <c r="G1283">
        <v>141.19999999999999</v>
      </c>
      <c r="H1283">
        <v>6285</v>
      </c>
      <c r="I1283">
        <v>34215</v>
      </c>
      <c r="J1283">
        <f t="shared" si="60"/>
        <v>51.911764705882355</v>
      </c>
      <c r="K1283">
        <f t="shared" si="61"/>
        <v>1964</v>
      </c>
      <c r="L1283">
        <f t="shared" si="62"/>
        <v>7</v>
      </c>
    </row>
    <row r="1284" spans="1:12" x14ac:dyDescent="0.25">
      <c r="A1284" s="1">
        <v>23589</v>
      </c>
      <c r="B1284">
        <v>141.1</v>
      </c>
      <c r="C1284">
        <v>141.5</v>
      </c>
      <c r="D1284">
        <v>140.6</v>
      </c>
      <c r="E1284">
        <v>140.69999999999999</v>
      </c>
      <c r="G1284">
        <v>140.69999999999999</v>
      </c>
      <c r="H1284">
        <v>2005</v>
      </c>
      <c r="I1284">
        <v>33916</v>
      </c>
      <c r="J1284">
        <f t="shared" si="60"/>
        <v>51.72794117647058</v>
      </c>
      <c r="K1284">
        <f t="shared" si="61"/>
        <v>1964</v>
      </c>
      <c r="L1284">
        <f t="shared" si="62"/>
        <v>7</v>
      </c>
    </row>
    <row r="1285" spans="1:12" x14ac:dyDescent="0.25">
      <c r="A1285" s="1">
        <v>23592</v>
      </c>
      <c r="B1285">
        <v>141.6</v>
      </c>
      <c r="C1285">
        <v>142.19999999999999</v>
      </c>
      <c r="D1285">
        <v>141.19999999999999</v>
      </c>
      <c r="E1285">
        <v>142</v>
      </c>
      <c r="G1285">
        <v>142</v>
      </c>
      <c r="H1285">
        <v>3371</v>
      </c>
      <c r="I1285">
        <v>33000</v>
      </c>
      <c r="J1285">
        <f t="shared" si="60"/>
        <v>52.205882352941174</v>
      </c>
      <c r="K1285">
        <f t="shared" si="61"/>
        <v>1964</v>
      </c>
      <c r="L1285">
        <f t="shared" si="62"/>
        <v>8</v>
      </c>
    </row>
    <row r="1286" spans="1:12" x14ac:dyDescent="0.25">
      <c r="A1286" s="1">
        <v>23593</v>
      </c>
      <c r="B1286">
        <v>141.6</v>
      </c>
      <c r="C1286">
        <v>141.6</v>
      </c>
      <c r="D1286">
        <v>140.19999999999999</v>
      </c>
      <c r="E1286">
        <v>140.5</v>
      </c>
      <c r="G1286">
        <v>140.5</v>
      </c>
      <c r="H1286">
        <v>2804</v>
      </c>
      <c r="I1286">
        <v>32632</v>
      </c>
      <c r="J1286">
        <f t="shared" si="60"/>
        <v>51.654411764705884</v>
      </c>
      <c r="K1286">
        <f t="shared" si="61"/>
        <v>1964</v>
      </c>
      <c r="L1286">
        <f t="shared" si="62"/>
        <v>8</v>
      </c>
    </row>
    <row r="1287" spans="1:12" x14ac:dyDescent="0.25">
      <c r="A1287" s="1">
        <v>23594</v>
      </c>
      <c r="B1287">
        <v>142</v>
      </c>
      <c r="C1287">
        <v>142.69999999999999</v>
      </c>
      <c r="D1287">
        <v>141</v>
      </c>
      <c r="E1287">
        <v>142.6</v>
      </c>
      <c r="G1287">
        <v>142.6</v>
      </c>
      <c r="H1287">
        <v>4829</v>
      </c>
      <c r="I1287">
        <v>32481</v>
      </c>
      <c r="J1287">
        <f t="shared" si="60"/>
        <v>52.426470588235297</v>
      </c>
      <c r="K1287">
        <f t="shared" si="61"/>
        <v>1964</v>
      </c>
      <c r="L1287">
        <f t="shared" si="62"/>
        <v>8</v>
      </c>
    </row>
    <row r="1288" spans="1:12" x14ac:dyDescent="0.25">
      <c r="A1288" s="1">
        <v>23595</v>
      </c>
      <c r="B1288">
        <v>141.6</v>
      </c>
      <c r="C1288">
        <v>141.6</v>
      </c>
      <c r="D1288">
        <v>140.6</v>
      </c>
      <c r="E1288">
        <v>140.6</v>
      </c>
      <c r="G1288">
        <v>140.6</v>
      </c>
      <c r="H1288">
        <v>4499</v>
      </c>
      <c r="I1288">
        <v>31208</v>
      </c>
      <c r="J1288">
        <f t="shared" si="60"/>
        <v>51.691176470588232</v>
      </c>
      <c r="K1288">
        <f t="shared" si="61"/>
        <v>1964</v>
      </c>
      <c r="L1288">
        <f t="shared" si="62"/>
        <v>8</v>
      </c>
    </row>
    <row r="1289" spans="1:12" x14ac:dyDescent="0.25">
      <c r="A1289" s="1">
        <v>23596</v>
      </c>
      <c r="B1289">
        <v>140.5</v>
      </c>
      <c r="C1289">
        <v>141.69999999999999</v>
      </c>
      <c r="D1289">
        <v>139.69999999999999</v>
      </c>
      <c r="E1289">
        <v>141.30000000000001</v>
      </c>
      <c r="G1289">
        <v>141.30000000000001</v>
      </c>
      <c r="H1289">
        <v>3875</v>
      </c>
      <c r="I1289">
        <v>30644</v>
      </c>
      <c r="J1289">
        <f t="shared" si="60"/>
        <v>51.948529411764703</v>
      </c>
      <c r="K1289">
        <f t="shared" si="61"/>
        <v>1964</v>
      </c>
      <c r="L1289">
        <f t="shared" si="62"/>
        <v>8</v>
      </c>
    </row>
    <row r="1290" spans="1:12" x14ac:dyDescent="0.25">
      <c r="A1290" s="1">
        <v>23599</v>
      </c>
      <c r="B1290">
        <v>140.6</v>
      </c>
      <c r="C1290">
        <v>141</v>
      </c>
      <c r="D1290">
        <v>140.19999999999999</v>
      </c>
      <c r="E1290">
        <v>140.5</v>
      </c>
      <c r="G1290">
        <v>140.5</v>
      </c>
      <c r="H1290">
        <v>6786</v>
      </c>
      <c r="I1290">
        <v>29673</v>
      </c>
      <c r="J1290">
        <f t="shared" si="60"/>
        <v>51.654411764705884</v>
      </c>
      <c r="K1290">
        <f t="shared" si="61"/>
        <v>1964</v>
      </c>
      <c r="L1290">
        <f t="shared" si="62"/>
        <v>8</v>
      </c>
    </row>
    <row r="1291" spans="1:12" x14ac:dyDescent="0.25">
      <c r="A1291" s="1">
        <v>23600</v>
      </c>
      <c r="B1291">
        <v>140.30000000000001</v>
      </c>
      <c r="C1291">
        <v>140.6</v>
      </c>
      <c r="D1291">
        <v>140.1</v>
      </c>
      <c r="E1291">
        <v>140.19999999999999</v>
      </c>
      <c r="G1291">
        <v>140.19999999999999</v>
      </c>
      <c r="H1291">
        <v>2156</v>
      </c>
      <c r="I1291">
        <v>29339</v>
      </c>
      <c r="J1291">
        <f t="shared" si="60"/>
        <v>51.544117647058826</v>
      </c>
      <c r="K1291">
        <f t="shared" si="61"/>
        <v>1964</v>
      </c>
      <c r="L1291">
        <f t="shared" si="62"/>
        <v>8</v>
      </c>
    </row>
    <row r="1292" spans="1:12" x14ac:dyDescent="0.25">
      <c r="A1292" s="1">
        <v>23601</v>
      </c>
      <c r="B1292">
        <v>140</v>
      </c>
      <c r="C1292">
        <v>141.6</v>
      </c>
      <c r="D1292">
        <v>139.69999999999999</v>
      </c>
      <c r="E1292">
        <v>141.4</v>
      </c>
      <c r="G1292">
        <v>141.4</v>
      </c>
      <c r="H1292">
        <v>1448</v>
      </c>
      <c r="I1292">
        <v>29010</v>
      </c>
      <c r="J1292">
        <f t="shared" si="60"/>
        <v>51.985294117647065</v>
      </c>
      <c r="K1292">
        <f t="shared" si="61"/>
        <v>1964</v>
      </c>
      <c r="L1292">
        <f t="shared" si="62"/>
        <v>8</v>
      </c>
    </row>
    <row r="1293" spans="1:12" x14ac:dyDescent="0.25">
      <c r="A1293" s="1">
        <v>23602</v>
      </c>
      <c r="B1293">
        <v>141.19999999999999</v>
      </c>
      <c r="C1293">
        <v>142.19999999999999</v>
      </c>
      <c r="D1293">
        <v>140.6</v>
      </c>
      <c r="E1293">
        <v>141.4</v>
      </c>
      <c r="G1293">
        <v>141.4</v>
      </c>
      <c r="H1293">
        <v>3441</v>
      </c>
      <c r="I1293">
        <v>27811</v>
      </c>
      <c r="J1293">
        <f t="shared" si="60"/>
        <v>51.985294117647065</v>
      </c>
      <c r="K1293">
        <f t="shared" si="61"/>
        <v>1964</v>
      </c>
      <c r="L1293">
        <f t="shared" si="62"/>
        <v>8</v>
      </c>
    </row>
    <row r="1294" spans="1:12" x14ac:dyDescent="0.25">
      <c r="A1294" s="1">
        <v>23603</v>
      </c>
      <c r="B1294">
        <v>141.4</v>
      </c>
      <c r="C1294">
        <v>142.6</v>
      </c>
      <c r="D1294">
        <v>141.4</v>
      </c>
      <c r="E1294">
        <v>142.30000000000001</v>
      </c>
      <c r="G1294">
        <v>142.30000000000001</v>
      </c>
      <c r="H1294">
        <v>3976</v>
      </c>
      <c r="I1294">
        <v>26231</v>
      </c>
      <c r="J1294">
        <f t="shared" si="60"/>
        <v>52.316176470588232</v>
      </c>
      <c r="K1294">
        <f t="shared" si="61"/>
        <v>1964</v>
      </c>
      <c r="L1294">
        <f t="shared" si="62"/>
        <v>8</v>
      </c>
    </row>
    <row r="1295" spans="1:12" x14ac:dyDescent="0.25">
      <c r="A1295" s="1">
        <v>23606</v>
      </c>
      <c r="B1295">
        <v>142.6</v>
      </c>
      <c r="C1295">
        <v>143.4</v>
      </c>
      <c r="D1295">
        <v>142.6</v>
      </c>
      <c r="E1295">
        <v>143</v>
      </c>
      <c r="G1295">
        <v>143</v>
      </c>
      <c r="H1295">
        <v>3227</v>
      </c>
      <c r="I1295">
        <v>25275</v>
      </c>
      <c r="J1295">
        <f t="shared" si="60"/>
        <v>52.573529411764703</v>
      </c>
      <c r="K1295">
        <f t="shared" si="61"/>
        <v>1964</v>
      </c>
      <c r="L1295">
        <f t="shared" si="62"/>
        <v>8</v>
      </c>
    </row>
    <row r="1296" spans="1:12" x14ac:dyDescent="0.25">
      <c r="A1296" s="1">
        <v>23607</v>
      </c>
      <c r="B1296">
        <v>143</v>
      </c>
      <c r="C1296">
        <v>143.19999999999999</v>
      </c>
      <c r="D1296">
        <v>142.30000000000001</v>
      </c>
      <c r="E1296">
        <v>142.69999999999999</v>
      </c>
      <c r="G1296">
        <v>142.69999999999999</v>
      </c>
      <c r="H1296">
        <v>3671</v>
      </c>
      <c r="I1296">
        <v>24007</v>
      </c>
      <c r="J1296">
        <f t="shared" si="60"/>
        <v>52.463235294117638</v>
      </c>
      <c r="K1296">
        <f t="shared" si="61"/>
        <v>1964</v>
      </c>
      <c r="L1296">
        <f t="shared" si="62"/>
        <v>8</v>
      </c>
    </row>
    <row r="1297" spans="1:12" x14ac:dyDescent="0.25">
      <c r="A1297" s="1">
        <v>23608</v>
      </c>
      <c r="B1297">
        <v>142.69999999999999</v>
      </c>
      <c r="C1297">
        <v>144.19999999999999</v>
      </c>
      <c r="D1297">
        <v>142.6</v>
      </c>
      <c r="E1297">
        <v>144.1</v>
      </c>
      <c r="G1297">
        <v>144.1</v>
      </c>
      <c r="H1297">
        <v>1585</v>
      </c>
      <c r="I1297">
        <v>23775</v>
      </c>
      <c r="J1297">
        <f t="shared" si="60"/>
        <v>52.97794117647058</v>
      </c>
      <c r="K1297">
        <f t="shared" si="61"/>
        <v>1964</v>
      </c>
      <c r="L1297">
        <f t="shared" si="62"/>
        <v>8</v>
      </c>
    </row>
    <row r="1298" spans="1:12" x14ac:dyDescent="0.25">
      <c r="A1298" s="1">
        <v>23609</v>
      </c>
      <c r="B1298">
        <v>143.4</v>
      </c>
      <c r="C1298">
        <v>144</v>
      </c>
      <c r="D1298">
        <v>143.4</v>
      </c>
      <c r="E1298">
        <v>143.69999999999999</v>
      </c>
      <c r="G1298">
        <v>143.69999999999999</v>
      </c>
      <c r="H1298">
        <v>3178</v>
      </c>
      <c r="I1298">
        <v>22525</v>
      </c>
      <c r="J1298">
        <f t="shared" si="60"/>
        <v>52.830882352941167</v>
      </c>
      <c r="K1298">
        <f t="shared" si="61"/>
        <v>1964</v>
      </c>
      <c r="L1298">
        <f t="shared" si="62"/>
        <v>8</v>
      </c>
    </row>
    <row r="1299" spans="1:12" x14ac:dyDescent="0.25">
      <c r="A1299" s="1">
        <v>23610</v>
      </c>
      <c r="B1299">
        <v>143.30000000000001</v>
      </c>
      <c r="C1299">
        <v>143.69999999999999</v>
      </c>
      <c r="D1299">
        <v>143.19999999999999</v>
      </c>
      <c r="E1299">
        <v>143.6</v>
      </c>
      <c r="G1299">
        <v>143.6</v>
      </c>
      <c r="H1299">
        <v>1001</v>
      </c>
      <c r="I1299">
        <v>22089</v>
      </c>
      <c r="J1299">
        <f t="shared" si="60"/>
        <v>52.794117647058826</v>
      </c>
      <c r="K1299">
        <f t="shared" si="61"/>
        <v>1964</v>
      </c>
      <c r="L1299">
        <f t="shared" si="62"/>
        <v>8</v>
      </c>
    </row>
    <row r="1300" spans="1:12" x14ac:dyDescent="0.25">
      <c r="A1300" s="1">
        <v>23613</v>
      </c>
      <c r="B1300">
        <v>143.19999999999999</v>
      </c>
      <c r="C1300">
        <v>144.1</v>
      </c>
      <c r="D1300">
        <v>143.19999999999999</v>
      </c>
      <c r="E1300">
        <v>143.5</v>
      </c>
      <c r="G1300">
        <v>143.5</v>
      </c>
      <c r="H1300">
        <v>1943</v>
      </c>
      <c r="I1300">
        <v>21493</v>
      </c>
      <c r="J1300">
        <f t="shared" si="60"/>
        <v>52.757352941176471</v>
      </c>
      <c r="K1300">
        <f t="shared" si="61"/>
        <v>1964</v>
      </c>
      <c r="L1300">
        <f t="shared" si="62"/>
        <v>8</v>
      </c>
    </row>
    <row r="1301" spans="1:12" x14ac:dyDescent="0.25">
      <c r="A1301" s="1">
        <v>23614</v>
      </c>
      <c r="B1301">
        <v>143.30000000000001</v>
      </c>
      <c r="C1301">
        <v>143.4</v>
      </c>
      <c r="D1301">
        <v>143</v>
      </c>
      <c r="E1301">
        <v>143.30000000000001</v>
      </c>
      <c r="G1301">
        <v>143.30000000000001</v>
      </c>
      <c r="H1301">
        <v>1103</v>
      </c>
      <c r="I1301">
        <v>21115</v>
      </c>
      <c r="J1301">
        <f t="shared" si="60"/>
        <v>52.683823529411768</v>
      </c>
      <c r="K1301">
        <f t="shared" si="61"/>
        <v>1964</v>
      </c>
      <c r="L1301">
        <f t="shared" si="62"/>
        <v>8</v>
      </c>
    </row>
    <row r="1302" spans="1:12" x14ac:dyDescent="0.25">
      <c r="A1302" s="1">
        <v>23615</v>
      </c>
      <c r="B1302">
        <v>143.4</v>
      </c>
      <c r="C1302">
        <v>144.1</v>
      </c>
      <c r="D1302">
        <v>143.19999999999999</v>
      </c>
      <c r="E1302">
        <v>143.4</v>
      </c>
      <c r="G1302">
        <v>143.4</v>
      </c>
      <c r="H1302">
        <v>2209</v>
      </c>
      <c r="I1302">
        <v>20138</v>
      </c>
      <c r="J1302">
        <f t="shared" si="60"/>
        <v>52.720588235294123</v>
      </c>
      <c r="K1302">
        <f t="shared" si="61"/>
        <v>1964</v>
      </c>
      <c r="L1302">
        <f t="shared" si="62"/>
        <v>8</v>
      </c>
    </row>
    <row r="1303" spans="1:12" x14ac:dyDescent="0.25">
      <c r="A1303" s="1">
        <v>23616</v>
      </c>
      <c r="B1303">
        <v>143.19999999999999</v>
      </c>
      <c r="C1303">
        <v>145.19999999999999</v>
      </c>
      <c r="D1303">
        <v>143.1</v>
      </c>
      <c r="E1303">
        <v>144.30000000000001</v>
      </c>
      <c r="G1303">
        <v>144.30000000000001</v>
      </c>
      <c r="H1303">
        <v>1662</v>
      </c>
      <c r="I1303">
        <v>19936</v>
      </c>
      <c r="J1303">
        <f t="shared" si="60"/>
        <v>53.051470588235297</v>
      </c>
      <c r="K1303">
        <f t="shared" si="61"/>
        <v>1964</v>
      </c>
      <c r="L1303">
        <f t="shared" si="62"/>
        <v>8</v>
      </c>
    </row>
    <row r="1304" spans="1:12" x14ac:dyDescent="0.25">
      <c r="A1304" s="1">
        <v>23617</v>
      </c>
      <c r="B1304">
        <v>144.4</v>
      </c>
      <c r="C1304">
        <v>145.1</v>
      </c>
      <c r="D1304">
        <v>143.69999999999999</v>
      </c>
      <c r="E1304">
        <v>144</v>
      </c>
      <c r="G1304">
        <v>144</v>
      </c>
      <c r="H1304">
        <v>3210</v>
      </c>
      <c r="I1304">
        <v>18528</v>
      </c>
      <c r="J1304">
        <f t="shared" si="60"/>
        <v>52.941176470588232</v>
      </c>
      <c r="K1304">
        <f t="shared" si="61"/>
        <v>1964</v>
      </c>
      <c r="L1304">
        <f t="shared" si="62"/>
        <v>8</v>
      </c>
    </row>
    <row r="1305" spans="1:12" x14ac:dyDescent="0.25">
      <c r="A1305" s="1">
        <v>23620</v>
      </c>
      <c r="B1305">
        <v>144</v>
      </c>
      <c r="C1305">
        <v>144.1</v>
      </c>
      <c r="D1305">
        <v>143</v>
      </c>
      <c r="E1305">
        <v>143.1</v>
      </c>
      <c r="G1305">
        <v>143.1</v>
      </c>
      <c r="H1305">
        <v>3606</v>
      </c>
      <c r="I1305">
        <v>17264</v>
      </c>
      <c r="J1305">
        <f t="shared" si="60"/>
        <v>52.610294117647058</v>
      </c>
      <c r="K1305">
        <f t="shared" si="61"/>
        <v>1964</v>
      </c>
      <c r="L1305">
        <f t="shared" si="62"/>
        <v>8</v>
      </c>
    </row>
    <row r="1306" spans="1:12" x14ac:dyDescent="0.25">
      <c r="A1306" s="1">
        <v>23621</v>
      </c>
      <c r="B1306">
        <v>143.19999999999999</v>
      </c>
      <c r="C1306">
        <v>144</v>
      </c>
      <c r="D1306">
        <v>143</v>
      </c>
      <c r="E1306">
        <v>143.4</v>
      </c>
      <c r="G1306">
        <v>143.4</v>
      </c>
      <c r="H1306">
        <v>3948</v>
      </c>
      <c r="I1306">
        <v>14992</v>
      </c>
      <c r="J1306">
        <f t="shared" si="60"/>
        <v>52.720588235294123</v>
      </c>
      <c r="K1306">
        <f t="shared" si="61"/>
        <v>1964</v>
      </c>
      <c r="L1306">
        <f t="shared" si="62"/>
        <v>9</v>
      </c>
    </row>
    <row r="1307" spans="1:12" x14ac:dyDescent="0.25">
      <c r="A1307" s="1">
        <v>23622</v>
      </c>
      <c r="B1307">
        <v>143.30000000000001</v>
      </c>
      <c r="C1307">
        <v>144</v>
      </c>
      <c r="D1307">
        <v>143.1</v>
      </c>
      <c r="E1307">
        <v>143.4</v>
      </c>
      <c r="G1307">
        <v>143.4</v>
      </c>
      <c r="H1307">
        <v>2076</v>
      </c>
      <c r="I1307">
        <v>14089</v>
      </c>
      <c r="J1307">
        <f t="shared" si="60"/>
        <v>52.720588235294123</v>
      </c>
      <c r="K1307">
        <f t="shared" si="61"/>
        <v>1964</v>
      </c>
      <c r="L1307">
        <f t="shared" si="62"/>
        <v>9</v>
      </c>
    </row>
    <row r="1308" spans="1:12" x14ac:dyDescent="0.25">
      <c r="A1308" s="1">
        <v>23623</v>
      </c>
      <c r="B1308">
        <v>143.4</v>
      </c>
      <c r="C1308">
        <v>144.19999999999999</v>
      </c>
      <c r="D1308">
        <v>143.4</v>
      </c>
      <c r="E1308">
        <v>143.4</v>
      </c>
      <c r="G1308">
        <v>143.4</v>
      </c>
      <c r="H1308">
        <v>2079</v>
      </c>
      <c r="I1308">
        <v>13415</v>
      </c>
      <c r="J1308">
        <f t="shared" si="60"/>
        <v>52.720588235294123</v>
      </c>
      <c r="K1308">
        <f t="shared" si="61"/>
        <v>1964</v>
      </c>
      <c r="L1308">
        <f t="shared" si="62"/>
        <v>9</v>
      </c>
    </row>
    <row r="1309" spans="1:12" x14ac:dyDescent="0.25">
      <c r="A1309" s="1">
        <v>23624</v>
      </c>
      <c r="B1309">
        <v>143.4</v>
      </c>
      <c r="C1309">
        <v>143.5</v>
      </c>
      <c r="D1309">
        <v>142.5</v>
      </c>
      <c r="E1309">
        <v>142.5</v>
      </c>
      <c r="G1309">
        <v>142.5</v>
      </c>
      <c r="H1309">
        <v>2952</v>
      </c>
      <c r="I1309">
        <v>12450</v>
      </c>
      <c r="J1309">
        <f t="shared" si="60"/>
        <v>52.389705882352942</v>
      </c>
      <c r="K1309">
        <f t="shared" si="61"/>
        <v>1964</v>
      </c>
      <c r="L1309">
        <f t="shared" si="62"/>
        <v>9</v>
      </c>
    </row>
    <row r="1310" spans="1:12" x14ac:dyDescent="0.25">
      <c r="A1310" s="1">
        <v>23628</v>
      </c>
      <c r="B1310">
        <v>142.69999999999999</v>
      </c>
      <c r="C1310">
        <v>143.30000000000001</v>
      </c>
      <c r="D1310">
        <v>142.6</v>
      </c>
      <c r="E1310">
        <v>143.19999999999999</v>
      </c>
      <c r="G1310">
        <v>143.19999999999999</v>
      </c>
      <c r="H1310">
        <v>2235</v>
      </c>
      <c r="I1310">
        <v>11258</v>
      </c>
      <c r="J1310">
        <f t="shared" si="60"/>
        <v>52.647058823529413</v>
      </c>
      <c r="K1310">
        <f t="shared" si="61"/>
        <v>1964</v>
      </c>
      <c r="L1310">
        <f t="shared" si="62"/>
        <v>9</v>
      </c>
    </row>
    <row r="1311" spans="1:12" x14ac:dyDescent="0.25">
      <c r="A1311" s="1">
        <v>23629</v>
      </c>
      <c r="B1311">
        <v>143.19999999999999</v>
      </c>
      <c r="C1311">
        <v>143.6</v>
      </c>
      <c r="D1311">
        <v>143</v>
      </c>
      <c r="E1311">
        <v>143.30000000000001</v>
      </c>
      <c r="G1311">
        <v>143.30000000000001</v>
      </c>
      <c r="H1311">
        <v>1251</v>
      </c>
      <c r="I1311">
        <v>10238</v>
      </c>
      <c r="J1311">
        <f t="shared" si="60"/>
        <v>52.683823529411768</v>
      </c>
      <c r="K1311">
        <f t="shared" si="61"/>
        <v>1964</v>
      </c>
      <c r="L1311">
        <f t="shared" si="62"/>
        <v>9</v>
      </c>
    </row>
    <row r="1312" spans="1:12" x14ac:dyDescent="0.25">
      <c r="A1312" s="1">
        <v>23630</v>
      </c>
      <c r="B1312">
        <v>143.4</v>
      </c>
      <c r="C1312">
        <v>143.6</v>
      </c>
      <c r="D1312">
        <v>143.4</v>
      </c>
      <c r="E1312">
        <v>143.5</v>
      </c>
      <c r="G1312">
        <v>143.5</v>
      </c>
      <c r="H1312">
        <v>1098</v>
      </c>
      <c r="I1312">
        <v>9580</v>
      </c>
      <c r="J1312">
        <f t="shared" si="60"/>
        <v>52.757352941176471</v>
      </c>
      <c r="K1312">
        <f t="shared" si="61"/>
        <v>1964</v>
      </c>
      <c r="L1312">
        <f t="shared" si="62"/>
        <v>9</v>
      </c>
    </row>
    <row r="1313" spans="1:12" x14ac:dyDescent="0.25">
      <c r="A1313" s="1">
        <v>23631</v>
      </c>
      <c r="B1313">
        <v>143.5</v>
      </c>
      <c r="C1313">
        <v>144.69999999999999</v>
      </c>
      <c r="D1313">
        <v>143.5</v>
      </c>
      <c r="E1313">
        <v>144.69999999999999</v>
      </c>
      <c r="G1313">
        <v>144.69999999999999</v>
      </c>
      <c r="H1313">
        <v>1369</v>
      </c>
      <c r="I1313">
        <v>8921</v>
      </c>
      <c r="J1313">
        <f t="shared" si="60"/>
        <v>53.198529411764696</v>
      </c>
      <c r="K1313">
        <f t="shared" si="61"/>
        <v>1964</v>
      </c>
      <c r="L1313">
        <f t="shared" si="62"/>
        <v>9</v>
      </c>
    </row>
    <row r="1314" spans="1:12" x14ac:dyDescent="0.25">
      <c r="A1314" s="1">
        <v>23634</v>
      </c>
      <c r="B1314">
        <v>144.4</v>
      </c>
      <c r="C1314">
        <v>145.6</v>
      </c>
      <c r="D1314">
        <v>144.4</v>
      </c>
      <c r="E1314">
        <v>145.4</v>
      </c>
      <c r="G1314">
        <v>145.4</v>
      </c>
      <c r="H1314">
        <v>1364</v>
      </c>
      <c r="I1314">
        <v>8417</v>
      </c>
      <c r="J1314">
        <f t="shared" si="60"/>
        <v>53.455882352941174</v>
      </c>
      <c r="K1314">
        <f t="shared" si="61"/>
        <v>1964</v>
      </c>
      <c r="L1314">
        <f t="shared" si="62"/>
        <v>9</v>
      </c>
    </row>
    <row r="1315" spans="1:12" x14ac:dyDescent="0.25">
      <c r="A1315" s="1">
        <v>23635</v>
      </c>
      <c r="B1315">
        <v>145.5</v>
      </c>
      <c r="C1315">
        <v>147.69999999999999</v>
      </c>
      <c r="D1315">
        <v>145.5</v>
      </c>
      <c r="E1315">
        <v>147.69999999999999</v>
      </c>
      <c r="G1315">
        <v>147.69999999999999</v>
      </c>
      <c r="H1315">
        <v>2504</v>
      </c>
      <c r="I1315">
        <v>7189</v>
      </c>
      <c r="J1315">
        <f t="shared" si="60"/>
        <v>54.30147058823529</v>
      </c>
      <c r="K1315">
        <f t="shared" si="61"/>
        <v>1964</v>
      </c>
      <c r="L1315">
        <f t="shared" si="62"/>
        <v>9</v>
      </c>
    </row>
    <row r="1316" spans="1:12" x14ac:dyDescent="0.25">
      <c r="A1316" s="1">
        <v>23636</v>
      </c>
      <c r="B1316">
        <v>148.19999999999999</v>
      </c>
      <c r="C1316">
        <v>148.5</v>
      </c>
      <c r="D1316">
        <v>147.4</v>
      </c>
      <c r="E1316">
        <v>147.69999999999999</v>
      </c>
      <c r="G1316">
        <v>147.69999999999999</v>
      </c>
      <c r="H1316">
        <v>3084</v>
      </c>
      <c r="I1316">
        <v>5674</v>
      </c>
      <c r="J1316">
        <f t="shared" si="60"/>
        <v>54.30147058823529</v>
      </c>
      <c r="K1316">
        <f t="shared" si="61"/>
        <v>1964</v>
      </c>
      <c r="L1316">
        <f t="shared" si="62"/>
        <v>9</v>
      </c>
    </row>
    <row r="1317" spans="1:12" x14ac:dyDescent="0.25">
      <c r="A1317" s="1">
        <v>23637</v>
      </c>
      <c r="B1317">
        <v>147.6</v>
      </c>
      <c r="C1317">
        <v>149.5</v>
      </c>
      <c r="D1317">
        <v>147.19999999999999</v>
      </c>
      <c r="E1317">
        <v>149.4</v>
      </c>
      <c r="G1317">
        <v>149.4</v>
      </c>
      <c r="H1317">
        <v>1959</v>
      </c>
      <c r="I1317">
        <v>4638</v>
      </c>
      <c r="J1317">
        <f t="shared" si="60"/>
        <v>54.926470588235297</v>
      </c>
      <c r="K1317">
        <f t="shared" si="61"/>
        <v>1964</v>
      </c>
      <c r="L1317">
        <f t="shared" si="62"/>
        <v>9</v>
      </c>
    </row>
    <row r="1318" spans="1:12" x14ac:dyDescent="0.25">
      <c r="A1318" s="1">
        <v>23638</v>
      </c>
      <c r="B1318">
        <v>149.5</v>
      </c>
      <c r="C1318">
        <v>150.19999999999999</v>
      </c>
      <c r="D1318">
        <v>147.6</v>
      </c>
      <c r="E1318">
        <v>149.5</v>
      </c>
      <c r="G1318">
        <v>149.5</v>
      </c>
      <c r="H1318">
        <v>2371</v>
      </c>
      <c r="I1318">
        <v>3485</v>
      </c>
      <c r="J1318">
        <f t="shared" si="60"/>
        <v>54.963235294117652</v>
      </c>
      <c r="K1318">
        <f t="shared" si="61"/>
        <v>1964</v>
      </c>
      <c r="L1318">
        <f t="shared" si="62"/>
        <v>9</v>
      </c>
    </row>
    <row r="1319" spans="1:12" x14ac:dyDescent="0.25">
      <c r="A1319" s="1">
        <v>23641</v>
      </c>
      <c r="B1319">
        <v>148.5</v>
      </c>
      <c r="C1319">
        <v>149.4</v>
      </c>
      <c r="D1319">
        <v>147.4</v>
      </c>
      <c r="E1319">
        <v>147.4</v>
      </c>
      <c r="G1319">
        <v>147.4</v>
      </c>
      <c r="H1319">
        <v>2848</v>
      </c>
      <c r="I1319">
        <v>2748</v>
      </c>
      <c r="J1319">
        <f t="shared" si="60"/>
        <v>54.191176470588232</v>
      </c>
      <c r="K1319">
        <f t="shared" si="61"/>
        <v>1964</v>
      </c>
      <c r="L1319">
        <f t="shared" si="62"/>
        <v>9</v>
      </c>
    </row>
    <row r="1320" spans="1:12" x14ac:dyDescent="0.25">
      <c r="A1320" s="1">
        <v>23642</v>
      </c>
      <c r="B1320">
        <v>151.1</v>
      </c>
      <c r="C1320">
        <v>151.1</v>
      </c>
      <c r="D1320">
        <v>150</v>
      </c>
      <c r="E1320">
        <v>150.19999999999999</v>
      </c>
      <c r="G1320">
        <v>150.19999999999999</v>
      </c>
      <c r="H1320">
        <v>4381</v>
      </c>
      <c r="I1320">
        <v>49679</v>
      </c>
      <c r="J1320">
        <f t="shared" si="60"/>
        <v>55.220588235294109</v>
      </c>
      <c r="K1320">
        <f t="shared" si="61"/>
        <v>1964</v>
      </c>
      <c r="L1320">
        <f t="shared" si="62"/>
        <v>9</v>
      </c>
    </row>
    <row r="1321" spans="1:12" x14ac:dyDescent="0.25">
      <c r="A1321" s="1">
        <v>23643</v>
      </c>
      <c r="B1321">
        <v>149.19999999999999</v>
      </c>
      <c r="C1321">
        <v>149.4</v>
      </c>
      <c r="D1321">
        <v>148.5</v>
      </c>
      <c r="E1321">
        <v>149.19999999999999</v>
      </c>
      <c r="G1321">
        <v>149.19999999999999</v>
      </c>
      <c r="H1321">
        <v>5738</v>
      </c>
      <c r="I1321">
        <v>50686</v>
      </c>
      <c r="J1321">
        <f t="shared" si="60"/>
        <v>54.852941176470587</v>
      </c>
      <c r="K1321">
        <f t="shared" si="61"/>
        <v>1964</v>
      </c>
      <c r="L1321">
        <f t="shared" si="62"/>
        <v>9</v>
      </c>
    </row>
    <row r="1322" spans="1:12" x14ac:dyDescent="0.25">
      <c r="A1322" s="1">
        <v>23644</v>
      </c>
      <c r="B1322">
        <v>149.1</v>
      </c>
      <c r="C1322">
        <v>149.19999999999999</v>
      </c>
      <c r="D1322">
        <v>147.5</v>
      </c>
      <c r="E1322">
        <v>148.19999999999999</v>
      </c>
      <c r="G1322">
        <v>148.19999999999999</v>
      </c>
      <c r="H1322">
        <v>6668</v>
      </c>
      <c r="I1322">
        <v>50881</v>
      </c>
      <c r="J1322">
        <f t="shared" si="60"/>
        <v>54.485294117647058</v>
      </c>
      <c r="K1322">
        <f t="shared" si="61"/>
        <v>1964</v>
      </c>
      <c r="L1322">
        <f t="shared" si="62"/>
        <v>9</v>
      </c>
    </row>
    <row r="1323" spans="1:12" x14ac:dyDescent="0.25">
      <c r="A1323" s="1">
        <v>23645</v>
      </c>
      <c r="B1323">
        <v>147.69999999999999</v>
      </c>
      <c r="C1323">
        <v>148.69999999999999</v>
      </c>
      <c r="D1323">
        <v>147.5</v>
      </c>
      <c r="E1323">
        <v>148</v>
      </c>
      <c r="G1323">
        <v>148</v>
      </c>
      <c r="H1323">
        <v>6933</v>
      </c>
      <c r="I1323">
        <v>49731</v>
      </c>
      <c r="J1323">
        <f t="shared" si="60"/>
        <v>54.411764705882355</v>
      </c>
      <c r="K1323">
        <f t="shared" si="61"/>
        <v>1964</v>
      </c>
      <c r="L1323">
        <f t="shared" si="62"/>
        <v>9</v>
      </c>
    </row>
    <row r="1324" spans="1:12" x14ac:dyDescent="0.25">
      <c r="A1324" s="1">
        <v>23648</v>
      </c>
      <c r="B1324">
        <v>148</v>
      </c>
      <c r="C1324">
        <v>149.1</v>
      </c>
      <c r="D1324">
        <v>148</v>
      </c>
      <c r="E1324">
        <v>148.19999999999999</v>
      </c>
      <c r="G1324">
        <v>148.19999999999999</v>
      </c>
      <c r="H1324">
        <v>2812</v>
      </c>
      <c r="I1324">
        <v>49219</v>
      </c>
      <c r="J1324">
        <f t="shared" si="60"/>
        <v>54.485294117647058</v>
      </c>
      <c r="K1324">
        <f t="shared" si="61"/>
        <v>1964</v>
      </c>
      <c r="L1324">
        <f t="shared" si="62"/>
        <v>9</v>
      </c>
    </row>
    <row r="1325" spans="1:12" x14ac:dyDescent="0.25">
      <c r="A1325" s="1">
        <v>23649</v>
      </c>
      <c r="B1325">
        <v>148.19999999999999</v>
      </c>
      <c r="C1325">
        <v>148.30000000000001</v>
      </c>
      <c r="D1325">
        <v>148</v>
      </c>
      <c r="E1325">
        <v>148.1</v>
      </c>
      <c r="G1325">
        <v>148.1</v>
      </c>
      <c r="H1325">
        <v>3370</v>
      </c>
      <c r="I1325">
        <v>49235</v>
      </c>
      <c r="J1325">
        <f t="shared" si="60"/>
        <v>54.448529411764696</v>
      </c>
      <c r="K1325">
        <f t="shared" si="61"/>
        <v>1964</v>
      </c>
      <c r="L1325">
        <f t="shared" si="62"/>
        <v>9</v>
      </c>
    </row>
    <row r="1326" spans="1:12" x14ac:dyDescent="0.25">
      <c r="A1326" s="1">
        <v>23650</v>
      </c>
      <c r="B1326">
        <v>148.1</v>
      </c>
      <c r="C1326">
        <v>148.1</v>
      </c>
      <c r="D1326">
        <v>147.5</v>
      </c>
      <c r="E1326">
        <v>147.6</v>
      </c>
      <c r="G1326">
        <v>147.6</v>
      </c>
      <c r="H1326">
        <v>2515</v>
      </c>
      <c r="I1326">
        <v>49074</v>
      </c>
      <c r="J1326">
        <f t="shared" si="60"/>
        <v>54.264705882352942</v>
      </c>
      <c r="K1326">
        <f t="shared" si="61"/>
        <v>1964</v>
      </c>
      <c r="L1326">
        <f t="shared" si="62"/>
        <v>9</v>
      </c>
    </row>
    <row r="1327" spans="1:12" x14ac:dyDescent="0.25">
      <c r="A1327" s="1">
        <v>23651</v>
      </c>
      <c r="B1327">
        <v>147.69999999999999</v>
      </c>
      <c r="C1327">
        <v>148.30000000000001</v>
      </c>
      <c r="D1327">
        <v>147.5</v>
      </c>
      <c r="E1327">
        <v>148.19999999999999</v>
      </c>
      <c r="G1327">
        <v>148.19999999999999</v>
      </c>
      <c r="H1327">
        <v>3867</v>
      </c>
      <c r="I1327">
        <v>48917</v>
      </c>
      <c r="J1327">
        <f t="shared" si="60"/>
        <v>54.485294117647058</v>
      </c>
      <c r="K1327">
        <f t="shared" si="61"/>
        <v>1964</v>
      </c>
      <c r="L1327">
        <f t="shared" si="62"/>
        <v>10</v>
      </c>
    </row>
    <row r="1328" spans="1:12" x14ac:dyDescent="0.25">
      <c r="A1328" s="1">
        <v>23652</v>
      </c>
      <c r="B1328">
        <v>148.19999999999999</v>
      </c>
      <c r="C1328">
        <v>149.4</v>
      </c>
      <c r="D1328">
        <v>148.19999999999999</v>
      </c>
      <c r="E1328">
        <v>148.4</v>
      </c>
      <c r="G1328">
        <v>148.4</v>
      </c>
      <c r="H1328">
        <v>3610</v>
      </c>
      <c r="I1328">
        <v>47271</v>
      </c>
      <c r="J1328">
        <f t="shared" si="60"/>
        <v>54.558823529411768</v>
      </c>
      <c r="K1328">
        <f t="shared" si="61"/>
        <v>1964</v>
      </c>
      <c r="L1328">
        <f t="shared" si="62"/>
        <v>10</v>
      </c>
    </row>
    <row r="1329" spans="1:12" x14ac:dyDescent="0.25">
      <c r="A1329" s="1">
        <v>23655</v>
      </c>
      <c r="B1329">
        <v>148.1</v>
      </c>
      <c r="C1329">
        <v>149</v>
      </c>
      <c r="D1329">
        <v>148.1</v>
      </c>
      <c r="E1329">
        <v>148.5</v>
      </c>
      <c r="G1329">
        <v>148.5</v>
      </c>
      <c r="H1329">
        <v>3741</v>
      </c>
      <c r="I1329">
        <v>46735</v>
      </c>
      <c r="J1329">
        <f t="shared" si="60"/>
        <v>54.595588235294123</v>
      </c>
      <c r="K1329">
        <f t="shared" si="61"/>
        <v>1964</v>
      </c>
      <c r="L1329">
        <f t="shared" si="62"/>
        <v>10</v>
      </c>
    </row>
    <row r="1330" spans="1:12" x14ac:dyDescent="0.25">
      <c r="A1330" s="1">
        <v>23656</v>
      </c>
      <c r="B1330">
        <v>148.4</v>
      </c>
      <c r="C1330">
        <v>149.4</v>
      </c>
      <c r="D1330">
        <v>148.4</v>
      </c>
      <c r="E1330">
        <v>149</v>
      </c>
      <c r="G1330">
        <v>149</v>
      </c>
      <c r="H1330">
        <v>1493</v>
      </c>
      <c r="I1330">
        <v>46608</v>
      </c>
      <c r="J1330">
        <f t="shared" si="60"/>
        <v>54.779411764705884</v>
      </c>
      <c r="K1330">
        <f t="shared" si="61"/>
        <v>1964</v>
      </c>
      <c r="L1330">
        <f t="shared" si="62"/>
        <v>10</v>
      </c>
    </row>
    <row r="1331" spans="1:12" x14ac:dyDescent="0.25">
      <c r="A1331" s="1">
        <v>23657</v>
      </c>
      <c r="B1331">
        <v>149.1</v>
      </c>
      <c r="C1331">
        <v>150</v>
      </c>
      <c r="D1331">
        <v>149.1</v>
      </c>
      <c r="E1331">
        <v>149.69999999999999</v>
      </c>
      <c r="G1331">
        <v>149.69999999999999</v>
      </c>
      <c r="H1331">
        <v>2413</v>
      </c>
      <c r="I1331">
        <v>46800</v>
      </c>
      <c r="J1331">
        <f t="shared" si="60"/>
        <v>55.036764705882348</v>
      </c>
      <c r="K1331">
        <f t="shared" si="61"/>
        <v>1964</v>
      </c>
      <c r="L1331">
        <f t="shared" si="62"/>
        <v>10</v>
      </c>
    </row>
    <row r="1332" spans="1:12" x14ac:dyDescent="0.25">
      <c r="A1332" s="1">
        <v>23658</v>
      </c>
      <c r="B1332">
        <v>150</v>
      </c>
      <c r="C1332">
        <v>150.5</v>
      </c>
      <c r="D1332">
        <v>149.6</v>
      </c>
      <c r="E1332">
        <v>150.1</v>
      </c>
      <c r="G1332">
        <v>150.1</v>
      </c>
      <c r="H1332">
        <v>3386</v>
      </c>
      <c r="I1332">
        <v>45965</v>
      </c>
      <c r="J1332">
        <f t="shared" si="60"/>
        <v>55.183823529411761</v>
      </c>
      <c r="K1332">
        <f t="shared" si="61"/>
        <v>1964</v>
      </c>
      <c r="L1332">
        <f t="shared" si="62"/>
        <v>10</v>
      </c>
    </row>
    <row r="1333" spans="1:12" x14ac:dyDescent="0.25">
      <c r="A1333" s="1">
        <v>23659</v>
      </c>
      <c r="B1333">
        <v>150.19999999999999</v>
      </c>
      <c r="C1333">
        <v>152</v>
      </c>
      <c r="D1333">
        <v>150</v>
      </c>
      <c r="E1333">
        <v>151.1</v>
      </c>
      <c r="G1333">
        <v>151.1</v>
      </c>
      <c r="H1333">
        <v>2297</v>
      </c>
      <c r="I1333">
        <v>45653</v>
      </c>
      <c r="J1333">
        <f t="shared" si="60"/>
        <v>55.55147058823529</v>
      </c>
      <c r="K1333">
        <f t="shared" si="61"/>
        <v>1964</v>
      </c>
      <c r="L1333">
        <f t="shared" si="62"/>
        <v>10</v>
      </c>
    </row>
    <row r="1334" spans="1:12" x14ac:dyDescent="0.25">
      <c r="A1334" s="1">
        <v>23662</v>
      </c>
      <c r="B1334">
        <v>150.6</v>
      </c>
      <c r="C1334">
        <v>150.6</v>
      </c>
      <c r="D1334">
        <v>150.19999999999999</v>
      </c>
      <c r="E1334">
        <v>150.4</v>
      </c>
      <c r="G1334">
        <v>150.4</v>
      </c>
      <c r="H1334">
        <v>5303</v>
      </c>
      <c r="I1334">
        <v>44458</v>
      </c>
      <c r="J1334">
        <f t="shared" si="60"/>
        <v>55.294117647058826</v>
      </c>
      <c r="K1334">
        <f t="shared" si="61"/>
        <v>1964</v>
      </c>
      <c r="L1334">
        <f t="shared" si="62"/>
        <v>10</v>
      </c>
    </row>
    <row r="1335" spans="1:12" x14ac:dyDescent="0.25">
      <c r="A1335" s="1">
        <v>23663</v>
      </c>
      <c r="B1335">
        <v>150.1</v>
      </c>
      <c r="C1335">
        <v>150.1</v>
      </c>
      <c r="D1335">
        <v>148.5</v>
      </c>
      <c r="E1335">
        <v>148.69999999999999</v>
      </c>
      <c r="G1335">
        <v>148.69999999999999</v>
      </c>
      <c r="H1335">
        <v>2333</v>
      </c>
      <c r="I1335">
        <v>44368</v>
      </c>
      <c r="J1335">
        <f t="shared" si="60"/>
        <v>54.669117647058819</v>
      </c>
      <c r="K1335">
        <f t="shared" si="61"/>
        <v>1964</v>
      </c>
      <c r="L1335">
        <f t="shared" si="62"/>
        <v>10</v>
      </c>
    </row>
    <row r="1336" spans="1:12" x14ac:dyDescent="0.25">
      <c r="A1336" s="1">
        <v>23664</v>
      </c>
      <c r="B1336">
        <v>148.5</v>
      </c>
      <c r="C1336">
        <v>148.6</v>
      </c>
      <c r="D1336">
        <v>148.1</v>
      </c>
      <c r="E1336">
        <v>148.30000000000001</v>
      </c>
      <c r="G1336">
        <v>148.30000000000001</v>
      </c>
      <c r="H1336">
        <v>3244</v>
      </c>
      <c r="I1336">
        <v>43793</v>
      </c>
      <c r="J1336">
        <f t="shared" si="60"/>
        <v>54.52205882352942</v>
      </c>
      <c r="K1336">
        <f t="shared" si="61"/>
        <v>1964</v>
      </c>
      <c r="L1336">
        <f t="shared" si="62"/>
        <v>10</v>
      </c>
    </row>
    <row r="1337" spans="1:12" x14ac:dyDescent="0.25">
      <c r="A1337" s="1">
        <v>23665</v>
      </c>
      <c r="B1337">
        <v>148.5</v>
      </c>
      <c r="C1337">
        <v>150</v>
      </c>
      <c r="D1337">
        <v>148.5</v>
      </c>
      <c r="E1337">
        <v>149.1</v>
      </c>
      <c r="G1337">
        <v>149.1</v>
      </c>
      <c r="H1337">
        <v>2831</v>
      </c>
      <c r="I1337">
        <v>43353</v>
      </c>
      <c r="J1337">
        <f t="shared" si="60"/>
        <v>54.816176470588232</v>
      </c>
      <c r="K1337">
        <f t="shared" si="61"/>
        <v>1964</v>
      </c>
      <c r="L1337">
        <f t="shared" si="62"/>
        <v>10</v>
      </c>
    </row>
    <row r="1338" spans="1:12" x14ac:dyDescent="0.25">
      <c r="A1338" s="1">
        <v>23666</v>
      </c>
      <c r="B1338">
        <v>149.1</v>
      </c>
      <c r="C1338">
        <v>149.5</v>
      </c>
      <c r="D1338">
        <v>148.69999999999999</v>
      </c>
      <c r="E1338">
        <v>149.1</v>
      </c>
      <c r="G1338">
        <v>149.1</v>
      </c>
      <c r="H1338">
        <v>1645</v>
      </c>
      <c r="I1338">
        <v>43101</v>
      </c>
      <c r="J1338">
        <f t="shared" si="60"/>
        <v>54.816176470588232</v>
      </c>
      <c r="K1338">
        <f t="shared" si="61"/>
        <v>1964</v>
      </c>
      <c r="L1338">
        <f t="shared" si="62"/>
        <v>10</v>
      </c>
    </row>
    <row r="1339" spans="1:12" x14ac:dyDescent="0.25">
      <c r="A1339" s="1">
        <v>23669</v>
      </c>
      <c r="B1339">
        <v>149.4</v>
      </c>
      <c r="C1339">
        <v>150.6</v>
      </c>
      <c r="D1339">
        <v>149.4</v>
      </c>
      <c r="E1339">
        <v>150.4</v>
      </c>
      <c r="G1339">
        <v>150.4</v>
      </c>
      <c r="H1339">
        <v>1577</v>
      </c>
      <c r="I1339">
        <v>43044</v>
      </c>
      <c r="J1339">
        <f t="shared" si="60"/>
        <v>55.294117647058826</v>
      </c>
      <c r="K1339">
        <f t="shared" si="61"/>
        <v>1964</v>
      </c>
      <c r="L1339">
        <f t="shared" si="62"/>
        <v>10</v>
      </c>
    </row>
    <row r="1340" spans="1:12" x14ac:dyDescent="0.25">
      <c r="A1340" s="1">
        <v>23670</v>
      </c>
      <c r="B1340">
        <v>151</v>
      </c>
      <c r="C1340">
        <v>151.6</v>
      </c>
      <c r="D1340">
        <v>150.69999999999999</v>
      </c>
      <c r="E1340">
        <v>151.4</v>
      </c>
      <c r="G1340">
        <v>151.4</v>
      </c>
      <c r="H1340">
        <v>1837</v>
      </c>
      <c r="I1340">
        <v>42507</v>
      </c>
      <c r="J1340">
        <f t="shared" si="60"/>
        <v>55.661764705882355</v>
      </c>
      <c r="K1340">
        <f t="shared" si="61"/>
        <v>1964</v>
      </c>
      <c r="L1340">
        <f t="shared" si="62"/>
        <v>10</v>
      </c>
    </row>
    <row r="1341" spans="1:12" x14ac:dyDescent="0.25">
      <c r="A1341" s="1">
        <v>23671</v>
      </c>
      <c r="B1341">
        <v>151.5</v>
      </c>
      <c r="C1341">
        <v>152</v>
      </c>
      <c r="D1341">
        <v>151.4</v>
      </c>
      <c r="E1341">
        <v>151.6</v>
      </c>
      <c r="G1341">
        <v>151.6</v>
      </c>
      <c r="H1341">
        <v>3283</v>
      </c>
      <c r="I1341">
        <v>41628</v>
      </c>
      <c r="J1341">
        <f t="shared" si="60"/>
        <v>55.735294117647058</v>
      </c>
      <c r="K1341">
        <f t="shared" si="61"/>
        <v>1964</v>
      </c>
      <c r="L1341">
        <f t="shared" si="62"/>
        <v>10</v>
      </c>
    </row>
    <row r="1342" spans="1:12" x14ac:dyDescent="0.25">
      <c r="A1342" s="1">
        <v>23672</v>
      </c>
      <c r="B1342">
        <v>151.4</v>
      </c>
      <c r="C1342">
        <v>151.5</v>
      </c>
      <c r="D1342">
        <v>150.19999999999999</v>
      </c>
      <c r="E1342">
        <v>150.4</v>
      </c>
      <c r="G1342">
        <v>150.4</v>
      </c>
      <c r="H1342">
        <v>3415</v>
      </c>
      <c r="I1342">
        <v>40173</v>
      </c>
      <c r="J1342">
        <f t="shared" si="60"/>
        <v>55.294117647058826</v>
      </c>
      <c r="K1342">
        <f t="shared" si="61"/>
        <v>1964</v>
      </c>
      <c r="L1342">
        <f t="shared" si="62"/>
        <v>10</v>
      </c>
    </row>
    <row r="1343" spans="1:12" x14ac:dyDescent="0.25">
      <c r="A1343" s="1">
        <v>23673</v>
      </c>
      <c r="B1343">
        <v>150.30000000000001</v>
      </c>
      <c r="C1343">
        <v>151.4</v>
      </c>
      <c r="D1343">
        <v>150</v>
      </c>
      <c r="E1343">
        <v>150.5</v>
      </c>
      <c r="G1343">
        <v>150.5</v>
      </c>
      <c r="H1343">
        <v>3318</v>
      </c>
      <c r="I1343">
        <v>39319</v>
      </c>
      <c r="J1343">
        <f t="shared" si="60"/>
        <v>55.330882352941167</v>
      </c>
      <c r="K1343">
        <f t="shared" si="61"/>
        <v>1964</v>
      </c>
      <c r="L1343">
        <f t="shared" si="62"/>
        <v>10</v>
      </c>
    </row>
    <row r="1344" spans="1:12" x14ac:dyDescent="0.25">
      <c r="A1344" s="1">
        <v>23676</v>
      </c>
      <c r="B1344">
        <v>150.4</v>
      </c>
      <c r="C1344">
        <v>151.30000000000001</v>
      </c>
      <c r="D1344">
        <v>150.1</v>
      </c>
      <c r="E1344">
        <v>151</v>
      </c>
      <c r="G1344">
        <v>151</v>
      </c>
      <c r="H1344">
        <v>2715</v>
      </c>
      <c r="I1344">
        <v>38700</v>
      </c>
      <c r="J1344">
        <f t="shared" si="60"/>
        <v>55.514705882352942</v>
      </c>
      <c r="K1344">
        <f t="shared" si="61"/>
        <v>1964</v>
      </c>
      <c r="L1344">
        <f t="shared" si="62"/>
        <v>10</v>
      </c>
    </row>
    <row r="1345" spans="1:12" x14ac:dyDescent="0.25">
      <c r="A1345" s="1">
        <v>23677</v>
      </c>
      <c r="B1345">
        <v>151.19999999999999</v>
      </c>
      <c r="C1345">
        <v>151.4</v>
      </c>
      <c r="D1345">
        <v>150.1</v>
      </c>
      <c r="E1345">
        <v>150.1</v>
      </c>
      <c r="G1345">
        <v>150.1</v>
      </c>
      <c r="H1345">
        <v>2295</v>
      </c>
      <c r="I1345">
        <v>38533</v>
      </c>
      <c r="J1345">
        <f t="shared" si="60"/>
        <v>55.183823529411761</v>
      </c>
      <c r="K1345">
        <f t="shared" si="61"/>
        <v>1964</v>
      </c>
      <c r="L1345">
        <f t="shared" si="62"/>
        <v>10</v>
      </c>
    </row>
    <row r="1346" spans="1:12" x14ac:dyDescent="0.25">
      <c r="A1346" s="1">
        <v>23678</v>
      </c>
      <c r="B1346">
        <v>150</v>
      </c>
      <c r="C1346">
        <v>150.1</v>
      </c>
      <c r="D1346">
        <v>149.30000000000001</v>
      </c>
      <c r="E1346">
        <v>149.6</v>
      </c>
      <c r="G1346">
        <v>149.6</v>
      </c>
      <c r="H1346">
        <v>1560</v>
      </c>
      <c r="I1346">
        <v>38316</v>
      </c>
      <c r="J1346">
        <f t="shared" ref="J1346:J1409" si="63">G1346/100*5000/136</f>
        <v>55</v>
      </c>
      <c r="K1346">
        <f t="shared" ref="K1346:K1409" si="64">YEAR(A1346)</f>
        <v>1964</v>
      </c>
      <c r="L1346">
        <f t="shared" ref="L1346:L1409" si="65">MONTH(A1346)</f>
        <v>10</v>
      </c>
    </row>
    <row r="1347" spans="1:12" x14ac:dyDescent="0.25">
      <c r="A1347" s="1">
        <v>23679</v>
      </c>
      <c r="B1347">
        <v>149.5</v>
      </c>
      <c r="C1347">
        <v>150.5</v>
      </c>
      <c r="D1347">
        <v>149.5</v>
      </c>
      <c r="E1347">
        <v>150.30000000000001</v>
      </c>
      <c r="G1347">
        <v>150.30000000000001</v>
      </c>
      <c r="H1347">
        <v>2507</v>
      </c>
      <c r="I1347">
        <v>37485</v>
      </c>
      <c r="J1347">
        <f t="shared" si="63"/>
        <v>55.257352941176478</v>
      </c>
      <c r="K1347">
        <f t="shared" si="64"/>
        <v>1964</v>
      </c>
      <c r="L1347">
        <f t="shared" si="65"/>
        <v>10</v>
      </c>
    </row>
    <row r="1348" spans="1:12" x14ac:dyDescent="0.25">
      <c r="A1348" s="1">
        <v>23680</v>
      </c>
      <c r="B1348">
        <v>150.69999999999999</v>
      </c>
      <c r="C1348">
        <v>151.4</v>
      </c>
      <c r="D1348">
        <v>150.69999999999999</v>
      </c>
      <c r="E1348">
        <v>151.30000000000001</v>
      </c>
      <c r="G1348">
        <v>151.30000000000001</v>
      </c>
      <c r="H1348">
        <v>1663</v>
      </c>
      <c r="I1348">
        <v>37102</v>
      </c>
      <c r="J1348">
        <f t="shared" si="63"/>
        <v>55.625000000000007</v>
      </c>
      <c r="K1348">
        <f t="shared" si="64"/>
        <v>1964</v>
      </c>
      <c r="L1348">
        <f t="shared" si="65"/>
        <v>10</v>
      </c>
    </row>
    <row r="1349" spans="1:12" x14ac:dyDescent="0.25">
      <c r="A1349" s="1">
        <v>23683</v>
      </c>
      <c r="B1349">
        <v>151.4</v>
      </c>
      <c r="C1349">
        <v>152.1</v>
      </c>
      <c r="D1349">
        <v>151.4</v>
      </c>
      <c r="E1349">
        <v>152</v>
      </c>
      <c r="G1349">
        <v>152</v>
      </c>
      <c r="H1349">
        <v>3052</v>
      </c>
      <c r="I1349">
        <v>35648</v>
      </c>
      <c r="J1349">
        <f t="shared" si="63"/>
        <v>55.882352941176471</v>
      </c>
      <c r="K1349">
        <f t="shared" si="64"/>
        <v>1964</v>
      </c>
      <c r="L1349">
        <f t="shared" si="65"/>
        <v>11</v>
      </c>
    </row>
    <row r="1350" spans="1:12" x14ac:dyDescent="0.25">
      <c r="A1350" s="1">
        <v>23685</v>
      </c>
      <c r="B1350">
        <v>152.4</v>
      </c>
      <c r="C1350">
        <v>152.69999999999999</v>
      </c>
      <c r="D1350">
        <v>151.69999999999999</v>
      </c>
      <c r="E1350">
        <v>152.19999999999999</v>
      </c>
      <c r="G1350">
        <v>152.19999999999999</v>
      </c>
      <c r="H1350">
        <v>2579</v>
      </c>
      <c r="I1350">
        <v>34447</v>
      </c>
      <c r="J1350">
        <f t="shared" si="63"/>
        <v>55.955882352941167</v>
      </c>
      <c r="K1350">
        <f t="shared" si="64"/>
        <v>1964</v>
      </c>
      <c r="L1350">
        <f t="shared" si="65"/>
        <v>11</v>
      </c>
    </row>
    <row r="1351" spans="1:12" x14ac:dyDescent="0.25">
      <c r="A1351" s="1">
        <v>23686</v>
      </c>
      <c r="B1351">
        <v>152.4</v>
      </c>
      <c r="C1351">
        <v>153</v>
      </c>
      <c r="D1351">
        <v>152.4</v>
      </c>
      <c r="E1351">
        <v>152.6</v>
      </c>
      <c r="G1351">
        <v>152.6</v>
      </c>
      <c r="H1351">
        <v>4646</v>
      </c>
      <c r="I1351">
        <v>32747</v>
      </c>
      <c r="J1351">
        <f t="shared" si="63"/>
        <v>56.102941176470587</v>
      </c>
      <c r="K1351">
        <f t="shared" si="64"/>
        <v>1964</v>
      </c>
      <c r="L1351">
        <f t="shared" si="65"/>
        <v>11</v>
      </c>
    </row>
    <row r="1352" spans="1:12" x14ac:dyDescent="0.25">
      <c r="A1352" s="1">
        <v>23687</v>
      </c>
      <c r="B1352">
        <v>152.69999999999999</v>
      </c>
      <c r="C1352">
        <v>152.69999999999999</v>
      </c>
      <c r="D1352">
        <v>151.30000000000001</v>
      </c>
      <c r="E1352">
        <v>151.4</v>
      </c>
      <c r="G1352">
        <v>151.4</v>
      </c>
      <c r="H1352">
        <v>2804</v>
      </c>
      <c r="I1352">
        <v>31672</v>
      </c>
      <c r="J1352">
        <f t="shared" si="63"/>
        <v>55.661764705882355</v>
      </c>
      <c r="K1352">
        <f t="shared" si="64"/>
        <v>1964</v>
      </c>
      <c r="L1352">
        <f t="shared" si="65"/>
        <v>11</v>
      </c>
    </row>
    <row r="1353" spans="1:12" x14ac:dyDescent="0.25">
      <c r="A1353" s="1">
        <v>23690</v>
      </c>
      <c r="B1353">
        <v>151.5</v>
      </c>
      <c r="C1353">
        <v>152</v>
      </c>
      <c r="D1353">
        <v>151.4</v>
      </c>
      <c r="E1353">
        <v>151.69999999999999</v>
      </c>
      <c r="G1353">
        <v>151.69999999999999</v>
      </c>
      <c r="H1353">
        <v>2685</v>
      </c>
      <c r="I1353">
        <v>30990</v>
      </c>
      <c r="J1353">
        <f t="shared" si="63"/>
        <v>55.772058823529406</v>
      </c>
      <c r="K1353">
        <f t="shared" si="64"/>
        <v>1964</v>
      </c>
      <c r="L1353">
        <f t="shared" si="65"/>
        <v>11</v>
      </c>
    </row>
    <row r="1354" spans="1:12" x14ac:dyDescent="0.25">
      <c r="A1354" s="1">
        <v>23691</v>
      </c>
      <c r="B1354">
        <v>152.19999999999999</v>
      </c>
      <c r="C1354">
        <v>153.19999999999999</v>
      </c>
      <c r="D1354">
        <v>152.19999999999999</v>
      </c>
      <c r="E1354">
        <v>153</v>
      </c>
      <c r="G1354">
        <v>153</v>
      </c>
      <c r="H1354">
        <v>1295</v>
      </c>
      <c r="I1354">
        <v>30583</v>
      </c>
      <c r="J1354">
        <f t="shared" si="63"/>
        <v>56.25</v>
      </c>
      <c r="K1354">
        <f t="shared" si="64"/>
        <v>1964</v>
      </c>
      <c r="L1354">
        <f t="shared" si="65"/>
        <v>11</v>
      </c>
    </row>
    <row r="1355" spans="1:12" x14ac:dyDescent="0.25">
      <c r="A1355" s="1">
        <v>23692</v>
      </c>
      <c r="B1355">
        <v>152.6</v>
      </c>
      <c r="C1355">
        <v>153</v>
      </c>
      <c r="D1355">
        <v>152.5</v>
      </c>
      <c r="E1355">
        <v>152.69999999999999</v>
      </c>
      <c r="G1355">
        <v>152.69999999999999</v>
      </c>
      <c r="H1355">
        <v>4443</v>
      </c>
      <c r="I1355">
        <v>28875</v>
      </c>
      <c r="J1355">
        <f t="shared" si="63"/>
        <v>56.139705882352942</v>
      </c>
      <c r="K1355">
        <f t="shared" si="64"/>
        <v>1964</v>
      </c>
      <c r="L1355">
        <f t="shared" si="65"/>
        <v>11</v>
      </c>
    </row>
    <row r="1356" spans="1:12" x14ac:dyDescent="0.25">
      <c r="A1356" s="1">
        <v>23693</v>
      </c>
      <c r="B1356">
        <v>153</v>
      </c>
      <c r="C1356">
        <v>153.1</v>
      </c>
      <c r="D1356">
        <v>152.19999999999999</v>
      </c>
      <c r="E1356">
        <v>152.5</v>
      </c>
      <c r="G1356">
        <v>152.5</v>
      </c>
      <c r="H1356">
        <v>1609</v>
      </c>
      <c r="I1356">
        <v>28401</v>
      </c>
      <c r="J1356">
        <f t="shared" si="63"/>
        <v>56.066176470588232</v>
      </c>
      <c r="K1356">
        <f t="shared" si="64"/>
        <v>1964</v>
      </c>
      <c r="L1356">
        <f t="shared" si="65"/>
        <v>11</v>
      </c>
    </row>
    <row r="1357" spans="1:12" x14ac:dyDescent="0.25">
      <c r="A1357" s="1">
        <v>23694</v>
      </c>
      <c r="B1357">
        <v>152.6</v>
      </c>
      <c r="C1357">
        <v>153</v>
      </c>
      <c r="D1357">
        <v>151.69999999999999</v>
      </c>
      <c r="E1357">
        <v>151.69999999999999</v>
      </c>
      <c r="G1357">
        <v>151.69999999999999</v>
      </c>
      <c r="H1357">
        <v>3017</v>
      </c>
      <c r="I1357">
        <v>27272</v>
      </c>
      <c r="J1357">
        <f t="shared" si="63"/>
        <v>55.772058823529406</v>
      </c>
      <c r="K1357">
        <f t="shared" si="64"/>
        <v>1964</v>
      </c>
      <c r="L1357">
        <f t="shared" si="65"/>
        <v>11</v>
      </c>
    </row>
    <row r="1358" spans="1:12" x14ac:dyDescent="0.25">
      <c r="A1358" s="1">
        <v>23697</v>
      </c>
      <c r="B1358">
        <v>151.19999999999999</v>
      </c>
      <c r="C1358">
        <v>151.69999999999999</v>
      </c>
      <c r="D1358">
        <v>150.69999999999999</v>
      </c>
      <c r="E1358">
        <v>151.5</v>
      </c>
      <c r="G1358">
        <v>151.5</v>
      </c>
      <c r="H1358">
        <v>3857</v>
      </c>
      <c r="I1358">
        <v>26536</v>
      </c>
      <c r="J1358">
        <f t="shared" si="63"/>
        <v>55.698529411764696</v>
      </c>
      <c r="K1358">
        <f t="shared" si="64"/>
        <v>1964</v>
      </c>
      <c r="L1358">
        <f t="shared" si="65"/>
        <v>11</v>
      </c>
    </row>
    <row r="1359" spans="1:12" x14ac:dyDescent="0.25">
      <c r="A1359" s="1">
        <v>23698</v>
      </c>
      <c r="B1359">
        <v>151.19999999999999</v>
      </c>
      <c r="C1359">
        <v>151.4</v>
      </c>
      <c r="D1359">
        <v>150.69999999999999</v>
      </c>
      <c r="E1359">
        <v>151.30000000000001</v>
      </c>
      <c r="G1359">
        <v>151.30000000000001</v>
      </c>
      <c r="H1359">
        <v>4222</v>
      </c>
      <c r="I1359">
        <v>25042</v>
      </c>
      <c r="J1359">
        <f t="shared" si="63"/>
        <v>55.625000000000007</v>
      </c>
      <c r="K1359">
        <f t="shared" si="64"/>
        <v>1964</v>
      </c>
      <c r="L1359">
        <f t="shared" si="65"/>
        <v>11</v>
      </c>
    </row>
    <row r="1360" spans="1:12" x14ac:dyDescent="0.25">
      <c r="A1360" s="1">
        <v>23699</v>
      </c>
      <c r="B1360">
        <v>151.19999999999999</v>
      </c>
      <c r="C1360">
        <v>151.6</v>
      </c>
      <c r="D1360">
        <v>151.1</v>
      </c>
      <c r="E1360">
        <v>151.6</v>
      </c>
      <c r="G1360">
        <v>151.6</v>
      </c>
      <c r="H1360">
        <v>1870</v>
      </c>
      <c r="I1360">
        <v>24640</v>
      </c>
      <c r="J1360">
        <f t="shared" si="63"/>
        <v>55.735294117647058</v>
      </c>
      <c r="K1360">
        <f t="shared" si="64"/>
        <v>1964</v>
      </c>
      <c r="L1360">
        <f t="shared" si="65"/>
        <v>11</v>
      </c>
    </row>
    <row r="1361" spans="1:12" x14ac:dyDescent="0.25">
      <c r="A1361" s="1">
        <v>23700</v>
      </c>
      <c r="B1361">
        <v>151.5</v>
      </c>
      <c r="C1361">
        <v>152.1</v>
      </c>
      <c r="D1361">
        <v>151.1</v>
      </c>
      <c r="E1361">
        <v>151.1</v>
      </c>
      <c r="G1361">
        <v>151.1</v>
      </c>
      <c r="H1361">
        <v>1653</v>
      </c>
      <c r="I1361">
        <v>24018</v>
      </c>
      <c r="J1361">
        <f t="shared" si="63"/>
        <v>55.55147058823529</v>
      </c>
      <c r="K1361">
        <f t="shared" si="64"/>
        <v>1964</v>
      </c>
      <c r="L1361">
        <f t="shared" si="65"/>
        <v>11</v>
      </c>
    </row>
    <row r="1362" spans="1:12" x14ac:dyDescent="0.25">
      <c r="A1362" s="1">
        <v>23701</v>
      </c>
      <c r="B1362">
        <v>151.1</v>
      </c>
      <c r="C1362">
        <v>151.19999999999999</v>
      </c>
      <c r="D1362">
        <v>150.69999999999999</v>
      </c>
      <c r="E1362">
        <v>151</v>
      </c>
      <c r="G1362">
        <v>151</v>
      </c>
      <c r="H1362">
        <v>2171</v>
      </c>
      <c r="I1362">
        <v>23419</v>
      </c>
      <c r="J1362">
        <f t="shared" si="63"/>
        <v>55.514705882352942</v>
      </c>
      <c r="K1362">
        <f t="shared" si="64"/>
        <v>1964</v>
      </c>
      <c r="L1362">
        <f t="shared" si="65"/>
        <v>11</v>
      </c>
    </row>
    <row r="1363" spans="1:12" x14ac:dyDescent="0.25">
      <c r="A1363" s="1">
        <v>23704</v>
      </c>
      <c r="B1363">
        <v>151.6</v>
      </c>
      <c r="C1363">
        <v>152.4</v>
      </c>
      <c r="D1363">
        <v>151.6</v>
      </c>
      <c r="E1363">
        <v>152.1</v>
      </c>
      <c r="G1363">
        <v>152.1</v>
      </c>
      <c r="H1363">
        <v>2036</v>
      </c>
      <c r="I1363">
        <v>22832</v>
      </c>
      <c r="J1363">
        <f t="shared" si="63"/>
        <v>55.919117647058819</v>
      </c>
      <c r="K1363">
        <f t="shared" si="64"/>
        <v>1964</v>
      </c>
      <c r="L1363">
        <f t="shared" si="65"/>
        <v>11</v>
      </c>
    </row>
    <row r="1364" spans="1:12" x14ac:dyDescent="0.25">
      <c r="A1364" s="1">
        <v>23705</v>
      </c>
      <c r="B1364">
        <v>151.5</v>
      </c>
      <c r="C1364">
        <v>152</v>
      </c>
      <c r="D1364">
        <v>151.5</v>
      </c>
      <c r="E1364">
        <v>151.5</v>
      </c>
      <c r="G1364">
        <v>151.5</v>
      </c>
      <c r="H1364">
        <v>2767</v>
      </c>
      <c r="I1364">
        <v>21029</v>
      </c>
      <c r="J1364">
        <f t="shared" si="63"/>
        <v>55.698529411764696</v>
      </c>
      <c r="K1364">
        <f t="shared" si="64"/>
        <v>1964</v>
      </c>
      <c r="L1364">
        <f t="shared" si="65"/>
        <v>11</v>
      </c>
    </row>
    <row r="1365" spans="1:12" x14ac:dyDescent="0.25">
      <c r="A1365" s="1">
        <v>23706</v>
      </c>
      <c r="B1365">
        <v>151.30000000000001</v>
      </c>
      <c r="C1365">
        <v>151.5</v>
      </c>
      <c r="D1365">
        <v>151.19999999999999</v>
      </c>
      <c r="E1365">
        <v>151.19999999999999</v>
      </c>
      <c r="G1365">
        <v>151.19999999999999</v>
      </c>
      <c r="H1365">
        <v>1282</v>
      </c>
      <c r="I1365">
        <v>20410</v>
      </c>
      <c r="J1365">
        <f t="shared" si="63"/>
        <v>55.588235294117638</v>
      </c>
      <c r="K1365">
        <f t="shared" si="64"/>
        <v>1964</v>
      </c>
      <c r="L1365">
        <f t="shared" si="65"/>
        <v>11</v>
      </c>
    </row>
    <row r="1366" spans="1:12" x14ac:dyDescent="0.25">
      <c r="A1366" s="1">
        <v>23708</v>
      </c>
      <c r="B1366">
        <v>150.69999999999999</v>
      </c>
      <c r="C1366">
        <v>151.69999999999999</v>
      </c>
      <c r="D1366">
        <v>150.69999999999999</v>
      </c>
      <c r="E1366">
        <v>151.4</v>
      </c>
      <c r="G1366">
        <v>151.4</v>
      </c>
      <c r="H1366">
        <v>1805</v>
      </c>
      <c r="I1366">
        <v>19447</v>
      </c>
      <c r="J1366">
        <f t="shared" si="63"/>
        <v>55.661764705882355</v>
      </c>
      <c r="K1366">
        <f t="shared" si="64"/>
        <v>1964</v>
      </c>
      <c r="L1366">
        <f t="shared" si="65"/>
        <v>11</v>
      </c>
    </row>
    <row r="1367" spans="1:12" x14ac:dyDescent="0.25">
      <c r="A1367" s="1">
        <v>23711</v>
      </c>
      <c r="B1367">
        <v>151.4</v>
      </c>
      <c r="C1367">
        <v>151.5</v>
      </c>
      <c r="D1367">
        <v>151.1</v>
      </c>
      <c r="E1367">
        <v>151.19999999999999</v>
      </c>
      <c r="G1367">
        <v>151.19999999999999</v>
      </c>
      <c r="H1367">
        <v>3729</v>
      </c>
      <c r="I1367">
        <v>17633</v>
      </c>
      <c r="J1367">
        <f t="shared" si="63"/>
        <v>55.588235294117638</v>
      </c>
      <c r="K1367">
        <f t="shared" si="64"/>
        <v>1964</v>
      </c>
      <c r="L1367">
        <f t="shared" si="65"/>
        <v>11</v>
      </c>
    </row>
    <row r="1368" spans="1:12" x14ac:dyDescent="0.25">
      <c r="A1368" s="1">
        <v>23712</v>
      </c>
      <c r="B1368">
        <v>151.1</v>
      </c>
      <c r="C1368">
        <v>151.19999999999999</v>
      </c>
      <c r="D1368">
        <v>148.4</v>
      </c>
      <c r="E1368">
        <v>148.6</v>
      </c>
      <c r="G1368">
        <v>148.6</v>
      </c>
      <c r="H1368">
        <v>5714</v>
      </c>
      <c r="I1368">
        <v>14165</v>
      </c>
      <c r="J1368">
        <f t="shared" si="63"/>
        <v>54.632352941176471</v>
      </c>
      <c r="K1368">
        <f t="shared" si="64"/>
        <v>1964</v>
      </c>
      <c r="L1368">
        <f t="shared" si="65"/>
        <v>12</v>
      </c>
    </row>
    <row r="1369" spans="1:12" x14ac:dyDescent="0.25">
      <c r="A1369" s="1">
        <v>23713</v>
      </c>
      <c r="B1369">
        <v>148</v>
      </c>
      <c r="C1369">
        <v>149</v>
      </c>
      <c r="D1369">
        <v>147.4</v>
      </c>
      <c r="E1369">
        <v>148</v>
      </c>
      <c r="G1369">
        <v>148</v>
      </c>
      <c r="H1369">
        <v>4681</v>
      </c>
      <c r="I1369">
        <v>10736</v>
      </c>
      <c r="J1369">
        <f t="shared" si="63"/>
        <v>54.411764705882355</v>
      </c>
      <c r="K1369">
        <f t="shared" si="64"/>
        <v>1964</v>
      </c>
      <c r="L1369">
        <f t="shared" si="65"/>
        <v>12</v>
      </c>
    </row>
    <row r="1370" spans="1:12" x14ac:dyDescent="0.25">
      <c r="A1370" s="1">
        <v>23714</v>
      </c>
      <c r="B1370">
        <v>148.19999999999999</v>
      </c>
      <c r="C1370">
        <v>149.4</v>
      </c>
      <c r="D1370">
        <v>148.19999999999999</v>
      </c>
      <c r="E1370">
        <v>149.1</v>
      </c>
      <c r="G1370">
        <v>149.1</v>
      </c>
      <c r="H1370">
        <v>3541</v>
      </c>
      <c r="I1370">
        <v>8118</v>
      </c>
      <c r="J1370">
        <f t="shared" si="63"/>
        <v>54.816176470588232</v>
      </c>
      <c r="K1370">
        <f t="shared" si="64"/>
        <v>1964</v>
      </c>
      <c r="L1370">
        <f t="shared" si="65"/>
        <v>12</v>
      </c>
    </row>
    <row r="1371" spans="1:12" x14ac:dyDescent="0.25">
      <c r="A1371" s="1">
        <v>23715</v>
      </c>
      <c r="B1371">
        <v>149.1</v>
      </c>
      <c r="C1371">
        <v>149.69999999999999</v>
      </c>
      <c r="D1371">
        <v>149.1</v>
      </c>
      <c r="E1371">
        <v>149.4</v>
      </c>
      <c r="G1371">
        <v>149.4</v>
      </c>
      <c r="H1371">
        <v>3019</v>
      </c>
      <c r="I1371">
        <v>7050</v>
      </c>
      <c r="J1371">
        <f t="shared" si="63"/>
        <v>54.926470588235297</v>
      </c>
      <c r="K1371">
        <f t="shared" si="64"/>
        <v>1964</v>
      </c>
      <c r="L1371">
        <f t="shared" si="65"/>
        <v>12</v>
      </c>
    </row>
    <row r="1372" spans="1:12" x14ac:dyDescent="0.25">
      <c r="A1372" s="1">
        <v>23718</v>
      </c>
      <c r="B1372">
        <v>148.6</v>
      </c>
      <c r="C1372">
        <v>149.5</v>
      </c>
      <c r="D1372">
        <v>148.6</v>
      </c>
      <c r="E1372">
        <v>149.4</v>
      </c>
      <c r="G1372">
        <v>149.4</v>
      </c>
      <c r="H1372">
        <v>2236</v>
      </c>
      <c r="I1372">
        <v>6572</v>
      </c>
      <c r="J1372">
        <f t="shared" si="63"/>
        <v>54.926470588235297</v>
      </c>
      <c r="K1372">
        <f t="shared" si="64"/>
        <v>1964</v>
      </c>
      <c r="L1372">
        <f t="shared" si="65"/>
        <v>12</v>
      </c>
    </row>
    <row r="1373" spans="1:12" x14ac:dyDescent="0.25">
      <c r="A1373" s="1">
        <v>23719</v>
      </c>
      <c r="B1373">
        <v>149.30000000000001</v>
      </c>
      <c r="C1373">
        <v>149.30000000000001</v>
      </c>
      <c r="D1373">
        <v>148.6</v>
      </c>
      <c r="E1373">
        <v>148.6</v>
      </c>
      <c r="G1373">
        <v>148.6</v>
      </c>
      <c r="H1373">
        <v>1949</v>
      </c>
      <c r="I1373">
        <v>5335</v>
      </c>
      <c r="J1373">
        <f t="shared" si="63"/>
        <v>54.632352941176471</v>
      </c>
      <c r="K1373">
        <f t="shared" si="64"/>
        <v>1964</v>
      </c>
      <c r="L1373">
        <f t="shared" si="65"/>
        <v>12</v>
      </c>
    </row>
    <row r="1374" spans="1:12" x14ac:dyDescent="0.25">
      <c r="A1374" s="1">
        <v>23720</v>
      </c>
      <c r="B1374">
        <v>148.69999999999999</v>
      </c>
      <c r="C1374">
        <v>149.19999999999999</v>
      </c>
      <c r="D1374">
        <v>148.6</v>
      </c>
      <c r="E1374">
        <v>149.1</v>
      </c>
      <c r="G1374">
        <v>149.1</v>
      </c>
      <c r="H1374">
        <v>821</v>
      </c>
      <c r="I1374">
        <v>4650</v>
      </c>
      <c r="J1374">
        <f t="shared" si="63"/>
        <v>54.816176470588232</v>
      </c>
      <c r="K1374">
        <f t="shared" si="64"/>
        <v>1964</v>
      </c>
      <c r="L1374">
        <f t="shared" si="65"/>
        <v>12</v>
      </c>
    </row>
    <row r="1375" spans="1:12" x14ac:dyDescent="0.25">
      <c r="A1375" s="1">
        <v>23721</v>
      </c>
      <c r="B1375">
        <v>149.19999999999999</v>
      </c>
      <c r="C1375">
        <v>149.30000000000001</v>
      </c>
      <c r="D1375">
        <v>148.69999999999999</v>
      </c>
      <c r="E1375">
        <v>149.1</v>
      </c>
      <c r="G1375">
        <v>149.1</v>
      </c>
      <c r="H1375">
        <v>1610</v>
      </c>
      <c r="I1375">
        <v>3789</v>
      </c>
      <c r="J1375">
        <f t="shared" si="63"/>
        <v>54.816176470588232</v>
      </c>
      <c r="K1375">
        <f t="shared" si="64"/>
        <v>1964</v>
      </c>
      <c r="L1375">
        <f t="shared" si="65"/>
        <v>12</v>
      </c>
    </row>
    <row r="1376" spans="1:12" x14ac:dyDescent="0.25">
      <c r="A1376" s="1">
        <v>23722</v>
      </c>
      <c r="B1376">
        <v>149</v>
      </c>
      <c r="C1376">
        <v>149.4</v>
      </c>
      <c r="D1376">
        <v>148.6</v>
      </c>
      <c r="E1376">
        <v>149.30000000000001</v>
      </c>
      <c r="G1376">
        <v>149.30000000000001</v>
      </c>
      <c r="H1376">
        <v>1141</v>
      </c>
      <c r="I1376">
        <v>2875</v>
      </c>
      <c r="J1376">
        <f t="shared" si="63"/>
        <v>54.889705882352949</v>
      </c>
      <c r="K1376">
        <f t="shared" si="64"/>
        <v>1964</v>
      </c>
      <c r="L1376">
        <f t="shared" si="65"/>
        <v>12</v>
      </c>
    </row>
    <row r="1377" spans="1:12" x14ac:dyDescent="0.25">
      <c r="A1377" s="1">
        <v>23725</v>
      </c>
      <c r="B1377">
        <v>149.19999999999999</v>
      </c>
      <c r="C1377">
        <v>150.4</v>
      </c>
      <c r="D1377">
        <v>149.19999999999999</v>
      </c>
      <c r="E1377">
        <v>150.1</v>
      </c>
      <c r="G1377">
        <v>150.1</v>
      </c>
      <c r="H1377">
        <v>515</v>
      </c>
      <c r="I1377">
        <v>2384</v>
      </c>
      <c r="J1377">
        <f t="shared" si="63"/>
        <v>55.183823529411761</v>
      </c>
      <c r="K1377">
        <f t="shared" si="64"/>
        <v>1964</v>
      </c>
      <c r="L1377">
        <f t="shared" si="65"/>
        <v>12</v>
      </c>
    </row>
    <row r="1378" spans="1:12" x14ac:dyDescent="0.25">
      <c r="A1378" s="1">
        <v>23726</v>
      </c>
      <c r="B1378">
        <v>149.69999999999999</v>
      </c>
      <c r="C1378">
        <v>151.4</v>
      </c>
      <c r="D1378">
        <v>149.69999999999999</v>
      </c>
      <c r="E1378">
        <v>150.69999999999999</v>
      </c>
      <c r="G1378">
        <v>150.69999999999999</v>
      </c>
      <c r="H1378">
        <v>818</v>
      </c>
      <c r="I1378">
        <v>1736</v>
      </c>
      <c r="J1378">
        <f t="shared" si="63"/>
        <v>55.404411764705877</v>
      </c>
      <c r="K1378">
        <f t="shared" si="64"/>
        <v>1964</v>
      </c>
      <c r="L1378">
        <f t="shared" si="65"/>
        <v>12</v>
      </c>
    </row>
    <row r="1379" spans="1:12" x14ac:dyDescent="0.25">
      <c r="A1379" s="1">
        <v>23727</v>
      </c>
      <c r="B1379">
        <v>150.6</v>
      </c>
      <c r="C1379">
        <v>151.30000000000001</v>
      </c>
      <c r="D1379">
        <v>150.6</v>
      </c>
      <c r="E1379">
        <v>151.1</v>
      </c>
      <c r="G1379">
        <v>151.1</v>
      </c>
      <c r="H1379">
        <v>525</v>
      </c>
      <c r="I1379">
        <v>1456</v>
      </c>
      <c r="J1379">
        <f t="shared" si="63"/>
        <v>55.55147058823529</v>
      </c>
      <c r="K1379">
        <f t="shared" si="64"/>
        <v>1964</v>
      </c>
      <c r="L1379">
        <f t="shared" si="65"/>
        <v>12</v>
      </c>
    </row>
    <row r="1380" spans="1:12" x14ac:dyDescent="0.25">
      <c r="A1380" s="1">
        <v>23728</v>
      </c>
      <c r="B1380">
        <v>151</v>
      </c>
      <c r="C1380">
        <v>151.69999999999999</v>
      </c>
      <c r="D1380">
        <v>150.6</v>
      </c>
      <c r="E1380">
        <v>151.30000000000001</v>
      </c>
      <c r="G1380">
        <v>151.30000000000001</v>
      </c>
      <c r="H1380">
        <v>206</v>
      </c>
      <c r="I1380">
        <v>1138</v>
      </c>
      <c r="J1380">
        <f t="shared" si="63"/>
        <v>55.625000000000007</v>
      </c>
      <c r="K1380">
        <f t="shared" si="64"/>
        <v>1964</v>
      </c>
      <c r="L1380">
        <f t="shared" si="65"/>
        <v>12</v>
      </c>
    </row>
    <row r="1381" spans="1:12" x14ac:dyDescent="0.25">
      <c r="A1381" s="1">
        <v>23729</v>
      </c>
      <c r="B1381">
        <v>151.30000000000001</v>
      </c>
      <c r="C1381">
        <v>152.19999999999999</v>
      </c>
      <c r="D1381">
        <v>151.30000000000001</v>
      </c>
      <c r="E1381">
        <v>151.30000000000001</v>
      </c>
      <c r="G1381">
        <v>151.30000000000001</v>
      </c>
      <c r="H1381">
        <v>965</v>
      </c>
      <c r="I1381">
        <v>1153</v>
      </c>
      <c r="J1381">
        <f t="shared" si="63"/>
        <v>55.625000000000007</v>
      </c>
      <c r="K1381">
        <f t="shared" si="64"/>
        <v>1964</v>
      </c>
      <c r="L1381">
        <f t="shared" si="65"/>
        <v>12</v>
      </c>
    </row>
    <row r="1382" spans="1:12" x14ac:dyDescent="0.25">
      <c r="A1382" s="1">
        <v>23732</v>
      </c>
      <c r="B1382">
        <v>151.69999999999999</v>
      </c>
      <c r="C1382">
        <v>153.6</v>
      </c>
      <c r="D1382">
        <v>151.5</v>
      </c>
      <c r="E1382">
        <v>153.6</v>
      </c>
      <c r="G1382">
        <v>153.6</v>
      </c>
      <c r="H1382">
        <v>767</v>
      </c>
      <c r="I1382">
        <v>1016</v>
      </c>
      <c r="J1382">
        <f t="shared" si="63"/>
        <v>56.470588235294116</v>
      </c>
      <c r="K1382">
        <f t="shared" si="64"/>
        <v>1964</v>
      </c>
      <c r="L1382">
        <f t="shared" si="65"/>
        <v>12</v>
      </c>
    </row>
    <row r="1383" spans="1:12" x14ac:dyDescent="0.25">
      <c r="A1383" s="1">
        <v>23733</v>
      </c>
      <c r="B1383">
        <v>153.5</v>
      </c>
      <c r="C1383">
        <v>153.5</v>
      </c>
      <c r="D1383">
        <v>152.30000000000001</v>
      </c>
      <c r="E1383">
        <v>152.5</v>
      </c>
      <c r="G1383">
        <v>152.5</v>
      </c>
      <c r="H1383">
        <v>3242</v>
      </c>
      <c r="I1383">
        <v>52325</v>
      </c>
      <c r="J1383">
        <f t="shared" si="63"/>
        <v>56.066176470588232</v>
      </c>
      <c r="K1383">
        <f t="shared" si="64"/>
        <v>1964</v>
      </c>
      <c r="L1383">
        <f t="shared" si="65"/>
        <v>12</v>
      </c>
    </row>
    <row r="1384" spans="1:12" x14ac:dyDescent="0.25">
      <c r="A1384" s="1">
        <v>23734</v>
      </c>
      <c r="B1384">
        <v>152.19999999999999</v>
      </c>
      <c r="C1384">
        <v>152.19999999999999</v>
      </c>
      <c r="D1384">
        <v>150.6</v>
      </c>
      <c r="E1384">
        <v>150.69999999999999</v>
      </c>
      <c r="G1384">
        <v>150.69999999999999</v>
      </c>
      <c r="H1384">
        <v>3292</v>
      </c>
      <c r="I1384">
        <v>52064</v>
      </c>
      <c r="J1384">
        <f t="shared" si="63"/>
        <v>55.404411764705877</v>
      </c>
      <c r="K1384">
        <f t="shared" si="64"/>
        <v>1964</v>
      </c>
      <c r="L1384">
        <f t="shared" si="65"/>
        <v>12</v>
      </c>
    </row>
    <row r="1385" spans="1:12" x14ac:dyDescent="0.25">
      <c r="A1385" s="1">
        <v>23735</v>
      </c>
      <c r="B1385">
        <v>150.6</v>
      </c>
      <c r="C1385">
        <v>151.19999999999999</v>
      </c>
      <c r="D1385">
        <v>150.5</v>
      </c>
      <c r="E1385">
        <v>151.19999999999999</v>
      </c>
      <c r="G1385">
        <v>151.19999999999999</v>
      </c>
      <c r="H1385">
        <v>5032</v>
      </c>
      <c r="I1385">
        <v>51963</v>
      </c>
      <c r="J1385">
        <f t="shared" si="63"/>
        <v>55.588235294117638</v>
      </c>
      <c r="K1385">
        <f t="shared" si="64"/>
        <v>1964</v>
      </c>
      <c r="L1385">
        <f t="shared" si="65"/>
        <v>12</v>
      </c>
    </row>
    <row r="1386" spans="1:12" x14ac:dyDescent="0.25">
      <c r="A1386" s="1">
        <v>23739</v>
      </c>
      <c r="B1386">
        <v>151.30000000000001</v>
      </c>
      <c r="C1386">
        <v>151.30000000000001</v>
      </c>
      <c r="D1386">
        <v>150</v>
      </c>
      <c r="E1386">
        <v>150.1</v>
      </c>
      <c r="G1386">
        <v>150.1</v>
      </c>
      <c r="H1386">
        <v>1274</v>
      </c>
      <c r="I1386">
        <v>51998</v>
      </c>
      <c r="J1386">
        <f t="shared" si="63"/>
        <v>55.183823529411761</v>
      </c>
      <c r="K1386">
        <f t="shared" si="64"/>
        <v>1964</v>
      </c>
      <c r="L1386">
        <f t="shared" si="65"/>
        <v>12</v>
      </c>
    </row>
    <row r="1387" spans="1:12" x14ac:dyDescent="0.25">
      <c r="A1387" s="1">
        <v>23740</v>
      </c>
      <c r="B1387">
        <v>150</v>
      </c>
      <c r="C1387">
        <v>150.1</v>
      </c>
      <c r="D1387">
        <v>148.5</v>
      </c>
      <c r="E1387">
        <v>148.5</v>
      </c>
      <c r="G1387">
        <v>148.5</v>
      </c>
      <c r="H1387">
        <v>2761</v>
      </c>
      <c r="I1387">
        <v>51950</v>
      </c>
      <c r="J1387">
        <f t="shared" si="63"/>
        <v>54.595588235294123</v>
      </c>
      <c r="K1387">
        <f t="shared" si="64"/>
        <v>1964</v>
      </c>
      <c r="L1387">
        <f t="shared" si="65"/>
        <v>12</v>
      </c>
    </row>
    <row r="1388" spans="1:12" x14ac:dyDescent="0.25">
      <c r="A1388" s="1">
        <v>23741</v>
      </c>
      <c r="B1388">
        <v>148.4</v>
      </c>
      <c r="C1388">
        <v>149.69999999999999</v>
      </c>
      <c r="D1388">
        <v>148.4</v>
      </c>
      <c r="E1388">
        <v>149.5</v>
      </c>
      <c r="G1388">
        <v>149.5</v>
      </c>
      <c r="H1388">
        <v>4564</v>
      </c>
      <c r="I1388">
        <v>50686</v>
      </c>
      <c r="J1388">
        <f t="shared" si="63"/>
        <v>54.963235294117652</v>
      </c>
      <c r="K1388">
        <f t="shared" si="64"/>
        <v>1964</v>
      </c>
      <c r="L1388">
        <f t="shared" si="65"/>
        <v>12</v>
      </c>
    </row>
    <row r="1389" spans="1:12" x14ac:dyDescent="0.25">
      <c r="A1389" s="1">
        <v>23742</v>
      </c>
      <c r="B1389">
        <v>149.5</v>
      </c>
      <c r="C1389">
        <v>150.1</v>
      </c>
      <c r="D1389">
        <v>149.5</v>
      </c>
      <c r="E1389">
        <v>149.69999999999999</v>
      </c>
      <c r="G1389">
        <v>149.69999999999999</v>
      </c>
      <c r="H1389">
        <v>2571</v>
      </c>
      <c r="I1389">
        <v>49612</v>
      </c>
      <c r="J1389">
        <f t="shared" si="63"/>
        <v>55.036764705882348</v>
      </c>
      <c r="K1389">
        <f t="shared" si="64"/>
        <v>1964</v>
      </c>
      <c r="L1389">
        <f t="shared" si="65"/>
        <v>12</v>
      </c>
    </row>
    <row r="1390" spans="1:12" x14ac:dyDescent="0.25">
      <c r="A1390" s="1">
        <v>23746</v>
      </c>
      <c r="B1390">
        <v>149.19999999999999</v>
      </c>
      <c r="C1390">
        <v>150.19999999999999</v>
      </c>
      <c r="D1390">
        <v>149</v>
      </c>
      <c r="E1390">
        <v>150.1</v>
      </c>
      <c r="G1390">
        <v>150.1</v>
      </c>
      <c r="H1390">
        <v>1534</v>
      </c>
      <c r="I1390">
        <v>49539</v>
      </c>
      <c r="J1390">
        <f t="shared" si="63"/>
        <v>55.183823529411761</v>
      </c>
      <c r="K1390">
        <f t="shared" si="64"/>
        <v>1965</v>
      </c>
      <c r="L1390">
        <f t="shared" si="65"/>
        <v>1</v>
      </c>
    </row>
    <row r="1391" spans="1:12" x14ac:dyDescent="0.25">
      <c r="A1391" s="1">
        <v>23747</v>
      </c>
      <c r="B1391">
        <v>150.19999999999999</v>
      </c>
      <c r="C1391">
        <v>150.69999999999999</v>
      </c>
      <c r="D1391">
        <v>150</v>
      </c>
      <c r="E1391">
        <v>150.6</v>
      </c>
      <c r="G1391">
        <v>150.6</v>
      </c>
      <c r="H1391">
        <v>2076</v>
      </c>
      <c r="I1391">
        <v>48940</v>
      </c>
      <c r="J1391">
        <f t="shared" si="63"/>
        <v>55.367647058823529</v>
      </c>
      <c r="K1391">
        <f t="shared" si="64"/>
        <v>1965</v>
      </c>
      <c r="L1391">
        <f t="shared" si="65"/>
        <v>1</v>
      </c>
    </row>
    <row r="1392" spans="1:12" x14ac:dyDescent="0.25">
      <c r="A1392" s="1">
        <v>23748</v>
      </c>
      <c r="B1392">
        <v>150.4</v>
      </c>
      <c r="C1392">
        <v>151</v>
      </c>
      <c r="D1392">
        <v>150.1</v>
      </c>
      <c r="E1392">
        <v>150.19999999999999</v>
      </c>
      <c r="G1392">
        <v>150.19999999999999</v>
      </c>
      <c r="H1392">
        <v>1821</v>
      </c>
      <c r="I1392">
        <v>48313</v>
      </c>
      <c r="J1392">
        <f t="shared" si="63"/>
        <v>55.220588235294109</v>
      </c>
      <c r="K1392">
        <f t="shared" si="64"/>
        <v>1965</v>
      </c>
      <c r="L1392">
        <f t="shared" si="65"/>
        <v>1</v>
      </c>
    </row>
    <row r="1393" spans="1:12" x14ac:dyDescent="0.25">
      <c r="A1393" s="1">
        <v>23749</v>
      </c>
      <c r="B1393">
        <v>150.1</v>
      </c>
      <c r="C1393">
        <v>150.69999999999999</v>
      </c>
      <c r="D1393">
        <v>150</v>
      </c>
      <c r="E1393">
        <v>150.6</v>
      </c>
      <c r="G1393">
        <v>150.6</v>
      </c>
      <c r="H1393">
        <v>1938</v>
      </c>
      <c r="I1393">
        <v>47683</v>
      </c>
      <c r="J1393">
        <f t="shared" si="63"/>
        <v>55.367647058823529</v>
      </c>
      <c r="K1393">
        <f t="shared" si="64"/>
        <v>1965</v>
      </c>
      <c r="L1393">
        <f t="shared" si="65"/>
        <v>1</v>
      </c>
    </row>
    <row r="1394" spans="1:12" x14ac:dyDescent="0.25">
      <c r="A1394" s="1">
        <v>23750</v>
      </c>
      <c r="B1394">
        <v>150.6</v>
      </c>
      <c r="C1394">
        <v>151.19999999999999</v>
      </c>
      <c r="D1394">
        <v>150.6</v>
      </c>
      <c r="E1394">
        <v>151.19999999999999</v>
      </c>
      <c r="G1394">
        <v>151.19999999999999</v>
      </c>
      <c r="H1394">
        <v>2507</v>
      </c>
      <c r="I1394">
        <v>47547</v>
      </c>
      <c r="J1394">
        <f t="shared" si="63"/>
        <v>55.588235294117638</v>
      </c>
      <c r="K1394">
        <f t="shared" si="64"/>
        <v>1965</v>
      </c>
      <c r="L1394">
        <f t="shared" si="65"/>
        <v>1</v>
      </c>
    </row>
    <row r="1395" spans="1:12" x14ac:dyDescent="0.25">
      <c r="A1395" s="1">
        <v>23753</v>
      </c>
      <c r="B1395">
        <v>150.19999999999999</v>
      </c>
      <c r="C1395">
        <v>151</v>
      </c>
      <c r="D1395">
        <v>150.19999999999999</v>
      </c>
      <c r="E1395">
        <v>150.6</v>
      </c>
      <c r="G1395">
        <v>150.6</v>
      </c>
      <c r="H1395">
        <v>3076</v>
      </c>
      <c r="I1395">
        <v>45856</v>
      </c>
      <c r="J1395">
        <f t="shared" si="63"/>
        <v>55.367647058823529</v>
      </c>
      <c r="K1395">
        <f t="shared" si="64"/>
        <v>1965</v>
      </c>
      <c r="L1395">
        <f t="shared" si="65"/>
        <v>1</v>
      </c>
    </row>
    <row r="1396" spans="1:12" x14ac:dyDescent="0.25">
      <c r="A1396" s="1">
        <v>23754</v>
      </c>
      <c r="B1396">
        <v>150.6</v>
      </c>
      <c r="C1396">
        <v>150.6</v>
      </c>
      <c r="D1396">
        <v>149.19999999999999</v>
      </c>
      <c r="E1396">
        <v>149.4</v>
      </c>
      <c r="G1396">
        <v>149.4</v>
      </c>
      <c r="H1396">
        <v>2702</v>
      </c>
      <c r="I1396">
        <v>45039</v>
      </c>
      <c r="J1396">
        <f t="shared" si="63"/>
        <v>54.926470588235297</v>
      </c>
      <c r="K1396">
        <f t="shared" si="64"/>
        <v>1965</v>
      </c>
      <c r="L1396">
        <f t="shared" si="65"/>
        <v>1</v>
      </c>
    </row>
    <row r="1397" spans="1:12" x14ac:dyDescent="0.25">
      <c r="A1397" s="1">
        <v>23755</v>
      </c>
      <c r="B1397">
        <v>149.30000000000001</v>
      </c>
      <c r="C1397">
        <v>150</v>
      </c>
      <c r="D1397">
        <v>148.5</v>
      </c>
      <c r="E1397">
        <v>150</v>
      </c>
      <c r="G1397">
        <v>150</v>
      </c>
      <c r="H1397">
        <v>4135</v>
      </c>
      <c r="I1397">
        <v>43036</v>
      </c>
      <c r="J1397">
        <f t="shared" si="63"/>
        <v>55.147058823529413</v>
      </c>
      <c r="K1397">
        <f t="shared" si="64"/>
        <v>1965</v>
      </c>
      <c r="L1397">
        <f t="shared" si="65"/>
        <v>1</v>
      </c>
    </row>
    <row r="1398" spans="1:12" x14ac:dyDescent="0.25">
      <c r="A1398" s="1">
        <v>23756</v>
      </c>
      <c r="B1398">
        <v>149.6</v>
      </c>
      <c r="C1398">
        <v>149.6</v>
      </c>
      <c r="D1398">
        <v>148.6</v>
      </c>
      <c r="E1398">
        <v>148.69999999999999</v>
      </c>
      <c r="G1398">
        <v>148.69999999999999</v>
      </c>
      <c r="H1398">
        <v>3007</v>
      </c>
      <c r="I1398">
        <v>42952</v>
      </c>
      <c r="J1398">
        <f t="shared" si="63"/>
        <v>54.669117647058819</v>
      </c>
      <c r="K1398">
        <f t="shared" si="64"/>
        <v>1965</v>
      </c>
      <c r="L1398">
        <f t="shared" si="65"/>
        <v>1</v>
      </c>
    </row>
    <row r="1399" spans="1:12" x14ac:dyDescent="0.25">
      <c r="A1399" s="1">
        <v>23757</v>
      </c>
      <c r="B1399">
        <v>148.6</v>
      </c>
      <c r="C1399">
        <v>149.19999999999999</v>
      </c>
      <c r="D1399">
        <v>148.30000000000001</v>
      </c>
      <c r="E1399">
        <v>148.5</v>
      </c>
      <c r="G1399">
        <v>148.5</v>
      </c>
      <c r="H1399">
        <v>1818</v>
      </c>
      <c r="I1399">
        <v>42832</v>
      </c>
      <c r="J1399">
        <f t="shared" si="63"/>
        <v>54.595588235294123</v>
      </c>
      <c r="K1399">
        <f t="shared" si="64"/>
        <v>1965</v>
      </c>
      <c r="L1399">
        <f t="shared" si="65"/>
        <v>1</v>
      </c>
    </row>
    <row r="1400" spans="1:12" x14ac:dyDescent="0.25">
      <c r="A1400" s="1">
        <v>23760</v>
      </c>
      <c r="B1400">
        <v>148.6</v>
      </c>
      <c r="C1400">
        <v>149</v>
      </c>
      <c r="D1400">
        <v>148.4</v>
      </c>
      <c r="E1400">
        <v>148.5</v>
      </c>
      <c r="G1400">
        <v>148.5</v>
      </c>
      <c r="H1400">
        <v>1719</v>
      </c>
      <c r="I1400">
        <v>40221</v>
      </c>
      <c r="J1400">
        <f t="shared" si="63"/>
        <v>54.595588235294123</v>
      </c>
      <c r="K1400">
        <f t="shared" si="64"/>
        <v>1965</v>
      </c>
      <c r="L1400">
        <f t="shared" si="65"/>
        <v>1</v>
      </c>
    </row>
    <row r="1401" spans="1:12" x14ac:dyDescent="0.25">
      <c r="A1401" s="1">
        <v>23761</v>
      </c>
      <c r="B1401">
        <v>148.4</v>
      </c>
      <c r="C1401">
        <v>148.4</v>
      </c>
      <c r="D1401">
        <v>147</v>
      </c>
      <c r="E1401">
        <v>147.1</v>
      </c>
      <c r="G1401">
        <v>147.1</v>
      </c>
      <c r="H1401">
        <v>1970</v>
      </c>
      <c r="I1401">
        <v>40587</v>
      </c>
      <c r="J1401">
        <f t="shared" si="63"/>
        <v>54.080882352941167</v>
      </c>
      <c r="K1401">
        <f t="shared" si="64"/>
        <v>1965</v>
      </c>
      <c r="L1401">
        <f t="shared" si="65"/>
        <v>1</v>
      </c>
    </row>
    <row r="1402" spans="1:12" x14ac:dyDescent="0.25">
      <c r="A1402" s="1">
        <v>23762</v>
      </c>
      <c r="B1402">
        <v>146.6</v>
      </c>
      <c r="C1402">
        <v>146.6</v>
      </c>
      <c r="D1402">
        <v>145.69999999999999</v>
      </c>
      <c r="E1402">
        <v>145.69999999999999</v>
      </c>
      <c r="G1402">
        <v>145.69999999999999</v>
      </c>
      <c r="H1402">
        <v>4430</v>
      </c>
      <c r="I1402">
        <v>38730</v>
      </c>
      <c r="J1402">
        <f t="shared" si="63"/>
        <v>53.566176470588232</v>
      </c>
      <c r="K1402">
        <f t="shared" si="64"/>
        <v>1965</v>
      </c>
      <c r="L1402">
        <f t="shared" si="65"/>
        <v>1</v>
      </c>
    </row>
    <row r="1403" spans="1:12" x14ac:dyDescent="0.25">
      <c r="A1403" s="1">
        <v>23763</v>
      </c>
      <c r="B1403">
        <v>145.69999999999999</v>
      </c>
      <c r="C1403">
        <v>147.4</v>
      </c>
      <c r="D1403">
        <v>145.69999999999999</v>
      </c>
      <c r="E1403">
        <v>147.1</v>
      </c>
      <c r="G1403">
        <v>147.1</v>
      </c>
      <c r="H1403">
        <v>3858</v>
      </c>
      <c r="I1403">
        <v>36746</v>
      </c>
      <c r="J1403">
        <f t="shared" si="63"/>
        <v>54.080882352941167</v>
      </c>
      <c r="K1403">
        <f t="shared" si="64"/>
        <v>1965</v>
      </c>
      <c r="L1403">
        <f t="shared" si="65"/>
        <v>1</v>
      </c>
    </row>
    <row r="1404" spans="1:12" x14ac:dyDescent="0.25">
      <c r="A1404" s="1">
        <v>23764</v>
      </c>
      <c r="B1404">
        <v>147.6</v>
      </c>
      <c r="C1404">
        <v>148</v>
      </c>
      <c r="D1404">
        <v>147.19999999999999</v>
      </c>
      <c r="E1404">
        <v>147.5</v>
      </c>
      <c r="G1404">
        <v>147.5</v>
      </c>
      <c r="H1404">
        <v>2568</v>
      </c>
      <c r="I1404">
        <v>35791</v>
      </c>
      <c r="J1404">
        <f t="shared" si="63"/>
        <v>54.227941176470587</v>
      </c>
      <c r="K1404">
        <f t="shared" si="64"/>
        <v>1965</v>
      </c>
      <c r="L1404">
        <f t="shared" si="65"/>
        <v>1</v>
      </c>
    </row>
    <row r="1405" spans="1:12" x14ac:dyDescent="0.25">
      <c r="A1405" s="1">
        <v>23767</v>
      </c>
      <c r="B1405">
        <v>147.30000000000001</v>
      </c>
      <c r="C1405">
        <v>147.5</v>
      </c>
      <c r="D1405">
        <v>146.30000000000001</v>
      </c>
      <c r="E1405">
        <v>147</v>
      </c>
      <c r="G1405">
        <v>147</v>
      </c>
      <c r="H1405">
        <v>3244</v>
      </c>
      <c r="I1405">
        <v>34543</v>
      </c>
      <c r="J1405">
        <f t="shared" si="63"/>
        <v>54.044117647058826</v>
      </c>
      <c r="K1405">
        <f t="shared" si="64"/>
        <v>1965</v>
      </c>
      <c r="L1405">
        <f t="shared" si="65"/>
        <v>1</v>
      </c>
    </row>
    <row r="1406" spans="1:12" x14ac:dyDescent="0.25">
      <c r="A1406" s="1">
        <v>23768</v>
      </c>
      <c r="B1406">
        <v>147.4</v>
      </c>
      <c r="C1406">
        <v>149</v>
      </c>
      <c r="D1406">
        <v>147.4</v>
      </c>
      <c r="E1406">
        <v>148.69999999999999</v>
      </c>
      <c r="G1406">
        <v>148.69999999999999</v>
      </c>
      <c r="H1406">
        <v>1659</v>
      </c>
      <c r="I1406">
        <v>33803</v>
      </c>
      <c r="J1406">
        <f t="shared" si="63"/>
        <v>54.669117647058819</v>
      </c>
      <c r="K1406">
        <f t="shared" si="64"/>
        <v>1965</v>
      </c>
      <c r="L1406">
        <f t="shared" si="65"/>
        <v>1</v>
      </c>
    </row>
    <row r="1407" spans="1:12" x14ac:dyDescent="0.25">
      <c r="A1407" s="1">
        <v>23769</v>
      </c>
      <c r="B1407">
        <v>151</v>
      </c>
      <c r="C1407">
        <v>151.6</v>
      </c>
      <c r="D1407">
        <v>149.69999999999999</v>
      </c>
      <c r="E1407">
        <v>150.69999999999999</v>
      </c>
      <c r="G1407">
        <v>150.69999999999999</v>
      </c>
      <c r="H1407">
        <v>2052</v>
      </c>
      <c r="I1407">
        <v>33427</v>
      </c>
      <c r="J1407">
        <f t="shared" si="63"/>
        <v>55.404411764705877</v>
      </c>
      <c r="K1407">
        <f t="shared" si="64"/>
        <v>1965</v>
      </c>
      <c r="L1407">
        <f t="shared" si="65"/>
        <v>1</v>
      </c>
    </row>
    <row r="1408" spans="1:12" x14ac:dyDescent="0.25">
      <c r="A1408" s="1">
        <v>23770</v>
      </c>
      <c r="B1408">
        <v>151.4</v>
      </c>
      <c r="C1408">
        <v>151.5</v>
      </c>
      <c r="D1408">
        <v>150.6</v>
      </c>
      <c r="E1408">
        <v>151.5</v>
      </c>
      <c r="G1408">
        <v>151.5</v>
      </c>
      <c r="H1408">
        <v>5922</v>
      </c>
      <c r="I1408">
        <v>32027</v>
      </c>
      <c r="J1408">
        <f t="shared" si="63"/>
        <v>55.698529411764696</v>
      </c>
      <c r="K1408">
        <f t="shared" si="64"/>
        <v>1965</v>
      </c>
      <c r="L1408">
        <f t="shared" si="65"/>
        <v>1</v>
      </c>
    </row>
    <row r="1409" spans="1:12" x14ac:dyDescent="0.25">
      <c r="A1409" s="1">
        <v>23771</v>
      </c>
      <c r="B1409">
        <v>151.6</v>
      </c>
      <c r="C1409">
        <v>152.30000000000001</v>
      </c>
      <c r="D1409">
        <v>151.5</v>
      </c>
      <c r="E1409">
        <v>151.69999999999999</v>
      </c>
      <c r="G1409">
        <v>151.69999999999999</v>
      </c>
      <c r="H1409">
        <v>2505</v>
      </c>
      <c r="I1409">
        <v>31720</v>
      </c>
      <c r="J1409">
        <f t="shared" si="63"/>
        <v>55.772058823529406</v>
      </c>
      <c r="K1409">
        <f t="shared" si="64"/>
        <v>1965</v>
      </c>
      <c r="L1409">
        <f t="shared" si="65"/>
        <v>1</v>
      </c>
    </row>
    <row r="1410" spans="1:12" x14ac:dyDescent="0.25">
      <c r="A1410" s="1">
        <v>23774</v>
      </c>
      <c r="B1410">
        <v>151.4</v>
      </c>
      <c r="C1410">
        <v>151.4</v>
      </c>
      <c r="D1410">
        <v>150.30000000000001</v>
      </c>
      <c r="E1410">
        <v>150.30000000000001</v>
      </c>
      <c r="G1410">
        <v>150.30000000000001</v>
      </c>
      <c r="H1410">
        <v>2622</v>
      </c>
      <c r="I1410">
        <v>32092</v>
      </c>
      <c r="J1410">
        <f t="shared" ref="J1410:J1473" si="66">G1410/100*5000/136</f>
        <v>55.257352941176478</v>
      </c>
      <c r="K1410">
        <f t="shared" ref="K1410:K1473" si="67">YEAR(A1410)</f>
        <v>1965</v>
      </c>
      <c r="L1410">
        <f t="shared" ref="L1410:L1473" si="68">MONTH(A1410)</f>
        <v>2</v>
      </c>
    </row>
    <row r="1411" spans="1:12" x14ac:dyDescent="0.25">
      <c r="A1411" s="1">
        <v>23775</v>
      </c>
      <c r="B1411">
        <v>150</v>
      </c>
      <c r="C1411">
        <v>150.1</v>
      </c>
      <c r="D1411">
        <v>149.4</v>
      </c>
      <c r="E1411">
        <v>149.69999999999999</v>
      </c>
      <c r="G1411">
        <v>149.69999999999999</v>
      </c>
      <c r="H1411">
        <v>2055</v>
      </c>
      <c r="I1411">
        <v>31540</v>
      </c>
      <c r="J1411">
        <f t="shared" si="66"/>
        <v>55.036764705882348</v>
      </c>
      <c r="K1411">
        <f t="shared" si="67"/>
        <v>1965</v>
      </c>
      <c r="L1411">
        <f t="shared" si="68"/>
        <v>2</v>
      </c>
    </row>
    <row r="1412" spans="1:12" x14ac:dyDescent="0.25">
      <c r="A1412" s="1">
        <v>23776</v>
      </c>
      <c r="B1412">
        <v>149.5</v>
      </c>
      <c r="C1412">
        <v>151</v>
      </c>
      <c r="D1412">
        <v>149.4</v>
      </c>
      <c r="E1412">
        <v>150.6</v>
      </c>
      <c r="G1412">
        <v>150.6</v>
      </c>
      <c r="H1412">
        <v>2636</v>
      </c>
      <c r="I1412">
        <v>30847</v>
      </c>
      <c r="J1412">
        <f t="shared" si="66"/>
        <v>55.367647058823529</v>
      </c>
      <c r="K1412">
        <f t="shared" si="67"/>
        <v>1965</v>
      </c>
      <c r="L1412">
        <f t="shared" si="68"/>
        <v>2</v>
      </c>
    </row>
    <row r="1413" spans="1:12" x14ac:dyDescent="0.25">
      <c r="A1413" s="1">
        <v>23777</v>
      </c>
      <c r="B1413">
        <v>151.4</v>
      </c>
      <c r="C1413">
        <v>151.4</v>
      </c>
      <c r="D1413">
        <v>151</v>
      </c>
      <c r="E1413">
        <v>151.30000000000001</v>
      </c>
      <c r="G1413">
        <v>151.30000000000001</v>
      </c>
      <c r="H1413">
        <v>1487</v>
      </c>
      <c r="I1413">
        <v>30620</v>
      </c>
      <c r="J1413">
        <f t="shared" si="66"/>
        <v>55.625000000000007</v>
      </c>
      <c r="K1413">
        <f t="shared" si="67"/>
        <v>1965</v>
      </c>
      <c r="L1413">
        <f t="shared" si="68"/>
        <v>2</v>
      </c>
    </row>
    <row r="1414" spans="1:12" x14ac:dyDescent="0.25">
      <c r="A1414" s="1">
        <v>23778</v>
      </c>
      <c r="B1414">
        <v>151</v>
      </c>
      <c r="C1414">
        <v>151</v>
      </c>
      <c r="D1414">
        <v>150.6</v>
      </c>
      <c r="E1414">
        <v>150.69999999999999</v>
      </c>
      <c r="G1414">
        <v>150.69999999999999</v>
      </c>
      <c r="H1414">
        <v>1535</v>
      </c>
      <c r="I1414">
        <v>29557</v>
      </c>
      <c r="J1414">
        <f t="shared" si="66"/>
        <v>55.404411764705877</v>
      </c>
      <c r="K1414">
        <f t="shared" si="67"/>
        <v>1965</v>
      </c>
      <c r="L1414">
        <f t="shared" si="68"/>
        <v>2</v>
      </c>
    </row>
    <row r="1415" spans="1:12" x14ac:dyDescent="0.25">
      <c r="A1415" s="1">
        <v>23781</v>
      </c>
      <c r="B1415">
        <v>151.4</v>
      </c>
      <c r="C1415">
        <v>151.5</v>
      </c>
      <c r="D1415">
        <v>150.6</v>
      </c>
      <c r="E1415">
        <v>151.1</v>
      </c>
      <c r="G1415">
        <v>151.1</v>
      </c>
      <c r="H1415">
        <v>744</v>
      </c>
      <c r="I1415">
        <v>29435</v>
      </c>
      <c r="J1415">
        <f t="shared" si="66"/>
        <v>55.55147058823529</v>
      </c>
      <c r="K1415">
        <f t="shared" si="67"/>
        <v>1965</v>
      </c>
      <c r="L1415">
        <f t="shared" si="68"/>
        <v>2</v>
      </c>
    </row>
    <row r="1416" spans="1:12" x14ac:dyDescent="0.25">
      <c r="A1416" s="1">
        <v>23782</v>
      </c>
      <c r="B1416">
        <v>150.6</v>
      </c>
      <c r="C1416">
        <v>150.69999999999999</v>
      </c>
      <c r="D1416">
        <v>150.19999999999999</v>
      </c>
      <c r="E1416">
        <v>150.5</v>
      </c>
      <c r="G1416">
        <v>150.5</v>
      </c>
      <c r="H1416">
        <v>1563</v>
      </c>
      <c r="I1416">
        <v>28950</v>
      </c>
      <c r="J1416">
        <f t="shared" si="66"/>
        <v>55.330882352941167</v>
      </c>
      <c r="K1416">
        <f t="shared" si="67"/>
        <v>1965</v>
      </c>
      <c r="L1416">
        <f t="shared" si="68"/>
        <v>2</v>
      </c>
    </row>
    <row r="1417" spans="1:12" x14ac:dyDescent="0.25">
      <c r="A1417" s="1">
        <v>23783</v>
      </c>
      <c r="B1417">
        <v>150.30000000000001</v>
      </c>
      <c r="C1417">
        <v>150.5</v>
      </c>
      <c r="D1417">
        <v>148.6</v>
      </c>
      <c r="E1417">
        <v>150.30000000000001</v>
      </c>
      <c r="G1417">
        <v>150.30000000000001</v>
      </c>
      <c r="H1417">
        <v>1056</v>
      </c>
      <c r="I1417">
        <v>28660</v>
      </c>
      <c r="J1417">
        <f t="shared" si="66"/>
        <v>55.257352941176478</v>
      </c>
      <c r="K1417">
        <f t="shared" si="67"/>
        <v>1965</v>
      </c>
      <c r="L1417">
        <f t="shared" si="68"/>
        <v>2</v>
      </c>
    </row>
    <row r="1418" spans="1:12" x14ac:dyDescent="0.25">
      <c r="A1418" s="1">
        <v>23784</v>
      </c>
      <c r="B1418">
        <v>150.4</v>
      </c>
      <c r="C1418">
        <v>150.6</v>
      </c>
      <c r="D1418">
        <v>149.6</v>
      </c>
      <c r="E1418">
        <v>150</v>
      </c>
      <c r="G1418">
        <v>150</v>
      </c>
      <c r="H1418">
        <v>2308</v>
      </c>
      <c r="I1418">
        <v>27659</v>
      </c>
      <c r="J1418">
        <f t="shared" si="66"/>
        <v>55.147058823529413</v>
      </c>
      <c r="K1418">
        <f t="shared" si="67"/>
        <v>1965</v>
      </c>
      <c r="L1418">
        <f t="shared" si="68"/>
        <v>2</v>
      </c>
    </row>
    <row r="1419" spans="1:12" x14ac:dyDescent="0.25">
      <c r="A1419" s="1">
        <v>23785</v>
      </c>
      <c r="B1419">
        <v>149.69999999999999</v>
      </c>
      <c r="C1419">
        <v>150</v>
      </c>
      <c r="D1419">
        <v>149</v>
      </c>
      <c r="E1419">
        <v>149.4</v>
      </c>
      <c r="G1419">
        <v>149.4</v>
      </c>
      <c r="H1419">
        <v>1026</v>
      </c>
      <c r="I1419">
        <v>27497</v>
      </c>
      <c r="J1419">
        <f t="shared" si="66"/>
        <v>54.926470588235297</v>
      </c>
      <c r="K1419">
        <f t="shared" si="67"/>
        <v>1965</v>
      </c>
      <c r="L1419">
        <f t="shared" si="68"/>
        <v>2</v>
      </c>
    </row>
    <row r="1420" spans="1:12" x14ac:dyDescent="0.25">
      <c r="A1420" s="1">
        <v>23788</v>
      </c>
      <c r="B1420">
        <v>149</v>
      </c>
      <c r="C1420">
        <v>149.19999999999999</v>
      </c>
      <c r="D1420">
        <v>148.69999999999999</v>
      </c>
      <c r="E1420">
        <v>149</v>
      </c>
      <c r="G1420">
        <v>149</v>
      </c>
      <c r="H1420">
        <v>574</v>
      </c>
      <c r="I1420">
        <v>27202</v>
      </c>
      <c r="J1420">
        <f t="shared" si="66"/>
        <v>54.779411764705884</v>
      </c>
      <c r="K1420">
        <f t="shared" si="67"/>
        <v>1965</v>
      </c>
      <c r="L1420">
        <f t="shared" si="68"/>
        <v>2</v>
      </c>
    </row>
    <row r="1421" spans="1:12" x14ac:dyDescent="0.25">
      <c r="A1421" s="1">
        <v>23789</v>
      </c>
      <c r="B1421">
        <v>149</v>
      </c>
      <c r="C1421">
        <v>150.1</v>
      </c>
      <c r="D1421">
        <v>148.5</v>
      </c>
      <c r="E1421">
        <v>149.69999999999999</v>
      </c>
      <c r="G1421">
        <v>149.69999999999999</v>
      </c>
      <c r="H1421">
        <v>1093</v>
      </c>
      <c r="I1421">
        <v>27248</v>
      </c>
      <c r="J1421">
        <f t="shared" si="66"/>
        <v>55.036764705882348</v>
      </c>
      <c r="K1421">
        <f t="shared" si="67"/>
        <v>1965</v>
      </c>
      <c r="L1421">
        <f t="shared" si="68"/>
        <v>2</v>
      </c>
    </row>
    <row r="1422" spans="1:12" x14ac:dyDescent="0.25">
      <c r="A1422" s="1">
        <v>23790</v>
      </c>
      <c r="B1422">
        <v>149.6</v>
      </c>
      <c r="C1422">
        <v>150</v>
      </c>
      <c r="D1422">
        <v>149</v>
      </c>
      <c r="E1422">
        <v>149</v>
      </c>
      <c r="G1422">
        <v>149</v>
      </c>
      <c r="H1422">
        <v>1944</v>
      </c>
      <c r="I1422">
        <v>26643</v>
      </c>
      <c r="J1422">
        <f t="shared" si="66"/>
        <v>54.779411764705884</v>
      </c>
      <c r="K1422">
        <f t="shared" si="67"/>
        <v>1965</v>
      </c>
      <c r="L1422">
        <f t="shared" si="68"/>
        <v>2</v>
      </c>
    </row>
    <row r="1423" spans="1:12" x14ac:dyDescent="0.25">
      <c r="A1423" s="1">
        <v>23791</v>
      </c>
      <c r="B1423">
        <v>149</v>
      </c>
      <c r="C1423">
        <v>149.4</v>
      </c>
      <c r="D1423">
        <v>148.5</v>
      </c>
      <c r="E1423">
        <v>148.6</v>
      </c>
      <c r="G1423">
        <v>148.6</v>
      </c>
      <c r="H1423">
        <v>1415</v>
      </c>
      <c r="I1423">
        <v>26575</v>
      </c>
      <c r="J1423">
        <f t="shared" si="66"/>
        <v>54.632352941176471</v>
      </c>
      <c r="K1423">
        <f t="shared" si="67"/>
        <v>1965</v>
      </c>
      <c r="L1423">
        <f t="shared" si="68"/>
        <v>2</v>
      </c>
    </row>
    <row r="1424" spans="1:12" x14ac:dyDescent="0.25">
      <c r="A1424" s="1">
        <v>23792</v>
      </c>
      <c r="B1424">
        <v>148.6</v>
      </c>
      <c r="C1424">
        <v>149</v>
      </c>
      <c r="D1424">
        <v>148.19999999999999</v>
      </c>
      <c r="E1424">
        <v>148.69999999999999</v>
      </c>
      <c r="G1424">
        <v>148.69999999999999</v>
      </c>
      <c r="H1424">
        <v>1492</v>
      </c>
      <c r="I1424">
        <v>26285</v>
      </c>
      <c r="J1424">
        <f t="shared" si="66"/>
        <v>54.669117647058819</v>
      </c>
      <c r="K1424">
        <f t="shared" si="67"/>
        <v>1965</v>
      </c>
      <c r="L1424">
        <f t="shared" si="68"/>
        <v>2</v>
      </c>
    </row>
    <row r="1425" spans="1:12" x14ac:dyDescent="0.25">
      <c r="A1425" s="1">
        <v>23796</v>
      </c>
      <c r="B1425">
        <v>148.69999999999999</v>
      </c>
      <c r="C1425">
        <v>149</v>
      </c>
      <c r="D1425">
        <v>148.19999999999999</v>
      </c>
      <c r="E1425">
        <v>148.6</v>
      </c>
      <c r="G1425">
        <v>148.6</v>
      </c>
      <c r="H1425">
        <v>2350</v>
      </c>
      <c r="I1425">
        <v>26293</v>
      </c>
      <c r="J1425">
        <f t="shared" si="66"/>
        <v>54.632352941176471</v>
      </c>
      <c r="K1425">
        <f t="shared" si="67"/>
        <v>1965</v>
      </c>
      <c r="L1425">
        <f t="shared" si="68"/>
        <v>2</v>
      </c>
    </row>
    <row r="1426" spans="1:12" x14ac:dyDescent="0.25">
      <c r="A1426" s="1">
        <v>23797</v>
      </c>
      <c r="B1426">
        <v>148.4</v>
      </c>
      <c r="C1426">
        <v>148.69999999999999</v>
      </c>
      <c r="D1426">
        <v>148.19999999999999</v>
      </c>
      <c r="E1426">
        <v>148.6</v>
      </c>
      <c r="G1426">
        <v>148.6</v>
      </c>
      <c r="H1426">
        <v>3133</v>
      </c>
      <c r="I1426">
        <v>24265</v>
      </c>
      <c r="J1426">
        <f t="shared" si="66"/>
        <v>54.632352941176471</v>
      </c>
      <c r="K1426">
        <f t="shared" si="67"/>
        <v>1965</v>
      </c>
      <c r="L1426">
        <f t="shared" si="68"/>
        <v>2</v>
      </c>
    </row>
    <row r="1427" spans="1:12" x14ac:dyDescent="0.25">
      <c r="A1427" s="1">
        <v>23798</v>
      </c>
      <c r="B1427">
        <v>148.4</v>
      </c>
      <c r="C1427">
        <v>148.69999999999999</v>
      </c>
      <c r="D1427">
        <v>148.30000000000001</v>
      </c>
      <c r="E1427">
        <v>148.69999999999999</v>
      </c>
      <c r="G1427">
        <v>148.69999999999999</v>
      </c>
      <c r="H1427">
        <v>3384</v>
      </c>
      <c r="I1427">
        <v>22477</v>
      </c>
      <c r="J1427">
        <f t="shared" si="66"/>
        <v>54.669117647058819</v>
      </c>
      <c r="K1427">
        <f t="shared" si="67"/>
        <v>1965</v>
      </c>
      <c r="L1427">
        <f t="shared" si="68"/>
        <v>2</v>
      </c>
    </row>
    <row r="1428" spans="1:12" x14ac:dyDescent="0.25">
      <c r="A1428" s="1">
        <v>23799</v>
      </c>
      <c r="B1428">
        <v>148.69999999999999</v>
      </c>
      <c r="C1428">
        <v>149.19999999999999</v>
      </c>
      <c r="D1428">
        <v>148.69999999999999</v>
      </c>
      <c r="E1428">
        <v>149.1</v>
      </c>
      <c r="G1428">
        <v>149.1</v>
      </c>
      <c r="H1428">
        <v>4311</v>
      </c>
      <c r="I1428">
        <v>20088</v>
      </c>
      <c r="J1428">
        <f t="shared" si="66"/>
        <v>54.816176470588232</v>
      </c>
      <c r="K1428">
        <f t="shared" si="67"/>
        <v>1965</v>
      </c>
      <c r="L1428">
        <f t="shared" si="68"/>
        <v>2</v>
      </c>
    </row>
    <row r="1429" spans="1:12" x14ac:dyDescent="0.25">
      <c r="A1429" s="1">
        <v>23802</v>
      </c>
      <c r="B1429">
        <v>148.69999999999999</v>
      </c>
      <c r="C1429">
        <v>149.6</v>
      </c>
      <c r="D1429">
        <v>148.6</v>
      </c>
      <c r="E1429">
        <v>149.30000000000001</v>
      </c>
      <c r="G1429">
        <v>149.30000000000001</v>
      </c>
      <c r="H1429">
        <v>3980</v>
      </c>
      <c r="I1429">
        <v>17852</v>
      </c>
      <c r="J1429">
        <f t="shared" si="66"/>
        <v>54.889705882352949</v>
      </c>
      <c r="K1429">
        <f t="shared" si="67"/>
        <v>1965</v>
      </c>
      <c r="L1429">
        <f t="shared" si="68"/>
        <v>3</v>
      </c>
    </row>
    <row r="1430" spans="1:12" x14ac:dyDescent="0.25">
      <c r="A1430" s="1">
        <v>23803</v>
      </c>
      <c r="B1430">
        <v>149.1</v>
      </c>
      <c r="C1430">
        <v>149.4</v>
      </c>
      <c r="D1430">
        <v>149.1</v>
      </c>
      <c r="E1430">
        <v>149.19999999999999</v>
      </c>
      <c r="G1430">
        <v>149.19999999999999</v>
      </c>
      <c r="H1430">
        <v>3947</v>
      </c>
      <c r="I1430">
        <v>15052</v>
      </c>
      <c r="J1430">
        <f t="shared" si="66"/>
        <v>54.852941176470587</v>
      </c>
      <c r="K1430">
        <f t="shared" si="67"/>
        <v>1965</v>
      </c>
      <c r="L1430">
        <f t="shared" si="68"/>
        <v>3</v>
      </c>
    </row>
    <row r="1431" spans="1:12" x14ac:dyDescent="0.25">
      <c r="A1431" s="1">
        <v>23804</v>
      </c>
      <c r="B1431">
        <v>149.19999999999999</v>
      </c>
      <c r="C1431">
        <v>149.4</v>
      </c>
      <c r="D1431">
        <v>149.1</v>
      </c>
      <c r="E1431">
        <v>149.30000000000001</v>
      </c>
      <c r="G1431">
        <v>149.30000000000001</v>
      </c>
      <c r="H1431">
        <v>1913</v>
      </c>
      <c r="I1431">
        <v>13511</v>
      </c>
      <c r="J1431">
        <f t="shared" si="66"/>
        <v>54.889705882352949</v>
      </c>
      <c r="K1431">
        <f t="shared" si="67"/>
        <v>1965</v>
      </c>
      <c r="L1431">
        <f t="shared" si="68"/>
        <v>3</v>
      </c>
    </row>
    <row r="1432" spans="1:12" x14ac:dyDescent="0.25">
      <c r="A1432" s="1">
        <v>23805</v>
      </c>
      <c r="B1432">
        <v>149.6</v>
      </c>
      <c r="C1432">
        <v>151.4</v>
      </c>
      <c r="D1432">
        <v>149.6</v>
      </c>
      <c r="E1432">
        <v>151</v>
      </c>
      <c r="G1432">
        <v>151</v>
      </c>
      <c r="H1432">
        <v>1538</v>
      </c>
      <c r="I1432">
        <v>12294</v>
      </c>
      <c r="J1432">
        <f t="shared" si="66"/>
        <v>55.514705882352942</v>
      </c>
      <c r="K1432">
        <f t="shared" si="67"/>
        <v>1965</v>
      </c>
      <c r="L1432">
        <f t="shared" si="68"/>
        <v>3</v>
      </c>
    </row>
    <row r="1433" spans="1:12" x14ac:dyDescent="0.25">
      <c r="A1433" s="1">
        <v>23806</v>
      </c>
      <c r="B1433">
        <v>151</v>
      </c>
      <c r="C1433">
        <v>151.4</v>
      </c>
      <c r="D1433">
        <v>150.1</v>
      </c>
      <c r="E1433">
        <v>150.69999999999999</v>
      </c>
      <c r="G1433">
        <v>150.69999999999999</v>
      </c>
      <c r="H1433">
        <v>3737</v>
      </c>
      <c r="I1433">
        <v>9749</v>
      </c>
      <c r="J1433">
        <f t="shared" si="66"/>
        <v>55.404411764705877</v>
      </c>
      <c r="K1433">
        <f t="shared" si="67"/>
        <v>1965</v>
      </c>
      <c r="L1433">
        <f t="shared" si="68"/>
        <v>3</v>
      </c>
    </row>
    <row r="1434" spans="1:12" x14ac:dyDescent="0.25">
      <c r="A1434" s="1">
        <v>23809</v>
      </c>
      <c r="B1434">
        <v>150.4</v>
      </c>
      <c r="C1434">
        <v>150.69999999999999</v>
      </c>
      <c r="D1434">
        <v>149.69999999999999</v>
      </c>
      <c r="E1434">
        <v>150.5</v>
      </c>
      <c r="G1434">
        <v>150.5</v>
      </c>
      <c r="H1434">
        <v>1436</v>
      </c>
      <c r="I1434">
        <v>8741</v>
      </c>
      <c r="J1434">
        <f t="shared" si="66"/>
        <v>55.330882352941167</v>
      </c>
      <c r="K1434">
        <f t="shared" si="67"/>
        <v>1965</v>
      </c>
      <c r="L1434">
        <f t="shared" si="68"/>
        <v>3</v>
      </c>
    </row>
    <row r="1435" spans="1:12" x14ac:dyDescent="0.25">
      <c r="A1435" s="1">
        <v>23810</v>
      </c>
      <c r="B1435">
        <v>150.4</v>
      </c>
      <c r="C1435">
        <v>151</v>
      </c>
      <c r="D1435">
        <v>150.30000000000001</v>
      </c>
      <c r="E1435">
        <v>150.69999999999999</v>
      </c>
      <c r="G1435">
        <v>150.69999999999999</v>
      </c>
      <c r="H1435">
        <v>1662</v>
      </c>
      <c r="I1435">
        <v>7840</v>
      </c>
      <c r="J1435">
        <f t="shared" si="66"/>
        <v>55.404411764705877</v>
      </c>
      <c r="K1435">
        <f t="shared" si="67"/>
        <v>1965</v>
      </c>
      <c r="L1435">
        <f t="shared" si="68"/>
        <v>3</v>
      </c>
    </row>
    <row r="1436" spans="1:12" x14ac:dyDescent="0.25">
      <c r="A1436" s="1">
        <v>23811</v>
      </c>
      <c r="B1436">
        <v>151</v>
      </c>
      <c r="C1436">
        <v>151.4</v>
      </c>
      <c r="D1436">
        <v>150.5</v>
      </c>
      <c r="E1436">
        <v>150.69999999999999</v>
      </c>
      <c r="G1436">
        <v>150.69999999999999</v>
      </c>
      <c r="H1436">
        <v>830</v>
      </c>
      <c r="I1436">
        <v>7344</v>
      </c>
      <c r="J1436">
        <f t="shared" si="66"/>
        <v>55.404411764705877</v>
      </c>
      <c r="K1436">
        <f t="shared" si="67"/>
        <v>1965</v>
      </c>
      <c r="L1436">
        <f t="shared" si="68"/>
        <v>3</v>
      </c>
    </row>
    <row r="1437" spans="1:12" x14ac:dyDescent="0.25">
      <c r="A1437" s="1">
        <v>23812</v>
      </c>
      <c r="B1437">
        <v>150.69999999999999</v>
      </c>
      <c r="C1437">
        <v>151.1</v>
      </c>
      <c r="D1437">
        <v>148.1</v>
      </c>
      <c r="E1437">
        <v>148.19999999999999</v>
      </c>
      <c r="G1437">
        <v>148.19999999999999</v>
      </c>
      <c r="H1437">
        <v>876</v>
      </c>
      <c r="I1437">
        <v>6959</v>
      </c>
      <c r="J1437">
        <f t="shared" si="66"/>
        <v>54.485294117647058</v>
      </c>
      <c r="K1437">
        <f t="shared" si="67"/>
        <v>1965</v>
      </c>
      <c r="L1437">
        <f t="shared" si="68"/>
        <v>3</v>
      </c>
    </row>
    <row r="1438" spans="1:12" x14ac:dyDescent="0.25">
      <c r="A1438" s="1">
        <v>23813</v>
      </c>
      <c r="B1438">
        <v>147.69999999999999</v>
      </c>
      <c r="C1438">
        <v>148.30000000000001</v>
      </c>
      <c r="D1438">
        <v>147.4</v>
      </c>
      <c r="E1438">
        <v>148.19999999999999</v>
      </c>
      <c r="G1438">
        <v>148.19999999999999</v>
      </c>
      <c r="H1438">
        <v>3017</v>
      </c>
      <c r="I1438">
        <v>5931</v>
      </c>
      <c r="J1438">
        <f t="shared" si="66"/>
        <v>54.485294117647058</v>
      </c>
      <c r="K1438">
        <f t="shared" si="67"/>
        <v>1965</v>
      </c>
      <c r="L1438">
        <f t="shared" si="68"/>
        <v>3</v>
      </c>
    </row>
    <row r="1439" spans="1:12" x14ac:dyDescent="0.25">
      <c r="A1439" s="1">
        <v>23816</v>
      </c>
      <c r="B1439">
        <v>148.4</v>
      </c>
      <c r="C1439">
        <v>148.4</v>
      </c>
      <c r="D1439">
        <v>147.5</v>
      </c>
      <c r="E1439">
        <v>148.19999999999999</v>
      </c>
      <c r="G1439">
        <v>148.19999999999999</v>
      </c>
      <c r="H1439">
        <v>1035</v>
      </c>
      <c r="I1439">
        <v>2815</v>
      </c>
      <c r="J1439">
        <f t="shared" si="66"/>
        <v>54.485294117647058</v>
      </c>
      <c r="K1439">
        <f t="shared" si="67"/>
        <v>1965</v>
      </c>
      <c r="L1439">
        <f t="shared" si="68"/>
        <v>3</v>
      </c>
    </row>
    <row r="1440" spans="1:12" x14ac:dyDescent="0.25">
      <c r="A1440" s="1">
        <v>23817</v>
      </c>
      <c r="B1440">
        <v>147.69999999999999</v>
      </c>
      <c r="C1440">
        <v>149.4</v>
      </c>
      <c r="D1440">
        <v>147.6</v>
      </c>
      <c r="E1440">
        <v>149.30000000000001</v>
      </c>
      <c r="G1440">
        <v>149.30000000000001</v>
      </c>
      <c r="H1440">
        <v>400</v>
      </c>
      <c r="I1440">
        <v>2506</v>
      </c>
      <c r="J1440">
        <f t="shared" si="66"/>
        <v>54.889705882352949</v>
      </c>
      <c r="K1440">
        <f t="shared" si="67"/>
        <v>1965</v>
      </c>
      <c r="L1440">
        <f t="shared" si="68"/>
        <v>3</v>
      </c>
    </row>
    <row r="1441" spans="1:12" x14ac:dyDescent="0.25">
      <c r="A1441" s="1">
        <v>23818</v>
      </c>
      <c r="B1441">
        <v>148.6</v>
      </c>
      <c r="C1441">
        <v>149.4</v>
      </c>
      <c r="D1441">
        <v>148.19999999999999</v>
      </c>
      <c r="E1441">
        <v>148.30000000000001</v>
      </c>
      <c r="G1441">
        <v>148.30000000000001</v>
      </c>
      <c r="H1441">
        <v>998</v>
      </c>
      <c r="I1441">
        <v>2588</v>
      </c>
      <c r="J1441">
        <f t="shared" si="66"/>
        <v>54.52205882352942</v>
      </c>
      <c r="K1441">
        <f t="shared" si="67"/>
        <v>1965</v>
      </c>
      <c r="L1441">
        <f t="shared" si="68"/>
        <v>3</v>
      </c>
    </row>
    <row r="1442" spans="1:12" x14ac:dyDescent="0.25">
      <c r="A1442" s="1">
        <v>23819</v>
      </c>
      <c r="B1442">
        <v>148.1</v>
      </c>
      <c r="C1442">
        <v>148.30000000000001</v>
      </c>
      <c r="D1442">
        <v>146.19999999999999</v>
      </c>
      <c r="E1442">
        <v>146.19999999999999</v>
      </c>
      <c r="G1442">
        <v>146.19999999999999</v>
      </c>
      <c r="H1442">
        <v>688</v>
      </c>
      <c r="I1442">
        <v>1862</v>
      </c>
      <c r="J1442">
        <f t="shared" si="66"/>
        <v>53.75</v>
      </c>
      <c r="K1442">
        <f t="shared" si="67"/>
        <v>1965</v>
      </c>
      <c r="L1442">
        <f t="shared" si="68"/>
        <v>3</v>
      </c>
    </row>
    <row r="1443" spans="1:12" x14ac:dyDescent="0.25">
      <c r="A1443" s="1">
        <v>23820</v>
      </c>
      <c r="B1443">
        <v>146.19999999999999</v>
      </c>
      <c r="C1443">
        <v>146.5</v>
      </c>
      <c r="D1443">
        <v>146.1</v>
      </c>
      <c r="E1443">
        <v>146.1</v>
      </c>
      <c r="G1443">
        <v>146.1</v>
      </c>
      <c r="H1443">
        <v>821</v>
      </c>
      <c r="I1443">
        <v>1351</v>
      </c>
      <c r="J1443">
        <f t="shared" si="66"/>
        <v>53.713235294117638</v>
      </c>
      <c r="K1443">
        <f t="shared" si="67"/>
        <v>1965</v>
      </c>
      <c r="L1443">
        <f t="shared" si="68"/>
        <v>3</v>
      </c>
    </row>
    <row r="1444" spans="1:12" x14ac:dyDescent="0.25">
      <c r="A1444" s="1">
        <v>23823</v>
      </c>
      <c r="B1444">
        <v>146.19999999999999</v>
      </c>
      <c r="C1444">
        <v>147.1</v>
      </c>
      <c r="D1444">
        <v>146.19999999999999</v>
      </c>
      <c r="E1444">
        <v>147</v>
      </c>
      <c r="G1444">
        <v>147</v>
      </c>
      <c r="H1444">
        <v>1191</v>
      </c>
      <c r="I1444">
        <v>916</v>
      </c>
      <c r="J1444">
        <f t="shared" si="66"/>
        <v>54.044117647058826</v>
      </c>
      <c r="K1444">
        <f t="shared" si="67"/>
        <v>1965</v>
      </c>
      <c r="L1444">
        <f t="shared" si="68"/>
        <v>3</v>
      </c>
    </row>
    <row r="1445" spans="1:12" x14ac:dyDescent="0.25">
      <c r="A1445" s="1">
        <v>23824</v>
      </c>
      <c r="B1445">
        <v>149</v>
      </c>
      <c r="C1445">
        <v>150</v>
      </c>
      <c r="D1445">
        <v>148.69999999999999</v>
      </c>
      <c r="E1445">
        <v>149.4</v>
      </c>
      <c r="G1445">
        <v>149.4</v>
      </c>
      <c r="H1445">
        <v>2537</v>
      </c>
      <c r="I1445">
        <v>27174</v>
      </c>
      <c r="J1445">
        <f t="shared" si="66"/>
        <v>54.926470588235297</v>
      </c>
      <c r="K1445">
        <f t="shared" si="67"/>
        <v>1965</v>
      </c>
      <c r="L1445">
        <f t="shared" si="68"/>
        <v>3</v>
      </c>
    </row>
    <row r="1446" spans="1:12" x14ac:dyDescent="0.25">
      <c r="A1446" s="1">
        <v>23825</v>
      </c>
      <c r="B1446">
        <v>149.4</v>
      </c>
      <c r="C1446">
        <v>149.6</v>
      </c>
      <c r="D1446">
        <v>149</v>
      </c>
      <c r="E1446">
        <v>149.4</v>
      </c>
      <c r="G1446">
        <v>149.4</v>
      </c>
      <c r="H1446">
        <v>2244</v>
      </c>
      <c r="I1446">
        <v>27669</v>
      </c>
      <c r="J1446">
        <f t="shared" si="66"/>
        <v>54.926470588235297</v>
      </c>
      <c r="K1446">
        <f t="shared" si="67"/>
        <v>1965</v>
      </c>
      <c r="L1446">
        <f t="shared" si="68"/>
        <v>3</v>
      </c>
    </row>
    <row r="1447" spans="1:12" x14ac:dyDescent="0.25">
      <c r="A1447" s="1">
        <v>23826</v>
      </c>
      <c r="B1447">
        <v>149.30000000000001</v>
      </c>
      <c r="C1447">
        <v>149.6</v>
      </c>
      <c r="D1447">
        <v>149.19999999999999</v>
      </c>
      <c r="E1447">
        <v>149.4</v>
      </c>
      <c r="G1447">
        <v>149.4</v>
      </c>
      <c r="H1447">
        <v>1489</v>
      </c>
      <c r="I1447">
        <v>27663</v>
      </c>
      <c r="J1447">
        <f t="shared" si="66"/>
        <v>54.926470588235297</v>
      </c>
      <c r="K1447">
        <f t="shared" si="67"/>
        <v>1965</v>
      </c>
      <c r="L1447">
        <f t="shared" si="68"/>
        <v>3</v>
      </c>
    </row>
    <row r="1448" spans="1:12" x14ac:dyDescent="0.25">
      <c r="A1448" s="1">
        <v>23827</v>
      </c>
      <c r="B1448">
        <v>149.19999999999999</v>
      </c>
      <c r="C1448">
        <v>149.4</v>
      </c>
      <c r="D1448">
        <v>148.69999999999999</v>
      </c>
      <c r="E1448">
        <v>149.4</v>
      </c>
      <c r="G1448">
        <v>149.4</v>
      </c>
      <c r="H1448">
        <v>1087</v>
      </c>
      <c r="I1448">
        <v>27538</v>
      </c>
      <c r="J1448">
        <f t="shared" si="66"/>
        <v>54.926470588235297</v>
      </c>
      <c r="K1448">
        <f t="shared" si="67"/>
        <v>1965</v>
      </c>
      <c r="L1448">
        <f t="shared" si="68"/>
        <v>3</v>
      </c>
    </row>
    <row r="1449" spans="1:12" x14ac:dyDescent="0.25">
      <c r="A1449" s="1">
        <v>23830</v>
      </c>
      <c r="B1449">
        <v>149.19999999999999</v>
      </c>
      <c r="C1449">
        <v>149.19999999999999</v>
      </c>
      <c r="D1449">
        <v>148.19999999999999</v>
      </c>
      <c r="E1449">
        <v>148.6</v>
      </c>
      <c r="G1449">
        <v>148.6</v>
      </c>
      <c r="H1449">
        <v>1418</v>
      </c>
      <c r="I1449">
        <v>27122</v>
      </c>
      <c r="J1449">
        <f t="shared" si="66"/>
        <v>54.632352941176471</v>
      </c>
      <c r="K1449">
        <f t="shared" si="67"/>
        <v>1965</v>
      </c>
      <c r="L1449">
        <f t="shared" si="68"/>
        <v>3</v>
      </c>
    </row>
    <row r="1450" spans="1:12" x14ac:dyDescent="0.25">
      <c r="A1450" s="1">
        <v>23831</v>
      </c>
      <c r="B1450">
        <v>148.4</v>
      </c>
      <c r="C1450">
        <v>149.19999999999999</v>
      </c>
      <c r="D1450">
        <v>148.30000000000001</v>
      </c>
      <c r="E1450">
        <v>149.19999999999999</v>
      </c>
      <c r="G1450">
        <v>149.19999999999999</v>
      </c>
      <c r="H1450">
        <v>893</v>
      </c>
      <c r="I1450">
        <v>26941</v>
      </c>
      <c r="J1450">
        <f t="shared" si="66"/>
        <v>54.852941176470587</v>
      </c>
      <c r="K1450">
        <f t="shared" si="67"/>
        <v>1965</v>
      </c>
      <c r="L1450">
        <f t="shared" si="68"/>
        <v>3</v>
      </c>
    </row>
    <row r="1451" spans="1:12" x14ac:dyDescent="0.25">
      <c r="A1451" s="1">
        <v>23832</v>
      </c>
      <c r="B1451">
        <v>148.69999999999999</v>
      </c>
      <c r="C1451">
        <v>149.1</v>
      </c>
      <c r="D1451">
        <v>148.5</v>
      </c>
      <c r="E1451">
        <v>148.6</v>
      </c>
      <c r="G1451">
        <v>148.6</v>
      </c>
      <c r="H1451">
        <v>1042</v>
      </c>
      <c r="I1451">
        <v>26846</v>
      </c>
      <c r="J1451">
        <f t="shared" si="66"/>
        <v>54.632352941176471</v>
      </c>
      <c r="K1451">
        <f t="shared" si="67"/>
        <v>1965</v>
      </c>
      <c r="L1451">
        <f t="shared" si="68"/>
        <v>3</v>
      </c>
    </row>
    <row r="1452" spans="1:12" x14ac:dyDescent="0.25">
      <c r="A1452" s="1">
        <v>23833</v>
      </c>
      <c r="B1452">
        <v>148.5</v>
      </c>
      <c r="C1452">
        <v>148.6</v>
      </c>
      <c r="D1452">
        <v>147.30000000000001</v>
      </c>
      <c r="E1452">
        <v>148</v>
      </c>
      <c r="G1452">
        <v>148</v>
      </c>
      <c r="H1452">
        <v>1304</v>
      </c>
      <c r="I1452">
        <v>26517</v>
      </c>
      <c r="J1452">
        <f t="shared" si="66"/>
        <v>54.411764705882355</v>
      </c>
      <c r="K1452">
        <f t="shared" si="67"/>
        <v>1965</v>
      </c>
      <c r="L1452">
        <f t="shared" si="68"/>
        <v>4</v>
      </c>
    </row>
    <row r="1453" spans="1:12" x14ac:dyDescent="0.25">
      <c r="A1453" s="1">
        <v>23834</v>
      </c>
      <c r="B1453">
        <v>147.69999999999999</v>
      </c>
      <c r="C1453">
        <v>149.1</v>
      </c>
      <c r="D1453">
        <v>147.6</v>
      </c>
      <c r="E1453">
        <v>148.5</v>
      </c>
      <c r="G1453">
        <v>148.5</v>
      </c>
      <c r="H1453">
        <v>3278</v>
      </c>
      <c r="I1453">
        <v>26226</v>
      </c>
      <c r="J1453">
        <f t="shared" si="66"/>
        <v>54.595588235294123</v>
      </c>
      <c r="K1453">
        <f t="shared" si="67"/>
        <v>1965</v>
      </c>
      <c r="L1453">
        <f t="shared" si="68"/>
        <v>4</v>
      </c>
    </row>
    <row r="1454" spans="1:12" x14ac:dyDescent="0.25">
      <c r="A1454" s="1">
        <v>23837</v>
      </c>
      <c r="B1454">
        <v>149</v>
      </c>
      <c r="C1454">
        <v>149.5</v>
      </c>
      <c r="D1454">
        <v>148.6</v>
      </c>
      <c r="E1454">
        <v>149.4</v>
      </c>
      <c r="G1454">
        <v>149.4</v>
      </c>
      <c r="H1454">
        <v>2476</v>
      </c>
      <c r="I1454">
        <v>26020</v>
      </c>
      <c r="J1454">
        <f t="shared" si="66"/>
        <v>54.926470588235297</v>
      </c>
      <c r="K1454">
        <f t="shared" si="67"/>
        <v>1965</v>
      </c>
      <c r="L1454">
        <f t="shared" si="68"/>
        <v>4</v>
      </c>
    </row>
    <row r="1455" spans="1:12" x14ac:dyDescent="0.25">
      <c r="A1455" s="1">
        <v>23838</v>
      </c>
      <c r="B1455">
        <v>149.4</v>
      </c>
      <c r="C1455">
        <v>149.5</v>
      </c>
      <c r="D1455">
        <v>148.19999999999999</v>
      </c>
      <c r="E1455">
        <v>148.4</v>
      </c>
      <c r="G1455">
        <v>148.4</v>
      </c>
      <c r="H1455">
        <v>2554</v>
      </c>
      <c r="I1455">
        <v>26124</v>
      </c>
      <c r="J1455">
        <f t="shared" si="66"/>
        <v>54.558823529411768</v>
      </c>
      <c r="K1455">
        <f t="shared" si="67"/>
        <v>1965</v>
      </c>
      <c r="L1455">
        <f t="shared" si="68"/>
        <v>4</v>
      </c>
    </row>
    <row r="1456" spans="1:12" x14ac:dyDescent="0.25">
      <c r="A1456" s="1">
        <v>23839</v>
      </c>
      <c r="B1456">
        <v>148.19999999999999</v>
      </c>
      <c r="C1456">
        <v>148.30000000000001</v>
      </c>
      <c r="D1456">
        <v>147.69999999999999</v>
      </c>
      <c r="E1456">
        <v>148.19999999999999</v>
      </c>
      <c r="G1456">
        <v>148.19999999999999</v>
      </c>
      <c r="H1456">
        <v>1507</v>
      </c>
      <c r="I1456">
        <v>25930</v>
      </c>
      <c r="J1456">
        <f t="shared" si="66"/>
        <v>54.485294117647058</v>
      </c>
      <c r="K1456">
        <f t="shared" si="67"/>
        <v>1965</v>
      </c>
      <c r="L1456">
        <f t="shared" si="68"/>
        <v>4</v>
      </c>
    </row>
    <row r="1457" spans="1:12" x14ac:dyDescent="0.25">
      <c r="A1457" s="1">
        <v>23840</v>
      </c>
      <c r="B1457">
        <v>148.1</v>
      </c>
      <c r="C1457">
        <v>148.1</v>
      </c>
      <c r="D1457">
        <v>147.4</v>
      </c>
      <c r="E1457">
        <v>148.1</v>
      </c>
      <c r="G1457">
        <v>148.1</v>
      </c>
      <c r="H1457">
        <v>2237</v>
      </c>
      <c r="I1457">
        <v>26206</v>
      </c>
      <c r="J1457">
        <f t="shared" si="66"/>
        <v>54.448529411764696</v>
      </c>
      <c r="K1457">
        <f t="shared" si="67"/>
        <v>1965</v>
      </c>
      <c r="L1457">
        <f t="shared" si="68"/>
        <v>4</v>
      </c>
    </row>
    <row r="1458" spans="1:12" x14ac:dyDescent="0.25">
      <c r="A1458" s="1">
        <v>23841</v>
      </c>
      <c r="B1458">
        <v>147.6</v>
      </c>
      <c r="C1458">
        <v>148.4</v>
      </c>
      <c r="D1458">
        <v>147.6</v>
      </c>
      <c r="E1458">
        <v>148.1</v>
      </c>
      <c r="G1458">
        <v>148.1</v>
      </c>
      <c r="H1458">
        <v>1832</v>
      </c>
      <c r="I1458">
        <v>26122</v>
      </c>
      <c r="J1458">
        <f t="shared" si="66"/>
        <v>54.448529411764696</v>
      </c>
      <c r="K1458">
        <f t="shared" si="67"/>
        <v>1965</v>
      </c>
      <c r="L1458">
        <f t="shared" si="68"/>
        <v>4</v>
      </c>
    </row>
    <row r="1459" spans="1:12" x14ac:dyDescent="0.25">
      <c r="A1459" s="1">
        <v>23844</v>
      </c>
      <c r="B1459">
        <v>148</v>
      </c>
      <c r="C1459">
        <v>149.19999999999999</v>
      </c>
      <c r="D1459">
        <v>147.69999999999999</v>
      </c>
      <c r="E1459">
        <v>148.69999999999999</v>
      </c>
      <c r="G1459">
        <v>148.69999999999999</v>
      </c>
      <c r="H1459">
        <v>1781</v>
      </c>
      <c r="I1459">
        <v>25789</v>
      </c>
      <c r="J1459">
        <f t="shared" si="66"/>
        <v>54.669117647058819</v>
      </c>
      <c r="K1459">
        <f t="shared" si="67"/>
        <v>1965</v>
      </c>
      <c r="L1459">
        <f t="shared" si="68"/>
        <v>4</v>
      </c>
    </row>
    <row r="1460" spans="1:12" x14ac:dyDescent="0.25">
      <c r="A1460" s="1">
        <v>23845</v>
      </c>
      <c r="B1460">
        <v>149</v>
      </c>
      <c r="C1460">
        <v>149.4</v>
      </c>
      <c r="D1460">
        <v>148.5</v>
      </c>
      <c r="E1460">
        <v>149.4</v>
      </c>
      <c r="G1460">
        <v>149.4</v>
      </c>
      <c r="H1460">
        <v>2083</v>
      </c>
      <c r="I1460">
        <v>25275</v>
      </c>
      <c r="J1460">
        <f t="shared" si="66"/>
        <v>54.926470588235297</v>
      </c>
      <c r="K1460">
        <f t="shared" si="67"/>
        <v>1965</v>
      </c>
      <c r="L1460">
        <f t="shared" si="68"/>
        <v>4</v>
      </c>
    </row>
    <row r="1461" spans="1:12" x14ac:dyDescent="0.25">
      <c r="A1461" s="1">
        <v>23846</v>
      </c>
      <c r="B1461">
        <v>149.5</v>
      </c>
      <c r="C1461">
        <v>150.4</v>
      </c>
      <c r="D1461">
        <v>149.19999999999999</v>
      </c>
      <c r="E1461">
        <v>149.4</v>
      </c>
      <c r="G1461">
        <v>149.4</v>
      </c>
      <c r="H1461">
        <v>2418</v>
      </c>
      <c r="I1461">
        <v>24624</v>
      </c>
      <c r="J1461">
        <f t="shared" si="66"/>
        <v>54.926470588235297</v>
      </c>
      <c r="K1461">
        <f t="shared" si="67"/>
        <v>1965</v>
      </c>
      <c r="L1461">
        <f t="shared" si="68"/>
        <v>4</v>
      </c>
    </row>
    <row r="1462" spans="1:12" x14ac:dyDescent="0.25">
      <c r="A1462" s="1">
        <v>23847</v>
      </c>
      <c r="B1462">
        <v>149.4</v>
      </c>
      <c r="C1462">
        <v>150.30000000000001</v>
      </c>
      <c r="D1462">
        <v>149.19999999999999</v>
      </c>
      <c r="E1462">
        <v>150.30000000000001</v>
      </c>
      <c r="G1462">
        <v>150.30000000000001</v>
      </c>
      <c r="H1462">
        <v>3362</v>
      </c>
      <c r="I1462">
        <v>24084</v>
      </c>
      <c r="J1462">
        <f t="shared" si="66"/>
        <v>55.257352941176478</v>
      </c>
      <c r="K1462">
        <f t="shared" si="67"/>
        <v>1965</v>
      </c>
      <c r="L1462">
        <f t="shared" si="68"/>
        <v>4</v>
      </c>
    </row>
    <row r="1463" spans="1:12" x14ac:dyDescent="0.25">
      <c r="A1463" s="1">
        <v>23851</v>
      </c>
      <c r="B1463">
        <v>150.30000000000001</v>
      </c>
      <c r="C1463">
        <v>151.4</v>
      </c>
      <c r="D1463">
        <v>150.30000000000001</v>
      </c>
      <c r="E1463">
        <v>151.30000000000001</v>
      </c>
      <c r="G1463">
        <v>151.30000000000001</v>
      </c>
      <c r="H1463">
        <v>2085</v>
      </c>
      <c r="I1463">
        <v>23864</v>
      </c>
      <c r="J1463">
        <f t="shared" si="66"/>
        <v>55.625000000000007</v>
      </c>
      <c r="K1463">
        <f t="shared" si="67"/>
        <v>1965</v>
      </c>
      <c r="L1463">
        <f t="shared" si="68"/>
        <v>4</v>
      </c>
    </row>
    <row r="1464" spans="1:12" x14ac:dyDescent="0.25">
      <c r="A1464" s="1">
        <v>23852</v>
      </c>
      <c r="B1464">
        <v>151.1</v>
      </c>
      <c r="C1464">
        <v>151.6</v>
      </c>
      <c r="D1464">
        <v>150.5</v>
      </c>
      <c r="E1464">
        <v>150.5</v>
      </c>
      <c r="G1464">
        <v>150.5</v>
      </c>
      <c r="H1464">
        <v>4463</v>
      </c>
      <c r="I1464">
        <v>22973</v>
      </c>
      <c r="J1464">
        <f t="shared" si="66"/>
        <v>55.330882352941167</v>
      </c>
      <c r="K1464">
        <f t="shared" si="67"/>
        <v>1965</v>
      </c>
      <c r="L1464">
        <f t="shared" si="68"/>
        <v>4</v>
      </c>
    </row>
    <row r="1465" spans="1:12" x14ac:dyDescent="0.25">
      <c r="A1465" s="1">
        <v>23853</v>
      </c>
      <c r="B1465">
        <v>150.69999999999999</v>
      </c>
      <c r="C1465">
        <v>151.19999999999999</v>
      </c>
      <c r="D1465">
        <v>149.1</v>
      </c>
      <c r="E1465">
        <v>149.4</v>
      </c>
      <c r="G1465">
        <v>149.4</v>
      </c>
      <c r="H1465">
        <v>3476</v>
      </c>
      <c r="I1465">
        <v>21548</v>
      </c>
      <c r="J1465">
        <f t="shared" si="66"/>
        <v>54.926470588235297</v>
      </c>
      <c r="K1465">
        <f t="shared" si="67"/>
        <v>1965</v>
      </c>
      <c r="L1465">
        <f t="shared" si="68"/>
        <v>4</v>
      </c>
    </row>
    <row r="1466" spans="1:12" x14ac:dyDescent="0.25">
      <c r="A1466" s="1">
        <v>23854</v>
      </c>
      <c r="B1466">
        <v>149.4</v>
      </c>
      <c r="C1466">
        <v>149.4</v>
      </c>
      <c r="D1466">
        <v>148.4</v>
      </c>
      <c r="E1466">
        <v>148.69999999999999</v>
      </c>
      <c r="G1466">
        <v>148.69999999999999</v>
      </c>
      <c r="H1466">
        <v>2456</v>
      </c>
      <c r="I1466">
        <v>21083</v>
      </c>
      <c r="J1466">
        <f t="shared" si="66"/>
        <v>54.669117647058819</v>
      </c>
      <c r="K1466">
        <f t="shared" si="67"/>
        <v>1965</v>
      </c>
      <c r="L1466">
        <f t="shared" si="68"/>
        <v>4</v>
      </c>
    </row>
    <row r="1467" spans="1:12" x14ac:dyDescent="0.25">
      <c r="A1467" s="1">
        <v>23855</v>
      </c>
      <c r="B1467">
        <v>148.4</v>
      </c>
      <c r="C1467">
        <v>148.4</v>
      </c>
      <c r="D1467">
        <v>147.4</v>
      </c>
      <c r="E1467">
        <v>147.4</v>
      </c>
      <c r="G1467">
        <v>147.4</v>
      </c>
      <c r="H1467">
        <v>1463</v>
      </c>
      <c r="I1467">
        <v>20869</v>
      </c>
      <c r="J1467">
        <f t="shared" si="66"/>
        <v>54.191176470588232</v>
      </c>
      <c r="K1467">
        <f t="shared" si="67"/>
        <v>1965</v>
      </c>
      <c r="L1467">
        <f t="shared" si="68"/>
        <v>4</v>
      </c>
    </row>
    <row r="1468" spans="1:12" x14ac:dyDescent="0.25">
      <c r="A1468" s="1">
        <v>23858</v>
      </c>
      <c r="B1468">
        <v>147.4</v>
      </c>
      <c r="C1468">
        <v>147.5</v>
      </c>
      <c r="D1468">
        <v>146.69999999999999</v>
      </c>
      <c r="E1468">
        <v>147.30000000000001</v>
      </c>
      <c r="G1468">
        <v>147.30000000000001</v>
      </c>
      <c r="H1468">
        <v>3218</v>
      </c>
      <c r="I1468">
        <v>19919</v>
      </c>
      <c r="J1468">
        <f t="shared" si="66"/>
        <v>54.154411764705884</v>
      </c>
      <c r="K1468">
        <f t="shared" si="67"/>
        <v>1965</v>
      </c>
      <c r="L1468">
        <f t="shared" si="68"/>
        <v>4</v>
      </c>
    </row>
    <row r="1469" spans="1:12" x14ac:dyDescent="0.25">
      <c r="A1469" s="1">
        <v>23859</v>
      </c>
      <c r="B1469">
        <v>147.19999999999999</v>
      </c>
      <c r="C1469">
        <v>147.30000000000001</v>
      </c>
      <c r="D1469">
        <v>145.4</v>
      </c>
      <c r="E1469">
        <v>145.4</v>
      </c>
      <c r="G1469">
        <v>145.4</v>
      </c>
      <c r="H1469">
        <v>1421</v>
      </c>
      <c r="I1469">
        <v>19478</v>
      </c>
      <c r="J1469">
        <f t="shared" si="66"/>
        <v>53.455882352941174</v>
      </c>
      <c r="K1469">
        <f t="shared" si="67"/>
        <v>1965</v>
      </c>
      <c r="L1469">
        <f t="shared" si="68"/>
        <v>4</v>
      </c>
    </row>
    <row r="1470" spans="1:12" x14ac:dyDescent="0.25">
      <c r="A1470" s="1">
        <v>23860</v>
      </c>
      <c r="B1470">
        <v>145.69999999999999</v>
      </c>
      <c r="C1470">
        <v>146.1</v>
      </c>
      <c r="D1470">
        <v>143.5</v>
      </c>
      <c r="E1470">
        <v>144</v>
      </c>
      <c r="G1470">
        <v>144</v>
      </c>
      <c r="H1470">
        <v>2598</v>
      </c>
      <c r="I1470">
        <v>18229</v>
      </c>
      <c r="J1470">
        <f t="shared" si="66"/>
        <v>52.941176470588232</v>
      </c>
      <c r="K1470">
        <f t="shared" si="67"/>
        <v>1965</v>
      </c>
      <c r="L1470">
        <f t="shared" si="68"/>
        <v>4</v>
      </c>
    </row>
    <row r="1471" spans="1:12" x14ac:dyDescent="0.25">
      <c r="A1471" s="1">
        <v>23861</v>
      </c>
      <c r="B1471">
        <v>143.4</v>
      </c>
      <c r="C1471">
        <v>144.1</v>
      </c>
      <c r="D1471">
        <v>143.4</v>
      </c>
      <c r="E1471">
        <v>143.69999999999999</v>
      </c>
      <c r="G1471">
        <v>143.69999999999999</v>
      </c>
      <c r="H1471">
        <v>4184</v>
      </c>
      <c r="I1471">
        <v>16514</v>
      </c>
      <c r="J1471">
        <f t="shared" si="66"/>
        <v>52.830882352941167</v>
      </c>
      <c r="K1471">
        <f t="shared" si="67"/>
        <v>1965</v>
      </c>
      <c r="L1471">
        <f t="shared" si="68"/>
        <v>4</v>
      </c>
    </row>
    <row r="1472" spans="1:12" x14ac:dyDescent="0.25">
      <c r="A1472" s="1">
        <v>23862</v>
      </c>
      <c r="B1472">
        <v>143.6</v>
      </c>
      <c r="C1472">
        <v>145.6</v>
      </c>
      <c r="D1472">
        <v>143.6</v>
      </c>
      <c r="E1472">
        <v>145.4</v>
      </c>
      <c r="G1472">
        <v>145.4</v>
      </c>
      <c r="H1472">
        <v>2857</v>
      </c>
      <c r="I1472">
        <v>15186</v>
      </c>
      <c r="J1472">
        <f t="shared" si="66"/>
        <v>53.455882352941174</v>
      </c>
      <c r="K1472">
        <f t="shared" si="67"/>
        <v>1965</v>
      </c>
      <c r="L1472">
        <f t="shared" si="68"/>
        <v>4</v>
      </c>
    </row>
    <row r="1473" spans="1:12" x14ac:dyDescent="0.25">
      <c r="A1473" s="1">
        <v>23865</v>
      </c>
      <c r="B1473">
        <v>145.5</v>
      </c>
      <c r="C1473">
        <v>145.5</v>
      </c>
      <c r="D1473">
        <v>144.19999999999999</v>
      </c>
      <c r="E1473">
        <v>144.19999999999999</v>
      </c>
      <c r="G1473">
        <v>144.19999999999999</v>
      </c>
      <c r="H1473">
        <v>2592</v>
      </c>
      <c r="I1473">
        <v>14269</v>
      </c>
      <c r="J1473">
        <f t="shared" si="66"/>
        <v>53.014705882352942</v>
      </c>
      <c r="K1473">
        <f t="shared" si="67"/>
        <v>1965</v>
      </c>
      <c r="L1473">
        <f t="shared" si="68"/>
        <v>5</v>
      </c>
    </row>
    <row r="1474" spans="1:12" x14ac:dyDescent="0.25">
      <c r="A1474" s="1">
        <v>23866</v>
      </c>
      <c r="B1474">
        <v>144.19999999999999</v>
      </c>
      <c r="C1474">
        <v>144.19999999999999</v>
      </c>
      <c r="D1474">
        <v>143</v>
      </c>
      <c r="E1474">
        <v>143.4</v>
      </c>
      <c r="G1474">
        <v>143.4</v>
      </c>
      <c r="H1474">
        <v>1982</v>
      </c>
      <c r="I1474">
        <v>13897</v>
      </c>
      <c r="J1474">
        <f t="shared" ref="J1474:J1537" si="69">G1474/100*5000/136</f>
        <v>52.720588235294123</v>
      </c>
      <c r="K1474">
        <f t="shared" ref="K1474:K1537" si="70">YEAR(A1474)</f>
        <v>1965</v>
      </c>
      <c r="L1474">
        <f t="shared" ref="L1474:L1537" si="71">MONTH(A1474)</f>
        <v>5</v>
      </c>
    </row>
    <row r="1475" spans="1:12" x14ac:dyDescent="0.25">
      <c r="A1475" s="1">
        <v>23867</v>
      </c>
      <c r="B1475">
        <v>143.1</v>
      </c>
      <c r="C1475">
        <v>143.4</v>
      </c>
      <c r="D1475">
        <v>143.1</v>
      </c>
      <c r="E1475">
        <v>143.19999999999999</v>
      </c>
      <c r="G1475">
        <v>143.19999999999999</v>
      </c>
      <c r="H1475">
        <v>1235</v>
      </c>
      <c r="I1475">
        <v>12117</v>
      </c>
      <c r="J1475">
        <f t="shared" si="69"/>
        <v>52.647058823529413</v>
      </c>
      <c r="K1475">
        <f t="shared" si="70"/>
        <v>1965</v>
      </c>
      <c r="L1475">
        <f t="shared" si="71"/>
        <v>5</v>
      </c>
    </row>
    <row r="1476" spans="1:12" x14ac:dyDescent="0.25">
      <c r="A1476" s="1">
        <v>23868</v>
      </c>
      <c r="B1476">
        <v>143.6</v>
      </c>
      <c r="C1476">
        <v>146</v>
      </c>
      <c r="D1476">
        <v>143.6</v>
      </c>
      <c r="E1476">
        <v>144.6</v>
      </c>
      <c r="G1476">
        <v>144.6</v>
      </c>
      <c r="H1476">
        <v>970</v>
      </c>
      <c r="I1476">
        <v>10744</v>
      </c>
      <c r="J1476">
        <f t="shared" si="69"/>
        <v>53.161764705882355</v>
      </c>
      <c r="K1476">
        <f t="shared" si="70"/>
        <v>1965</v>
      </c>
      <c r="L1476">
        <f t="shared" si="71"/>
        <v>5</v>
      </c>
    </row>
    <row r="1477" spans="1:12" x14ac:dyDescent="0.25">
      <c r="A1477" s="1">
        <v>23869</v>
      </c>
      <c r="B1477">
        <v>146.19999999999999</v>
      </c>
      <c r="C1477">
        <v>146.19999999999999</v>
      </c>
      <c r="D1477">
        <v>145.19999999999999</v>
      </c>
      <c r="E1477">
        <v>145.5</v>
      </c>
      <c r="G1477">
        <v>145.5</v>
      </c>
      <c r="H1477">
        <v>2603</v>
      </c>
      <c r="I1477">
        <v>9734</v>
      </c>
      <c r="J1477">
        <f t="shared" si="69"/>
        <v>53.492647058823529</v>
      </c>
      <c r="K1477">
        <f t="shared" si="70"/>
        <v>1965</v>
      </c>
      <c r="L1477">
        <f t="shared" si="71"/>
        <v>5</v>
      </c>
    </row>
    <row r="1478" spans="1:12" x14ac:dyDescent="0.25">
      <c r="A1478" s="1">
        <v>23872</v>
      </c>
      <c r="B1478">
        <v>145.6</v>
      </c>
      <c r="C1478">
        <v>147.1</v>
      </c>
      <c r="D1478">
        <v>145.6</v>
      </c>
      <c r="E1478">
        <v>147</v>
      </c>
      <c r="G1478">
        <v>147</v>
      </c>
      <c r="H1478">
        <v>1398</v>
      </c>
      <c r="I1478">
        <v>8764</v>
      </c>
      <c r="J1478">
        <f t="shared" si="69"/>
        <v>54.044117647058826</v>
      </c>
      <c r="K1478">
        <f t="shared" si="70"/>
        <v>1965</v>
      </c>
      <c r="L1478">
        <f t="shared" si="71"/>
        <v>5</v>
      </c>
    </row>
    <row r="1479" spans="1:12" x14ac:dyDescent="0.25">
      <c r="A1479" s="1">
        <v>23873</v>
      </c>
      <c r="B1479">
        <v>146.4</v>
      </c>
      <c r="C1479">
        <v>147.19999999999999</v>
      </c>
      <c r="D1479">
        <v>146.1</v>
      </c>
      <c r="E1479">
        <v>146.4</v>
      </c>
      <c r="G1479">
        <v>146.4</v>
      </c>
      <c r="H1479">
        <v>861</v>
      </c>
      <c r="I1479">
        <v>8214</v>
      </c>
      <c r="J1479">
        <f t="shared" si="69"/>
        <v>53.823529411764703</v>
      </c>
      <c r="K1479">
        <f t="shared" si="70"/>
        <v>1965</v>
      </c>
      <c r="L1479">
        <f t="shared" si="71"/>
        <v>5</v>
      </c>
    </row>
    <row r="1480" spans="1:12" x14ac:dyDescent="0.25">
      <c r="A1480" s="1">
        <v>23874</v>
      </c>
      <c r="B1480">
        <v>146.4</v>
      </c>
      <c r="C1480">
        <v>147.19999999999999</v>
      </c>
      <c r="D1480">
        <v>146.4</v>
      </c>
      <c r="E1480">
        <v>146.69999999999999</v>
      </c>
      <c r="G1480">
        <v>146.69999999999999</v>
      </c>
      <c r="H1480">
        <v>1225</v>
      </c>
      <c r="I1480">
        <v>7948</v>
      </c>
      <c r="J1480">
        <f t="shared" si="69"/>
        <v>53.933823529411761</v>
      </c>
      <c r="K1480">
        <f t="shared" si="70"/>
        <v>1965</v>
      </c>
      <c r="L1480">
        <f t="shared" si="71"/>
        <v>5</v>
      </c>
    </row>
    <row r="1481" spans="1:12" x14ac:dyDescent="0.25">
      <c r="A1481" s="1">
        <v>23875</v>
      </c>
      <c r="B1481">
        <v>147.1</v>
      </c>
      <c r="C1481">
        <v>147.1</v>
      </c>
      <c r="D1481">
        <v>146.4</v>
      </c>
      <c r="E1481">
        <v>146.6</v>
      </c>
      <c r="G1481">
        <v>146.6</v>
      </c>
      <c r="H1481">
        <v>837</v>
      </c>
      <c r="I1481">
        <v>7620</v>
      </c>
      <c r="J1481">
        <f t="shared" si="69"/>
        <v>53.897058823529413</v>
      </c>
      <c r="K1481">
        <f t="shared" si="70"/>
        <v>1965</v>
      </c>
      <c r="L1481">
        <f t="shared" si="71"/>
        <v>5</v>
      </c>
    </row>
    <row r="1482" spans="1:12" x14ac:dyDescent="0.25">
      <c r="A1482" s="1">
        <v>23876</v>
      </c>
      <c r="B1482">
        <v>146.6</v>
      </c>
      <c r="C1482">
        <v>148</v>
      </c>
      <c r="D1482">
        <v>146.6</v>
      </c>
      <c r="E1482">
        <v>147</v>
      </c>
      <c r="G1482">
        <v>147</v>
      </c>
      <c r="H1482">
        <v>370</v>
      </c>
      <c r="I1482">
        <v>7400</v>
      </c>
      <c r="J1482">
        <f t="shared" si="69"/>
        <v>54.044117647058826</v>
      </c>
      <c r="K1482">
        <f t="shared" si="70"/>
        <v>1965</v>
      </c>
      <c r="L1482">
        <f t="shared" si="71"/>
        <v>5</v>
      </c>
    </row>
    <row r="1483" spans="1:12" x14ac:dyDescent="0.25">
      <c r="A1483" s="1">
        <v>23879</v>
      </c>
      <c r="B1483">
        <v>147</v>
      </c>
      <c r="C1483">
        <v>147</v>
      </c>
      <c r="D1483">
        <v>145</v>
      </c>
      <c r="E1483">
        <v>146.1</v>
      </c>
      <c r="G1483">
        <v>146.1</v>
      </c>
      <c r="H1483">
        <v>1576</v>
      </c>
      <c r="I1483">
        <v>6636</v>
      </c>
      <c r="J1483">
        <f t="shared" si="69"/>
        <v>53.713235294117638</v>
      </c>
      <c r="K1483">
        <f t="shared" si="70"/>
        <v>1965</v>
      </c>
      <c r="L1483">
        <f t="shared" si="71"/>
        <v>5</v>
      </c>
    </row>
    <row r="1484" spans="1:12" x14ac:dyDescent="0.25">
      <c r="A1484" s="1">
        <v>23880</v>
      </c>
      <c r="B1484">
        <v>146</v>
      </c>
      <c r="C1484">
        <v>146.19999999999999</v>
      </c>
      <c r="D1484">
        <v>145.4</v>
      </c>
      <c r="E1484">
        <v>145.69999999999999</v>
      </c>
      <c r="G1484">
        <v>145.69999999999999</v>
      </c>
      <c r="H1484">
        <v>1109</v>
      </c>
      <c r="I1484">
        <v>5785</v>
      </c>
      <c r="J1484">
        <f t="shared" si="69"/>
        <v>53.566176470588232</v>
      </c>
      <c r="K1484">
        <f t="shared" si="70"/>
        <v>1965</v>
      </c>
      <c r="L1484">
        <f t="shared" si="71"/>
        <v>5</v>
      </c>
    </row>
    <row r="1485" spans="1:12" x14ac:dyDescent="0.25">
      <c r="A1485" s="1">
        <v>23881</v>
      </c>
      <c r="B1485">
        <v>145.19999999999999</v>
      </c>
      <c r="C1485">
        <v>145.6</v>
      </c>
      <c r="D1485">
        <v>142.6</v>
      </c>
      <c r="E1485">
        <v>145.6</v>
      </c>
      <c r="G1485">
        <v>145.6</v>
      </c>
      <c r="H1485">
        <v>1830</v>
      </c>
      <c r="I1485">
        <v>4590</v>
      </c>
      <c r="J1485">
        <f t="shared" si="69"/>
        <v>53.529411764705884</v>
      </c>
      <c r="K1485">
        <f t="shared" si="70"/>
        <v>1965</v>
      </c>
      <c r="L1485">
        <f t="shared" si="71"/>
        <v>5</v>
      </c>
    </row>
    <row r="1486" spans="1:12" x14ac:dyDescent="0.25">
      <c r="A1486" s="1">
        <v>23882</v>
      </c>
      <c r="B1486">
        <v>138.4</v>
      </c>
      <c r="C1486">
        <v>138.5</v>
      </c>
      <c r="D1486">
        <v>138</v>
      </c>
      <c r="E1486">
        <v>138.4</v>
      </c>
      <c r="G1486">
        <v>138.4</v>
      </c>
      <c r="H1486">
        <v>1317</v>
      </c>
      <c r="I1486">
        <v>5605</v>
      </c>
      <c r="J1486">
        <f t="shared" si="69"/>
        <v>50.882352941176478</v>
      </c>
      <c r="K1486">
        <f t="shared" si="70"/>
        <v>1965</v>
      </c>
      <c r="L1486">
        <f t="shared" si="71"/>
        <v>5</v>
      </c>
    </row>
    <row r="1487" spans="1:12" x14ac:dyDescent="0.25">
      <c r="A1487" s="1">
        <v>23883</v>
      </c>
      <c r="B1487">
        <v>138.4</v>
      </c>
      <c r="C1487">
        <v>139</v>
      </c>
      <c r="D1487">
        <v>138.4</v>
      </c>
      <c r="E1487">
        <v>139</v>
      </c>
      <c r="G1487">
        <v>139</v>
      </c>
      <c r="H1487">
        <v>877</v>
      </c>
      <c r="I1487">
        <v>5590</v>
      </c>
      <c r="J1487">
        <f t="shared" si="69"/>
        <v>51.10294117647058</v>
      </c>
      <c r="K1487">
        <f t="shared" si="70"/>
        <v>1965</v>
      </c>
      <c r="L1487">
        <f t="shared" si="71"/>
        <v>5</v>
      </c>
    </row>
    <row r="1488" spans="1:12" x14ac:dyDescent="0.25">
      <c r="A1488" s="1">
        <v>23886</v>
      </c>
      <c r="B1488">
        <v>138.69999999999999</v>
      </c>
      <c r="C1488">
        <v>139</v>
      </c>
      <c r="D1488">
        <v>138.30000000000001</v>
      </c>
      <c r="E1488">
        <v>138.5</v>
      </c>
      <c r="G1488">
        <v>138.5</v>
      </c>
      <c r="H1488">
        <v>702</v>
      </c>
      <c r="I1488">
        <v>5646</v>
      </c>
      <c r="J1488">
        <f t="shared" si="69"/>
        <v>50.919117647058826</v>
      </c>
      <c r="K1488">
        <f t="shared" si="70"/>
        <v>1965</v>
      </c>
      <c r="L1488">
        <f t="shared" si="71"/>
        <v>5</v>
      </c>
    </row>
    <row r="1489" spans="1:12" x14ac:dyDescent="0.25">
      <c r="A1489" s="1">
        <v>23887</v>
      </c>
      <c r="B1489">
        <v>138.69999999999999</v>
      </c>
      <c r="C1489">
        <v>139.69999999999999</v>
      </c>
      <c r="D1489">
        <v>138.6</v>
      </c>
      <c r="E1489">
        <v>139.4</v>
      </c>
      <c r="G1489">
        <v>139.4</v>
      </c>
      <c r="H1489">
        <v>687</v>
      </c>
      <c r="I1489">
        <v>5583</v>
      </c>
      <c r="J1489">
        <f t="shared" si="69"/>
        <v>51.250000000000007</v>
      </c>
      <c r="K1489">
        <f t="shared" si="70"/>
        <v>1965</v>
      </c>
      <c r="L1489">
        <f t="shared" si="71"/>
        <v>5</v>
      </c>
    </row>
    <row r="1490" spans="1:12" x14ac:dyDescent="0.25">
      <c r="A1490" s="1">
        <v>23888</v>
      </c>
      <c r="B1490">
        <v>139.4</v>
      </c>
      <c r="C1490">
        <v>140.19999999999999</v>
      </c>
      <c r="D1490">
        <v>139.4</v>
      </c>
      <c r="E1490">
        <v>140</v>
      </c>
      <c r="G1490">
        <v>140</v>
      </c>
      <c r="H1490">
        <v>669</v>
      </c>
      <c r="I1490">
        <v>5511</v>
      </c>
      <c r="J1490">
        <f t="shared" si="69"/>
        <v>51.470588235294116</v>
      </c>
      <c r="K1490">
        <f t="shared" si="70"/>
        <v>1965</v>
      </c>
      <c r="L1490">
        <f t="shared" si="71"/>
        <v>5</v>
      </c>
    </row>
    <row r="1491" spans="1:12" x14ac:dyDescent="0.25">
      <c r="A1491" s="1">
        <v>23889</v>
      </c>
      <c r="B1491">
        <v>140.1</v>
      </c>
      <c r="C1491">
        <v>141.5</v>
      </c>
      <c r="D1491">
        <v>140</v>
      </c>
      <c r="E1491">
        <v>141.1</v>
      </c>
      <c r="G1491">
        <v>141.1</v>
      </c>
      <c r="H1491">
        <v>841</v>
      </c>
      <c r="I1491">
        <v>5651</v>
      </c>
      <c r="J1491">
        <f t="shared" si="69"/>
        <v>51.875</v>
      </c>
      <c r="K1491">
        <f t="shared" si="70"/>
        <v>1965</v>
      </c>
      <c r="L1491">
        <f t="shared" si="71"/>
        <v>5</v>
      </c>
    </row>
    <row r="1492" spans="1:12" x14ac:dyDescent="0.25">
      <c r="A1492" s="1">
        <v>23890</v>
      </c>
      <c r="B1492">
        <v>140.69999999999999</v>
      </c>
      <c r="C1492">
        <v>140.69999999999999</v>
      </c>
      <c r="D1492">
        <v>140</v>
      </c>
      <c r="E1492">
        <v>140.4</v>
      </c>
      <c r="G1492">
        <v>140.4</v>
      </c>
      <c r="H1492">
        <v>1610</v>
      </c>
      <c r="I1492">
        <v>5943</v>
      </c>
      <c r="J1492">
        <f t="shared" si="69"/>
        <v>51.617647058823536</v>
      </c>
      <c r="K1492">
        <f t="shared" si="70"/>
        <v>1965</v>
      </c>
      <c r="L1492">
        <f t="shared" si="71"/>
        <v>5</v>
      </c>
    </row>
    <row r="1493" spans="1:12" x14ac:dyDescent="0.25">
      <c r="A1493" s="1">
        <v>23894</v>
      </c>
      <c r="B1493">
        <v>140.19999999999999</v>
      </c>
      <c r="C1493">
        <v>140.19999999999999</v>
      </c>
      <c r="D1493">
        <v>139.30000000000001</v>
      </c>
      <c r="E1493">
        <v>139.69999999999999</v>
      </c>
      <c r="G1493">
        <v>139.69999999999999</v>
      </c>
      <c r="H1493">
        <v>557</v>
      </c>
      <c r="I1493">
        <v>6117</v>
      </c>
      <c r="J1493">
        <f t="shared" si="69"/>
        <v>51.360294117647051</v>
      </c>
      <c r="K1493">
        <f t="shared" si="70"/>
        <v>1965</v>
      </c>
      <c r="L1493">
        <f t="shared" si="71"/>
        <v>6</v>
      </c>
    </row>
    <row r="1494" spans="1:12" x14ac:dyDescent="0.25">
      <c r="A1494" s="1">
        <v>23895</v>
      </c>
      <c r="B1494">
        <v>139.6</v>
      </c>
      <c r="C1494">
        <v>139.69999999999999</v>
      </c>
      <c r="D1494">
        <v>138.69999999999999</v>
      </c>
      <c r="E1494">
        <v>139</v>
      </c>
      <c r="G1494">
        <v>139</v>
      </c>
      <c r="H1494">
        <v>760</v>
      </c>
      <c r="I1494">
        <v>6348</v>
      </c>
      <c r="J1494">
        <f t="shared" si="69"/>
        <v>51.10294117647058</v>
      </c>
      <c r="K1494">
        <f t="shared" si="70"/>
        <v>1965</v>
      </c>
      <c r="L1494">
        <f t="shared" si="71"/>
        <v>6</v>
      </c>
    </row>
    <row r="1495" spans="1:12" x14ac:dyDescent="0.25">
      <c r="A1495" s="1">
        <v>23896</v>
      </c>
      <c r="B1495">
        <v>138.69999999999999</v>
      </c>
      <c r="C1495">
        <v>138.69999999999999</v>
      </c>
      <c r="D1495">
        <v>138.4</v>
      </c>
      <c r="E1495">
        <v>138.5</v>
      </c>
      <c r="G1495">
        <v>138.5</v>
      </c>
      <c r="H1495">
        <v>841</v>
      </c>
      <c r="I1495">
        <v>6342</v>
      </c>
      <c r="J1495">
        <f t="shared" si="69"/>
        <v>50.919117647058826</v>
      </c>
      <c r="K1495">
        <f t="shared" si="70"/>
        <v>1965</v>
      </c>
      <c r="L1495">
        <f t="shared" si="71"/>
        <v>6</v>
      </c>
    </row>
    <row r="1496" spans="1:12" x14ac:dyDescent="0.25">
      <c r="A1496" s="1">
        <v>23897</v>
      </c>
      <c r="B1496">
        <v>138.30000000000001</v>
      </c>
      <c r="C1496">
        <v>138.6</v>
      </c>
      <c r="D1496">
        <v>138.30000000000001</v>
      </c>
      <c r="E1496">
        <v>138.30000000000001</v>
      </c>
      <c r="G1496">
        <v>138.30000000000001</v>
      </c>
      <c r="H1496">
        <v>333</v>
      </c>
      <c r="I1496">
        <v>6353</v>
      </c>
      <c r="J1496">
        <f t="shared" si="69"/>
        <v>50.845588235294116</v>
      </c>
      <c r="K1496">
        <f t="shared" si="70"/>
        <v>1965</v>
      </c>
      <c r="L1496">
        <f t="shared" si="71"/>
        <v>6</v>
      </c>
    </row>
    <row r="1497" spans="1:12" x14ac:dyDescent="0.25">
      <c r="A1497" s="1">
        <v>23900</v>
      </c>
      <c r="B1497">
        <v>138.30000000000001</v>
      </c>
      <c r="C1497">
        <v>139.69999999999999</v>
      </c>
      <c r="D1497">
        <v>138.1</v>
      </c>
      <c r="E1497">
        <v>139.1</v>
      </c>
      <c r="G1497">
        <v>139.1</v>
      </c>
      <c r="H1497">
        <v>988</v>
      </c>
      <c r="I1497">
        <v>6953</v>
      </c>
      <c r="J1497">
        <f t="shared" si="69"/>
        <v>51.139705882352942</v>
      </c>
      <c r="K1497">
        <f t="shared" si="70"/>
        <v>1965</v>
      </c>
      <c r="L1497">
        <f t="shared" si="71"/>
        <v>6</v>
      </c>
    </row>
    <row r="1498" spans="1:12" x14ac:dyDescent="0.25">
      <c r="A1498" s="1">
        <v>23901</v>
      </c>
      <c r="B1498">
        <v>139</v>
      </c>
      <c r="C1498">
        <v>139.69999999999999</v>
      </c>
      <c r="D1498">
        <v>139</v>
      </c>
      <c r="E1498">
        <v>139.5</v>
      </c>
      <c r="G1498">
        <v>139.5</v>
      </c>
      <c r="H1498">
        <v>796</v>
      </c>
      <c r="I1498">
        <v>6790</v>
      </c>
      <c r="J1498">
        <f t="shared" si="69"/>
        <v>51.286764705882355</v>
      </c>
      <c r="K1498">
        <f t="shared" si="70"/>
        <v>1965</v>
      </c>
      <c r="L1498">
        <f t="shared" si="71"/>
        <v>6</v>
      </c>
    </row>
    <row r="1499" spans="1:12" x14ac:dyDescent="0.25">
      <c r="A1499" s="1">
        <v>23902</v>
      </c>
      <c r="B1499">
        <v>140</v>
      </c>
      <c r="C1499">
        <v>140.30000000000001</v>
      </c>
      <c r="D1499">
        <v>139.19999999999999</v>
      </c>
      <c r="E1499">
        <v>139.6</v>
      </c>
      <c r="G1499">
        <v>139.6</v>
      </c>
      <c r="H1499">
        <v>3649</v>
      </c>
      <c r="I1499">
        <v>9453</v>
      </c>
      <c r="J1499">
        <f t="shared" si="69"/>
        <v>51.323529411764696</v>
      </c>
      <c r="K1499">
        <f t="shared" si="70"/>
        <v>1965</v>
      </c>
      <c r="L1499">
        <f t="shared" si="71"/>
        <v>6</v>
      </c>
    </row>
    <row r="1500" spans="1:12" x14ac:dyDescent="0.25">
      <c r="A1500" s="1">
        <v>23903</v>
      </c>
      <c r="B1500">
        <v>139.6</v>
      </c>
      <c r="C1500">
        <v>140.30000000000001</v>
      </c>
      <c r="D1500">
        <v>139.4</v>
      </c>
      <c r="E1500">
        <v>140.1</v>
      </c>
      <c r="G1500">
        <v>140.1</v>
      </c>
      <c r="H1500">
        <v>1212</v>
      </c>
      <c r="I1500">
        <v>9792</v>
      </c>
      <c r="J1500">
        <f t="shared" si="69"/>
        <v>51.507352941176471</v>
      </c>
      <c r="K1500">
        <f t="shared" si="70"/>
        <v>1965</v>
      </c>
      <c r="L1500">
        <f t="shared" si="71"/>
        <v>6</v>
      </c>
    </row>
    <row r="1501" spans="1:12" x14ac:dyDescent="0.25">
      <c r="A1501" s="1">
        <v>23904</v>
      </c>
      <c r="B1501">
        <v>140.19999999999999</v>
      </c>
      <c r="C1501">
        <v>140.19999999999999</v>
      </c>
      <c r="D1501">
        <v>139.30000000000001</v>
      </c>
      <c r="E1501">
        <v>139.4</v>
      </c>
      <c r="G1501">
        <v>139.4</v>
      </c>
      <c r="H1501">
        <v>1890</v>
      </c>
      <c r="I1501">
        <v>9807</v>
      </c>
      <c r="J1501">
        <f t="shared" si="69"/>
        <v>51.250000000000007</v>
      </c>
      <c r="K1501">
        <f t="shared" si="70"/>
        <v>1965</v>
      </c>
      <c r="L1501">
        <f t="shared" si="71"/>
        <v>6</v>
      </c>
    </row>
    <row r="1502" spans="1:12" x14ac:dyDescent="0.25">
      <c r="A1502" s="1">
        <v>23907</v>
      </c>
      <c r="B1502">
        <v>139.4</v>
      </c>
      <c r="C1502">
        <v>140.4</v>
      </c>
      <c r="D1502">
        <v>139.4</v>
      </c>
      <c r="E1502">
        <v>140.30000000000001</v>
      </c>
      <c r="G1502">
        <v>140.30000000000001</v>
      </c>
      <c r="H1502">
        <v>1137</v>
      </c>
      <c r="I1502">
        <v>10100</v>
      </c>
      <c r="J1502">
        <f t="shared" si="69"/>
        <v>51.580882352941174</v>
      </c>
      <c r="K1502">
        <f t="shared" si="70"/>
        <v>1965</v>
      </c>
      <c r="L1502">
        <f t="shared" si="71"/>
        <v>6</v>
      </c>
    </row>
    <row r="1503" spans="1:12" x14ac:dyDescent="0.25">
      <c r="A1503" s="1">
        <v>23908</v>
      </c>
      <c r="B1503">
        <v>140.19999999999999</v>
      </c>
      <c r="C1503">
        <v>140.30000000000001</v>
      </c>
      <c r="D1503">
        <v>139.69999999999999</v>
      </c>
      <c r="E1503">
        <v>140</v>
      </c>
      <c r="G1503">
        <v>140</v>
      </c>
      <c r="H1503">
        <v>2423</v>
      </c>
      <c r="I1503">
        <v>10506</v>
      </c>
      <c r="J1503">
        <f t="shared" si="69"/>
        <v>51.470588235294116</v>
      </c>
      <c r="K1503">
        <f t="shared" si="70"/>
        <v>1965</v>
      </c>
      <c r="L1503">
        <f t="shared" si="71"/>
        <v>6</v>
      </c>
    </row>
    <row r="1504" spans="1:12" x14ac:dyDescent="0.25">
      <c r="A1504" s="1">
        <v>23909</v>
      </c>
      <c r="B1504">
        <v>139.5</v>
      </c>
      <c r="C1504">
        <v>139.69999999999999</v>
      </c>
      <c r="D1504">
        <v>139.4</v>
      </c>
      <c r="E1504">
        <v>139.6</v>
      </c>
      <c r="G1504">
        <v>139.6</v>
      </c>
      <c r="H1504">
        <v>495</v>
      </c>
      <c r="I1504">
        <v>10596</v>
      </c>
      <c r="J1504">
        <f t="shared" si="69"/>
        <v>51.323529411764696</v>
      </c>
      <c r="K1504">
        <f t="shared" si="70"/>
        <v>1965</v>
      </c>
      <c r="L1504">
        <f t="shared" si="71"/>
        <v>6</v>
      </c>
    </row>
    <row r="1505" spans="1:12" x14ac:dyDescent="0.25">
      <c r="A1505" s="1">
        <v>23910</v>
      </c>
      <c r="B1505">
        <v>139.5</v>
      </c>
      <c r="C1505">
        <v>139.6</v>
      </c>
      <c r="D1505">
        <v>139.4</v>
      </c>
      <c r="E1505">
        <v>139.4</v>
      </c>
      <c r="G1505">
        <v>139.4</v>
      </c>
      <c r="H1505">
        <v>925</v>
      </c>
      <c r="I1505">
        <v>10526</v>
      </c>
      <c r="J1505">
        <f t="shared" si="69"/>
        <v>51.250000000000007</v>
      </c>
      <c r="K1505">
        <f t="shared" si="70"/>
        <v>1965</v>
      </c>
      <c r="L1505">
        <f t="shared" si="71"/>
        <v>6</v>
      </c>
    </row>
    <row r="1506" spans="1:12" x14ac:dyDescent="0.25">
      <c r="A1506" s="1">
        <v>23911</v>
      </c>
      <c r="B1506">
        <v>139.4</v>
      </c>
      <c r="C1506">
        <v>139.5</v>
      </c>
      <c r="D1506">
        <v>138.6</v>
      </c>
      <c r="E1506">
        <v>138.6</v>
      </c>
      <c r="G1506">
        <v>138.6</v>
      </c>
      <c r="H1506">
        <v>430</v>
      </c>
      <c r="I1506">
        <v>10746</v>
      </c>
      <c r="J1506">
        <f t="shared" si="69"/>
        <v>50.955882352941167</v>
      </c>
      <c r="K1506">
        <f t="shared" si="70"/>
        <v>1965</v>
      </c>
      <c r="L1506">
        <f t="shared" si="71"/>
        <v>6</v>
      </c>
    </row>
    <row r="1507" spans="1:12" x14ac:dyDescent="0.25">
      <c r="A1507" s="1">
        <v>23914</v>
      </c>
      <c r="B1507">
        <v>138.4</v>
      </c>
      <c r="C1507">
        <v>138.6</v>
      </c>
      <c r="D1507">
        <v>138.30000000000001</v>
      </c>
      <c r="E1507">
        <v>138.30000000000001</v>
      </c>
      <c r="G1507">
        <v>138.30000000000001</v>
      </c>
      <c r="H1507">
        <v>1419</v>
      </c>
      <c r="I1507">
        <v>10349</v>
      </c>
      <c r="J1507">
        <f t="shared" si="69"/>
        <v>50.845588235294116</v>
      </c>
      <c r="K1507">
        <f t="shared" si="70"/>
        <v>1965</v>
      </c>
      <c r="L1507">
        <f t="shared" si="71"/>
        <v>6</v>
      </c>
    </row>
    <row r="1508" spans="1:12" x14ac:dyDescent="0.25">
      <c r="A1508" s="1">
        <v>23915</v>
      </c>
      <c r="B1508">
        <v>138.5</v>
      </c>
      <c r="C1508">
        <v>138.5</v>
      </c>
      <c r="D1508">
        <v>138.1</v>
      </c>
      <c r="E1508">
        <v>138.19999999999999</v>
      </c>
      <c r="G1508">
        <v>138.19999999999999</v>
      </c>
      <c r="H1508">
        <v>487</v>
      </c>
      <c r="I1508">
        <v>10271</v>
      </c>
      <c r="J1508">
        <f t="shared" si="69"/>
        <v>50.808823529411761</v>
      </c>
      <c r="K1508">
        <f t="shared" si="70"/>
        <v>1965</v>
      </c>
      <c r="L1508">
        <f t="shared" si="71"/>
        <v>6</v>
      </c>
    </row>
    <row r="1509" spans="1:12" x14ac:dyDescent="0.25">
      <c r="A1509" s="1">
        <v>23916</v>
      </c>
      <c r="B1509">
        <v>138.1</v>
      </c>
      <c r="C1509">
        <v>139.4</v>
      </c>
      <c r="D1509">
        <v>138</v>
      </c>
      <c r="E1509">
        <v>139.19999999999999</v>
      </c>
      <c r="G1509">
        <v>139.19999999999999</v>
      </c>
      <c r="H1509">
        <v>1110</v>
      </c>
      <c r="I1509">
        <v>10071</v>
      </c>
      <c r="J1509">
        <f t="shared" si="69"/>
        <v>51.17647058823529</v>
      </c>
      <c r="K1509">
        <f t="shared" si="70"/>
        <v>1965</v>
      </c>
      <c r="L1509">
        <f t="shared" si="71"/>
        <v>6</v>
      </c>
    </row>
    <row r="1510" spans="1:12" x14ac:dyDescent="0.25">
      <c r="A1510" s="1">
        <v>23917</v>
      </c>
      <c r="B1510">
        <v>139.69999999999999</v>
      </c>
      <c r="C1510">
        <v>140.4</v>
      </c>
      <c r="D1510">
        <v>139.19999999999999</v>
      </c>
      <c r="E1510">
        <v>139.30000000000001</v>
      </c>
      <c r="G1510">
        <v>139.30000000000001</v>
      </c>
      <c r="H1510">
        <v>1371</v>
      </c>
      <c r="I1510">
        <v>9916</v>
      </c>
      <c r="J1510">
        <f t="shared" si="69"/>
        <v>51.213235294117645</v>
      </c>
      <c r="K1510">
        <f t="shared" si="70"/>
        <v>1965</v>
      </c>
      <c r="L1510">
        <f t="shared" si="71"/>
        <v>6</v>
      </c>
    </row>
    <row r="1511" spans="1:12" x14ac:dyDescent="0.25">
      <c r="A1511" s="1">
        <v>23918</v>
      </c>
      <c r="B1511">
        <v>139.69999999999999</v>
      </c>
      <c r="C1511">
        <v>140</v>
      </c>
      <c r="D1511">
        <v>139.1</v>
      </c>
      <c r="E1511">
        <v>139.19999999999999</v>
      </c>
      <c r="G1511">
        <v>139.19999999999999</v>
      </c>
      <c r="H1511">
        <v>1591</v>
      </c>
      <c r="I1511">
        <v>9128</v>
      </c>
      <c r="J1511">
        <f t="shared" si="69"/>
        <v>51.17647058823529</v>
      </c>
      <c r="K1511">
        <f t="shared" si="70"/>
        <v>1965</v>
      </c>
      <c r="L1511">
        <f t="shared" si="71"/>
        <v>6</v>
      </c>
    </row>
    <row r="1512" spans="1:12" x14ac:dyDescent="0.25">
      <c r="A1512" s="1">
        <v>23921</v>
      </c>
      <c r="B1512">
        <v>139.19999999999999</v>
      </c>
      <c r="C1512">
        <v>140.1</v>
      </c>
      <c r="D1512">
        <v>139</v>
      </c>
      <c r="E1512">
        <v>139.69999999999999</v>
      </c>
      <c r="G1512">
        <v>139.69999999999999</v>
      </c>
      <c r="H1512">
        <v>1333</v>
      </c>
      <c r="I1512">
        <v>9025</v>
      </c>
      <c r="J1512">
        <f t="shared" si="69"/>
        <v>51.360294117647051</v>
      </c>
      <c r="K1512">
        <f t="shared" si="70"/>
        <v>1965</v>
      </c>
      <c r="L1512">
        <f t="shared" si="71"/>
        <v>6</v>
      </c>
    </row>
    <row r="1513" spans="1:12" x14ac:dyDescent="0.25">
      <c r="A1513" s="1">
        <v>23922</v>
      </c>
      <c r="B1513">
        <v>140</v>
      </c>
      <c r="C1513">
        <v>141.19999999999999</v>
      </c>
      <c r="D1513">
        <v>140</v>
      </c>
      <c r="E1513">
        <v>141</v>
      </c>
      <c r="G1513">
        <v>141</v>
      </c>
      <c r="H1513">
        <v>2046</v>
      </c>
      <c r="I1513">
        <v>8898</v>
      </c>
      <c r="J1513">
        <f t="shared" si="69"/>
        <v>51.838235294117645</v>
      </c>
      <c r="K1513">
        <f t="shared" si="70"/>
        <v>1965</v>
      </c>
      <c r="L1513">
        <f t="shared" si="71"/>
        <v>6</v>
      </c>
    </row>
    <row r="1514" spans="1:12" x14ac:dyDescent="0.25">
      <c r="A1514" s="1">
        <v>23923</v>
      </c>
      <c r="B1514">
        <v>141</v>
      </c>
      <c r="C1514">
        <v>142.1</v>
      </c>
      <c r="D1514">
        <v>141</v>
      </c>
      <c r="E1514">
        <v>142</v>
      </c>
      <c r="G1514">
        <v>142</v>
      </c>
      <c r="H1514">
        <v>2516</v>
      </c>
      <c r="I1514">
        <v>8068</v>
      </c>
      <c r="J1514">
        <f t="shared" si="69"/>
        <v>52.205882352941174</v>
      </c>
      <c r="K1514">
        <f t="shared" si="70"/>
        <v>1965</v>
      </c>
      <c r="L1514">
        <f t="shared" si="71"/>
        <v>6</v>
      </c>
    </row>
    <row r="1515" spans="1:12" x14ac:dyDescent="0.25">
      <c r="A1515" s="1">
        <v>23924</v>
      </c>
      <c r="B1515">
        <v>142.1</v>
      </c>
      <c r="C1515">
        <v>142.1</v>
      </c>
      <c r="D1515">
        <v>141.30000000000001</v>
      </c>
      <c r="E1515">
        <v>141.6</v>
      </c>
      <c r="G1515">
        <v>141.6</v>
      </c>
      <c r="H1515">
        <v>3035</v>
      </c>
      <c r="I1515">
        <v>7392</v>
      </c>
      <c r="J1515">
        <f t="shared" si="69"/>
        <v>52.058823529411768</v>
      </c>
      <c r="K1515">
        <f t="shared" si="70"/>
        <v>1965</v>
      </c>
      <c r="L1515">
        <f t="shared" si="71"/>
        <v>7</v>
      </c>
    </row>
    <row r="1516" spans="1:12" x14ac:dyDescent="0.25">
      <c r="A1516" s="1">
        <v>23925</v>
      </c>
      <c r="B1516">
        <v>141.5</v>
      </c>
      <c r="C1516">
        <v>143.1</v>
      </c>
      <c r="D1516">
        <v>141.5</v>
      </c>
      <c r="E1516">
        <v>142.4</v>
      </c>
      <c r="G1516">
        <v>142.4</v>
      </c>
      <c r="H1516">
        <v>1659</v>
      </c>
      <c r="I1516">
        <v>6765</v>
      </c>
      <c r="J1516">
        <f t="shared" si="69"/>
        <v>52.352941176470594</v>
      </c>
      <c r="K1516">
        <f t="shared" si="70"/>
        <v>1965</v>
      </c>
      <c r="L1516">
        <f t="shared" si="71"/>
        <v>7</v>
      </c>
    </row>
    <row r="1517" spans="1:12" x14ac:dyDescent="0.25">
      <c r="A1517" s="1">
        <v>23929</v>
      </c>
      <c r="B1517">
        <v>142.4</v>
      </c>
      <c r="C1517">
        <v>143.4</v>
      </c>
      <c r="D1517">
        <v>142.4</v>
      </c>
      <c r="E1517">
        <v>143.4</v>
      </c>
      <c r="G1517">
        <v>143.4</v>
      </c>
      <c r="H1517">
        <v>1895</v>
      </c>
      <c r="I1517">
        <v>7026</v>
      </c>
      <c r="J1517">
        <f t="shared" si="69"/>
        <v>52.720588235294123</v>
      </c>
      <c r="K1517">
        <f t="shared" si="70"/>
        <v>1965</v>
      </c>
      <c r="L1517">
        <f t="shared" si="71"/>
        <v>7</v>
      </c>
    </row>
    <row r="1518" spans="1:12" x14ac:dyDescent="0.25">
      <c r="A1518" s="1">
        <v>23930</v>
      </c>
      <c r="B1518">
        <v>143.4</v>
      </c>
      <c r="C1518">
        <v>143.4</v>
      </c>
      <c r="D1518">
        <v>142.69999999999999</v>
      </c>
      <c r="E1518">
        <v>143.1</v>
      </c>
      <c r="G1518">
        <v>143.1</v>
      </c>
      <c r="H1518">
        <v>2108</v>
      </c>
      <c r="I1518">
        <v>6763</v>
      </c>
      <c r="J1518">
        <f t="shared" si="69"/>
        <v>52.610294117647058</v>
      </c>
      <c r="K1518">
        <f t="shared" si="70"/>
        <v>1965</v>
      </c>
      <c r="L1518">
        <f t="shared" si="71"/>
        <v>7</v>
      </c>
    </row>
    <row r="1519" spans="1:12" x14ac:dyDescent="0.25">
      <c r="A1519" s="1">
        <v>23931</v>
      </c>
      <c r="B1519">
        <v>142.6</v>
      </c>
      <c r="C1519">
        <v>142.6</v>
      </c>
      <c r="D1519">
        <v>142</v>
      </c>
      <c r="E1519">
        <v>142</v>
      </c>
      <c r="G1519">
        <v>142</v>
      </c>
      <c r="H1519">
        <v>1360</v>
      </c>
      <c r="I1519">
        <v>6522</v>
      </c>
      <c r="J1519">
        <f t="shared" si="69"/>
        <v>52.205882352941174</v>
      </c>
      <c r="K1519">
        <f t="shared" si="70"/>
        <v>1965</v>
      </c>
      <c r="L1519">
        <f t="shared" si="71"/>
        <v>7</v>
      </c>
    </row>
    <row r="1520" spans="1:12" x14ac:dyDescent="0.25">
      <c r="A1520" s="1">
        <v>23932</v>
      </c>
      <c r="B1520">
        <v>142.1</v>
      </c>
      <c r="C1520">
        <v>143</v>
      </c>
      <c r="D1520">
        <v>141.69999999999999</v>
      </c>
      <c r="E1520">
        <v>142.6</v>
      </c>
      <c r="G1520">
        <v>142.6</v>
      </c>
      <c r="H1520">
        <v>1490</v>
      </c>
      <c r="I1520">
        <v>6063</v>
      </c>
      <c r="J1520">
        <f t="shared" si="69"/>
        <v>52.426470588235297</v>
      </c>
      <c r="K1520">
        <f t="shared" si="70"/>
        <v>1965</v>
      </c>
      <c r="L1520">
        <f t="shared" si="71"/>
        <v>7</v>
      </c>
    </row>
    <row r="1521" spans="1:12" x14ac:dyDescent="0.25">
      <c r="A1521" s="1">
        <v>23935</v>
      </c>
      <c r="B1521">
        <v>141.4</v>
      </c>
      <c r="C1521">
        <v>141.6</v>
      </c>
      <c r="D1521">
        <v>139.19999999999999</v>
      </c>
      <c r="E1521">
        <v>139.4</v>
      </c>
      <c r="G1521">
        <v>139.4</v>
      </c>
      <c r="H1521">
        <v>2521</v>
      </c>
      <c r="I1521">
        <v>6130</v>
      </c>
      <c r="J1521">
        <f t="shared" si="69"/>
        <v>51.250000000000007</v>
      </c>
      <c r="K1521">
        <f t="shared" si="70"/>
        <v>1965</v>
      </c>
      <c r="L1521">
        <f t="shared" si="71"/>
        <v>7</v>
      </c>
    </row>
    <row r="1522" spans="1:12" x14ac:dyDescent="0.25">
      <c r="A1522" s="1">
        <v>23936</v>
      </c>
      <c r="B1522">
        <v>140.1</v>
      </c>
      <c r="C1522">
        <v>140.4</v>
      </c>
      <c r="D1522">
        <v>139.5</v>
      </c>
      <c r="E1522">
        <v>139.5</v>
      </c>
      <c r="G1522">
        <v>139.5</v>
      </c>
      <c r="H1522">
        <v>2905</v>
      </c>
      <c r="I1522">
        <v>6035</v>
      </c>
      <c r="J1522">
        <f t="shared" si="69"/>
        <v>51.286764705882355</v>
      </c>
      <c r="K1522">
        <f t="shared" si="70"/>
        <v>1965</v>
      </c>
      <c r="L1522">
        <f t="shared" si="71"/>
        <v>7</v>
      </c>
    </row>
    <row r="1523" spans="1:12" x14ac:dyDescent="0.25">
      <c r="A1523" s="1">
        <v>23937</v>
      </c>
      <c r="B1523">
        <v>139.5</v>
      </c>
      <c r="C1523">
        <v>141.69999999999999</v>
      </c>
      <c r="D1523">
        <v>139.5</v>
      </c>
      <c r="E1523">
        <v>141.4</v>
      </c>
      <c r="G1523">
        <v>141.4</v>
      </c>
      <c r="H1523">
        <v>2055</v>
      </c>
      <c r="I1523">
        <v>6045</v>
      </c>
      <c r="J1523">
        <f t="shared" si="69"/>
        <v>51.985294117647065</v>
      </c>
      <c r="K1523">
        <f t="shared" si="70"/>
        <v>1965</v>
      </c>
      <c r="L1523">
        <f t="shared" si="71"/>
        <v>7</v>
      </c>
    </row>
    <row r="1524" spans="1:12" x14ac:dyDescent="0.25">
      <c r="A1524" s="1">
        <v>23938</v>
      </c>
      <c r="B1524">
        <v>141</v>
      </c>
      <c r="C1524">
        <v>142.69999999999999</v>
      </c>
      <c r="D1524">
        <v>141</v>
      </c>
      <c r="E1524">
        <v>142.6</v>
      </c>
      <c r="G1524">
        <v>142.6</v>
      </c>
      <c r="H1524">
        <v>2593</v>
      </c>
      <c r="I1524">
        <v>5090</v>
      </c>
      <c r="J1524">
        <f t="shared" si="69"/>
        <v>52.426470588235297</v>
      </c>
      <c r="K1524">
        <f t="shared" si="70"/>
        <v>1965</v>
      </c>
      <c r="L1524">
        <f t="shared" si="71"/>
        <v>7</v>
      </c>
    </row>
    <row r="1525" spans="1:12" x14ac:dyDescent="0.25">
      <c r="A1525" s="1">
        <v>23939</v>
      </c>
      <c r="B1525">
        <v>142.6</v>
      </c>
      <c r="C1525">
        <v>143.4</v>
      </c>
      <c r="D1525">
        <v>142.19999999999999</v>
      </c>
      <c r="E1525">
        <v>143.19999999999999</v>
      </c>
      <c r="G1525">
        <v>143.19999999999999</v>
      </c>
      <c r="H1525">
        <v>2247</v>
      </c>
      <c r="I1525">
        <v>4308</v>
      </c>
      <c r="J1525">
        <f t="shared" si="69"/>
        <v>52.647058823529413</v>
      </c>
      <c r="K1525">
        <f t="shared" si="70"/>
        <v>1965</v>
      </c>
      <c r="L1525">
        <f t="shared" si="71"/>
        <v>7</v>
      </c>
    </row>
    <row r="1526" spans="1:12" x14ac:dyDescent="0.25">
      <c r="A1526" s="1">
        <v>23942</v>
      </c>
      <c r="B1526">
        <v>143.4</v>
      </c>
      <c r="C1526">
        <v>145</v>
      </c>
      <c r="D1526">
        <v>143.4</v>
      </c>
      <c r="E1526">
        <v>144.6</v>
      </c>
      <c r="G1526">
        <v>144.6</v>
      </c>
      <c r="H1526">
        <v>2820</v>
      </c>
      <c r="I1526">
        <v>2238</v>
      </c>
      <c r="J1526">
        <f t="shared" si="69"/>
        <v>53.161764705882355</v>
      </c>
      <c r="K1526">
        <f t="shared" si="70"/>
        <v>1965</v>
      </c>
      <c r="L1526">
        <f t="shared" si="71"/>
        <v>7</v>
      </c>
    </row>
    <row r="1527" spans="1:12" x14ac:dyDescent="0.25">
      <c r="A1527" s="1">
        <v>23943</v>
      </c>
      <c r="B1527">
        <v>145.1</v>
      </c>
      <c r="C1527">
        <v>145.19999999999999</v>
      </c>
      <c r="D1527">
        <v>143.4</v>
      </c>
      <c r="E1527">
        <v>143.6</v>
      </c>
      <c r="G1527">
        <v>143.6</v>
      </c>
      <c r="H1527">
        <v>2360</v>
      </c>
      <c r="I1527">
        <v>1718</v>
      </c>
      <c r="J1527">
        <f t="shared" si="69"/>
        <v>52.794117647058826</v>
      </c>
      <c r="K1527">
        <f t="shared" si="70"/>
        <v>1965</v>
      </c>
      <c r="L1527">
        <f t="shared" si="71"/>
        <v>7</v>
      </c>
    </row>
    <row r="1528" spans="1:12" x14ac:dyDescent="0.25">
      <c r="A1528" s="1">
        <v>23944</v>
      </c>
      <c r="B1528">
        <v>143.6</v>
      </c>
      <c r="C1528">
        <v>145</v>
      </c>
      <c r="D1528">
        <v>143.6</v>
      </c>
      <c r="E1528">
        <v>144.19999999999999</v>
      </c>
      <c r="G1528">
        <v>144.19999999999999</v>
      </c>
      <c r="H1528">
        <v>1365</v>
      </c>
      <c r="I1528">
        <v>981</v>
      </c>
      <c r="J1528">
        <f t="shared" si="69"/>
        <v>53.014705882352942</v>
      </c>
      <c r="K1528">
        <f t="shared" si="70"/>
        <v>1965</v>
      </c>
      <c r="L1528">
        <f t="shared" si="71"/>
        <v>7</v>
      </c>
    </row>
    <row r="1529" spans="1:12" x14ac:dyDescent="0.25">
      <c r="A1529" s="1">
        <v>23945</v>
      </c>
      <c r="B1529">
        <v>145.6</v>
      </c>
      <c r="C1529">
        <v>146.6</v>
      </c>
      <c r="D1529">
        <v>145.6</v>
      </c>
      <c r="E1529">
        <v>146.5</v>
      </c>
      <c r="G1529">
        <v>146.5</v>
      </c>
      <c r="H1529">
        <v>3595</v>
      </c>
      <c r="I1529">
        <v>22584</v>
      </c>
      <c r="J1529">
        <f t="shared" si="69"/>
        <v>53.860294117647058</v>
      </c>
      <c r="K1529">
        <f t="shared" si="70"/>
        <v>1965</v>
      </c>
      <c r="L1529">
        <f t="shared" si="71"/>
        <v>7</v>
      </c>
    </row>
    <row r="1530" spans="1:12" x14ac:dyDescent="0.25">
      <c r="A1530" s="1">
        <v>23946</v>
      </c>
      <c r="B1530">
        <v>146.6</v>
      </c>
      <c r="C1530">
        <v>147.1</v>
      </c>
      <c r="D1530">
        <v>145.69999999999999</v>
      </c>
      <c r="E1530">
        <v>146.19999999999999</v>
      </c>
      <c r="G1530">
        <v>146.19999999999999</v>
      </c>
      <c r="H1530">
        <v>5015</v>
      </c>
      <c r="I1530">
        <v>23682</v>
      </c>
      <c r="J1530">
        <f t="shared" si="69"/>
        <v>53.75</v>
      </c>
      <c r="K1530">
        <f t="shared" si="70"/>
        <v>1965</v>
      </c>
      <c r="L1530">
        <f t="shared" si="71"/>
        <v>7</v>
      </c>
    </row>
    <row r="1531" spans="1:12" x14ac:dyDescent="0.25">
      <c r="A1531" s="1">
        <v>23949</v>
      </c>
      <c r="B1531">
        <v>147</v>
      </c>
      <c r="C1531">
        <v>147.19999999999999</v>
      </c>
      <c r="D1531">
        <v>146.4</v>
      </c>
      <c r="E1531">
        <v>146.69999999999999</v>
      </c>
      <c r="G1531">
        <v>146.69999999999999</v>
      </c>
      <c r="H1531">
        <v>4147</v>
      </c>
      <c r="I1531">
        <v>24269</v>
      </c>
      <c r="J1531">
        <f t="shared" si="69"/>
        <v>53.933823529411761</v>
      </c>
      <c r="K1531">
        <f t="shared" si="70"/>
        <v>1965</v>
      </c>
      <c r="L1531">
        <f t="shared" si="71"/>
        <v>7</v>
      </c>
    </row>
    <row r="1532" spans="1:12" x14ac:dyDescent="0.25">
      <c r="A1532" s="1">
        <v>23950</v>
      </c>
      <c r="B1532">
        <v>146.6</v>
      </c>
      <c r="C1532">
        <v>147.6</v>
      </c>
      <c r="D1532">
        <v>146.4</v>
      </c>
      <c r="E1532">
        <v>147.1</v>
      </c>
      <c r="G1532">
        <v>147.1</v>
      </c>
      <c r="H1532">
        <v>5453</v>
      </c>
      <c r="I1532">
        <v>24079</v>
      </c>
      <c r="J1532">
        <f t="shared" si="69"/>
        <v>54.080882352941167</v>
      </c>
      <c r="K1532">
        <f t="shared" si="70"/>
        <v>1965</v>
      </c>
      <c r="L1532">
        <f t="shared" si="71"/>
        <v>7</v>
      </c>
    </row>
    <row r="1533" spans="1:12" x14ac:dyDescent="0.25">
      <c r="A1533" s="1">
        <v>23951</v>
      </c>
      <c r="B1533">
        <v>147</v>
      </c>
      <c r="C1533">
        <v>147.1</v>
      </c>
      <c r="D1533">
        <v>146.19999999999999</v>
      </c>
      <c r="E1533">
        <v>146.69999999999999</v>
      </c>
      <c r="G1533">
        <v>146.69999999999999</v>
      </c>
      <c r="H1533">
        <v>5625</v>
      </c>
      <c r="I1533">
        <v>23801</v>
      </c>
      <c r="J1533">
        <f t="shared" si="69"/>
        <v>53.933823529411761</v>
      </c>
      <c r="K1533">
        <f t="shared" si="70"/>
        <v>1965</v>
      </c>
      <c r="L1533">
        <f t="shared" si="71"/>
        <v>7</v>
      </c>
    </row>
    <row r="1534" spans="1:12" x14ac:dyDescent="0.25">
      <c r="A1534" s="1">
        <v>23952</v>
      </c>
      <c r="B1534">
        <v>146.6</v>
      </c>
      <c r="C1534">
        <v>146.6</v>
      </c>
      <c r="D1534">
        <v>145.6</v>
      </c>
      <c r="E1534">
        <v>146.4</v>
      </c>
      <c r="G1534">
        <v>146.4</v>
      </c>
      <c r="H1534">
        <v>3311</v>
      </c>
      <c r="I1534">
        <v>23800</v>
      </c>
      <c r="J1534">
        <f t="shared" si="69"/>
        <v>53.823529411764703</v>
      </c>
      <c r="K1534">
        <f t="shared" si="70"/>
        <v>1965</v>
      </c>
      <c r="L1534">
        <f t="shared" si="71"/>
        <v>7</v>
      </c>
    </row>
    <row r="1535" spans="1:12" x14ac:dyDescent="0.25">
      <c r="A1535" s="1">
        <v>23953</v>
      </c>
      <c r="B1535">
        <v>146.5</v>
      </c>
      <c r="C1535">
        <v>148</v>
      </c>
      <c r="D1535">
        <v>146.5</v>
      </c>
      <c r="E1535">
        <v>147.5</v>
      </c>
      <c r="G1535">
        <v>147.5</v>
      </c>
      <c r="H1535">
        <v>2631</v>
      </c>
      <c r="I1535">
        <v>23676</v>
      </c>
      <c r="J1535">
        <f t="shared" si="69"/>
        <v>54.227941176470587</v>
      </c>
      <c r="K1535">
        <f t="shared" si="70"/>
        <v>1965</v>
      </c>
      <c r="L1535">
        <f t="shared" si="71"/>
        <v>7</v>
      </c>
    </row>
    <row r="1536" spans="1:12" x14ac:dyDescent="0.25">
      <c r="A1536" s="1">
        <v>23956</v>
      </c>
      <c r="B1536">
        <v>147.4</v>
      </c>
      <c r="C1536">
        <v>148</v>
      </c>
      <c r="D1536">
        <v>146.6</v>
      </c>
      <c r="E1536">
        <v>147.4</v>
      </c>
      <c r="G1536">
        <v>147.4</v>
      </c>
      <c r="H1536">
        <v>4520</v>
      </c>
      <c r="I1536">
        <v>24095</v>
      </c>
      <c r="J1536">
        <f t="shared" si="69"/>
        <v>54.191176470588232</v>
      </c>
      <c r="K1536">
        <f t="shared" si="70"/>
        <v>1965</v>
      </c>
      <c r="L1536">
        <f t="shared" si="71"/>
        <v>8</v>
      </c>
    </row>
    <row r="1537" spans="1:12" x14ac:dyDescent="0.25">
      <c r="A1537" s="1">
        <v>23957</v>
      </c>
      <c r="B1537">
        <v>147.5</v>
      </c>
      <c r="C1537">
        <v>148.4</v>
      </c>
      <c r="D1537">
        <v>147.4</v>
      </c>
      <c r="E1537">
        <v>148.19999999999999</v>
      </c>
      <c r="G1537">
        <v>148.19999999999999</v>
      </c>
      <c r="H1537">
        <v>3180</v>
      </c>
      <c r="I1537">
        <v>23819</v>
      </c>
      <c r="J1537">
        <f t="shared" si="69"/>
        <v>54.485294117647058</v>
      </c>
      <c r="K1537">
        <f t="shared" si="70"/>
        <v>1965</v>
      </c>
      <c r="L1537">
        <f t="shared" si="71"/>
        <v>8</v>
      </c>
    </row>
    <row r="1538" spans="1:12" x14ac:dyDescent="0.25">
      <c r="A1538" s="1">
        <v>23958</v>
      </c>
      <c r="B1538">
        <v>148.5</v>
      </c>
      <c r="C1538">
        <v>150</v>
      </c>
      <c r="D1538">
        <v>148.5</v>
      </c>
      <c r="E1538">
        <v>149.19999999999999</v>
      </c>
      <c r="G1538">
        <v>149.19999999999999</v>
      </c>
      <c r="H1538">
        <v>3725</v>
      </c>
      <c r="I1538">
        <v>24004</v>
      </c>
      <c r="J1538">
        <f t="shared" ref="J1538:J1601" si="72">G1538/100*5000/136</f>
        <v>54.852941176470587</v>
      </c>
      <c r="K1538">
        <f t="shared" ref="K1538:K1601" si="73">YEAR(A1538)</f>
        <v>1965</v>
      </c>
      <c r="L1538">
        <f t="shared" ref="L1538:L1601" si="74">MONTH(A1538)</f>
        <v>8</v>
      </c>
    </row>
    <row r="1539" spans="1:12" x14ac:dyDescent="0.25">
      <c r="A1539" s="1">
        <v>23959</v>
      </c>
      <c r="B1539">
        <v>149.4</v>
      </c>
      <c r="C1539">
        <v>150.1</v>
      </c>
      <c r="D1539">
        <v>149.1</v>
      </c>
      <c r="E1539">
        <v>149.4</v>
      </c>
      <c r="G1539">
        <v>149.4</v>
      </c>
      <c r="H1539">
        <v>3870</v>
      </c>
      <c r="I1539">
        <v>23310</v>
      </c>
      <c r="J1539">
        <f t="shared" si="72"/>
        <v>54.926470588235297</v>
      </c>
      <c r="K1539">
        <f t="shared" si="73"/>
        <v>1965</v>
      </c>
      <c r="L1539">
        <f t="shared" si="74"/>
        <v>8</v>
      </c>
    </row>
    <row r="1540" spans="1:12" x14ac:dyDescent="0.25">
      <c r="A1540" s="1">
        <v>23960</v>
      </c>
      <c r="B1540">
        <v>149.4</v>
      </c>
      <c r="C1540">
        <v>150.4</v>
      </c>
      <c r="D1540">
        <v>149.30000000000001</v>
      </c>
      <c r="E1540">
        <v>150.19999999999999</v>
      </c>
      <c r="G1540">
        <v>150.19999999999999</v>
      </c>
      <c r="H1540">
        <v>2763</v>
      </c>
      <c r="I1540">
        <v>22608</v>
      </c>
      <c r="J1540">
        <f t="shared" si="72"/>
        <v>55.220588235294109</v>
      </c>
      <c r="K1540">
        <f t="shared" si="73"/>
        <v>1965</v>
      </c>
      <c r="L1540">
        <f t="shared" si="74"/>
        <v>8</v>
      </c>
    </row>
    <row r="1541" spans="1:12" x14ac:dyDescent="0.25">
      <c r="A1541" s="1">
        <v>23963</v>
      </c>
      <c r="B1541">
        <v>150.4</v>
      </c>
      <c r="C1541">
        <v>151.6</v>
      </c>
      <c r="D1541">
        <v>150.4</v>
      </c>
      <c r="E1541">
        <v>151.6</v>
      </c>
      <c r="G1541">
        <v>151.6</v>
      </c>
      <c r="H1541">
        <v>3220</v>
      </c>
      <c r="I1541">
        <v>22446</v>
      </c>
      <c r="J1541">
        <f t="shared" si="72"/>
        <v>55.735294117647058</v>
      </c>
      <c r="K1541">
        <f t="shared" si="73"/>
        <v>1965</v>
      </c>
      <c r="L1541">
        <f t="shared" si="74"/>
        <v>8</v>
      </c>
    </row>
    <row r="1542" spans="1:12" x14ac:dyDescent="0.25">
      <c r="A1542" s="1">
        <v>23964</v>
      </c>
      <c r="B1542">
        <v>151.6</v>
      </c>
      <c r="C1542">
        <v>151.69999999999999</v>
      </c>
      <c r="D1542">
        <v>150.6</v>
      </c>
      <c r="E1542">
        <v>151.6</v>
      </c>
      <c r="G1542">
        <v>151.6</v>
      </c>
      <c r="H1542">
        <v>2729</v>
      </c>
      <c r="I1542">
        <v>22339</v>
      </c>
      <c r="J1542">
        <f t="shared" si="72"/>
        <v>55.735294117647058</v>
      </c>
      <c r="K1542">
        <f t="shared" si="73"/>
        <v>1965</v>
      </c>
      <c r="L1542">
        <f t="shared" si="74"/>
        <v>8</v>
      </c>
    </row>
    <row r="1543" spans="1:12" x14ac:dyDescent="0.25">
      <c r="A1543" s="1">
        <v>23965</v>
      </c>
      <c r="B1543">
        <v>152</v>
      </c>
      <c r="C1543">
        <v>154.69999999999999</v>
      </c>
      <c r="D1543">
        <v>151.6</v>
      </c>
      <c r="E1543">
        <v>154.5</v>
      </c>
      <c r="G1543">
        <v>154.5</v>
      </c>
      <c r="H1543">
        <v>3921</v>
      </c>
      <c r="I1543">
        <v>21341</v>
      </c>
      <c r="J1543">
        <f t="shared" si="72"/>
        <v>56.801470588235297</v>
      </c>
      <c r="K1543">
        <f t="shared" si="73"/>
        <v>1965</v>
      </c>
      <c r="L1543">
        <f t="shared" si="74"/>
        <v>8</v>
      </c>
    </row>
    <row r="1544" spans="1:12" x14ac:dyDescent="0.25">
      <c r="A1544" s="1">
        <v>23966</v>
      </c>
      <c r="B1544">
        <v>154</v>
      </c>
      <c r="C1544">
        <v>154.19999999999999</v>
      </c>
      <c r="D1544">
        <v>153</v>
      </c>
      <c r="E1544">
        <v>153.30000000000001</v>
      </c>
      <c r="G1544">
        <v>153.30000000000001</v>
      </c>
      <c r="H1544">
        <v>5918</v>
      </c>
      <c r="I1544">
        <v>21909</v>
      </c>
      <c r="J1544">
        <f t="shared" si="72"/>
        <v>56.360294117647065</v>
      </c>
      <c r="K1544">
        <f t="shared" si="73"/>
        <v>1965</v>
      </c>
      <c r="L1544">
        <f t="shared" si="74"/>
        <v>8</v>
      </c>
    </row>
    <row r="1545" spans="1:12" x14ac:dyDescent="0.25">
      <c r="A1545" s="1">
        <v>23967</v>
      </c>
      <c r="B1545">
        <v>153</v>
      </c>
      <c r="C1545">
        <v>153.5</v>
      </c>
      <c r="D1545">
        <v>152.19999999999999</v>
      </c>
      <c r="E1545">
        <v>153.4</v>
      </c>
      <c r="G1545">
        <v>153.4</v>
      </c>
      <c r="H1545">
        <v>3241</v>
      </c>
      <c r="I1545">
        <v>21352</v>
      </c>
      <c r="J1545">
        <f t="shared" si="72"/>
        <v>56.397058823529413</v>
      </c>
      <c r="K1545">
        <f t="shared" si="73"/>
        <v>1965</v>
      </c>
      <c r="L1545">
        <f t="shared" si="74"/>
        <v>8</v>
      </c>
    </row>
    <row r="1546" spans="1:12" x14ac:dyDescent="0.25">
      <c r="A1546" s="1">
        <v>23970</v>
      </c>
      <c r="B1546">
        <v>153.4</v>
      </c>
      <c r="C1546">
        <v>154.1</v>
      </c>
      <c r="D1546">
        <v>153.30000000000001</v>
      </c>
      <c r="E1546">
        <v>153.6</v>
      </c>
      <c r="G1546">
        <v>153.6</v>
      </c>
      <c r="H1546">
        <v>4375</v>
      </c>
      <c r="I1546">
        <v>20812</v>
      </c>
      <c r="J1546">
        <f t="shared" si="72"/>
        <v>56.470588235294116</v>
      </c>
      <c r="K1546">
        <f t="shared" si="73"/>
        <v>1965</v>
      </c>
      <c r="L1546">
        <f t="shared" si="74"/>
        <v>8</v>
      </c>
    </row>
    <row r="1547" spans="1:12" x14ac:dyDescent="0.25">
      <c r="A1547" s="1">
        <v>23971</v>
      </c>
      <c r="B1547">
        <v>153.19999999999999</v>
      </c>
      <c r="C1547">
        <v>153.30000000000001</v>
      </c>
      <c r="D1547">
        <v>152.6</v>
      </c>
      <c r="E1547">
        <v>153.1</v>
      </c>
      <c r="G1547">
        <v>153.1</v>
      </c>
      <c r="H1547">
        <v>2277</v>
      </c>
      <c r="I1547">
        <v>20129</v>
      </c>
      <c r="J1547">
        <f t="shared" si="72"/>
        <v>56.286764705882355</v>
      </c>
      <c r="K1547">
        <f t="shared" si="73"/>
        <v>1965</v>
      </c>
      <c r="L1547">
        <f t="shared" si="74"/>
        <v>8</v>
      </c>
    </row>
    <row r="1548" spans="1:12" x14ac:dyDescent="0.25">
      <c r="A1548" s="1">
        <v>23972</v>
      </c>
      <c r="B1548">
        <v>152.6</v>
      </c>
      <c r="C1548">
        <v>152.6</v>
      </c>
      <c r="D1548">
        <v>151.1</v>
      </c>
      <c r="E1548">
        <v>151.30000000000001</v>
      </c>
      <c r="G1548">
        <v>151.30000000000001</v>
      </c>
      <c r="H1548">
        <v>2116</v>
      </c>
      <c r="I1548">
        <v>19611</v>
      </c>
      <c r="J1548">
        <f t="shared" si="72"/>
        <v>55.625000000000007</v>
      </c>
      <c r="K1548">
        <f t="shared" si="73"/>
        <v>1965</v>
      </c>
      <c r="L1548">
        <f t="shared" si="74"/>
        <v>8</v>
      </c>
    </row>
    <row r="1549" spans="1:12" x14ac:dyDescent="0.25">
      <c r="A1549" s="1">
        <v>23973</v>
      </c>
      <c r="B1549">
        <v>151.30000000000001</v>
      </c>
      <c r="C1549">
        <v>152.30000000000001</v>
      </c>
      <c r="D1549">
        <v>151</v>
      </c>
      <c r="E1549">
        <v>151.1</v>
      </c>
      <c r="G1549">
        <v>151.1</v>
      </c>
      <c r="H1549">
        <v>3848</v>
      </c>
      <c r="I1549">
        <v>18841</v>
      </c>
      <c r="J1549">
        <f t="shared" si="72"/>
        <v>55.55147058823529</v>
      </c>
      <c r="K1549">
        <f t="shared" si="73"/>
        <v>1965</v>
      </c>
      <c r="L1549">
        <f t="shared" si="74"/>
        <v>8</v>
      </c>
    </row>
    <row r="1550" spans="1:12" x14ac:dyDescent="0.25">
      <c r="A1550" s="1">
        <v>23974</v>
      </c>
      <c r="B1550">
        <v>151</v>
      </c>
      <c r="C1550">
        <v>152</v>
      </c>
      <c r="D1550">
        <v>150.5</v>
      </c>
      <c r="E1550">
        <v>151.69999999999999</v>
      </c>
      <c r="G1550">
        <v>151.69999999999999</v>
      </c>
      <c r="H1550">
        <v>3064</v>
      </c>
      <c r="I1550">
        <v>18071</v>
      </c>
      <c r="J1550">
        <f t="shared" si="72"/>
        <v>55.772058823529406</v>
      </c>
      <c r="K1550">
        <f t="shared" si="73"/>
        <v>1965</v>
      </c>
      <c r="L1550">
        <f t="shared" si="74"/>
        <v>8</v>
      </c>
    </row>
    <row r="1551" spans="1:12" x14ac:dyDescent="0.25">
      <c r="A1551" s="1">
        <v>23977</v>
      </c>
      <c r="B1551">
        <v>152.4</v>
      </c>
      <c r="C1551">
        <v>153.30000000000001</v>
      </c>
      <c r="D1551">
        <v>151.5</v>
      </c>
      <c r="E1551">
        <v>151.6</v>
      </c>
      <c r="G1551">
        <v>151.6</v>
      </c>
      <c r="H1551">
        <v>2322</v>
      </c>
      <c r="I1551">
        <v>17708</v>
      </c>
      <c r="J1551">
        <f t="shared" si="72"/>
        <v>55.735294117647058</v>
      </c>
      <c r="K1551">
        <f t="shared" si="73"/>
        <v>1965</v>
      </c>
      <c r="L1551">
        <f t="shared" si="74"/>
        <v>8</v>
      </c>
    </row>
    <row r="1552" spans="1:12" x14ac:dyDescent="0.25">
      <c r="A1552" s="1">
        <v>23978</v>
      </c>
      <c r="B1552">
        <v>152</v>
      </c>
      <c r="C1552">
        <v>152.5</v>
      </c>
      <c r="D1552">
        <v>151.19999999999999</v>
      </c>
      <c r="E1552">
        <v>152.5</v>
      </c>
      <c r="G1552">
        <v>152.5</v>
      </c>
      <c r="H1552">
        <v>2962</v>
      </c>
      <c r="I1552">
        <v>16740</v>
      </c>
      <c r="J1552">
        <f t="shared" si="72"/>
        <v>56.066176470588232</v>
      </c>
      <c r="K1552">
        <f t="shared" si="73"/>
        <v>1965</v>
      </c>
      <c r="L1552">
        <f t="shared" si="74"/>
        <v>8</v>
      </c>
    </row>
    <row r="1553" spans="1:12" x14ac:dyDescent="0.25">
      <c r="A1553" s="1">
        <v>23979</v>
      </c>
      <c r="B1553">
        <v>152.5</v>
      </c>
      <c r="C1553">
        <v>152.5</v>
      </c>
      <c r="D1553">
        <v>151.19999999999999</v>
      </c>
      <c r="E1553">
        <v>151.30000000000001</v>
      </c>
      <c r="G1553">
        <v>151.30000000000001</v>
      </c>
      <c r="H1553">
        <v>2223</v>
      </c>
      <c r="I1553">
        <v>16007</v>
      </c>
      <c r="J1553">
        <f t="shared" si="72"/>
        <v>55.625000000000007</v>
      </c>
      <c r="K1553">
        <f t="shared" si="73"/>
        <v>1965</v>
      </c>
      <c r="L1553">
        <f t="shared" si="74"/>
        <v>8</v>
      </c>
    </row>
    <row r="1554" spans="1:12" x14ac:dyDescent="0.25">
      <c r="A1554" s="1">
        <v>23980</v>
      </c>
      <c r="B1554">
        <v>151.4</v>
      </c>
      <c r="C1554">
        <v>152.4</v>
      </c>
      <c r="D1554">
        <v>151.4</v>
      </c>
      <c r="E1554">
        <v>152.4</v>
      </c>
      <c r="G1554">
        <v>152.4</v>
      </c>
      <c r="H1554">
        <v>1256</v>
      </c>
      <c r="I1554">
        <v>15606</v>
      </c>
      <c r="J1554">
        <f t="shared" si="72"/>
        <v>56.029411764705884</v>
      </c>
      <c r="K1554">
        <f t="shared" si="73"/>
        <v>1965</v>
      </c>
      <c r="L1554">
        <f t="shared" si="74"/>
        <v>8</v>
      </c>
    </row>
    <row r="1555" spans="1:12" x14ac:dyDescent="0.25">
      <c r="A1555" s="1">
        <v>23981</v>
      </c>
      <c r="B1555">
        <v>156</v>
      </c>
      <c r="C1555">
        <v>156</v>
      </c>
      <c r="D1555">
        <v>153.5</v>
      </c>
      <c r="E1555">
        <v>154.1</v>
      </c>
      <c r="G1555">
        <v>154.1</v>
      </c>
      <c r="H1555">
        <v>1589</v>
      </c>
      <c r="I1555">
        <v>14955</v>
      </c>
      <c r="J1555">
        <f t="shared" si="72"/>
        <v>56.654411764705884</v>
      </c>
      <c r="K1555">
        <f t="shared" si="73"/>
        <v>1965</v>
      </c>
      <c r="L1555">
        <f t="shared" si="74"/>
        <v>8</v>
      </c>
    </row>
    <row r="1556" spans="1:12" x14ac:dyDescent="0.25">
      <c r="A1556" s="1">
        <v>23984</v>
      </c>
      <c r="B1556">
        <v>154</v>
      </c>
      <c r="C1556">
        <v>154.6</v>
      </c>
      <c r="D1556">
        <v>153.69999999999999</v>
      </c>
      <c r="E1556">
        <v>154.5</v>
      </c>
      <c r="G1556">
        <v>154.5</v>
      </c>
      <c r="H1556">
        <v>5112</v>
      </c>
      <c r="I1556">
        <v>13725</v>
      </c>
      <c r="J1556">
        <f t="shared" si="72"/>
        <v>56.801470588235297</v>
      </c>
      <c r="K1556">
        <f t="shared" si="73"/>
        <v>1965</v>
      </c>
      <c r="L1556">
        <f t="shared" si="74"/>
        <v>8</v>
      </c>
    </row>
    <row r="1557" spans="1:12" x14ac:dyDescent="0.25">
      <c r="A1557" s="1">
        <v>23985</v>
      </c>
      <c r="B1557">
        <v>154.4</v>
      </c>
      <c r="C1557">
        <v>155.4</v>
      </c>
      <c r="D1557">
        <v>154.4</v>
      </c>
      <c r="E1557">
        <v>155.19999999999999</v>
      </c>
      <c r="G1557">
        <v>155.19999999999999</v>
      </c>
      <c r="H1557">
        <v>2411</v>
      </c>
      <c r="I1557">
        <v>13569</v>
      </c>
      <c r="J1557">
        <f t="shared" si="72"/>
        <v>57.058823529411761</v>
      </c>
      <c r="K1557">
        <f t="shared" si="73"/>
        <v>1965</v>
      </c>
      <c r="L1557">
        <f t="shared" si="74"/>
        <v>8</v>
      </c>
    </row>
    <row r="1558" spans="1:12" x14ac:dyDescent="0.25">
      <c r="A1558" s="1">
        <v>23986</v>
      </c>
      <c r="B1558">
        <v>155.19999999999999</v>
      </c>
      <c r="C1558">
        <v>157.19999999999999</v>
      </c>
      <c r="D1558">
        <v>154.69999999999999</v>
      </c>
      <c r="E1558">
        <v>156.69999999999999</v>
      </c>
      <c r="G1558">
        <v>156.69999999999999</v>
      </c>
      <c r="H1558">
        <v>2824</v>
      </c>
      <c r="I1558">
        <v>12913</v>
      </c>
      <c r="J1558">
        <f t="shared" si="72"/>
        <v>57.610294117647058</v>
      </c>
      <c r="K1558">
        <f t="shared" si="73"/>
        <v>1965</v>
      </c>
      <c r="L1558">
        <f t="shared" si="74"/>
        <v>9</v>
      </c>
    </row>
    <row r="1559" spans="1:12" x14ac:dyDescent="0.25">
      <c r="A1559" s="1">
        <v>23987</v>
      </c>
      <c r="B1559">
        <v>156.19999999999999</v>
      </c>
      <c r="C1559">
        <v>156.6</v>
      </c>
      <c r="D1559">
        <v>155.19999999999999</v>
      </c>
      <c r="E1559">
        <v>155.30000000000001</v>
      </c>
      <c r="G1559">
        <v>155.30000000000001</v>
      </c>
      <c r="H1559">
        <v>3155</v>
      </c>
      <c r="I1559">
        <v>12062</v>
      </c>
      <c r="J1559">
        <f t="shared" si="72"/>
        <v>57.095588235294123</v>
      </c>
      <c r="K1559">
        <f t="shared" si="73"/>
        <v>1965</v>
      </c>
      <c r="L1559">
        <f t="shared" si="74"/>
        <v>9</v>
      </c>
    </row>
    <row r="1560" spans="1:12" x14ac:dyDescent="0.25">
      <c r="A1560" s="1">
        <v>23988</v>
      </c>
      <c r="B1560">
        <v>156.19999999999999</v>
      </c>
      <c r="C1560">
        <v>156.6</v>
      </c>
      <c r="D1560">
        <v>155.1</v>
      </c>
      <c r="E1560">
        <v>156.5</v>
      </c>
      <c r="G1560">
        <v>156.5</v>
      </c>
      <c r="H1560">
        <v>2841</v>
      </c>
      <c r="I1560">
        <v>11258</v>
      </c>
      <c r="J1560">
        <f t="shared" si="72"/>
        <v>57.536764705882355</v>
      </c>
      <c r="K1560">
        <f t="shared" si="73"/>
        <v>1965</v>
      </c>
      <c r="L1560">
        <f t="shared" si="74"/>
        <v>9</v>
      </c>
    </row>
    <row r="1561" spans="1:12" x14ac:dyDescent="0.25">
      <c r="A1561" s="1">
        <v>23992</v>
      </c>
      <c r="B1561">
        <v>156.69999999999999</v>
      </c>
      <c r="C1561">
        <v>157.4</v>
      </c>
      <c r="D1561">
        <v>156.1</v>
      </c>
      <c r="E1561">
        <v>156.19999999999999</v>
      </c>
      <c r="G1561">
        <v>156.19999999999999</v>
      </c>
      <c r="H1561">
        <v>2110</v>
      </c>
      <c r="I1561">
        <v>11129</v>
      </c>
      <c r="J1561">
        <f t="shared" si="72"/>
        <v>57.42647058823529</v>
      </c>
      <c r="K1561">
        <f t="shared" si="73"/>
        <v>1965</v>
      </c>
      <c r="L1561">
        <f t="shared" si="74"/>
        <v>9</v>
      </c>
    </row>
    <row r="1562" spans="1:12" x14ac:dyDescent="0.25">
      <c r="A1562" s="1">
        <v>23993</v>
      </c>
      <c r="B1562">
        <v>155</v>
      </c>
      <c r="C1562">
        <v>155</v>
      </c>
      <c r="D1562">
        <v>153.69999999999999</v>
      </c>
      <c r="E1562">
        <v>154.19999999999999</v>
      </c>
      <c r="G1562">
        <v>154.19999999999999</v>
      </c>
      <c r="H1562">
        <v>1158</v>
      </c>
      <c r="I1562">
        <v>10705</v>
      </c>
      <c r="J1562">
        <f t="shared" si="72"/>
        <v>56.691176470588232</v>
      </c>
      <c r="K1562">
        <f t="shared" si="73"/>
        <v>1965</v>
      </c>
      <c r="L1562">
        <f t="shared" si="74"/>
        <v>9</v>
      </c>
    </row>
    <row r="1563" spans="1:12" x14ac:dyDescent="0.25">
      <c r="A1563" s="1">
        <v>23994</v>
      </c>
      <c r="B1563">
        <v>154</v>
      </c>
      <c r="C1563">
        <v>154.6</v>
      </c>
      <c r="D1563">
        <v>153</v>
      </c>
      <c r="E1563">
        <v>154.5</v>
      </c>
      <c r="G1563">
        <v>154.5</v>
      </c>
      <c r="H1563">
        <v>2971</v>
      </c>
      <c r="I1563">
        <v>10025</v>
      </c>
      <c r="J1563">
        <f t="shared" si="72"/>
        <v>56.801470588235297</v>
      </c>
      <c r="K1563">
        <f t="shared" si="73"/>
        <v>1965</v>
      </c>
      <c r="L1563">
        <f t="shared" si="74"/>
        <v>9</v>
      </c>
    </row>
    <row r="1564" spans="1:12" x14ac:dyDescent="0.25">
      <c r="A1564" s="1">
        <v>23995</v>
      </c>
      <c r="B1564">
        <v>153.69999999999999</v>
      </c>
      <c r="C1564">
        <v>154.69999999999999</v>
      </c>
      <c r="D1564">
        <v>153.6</v>
      </c>
      <c r="E1564">
        <v>154.5</v>
      </c>
      <c r="G1564">
        <v>154.5</v>
      </c>
      <c r="H1564">
        <v>7160</v>
      </c>
      <c r="I1564">
        <v>5910</v>
      </c>
      <c r="J1564">
        <f t="shared" si="72"/>
        <v>56.801470588235297</v>
      </c>
      <c r="K1564">
        <f t="shared" si="73"/>
        <v>1965</v>
      </c>
      <c r="L1564">
        <f t="shared" si="74"/>
        <v>9</v>
      </c>
    </row>
    <row r="1565" spans="1:12" x14ac:dyDescent="0.25">
      <c r="A1565" s="1">
        <v>23998</v>
      </c>
      <c r="B1565">
        <v>154.4</v>
      </c>
      <c r="C1565">
        <v>154.4</v>
      </c>
      <c r="D1565">
        <v>153.5</v>
      </c>
      <c r="E1565">
        <v>154.1</v>
      </c>
      <c r="G1565">
        <v>154.1</v>
      </c>
      <c r="H1565">
        <v>1140</v>
      </c>
      <c r="I1565">
        <v>3275</v>
      </c>
      <c r="J1565">
        <f t="shared" si="72"/>
        <v>56.654411764705884</v>
      </c>
      <c r="K1565">
        <f t="shared" si="73"/>
        <v>1965</v>
      </c>
      <c r="L1565">
        <f t="shared" si="74"/>
        <v>9</v>
      </c>
    </row>
    <row r="1566" spans="1:12" x14ac:dyDescent="0.25">
      <c r="A1566" s="1">
        <v>23999</v>
      </c>
      <c r="B1566">
        <v>153.6</v>
      </c>
      <c r="C1566">
        <v>155.4</v>
      </c>
      <c r="D1566">
        <v>153.6</v>
      </c>
      <c r="E1566">
        <v>155.19999999999999</v>
      </c>
      <c r="G1566">
        <v>155.19999999999999</v>
      </c>
      <c r="H1566">
        <v>1198</v>
      </c>
      <c r="I1566">
        <v>2751</v>
      </c>
      <c r="J1566">
        <f t="shared" si="72"/>
        <v>57.058823529411761</v>
      </c>
      <c r="K1566">
        <f t="shared" si="73"/>
        <v>1965</v>
      </c>
      <c r="L1566">
        <f t="shared" si="74"/>
        <v>9</v>
      </c>
    </row>
    <row r="1567" spans="1:12" x14ac:dyDescent="0.25">
      <c r="A1567" s="1">
        <v>24000</v>
      </c>
      <c r="B1567">
        <v>155.19999999999999</v>
      </c>
      <c r="C1567">
        <v>155.69999999999999</v>
      </c>
      <c r="D1567">
        <v>155</v>
      </c>
      <c r="E1567">
        <v>155.5</v>
      </c>
      <c r="G1567">
        <v>155.5</v>
      </c>
      <c r="H1567">
        <v>373</v>
      </c>
      <c r="I1567">
        <v>2458</v>
      </c>
      <c r="J1567">
        <f t="shared" si="72"/>
        <v>57.169117647058826</v>
      </c>
      <c r="K1567">
        <f t="shared" si="73"/>
        <v>1965</v>
      </c>
      <c r="L1567">
        <f t="shared" si="74"/>
        <v>9</v>
      </c>
    </row>
    <row r="1568" spans="1:12" x14ac:dyDescent="0.25">
      <c r="A1568" s="1">
        <v>24001</v>
      </c>
      <c r="B1568">
        <v>155.69999999999999</v>
      </c>
      <c r="C1568">
        <v>155.69999999999999</v>
      </c>
      <c r="D1568">
        <v>154.6</v>
      </c>
      <c r="E1568">
        <v>155.30000000000001</v>
      </c>
      <c r="G1568">
        <v>155.30000000000001</v>
      </c>
      <c r="H1568">
        <v>1366</v>
      </c>
      <c r="I1568">
        <v>1777</v>
      </c>
      <c r="J1568">
        <f t="shared" si="72"/>
        <v>57.095588235294123</v>
      </c>
      <c r="K1568">
        <f t="shared" si="73"/>
        <v>1965</v>
      </c>
      <c r="L1568">
        <f t="shared" si="74"/>
        <v>9</v>
      </c>
    </row>
    <row r="1569" spans="1:12" x14ac:dyDescent="0.25">
      <c r="A1569" s="1">
        <v>24002</v>
      </c>
      <c r="B1569">
        <v>155.1</v>
      </c>
      <c r="C1569">
        <v>155.69999999999999</v>
      </c>
      <c r="D1569">
        <v>155</v>
      </c>
      <c r="E1569">
        <v>155.6</v>
      </c>
      <c r="G1569">
        <v>155.6</v>
      </c>
      <c r="H1569">
        <v>1391</v>
      </c>
      <c r="I1569">
        <v>1541</v>
      </c>
      <c r="J1569">
        <f t="shared" si="72"/>
        <v>57.205882352941174</v>
      </c>
      <c r="K1569">
        <f t="shared" si="73"/>
        <v>1965</v>
      </c>
      <c r="L1569">
        <f t="shared" si="74"/>
        <v>9</v>
      </c>
    </row>
    <row r="1570" spans="1:12" x14ac:dyDescent="0.25">
      <c r="A1570" s="1">
        <v>24005</v>
      </c>
      <c r="B1570">
        <v>155.4</v>
      </c>
      <c r="C1570">
        <v>157.30000000000001</v>
      </c>
      <c r="D1570">
        <v>155.1</v>
      </c>
      <c r="E1570">
        <v>157</v>
      </c>
      <c r="G1570">
        <v>157</v>
      </c>
      <c r="H1570">
        <v>1069</v>
      </c>
      <c r="I1570">
        <v>911</v>
      </c>
      <c r="J1570">
        <f t="shared" si="72"/>
        <v>57.720588235294116</v>
      </c>
      <c r="K1570">
        <f t="shared" si="73"/>
        <v>1965</v>
      </c>
      <c r="L1570">
        <f t="shared" si="74"/>
        <v>9</v>
      </c>
    </row>
    <row r="1571" spans="1:12" x14ac:dyDescent="0.25">
      <c r="A1571" s="1">
        <v>24006</v>
      </c>
      <c r="B1571">
        <v>156.5</v>
      </c>
      <c r="C1571">
        <v>157.1</v>
      </c>
      <c r="D1571">
        <v>155.69999999999999</v>
      </c>
      <c r="E1571">
        <v>156.30000000000001</v>
      </c>
      <c r="G1571">
        <v>156.30000000000001</v>
      </c>
      <c r="H1571">
        <v>1085</v>
      </c>
      <c r="I1571">
        <v>1184</v>
      </c>
      <c r="J1571">
        <f t="shared" si="72"/>
        <v>57.463235294117652</v>
      </c>
      <c r="K1571">
        <f t="shared" si="73"/>
        <v>1965</v>
      </c>
      <c r="L1571">
        <f t="shared" si="74"/>
        <v>9</v>
      </c>
    </row>
    <row r="1572" spans="1:12" x14ac:dyDescent="0.25">
      <c r="A1572" s="1">
        <v>24007</v>
      </c>
      <c r="B1572">
        <v>161.19999999999999</v>
      </c>
      <c r="C1572">
        <v>162</v>
      </c>
      <c r="D1572">
        <v>160.5</v>
      </c>
      <c r="E1572">
        <v>160.6</v>
      </c>
      <c r="G1572">
        <v>160.6</v>
      </c>
      <c r="H1572">
        <v>6569</v>
      </c>
      <c r="I1572">
        <v>46703</v>
      </c>
      <c r="J1572">
        <f t="shared" si="72"/>
        <v>59.044117647058819</v>
      </c>
      <c r="K1572">
        <f t="shared" si="73"/>
        <v>1965</v>
      </c>
      <c r="L1572">
        <f t="shared" si="74"/>
        <v>9</v>
      </c>
    </row>
    <row r="1573" spans="1:12" x14ac:dyDescent="0.25">
      <c r="A1573" s="1">
        <v>24008</v>
      </c>
      <c r="B1573">
        <v>160.4</v>
      </c>
      <c r="C1573">
        <v>161.5</v>
      </c>
      <c r="D1573">
        <v>159.69999999999999</v>
      </c>
      <c r="E1573">
        <v>161.19999999999999</v>
      </c>
      <c r="G1573">
        <v>161.19999999999999</v>
      </c>
      <c r="H1573">
        <v>6758</v>
      </c>
      <c r="I1573">
        <v>46344</v>
      </c>
      <c r="J1573">
        <f t="shared" si="72"/>
        <v>59.264705882352935</v>
      </c>
      <c r="K1573">
        <f t="shared" si="73"/>
        <v>1965</v>
      </c>
      <c r="L1573">
        <f t="shared" si="74"/>
        <v>9</v>
      </c>
    </row>
    <row r="1574" spans="1:12" x14ac:dyDescent="0.25">
      <c r="A1574" s="1">
        <v>24009</v>
      </c>
      <c r="B1574">
        <v>160.69999999999999</v>
      </c>
      <c r="C1574">
        <v>162.19999999999999</v>
      </c>
      <c r="D1574">
        <v>160.69999999999999</v>
      </c>
      <c r="E1574">
        <v>161</v>
      </c>
      <c r="G1574">
        <v>161</v>
      </c>
      <c r="H1574">
        <v>6883</v>
      </c>
      <c r="I1574">
        <v>45118</v>
      </c>
      <c r="J1574">
        <f t="shared" si="72"/>
        <v>59.191176470588239</v>
      </c>
      <c r="K1574">
        <f t="shared" si="73"/>
        <v>1965</v>
      </c>
      <c r="L1574">
        <f t="shared" si="74"/>
        <v>9</v>
      </c>
    </row>
    <row r="1575" spans="1:12" x14ac:dyDescent="0.25">
      <c r="A1575" s="1">
        <v>24012</v>
      </c>
      <c r="B1575">
        <v>161.1</v>
      </c>
      <c r="C1575">
        <v>162.6</v>
      </c>
      <c r="D1575">
        <v>161.1</v>
      </c>
      <c r="E1575">
        <v>162.4</v>
      </c>
      <c r="G1575">
        <v>162.4</v>
      </c>
      <c r="H1575">
        <v>8583</v>
      </c>
      <c r="I1575">
        <v>43437</v>
      </c>
      <c r="J1575">
        <f t="shared" si="72"/>
        <v>59.705882352941181</v>
      </c>
      <c r="K1575">
        <f t="shared" si="73"/>
        <v>1965</v>
      </c>
      <c r="L1575">
        <f t="shared" si="74"/>
        <v>9</v>
      </c>
    </row>
    <row r="1576" spans="1:12" x14ac:dyDescent="0.25">
      <c r="A1576" s="1">
        <v>24013</v>
      </c>
      <c r="B1576">
        <v>162.4</v>
      </c>
      <c r="C1576">
        <v>162.69999999999999</v>
      </c>
      <c r="D1576">
        <v>161.6</v>
      </c>
      <c r="E1576">
        <v>162.1</v>
      </c>
      <c r="G1576">
        <v>162.1</v>
      </c>
      <c r="H1576">
        <v>5054</v>
      </c>
      <c r="I1576">
        <v>42769</v>
      </c>
      <c r="J1576">
        <f t="shared" si="72"/>
        <v>59.595588235294116</v>
      </c>
      <c r="K1576">
        <f t="shared" si="73"/>
        <v>1965</v>
      </c>
      <c r="L1576">
        <f t="shared" si="74"/>
        <v>9</v>
      </c>
    </row>
    <row r="1577" spans="1:12" x14ac:dyDescent="0.25">
      <c r="A1577" s="1">
        <v>24014</v>
      </c>
      <c r="B1577">
        <v>162.1</v>
      </c>
      <c r="C1577">
        <v>162.5</v>
      </c>
      <c r="D1577">
        <v>161.19999999999999</v>
      </c>
      <c r="E1577">
        <v>161.4</v>
      </c>
      <c r="G1577">
        <v>161.4</v>
      </c>
      <c r="H1577">
        <v>6743</v>
      </c>
      <c r="I1577">
        <v>41509</v>
      </c>
      <c r="J1577">
        <f t="shared" si="72"/>
        <v>59.338235294117652</v>
      </c>
      <c r="K1577">
        <f t="shared" si="73"/>
        <v>1965</v>
      </c>
      <c r="L1577">
        <f t="shared" si="74"/>
        <v>9</v>
      </c>
    </row>
    <row r="1578" spans="1:12" x14ac:dyDescent="0.25">
      <c r="A1578" s="1">
        <v>24015</v>
      </c>
      <c r="B1578">
        <v>161.4</v>
      </c>
      <c r="C1578">
        <v>162</v>
      </c>
      <c r="D1578">
        <v>160.5</v>
      </c>
      <c r="E1578">
        <v>161</v>
      </c>
      <c r="G1578">
        <v>161</v>
      </c>
      <c r="H1578">
        <v>5255</v>
      </c>
      <c r="I1578">
        <v>40950</v>
      </c>
      <c r="J1578">
        <f t="shared" si="72"/>
        <v>59.191176470588239</v>
      </c>
      <c r="K1578">
        <f t="shared" si="73"/>
        <v>1965</v>
      </c>
      <c r="L1578">
        <f t="shared" si="74"/>
        <v>9</v>
      </c>
    </row>
    <row r="1579" spans="1:12" x14ac:dyDescent="0.25">
      <c r="A1579" s="1">
        <v>24016</v>
      </c>
      <c r="B1579">
        <v>160.69999999999999</v>
      </c>
      <c r="C1579">
        <v>161.4</v>
      </c>
      <c r="D1579">
        <v>160.30000000000001</v>
      </c>
      <c r="E1579">
        <v>161.30000000000001</v>
      </c>
      <c r="G1579">
        <v>161.30000000000001</v>
      </c>
      <c r="H1579">
        <v>4873</v>
      </c>
      <c r="I1579">
        <v>40737</v>
      </c>
      <c r="J1579">
        <f t="shared" si="72"/>
        <v>59.301470588235304</v>
      </c>
      <c r="K1579">
        <f t="shared" si="73"/>
        <v>1965</v>
      </c>
      <c r="L1579">
        <f t="shared" si="74"/>
        <v>10</v>
      </c>
    </row>
    <row r="1580" spans="1:12" x14ac:dyDescent="0.25">
      <c r="A1580" s="1">
        <v>24019</v>
      </c>
      <c r="B1580">
        <v>161.5</v>
      </c>
      <c r="C1580">
        <v>162.5</v>
      </c>
      <c r="D1580">
        <v>161.5</v>
      </c>
      <c r="E1580">
        <v>162.1</v>
      </c>
      <c r="G1580">
        <v>162.1</v>
      </c>
      <c r="H1580">
        <v>5223</v>
      </c>
      <c r="I1580">
        <v>39690</v>
      </c>
      <c r="J1580">
        <f t="shared" si="72"/>
        <v>59.595588235294116</v>
      </c>
      <c r="K1580">
        <f t="shared" si="73"/>
        <v>1965</v>
      </c>
      <c r="L1580">
        <f t="shared" si="74"/>
        <v>10</v>
      </c>
    </row>
    <row r="1581" spans="1:12" x14ac:dyDescent="0.25">
      <c r="A1581" s="1">
        <v>24020</v>
      </c>
      <c r="B1581">
        <v>162</v>
      </c>
      <c r="C1581">
        <v>162.1</v>
      </c>
      <c r="D1581">
        <v>161.30000000000001</v>
      </c>
      <c r="E1581">
        <v>161.30000000000001</v>
      </c>
      <c r="G1581">
        <v>161.30000000000001</v>
      </c>
      <c r="H1581">
        <v>5492</v>
      </c>
      <c r="I1581">
        <v>39714</v>
      </c>
      <c r="J1581">
        <f t="shared" si="72"/>
        <v>59.301470588235304</v>
      </c>
      <c r="K1581">
        <f t="shared" si="73"/>
        <v>1965</v>
      </c>
      <c r="L1581">
        <f t="shared" si="74"/>
        <v>10</v>
      </c>
    </row>
    <row r="1582" spans="1:12" x14ac:dyDescent="0.25">
      <c r="A1582" s="1">
        <v>24021</v>
      </c>
      <c r="B1582">
        <v>161.5</v>
      </c>
      <c r="C1582">
        <v>161.5</v>
      </c>
      <c r="D1582">
        <v>159.4</v>
      </c>
      <c r="E1582">
        <v>159.69999999999999</v>
      </c>
      <c r="G1582">
        <v>159.69999999999999</v>
      </c>
      <c r="H1582">
        <v>5781</v>
      </c>
      <c r="I1582">
        <v>38848</v>
      </c>
      <c r="J1582">
        <f t="shared" si="72"/>
        <v>58.713235294117645</v>
      </c>
      <c r="K1582">
        <f t="shared" si="73"/>
        <v>1965</v>
      </c>
      <c r="L1582">
        <f t="shared" si="74"/>
        <v>10</v>
      </c>
    </row>
    <row r="1583" spans="1:12" x14ac:dyDescent="0.25">
      <c r="A1583" s="1">
        <v>24022</v>
      </c>
      <c r="B1583">
        <v>159.4</v>
      </c>
      <c r="C1583">
        <v>160.1</v>
      </c>
      <c r="D1583">
        <v>159.19999999999999</v>
      </c>
      <c r="E1583">
        <v>159.5</v>
      </c>
      <c r="G1583">
        <v>159.5</v>
      </c>
      <c r="H1583">
        <v>9388</v>
      </c>
      <c r="I1583">
        <v>37309</v>
      </c>
      <c r="J1583">
        <f t="shared" si="72"/>
        <v>58.639705882352942</v>
      </c>
      <c r="K1583">
        <f t="shared" si="73"/>
        <v>1965</v>
      </c>
      <c r="L1583">
        <f t="shared" si="74"/>
        <v>10</v>
      </c>
    </row>
    <row r="1584" spans="1:12" x14ac:dyDescent="0.25">
      <c r="A1584" s="1">
        <v>24023</v>
      </c>
      <c r="B1584">
        <v>159.69999999999999</v>
      </c>
      <c r="C1584">
        <v>160.1</v>
      </c>
      <c r="D1584">
        <v>159.6</v>
      </c>
      <c r="E1584">
        <v>160</v>
      </c>
      <c r="G1584">
        <v>160</v>
      </c>
      <c r="H1584">
        <v>6700</v>
      </c>
      <c r="I1584">
        <v>35466</v>
      </c>
      <c r="J1584">
        <f t="shared" si="72"/>
        <v>58.823529411764703</v>
      </c>
      <c r="K1584">
        <f t="shared" si="73"/>
        <v>1965</v>
      </c>
      <c r="L1584">
        <f t="shared" si="74"/>
        <v>10</v>
      </c>
    </row>
    <row r="1585" spans="1:12" x14ac:dyDescent="0.25">
      <c r="A1585" s="1">
        <v>24026</v>
      </c>
      <c r="B1585">
        <v>159.4</v>
      </c>
      <c r="C1585">
        <v>159.6</v>
      </c>
      <c r="D1585">
        <v>158.5</v>
      </c>
      <c r="E1585">
        <v>158.5</v>
      </c>
      <c r="G1585">
        <v>158.5</v>
      </c>
      <c r="H1585">
        <v>2621</v>
      </c>
      <c r="I1585">
        <v>35267</v>
      </c>
      <c r="J1585">
        <f t="shared" si="72"/>
        <v>58.272058823529413</v>
      </c>
      <c r="K1585">
        <f t="shared" si="73"/>
        <v>1965</v>
      </c>
      <c r="L1585">
        <f t="shared" si="74"/>
        <v>10</v>
      </c>
    </row>
    <row r="1586" spans="1:12" x14ac:dyDescent="0.25">
      <c r="A1586" s="1">
        <v>24027</v>
      </c>
      <c r="B1586">
        <v>157.19999999999999</v>
      </c>
      <c r="C1586">
        <v>158</v>
      </c>
      <c r="D1586">
        <v>157.1</v>
      </c>
      <c r="E1586">
        <v>157.4</v>
      </c>
      <c r="G1586">
        <v>157.4</v>
      </c>
      <c r="H1586">
        <v>6314</v>
      </c>
      <c r="I1586">
        <v>33015</v>
      </c>
      <c r="J1586">
        <f t="shared" si="72"/>
        <v>57.867647058823529</v>
      </c>
      <c r="K1586">
        <f t="shared" si="73"/>
        <v>1965</v>
      </c>
      <c r="L1586">
        <f t="shared" si="74"/>
        <v>10</v>
      </c>
    </row>
    <row r="1587" spans="1:12" x14ac:dyDescent="0.25">
      <c r="A1587" s="1">
        <v>24028</v>
      </c>
      <c r="B1587">
        <v>157.6</v>
      </c>
      <c r="C1587">
        <v>158.69999999999999</v>
      </c>
      <c r="D1587">
        <v>157.30000000000001</v>
      </c>
      <c r="E1587">
        <v>158.6</v>
      </c>
      <c r="G1587">
        <v>158.6</v>
      </c>
      <c r="H1587">
        <v>8770</v>
      </c>
      <c r="I1587">
        <v>30657</v>
      </c>
      <c r="J1587">
        <f t="shared" si="72"/>
        <v>58.308823529411761</v>
      </c>
      <c r="K1587">
        <f t="shared" si="73"/>
        <v>1965</v>
      </c>
      <c r="L1587">
        <f t="shared" si="74"/>
        <v>10</v>
      </c>
    </row>
    <row r="1588" spans="1:12" x14ac:dyDescent="0.25">
      <c r="A1588" s="1">
        <v>24029</v>
      </c>
      <c r="B1588">
        <v>158.6</v>
      </c>
      <c r="C1588">
        <v>158.69999999999999</v>
      </c>
      <c r="D1588">
        <v>157.1</v>
      </c>
      <c r="E1588">
        <v>158</v>
      </c>
      <c r="G1588">
        <v>158</v>
      </c>
      <c r="H1588">
        <v>5094</v>
      </c>
      <c r="I1588">
        <v>29803</v>
      </c>
      <c r="J1588">
        <f t="shared" si="72"/>
        <v>58.088235294117645</v>
      </c>
      <c r="K1588">
        <f t="shared" si="73"/>
        <v>1965</v>
      </c>
      <c r="L1588">
        <f t="shared" si="74"/>
        <v>10</v>
      </c>
    </row>
    <row r="1589" spans="1:12" x14ac:dyDescent="0.25">
      <c r="A1589" s="1">
        <v>24030</v>
      </c>
      <c r="B1589">
        <v>158.1</v>
      </c>
      <c r="C1589">
        <v>159</v>
      </c>
      <c r="D1589">
        <v>158.1</v>
      </c>
      <c r="E1589">
        <v>158.5</v>
      </c>
      <c r="G1589">
        <v>158.5</v>
      </c>
      <c r="H1589">
        <v>4868</v>
      </c>
      <c r="I1589">
        <v>28969</v>
      </c>
      <c r="J1589">
        <f t="shared" si="72"/>
        <v>58.272058823529413</v>
      </c>
      <c r="K1589">
        <f t="shared" si="73"/>
        <v>1965</v>
      </c>
      <c r="L1589">
        <f t="shared" si="74"/>
        <v>10</v>
      </c>
    </row>
    <row r="1590" spans="1:12" x14ac:dyDescent="0.25">
      <c r="A1590" s="1">
        <v>24033</v>
      </c>
      <c r="B1590">
        <v>158.5</v>
      </c>
      <c r="C1590">
        <v>159.6</v>
      </c>
      <c r="D1590">
        <v>158.5</v>
      </c>
      <c r="E1590">
        <v>159.1</v>
      </c>
      <c r="G1590">
        <v>159.1</v>
      </c>
      <c r="H1590">
        <v>4058</v>
      </c>
      <c r="I1590">
        <v>29288</v>
      </c>
      <c r="J1590">
        <f t="shared" si="72"/>
        <v>58.492647058823529</v>
      </c>
      <c r="K1590">
        <f t="shared" si="73"/>
        <v>1965</v>
      </c>
      <c r="L1590">
        <f t="shared" si="74"/>
        <v>10</v>
      </c>
    </row>
    <row r="1591" spans="1:12" x14ac:dyDescent="0.25">
      <c r="A1591" s="1">
        <v>24034</v>
      </c>
      <c r="B1591">
        <v>159</v>
      </c>
      <c r="C1591">
        <v>159.69999999999999</v>
      </c>
      <c r="D1591">
        <v>159</v>
      </c>
      <c r="E1591">
        <v>159.5</v>
      </c>
      <c r="G1591">
        <v>159.5</v>
      </c>
      <c r="H1591">
        <v>3549</v>
      </c>
      <c r="I1591">
        <v>29739</v>
      </c>
      <c r="J1591">
        <f t="shared" si="72"/>
        <v>58.639705882352942</v>
      </c>
      <c r="K1591">
        <f t="shared" si="73"/>
        <v>1965</v>
      </c>
      <c r="L1591">
        <f t="shared" si="74"/>
        <v>10</v>
      </c>
    </row>
    <row r="1592" spans="1:12" x14ac:dyDescent="0.25">
      <c r="A1592" s="1">
        <v>24035</v>
      </c>
      <c r="B1592">
        <v>159.6</v>
      </c>
      <c r="C1592">
        <v>161.19999999999999</v>
      </c>
      <c r="D1592">
        <v>159.19999999999999</v>
      </c>
      <c r="E1592">
        <v>161</v>
      </c>
      <c r="G1592">
        <v>161</v>
      </c>
      <c r="H1592">
        <v>2786</v>
      </c>
      <c r="I1592">
        <v>29773</v>
      </c>
      <c r="J1592">
        <f t="shared" si="72"/>
        <v>59.191176470588239</v>
      </c>
      <c r="K1592">
        <f t="shared" si="73"/>
        <v>1965</v>
      </c>
      <c r="L1592">
        <f t="shared" si="74"/>
        <v>10</v>
      </c>
    </row>
    <row r="1593" spans="1:12" x14ac:dyDescent="0.25">
      <c r="A1593" s="1">
        <v>24036</v>
      </c>
      <c r="B1593">
        <v>161.1</v>
      </c>
      <c r="C1593">
        <v>161.4</v>
      </c>
      <c r="D1593">
        <v>160.30000000000001</v>
      </c>
      <c r="E1593">
        <v>161.4</v>
      </c>
      <c r="G1593">
        <v>161.4</v>
      </c>
      <c r="H1593">
        <v>6688</v>
      </c>
      <c r="I1593">
        <v>29121</v>
      </c>
      <c r="J1593">
        <f t="shared" si="72"/>
        <v>59.338235294117652</v>
      </c>
      <c r="K1593">
        <f t="shared" si="73"/>
        <v>1965</v>
      </c>
      <c r="L1593">
        <f t="shared" si="74"/>
        <v>10</v>
      </c>
    </row>
    <row r="1594" spans="1:12" x14ac:dyDescent="0.25">
      <c r="A1594" s="1">
        <v>24037</v>
      </c>
      <c r="B1594">
        <v>161.19999999999999</v>
      </c>
      <c r="C1594">
        <v>162</v>
      </c>
      <c r="D1594">
        <v>160.5</v>
      </c>
      <c r="E1594">
        <v>161.69999999999999</v>
      </c>
      <c r="G1594">
        <v>161.69999999999999</v>
      </c>
      <c r="H1594">
        <v>6369</v>
      </c>
      <c r="I1594">
        <v>28546</v>
      </c>
      <c r="J1594">
        <f t="shared" si="72"/>
        <v>59.448529411764703</v>
      </c>
      <c r="K1594">
        <f t="shared" si="73"/>
        <v>1965</v>
      </c>
      <c r="L1594">
        <f t="shared" si="74"/>
        <v>10</v>
      </c>
    </row>
    <row r="1595" spans="1:12" x14ac:dyDescent="0.25">
      <c r="A1595" s="1">
        <v>24040</v>
      </c>
      <c r="B1595">
        <v>161.6</v>
      </c>
      <c r="C1595">
        <v>161.6</v>
      </c>
      <c r="D1595">
        <v>160.30000000000001</v>
      </c>
      <c r="E1595">
        <v>160.6</v>
      </c>
      <c r="G1595">
        <v>160.6</v>
      </c>
      <c r="H1595">
        <v>5423</v>
      </c>
      <c r="I1595">
        <v>28654</v>
      </c>
      <c r="J1595">
        <f t="shared" si="72"/>
        <v>59.044117647058819</v>
      </c>
      <c r="K1595">
        <f t="shared" si="73"/>
        <v>1965</v>
      </c>
      <c r="L1595">
        <f t="shared" si="74"/>
        <v>10</v>
      </c>
    </row>
    <row r="1596" spans="1:12" x14ac:dyDescent="0.25">
      <c r="A1596" s="1">
        <v>24041</v>
      </c>
      <c r="B1596">
        <v>160.6</v>
      </c>
      <c r="C1596">
        <v>161</v>
      </c>
      <c r="D1596">
        <v>159.69999999999999</v>
      </c>
      <c r="E1596">
        <v>160.4</v>
      </c>
      <c r="G1596">
        <v>160.4</v>
      </c>
      <c r="H1596">
        <v>3038</v>
      </c>
      <c r="I1596">
        <v>28360</v>
      </c>
      <c r="J1596">
        <f t="shared" si="72"/>
        <v>58.970588235294123</v>
      </c>
      <c r="K1596">
        <f t="shared" si="73"/>
        <v>1965</v>
      </c>
      <c r="L1596">
        <f t="shared" si="74"/>
        <v>10</v>
      </c>
    </row>
    <row r="1597" spans="1:12" x14ac:dyDescent="0.25">
      <c r="A1597" s="1">
        <v>24042</v>
      </c>
      <c r="B1597">
        <v>160.4</v>
      </c>
      <c r="C1597">
        <v>162.4</v>
      </c>
      <c r="D1597">
        <v>160.30000000000001</v>
      </c>
      <c r="E1597">
        <v>162.1</v>
      </c>
      <c r="G1597">
        <v>162.1</v>
      </c>
      <c r="H1597">
        <v>6102</v>
      </c>
      <c r="I1597">
        <v>29041</v>
      </c>
      <c r="J1597">
        <f t="shared" si="72"/>
        <v>59.595588235294116</v>
      </c>
      <c r="K1597">
        <f t="shared" si="73"/>
        <v>1965</v>
      </c>
      <c r="L1597">
        <f t="shared" si="74"/>
        <v>10</v>
      </c>
    </row>
    <row r="1598" spans="1:12" x14ac:dyDescent="0.25">
      <c r="A1598" s="1">
        <v>24043</v>
      </c>
      <c r="B1598">
        <v>162.19999999999999</v>
      </c>
      <c r="C1598">
        <v>163.4</v>
      </c>
      <c r="D1598">
        <v>161.6</v>
      </c>
      <c r="E1598">
        <v>162.69999999999999</v>
      </c>
      <c r="G1598">
        <v>162.69999999999999</v>
      </c>
      <c r="H1598">
        <v>5707</v>
      </c>
      <c r="I1598">
        <v>27954</v>
      </c>
      <c r="J1598">
        <f t="shared" si="72"/>
        <v>59.816176470588232</v>
      </c>
      <c r="K1598">
        <f t="shared" si="73"/>
        <v>1965</v>
      </c>
      <c r="L1598">
        <f t="shared" si="74"/>
        <v>10</v>
      </c>
    </row>
    <row r="1599" spans="1:12" x14ac:dyDescent="0.25">
      <c r="A1599" s="1">
        <v>24044</v>
      </c>
      <c r="B1599">
        <v>162.6</v>
      </c>
      <c r="C1599">
        <v>163.30000000000001</v>
      </c>
      <c r="D1599">
        <v>161.69999999999999</v>
      </c>
      <c r="E1599">
        <v>163.19999999999999</v>
      </c>
      <c r="G1599">
        <v>163.19999999999999</v>
      </c>
      <c r="H1599">
        <v>7349</v>
      </c>
      <c r="I1599">
        <v>27483</v>
      </c>
      <c r="J1599">
        <f t="shared" si="72"/>
        <v>59.999999999999993</v>
      </c>
      <c r="K1599">
        <f t="shared" si="73"/>
        <v>1965</v>
      </c>
      <c r="L1599">
        <f t="shared" si="74"/>
        <v>10</v>
      </c>
    </row>
    <row r="1600" spans="1:12" x14ac:dyDescent="0.25">
      <c r="A1600" s="1">
        <v>24047</v>
      </c>
      <c r="B1600">
        <v>163.1</v>
      </c>
      <c r="C1600">
        <v>164.4</v>
      </c>
      <c r="D1600">
        <v>162.5</v>
      </c>
      <c r="E1600">
        <v>164.3</v>
      </c>
      <c r="G1600">
        <v>164.3</v>
      </c>
      <c r="H1600">
        <v>5195</v>
      </c>
      <c r="I1600">
        <v>26928</v>
      </c>
      <c r="J1600">
        <f t="shared" si="72"/>
        <v>60.404411764705884</v>
      </c>
      <c r="K1600">
        <f t="shared" si="73"/>
        <v>1965</v>
      </c>
      <c r="L1600">
        <f t="shared" si="74"/>
        <v>11</v>
      </c>
    </row>
    <row r="1601" spans="1:12" x14ac:dyDescent="0.25">
      <c r="A1601" s="1">
        <v>24048</v>
      </c>
      <c r="B1601">
        <v>164.2</v>
      </c>
      <c r="C1601">
        <v>164.7</v>
      </c>
      <c r="D1601">
        <v>163.6</v>
      </c>
      <c r="E1601">
        <v>164.2</v>
      </c>
      <c r="G1601">
        <v>164.2</v>
      </c>
      <c r="H1601">
        <v>6391</v>
      </c>
      <c r="I1601">
        <v>26046</v>
      </c>
      <c r="J1601">
        <f t="shared" si="72"/>
        <v>60.367647058823529</v>
      </c>
      <c r="K1601">
        <f t="shared" si="73"/>
        <v>1965</v>
      </c>
      <c r="L1601">
        <f t="shared" si="74"/>
        <v>11</v>
      </c>
    </row>
    <row r="1602" spans="1:12" x14ac:dyDescent="0.25">
      <c r="A1602" s="1">
        <v>24049</v>
      </c>
      <c r="B1602">
        <v>164.1</v>
      </c>
      <c r="C1602">
        <v>165</v>
      </c>
      <c r="D1602">
        <v>163</v>
      </c>
      <c r="E1602">
        <v>163.1</v>
      </c>
      <c r="G1602">
        <v>163.1</v>
      </c>
      <c r="H1602">
        <v>5612</v>
      </c>
      <c r="I1602">
        <v>24848</v>
      </c>
      <c r="J1602">
        <f t="shared" ref="J1602:J1665" si="75">G1602/100*5000/136</f>
        <v>59.963235294117645</v>
      </c>
      <c r="K1602">
        <f t="shared" ref="K1602:K1665" si="76">YEAR(A1602)</f>
        <v>1965</v>
      </c>
      <c r="L1602">
        <f t="shared" ref="L1602:L1665" si="77">MONTH(A1602)</f>
        <v>11</v>
      </c>
    </row>
    <row r="1603" spans="1:12" x14ac:dyDescent="0.25">
      <c r="A1603" s="1">
        <v>24050</v>
      </c>
      <c r="B1603">
        <v>163</v>
      </c>
      <c r="C1603">
        <v>165.1</v>
      </c>
      <c r="D1603">
        <v>162.69999999999999</v>
      </c>
      <c r="E1603">
        <v>165</v>
      </c>
      <c r="G1603">
        <v>165</v>
      </c>
      <c r="H1603">
        <v>3381</v>
      </c>
      <c r="I1603">
        <v>24507</v>
      </c>
      <c r="J1603">
        <f t="shared" si="75"/>
        <v>60.661764705882355</v>
      </c>
      <c r="K1603">
        <f t="shared" si="76"/>
        <v>1965</v>
      </c>
      <c r="L1603">
        <f t="shared" si="77"/>
        <v>11</v>
      </c>
    </row>
    <row r="1604" spans="1:12" x14ac:dyDescent="0.25">
      <c r="A1604" s="1">
        <v>24051</v>
      </c>
      <c r="B1604">
        <v>165.2</v>
      </c>
      <c r="C1604">
        <v>166.1</v>
      </c>
      <c r="D1604">
        <v>164.6</v>
      </c>
      <c r="E1604">
        <v>165.6</v>
      </c>
      <c r="G1604">
        <v>165.6</v>
      </c>
      <c r="H1604">
        <v>6511</v>
      </c>
      <c r="I1604">
        <v>24709</v>
      </c>
      <c r="J1604">
        <f t="shared" si="75"/>
        <v>60.882352941176471</v>
      </c>
      <c r="K1604">
        <f t="shared" si="76"/>
        <v>1965</v>
      </c>
      <c r="L1604">
        <f t="shared" si="77"/>
        <v>11</v>
      </c>
    </row>
    <row r="1605" spans="1:12" x14ac:dyDescent="0.25">
      <c r="A1605" s="1">
        <v>24054</v>
      </c>
      <c r="B1605">
        <v>164.6</v>
      </c>
      <c r="C1605">
        <v>165.4</v>
      </c>
      <c r="D1605">
        <v>163.6</v>
      </c>
      <c r="E1605">
        <v>165.1</v>
      </c>
      <c r="G1605">
        <v>165.1</v>
      </c>
      <c r="H1605">
        <v>5158</v>
      </c>
      <c r="I1605">
        <v>23769</v>
      </c>
      <c r="J1605">
        <f t="shared" si="75"/>
        <v>60.698529411764703</v>
      </c>
      <c r="K1605">
        <f t="shared" si="76"/>
        <v>1965</v>
      </c>
      <c r="L1605">
        <f t="shared" si="77"/>
        <v>11</v>
      </c>
    </row>
    <row r="1606" spans="1:12" x14ac:dyDescent="0.25">
      <c r="A1606" s="1">
        <v>24055</v>
      </c>
      <c r="B1606">
        <v>164.6</v>
      </c>
      <c r="C1606">
        <v>165.3</v>
      </c>
      <c r="D1606">
        <v>163.19999999999999</v>
      </c>
      <c r="E1606">
        <v>163.4</v>
      </c>
      <c r="G1606">
        <v>163.4</v>
      </c>
      <c r="H1606">
        <v>3890</v>
      </c>
      <c r="I1606">
        <v>23512</v>
      </c>
      <c r="J1606">
        <f t="shared" si="75"/>
        <v>60.07352941176471</v>
      </c>
      <c r="K1606">
        <f t="shared" si="76"/>
        <v>1965</v>
      </c>
      <c r="L1606">
        <f t="shared" si="77"/>
        <v>11</v>
      </c>
    </row>
    <row r="1607" spans="1:12" x14ac:dyDescent="0.25">
      <c r="A1607" s="1">
        <v>24056</v>
      </c>
      <c r="B1607">
        <v>163.30000000000001</v>
      </c>
      <c r="C1607">
        <v>164.3</v>
      </c>
      <c r="D1607">
        <v>162.6</v>
      </c>
      <c r="E1607">
        <v>163.5</v>
      </c>
      <c r="G1607">
        <v>163.5</v>
      </c>
      <c r="H1607">
        <v>3832</v>
      </c>
      <c r="I1607">
        <v>22867</v>
      </c>
      <c r="J1607">
        <f t="shared" si="75"/>
        <v>60.110294117647058</v>
      </c>
      <c r="K1607">
        <f t="shared" si="76"/>
        <v>1965</v>
      </c>
      <c r="L1607">
        <f t="shared" si="77"/>
        <v>11</v>
      </c>
    </row>
    <row r="1608" spans="1:12" x14ac:dyDescent="0.25">
      <c r="A1608" s="1">
        <v>24057</v>
      </c>
      <c r="B1608">
        <v>163.4</v>
      </c>
      <c r="C1608">
        <v>163.69999999999999</v>
      </c>
      <c r="D1608">
        <v>162.5</v>
      </c>
      <c r="E1608">
        <v>163.6</v>
      </c>
      <c r="G1608">
        <v>163.6</v>
      </c>
      <c r="H1608">
        <v>3127</v>
      </c>
      <c r="I1608">
        <v>21972</v>
      </c>
      <c r="J1608">
        <f t="shared" si="75"/>
        <v>60.147058823529406</v>
      </c>
      <c r="K1608">
        <f t="shared" si="76"/>
        <v>1965</v>
      </c>
      <c r="L1608">
        <f t="shared" si="77"/>
        <v>11</v>
      </c>
    </row>
    <row r="1609" spans="1:12" x14ac:dyDescent="0.25">
      <c r="A1609" s="1">
        <v>24058</v>
      </c>
      <c r="B1609">
        <v>163.5</v>
      </c>
      <c r="C1609">
        <v>164.2</v>
      </c>
      <c r="D1609">
        <v>162.6</v>
      </c>
      <c r="E1609">
        <v>164</v>
      </c>
      <c r="G1609">
        <v>164</v>
      </c>
      <c r="H1609">
        <v>1789</v>
      </c>
      <c r="I1609">
        <v>22289</v>
      </c>
      <c r="J1609">
        <f t="shared" si="75"/>
        <v>60.294117647058826</v>
      </c>
      <c r="K1609">
        <f t="shared" si="76"/>
        <v>1965</v>
      </c>
      <c r="L1609">
        <f t="shared" si="77"/>
        <v>11</v>
      </c>
    </row>
    <row r="1610" spans="1:12" x14ac:dyDescent="0.25">
      <c r="A1610" s="1">
        <v>24061</v>
      </c>
      <c r="B1610">
        <v>163.6</v>
      </c>
      <c r="C1610">
        <v>164</v>
      </c>
      <c r="D1610">
        <v>162.6</v>
      </c>
      <c r="E1610">
        <v>162.69999999999999</v>
      </c>
      <c r="G1610">
        <v>162.69999999999999</v>
      </c>
      <c r="H1610">
        <v>2930</v>
      </c>
      <c r="I1610">
        <v>21879</v>
      </c>
      <c r="J1610">
        <f t="shared" si="75"/>
        <v>59.816176470588232</v>
      </c>
      <c r="K1610">
        <f t="shared" si="76"/>
        <v>1965</v>
      </c>
      <c r="L1610">
        <f t="shared" si="77"/>
        <v>11</v>
      </c>
    </row>
    <row r="1611" spans="1:12" x14ac:dyDescent="0.25">
      <c r="A1611" s="1">
        <v>24062</v>
      </c>
      <c r="B1611">
        <v>162.6</v>
      </c>
      <c r="C1611">
        <v>164</v>
      </c>
      <c r="D1611">
        <v>162.5</v>
      </c>
      <c r="E1611">
        <v>163.4</v>
      </c>
      <c r="G1611">
        <v>163.4</v>
      </c>
      <c r="H1611">
        <v>2369</v>
      </c>
      <c r="I1611">
        <v>21543</v>
      </c>
      <c r="J1611">
        <f t="shared" si="75"/>
        <v>60.07352941176471</v>
      </c>
      <c r="K1611">
        <f t="shared" si="76"/>
        <v>1965</v>
      </c>
      <c r="L1611">
        <f t="shared" si="77"/>
        <v>11</v>
      </c>
    </row>
    <row r="1612" spans="1:12" x14ac:dyDescent="0.25">
      <c r="A1612" s="1">
        <v>24063</v>
      </c>
      <c r="B1612">
        <v>164</v>
      </c>
      <c r="C1612">
        <v>164.4</v>
      </c>
      <c r="D1612">
        <v>162</v>
      </c>
      <c r="E1612">
        <v>162.4</v>
      </c>
      <c r="G1612">
        <v>162.4</v>
      </c>
      <c r="H1612">
        <v>1568</v>
      </c>
      <c r="I1612">
        <v>21559</v>
      </c>
      <c r="J1612">
        <f t="shared" si="75"/>
        <v>59.705882352941181</v>
      </c>
      <c r="K1612">
        <f t="shared" si="76"/>
        <v>1965</v>
      </c>
      <c r="L1612">
        <f t="shared" si="77"/>
        <v>11</v>
      </c>
    </row>
    <row r="1613" spans="1:12" x14ac:dyDescent="0.25">
      <c r="A1613" s="1">
        <v>24064</v>
      </c>
      <c r="B1613">
        <v>161.6</v>
      </c>
      <c r="C1613">
        <v>163.4</v>
      </c>
      <c r="D1613">
        <v>161.6</v>
      </c>
      <c r="E1613">
        <v>163.1</v>
      </c>
      <c r="G1613">
        <v>163.1</v>
      </c>
      <c r="H1613">
        <v>3746</v>
      </c>
      <c r="I1613">
        <v>21321</v>
      </c>
      <c r="J1613">
        <f t="shared" si="75"/>
        <v>59.963235294117645</v>
      </c>
      <c r="K1613">
        <f t="shared" si="76"/>
        <v>1965</v>
      </c>
      <c r="L1613">
        <f t="shared" si="77"/>
        <v>11</v>
      </c>
    </row>
    <row r="1614" spans="1:12" x14ac:dyDescent="0.25">
      <c r="A1614" s="1">
        <v>24065</v>
      </c>
      <c r="B1614">
        <v>163.1</v>
      </c>
      <c r="C1614">
        <v>164.1</v>
      </c>
      <c r="D1614">
        <v>163</v>
      </c>
      <c r="E1614">
        <v>164</v>
      </c>
      <c r="G1614">
        <v>164</v>
      </c>
      <c r="H1614">
        <v>2975</v>
      </c>
      <c r="I1614">
        <v>21071</v>
      </c>
      <c r="J1614">
        <f t="shared" si="75"/>
        <v>60.294117647058826</v>
      </c>
      <c r="K1614">
        <f t="shared" si="76"/>
        <v>1965</v>
      </c>
      <c r="L1614">
        <f t="shared" si="77"/>
        <v>11</v>
      </c>
    </row>
    <row r="1615" spans="1:12" x14ac:dyDescent="0.25">
      <c r="A1615" s="1">
        <v>24068</v>
      </c>
      <c r="B1615">
        <v>164.1</v>
      </c>
      <c r="C1615">
        <v>165.6</v>
      </c>
      <c r="D1615">
        <v>164.1</v>
      </c>
      <c r="E1615">
        <v>165.6</v>
      </c>
      <c r="G1615">
        <v>165.6</v>
      </c>
      <c r="H1615">
        <v>1258</v>
      </c>
      <c r="I1615">
        <v>20659</v>
      </c>
      <c r="J1615">
        <f t="shared" si="75"/>
        <v>60.882352941176471</v>
      </c>
      <c r="K1615">
        <f t="shared" si="76"/>
        <v>1965</v>
      </c>
      <c r="L1615">
        <f t="shared" si="77"/>
        <v>11</v>
      </c>
    </row>
    <row r="1616" spans="1:12" x14ac:dyDescent="0.25">
      <c r="A1616" s="1">
        <v>24069</v>
      </c>
      <c r="B1616">
        <v>165.5</v>
      </c>
      <c r="C1616">
        <v>165.5</v>
      </c>
      <c r="D1616">
        <v>163.69999999999999</v>
      </c>
      <c r="E1616">
        <v>163.69999999999999</v>
      </c>
      <c r="G1616">
        <v>163.69999999999999</v>
      </c>
      <c r="H1616">
        <v>3444</v>
      </c>
      <c r="I1616">
        <v>19787</v>
      </c>
      <c r="J1616">
        <f t="shared" si="75"/>
        <v>60.183823529411761</v>
      </c>
      <c r="K1616">
        <f t="shared" si="76"/>
        <v>1965</v>
      </c>
      <c r="L1616">
        <f t="shared" si="77"/>
        <v>11</v>
      </c>
    </row>
    <row r="1617" spans="1:12" x14ac:dyDescent="0.25">
      <c r="A1617" s="1">
        <v>24070</v>
      </c>
      <c r="B1617">
        <v>162.6</v>
      </c>
      <c r="C1617">
        <v>163.19999999999999</v>
      </c>
      <c r="D1617">
        <v>161.4</v>
      </c>
      <c r="E1617">
        <v>162</v>
      </c>
      <c r="G1617">
        <v>162</v>
      </c>
      <c r="H1617">
        <v>4442</v>
      </c>
      <c r="I1617">
        <v>19305</v>
      </c>
      <c r="J1617">
        <f t="shared" si="75"/>
        <v>59.558823529411768</v>
      </c>
      <c r="K1617">
        <f t="shared" si="76"/>
        <v>1965</v>
      </c>
      <c r="L1617">
        <f t="shared" si="77"/>
        <v>11</v>
      </c>
    </row>
    <row r="1618" spans="1:12" x14ac:dyDescent="0.25">
      <c r="A1618" s="1">
        <v>24072</v>
      </c>
      <c r="B1618">
        <v>161.6</v>
      </c>
      <c r="C1618">
        <v>161.6</v>
      </c>
      <c r="D1618">
        <v>159.4</v>
      </c>
      <c r="E1618">
        <v>159.5</v>
      </c>
      <c r="G1618">
        <v>159.5</v>
      </c>
      <c r="H1618">
        <v>5533</v>
      </c>
      <c r="I1618">
        <v>18255</v>
      </c>
      <c r="J1618">
        <f t="shared" si="75"/>
        <v>58.639705882352942</v>
      </c>
      <c r="K1618">
        <f t="shared" si="76"/>
        <v>1965</v>
      </c>
      <c r="L1618">
        <f t="shared" si="77"/>
        <v>11</v>
      </c>
    </row>
    <row r="1619" spans="1:12" x14ac:dyDescent="0.25">
      <c r="A1619" s="1">
        <v>24075</v>
      </c>
      <c r="B1619">
        <v>159.6</v>
      </c>
      <c r="C1619">
        <v>161.69999999999999</v>
      </c>
      <c r="D1619">
        <v>159.6</v>
      </c>
      <c r="E1619">
        <v>161.4</v>
      </c>
      <c r="G1619">
        <v>161.4</v>
      </c>
      <c r="H1619">
        <v>4747</v>
      </c>
      <c r="I1619">
        <v>16863</v>
      </c>
      <c r="J1619">
        <f t="shared" si="75"/>
        <v>59.338235294117652</v>
      </c>
      <c r="K1619">
        <f t="shared" si="76"/>
        <v>1965</v>
      </c>
      <c r="L1619">
        <f t="shared" si="77"/>
        <v>11</v>
      </c>
    </row>
    <row r="1620" spans="1:12" x14ac:dyDescent="0.25">
      <c r="A1620" s="1">
        <v>24076</v>
      </c>
      <c r="B1620">
        <v>162</v>
      </c>
      <c r="C1620">
        <v>162.4</v>
      </c>
      <c r="D1620">
        <v>160.4</v>
      </c>
      <c r="E1620">
        <v>161.30000000000001</v>
      </c>
      <c r="G1620">
        <v>161.30000000000001</v>
      </c>
      <c r="H1620">
        <v>3368</v>
      </c>
      <c r="I1620">
        <v>16222</v>
      </c>
      <c r="J1620">
        <f t="shared" si="75"/>
        <v>59.301470588235304</v>
      </c>
      <c r="K1620">
        <f t="shared" si="76"/>
        <v>1965</v>
      </c>
      <c r="L1620">
        <f t="shared" si="77"/>
        <v>11</v>
      </c>
    </row>
    <row r="1621" spans="1:12" x14ac:dyDescent="0.25">
      <c r="A1621" s="1">
        <v>24077</v>
      </c>
      <c r="B1621">
        <v>162</v>
      </c>
      <c r="C1621">
        <v>162.6</v>
      </c>
      <c r="D1621">
        <v>161.4</v>
      </c>
      <c r="E1621">
        <v>162</v>
      </c>
      <c r="G1621">
        <v>162</v>
      </c>
      <c r="H1621">
        <v>4288</v>
      </c>
      <c r="I1621">
        <v>14694</v>
      </c>
      <c r="J1621">
        <f t="shared" si="75"/>
        <v>59.558823529411768</v>
      </c>
      <c r="K1621">
        <f t="shared" si="76"/>
        <v>1965</v>
      </c>
      <c r="L1621">
        <f t="shared" si="77"/>
        <v>12</v>
      </c>
    </row>
    <row r="1622" spans="1:12" x14ac:dyDescent="0.25">
      <c r="A1622" s="1">
        <v>24078</v>
      </c>
      <c r="B1622">
        <v>162</v>
      </c>
      <c r="C1622">
        <v>163.6</v>
      </c>
      <c r="D1622">
        <v>161.30000000000001</v>
      </c>
      <c r="E1622">
        <v>163.1</v>
      </c>
      <c r="G1622">
        <v>163.1</v>
      </c>
      <c r="H1622">
        <v>5377</v>
      </c>
      <c r="I1622">
        <v>11380</v>
      </c>
      <c r="J1622">
        <f t="shared" si="75"/>
        <v>59.963235294117645</v>
      </c>
      <c r="K1622">
        <f t="shared" si="76"/>
        <v>1965</v>
      </c>
      <c r="L1622">
        <f t="shared" si="77"/>
        <v>12</v>
      </c>
    </row>
    <row r="1623" spans="1:12" x14ac:dyDescent="0.25">
      <c r="A1623" s="1">
        <v>24079</v>
      </c>
      <c r="B1623">
        <v>163</v>
      </c>
      <c r="C1623">
        <v>163.4</v>
      </c>
      <c r="D1623">
        <v>162</v>
      </c>
      <c r="E1623">
        <v>163</v>
      </c>
      <c r="G1623">
        <v>163</v>
      </c>
      <c r="H1623">
        <v>6232</v>
      </c>
      <c r="I1623">
        <v>9018</v>
      </c>
      <c r="J1623">
        <f t="shared" si="75"/>
        <v>59.92647058823529</v>
      </c>
      <c r="K1623">
        <f t="shared" si="76"/>
        <v>1965</v>
      </c>
      <c r="L1623">
        <f t="shared" si="77"/>
        <v>12</v>
      </c>
    </row>
    <row r="1624" spans="1:12" x14ac:dyDescent="0.25">
      <c r="A1624" s="1">
        <v>24082</v>
      </c>
      <c r="B1624">
        <v>162.30000000000001</v>
      </c>
      <c r="C1624">
        <v>164.2</v>
      </c>
      <c r="D1624">
        <v>161.6</v>
      </c>
      <c r="E1624">
        <v>164</v>
      </c>
      <c r="G1624">
        <v>164</v>
      </c>
      <c r="H1624">
        <v>2854</v>
      </c>
      <c r="I1624">
        <v>7904</v>
      </c>
      <c r="J1624">
        <f t="shared" si="75"/>
        <v>60.294117647058826</v>
      </c>
      <c r="K1624">
        <f t="shared" si="76"/>
        <v>1965</v>
      </c>
      <c r="L1624">
        <f t="shared" si="77"/>
        <v>12</v>
      </c>
    </row>
    <row r="1625" spans="1:12" x14ac:dyDescent="0.25">
      <c r="A1625" s="1">
        <v>24083</v>
      </c>
      <c r="B1625">
        <v>163.4</v>
      </c>
      <c r="C1625">
        <v>164.2</v>
      </c>
      <c r="D1625">
        <v>163.19999999999999</v>
      </c>
      <c r="E1625">
        <v>163.69999999999999</v>
      </c>
      <c r="G1625">
        <v>163.69999999999999</v>
      </c>
      <c r="H1625">
        <v>2960</v>
      </c>
      <c r="I1625">
        <v>7226</v>
      </c>
      <c r="J1625">
        <f t="shared" si="75"/>
        <v>60.183823529411761</v>
      </c>
      <c r="K1625">
        <f t="shared" si="76"/>
        <v>1965</v>
      </c>
      <c r="L1625">
        <f t="shared" si="77"/>
        <v>12</v>
      </c>
    </row>
    <row r="1626" spans="1:12" x14ac:dyDescent="0.25">
      <c r="A1626" s="1">
        <v>24084</v>
      </c>
      <c r="B1626">
        <v>163.30000000000001</v>
      </c>
      <c r="C1626">
        <v>165.2</v>
      </c>
      <c r="D1626">
        <v>163.30000000000001</v>
      </c>
      <c r="E1626">
        <v>164.7</v>
      </c>
      <c r="G1626">
        <v>164.7</v>
      </c>
      <c r="H1626">
        <v>1868</v>
      </c>
      <c r="I1626">
        <v>6220</v>
      </c>
      <c r="J1626">
        <f t="shared" si="75"/>
        <v>60.551470588235283</v>
      </c>
      <c r="K1626">
        <f t="shared" si="76"/>
        <v>1965</v>
      </c>
      <c r="L1626">
        <f t="shared" si="77"/>
        <v>12</v>
      </c>
    </row>
    <row r="1627" spans="1:12" x14ac:dyDescent="0.25">
      <c r="A1627" s="1">
        <v>24085</v>
      </c>
      <c r="B1627">
        <v>164.5</v>
      </c>
      <c r="C1627">
        <v>165.6</v>
      </c>
      <c r="D1627">
        <v>164.2</v>
      </c>
      <c r="E1627">
        <v>165.5</v>
      </c>
      <c r="G1627">
        <v>165.5</v>
      </c>
      <c r="H1627">
        <v>2337</v>
      </c>
      <c r="I1627">
        <v>5734</v>
      </c>
      <c r="J1627">
        <f t="shared" si="75"/>
        <v>60.845588235294116</v>
      </c>
      <c r="K1627">
        <f t="shared" si="76"/>
        <v>1965</v>
      </c>
      <c r="L1627">
        <f t="shared" si="77"/>
        <v>12</v>
      </c>
    </row>
    <row r="1628" spans="1:12" x14ac:dyDescent="0.25">
      <c r="A1628" s="1">
        <v>24086</v>
      </c>
      <c r="B1628">
        <v>166</v>
      </c>
      <c r="C1628">
        <v>168.6</v>
      </c>
      <c r="D1628">
        <v>166</v>
      </c>
      <c r="E1628">
        <v>167.6</v>
      </c>
      <c r="G1628">
        <v>167.6</v>
      </c>
      <c r="H1628">
        <v>2209</v>
      </c>
      <c r="I1628">
        <v>4905</v>
      </c>
      <c r="J1628">
        <f t="shared" si="75"/>
        <v>61.617647058823529</v>
      </c>
      <c r="K1628">
        <f t="shared" si="76"/>
        <v>1965</v>
      </c>
      <c r="L1628">
        <f t="shared" si="77"/>
        <v>12</v>
      </c>
    </row>
    <row r="1629" spans="1:12" x14ac:dyDescent="0.25">
      <c r="A1629" s="1">
        <v>24089</v>
      </c>
      <c r="B1629">
        <v>168.2</v>
      </c>
      <c r="C1629">
        <v>170.4</v>
      </c>
      <c r="D1629">
        <v>168</v>
      </c>
      <c r="E1629">
        <v>170.4</v>
      </c>
      <c r="G1629">
        <v>170.4</v>
      </c>
      <c r="H1629">
        <v>2132</v>
      </c>
      <c r="I1629">
        <v>3554</v>
      </c>
      <c r="J1629">
        <f t="shared" si="75"/>
        <v>62.647058823529413</v>
      </c>
      <c r="K1629">
        <f t="shared" si="76"/>
        <v>1965</v>
      </c>
      <c r="L1629">
        <f t="shared" si="77"/>
        <v>12</v>
      </c>
    </row>
    <row r="1630" spans="1:12" x14ac:dyDescent="0.25">
      <c r="A1630" s="1">
        <v>24090</v>
      </c>
      <c r="B1630">
        <v>170.6</v>
      </c>
      <c r="C1630">
        <v>170.6</v>
      </c>
      <c r="D1630">
        <v>168</v>
      </c>
      <c r="E1630">
        <v>169.3</v>
      </c>
      <c r="G1630">
        <v>169.3</v>
      </c>
      <c r="H1630">
        <v>1422</v>
      </c>
      <c r="I1630">
        <v>2759</v>
      </c>
      <c r="J1630">
        <f t="shared" si="75"/>
        <v>62.242647058823529</v>
      </c>
      <c r="K1630">
        <f t="shared" si="76"/>
        <v>1965</v>
      </c>
      <c r="L1630">
        <f t="shared" si="77"/>
        <v>12</v>
      </c>
    </row>
    <row r="1631" spans="1:12" x14ac:dyDescent="0.25">
      <c r="A1631" s="1">
        <v>24091</v>
      </c>
      <c r="B1631">
        <v>169.2</v>
      </c>
      <c r="C1631">
        <v>169.2</v>
      </c>
      <c r="D1631">
        <v>166.4</v>
      </c>
      <c r="E1631">
        <v>166.6</v>
      </c>
      <c r="G1631">
        <v>166.6</v>
      </c>
      <c r="H1631">
        <v>898</v>
      </c>
      <c r="I1631">
        <v>2503</v>
      </c>
      <c r="J1631">
        <f t="shared" si="75"/>
        <v>61.25</v>
      </c>
      <c r="K1631">
        <f t="shared" si="76"/>
        <v>1965</v>
      </c>
      <c r="L1631">
        <f t="shared" si="77"/>
        <v>12</v>
      </c>
    </row>
    <row r="1632" spans="1:12" x14ac:dyDescent="0.25">
      <c r="A1632" s="1">
        <v>24092</v>
      </c>
      <c r="B1632">
        <v>162.19999999999999</v>
      </c>
      <c r="C1632">
        <v>164.6</v>
      </c>
      <c r="D1632">
        <v>161.4</v>
      </c>
      <c r="E1632">
        <v>162.30000000000001</v>
      </c>
      <c r="G1632">
        <v>162.30000000000001</v>
      </c>
      <c r="H1632">
        <v>1583</v>
      </c>
      <c r="I1632">
        <v>1904</v>
      </c>
      <c r="J1632">
        <f t="shared" si="75"/>
        <v>59.669117647058833</v>
      </c>
      <c r="K1632">
        <f t="shared" si="76"/>
        <v>1965</v>
      </c>
      <c r="L1632">
        <f t="shared" si="77"/>
        <v>12</v>
      </c>
    </row>
    <row r="1633" spans="1:12" x14ac:dyDescent="0.25">
      <c r="A1633" s="1">
        <v>24093</v>
      </c>
      <c r="B1633">
        <v>161.6</v>
      </c>
      <c r="C1633">
        <v>164.2</v>
      </c>
      <c r="D1633">
        <v>161.6</v>
      </c>
      <c r="E1633">
        <v>163.4</v>
      </c>
      <c r="G1633">
        <v>163.4</v>
      </c>
      <c r="H1633">
        <v>1804</v>
      </c>
      <c r="I1633">
        <v>1835</v>
      </c>
      <c r="J1633">
        <f t="shared" si="75"/>
        <v>60.07352941176471</v>
      </c>
      <c r="K1633">
        <f t="shared" si="76"/>
        <v>1965</v>
      </c>
      <c r="L1633">
        <f t="shared" si="77"/>
        <v>12</v>
      </c>
    </row>
    <row r="1634" spans="1:12" x14ac:dyDescent="0.25">
      <c r="A1634" s="1">
        <v>24096</v>
      </c>
      <c r="B1634">
        <v>164</v>
      </c>
      <c r="C1634">
        <v>164.2</v>
      </c>
      <c r="D1634">
        <v>162.69999999999999</v>
      </c>
      <c r="E1634">
        <v>163.4</v>
      </c>
      <c r="G1634">
        <v>163.4</v>
      </c>
      <c r="H1634">
        <v>1105</v>
      </c>
      <c r="I1634">
        <v>1291</v>
      </c>
      <c r="J1634">
        <f t="shared" si="75"/>
        <v>60.07352941176471</v>
      </c>
      <c r="K1634">
        <f t="shared" si="76"/>
        <v>1965</v>
      </c>
      <c r="L1634">
        <f t="shared" si="77"/>
        <v>12</v>
      </c>
    </row>
    <row r="1635" spans="1:12" x14ac:dyDescent="0.25">
      <c r="A1635" s="1">
        <v>24097</v>
      </c>
      <c r="B1635">
        <v>166.7</v>
      </c>
      <c r="C1635">
        <v>167.1</v>
      </c>
      <c r="D1635">
        <v>166.2</v>
      </c>
      <c r="E1635">
        <v>166.5</v>
      </c>
      <c r="G1635">
        <v>166.5</v>
      </c>
      <c r="H1635">
        <v>8013</v>
      </c>
      <c r="I1635">
        <v>55892</v>
      </c>
      <c r="J1635">
        <f t="shared" si="75"/>
        <v>61.213235294117645</v>
      </c>
      <c r="K1635">
        <f t="shared" si="76"/>
        <v>1965</v>
      </c>
      <c r="L1635">
        <f t="shared" si="77"/>
        <v>12</v>
      </c>
    </row>
    <row r="1636" spans="1:12" x14ac:dyDescent="0.25">
      <c r="A1636" s="1">
        <v>24098</v>
      </c>
      <c r="B1636">
        <v>166.3</v>
      </c>
      <c r="C1636">
        <v>168.3</v>
      </c>
      <c r="D1636">
        <v>166.1</v>
      </c>
      <c r="E1636">
        <v>167.4</v>
      </c>
      <c r="G1636">
        <v>167.4</v>
      </c>
      <c r="H1636">
        <v>5207</v>
      </c>
      <c r="I1636">
        <v>55564</v>
      </c>
      <c r="J1636">
        <f t="shared" si="75"/>
        <v>61.544117647058826</v>
      </c>
      <c r="K1636">
        <f t="shared" si="76"/>
        <v>1965</v>
      </c>
      <c r="L1636">
        <f t="shared" si="77"/>
        <v>12</v>
      </c>
    </row>
    <row r="1637" spans="1:12" x14ac:dyDescent="0.25">
      <c r="A1637" s="1">
        <v>24099</v>
      </c>
      <c r="B1637">
        <v>168.2</v>
      </c>
      <c r="C1637">
        <v>169.2</v>
      </c>
      <c r="D1637">
        <v>168.2</v>
      </c>
      <c r="E1637">
        <v>169</v>
      </c>
      <c r="G1637">
        <v>169</v>
      </c>
      <c r="H1637">
        <v>7259</v>
      </c>
      <c r="I1637">
        <v>54454</v>
      </c>
      <c r="J1637">
        <f t="shared" si="75"/>
        <v>62.132352941176471</v>
      </c>
      <c r="K1637">
        <f t="shared" si="76"/>
        <v>1965</v>
      </c>
      <c r="L1637">
        <f t="shared" si="77"/>
        <v>12</v>
      </c>
    </row>
    <row r="1638" spans="1:12" x14ac:dyDescent="0.25">
      <c r="A1638" s="1">
        <v>24103</v>
      </c>
      <c r="B1638">
        <v>168.6</v>
      </c>
      <c r="C1638">
        <v>169.6</v>
      </c>
      <c r="D1638">
        <v>168.1</v>
      </c>
      <c r="E1638">
        <v>169.3</v>
      </c>
      <c r="G1638">
        <v>169.3</v>
      </c>
      <c r="H1638">
        <v>5549</v>
      </c>
      <c r="I1638">
        <v>54532</v>
      </c>
      <c r="J1638">
        <f t="shared" si="75"/>
        <v>62.242647058823529</v>
      </c>
      <c r="K1638">
        <f t="shared" si="76"/>
        <v>1965</v>
      </c>
      <c r="L1638">
        <f t="shared" si="77"/>
        <v>12</v>
      </c>
    </row>
    <row r="1639" spans="1:12" x14ac:dyDescent="0.25">
      <c r="A1639" s="1">
        <v>24104</v>
      </c>
      <c r="B1639">
        <v>169.1</v>
      </c>
      <c r="C1639">
        <v>169.1</v>
      </c>
      <c r="D1639">
        <v>168.4</v>
      </c>
      <c r="E1639">
        <v>168.5</v>
      </c>
      <c r="G1639">
        <v>168.5</v>
      </c>
      <c r="H1639">
        <v>4741</v>
      </c>
      <c r="I1639">
        <v>54856</v>
      </c>
      <c r="J1639">
        <f t="shared" si="75"/>
        <v>61.948529411764703</v>
      </c>
      <c r="K1639">
        <f t="shared" si="76"/>
        <v>1965</v>
      </c>
      <c r="L1639">
        <f t="shared" si="77"/>
        <v>12</v>
      </c>
    </row>
    <row r="1640" spans="1:12" x14ac:dyDescent="0.25">
      <c r="A1640" s="1">
        <v>24105</v>
      </c>
      <c r="B1640">
        <v>168.2</v>
      </c>
      <c r="C1640">
        <v>168.4</v>
      </c>
      <c r="D1640">
        <v>167.2</v>
      </c>
      <c r="E1640">
        <v>167.2</v>
      </c>
      <c r="G1640">
        <v>167.2</v>
      </c>
      <c r="H1640">
        <v>4120</v>
      </c>
      <c r="I1640">
        <v>54840</v>
      </c>
      <c r="J1640">
        <f t="shared" si="75"/>
        <v>61.470588235294116</v>
      </c>
      <c r="K1640">
        <f t="shared" si="76"/>
        <v>1965</v>
      </c>
      <c r="L1640">
        <f t="shared" si="77"/>
        <v>12</v>
      </c>
    </row>
    <row r="1641" spans="1:12" x14ac:dyDescent="0.25">
      <c r="A1641" s="1">
        <v>24106</v>
      </c>
      <c r="B1641">
        <v>167.1</v>
      </c>
      <c r="C1641">
        <v>169.1</v>
      </c>
      <c r="D1641">
        <v>167.1</v>
      </c>
      <c r="E1641">
        <v>168.5</v>
      </c>
      <c r="G1641">
        <v>168.5</v>
      </c>
      <c r="H1641">
        <v>5421</v>
      </c>
      <c r="I1641">
        <v>54170</v>
      </c>
      <c r="J1641">
        <f t="shared" si="75"/>
        <v>61.948529411764703</v>
      </c>
      <c r="K1641">
        <f t="shared" si="76"/>
        <v>1965</v>
      </c>
      <c r="L1641">
        <f t="shared" si="77"/>
        <v>12</v>
      </c>
    </row>
    <row r="1642" spans="1:12" x14ac:dyDescent="0.25">
      <c r="A1642" s="1">
        <v>24110</v>
      </c>
      <c r="B1642">
        <v>168.5</v>
      </c>
      <c r="C1642">
        <v>169.7</v>
      </c>
      <c r="D1642">
        <v>168.5</v>
      </c>
      <c r="E1642">
        <v>169.7</v>
      </c>
      <c r="G1642">
        <v>169.7</v>
      </c>
      <c r="H1642">
        <v>6748</v>
      </c>
      <c r="I1642">
        <v>53399</v>
      </c>
      <c r="J1642">
        <f t="shared" si="75"/>
        <v>62.389705882352942</v>
      </c>
      <c r="K1642">
        <f t="shared" si="76"/>
        <v>1966</v>
      </c>
      <c r="L1642">
        <f t="shared" si="77"/>
        <v>1</v>
      </c>
    </row>
    <row r="1643" spans="1:12" x14ac:dyDescent="0.25">
      <c r="A1643" s="1">
        <v>24111</v>
      </c>
      <c r="B1643">
        <v>170.2</v>
      </c>
      <c r="C1643">
        <v>170.4</v>
      </c>
      <c r="D1643">
        <v>168.1</v>
      </c>
      <c r="E1643">
        <v>168.2</v>
      </c>
      <c r="G1643">
        <v>168.2</v>
      </c>
      <c r="H1643">
        <v>4333</v>
      </c>
      <c r="I1643">
        <v>52643</v>
      </c>
      <c r="J1643">
        <f t="shared" si="75"/>
        <v>61.838235294117645</v>
      </c>
      <c r="K1643">
        <f t="shared" si="76"/>
        <v>1966</v>
      </c>
      <c r="L1643">
        <f t="shared" si="77"/>
        <v>1</v>
      </c>
    </row>
    <row r="1644" spans="1:12" x14ac:dyDescent="0.25">
      <c r="A1644" s="1">
        <v>24112</v>
      </c>
      <c r="B1644">
        <v>168.5</v>
      </c>
      <c r="C1644">
        <v>169.5</v>
      </c>
      <c r="D1644">
        <v>168.2</v>
      </c>
      <c r="E1644">
        <v>168.4</v>
      </c>
      <c r="G1644">
        <v>168.4</v>
      </c>
      <c r="H1644">
        <v>6026</v>
      </c>
      <c r="I1644">
        <v>51990</v>
      </c>
      <c r="J1644">
        <f t="shared" si="75"/>
        <v>61.911764705882355</v>
      </c>
      <c r="K1644">
        <f t="shared" si="76"/>
        <v>1966</v>
      </c>
      <c r="L1644">
        <f t="shared" si="77"/>
        <v>1</v>
      </c>
    </row>
    <row r="1645" spans="1:12" x14ac:dyDescent="0.25">
      <c r="A1645" s="1">
        <v>24113</v>
      </c>
      <c r="B1645">
        <v>169</v>
      </c>
      <c r="C1645">
        <v>169.4</v>
      </c>
      <c r="D1645">
        <v>168.2</v>
      </c>
      <c r="E1645">
        <v>168.6</v>
      </c>
      <c r="G1645">
        <v>168.6</v>
      </c>
      <c r="H1645">
        <v>5717</v>
      </c>
      <c r="I1645">
        <v>51155</v>
      </c>
      <c r="J1645">
        <f t="shared" si="75"/>
        <v>61.985294117647058</v>
      </c>
      <c r="K1645">
        <f t="shared" si="76"/>
        <v>1966</v>
      </c>
      <c r="L1645">
        <f t="shared" si="77"/>
        <v>1</v>
      </c>
    </row>
    <row r="1646" spans="1:12" x14ac:dyDescent="0.25">
      <c r="A1646" s="1">
        <v>24114</v>
      </c>
      <c r="B1646">
        <v>168.4</v>
      </c>
      <c r="C1646">
        <v>169.7</v>
      </c>
      <c r="D1646">
        <v>168.2</v>
      </c>
      <c r="E1646">
        <v>169.6</v>
      </c>
      <c r="G1646">
        <v>169.6</v>
      </c>
      <c r="H1646">
        <v>3712</v>
      </c>
      <c r="I1646">
        <v>50978</v>
      </c>
      <c r="J1646">
        <f t="shared" si="75"/>
        <v>62.352941176470587</v>
      </c>
      <c r="K1646">
        <f t="shared" si="76"/>
        <v>1966</v>
      </c>
      <c r="L1646">
        <f t="shared" si="77"/>
        <v>1</v>
      </c>
    </row>
    <row r="1647" spans="1:12" x14ac:dyDescent="0.25">
      <c r="A1647" s="1">
        <v>24117</v>
      </c>
      <c r="B1647">
        <v>170</v>
      </c>
      <c r="C1647">
        <v>170.3</v>
      </c>
      <c r="D1647">
        <v>168.5</v>
      </c>
      <c r="E1647">
        <v>168.7</v>
      </c>
      <c r="G1647">
        <v>168.7</v>
      </c>
      <c r="H1647">
        <v>4316</v>
      </c>
      <c r="I1647">
        <v>50079</v>
      </c>
      <c r="J1647">
        <f t="shared" si="75"/>
        <v>62.022058823529413</v>
      </c>
      <c r="K1647">
        <f t="shared" si="76"/>
        <v>1966</v>
      </c>
      <c r="L1647">
        <f t="shared" si="77"/>
        <v>1</v>
      </c>
    </row>
    <row r="1648" spans="1:12" x14ac:dyDescent="0.25">
      <c r="A1648" s="1">
        <v>24118</v>
      </c>
      <c r="B1648">
        <v>169</v>
      </c>
      <c r="C1648">
        <v>169.4</v>
      </c>
      <c r="D1648">
        <v>167.5</v>
      </c>
      <c r="E1648">
        <v>169</v>
      </c>
      <c r="G1648">
        <v>169</v>
      </c>
      <c r="H1648">
        <v>5357</v>
      </c>
      <c r="I1648">
        <v>49749</v>
      </c>
      <c r="J1648">
        <f t="shared" si="75"/>
        <v>62.132352941176471</v>
      </c>
      <c r="K1648">
        <f t="shared" si="76"/>
        <v>1966</v>
      </c>
      <c r="L1648">
        <f t="shared" si="77"/>
        <v>1</v>
      </c>
    </row>
    <row r="1649" spans="1:12" x14ac:dyDescent="0.25">
      <c r="A1649" s="1">
        <v>24119</v>
      </c>
      <c r="B1649">
        <v>168.5</v>
      </c>
      <c r="C1649">
        <v>169.1</v>
      </c>
      <c r="D1649">
        <v>167.6</v>
      </c>
      <c r="E1649">
        <v>169.1</v>
      </c>
      <c r="G1649">
        <v>169.1</v>
      </c>
      <c r="H1649">
        <v>6843</v>
      </c>
      <c r="I1649">
        <v>48647</v>
      </c>
      <c r="J1649">
        <f t="shared" si="75"/>
        <v>62.169117647058826</v>
      </c>
      <c r="K1649">
        <f t="shared" si="76"/>
        <v>1966</v>
      </c>
      <c r="L1649">
        <f t="shared" si="77"/>
        <v>1</v>
      </c>
    </row>
    <row r="1650" spans="1:12" x14ac:dyDescent="0.25">
      <c r="A1650" s="1">
        <v>24120</v>
      </c>
      <c r="B1650">
        <v>169.3</v>
      </c>
      <c r="C1650">
        <v>169.7</v>
      </c>
      <c r="D1650">
        <v>168.6</v>
      </c>
      <c r="E1650">
        <v>169</v>
      </c>
      <c r="G1650">
        <v>169</v>
      </c>
      <c r="H1650">
        <v>4375</v>
      </c>
      <c r="I1650">
        <v>48535</v>
      </c>
      <c r="J1650">
        <f t="shared" si="75"/>
        <v>62.132352941176471</v>
      </c>
      <c r="K1650">
        <f t="shared" si="76"/>
        <v>1966</v>
      </c>
      <c r="L1650">
        <f t="shared" si="77"/>
        <v>1</v>
      </c>
    </row>
    <row r="1651" spans="1:12" x14ac:dyDescent="0.25">
      <c r="A1651" s="1">
        <v>24121</v>
      </c>
      <c r="B1651">
        <v>169</v>
      </c>
      <c r="C1651">
        <v>169</v>
      </c>
      <c r="D1651">
        <v>168.2</v>
      </c>
      <c r="E1651">
        <v>168.3</v>
      </c>
      <c r="G1651">
        <v>168.3</v>
      </c>
      <c r="H1651">
        <v>3526</v>
      </c>
      <c r="I1651">
        <v>47777</v>
      </c>
      <c r="J1651">
        <f t="shared" si="75"/>
        <v>61.875</v>
      </c>
      <c r="K1651">
        <f t="shared" si="76"/>
        <v>1966</v>
      </c>
      <c r="L1651">
        <f t="shared" si="77"/>
        <v>1</v>
      </c>
    </row>
    <row r="1652" spans="1:12" x14ac:dyDescent="0.25">
      <c r="A1652" s="1">
        <v>24124</v>
      </c>
      <c r="B1652">
        <v>168.2</v>
      </c>
      <c r="C1652">
        <v>168.2</v>
      </c>
      <c r="D1652">
        <v>167.2</v>
      </c>
      <c r="E1652">
        <v>167.2</v>
      </c>
      <c r="G1652">
        <v>167.2</v>
      </c>
      <c r="H1652">
        <v>3741</v>
      </c>
      <c r="I1652">
        <v>47649</v>
      </c>
      <c r="J1652">
        <f t="shared" si="75"/>
        <v>61.470588235294116</v>
      </c>
      <c r="K1652">
        <f t="shared" si="76"/>
        <v>1966</v>
      </c>
      <c r="L1652">
        <f t="shared" si="77"/>
        <v>1</v>
      </c>
    </row>
    <row r="1653" spans="1:12" x14ac:dyDescent="0.25">
      <c r="A1653" s="1">
        <v>24125</v>
      </c>
      <c r="B1653">
        <v>167.2</v>
      </c>
      <c r="C1653">
        <v>169.4</v>
      </c>
      <c r="D1653">
        <v>167</v>
      </c>
      <c r="E1653">
        <v>169.2</v>
      </c>
      <c r="G1653">
        <v>169.2</v>
      </c>
      <c r="H1653">
        <v>5411</v>
      </c>
      <c r="I1653">
        <v>47372</v>
      </c>
      <c r="J1653">
        <f t="shared" si="75"/>
        <v>62.205882352941174</v>
      </c>
      <c r="K1653">
        <f t="shared" si="76"/>
        <v>1966</v>
      </c>
      <c r="L1653">
        <f t="shared" si="77"/>
        <v>1</v>
      </c>
    </row>
    <row r="1654" spans="1:12" x14ac:dyDescent="0.25">
      <c r="A1654" s="1">
        <v>24126</v>
      </c>
      <c r="B1654">
        <v>169.5</v>
      </c>
      <c r="C1654">
        <v>169.7</v>
      </c>
      <c r="D1654">
        <v>168.5</v>
      </c>
      <c r="E1654">
        <v>168.6</v>
      </c>
      <c r="G1654">
        <v>168.6</v>
      </c>
      <c r="H1654">
        <v>5878</v>
      </c>
      <c r="I1654">
        <v>45702</v>
      </c>
      <c r="J1654">
        <f t="shared" si="75"/>
        <v>61.985294117647058</v>
      </c>
      <c r="K1654">
        <f t="shared" si="76"/>
        <v>1966</v>
      </c>
      <c r="L1654">
        <f t="shared" si="77"/>
        <v>1</v>
      </c>
    </row>
    <row r="1655" spans="1:12" x14ac:dyDescent="0.25">
      <c r="A1655" s="1">
        <v>24127</v>
      </c>
      <c r="B1655">
        <v>168.2</v>
      </c>
      <c r="C1655">
        <v>168.4</v>
      </c>
      <c r="D1655">
        <v>168</v>
      </c>
      <c r="E1655">
        <v>168.3</v>
      </c>
      <c r="G1655">
        <v>168.3</v>
      </c>
      <c r="H1655">
        <v>3164</v>
      </c>
      <c r="I1655">
        <v>44763</v>
      </c>
      <c r="J1655">
        <f t="shared" si="75"/>
        <v>61.875</v>
      </c>
      <c r="K1655">
        <f t="shared" si="76"/>
        <v>1966</v>
      </c>
      <c r="L1655">
        <f t="shared" si="77"/>
        <v>1</v>
      </c>
    </row>
    <row r="1656" spans="1:12" x14ac:dyDescent="0.25">
      <c r="A1656" s="1">
        <v>24128</v>
      </c>
      <c r="B1656">
        <v>168.6</v>
      </c>
      <c r="C1656">
        <v>169.4</v>
      </c>
      <c r="D1656">
        <v>168.4</v>
      </c>
      <c r="E1656">
        <v>168.7</v>
      </c>
      <c r="G1656">
        <v>168.7</v>
      </c>
      <c r="H1656">
        <v>1824</v>
      </c>
      <c r="I1656">
        <v>44987</v>
      </c>
      <c r="J1656">
        <f t="shared" si="75"/>
        <v>62.022058823529413</v>
      </c>
      <c r="K1656">
        <f t="shared" si="76"/>
        <v>1966</v>
      </c>
      <c r="L1656">
        <f t="shared" si="77"/>
        <v>1</v>
      </c>
    </row>
    <row r="1657" spans="1:12" x14ac:dyDescent="0.25">
      <c r="A1657" s="1">
        <v>24131</v>
      </c>
      <c r="B1657">
        <v>169</v>
      </c>
      <c r="C1657">
        <v>169.6</v>
      </c>
      <c r="D1657">
        <v>169</v>
      </c>
      <c r="E1657">
        <v>169.4</v>
      </c>
      <c r="G1657">
        <v>169.4</v>
      </c>
      <c r="H1657">
        <v>2265</v>
      </c>
      <c r="I1657">
        <v>44326</v>
      </c>
      <c r="J1657">
        <f t="shared" si="75"/>
        <v>62.279411764705884</v>
      </c>
      <c r="K1657">
        <f t="shared" si="76"/>
        <v>1966</v>
      </c>
      <c r="L1657">
        <f t="shared" si="77"/>
        <v>1</v>
      </c>
    </row>
    <row r="1658" spans="1:12" x14ac:dyDescent="0.25">
      <c r="A1658" s="1">
        <v>24132</v>
      </c>
      <c r="B1658">
        <v>169.3</v>
      </c>
      <c r="C1658">
        <v>169.5</v>
      </c>
      <c r="D1658">
        <v>169.1</v>
      </c>
      <c r="E1658">
        <v>169.1</v>
      </c>
      <c r="G1658">
        <v>169.1</v>
      </c>
      <c r="H1658">
        <v>2601</v>
      </c>
      <c r="I1658">
        <v>43931</v>
      </c>
      <c r="J1658">
        <f t="shared" si="75"/>
        <v>62.169117647058826</v>
      </c>
      <c r="K1658">
        <f t="shared" si="76"/>
        <v>1966</v>
      </c>
      <c r="L1658">
        <f t="shared" si="77"/>
        <v>1</v>
      </c>
    </row>
    <row r="1659" spans="1:12" x14ac:dyDescent="0.25">
      <c r="A1659" s="1">
        <v>24133</v>
      </c>
      <c r="B1659">
        <v>169</v>
      </c>
      <c r="C1659">
        <v>169.2</v>
      </c>
      <c r="D1659">
        <v>168</v>
      </c>
      <c r="E1659">
        <v>168</v>
      </c>
      <c r="G1659">
        <v>168</v>
      </c>
      <c r="H1659">
        <v>1345</v>
      </c>
      <c r="I1659">
        <v>43586</v>
      </c>
      <c r="J1659">
        <f t="shared" si="75"/>
        <v>61.764705882352942</v>
      </c>
      <c r="K1659">
        <f t="shared" si="76"/>
        <v>1966</v>
      </c>
      <c r="L1659">
        <f t="shared" si="77"/>
        <v>1</v>
      </c>
    </row>
    <row r="1660" spans="1:12" x14ac:dyDescent="0.25">
      <c r="A1660" s="1">
        <v>24134</v>
      </c>
      <c r="B1660">
        <v>167.7</v>
      </c>
      <c r="C1660">
        <v>168.5</v>
      </c>
      <c r="D1660">
        <v>166.6</v>
      </c>
      <c r="E1660">
        <v>167.3</v>
      </c>
      <c r="G1660">
        <v>167.3</v>
      </c>
      <c r="H1660">
        <v>6141</v>
      </c>
      <c r="I1660">
        <v>43269</v>
      </c>
      <c r="J1660">
        <f t="shared" si="75"/>
        <v>61.507352941176471</v>
      </c>
      <c r="K1660">
        <f t="shared" si="76"/>
        <v>1966</v>
      </c>
      <c r="L1660">
        <f t="shared" si="77"/>
        <v>1</v>
      </c>
    </row>
    <row r="1661" spans="1:12" x14ac:dyDescent="0.25">
      <c r="A1661" s="1">
        <v>24135</v>
      </c>
      <c r="B1661">
        <v>167.4</v>
      </c>
      <c r="C1661">
        <v>168.4</v>
      </c>
      <c r="D1661">
        <v>167.3</v>
      </c>
      <c r="E1661">
        <v>168.3</v>
      </c>
      <c r="G1661">
        <v>168.3</v>
      </c>
      <c r="H1661">
        <v>4834</v>
      </c>
      <c r="I1661">
        <v>42023</v>
      </c>
      <c r="J1661">
        <f t="shared" si="75"/>
        <v>61.875</v>
      </c>
      <c r="K1661">
        <f t="shared" si="76"/>
        <v>1966</v>
      </c>
      <c r="L1661">
        <f t="shared" si="77"/>
        <v>1</v>
      </c>
    </row>
    <row r="1662" spans="1:12" x14ac:dyDescent="0.25">
      <c r="A1662" s="1">
        <v>24138</v>
      </c>
      <c r="B1662">
        <v>168</v>
      </c>
      <c r="C1662">
        <v>168.4</v>
      </c>
      <c r="D1662">
        <v>166</v>
      </c>
      <c r="E1662">
        <v>166.1</v>
      </c>
      <c r="G1662">
        <v>166.1</v>
      </c>
      <c r="H1662">
        <v>3709</v>
      </c>
      <c r="I1662">
        <v>40612</v>
      </c>
      <c r="J1662">
        <f t="shared" si="75"/>
        <v>61.066176470588232</v>
      </c>
      <c r="K1662">
        <f t="shared" si="76"/>
        <v>1966</v>
      </c>
      <c r="L1662">
        <f t="shared" si="77"/>
        <v>1</v>
      </c>
    </row>
    <row r="1663" spans="1:12" x14ac:dyDescent="0.25">
      <c r="A1663" s="1">
        <v>24139</v>
      </c>
      <c r="B1663">
        <v>166</v>
      </c>
      <c r="C1663">
        <v>168</v>
      </c>
      <c r="D1663">
        <v>166</v>
      </c>
      <c r="E1663">
        <v>168</v>
      </c>
      <c r="G1663">
        <v>168</v>
      </c>
      <c r="H1663">
        <v>8339</v>
      </c>
      <c r="I1663">
        <v>38411</v>
      </c>
      <c r="J1663">
        <f t="shared" si="75"/>
        <v>61.764705882352942</v>
      </c>
      <c r="K1663">
        <f t="shared" si="76"/>
        <v>1966</v>
      </c>
      <c r="L1663">
        <f t="shared" si="77"/>
        <v>2</v>
      </c>
    </row>
    <row r="1664" spans="1:12" x14ac:dyDescent="0.25">
      <c r="A1664" s="1">
        <v>24140</v>
      </c>
      <c r="B1664">
        <v>167.7</v>
      </c>
      <c r="C1664">
        <v>168.3</v>
      </c>
      <c r="D1664">
        <v>167.2</v>
      </c>
      <c r="E1664">
        <v>167.2</v>
      </c>
      <c r="G1664">
        <v>167.2</v>
      </c>
      <c r="H1664">
        <v>2850</v>
      </c>
      <c r="I1664">
        <v>38226</v>
      </c>
      <c r="J1664">
        <f t="shared" si="75"/>
        <v>61.470588235294116</v>
      </c>
      <c r="K1664">
        <f t="shared" si="76"/>
        <v>1966</v>
      </c>
      <c r="L1664">
        <f t="shared" si="77"/>
        <v>2</v>
      </c>
    </row>
    <row r="1665" spans="1:12" x14ac:dyDescent="0.25">
      <c r="A1665" s="1">
        <v>24141</v>
      </c>
      <c r="B1665">
        <v>167.2</v>
      </c>
      <c r="C1665">
        <v>168</v>
      </c>
      <c r="D1665">
        <v>166.4</v>
      </c>
      <c r="E1665">
        <v>167.2</v>
      </c>
      <c r="G1665">
        <v>167.2</v>
      </c>
      <c r="H1665">
        <v>2191</v>
      </c>
      <c r="I1665">
        <v>37886</v>
      </c>
      <c r="J1665">
        <f t="shared" si="75"/>
        <v>61.470588235294116</v>
      </c>
      <c r="K1665">
        <f t="shared" si="76"/>
        <v>1966</v>
      </c>
      <c r="L1665">
        <f t="shared" si="77"/>
        <v>2</v>
      </c>
    </row>
    <row r="1666" spans="1:12" x14ac:dyDescent="0.25">
      <c r="A1666" s="1">
        <v>24142</v>
      </c>
      <c r="B1666">
        <v>168</v>
      </c>
      <c r="C1666">
        <v>168.7</v>
      </c>
      <c r="D1666">
        <v>167.7</v>
      </c>
      <c r="E1666">
        <v>168.5</v>
      </c>
      <c r="G1666">
        <v>168.5</v>
      </c>
      <c r="H1666">
        <v>3524</v>
      </c>
      <c r="I1666">
        <v>36589</v>
      </c>
      <c r="J1666">
        <f t="shared" ref="J1666:J1729" si="78">G1666/100*5000/136</f>
        <v>61.948529411764703</v>
      </c>
      <c r="K1666">
        <f t="shared" ref="K1666:K1729" si="79">YEAR(A1666)</f>
        <v>1966</v>
      </c>
      <c r="L1666">
        <f t="shared" ref="L1666:L1729" si="80">MONTH(A1666)</f>
        <v>2</v>
      </c>
    </row>
    <row r="1667" spans="1:12" x14ac:dyDescent="0.25">
      <c r="A1667" s="1">
        <v>24145</v>
      </c>
      <c r="B1667">
        <v>169.2</v>
      </c>
      <c r="C1667">
        <v>169.7</v>
      </c>
      <c r="D1667">
        <v>169</v>
      </c>
      <c r="E1667">
        <v>169.1</v>
      </c>
      <c r="G1667">
        <v>169.1</v>
      </c>
      <c r="H1667">
        <v>3691</v>
      </c>
      <c r="I1667">
        <v>34991</v>
      </c>
      <c r="J1667">
        <f t="shared" si="78"/>
        <v>62.169117647058826</v>
      </c>
      <c r="K1667">
        <f t="shared" si="79"/>
        <v>1966</v>
      </c>
      <c r="L1667">
        <f t="shared" si="80"/>
        <v>2</v>
      </c>
    </row>
    <row r="1668" spans="1:12" x14ac:dyDescent="0.25">
      <c r="A1668" s="1">
        <v>24146</v>
      </c>
      <c r="B1668">
        <v>169.1</v>
      </c>
      <c r="C1668">
        <v>169.1</v>
      </c>
      <c r="D1668">
        <v>167.6</v>
      </c>
      <c r="E1668">
        <v>167.7</v>
      </c>
      <c r="G1668">
        <v>167.7</v>
      </c>
      <c r="H1668">
        <v>3703</v>
      </c>
      <c r="I1668">
        <v>34085</v>
      </c>
      <c r="J1668">
        <f t="shared" si="78"/>
        <v>61.654411764705884</v>
      </c>
      <c r="K1668">
        <f t="shared" si="79"/>
        <v>1966</v>
      </c>
      <c r="L1668">
        <f t="shared" si="80"/>
        <v>2</v>
      </c>
    </row>
    <row r="1669" spans="1:12" x14ac:dyDescent="0.25">
      <c r="A1669" s="1">
        <v>24147</v>
      </c>
      <c r="B1669">
        <v>168.3</v>
      </c>
      <c r="C1669">
        <v>168.7</v>
      </c>
      <c r="D1669">
        <v>168.3</v>
      </c>
      <c r="E1669">
        <v>168.6</v>
      </c>
      <c r="G1669">
        <v>168.6</v>
      </c>
      <c r="H1669">
        <v>3457</v>
      </c>
      <c r="I1669">
        <v>32504</v>
      </c>
      <c r="J1669">
        <f t="shared" si="78"/>
        <v>61.985294117647058</v>
      </c>
      <c r="K1669">
        <f t="shared" si="79"/>
        <v>1966</v>
      </c>
      <c r="L1669">
        <f t="shared" si="80"/>
        <v>2</v>
      </c>
    </row>
    <row r="1670" spans="1:12" x14ac:dyDescent="0.25">
      <c r="A1670" s="1">
        <v>24148</v>
      </c>
      <c r="B1670">
        <v>169</v>
      </c>
      <c r="C1670">
        <v>169</v>
      </c>
      <c r="D1670">
        <v>168.2</v>
      </c>
      <c r="E1670">
        <v>168.3</v>
      </c>
      <c r="G1670">
        <v>168.3</v>
      </c>
      <c r="H1670">
        <v>1196</v>
      </c>
      <c r="I1670">
        <v>32393</v>
      </c>
      <c r="J1670">
        <f t="shared" si="78"/>
        <v>61.875</v>
      </c>
      <c r="K1670">
        <f t="shared" si="79"/>
        <v>1966</v>
      </c>
      <c r="L1670">
        <f t="shared" si="80"/>
        <v>2</v>
      </c>
    </row>
    <row r="1671" spans="1:12" x14ac:dyDescent="0.25">
      <c r="A1671" s="1">
        <v>24149</v>
      </c>
      <c r="B1671">
        <v>168.1</v>
      </c>
      <c r="C1671">
        <v>168.6</v>
      </c>
      <c r="D1671">
        <v>167.2</v>
      </c>
      <c r="E1671">
        <v>167.5</v>
      </c>
      <c r="G1671">
        <v>167.5</v>
      </c>
      <c r="H1671">
        <v>1182</v>
      </c>
      <c r="I1671">
        <v>31797</v>
      </c>
      <c r="J1671">
        <f t="shared" si="78"/>
        <v>61.580882352941174</v>
      </c>
      <c r="K1671">
        <f t="shared" si="79"/>
        <v>1966</v>
      </c>
      <c r="L1671">
        <f t="shared" si="80"/>
        <v>2</v>
      </c>
    </row>
    <row r="1672" spans="1:12" x14ac:dyDescent="0.25">
      <c r="A1672" s="1">
        <v>24152</v>
      </c>
      <c r="B1672">
        <v>167.1</v>
      </c>
      <c r="C1672">
        <v>167.7</v>
      </c>
      <c r="D1672">
        <v>166.7</v>
      </c>
      <c r="E1672">
        <v>167.6</v>
      </c>
      <c r="G1672">
        <v>167.6</v>
      </c>
      <c r="H1672">
        <v>2371</v>
      </c>
      <c r="I1672">
        <v>31169</v>
      </c>
      <c r="J1672">
        <f t="shared" si="78"/>
        <v>61.617647058823529</v>
      </c>
      <c r="K1672">
        <f t="shared" si="79"/>
        <v>1966</v>
      </c>
      <c r="L1672">
        <f t="shared" si="80"/>
        <v>2</v>
      </c>
    </row>
    <row r="1673" spans="1:12" x14ac:dyDescent="0.25">
      <c r="A1673" s="1">
        <v>24153</v>
      </c>
      <c r="B1673">
        <v>168</v>
      </c>
      <c r="C1673">
        <v>168.4</v>
      </c>
      <c r="D1673">
        <v>167.6</v>
      </c>
      <c r="E1673">
        <v>168.1</v>
      </c>
      <c r="G1673">
        <v>168.1</v>
      </c>
      <c r="H1673">
        <v>2229</v>
      </c>
      <c r="I1673">
        <v>30012</v>
      </c>
      <c r="J1673">
        <f t="shared" si="78"/>
        <v>61.801470588235297</v>
      </c>
      <c r="K1673">
        <f t="shared" si="79"/>
        <v>1966</v>
      </c>
      <c r="L1673">
        <f t="shared" si="80"/>
        <v>2</v>
      </c>
    </row>
    <row r="1674" spans="1:12" x14ac:dyDescent="0.25">
      <c r="A1674" s="1">
        <v>24154</v>
      </c>
      <c r="B1674">
        <v>168</v>
      </c>
      <c r="C1674">
        <v>168.2</v>
      </c>
      <c r="D1674">
        <v>167.2</v>
      </c>
      <c r="E1674">
        <v>167.7</v>
      </c>
      <c r="G1674">
        <v>167.7</v>
      </c>
      <c r="H1674">
        <v>1337</v>
      </c>
      <c r="I1674">
        <v>29426</v>
      </c>
      <c r="J1674">
        <f t="shared" si="78"/>
        <v>61.654411764705884</v>
      </c>
      <c r="K1674">
        <f t="shared" si="79"/>
        <v>1966</v>
      </c>
      <c r="L1674">
        <f t="shared" si="80"/>
        <v>2</v>
      </c>
    </row>
    <row r="1675" spans="1:12" x14ac:dyDescent="0.25">
      <c r="A1675" s="1">
        <v>24155</v>
      </c>
      <c r="B1675">
        <v>167.4</v>
      </c>
      <c r="C1675">
        <v>169.2</v>
      </c>
      <c r="D1675">
        <v>167.4</v>
      </c>
      <c r="E1675">
        <v>168.1</v>
      </c>
      <c r="G1675">
        <v>168.1</v>
      </c>
      <c r="H1675">
        <v>1523</v>
      </c>
      <c r="I1675">
        <v>29140</v>
      </c>
      <c r="J1675">
        <f t="shared" si="78"/>
        <v>61.801470588235297</v>
      </c>
      <c r="K1675">
        <f t="shared" si="79"/>
        <v>1966</v>
      </c>
      <c r="L1675">
        <f t="shared" si="80"/>
        <v>2</v>
      </c>
    </row>
    <row r="1676" spans="1:12" x14ac:dyDescent="0.25">
      <c r="A1676" s="1">
        <v>24156</v>
      </c>
      <c r="B1676">
        <v>167.7</v>
      </c>
      <c r="C1676">
        <v>168</v>
      </c>
      <c r="D1676">
        <v>167.2</v>
      </c>
      <c r="E1676">
        <v>167.7</v>
      </c>
      <c r="G1676">
        <v>167.7</v>
      </c>
      <c r="H1676">
        <v>1107</v>
      </c>
      <c r="I1676">
        <v>28678</v>
      </c>
      <c r="J1676">
        <f t="shared" si="78"/>
        <v>61.654411764705884</v>
      </c>
      <c r="K1676">
        <f t="shared" si="79"/>
        <v>1966</v>
      </c>
      <c r="L1676">
        <f t="shared" si="80"/>
        <v>2</v>
      </c>
    </row>
    <row r="1677" spans="1:12" x14ac:dyDescent="0.25">
      <c r="A1677" s="1">
        <v>24159</v>
      </c>
      <c r="B1677">
        <v>167.7</v>
      </c>
      <c r="C1677">
        <v>168</v>
      </c>
      <c r="D1677">
        <v>167.2</v>
      </c>
      <c r="E1677">
        <v>167.5</v>
      </c>
      <c r="G1677">
        <v>167.5</v>
      </c>
      <c r="H1677">
        <v>2272</v>
      </c>
      <c r="I1677">
        <v>28007</v>
      </c>
      <c r="J1677">
        <f t="shared" si="78"/>
        <v>61.580882352941174</v>
      </c>
      <c r="K1677">
        <f t="shared" si="79"/>
        <v>1966</v>
      </c>
      <c r="L1677">
        <f t="shared" si="80"/>
        <v>2</v>
      </c>
    </row>
    <row r="1678" spans="1:12" x14ac:dyDescent="0.25">
      <c r="A1678" s="1">
        <v>24161</v>
      </c>
      <c r="B1678">
        <v>167.2</v>
      </c>
      <c r="C1678">
        <v>168</v>
      </c>
      <c r="D1678">
        <v>167.2</v>
      </c>
      <c r="E1678">
        <v>167.6</v>
      </c>
      <c r="G1678">
        <v>167.6</v>
      </c>
      <c r="H1678">
        <v>1352</v>
      </c>
      <c r="I1678">
        <v>27180</v>
      </c>
      <c r="J1678">
        <f t="shared" si="78"/>
        <v>61.617647058823529</v>
      </c>
      <c r="K1678">
        <f t="shared" si="79"/>
        <v>1966</v>
      </c>
      <c r="L1678">
        <f t="shared" si="80"/>
        <v>2</v>
      </c>
    </row>
    <row r="1679" spans="1:12" x14ac:dyDescent="0.25">
      <c r="A1679" s="1">
        <v>24162</v>
      </c>
      <c r="B1679">
        <v>167.4</v>
      </c>
      <c r="C1679">
        <v>167.4</v>
      </c>
      <c r="D1679">
        <v>166.4</v>
      </c>
      <c r="E1679">
        <v>166.4</v>
      </c>
      <c r="G1679">
        <v>166.4</v>
      </c>
      <c r="H1679">
        <v>2039</v>
      </c>
      <c r="I1679">
        <v>25668</v>
      </c>
      <c r="J1679">
        <f t="shared" si="78"/>
        <v>61.176470588235297</v>
      </c>
      <c r="K1679">
        <f t="shared" si="79"/>
        <v>1966</v>
      </c>
      <c r="L1679">
        <f t="shared" si="80"/>
        <v>2</v>
      </c>
    </row>
    <row r="1680" spans="1:12" x14ac:dyDescent="0.25">
      <c r="A1680" s="1">
        <v>24163</v>
      </c>
      <c r="B1680">
        <v>166.1</v>
      </c>
      <c r="C1680">
        <v>166.5</v>
      </c>
      <c r="D1680">
        <v>164.2</v>
      </c>
      <c r="E1680">
        <v>164.2</v>
      </c>
      <c r="G1680">
        <v>164.2</v>
      </c>
      <c r="H1680">
        <v>3609</v>
      </c>
      <c r="I1680">
        <v>23511</v>
      </c>
      <c r="J1680">
        <f t="shared" si="78"/>
        <v>60.367647058823529</v>
      </c>
      <c r="K1680">
        <f t="shared" si="79"/>
        <v>1966</v>
      </c>
      <c r="L1680">
        <f t="shared" si="80"/>
        <v>2</v>
      </c>
    </row>
    <row r="1681" spans="1:12" x14ac:dyDescent="0.25">
      <c r="A1681" s="1">
        <v>24166</v>
      </c>
      <c r="B1681">
        <v>162.30000000000001</v>
      </c>
      <c r="C1681">
        <v>163.69999999999999</v>
      </c>
      <c r="D1681">
        <v>161.19999999999999</v>
      </c>
      <c r="E1681">
        <v>161.19999999999999</v>
      </c>
      <c r="G1681">
        <v>161.19999999999999</v>
      </c>
      <c r="H1681">
        <v>7091</v>
      </c>
      <c r="I1681">
        <v>20634</v>
      </c>
      <c r="J1681">
        <f t="shared" si="78"/>
        <v>59.264705882352935</v>
      </c>
      <c r="K1681">
        <f t="shared" si="79"/>
        <v>1966</v>
      </c>
      <c r="L1681">
        <f t="shared" si="80"/>
        <v>2</v>
      </c>
    </row>
    <row r="1682" spans="1:12" x14ac:dyDescent="0.25">
      <c r="A1682" s="1">
        <v>24167</v>
      </c>
      <c r="B1682">
        <v>160.6</v>
      </c>
      <c r="C1682">
        <v>162.1</v>
      </c>
      <c r="D1682">
        <v>160.6</v>
      </c>
      <c r="E1682">
        <v>161.1</v>
      </c>
      <c r="G1682">
        <v>161.1</v>
      </c>
      <c r="H1682">
        <v>9124</v>
      </c>
      <c r="I1682">
        <v>15760</v>
      </c>
      <c r="J1682">
        <f t="shared" si="78"/>
        <v>59.227941176470587</v>
      </c>
      <c r="K1682">
        <f t="shared" si="79"/>
        <v>1966</v>
      </c>
      <c r="L1682">
        <f t="shared" si="80"/>
        <v>3</v>
      </c>
    </row>
    <row r="1683" spans="1:12" x14ac:dyDescent="0.25">
      <c r="A1683" s="1">
        <v>24168</v>
      </c>
      <c r="B1683">
        <v>161.4</v>
      </c>
      <c r="C1683">
        <v>163</v>
      </c>
      <c r="D1683">
        <v>161.4</v>
      </c>
      <c r="E1683">
        <v>161.6</v>
      </c>
      <c r="G1683">
        <v>161.6</v>
      </c>
      <c r="H1683">
        <v>4700</v>
      </c>
      <c r="I1683">
        <v>12836</v>
      </c>
      <c r="J1683">
        <f t="shared" si="78"/>
        <v>59.411764705882348</v>
      </c>
      <c r="K1683">
        <f t="shared" si="79"/>
        <v>1966</v>
      </c>
      <c r="L1683">
        <f t="shared" si="80"/>
        <v>3</v>
      </c>
    </row>
    <row r="1684" spans="1:12" x14ac:dyDescent="0.25">
      <c r="A1684" s="1">
        <v>24169</v>
      </c>
      <c r="B1684">
        <v>160.6</v>
      </c>
      <c r="C1684">
        <v>161.4</v>
      </c>
      <c r="D1684">
        <v>159</v>
      </c>
      <c r="E1684">
        <v>159</v>
      </c>
      <c r="G1684">
        <v>159</v>
      </c>
      <c r="H1684">
        <v>3963</v>
      </c>
      <c r="I1684">
        <v>10526</v>
      </c>
      <c r="J1684">
        <f t="shared" si="78"/>
        <v>58.455882352941174</v>
      </c>
      <c r="K1684">
        <f t="shared" si="79"/>
        <v>1966</v>
      </c>
      <c r="L1684">
        <f t="shared" si="80"/>
        <v>3</v>
      </c>
    </row>
    <row r="1685" spans="1:12" x14ac:dyDescent="0.25">
      <c r="A1685" s="1">
        <v>24170</v>
      </c>
      <c r="B1685">
        <v>159.5</v>
      </c>
      <c r="C1685">
        <v>160.4</v>
      </c>
      <c r="D1685">
        <v>159.4</v>
      </c>
      <c r="E1685">
        <v>159.5</v>
      </c>
      <c r="G1685">
        <v>159.5</v>
      </c>
      <c r="H1685">
        <v>4084</v>
      </c>
      <c r="I1685">
        <v>7967</v>
      </c>
      <c r="J1685">
        <f t="shared" si="78"/>
        <v>58.639705882352942</v>
      </c>
      <c r="K1685">
        <f t="shared" si="79"/>
        <v>1966</v>
      </c>
      <c r="L1685">
        <f t="shared" si="80"/>
        <v>3</v>
      </c>
    </row>
    <row r="1686" spans="1:12" x14ac:dyDescent="0.25">
      <c r="A1686" s="1">
        <v>24173</v>
      </c>
      <c r="B1686">
        <v>159.6</v>
      </c>
      <c r="C1686">
        <v>162</v>
      </c>
      <c r="D1686">
        <v>159.6</v>
      </c>
      <c r="E1686">
        <v>160.69999999999999</v>
      </c>
      <c r="G1686">
        <v>160.69999999999999</v>
      </c>
      <c r="H1686">
        <v>3513</v>
      </c>
      <c r="I1686">
        <v>6367</v>
      </c>
      <c r="J1686">
        <f t="shared" si="78"/>
        <v>59.080882352941174</v>
      </c>
      <c r="K1686">
        <f t="shared" si="79"/>
        <v>1966</v>
      </c>
      <c r="L1686">
        <f t="shared" si="80"/>
        <v>3</v>
      </c>
    </row>
    <row r="1687" spans="1:12" x14ac:dyDescent="0.25">
      <c r="A1687" s="1">
        <v>24174</v>
      </c>
      <c r="B1687">
        <v>160.1</v>
      </c>
      <c r="C1687">
        <v>160.4</v>
      </c>
      <c r="D1687">
        <v>158.6</v>
      </c>
      <c r="E1687">
        <v>159.4</v>
      </c>
      <c r="G1687">
        <v>159.4</v>
      </c>
      <c r="H1687">
        <v>1531</v>
      </c>
      <c r="I1687">
        <v>5200</v>
      </c>
      <c r="J1687">
        <f t="shared" si="78"/>
        <v>58.602941176470587</v>
      </c>
      <c r="K1687">
        <f t="shared" si="79"/>
        <v>1966</v>
      </c>
      <c r="L1687">
        <f t="shared" si="80"/>
        <v>3</v>
      </c>
    </row>
    <row r="1688" spans="1:12" x14ac:dyDescent="0.25">
      <c r="A1688" s="1">
        <v>24175</v>
      </c>
      <c r="B1688">
        <v>159.4</v>
      </c>
      <c r="C1688">
        <v>159.5</v>
      </c>
      <c r="D1688">
        <v>158</v>
      </c>
      <c r="E1688">
        <v>158.69999999999999</v>
      </c>
      <c r="G1688">
        <v>158.69999999999999</v>
      </c>
      <c r="H1688">
        <v>1550</v>
      </c>
      <c r="I1688">
        <v>4162</v>
      </c>
      <c r="J1688">
        <f t="shared" si="78"/>
        <v>58.345588235294116</v>
      </c>
      <c r="K1688">
        <f t="shared" si="79"/>
        <v>1966</v>
      </c>
      <c r="L1688">
        <f t="shared" si="80"/>
        <v>3</v>
      </c>
    </row>
    <row r="1689" spans="1:12" x14ac:dyDescent="0.25">
      <c r="A1689" s="1">
        <v>24176</v>
      </c>
      <c r="B1689">
        <v>159.30000000000001</v>
      </c>
      <c r="C1689">
        <v>160.6</v>
      </c>
      <c r="D1689">
        <v>159</v>
      </c>
      <c r="E1689">
        <v>160.6</v>
      </c>
      <c r="G1689">
        <v>160.6</v>
      </c>
      <c r="H1689">
        <v>1486</v>
      </c>
      <c r="I1689">
        <v>3290</v>
      </c>
      <c r="J1689">
        <f t="shared" si="78"/>
        <v>59.044117647058819</v>
      </c>
      <c r="K1689">
        <f t="shared" si="79"/>
        <v>1966</v>
      </c>
      <c r="L1689">
        <f t="shared" si="80"/>
        <v>3</v>
      </c>
    </row>
    <row r="1690" spans="1:12" x14ac:dyDescent="0.25">
      <c r="A1690" s="1">
        <v>24177</v>
      </c>
      <c r="B1690">
        <v>160.4</v>
      </c>
      <c r="C1690">
        <v>161.4</v>
      </c>
      <c r="D1690">
        <v>159.6</v>
      </c>
      <c r="E1690">
        <v>159.69999999999999</v>
      </c>
      <c r="G1690">
        <v>159.69999999999999</v>
      </c>
      <c r="H1690">
        <v>690</v>
      </c>
      <c r="I1690">
        <v>3031</v>
      </c>
      <c r="J1690">
        <f t="shared" si="78"/>
        <v>58.713235294117645</v>
      </c>
      <c r="K1690">
        <f t="shared" si="79"/>
        <v>1966</v>
      </c>
      <c r="L1690">
        <f t="shared" si="80"/>
        <v>3</v>
      </c>
    </row>
    <row r="1691" spans="1:12" x14ac:dyDescent="0.25">
      <c r="A1691" s="1">
        <v>24180</v>
      </c>
      <c r="B1691">
        <v>160</v>
      </c>
      <c r="C1691">
        <v>161</v>
      </c>
      <c r="D1691">
        <v>160</v>
      </c>
      <c r="E1691">
        <v>160.19999999999999</v>
      </c>
      <c r="G1691">
        <v>160.19999999999999</v>
      </c>
      <c r="H1691">
        <v>587</v>
      </c>
      <c r="I1691">
        <v>2531</v>
      </c>
      <c r="J1691">
        <f t="shared" si="78"/>
        <v>58.897058823529406</v>
      </c>
      <c r="K1691">
        <f t="shared" si="79"/>
        <v>1966</v>
      </c>
      <c r="L1691">
        <f t="shared" si="80"/>
        <v>3</v>
      </c>
    </row>
    <row r="1692" spans="1:12" x14ac:dyDescent="0.25">
      <c r="A1692" s="1">
        <v>24181</v>
      </c>
      <c r="B1692">
        <v>159.6</v>
      </c>
      <c r="C1692">
        <v>159.69999999999999</v>
      </c>
      <c r="D1692">
        <v>159.19999999999999</v>
      </c>
      <c r="E1692">
        <v>159.4</v>
      </c>
      <c r="G1692">
        <v>159.4</v>
      </c>
      <c r="H1692">
        <v>305</v>
      </c>
      <c r="I1692">
        <v>2296</v>
      </c>
      <c r="J1692">
        <f t="shared" si="78"/>
        <v>58.602941176470587</v>
      </c>
      <c r="K1692">
        <f t="shared" si="79"/>
        <v>1966</v>
      </c>
      <c r="L1692">
        <f t="shared" si="80"/>
        <v>3</v>
      </c>
    </row>
    <row r="1693" spans="1:12" x14ac:dyDescent="0.25">
      <c r="A1693" s="1">
        <v>24182</v>
      </c>
      <c r="B1693">
        <v>159</v>
      </c>
      <c r="C1693">
        <v>159.69999999999999</v>
      </c>
      <c r="D1693">
        <v>159</v>
      </c>
      <c r="E1693">
        <v>159.19999999999999</v>
      </c>
      <c r="G1693">
        <v>159.19999999999999</v>
      </c>
      <c r="H1693">
        <v>948</v>
      </c>
      <c r="I1693">
        <v>2557</v>
      </c>
      <c r="J1693">
        <f t="shared" si="78"/>
        <v>58.529411764705877</v>
      </c>
      <c r="K1693">
        <f t="shared" si="79"/>
        <v>1966</v>
      </c>
      <c r="L1693">
        <f t="shared" si="80"/>
        <v>3</v>
      </c>
    </row>
    <row r="1694" spans="1:12" x14ac:dyDescent="0.25">
      <c r="A1694" s="1">
        <v>24183</v>
      </c>
      <c r="B1694">
        <v>159.19999999999999</v>
      </c>
      <c r="C1694">
        <v>160</v>
      </c>
      <c r="D1694">
        <v>159.19999999999999</v>
      </c>
      <c r="E1694">
        <v>159.30000000000001</v>
      </c>
      <c r="G1694">
        <v>159.30000000000001</v>
      </c>
      <c r="H1694">
        <v>258</v>
      </c>
      <c r="I1694">
        <v>1923</v>
      </c>
      <c r="J1694">
        <f t="shared" si="78"/>
        <v>58.566176470588239</v>
      </c>
      <c r="K1694">
        <f t="shared" si="79"/>
        <v>1966</v>
      </c>
      <c r="L1694">
        <f t="shared" si="80"/>
        <v>3</v>
      </c>
    </row>
    <row r="1695" spans="1:12" x14ac:dyDescent="0.25">
      <c r="A1695" s="1">
        <v>24184</v>
      </c>
      <c r="B1695">
        <v>159.19999999999999</v>
      </c>
      <c r="C1695">
        <v>159.4</v>
      </c>
      <c r="D1695">
        <v>159</v>
      </c>
      <c r="E1695">
        <v>159.1</v>
      </c>
      <c r="G1695">
        <v>159.1</v>
      </c>
      <c r="H1695">
        <v>333</v>
      </c>
      <c r="I1695">
        <v>1801</v>
      </c>
      <c r="J1695">
        <f t="shared" si="78"/>
        <v>58.492647058823529</v>
      </c>
      <c r="K1695">
        <f t="shared" si="79"/>
        <v>1966</v>
      </c>
      <c r="L1695">
        <f t="shared" si="80"/>
        <v>3</v>
      </c>
    </row>
    <row r="1696" spans="1:12" x14ac:dyDescent="0.25">
      <c r="A1696" s="1">
        <v>24187</v>
      </c>
      <c r="B1696">
        <v>160</v>
      </c>
      <c r="C1696">
        <v>160.1</v>
      </c>
      <c r="D1696">
        <v>157.6</v>
      </c>
      <c r="E1696">
        <v>157.69999999999999</v>
      </c>
      <c r="G1696">
        <v>157.69999999999999</v>
      </c>
      <c r="H1696">
        <v>483</v>
      </c>
      <c r="I1696">
        <v>1550</v>
      </c>
      <c r="J1696">
        <f t="shared" si="78"/>
        <v>57.977941176470587</v>
      </c>
      <c r="K1696">
        <f t="shared" si="79"/>
        <v>1966</v>
      </c>
      <c r="L1696">
        <f t="shared" si="80"/>
        <v>3</v>
      </c>
    </row>
    <row r="1697" spans="1:12" x14ac:dyDescent="0.25">
      <c r="A1697" s="1">
        <v>24188</v>
      </c>
      <c r="B1697">
        <v>157.4</v>
      </c>
      <c r="C1697">
        <v>158.19999999999999</v>
      </c>
      <c r="D1697">
        <v>156.19999999999999</v>
      </c>
      <c r="E1697">
        <v>158</v>
      </c>
      <c r="G1697">
        <v>158</v>
      </c>
      <c r="H1697">
        <v>698</v>
      </c>
      <c r="I1697">
        <v>1239</v>
      </c>
      <c r="J1697">
        <f t="shared" si="78"/>
        <v>58.088235294117645</v>
      </c>
      <c r="K1697">
        <f t="shared" si="79"/>
        <v>1966</v>
      </c>
      <c r="L1697">
        <f t="shared" si="80"/>
        <v>3</v>
      </c>
    </row>
    <row r="1698" spans="1:12" x14ac:dyDescent="0.25">
      <c r="A1698" s="1">
        <v>24189</v>
      </c>
      <c r="B1698">
        <v>158.6</v>
      </c>
      <c r="C1698">
        <v>159</v>
      </c>
      <c r="D1698">
        <v>157.30000000000001</v>
      </c>
      <c r="E1698">
        <v>157.69999999999999</v>
      </c>
      <c r="G1698">
        <v>157.69999999999999</v>
      </c>
      <c r="H1698">
        <v>6554</v>
      </c>
      <c r="I1698">
        <v>36711</v>
      </c>
      <c r="J1698">
        <f t="shared" si="78"/>
        <v>57.977941176470587</v>
      </c>
      <c r="K1698">
        <f t="shared" si="79"/>
        <v>1966</v>
      </c>
      <c r="L1698">
        <f t="shared" si="80"/>
        <v>3</v>
      </c>
    </row>
    <row r="1699" spans="1:12" x14ac:dyDescent="0.25">
      <c r="A1699" s="1">
        <v>24190</v>
      </c>
      <c r="B1699">
        <v>158.1</v>
      </c>
      <c r="C1699">
        <v>159.6</v>
      </c>
      <c r="D1699">
        <v>157.4</v>
      </c>
      <c r="E1699">
        <v>159</v>
      </c>
      <c r="G1699">
        <v>159</v>
      </c>
      <c r="H1699">
        <v>4645</v>
      </c>
      <c r="I1699">
        <v>35937</v>
      </c>
      <c r="J1699">
        <f t="shared" si="78"/>
        <v>58.455882352941174</v>
      </c>
      <c r="K1699">
        <f t="shared" si="79"/>
        <v>1966</v>
      </c>
      <c r="L1699">
        <f t="shared" si="80"/>
        <v>3</v>
      </c>
    </row>
    <row r="1700" spans="1:12" x14ac:dyDescent="0.25">
      <c r="A1700" s="1">
        <v>24191</v>
      </c>
      <c r="B1700">
        <v>159.1</v>
      </c>
      <c r="C1700">
        <v>160.4</v>
      </c>
      <c r="D1700">
        <v>159.1</v>
      </c>
      <c r="E1700">
        <v>160.1</v>
      </c>
      <c r="G1700">
        <v>160.1</v>
      </c>
      <c r="H1700">
        <v>3856</v>
      </c>
      <c r="I1700">
        <v>35586</v>
      </c>
      <c r="J1700">
        <f t="shared" si="78"/>
        <v>58.860294117647058</v>
      </c>
      <c r="K1700">
        <f t="shared" si="79"/>
        <v>1966</v>
      </c>
      <c r="L1700">
        <f t="shared" si="80"/>
        <v>3</v>
      </c>
    </row>
    <row r="1701" spans="1:12" x14ac:dyDescent="0.25">
      <c r="A1701" s="1">
        <v>24194</v>
      </c>
      <c r="B1701">
        <v>160.1</v>
      </c>
      <c r="C1701">
        <v>160.19999999999999</v>
      </c>
      <c r="D1701">
        <v>158.5</v>
      </c>
      <c r="E1701">
        <v>159.30000000000001</v>
      </c>
      <c r="G1701">
        <v>159.30000000000001</v>
      </c>
      <c r="H1701">
        <v>3962</v>
      </c>
      <c r="I1701">
        <v>35743</v>
      </c>
      <c r="J1701">
        <f t="shared" si="78"/>
        <v>58.566176470588239</v>
      </c>
      <c r="K1701">
        <f t="shared" si="79"/>
        <v>1966</v>
      </c>
      <c r="L1701">
        <f t="shared" si="80"/>
        <v>3</v>
      </c>
    </row>
    <row r="1702" spans="1:12" x14ac:dyDescent="0.25">
      <c r="A1702" s="1">
        <v>24195</v>
      </c>
      <c r="B1702">
        <v>159.30000000000001</v>
      </c>
      <c r="C1702">
        <v>159.4</v>
      </c>
      <c r="D1702">
        <v>157.5</v>
      </c>
      <c r="E1702">
        <v>157.5</v>
      </c>
      <c r="G1702">
        <v>157.5</v>
      </c>
      <c r="H1702">
        <v>4089</v>
      </c>
      <c r="I1702">
        <v>36145</v>
      </c>
      <c r="J1702">
        <f t="shared" si="78"/>
        <v>57.904411764705884</v>
      </c>
      <c r="K1702">
        <f t="shared" si="79"/>
        <v>1966</v>
      </c>
      <c r="L1702">
        <f t="shared" si="80"/>
        <v>3</v>
      </c>
    </row>
    <row r="1703" spans="1:12" x14ac:dyDescent="0.25">
      <c r="A1703" s="1">
        <v>24196</v>
      </c>
      <c r="B1703">
        <v>158.19999999999999</v>
      </c>
      <c r="C1703">
        <v>159.30000000000001</v>
      </c>
      <c r="D1703">
        <v>157.6</v>
      </c>
      <c r="E1703">
        <v>158.4</v>
      </c>
      <c r="G1703">
        <v>158.4</v>
      </c>
      <c r="H1703">
        <v>4992</v>
      </c>
      <c r="I1703">
        <v>35353</v>
      </c>
      <c r="J1703">
        <f t="shared" si="78"/>
        <v>58.235294117647058</v>
      </c>
      <c r="K1703">
        <f t="shared" si="79"/>
        <v>1966</v>
      </c>
      <c r="L1703">
        <f t="shared" si="80"/>
        <v>3</v>
      </c>
    </row>
    <row r="1704" spans="1:12" x14ac:dyDescent="0.25">
      <c r="A1704" s="1">
        <v>24197</v>
      </c>
      <c r="B1704">
        <v>158</v>
      </c>
      <c r="C1704">
        <v>158.19999999999999</v>
      </c>
      <c r="D1704">
        <v>156.4</v>
      </c>
      <c r="E1704">
        <v>156.69999999999999</v>
      </c>
      <c r="G1704">
        <v>156.69999999999999</v>
      </c>
      <c r="H1704">
        <v>9082</v>
      </c>
      <c r="I1704">
        <v>34847</v>
      </c>
      <c r="J1704">
        <f t="shared" si="78"/>
        <v>57.610294117647058</v>
      </c>
      <c r="K1704">
        <f t="shared" si="79"/>
        <v>1966</v>
      </c>
      <c r="L1704">
        <f t="shared" si="80"/>
        <v>3</v>
      </c>
    </row>
    <row r="1705" spans="1:12" x14ac:dyDescent="0.25">
      <c r="A1705" s="1">
        <v>24198</v>
      </c>
      <c r="B1705">
        <v>157.1</v>
      </c>
      <c r="C1705">
        <v>158.4</v>
      </c>
      <c r="D1705">
        <v>156.4</v>
      </c>
      <c r="E1705">
        <v>157.6</v>
      </c>
      <c r="G1705">
        <v>157.6</v>
      </c>
      <c r="H1705">
        <v>5721</v>
      </c>
      <c r="I1705">
        <v>33960</v>
      </c>
      <c r="J1705">
        <f t="shared" si="78"/>
        <v>57.941176470588232</v>
      </c>
      <c r="K1705">
        <f t="shared" si="79"/>
        <v>1966</v>
      </c>
      <c r="L1705">
        <f t="shared" si="80"/>
        <v>4</v>
      </c>
    </row>
    <row r="1706" spans="1:12" x14ac:dyDescent="0.25">
      <c r="A1706" s="1">
        <v>24201</v>
      </c>
      <c r="B1706">
        <v>157.4</v>
      </c>
      <c r="C1706">
        <v>158.5</v>
      </c>
      <c r="D1706">
        <v>156.69999999999999</v>
      </c>
      <c r="E1706">
        <v>158.4</v>
      </c>
      <c r="G1706">
        <v>158.4</v>
      </c>
      <c r="H1706">
        <v>3546</v>
      </c>
      <c r="I1706">
        <v>33213</v>
      </c>
      <c r="J1706">
        <f t="shared" si="78"/>
        <v>58.235294117647058</v>
      </c>
      <c r="K1706">
        <f t="shared" si="79"/>
        <v>1966</v>
      </c>
      <c r="L1706">
        <f t="shared" si="80"/>
        <v>4</v>
      </c>
    </row>
    <row r="1707" spans="1:12" x14ac:dyDescent="0.25">
      <c r="A1707" s="1">
        <v>24202</v>
      </c>
      <c r="B1707">
        <v>158.4</v>
      </c>
      <c r="C1707">
        <v>159</v>
      </c>
      <c r="D1707">
        <v>157.69999999999999</v>
      </c>
      <c r="E1707">
        <v>159</v>
      </c>
      <c r="G1707">
        <v>159</v>
      </c>
      <c r="H1707">
        <v>3653</v>
      </c>
      <c r="I1707">
        <v>32911</v>
      </c>
      <c r="J1707">
        <f t="shared" si="78"/>
        <v>58.455882352941174</v>
      </c>
      <c r="K1707">
        <f t="shared" si="79"/>
        <v>1966</v>
      </c>
      <c r="L1707">
        <f t="shared" si="80"/>
        <v>4</v>
      </c>
    </row>
    <row r="1708" spans="1:12" x14ac:dyDescent="0.25">
      <c r="A1708" s="1">
        <v>24203</v>
      </c>
      <c r="B1708">
        <v>159.19999999999999</v>
      </c>
      <c r="C1708">
        <v>160.1</v>
      </c>
      <c r="D1708">
        <v>159</v>
      </c>
      <c r="E1708">
        <v>160</v>
      </c>
      <c r="G1708">
        <v>160</v>
      </c>
      <c r="H1708">
        <v>2790</v>
      </c>
      <c r="I1708">
        <v>32688</v>
      </c>
      <c r="J1708">
        <f t="shared" si="78"/>
        <v>58.823529411764703</v>
      </c>
      <c r="K1708">
        <f t="shared" si="79"/>
        <v>1966</v>
      </c>
      <c r="L1708">
        <f t="shared" si="80"/>
        <v>4</v>
      </c>
    </row>
    <row r="1709" spans="1:12" x14ac:dyDescent="0.25">
      <c r="A1709" s="1">
        <v>24204</v>
      </c>
      <c r="B1709">
        <v>160.1</v>
      </c>
      <c r="C1709">
        <v>161.4</v>
      </c>
      <c r="D1709">
        <v>159.5</v>
      </c>
      <c r="E1709">
        <v>161</v>
      </c>
      <c r="G1709">
        <v>161</v>
      </c>
      <c r="H1709">
        <v>4655</v>
      </c>
      <c r="I1709">
        <v>31265</v>
      </c>
      <c r="J1709">
        <f t="shared" si="78"/>
        <v>59.191176470588239</v>
      </c>
      <c r="K1709">
        <f t="shared" si="79"/>
        <v>1966</v>
      </c>
      <c r="L1709">
        <f t="shared" si="80"/>
        <v>4</v>
      </c>
    </row>
    <row r="1710" spans="1:12" x14ac:dyDescent="0.25">
      <c r="A1710" s="1">
        <v>24208</v>
      </c>
      <c r="B1710">
        <v>161</v>
      </c>
      <c r="C1710">
        <v>161</v>
      </c>
      <c r="D1710">
        <v>160</v>
      </c>
      <c r="E1710">
        <v>160.19999999999999</v>
      </c>
      <c r="G1710">
        <v>160.19999999999999</v>
      </c>
      <c r="H1710">
        <v>5482</v>
      </c>
      <c r="I1710">
        <v>29486</v>
      </c>
      <c r="J1710">
        <f t="shared" si="78"/>
        <v>58.897058823529406</v>
      </c>
      <c r="K1710">
        <f t="shared" si="79"/>
        <v>1966</v>
      </c>
      <c r="L1710">
        <f t="shared" si="80"/>
        <v>4</v>
      </c>
    </row>
    <row r="1711" spans="1:12" x14ac:dyDescent="0.25">
      <c r="A1711" s="1">
        <v>24209</v>
      </c>
      <c r="B1711">
        <v>159.30000000000001</v>
      </c>
      <c r="C1711">
        <v>160.4</v>
      </c>
      <c r="D1711">
        <v>159</v>
      </c>
      <c r="E1711">
        <v>159.6</v>
      </c>
      <c r="G1711">
        <v>159.6</v>
      </c>
      <c r="H1711">
        <v>1719</v>
      </c>
      <c r="I1711">
        <v>29228</v>
      </c>
      <c r="J1711">
        <f t="shared" si="78"/>
        <v>58.67647058823529</v>
      </c>
      <c r="K1711">
        <f t="shared" si="79"/>
        <v>1966</v>
      </c>
      <c r="L1711">
        <f t="shared" si="80"/>
        <v>4</v>
      </c>
    </row>
    <row r="1712" spans="1:12" x14ac:dyDescent="0.25">
      <c r="A1712" s="1">
        <v>24210</v>
      </c>
      <c r="B1712">
        <v>159.1</v>
      </c>
      <c r="C1712">
        <v>162.1</v>
      </c>
      <c r="D1712">
        <v>159.1</v>
      </c>
      <c r="E1712">
        <v>161.4</v>
      </c>
      <c r="G1712">
        <v>161.4</v>
      </c>
      <c r="H1712">
        <v>3451</v>
      </c>
      <c r="I1712">
        <v>28874</v>
      </c>
      <c r="J1712">
        <f t="shared" si="78"/>
        <v>59.338235294117652</v>
      </c>
      <c r="K1712">
        <f t="shared" si="79"/>
        <v>1966</v>
      </c>
      <c r="L1712">
        <f t="shared" si="80"/>
        <v>4</v>
      </c>
    </row>
    <row r="1713" spans="1:12" x14ac:dyDescent="0.25">
      <c r="A1713" s="1">
        <v>24211</v>
      </c>
      <c r="B1713">
        <v>161.4</v>
      </c>
      <c r="C1713">
        <v>162.30000000000001</v>
      </c>
      <c r="D1713">
        <v>161.19999999999999</v>
      </c>
      <c r="E1713">
        <v>161.30000000000001</v>
      </c>
      <c r="G1713">
        <v>161.30000000000001</v>
      </c>
      <c r="H1713">
        <v>6826</v>
      </c>
      <c r="I1713">
        <v>27925</v>
      </c>
      <c r="J1713">
        <f t="shared" si="78"/>
        <v>59.301470588235304</v>
      </c>
      <c r="K1713">
        <f t="shared" si="79"/>
        <v>1966</v>
      </c>
      <c r="L1713">
        <f t="shared" si="80"/>
        <v>4</v>
      </c>
    </row>
    <row r="1714" spans="1:12" x14ac:dyDescent="0.25">
      <c r="A1714" s="1">
        <v>24212</v>
      </c>
      <c r="B1714">
        <v>161.30000000000001</v>
      </c>
      <c r="C1714">
        <v>162.4</v>
      </c>
      <c r="D1714">
        <v>161.30000000000001</v>
      </c>
      <c r="E1714">
        <v>161.69999999999999</v>
      </c>
      <c r="G1714">
        <v>161.69999999999999</v>
      </c>
      <c r="H1714">
        <v>4572</v>
      </c>
      <c r="I1714">
        <v>27824</v>
      </c>
      <c r="J1714">
        <f t="shared" si="78"/>
        <v>59.448529411764703</v>
      </c>
      <c r="K1714">
        <f t="shared" si="79"/>
        <v>1966</v>
      </c>
      <c r="L1714">
        <f t="shared" si="80"/>
        <v>4</v>
      </c>
    </row>
    <row r="1715" spans="1:12" x14ac:dyDescent="0.25">
      <c r="A1715" s="1">
        <v>24215</v>
      </c>
      <c r="B1715">
        <v>162.19999999999999</v>
      </c>
      <c r="C1715">
        <v>162.30000000000001</v>
      </c>
      <c r="D1715">
        <v>161.30000000000001</v>
      </c>
      <c r="E1715">
        <v>162.1</v>
      </c>
      <c r="G1715">
        <v>162.1</v>
      </c>
      <c r="H1715">
        <v>2295</v>
      </c>
      <c r="I1715">
        <v>27659</v>
      </c>
      <c r="J1715">
        <f t="shared" si="78"/>
        <v>59.595588235294116</v>
      </c>
      <c r="K1715">
        <f t="shared" si="79"/>
        <v>1966</v>
      </c>
      <c r="L1715">
        <f t="shared" si="80"/>
        <v>4</v>
      </c>
    </row>
    <row r="1716" spans="1:12" x14ac:dyDescent="0.25">
      <c r="A1716" s="1">
        <v>24216</v>
      </c>
      <c r="B1716">
        <v>162.30000000000001</v>
      </c>
      <c r="C1716">
        <v>162.4</v>
      </c>
      <c r="D1716">
        <v>161.5</v>
      </c>
      <c r="E1716">
        <v>162.19999999999999</v>
      </c>
      <c r="G1716">
        <v>162.19999999999999</v>
      </c>
      <c r="H1716">
        <v>2679</v>
      </c>
      <c r="I1716">
        <v>27566</v>
      </c>
      <c r="J1716">
        <f t="shared" si="78"/>
        <v>59.632352941176464</v>
      </c>
      <c r="K1716">
        <f t="shared" si="79"/>
        <v>1966</v>
      </c>
      <c r="L1716">
        <f t="shared" si="80"/>
        <v>4</v>
      </c>
    </row>
    <row r="1717" spans="1:12" x14ac:dyDescent="0.25">
      <c r="A1717" s="1">
        <v>24217</v>
      </c>
      <c r="B1717">
        <v>162.19999999999999</v>
      </c>
      <c r="C1717">
        <v>163.69999999999999</v>
      </c>
      <c r="D1717">
        <v>162.19999999999999</v>
      </c>
      <c r="E1717">
        <v>163.5</v>
      </c>
      <c r="G1717">
        <v>163.5</v>
      </c>
      <c r="H1717">
        <v>2686</v>
      </c>
      <c r="I1717">
        <v>26907</v>
      </c>
      <c r="J1717">
        <f t="shared" si="78"/>
        <v>60.110294117647058</v>
      </c>
      <c r="K1717">
        <f t="shared" si="79"/>
        <v>1966</v>
      </c>
      <c r="L1717">
        <f t="shared" si="80"/>
        <v>4</v>
      </c>
    </row>
    <row r="1718" spans="1:12" x14ac:dyDescent="0.25">
      <c r="A1718" s="1">
        <v>24218</v>
      </c>
      <c r="B1718">
        <v>163.6</v>
      </c>
      <c r="C1718">
        <v>163.69999999999999</v>
      </c>
      <c r="D1718">
        <v>161.6</v>
      </c>
      <c r="E1718">
        <v>162.6</v>
      </c>
      <c r="G1718">
        <v>162.6</v>
      </c>
      <c r="H1718">
        <v>3874</v>
      </c>
      <c r="I1718">
        <v>26565</v>
      </c>
      <c r="J1718">
        <f t="shared" si="78"/>
        <v>59.779411764705877</v>
      </c>
      <c r="K1718">
        <f t="shared" si="79"/>
        <v>1966</v>
      </c>
      <c r="L1718">
        <f t="shared" si="80"/>
        <v>4</v>
      </c>
    </row>
    <row r="1719" spans="1:12" x14ac:dyDescent="0.25">
      <c r="A1719" s="1">
        <v>24219</v>
      </c>
      <c r="B1719">
        <v>162.4</v>
      </c>
      <c r="C1719">
        <v>163.30000000000001</v>
      </c>
      <c r="D1719">
        <v>162.30000000000001</v>
      </c>
      <c r="E1719">
        <v>163.19999999999999</v>
      </c>
      <c r="G1719">
        <v>163.19999999999999</v>
      </c>
      <c r="H1719">
        <v>3503</v>
      </c>
      <c r="I1719">
        <v>25086</v>
      </c>
      <c r="J1719">
        <f t="shared" si="78"/>
        <v>59.999999999999993</v>
      </c>
      <c r="K1719">
        <f t="shared" si="79"/>
        <v>1966</v>
      </c>
      <c r="L1719">
        <f t="shared" si="80"/>
        <v>4</v>
      </c>
    </row>
    <row r="1720" spans="1:12" x14ac:dyDescent="0.25">
      <c r="A1720" s="1">
        <v>24222</v>
      </c>
      <c r="B1720">
        <v>163.30000000000001</v>
      </c>
      <c r="C1720">
        <v>164.1</v>
      </c>
      <c r="D1720">
        <v>163.30000000000001</v>
      </c>
      <c r="E1720">
        <v>163.5</v>
      </c>
      <c r="G1720">
        <v>163.5</v>
      </c>
      <c r="H1720">
        <v>2614</v>
      </c>
      <c r="I1720">
        <v>24150</v>
      </c>
      <c r="J1720">
        <f t="shared" si="78"/>
        <v>60.110294117647058</v>
      </c>
      <c r="K1720">
        <f t="shared" si="79"/>
        <v>1966</v>
      </c>
      <c r="L1720">
        <f t="shared" si="80"/>
        <v>4</v>
      </c>
    </row>
    <row r="1721" spans="1:12" x14ac:dyDescent="0.25">
      <c r="A1721" s="1">
        <v>24223</v>
      </c>
      <c r="B1721">
        <v>164.1</v>
      </c>
      <c r="C1721">
        <v>164.2</v>
      </c>
      <c r="D1721">
        <v>162.4</v>
      </c>
      <c r="E1721">
        <v>162.5</v>
      </c>
      <c r="G1721">
        <v>162.5</v>
      </c>
      <c r="H1721">
        <v>2499</v>
      </c>
      <c r="I1721">
        <v>23946</v>
      </c>
      <c r="J1721">
        <f t="shared" si="78"/>
        <v>59.742647058823529</v>
      </c>
      <c r="K1721">
        <f t="shared" si="79"/>
        <v>1966</v>
      </c>
      <c r="L1721">
        <f t="shared" si="80"/>
        <v>4</v>
      </c>
    </row>
    <row r="1722" spans="1:12" x14ac:dyDescent="0.25">
      <c r="A1722" s="1">
        <v>24224</v>
      </c>
      <c r="B1722">
        <v>161.4</v>
      </c>
      <c r="C1722">
        <v>162.19999999999999</v>
      </c>
      <c r="D1722">
        <v>160.1</v>
      </c>
      <c r="E1722">
        <v>160.30000000000001</v>
      </c>
      <c r="G1722">
        <v>160.30000000000001</v>
      </c>
      <c r="H1722">
        <v>2729</v>
      </c>
      <c r="I1722">
        <v>22664</v>
      </c>
      <c r="J1722">
        <f t="shared" si="78"/>
        <v>58.933823529411768</v>
      </c>
      <c r="K1722">
        <f t="shared" si="79"/>
        <v>1966</v>
      </c>
      <c r="L1722">
        <f t="shared" si="80"/>
        <v>4</v>
      </c>
    </row>
    <row r="1723" spans="1:12" x14ac:dyDescent="0.25">
      <c r="A1723" s="1">
        <v>24225</v>
      </c>
      <c r="B1723">
        <v>159.5</v>
      </c>
      <c r="C1723">
        <v>160.30000000000001</v>
      </c>
      <c r="D1723">
        <v>158.6</v>
      </c>
      <c r="E1723">
        <v>159</v>
      </c>
      <c r="G1723">
        <v>159</v>
      </c>
      <c r="H1723">
        <v>4721</v>
      </c>
      <c r="I1723">
        <v>20169</v>
      </c>
      <c r="J1723">
        <f t="shared" si="78"/>
        <v>58.455882352941174</v>
      </c>
      <c r="K1723">
        <f t="shared" si="79"/>
        <v>1966</v>
      </c>
      <c r="L1723">
        <f t="shared" si="80"/>
        <v>4</v>
      </c>
    </row>
    <row r="1724" spans="1:12" x14ac:dyDescent="0.25">
      <c r="A1724" s="1">
        <v>24226</v>
      </c>
      <c r="B1724">
        <v>161.19999999999999</v>
      </c>
      <c r="C1724">
        <v>162.6</v>
      </c>
      <c r="D1724">
        <v>161.19999999999999</v>
      </c>
      <c r="E1724">
        <v>162.1</v>
      </c>
      <c r="G1724">
        <v>162.1</v>
      </c>
      <c r="H1724">
        <v>5130</v>
      </c>
      <c r="I1724">
        <v>17871</v>
      </c>
      <c r="J1724">
        <f t="shared" si="78"/>
        <v>59.595588235294116</v>
      </c>
      <c r="K1724">
        <f t="shared" si="79"/>
        <v>1966</v>
      </c>
      <c r="L1724">
        <f t="shared" si="80"/>
        <v>4</v>
      </c>
    </row>
    <row r="1725" spans="1:12" x14ac:dyDescent="0.25">
      <c r="A1725" s="1">
        <v>24229</v>
      </c>
      <c r="B1725">
        <v>162.1</v>
      </c>
      <c r="C1725">
        <v>163.19999999999999</v>
      </c>
      <c r="D1725">
        <v>161.69999999999999</v>
      </c>
      <c r="E1725">
        <v>162.6</v>
      </c>
      <c r="G1725">
        <v>162.6</v>
      </c>
      <c r="H1725">
        <v>5248</v>
      </c>
      <c r="I1725">
        <v>15622</v>
      </c>
      <c r="J1725">
        <f t="shared" si="78"/>
        <v>59.779411764705877</v>
      </c>
      <c r="K1725">
        <f t="shared" si="79"/>
        <v>1966</v>
      </c>
      <c r="L1725">
        <f t="shared" si="80"/>
        <v>5</v>
      </c>
    </row>
    <row r="1726" spans="1:12" x14ac:dyDescent="0.25">
      <c r="A1726" s="1">
        <v>24230</v>
      </c>
      <c r="B1726">
        <v>162.4</v>
      </c>
      <c r="C1726">
        <v>163.1</v>
      </c>
      <c r="D1726">
        <v>162.19999999999999</v>
      </c>
      <c r="E1726">
        <v>162.69999999999999</v>
      </c>
      <c r="G1726">
        <v>162.69999999999999</v>
      </c>
      <c r="H1726">
        <v>1532</v>
      </c>
      <c r="I1726">
        <v>15368</v>
      </c>
      <c r="J1726">
        <f t="shared" si="78"/>
        <v>59.816176470588232</v>
      </c>
      <c r="K1726">
        <f t="shared" si="79"/>
        <v>1966</v>
      </c>
      <c r="L1726">
        <f t="shared" si="80"/>
        <v>5</v>
      </c>
    </row>
    <row r="1727" spans="1:12" x14ac:dyDescent="0.25">
      <c r="A1727" s="1">
        <v>24231</v>
      </c>
      <c r="B1727">
        <v>162.30000000000001</v>
      </c>
      <c r="C1727">
        <v>162.4</v>
      </c>
      <c r="D1727">
        <v>161</v>
      </c>
      <c r="E1727">
        <v>161.4</v>
      </c>
      <c r="G1727">
        <v>161.4</v>
      </c>
      <c r="H1727">
        <v>1117</v>
      </c>
      <c r="I1727">
        <v>14963</v>
      </c>
      <c r="J1727">
        <f t="shared" si="78"/>
        <v>59.338235294117652</v>
      </c>
      <c r="K1727">
        <f t="shared" si="79"/>
        <v>1966</v>
      </c>
      <c r="L1727">
        <f t="shared" si="80"/>
        <v>5</v>
      </c>
    </row>
    <row r="1728" spans="1:12" x14ac:dyDescent="0.25">
      <c r="A1728" s="1">
        <v>24232</v>
      </c>
      <c r="B1728">
        <v>160.30000000000001</v>
      </c>
      <c r="C1728">
        <v>160.5</v>
      </c>
      <c r="D1728">
        <v>159.1</v>
      </c>
      <c r="E1728">
        <v>159.30000000000001</v>
      </c>
      <c r="G1728">
        <v>159.30000000000001</v>
      </c>
      <c r="H1728">
        <v>1426</v>
      </c>
      <c r="I1728">
        <v>14583</v>
      </c>
      <c r="J1728">
        <f t="shared" si="78"/>
        <v>58.566176470588239</v>
      </c>
      <c r="K1728">
        <f t="shared" si="79"/>
        <v>1966</v>
      </c>
      <c r="L1728">
        <f t="shared" si="80"/>
        <v>5</v>
      </c>
    </row>
    <row r="1729" spans="1:12" x14ac:dyDescent="0.25">
      <c r="A1729" s="1">
        <v>24233</v>
      </c>
      <c r="B1729">
        <v>159</v>
      </c>
      <c r="C1729">
        <v>159.6</v>
      </c>
      <c r="D1729">
        <v>158.19999999999999</v>
      </c>
      <c r="E1729">
        <v>159.4</v>
      </c>
      <c r="G1729">
        <v>159.4</v>
      </c>
      <c r="H1729">
        <v>2794</v>
      </c>
      <c r="I1729">
        <v>13619</v>
      </c>
      <c r="J1729">
        <f t="shared" si="78"/>
        <v>58.602941176470587</v>
      </c>
      <c r="K1729">
        <f t="shared" si="79"/>
        <v>1966</v>
      </c>
      <c r="L1729">
        <f t="shared" si="80"/>
        <v>5</v>
      </c>
    </row>
    <row r="1730" spans="1:12" x14ac:dyDescent="0.25">
      <c r="A1730" s="1">
        <v>24236</v>
      </c>
      <c r="B1730">
        <v>159.4</v>
      </c>
      <c r="C1730">
        <v>161.4</v>
      </c>
      <c r="D1730">
        <v>159.4</v>
      </c>
      <c r="E1730">
        <v>161</v>
      </c>
      <c r="G1730">
        <v>161</v>
      </c>
      <c r="H1730">
        <v>2354</v>
      </c>
      <c r="I1730">
        <v>12067</v>
      </c>
      <c r="J1730">
        <f t="shared" ref="J1730:J1793" si="81">G1730/100*5000/136</f>
        <v>59.191176470588239</v>
      </c>
      <c r="K1730">
        <f t="shared" ref="K1730:K1793" si="82">YEAR(A1730)</f>
        <v>1966</v>
      </c>
      <c r="L1730">
        <f t="shared" ref="L1730:L1793" si="83">MONTH(A1730)</f>
        <v>5</v>
      </c>
    </row>
    <row r="1731" spans="1:12" x14ac:dyDescent="0.25">
      <c r="A1731" s="1">
        <v>24237</v>
      </c>
      <c r="B1731">
        <v>159.6</v>
      </c>
      <c r="C1731">
        <v>160.6</v>
      </c>
      <c r="D1731">
        <v>159.5</v>
      </c>
      <c r="E1731">
        <v>160.19999999999999</v>
      </c>
      <c r="G1731">
        <v>160.19999999999999</v>
      </c>
      <c r="H1731">
        <v>3198</v>
      </c>
      <c r="I1731">
        <v>10400</v>
      </c>
      <c r="J1731">
        <f t="shared" si="81"/>
        <v>58.897058823529406</v>
      </c>
      <c r="K1731">
        <f t="shared" si="82"/>
        <v>1966</v>
      </c>
      <c r="L1731">
        <f t="shared" si="83"/>
        <v>5</v>
      </c>
    </row>
    <row r="1732" spans="1:12" x14ac:dyDescent="0.25">
      <c r="A1732" s="1">
        <v>24238</v>
      </c>
      <c r="B1732">
        <v>159.6</v>
      </c>
      <c r="C1732">
        <v>163</v>
      </c>
      <c r="D1732">
        <v>159.6</v>
      </c>
      <c r="E1732">
        <v>162.19999999999999</v>
      </c>
      <c r="G1732">
        <v>162.19999999999999</v>
      </c>
      <c r="H1732">
        <v>4564</v>
      </c>
      <c r="I1732">
        <v>9307</v>
      </c>
      <c r="J1732">
        <f t="shared" si="81"/>
        <v>59.632352941176464</v>
      </c>
      <c r="K1732">
        <f t="shared" si="82"/>
        <v>1966</v>
      </c>
      <c r="L1732">
        <f t="shared" si="83"/>
        <v>5</v>
      </c>
    </row>
    <row r="1733" spans="1:12" x14ac:dyDescent="0.25">
      <c r="A1733" s="1">
        <v>24239</v>
      </c>
      <c r="B1733">
        <v>161.4</v>
      </c>
      <c r="C1733">
        <v>162.1</v>
      </c>
      <c r="D1733">
        <v>160.19999999999999</v>
      </c>
      <c r="E1733">
        <v>160.4</v>
      </c>
      <c r="G1733">
        <v>160.4</v>
      </c>
      <c r="H1733">
        <v>2655</v>
      </c>
      <c r="I1733">
        <v>7490</v>
      </c>
      <c r="J1733">
        <f t="shared" si="81"/>
        <v>58.970588235294123</v>
      </c>
      <c r="K1733">
        <f t="shared" si="82"/>
        <v>1966</v>
      </c>
      <c r="L1733">
        <f t="shared" si="83"/>
        <v>5</v>
      </c>
    </row>
    <row r="1734" spans="1:12" x14ac:dyDescent="0.25">
      <c r="A1734" s="1">
        <v>24240</v>
      </c>
      <c r="B1734">
        <v>160.19999999999999</v>
      </c>
      <c r="C1734">
        <v>162.19999999999999</v>
      </c>
      <c r="D1734">
        <v>160.19999999999999</v>
      </c>
      <c r="E1734">
        <v>161.5</v>
      </c>
      <c r="G1734">
        <v>161.5</v>
      </c>
      <c r="H1734">
        <v>2044</v>
      </c>
      <c r="I1734">
        <v>6400</v>
      </c>
      <c r="J1734">
        <f t="shared" si="81"/>
        <v>59.375</v>
      </c>
      <c r="K1734">
        <f t="shared" si="82"/>
        <v>1966</v>
      </c>
      <c r="L1734">
        <f t="shared" si="83"/>
        <v>5</v>
      </c>
    </row>
    <row r="1735" spans="1:12" x14ac:dyDescent="0.25">
      <c r="A1735" s="1">
        <v>24243</v>
      </c>
      <c r="B1735">
        <v>161.6</v>
      </c>
      <c r="C1735">
        <v>162</v>
      </c>
      <c r="D1735">
        <v>161</v>
      </c>
      <c r="E1735">
        <v>161.6</v>
      </c>
      <c r="G1735">
        <v>161.6</v>
      </c>
      <c r="H1735">
        <v>1699</v>
      </c>
      <c r="I1735">
        <v>5471</v>
      </c>
      <c r="J1735">
        <f t="shared" si="81"/>
        <v>59.411764705882348</v>
      </c>
      <c r="K1735">
        <f t="shared" si="82"/>
        <v>1966</v>
      </c>
      <c r="L1735">
        <f t="shared" si="83"/>
        <v>5</v>
      </c>
    </row>
    <row r="1736" spans="1:12" x14ac:dyDescent="0.25">
      <c r="A1736" s="1">
        <v>24244</v>
      </c>
      <c r="B1736">
        <v>161.6</v>
      </c>
      <c r="C1736">
        <v>164.2</v>
      </c>
      <c r="D1736">
        <v>161.5</v>
      </c>
      <c r="E1736">
        <v>164.2</v>
      </c>
      <c r="G1736">
        <v>164.2</v>
      </c>
      <c r="H1736">
        <v>995</v>
      </c>
      <c r="I1736">
        <v>4553</v>
      </c>
      <c r="J1736">
        <f t="shared" si="81"/>
        <v>60.367647058823529</v>
      </c>
      <c r="K1736">
        <f t="shared" si="82"/>
        <v>1966</v>
      </c>
      <c r="L1736">
        <f t="shared" si="83"/>
        <v>5</v>
      </c>
    </row>
    <row r="1737" spans="1:12" x14ac:dyDescent="0.25">
      <c r="A1737" s="1">
        <v>24245</v>
      </c>
      <c r="B1737">
        <v>164</v>
      </c>
      <c r="C1737">
        <v>166.2</v>
      </c>
      <c r="D1737">
        <v>163.5</v>
      </c>
      <c r="E1737">
        <v>165.5</v>
      </c>
      <c r="G1737">
        <v>165.5</v>
      </c>
      <c r="H1737">
        <v>1936</v>
      </c>
      <c r="I1737">
        <v>3753</v>
      </c>
      <c r="J1737">
        <f t="shared" si="81"/>
        <v>60.845588235294116</v>
      </c>
      <c r="K1737">
        <f t="shared" si="82"/>
        <v>1966</v>
      </c>
      <c r="L1737">
        <f t="shared" si="83"/>
        <v>5</v>
      </c>
    </row>
    <row r="1738" spans="1:12" x14ac:dyDescent="0.25">
      <c r="A1738" s="1">
        <v>24246</v>
      </c>
      <c r="B1738">
        <v>165.4</v>
      </c>
      <c r="C1738">
        <v>165.4</v>
      </c>
      <c r="D1738">
        <v>161.19999999999999</v>
      </c>
      <c r="E1738">
        <v>161.19999999999999</v>
      </c>
      <c r="G1738">
        <v>161.19999999999999</v>
      </c>
      <c r="H1738">
        <v>1616</v>
      </c>
      <c r="I1738">
        <v>2454</v>
      </c>
      <c r="J1738">
        <f t="shared" si="81"/>
        <v>59.264705882352935</v>
      </c>
      <c r="K1738">
        <f t="shared" si="82"/>
        <v>1966</v>
      </c>
      <c r="L1738">
        <f t="shared" si="83"/>
        <v>5</v>
      </c>
    </row>
    <row r="1739" spans="1:12" x14ac:dyDescent="0.25">
      <c r="A1739" s="1">
        <v>24247</v>
      </c>
      <c r="B1739">
        <v>162.30000000000001</v>
      </c>
      <c r="C1739">
        <v>162.6</v>
      </c>
      <c r="D1739">
        <v>161.5</v>
      </c>
      <c r="E1739">
        <v>162.30000000000001</v>
      </c>
      <c r="G1739">
        <v>162.30000000000001</v>
      </c>
      <c r="H1739">
        <v>6361</v>
      </c>
      <c r="I1739">
        <v>28791</v>
      </c>
      <c r="J1739">
        <f t="shared" si="81"/>
        <v>59.669117647058833</v>
      </c>
      <c r="K1739">
        <f t="shared" si="82"/>
        <v>1966</v>
      </c>
      <c r="L1739">
        <f t="shared" si="83"/>
        <v>5</v>
      </c>
    </row>
    <row r="1740" spans="1:12" x14ac:dyDescent="0.25">
      <c r="A1740" s="1">
        <v>24250</v>
      </c>
      <c r="B1740">
        <v>162.19999999999999</v>
      </c>
      <c r="C1740">
        <v>164</v>
      </c>
      <c r="D1740">
        <v>162.1</v>
      </c>
      <c r="E1740">
        <v>163.69999999999999</v>
      </c>
      <c r="G1740">
        <v>163.69999999999999</v>
      </c>
      <c r="H1740">
        <v>4731</v>
      </c>
      <c r="I1740">
        <v>29164</v>
      </c>
      <c r="J1740">
        <f t="shared" si="81"/>
        <v>60.183823529411761</v>
      </c>
      <c r="K1740">
        <f t="shared" si="82"/>
        <v>1966</v>
      </c>
      <c r="L1740">
        <f t="shared" si="83"/>
        <v>5</v>
      </c>
    </row>
    <row r="1741" spans="1:12" x14ac:dyDescent="0.25">
      <c r="A1741" s="1">
        <v>24251</v>
      </c>
      <c r="B1741">
        <v>164</v>
      </c>
      <c r="C1741">
        <v>164</v>
      </c>
      <c r="D1741">
        <v>162.69999999999999</v>
      </c>
      <c r="E1741">
        <v>163.1</v>
      </c>
      <c r="G1741">
        <v>163.1</v>
      </c>
      <c r="H1741">
        <v>5797</v>
      </c>
      <c r="I1741">
        <v>29182</v>
      </c>
      <c r="J1741">
        <f t="shared" si="81"/>
        <v>59.963235294117645</v>
      </c>
      <c r="K1741">
        <f t="shared" si="82"/>
        <v>1966</v>
      </c>
      <c r="L1741">
        <f t="shared" si="83"/>
        <v>5</v>
      </c>
    </row>
    <row r="1742" spans="1:12" x14ac:dyDescent="0.25">
      <c r="A1742" s="1">
        <v>24252</v>
      </c>
      <c r="B1742">
        <v>163</v>
      </c>
      <c r="C1742">
        <v>167.2</v>
      </c>
      <c r="D1742">
        <v>162.5</v>
      </c>
      <c r="E1742">
        <v>166.3</v>
      </c>
      <c r="G1742">
        <v>166.3</v>
      </c>
      <c r="H1742">
        <v>3913</v>
      </c>
      <c r="I1742">
        <v>28876</v>
      </c>
      <c r="J1742">
        <f t="shared" si="81"/>
        <v>61.139705882352942</v>
      </c>
      <c r="K1742">
        <f t="shared" si="82"/>
        <v>1966</v>
      </c>
      <c r="L1742">
        <f t="shared" si="83"/>
        <v>5</v>
      </c>
    </row>
    <row r="1743" spans="1:12" x14ac:dyDescent="0.25">
      <c r="A1743" s="1">
        <v>24253</v>
      </c>
      <c r="B1743">
        <v>166.6</v>
      </c>
      <c r="C1743">
        <v>167.2</v>
      </c>
      <c r="D1743">
        <v>165.2</v>
      </c>
      <c r="E1743">
        <v>166.2</v>
      </c>
      <c r="G1743">
        <v>166.2</v>
      </c>
      <c r="H1743">
        <v>11135</v>
      </c>
      <c r="I1743">
        <v>27356</v>
      </c>
      <c r="J1743">
        <f t="shared" si="81"/>
        <v>61.102941176470587</v>
      </c>
      <c r="K1743">
        <f t="shared" si="82"/>
        <v>1966</v>
      </c>
      <c r="L1743">
        <f t="shared" si="83"/>
        <v>5</v>
      </c>
    </row>
    <row r="1744" spans="1:12" x14ac:dyDescent="0.25">
      <c r="A1744" s="1">
        <v>24254</v>
      </c>
      <c r="B1744">
        <v>166.6</v>
      </c>
      <c r="C1744">
        <v>167.6</v>
      </c>
      <c r="D1744">
        <v>166.4</v>
      </c>
      <c r="E1744">
        <v>167</v>
      </c>
      <c r="G1744">
        <v>167</v>
      </c>
      <c r="H1744">
        <v>6965</v>
      </c>
      <c r="I1744">
        <v>26475</v>
      </c>
      <c r="J1744">
        <f t="shared" si="81"/>
        <v>61.397058823529413</v>
      </c>
      <c r="K1744">
        <f t="shared" si="82"/>
        <v>1966</v>
      </c>
      <c r="L1744">
        <f t="shared" si="83"/>
        <v>5</v>
      </c>
    </row>
    <row r="1745" spans="1:12" x14ac:dyDescent="0.25">
      <c r="A1745" s="1">
        <v>24258</v>
      </c>
      <c r="B1745">
        <v>167.3</v>
      </c>
      <c r="C1745">
        <v>169.1</v>
      </c>
      <c r="D1745">
        <v>167.1</v>
      </c>
      <c r="E1745">
        <v>168.6</v>
      </c>
      <c r="G1745">
        <v>168.6</v>
      </c>
      <c r="H1745">
        <v>6421</v>
      </c>
      <c r="I1745">
        <v>25891</v>
      </c>
      <c r="J1745">
        <f t="shared" si="81"/>
        <v>61.985294117647058</v>
      </c>
      <c r="K1745">
        <f t="shared" si="82"/>
        <v>1966</v>
      </c>
      <c r="L1745">
        <f t="shared" si="83"/>
        <v>5</v>
      </c>
    </row>
    <row r="1746" spans="1:12" x14ac:dyDescent="0.25">
      <c r="A1746" s="1">
        <v>24259</v>
      </c>
      <c r="B1746">
        <v>168.6</v>
      </c>
      <c r="C1746">
        <v>171</v>
      </c>
      <c r="D1746">
        <v>167.4</v>
      </c>
      <c r="E1746">
        <v>170.6</v>
      </c>
      <c r="G1746">
        <v>170.6</v>
      </c>
      <c r="H1746">
        <v>7374</v>
      </c>
      <c r="I1746">
        <v>25209</v>
      </c>
      <c r="J1746">
        <f t="shared" si="81"/>
        <v>62.720588235294116</v>
      </c>
      <c r="K1746">
        <f t="shared" si="82"/>
        <v>1966</v>
      </c>
      <c r="L1746">
        <f t="shared" si="83"/>
        <v>6</v>
      </c>
    </row>
    <row r="1747" spans="1:12" x14ac:dyDescent="0.25">
      <c r="A1747" s="1">
        <v>24260</v>
      </c>
      <c r="B1747">
        <v>169.6</v>
      </c>
      <c r="C1747">
        <v>170</v>
      </c>
      <c r="D1747">
        <v>168.4</v>
      </c>
      <c r="E1747">
        <v>168.7</v>
      </c>
      <c r="G1747">
        <v>168.7</v>
      </c>
      <c r="H1747">
        <v>6887</v>
      </c>
      <c r="I1747">
        <v>25372</v>
      </c>
      <c r="J1747">
        <f t="shared" si="81"/>
        <v>62.022058823529413</v>
      </c>
      <c r="K1747">
        <f t="shared" si="82"/>
        <v>1966</v>
      </c>
      <c r="L1747">
        <f t="shared" si="83"/>
        <v>6</v>
      </c>
    </row>
    <row r="1748" spans="1:12" x14ac:dyDescent="0.25">
      <c r="A1748" s="1">
        <v>24261</v>
      </c>
      <c r="B1748">
        <v>168.6</v>
      </c>
      <c r="C1748">
        <v>168.6</v>
      </c>
      <c r="D1748">
        <v>167.4</v>
      </c>
      <c r="E1748">
        <v>167.4</v>
      </c>
      <c r="G1748">
        <v>167.4</v>
      </c>
      <c r="H1748">
        <v>6118</v>
      </c>
      <c r="I1748">
        <v>25608</v>
      </c>
      <c r="J1748">
        <f t="shared" si="81"/>
        <v>61.544117647058826</v>
      </c>
      <c r="K1748">
        <f t="shared" si="82"/>
        <v>1966</v>
      </c>
      <c r="L1748">
        <f t="shared" si="83"/>
        <v>6</v>
      </c>
    </row>
    <row r="1749" spans="1:12" x14ac:dyDescent="0.25">
      <c r="A1749" s="1">
        <v>24264</v>
      </c>
      <c r="B1749">
        <v>167.2</v>
      </c>
      <c r="C1749">
        <v>170.2</v>
      </c>
      <c r="D1749">
        <v>167</v>
      </c>
      <c r="E1749">
        <v>169.5</v>
      </c>
      <c r="G1749">
        <v>169.5</v>
      </c>
      <c r="H1749">
        <v>6156</v>
      </c>
      <c r="I1749">
        <v>25114</v>
      </c>
      <c r="J1749">
        <f t="shared" si="81"/>
        <v>62.316176470588232</v>
      </c>
      <c r="K1749">
        <f t="shared" si="82"/>
        <v>1966</v>
      </c>
      <c r="L1749">
        <f t="shared" si="83"/>
        <v>6</v>
      </c>
    </row>
    <row r="1750" spans="1:12" x14ac:dyDescent="0.25">
      <c r="A1750" s="1">
        <v>24265</v>
      </c>
      <c r="B1750">
        <v>170</v>
      </c>
      <c r="C1750">
        <v>170</v>
      </c>
      <c r="D1750">
        <v>168.4</v>
      </c>
      <c r="E1750">
        <v>169.2</v>
      </c>
      <c r="G1750">
        <v>169.2</v>
      </c>
      <c r="H1750">
        <v>4821</v>
      </c>
      <c r="I1750">
        <v>24638</v>
      </c>
      <c r="J1750">
        <f t="shared" si="81"/>
        <v>62.205882352941174</v>
      </c>
      <c r="K1750">
        <f t="shared" si="82"/>
        <v>1966</v>
      </c>
      <c r="L1750">
        <f t="shared" si="83"/>
        <v>6</v>
      </c>
    </row>
    <row r="1751" spans="1:12" x14ac:dyDescent="0.25">
      <c r="A1751" s="1">
        <v>24266</v>
      </c>
      <c r="B1751">
        <v>168.6</v>
      </c>
      <c r="C1751">
        <v>168.7</v>
      </c>
      <c r="D1751">
        <v>167.4</v>
      </c>
      <c r="E1751">
        <v>167.7</v>
      </c>
      <c r="G1751">
        <v>167.7</v>
      </c>
      <c r="H1751">
        <v>2441</v>
      </c>
      <c r="I1751">
        <v>24696</v>
      </c>
      <c r="J1751">
        <f t="shared" si="81"/>
        <v>61.654411764705884</v>
      </c>
      <c r="K1751">
        <f t="shared" si="82"/>
        <v>1966</v>
      </c>
      <c r="L1751">
        <f t="shared" si="83"/>
        <v>6</v>
      </c>
    </row>
    <row r="1752" spans="1:12" x14ac:dyDescent="0.25">
      <c r="A1752" s="1">
        <v>24267</v>
      </c>
      <c r="B1752">
        <v>168.6</v>
      </c>
      <c r="C1752">
        <v>169.5</v>
      </c>
      <c r="D1752">
        <v>168.5</v>
      </c>
      <c r="E1752">
        <v>169.3</v>
      </c>
      <c r="G1752">
        <v>169.3</v>
      </c>
      <c r="H1752">
        <v>4053</v>
      </c>
      <c r="I1752">
        <v>24446</v>
      </c>
      <c r="J1752">
        <f t="shared" si="81"/>
        <v>62.242647058823529</v>
      </c>
      <c r="K1752">
        <f t="shared" si="82"/>
        <v>1966</v>
      </c>
      <c r="L1752">
        <f t="shared" si="83"/>
        <v>6</v>
      </c>
    </row>
    <row r="1753" spans="1:12" x14ac:dyDescent="0.25">
      <c r="A1753" s="1">
        <v>24268</v>
      </c>
      <c r="B1753">
        <v>169</v>
      </c>
      <c r="C1753">
        <v>169.1</v>
      </c>
      <c r="D1753">
        <v>168.2</v>
      </c>
      <c r="E1753">
        <v>168.6</v>
      </c>
      <c r="G1753">
        <v>168.6</v>
      </c>
      <c r="H1753">
        <v>2096</v>
      </c>
      <c r="I1753">
        <v>24537</v>
      </c>
      <c r="J1753">
        <f t="shared" si="81"/>
        <v>61.985294117647058</v>
      </c>
      <c r="K1753">
        <f t="shared" si="82"/>
        <v>1966</v>
      </c>
      <c r="L1753">
        <f t="shared" si="83"/>
        <v>6</v>
      </c>
    </row>
    <row r="1754" spans="1:12" x14ac:dyDescent="0.25">
      <c r="A1754" s="1">
        <v>24271</v>
      </c>
      <c r="B1754">
        <v>171</v>
      </c>
      <c r="C1754">
        <v>172.1</v>
      </c>
      <c r="D1754">
        <v>170.4</v>
      </c>
      <c r="E1754">
        <v>171.6</v>
      </c>
      <c r="G1754">
        <v>171.6</v>
      </c>
      <c r="H1754">
        <v>2249</v>
      </c>
      <c r="I1754">
        <v>24010</v>
      </c>
      <c r="J1754">
        <f t="shared" si="81"/>
        <v>63.088235294117645</v>
      </c>
      <c r="K1754">
        <f t="shared" si="82"/>
        <v>1966</v>
      </c>
      <c r="L1754">
        <f t="shared" si="83"/>
        <v>6</v>
      </c>
    </row>
    <row r="1755" spans="1:12" x14ac:dyDescent="0.25">
      <c r="A1755" s="1">
        <v>24272</v>
      </c>
      <c r="B1755">
        <v>172</v>
      </c>
      <c r="C1755">
        <v>172.1</v>
      </c>
      <c r="D1755">
        <v>170.5</v>
      </c>
      <c r="E1755">
        <v>171.1</v>
      </c>
      <c r="G1755">
        <v>171.1</v>
      </c>
      <c r="H1755">
        <v>8251</v>
      </c>
      <c r="I1755">
        <v>22552</v>
      </c>
      <c r="J1755">
        <f t="shared" si="81"/>
        <v>62.904411764705884</v>
      </c>
      <c r="K1755">
        <f t="shared" si="82"/>
        <v>1966</v>
      </c>
      <c r="L1755">
        <f t="shared" si="83"/>
        <v>6</v>
      </c>
    </row>
    <row r="1756" spans="1:12" x14ac:dyDescent="0.25">
      <c r="A1756" s="1">
        <v>24273</v>
      </c>
      <c r="B1756">
        <v>170.7</v>
      </c>
      <c r="C1756">
        <v>175.6</v>
      </c>
      <c r="D1756">
        <v>170.5</v>
      </c>
      <c r="E1756">
        <v>174.2</v>
      </c>
      <c r="G1756">
        <v>174.2</v>
      </c>
      <c r="H1756">
        <v>3538</v>
      </c>
      <c r="I1756">
        <v>22029</v>
      </c>
      <c r="J1756">
        <f t="shared" si="81"/>
        <v>64.044117647058826</v>
      </c>
      <c r="K1756">
        <f t="shared" si="82"/>
        <v>1966</v>
      </c>
      <c r="L1756">
        <f t="shared" si="83"/>
        <v>6</v>
      </c>
    </row>
    <row r="1757" spans="1:12" x14ac:dyDescent="0.25">
      <c r="A1757" s="1">
        <v>24274</v>
      </c>
      <c r="B1757">
        <v>174.6</v>
      </c>
      <c r="C1757">
        <v>182.2</v>
      </c>
      <c r="D1757">
        <v>174.2</v>
      </c>
      <c r="E1757">
        <v>179</v>
      </c>
      <c r="G1757">
        <v>179</v>
      </c>
      <c r="H1757">
        <v>4485</v>
      </c>
      <c r="I1757">
        <v>20798</v>
      </c>
      <c r="J1757">
        <f t="shared" si="81"/>
        <v>65.808823529411768</v>
      </c>
      <c r="K1757">
        <f t="shared" si="82"/>
        <v>1966</v>
      </c>
      <c r="L1757">
        <f t="shared" si="83"/>
        <v>6</v>
      </c>
    </row>
    <row r="1758" spans="1:12" x14ac:dyDescent="0.25">
      <c r="A1758" s="1">
        <v>24275</v>
      </c>
      <c r="B1758">
        <v>178.6</v>
      </c>
      <c r="C1758">
        <v>181.7</v>
      </c>
      <c r="D1758">
        <v>178.4</v>
      </c>
      <c r="E1758">
        <v>179.6</v>
      </c>
      <c r="G1758">
        <v>179.6</v>
      </c>
      <c r="H1758">
        <v>6626</v>
      </c>
      <c r="I1758">
        <v>19476</v>
      </c>
      <c r="J1758">
        <f t="shared" si="81"/>
        <v>66.029411764705884</v>
      </c>
      <c r="K1758">
        <f t="shared" si="82"/>
        <v>1966</v>
      </c>
      <c r="L1758">
        <f t="shared" si="83"/>
        <v>6</v>
      </c>
    </row>
    <row r="1759" spans="1:12" x14ac:dyDescent="0.25">
      <c r="A1759" s="1">
        <v>24278</v>
      </c>
      <c r="B1759">
        <v>182</v>
      </c>
      <c r="C1759">
        <v>189</v>
      </c>
      <c r="D1759">
        <v>181.6</v>
      </c>
      <c r="E1759">
        <v>188</v>
      </c>
      <c r="G1759">
        <v>188</v>
      </c>
      <c r="H1759">
        <v>4310</v>
      </c>
      <c r="I1759">
        <v>19524</v>
      </c>
      <c r="J1759">
        <f t="shared" si="81"/>
        <v>69.117647058823536</v>
      </c>
      <c r="K1759">
        <f t="shared" si="82"/>
        <v>1966</v>
      </c>
      <c r="L1759">
        <f t="shared" si="83"/>
        <v>6</v>
      </c>
    </row>
    <row r="1760" spans="1:12" x14ac:dyDescent="0.25">
      <c r="A1760" s="1">
        <v>24279</v>
      </c>
      <c r="B1760">
        <v>194.6</v>
      </c>
      <c r="C1760">
        <v>195</v>
      </c>
      <c r="D1760">
        <v>185</v>
      </c>
      <c r="E1760">
        <v>185.6</v>
      </c>
      <c r="G1760">
        <v>185.6</v>
      </c>
      <c r="H1760">
        <v>6582</v>
      </c>
      <c r="I1760">
        <v>18843</v>
      </c>
      <c r="J1760">
        <f t="shared" si="81"/>
        <v>68.235294117647058</v>
      </c>
      <c r="K1760">
        <f t="shared" si="82"/>
        <v>1966</v>
      </c>
      <c r="L1760">
        <f t="shared" si="83"/>
        <v>6</v>
      </c>
    </row>
    <row r="1761" spans="1:12" x14ac:dyDescent="0.25">
      <c r="A1761" s="1">
        <v>24280</v>
      </c>
      <c r="B1761">
        <v>186.4</v>
      </c>
      <c r="C1761">
        <v>186.4</v>
      </c>
      <c r="D1761">
        <v>181.6</v>
      </c>
      <c r="E1761">
        <v>183.4</v>
      </c>
      <c r="G1761">
        <v>183.4</v>
      </c>
      <c r="H1761">
        <v>7006</v>
      </c>
      <c r="I1761">
        <v>17763</v>
      </c>
      <c r="J1761">
        <f t="shared" si="81"/>
        <v>67.42647058823529</v>
      </c>
      <c r="K1761">
        <f t="shared" si="82"/>
        <v>1966</v>
      </c>
      <c r="L1761">
        <f t="shared" si="83"/>
        <v>6</v>
      </c>
    </row>
    <row r="1762" spans="1:12" x14ac:dyDescent="0.25">
      <c r="A1762" s="1">
        <v>24281</v>
      </c>
      <c r="B1762">
        <v>184.4</v>
      </c>
      <c r="C1762">
        <v>188.4</v>
      </c>
      <c r="D1762">
        <v>184.2</v>
      </c>
      <c r="E1762">
        <v>187.4</v>
      </c>
      <c r="G1762">
        <v>187.4</v>
      </c>
      <c r="H1762">
        <v>3684</v>
      </c>
      <c r="I1762">
        <v>17690</v>
      </c>
      <c r="J1762">
        <f t="shared" si="81"/>
        <v>68.897058823529406</v>
      </c>
      <c r="K1762">
        <f t="shared" si="82"/>
        <v>1966</v>
      </c>
      <c r="L1762">
        <f t="shared" si="83"/>
        <v>6</v>
      </c>
    </row>
    <row r="1763" spans="1:12" x14ac:dyDescent="0.25">
      <c r="A1763" s="1">
        <v>24282</v>
      </c>
      <c r="B1763">
        <v>188</v>
      </c>
      <c r="C1763">
        <v>188</v>
      </c>
      <c r="D1763">
        <v>184</v>
      </c>
      <c r="E1763">
        <v>185.6</v>
      </c>
      <c r="G1763">
        <v>185.6</v>
      </c>
      <c r="H1763">
        <v>3315</v>
      </c>
      <c r="I1763">
        <v>16799</v>
      </c>
      <c r="J1763">
        <f t="shared" si="81"/>
        <v>68.235294117647058</v>
      </c>
      <c r="K1763">
        <f t="shared" si="82"/>
        <v>1966</v>
      </c>
      <c r="L1763">
        <f t="shared" si="83"/>
        <v>6</v>
      </c>
    </row>
    <row r="1764" spans="1:12" x14ac:dyDescent="0.25">
      <c r="A1764" s="1">
        <v>24285</v>
      </c>
      <c r="B1764">
        <v>184.4</v>
      </c>
      <c r="C1764">
        <v>186</v>
      </c>
      <c r="D1764">
        <v>184.4</v>
      </c>
      <c r="E1764">
        <v>184.4</v>
      </c>
      <c r="G1764">
        <v>184.4</v>
      </c>
      <c r="H1764">
        <v>2786</v>
      </c>
      <c r="I1764">
        <v>17554</v>
      </c>
      <c r="J1764">
        <f t="shared" si="81"/>
        <v>67.794117647058826</v>
      </c>
      <c r="K1764">
        <f t="shared" si="82"/>
        <v>1966</v>
      </c>
      <c r="L1764">
        <f t="shared" si="83"/>
        <v>6</v>
      </c>
    </row>
    <row r="1765" spans="1:12" x14ac:dyDescent="0.25">
      <c r="A1765" s="1">
        <v>24286</v>
      </c>
      <c r="B1765">
        <v>183.6</v>
      </c>
      <c r="C1765">
        <v>183.6</v>
      </c>
      <c r="D1765">
        <v>179.4</v>
      </c>
      <c r="E1765">
        <v>179.6</v>
      </c>
      <c r="G1765">
        <v>179.6</v>
      </c>
      <c r="H1765">
        <v>2570</v>
      </c>
      <c r="I1765">
        <v>16541</v>
      </c>
      <c r="J1765">
        <f t="shared" si="81"/>
        <v>66.029411764705884</v>
      </c>
      <c r="K1765">
        <f t="shared" si="82"/>
        <v>1966</v>
      </c>
      <c r="L1765">
        <f t="shared" si="83"/>
        <v>6</v>
      </c>
    </row>
    <row r="1766" spans="1:12" x14ac:dyDescent="0.25">
      <c r="A1766" s="1">
        <v>24287</v>
      </c>
      <c r="B1766">
        <v>177.4</v>
      </c>
      <c r="C1766">
        <v>184</v>
      </c>
      <c r="D1766">
        <v>177.4</v>
      </c>
      <c r="E1766">
        <v>182.4</v>
      </c>
      <c r="G1766">
        <v>182.4</v>
      </c>
      <c r="H1766">
        <v>3554</v>
      </c>
      <c r="I1766">
        <v>15761</v>
      </c>
      <c r="J1766">
        <f t="shared" si="81"/>
        <v>67.058823529411768</v>
      </c>
      <c r="K1766">
        <f t="shared" si="82"/>
        <v>1966</v>
      </c>
      <c r="L1766">
        <f t="shared" si="83"/>
        <v>6</v>
      </c>
    </row>
    <row r="1767" spans="1:12" x14ac:dyDescent="0.25">
      <c r="A1767" s="1">
        <v>24288</v>
      </c>
      <c r="B1767">
        <v>181.4</v>
      </c>
      <c r="C1767">
        <v>185.2</v>
      </c>
      <c r="D1767">
        <v>180.6</v>
      </c>
      <c r="E1767">
        <v>182.2</v>
      </c>
      <c r="G1767">
        <v>182.2</v>
      </c>
      <c r="H1767">
        <v>3503</v>
      </c>
      <c r="I1767">
        <v>15082</v>
      </c>
      <c r="J1767">
        <f t="shared" si="81"/>
        <v>66.985294117647058</v>
      </c>
      <c r="K1767">
        <f t="shared" si="82"/>
        <v>1966</v>
      </c>
      <c r="L1767">
        <f t="shared" si="83"/>
        <v>6</v>
      </c>
    </row>
    <row r="1768" spans="1:12" x14ac:dyDescent="0.25">
      <c r="A1768" s="1">
        <v>24289</v>
      </c>
      <c r="B1768">
        <v>179</v>
      </c>
      <c r="C1768">
        <v>181.2</v>
      </c>
      <c r="D1768">
        <v>178</v>
      </c>
      <c r="E1768">
        <v>178.5</v>
      </c>
      <c r="G1768">
        <v>178.5</v>
      </c>
      <c r="H1768">
        <v>6237</v>
      </c>
      <c r="I1768">
        <v>13397</v>
      </c>
      <c r="J1768">
        <f t="shared" si="81"/>
        <v>65.625</v>
      </c>
      <c r="K1768">
        <f t="shared" si="82"/>
        <v>1966</v>
      </c>
      <c r="L1768">
        <f t="shared" si="83"/>
        <v>7</v>
      </c>
    </row>
    <row r="1769" spans="1:12" x14ac:dyDescent="0.25">
      <c r="A1769" s="1">
        <v>24293</v>
      </c>
      <c r="B1769">
        <v>178.6</v>
      </c>
      <c r="C1769">
        <v>181.2</v>
      </c>
      <c r="D1769">
        <v>178.6</v>
      </c>
      <c r="E1769">
        <v>179.6</v>
      </c>
      <c r="G1769">
        <v>179.6</v>
      </c>
      <c r="H1769">
        <v>3869</v>
      </c>
      <c r="I1769">
        <v>10254</v>
      </c>
      <c r="J1769">
        <f t="shared" si="81"/>
        <v>66.029411764705884</v>
      </c>
      <c r="K1769">
        <f t="shared" si="82"/>
        <v>1966</v>
      </c>
      <c r="L1769">
        <f t="shared" si="83"/>
        <v>7</v>
      </c>
    </row>
    <row r="1770" spans="1:12" x14ac:dyDescent="0.25">
      <c r="A1770" s="1">
        <v>24294</v>
      </c>
      <c r="B1770">
        <v>180.2</v>
      </c>
      <c r="C1770">
        <v>182.2</v>
      </c>
      <c r="D1770">
        <v>179.6</v>
      </c>
      <c r="E1770">
        <v>181.1</v>
      </c>
      <c r="G1770">
        <v>181.1</v>
      </c>
      <c r="H1770">
        <v>3910</v>
      </c>
      <c r="I1770">
        <v>9659</v>
      </c>
      <c r="J1770">
        <f t="shared" si="81"/>
        <v>66.580882352941174</v>
      </c>
      <c r="K1770">
        <f t="shared" si="82"/>
        <v>1966</v>
      </c>
      <c r="L1770">
        <f t="shared" si="83"/>
        <v>7</v>
      </c>
    </row>
    <row r="1771" spans="1:12" x14ac:dyDescent="0.25">
      <c r="A1771" s="1">
        <v>24295</v>
      </c>
      <c r="B1771">
        <v>182</v>
      </c>
      <c r="C1771">
        <v>183.2</v>
      </c>
      <c r="D1771">
        <v>181.3</v>
      </c>
      <c r="E1771">
        <v>182</v>
      </c>
      <c r="G1771">
        <v>182</v>
      </c>
      <c r="H1771">
        <v>2495</v>
      </c>
      <c r="I1771">
        <v>8973</v>
      </c>
      <c r="J1771">
        <f t="shared" si="81"/>
        <v>66.911764705882348</v>
      </c>
      <c r="K1771">
        <f t="shared" si="82"/>
        <v>1966</v>
      </c>
      <c r="L1771">
        <f t="shared" si="83"/>
        <v>7</v>
      </c>
    </row>
    <row r="1772" spans="1:12" x14ac:dyDescent="0.25">
      <c r="A1772" s="1">
        <v>24296</v>
      </c>
      <c r="B1772">
        <v>182.4</v>
      </c>
      <c r="C1772">
        <v>185</v>
      </c>
      <c r="D1772">
        <v>182.2</v>
      </c>
      <c r="E1772">
        <v>183.6</v>
      </c>
      <c r="G1772">
        <v>183.6</v>
      </c>
      <c r="H1772">
        <v>2812</v>
      </c>
      <c r="I1772">
        <v>8541</v>
      </c>
      <c r="J1772">
        <f t="shared" si="81"/>
        <v>67.5</v>
      </c>
      <c r="K1772">
        <f t="shared" si="82"/>
        <v>1966</v>
      </c>
      <c r="L1772">
        <f t="shared" si="83"/>
        <v>7</v>
      </c>
    </row>
    <row r="1773" spans="1:12" x14ac:dyDescent="0.25">
      <c r="A1773" s="1">
        <v>24299</v>
      </c>
      <c r="B1773">
        <v>183.6</v>
      </c>
      <c r="C1773">
        <v>184.6</v>
      </c>
      <c r="D1773">
        <v>183.6</v>
      </c>
      <c r="E1773">
        <v>184.2</v>
      </c>
      <c r="G1773">
        <v>184.2</v>
      </c>
      <c r="H1773">
        <v>2325</v>
      </c>
      <c r="I1773">
        <v>7841</v>
      </c>
      <c r="J1773">
        <f t="shared" si="81"/>
        <v>67.720588235294116</v>
      </c>
      <c r="K1773">
        <f t="shared" si="82"/>
        <v>1966</v>
      </c>
      <c r="L1773">
        <f t="shared" si="83"/>
        <v>7</v>
      </c>
    </row>
    <row r="1774" spans="1:12" x14ac:dyDescent="0.25">
      <c r="A1774" s="1">
        <v>24300</v>
      </c>
      <c r="B1774">
        <v>186</v>
      </c>
      <c r="C1774">
        <v>189</v>
      </c>
      <c r="D1774">
        <v>186</v>
      </c>
      <c r="E1774">
        <v>187.4</v>
      </c>
      <c r="G1774">
        <v>187.4</v>
      </c>
      <c r="H1774">
        <v>2234</v>
      </c>
      <c r="I1774">
        <v>7564</v>
      </c>
      <c r="J1774">
        <f t="shared" si="81"/>
        <v>68.897058823529406</v>
      </c>
      <c r="K1774">
        <f t="shared" si="82"/>
        <v>1966</v>
      </c>
      <c r="L1774">
        <f t="shared" si="83"/>
        <v>7</v>
      </c>
    </row>
    <row r="1775" spans="1:12" x14ac:dyDescent="0.25">
      <c r="A1775" s="1">
        <v>24301</v>
      </c>
      <c r="B1775">
        <v>187.4</v>
      </c>
      <c r="C1775">
        <v>190.6</v>
      </c>
      <c r="D1775">
        <v>187.4</v>
      </c>
      <c r="E1775">
        <v>190</v>
      </c>
      <c r="G1775">
        <v>190</v>
      </c>
      <c r="H1775">
        <v>3118</v>
      </c>
      <c r="I1775">
        <v>7455</v>
      </c>
      <c r="J1775">
        <f t="shared" si="81"/>
        <v>69.852941176470594</v>
      </c>
      <c r="K1775">
        <f t="shared" si="82"/>
        <v>1966</v>
      </c>
      <c r="L1775">
        <f t="shared" si="83"/>
        <v>7</v>
      </c>
    </row>
    <row r="1776" spans="1:12" x14ac:dyDescent="0.25">
      <c r="A1776" s="1">
        <v>24302</v>
      </c>
      <c r="B1776">
        <v>189.4</v>
      </c>
      <c r="C1776">
        <v>190.2</v>
      </c>
      <c r="D1776">
        <v>188.2</v>
      </c>
      <c r="E1776">
        <v>188.5</v>
      </c>
      <c r="G1776">
        <v>188.5</v>
      </c>
      <c r="H1776">
        <v>3324</v>
      </c>
      <c r="I1776">
        <v>6651</v>
      </c>
      <c r="J1776">
        <f t="shared" si="81"/>
        <v>69.30147058823529</v>
      </c>
      <c r="K1776">
        <f t="shared" si="82"/>
        <v>1966</v>
      </c>
      <c r="L1776">
        <f t="shared" si="83"/>
        <v>7</v>
      </c>
    </row>
    <row r="1777" spans="1:12" x14ac:dyDescent="0.25">
      <c r="A1777" s="1">
        <v>24303</v>
      </c>
      <c r="B1777">
        <v>188</v>
      </c>
      <c r="C1777">
        <v>188.6</v>
      </c>
      <c r="D1777">
        <v>185.6</v>
      </c>
      <c r="E1777">
        <v>188.1</v>
      </c>
      <c r="G1777">
        <v>188.1</v>
      </c>
      <c r="H1777">
        <v>3458</v>
      </c>
      <c r="I1777">
        <v>4721</v>
      </c>
      <c r="J1777">
        <f t="shared" si="81"/>
        <v>69.154411764705884</v>
      </c>
      <c r="K1777">
        <f t="shared" si="82"/>
        <v>1966</v>
      </c>
      <c r="L1777">
        <f t="shared" si="83"/>
        <v>7</v>
      </c>
    </row>
    <row r="1778" spans="1:12" x14ac:dyDescent="0.25">
      <c r="A1778" s="1">
        <v>24306</v>
      </c>
      <c r="B1778">
        <v>189</v>
      </c>
      <c r="C1778">
        <v>189.6</v>
      </c>
      <c r="D1778">
        <v>188.2</v>
      </c>
      <c r="E1778">
        <v>189.2</v>
      </c>
      <c r="G1778">
        <v>189.2</v>
      </c>
      <c r="H1778">
        <v>2665</v>
      </c>
      <c r="I1778">
        <v>4381</v>
      </c>
      <c r="J1778">
        <f t="shared" si="81"/>
        <v>69.558823529411768</v>
      </c>
      <c r="K1778">
        <f t="shared" si="82"/>
        <v>1966</v>
      </c>
      <c r="L1778">
        <f t="shared" si="83"/>
        <v>7</v>
      </c>
    </row>
    <row r="1779" spans="1:12" x14ac:dyDescent="0.25">
      <c r="A1779" s="1">
        <v>24307</v>
      </c>
      <c r="B1779">
        <v>189.6</v>
      </c>
      <c r="C1779">
        <v>190.7</v>
      </c>
      <c r="D1779">
        <v>188.6</v>
      </c>
      <c r="E1779">
        <v>189.5</v>
      </c>
      <c r="G1779">
        <v>189.5</v>
      </c>
      <c r="H1779">
        <v>3130</v>
      </c>
      <c r="I1779">
        <v>4161</v>
      </c>
      <c r="J1779">
        <f t="shared" si="81"/>
        <v>69.669117647058826</v>
      </c>
      <c r="K1779">
        <f t="shared" si="82"/>
        <v>1966</v>
      </c>
      <c r="L1779">
        <f t="shared" si="83"/>
        <v>7</v>
      </c>
    </row>
    <row r="1780" spans="1:12" x14ac:dyDescent="0.25">
      <c r="A1780" s="1">
        <v>24308</v>
      </c>
      <c r="B1780">
        <v>189.2</v>
      </c>
      <c r="C1780">
        <v>189.2</v>
      </c>
      <c r="D1780">
        <v>187.4</v>
      </c>
      <c r="E1780">
        <v>188.2</v>
      </c>
      <c r="G1780">
        <v>188.2</v>
      </c>
      <c r="H1780">
        <v>1722</v>
      </c>
      <c r="I1780">
        <v>2108</v>
      </c>
      <c r="J1780">
        <f t="shared" si="81"/>
        <v>69.191176470588232</v>
      </c>
      <c r="K1780">
        <f t="shared" si="82"/>
        <v>1966</v>
      </c>
      <c r="L1780">
        <f t="shared" si="83"/>
        <v>7</v>
      </c>
    </row>
    <row r="1781" spans="1:12" x14ac:dyDescent="0.25">
      <c r="A1781" s="1">
        <v>24309</v>
      </c>
      <c r="B1781">
        <v>188.6</v>
      </c>
      <c r="C1781">
        <v>188.7</v>
      </c>
      <c r="D1781">
        <v>184.6</v>
      </c>
      <c r="E1781">
        <v>186.4</v>
      </c>
      <c r="G1781">
        <v>186.4</v>
      </c>
      <c r="H1781">
        <v>6176</v>
      </c>
      <c r="I1781">
        <v>23574</v>
      </c>
      <c r="J1781">
        <f t="shared" si="81"/>
        <v>68.529411764705884</v>
      </c>
      <c r="K1781">
        <f t="shared" si="82"/>
        <v>1966</v>
      </c>
      <c r="L1781">
        <f t="shared" si="83"/>
        <v>7</v>
      </c>
    </row>
    <row r="1782" spans="1:12" x14ac:dyDescent="0.25">
      <c r="A1782" s="1">
        <v>24310</v>
      </c>
      <c r="B1782">
        <v>187.2</v>
      </c>
      <c r="C1782">
        <v>187.7</v>
      </c>
      <c r="D1782">
        <v>185.4</v>
      </c>
      <c r="E1782">
        <v>186</v>
      </c>
      <c r="G1782">
        <v>186</v>
      </c>
      <c r="H1782">
        <v>6794</v>
      </c>
      <c r="I1782">
        <v>23849</v>
      </c>
      <c r="J1782">
        <f t="shared" si="81"/>
        <v>68.382352941176464</v>
      </c>
      <c r="K1782">
        <f t="shared" si="82"/>
        <v>1966</v>
      </c>
      <c r="L1782">
        <f t="shared" si="83"/>
        <v>7</v>
      </c>
    </row>
    <row r="1783" spans="1:12" x14ac:dyDescent="0.25">
      <c r="A1783" s="1">
        <v>24313</v>
      </c>
      <c r="B1783">
        <v>188.4</v>
      </c>
      <c r="C1783">
        <v>188.6</v>
      </c>
      <c r="D1783">
        <v>187.4</v>
      </c>
      <c r="E1783">
        <v>188.5</v>
      </c>
      <c r="G1783">
        <v>188.5</v>
      </c>
      <c r="H1783">
        <v>5465</v>
      </c>
      <c r="I1783">
        <v>23483</v>
      </c>
      <c r="J1783">
        <f t="shared" si="81"/>
        <v>69.30147058823529</v>
      </c>
      <c r="K1783">
        <f t="shared" si="82"/>
        <v>1966</v>
      </c>
      <c r="L1783">
        <f t="shared" si="83"/>
        <v>7</v>
      </c>
    </row>
    <row r="1784" spans="1:12" x14ac:dyDescent="0.25">
      <c r="A1784" s="1">
        <v>24314</v>
      </c>
      <c r="B1784">
        <v>188</v>
      </c>
      <c r="C1784">
        <v>188.4</v>
      </c>
      <c r="D1784">
        <v>183.3</v>
      </c>
      <c r="E1784">
        <v>183.7</v>
      </c>
      <c r="G1784">
        <v>183.7</v>
      </c>
      <c r="H1784">
        <v>3512</v>
      </c>
      <c r="I1784">
        <v>23442</v>
      </c>
      <c r="J1784">
        <f t="shared" si="81"/>
        <v>67.536764705882348</v>
      </c>
      <c r="K1784">
        <f t="shared" si="82"/>
        <v>1966</v>
      </c>
      <c r="L1784">
        <f t="shared" si="83"/>
        <v>7</v>
      </c>
    </row>
    <row r="1785" spans="1:12" x14ac:dyDescent="0.25">
      <c r="A1785" s="1">
        <v>24315</v>
      </c>
      <c r="B1785">
        <v>183.4</v>
      </c>
      <c r="C1785">
        <v>186.5</v>
      </c>
      <c r="D1785">
        <v>182</v>
      </c>
      <c r="E1785">
        <v>185</v>
      </c>
      <c r="G1785">
        <v>185</v>
      </c>
      <c r="H1785">
        <v>4929</v>
      </c>
      <c r="I1785">
        <v>23034</v>
      </c>
      <c r="J1785">
        <f t="shared" si="81"/>
        <v>68.014705882352942</v>
      </c>
      <c r="K1785">
        <f t="shared" si="82"/>
        <v>1966</v>
      </c>
      <c r="L1785">
        <f t="shared" si="83"/>
        <v>7</v>
      </c>
    </row>
    <row r="1786" spans="1:12" x14ac:dyDescent="0.25">
      <c r="A1786" s="1">
        <v>24316</v>
      </c>
      <c r="B1786">
        <v>185.6</v>
      </c>
      <c r="C1786">
        <v>187.4</v>
      </c>
      <c r="D1786">
        <v>185.6</v>
      </c>
      <c r="E1786">
        <v>187.1</v>
      </c>
      <c r="G1786">
        <v>187.1</v>
      </c>
      <c r="H1786">
        <v>4129</v>
      </c>
      <c r="I1786">
        <v>22137</v>
      </c>
      <c r="J1786">
        <f t="shared" si="81"/>
        <v>68.786764705882348</v>
      </c>
      <c r="K1786">
        <f t="shared" si="82"/>
        <v>1966</v>
      </c>
      <c r="L1786">
        <f t="shared" si="83"/>
        <v>7</v>
      </c>
    </row>
    <row r="1787" spans="1:12" x14ac:dyDescent="0.25">
      <c r="A1787" s="1">
        <v>24317</v>
      </c>
      <c r="B1787">
        <v>186.4</v>
      </c>
      <c r="C1787">
        <v>188.2</v>
      </c>
      <c r="D1787">
        <v>186</v>
      </c>
      <c r="E1787">
        <v>187.5</v>
      </c>
      <c r="G1787">
        <v>187.5</v>
      </c>
      <c r="H1787">
        <v>2902</v>
      </c>
      <c r="I1787">
        <v>22252</v>
      </c>
      <c r="J1787">
        <f t="shared" si="81"/>
        <v>68.933823529411768</v>
      </c>
      <c r="K1787">
        <f t="shared" si="82"/>
        <v>1966</v>
      </c>
      <c r="L1787">
        <f t="shared" si="83"/>
        <v>7</v>
      </c>
    </row>
    <row r="1788" spans="1:12" x14ac:dyDescent="0.25">
      <c r="A1788" s="1">
        <v>24320</v>
      </c>
      <c r="B1788">
        <v>188.1</v>
      </c>
      <c r="C1788">
        <v>188.6</v>
      </c>
      <c r="D1788">
        <v>186.7</v>
      </c>
      <c r="E1788">
        <v>187.1</v>
      </c>
      <c r="G1788">
        <v>187.1</v>
      </c>
      <c r="H1788">
        <v>3126</v>
      </c>
      <c r="I1788">
        <v>22825</v>
      </c>
      <c r="J1788">
        <f t="shared" si="81"/>
        <v>68.786764705882348</v>
      </c>
      <c r="K1788">
        <f t="shared" si="82"/>
        <v>1966</v>
      </c>
      <c r="L1788">
        <f t="shared" si="83"/>
        <v>8</v>
      </c>
    </row>
    <row r="1789" spans="1:12" x14ac:dyDescent="0.25">
      <c r="A1789" s="1">
        <v>24321</v>
      </c>
      <c r="B1789">
        <v>186</v>
      </c>
      <c r="C1789">
        <v>187.3</v>
      </c>
      <c r="D1789">
        <v>185</v>
      </c>
      <c r="E1789">
        <v>187.3</v>
      </c>
      <c r="G1789">
        <v>187.3</v>
      </c>
      <c r="H1789">
        <v>2195</v>
      </c>
      <c r="I1789">
        <v>22736</v>
      </c>
      <c r="J1789">
        <f t="shared" si="81"/>
        <v>68.860294117647072</v>
      </c>
      <c r="K1789">
        <f t="shared" si="82"/>
        <v>1966</v>
      </c>
      <c r="L1789">
        <f t="shared" si="83"/>
        <v>8</v>
      </c>
    </row>
    <row r="1790" spans="1:12" x14ac:dyDescent="0.25">
      <c r="A1790" s="1">
        <v>24322</v>
      </c>
      <c r="B1790">
        <v>187.4</v>
      </c>
      <c r="C1790">
        <v>187.6</v>
      </c>
      <c r="D1790">
        <v>185.6</v>
      </c>
      <c r="E1790">
        <v>186</v>
      </c>
      <c r="G1790">
        <v>186</v>
      </c>
      <c r="H1790">
        <v>2107</v>
      </c>
      <c r="I1790">
        <v>22535</v>
      </c>
      <c r="J1790">
        <f t="shared" si="81"/>
        <v>68.382352941176464</v>
      </c>
      <c r="K1790">
        <f t="shared" si="82"/>
        <v>1966</v>
      </c>
      <c r="L1790">
        <f t="shared" si="83"/>
        <v>8</v>
      </c>
    </row>
    <row r="1791" spans="1:12" x14ac:dyDescent="0.25">
      <c r="A1791" s="1">
        <v>24323</v>
      </c>
      <c r="B1791">
        <v>185</v>
      </c>
      <c r="C1791">
        <v>186</v>
      </c>
      <c r="D1791">
        <v>184.5</v>
      </c>
      <c r="E1791">
        <v>184.7</v>
      </c>
      <c r="G1791">
        <v>184.7</v>
      </c>
      <c r="H1791">
        <v>1695</v>
      </c>
      <c r="I1791">
        <v>22799</v>
      </c>
      <c r="J1791">
        <f t="shared" si="81"/>
        <v>67.904411764705884</v>
      </c>
      <c r="K1791">
        <f t="shared" si="82"/>
        <v>1966</v>
      </c>
      <c r="L1791">
        <f t="shared" si="83"/>
        <v>8</v>
      </c>
    </row>
    <row r="1792" spans="1:12" x14ac:dyDescent="0.25">
      <c r="A1792" s="1">
        <v>24324</v>
      </c>
      <c r="B1792">
        <v>184.4</v>
      </c>
      <c r="C1792">
        <v>187.3</v>
      </c>
      <c r="D1792">
        <v>184</v>
      </c>
      <c r="E1792">
        <v>187</v>
      </c>
      <c r="G1792">
        <v>187</v>
      </c>
      <c r="H1792">
        <v>1867</v>
      </c>
      <c r="I1792">
        <v>22799</v>
      </c>
      <c r="J1792">
        <f t="shared" si="81"/>
        <v>68.75</v>
      </c>
      <c r="K1792">
        <f t="shared" si="82"/>
        <v>1966</v>
      </c>
      <c r="L1792">
        <f t="shared" si="83"/>
        <v>8</v>
      </c>
    </row>
    <row r="1793" spans="1:12" x14ac:dyDescent="0.25">
      <c r="A1793" s="1">
        <v>24327</v>
      </c>
      <c r="B1793">
        <v>186.6</v>
      </c>
      <c r="C1793">
        <v>187.1</v>
      </c>
      <c r="D1793">
        <v>186.1</v>
      </c>
      <c r="E1793">
        <v>186.2</v>
      </c>
      <c r="G1793">
        <v>186.2</v>
      </c>
      <c r="H1793">
        <v>2794</v>
      </c>
      <c r="I1793">
        <v>21504</v>
      </c>
      <c r="J1793">
        <f t="shared" si="81"/>
        <v>68.455882352941174</v>
      </c>
      <c r="K1793">
        <f t="shared" si="82"/>
        <v>1966</v>
      </c>
      <c r="L1793">
        <f t="shared" si="83"/>
        <v>8</v>
      </c>
    </row>
    <row r="1794" spans="1:12" x14ac:dyDescent="0.25">
      <c r="A1794" s="1">
        <v>24328</v>
      </c>
      <c r="B1794">
        <v>184.2</v>
      </c>
      <c r="C1794">
        <v>188</v>
      </c>
      <c r="D1794">
        <v>184.2</v>
      </c>
      <c r="E1794">
        <v>187.7</v>
      </c>
      <c r="G1794">
        <v>187.7</v>
      </c>
      <c r="H1794">
        <v>2237</v>
      </c>
      <c r="I1794">
        <v>20869</v>
      </c>
      <c r="J1794">
        <f t="shared" ref="J1794:J1857" si="84">G1794/100*5000/136</f>
        <v>69.007352941176464</v>
      </c>
      <c r="K1794">
        <f t="shared" ref="K1794:K1857" si="85">YEAR(A1794)</f>
        <v>1966</v>
      </c>
      <c r="L1794">
        <f t="shared" ref="L1794:L1857" si="86">MONTH(A1794)</f>
        <v>8</v>
      </c>
    </row>
    <row r="1795" spans="1:12" x14ac:dyDescent="0.25">
      <c r="A1795" s="1">
        <v>24329</v>
      </c>
      <c r="B1795">
        <v>188</v>
      </c>
      <c r="C1795">
        <v>189.3</v>
      </c>
      <c r="D1795">
        <v>188</v>
      </c>
      <c r="E1795">
        <v>188.4</v>
      </c>
      <c r="G1795">
        <v>188.4</v>
      </c>
      <c r="H1795">
        <v>3352</v>
      </c>
      <c r="I1795">
        <v>19274</v>
      </c>
      <c r="J1795">
        <f t="shared" si="84"/>
        <v>69.264705882352942</v>
      </c>
      <c r="K1795">
        <f t="shared" si="85"/>
        <v>1966</v>
      </c>
      <c r="L1795">
        <f t="shared" si="86"/>
        <v>8</v>
      </c>
    </row>
    <row r="1796" spans="1:12" x14ac:dyDescent="0.25">
      <c r="A1796" s="1">
        <v>24330</v>
      </c>
      <c r="B1796">
        <v>190</v>
      </c>
      <c r="C1796">
        <v>190.7</v>
      </c>
      <c r="D1796">
        <v>188.6</v>
      </c>
      <c r="E1796">
        <v>189.6</v>
      </c>
      <c r="G1796">
        <v>189.6</v>
      </c>
      <c r="H1796">
        <v>3906</v>
      </c>
      <c r="I1796">
        <v>19666</v>
      </c>
      <c r="J1796">
        <f t="shared" si="84"/>
        <v>69.705882352941174</v>
      </c>
      <c r="K1796">
        <f t="shared" si="85"/>
        <v>1966</v>
      </c>
      <c r="L1796">
        <f t="shared" si="86"/>
        <v>8</v>
      </c>
    </row>
    <row r="1797" spans="1:12" x14ac:dyDescent="0.25">
      <c r="A1797" s="1">
        <v>24331</v>
      </c>
      <c r="B1797">
        <v>189.4</v>
      </c>
      <c r="C1797">
        <v>189.4</v>
      </c>
      <c r="D1797">
        <v>188.7</v>
      </c>
      <c r="E1797">
        <v>189.2</v>
      </c>
      <c r="G1797">
        <v>189.2</v>
      </c>
      <c r="H1797">
        <v>3488</v>
      </c>
      <c r="I1797">
        <v>18014</v>
      </c>
      <c r="J1797">
        <f t="shared" si="84"/>
        <v>69.558823529411768</v>
      </c>
      <c r="K1797">
        <f t="shared" si="85"/>
        <v>1966</v>
      </c>
      <c r="L1797">
        <f t="shared" si="86"/>
        <v>8</v>
      </c>
    </row>
    <row r="1798" spans="1:12" x14ac:dyDescent="0.25">
      <c r="A1798" s="1">
        <v>24334</v>
      </c>
      <c r="B1798">
        <v>189</v>
      </c>
      <c r="C1798">
        <v>189.6</v>
      </c>
      <c r="D1798">
        <v>187.6</v>
      </c>
      <c r="E1798">
        <v>189.3</v>
      </c>
      <c r="G1798">
        <v>189.3</v>
      </c>
      <c r="H1798">
        <v>1612</v>
      </c>
      <c r="I1798">
        <v>17082</v>
      </c>
      <c r="J1798">
        <f t="shared" si="84"/>
        <v>69.595588235294116</v>
      </c>
      <c r="K1798">
        <f t="shared" si="85"/>
        <v>1966</v>
      </c>
      <c r="L1798">
        <f t="shared" si="86"/>
        <v>8</v>
      </c>
    </row>
    <row r="1799" spans="1:12" x14ac:dyDescent="0.25">
      <c r="A1799" s="1">
        <v>24335</v>
      </c>
      <c r="B1799">
        <v>189.6</v>
      </c>
      <c r="C1799">
        <v>190.3</v>
      </c>
      <c r="D1799">
        <v>189.2</v>
      </c>
      <c r="E1799">
        <v>190.2</v>
      </c>
      <c r="G1799">
        <v>190.2</v>
      </c>
      <c r="H1799">
        <v>3068</v>
      </c>
      <c r="I1799">
        <v>15720</v>
      </c>
      <c r="J1799">
        <f t="shared" si="84"/>
        <v>69.92647058823529</v>
      </c>
      <c r="K1799">
        <f t="shared" si="85"/>
        <v>1966</v>
      </c>
      <c r="L1799">
        <f t="shared" si="86"/>
        <v>8</v>
      </c>
    </row>
    <row r="1800" spans="1:12" x14ac:dyDescent="0.25">
      <c r="A1800" s="1">
        <v>24336</v>
      </c>
      <c r="B1800">
        <v>189.4</v>
      </c>
      <c r="C1800">
        <v>193.5</v>
      </c>
      <c r="D1800">
        <v>189.2</v>
      </c>
      <c r="E1800">
        <v>192</v>
      </c>
      <c r="G1800">
        <v>192</v>
      </c>
      <c r="H1800">
        <v>1930</v>
      </c>
      <c r="I1800">
        <v>15670</v>
      </c>
      <c r="J1800">
        <f t="shared" si="84"/>
        <v>70.588235294117652</v>
      </c>
      <c r="K1800">
        <f t="shared" si="85"/>
        <v>1966</v>
      </c>
      <c r="L1800">
        <f t="shared" si="86"/>
        <v>8</v>
      </c>
    </row>
    <row r="1801" spans="1:12" x14ac:dyDescent="0.25">
      <c r="A1801" s="1">
        <v>24337</v>
      </c>
      <c r="B1801">
        <v>191.1</v>
      </c>
      <c r="C1801">
        <v>192.7</v>
      </c>
      <c r="D1801">
        <v>191.1</v>
      </c>
      <c r="E1801">
        <v>191.4</v>
      </c>
      <c r="G1801">
        <v>191.4</v>
      </c>
      <c r="H1801">
        <v>4309</v>
      </c>
      <c r="I1801">
        <v>14814</v>
      </c>
      <c r="J1801">
        <f t="shared" si="84"/>
        <v>70.367647058823536</v>
      </c>
      <c r="K1801">
        <f t="shared" si="85"/>
        <v>1966</v>
      </c>
      <c r="L1801">
        <f t="shared" si="86"/>
        <v>8</v>
      </c>
    </row>
    <row r="1802" spans="1:12" x14ac:dyDescent="0.25">
      <c r="A1802" s="1">
        <v>24338</v>
      </c>
      <c r="B1802">
        <v>190.4</v>
      </c>
      <c r="C1802">
        <v>191.1</v>
      </c>
      <c r="D1802">
        <v>189.7</v>
      </c>
      <c r="E1802">
        <v>190.2</v>
      </c>
      <c r="G1802">
        <v>190.2</v>
      </c>
      <c r="H1802">
        <v>1825</v>
      </c>
      <c r="I1802">
        <v>14191</v>
      </c>
      <c r="J1802">
        <f t="shared" si="84"/>
        <v>69.92647058823529</v>
      </c>
      <c r="K1802">
        <f t="shared" si="85"/>
        <v>1966</v>
      </c>
      <c r="L1802">
        <f t="shared" si="86"/>
        <v>8</v>
      </c>
    </row>
    <row r="1803" spans="1:12" x14ac:dyDescent="0.25">
      <c r="A1803" s="1">
        <v>24341</v>
      </c>
      <c r="B1803">
        <v>189.4</v>
      </c>
      <c r="C1803">
        <v>191.2</v>
      </c>
      <c r="D1803">
        <v>189.2</v>
      </c>
      <c r="E1803">
        <v>189.5</v>
      </c>
      <c r="G1803">
        <v>189.5</v>
      </c>
      <c r="H1803">
        <v>1420</v>
      </c>
      <c r="I1803">
        <v>13502</v>
      </c>
      <c r="J1803">
        <f t="shared" si="84"/>
        <v>69.669117647058826</v>
      </c>
      <c r="K1803">
        <f t="shared" si="85"/>
        <v>1966</v>
      </c>
      <c r="L1803">
        <f t="shared" si="86"/>
        <v>8</v>
      </c>
    </row>
    <row r="1804" spans="1:12" x14ac:dyDescent="0.25">
      <c r="A1804" s="1">
        <v>24342</v>
      </c>
      <c r="B1804">
        <v>188.4</v>
      </c>
      <c r="C1804">
        <v>189.4</v>
      </c>
      <c r="D1804">
        <v>187.6</v>
      </c>
      <c r="E1804">
        <v>187.7</v>
      </c>
      <c r="G1804">
        <v>187.7</v>
      </c>
      <c r="H1804">
        <v>1400</v>
      </c>
      <c r="I1804">
        <v>12746</v>
      </c>
      <c r="J1804">
        <f t="shared" si="84"/>
        <v>69.007352941176464</v>
      </c>
      <c r="K1804">
        <f t="shared" si="85"/>
        <v>1966</v>
      </c>
      <c r="L1804">
        <f t="shared" si="86"/>
        <v>8</v>
      </c>
    </row>
    <row r="1805" spans="1:12" x14ac:dyDescent="0.25">
      <c r="A1805" s="1">
        <v>24343</v>
      </c>
      <c r="B1805">
        <v>187.3</v>
      </c>
      <c r="C1805">
        <v>189</v>
      </c>
      <c r="D1805">
        <v>187.2</v>
      </c>
      <c r="E1805">
        <v>188</v>
      </c>
      <c r="G1805">
        <v>188</v>
      </c>
      <c r="H1805">
        <v>2928</v>
      </c>
      <c r="I1805">
        <v>12086</v>
      </c>
      <c r="J1805">
        <f t="shared" si="84"/>
        <v>69.117647058823536</v>
      </c>
      <c r="K1805">
        <f t="shared" si="85"/>
        <v>1966</v>
      </c>
      <c r="L1805">
        <f t="shared" si="86"/>
        <v>8</v>
      </c>
    </row>
    <row r="1806" spans="1:12" x14ac:dyDescent="0.25">
      <c r="A1806" s="1">
        <v>24344</v>
      </c>
      <c r="B1806">
        <v>188</v>
      </c>
      <c r="C1806">
        <v>188.4</v>
      </c>
      <c r="D1806">
        <v>187.3</v>
      </c>
      <c r="E1806">
        <v>187.3</v>
      </c>
      <c r="G1806">
        <v>187.3</v>
      </c>
      <c r="H1806">
        <v>4020</v>
      </c>
      <c r="I1806">
        <v>10238</v>
      </c>
      <c r="J1806">
        <f t="shared" si="84"/>
        <v>68.860294117647072</v>
      </c>
      <c r="K1806">
        <f t="shared" si="85"/>
        <v>1966</v>
      </c>
      <c r="L1806">
        <f t="shared" si="86"/>
        <v>8</v>
      </c>
    </row>
    <row r="1807" spans="1:12" x14ac:dyDescent="0.25">
      <c r="A1807" s="1">
        <v>24345</v>
      </c>
      <c r="B1807">
        <v>187.2</v>
      </c>
      <c r="C1807">
        <v>187.4</v>
      </c>
      <c r="D1807">
        <v>185.5</v>
      </c>
      <c r="E1807">
        <v>185.5</v>
      </c>
      <c r="G1807">
        <v>185.5</v>
      </c>
      <c r="H1807">
        <v>1070</v>
      </c>
      <c r="I1807">
        <v>10513</v>
      </c>
      <c r="J1807">
        <f t="shared" si="84"/>
        <v>68.19852941176471</v>
      </c>
      <c r="K1807">
        <f t="shared" si="85"/>
        <v>1966</v>
      </c>
      <c r="L1807">
        <f t="shared" si="86"/>
        <v>8</v>
      </c>
    </row>
    <row r="1808" spans="1:12" x14ac:dyDescent="0.25">
      <c r="A1808" s="1">
        <v>24348</v>
      </c>
      <c r="B1808">
        <v>187</v>
      </c>
      <c r="C1808">
        <v>188.2</v>
      </c>
      <c r="D1808">
        <v>187</v>
      </c>
      <c r="E1808">
        <v>187.6</v>
      </c>
      <c r="G1808">
        <v>187.6</v>
      </c>
      <c r="H1808">
        <v>1461</v>
      </c>
      <c r="I1808">
        <v>9775</v>
      </c>
      <c r="J1808">
        <f t="shared" si="84"/>
        <v>68.970588235294116</v>
      </c>
      <c r="K1808">
        <f t="shared" si="85"/>
        <v>1966</v>
      </c>
      <c r="L1808">
        <f t="shared" si="86"/>
        <v>8</v>
      </c>
    </row>
    <row r="1809" spans="1:12" x14ac:dyDescent="0.25">
      <c r="A1809" s="1">
        <v>24349</v>
      </c>
      <c r="B1809">
        <v>188</v>
      </c>
      <c r="C1809">
        <v>189.1</v>
      </c>
      <c r="D1809">
        <v>185.5</v>
      </c>
      <c r="E1809">
        <v>186.5</v>
      </c>
      <c r="G1809">
        <v>186.5</v>
      </c>
      <c r="H1809">
        <v>1425</v>
      </c>
      <c r="I1809">
        <v>9192</v>
      </c>
      <c r="J1809">
        <f t="shared" si="84"/>
        <v>68.566176470588232</v>
      </c>
      <c r="K1809">
        <f t="shared" si="85"/>
        <v>1966</v>
      </c>
      <c r="L1809">
        <f t="shared" si="86"/>
        <v>8</v>
      </c>
    </row>
    <row r="1810" spans="1:12" x14ac:dyDescent="0.25">
      <c r="A1810" s="1">
        <v>24350</v>
      </c>
      <c r="B1810">
        <v>186</v>
      </c>
      <c r="C1810">
        <v>187.4</v>
      </c>
      <c r="D1810">
        <v>185.2</v>
      </c>
      <c r="E1810">
        <v>186.3</v>
      </c>
      <c r="G1810">
        <v>186.3</v>
      </c>
      <c r="H1810">
        <v>3303</v>
      </c>
      <c r="I1810">
        <v>8449</v>
      </c>
      <c r="J1810">
        <f t="shared" si="84"/>
        <v>68.492647058823536</v>
      </c>
      <c r="K1810">
        <f t="shared" si="85"/>
        <v>1966</v>
      </c>
      <c r="L1810">
        <f t="shared" si="86"/>
        <v>8</v>
      </c>
    </row>
    <row r="1811" spans="1:12" x14ac:dyDescent="0.25">
      <c r="A1811" s="1">
        <v>24351</v>
      </c>
      <c r="B1811">
        <v>187</v>
      </c>
      <c r="C1811">
        <v>188.4</v>
      </c>
      <c r="D1811">
        <v>187</v>
      </c>
      <c r="E1811">
        <v>187.4</v>
      </c>
      <c r="G1811">
        <v>187.4</v>
      </c>
      <c r="H1811">
        <v>5386</v>
      </c>
      <c r="I1811">
        <v>6649</v>
      </c>
      <c r="J1811">
        <f t="shared" si="84"/>
        <v>68.897058823529406</v>
      </c>
      <c r="K1811">
        <f t="shared" si="85"/>
        <v>1966</v>
      </c>
      <c r="L1811">
        <f t="shared" si="86"/>
        <v>9</v>
      </c>
    </row>
    <row r="1812" spans="1:12" x14ac:dyDescent="0.25">
      <c r="A1812" s="1">
        <v>24352</v>
      </c>
      <c r="B1812">
        <v>187.3</v>
      </c>
      <c r="C1812">
        <v>189.2</v>
      </c>
      <c r="D1812">
        <v>187.3</v>
      </c>
      <c r="E1812">
        <v>189</v>
      </c>
      <c r="G1812">
        <v>189</v>
      </c>
      <c r="H1812">
        <v>2648</v>
      </c>
      <c r="I1812">
        <v>4476</v>
      </c>
      <c r="J1812">
        <f t="shared" si="84"/>
        <v>69.485294117647058</v>
      </c>
      <c r="K1812">
        <f t="shared" si="85"/>
        <v>1966</v>
      </c>
      <c r="L1812">
        <f t="shared" si="86"/>
        <v>9</v>
      </c>
    </row>
    <row r="1813" spans="1:12" x14ac:dyDescent="0.25">
      <c r="A1813" s="1">
        <v>24356</v>
      </c>
      <c r="B1813">
        <v>189.7</v>
      </c>
      <c r="C1813">
        <v>192</v>
      </c>
      <c r="D1813">
        <v>189.1</v>
      </c>
      <c r="E1813">
        <v>191.4</v>
      </c>
      <c r="G1813">
        <v>191.4</v>
      </c>
      <c r="H1813">
        <v>1357</v>
      </c>
      <c r="I1813">
        <v>3661</v>
      </c>
      <c r="J1813">
        <f t="shared" si="84"/>
        <v>70.367647058823536</v>
      </c>
      <c r="K1813">
        <f t="shared" si="85"/>
        <v>1966</v>
      </c>
      <c r="L1813">
        <f t="shared" si="86"/>
        <v>9</v>
      </c>
    </row>
    <row r="1814" spans="1:12" x14ac:dyDescent="0.25">
      <c r="A1814" s="1">
        <v>24357</v>
      </c>
      <c r="B1814">
        <v>192</v>
      </c>
      <c r="C1814">
        <v>193</v>
      </c>
      <c r="D1814">
        <v>191.2</v>
      </c>
      <c r="E1814">
        <v>191.2</v>
      </c>
      <c r="G1814">
        <v>191.2</v>
      </c>
      <c r="H1814">
        <v>1887</v>
      </c>
      <c r="I1814">
        <v>3196</v>
      </c>
      <c r="J1814">
        <f t="shared" si="84"/>
        <v>70.294117647058826</v>
      </c>
      <c r="K1814">
        <f t="shared" si="85"/>
        <v>1966</v>
      </c>
      <c r="L1814">
        <f t="shared" si="86"/>
        <v>9</v>
      </c>
    </row>
    <row r="1815" spans="1:12" x14ac:dyDescent="0.25">
      <c r="A1815" s="1">
        <v>24358</v>
      </c>
      <c r="B1815">
        <v>191</v>
      </c>
      <c r="C1815">
        <v>192</v>
      </c>
      <c r="D1815">
        <v>189.3</v>
      </c>
      <c r="E1815">
        <v>189.3</v>
      </c>
      <c r="G1815">
        <v>189.3</v>
      </c>
      <c r="H1815">
        <v>1160</v>
      </c>
      <c r="I1815">
        <v>2426</v>
      </c>
      <c r="J1815">
        <f t="shared" si="84"/>
        <v>69.595588235294116</v>
      </c>
      <c r="K1815">
        <f t="shared" si="85"/>
        <v>1966</v>
      </c>
      <c r="L1815">
        <f t="shared" si="86"/>
        <v>9</v>
      </c>
    </row>
    <row r="1816" spans="1:12" x14ac:dyDescent="0.25">
      <c r="A1816" s="1">
        <v>24359</v>
      </c>
      <c r="B1816">
        <v>189.5</v>
      </c>
      <c r="C1816">
        <v>192.3</v>
      </c>
      <c r="D1816">
        <v>188.7</v>
      </c>
      <c r="E1816">
        <v>192</v>
      </c>
      <c r="G1816">
        <v>192</v>
      </c>
      <c r="H1816">
        <v>924</v>
      </c>
      <c r="I1816">
        <v>2384</v>
      </c>
      <c r="J1816">
        <f t="shared" si="84"/>
        <v>70.588235294117652</v>
      </c>
      <c r="K1816">
        <f t="shared" si="85"/>
        <v>1966</v>
      </c>
      <c r="L1816">
        <f t="shared" si="86"/>
        <v>9</v>
      </c>
    </row>
    <row r="1817" spans="1:12" x14ac:dyDescent="0.25">
      <c r="A1817" s="1">
        <v>24362</v>
      </c>
      <c r="B1817">
        <v>188</v>
      </c>
      <c r="C1817">
        <v>190</v>
      </c>
      <c r="D1817">
        <v>187.6</v>
      </c>
      <c r="E1817">
        <v>188.2</v>
      </c>
      <c r="G1817">
        <v>188.2</v>
      </c>
      <c r="H1817">
        <v>570</v>
      </c>
      <c r="I1817">
        <v>2173</v>
      </c>
      <c r="J1817">
        <f t="shared" si="84"/>
        <v>69.191176470588232</v>
      </c>
      <c r="K1817">
        <f t="shared" si="85"/>
        <v>1966</v>
      </c>
      <c r="L1817">
        <f t="shared" si="86"/>
        <v>9</v>
      </c>
    </row>
    <row r="1818" spans="1:12" x14ac:dyDescent="0.25">
      <c r="A1818" s="1">
        <v>24363</v>
      </c>
      <c r="B1818">
        <v>188.6</v>
      </c>
      <c r="C1818">
        <v>190.4</v>
      </c>
      <c r="D1818">
        <v>188.6</v>
      </c>
      <c r="E1818">
        <v>190.4</v>
      </c>
      <c r="G1818">
        <v>190.4</v>
      </c>
      <c r="H1818">
        <v>786</v>
      </c>
      <c r="I1818">
        <v>1838</v>
      </c>
      <c r="J1818">
        <f t="shared" si="84"/>
        <v>70</v>
      </c>
      <c r="K1818">
        <f t="shared" si="85"/>
        <v>1966</v>
      </c>
      <c r="L1818">
        <f t="shared" si="86"/>
        <v>9</v>
      </c>
    </row>
    <row r="1819" spans="1:12" x14ac:dyDescent="0.25">
      <c r="A1819" s="1">
        <v>24364</v>
      </c>
      <c r="B1819">
        <v>190.5</v>
      </c>
      <c r="C1819">
        <v>192</v>
      </c>
      <c r="D1819">
        <v>190.5</v>
      </c>
      <c r="E1819">
        <v>191.3</v>
      </c>
      <c r="G1819">
        <v>191.3</v>
      </c>
      <c r="H1819">
        <v>986</v>
      </c>
      <c r="I1819">
        <v>1649</v>
      </c>
      <c r="J1819">
        <f t="shared" si="84"/>
        <v>70.330882352941174</v>
      </c>
      <c r="K1819">
        <f t="shared" si="85"/>
        <v>1966</v>
      </c>
      <c r="L1819">
        <f t="shared" si="86"/>
        <v>9</v>
      </c>
    </row>
    <row r="1820" spans="1:12" x14ac:dyDescent="0.25">
      <c r="A1820" s="1">
        <v>24365</v>
      </c>
      <c r="B1820">
        <v>192</v>
      </c>
      <c r="C1820">
        <v>192</v>
      </c>
      <c r="D1820">
        <v>190.1</v>
      </c>
      <c r="E1820">
        <v>190.1</v>
      </c>
      <c r="G1820">
        <v>190.1</v>
      </c>
      <c r="H1820">
        <v>544</v>
      </c>
      <c r="I1820">
        <v>1319</v>
      </c>
      <c r="J1820">
        <f t="shared" si="84"/>
        <v>69.889705882352942</v>
      </c>
      <c r="K1820">
        <f t="shared" si="85"/>
        <v>1966</v>
      </c>
      <c r="L1820">
        <f t="shared" si="86"/>
        <v>9</v>
      </c>
    </row>
    <row r="1821" spans="1:12" x14ac:dyDescent="0.25">
      <c r="A1821" s="1">
        <v>24366</v>
      </c>
      <c r="B1821">
        <v>190</v>
      </c>
      <c r="C1821">
        <v>191.4</v>
      </c>
      <c r="D1821">
        <v>189</v>
      </c>
      <c r="E1821">
        <v>190.6</v>
      </c>
      <c r="G1821">
        <v>190.6</v>
      </c>
      <c r="H1821">
        <v>380</v>
      </c>
      <c r="I1821">
        <v>1144</v>
      </c>
      <c r="J1821">
        <f t="shared" si="84"/>
        <v>70.07352941176471</v>
      </c>
      <c r="K1821">
        <f t="shared" si="85"/>
        <v>1966</v>
      </c>
      <c r="L1821">
        <f t="shared" si="86"/>
        <v>9</v>
      </c>
    </row>
    <row r="1822" spans="1:12" x14ac:dyDescent="0.25">
      <c r="A1822" s="1">
        <v>24369</v>
      </c>
      <c r="B1822">
        <v>189.6</v>
      </c>
      <c r="C1822">
        <v>190.6</v>
      </c>
      <c r="D1822">
        <v>186.4</v>
      </c>
      <c r="E1822">
        <v>186.6</v>
      </c>
      <c r="G1822">
        <v>186.6</v>
      </c>
      <c r="H1822">
        <v>403</v>
      </c>
      <c r="I1822">
        <v>905</v>
      </c>
      <c r="J1822">
        <f t="shared" si="84"/>
        <v>68.602941176470594</v>
      </c>
      <c r="K1822">
        <f t="shared" si="85"/>
        <v>1966</v>
      </c>
      <c r="L1822">
        <f t="shared" si="86"/>
        <v>9</v>
      </c>
    </row>
    <row r="1823" spans="1:12" x14ac:dyDescent="0.25">
      <c r="A1823" s="1">
        <v>24370</v>
      </c>
      <c r="B1823">
        <v>186.1</v>
      </c>
      <c r="C1823">
        <v>186.6</v>
      </c>
      <c r="D1823">
        <v>183.5</v>
      </c>
      <c r="E1823">
        <v>185.1</v>
      </c>
      <c r="G1823">
        <v>185.1</v>
      </c>
      <c r="H1823">
        <v>418</v>
      </c>
      <c r="I1823">
        <v>785</v>
      </c>
      <c r="J1823">
        <f t="shared" si="84"/>
        <v>68.05147058823529</v>
      </c>
      <c r="K1823">
        <f t="shared" si="85"/>
        <v>1966</v>
      </c>
      <c r="L1823">
        <f t="shared" si="86"/>
        <v>9</v>
      </c>
    </row>
    <row r="1824" spans="1:12" x14ac:dyDescent="0.25">
      <c r="A1824" s="1">
        <v>24371</v>
      </c>
      <c r="B1824">
        <v>184.2</v>
      </c>
      <c r="C1824">
        <v>185.2</v>
      </c>
      <c r="D1824">
        <v>181</v>
      </c>
      <c r="E1824">
        <v>181.1</v>
      </c>
      <c r="G1824">
        <v>181.1</v>
      </c>
      <c r="H1824">
        <v>1769</v>
      </c>
      <c r="I1824">
        <v>566</v>
      </c>
      <c r="J1824">
        <f t="shared" si="84"/>
        <v>66.580882352941174</v>
      </c>
      <c r="K1824">
        <f t="shared" si="85"/>
        <v>1966</v>
      </c>
      <c r="L1824">
        <f t="shared" si="86"/>
        <v>9</v>
      </c>
    </row>
    <row r="1825" spans="1:12" x14ac:dyDescent="0.25">
      <c r="A1825" s="1">
        <v>24372</v>
      </c>
      <c r="B1825">
        <v>183</v>
      </c>
      <c r="C1825">
        <v>185.6</v>
      </c>
      <c r="D1825">
        <v>179.4</v>
      </c>
      <c r="E1825">
        <v>183</v>
      </c>
      <c r="G1825">
        <v>183</v>
      </c>
      <c r="H1825">
        <v>21099</v>
      </c>
      <c r="I1825">
        <v>49252</v>
      </c>
      <c r="J1825">
        <f t="shared" si="84"/>
        <v>67.279411764705884</v>
      </c>
      <c r="K1825">
        <f t="shared" si="85"/>
        <v>1966</v>
      </c>
      <c r="L1825">
        <f t="shared" si="86"/>
        <v>9</v>
      </c>
    </row>
    <row r="1826" spans="1:12" x14ac:dyDescent="0.25">
      <c r="A1826" s="1">
        <v>24373</v>
      </c>
      <c r="B1826">
        <v>182.6</v>
      </c>
      <c r="C1826">
        <v>184.6</v>
      </c>
      <c r="D1826">
        <v>182</v>
      </c>
      <c r="E1826">
        <v>183.4</v>
      </c>
      <c r="G1826">
        <v>183.4</v>
      </c>
      <c r="H1826">
        <v>21174</v>
      </c>
      <c r="I1826">
        <v>47132</v>
      </c>
      <c r="J1826">
        <f t="shared" si="84"/>
        <v>67.42647058823529</v>
      </c>
      <c r="K1826">
        <f t="shared" si="85"/>
        <v>1966</v>
      </c>
      <c r="L1826">
        <f t="shared" si="86"/>
        <v>9</v>
      </c>
    </row>
    <row r="1827" spans="1:12" x14ac:dyDescent="0.25">
      <c r="A1827" s="1">
        <v>24376</v>
      </c>
      <c r="B1827">
        <v>184</v>
      </c>
      <c r="C1827">
        <v>184.2</v>
      </c>
      <c r="D1827">
        <v>178</v>
      </c>
      <c r="E1827">
        <v>179.3</v>
      </c>
      <c r="G1827">
        <v>179.3</v>
      </c>
      <c r="H1827">
        <v>12396</v>
      </c>
      <c r="I1827">
        <v>47391</v>
      </c>
      <c r="J1827">
        <f t="shared" si="84"/>
        <v>65.919117647058826</v>
      </c>
      <c r="K1827">
        <f t="shared" si="85"/>
        <v>1966</v>
      </c>
      <c r="L1827">
        <f t="shared" si="86"/>
        <v>9</v>
      </c>
    </row>
    <row r="1828" spans="1:12" x14ac:dyDescent="0.25">
      <c r="A1828" s="1">
        <v>24377</v>
      </c>
      <c r="B1828">
        <v>180.2</v>
      </c>
      <c r="C1828">
        <v>182</v>
      </c>
      <c r="D1828">
        <v>177.2</v>
      </c>
      <c r="E1828">
        <v>178.4</v>
      </c>
      <c r="G1828">
        <v>178.4</v>
      </c>
      <c r="H1828">
        <v>17144</v>
      </c>
      <c r="I1828">
        <v>46823</v>
      </c>
      <c r="J1828">
        <f t="shared" si="84"/>
        <v>65.588235294117652</v>
      </c>
      <c r="K1828">
        <f t="shared" si="85"/>
        <v>1966</v>
      </c>
      <c r="L1828">
        <f t="shared" si="86"/>
        <v>9</v>
      </c>
    </row>
    <row r="1829" spans="1:12" x14ac:dyDescent="0.25">
      <c r="A1829" s="1">
        <v>24378</v>
      </c>
      <c r="B1829">
        <v>178</v>
      </c>
      <c r="C1829">
        <v>179</v>
      </c>
      <c r="D1829">
        <v>174.7</v>
      </c>
      <c r="E1829">
        <v>175</v>
      </c>
      <c r="G1829">
        <v>175</v>
      </c>
      <c r="H1829">
        <v>14183</v>
      </c>
      <c r="I1829">
        <v>45335</v>
      </c>
      <c r="J1829">
        <f t="shared" si="84"/>
        <v>64.338235294117652</v>
      </c>
      <c r="K1829">
        <f t="shared" si="85"/>
        <v>1966</v>
      </c>
      <c r="L1829">
        <f t="shared" si="86"/>
        <v>9</v>
      </c>
    </row>
    <row r="1830" spans="1:12" x14ac:dyDescent="0.25">
      <c r="A1830" s="1">
        <v>24379</v>
      </c>
      <c r="B1830">
        <v>174.6</v>
      </c>
      <c r="C1830">
        <v>176.5</v>
      </c>
      <c r="D1830">
        <v>172.4</v>
      </c>
      <c r="E1830">
        <v>175.2</v>
      </c>
      <c r="G1830">
        <v>175.2</v>
      </c>
      <c r="H1830">
        <v>19716</v>
      </c>
      <c r="I1830">
        <v>45655</v>
      </c>
      <c r="J1830">
        <f t="shared" si="84"/>
        <v>64.411764705882334</v>
      </c>
      <c r="K1830">
        <f t="shared" si="85"/>
        <v>1966</v>
      </c>
      <c r="L1830">
        <f t="shared" si="86"/>
        <v>9</v>
      </c>
    </row>
    <row r="1831" spans="1:12" x14ac:dyDescent="0.25">
      <c r="A1831" s="1">
        <v>24380</v>
      </c>
      <c r="B1831">
        <v>175.4</v>
      </c>
      <c r="C1831">
        <v>177.4</v>
      </c>
      <c r="D1831">
        <v>175.4</v>
      </c>
      <c r="E1831">
        <v>176.7</v>
      </c>
      <c r="G1831">
        <v>176.7</v>
      </c>
      <c r="H1831">
        <v>18843</v>
      </c>
      <c r="I1831">
        <v>44816</v>
      </c>
      <c r="J1831">
        <f t="shared" si="84"/>
        <v>64.963235294117652</v>
      </c>
      <c r="K1831">
        <f t="shared" si="85"/>
        <v>1966</v>
      </c>
      <c r="L1831">
        <f t="shared" si="86"/>
        <v>9</v>
      </c>
    </row>
    <row r="1832" spans="1:12" x14ac:dyDescent="0.25">
      <c r="A1832" s="1">
        <v>24383</v>
      </c>
      <c r="B1832">
        <v>176.6</v>
      </c>
      <c r="C1832">
        <v>177.6</v>
      </c>
      <c r="D1832">
        <v>174</v>
      </c>
      <c r="E1832">
        <v>174.3</v>
      </c>
      <c r="G1832">
        <v>174.3</v>
      </c>
      <c r="H1832">
        <v>9125</v>
      </c>
      <c r="I1832">
        <v>44784</v>
      </c>
      <c r="J1832">
        <f t="shared" si="84"/>
        <v>64.080882352941174</v>
      </c>
      <c r="K1832">
        <f t="shared" si="85"/>
        <v>1966</v>
      </c>
      <c r="L1832">
        <f t="shared" si="86"/>
        <v>10</v>
      </c>
    </row>
    <row r="1833" spans="1:12" x14ac:dyDescent="0.25">
      <c r="A1833" s="1">
        <v>24384</v>
      </c>
      <c r="B1833">
        <v>173</v>
      </c>
      <c r="C1833">
        <v>173</v>
      </c>
      <c r="D1833">
        <v>166.1</v>
      </c>
      <c r="E1833">
        <v>167.6</v>
      </c>
      <c r="G1833">
        <v>167.6</v>
      </c>
      <c r="H1833">
        <v>10740</v>
      </c>
      <c r="I1833">
        <v>44684</v>
      </c>
      <c r="J1833">
        <f t="shared" si="84"/>
        <v>61.617647058823529</v>
      </c>
      <c r="K1833">
        <f t="shared" si="85"/>
        <v>1966</v>
      </c>
      <c r="L1833">
        <f t="shared" si="86"/>
        <v>10</v>
      </c>
    </row>
    <row r="1834" spans="1:12" x14ac:dyDescent="0.25">
      <c r="A1834" s="1">
        <v>24385</v>
      </c>
      <c r="B1834">
        <v>167.6</v>
      </c>
      <c r="C1834">
        <v>170.6</v>
      </c>
      <c r="D1834">
        <v>167.6</v>
      </c>
      <c r="E1834">
        <v>168.6</v>
      </c>
      <c r="G1834">
        <v>168.6</v>
      </c>
      <c r="H1834">
        <v>20074</v>
      </c>
      <c r="I1834">
        <v>45153</v>
      </c>
      <c r="J1834">
        <f t="shared" si="84"/>
        <v>61.985294117647058</v>
      </c>
      <c r="K1834">
        <f t="shared" si="85"/>
        <v>1966</v>
      </c>
      <c r="L1834">
        <f t="shared" si="86"/>
        <v>10</v>
      </c>
    </row>
    <row r="1835" spans="1:12" x14ac:dyDescent="0.25">
      <c r="A1835" s="1">
        <v>24386</v>
      </c>
      <c r="B1835">
        <v>167.6</v>
      </c>
      <c r="C1835">
        <v>170.6</v>
      </c>
      <c r="D1835">
        <v>166.7</v>
      </c>
      <c r="E1835">
        <v>168.5</v>
      </c>
      <c r="G1835">
        <v>168.5</v>
      </c>
      <c r="H1835">
        <v>14145</v>
      </c>
      <c r="I1835">
        <v>44969</v>
      </c>
      <c r="J1835">
        <f t="shared" si="84"/>
        <v>61.948529411764703</v>
      </c>
      <c r="K1835">
        <f t="shared" si="85"/>
        <v>1966</v>
      </c>
      <c r="L1835">
        <f t="shared" si="86"/>
        <v>10</v>
      </c>
    </row>
    <row r="1836" spans="1:12" x14ac:dyDescent="0.25">
      <c r="A1836" s="1">
        <v>24387</v>
      </c>
      <c r="B1836">
        <v>169.4</v>
      </c>
      <c r="C1836">
        <v>171.1</v>
      </c>
      <c r="D1836">
        <v>168.4</v>
      </c>
      <c r="E1836">
        <v>170.6</v>
      </c>
      <c r="G1836">
        <v>170.6</v>
      </c>
      <c r="H1836">
        <v>14913</v>
      </c>
      <c r="I1836">
        <v>45053</v>
      </c>
      <c r="J1836">
        <f t="shared" si="84"/>
        <v>62.720588235294116</v>
      </c>
      <c r="K1836">
        <f t="shared" si="85"/>
        <v>1966</v>
      </c>
      <c r="L1836">
        <f t="shared" si="86"/>
        <v>10</v>
      </c>
    </row>
    <row r="1837" spans="1:12" x14ac:dyDescent="0.25">
      <c r="A1837" s="1">
        <v>24390</v>
      </c>
      <c r="B1837">
        <v>171</v>
      </c>
      <c r="C1837">
        <v>172.4</v>
      </c>
      <c r="D1837">
        <v>170.6</v>
      </c>
      <c r="E1837">
        <v>172.2</v>
      </c>
      <c r="G1837">
        <v>172.2</v>
      </c>
      <c r="H1837">
        <v>11226</v>
      </c>
      <c r="I1837">
        <v>44974</v>
      </c>
      <c r="J1837">
        <f t="shared" si="84"/>
        <v>63.308823529411768</v>
      </c>
      <c r="K1837">
        <f t="shared" si="85"/>
        <v>1966</v>
      </c>
      <c r="L1837">
        <f t="shared" si="86"/>
        <v>10</v>
      </c>
    </row>
    <row r="1838" spans="1:12" x14ac:dyDescent="0.25">
      <c r="A1838" s="1">
        <v>24391</v>
      </c>
      <c r="B1838">
        <v>173</v>
      </c>
      <c r="C1838">
        <v>173</v>
      </c>
      <c r="D1838">
        <v>171.5</v>
      </c>
      <c r="E1838">
        <v>172.2</v>
      </c>
      <c r="G1838">
        <v>172.2</v>
      </c>
      <c r="H1838">
        <v>9788</v>
      </c>
      <c r="I1838">
        <v>43763</v>
      </c>
      <c r="J1838">
        <f t="shared" si="84"/>
        <v>63.308823529411768</v>
      </c>
      <c r="K1838">
        <f t="shared" si="85"/>
        <v>1966</v>
      </c>
      <c r="L1838">
        <f t="shared" si="86"/>
        <v>10</v>
      </c>
    </row>
    <row r="1839" spans="1:12" x14ac:dyDescent="0.25">
      <c r="A1839" s="1">
        <v>24392</v>
      </c>
      <c r="B1839">
        <v>170.4</v>
      </c>
      <c r="C1839">
        <v>172.4</v>
      </c>
      <c r="D1839">
        <v>169.6</v>
      </c>
      <c r="E1839">
        <v>171</v>
      </c>
      <c r="G1839">
        <v>171</v>
      </c>
      <c r="H1839">
        <v>7758</v>
      </c>
      <c r="I1839">
        <v>42808</v>
      </c>
      <c r="J1839">
        <f t="shared" si="84"/>
        <v>62.867647058823529</v>
      </c>
      <c r="K1839">
        <f t="shared" si="85"/>
        <v>1966</v>
      </c>
      <c r="L1839">
        <f t="shared" si="86"/>
        <v>10</v>
      </c>
    </row>
    <row r="1840" spans="1:12" x14ac:dyDescent="0.25">
      <c r="A1840" s="1">
        <v>24393</v>
      </c>
      <c r="B1840">
        <v>172.2</v>
      </c>
      <c r="C1840">
        <v>173</v>
      </c>
      <c r="D1840">
        <v>171.1</v>
      </c>
      <c r="E1840">
        <v>172</v>
      </c>
      <c r="G1840">
        <v>172</v>
      </c>
      <c r="H1840">
        <v>9830</v>
      </c>
      <c r="I1840">
        <v>43425</v>
      </c>
      <c r="J1840">
        <f t="shared" si="84"/>
        <v>63.235294117647058</v>
      </c>
      <c r="K1840">
        <f t="shared" si="85"/>
        <v>1966</v>
      </c>
      <c r="L1840">
        <f t="shared" si="86"/>
        <v>10</v>
      </c>
    </row>
    <row r="1841" spans="1:12" x14ac:dyDescent="0.25">
      <c r="A1841" s="1">
        <v>24394</v>
      </c>
      <c r="B1841">
        <v>172.6</v>
      </c>
      <c r="C1841">
        <v>174.7</v>
      </c>
      <c r="D1841">
        <v>172.6</v>
      </c>
      <c r="E1841">
        <v>174.6</v>
      </c>
      <c r="G1841">
        <v>174.6</v>
      </c>
      <c r="H1841">
        <v>6199</v>
      </c>
      <c r="I1841">
        <v>43471</v>
      </c>
      <c r="J1841">
        <f t="shared" si="84"/>
        <v>64.191176470588232</v>
      </c>
      <c r="K1841">
        <f t="shared" si="85"/>
        <v>1966</v>
      </c>
      <c r="L1841">
        <f t="shared" si="86"/>
        <v>10</v>
      </c>
    </row>
    <row r="1842" spans="1:12" x14ac:dyDescent="0.25">
      <c r="A1842" s="1">
        <v>24397</v>
      </c>
      <c r="B1842">
        <v>175.6</v>
      </c>
      <c r="C1842">
        <v>177.3</v>
      </c>
      <c r="D1842">
        <v>175</v>
      </c>
      <c r="E1842">
        <v>176</v>
      </c>
      <c r="G1842">
        <v>176</v>
      </c>
      <c r="H1842">
        <v>8971</v>
      </c>
      <c r="I1842">
        <v>42674</v>
      </c>
      <c r="J1842">
        <f t="shared" si="84"/>
        <v>64.705882352941174</v>
      </c>
      <c r="K1842">
        <f t="shared" si="85"/>
        <v>1966</v>
      </c>
      <c r="L1842">
        <f t="shared" si="86"/>
        <v>10</v>
      </c>
    </row>
    <row r="1843" spans="1:12" x14ac:dyDescent="0.25">
      <c r="A1843" s="1">
        <v>24398</v>
      </c>
      <c r="B1843">
        <v>175.6</v>
      </c>
      <c r="C1843">
        <v>176</v>
      </c>
      <c r="D1843">
        <v>173.6</v>
      </c>
      <c r="E1843">
        <v>174.1</v>
      </c>
      <c r="G1843">
        <v>174.1</v>
      </c>
      <c r="H1843">
        <v>8235</v>
      </c>
      <c r="I1843">
        <v>40988</v>
      </c>
      <c r="J1843">
        <f t="shared" si="84"/>
        <v>64.007352941176464</v>
      </c>
      <c r="K1843">
        <f t="shared" si="85"/>
        <v>1966</v>
      </c>
      <c r="L1843">
        <f t="shared" si="86"/>
        <v>10</v>
      </c>
    </row>
    <row r="1844" spans="1:12" x14ac:dyDescent="0.25">
      <c r="A1844" s="1">
        <v>24399</v>
      </c>
      <c r="B1844">
        <v>175</v>
      </c>
      <c r="C1844">
        <v>175</v>
      </c>
      <c r="D1844">
        <v>171.6</v>
      </c>
      <c r="E1844">
        <v>172.7</v>
      </c>
      <c r="G1844">
        <v>172.7</v>
      </c>
      <c r="H1844">
        <v>9956</v>
      </c>
      <c r="I1844">
        <v>41101</v>
      </c>
      <c r="J1844">
        <f t="shared" si="84"/>
        <v>63.492647058823529</v>
      </c>
      <c r="K1844">
        <f t="shared" si="85"/>
        <v>1966</v>
      </c>
      <c r="L1844">
        <f t="shared" si="86"/>
        <v>10</v>
      </c>
    </row>
    <row r="1845" spans="1:12" x14ac:dyDescent="0.25">
      <c r="A1845" s="1">
        <v>24400</v>
      </c>
      <c r="B1845">
        <v>172.6</v>
      </c>
      <c r="C1845">
        <v>174.6</v>
      </c>
      <c r="D1845">
        <v>172.1</v>
      </c>
      <c r="E1845">
        <v>174.2</v>
      </c>
      <c r="G1845">
        <v>174.2</v>
      </c>
      <c r="H1845">
        <v>9350</v>
      </c>
      <c r="I1845">
        <v>41775</v>
      </c>
      <c r="J1845">
        <f t="shared" si="84"/>
        <v>64.044117647058826</v>
      </c>
      <c r="K1845">
        <f t="shared" si="85"/>
        <v>1966</v>
      </c>
      <c r="L1845">
        <f t="shared" si="86"/>
        <v>10</v>
      </c>
    </row>
    <row r="1846" spans="1:12" x14ac:dyDescent="0.25">
      <c r="A1846" s="1">
        <v>24401</v>
      </c>
      <c r="B1846">
        <v>174.6</v>
      </c>
      <c r="C1846">
        <v>175.4</v>
      </c>
      <c r="D1846">
        <v>173.2</v>
      </c>
      <c r="E1846">
        <v>173.2</v>
      </c>
      <c r="G1846">
        <v>173.2</v>
      </c>
      <c r="H1846">
        <v>6859</v>
      </c>
      <c r="I1846">
        <v>41490</v>
      </c>
      <c r="J1846">
        <f t="shared" si="84"/>
        <v>63.676470588235297</v>
      </c>
      <c r="K1846">
        <f t="shared" si="85"/>
        <v>1966</v>
      </c>
      <c r="L1846">
        <f t="shared" si="86"/>
        <v>10</v>
      </c>
    </row>
    <row r="1847" spans="1:12" x14ac:dyDescent="0.25">
      <c r="A1847" s="1">
        <v>24404</v>
      </c>
      <c r="B1847">
        <v>172.4</v>
      </c>
      <c r="C1847">
        <v>173.3</v>
      </c>
      <c r="D1847">
        <v>172</v>
      </c>
      <c r="E1847">
        <v>172.5</v>
      </c>
      <c r="G1847">
        <v>172.5</v>
      </c>
      <c r="H1847">
        <v>6626</v>
      </c>
      <c r="I1847">
        <v>41144</v>
      </c>
      <c r="J1847">
        <f t="shared" si="84"/>
        <v>63.419117647058826</v>
      </c>
      <c r="K1847">
        <f t="shared" si="85"/>
        <v>1966</v>
      </c>
      <c r="L1847">
        <f t="shared" si="86"/>
        <v>10</v>
      </c>
    </row>
    <row r="1848" spans="1:12" x14ac:dyDescent="0.25">
      <c r="A1848" s="1">
        <v>24405</v>
      </c>
      <c r="B1848">
        <v>172.5</v>
      </c>
      <c r="C1848">
        <v>173.2</v>
      </c>
      <c r="D1848">
        <v>171.3</v>
      </c>
      <c r="E1848">
        <v>173</v>
      </c>
      <c r="G1848">
        <v>173</v>
      </c>
      <c r="H1848">
        <v>7744</v>
      </c>
      <c r="I1848">
        <v>40210</v>
      </c>
      <c r="J1848">
        <f t="shared" si="84"/>
        <v>63.602941176470587</v>
      </c>
      <c r="K1848">
        <f t="shared" si="85"/>
        <v>1966</v>
      </c>
      <c r="L1848">
        <f t="shared" si="86"/>
        <v>10</v>
      </c>
    </row>
    <row r="1849" spans="1:12" x14ac:dyDescent="0.25">
      <c r="A1849" s="1">
        <v>24406</v>
      </c>
      <c r="B1849">
        <v>173.1</v>
      </c>
      <c r="C1849">
        <v>173.4</v>
      </c>
      <c r="D1849">
        <v>170.5</v>
      </c>
      <c r="E1849">
        <v>170.6</v>
      </c>
      <c r="G1849">
        <v>170.6</v>
      </c>
      <c r="H1849">
        <v>8975</v>
      </c>
      <c r="I1849">
        <v>38815</v>
      </c>
      <c r="J1849">
        <f t="shared" si="84"/>
        <v>62.720588235294116</v>
      </c>
      <c r="K1849">
        <f t="shared" si="85"/>
        <v>1966</v>
      </c>
      <c r="L1849">
        <f t="shared" si="86"/>
        <v>10</v>
      </c>
    </row>
    <row r="1850" spans="1:12" x14ac:dyDescent="0.25">
      <c r="A1850" s="1">
        <v>24407</v>
      </c>
      <c r="B1850">
        <v>170.2</v>
      </c>
      <c r="C1850">
        <v>171.3</v>
      </c>
      <c r="D1850">
        <v>169.2</v>
      </c>
      <c r="E1850">
        <v>169.6</v>
      </c>
      <c r="G1850">
        <v>169.6</v>
      </c>
      <c r="H1850">
        <v>7965</v>
      </c>
      <c r="I1850">
        <v>38850</v>
      </c>
      <c r="J1850">
        <f t="shared" si="84"/>
        <v>62.352941176470587</v>
      </c>
      <c r="K1850">
        <f t="shared" si="85"/>
        <v>1966</v>
      </c>
      <c r="L1850">
        <f t="shared" si="86"/>
        <v>10</v>
      </c>
    </row>
    <row r="1851" spans="1:12" x14ac:dyDescent="0.25">
      <c r="A1851" s="1">
        <v>24408</v>
      </c>
      <c r="B1851">
        <v>170.3</v>
      </c>
      <c r="C1851">
        <v>170.7</v>
      </c>
      <c r="D1851">
        <v>168.6</v>
      </c>
      <c r="E1851">
        <v>170.2</v>
      </c>
      <c r="G1851">
        <v>170.2</v>
      </c>
      <c r="H1851">
        <v>10005</v>
      </c>
      <c r="I1851">
        <v>38625</v>
      </c>
      <c r="J1851">
        <f t="shared" si="84"/>
        <v>62.573529411764703</v>
      </c>
      <c r="K1851">
        <f t="shared" si="85"/>
        <v>1966</v>
      </c>
      <c r="L1851">
        <f t="shared" si="86"/>
        <v>10</v>
      </c>
    </row>
    <row r="1852" spans="1:12" x14ac:dyDescent="0.25">
      <c r="A1852" s="1">
        <v>24411</v>
      </c>
      <c r="B1852">
        <v>169.2</v>
      </c>
      <c r="C1852">
        <v>172</v>
      </c>
      <c r="D1852">
        <v>169.2</v>
      </c>
      <c r="E1852">
        <v>170.5</v>
      </c>
      <c r="G1852">
        <v>170.5</v>
      </c>
      <c r="H1852">
        <v>6775</v>
      </c>
      <c r="I1852">
        <v>37875</v>
      </c>
      <c r="J1852">
        <f t="shared" si="84"/>
        <v>62.683823529411768</v>
      </c>
      <c r="K1852">
        <f t="shared" si="85"/>
        <v>1966</v>
      </c>
      <c r="L1852">
        <f t="shared" si="86"/>
        <v>10</v>
      </c>
    </row>
    <row r="1853" spans="1:12" x14ac:dyDescent="0.25">
      <c r="A1853" s="1">
        <v>24412</v>
      </c>
      <c r="B1853">
        <v>169.6</v>
      </c>
      <c r="C1853">
        <v>170.7</v>
      </c>
      <c r="D1853">
        <v>169</v>
      </c>
      <c r="E1853">
        <v>169</v>
      </c>
      <c r="G1853">
        <v>169</v>
      </c>
      <c r="H1853">
        <v>7880</v>
      </c>
      <c r="I1853">
        <v>36575</v>
      </c>
      <c r="J1853">
        <f t="shared" si="84"/>
        <v>62.132352941176471</v>
      </c>
      <c r="K1853">
        <f t="shared" si="85"/>
        <v>1966</v>
      </c>
      <c r="L1853">
        <f t="shared" si="86"/>
        <v>11</v>
      </c>
    </row>
    <row r="1854" spans="1:12" x14ac:dyDescent="0.25">
      <c r="A1854" s="1">
        <v>24413</v>
      </c>
      <c r="B1854">
        <v>168.6</v>
      </c>
      <c r="C1854">
        <v>170</v>
      </c>
      <c r="D1854">
        <v>168</v>
      </c>
      <c r="E1854">
        <v>168.6</v>
      </c>
      <c r="G1854">
        <v>168.6</v>
      </c>
      <c r="H1854">
        <v>5680</v>
      </c>
      <c r="I1854">
        <v>36160</v>
      </c>
      <c r="J1854">
        <f t="shared" si="84"/>
        <v>61.985294117647058</v>
      </c>
      <c r="K1854">
        <f t="shared" si="85"/>
        <v>1966</v>
      </c>
      <c r="L1854">
        <f t="shared" si="86"/>
        <v>11</v>
      </c>
    </row>
    <row r="1855" spans="1:12" x14ac:dyDescent="0.25">
      <c r="A1855" s="1">
        <v>24414</v>
      </c>
      <c r="B1855">
        <v>170</v>
      </c>
      <c r="C1855">
        <v>171.6</v>
      </c>
      <c r="D1855">
        <v>169.1</v>
      </c>
      <c r="E1855">
        <v>171.4</v>
      </c>
      <c r="G1855">
        <v>171.4</v>
      </c>
      <c r="H1855">
        <v>5670</v>
      </c>
      <c r="I1855">
        <v>35410</v>
      </c>
      <c r="J1855">
        <f t="shared" si="84"/>
        <v>63.014705882352942</v>
      </c>
      <c r="K1855">
        <f t="shared" si="85"/>
        <v>1966</v>
      </c>
      <c r="L1855">
        <f t="shared" si="86"/>
        <v>11</v>
      </c>
    </row>
    <row r="1856" spans="1:12" x14ac:dyDescent="0.25">
      <c r="A1856" s="1">
        <v>24415</v>
      </c>
      <c r="B1856">
        <v>171.6</v>
      </c>
      <c r="C1856">
        <v>173.3</v>
      </c>
      <c r="D1856">
        <v>171.2</v>
      </c>
      <c r="E1856">
        <v>172.2</v>
      </c>
      <c r="G1856">
        <v>172.2</v>
      </c>
      <c r="H1856">
        <v>5050</v>
      </c>
      <c r="I1856">
        <v>34605</v>
      </c>
      <c r="J1856">
        <f t="shared" si="84"/>
        <v>63.308823529411768</v>
      </c>
      <c r="K1856">
        <f t="shared" si="85"/>
        <v>1966</v>
      </c>
      <c r="L1856">
        <f t="shared" si="86"/>
        <v>11</v>
      </c>
    </row>
    <row r="1857" spans="1:12" x14ac:dyDescent="0.25">
      <c r="A1857" s="1">
        <v>24418</v>
      </c>
      <c r="B1857">
        <v>172.5</v>
      </c>
      <c r="C1857">
        <v>174.6</v>
      </c>
      <c r="D1857">
        <v>172.2</v>
      </c>
      <c r="E1857">
        <v>174.1</v>
      </c>
      <c r="G1857">
        <v>174.1</v>
      </c>
      <c r="H1857">
        <v>4900</v>
      </c>
      <c r="I1857">
        <v>33960</v>
      </c>
      <c r="J1857">
        <f t="shared" si="84"/>
        <v>64.007352941176464</v>
      </c>
      <c r="K1857">
        <f t="shared" si="85"/>
        <v>1966</v>
      </c>
      <c r="L1857">
        <f t="shared" si="86"/>
        <v>11</v>
      </c>
    </row>
    <row r="1858" spans="1:12" x14ac:dyDescent="0.25">
      <c r="A1858" s="1">
        <v>24420</v>
      </c>
      <c r="B1858">
        <v>173.4</v>
      </c>
      <c r="C1858">
        <v>175.6</v>
      </c>
      <c r="D1858">
        <v>172.4</v>
      </c>
      <c r="E1858">
        <v>173.2</v>
      </c>
      <c r="G1858">
        <v>173.2</v>
      </c>
      <c r="H1858">
        <v>4005</v>
      </c>
      <c r="I1858">
        <v>32995</v>
      </c>
      <c r="J1858">
        <f t="shared" ref="J1858:J1921" si="87">G1858/100*5000/136</f>
        <v>63.676470588235297</v>
      </c>
      <c r="K1858">
        <f t="shared" ref="K1858:K1921" si="88">YEAR(A1858)</f>
        <v>1966</v>
      </c>
      <c r="L1858">
        <f t="shared" ref="L1858:L1921" si="89">MONTH(A1858)</f>
        <v>11</v>
      </c>
    </row>
    <row r="1859" spans="1:12" x14ac:dyDescent="0.25">
      <c r="A1859" s="1">
        <v>24421</v>
      </c>
      <c r="B1859">
        <v>173.4</v>
      </c>
      <c r="C1859">
        <v>173.7</v>
      </c>
      <c r="D1859">
        <v>170.6</v>
      </c>
      <c r="E1859">
        <v>171.3</v>
      </c>
      <c r="G1859">
        <v>171.3</v>
      </c>
      <c r="H1859">
        <v>3930</v>
      </c>
      <c r="I1859">
        <v>32555</v>
      </c>
      <c r="J1859">
        <f t="shared" si="87"/>
        <v>62.977941176470587</v>
      </c>
      <c r="K1859">
        <f t="shared" si="88"/>
        <v>1966</v>
      </c>
      <c r="L1859">
        <f t="shared" si="89"/>
        <v>11</v>
      </c>
    </row>
    <row r="1860" spans="1:12" x14ac:dyDescent="0.25">
      <c r="A1860" s="1">
        <v>24422</v>
      </c>
      <c r="B1860">
        <v>170.4</v>
      </c>
      <c r="C1860">
        <v>172.6</v>
      </c>
      <c r="D1860">
        <v>170.4</v>
      </c>
      <c r="E1860">
        <v>171.7</v>
      </c>
      <c r="G1860">
        <v>171.7</v>
      </c>
      <c r="H1860">
        <v>3950</v>
      </c>
      <c r="I1860">
        <v>32405</v>
      </c>
      <c r="J1860">
        <f t="shared" si="87"/>
        <v>63.125</v>
      </c>
      <c r="K1860">
        <f t="shared" si="88"/>
        <v>1966</v>
      </c>
      <c r="L1860">
        <f t="shared" si="89"/>
        <v>11</v>
      </c>
    </row>
    <row r="1861" spans="1:12" x14ac:dyDescent="0.25">
      <c r="A1861" s="1">
        <v>24425</v>
      </c>
      <c r="B1861">
        <v>172.6</v>
      </c>
      <c r="C1861">
        <v>173.6</v>
      </c>
      <c r="D1861">
        <v>172.2</v>
      </c>
      <c r="E1861">
        <v>172.4</v>
      </c>
      <c r="G1861">
        <v>172.4</v>
      </c>
      <c r="H1861">
        <v>3995</v>
      </c>
      <c r="I1861">
        <v>32330</v>
      </c>
      <c r="J1861">
        <f t="shared" si="87"/>
        <v>63.382352941176471</v>
      </c>
      <c r="K1861">
        <f t="shared" si="88"/>
        <v>1966</v>
      </c>
      <c r="L1861">
        <f t="shared" si="89"/>
        <v>11</v>
      </c>
    </row>
    <row r="1862" spans="1:12" x14ac:dyDescent="0.25">
      <c r="A1862" s="1">
        <v>24426</v>
      </c>
      <c r="B1862">
        <v>173.4</v>
      </c>
      <c r="C1862">
        <v>173.4</v>
      </c>
      <c r="D1862">
        <v>171</v>
      </c>
      <c r="E1862">
        <v>171.7</v>
      </c>
      <c r="G1862">
        <v>171.7</v>
      </c>
      <c r="H1862">
        <v>3540</v>
      </c>
      <c r="I1862">
        <v>31110</v>
      </c>
      <c r="J1862">
        <f t="shared" si="87"/>
        <v>63.125</v>
      </c>
      <c r="K1862">
        <f t="shared" si="88"/>
        <v>1966</v>
      </c>
      <c r="L1862">
        <f t="shared" si="89"/>
        <v>11</v>
      </c>
    </row>
    <row r="1863" spans="1:12" x14ac:dyDescent="0.25">
      <c r="A1863" s="1">
        <v>24427</v>
      </c>
      <c r="B1863">
        <v>172</v>
      </c>
      <c r="C1863">
        <v>175.4</v>
      </c>
      <c r="D1863">
        <v>171</v>
      </c>
      <c r="E1863">
        <v>175.3</v>
      </c>
      <c r="G1863">
        <v>175.3</v>
      </c>
      <c r="H1863">
        <v>3040</v>
      </c>
      <c r="I1863">
        <v>31080</v>
      </c>
      <c r="J1863">
        <f t="shared" si="87"/>
        <v>64.44852941176471</v>
      </c>
      <c r="K1863">
        <f t="shared" si="88"/>
        <v>1966</v>
      </c>
      <c r="L1863">
        <f t="shared" si="89"/>
        <v>11</v>
      </c>
    </row>
    <row r="1864" spans="1:12" x14ac:dyDescent="0.25">
      <c r="A1864" s="1">
        <v>24428</v>
      </c>
      <c r="B1864">
        <v>176</v>
      </c>
      <c r="C1864">
        <v>176.2</v>
      </c>
      <c r="D1864">
        <v>174.2</v>
      </c>
      <c r="E1864">
        <v>176</v>
      </c>
      <c r="G1864">
        <v>176</v>
      </c>
      <c r="H1864">
        <v>7795</v>
      </c>
      <c r="I1864">
        <v>29340</v>
      </c>
      <c r="J1864">
        <f t="shared" si="87"/>
        <v>64.705882352941174</v>
      </c>
      <c r="K1864">
        <f t="shared" si="88"/>
        <v>1966</v>
      </c>
      <c r="L1864">
        <f t="shared" si="89"/>
        <v>11</v>
      </c>
    </row>
    <row r="1865" spans="1:12" x14ac:dyDescent="0.25">
      <c r="A1865" s="1">
        <v>24429</v>
      </c>
      <c r="B1865">
        <v>175.1</v>
      </c>
      <c r="C1865">
        <v>176</v>
      </c>
      <c r="D1865">
        <v>174.2</v>
      </c>
      <c r="E1865">
        <v>174.4</v>
      </c>
      <c r="G1865">
        <v>174.4</v>
      </c>
      <c r="H1865">
        <v>6095</v>
      </c>
      <c r="I1865">
        <v>28115</v>
      </c>
      <c r="J1865">
        <f t="shared" si="87"/>
        <v>64.117647058823536</v>
      </c>
      <c r="K1865">
        <f t="shared" si="88"/>
        <v>1966</v>
      </c>
      <c r="L1865">
        <f t="shared" si="89"/>
        <v>11</v>
      </c>
    </row>
    <row r="1866" spans="1:12" x14ac:dyDescent="0.25">
      <c r="A1866" s="1">
        <v>24432</v>
      </c>
      <c r="B1866">
        <v>175.2</v>
      </c>
      <c r="C1866">
        <v>178.3</v>
      </c>
      <c r="D1866">
        <v>174.4</v>
      </c>
      <c r="E1866">
        <v>177.4</v>
      </c>
      <c r="G1866">
        <v>177.4</v>
      </c>
      <c r="H1866">
        <v>3375</v>
      </c>
      <c r="I1866">
        <v>27165</v>
      </c>
      <c r="J1866">
        <f t="shared" si="87"/>
        <v>65.220588235294116</v>
      </c>
      <c r="K1866">
        <f t="shared" si="88"/>
        <v>1966</v>
      </c>
      <c r="L1866">
        <f t="shared" si="89"/>
        <v>11</v>
      </c>
    </row>
    <row r="1867" spans="1:12" x14ac:dyDescent="0.25">
      <c r="A1867" s="1">
        <v>24433</v>
      </c>
      <c r="B1867">
        <v>176.2</v>
      </c>
      <c r="C1867">
        <v>177.5</v>
      </c>
      <c r="D1867">
        <v>175.5</v>
      </c>
      <c r="E1867">
        <v>176.4</v>
      </c>
      <c r="G1867">
        <v>176.4</v>
      </c>
      <c r="H1867">
        <v>3935</v>
      </c>
      <c r="I1867">
        <v>25650</v>
      </c>
      <c r="J1867">
        <f t="shared" si="87"/>
        <v>64.852941176470594</v>
      </c>
      <c r="K1867">
        <f t="shared" si="88"/>
        <v>1966</v>
      </c>
      <c r="L1867">
        <f t="shared" si="89"/>
        <v>11</v>
      </c>
    </row>
    <row r="1868" spans="1:12" x14ac:dyDescent="0.25">
      <c r="A1868" s="1">
        <v>24434</v>
      </c>
      <c r="B1868">
        <v>175.6</v>
      </c>
      <c r="C1868">
        <v>176.4</v>
      </c>
      <c r="D1868">
        <v>174.6</v>
      </c>
      <c r="E1868">
        <v>175.6</v>
      </c>
      <c r="G1868">
        <v>175.6</v>
      </c>
      <c r="H1868">
        <v>3835</v>
      </c>
      <c r="I1868">
        <v>24895</v>
      </c>
      <c r="J1868">
        <f t="shared" si="87"/>
        <v>64.558823529411768</v>
      </c>
      <c r="K1868">
        <f t="shared" si="88"/>
        <v>1966</v>
      </c>
      <c r="L1868">
        <f t="shared" si="89"/>
        <v>11</v>
      </c>
    </row>
    <row r="1869" spans="1:12" x14ac:dyDescent="0.25">
      <c r="A1869" s="1">
        <v>24436</v>
      </c>
      <c r="B1869">
        <v>176.2</v>
      </c>
      <c r="C1869">
        <v>177.5</v>
      </c>
      <c r="D1869">
        <v>176.1</v>
      </c>
      <c r="E1869">
        <v>177.2</v>
      </c>
      <c r="G1869">
        <v>177.2</v>
      </c>
      <c r="H1869">
        <v>4245</v>
      </c>
      <c r="I1869">
        <v>24060</v>
      </c>
      <c r="J1869">
        <f t="shared" si="87"/>
        <v>65.147058823529392</v>
      </c>
      <c r="K1869">
        <f t="shared" si="88"/>
        <v>1966</v>
      </c>
      <c r="L1869">
        <f t="shared" si="89"/>
        <v>11</v>
      </c>
    </row>
    <row r="1870" spans="1:12" x14ac:dyDescent="0.25">
      <c r="A1870" s="1">
        <v>24439</v>
      </c>
      <c r="B1870">
        <v>178</v>
      </c>
      <c r="C1870">
        <v>180</v>
      </c>
      <c r="D1870">
        <v>178</v>
      </c>
      <c r="E1870">
        <v>179.2</v>
      </c>
      <c r="G1870">
        <v>179.2</v>
      </c>
      <c r="H1870">
        <v>2175</v>
      </c>
      <c r="I1870">
        <v>23390</v>
      </c>
      <c r="J1870">
        <f t="shared" si="87"/>
        <v>65.882352941176464</v>
      </c>
      <c r="K1870">
        <f t="shared" si="88"/>
        <v>1966</v>
      </c>
      <c r="L1870">
        <f t="shared" si="89"/>
        <v>11</v>
      </c>
    </row>
    <row r="1871" spans="1:12" x14ac:dyDescent="0.25">
      <c r="A1871" s="1">
        <v>24440</v>
      </c>
      <c r="B1871">
        <v>178.6</v>
      </c>
      <c r="C1871">
        <v>179.5</v>
      </c>
      <c r="D1871">
        <v>177.4</v>
      </c>
      <c r="E1871">
        <v>177.6</v>
      </c>
      <c r="G1871">
        <v>177.6</v>
      </c>
      <c r="H1871">
        <v>4630</v>
      </c>
      <c r="I1871">
        <v>21875</v>
      </c>
      <c r="J1871">
        <f t="shared" si="87"/>
        <v>65.294117647058826</v>
      </c>
      <c r="K1871">
        <f t="shared" si="88"/>
        <v>1966</v>
      </c>
      <c r="L1871">
        <f t="shared" si="89"/>
        <v>11</v>
      </c>
    </row>
    <row r="1872" spans="1:12" x14ac:dyDescent="0.25">
      <c r="A1872" s="1">
        <v>24441</v>
      </c>
      <c r="B1872">
        <v>176</v>
      </c>
      <c r="C1872">
        <v>178.6</v>
      </c>
      <c r="D1872">
        <v>176</v>
      </c>
      <c r="E1872">
        <v>177.2</v>
      </c>
      <c r="G1872">
        <v>177.2</v>
      </c>
      <c r="H1872">
        <v>3750</v>
      </c>
      <c r="I1872">
        <v>20070</v>
      </c>
      <c r="J1872">
        <f t="shared" si="87"/>
        <v>65.147058823529392</v>
      </c>
      <c r="K1872">
        <f t="shared" si="88"/>
        <v>1966</v>
      </c>
      <c r="L1872">
        <f t="shared" si="89"/>
        <v>11</v>
      </c>
    </row>
    <row r="1873" spans="1:12" x14ac:dyDescent="0.25">
      <c r="A1873" s="1">
        <v>24442</v>
      </c>
      <c r="B1873">
        <v>177.1</v>
      </c>
      <c r="C1873">
        <v>179.5</v>
      </c>
      <c r="D1873">
        <v>177.1</v>
      </c>
      <c r="E1873">
        <v>178.5</v>
      </c>
      <c r="G1873">
        <v>178.5</v>
      </c>
      <c r="H1873">
        <v>11595</v>
      </c>
      <c r="I1873">
        <v>15235</v>
      </c>
      <c r="J1873">
        <f t="shared" si="87"/>
        <v>65.625</v>
      </c>
      <c r="K1873">
        <f t="shared" si="88"/>
        <v>1966</v>
      </c>
      <c r="L1873">
        <f t="shared" si="89"/>
        <v>12</v>
      </c>
    </row>
    <row r="1874" spans="1:12" x14ac:dyDescent="0.25">
      <c r="A1874" s="1">
        <v>24443</v>
      </c>
      <c r="B1874">
        <v>178</v>
      </c>
      <c r="C1874">
        <v>179.1</v>
      </c>
      <c r="D1874">
        <v>176.4</v>
      </c>
      <c r="E1874">
        <v>176.5</v>
      </c>
      <c r="G1874">
        <v>176.5</v>
      </c>
      <c r="H1874">
        <v>5630</v>
      </c>
      <c r="I1874">
        <v>10015</v>
      </c>
      <c r="J1874">
        <f t="shared" si="87"/>
        <v>64.889705882352942</v>
      </c>
      <c r="K1874">
        <f t="shared" si="88"/>
        <v>1966</v>
      </c>
      <c r="L1874">
        <f t="shared" si="89"/>
        <v>12</v>
      </c>
    </row>
    <row r="1875" spans="1:12" x14ac:dyDescent="0.25">
      <c r="A1875" s="1">
        <v>24446</v>
      </c>
      <c r="B1875">
        <v>175.2</v>
      </c>
      <c r="C1875">
        <v>177.4</v>
      </c>
      <c r="D1875">
        <v>175.2</v>
      </c>
      <c r="E1875">
        <v>176.6</v>
      </c>
      <c r="G1875">
        <v>176.6</v>
      </c>
      <c r="H1875">
        <v>2960</v>
      </c>
      <c r="I1875">
        <v>7915</v>
      </c>
      <c r="J1875">
        <f t="shared" si="87"/>
        <v>64.92647058823529</v>
      </c>
      <c r="K1875">
        <f t="shared" si="88"/>
        <v>1966</v>
      </c>
      <c r="L1875">
        <f t="shared" si="89"/>
        <v>12</v>
      </c>
    </row>
    <row r="1876" spans="1:12" x14ac:dyDescent="0.25">
      <c r="A1876" s="1">
        <v>24447</v>
      </c>
      <c r="B1876">
        <v>176.2</v>
      </c>
      <c r="C1876">
        <v>176.4</v>
      </c>
      <c r="D1876">
        <v>174.1</v>
      </c>
      <c r="E1876">
        <v>174.1</v>
      </c>
      <c r="G1876">
        <v>174.1</v>
      </c>
      <c r="H1876">
        <v>1825</v>
      </c>
      <c r="I1876">
        <v>6925</v>
      </c>
      <c r="J1876">
        <f t="shared" si="87"/>
        <v>64.007352941176464</v>
      </c>
      <c r="K1876">
        <f t="shared" si="88"/>
        <v>1966</v>
      </c>
      <c r="L1876">
        <f t="shared" si="89"/>
        <v>12</v>
      </c>
    </row>
    <row r="1877" spans="1:12" x14ac:dyDescent="0.25">
      <c r="A1877" s="1">
        <v>24448</v>
      </c>
      <c r="B1877">
        <v>173.4</v>
      </c>
      <c r="C1877">
        <v>175.6</v>
      </c>
      <c r="D1877">
        <v>173.4</v>
      </c>
      <c r="E1877">
        <v>175.4</v>
      </c>
      <c r="G1877">
        <v>175.4</v>
      </c>
      <c r="H1877">
        <v>3420</v>
      </c>
      <c r="I1877">
        <v>5880</v>
      </c>
      <c r="J1877">
        <f t="shared" si="87"/>
        <v>64.485294117647058</v>
      </c>
      <c r="K1877">
        <f t="shared" si="88"/>
        <v>1966</v>
      </c>
      <c r="L1877">
        <f t="shared" si="89"/>
        <v>12</v>
      </c>
    </row>
    <row r="1878" spans="1:12" x14ac:dyDescent="0.25">
      <c r="A1878" s="1">
        <v>24449</v>
      </c>
      <c r="B1878">
        <v>176.4</v>
      </c>
      <c r="C1878">
        <v>177</v>
      </c>
      <c r="D1878">
        <v>174.7</v>
      </c>
      <c r="E1878">
        <v>176.4</v>
      </c>
      <c r="G1878">
        <v>176.4</v>
      </c>
      <c r="H1878">
        <v>2320</v>
      </c>
      <c r="I1878">
        <v>5000</v>
      </c>
      <c r="J1878">
        <f t="shared" si="87"/>
        <v>64.852941176470594</v>
      </c>
      <c r="K1878">
        <f t="shared" si="88"/>
        <v>1966</v>
      </c>
      <c r="L1878">
        <f t="shared" si="89"/>
        <v>12</v>
      </c>
    </row>
    <row r="1879" spans="1:12" x14ac:dyDescent="0.25">
      <c r="A1879" s="1">
        <v>24450</v>
      </c>
      <c r="B1879">
        <v>176</v>
      </c>
      <c r="C1879">
        <v>176</v>
      </c>
      <c r="D1879">
        <v>175</v>
      </c>
      <c r="E1879">
        <v>175.2</v>
      </c>
      <c r="G1879">
        <v>175.2</v>
      </c>
      <c r="H1879">
        <v>2590</v>
      </c>
      <c r="I1879">
        <v>4470</v>
      </c>
      <c r="J1879">
        <f t="shared" si="87"/>
        <v>64.411764705882334</v>
      </c>
      <c r="K1879">
        <f t="shared" si="88"/>
        <v>1966</v>
      </c>
      <c r="L1879">
        <f t="shared" si="89"/>
        <v>12</v>
      </c>
    </row>
    <row r="1880" spans="1:12" x14ac:dyDescent="0.25">
      <c r="A1880" s="1">
        <v>24453</v>
      </c>
      <c r="B1880">
        <v>176.2</v>
      </c>
      <c r="C1880">
        <v>177.6</v>
      </c>
      <c r="D1880">
        <v>176.2</v>
      </c>
      <c r="E1880">
        <v>177.3</v>
      </c>
      <c r="G1880">
        <v>177.3</v>
      </c>
      <c r="H1880">
        <v>1260</v>
      </c>
      <c r="I1880">
        <v>3425</v>
      </c>
      <c r="J1880">
        <f t="shared" si="87"/>
        <v>65.183823529411768</v>
      </c>
      <c r="K1880">
        <f t="shared" si="88"/>
        <v>1966</v>
      </c>
      <c r="L1880">
        <f t="shared" si="89"/>
        <v>12</v>
      </c>
    </row>
    <row r="1881" spans="1:12" x14ac:dyDescent="0.25">
      <c r="A1881" s="1">
        <v>24454</v>
      </c>
      <c r="B1881">
        <v>177.4</v>
      </c>
      <c r="C1881">
        <v>178.4</v>
      </c>
      <c r="D1881">
        <v>177</v>
      </c>
      <c r="E1881">
        <v>177.2</v>
      </c>
      <c r="G1881">
        <v>177.2</v>
      </c>
      <c r="H1881">
        <v>1895</v>
      </c>
      <c r="I1881">
        <v>3530</v>
      </c>
      <c r="J1881">
        <f t="shared" si="87"/>
        <v>65.147058823529392</v>
      </c>
      <c r="K1881">
        <f t="shared" si="88"/>
        <v>1966</v>
      </c>
      <c r="L1881">
        <f t="shared" si="89"/>
        <v>12</v>
      </c>
    </row>
    <row r="1882" spans="1:12" x14ac:dyDescent="0.25">
      <c r="A1882" s="1">
        <v>24455</v>
      </c>
      <c r="B1882">
        <v>176.2</v>
      </c>
      <c r="C1882">
        <v>177.3</v>
      </c>
      <c r="D1882">
        <v>176.2</v>
      </c>
      <c r="E1882">
        <v>176.3</v>
      </c>
      <c r="G1882">
        <v>176.3</v>
      </c>
      <c r="H1882">
        <v>785</v>
      </c>
      <c r="I1882">
        <v>2830</v>
      </c>
      <c r="J1882">
        <f t="shared" si="87"/>
        <v>64.816176470588232</v>
      </c>
      <c r="K1882">
        <f t="shared" si="88"/>
        <v>1966</v>
      </c>
      <c r="L1882">
        <f t="shared" si="89"/>
        <v>12</v>
      </c>
    </row>
    <row r="1883" spans="1:12" x14ac:dyDescent="0.25">
      <c r="A1883" s="1">
        <v>24456</v>
      </c>
      <c r="B1883">
        <v>176.5</v>
      </c>
      <c r="C1883">
        <v>179.2</v>
      </c>
      <c r="D1883">
        <v>176.3</v>
      </c>
      <c r="E1883">
        <v>179.1</v>
      </c>
      <c r="G1883">
        <v>179.1</v>
      </c>
      <c r="H1883">
        <v>610</v>
      </c>
      <c r="I1883">
        <v>2575</v>
      </c>
      <c r="J1883">
        <f t="shared" si="87"/>
        <v>65.845588235294116</v>
      </c>
      <c r="K1883">
        <f t="shared" si="88"/>
        <v>1966</v>
      </c>
      <c r="L1883">
        <f t="shared" si="89"/>
        <v>12</v>
      </c>
    </row>
    <row r="1884" spans="1:12" x14ac:dyDescent="0.25">
      <c r="A1884" s="1">
        <v>24457</v>
      </c>
      <c r="B1884">
        <v>177</v>
      </c>
      <c r="C1884">
        <v>179.2</v>
      </c>
      <c r="D1884">
        <v>177</v>
      </c>
      <c r="E1884">
        <v>179</v>
      </c>
      <c r="G1884">
        <v>179</v>
      </c>
      <c r="H1884">
        <v>1185</v>
      </c>
      <c r="I1884">
        <v>2440</v>
      </c>
      <c r="J1884">
        <f t="shared" si="87"/>
        <v>65.808823529411768</v>
      </c>
      <c r="K1884">
        <f t="shared" si="88"/>
        <v>1966</v>
      </c>
      <c r="L1884">
        <f t="shared" si="89"/>
        <v>12</v>
      </c>
    </row>
    <row r="1885" spans="1:12" x14ac:dyDescent="0.25">
      <c r="A1885" s="1">
        <v>24460</v>
      </c>
      <c r="B1885">
        <v>179.1</v>
      </c>
      <c r="C1885">
        <v>179.6</v>
      </c>
      <c r="D1885">
        <v>177.4</v>
      </c>
      <c r="E1885">
        <v>178.3</v>
      </c>
      <c r="G1885">
        <v>178.3</v>
      </c>
      <c r="H1885">
        <v>1435</v>
      </c>
      <c r="I1885">
        <v>1950</v>
      </c>
      <c r="J1885">
        <f t="shared" si="87"/>
        <v>65.55147058823529</v>
      </c>
      <c r="K1885">
        <f t="shared" si="88"/>
        <v>1966</v>
      </c>
      <c r="L1885">
        <f t="shared" si="89"/>
        <v>12</v>
      </c>
    </row>
    <row r="1886" spans="1:12" x14ac:dyDescent="0.25">
      <c r="A1886" s="1">
        <v>24461</v>
      </c>
      <c r="B1886">
        <v>178</v>
      </c>
      <c r="C1886">
        <v>179</v>
      </c>
      <c r="D1886">
        <v>177.6</v>
      </c>
      <c r="E1886">
        <v>177.6</v>
      </c>
      <c r="G1886">
        <v>177.6</v>
      </c>
      <c r="H1886">
        <v>720</v>
      </c>
      <c r="I1886">
        <v>1390</v>
      </c>
      <c r="J1886">
        <f t="shared" si="87"/>
        <v>65.294117647058826</v>
      </c>
      <c r="K1886">
        <f t="shared" si="88"/>
        <v>1966</v>
      </c>
      <c r="L1886">
        <f t="shared" si="89"/>
        <v>12</v>
      </c>
    </row>
    <row r="1887" spans="1:12" x14ac:dyDescent="0.25">
      <c r="A1887" s="1">
        <v>24462</v>
      </c>
      <c r="B1887">
        <v>183.4</v>
      </c>
      <c r="C1887">
        <v>183.4</v>
      </c>
      <c r="D1887">
        <v>182.1</v>
      </c>
      <c r="E1887">
        <v>182.5</v>
      </c>
      <c r="G1887">
        <v>182.5</v>
      </c>
      <c r="H1887">
        <v>4815</v>
      </c>
      <c r="I1887">
        <v>74155</v>
      </c>
      <c r="J1887">
        <f t="shared" si="87"/>
        <v>67.095588235294116</v>
      </c>
      <c r="K1887">
        <f t="shared" si="88"/>
        <v>1966</v>
      </c>
      <c r="L1887">
        <f t="shared" si="89"/>
        <v>12</v>
      </c>
    </row>
    <row r="1888" spans="1:12" x14ac:dyDescent="0.25">
      <c r="A1888" s="1">
        <v>24463</v>
      </c>
      <c r="B1888">
        <v>181.4</v>
      </c>
      <c r="C1888">
        <v>181.7</v>
      </c>
      <c r="D1888">
        <v>178.7</v>
      </c>
      <c r="E1888">
        <v>181</v>
      </c>
      <c r="G1888">
        <v>181</v>
      </c>
      <c r="H1888">
        <v>5715</v>
      </c>
      <c r="I1888">
        <v>73565</v>
      </c>
      <c r="J1888">
        <f t="shared" si="87"/>
        <v>66.544117647058826</v>
      </c>
      <c r="K1888">
        <f t="shared" si="88"/>
        <v>1966</v>
      </c>
      <c r="L1888">
        <f t="shared" si="89"/>
        <v>12</v>
      </c>
    </row>
    <row r="1889" spans="1:12" x14ac:dyDescent="0.25">
      <c r="A1889" s="1">
        <v>24464</v>
      </c>
      <c r="B1889">
        <v>179.6</v>
      </c>
      <c r="C1889">
        <v>180</v>
      </c>
      <c r="D1889">
        <v>178.2</v>
      </c>
      <c r="E1889">
        <v>179</v>
      </c>
      <c r="G1889">
        <v>179</v>
      </c>
      <c r="H1889">
        <v>15850</v>
      </c>
      <c r="I1889">
        <v>70175</v>
      </c>
      <c r="J1889">
        <f t="shared" si="87"/>
        <v>65.808823529411768</v>
      </c>
      <c r="K1889">
        <f t="shared" si="88"/>
        <v>1966</v>
      </c>
      <c r="L1889">
        <f t="shared" si="89"/>
        <v>12</v>
      </c>
    </row>
    <row r="1890" spans="1:12" x14ac:dyDescent="0.25">
      <c r="A1890" s="1">
        <v>24468</v>
      </c>
      <c r="B1890">
        <v>178</v>
      </c>
      <c r="C1890">
        <v>178.4</v>
      </c>
      <c r="D1890">
        <v>177.2</v>
      </c>
      <c r="E1890">
        <v>177.7</v>
      </c>
      <c r="G1890">
        <v>177.7</v>
      </c>
      <c r="H1890">
        <v>7670</v>
      </c>
      <c r="I1890">
        <v>69250</v>
      </c>
      <c r="J1890">
        <f t="shared" si="87"/>
        <v>65.330882352941174</v>
      </c>
      <c r="K1890">
        <f t="shared" si="88"/>
        <v>1966</v>
      </c>
      <c r="L1890">
        <f t="shared" si="89"/>
        <v>12</v>
      </c>
    </row>
    <row r="1891" spans="1:12" x14ac:dyDescent="0.25">
      <c r="A1891" s="1">
        <v>24469</v>
      </c>
      <c r="B1891">
        <v>177.5</v>
      </c>
      <c r="C1891">
        <v>179</v>
      </c>
      <c r="D1891">
        <v>177.5</v>
      </c>
      <c r="E1891">
        <v>178.6</v>
      </c>
      <c r="G1891">
        <v>178.6</v>
      </c>
      <c r="H1891">
        <v>9830</v>
      </c>
      <c r="I1891">
        <v>69280</v>
      </c>
      <c r="J1891">
        <f t="shared" si="87"/>
        <v>65.661764705882348</v>
      </c>
      <c r="K1891">
        <f t="shared" si="88"/>
        <v>1966</v>
      </c>
      <c r="L1891">
        <f t="shared" si="89"/>
        <v>12</v>
      </c>
    </row>
    <row r="1892" spans="1:12" x14ac:dyDescent="0.25">
      <c r="A1892" s="1">
        <v>24470</v>
      </c>
      <c r="B1892">
        <v>179.1</v>
      </c>
      <c r="C1892">
        <v>179.4</v>
      </c>
      <c r="D1892">
        <v>176.4</v>
      </c>
      <c r="E1892">
        <v>176.4</v>
      </c>
      <c r="G1892">
        <v>176.4</v>
      </c>
      <c r="H1892">
        <v>6285</v>
      </c>
      <c r="I1892">
        <v>69565</v>
      </c>
      <c r="J1892">
        <f t="shared" si="87"/>
        <v>64.852941176470594</v>
      </c>
      <c r="K1892">
        <f t="shared" si="88"/>
        <v>1966</v>
      </c>
      <c r="L1892">
        <f t="shared" si="89"/>
        <v>12</v>
      </c>
    </row>
    <row r="1893" spans="1:12" x14ac:dyDescent="0.25">
      <c r="A1893" s="1">
        <v>24471</v>
      </c>
      <c r="B1893">
        <v>176</v>
      </c>
      <c r="C1893">
        <v>176.4</v>
      </c>
      <c r="D1893">
        <v>175.2</v>
      </c>
      <c r="E1893">
        <v>175.6</v>
      </c>
      <c r="G1893">
        <v>175.6</v>
      </c>
      <c r="H1893">
        <v>7785</v>
      </c>
      <c r="I1893">
        <v>68345</v>
      </c>
      <c r="J1893">
        <f t="shared" si="87"/>
        <v>64.558823529411768</v>
      </c>
      <c r="K1893">
        <f t="shared" si="88"/>
        <v>1966</v>
      </c>
      <c r="L1893">
        <f t="shared" si="89"/>
        <v>12</v>
      </c>
    </row>
    <row r="1894" spans="1:12" x14ac:dyDescent="0.25">
      <c r="A1894" s="1">
        <v>24475</v>
      </c>
      <c r="B1894">
        <v>175.6</v>
      </c>
      <c r="C1894">
        <v>175.6</v>
      </c>
      <c r="D1894">
        <v>173.5</v>
      </c>
      <c r="E1894">
        <v>174.4</v>
      </c>
      <c r="G1894">
        <v>174.4</v>
      </c>
      <c r="H1894">
        <v>9720</v>
      </c>
      <c r="I1894">
        <v>67450</v>
      </c>
      <c r="J1894">
        <f t="shared" si="87"/>
        <v>64.117647058823536</v>
      </c>
      <c r="K1894">
        <f t="shared" si="88"/>
        <v>1967</v>
      </c>
      <c r="L1894">
        <f t="shared" si="89"/>
        <v>1</v>
      </c>
    </row>
    <row r="1895" spans="1:12" x14ac:dyDescent="0.25">
      <c r="A1895" s="1">
        <v>24476</v>
      </c>
      <c r="B1895">
        <v>173.6</v>
      </c>
      <c r="C1895">
        <v>175.2</v>
      </c>
      <c r="D1895">
        <v>173.1</v>
      </c>
      <c r="E1895">
        <v>174.4</v>
      </c>
      <c r="G1895">
        <v>174.4</v>
      </c>
      <c r="H1895">
        <v>10740</v>
      </c>
      <c r="I1895">
        <v>64740</v>
      </c>
      <c r="J1895">
        <f t="shared" si="87"/>
        <v>64.117647058823536</v>
      </c>
      <c r="K1895">
        <f t="shared" si="88"/>
        <v>1967</v>
      </c>
      <c r="L1895">
        <f t="shared" si="89"/>
        <v>1</v>
      </c>
    </row>
    <row r="1896" spans="1:12" x14ac:dyDescent="0.25">
      <c r="A1896" s="1">
        <v>24477</v>
      </c>
      <c r="B1896">
        <v>175.2</v>
      </c>
      <c r="C1896">
        <v>176</v>
      </c>
      <c r="D1896">
        <v>174.2</v>
      </c>
      <c r="E1896">
        <v>174.7</v>
      </c>
      <c r="G1896">
        <v>174.7</v>
      </c>
      <c r="H1896">
        <v>9375</v>
      </c>
      <c r="I1896">
        <v>63235</v>
      </c>
      <c r="J1896">
        <f t="shared" si="87"/>
        <v>64.227941176470594</v>
      </c>
      <c r="K1896">
        <f t="shared" si="88"/>
        <v>1967</v>
      </c>
      <c r="L1896">
        <f t="shared" si="89"/>
        <v>1</v>
      </c>
    </row>
    <row r="1897" spans="1:12" x14ac:dyDescent="0.25">
      <c r="A1897" s="1">
        <v>24478</v>
      </c>
      <c r="B1897">
        <v>174.5</v>
      </c>
      <c r="C1897">
        <v>175.5</v>
      </c>
      <c r="D1897">
        <v>173.5</v>
      </c>
      <c r="E1897">
        <v>175</v>
      </c>
      <c r="G1897">
        <v>175</v>
      </c>
      <c r="H1897">
        <v>11545</v>
      </c>
      <c r="I1897">
        <v>61410</v>
      </c>
      <c r="J1897">
        <f t="shared" si="87"/>
        <v>64.338235294117652</v>
      </c>
      <c r="K1897">
        <f t="shared" si="88"/>
        <v>1967</v>
      </c>
      <c r="L1897">
        <f t="shared" si="89"/>
        <v>1</v>
      </c>
    </row>
    <row r="1898" spans="1:12" x14ac:dyDescent="0.25">
      <c r="A1898" s="1">
        <v>24481</v>
      </c>
      <c r="B1898">
        <v>175.4</v>
      </c>
      <c r="C1898">
        <v>176.6</v>
      </c>
      <c r="D1898">
        <v>174.6</v>
      </c>
      <c r="E1898">
        <v>176.5</v>
      </c>
      <c r="G1898">
        <v>176.5</v>
      </c>
      <c r="H1898">
        <v>8630</v>
      </c>
      <c r="I1898">
        <v>60535</v>
      </c>
      <c r="J1898">
        <f t="shared" si="87"/>
        <v>64.889705882352942</v>
      </c>
      <c r="K1898">
        <f t="shared" si="88"/>
        <v>1967</v>
      </c>
      <c r="L1898">
        <f t="shared" si="89"/>
        <v>1</v>
      </c>
    </row>
    <row r="1899" spans="1:12" x14ac:dyDescent="0.25">
      <c r="A1899" s="1">
        <v>24482</v>
      </c>
      <c r="B1899">
        <v>177</v>
      </c>
      <c r="C1899">
        <v>177.1</v>
      </c>
      <c r="D1899">
        <v>176</v>
      </c>
      <c r="E1899">
        <v>176</v>
      </c>
      <c r="G1899">
        <v>176</v>
      </c>
      <c r="H1899">
        <v>7580</v>
      </c>
      <c r="I1899">
        <v>59225</v>
      </c>
      <c r="J1899">
        <f t="shared" si="87"/>
        <v>64.705882352941174</v>
      </c>
      <c r="K1899">
        <f t="shared" si="88"/>
        <v>1967</v>
      </c>
      <c r="L1899">
        <f t="shared" si="89"/>
        <v>1</v>
      </c>
    </row>
    <row r="1900" spans="1:12" x14ac:dyDescent="0.25">
      <c r="A1900" s="1">
        <v>24483</v>
      </c>
      <c r="B1900">
        <v>175.4</v>
      </c>
      <c r="C1900">
        <v>176.1</v>
      </c>
      <c r="D1900">
        <v>174.4</v>
      </c>
      <c r="E1900">
        <v>174.7</v>
      </c>
      <c r="G1900">
        <v>174.7</v>
      </c>
      <c r="H1900">
        <v>8535</v>
      </c>
      <c r="I1900">
        <v>57810</v>
      </c>
      <c r="J1900">
        <f t="shared" si="87"/>
        <v>64.227941176470594</v>
      </c>
      <c r="K1900">
        <f t="shared" si="88"/>
        <v>1967</v>
      </c>
      <c r="L1900">
        <f t="shared" si="89"/>
        <v>1</v>
      </c>
    </row>
    <row r="1901" spans="1:12" x14ac:dyDescent="0.25">
      <c r="A1901" s="1">
        <v>24484</v>
      </c>
      <c r="B1901">
        <v>174.5</v>
      </c>
      <c r="C1901">
        <v>175.3</v>
      </c>
      <c r="D1901">
        <v>172.6</v>
      </c>
      <c r="E1901">
        <v>172.7</v>
      </c>
      <c r="G1901">
        <v>172.7</v>
      </c>
      <c r="H1901">
        <v>6960</v>
      </c>
      <c r="I1901">
        <v>57525</v>
      </c>
      <c r="J1901">
        <f t="shared" si="87"/>
        <v>63.492647058823529</v>
      </c>
      <c r="K1901">
        <f t="shared" si="88"/>
        <v>1967</v>
      </c>
      <c r="L1901">
        <f t="shared" si="89"/>
        <v>1</v>
      </c>
    </row>
    <row r="1902" spans="1:12" x14ac:dyDescent="0.25">
      <c r="A1902" s="1">
        <v>24485</v>
      </c>
      <c r="B1902">
        <v>172.2</v>
      </c>
      <c r="C1902">
        <v>172.6</v>
      </c>
      <c r="D1902">
        <v>170.3</v>
      </c>
      <c r="E1902">
        <v>170.4</v>
      </c>
      <c r="G1902">
        <v>170.4</v>
      </c>
      <c r="H1902">
        <v>12165</v>
      </c>
      <c r="I1902">
        <v>55925</v>
      </c>
      <c r="J1902">
        <f t="shared" si="87"/>
        <v>62.647058823529413</v>
      </c>
      <c r="K1902">
        <f t="shared" si="88"/>
        <v>1967</v>
      </c>
      <c r="L1902">
        <f t="shared" si="89"/>
        <v>1</v>
      </c>
    </row>
    <row r="1903" spans="1:12" x14ac:dyDescent="0.25">
      <c r="A1903" s="1">
        <v>24488</v>
      </c>
      <c r="B1903">
        <v>169.4</v>
      </c>
      <c r="C1903">
        <v>170.1</v>
      </c>
      <c r="D1903">
        <v>166.7</v>
      </c>
      <c r="E1903">
        <v>166.7</v>
      </c>
      <c r="G1903">
        <v>166.7</v>
      </c>
      <c r="H1903">
        <v>14890</v>
      </c>
      <c r="I1903">
        <v>54695</v>
      </c>
      <c r="J1903">
        <f t="shared" si="87"/>
        <v>61.286764705882341</v>
      </c>
      <c r="K1903">
        <f t="shared" si="88"/>
        <v>1967</v>
      </c>
      <c r="L1903">
        <f t="shared" si="89"/>
        <v>1</v>
      </c>
    </row>
    <row r="1904" spans="1:12" x14ac:dyDescent="0.25">
      <c r="A1904" s="1">
        <v>24489</v>
      </c>
      <c r="B1904">
        <v>166.4</v>
      </c>
      <c r="C1904">
        <v>168.4</v>
      </c>
      <c r="D1904">
        <v>166.4</v>
      </c>
      <c r="E1904">
        <v>167.2</v>
      </c>
      <c r="G1904">
        <v>167.2</v>
      </c>
      <c r="H1904">
        <v>13085</v>
      </c>
      <c r="I1904">
        <v>52115</v>
      </c>
      <c r="J1904">
        <f t="shared" si="87"/>
        <v>61.470588235294116</v>
      </c>
      <c r="K1904">
        <f t="shared" si="88"/>
        <v>1967</v>
      </c>
      <c r="L1904">
        <f t="shared" si="89"/>
        <v>1</v>
      </c>
    </row>
    <row r="1905" spans="1:12" x14ac:dyDescent="0.25">
      <c r="A1905" s="1">
        <v>24490</v>
      </c>
      <c r="B1905">
        <v>168.4</v>
      </c>
      <c r="C1905">
        <v>169</v>
      </c>
      <c r="D1905">
        <v>166.6</v>
      </c>
      <c r="E1905">
        <v>166.6</v>
      </c>
      <c r="G1905">
        <v>166.6</v>
      </c>
      <c r="H1905">
        <v>8175</v>
      </c>
      <c r="I1905">
        <v>50580</v>
      </c>
      <c r="J1905">
        <f t="shared" si="87"/>
        <v>61.25</v>
      </c>
      <c r="K1905">
        <f t="shared" si="88"/>
        <v>1967</v>
      </c>
      <c r="L1905">
        <f t="shared" si="89"/>
        <v>1</v>
      </c>
    </row>
    <row r="1906" spans="1:12" x14ac:dyDescent="0.25">
      <c r="A1906" s="1">
        <v>24491</v>
      </c>
      <c r="B1906">
        <v>167</v>
      </c>
      <c r="C1906">
        <v>168.4</v>
      </c>
      <c r="D1906">
        <v>166.1</v>
      </c>
      <c r="E1906">
        <v>168.2</v>
      </c>
      <c r="G1906">
        <v>168.2</v>
      </c>
      <c r="H1906">
        <v>7870</v>
      </c>
      <c r="I1906">
        <v>49765</v>
      </c>
      <c r="J1906">
        <f t="shared" si="87"/>
        <v>61.838235294117645</v>
      </c>
      <c r="K1906">
        <f t="shared" si="88"/>
        <v>1967</v>
      </c>
      <c r="L1906">
        <f t="shared" si="89"/>
        <v>1</v>
      </c>
    </row>
    <row r="1907" spans="1:12" x14ac:dyDescent="0.25">
      <c r="A1907" s="1">
        <v>24492</v>
      </c>
      <c r="B1907">
        <v>169.7</v>
      </c>
      <c r="C1907">
        <v>170</v>
      </c>
      <c r="D1907">
        <v>168.2</v>
      </c>
      <c r="E1907">
        <v>168.6</v>
      </c>
      <c r="G1907">
        <v>168.6</v>
      </c>
      <c r="H1907">
        <v>6935</v>
      </c>
      <c r="I1907">
        <v>48910</v>
      </c>
      <c r="J1907">
        <f t="shared" si="87"/>
        <v>61.985294117647058</v>
      </c>
      <c r="K1907">
        <f t="shared" si="88"/>
        <v>1967</v>
      </c>
      <c r="L1907">
        <f t="shared" si="89"/>
        <v>1</v>
      </c>
    </row>
    <row r="1908" spans="1:12" x14ac:dyDescent="0.25">
      <c r="A1908" s="1">
        <v>24495</v>
      </c>
      <c r="B1908">
        <v>168.5</v>
      </c>
      <c r="C1908">
        <v>168.5</v>
      </c>
      <c r="D1908">
        <v>167</v>
      </c>
      <c r="E1908">
        <v>168</v>
      </c>
      <c r="G1908">
        <v>168</v>
      </c>
      <c r="H1908">
        <v>5845</v>
      </c>
      <c r="I1908">
        <v>48365</v>
      </c>
      <c r="J1908">
        <f t="shared" si="87"/>
        <v>61.764705882352942</v>
      </c>
      <c r="K1908">
        <f t="shared" si="88"/>
        <v>1967</v>
      </c>
      <c r="L1908">
        <f t="shared" si="89"/>
        <v>1</v>
      </c>
    </row>
    <row r="1909" spans="1:12" x14ac:dyDescent="0.25">
      <c r="A1909" s="1">
        <v>24496</v>
      </c>
      <c r="B1909">
        <v>168.2</v>
      </c>
      <c r="C1909">
        <v>169.2</v>
      </c>
      <c r="D1909">
        <v>168</v>
      </c>
      <c r="E1909">
        <v>168.5</v>
      </c>
      <c r="G1909">
        <v>168.5</v>
      </c>
      <c r="H1909">
        <v>7350</v>
      </c>
      <c r="I1909">
        <v>47735</v>
      </c>
      <c r="J1909">
        <f t="shared" si="87"/>
        <v>61.948529411764703</v>
      </c>
      <c r="K1909">
        <f t="shared" si="88"/>
        <v>1967</v>
      </c>
      <c r="L1909">
        <f t="shared" si="89"/>
        <v>1</v>
      </c>
    </row>
    <row r="1910" spans="1:12" x14ac:dyDescent="0.25">
      <c r="A1910" s="1">
        <v>24497</v>
      </c>
      <c r="B1910">
        <v>169.4</v>
      </c>
      <c r="C1910">
        <v>169.6</v>
      </c>
      <c r="D1910">
        <v>166.2</v>
      </c>
      <c r="E1910">
        <v>167</v>
      </c>
      <c r="G1910">
        <v>167</v>
      </c>
      <c r="H1910">
        <v>3655</v>
      </c>
      <c r="I1910">
        <v>47545</v>
      </c>
      <c r="J1910">
        <f t="shared" si="87"/>
        <v>61.397058823529413</v>
      </c>
      <c r="K1910">
        <f t="shared" si="88"/>
        <v>1967</v>
      </c>
      <c r="L1910">
        <f t="shared" si="89"/>
        <v>1</v>
      </c>
    </row>
    <row r="1911" spans="1:12" x14ac:dyDescent="0.25">
      <c r="A1911" s="1">
        <v>24498</v>
      </c>
      <c r="B1911">
        <v>166.1</v>
      </c>
      <c r="C1911">
        <v>166.2</v>
      </c>
      <c r="D1911">
        <v>164.3</v>
      </c>
      <c r="E1911">
        <v>166.1</v>
      </c>
      <c r="G1911">
        <v>166.1</v>
      </c>
      <c r="H1911">
        <v>7825</v>
      </c>
      <c r="I1911">
        <v>46145</v>
      </c>
      <c r="J1911">
        <f t="shared" si="87"/>
        <v>61.066176470588232</v>
      </c>
      <c r="K1911">
        <f t="shared" si="88"/>
        <v>1967</v>
      </c>
      <c r="L1911">
        <f t="shared" si="89"/>
        <v>1</v>
      </c>
    </row>
    <row r="1912" spans="1:12" x14ac:dyDescent="0.25">
      <c r="A1912" s="1">
        <v>24502</v>
      </c>
      <c r="B1912">
        <v>166.2</v>
      </c>
      <c r="C1912">
        <v>166.7</v>
      </c>
      <c r="D1912">
        <v>165.5</v>
      </c>
      <c r="E1912">
        <v>165.5</v>
      </c>
      <c r="G1912">
        <v>165.5</v>
      </c>
      <c r="H1912">
        <v>7125</v>
      </c>
      <c r="I1912">
        <v>45810</v>
      </c>
      <c r="J1912">
        <f t="shared" si="87"/>
        <v>60.845588235294116</v>
      </c>
      <c r="K1912">
        <f t="shared" si="88"/>
        <v>1967</v>
      </c>
      <c r="L1912">
        <f t="shared" si="89"/>
        <v>1</v>
      </c>
    </row>
    <row r="1913" spans="1:12" x14ac:dyDescent="0.25">
      <c r="A1913" s="1">
        <v>24503</v>
      </c>
      <c r="B1913">
        <v>165</v>
      </c>
      <c r="C1913">
        <v>165.2</v>
      </c>
      <c r="D1913">
        <v>160.6</v>
      </c>
      <c r="E1913">
        <v>160.6</v>
      </c>
      <c r="G1913">
        <v>160.6</v>
      </c>
      <c r="H1913">
        <v>3730</v>
      </c>
      <c r="I1913">
        <v>44730</v>
      </c>
      <c r="J1913">
        <f t="shared" si="87"/>
        <v>59.044117647058819</v>
      </c>
      <c r="K1913">
        <f t="shared" si="88"/>
        <v>1967</v>
      </c>
      <c r="L1913">
        <f t="shared" si="89"/>
        <v>1</v>
      </c>
    </row>
    <row r="1914" spans="1:12" x14ac:dyDescent="0.25">
      <c r="A1914" s="1">
        <v>24504</v>
      </c>
      <c r="B1914">
        <v>161</v>
      </c>
      <c r="C1914">
        <v>162.6</v>
      </c>
      <c r="D1914">
        <v>160.4</v>
      </c>
      <c r="E1914">
        <v>162</v>
      </c>
      <c r="G1914">
        <v>162</v>
      </c>
      <c r="H1914">
        <v>9065</v>
      </c>
      <c r="I1914">
        <v>43120</v>
      </c>
      <c r="J1914">
        <f t="shared" si="87"/>
        <v>59.558823529411768</v>
      </c>
      <c r="K1914">
        <f t="shared" si="88"/>
        <v>1967</v>
      </c>
      <c r="L1914">
        <f t="shared" si="89"/>
        <v>2</v>
      </c>
    </row>
    <row r="1915" spans="1:12" x14ac:dyDescent="0.25">
      <c r="A1915" s="1">
        <v>24505</v>
      </c>
      <c r="B1915">
        <v>163</v>
      </c>
      <c r="C1915">
        <v>164.7</v>
      </c>
      <c r="D1915">
        <v>163</v>
      </c>
      <c r="E1915">
        <v>164.3</v>
      </c>
      <c r="G1915">
        <v>164.3</v>
      </c>
      <c r="H1915">
        <v>7730</v>
      </c>
      <c r="I1915">
        <v>41085</v>
      </c>
      <c r="J1915">
        <f t="shared" si="87"/>
        <v>60.404411764705884</v>
      </c>
      <c r="K1915">
        <f t="shared" si="88"/>
        <v>1967</v>
      </c>
      <c r="L1915">
        <f t="shared" si="89"/>
        <v>2</v>
      </c>
    </row>
    <row r="1916" spans="1:12" x14ac:dyDescent="0.25">
      <c r="A1916" s="1">
        <v>24506</v>
      </c>
      <c r="B1916">
        <v>164.5</v>
      </c>
      <c r="C1916">
        <v>164.7</v>
      </c>
      <c r="D1916">
        <v>163.19999999999999</v>
      </c>
      <c r="E1916">
        <v>164.2</v>
      </c>
      <c r="G1916">
        <v>164.2</v>
      </c>
      <c r="H1916">
        <v>6920</v>
      </c>
      <c r="I1916">
        <v>40840</v>
      </c>
      <c r="J1916">
        <f t="shared" si="87"/>
        <v>60.367647058823529</v>
      </c>
      <c r="K1916">
        <f t="shared" si="88"/>
        <v>1967</v>
      </c>
      <c r="L1916">
        <f t="shared" si="89"/>
        <v>2</v>
      </c>
    </row>
    <row r="1917" spans="1:12" x14ac:dyDescent="0.25">
      <c r="A1917" s="1">
        <v>24509</v>
      </c>
      <c r="B1917">
        <v>164</v>
      </c>
      <c r="C1917">
        <v>164.6</v>
      </c>
      <c r="D1917">
        <v>162.4</v>
      </c>
      <c r="E1917">
        <v>163.4</v>
      </c>
      <c r="G1917">
        <v>163.4</v>
      </c>
      <c r="H1917">
        <v>4985</v>
      </c>
      <c r="I1917">
        <v>41330</v>
      </c>
      <c r="J1917">
        <f t="shared" si="87"/>
        <v>60.07352941176471</v>
      </c>
      <c r="K1917">
        <f t="shared" si="88"/>
        <v>1967</v>
      </c>
      <c r="L1917">
        <f t="shared" si="89"/>
        <v>2</v>
      </c>
    </row>
    <row r="1918" spans="1:12" x14ac:dyDescent="0.25">
      <c r="A1918" s="1">
        <v>24510</v>
      </c>
      <c r="B1918">
        <v>163.6</v>
      </c>
      <c r="C1918">
        <v>165.4</v>
      </c>
      <c r="D1918">
        <v>162.4</v>
      </c>
      <c r="E1918">
        <v>165.1</v>
      </c>
      <c r="G1918">
        <v>165.1</v>
      </c>
      <c r="H1918">
        <v>3915</v>
      </c>
      <c r="I1918">
        <v>40405</v>
      </c>
      <c r="J1918">
        <f t="shared" si="87"/>
        <v>60.698529411764703</v>
      </c>
      <c r="K1918">
        <f t="shared" si="88"/>
        <v>1967</v>
      </c>
      <c r="L1918">
        <f t="shared" si="89"/>
        <v>2</v>
      </c>
    </row>
    <row r="1919" spans="1:12" x14ac:dyDescent="0.25">
      <c r="A1919" s="1">
        <v>24511</v>
      </c>
      <c r="B1919">
        <v>165.1</v>
      </c>
      <c r="C1919">
        <v>165.2</v>
      </c>
      <c r="D1919">
        <v>163.6</v>
      </c>
      <c r="E1919">
        <v>163.69999999999999</v>
      </c>
      <c r="G1919">
        <v>163.69999999999999</v>
      </c>
      <c r="H1919">
        <v>5090</v>
      </c>
      <c r="I1919">
        <v>38565</v>
      </c>
      <c r="J1919">
        <f t="shared" si="87"/>
        <v>60.183823529411761</v>
      </c>
      <c r="K1919">
        <f t="shared" si="88"/>
        <v>1967</v>
      </c>
      <c r="L1919">
        <f t="shared" si="89"/>
        <v>2</v>
      </c>
    </row>
    <row r="1920" spans="1:12" x14ac:dyDescent="0.25">
      <c r="A1920" s="1">
        <v>24512</v>
      </c>
      <c r="B1920">
        <v>164.2</v>
      </c>
      <c r="C1920">
        <v>166.4</v>
      </c>
      <c r="D1920">
        <v>164</v>
      </c>
      <c r="E1920">
        <v>166.3</v>
      </c>
      <c r="G1920">
        <v>166.3</v>
      </c>
      <c r="H1920">
        <v>3325</v>
      </c>
      <c r="I1920">
        <v>37920</v>
      </c>
      <c r="J1920">
        <f t="shared" si="87"/>
        <v>61.139705882352942</v>
      </c>
      <c r="K1920">
        <f t="shared" si="88"/>
        <v>1967</v>
      </c>
      <c r="L1920">
        <f t="shared" si="89"/>
        <v>2</v>
      </c>
    </row>
    <row r="1921" spans="1:12" x14ac:dyDescent="0.25">
      <c r="A1921" s="1">
        <v>24513</v>
      </c>
      <c r="B1921">
        <v>166</v>
      </c>
      <c r="C1921">
        <v>166.1</v>
      </c>
      <c r="D1921">
        <v>164.6</v>
      </c>
      <c r="E1921">
        <v>164.7</v>
      </c>
      <c r="G1921">
        <v>164.7</v>
      </c>
      <c r="H1921">
        <v>5470</v>
      </c>
      <c r="I1921">
        <v>36820</v>
      </c>
      <c r="J1921">
        <f t="shared" si="87"/>
        <v>60.551470588235283</v>
      </c>
      <c r="K1921">
        <f t="shared" si="88"/>
        <v>1967</v>
      </c>
      <c r="L1921">
        <f t="shared" si="89"/>
        <v>2</v>
      </c>
    </row>
    <row r="1922" spans="1:12" x14ac:dyDescent="0.25">
      <c r="A1922" s="1">
        <v>24516</v>
      </c>
      <c r="B1922">
        <v>165</v>
      </c>
      <c r="C1922">
        <v>165.6</v>
      </c>
      <c r="D1922">
        <v>164.5</v>
      </c>
      <c r="E1922">
        <v>165</v>
      </c>
      <c r="G1922">
        <v>165</v>
      </c>
      <c r="H1922">
        <v>2335</v>
      </c>
      <c r="I1922">
        <v>36360</v>
      </c>
      <c r="J1922">
        <f t="shared" ref="J1922:J1985" si="90">G1922/100*5000/136</f>
        <v>60.661764705882355</v>
      </c>
      <c r="K1922">
        <f t="shared" ref="K1922:K1985" si="91">YEAR(A1922)</f>
        <v>1967</v>
      </c>
      <c r="L1922">
        <f t="shared" ref="L1922:L1985" si="92">MONTH(A1922)</f>
        <v>2</v>
      </c>
    </row>
    <row r="1923" spans="1:12" x14ac:dyDescent="0.25">
      <c r="A1923" s="1">
        <v>24517</v>
      </c>
      <c r="B1923">
        <v>164.7</v>
      </c>
      <c r="C1923">
        <v>165.3</v>
      </c>
      <c r="D1923">
        <v>163.19999999999999</v>
      </c>
      <c r="E1923">
        <v>163.19999999999999</v>
      </c>
      <c r="G1923">
        <v>163.19999999999999</v>
      </c>
      <c r="H1923">
        <v>2205</v>
      </c>
      <c r="I1923">
        <v>35515</v>
      </c>
      <c r="J1923">
        <f t="shared" si="90"/>
        <v>59.999999999999993</v>
      </c>
      <c r="K1923">
        <f t="shared" si="91"/>
        <v>1967</v>
      </c>
      <c r="L1923">
        <f t="shared" si="92"/>
        <v>2</v>
      </c>
    </row>
    <row r="1924" spans="1:12" x14ac:dyDescent="0.25">
      <c r="A1924" s="1">
        <v>24518</v>
      </c>
      <c r="B1924">
        <v>163.19999999999999</v>
      </c>
      <c r="C1924">
        <v>164.7</v>
      </c>
      <c r="D1924">
        <v>163.19999999999999</v>
      </c>
      <c r="E1924">
        <v>164</v>
      </c>
      <c r="G1924">
        <v>164</v>
      </c>
      <c r="H1924">
        <v>3190</v>
      </c>
      <c r="I1924">
        <v>34845</v>
      </c>
      <c r="J1924">
        <f t="shared" si="90"/>
        <v>60.294117647058826</v>
      </c>
      <c r="K1924">
        <f t="shared" si="91"/>
        <v>1967</v>
      </c>
      <c r="L1924">
        <f t="shared" si="92"/>
        <v>2</v>
      </c>
    </row>
    <row r="1925" spans="1:12" x14ac:dyDescent="0.25">
      <c r="A1925" s="1">
        <v>24519</v>
      </c>
      <c r="B1925">
        <v>165</v>
      </c>
      <c r="C1925">
        <v>166.3</v>
      </c>
      <c r="D1925">
        <v>165</v>
      </c>
      <c r="E1925">
        <v>165.2</v>
      </c>
      <c r="G1925">
        <v>165.2</v>
      </c>
      <c r="H1925">
        <v>2190</v>
      </c>
      <c r="I1925">
        <v>34505</v>
      </c>
      <c r="J1925">
        <f t="shared" si="90"/>
        <v>60.735294117647058</v>
      </c>
      <c r="K1925">
        <f t="shared" si="91"/>
        <v>1967</v>
      </c>
      <c r="L1925">
        <f t="shared" si="92"/>
        <v>2</v>
      </c>
    </row>
    <row r="1926" spans="1:12" x14ac:dyDescent="0.25">
      <c r="A1926" s="1">
        <v>24520</v>
      </c>
      <c r="B1926">
        <v>166.5</v>
      </c>
      <c r="C1926">
        <v>167</v>
      </c>
      <c r="D1926">
        <v>166</v>
      </c>
      <c r="E1926">
        <v>166.1</v>
      </c>
      <c r="G1926">
        <v>166.1</v>
      </c>
      <c r="H1926">
        <v>3575</v>
      </c>
      <c r="I1926">
        <v>33270</v>
      </c>
      <c r="J1926">
        <f t="shared" si="90"/>
        <v>61.066176470588232</v>
      </c>
      <c r="K1926">
        <f t="shared" si="91"/>
        <v>1967</v>
      </c>
      <c r="L1926">
        <f t="shared" si="92"/>
        <v>2</v>
      </c>
    </row>
    <row r="1927" spans="1:12" x14ac:dyDescent="0.25">
      <c r="A1927" s="1">
        <v>24523</v>
      </c>
      <c r="B1927">
        <v>166.7</v>
      </c>
      <c r="C1927">
        <v>169.6</v>
      </c>
      <c r="D1927">
        <v>166.7</v>
      </c>
      <c r="E1927">
        <v>169.5</v>
      </c>
      <c r="G1927">
        <v>169.5</v>
      </c>
      <c r="H1927">
        <v>2785</v>
      </c>
      <c r="I1927">
        <v>32205</v>
      </c>
      <c r="J1927">
        <f t="shared" si="90"/>
        <v>62.316176470588232</v>
      </c>
      <c r="K1927">
        <f t="shared" si="91"/>
        <v>1967</v>
      </c>
      <c r="L1927">
        <f t="shared" si="92"/>
        <v>2</v>
      </c>
    </row>
    <row r="1928" spans="1:12" x14ac:dyDescent="0.25">
      <c r="A1928" s="1">
        <v>24524</v>
      </c>
      <c r="B1928">
        <v>170</v>
      </c>
      <c r="C1928">
        <v>173.6</v>
      </c>
      <c r="D1928">
        <v>169.3</v>
      </c>
      <c r="E1928">
        <v>173.6</v>
      </c>
      <c r="G1928">
        <v>173.6</v>
      </c>
      <c r="H1928">
        <v>5025</v>
      </c>
      <c r="I1928">
        <v>31335</v>
      </c>
      <c r="J1928">
        <f t="shared" si="90"/>
        <v>63.823529411764703</v>
      </c>
      <c r="K1928">
        <f t="shared" si="91"/>
        <v>1967</v>
      </c>
      <c r="L1928">
        <f t="shared" si="92"/>
        <v>2</v>
      </c>
    </row>
    <row r="1929" spans="1:12" x14ac:dyDescent="0.25">
      <c r="A1929" s="1">
        <v>24526</v>
      </c>
      <c r="B1929">
        <v>174.6</v>
      </c>
      <c r="C1929">
        <v>177.6</v>
      </c>
      <c r="D1929">
        <v>174.6</v>
      </c>
      <c r="E1929">
        <v>176.7</v>
      </c>
      <c r="G1929">
        <v>176.7</v>
      </c>
      <c r="H1929">
        <v>6655</v>
      </c>
      <c r="I1929">
        <v>29875</v>
      </c>
      <c r="J1929">
        <f t="shared" si="90"/>
        <v>64.963235294117652</v>
      </c>
      <c r="K1929">
        <f t="shared" si="91"/>
        <v>1967</v>
      </c>
      <c r="L1929">
        <f t="shared" si="92"/>
        <v>2</v>
      </c>
    </row>
    <row r="1930" spans="1:12" x14ac:dyDescent="0.25">
      <c r="A1930" s="1">
        <v>24527</v>
      </c>
      <c r="B1930">
        <v>176.2</v>
      </c>
      <c r="C1930">
        <v>177.7</v>
      </c>
      <c r="D1930">
        <v>173.6</v>
      </c>
      <c r="E1930">
        <v>177.4</v>
      </c>
      <c r="G1930">
        <v>177.4</v>
      </c>
      <c r="H1930">
        <v>6745</v>
      </c>
      <c r="I1930">
        <v>27140</v>
      </c>
      <c r="J1930">
        <f t="shared" si="90"/>
        <v>65.220588235294116</v>
      </c>
      <c r="K1930">
        <f t="shared" si="91"/>
        <v>1967</v>
      </c>
      <c r="L1930">
        <f t="shared" si="92"/>
        <v>2</v>
      </c>
    </row>
    <row r="1931" spans="1:12" x14ac:dyDescent="0.25">
      <c r="A1931" s="1">
        <v>24530</v>
      </c>
      <c r="B1931">
        <v>177.2</v>
      </c>
      <c r="C1931">
        <v>177.6</v>
      </c>
      <c r="D1931">
        <v>174</v>
      </c>
      <c r="E1931">
        <v>175.4</v>
      </c>
      <c r="G1931">
        <v>175.4</v>
      </c>
      <c r="H1931">
        <v>7240</v>
      </c>
      <c r="I1931">
        <v>26385</v>
      </c>
      <c r="J1931">
        <f t="shared" si="90"/>
        <v>64.485294117647058</v>
      </c>
      <c r="K1931">
        <f t="shared" si="91"/>
        <v>1967</v>
      </c>
      <c r="L1931">
        <f t="shared" si="92"/>
        <v>2</v>
      </c>
    </row>
    <row r="1932" spans="1:12" x14ac:dyDescent="0.25">
      <c r="A1932" s="1">
        <v>24531</v>
      </c>
      <c r="B1932">
        <v>174.6</v>
      </c>
      <c r="C1932">
        <v>176.6</v>
      </c>
      <c r="D1932">
        <v>174</v>
      </c>
      <c r="E1932">
        <v>175.1</v>
      </c>
      <c r="G1932">
        <v>175.1</v>
      </c>
      <c r="H1932">
        <v>4935</v>
      </c>
      <c r="I1932">
        <v>24485</v>
      </c>
      <c r="J1932">
        <f t="shared" si="90"/>
        <v>64.375</v>
      </c>
      <c r="K1932">
        <f t="shared" si="91"/>
        <v>1967</v>
      </c>
      <c r="L1932">
        <f t="shared" si="92"/>
        <v>2</v>
      </c>
    </row>
    <row r="1933" spans="1:12" x14ac:dyDescent="0.25">
      <c r="A1933" s="1">
        <v>24532</v>
      </c>
      <c r="B1933">
        <v>174.2</v>
      </c>
      <c r="C1933">
        <v>176.2</v>
      </c>
      <c r="D1933">
        <v>173.2</v>
      </c>
      <c r="E1933">
        <v>174.5</v>
      </c>
      <c r="G1933">
        <v>174.5</v>
      </c>
      <c r="H1933">
        <v>7345</v>
      </c>
      <c r="I1933">
        <v>21370</v>
      </c>
      <c r="J1933">
        <f t="shared" si="90"/>
        <v>64.154411764705884</v>
      </c>
      <c r="K1933">
        <f t="shared" si="91"/>
        <v>1967</v>
      </c>
      <c r="L1933">
        <f t="shared" si="92"/>
        <v>3</v>
      </c>
    </row>
    <row r="1934" spans="1:12" x14ac:dyDescent="0.25">
      <c r="A1934" s="1">
        <v>24533</v>
      </c>
      <c r="B1934">
        <v>174.4</v>
      </c>
      <c r="C1934">
        <v>175.4</v>
      </c>
      <c r="D1934">
        <v>174.1</v>
      </c>
      <c r="E1934">
        <v>174.2</v>
      </c>
      <c r="G1934">
        <v>174.2</v>
      </c>
      <c r="H1934">
        <v>9265</v>
      </c>
      <c r="I1934">
        <v>16245</v>
      </c>
      <c r="J1934">
        <f t="shared" si="90"/>
        <v>64.044117647058826</v>
      </c>
      <c r="K1934">
        <f t="shared" si="91"/>
        <v>1967</v>
      </c>
      <c r="L1934">
        <f t="shared" si="92"/>
        <v>3</v>
      </c>
    </row>
    <row r="1935" spans="1:12" x14ac:dyDescent="0.25">
      <c r="A1935" s="1">
        <v>24534</v>
      </c>
      <c r="B1935">
        <v>174</v>
      </c>
      <c r="C1935">
        <v>175.6</v>
      </c>
      <c r="D1935">
        <v>173.6</v>
      </c>
      <c r="E1935">
        <v>174.5</v>
      </c>
      <c r="G1935">
        <v>174.5</v>
      </c>
      <c r="H1935">
        <v>6605</v>
      </c>
      <c r="I1935">
        <v>7540</v>
      </c>
      <c r="J1935">
        <f t="shared" si="90"/>
        <v>64.154411764705884</v>
      </c>
      <c r="K1935">
        <f t="shared" si="91"/>
        <v>1967</v>
      </c>
      <c r="L1935">
        <f t="shared" si="92"/>
        <v>3</v>
      </c>
    </row>
    <row r="1936" spans="1:12" x14ac:dyDescent="0.25">
      <c r="A1936" s="1">
        <v>24537</v>
      </c>
      <c r="B1936">
        <v>174.6</v>
      </c>
      <c r="C1936">
        <v>177.3</v>
      </c>
      <c r="D1936">
        <v>174.6</v>
      </c>
      <c r="E1936">
        <v>176.3</v>
      </c>
      <c r="G1936">
        <v>176.3</v>
      </c>
      <c r="H1936">
        <v>5435</v>
      </c>
      <c r="I1936">
        <v>7935</v>
      </c>
      <c r="J1936">
        <f t="shared" si="90"/>
        <v>64.816176470588232</v>
      </c>
      <c r="K1936">
        <f t="shared" si="91"/>
        <v>1967</v>
      </c>
      <c r="L1936">
        <f t="shared" si="92"/>
        <v>3</v>
      </c>
    </row>
    <row r="1937" spans="1:12" x14ac:dyDescent="0.25">
      <c r="A1937" s="1">
        <v>24538</v>
      </c>
      <c r="B1937">
        <v>176.6</v>
      </c>
      <c r="C1937">
        <v>178.3</v>
      </c>
      <c r="D1937">
        <v>176.1</v>
      </c>
      <c r="E1937">
        <v>177.6</v>
      </c>
      <c r="G1937">
        <v>177.6</v>
      </c>
      <c r="H1937">
        <v>4290</v>
      </c>
      <c r="I1937">
        <v>6035</v>
      </c>
      <c r="J1937">
        <f t="shared" si="90"/>
        <v>65.294117647058826</v>
      </c>
      <c r="K1937">
        <f t="shared" si="91"/>
        <v>1967</v>
      </c>
      <c r="L1937">
        <f t="shared" si="92"/>
        <v>3</v>
      </c>
    </row>
    <row r="1938" spans="1:12" x14ac:dyDescent="0.25">
      <c r="A1938" s="1">
        <v>24539</v>
      </c>
      <c r="B1938">
        <v>176</v>
      </c>
      <c r="C1938">
        <v>176.7</v>
      </c>
      <c r="D1938">
        <v>175.7</v>
      </c>
      <c r="E1938">
        <v>176</v>
      </c>
      <c r="G1938">
        <v>176</v>
      </c>
      <c r="H1938">
        <v>3860</v>
      </c>
      <c r="I1938">
        <v>5620</v>
      </c>
      <c r="J1938">
        <f t="shared" si="90"/>
        <v>64.705882352941174</v>
      </c>
      <c r="K1938">
        <f t="shared" si="91"/>
        <v>1967</v>
      </c>
      <c r="L1938">
        <f t="shared" si="92"/>
        <v>3</v>
      </c>
    </row>
    <row r="1939" spans="1:12" x14ac:dyDescent="0.25">
      <c r="A1939" s="1">
        <v>24540</v>
      </c>
      <c r="B1939">
        <v>175.4</v>
      </c>
      <c r="C1939">
        <v>175.5</v>
      </c>
      <c r="D1939">
        <v>173.3</v>
      </c>
      <c r="E1939">
        <v>173.4</v>
      </c>
      <c r="G1939">
        <v>173.4</v>
      </c>
      <c r="H1939">
        <v>1580</v>
      </c>
      <c r="I1939">
        <v>4100</v>
      </c>
      <c r="J1939">
        <f t="shared" si="90"/>
        <v>63.75</v>
      </c>
      <c r="K1939">
        <f t="shared" si="91"/>
        <v>1967</v>
      </c>
      <c r="L1939">
        <f t="shared" si="92"/>
        <v>3</v>
      </c>
    </row>
    <row r="1940" spans="1:12" x14ac:dyDescent="0.25">
      <c r="A1940" s="1">
        <v>24541</v>
      </c>
      <c r="B1940">
        <v>174</v>
      </c>
      <c r="C1940">
        <v>175.2</v>
      </c>
      <c r="D1940">
        <v>173.6</v>
      </c>
      <c r="E1940">
        <v>174</v>
      </c>
      <c r="G1940">
        <v>174</v>
      </c>
      <c r="H1940">
        <v>1765</v>
      </c>
      <c r="I1940">
        <v>3645</v>
      </c>
      <c r="J1940">
        <f t="shared" si="90"/>
        <v>63.970588235294116</v>
      </c>
      <c r="K1940">
        <f t="shared" si="91"/>
        <v>1967</v>
      </c>
      <c r="L1940">
        <f t="shared" si="92"/>
        <v>3</v>
      </c>
    </row>
    <row r="1941" spans="1:12" x14ac:dyDescent="0.25">
      <c r="A1941" s="1">
        <v>24544</v>
      </c>
      <c r="B1941">
        <v>176.4</v>
      </c>
      <c r="C1941">
        <v>177.6</v>
      </c>
      <c r="D1941">
        <v>175.2</v>
      </c>
      <c r="E1941">
        <v>176.7</v>
      </c>
      <c r="G1941">
        <v>176.7</v>
      </c>
      <c r="H1941">
        <v>610</v>
      </c>
      <c r="I1941">
        <v>2935</v>
      </c>
      <c r="J1941">
        <f t="shared" si="90"/>
        <v>64.963235294117652</v>
      </c>
      <c r="K1941">
        <f t="shared" si="91"/>
        <v>1967</v>
      </c>
      <c r="L1941">
        <f t="shared" si="92"/>
        <v>3</v>
      </c>
    </row>
    <row r="1942" spans="1:12" x14ac:dyDescent="0.25">
      <c r="A1942" s="1">
        <v>24545</v>
      </c>
      <c r="B1942">
        <v>177.4</v>
      </c>
      <c r="C1942">
        <v>179.2</v>
      </c>
      <c r="D1942">
        <v>177</v>
      </c>
      <c r="E1942">
        <v>177</v>
      </c>
      <c r="G1942">
        <v>177</v>
      </c>
      <c r="H1942">
        <v>915</v>
      </c>
      <c r="I1942">
        <v>2725</v>
      </c>
      <c r="J1942">
        <f t="shared" si="90"/>
        <v>65.07352941176471</v>
      </c>
      <c r="K1942">
        <f t="shared" si="91"/>
        <v>1967</v>
      </c>
      <c r="L1942">
        <f t="shared" si="92"/>
        <v>3</v>
      </c>
    </row>
    <row r="1943" spans="1:12" x14ac:dyDescent="0.25">
      <c r="A1943" s="1">
        <v>24546</v>
      </c>
      <c r="B1943">
        <v>178.4</v>
      </c>
      <c r="C1943">
        <v>180.2</v>
      </c>
      <c r="D1943">
        <v>178.4</v>
      </c>
      <c r="E1943">
        <v>180.1</v>
      </c>
      <c r="G1943">
        <v>180.1</v>
      </c>
      <c r="H1943">
        <v>925</v>
      </c>
      <c r="I1943">
        <v>2395</v>
      </c>
      <c r="J1943">
        <f t="shared" si="90"/>
        <v>66.213235294117652</v>
      </c>
      <c r="K1943">
        <f t="shared" si="91"/>
        <v>1967</v>
      </c>
      <c r="L1943">
        <f t="shared" si="92"/>
        <v>3</v>
      </c>
    </row>
    <row r="1944" spans="1:12" x14ac:dyDescent="0.25">
      <c r="A1944" s="1">
        <v>24547</v>
      </c>
      <c r="B1944">
        <v>181.6</v>
      </c>
      <c r="C1944">
        <v>186</v>
      </c>
      <c r="D1944">
        <v>181.4</v>
      </c>
      <c r="E1944">
        <v>185.1</v>
      </c>
      <c r="G1944">
        <v>185.1</v>
      </c>
      <c r="H1944">
        <v>1090</v>
      </c>
      <c r="I1944">
        <v>2545</v>
      </c>
      <c r="J1944">
        <f t="shared" si="90"/>
        <v>68.05147058823529</v>
      </c>
      <c r="K1944">
        <f t="shared" si="91"/>
        <v>1967</v>
      </c>
      <c r="L1944">
        <f t="shared" si="92"/>
        <v>3</v>
      </c>
    </row>
    <row r="1945" spans="1:12" x14ac:dyDescent="0.25">
      <c r="A1945" s="1">
        <v>24548</v>
      </c>
      <c r="B1945">
        <v>185.4</v>
      </c>
      <c r="C1945">
        <v>186.2</v>
      </c>
      <c r="D1945">
        <v>184.2</v>
      </c>
      <c r="E1945">
        <v>185.4</v>
      </c>
      <c r="G1945">
        <v>185.4</v>
      </c>
      <c r="H1945">
        <v>970</v>
      </c>
      <c r="I1945">
        <v>1680</v>
      </c>
      <c r="J1945">
        <f t="shared" si="90"/>
        <v>68.161764705882348</v>
      </c>
      <c r="K1945">
        <f t="shared" si="91"/>
        <v>1967</v>
      </c>
      <c r="L1945">
        <f t="shared" si="92"/>
        <v>3</v>
      </c>
    </row>
    <row r="1946" spans="1:12" x14ac:dyDescent="0.25">
      <c r="A1946" s="1">
        <v>24551</v>
      </c>
      <c r="B1946">
        <v>179.4</v>
      </c>
      <c r="C1946">
        <v>183.2</v>
      </c>
      <c r="D1946">
        <v>179.4</v>
      </c>
      <c r="E1946">
        <v>180</v>
      </c>
      <c r="G1946">
        <v>180</v>
      </c>
      <c r="H1946">
        <v>860</v>
      </c>
      <c r="I1946">
        <v>1305</v>
      </c>
      <c r="J1946">
        <f t="shared" si="90"/>
        <v>66.17647058823529</v>
      </c>
      <c r="K1946">
        <f t="shared" si="91"/>
        <v>1967</v>
      </c>
      <c r="L1946">
        <f t="shared" si="92"/>
        <v>3</v>
      </c>
    </row>
    <row r="1947" spans="1:12" x14ac:dyDescent="0.25">
      <c r="A1947" s="1">
        <v>24552</v>
      </c>
      <c r="B1947">
        <v>182.2</v>
      </c>
      <c r="C1947">
        <v>182.2</v>
      </c>
      <c r="D1947">
        <v>177.6</v>
      </c>
      <c r="E1947">
        <v>179</v>
      </c>
      <c r="G1947">
        <v>179</v>
      </c>
      <c r="H1947">
        <v>885</v>
      </c>
      <c r="I1947">
        <v>985</v>
      </c>
      <c r="J1947">
        <f t="shared" si="90"/>
        <v>65.808823529411768</v>
      </c>
      <c r="K1947">
        <f t="shared" si="91"/>
        <v>1967</v>
      </c>
      <c r="L1947">
        <f t="shared" si="92"/>
        <v>3</v>
      </c>
    </row>
    <row r="1948" spans="1:12" x14ac:dyDescent="0.25">
      <c r="A1948" s="1">
        <v>24553</v>
      </c>
      <c r="B1948">
        <v>179</v>
      </c>
      <c r="C1948">
        <v>179</v>
      </c>
      <c r="D1948">
        <v>172.2</v>
      </c>
      <c r="E1948">
        <v>173</v>
      </c>
      <c r="G1948">
        <v>173</v>
      </c>
      <c r="H1948">
        <v>15845</v>
      </c>
      <c r="I1948">
        <v>49310</v>
      </c>
      <c r="J1948">
        <f t="shared" si="90"/>
        <v>63.602941176470587</v>
      </c>
      <c r="K1948">
        <f t="shared" si="91"/>
        <v>1967</v>
      </c>
      <c r="L1948">
        <f t="shared" si="92"/>
        <v>3</v>
      </c>
    </row>
    <row r="1949" spans="1:12" x14ac:dyDescent="0.25">
      <c r="A1949" s="1">
        <v>24554</v>
      </c>
      <c r="B1949">
        <v>175</v>
      </c>
      <c r="C1949">
        <v>175</v>
      </c>
      <c r="D1949">
        <v>172.4</v>
      </c>
      <c r="E1949">
        <v>173.3</v>
      </c>
      <c r="G1949">
        <v>173.3</v>
      </c>
      <c r="H1949">
        <v>29310</v>
      </c>
      <c r="I1949">
        <v>49795</v>
      </c>
      <c r="J1949">
        <f t="shared" si="90"/>
        <v>63.713235294117645</v>
      </c>
      <c r="K1949">
        <f t="shared" si="91"/>
        <v>1967</v>
      </c>
      <c r="L1949">
        <f t="shared" si="92"/>
        <v>3</v>
      </c>
    </row>
    <row r="1950" spans="1:12" x14ac:dyDescent="0.25">
      <c r="A1950" s="1">
        <v>24558</v>
      </c>
      <c r="B1950">
        <v>175</v>
      </c>
      <c r="C1950">
        <v>179.4</v>
      </c>
      <c r="D1950">
        <v>175</v>
      </c>
      <c r="E1950">
        <v>178.5</v>
      </c>
      <c r="G1950">
        <v>178.5</v>
      </c>
      <c r="H1950">
        <v>17620</v>
      </c>
      <c r="I1950">
        <v>47545</v>
      </c>
      <c r="J1950">
        <f t="shared" si="90"/>
        <v>65.625</v>
      </c>
      <c r="K1950">
        <f t="shared" si="91"/>
        <v>1967</v>
      </c>
      <c r="L1950">
        <f t="shared" si="92"/>
        <v>3</v>
      </c>
    </row>
    <row r="1951" spans="1:12" x14ac:dyDescent="0.25">
      <c r="A1951" s="1">
        <v>24559</v>
      </c>
      <c r="B1951">
        <v>179.6</v>
      </c>
      <c r="C1951">
        <v>181.3</v>
      </c>
      <c r="D1951">
        <v>177.4</v>
      </c>
      <c r="E1951">
        <v>179.4</v>
      </c>
      <c r="G1951">
        <v>179.4</v>
      </c>
      <c r="H1951">
        <v>20765</v>
      </c>
      <c r="I1951">
        <v>45825</v>
      </c>
      <c r="J1951">
        <f t="shared" si="90"/>
        <v>65.955882352941174</v>
      </c>
      <c r="K1951">
        <f t="shared" si="91"/>
        <v>1967</v>
      </c>
      <c r="L1951">
        <f t="shared" si="92"/>
        <v>3</v>
      </c>
    </row>
    <row r="1952" spans="1:12" x14ac:dyDescent="0.25">
      <c r="A1952" s="1">
        <v>24560</v>
      </c>
      <c r="B1952">
        <v>177.6</v>
      </c>
      <c r="C1952">
        <v>178.2</v>
      </c>
      <c r="D1952">
        <v>175.4</v>
      </c>
      <c r="E1952">
        <v>175.7</v>
      </c>
      <c r="G1952">
        <v>175.7</v>
      </c>
      <c r="H1952">
        <v>17540</v>
      </c>
      <c r="I1952">
        <v>43535</v>
      </c>
      <c r="J1952">
        <f t="shared" si="90"/>
        <v>64.595588235294116</v>
      </c>
      <c r="K1952">
        <f t="shared" si="91"/>
        <v>1967</v>
      </c>
      <c r="L1952">
        <f t="shared" si="92"/>
        <v>3</v>
      </c>
    </row>
    <row r="1953" spans="1:12" x14ac:dyDescent="0.25">
      <c r="A1953" s="1">
        <v>24561</v>
      </c>
      <c r="B1953">
        <v>177</v>
      </c>
      <c r="C1953">
        <v>179.2</v>
      </c>
      <c r="D1953">
        <v>177</v>
      </c>
      <c r="E1953">
        <v>178.2</v>
      </c>
      <c r="G1953">
        <v>178.2</v>
      </c>
      <c r="H1953">
        <v>14480</v>
      </c>
      <c r="I1953">
        <v>44130</v>
      </c>
      <c r="J1953">
        <f t="shared" si="90"/>
        <v>65.514705882352928</v>
      </c>
      <c r="K1953">
        <f t="shared" si="91"/>
        <v>1967</v>
      </c>
      <c r="L1953">
        <f t="shared" si="92"/>
        <v>3</v>
      </c>
    </row>
    <row r="1954" spans="1:12" x14ac:dyDescent="0.25">
      <c r="A1954" s="1">
        <v>24562</v>
      </c>
      <c r="B1954">
        <v>176.4</v>
      </c>
      <c r="C1954">
        <v>177.2</v>
      </c>
      <c r="D1954">
        <v>174.6</v>
      </c>
      <c r="E1954">
        <v>177.1</v>
      </c>
      <c r="G1954">
        <v>177.1</v>
      </c>
      <c r="H1954">
        <v>14065</v>
      </c>
      <c r="I1954">
        <v>42595</v>
      </c>
      <c r="J1954">
        <f t="shared" si="90"/>
        <v>65.110294117647058</v>
      </c>
      <c r="K1954">
        <f t="shared" si="91"/>
        <v>1967</v>
      </c>
      <c r="L1954">
        <f t="shared" si="92"/>
        <v>3</v>
      </c>
    </row>
    <row r="1955" spans="1:12" x14ac:dyDescent="0.25">
      <c r="A1955" s="1">
        <v>24565</v>
      </c>
      <c r="B1955">
        <v>175.2</v>
      </c>
      <c r="C1955">
        <v>177.5</v>
      </c>
      <c r="D1955">
        <v>174.2</v>
      </c>
      <c r="E1955">
        <v>177.3</v>
      </c>
      <c r="G1955">
        <v>177.3</v>
      </c>
      <c r="H1955">
        <v>13310</v>
      </c>
      <c r="I1955">
        <v>43080</v>
      </c>
      <c r="J1955">
        <f t="shared" si="90"/>
        <v>65.183823529411768</v>
      </c>
      <c r="K1955">
        <f t="shared" si="91"/>
        <v>1967</v>
      </c>
      <c r="L1955">
        <f t="shared" si="92"/>
        <v>4</v>
      </c>
    </row>
    <row r="1956" spans="1:12" x14ac:dyDescent="0.25">
      <c r="A1956" s="1">
        <v>24566</v>
      </c>
      <c r="B1956">
        <v>179</v>
      </c>
      <c r="C1956">
        <v>180.4</v>
      </c>
      <c r="D1956">
        <v>177.7</v>
      </c>
      <c r="E1956">
        <v>178.1</v>
      </c>
      <c r="G1956">
        <v>178.1</v>
      </c>
      <c r="H1956">
        <v>10455</v>
      </c>
      <c r="I1956">
        <v>42930</v>
      </c>
      <c r="J1956">
        <f t="shared" si="90"/>
        <v>65.477941176470594</v>
      </c>
      <c r="K1956">
        <f t="shared" si="91"/>
        <v>1967</v>
      </c>
      <c r="L1956">
        <f t="shared" si="92"/>
        <v>4</v>
      </c>
    </row>
    <row r="1957" spans="1:12" x14ac:dyDescent="0.25">
      <c r="A1957" s="1">
        <v>24567</v>
      </c>
      <c r="B1957">
        <v>179.1</v>
      </c>
      <c r="C1957">
        <v>180.6</v>
      </c>
      <c r="D1957">
        <v>178.4</v>
      </c>
      <c r="E1957">
        <v>180.6</v>
      </c>
      <c r="G1957">
        <v>180.6</v>
      </c>
      <c r="H1957">
        <v>12585</v>
      </c>
      <c r="I1957">
        <v>41565</v>
      </c>
      <c r="J1957">
        <f t="shared" si="90"/>
        <v>66.397058823529406</v>
      </c>
      <c r="K1957">
        <f t="shared" si="91"/>
        <v>1967</v>
      </c>
      <c r="L1957">
        <f t="shared" si="92"/>
        <v>4</v>
      </c>
    </row>
    <row r="1958" spans="1:12" x14ac:dyDescent="0.25">
      <c r="A1958" s="1">
        <v>24568</v>
      </c>
      <c r="B1958">
        <v>181</v>
      </c>
      <c r="C1958">
        <v>182.2</v>
      </c>
      <c r="D1958">
        <v>180.6</v>
      </c>
      <c r="E1958">
        <v>181.2</v>
      </c>
      <c r="G1958">
        <v>181.2</v>
      </c>
      <c r="H1958">
        <v>12840</v>
      </c>
      <c r="I1958">
        <v>40640</v>
      </c>
      <c r="J1958">
        <f t="shared" si="90"/>
        <v>66.617647058823536</v>
      </c>
      <c r="K1958">
        <f t="shared" si="91"/>
        <v>1967</v>
      </c>
      <c r="L1958">
        <f t="shared" si="92"/>
        <v>4</v>
      </c>
    </row>
    <row r="1959" spans="1:12" x14ac:dyDescent="0.25">
      <c r="A1959" s="1">
        <v>24569</v>
      </c>
      <c r="B1959">
        <v>178.4</v>
      </c>
      <c r="C1959">
        <v>180.5</v>
      </c>
      <c r="D1959">
        <v>178.2</v>
      </c>
      <c r="E1959">
        <v>179</v>
      </c>
      <c r="G1959">
        <v>179</v>
      </c>
      <c r="H1959">
        <v>10115</v>
      </c>
      <c r="I1959">
        <v>39735</v>
      </c>
      <c r="J1959">
        <f t="shared" si="90"/>
        <v>65.808823529411768</v>
      </c>
      <c r="K1959">
        <f t="shared" si="91"/>
        <v>1967</v>
      </c>
      <c r="L1959">
        <f t="shared" si="92"/>
        <v>4</v>
      </c>
    </row>
    <row r="1960" spans="1:12" x14ac:dyDescent="0.25">
      <c r="A1960" s="1">
        <v>24572</v>
      </c>
      <c r="B1960">
        <v>178.5</v>
      </c>
      <c r="C1960">
        <v>179.4</v>
      </c>
      <c r="D1960">
        <v>177.3</v>
      </c>
      <c r="E1960">
        <v>177.5</v>
      </c>
      <c r="G1960">
        <v>177.5</v>
      </c>
      <c r="H1960">
        <v>10335</v>
      </c>
      <c r="I1960">
        <v>39635</v>
      </c>
      <c r="J1960">
        <f t="shared" si="90"/>
        <v>65.257352941176464</v>
      </c>
      <c r="K1960">
        <f t="shared" si="91"/>
        <v>1967</v>
      </c>
      <c r="L1960">
        <f t="shared" si="92"/>
        <v>4</v>
      </c>
    </row>
    <row r="1961" spans="1:12" x14ac:dyDescent="0.25">
      <c r="A1961" s="1">
        <v>24573</v>
      </c>
      <c r="B1961">
        <v>177</v>
      </c>
      <c r="C1961">
        <v>179.2</v>
      </c>
      <c r="D1961">
        <v>175</v>
      </c>
      <c r="E1961">
        <v>176.2</v>
      </c>
      <c r="G1961">
        <v>176.2</v>
      </c>
      <c r="H1961">
        <v>7050</v>
      </c>
      <c r="I1961">
        <v>39675</v>
      </c>
      <c r="J1961">
        <f t="shared" si="90"/>
        <v>64.77941176470587</v>
      </c>
      <c r="K1961">
        <f t="shared" si="91"/>
        <v>1967</v>
      </c>
      <c r="L1961">
        <f t="shared" si="92"/>
        <v>4</v>
      </c>
    </row>
    <row r="1962" spans="1:12" x14ac:dyDescent="0.25">
      <c r="A1962" s="1">
        <v>24574</v>
      </c>
      <c r="B1962">
        <v>173</v>
      </c>
      <c r="C1962">
        <v>173.2</v>
      </c>
      <c r="D1962">
        <v>168.4</v>
      </c>
      <c r="E1962">
        <v>169.3</v>
      </c>
      <c r="G1962">
        <v>169.3</v>
      </c>
      <c r="H1962">
        <v>10765</v>
      </c>
      <c r="I1962">
        <v>39240</v>
      </c>
      <c r="J1962">
        <f t="shared" si="90"/>
        <v>62.242647058823529</v>
      </c>
      <c r="K1962">
        <f t="shared" si="91"/>
        <v>1967</v>
      </c>
      <c r="L1962">
        <f t="shared" si="92"/>
        <v>4</v>
      </c>
    </row>
    <row r="1963" spans="1:12" x14ac:dyDescent="0.25">
      <c r="A1963" s="1">
        <v>24575</v>
      </c>
      <c r="B1963">
        <v>169.6</v>
      </c>
      <c r="C1963">
        <v>170.7</v>
      </c>
      <c r="D1963">
        <v>168.1</v>
      </c>
      <c r="E1963">
        <v>170.4</v>
      </c>
      <c r="G1963">
        <v>170.4</v>
      </c>
      <c r="H1963">
        <v>17815</v>
      </c>
      <c r="I1963">
        <v>37395</v>
      </c>
      <c r="J1963">
        <f t="shared" si="90"/>
        <v>62.647058823529413</v>
      </c>
      <c r="K1963">
        <f t="shared" si="91"/>
        <v>1967</v>
      </c>
      <c r="L1963">
        <f t="shared" si="92"/>
        <v>4</v>
      </c>
    </row>
    <row r="1964" spans="1:12" x14ac:dyDescent="0.25">
      <c r="A1964" s="1">
        <v>24576</v>
      </c>
      <c r="B1964">
        <v>171</v>
      </c>
      <c r="C1964">
        <v>171.2</v>
      </c>
      <c r="D1964">
        <v>169.4</v>
      </c>
      <c r="E1964">
        <v>170.2</v>
      </c>
      <c r="G1964">
        <v>170.2</v>
      </c>
      <c r="H1964">
        <v>8520</v>
      </c>
      <c r="I1964">
        <v>35245</v>
      </c>
      <c r="J1964">
        <f t="shared" si="90"/>
        <v>62.573529411764703</v>
      </c>
      <c r="K1964">
        <f t="shared" si="91"/>
        <v>1967</v>
      </c>
      <c r="L1964">
        <f t="shared" si="92"/>
        <v>4</v>
      </c>
    </row>
    <row r="1965" spans="1:12" x14ac:dyDescent="0.25">
      <c r="A1965" s="1">
        <v>24579</v>
      </c>
      <c r="B1965">
        <v>169.4</v>
      </c>
      <c r="C1965">
        <v>170</v>
      </c>
      <c r="D1965">
        <v>168.4</v>
      </c>
      <c r="E1965">
        <v>169.1</v>
      </c>
      <c r="G1965">
        <v>169.1</v>
      </c>
      <c r="H1965">
        <v>5760</v>
      </c>
      <c r="I1965">
        <v>34315</v>
      </c>
      <c r="J1965">
        <f t="shared" si="90"/>
        <v>62.169117647058826</v>
      </c>
      <c r="K1965">
        <f t="shared" si="91"/>
        <v>1967</v>
      </c>
      <c r="L1965">
        <f t="shared" si="92"/>
        <v>4</v>
      </c>
    </row>
    <row r="1966" spans="1:12" x14ac:dyDescent="0.25">
      <c r="A1966" s="1">
        <v>24580</v>
      </c>
      <c r="B1966">
        <v>169</v>
      </c>
      <c r="C1966">
        <v>170.4</v>
      </c>
      <c r="D1966">
        <v>168.7</v>
      </c>
      <c r="E1966">
        <v>169.2</v>
      </c>
      <c r="G1966">
        <v>169.2</v>
      </c>
      <c r="H1966">
        <v>6365</v>
      </c>
      <c r="I1966">
        <v>32895</v>
      </c>
      <c r="J1966">
        <f t="shared" si="90"/>
        <v>62.205882352941174</v>
      </c>
      <c r="K1966">
        <f t="shared" si="91"/>
        <v>1967</v>
      </c>
      <c r="L1966">
        <f t="shared" si="92"/>
        <v>4</v>
      </c>
    </row>
    <row r="1967" spans="1:12" x14ac:dyDescent="0.25">
      <c r="A1967" s="1">
        <v>24581</v>
      </c>
      <c r="B1967">
        <v>169.4</v>
      </c>
      <c r="C1967">
        <v>169.4</v>
      </c>
      <c r="D1967">
        <v>165.6</v>
      </c>
      <c r="E1967">
        <v>166.3</v>
      </c>
      <c r="G1967">
        <v>166.3</v>
      </c>
      <c r="H1967">
        <v>7160</v>
      </c>
      <c r="I1967">
        <v>31785</v>
      </c>
      <c r="J1967">
        <f t="shared" si="90"/>
        <v>61.139705882352942</v>
      </c>
      <c r="K1967">
        <f t="shared" si="91"/>
        <v>1967</v>
      </c>
      <c r="L1967">
        <f t="shared" si="92"/>
        <v>4</v>
      </c>
    </row>
    <row r="1968" spans="1:12" x14ac:dyDescent="0.25">
      <c r="A1968" s="1">
        <v>24582</v>
      </c>
      <c r="B1968">
        <v>164.4</v>
      </c>
      <c r="C1968">
        <v>166</v>
      </c>
      <c r="D1968">
        <v>164.3</v>
      </c>
      <c r="E1968">
        <v>165.2</v>
      </c>
      <c r="G1968">
        <v>165.2</v>
      </c>
      <c r="H1968">
        <v>9265</v>
      </c>
      <c r="I1968">
        <v>30050</v>
      </c>
      <c r="J1968">
        <f t="shared" si="90"/>
        <v>60.735294117647058</v>
      </c>
      <c r="K1968">
        <f t="shared" si="91"/>
        <v>1967</v>
      </c>
      <c r="L1968">
        <f t="shared" si="92"/>
        <v>4</v>
      </c>
    </row>
    <row r="1969" spans="1:12" x14ac:dyDescent="0.25">
      <c r="A1969" s="1">
        <v>24583</v>
      </c>
      <c r="B1969">
        <v>165.2</v>
      </c>
      <c r="C1969">
        <v>167</v>
      </c>
      <c r="D1969">
        <v>165.2</v>
      </c>
      <c r="E1969">
        <v>166.6</v>
      </c>
      <c r="G1969">
        <v>166.6</v>
      </c>
      <c r="H1969">
        <v>8580</v>
      </c>
      <c r="I1969">
        <v>28285</v>
      </c>
      <c r="J1969">
        <f t="shared" si="90"/>
        <v>61.25</v>
      </c>
      <c r="K1969">
        <f t="shared" si="91"/>
        <v>1967</v>
      </c>
      <c r="L1969">
        <f t="shared" si="92"/>
        <v>4</v>
      </c>
    </row>
    <row r="1970" spans="1:12" x14ac:dyDescent="0.25">
      <c r="A1970" s="1">
        <v>24586</v>
      </c>
      <c r="B1970">
        <v>167</v>
      </c>
      <c r="C1970">
        <v>167.6</v>
      </c>
      <c r="D1970">
        <v>166</v>
      </c>
      <c r="E1970">
        <v>166.6</v>
      </c>
      <c r="G1970">
        <v>166.6</v>
      </c>
      <c r="H1970">
        <v>5000</v>
      </c>
      <c r="I1970">
        <v>27385</v>
      </c>
      <c r="J1970">
        <f t="shared" si="90"/>
        <v>61.25</v>
      </c>
      <c r="K1970">
        <f t="shared" si="91"/>
        <v>1967</v>
      </c>
      <c r="L1970">
        <f t="shared" si="92"/>
        <v>4</v>
      </c>
    </row>
    <row r="1971" spans="1:12" x14ac:dyDescent="0.25">
      <c r="A1971" s="1">
        <v>24587</v>
      </c>
      <c r="B1971">
        <v>166</v>
      </c>
      <c r="C1971">
        <v>167.5</v>
      </c>
      <c r="D1971">
        <v>165.6</v>
      </c>
      <c r="E1971">
        <v>167.3</v>
      </c>
      <c r="G1971">
        <v>167.3</v>
      </c>
      <c r="H1971">
        <v>3465</v>
      </c>
      <c r="I1971">
        <v>26280</v>
      </c>
      <c r="J1971">
        <f t="shared" si="90"/>
        <v>61.507352941176471</v>
      </c>
      <c r="K1971">
        <f t="shared" si="91"/>
        <v>1967</v>
      </c>
      <c r="L1971">
        <f t="shared" si="92"/>
        <v>4</v>
      </c>
    </row>
    <row r="1972" spans="1:12" x14ac:dyDescent="0.25">
      <c r="A1972" s="1">
        <v>24588</v>
      </c>
      <c r="B1972">
        <v>167.2</v>
      </c>
      <c r="C1972">
        <v>167.4</v>
      </c>
      <c r="D1972">
        <v>162.19999999999999</v>
      </c>
      <c r="E1972">
        <v>164</v>
      </c>
      <c r="G1972">
        <v>164</v>
      </c>
      <c r="H1972">
        <v>6285</v>
      </c>
      <c r="I1972">
        <v>24770</v>
      </c>
      <c r="J1972">
        <f t="shared" si="90"/>
        <v>60.294117647058826</v>
      </c>
      <c r="K1972">
        <f t="shared" si="91"/>
        <v>1967</v>
      </c>
      <c r="L1972">
        <f t="shared" si="92"/>
        <v>4</v>
      </c>
    </row>
    <row r="1973" spans="1:12" x14ac:dyDescent="0.25">
      <c r="A1973" s="1">
        <v>24589</v>
      </c>
      <c r="B1973">
        <v>163</v>
      </c>
      <c r="C1973">
        <v>163</v>
      </c>
      <c r="D1973">
        <v>161.5</v>
      </c>
      <c r="E1973">
        <v>162.30000000000001</v>
      </c>
      <c r="G1973">
        <v>162.30000000000001</v>
      </c>
      <c r="H1973">
        <v>7680</v>
      </c>
      <c r="I1973">
        <v>22550</v>
      </c>
      <c r="J1973">
        <f t="shared" si="90"/>
        <v>59.669117647058833</v>
      </c>
      <c r="K1973">
        <f t="shared" si="91"/>
        <v>1967</v>
      </c>
      <c r="L1973">
        <f t="shared" si="92"/>
        <v>4</v>
      </c>
    </row>
    <row r="1974" spans="1:12" x14ac:dyDescent="0.25">
      <c r="A1974" s="1">
        <v>24590</v>
      </c>
      <c r="B1974">
        <v>162</v>
      </c>
      <c r="C1974">
        <v>164</v>
      </c>
      <c r="D1974">
        <v>160.4</v>
      </c>
      <c r="E1974">
        <v>163.69999999999999</v>
      </c>
      <c r="G1974">
        <v>163.69999999999999</v>
      </c>
      <c r="H1974">
        <v>7995</v>
      </c>
      <c r="I1974">
        <v>19835</v>
      </c>
      <c r="J1974">
        <f t="shared" si="90"/>
        <v>60.183823529411761</v>
      </c>
      <c r="K1974">
        <f t="shared" si="91"/>
        <v>1967</v>
      </c>
      <c r="L1974">
        <f t="shared" si="92"/>
        <v>4</v>
      </c>
    </row>
    <row r="1975" spans="1:12" x14ac:dyDescent="0.25">
      <c r="A1975" s="1">
        <v>24593</v>
      </c>
      <c r="B1975">
        <v>164.4</v>
      </c>
      <c r="C1975">
        <v>166.4</v>
      </c>
      <c r="D1975">
        <v>164.4</v>
      </c>
      <c r="E1975">
        <v>166.2</v>
      </c>
      <c r="G1975">
        <v>166.2</v>
      </c>
      <c r="H1975">
        <v>12065</v>
      </c>
      <c r="I1975">
        <v>15430</v>
      </c>
      <c r="J1975">
        <f t="shared" si="90"/>
        <v>61.102941176470587</v>
      </c>
      <c r="K1975">
        <f t="shared" si="91"/>
        <v>1967</v>
      </c>
      <c r="L1975">
        <f t="shared" si="92"/>
        <v>5</v>
      </c>
    </row>
    <row r="1976" spans="1:12" x14ac:dyDescent="0.25">
      <c r="A1976" s="1">
        <v>24594</v>
      </c>
      <c r="B1976">
        <v>166.4</v>
      </c>
      <c r="C1976">
        <v>166.6</v>
      </c>
      <c r="D1976">
        <v>164.2</v>
      </c>
      <c r="E1976">
        <v>165.2</v>
      </c>
      <c r="G1976">
        <v>165.2</v>
      </c>
      <c r="H1976">
        <v>9295</v>
      </c>
      <c r="I1976">
        <v>11755</v>
      </c>
      <c r="J1976">
        <f t="shared" si="90"/>
        <v>60.735294117647058</v>
      </c>
      <c r="K1976">
        <f t="shared" si="91"/>
        <v>1967</v>
      </c>
      <c r="L1976">
        <f t="shared" si="92"/>
        <v>5</v>
      </c>
    </row>
    <row r="1977" spans="1:12" x14ac:dyDescent="0.25">
      <c r="A1977" s="1">
        <v>24595</v>
      </c>
      <c r="B1977">
        <v>164.4</v>
      </c>
      <c r="C1977">
        <v>164.6</v>
      </c>
      <c r="D1977">
        <v>163.19999999999999</v>
      </c>
      <c r="E1977">
        <v>163.6</v>
      </c>
      <c r="G1977">
        <v>163.6</v>
      </c>
      <c r="H1977">
        <v>8370</v>
      </c>
      <c r="I1977">
        <v>8585</v>
      </c>
      <c r="J1977">
        <f t="shared" si="90"/>
        <v>60.147058823529406</v>
      </c>
      <c r="K1977">
        <f t="shared" si="91"/>
        <v>1967</v>
      </c>
      <c r="L1977">
        <f t="shared" si="92"/>
        <v>5</v>
      </c>
    </row>
    <row r="1978" spans="1:12" x14ac:dyDescent="0.25">
      <c r="A1978" s="1">
        <v>24596</v>
      </c>
      <c r="B1978">
        <v>163.4</v>
      </c>
      <c r="C1978">
        <v>165.5</v>
      </c>
      <c r="D1978">
        <v>163.4</v>
      </c>
      <c r="E1978">
        <v>165.2</v>
      </c>
      <c r="G1978">
        <v>165.2</v>
      </c>
      <c r="H1978">
        <v>5335</v>
      </c>
      <c r="I1978">
        <v>6340</v>
      </c>
      <c r="J1978">
        <f t="shared" si="90"/>
        <v>60.735294117647058</v>
      </c>
      <c r="K1978">
        <f t="shared" si="91"/>
        <v>1967</v>
      </c>
      <c r="L1978">
        <f t="shared" si="92"/>
        <v>5</v>
      </c>
    </row>
    <row r="1979" spans="1:12" x14ac:dyDescent="0.25">
      <c r="A1979" s="1">
        <v>24597</v>
      </c>
      <c r="B1979">
        <v>164.5</v>
      </c>
      <c r="C1979">
        <v>164.5</v>
      </c>
      <c r="D1979">
        <v>162.5</v>
      </c>
      <c r="E1979">
        <v>163.6</v>
      </c>
      <c r="G1979">
        <v>163.6</v>
      </c>
      <c r="H1979">
        <v>3485</v>
      </c>
      <c r="I1979">
        <v>4995</v>
      </c>
      <c r="J1979">
        <f t="shared" si="90"/>
        <v>60.147058823529406</v>
      </c>
      <c r="K1979">
        <f t="shared" si="91"/>
        <v>1967</v>
      </c>
      <c r="L1979">
        <f t="shared" si="92"/>
        <v>5</v>
      </c>
    </row>
    <row r="1980" spans="1:12" x14ac:dyDescent="0.25">
      <c r="A1980" s="1">
        <v>24600</v>
      </c>
      <c r="B1980">
        <v>163.6</v>
      </c>
      <c r="C1980">
        <v>165.3</v>
      </c>
      <c r="D1980">
        <v>163.1</v>
      </c>
      <c r="E1980">
        <v>165.1</v>
      </c>
      <c r="G1980">
        <v>165.1</v>
      </c>
      <c r="H1980">
        <v>3105</v>
      </c>
      <c r="I1980">
        <v>3610</v>
      </c>
      <c r="J1980">
        <f t="shared" si="90"/>
        <v>60.698529411764703</v>
      </c>
      <c r="K1980">
        <f t="shared" si="91"/>
        <v>1967</v>
      </c>
      <c r="L1980">
        <f t="shared" si="92"/>
        <v>5</v>
      </c>
    </row>
    <row r="1981" spans="1:12" x14ac:dyDescent="0.25">
      <c r="A1981" s="1">
        <v>24601</v>
      </c>
      <c r="B1981">
        <v>165.5</v>
      </c>
      <c r="C1981">
        <v>165.6</v>
      </c>
      <c r="D1981">
        <v>163.5</v>
      </c>
      <c r="E1981">
        <v>163.5</v>
      </c>
      <c r="G1981">
        <v>163.5</v>
      </c>
      <c r="H1981">
        <v>1575</v>
      </c>
      <c r="I1981">
        <v>2745</v>
      </c>
      <c r="J1981">
        <f t="shared" si="90"/>
        <v>60.110294117647058</v>
      </c>
      <c r="K1981">
        <f t="shared" si="91"/>
        <v>1967</v>
      </c>
      <c r="L1981">
        <f t="shared" si="92"/>
        <v>5</v>
      </c>
    </row>
    <row r="1982" spans="1:12" x14ac:dyDescent="0.25">
      <c r="A1982" s="1">
        <v>24602</v>
      </c>
      <c r="B1982">
        <v>163.1</v>
      </c>
      <c r="C1982">
        <v>163.6</v>
      </c>
      <c r="D1982">
        <v>162.19999999999999</v>
      </c>
      <c r="E1982">
        <v>162.4</v>
      </c>
      <c r="G1982">
        <v>162.4</v>
      </c>
      <c r="H1982">
        <v>845</v>
      </c>
      <c r="I1982">
        <v>2420</v>
      </c>
      <c r="J1982">
        <f t="shared" si="90"/>
        <v>59.705882352941181</v>
      </c>
      <c r="K1982">
        <f t="shared" si="91"/>
        <v>1967</v>
      </c>
      <c r="L1982">
        <f t="shared" si="92"/>
        <v>5</v>
      </c>
    </row>
    <row r="1983" spans="1:12" x14ac:dyDescent="0.25">
      <c r="A1983" s="1">
        <v>24603</v>
      </c>
      <c r="B1983">
        <v>162.5</v>
      </c>
      <c r="C1983">
        <v>165.2</v>
      </c>
      <c r="D1983">
        <v>162.30000000000001</v>
      </c>
      <c r="E1983">
        <v>164.1</v>
      </c>
      <c r="G1983">
        <v>164.1</v>
      </c>
      <c r="H1983">
        <v>1075</v>
      </c>
      <c r="I1983">
        <v>2395</v>
      </c>
      <c r="J1983">
        <f t="shared" si="90"/>
        <v>60.330882352941174</v>
      </c>
      <c r="K1983">
        <f t="shared" si="91"/>
        <v>1967</v>
      </c>
      <c r="L1983">
        <f t="shared" si="92"/>
        <v>5</v>
      </c>
    </row>
    <row r="1984" spans="1:12" x14ac:dyDescent="0.25">
      <c r="A1984" s="1">
        <v>24604</v>
      </c>
      <c r="B1984">
        <v>164.1</v>
      </c>
      <c r="C1984">
        <v>165</v>
      </c>
      <c r="D1984">
        <v>163.1</v>
      </c>
      <c r="E1984">
        <v>164</v>
      </c>
      <c r="G1984">
        <v>164</v>
      </c>
      <c r="H1984">
        <v>1780</v>
      </c>
      <c r="I1984">
        <v>2595</v>
      </c>
      <c r="J1984">
        <f t="shared" si="90"/>
        <v>60.294117647058826</v>
      </c>
      <c r="K1984">
        <f t="shared" si="91"/>
        <v>1967</v>
      </c>
      <c r="L1984">
        <f t="shared" si="92"/>
        <v>5</v>
      </c>
    </row>
    <row r="1985" spans="1:12" x14ac:dyDescent="0.25">
      <c r="A1985" s="1">
        <v>24607</v>
      </c>
      <c r="B1985">
        <v>164</v>
      </c>
      <c r="C1985">
        <v>165</v>
      </c>
      <c r="D1985">
        <v>163.4</v>
      </c>
      <c r="E1985">
        <v>165</v>
      </c>
      <c r="G1985">
        <v>165</v>
      </c>
      <c r="H1985">
        <v>1365</v>
      </c>
      <c r="I1985">
        <v>2035</v>
      </c>
      <c r="J1985">
        <f t="shared" si="90"/>
        <v>60.661764705882355</v>
      </c>
      <c r="K1985">
        <f t="shared" si="91"/>
        <v>1967</v>
      </c>
      <c r="L1985">
        <f t="shared" si="92"/>
        <v>5</v>
      </c>
    </row>
    <row r="1986" spans="1:12" x14ac:dyDescent="0.25">
      <c r="A1986" s="1">
        <v>24608</v>
      </c>
      <c r="B1986">
        <v>165.6</v>
      </c>
      <c r="C1986">
        <v>165.6</v>
      </c>
      <c r="D1986">
        <v>164.4</v>
      </c>
      <c r="E1986">
        <v>164.6</v>
      </c>
      <c r="G1986">
        <v>164.6</v>
      </c>
      <c r="H1986">
        <v>650</v>
      </c>
      <c r="I1986">
        <v>1700</v>
      </c>
      <c r="J1986">
        <f t="shared" ref="J1986:J2049" si="93">G1986/100*5000/136</f>
        <v>60.514705882352942</v>
      </c>
      <c r="K1986">
        <f t="shared" ref="K1986:K2049" si="94">YEAR(A1986)</f>
        <v>1967</v>
      </c>
      <c r="L1986">
        <f t="shared" ref="L1986:L2049" si="95">MONTH(A1986)</f>
        <v>5</v>
      </c>
    </row>
    <row r="1987" spans="1:12" x14ac:dyDescent="0.25">
      <c r="A1987" s="1">
        <v>24609</v>
      </c>
      <c r="B1987">
        <v>163</v>
      </c>
      <c r="C1987">
        <v>163.4</v>
      </c>
      <c r="D1987">
        <v>161.19999999999999</v>
      </c>
      <c r="E1987">
        <v>161.4</v>
      </c>
      <c r="G1987">
        <v>161.4</v>
      </c>
      <c r="H1987">
        <v>1005</v>
      </c>
      <c r="I1987">
        <v>1735</v>
      </c>
      <c r="J1987">
        <f t="shared" si="93"/>
        <v>59.338235294117652</v>
      </c>
      <c r="K1987">
        <f t="shared" si="94"/>
        <v>1967</v>
      </c>
      <c r="L1987">
        <f t="shared" si="95"/>
        <v>5</v>
      </c>
    </row>
    <row r="1988" spans="1:12" x14ac:dyDescent="0.25">
      <c r="A1988" s="1">
        <v>24610</v>
      </c>
      <c r="B1988">
        <v>160.19999999999999</v>
      </c>
      <c r="C1988">
        <v>161.6</v>
      </c>
      <c r="D1988">
        <v>160</v>
      </c>
      <c r="E1988">
        <v>161</v>
      </c>
      <c r="G1988">
        <v>161</v>
      </c>
      <c r="H1988">
        <v>550</v>
      </c>
      <c r="I1988">
        <v>1190</v>
      </c>
      <c r="J1988">
        <f t="shared" si="93"/>
        <v>59.191176470588239</v>
      </c>
      <c r="K1988">
        <f t="shared" si="94"/>
        <v>1967</v>
      </c>
      <c r="L1988">
        <f t="shared" si="95"/>
        <v>5</v>
      </c>
    </row>
    <row r="1989" spans="1:12" x14ac:dyDescent="0.25">
      <c r="A1989" s="1">
        <v>24611</v>
      </c>
      <c r="B1989">
        <v>161.5</v>
      </c>
      <c r="C1989">
        <v>162.6</v>
      </c>
      <c r="D1989">
        <v>161.30000000000001</v>
      </c>
      <c r="E1989">
        <v>162.6</v>
      </c>
      <c r="G1989">
        <v>162.6</v>
      </c>
      <c r="H1989">
        <v>1040</v>
      </c>
      <c r="I1989">
        <v>940</v>
      </c>
      <c r="J1989">
        <f t="shared" si="93"/>
        <v>59.779411764705877</v>
      </c>
      <c r="K1989">
        <f t="shared" si="94"/>
        <v>1967</v>
      </c>
      <c r="L1989">
        <f t="shared" si="95"/>
        <v>5</v>
      </c>
    </row>
    <row r="1990" spans="1:12" x14ac:dyDescent="0.25">
      <c r="A1990" s="1">
        <v>24614</v>
      </c>
      <c r="B1990">
        <v>165.5</v>
      </c>
      <c r="C1990">
        <v>166</v>
      </c>
      <c r="D1990">
        <v>164.2</v>
      </c>
      <c r="E1990">
        <v>165.1</v>
      </c>
      <c r="G1990">
        <v>165.1</v>
      </c>
      <c r="H1990">
        <v>18840</v>
      </c>
      <c r="I1990">
        <v>61255</v>
      </c>
      <c r="J1990">
        <f t="shared" si="93"/>
        <v>60.698529411764703</v>
      </c>
      <c r="K1990">
        <f t="shared" si="94"/>
        <v>1967</v>
      </c>
      <c r="L1990">
        <f t="shared" si="95"/>
        <v>5</v>
      </c>
    </row>
    <row r="1991" spans="1:12" x14ac:dyDescent="0.25">
      <c r="A1991" s="1">
        <v>24615</v>
      </c>
      <c r="B1991">
        <v>165.4</v>
      </c>
      <c r="C1991">
        <v>170.3</v>
      </c>
      <c r="D1991">
        <v>165.4</v>
      </c>
      <c r="E1991">
        <v>168.5</v>
      </c>
      <c r="G1991">
        <v>168.5</v>
      </c>
      <c r="H1991">
        <v>10270</v>
      </c>
      <c r="I1991">
        <v>61095</v>
      </c>
      <c r="J1991">
        <f t="shared" si="93"/>
        <v>61.948529411764703</v>
      </c>
      <c r="K1991">
        <f t="shared" si="94"/>
        <v>1967</v>
      </c>
      <c r="L1991">
        <f t="shared" si="95"/>
        <v>5</v>
      </c>
    </row>
    <row r="1992" spans="1:12" x14ac:dyDescent="0.25">
      <c r="A1992" s="1">
        <v>24616</v>
      </c>
      <c r="B1992">
        <v>168.7</v>
      </c>
      <c r="C1992">
        <v>169.2</v>
      </c>
      <c r="D1992">
        <v>165.5</v>
      </c>
      <c r="E1992">
        <v>167.1</v>
      </c>
      <c r="G1992">
        <v>167.1</v>
      </c>
      <c r="H1992">
        <v>29000</v>
      </c>
      <c r="I1992">
        <v>56235</v>
      </c>
      <c r="J1992">
        <f t="shared" si="93"/>
        <v>61.433823529411768</v>
      </c>
      <c r="K1992">
        <f t="shared" si="94"/>
        <v>1967</v>
      </c>
      <c r="L1992">
        <f t="shared" si="95"/>
        <v>5</v>
      </c>
    </row>
    <row r="1993" spans="1:12" x14ac:dyDescent="0.25">
      <c r="A1993" s="1">
        <v>24617</v>
      </c>
      <c r="B1993">
        <v>166.6</v>
      </c>
      <c r="C1993">
        <v>166.6</v>
      </c>
      <c r="D1993">
        <v>165.2</v>
      </c>
      <c r="E1993">
        <v>166.1</v>
      </c>
      <c r="G1993">
        <v>166.1</v>
      </c>
      <c r="H1993">
        <v>20155</v>
      </c>
      <c r="I1993">
        <v>56215</v>
      </c>
      <c r="J1993">
        <f t="shared" si="93"/>
        <v>61.066176470588232</v>
      </c>
      <c r="K1993">
        <f t="shared" si="94"/>
        <v>1967</v>
      </c>
      <c r="L1993">
        <f t="shared" si="95"/>
        <v>5</v>
      </c>
    </row>
    <row r="1994" spans="1:12" x14ac:dyDescent="0.25">
      <c r="A1994" s="1">
        <v>24618</v>
      </c>
      <c r="B1994">
        <v>166.4</v>
      </c>
      <c r="C1994">
        <v>168.1</v>
      </c>
      <c r="D1994">
        <v>166.4</v>
      </c>
      <c r="E1994">
        <v>167.2</v>
      </c>
      <c r="G1994">
        <v>167.2</v>
      </c>
      <c r="H1994">
        <v>12380</v>
      </c>
      <c r="I1994">
        <v>55690</v>
      </c>
      <c r="J1994">
        <f t="shared" si="93"/>
        <v>61.470588235294116</v>
      </c>
      <c r="K1994">
        <f t="shared" si="94"/>
        <v>1967</v>
      </c>
      <c r="L1994">
        <f t="shared" si="95"/>
        <v>5</v>
      </c>
    </row>
    <row r="1995" spans="1:12" x14ac:dyDescent="0.25">
      <c r="A1995" s="1">
        <v>24621</v>
      </c>
      <c r="B1995">
        <v>166.4</v>
      </c>
      <c r="C1995">
        <v>167</v>
      </c>
      <c r="D1995">
        <v>165.5</v>
      </c>
      <c r="E1995">
        <v>166.3</v>
      </c>
      <c r="G1995">
        <v>166.3</v>
      </c>
      <c r="H1995">
        <v>14615</v>
      </c>
      <c r="I1995">
        <v>55370</v>
      </c>
      <c r="J1995">
        <f t="shared" si="93"/>
        <v>61.139705882352942</v>
      </c>
      <c r="K1995">
        <f t="shared" si="94"/>
        <v>1967</v>
      </c>
      <c r="L1995">
        <f t="shared" si="95"/>
        <v>5</v>
      </c>
    </row>
    <row r="1996" spans="1:12" x14ac:dyDescent="0.25">
      <c r="A1996" s="1">
        <v>24623</v>
      </c>
      <c r="B1996">
        <v>166.6</v>
      </c>
      <c r="C1996">
        <v>168.4</v>
      </c>
      <c r="D1996">
        <v>166.6</v>
      </c>
      <c r="E1996">
        <v>168.1</v>
      </c>
      <c r="G1996">
        <v>168.1</v>
      </c>
      <c r="H1996">
        <v>10205</v>
      </c>
      <c r="I1996">
        <v>55130</v>
      </c>
      <c r="J1996">
        <f t="shared" si="93"/>
        <v>61.801470588235297</v>
      </c>
      <c r="K1996">
        <f t="shared" si="94"/>
        <v>1967</v>
      </c>
      <c r="L1996">
        <f t="shared" si="95"/>
        <v>5</v>
      </c>
    </row>
    <row r="1997" spans="1:12" x14ac:dyDescent="0.25">
      <c r="A1997" s="1">
        <v>24624</v>
      </c>
      <c r="B1997">
        <v>168.2</v>
      </c>
      <c r="C1997">
        <v>168.7</v>
      </c>
      <c r="D1997">
        <v>166.2</v>
      </c>
      <c r="E1997">
        <v>167</v>
      </c>
      <c r="G1997">
        <v>167</v>
      </c>
      <c r="H1997">
        <v>13350</v>
      </c>
      <c r="I1997">
        <v>54925</v>
      </c>
      <c r="J1997">
        <f t="shared" si="93"/>
        <v>61.397058823529413</v>
      </c>
      <c r="K1997">
        <f t="shared" si="94"/>
        <v>1967</v>
      </c>
      <c r="L1997">
        <f t="shared" si="95"/>
        <v>6</v>
      </c>
    </row>
    <row r="1998" spans="1:12" x14ac:dyDescent="0.25">
      <c r="A1998" s="1">
        <v>24625</v>
      </c>
      <c r="B1998">
        <v>166.4</v>
      </c>
      <c r="C1998">
        <v>167.4</v>
      </c>
      <c r="D1998">
        <v>166.2</v>
      </c>
      <c r="E1998">
        <v>166.7</v>
      </c>
      <c r="G1998">
        <v>166.7</v>
      </c>
      <c r="H1998">
        <v>15550</v>
      </c>
      <c r="I1998">
        <v>54900</v>
      </c>
      <c r="J1998">
        <f t="shared" si="93"/>
        <v>61.286764705882341</v>
      </c>
      <c r="K1998">
        <f t="shared" si="94"/>
        <v>1967</v>
      </c>
      <c r="L1998">
        <f t="shared" si="95"/>
        <v>6</v>
      </c>
    </row>
    <row r="1999" spans="1:12" x14ac:dyDescent="0.25">
      <c r="A1999" s="1">
        <v>24628</v>
      </c>
      <c r="B1999">
        <v>173</v>
      </c>
      <c r="C1999">
        <v>175.2</v>
      </c>
      <c r="D1999">
        <v>169</v>
      </c>
      <c r="E1999">
        <v>169</v>
      </c>
      <c r="G1999">
        <v>169</v>
      </c>
      <c r="H1999">
        <v>8275</v>
      </c>
      <c r="I1999">
        <v>54780</v>
      </c>
      <c r="J1999">
        <f t="shared" si="93"/>
        <v>62.132352941176471</v>
      </c>
      <c r="K1999">
        <f t="shared" si="94"/>
        <v>1967</v>
      </c>
      <c r="L1999">
        <f t="shared" si="95"/>
        <v>6</v>
      </c>
    </row>
    <row r="2000" spans="1:12" x14ac:dyDescent="0.25">
      <c r="A2000" s="1">
        <v>24629</v>
      </c>
      <c r="B2000">
        <v>169</v>
      </c>
      <c r="C2000">
        <v>169</v>
      </c>
      <c r="D2000">
        <v>166.6</v>
      </c>
      <c r="E2000">
        <v>167.1</v>
      </c>
      <c r="G2000">
        <v>167.1</v>
      </c>
      <c r="H2000">
        <v>23350</v>
      </c>
      <c r="I2000">
        <v>51660</v>
      </c>
      <c r="J2000">
        <f t="shared" si="93"/>
        <v>61.433823529411768</v>
      </c>
      <c r="K2000">
        <f t="shared" si="94"/>
        <v>1967</v>
      </c>
      <c r="L2000">
        <f t="shared" si="95"/>
        <v>6</v>
      </c>
    </row>
    <row r="2001" spans="1:12" x14ac:dyDescent="0.25">
      <c r="A2001" s="1">
        <v>24630</v>
      </c>
      <c r="B2001">
        <v>165.4</v>
      </c>
      <c r="C2001">
        <v>165.4</v>
      </c>
      <c r="D2001">
        <v>163.6</v>
      </c>
      <c r="E2001">
        <v>164.5</v>
      </c>
      <c r="G2001">
        <v>164.5</v>
      </c>
      <c r="H2001">
        <v>16025</v>
      </c>
      <c r="I2001">
        <v>51045</v>
      </c>
      <c r="J2001">
        <f t="shared" si="93"/>
        <v>60.477941176470587</v>
      </c>
      <c r="K2001">
        <f t="shared" si="94"/>
        <v>1967</v>
      </c>
      <c r="L2001">
        <f t="shared" si="95"/>
        <v>6</v>
      </c>
    </row>
    <row r="2002" spans="1:12" x14ac:dyDescent="0.25">
      <c r="A2002" s="1">
        <v>24631</v>
      </c>
      <c r="B2002">
        <v>164.6</v>
      </c>
      <c r="C2002">
        <v>165.3</v>
      </c>
      <c r="D2002">
        <v>164.3</v>
      </c>
      <c r="E2002">
        <v>165.1</v>
      </c>
      <c r="G2002">
        <v>165.1</v>
      </c>
      <c r="H2002">
        <v>16560</v>
      </c>
      <c r="I2002">
        <v>50270</v>
      </c>
      <c r="J2002">
        <f t="shared" si="93"/>
        <v>60.698529411764703</v>
      </c>
      <c r="K2002">
        <f t="shared" si="94"/>
        <v>1967</v>
      </c>
      <c r="L2002">
        <f t="shared" si="95"/>
        <v>6</v>
      </c>
    </row>
    <row r="2003" spans="1:12" x14ac:dyDescent="0.25">
      <c r="A2003" s="1">
        <v>24632</v>
      </c>
      <c r="B2003">
        <v>164</v>
      </c>
      <c r="C2003">
        <v>164.2</v>
      </c>
      <c r="D2003">
        <v>160.19999999999999</v>
      </c>
      <c r="E2003">
        <v>160.6</v>
      </c>
      <c r="G2003">
        <v>160.6</v>
      </c>
      <c r="H2003">
        <v>10800</v>
      </c>
      <c r="I2003">
        <v>49935</v>
      </c>
      <c r="J2003">
        <f t="shared" si="93"/>
        <v>59.044117647058819</v>
      </c>
      <c r="K2003">
        <f t="shared" si="94"/>
        <v>1967</v>
      </c>
      <c r="L2003">
        <f t="shared" si="95"/>
        <v>6</v>
      </c>
    </row>
    <row r="2004" spans="1:12" x14ac:dyDescent="0.25">
      <c r="A2004" s="1">
        <v>24635</v>
      </c>
      <c r="B2004">
        <v>159</v>
      </c>
      <c r="C2004">
        <v>159.4</v>
      </c>
      <c r="D2004">
        <v>157.4</v>
      </c>
      <c r="E2004">
        <v>157.4</v>
      </c>
      <c r="G2004">
        <v>157.4</v>
      </c>
      <c r="H2004">
        <v>19355</v>
      </c>
      <c r="I2004">
        <v>49590</v>
      </c>
      <c r="J2004">
        <f t="shared" si="93"/>
        <v>57.867647058823529</v>
      </c>
      <c r="K2004">
        <f t="shared" si="94"/>
        <v>1967</v>
      </c>
      <c r="L2004">
        <f t="shared" si="95"/>
        <v>6</v>
      </c>
    </row>
    <row r="2005" spans="1:12" x14ac:dyDescent="0.25">
      <c r="A2005" s="1">
        <v>24636</v>
      </c>
      <c r="B2005">
        <v>158.4</v>
      </c>
      <c r="C2005">
        <v>159.1</v>
      </c>
      <c r="D2005">
        <v>158.1</v>
      </c>
      <c r="E2005">
        <v>158.30000000000001</v>
      </c>
      <c r="G2005">
        <v>158.30000000000001</v>
      </c>
      <c r="H2005">
        <v>18465</v>
      </c>
      <c r="I2005">
        <v>46345</v>
      </c>
      <c r="J2005">
        <f t="shared" si="93"/>
        <v>58.19852941176471</v>
      </c>
      <c r="K2005">
        <f t="shared" si="94"/>
        <v>1967</v>
      </c>
      <c r="L2005">
        <f t="shared" si="95"/>
        <v>6</v>
      </c>
    </row>
    <row r="2006" spans="1:12" x14ac:dyDescent="0.25">
      <c r="A2006" s="1">
        <v>24637</v>
      </c>
      <c r="B2006">
        <v>157.6</v>
      </c>
      <c r="C2006">
        <v>157.6</v>
      </c>
      <c r="D2006">
        <v>155.6</v>
      </c>
      <c r="E2006">
        <v>156.1</v>
      </c>
      <c r="G2006">
        <v>156.1</v>
      </c>
      <c r="H2006">
        <v>11445</v>
      </c>
      <c r="I2006">
        <v>45820</v>
      </c>
      <c r="J2006">
        <f t="shared" si="93"/>
        <v>57.389705882352942</v>
      </c>
      <c r="K2006">
        <f t="shared" si="94"/>
        <v>1967</v>
      </c>
      <c r="L2006">
        <f t="shared" si="95"/>
        <v>6</v>
      </c>
    </row>
    <row r="2007" spans="1:12" x14ac:dyDescent="0.25">
      <c r="A2007" s="1">
        <v>24638</v>
      </c>
      <c r="B2007">
        <v>155.6</v>
      </c>
      <c r="C2007">
        <v>157</v>
      </c>
      <c r="D2007">
        <v>155.30000000000001</v>
      </c>
      <c r="E2007">
        <v>156.6</v>
      </c>
      <c r="G2007">
        <v>156.6</v>
      </c>
      <c r="H2007">
        <v>15200</v>
      </c>
      <c r="I2007">
        <v>44885</v>
      </c>
      <c r="J2007">
        <f t="shared" si="93"/>
        <v>57.573529411764696</v>
      </c>
      <c r="K2007">
        <f t="shared" si="94"/>
        <v>1967</v>
      </c>
      <c r="L2007">
        <f t="shared" si="95"/>
        <v>6</v>
      </c>
    </row>
    <row r="2008" spans="1:12" x14ac:dyDescent="0.25">
      <c r="A2008" s="1">
        <v>24639</v>
      </c>
      <c r="B2008">
        <v>157.1</v>
      </c>
      <c r="C2008">
        <v>157.69999999999999</v>
      </c>
      <c r="D2008">
        <v>157</v>
      </c>
      <c r="E2008">
        <v>157.5</v>
      </c>
      <c r="G2008">
        <v>157.5</v>
      </c>
      <c r="H2008">
        <v>10635</v>
      </c>
      <c r="I2008">
        <v>44205</v>
      </c>
      <c r="J2008">
        <f t="shared" si="93"/>
        <v>57.904411764705884</v>
      </c>
      <c r="K2008">
        <f t="shared" si="94"/>
        <v>1967</v>
      </c>
      <c r="L2008">
        <f t="shared" si="95"/>
        <v>6</v>
      </c>
    </row>
    <row r="2009" spans="1:12" x14ac:dyDescent="0.25">
      <c r="A2009" s="1">
        <v>24642</v>
      </c>
      <c r="B2009">
        <v>158</v>
      </c>
      <c r="C2009">
        <v>158</v>
      </c>
      <c r="D2009">
        <v>155.30000000000001</v>
      </c>
      <c r="E2009">
        <v>155.30000000000001</v>
      </c>
      <c r="G2009">
        <v>155.30000000000001</v>
      </c>
      <c r="H2009">
        <v>7900</v>
      </c>
      <c r="I2009">
        <v>43575</v>
      </c>
      <c r="J2009">
        <f t="shared" si="93"/>
        <v>57.095588235294123</v>
      </c>
      <c r="K2009">
        <f t="shared" si="94"/>
        <v>1967</v>
      </c>
      <c r="L2009">
        <f t="shared" si="95"/>
        <v>6</v>
      </c>
    </row>
    <row r="2010" spans="1:12" x14ac:dyDescent="0.25">
      <c r="A2010" s="1">
        <v>24643</v>
      </c>
      <c r="B2010">
        <v>154.6</v>
      </c>
      <c r="C2010">
        <v>155.6</v>
      </c>
      <c r="D2010">
        <v>154.30000000000001</v>
      </c>
      <c r="E2010">
        <v>154.4</v>
      </c>
      <c r="G2010">
        <v>154.4</v>
      </c>
      <c r="H2010">
        <v>11870</v>
      </c>
      <c r="I2010">
        <v>42145</v>
      </c>
      <c r="J2010">
        <f t="shared" si="93"/>
        <v>56.764705882352942</v>
      </c>
      <c r="K2010">
        <f t="shared" si="94"/>
        <v>1967</v>
      </c>
      <c r="L2010">
        <f t="shared" si="95"/>
        <v>6</v>
      </c>
    </row>
    <row r="2011" spans="1:12" x14ac:dyDescent="0.25">
      <c r="A2011" s="1">
        <v>24644</v>
      </c>
      <c r="B2011">
        <v>155.4</v>
      </c>
      <c r="C2011">
        <v>156.30000000000001</v>
      </c>
      <c r="D2011">
        <v>154.19999999999999</v>
      </c>
      <c r="E2011">
        <v>155.5</v>
      </c>
      <c r="G2011">
        <v>155.5</v>
      </c>
      <c r="H2011">
        <v>8205</v>
      </c>
      <c r="I2011">
        <v>39425</v>
      </c>
      <c r="J2011">
        <f t="shared" si="93"/>
        <v>57.169117647058826</v>
      </c>
      <c r="K2011">
        <f t="shared" si="94"/>
        <v>1967</v>
      </c>
      <c r="L2011">
        <f t="shared" si="95"/>
        <v>6</v>
      </c>
    </row>
    <row r="2012" spans="1:12" x14ac:dyDescent="0.25">
      <c r="A2012" s="1">
        <v>24645</v>
      </c>
      <c r="B2012">
        <v>155</v>
      </c>
      <c r="C2012">
        <v>155.1</v>
      </c>
      <c r="D2012">
        <v>153.69999999999999</v>
      </c>
      <c r="E2012">
        <v>154.4</v>
      </c>
      <c r="G2012">
        <v>154.4</v>
      </c>
      <c r="H2012">
        <v>5875</v>
      </c>
      <c r="I2012">
        <v>39065</v>
      </c>
      <c r="J2012">
        <f t="shared" si="93"/>
        <v>56.764705882352942</v>
      </c>
      <c r="K2012">
        <f t="shared" si="94"/>
        <v>1967</v>
      </c>
      <c r="L2012">
        <f t="shared" si="95"/>
        <v>6</v>
      </c>
    </row>
    <row r="2013" spans="1:12" x14ac:dyDescent="0.25">
      <c r="A2013" s="1">
        <v>24646</v>
      </c>
      <c r="B2013">
        <v>155.19999999999999</v>
      </c>
      <c r="C2013">
        <v>155.6</v>
      </c>
      <c r="D2013">
        <v>154.1</v>
      </c>
      <c r="E2013">
        <v>155.5</v>
      </c>
      <c r="G2013">
        <v>155.5</v>
      </c>
      <c r="H2013">
        <v>7045</v>
      </c>
      <c r="I2013">
        <v>37985</v>
      </c>
      <c r="J2013">
        <f t="shared" si="93"/>
        <v>57.169117647058826</v>
      </c>
      <c r="K2013">
        <f t="shared" si="94"/>
        <v>1967</v>
      </c>
      <c r="L2013">
        <f t="shared" si="95"/>
        <v>6</v>
      </c>
    </row>
    <row r="2014" spans="1:12" x14ac:dyDescent="0.25">
      <c r="A2014" s="1">
        <v>24649</v>
      </c>
      <c r="B2014">
        <v>156</v>
      </c>
      <c r="C2014">
        <v>156.1</v>
      </c>
      <c r="D2014">
        <v>154.1</v>
      </c>
      <c r="E2014">
        <v>154.30000000000001</v>
      </c>
      <c r="G2014">
        <v>154.30000000000001</v>
      </c>
      <c r="H2014">
        <v>4525</v>
      </c>
      <c r="I2014">
        <v>37290</v>
      </c>
      <c r="J2014">
        <f t="shared" si="93"/>
        <v>56.727941176470594</v>
      </c>
      <c r="K2014">
        <f t="shared" si="94"/>
        <v>1967</v>
      </c>
      <c r="L2014">
        <f t="shared" si="95"/>
        <v>6</v>
      </c>
    </row>
    <row r="2015" spans="1:12" x14ac:dyDescent="0.25">
      <c r="A2015" s="1">
        <v>24650</v>
      </c>
      <c r="B2015">
        <v>153.69999999999999</v>
      </c>
      <c r="C2015">
        <v>154</v>
      </c>
      <c r="D2015">
        <v>151.6</v>
      </c>
      <c r="E2015">
        <v>151.6</v>
      </c>
      <c r="G2015">
        <v>151.6</v>
      </c>
      <c r="H2015">
        <v>5545</v>
      </c>
      <c r="I2015">
        <v>36195</v>
      </c>
      <c r="J2015">
        <f t="shared" si="93"/>
        <v>55.735294117647058</v>
      </c>
      <c r="K2015">
        <f t="shared" si="94"/>
        <v>1967</v>
      </c>
      <c r="L2015">
        <f t="shared" si="95"/>
        <v>6</v>
      </c>
    </row>
    <row r="2016" spans="1:12" x14ac:dyDescent="0.25">
      <c r="A2016" s="1">
        <v>24651</v>
      </c>
      <c r="B2016">
        <v>152.19999999999999</v>
      </c>
      <c r="C2016">
        <v>152.69999999999999</v>
      </c>
      <c r="D2016">
        <v>151.6</v>
      </c>
      <c r="E2016">
        <v>152.5</v>
      </c>
      <c r="G2016">
        <v>152.5</v>
      </c>
      <c r="H2016">
        <v>9475</v>
      </c>
      <c r="I2016">
        <v>34710</v>
      </c>
      <c r="J2016">
        <f t="shared" si="93"/>
        <v>56.066176470588232</v>
      </c>
      <c r="K2016">
        <f t="shared" si="94"/>
        <v>1967</v>
      </c>
      <c r="L2016">
        <f t="shared" si="95"/>
        <v>6</v>
      </c>
    </row>
    <row r="2017" spans="1:12" x14ac:dyDescent="0.25">
      <c r="A2017" s="1">
        <v>24652</v>
      </c>
      <c r="B2017">
        <v>152</v>
      </c>
      <c r="C2017">
        <v>153.1</v>
      </c>
      <c r="D2017">
        <v>151.6</v>
      </c>
      <c r="E2017">
        <v>151.69999999999999</v>
      </c>
      <c r="G2017">
        <v>151.69999999999999</v>
      </c>
      <c r="H2017">
        <v>6935</v>
      </c>
      <c r="I2017">
        <v>34260</v>
      </c>
      <c r="J2017">
        <f t="shared" si="93"/>
        <v>55.772058823529406</v>
      </c>
      <c r="K2017">
        <f t="shared" si="94"/>
        <v>1967</v>
      </c>
      <c r="L2017">
        <f t="shared" si="95"/>
        <v>6</v>
      </c>
    </row>
    <row r="2018" spans="1:12" x14ac:dyDescent="0.25">
      <c r="A2018" s="1">
        <v>24653</v>
      </c>
      <c r="B2018">
        <v>151</v>
      </c>
      <c r="C2018">
        <v>152</v>
      </c>
      <c r="D2018">
        <v>150.4</v>
      </c>
      <c r="E2018">
        <v>150.4</v>
      </c>
      <c r="G2018">
        <v>150.4</v>
      </c>
      <c r="H2018">
        <v>8520</v>
      </c>
      <c r="I2018">
        <v>31125</v>
      </c>
      <c r="J2018">
        <f t="shared" si="93"/>
        <v>55.294117647058826</v>
      </c>
      <c r="K2018">
        <f t="shared" si="94"/>
        <v>1967</v>
      </c>
      <c r="L2018">
        <f t="shared" si="95"/>
        <v>6</v>
      </c>
    </row>
    <row r="2019" spans="1:12" x14ac:dyDescent="0.25">
      <c r="A2019" s="1">
        <v>24656</v>
      </c>
      <c r="B2019">
        <v>150</v>
      </c>
      <c r="C2019">
        <v>150.4</v>
      </c>
      <c r="D2019">
        <v>148.5</v>
      </c>
      <c r="E2019">
        <v>148.5</v>
      </c>
      <c r="G2019">
        <v>148.5</v>
      </c>
      <c r="H2019">
        <v>8810</v>
      </c>
      <c r="I2019">
        <v>28090</v>
      </c>
      <c r="J2019">
        <f t="shared" si="93"/>
        <v>54.595588235294123</v>
      </c>
      <c r="K2019">
        <f t="shared" si="94"/>
        <v>1967</v>
      </c>
      <c r="L2019">
        <f t="shared" si="95"/>
        <v>7</v>
      </c>
    </row>
    <row r="2020" spans="1:12" x14ac:dyDescent="0.25">
      <c r="A2020" s="1">
        <v>24658</v>
      </c>
      <c r="B2020">
        <v>149.19999999999999</v>
      </c>
      <c r="C2020">
        <v>151.19999999999999</v>
      </c>
      <c r="D2020">
        <v>148.69999999999999</v>
      </c>
      <c r="E2020">
        <v>150.6</v>
      </c>
      <c r="G2020">
        <v>150.6</v>
      </c>
      <c r="H2020">
        <v>7320</v>
      </c>
      <c r="I2020">
        <v>25165</v>
      </c>
      <c r="J2020">
        <f t="shared" si="93"/>
        <v>55.367647058823529</v>
      </c>
      <c r="K2020">
        <f t="shared" si="94"/>
        <v>1967</v>
      </c>
      <c r="L2020">
        <f t="shared" si="95"/>
        <v>7</v>
      </c>
    </row>
    <row r="2021" spans="1:12" x14ac:dyDescent="0.25">
      <c r="A2021" s="1">
        <v>24659</v>
      </c>
      <c r="B2021">
        <v>151.19999999999999</v>
      </c>
      <c r="C2021">
        <v>151.30000000000001</v>
      </c>
      <c r="D2021">
        <v>149.6</v>
      </c>
      <c r="E2021">
        <v>149.69999999999999</v>
      </c>
      <c r="G2021">
        <v>149.69999999999999</v>
      </c>
      <c r="H2021">
        <v>6055</v>
      </c>
      <c r="I2021">
        <v>23955</v>
      </c>
      <c r="J2021">
        <f t="shared" si="93"/>
        <v>55.036764705882348</v>
      </c>
      <c r="K2021">
        <f t="shared" si="94"/>
        <v>1967</v>
      </c>
      <c r="L2021">
        <f t="shared" si="95"/>
        <v>7</v>
      </c>
    </row>
    <row r="2022" spans="1:12" x14ac:dyDescent="0.25">
      <c r="A2022" s="1">
        <v>24660</v>
      </c>
      <c r="B2022">
        <v>150.6</v>
      </c>
      <c r="C2022">
        <v>151.19999999999999</v>
      </c>
      <c r="D2022">
        <v>149.4</v>
      </c>
      <c r="E2022">
        <v>149.5</v>
      </c>
      <c r="G2022">
        <v>149.5</v>
      </c>
      <c r="H2022">
        <v>6005</v>
      </c>
      <c r="I2022">
        <v>19770</v>
      </c>
      <c r="J2022">
        <f t="shared" si="93"/>
        <v>54.963235294117652</v>
      </c>
      <c r="K2022">
        <f t="shared" si="94"/>
        <v>1967</v>
      </c>
      <c r="L2022">
        <f t="shared" si="95"/>
        <v>7</v>
      </c>
    </row>
    <row r="2023" spans="1:12" x14ac:dyDescent="0.25">
      <c r="A2023" s="1">
        <v>24663</v>
      </c>
      <c r="B2023">
        <v>150.6</v>
      </c>
      <c r="C2023">
        <v>152.6</v>
      </c>
      <c r="D2023">
        <v>150.30000000000001</v>
      </c>
      <c r="E2023">
        <v>150.30000000000001</v>
      </c>
      <c r="G2023">
        <v>150.30000000000001</v>
      </c>
      <c r="H2023">
        <v>4130</v>
      </c>
      <c r="I2023">
        <v>18840</v>
      </c>
      <c r="J2023">
        <f t="shared" si="93"/>
        <v>55.257352941176478</v>
      </c>
      <c r="K2023">
        <f t="shared" si="94"/>
        <v>1967</v>
      </c>
      <c r="L2023">
        <f t="shared" si="95"/>
        <v>7</v>
      </c>
    </row>
    <row r="2024" spans="1:12" x14ac:dyDescent="0.25">
      <c r="A2024" s="1">
        <v>24664</v>
      </c>
      <c r="B2024">
        <v>151</v>
      </c>
      <c r="C2024">
        <v>151.30000000000001</v>
      </c>
      <c r="D2024">
        <v>150</v>
      </c>
      <c r="E2024">
        <v>150.6</v>
      </c>
      <c r="G2024">
        <v>150.6</v>
      </c>
      <c r="H2024">
        <v>6550</v>
      </c>
      <c r="I2024">
        <v>16905</v>
      </c>
      <c r="J2024">
        <f t="shared" si="93"/>
        <v>55.367647058823529</v>
      </c>
      <c r="K2024">
        <f t="shared" si="94"/>
        <v>1967</v>
      </c>
      <c r="L2024">
        <f t="shared" si="95"/>
        <v>7</v>
      </c>
    </row>
    <row r="2025" spans="1:12" x14ac:dyDescent="0.25">
      <c r="A2025" s="1">
        <v>24665</v>
      </c>
      <c r="B2025">
        <v>149.30000000000001</v>
      </c>
      <c r="C2025">
        <v>150</v>
      </c>
      <c r="D2025">
        <v>148.30000000000001</v>
      </c>
      <c r="E2025">
        <v>149</v>
      </c>
      <c r="G2025">
        <v>149</v>
      </c>
      <c r="H2025">
        <v>2470</v>
      </c>
      <c r="I2025">
        <v>15745</v>
      </c>
      <c r="J2025">
        <f t="shared" si="93"/>
        <v>54.779411764705884</v>
      </c>
      <c r="K2025">
        <f t="shared" si="94"/>
        <v>1967</v>
      </c>
      <c r="L2025">
        <f t="shared" si="95"/>
        <v>7</v>
      </c>
    </row>
    <row r="2026" spans="1:12" x14ac:dyDescent="0.25">
      <c r="A2026" s="1">
        <v>24666</v>
      </c>
      <c r="B2026">
        <v>149.30000000000001</v>
      </c>
      <c r="C2026">
        <v>150.1</v>
      </c>
      <c r="D2026">
        <v>148.19999999999999</v>
      </c>
      <c r="E2026">
        <v>148.19999999999999</v>
      </c>
      <c r="G2026">
        <v>148.19999999999999</v>
      </c>
      <c r="H2026">
        <v>3265</v>
      </c>
      <c r="I2026">
        <v>14225</v>
      </c>
      <c r="J2026">
        <f t="shared" si="93"/>
        <v>54.485294117647058</v>
      </c>
      <c r="K2026">
        <f t="shared" si="94"/>
        <v>1967</v>
      </c>
      <c r="L2026">
        <f t="shared" si="95"/>
        <v>7</v>
      </c>
    </row>
    <row r="2027" spans="1:12" x14ac:dyDescent="0.25">
      <c r="A2027" s="1">
        <v>24667</v>
      </c>
      <c r="B2027">
        <v>147.6</v>
      </c>
      <c r="C2027">
        <v>148</v>
      </c>
      <c r="D2027">
        <v>146.5</v>
      </c>
      <c r="E2027">
        <v>147.1</v>
      </c>
      <c r="G2027">
        <v>147.1</v>
      </c>
      <c r="H2027">
        <v>3250</v>
      </c>
      <c r="I2027">
        <v>12610</v>
      </c>
      <c r="J2027">
        <f t="shared" si="93"/>
        <v>54.080882352941167</v>
      </c>
      <c r="K2027">
        <f t="shared" si="94"/>
        <v>1967</v>
      </c>
      <c r="L2027">
        <f t="shared" si="95"/>
        <v>7</v>
      </c>
    </row>
    <row r="2028" spans="1:12" x14ac:dyDescent="0.25">
      <c r="A2028" s="1">
        <v>24670</v>
      </c>
      <c r="B2028">
        <v>147.19999999999999</v>
      </c>
      <c r="C2028">
        <v>149.5</v>
      </c>
      <c r="D2028">
        <v>146.5</v>
      </c>
      <c r="E2028">
        <v>149.1</v>
      </c>
      <c r="G2028">
        <v>149.1</v>
      </c>
      <c r="H2028">
        <v>4505</v>
      </c>
      <c r="I2028">
        <v>9885</v>
      </c>
      <c r="J2028">
        <f t="shared" si="93"/>
        <v>54.816176470588232</v>
      </c>
      <c r="K2028">
        <f t="shared" si="94"/>
        <v>1967</v>
      </c>
      <c r="L2028">
        <f t="shared" si="95"/>
        <v>7</v>
      </c>
    </row>
    <row r="2029" spans="1:12" x14ac:dyDescent="0.25">
      <c r="A2029" s="1">
        <v>24671</v>
      </c>
      <c r="B2029">
        <v>149.1</v>
      </c>
      <c r="C2029">
        <v>151</v>
      </c>
      <c r="D2029">
        <v>149</v>
      </c>
      <c r="E2029">
        <v>150.4</v>
      </c>
      <c r="G2029">
        <v>150.4</v>
      </c>
      <c r="H2029">
        <v>3815</v>
      </c>
      <c r="I2029">
        <v>7475</v>
      </c>
      <c r="J2029">
        <f t="shared" si="93"/>
        <v>55.294117647058826</v>
      </c>
      <c r="K2029">
        <f t="shared" si="94"/>
        <v>1967</v>
      </c>
      <c r="L2029">
        <f t="shared" si="95"/>
        <v>7</v>
      </c>
    </row>
    <row r="2030" spans="1:12" x14ac:dyDescent="0.25">
      <c r="A2030" s="1">
        <v>24672</v>
      </c>
      <c r="B2030">
        <v>150.6</v>
      </c>
      <c r="C2030">
        <v>151.6</v>
      </c>
      <c r="D2030">
        <v>150.19999999999999</v>
      </c>
      <c r="E2030">
        <v>151.30000000000001</v>
      </c>
      <c r="G2030">
        <v>151.30000000000001</v>
      </c>
      <c r="H2030">
        <v>5400</v>
      </c>
      <c r="I2030">
        <v>4755</v>
      </c>
      <c r="J2030">
        <f t="shared" si="93"/>
        <v>55.625000000000007</v>
      </c>
      <c r="K2030">
        <f t="shared" si="94"/>
        <v>1967</v>
      </c>
      <c r="L2030">
        <f t="shared" si="95"/>
        <v>7</v>
      </c>
    </row>
    <row r="2031" spans="1:12" x14ac:dyDescent="0.25">
      <c r="A2031" s="1">
        <v>24673</v>
      </c>
      <c r="B2031">
        <v>151.30000000000001</v>
      </c>
      <c r="C2031">
        <v>153</v>
      </c>
      <c r="D2031">
        <v>151</v>
      </c>
      <c r="E2031">
        <v>151.30000000000001</v>
      </c>
      <c r="G2031">
        <v>151.30000000000001</v>
      </c>
      <c r="H2031">
        <v>3650</v>
      </c>
      <c r="I2031">
        <v>2410</v>
      </c>
      <c r="J2031">
        <f t="shared" si="93"/>
        <v>55.625000000000007</v>
      </c>
      <c r="K2031">
        <f t="shared" si="94"/>
        <v>1967</v>
      </c>
      <c r="L2031">
        <f t="shared" si="95"/>
        <v>7</v>
      </c>
    </row>
    <row r="2032" spans="1:12" x14ac:dyDescent="0.25">
      <c r="A2032" s="1">
        <v>24674</v>
      </c>
      <c r="B2032">
        <v>153.1</v>
      </c>
      <c r="C2032">
        <v>155.6</v>
      </c>
      <c r="D2032">
        <v>152.4</v>
      </c>
      <c r="E2032">
        <v>155.19999999999999</v>
      </c>
      <c r="G2032">
        <v>155.19999999999999</v>
      </c>
      <c r="H2032">
        <v>12030</v>
      </c>
      <c r="I2032">
        <v>56830</v>
      </c>
      <c r="J2032">
        <f t="shared" si="93"/>
        <v>57.058823529411761</v>
      </c>
      <c r="K2032">
        <f t="shared" si="94"/>
        <v>1967</v>
      </c>
      <c r="L2032">
        <f t="shared" si="95"/>
        <v>7</v>
      </c>
    </row>
    <row r="2033" spans="1:12" x14ac:dyDescent="0.25">
      <c r="A2033" s="1">
        <v>24677</v>
      </c>
      <c r="B2033">
        <v>153.6</v>
      </c>
      <c r="C2033">
        <v>154.6</v>
      </c>
      <c r="D2033">
        <v>153.6</v>
      </c>
      <c r="E2033">
        <v>153.6</v>
      </c>
      <c r="G2033">
        <v>153.6</v>
      </c>
      <c r="H2033">
        <v>12830</v>
      </c>
      <c r="I2033">
        <v>57000</v>
      </c>
      <c r="J2033">
        <f t="shared" si="93"/>
        <v>56.470588235294116</v>
      </c>
      <c r="K2033">
        <f t="shared" si="94"/>
        <v>1967</v>
      </c>
      <c r="L2033">
        <f t="shared" si="95"/>
        <v>7</v>
      </c>
    </row>
    <row r="2034" spans="1:12" x14ac:dyDescent="0.25">
      <c r="A2034" s="1">
        <v>24678</v>
      </c>
      <c r="B2034">
        <v>154</v>
      </c>
      <c r="C2034">
        <v>155.1</v>
      </c>
      <c r="D2034">
        <v>153.19999999999999</v>
      </c>
      <c r="E2034">
        <v>154.69999999999999</v>
      </c>
      <c r="G2034">
        <v>154.69999999999999</v>
      </c>
      <c r="H2034">
        <v>10245</v>
      </c>
      <c r="I2034">
        <v>55820</v>
      </c>
      <c r="J2034">
        <f t="shared" si="93"/>
        <v>56.875</v>
      </c>
      <c r="K2034">
        <f t="shared" si="94"/>
        <v>1967</v>
      </c>
      <c r="L2034">
        <f t="shared" si="95"/>
        <v>7</v>
      </c>
    </row>
    <row r="2035" spans="1:12" x14ac:dyDescent="0.25">
      <c r="A2035" s="1">
        <v>24679</v>
      </c>
      <c r="B2035">
        <v>155.4</v>
      </c>
      <c r="C2035">
        <v>157.19999999999999</v>
      </c>
      <c r="D2035">
        <v>155.4</v>
      </c>
      <c r="E2035">
        <v>156.30000000000001</v>
      </c>
      <c r="G2035">
        <v>156.30000000000001</v>
      </c>
      <c r="H2035">
        <v>8185</v>
      </c>
      <c r="I2035">
        <v>55020</v>
      </c>
      <c r="J2035">
        <f t="shared" si="93"/>
        <v>57.463235294117652</v>
      </c>
      <c r="K2035">
        <f t="shared" si="94"/>
        <v>1967</v>
      </c>
      <c r="L2035">
        <f t="shared" si="95"/>
        <v>7</v>
      </c>
    </row>
    <row r="2036" spans="1:12" x14ac:dyDescent="0.25">
      <c r="A2036" s="1">
        <v>24680</v>
      </c>
      <c r="B2036">
        <v>156.19999999999999</v>
      </c>
      <c r="C2036">
        <v>156.4</v>
      </c>
      <c r="D2036">
        <v>155.30000000000001</v>
      </c>
      <c r="E2036">
        <v>155.4</v>
      </c>
      <c r="G2036">
        <v>155.4</v>
      </c>
      <c r="H2036">
        <v>14360</v>
      </c>
      <c r="I2036">
        <v>52620</v>
      </c>
      <c r="J2036">
        <f t="shared" si="93"/>
        <v>57.132352941176471</v>
      </c>
      <c r="K2036">
        <f t="shared" si="94"/>
        <v>1967</v>
      </c>
      <c r="L2036">
        <f t="shared" si="95"/>
        <v>7</v>
      </c>
    </row>
    <row r="2037" spans="1:12" x14ac:dyDescent="0.25">
      <c r="A2037" s="1">
        <v>24681</v>
      </c>
      <c r="B2037">
        <v>155.30000000000001</v>
      </c>
      <c r="C2037">
        <v>155.30000000000001</v>
      </c>
      <c r="D2037">
        <v>153.6</v>
      </c>
      <c r="E2037">
        <v>153.69999999999999</v>
      </c>
      <c r="G2037">
        <v>153.69999999999999</v>
      </c>
      <c r="H2037">
        <v>7100</v>
      </c>
      <c r="I2037">
        <v>52525</v>
      </c>
      <c r="J2037">
        <f t="shared" si="93"/>
        <v>56.507352941176471</v>
      </c>
      <c r="K2037">
        <f t="shared" si="94"/>
        <v>1967</v>
      </c>
      <c r="L2037">
        <f t="shared" si="95"/>
        <v>7</v>
      </c>
    </row>
    <row r="2038" spans="1:12" x14ac:dyDescent="0.25">
      <c r="A2038" s="1">
        <v>24684</v>
      </c>
      <c r="B2038">
        <v>154.19999999999999</v>
      </c>
      <c r="C2038">
        <v>154.4</v>
      </c>
      <c r="D2038">
        <v>152.6</v>
      </c>
      <c r="E2038">
        <v>153.4</v>
      </c>
      <c r="G2038">
        <v>153.4</v>
      </c>
      <c r="H2038">
        <v>9830</v>
      </c>
      <c r="I2038">
        <v>51785</v>
      </c>
      <c r="J2038">
        <f t="shared" si="93"/>
        <v>56.397058823529413</v>
      </c>
      <c r="K2038">
        <f t="shared" si="94"/>
        <v>1967</v>
      </c>
      <c r="L2038">
        <f t="shared" si="95"/>
        <v>7</v>
      </c>
    </row>
    <row r="2039" spans="1:12" x14ac:dyDescent="0.25">
      <c r="A2039" s="1">
        <v>24685</v>
      </c>
      <c r="B2039">
        <v>153.5</v>
      </c>
      <c r="C2039">
        <v>153.6</v>
      </c>
      <c r="D2039">
        <v>151.6</v>
      </c>
      <c r="E2039">
        <v>152.69999999999999</v>
      </c>
      <c r="G2039">
        <v>152.69999999999999</v>
      </c>
      <c r="H2039">
        <v>8505</v>
      </c>
      <c r="I2039">
        <v>51835</v>
      </c>
      <c r="J2039">
        <f t="shared" si="93"/>
        <v>56.139705882352942</v>
      </c>
      <c r="K2039">
        <f t="shared" si="94"/>
        <v>1967</v>
      </c>
      <c r="L2039">
        <f t="shared" si="95"/>
        <v>8</v>
      </c>
    </row>
    <row r="2040" spans="1:12" x14ac:dyDescent="0.25">
      <c r="A2040" s="1">
        <v>24686</v>
      </c>
      <c r="B2040">
        <v>152.19999999999999</v>
      </c>
      <c r="C2040">
        <v>154.30000000000001</v>
      </c>
      <c r="D2040">
        <v>151.69999999999999</v>
      </c>
      <c r="E2040">
        <v>153.6</v>
      </c>
      <c r="G2040">
        <v>153.6</v>
      </c>
      <c r="H2040">
        <v>15065</v>
      </c>
      <c r="I2040">
        <v>49220</v>
      </c>
      <c r="J2040">
        <f t="shared" si="93"/>
        <v>56.470588235294116</v>
      </c>
      <c r="K2040">
        <f t="shared" si="94"/>
        <v>1967</v>
      </c>
      <c r="L2040">
        <f t="shared" si="95"/>
        <v>8</v>
      </c>
    </row>
    <row r="2041" spans="1:12" x14ac:dyDescent="0.25">
      <c r="A2041" s="1">
        <v>24687</v>
      </c>
      <c r="B2041">
        <v>154</v>
      </c>
      <c r="C2041">
        <v>156</v>
      </c>
      <c r="D2041">
        <v>154</v>
      </c>
      <c r="E2041">
        <v>155.19999999999999</v>
      </c>
      <c r="G2041">
        <v>155.19999999999999</v>
      </c>
      <c r="H2041">
        <v>10605</v>
      </c>
      <c r="I2041">
        <v>47605</v>
      </c>
      <c r="J2041">
        <f t="shared" si="93"/>
        <v>57.058823529411761</v>
      </c>
      <c r="K2041">
        <f t="shared" si="94"/>
        <v>1967</v>
      </c>
      <c r="L2041">
        <f t="shared" si="95"/>
        <v>8</v>
      </c>
    </row>
    <row r="2042" spans="1:12" x14ac:dyDescent="0.25">
      <c r="A2042" s="1">
        <v>24688</v>
      </c>
      <c r="B2042">
        <v>154.6</v>
      </c>
      <c r="C2042">
        <v>156</v>
      </c>
      <c r="D2042">
        <v>154.30000000000001</v>
      </c>
      <c r="E2042">
        <v>155.30000000000001</v>
      </c>
      <c r="G2042">
        <v>155.30000000000001</v>
      </c>
      <c r="H2042">
        <v>11460</v>
      </c>
      <c r="I2042">
        <v>45005</v>
      </c>
      <c r="J2042">
        <f t="shared" si="93"/>
        <v>57.095588235294123</v>
      </c>
      <c r="K2042">
        <f t="shared" si="94"/>
        <v>1967</v>
      </c>
      <c r="L2042">
        <f t="shared" si="95"/>
        <v>8</v>
      </c>
    </row>
    <row r="2043" spans="1:12" x14ac:dyDescent="0.25">
      <c r="A2043" s="1">
        <v>24691</v>
      </c>
      <c r="B2043">
        <v>154.6</v>
      </c>
      <c r="C2043">
        <v>154.6</v>
      </c>
      <c r="D2043">
        <v>153.1</v>
      </c>
      <c r="E2043">
        <v>153.6</v>
      </c>
      <c r="G2043">
        <v>153.6</v>
      </c>
      <c r="H2043">
        <v>8890</v>
      </c>
      <c r="I2043">
        <v>43140</v>
      </c>
      <c r="J2043">
        <f t="shared" si="93"/>
        <v>56.470588235294116</v>
      </c>
      <c r="K2043">
        <f t="shared" si="94"/>
        <v>1967</v>
      </c>
      <c r="L2043">
        <f t="shared" si="95"/>
        <v>8</v>
      </c>
    </row>
    <row r="2044" spans="1:12" x14ac:dyDescent="0.25">
      <c r="A2044" s="1">
        <v>24692</v>
      </c>
      <c r="B2044">
        <v>153</v>
      </c>
      <c r="C2044">
        <v>153.4</v>
      </c>
      <c r="D2044">
        <v>152</v>
      </c>
      <c r="E2044">
        <v>152.5</v>
      </c>
      <c r="G2044">
        <v>152.5</v>
      </c>
      <c r="H2044">
        <v>4770</v>
      </c>
      <c r="I2044">
        <v>42265</v>
      </c>
      <c r="J2044">
        <f t="shared" si="93"/>
        <v>56.066176470588232</v>
      </c>
      <c r="K2044">
        <f t="shared" si="94"/>
        <v>1967</v>
      </c>
      <c r="L2044">
        <f t="shared" si="95"/>
        <v>8</v>
      </c>
    </row>
    <row r="2045" spans="1:12" x14ac:dyDescent="0.25">
      <c r="A2045" s="1">
        <v>24693</v>
      </c>
      <c r="B2045">
        <v>152.4</v>
      </c>
      <c r="C2045">
        <v>152.4</v>
      </c>
      <c r="D2045">
        <v>150</v>
      </c>
      <c r="E2045">
        <v>150.1</v>
      </c>
      <c r="G2045">
        <v>150.1</v>
      </c>
      <c r="H2045">
        <v>7115</v>
      </c>
      <c r="I2045">
        <v>41875</v>
      </c>
      <c r="J2045">
        <f t="shared" si="93"/>
        <v>55.183823529411761</v>
      </c>
      <c r="K2045">
        <f t="shared" si="94"/>
        <v>1967</v>
      </c>
      <c r="L2045">
        <f t="shared" si="95"/>
        <v>8</v>
      </c>
    </row>
    <row r="2046" spans="1:12" x14ac:dyDescent="0.25">
      <c r="A2046" s="1">
        <v>24694</v>
      </c>
      <c r="B2046">
        <v>149.5</v>
      </c>
      <c r="C2046">
        <v>149.69999999999999</v>
      </c>
      <c r="D2046">
        <v>148.6</v>
      </c>
      <c r="E2046">
        <v>149.19999999999999</v>
      </c>
      <c r="G2046">
        <v>149.19999999999999</v>
      </c>
      <c r="H2046">
        <v>6795</v>
      </c>
      <c r="I2046">
        <v>41400</v>
      </c>
      <c r="J2046">
        <f t="shared" si="93"/>
        <v>54.852941176470587</v>
      </c>
      <c r="K2046">
        <f t="shared" si="94"/>
        <v>1967</v>
      </c>
      <c r="L2046">
        <f t="shared" si="95"/>
        <v>8</v>
      </c>
    </row>
    <row r="2047" spans="1:12" x14ac:dyDescent="0.25">
      <c r="A2047" s="1">
        <v>24695</v>
      </c>
      <c r="B2047">
        <v>150</v>
      </c>
      <c r="C2047">
        <v>151.4</v>
      </c>
      <c r="D2047">
        <v>150</v>
      </c>
      <c r="E2047">
        <v>151.19999999999999</v>
      </c>
      <c r="G2047">
        <v>151.19999999999999</v>
      </c>
      <c r="H2047">
        <v>5295</v>
      </c>
      <c r="I2047">
        <v>41180</v>
      </c>
      <c r="J2047">
        <f t="shared" si="93"/>
        <v>55.588235294117638</v>
      </c>
      <c r="K2047">
        <f t="shared" si="94"/>
        <v>1967</v>
      </c>
      <c r="L2047">
        <f t="shared" si="95"/>
        <v>8</v>
      </c>
    </row>
    <row r="2048" spans="1:12" x14ac:dyDescent="0.25">
      <c r="A2048" s="1">
        <v>24698</v>
      </c>
      <c r="B2048">
        <v>151.19999999999999</v>
      </c>
      <c r="C2048">
        <v>152</v>
      </c>
      <c r="D2048">
        <v>147.19999999999999</v>
      </c>
      <c r="E2048">
        <v>147.19999999999999</v>
      </c>
      <c r="G2048">
        <v>147.19999999999999</v>
      </c>
      <c r="H2048">
        <v>4255</v>
      </c>
      <c r="I2048">
        <v>40215</v>
      </c>
      <c r="J2048">
        <f t="shared" si="93"/>
        <v>54.117647058823529</v>
      </c>
      <c r="K2048">
        <f t="shared" si="94"/>
        <v>1967</v>
      </c>
      <c r="L2048">
        <f t="shared" si="95"/>
        <v>8</v>
      </c>
    </row>
    <row r="2049" spans="1:12" x14ac:dyDescent="0.25">
      <c r="A2049" s="1">
        <v>24699</v>
      </c>
      <c r="B2049">
        <v>146.5</v>
      </c>
      <c r="C2049">
        <v>148.19999999999999</v>
      </c>
      <c r="D2049">
        <v>146</v>
      </c>
      <c r="E2049">
        <v>146.69999999999999</v>
      </c>
      <c r="G2049">
        <v>146.69999999999999</v>
      </c>
      <c r="H2049">
        <v>7305</v>
      </c>
      <c r="I2049">
        <v>39105</v>
      </c>
      <c r="J2049">
        <f t="shared" si="93"/>
        <v>53.933823529411761</v>
      </c>
      <c r="K2049">
        <f t="shared" si="94"/>
        <v>1967</v>
      </c>
      <c r="L2049">
        <f t="shared" si="95"/>
        <v>8</v>
      </c>
    </row>
    <row r="2050" spans="1:12" x14ac:dyDescent="0.25">
      <c r="A2050" s="1">
        <v>24700</v>
      </c>
      <c r="B2050">
        <v>146.6</v>
      </c>
      <c r="C2050">
        <v>148.19999999999999</v>
      </c>
      <c r="D2050">
        <v>146.6</v>
      </c>
      <c r="E2050">
        <v>147.69999999999999</v>
      </c>
      <c r="G2050">
        <v>147.69999999999999</v>
      </c>
      <c r="H2050">
        <v>5880</v>
      </c>
      <c r="I2050">
        <v>37730</v>
      </c>
      <c r="J2050">
        <f t="shared" ref="J2050:J2113" si="96">G2050/100*5000/136</f>
        <v>54.30147058823529</v>
      </c>
      <c r="K2050">
        <f t="shared" ref="K2050:K2113" si="97">YEAR(A2050)</f>
        <v>1967</v>
      </c>
      <c r="L2050">
        <f t="shared" ref="L2050:L2113" si="98">MONTH(A2050)</f>
        <v>8</v>
      </c>
    </row>
    <row r="2051" spans="1:12" x14ac:dyDescent="0.25">
      <c r="A2051" s="1">
        <v>24701</v>
      </c>
      <c r="B2051">
        <v>148.19999999999999</v>
      </c>
      <c r="C2051">
        <v>148.6</v>
      </c>
      <c r="D2051">
        <v>147</v>
      </c>
      <c r="E2051">
        <v>148.1</v>
      </c>
      <c r="G2051">
        <v>148.1</v>
      </c>
      <c r="H2051">
        <v>3665</v>
      </c>
      <c r="I2051">
        <v>36090</v>
      </c>
      <c r="J2051">
        <f t="shared" si="96"/>
        <v>54.448529411764696</v>
      </c>
      <c r="K2051">
        <f t="shared" si="97"/>
        <v>1967</v>
      </c>
      <c r="L2051">
        <f t="shared" si="98"/>
        <v>8</v>
      </c>
    </row>
    <row r="2052" spans="1:12" x14ac:dyDescent="0.25">
      <c r="A2052" s="1">
        <v>24702</v>
      </c>
      <c r="B2052">
        <v>148.5</v>
      </c>
      <c r="C2052">
        <v>150.1</v>
      </c>
      <c r="D2052">
        <v>148.19999999999999</v>
      </c>
      <c r="E2052">
        <v>150</v>
      </c>
      <c r="G2052">
        <v>150</v>
      </c>
      <c r="H2052">
        <v>2530</v>
      </c>
      <c r="I2052">
        <v>35520</v>
      </c>
      <c r="J2052">
        <f t="shared" si="96"/>
        <v>55.147058823529413</v>
      </c>
      <c r="K2052">
        <f t="shared" si="97"/>
        <v>1967</v>
      </c>
      <c r="L2052">
        <f t="shared" si="98"/>
        <v>8</v>
      </c>
    </row>
    <row r="2053" spans="1:12" x14ac:dyDescent="0.25">
      <c r="A2053" s="1">
        <v>24705</v>
      </c>
      <c r="B2053">
        <v>149.1</v>
      </c>
      <c r="C2053">
        <v>149.19999999999999</v>
      </c>
      <c r="D2053">
        <v>147.19999999999999</v>
      </c>
      <c r="E2053">
        <v>147.6</v>
      </c>
      <c r="G2053">
        <v>147.6</v>
      </c>
      <c r="H2053">
        <v>4055</v>
      </c>
      <c r="I2053">
        <v>33955</v>
      </c>
      <c r="J2053">
        <f t="shared" si="96"/>
        <v>54.264705882352942</v>
      </c>
      <c r="K2053">
        <f t="shared" si="97"/>
        <v>1967</v>
      </c>
      <c r="L2053">
        <f t="shared" si="98"/>
        <v>8</v>
      </c>
    </row>
    <row r="2054" spans="1:12" x14ac:dyDescent="0.25">
      <c r="A2054" s="1">
        <v>24706</v>
      </c>
      <c r="B2054">
        <v>147.30000000000001</v>
      </c>
      <c r="C2054">
        <v>148.69999999999999</v>
      </c>
      <c r="D2054">
        <v>146.6</v>
      </c>
      <c r="E2054">
        <v>148.6</v>
      </c>
      <c r="G2054">
        <v>148.6</v>
      </c>
      <c r="H2054">
        <v>4970</v>
      </c>
      <c r="I2054">
        <v>34015</v>
      </c>
      <c r="J2054">
        <f t="shared" si="96"/>
        <v>54.632352941176471</v>
      </c>
      <c r="K2054">
        <f t="shared" si="97"/>
        <v>1967</v>
      </c>
      <c r="L2054">
        <f t="shared" si="98"/>
        <v>8</v>
      </c>
    </row>
    <row r="2055" spans="1:12" x14ac:dyDescent="0.25">
      <c r="A2055" s="1">
        <v>24707</v>
      </c>
      <c r="B2055">
        <v>149</v>
      </c>
      <c r="C2055">
        <v>149.5</v>
      </c>
      <c r="D2055">
        <v>147.69999999999999</v>
      </c>
      <c r="E2055">
        <v>148.1</v>
      </c>
      <c r="G2055">
        <v>148.1</v>
      </c>
      <c r="H2055">
        <v>5065</v>
      </c>
      <c r="I2055">
        <v>32170</v>
      </c>
      <c r="J2055">
        <f t="shared" si="96"/>
        <v>54.448529411764696</v>
      </c>
      <c r="K2055">
        <f t="shared" si="97"/>
        <v>1967</v>
      </c>
      <c r="L2055">
        <f t="shared" si="98"/>
        <v>8</v>
      </c>
    </row>
    <row r="2056" spans="1:12" x14ac:dyDescent="0.25">
      <c r="A2056" s="1">
        <v>24708</v>
      </c>
      <c r="B2056">
        <v>147.19999999999999</v>
      </c>
      <c r="C2056">
        <v>147.6</v>
      </c>
      <c r="D2056">
        <v>146.69999999999999</v>
      </c>
      <c r="E2056">
        <v>147.30000000000001</v>
      </c>
      <c r="G2056">
        <v>147.30000000000001</v>
      </c>
      <c r="H2056">
        <v>3040</v>
      </c>
      <c r="I2056">
        <v>31045</v>
      </c>
      <c r="J2056">
        <f t="shared" si="96"/>
        <v>54.154411764705884</v>
      </c>
      <c r="K2056">
        <f t="shared" si="97"/>
        <v>1967</v>
      </c>
      <c r="L2056">
        <f t="shared" si="98"/>
        <v>8</v>
      </c>
    </row>
    <row r="2057" spans="1:12" x14ac:dyDescent="0.25">
      <c r="A2057" s="1">
        <v>24709</v>
      </c>
      <c r="B2057">
        <v>146.6</v>
      </c>
      <c r="C2057">
        <v>147.1</v>
      </c>
      <c r="D2057">
        <v>146.19999999999999</v>
      </c>
      <c r="E2057">
        <v>146.30000000000001</v>
      </c>
      <c r="G2057">
        <v>146.30000000000001</v>
      </c>
      <c r="H2057">
        <v>4695</v>
      </c>
      <c r="I2057">
        <v>29050</v>
      </c>
      <c r="J2057">
        <f t="shared" si="96"/>
        <v>53.786764705882355</v>
      </c>
      <c r="K2057">
        <f t="shared" si="97"/>
        <v>1967</v>
      </c>
      <c r="L2057">
        <f t="shared" si="98"/>
        <v>8</v>
      </c>
    </row>
    <row r="2058" spans="1:12" x14ac:dyDescent="0.25">
      <c r="A2058" s="1">
        <v>24712</v>
      </c>
      <c r="B2058">
        <v>145.19999999999999</v>
      </c>
      <c r="C2058">
        <v>145.30000000000001</v>
      </c>
      <c r="D2058">
        <v>143.19999999999999</v>
      </c>
      <c r="E2058">
        <v>143.4</v>
      </c>
      <c r="G2058">
        <v>143.4</v>
      </c>
      <c r="H2058">
        <v>2460</v>
      </c>
      <c r="I2058">
        <v>27955</v>
      </c>
      <c r="J2058">
        <f t="shared" si="96"/>
        <v>52.720588235294123</v>
      </c>
      <c r="K2058">
        <f t="shared" si="97"/>
        <v>1967</v>
      </c>
      <c r="L2058">
        <f t="shared" si="98"/>
        <v>8</v>
      </c>
    </row>
    <row r="2059" spans="1:12" x14ac:dyDescent="0.25">
      <c r="A2059" s="1">
        <v>24713</v>
      </c>
      <c r="B2059">
        <v>142.6</v>
      </c>
      <c r="C2059">
        <v>143.69999999999999</v>
      </c>
      <c r="D2059">
        <v>142.30000000000001</v>
      </c>
      <c r="E2059">
        <v>142.6</v>
      </c>
      <c r="G2059">
        <v>142.6</v>
      </c>
      <c r="H2059">
        <v>7345</v>
      </c>
      <c r="I2059">
        <v>25075</v>
      </c>
      <c r="J2059">
        <f t="shared" si="96"/>
        <v>52.426470588235297</v>
      </c>
      <c r="K2059">
        <f t="shared" si="97"/>
        <v>1967</v>
      </c>
      <c r="L2059">
        <f t="shared" si="98"/>
        <v>8</v>
      </c>
    </row>
    <row r="2060" spans="1:12" x14ac:dyDescent="0.25">
      <c r="A2060" s="1">
        <v>24714</v>
      </c>
      <c r="B2060">
        <v>143.1</v>
      </c>
      <c r="C2060">
        <v>144.19999999999999</v>
      </c>
      <c r="D2060">
        <v>143</v>
      </c>
      <c r="E2060">
        <v>143.69999999999999</v>
      </c>
      <c r="G2060">
        <v>143.69999999999999</v>
      </c>
      <c r="H2060">
        <v>9475</v>
      </c>
      <c r="I2060">
        <v>24205</v>
      </c>
      <c r="J2060">
        <f t="shared" si="96"/>
        <v>52.830882352941167</v>
      </c>
      <c r="K2060">
        <f t="shared" si="97"/>
        <v>1967</v>
      </c>
      <c r="L2060">
        <f t="shared" si="98"/>
        <v>8</v>
      </c>
    </row>
    <row r="2061" spans="1:12" x14ac:dyDescent="0.25">
      <c r="A2061" s="1">
        <v>24715</v>
      </c>
      <c r="B2061">
        <v>143.6</v>
      </c>
      <c r="C2061">
        <v>145.69999999999999</v>
      </c>
      <c r="D2061">
        <v>143.6</v>
      </c>
      <c r="E2061">
        <v>145</v>
      </c>
      <c r="G2061">
        <v>145</v>
      </c>
      <c r="H2061">
        <v>7025</v>
      </c>
      <c r="I2061">
        <v>23760</v>
      </c>
      <c r="J2061">
        <f t="shared" si="96"/>
        <v>53.308823529411768</v>
      </c>
      <c r="K2061">
        <f t="shared" si="97"/>
        <v>1967</v>
      </c>
      <c r="L2061">
        <f t="shared" si="98"/>
        <v>8</v>
      </c>
    </row>
    <row r="2062" spans="1:12" x14ac:dyDescent="0.25">
      <c r="A2062" s="1">
        <v>24716</v>
      </c>
      <c r="B2062">
        <v>144.4</v>
      </c>
      <c r="C2062">
        <v>145.5</v>
      </c>
      <c r="D2062">
        <v>144.1</v>
      </c>
      <c r="E2062">
        <v>145.30000000000001</v>
      </c>
      <c r="G2062">
        <v>145.30000000000001</v>
      </c>
      <c r="H2062">
        <v>11260</v>
      </c>
      <c r="I2062">
        <v>21075</v>
      </c>
      <c r="J2062">
        <f t="shared" si="96"/>
        <v>53.419117647058826</v>
      </c>
      <c r="K2062">
        <f t="shared" si="97"/>
        <v>1967</v>
      </c>
      <c r="L2062">
        <f t="shared" si="98"/>
        <v>9</v>
      </c>
    </row>
    <row r="2063" spans="1:12" x14ac:dyDescent="0.25">
      <c r="A2063" s="1">
        <v>24720</v>
      </c>
      <c r="B2063">
        <v>144.5</v>
      </c>
      <c r="C2063">
        <v>146.6</v>
      </c>
      <c r="D2063">
        <v>143.69999999999999</v>
      </c>
      <c r="E2063">
        <v>146.5</v>
      </c>
      <c r="G2063">
        <v>146.5</v>
      </c>
      <c r="H2063">
        <v>4740</v>
      </c>
      <c r="I2063">
        <v>15945</v>
      </c>
      <c r="J2063">
        <f t="shared" si="96"/>
        <v>53.860294117647058</v>
      </c>
      <c r="K2063">
        <f t="shared" si="97"/>
        <v>1967</v>
      </c>
      <c r="L2063">
        <f t="shared" si="98"/>
        <v>9</v>
      </c>
    </row>
    <row r="2064" spans="1:12" x14ac:dyDescent="0.25">
      <c r="A2064" s="1">
        <v>24721</v>
      </c>
      <c r="B2064">
        <v>145.4</v>
      </c>
      <c r="C2064">
        <v>147.30000000000001</v>
      </c>
      <c r="D2064">
        <v>143.6</v>
      </c>
      <c r="E2064">
        <v>146.6</v>
      </c>
      <c r="G2064">
        <v>146.6</v>
      </c>
      <c r="H2064">
        <v>7625</v>
      </c>
      <c r="I2064">
        <v>14855</v>
      </c>
      <c r="J2064">
        <f t="shared" si="96"/>
        <v>53.897058823529413</v>
      </c>
      <c r="K2064">
        <f t="shared" si="97"/>
        <v>1967</v>
      </c>
      <c r="L2064">
        <f t="shared" si="98"/>
        <v>9</v>
      </c>
    </row>
    <row r="2065" spans="1:12" x14ac:dyDescent="0.25">
      <c r="A2065" s="1">
        <v>24722</v>
      </c>
      <c r="B2065">
        <v>145.6</v>
      </c>
      <c r="C2065">
        <v>146.69999999999999</v>
      </c>
      <c r="D2065">
        <v>144.4</v>
      </c>
      <c r="E2065">
        <v>144.5</v>
      </c>
      <c r="G2065">
        <v>144.5</v>
      </c>
      <c r="H2065">
        <v>10610</v>
      </c>
      <c r="I2065">
        <v>12075</v>
      </c>
      <c r="J2065">
        <f t="shared" si="96"/>
        <v>53.125</v>
      </c>
      <c r="K2065">
        <f t="shared" si="97"/>
        <v>1967</v>
      </c>
      <c r="L2065">
        <f t="shared" si="98"/>
        <v>9</v>
      </c>
    </row>
    <row r="2066" spans="1:12" x14ac:dyDescent="0.25">
      <c r="A2066" s="1">
        <v>24723</v>
      </c>
      <c r="B2066">
        <v>144.19999999999999</v>
      </c>
      <c r="C2066">
        <v>146.30000000000001</v>
      </c>
      <c r="D2066">
        <v>144.19999999999999</v>
      </c>
      <c r="E2066">
        <v>145.6</v>
      </c>
      <c r="G2066">
        <v>145.6</v>
      </c>
      <c r="H2066">
        <v>7025</v>
      </c>
      <c r="I2066">
        <v>8550</v>
      </c>
      <c r="J2066">
        <f t="shared" si="96"/>
        <v>53.529411764705884</v>
      </c>
      <c r="K2066">
        <f t="shared" si="97"/>
        <v>1967</v>
      </c>
      <c r="L2066">
        <f t="shared" si="98"/>
        <v>9</v>
      </c>
    </row>
    <row r="2067" spans="1:12" x14ac:dyDescent="0.25">
      <c r="A2067" s="1">
        <v>24726</v>
      </c>
      <c r="B2067">
        <v>145.69999999999999</v>
      </c>
      <c r="C2067">
        <v>146.4</v>
      </c>
      <c r="D2067">
        <v>145.19999999999999</v>
      </c>
      <c r="E2067">
        <v>146.1</v>
      </c>
      <c r="G2067">
        <v>146.1</v>
      </c>
      <c r="H2067">
        <v>2145</v>
      </c>
      <c r="I2067">
        <v>6320</v>
      </c>
      <c r="J2067">
        <f t="shared" si="96"/>
        <v>53.713235294117638</v>
      </c>
      <c r="K2067">
        <f t="shared" si="97"/>
        <v>1967</v>
      </c>
      <c r="L2067">
        <f t="shared" si="98"/>
        <v>9</v>
      </c>
    </row>
    <row r="2068" spans="1:12" x14ac:dyDescent="0.25">
      <c r="A2068" s="1">
        <v>24727</v>
      </c>
      <c r="B2068">
        <v>146</v>
      </c>
      <c r="C2068">
        <v>147.5</v>
      </c>
      <c r="D2068">
        <v>145.6</v>
      </c>
      <c r="E2068">
        <v>146.5</v>
      </c>
      <c r="G2068">
        <v>146.5</v>
      </c>
      <c r="H2068">
        <v>1390</v>
      </c>
      <c r="I2068">
        <v>5835</v>
      </c>
      <c r="J2068">
        <f t="shared" si="96"/>
        <v>53.860294117647058</v>
      </c>
      <c r="K2068">
        <f t="shared" si="97"/>
        <v>1967</v>
      </c>
      <c r="L2068">
        <f t="shared" si="98"/>
        <v>9</v>
      </c>
    </row>
    <row r="2069" spans="1:12" x14ac:dyDescent="0.25">
      <c r="A2069" s="1">
        <v>24728</v>
      </c>
      <c r="B2069">
        <v>147</v>
      </c>
      <c r="C2069">
        <v>148</v>
      </c>
      <c r="D2069">
        <v>147</v>
      </c>
      <c r="E2069">
        <v>147.4</v>
      </c>
      <c r="G2069">
        <v>147.4</v>
      </c>
      <c r="H2069">
        <v>2570</v>
      </c>
      <c r="I2069">
        <v>5045</v>
      </c>
      <c r="J2069">
        <f t="shared" si="96"/>
        <v>54.191176470588232</v>
      </c>
      <c r="K2069">
        <f t="shared" si="97"/>
        <v>1967</v>
      </c>
      <c r="L2069">
        <f t="shared" si="98"/>
        <v>9</v>
      </c>
    </row>
    <row r="2070" spans="1:12" x14ac:dyDescent="0.25">
      <c r="A2070" s="1">
        <v>24729</v>
      </c>
      <c r="B2070">
        <v>147.4</v>
      </c>
      <c r="C2070">
        <v>147.6</v>
      </c>
      <c r="D2070">
        <v>147</v>
      </c>
      <c r="E2070">
        <v>147.6</v>
      </c>
      <c r="G2070">
        <v>147.6</v>
      </c>
      <c r="H2070">
        <v>845</v>
      </c>
      <c r="I2070">
        <v>4440</v>
      </c>
      <c r="J2070">
        <f t="shared" si="96"/>
        <v>54.264705882352942</v>
      </c>
      <c r="K2070">
        <f t="shared" si="97"/>
        <v>1967</v>
      </c>
      <c r="L2070">
        <f t="shared" si="98"/>
        <v>9</v>
      </c>
    </row>
    <row r="2071" spans="1:12" x14ac:dyDescent="0.25">
      <c r="A2071" s="1">
        <v>24730</v>
      </c>
      <c r="B2071">
        <v>147.6</v>
      </c>
      <c r="C2071">
        <v>147.6</v>
      </c>
      <c r="D2071">
        <v>147.19999999999999</v>
      </c>
      <c r="E2071">
        <v>147.4</v>
      </c>
      <c r="G2071">
        <v>147.4</v>
      </c>
      <c r="H2071">
        <v>1245</v>
      </c>
      <c r="I2071">
        <v>3955</v>
      </c>
      <c r="J2071">
        <f t="shared" si="96"/>
        <v>54.191176470588232</v>
      </c>
      <c r="K2071">
        <f t="shared" si="97"/>
        <v>1967</v>
      </c>
      <c r="L2071">
        <f t="shared" si="98"/>
        <v>9</v>
      </c>
    </row>
    <row r="2072" spans="1:12" x14ac:dyDescent="0.25">
      <c r="A2072" s="1">
        <v>24733</v>
      </c>
      <c r="B2072">
        <v>147.1</v>
      </c>
      <c r="C2072">
        <v>149.19999999999999</v>
      </c>
      <c r="D2072">
        <v>146.4</v>
      </c>
      <c r="E2072">
        <v>149</v>
      </c>
      <c r="G2072">
        <v>149</v>
      </c>
      <c r="H2072">
        <v>680</v>
      </c>
      <c r="I2072">
        <v>3415</v>
      </c>
      <c r="J2072">
        <f t="shared" si="96"/>
        <v>54.779411764705884</v>
      </c>
      <c r="K2072">
        <f t="shared" si="97"/>
        <v>1967</v>
      </c>
      <c r="L2072">
        <f t="shared" si="98"/>
        <v>9</v>
      </c>
    </row>
    <row r="2073" spans="1:12" x14ac:dyDescent="0.25">
      <c r="A2073" s="1">
        <v>24734</v>
      </c>
      <c r="B2073">
        <v>150.4</v>
      </c>
      <c r="C2073">
        <v>150.4</v>
      </c>
      <c r="D2073">
        <v>149.4</v>
      </c>
      <c r="E2073">
        <v>149.6</v>
      </c>
      <c r="G2073">
        <v>149.6</v>
      </c>
      <c r="H2073">
        <v>1565</v>
      </c>
      <c r="I2073">
        <v>3270</v>
      </c>
      <c r="J2073">
        <f t="shared" si="96"/>
        <v>55</v>
      </c>
      <c r="K2073">
        <f t="shared" si="97"/>
        <v>1967</v>
      </c>
      <c r="L2073">
        <f t="shared" si="98"/>
        <v>9</v>
      </c>
    </row>
    <row r="2074" spans="1:12" x14ac:dyDescent="0.25">
      <c r="A2074" s="1">
        <v>24735</v>
      </c>
      <c r="B2074">
        <v>150</v>
      </c>
      <c r="C2074">
        <v>150.1</v>
      </c>
      <c r="D2074">
        <v>149.1</v>
      </c>
      <c r="E2074">
        <v>150</v>
      </c>
      <c r="G2074">
        <v>150</v>
      </c>
      <c r="H2074">
        <v>2280</v>
      </c>
      <c r="I2074">
        <v>2490</v>
      </c>
      <c r="J2074">
        <f t="shared" si="96"/>
        <v>55.147058823529413</v>
      </c>
      <c r="K2074">
        <f t="shared" si="97"/>
        <v>1967</v>
      </c>
      <c r="L2074">
        <f t="shared" si="98"/>
        <v>9</v>
      </c>
    </row>
    <row r="2075" spans="1:12" x14ac:dyDescent="0.25">
      <c r="A2075" s="1">
        <v>24736</v>
      </c>
      <c r="B2075">
        <v>154.4</v>
      </c>
      <c r="C2075">
        <v>154.4</v>
      </c>
      <c r="D2075">
        <v>153.4</v>
      </c>
      <c r="E2075">
        <v>154</v>
      </c>
      <c r="G2075">
        <v>154</v>
      </c>
      <c r="H2075">
        <v>9915</v>
      </c>
      <c r="I2075">
        <v>98980</v>
      </c>
      <c r="J2075">
        <f t="shared" si="96"/>
        <v>56.617647058823529</v>
      </c>
      <c r="K2075">
        <f t="shared" si="97"/>
        <v>1967</v>
      </c>
      <c r="L2075">
        <f t="shared" si="98"/>
        <v>9</v>
      </c>
    </row>
    <row r="2076" spans="1:12" x14ac:dyDescent="0.25">
      <c r="A2076" s="1">
        <v>24737</v>
      </c>
      <c r="B2076">
        <v>154.4</v>
      </c>
      <c r="C2076">
        <v>156.1</v>
      </c>
      <c r="D2076">
        <v>154.4</v>
      </c>
      <c r="E2076">
        <v>155.6</v>
      </c>
      <c r="G2076">
        <v>155.6</v>
      </c>
      <c r="H2076">
        <v>9855</v>
      </c>
      <c r="I2076">
        <v>98265</v>
      </c>
      <c r="J2076">
        <f t="shared" si="96"/>
        <v>57.205882352941174</v>
      </c>
      <c r="K2076">
        <f t="shared" si="97"/>
        <v>1967</v>
      </c>
      <c r="L2076">
        <f t="shared" si="98"/>
        <v>9</v>
      </c>
    </row>
    <row r="2077" spans="1:12" x14ac:dyDescent="0.25">
      <c r="A2077" s="1">
        <v>24740</v>
      </c>
      <c r="B2077">
        <v>155.6</v>
      </c>
      <c r="C2077">
        <v>155.6</v>
      </c>
      <c r="D2077">
        <v>154.6</v>
      </c>
      <c r="E2077">
        <v>155.19999999999999</v>
      </c>
      <c r="G2077">
        <v>155.19999999999999</v>
      </c>
      <c r="H2077">
        <v>19330</v>
      </c>
      <c r="I2077">
        <v>97830</v>
      </c>
      <c r="J2077">
        <f t="shared" si="96"/>
        <v>57.058823529411761</v>
      </c>
      <c r="K2077">
        <f t="shared" si="97"/>
        <v>1967</v>
      </c>
      <c r="L2077">
        <f t="shared" si="98"/>
        <v>9</v>
      </c>
    </row>
    <row r="2078" spans="1:12" x14ac:dyDescent="0.25">
      <c r="A2078" s="1">
        <v>24741</v>
      </c>
      <c r="B2078">
        <v>155.5</v>
      </c>
      <c r="C2078">
        <v>156.30000000000001</v>
      </c>
      <c r="D2078">
        <v>155.1</v>
      </c>
      <c r="E2078">
        <v>155.69999999999999</v>
      </c>
      <c r="G2078">
        <v>155.69999999999999</v>
      </c>
      <c r="H2078">
        <v>9295</v>
      </c>
      <c r="I2078">
        <v>97650</v>
      </c>
      <c r="J2078">
        <f t="shared" si="96"/>
        <v>57.242647058823529</v>
      </c>
      <c r="K2078">
        <f t="shared" si="97"/>
        <v>1967</v>
      </c>
      <c r="L2078">
        <f t="shared" si="98"/>
        <v>9</v>
      </c>
    </row>
    <row r="2079" spans="1:12" x14ac:dyDescent="0.25">
      <c r="A2079" s="1">
        <v>24742</v>
      </c>
      <c r="B2079">
        <v>156</v>
      </c>
      <c r="C2079">
        <v>157.4</v>
      </c>
      <c r="D2079">
        <v>155.4</v>
      </c>
      <c r="E2079">
        <v>157.19999999999999</v>
      </c>
      <c r="G2079">
        <v>157.19999999999999</v>
      </c>
      <c r="H2079">
        <v>11305</v>
      </c>
      <c r="I2079">
        <v>96360</v>
      </c>
      <c r="J2079">
        <f t="shared" si="96"/>
        <v>57.794117647058819</v>
      </c>
      <c r="K2079">
        <f t="shared" si="97"/>
        <v>1967</v>
      </c>
      <c r="L2079">
        <f t="shared" si="98"/>
        <v>9</v>
      </c>
    </row>
    <row r="2080" spans="1:12" x14ac:dyDescent="0.25">
      <c r="A2080" s="1">
        <v>24743</v>
      </c>
      <c r="B2080">
        <v>157.19999999999999</v>
      </c>
      <c r="C2080">
        <v>157.19999999999999</v>
      </c>
      <c r="D2080">
        <v>156.1</v>
      </c>
      <c r="E2080">
        <v>156.1</v>
      </c>
      <c r="G2080">
        <v>156.1</v>
      </c>
      <c r="H2080">
        <v>15985</v>
      </c>
      <c r="I2080">
        <v>94140</v>
      </c>
      <c r="J2080">
        <f t="shared" si="96"/>
        <v>57.389705882352942</v>
      </c>
      <c r="K2080">
        <f t="shared" si="97"/>
        <v>1967</v>
      </c>
      <c r="L2080">
        <f t="shared" si="98"/>
        <v>9</v>
      </c>
    </row>
    <row r="2081" spans="1:12" x14ac:dyDescent="0.25">
      <c r="A2081" s="1">
        <v>24744</v>
      </c>
      <c r="B2081">
        <v>156</v>
      </c>
      <c r="C2081">
        <v>156.1</v>
      </c>
      <c r="D2081">
        <v>154.4</v>
      </c>
      <c r="E2081">
        <v>154.69999999999999</v>
      </c>
      <c r="G2081">
        <v>154.69999999999999</v>
      </c>
      <c r="H2081">
        <v>15385</v>
      </c>
      <c r="I2081">
        <v>93980</v>
      </c>
      <c r="J2081">
        <f t="shared" si="96"/>
        <v>56.875</v>
      </c>
      <c r="K2081">
        <f t="shared" si="97"/>
        <v>1967</v>
      </c>
      <c r="L2081">
        <f t="shared" si="98"/>
        <v>9</v>
      </c>
    </row>
    <row r="2082" spans="1:12" x14ac:dyDescent="0.25">
      <c r="A2082" s="1">
        <v>24747</v>
      </c>
      <c r="B2082">
        <v>154</v>
      </c>
      <c r="C2082">
        <v>154.4</v>
      </c>
      <c r="D2082">
        <v>153.19999999999999</v>
      </c>
      <c r="E2082">
        <v>153.4</v>
      </c>
      <c r="G2082">
        <v>153.4</v>
      </c>
      <c r="H2082">
        <v>18225</v>
      </c>
      <c r="I2082">
        <v>92615</v>
      </c>
      <c r="J2082">
        <f t="shared" si="96"/>
        <v>56.397058823529413</v>
      </c>
      <c r="K2082">
        <f t="shared" si="97"/>
        <v>1967</v>
      </c>
      <c r="L2082">
        <f t="shared" si="98"/>
        <v>10</v>
      </c>
    </row>
    <row r="2083" spans="1:12" x14ac:dyDescent="0.25">
      <c r="A2083" s="1">
        <v>24748</v>
      </c>
      <c r="B2083">
        <v>153.30000000000001</v>
      </c>
      <c r="C2083">
        <v>155</v>
      </c>
      <c r="D2083">
        <v>153.30000000000001</v>
      </c>
      <c r="E2083">
        <v>155</v>
      </c>
      <c r="G2083">
        <v>155</v>
      </c>
      <c r="H2083">
        <v>15405</v>
      </c>
      <c r="I2083">
        <v>91735</v>
      </c>
      <c r="J2083">
        <f t="shared" si="96"/>
        <v>56.985294117647058</v>
      </c>
      <c r="K2083">
        <f t="shared" si="97"/>
        <v>1967</v>
      </c>
      <c r="L2083">
        <f t="shared" si="98"/>
        <v>10</v>
      </c>
    </row>
    <row r="2084" spans="1:12" x14ac:dyDescent="0.25">
      <c r="A2084" s="1">
        <v>24749</v>
      </c>
      <c r="B2084">
        <v>154.6</v>
      </c>
      <c r="C2084">
        <v>155.6</v>
      </c>
      <c r="D2084">
        <v>154.4</v>
      </c>
      <c r="E2084">
        <v>155.1</v>
      </c>
      <c r="G2084">
        <v>155.1</v>
      </c>
      <c r="H2084">
        <v>10860</v>
      </c>
      <c r="I2084">
        <v>92910</v>
      </c>
      <c r="J2084">
        <f t="shared" si="96"/>
        <v>57.022058823529413</v>
      </c>
      <c r="K2084">
        <f t="shared" si="97"/>
        <v>1967</v>
      </c>
      <c r="L2084">
        <f t="shared" si="98"/>
        <v>10</v>
      </c>
    </row>
    <row r="2085" spans="1:12" x14ac:dyDescent="0.25">
      <c r="A2085" s="1">
        <v>24750</v>
      </c>
      <c r="B2085">
        <v>154.4</v>
      </c>
      <c r="C2085">
        <v>155.19999999999999</v>
      </c>
      <c r="D2085">
        <v>153.69999999999999</v>
      </c>
      <c r="E2085">
        <v>154.5</v>
      </c>
      <c r="G2085">
        <v>154.5</v>
      </c>
      <c r="H2085">
        <v>11935</v>
      </c>
      <c r="I2085">
        <v>90890</v>
      </c>
      <c r="J2085">
        <f t="shared" si="96"/>
        <v>56.801470588235297</v>
      </c>
      <c r="K2085">
        <f t="shared" si="97"/>
        <v>1967</v>
      </c>
      <c r="L2085">
        <f t="shared" si="98"/>
        <v>10</v>
      </c>
    </row>
    <row r="2086" spans="1:12" x14ac:dyDescent="0.25">
      <c r="A2086" s="1">
        <v>24751</v>
      </c>
      <c r="B2086">
        <v>154.5</v>
      </c>
      <c r="C2086">
        <v>155.6</v>
      </c>
      <c r="D2086">
        <v>154.5</v>
      </c>
      <c r="E2086">
        <v>155.5</v>
      </c>
      <c r="G2086">
        <v>155.5</v>
      </c>
      <c r="H2086">
        <v>7565</v>
      </c>
      <c r="I2086">
        <v>90670</v>
      </c>
      <c r="J2086">
        <f t="shared" si="96"/>
        <v>57.169117647058826</v>
      </c>
      <c r="K2086">
        <f t="shared" si="97"/>
        <v>1967</v>
      </c>
      <c r="L2086">
        <f t="shared" si="98"/>
        <v>10</v>
      </c>
    </row>
    <row r="2087" spans="1:12" x14ac:dyDescent="0.25">
      <c r="A2087" s="1">
        <v>24754</v>
      </c>
      <c r="B2087">
        <v>155.6</v>
      </c>
      <c r="C2087">
        <v>156</v>
      </c>
      <c r="D2087">
        <v>154.4</v>
      </c>
      <c r="E2087">
        <v>155.19999999999999</v>
      </c>
      <c r="G2087">
        <v>155.19999999999999</v>
      </c>
      <c r="H2087">
        <v>7585</v>
      </c>
      <c r="I2087">
        <v>89985</v>
      </c>
      <c r="J2087">
        <f t="shared" si="96"/>
        <v>57.058823529411761</v>
      </c>
      <c r="K2087">
        <f t="shared" si="97"/>
        <v>1967</v>
      </c>
      <c r="L2087">
        <f t="shared" si="98"/>
        <v>10</v>
      </c>
    </row>
    <row r="2088" spans="1:12" x14ac:dyDescent="0.25">
      <c r="A2088" s="1">
        <v>24755</v>
      </c>
      <c r="B2088">
        <v>154.6</v>
      </c>
      <c r="C2088">
        <v>155.30000000000001</v>
      </c>
      <c r="D2088">
        <v>153.4</v>
      </c>
      <c r="E2088">
        <v>153.6</v>
      </c>
      <c r="G2088">
        <v>153.6</v>
      </c>
      <c r="H2088">
        <v>8225</v>
      </c>
      <c r="I2088">
        <v>89025</v>
      </c>
      <c r="J2088">
        <f t="shared" si="96"/>
        <v>56.470588235294116</v>
      </c>
      <c r="K2088">
        <f t="shared" si="97"/>
        <v>1967</v>
      </c>
      <c r="L2088">
        <f t="shared" si="98"/>
        <v>10</v>
      </c>
    </row>
    <row r="2089" spans="1:12" x14ac:dyDescent="0.25">
      <c r="A2089" s="1">
        <v>24756</v>
      </c>
      <c r="B2089">
        <v>153</v>
      </c>
      <c r="C2089">
        <v>154.19999999999999</v>
      </c>
      <c r="D2089">
        <v>152.4</v>
      </c>
      <c r="E2089">
        <v>153.4</v>
      </c>
      <c r="G2089">
        <v>153.4</v>
      </c>
      <c r="H2089">
        <v>14945</v>
      </c>
      <c r="I2089">
        <v>89300</v>
      </c>
      <c r="J2089">
        <f t="shared" si="96"/>
        <v>56.397058823529413</v>
      </c>
      <c r="K2089">
        <f t="shared" si="97"/>
        <v>1967</v>
      </c>
      <c r="L2089">
        <f t="shared" si="98"/>
        <v>10</v>
      </c>
    </row>
    <row r="2090" spans="1:12" x14ac:dyDescent="0.25">
      <c r="A2090" s="1">
        <v>24757</v>
      </c>
      <c r="B2090">
        <v>153.4</v>
      </c>
      <c r="C2090">
        <v>154.4</v>
      </c>
      <c r="D2090">
        <v>153.19999999999999</v>
      </c>
      <c r="E2090">
        <v>153.30000000000001</v>
      </c>
      <c r="G2090">
        <v>153.30000000000001</v>
      </c>
      <c r="H2090">
        <v>12720</v>
      </c>
      <c r="I2090">
        <v>88325</v>
      </c>
      <c r="J2090">
        <f t="shared" si="96"/>
        <v>56.360294117647065</v>
      </c>
      <c r="K2090">
        <f t="shared" si="97"/>
        <v>1967</v>
      </c>
      <c r="L2090">
        <f t="shared" si="98"/>
        <v>10</v>
      </c>
    </row>
    <row r="2091" spans="1:12" x14ac:dyDescent="0.25">
      <c r="A2091" s="1">
        <v>24758</v>
      </c>
      <c r="B2091">
        <v>153.5</v>
      </c>
      <c r="C2091">
        <v>154.1</v>
      </c>
      <c r="D2091">
        <v>153.1</v>
      </c>
      <c r="E2091">
        <v>154</v>
      </c>
      <c r="G2091">
        <v>154</v>
      </c>
      <c r="H2091">
        <v>8535</v>
      </c>
      <c r="I2091">
        <v>88025</v>
      </c>
      <c r="J2091">
        <f t="shared" si="96"/>
        <v>56.617647058823529</v>
      </c>
      <c r="K2091">
        <f t="shared" si="97"/>
        <v>1967</v>
      </c>
      <c r="L2091">
        <f t="shared" si="98"/>
        <v>10</v>
      </c>
    </row>
    <row r="2092" spans="1:12" x14ac:dyDescent="0.25">
      <c r="A2092" s="1">
        <v>24761</v>
      </c>
      <c r="B2092">
        <v>153.69999999999999</v>
      </c>
      <c r="C2092">
        <v>154.4</v>
      </c>
      <c r="D2092">
        <v>153.5</v>
      </c>
      <c r="E2092">
        <v>154.19999999999999</v>
      </c>
      <c r="G2092">
        <v>154.19999999999999</v>
      </c>
      <c r="H2092">
        <v>7730</v>
      </c>
      <c r="I2092">
        <v>88105</v>
      </c>
      <c r="J2092">
        <f t="shared" si="96"/>
        <v>56.691176470588232</v>
      </c>
      <c r="K2092">
        <f t="shared" si="97"/>
        <v>1967</v>
      </c>
      <c r="L2092">
        <f t="shared" si="98"/>
        <v>10</v>
      </c>
    </row>
    <row r="2093" spans="1:12" x14ac:dyDescent="0.25">
      <c r="A2093" s="1">
        <v>24762</v>
      </c>
      <c r="B2093">
        <v>154.19999999999999</v>
      </c>
      <c r="C2093">
        <v>154.69999999999999</v>
      </c>
      <c r="D2093">
        <v>153.19999999999999</v>
      </c>
      <c r="E2093">
        <v>153.30000000000001</v>
      </c>
      <c r="G2093">
        <v>153.30000000000001</v>
      </c>
      <c r="H2093">
        <v>6620</v>
      </c>
      <c r="I2093">
        <v>87450</v>
      </c>
      <c r="J2093">
        <f t="shared" si="96"/>
        <v>56.360294117647065</v>
      </c>
      <c r="K2093">
        <f t="shared" si="97"/>
        <v>1967</v>
      </c>
      <c r="L2093">
        <f t="shared" si="98"/>
        <v>10</v>
      </c>
    </row>
    <row r="2094" spans="1:12" x14ac:dyDescent="0.25">
      <c r="A2094" s="1">
        <v>24763</v>
      </c>
      <c r="B2094">
        <v>153.1</v>
      </c>
      <c r="C2094">
        <v>153.4</v>
      </c>
      <c r="D2094">
        <v>152.4</v>
      </c>
      <c r="E2094">
        <v>153.1</v>
      </c>
      <c r="G2094">
        <v>153.1</v>
      </c>
      <c r="H2094">
        <v>9865</v>
      </c>
      <c r="I2094">
        <v>87770</v>
      </c>
      <c r="J2094">
        <f t="shared" si="96"/>
        <v>56.286764705882355</v>
      </c>
      <c r="K2094">
        <f t="shared" si="97"/>
        <v>1967</v>
      </c>
      <c r="L2094">
        <f t="shared" si="98"/>
        <v>10</v>
      </c>
    </row>
    <row r="2095" spans="1:12" x14ac:dyDescent="0.25">
      <c r="A2095" s="1">
        <v>24764</v>
      </c>
      <c r="B2095">
        <v>152.69999999999999</v>
      </c>
      <c r="C2095">
        <v>152.69999999999999</v>
      </c>
      <c r="D2095">
        <v>152.19999999999999</v>
      </c>
      <c r="E2095">
        <v>152.30000000000001</v>
      </c>
      <c r="G2095">
        <v>152.30000000000001</v>
      </c>
      <c r="H2095">
        <v>10390</v>
      </c>
      <c r="I2095">
        <v>85790</v>
      </c>
      <c r="J2095">
        <f t="shared" si="96"/>
        <v>55.992647058823536</v>
      </c>
      <c r="K2095">
        <f t="shared" si="97"/>
        <v>1967</v>
      </c>
      <c r="L2095">
        <f t="shared" si="98"/>
        <v>10</v>
      </c>
    </row>
    <row r="2096" spans="1:12" x14ac:dyDescent="0.25">
      <c r="A2096" s="1">
        <v>24765</v>
      </c>
      <c r="B2096">
        <v>152.19999999999999</v>
      </c>
      <c r="C2096">
        <v>153.69999999999999</v>
      </c>
      <c r="D2096">
        <v>152.19999999999999</v>
      </c>
      <c r="E2096">
        <v>153.19999999999999</v>
      </c>
      <c r="G2096">
        <v>153.19999999999999</v>
      </c>
      <c r="H2096">
        <v>8215</v>
      </c>
      <c r="I2096">
        <v>86170</v>
      </c>
      <c r="J2096">
        <f t="shared" si="96"/>
        <v>56.323529411764696</v>
      </c>
      <c r="K2096">
        <f t="shared" si="97"/>
        <v>1967</v>
      </c>
      <c r="L2096">
        <f t="shared" si="98"/>
        <v>10</v>
      </c>
    </row>
    <row r="2097" spans="1:12" x14ac:dyDescent="0.25">
      <c r="A2097" s="1">
        <v>24768</v>
      </c>
      <c r="B2097">
        <v>153.19999999999999</v>
      </c>
      <c r="C2097">
        <v>154.1</v>
      </c>
      <c r="D2097">
        <v>153.19999999999999</v>
      </c>
      <c r="E2097">
        <v>153.30000000000001</v>
      </c>
      <c r="G2097">
        <v>153.30000000000001</v>
      </c>
      <c r="H2097">
        <v>8395</v>
      </c>
      <c r="I2097">
        <v>85995</v>
      </c>
      <c r="J2097">
        <f t="shared" si="96"/>
        <v>56.360294117647065</v>
      </c>
      <c r="K2097">
        <f t="shared" si="97"/>
        <v>1967</v>
      </c>
      <c r="L2097">
        <f t="shared" si="98"/>
        <v>10</v>
      </c>
    </row>
    <row r="2098" spans="1:12" x14ac:dyDescent="0.25">
      <c r="A2098" s="1">
        <v>24769</v>
      </c>
      <c r="B2098">
        <v>153.69999999999999</v>
      </c>
      <c r="C2098">
        <v>154.30000000000001</v>
      </c>
      <c r="D2098">
        <v>153.4</v>
      </c>
      <c r="E2098">
        <v>153.6</v>
      </c>
      <c r="G2098">
        <v>153.6</v>
      </c>
      <c r="H2098">
        <v>4360</v>
      </c>
      <c r="I2098">
        <v>85735</v>
      </c>
      <c r="J2098">
        <f t="shared" si="96"/>
        <v>56.470588235294116</v>
      </c>
      <c r="K2098">
        <f t="shared" si="97"/>
        <v>1967</v>
      </c>
      <c r="L2098">
        <f t="shared" si="98"/>
        <v>10</v>
      </c>
    </row>
    <row r="2099" spans="1:12" x14ac:dyDescent="0.25">
      <c r="A2099" s="1">
        <v>24770</v>
      </c>
      <c r="B2099">
        <v>154.1</v>
      </c>
      <c r="C2099">
        <v>154.5</v>
      </c>
      <c r="D2099">
        <v>153.5</v>
      </c>
      <c r="E2099">
        <v>154.1</v>
      </c>
      <c r="G2099">
        <v>154.1</v>
      </c>
      <c r="H2099">
        <v>9490</v>
      </c>
      <c r="I2099">
        <v>84710</v>
      </c>
      <c r="J2099">
        <f t="shared" si="96"/>
        <v>56.654411764705884</v>
      </c>
      <c r="K2099">
        <f t="shared" si="97"/>
        <v>1967</v>
      </c>
      <c r="L2099">
        <f t="shared" si="98"/>
        <v>10</v>
      </c>
    </row>
    <row r="2100" spans="1:12" x14ac:dyDescent="0.25">
      <c r="A2100" s="1">
        <v>24771</v>
      </c>
      <c r="B2100">
        <v>154.1</v>
      </c>
      <c r="C2100">
        <v>154.4</v>
      </c>
      <c r="D2100">
        <v>152.6</v>
      </c>
      <c r="E2100">
        <v>152.6</v>
      </c>
      <c r="G2100">
        <v>152.6</v>
      </c>
      <c r="H2100">
        <v>11675</v>
      </c>
      <c r="I2100">
        <v>82530</v>
      </c>
      <c r="J2100">
        <f t="shared" si="96"/>
        <v>56.102941176470587</v>
      </c>
      <c r="K2100">
        <f t="shared" si="97"/>
        <v>1967</v>
      </c>
      <c r="L2100">
        <f t="shared" si="98"/>
        <v>10</v>
      </c>
    </row>
    <row r="2101" spans="1:12" x14ac:dyDescent="0.25">
      <c r="A2101" s="1">
        <v>24772</v>
      </c>
      <c r="B2101">
        <v>152.5</v>
      </c>
      <c r="C2101">
        <v>152.5</v>
      </c>
      <c r="D2101">
        <v>151.4</v>
      </c>
      <c r="E2101">
        <v>152</v>
      </c>
      <c r="G2101">
        <v>152</v>
      </c>
      <c r="H2101">
        <v>12370</v>
      </c>
      <c r="I2101">
        <v>81200</v>
      </c>
      <c r="J2101">
        <f t="shared" si="96"/>
        <v>55.882352941176471</v>
      </c>
      <c r="K2101">
        <f t="shared" si="97"/>
        <v>1967</v>
      </c>
      <c r="L2101">
        <f t="shared" si="98"/>
        <v>10</v>
      </c>
    </row>
    <row r="2102" spans="1:12" x14ac:dyDescent="0.25">
      <c r="A2102" s="1">
        <v>24775</v>
      </c>
      <c r="B2102">
        <v>152</v>
      </c>
      <c r="C2102">
        <v>152.19999999999999</v>
      </c>
      <c r="D2102">
        <v>151.19999999999999</v>
      </c>
      <c r="E2102">
        <v>151.5</v>
      </c>
      <c r="G2102">
        <v>151.5</v>
      </c>
      <c r="H2102">
        <v>17815</v>
      </c>
      <c r="I2102">
        <v>79100</v>
      </c>
      <c r="J2102">
        <f t="shared" si="96"/>
        <v>55.698529411764696</v>
      </c>
      <c r="K2102">
        <f t="shared" si="97"/>
        <v>1967</v>
      </c>
      <c r="L2102">
        <f t="shared" si="98"/>
        <v>10</v>
      </c>
    </row>
    <row r="2103" spans="1:12" x14ac:dyDescent="0.25">
      <c r="A2103" s="1">
        <v>24776</v>
      </c>
      <c r="B2103">
        <v>151.30000000000001</v>
      </c>
      <c r="C2103">
        <v>152.6</v>
      </c>
      <c r="D2103">
        <v>150.6</v>
      </c>
      <c r="E2103">
        <v>152.4</v>
      </c>
      <c r="G2103">
        <v>152.4</v>
      </c>
      <c r="H2103">
        <v>10340</v>
      </c>
      <c r="I2103">
        <v>77800</v>
      </c>
      <c r="J2103">
        <f t="shared" si="96"/>
        <v>56.029411764705884</v>
      </c>
      <c r="K2103">
        <f t="shared" si="97"/>
        <v>1967</v>
      </c>
      <c r="L2103">
        <f t="shared" si="98"/>
        <v>10</v>
      </c>
    </row>
    <row r="2104" spans="1:12" x14ac:dyDescent="0.25">
      <c r="A2104" s="1">
        <v>24777</v>
      </c>
      <c r="B2104">
        <v>152.30000000000001</v>
      </c>
      <c r="C2104">
        <v>152.30000000000001</v>
      </c>
      <c r="D2104">
        <v>150</v>
      </c>
      <c r="E2104">
        <v>150.1</v>
      </c>
      <c r="G2104">
        <v>150.1</v>
      </c>
      <c r="H2104">
        <v>17460</v>
      </c>
      <c r="I2104">
        <v>74845</v>
      </c>
      <c r="J2104">
        <f t="shared" si="96"/>
        <v>55.183823529411761</v>
      </c>
      <c r="K2104">
        <f t="shared" si="97"/>
        <v>1967</v>
      </c>
      <c r="L2104">
        <f t="shared" si="98"/>
        <v>11</v>
      </c>
    </row>
    <row r="2105" spans="1:12" x14ac:dyDescent="0.25">
      <c r="A2105" s="1">
        <v>24778</v>
      </c>
      <c r="B2105">
        <v>149.69999999999999</v>
      </c>
      <c r="C2105">
        <v>150.4</v>
      </c>
      <c r="D2105">
        <v>149.30000000000001</v>
      </c>
      <c r="E2105">
        <v>149.4</v>
      </c>
      <c r="G2105">
        <v>149.4</v>
      </c>
      <c r="H2105">
        <v>17835</v>
      </c>
      <c r="I2105">
        <v>74090</v>
      </c>
      <c r="J2105">
        <f t="shared" si="96"/>
        <v>54.926470588235297</v>
      </c>
      <c r="K2105">
        <f t="shared" si="97"/>
        <v>1967</v>
      </c>
      <c r="L2105">
        <f t="shared" si="98"/>
        <v>11</v>
      </c>
    </row>
    <row r="2106" spans="1:12" x14ac:dyDescent="0.25">
      <c r="A2106" s="1">
        <v>24779</v>
      </c>
      <c r="B2106">
        <v>149.5</v>
      </c>
      <c r="C2106">
        <v>150.5</v>
      </c>
      <c r="D2106">
        <v>149.5</v>
      </c>
      <c r="E2106">
        <v>150</v>
      </c>
      <c r="G2106">
        <v>150</v>
      </c>
      <c r="H2106">
        <v>12495</v>
      </c>
      <c r="I2106">
        <v>72350</v>
      </c>
      <c r="J2106">
        <f t="shared" si="96"/>
        <v>55.147058823529413</v>
      </c>
      <c r="K2106">
        <f t="shared" si="97"/>
        <v>1967</v>
      </c>
      <c r="L2106">
        <f t="shared" si="98"/>
        <v>11</v>
      </c>
    </row>
    <row r="2107" spans="1:12" x14ac:dyDescent="0.25">
      <c r="A2107" s="1">
        <v>24782</v>
      </c>
      <c r="B2107">
        <v>149.4</v>
      </c>
      <c r="C2107">
        <v>149.4</v>
      </c>
      <c r="D2107">
        <v>147.69999999999999</v>
      </c>
      <c r="E2107">
        <v>148</v>
      </c>
      <c r="G2107">
        <v>148</v>
      </c>
      <c r="H2107">
        <v>9180</v>
      </c>
      <c r="I2107">
        <v>72530</v>
      </c>
      <c r="J2107">
        <f t="shared" si="96"/>
        <v>54.411764705882355</v>
      </c>
      <c r="K2107">
        <f t="shared" si="97"/>
        <v>1967</v>
      </c>
      <c r="L2107">
        <f t="shared" si="98"/>
        <v>11</v>
      </c>
    </row>
    <row r="2108" spans="1:12" x14ac:dyDescent="0.25">
      <c r="A2108" s="1">
        <v>24783</v>
      </c>
      <c r="B2108">
        <v>148</v>
      </c>
      <c r="C2108">
        <v>148.30000000000001</v>
      </c>
      <c r="D2108">
        <v>147.6</v>
      </c>
      <c r="E2108">
        <v>148.1</v>
      </c>
      <c r="G2108">
        <v>148.1</v>
      </c>
      <c r="H2108">
        <v>13235</v>
      </c>
      <c r="I2108">
        <v>69115</v>
      </c>
      <c r="J2108">
        <f t="shared" si="96"/>
        <v>54.448529411764696</v>
      </c>
      <c r="K2108">
        <f t="shared" si="97"/>
        <v>1967</v>
      </c>
      <c r="L2108">
        <f t="shared" si="98"/>
        <v>11</v>
      </c>
    </row>
    <row r="2109" spans="1:12" x14ac:dyDescent="0.25">
      <c r="A2109" s="1">
        <v>24784</v>
      </c>
      <c r="B2109">
        <v>148</v>
      </c>
      <c r="C2109">
        <v>149.1</v>
      </c>
      <c r="D2109">
        <v>147.6</v>
      </c>
      <c r="E2109">
        <v>148.69999999999999</v>
      </c>
      <c r="G2109">
        <v>148.69999999999999</v>
      </c>
      <c r="H2109">
        <v>7290</v>
      </c>
      <c r="I2109">
        <v>68335</v>
      </c>
      <c r="J2109">
        <f t="shared" si="96"/>
        <v>54.669117647058819</v>
      </c>
      <c r="K2109">
        <f t="shared" si="97"/>
        <v>1967</v>
      </c>
      <c r="L2109">
        <f t="shared" si="98"/>
        <v>11</v>
      </c>
    </row>
    <row r="2110" spans="1:12" x14ac:dyDescent="0.25">
      <c r="A2110" s="1">
        <v>24785</v>
      </c>
      <c r="B2110">
        <v>149.30000000000001</v>
      </c>
      <c r="C2110">
        <v>149.4</v>
      </c>
      <c r="D2110">
        <v>148.4</v>
      </c>
      <c r="E2110">
        <v>148.6</v>
      </c>
      <c r="G2110">
        <v>148.6</v>
      </c>
      <c r="H2110">
        <v>12210</v>
      </c>
      <c r="I2110">
        <v>67560</v>
      </c>
      <c r="J2110">
        <f t="shared" si="96"/>
        <v>54.632352941176471</v>
      </c>
      <c r="K2110">
        <f t="shared" si="97"/>
        <v>1967</v>
      </c>
      <c r="L2110">
        <f t="shared" si="98"/>
        <v>11</v>
      </c>
    </row>
    <row r="2111" spans="1:12" x14ac:dyDescent="0.25">
      <c r="A2111" s="1">
        <v>24786</v>
      </c>
      <c r="B2111">
        <v>148.4</v>
      </c>
      <c r="C2111">
        <v>148.4</v>
      </c>
      <c r="D2111">
        <v>147.1</v>
      </c>
      <c r="E2111">
        <v>147.19999999999999</v>
      </c>
      <c r="G2111">
        <v>147.19999999999999</v>
      </c>
      <c r="H2111">
        <v>7875</v>
      </c>
      <c r="I2111">
        <v>66360</v>
      </c>
      <c r="J2111">
        <f t="shared" si="96"/>
        <v>54.117647058823529</v>
      </c>
      <c r="K2111">
        <f t="shared" si="97"/>
        <v>1967</v>
      </c>
      <c r="L2111">
        <f t="shared" si="98"/>
        <v>11</v>
      </c>
    </row>
    <row r="2112" spans="1:12" x14ac:dyDescent="0.25">
      <c r="A2112" s="1">
        <v>24789</v>
      </c>
      <c r="B2112">
        <v>146.6</v>
      </c>
      <c r="C2112">
        <v>147.1</v>
      </c>
      <c r="D2112">
        <v>146</v>
      </c>
      <c r="E2112">
        <v>146</v>
      </c>
      <c r="G2112">
        <v>146</v>
      </c>
      <c r="H2112">
        <v>9370</v>
      </c>
      <c r="I2112">
        <v>65405</v>
      </c>
      <c r="J2112">
        <f t="shared" si="96"/>
        <v>53.676470588235297</v>
      </c>
      <c r="K2112">
        <f t="shared" si="97"/>
        <v>1967</v>
      </c>
      <c r="L2112">
        <f t="shared" si="98"/>
        <v>11</v>
      </c>
    </row>
    <row r="2113" spans="1:12" x14ac:dyDescent="0.25">
      <c r="A2113" s="1">
        <v>24790</v>
      </c>
      <c r="B2113">
        <v>146</v>
      </c>
      <c r="C2113">
        <v>146.4</v>
      </c>
      <c r="D2113">
        <v>144.69999999999999</v>
      </c>
      <c r="E2113">
        <v>145.1</v>
      </c>
      <c r="G2113">
        <v>145.1</v>
      </c>
      <c r="H2113">
        <v>10575</v>
      </c>
      <c r="I2113">
        <v>64285</v>
      </c>
      <c r="J2113">
        <f t="shared" si="96"/>
        <v>53.345588235294109</v>
      </c>
      <c r="K2113">
        <f t="shared" si="97"/>
        <v>1967</v>
      </c>
      <c r="L2113">
        <f t="shared" si="98"/>
        <v>11</v>
      </c>
    </row>
    <row r="2114" spans="1:12" x14ac:dyDescent="0.25">
      <c r="A2114" s="1">
        <v>24791</v>
      </c>
      <c r="B2114">
        <v>144.6</v>
      </c>
      <c r="C2114">
        <v>145.1</v>
      </c>
      <c r="D2114">
        <v>143.69999999999999</v>
      </c>
      <c r="E2114">
        <v>144.4</v>
      </c>
      <c r="G2114">
        <v>144.4</v>
      </c>
      <c r="H2114">
        <v>11425</v>
      </c>
      <c r="I2114">
        <v>61935</v>
      </c>
      <c r="J2114">
        <f t="shared" ref="J2114:J2177" si="99">G2114/100*5000/136</f>
        <v>53.088235294117645</v>
      </c>
      <c r="K2114">
        <f t="shared" ref="K2114:K2177" si="100">YEAR(A2114)</f>
        <v>1967</v>
      </c>
      <c r="L2114">
        <f t="shared" ref="L2114:L2177" si="101">MONTH(A2114)</f>
        <v>11</v>
      </c>
    </row>
    <row r="2115" spans="1:12" x14ac:dyDescent="0.25">
      <c r="A2115" s="1">
        <v>24792</v>
      </c>
      <c r="B2115">
        <v>144.5</v>
      </c>
      <c r="C2115">
        <v>145.69999999999999</v>
      </c>
      <c r="D2115">
        <v>144.5</v>
      </c>
      <c r="E2115">
        <v>145.6</v>
      </c>
      <c r="G2115">
        <v>145.6</v>
      </c>
      <c r="H2115">
        <v>13275</v>
      </c>
      <c r="I2115">
        <v>59270</v>
      </c>
      <c r="J2115">
        <f t="shared" si="99"/>
        <v>53.529411764705884</v>
      </c>
      <c r="K2115">
        <f t="shared" si="100"/>
        <v>1967</v>
      </c>
      <c r="L2115">
        <f t="shared" si="101"/>
        <v>11</v>
      </c>
    </row>
    <row r="2116" spans="1:12" x14ac:dyDescent="0.25">
      <c r="A2116" s="1">
        <v>24793</v>
      </c>
      <c r="B2116">
        <v>145.6</v>
      </c>
      <c r="C2116">
        <v>146.4</v>
      </c>
      <c r="D2116">
        <v>145.4</v>
      </c>
      <c r="E2116">
        <v>145.6</v>
      </c>
      <c r="G2116">
        <v>145.6</v>
      </c>
      <c r="H2116">
        <v>9045</v>
      </c>
      <c r="I2116">
        <v>56340</v>
      </c>
      <c r="J2116">
        <f t="shared" si="99"/>
        <v>53.529411764705884</v>
      </c>
      <c r="K2116">
        <f t="shared" si="100"/>
        <v>1967</v>
      </c>
      <c r="L2116">
        <f t="shared" si="101"/>
        <v>11</v>
      </c>
    </row>
    <row r="2117" spans="1:12" x14ac:dyDescent="0.25">
      <c r="A2117" s="1">
        <v>24796</v>
      </c>
      <c r="B2117">
        <v>145.1</v>
      </c>
      <c r="C2117">
        <v>145.5</v>
      </c>
      <c r="D2117">
        <v>144.30000000000001</v>
      </c>
      <c r="E2117">
        <v>144.30000000000001</v>
      </c>
      <c r="G2117">
        <v>144.30000000000001</v>
      </c>
      <c r="H2117">
        <v>12285</v>
      </c>
      <c r="I2117">
        <v>57065</v>
      </c>
      <c r="J2117">
        <f t="shared" si="99"/>
        <v>53.051470588235297</v>
      </c>
      <c r="K2117">
        <f t="shared" si="100"/>
        <v>1967</v>
      </c>
      <c r="L2117">
        <f t="shared" si="101"/>
        <v>11</v>
      </c>
    </row>
    <row r="2118" spans="1:12" x14ac:dyDescent="0.25">
      <c r="A2118" s="1">
        <v>24797</v>
      </c>
      <c r="B2118">
        <v>144</v>
      </c>
      <c r="C2118">
        <v>144.4</v>
      </c>
      <c r="D2118">
        <v>143.1</v>
      </c>
      <c r="E2118">
        <v>143.30000000000001</v>
      </c>
      <c r="G2118">
        <v>143.30000000000001</v>
      </c>
      <c r="H2118">
        <v>10700</v>
      </c>
      <c r="I2118">
        <v>55490</v>
      </c>
      <c r="J2118">
        <f t="shared" si="99"/>
        <v>52.683823529411768</v>
      </c>
      <c r="K2118">
        <f t="shared" si="100"/>
        <v>1967</v>
      </c>
      <c r="L2118">
        <f t="shared" si="101"/>
        <v>11</v>
      </c>
    </row>
    <row r="2119" spans="1:12" x14ac:dyDescent="0.25">
      <c r="A2119" s="1">
        <v>24798</v>
      </c>
      <c r="B2119">
        <v>143.19999999999999</v>
      </c>
      <c r="C2119">
        <v>144.30000000000001</v>
      </c>
      <c r="D2119">
        <v>142.6</v>
      </c>
      <c r="E2119">
        <v>143.69999999999999</v>
      </c>
      <c r="G2119">
        <v>143.69999999999999</v>
      </c>
      <c r="H2119">
        <v>10635</v>
      </c>
      <c r="I2119">
        <v>52825</v>
      </c>
      <c r="J2119">
        <f t="shared" si="99"/>
        <v>52.830882352941167</v>
      </c>
      <c r="K2119">
        <f t="shared" si="100"/>
        <v>1967</v>
      </c>
      <c r="L2119">
        <f t="shared" si="101"/>
        <v>11</v>
      </c>
    </row>
    <row r="2120" spans="1:12" x14ac:dyDescent="0.25">
      <c r="A2120" s="1">
        <v>24800</v>
      </c>
      <c r="B2120">
        <v>144.19999999999999</v>
      </c>
      <c r="C2120">
        <v>147.4</v>
      </c>
      <c r="D2120">
        <v>144.19999999999999</v>
      </c>
      <c r="E2120">
        <v>146.4</v>
      </c>
      <c r="G2120">
        <v>146.4</v>
      </c>
      <c r="H2120">
        <v>10675</v>
      </c>
      <c r="I2120">
        <v>50695</v>
      </c>
      <c r="J2120">
        <f t="shared" si="99"/>
        <v>53.823529411764703</v>
      </c>
      <c r="K2120">
        <f t="shared" si="100"/>
        <v>1967</v>
      </c>
      <c r="L2120">
        <f t="shared" si="101"/>
        <v>11</v>
      </c>
    </row>
    <row r="2121" spans="1:12" x14ac:dyDescent="0.25">
      <c r="A2121" s="1">
        <v>24803</v>
      </c>
      <c r="B2121">
        <v>145.30000000000001</v>
      </c>
      <c r="C2121">
        <v>145.30000000000001</v>
      </c>
      <c r="D2121">
        <v>143.69999999999999</v>
      </c>
      <c r="E2121">
        <v>144.1</v>
      </c>
      <c r="G2121">
        <v>144.1</v>
      </c>
      <c r="H2121">
        <v>14125</v>
      </c>
      <c r="I2121">
        <v>47755</v>
      </c>
      <c r="J2121">
        <f t="shared" si="99"/>
        <v>52.97794117647058</v>
      </c>
      <c r="K2121">
        <f t="shared" si="100"/>
        <v>1967</v>
      </c>
      <c r="L2121">
        <f t="shared" si="101"/>
        <v>11</v>
      </c>
    </row>
    <row r="2122" spans="1:12" x14ac:dyDescent="0.25">
      <c r="A2122" s="1">
        <v>24804</v>
      </c>
      <c r="B2122">
        <v>143.69999999999999</v>
      </c>
      <c r="C2122">
        <v>144.69999999999999</v>
      </c>
      <c r="D2122">
        <v>143.5</v>
      </c>
      <c r="E2122">
        <v>144.30000000000001</v>
      </c>
      <c r="G2122">
        <v>144.30000000000001</v>
      </c>
      <c r="H2122">
        <v>9500</v>
      </c>
      <c r="I2122">
        <v>46295</v>
      </c>
      <c r="J2122">
        <f t="shared" si="99"/>
        <v>53.051470588235297</v>
      </c>
      <c r="K2122">
        <f t="shared" si="100"/>
        <v>1967</v>
      </c>
      <c r="L2122">
        <f t="shared" si="101"/>
        <v>11</v>
      </c>
    </row>
    <row r="2123" spans="1:12" x14ac:dyDescent="0.25">
      <c r="A2123" s="1">
        <v>24805</v>
      </c>
      <c r="B2123">
        <v>143.69999999999999</v>
      </c>
      <c r="C2123">
        <v>144</v>
      </c>
      <c r="D2123">
        <v>143</v>
      </c>
      <c r="E2123">
        <v>143.19999999999999</v>
      </c>
      <c r="G2123">
        <v>143.19999999999999</v>
      </c>
      <c r="H2123">
        <v>11145</v>
      </c>
      <c r="I2123">
        <v>43145</v>
      </c>
      <c r="J2123">
        <f t="shared" si="99"/>
        <v>52.647058823529413</v>
      </c>
      <c r="K2123">
        <f t="shared" si="100"/>
        <v>1967</v>
      </c>
      <c r="L2123">
        <f t="shared" si="101"/>
        <v>11</v>
      </c>
    </row>
    <row r="2124" spans="1:12" x14ac:dyDescent="0.25">
      <c r="A2124" s="1">
        <v>24806</v>
      </c>
      <c r="B2124">
        <v>143</v>
      </c>
      <c r="C2124">
        <v>144.30000000000001</v>
      </c>
      <c r="D2124">
        <v>143</v>
      </c>
      <c r="E2124">
        <v>144</v>
      </c>
      <c r="G2124">
        <v>144</v>
      </c>
      <c r="H2124">
        <v>11285</v>
      </c>
      <c r="I2124">
        <v>37330</v>
      </c>
      <c r="J2124">
        <f t="shared" si="99"/>
        <v>52.941176470588232</v>
      </c>
      <c r="K2124">
        <f t="shared" si="100"/>
        <v>1967</v>
      </c>
      <c r="L2124">
        <f t="shared" si="101"/>
        <v>11</v>
      </c>
    </row>
    <row r="2125" spans="1:12" x14ac:dyDescent="0.25">
      <c r="A2125" s="1">
        <v>24807</v>
      </c>
      <c r="B2125">
        <v>144.6</v>
      </c>
      <c r="C2125">
        <v>145.69999999999999</v>
      </c>
      <c r="D2125">
        <v>144.6</v>
      </c>
      <c r="E2125">
        <v>145.5</v>
      </c>
      <c r="G2125">
        <v>145.5</v>
      </c>
      <c r="H2125">
        <v>13885</v>
      </c>
      <c r="I2125">
        <v>30980</v>
      </c>
      <c r="J2125">
        <f t="shared" si="99"/>
        <v>53.492647058823529</v>
      </c>
      <c r="K2125">
        <f t="shared" si="100"/>
        <v>1967</v>
      </c>
      <c r="L2125">
        <f t="shared" si="101"/>
        <v>12</v>
      </c>
    </row>
    <row r="2126" spans="1:12" x14ac:dyDescent="0.25">
      <c r="A2126" s="1">
        <v>24810</v>
      </c>
      <c r="B2126">
        <v>145.1</v>
      </c>
      <c r="C2126">
        <v>146.1</v>
      </c>
      <c r="D2126">
        <v>144.69999999999999</v>
      </c>
      <c r="E2126">
        <v>145</v>
      </c>
      <c r="G2126">
        <v>145</v>
      </c>
      <c r="H2126">
        <v>10675</v>
      </c>
      <c r="I2126">
        <v>20265</v>
      </c>
      <c r="J2126">
        <f t="shared" si="99"/>
        <v>53.308823529411768</v>
      </c>
      <c r="K2126">
        <f t="shared" si="100"/>
        <v>1967</v>
      </c>
      <c r="L2126">
        <f t="shared" si="101"/>
        <v>12</v>
      </c>
    </row>
    <row r="2127" spans="1:12" x14ac:dyDescent="0.25">
      <c r="A2127" s="1">
        <v>24811</v>
      </c>
      <c r="B2127">
        <v>145</v>
      </c>
      <c r="C2127">
        <v>145.69999999999999</v>
      </c>
      <c r="D2127">
        <v>144.5</v>
      </c>
      <c r="E2127">
        <v>145.69999999999999</v>
      </c>
      <c r="G2127">
        <v>145.69999999999999</v>
      </c>
      <c r="H2127">
        <v>6545</v>
      </c>
      <c r="I2127">
        <v>17985</v>
      </c>
      <c r="J2127">
        <f t="shared" si="99"/>
        <v>53.566176470588232</v>
      </c>
      <c r="K2127">
        <f t="shared" si="100"/>
        <v>1967</v>
      </c>
      <c r="L2127">
        <f t="shared" si="101"/>
        <v>12</v>
      </c>
    </row>
    <row r="2128" spans="1:12" x14ac:dyDescent="0.25">
      <c r="A2128" s="1">
        <v>24812</v>
      </c>
      <c r="B2128">
        <v>146.1</v>
      </c>
      <c r="C2128">
        <v>147</v>
      </c>
      <c r="D2128">
        <v>146.1</v>
      </c>
      <c r="E2128">
        <v>146.5</v>
      </c>
      <c r="G2128">
        <v>146.5</v>
      </c>
      <c r="H2128">
        <v>5760</v>
      </c>
      <c r="I2128">
        <v>15620</v>
      </c>
      <c r="J2128">
        <f t="shared" si="99"/>
        <v>53.860294117647058</v>
      </c>
      <c r="K2128">
        <f t="shared" si="100"/>
        <v>1967</v>
      </c>
      <c r="L2128">
        <f t="shared" si="101"/>
        <v>12</v>
      </c>
    </row>
    <row r="2129" spans="1:12" x14ac:dyDescent="0.25">
      <c r="A2129" s="1">
        <v>24813</v>
      </c>
      <c r="B2129">
        <v>146.5</v>
      </c>
      <c r="C2129">
        <v>147.19999999999999</v>
      </c>
      <c r="D2129">
        <v>146</v>
      </c>
      <c r="E2129">
        <v>146.30000000000001</v>
      </c>
      <c r="G2129">
        <v>146.30000000000001</v>
      </c>
      <c r="H2129">
        <v>3935</v>
      </c>
      <c r="I2129">
        <v>13800</v>
      </c>
      <c r="J2129">
        <f t="shared" si="99"/>
        <v>53.786764705882355</v>
      </c>
      <c r="K2129">
        <f t="shared" si="100"/>
        <v>1967</v>
      </c>
      <c r="L2129">
        <f t="shared" si="101"/>
        <v>12</v>
      </c>
    </row>
    <row r="2130" spans="1:12" x14ac:dyDescent="0.25">
      <c r="A2130" s="1">
        <v>24814</v>
      </c>
      <c r="B2130">
        <v>145.5</v>
      </c>
      <c r="C2130">
        <v>146.30000000000001</v>
      </c>
      <c r="D2130">
        <v>145.4</v>
      </c>
      <c r="E2130">
        <v>145.6</v>
      </c>
      <c r="G2130">
        <v>145.6</v>
      </c>
      <c r="H2130">
        <v>4935</v>
      </c>
      <c r="I2130">
        <v>11835</v>
      </c>
      <c r="J2130">
        <f t="shared" si="99"/>
        <v>53.529411764705884</v>
      </c>
      <c r="K2130">
        <f t="shared" si="100"/>
        <v>1967</v>
      </c>
      <c r="L2130">
        <f t="shared" si="101"/>
        <v>12</v>
      </c>
    </row>
    <row r="2131" spans="1:12" x14ac:dyDescent="0.25">
      <c r="A2131" s="1">
        <v>24817</v>
      </c>
      <c r="B2131">
        <v>145.4</v>
      </c>
      <c r="C2131">
        <v>145.4</v>
      </c>
      <c r="D2131">
        <v>144.30000000000001</v>
      </c>
      <c r="E2131">
        <v>144.30000000000001</v>
      </c>
      <c r="G2131">
        <v>144.30000000000001</v>
      </c>
      <c r="H2131">
        <v>2475</v>
      </c>
      <c r="I2131">
        <v>10770</v>
      </c>
      <c r="J2131">
        <f t="shared" si="99"/>
        <v>53.051470588235297</v>
      </c>
      <c r="K2131">
        <f t="shared" si="100"/>
        <v>1967</v>
      </c>
      <c r="L2131">
        <f t="shared" si="101"/>
        <v>12</v>
      </c>
    </row>
    <row r="2132" spans="1:12" x14ac:dyDescent="0.25">
      <c r="A2132" s="1">
        <v>24818</v>
      </c>
      <c r="B2132">
        <v>144.6</v>
      </c>
      <c r="C2132">
        <v>145.4</v>
      </c>
      <c r="D2132">
        <v>144.6</v>
      </c>
      <c r="E2132">
        <v>145.30000000000001</v>
      </c>
      <c r="G2132">
        <v>145.30000000000001</v>
      </c>
      <c r="H2132">
        <v>2850</v>
      </c>
      <c r="I2132">
        <v>10095</v>
      </c>
      <c r="J2132">
        <f t="shared" si="99"/>
        <v>53.419117647058826</v>
      </c>
      <c r="K2132">
        <f t="shared" si="100"/>
        <v>1967</v>
      </c>
      <c r="L2132">
        <f t="shared" si="101"/>
        <v>12</v>
      </c>
    </row>
    <row r="2133" spans="1:12" x14ac:dyDescent="0.25">
      <c r="A2133" s="1">
        <v>24819</v>
      </c>
      <c r="B2133">
        <v>145.19999999999999</v>
      </c>
      <c r="C2133">
        <v>145.19999999999999</v>
      </c>
      <c r="D2133">
        <v>143.69999999999999</v>
      </c>
      <c r="E2133">
        <v>143.69999999999999</v>
      </c>
      <c r="G2133">
        <v>143.69999999999999</v>
      </c>
      <c r="H2133">
        <v>1950</v>
      </c>
      <c r="I2133">
        <v>9550</v>
      </c>
      <c r="J2133">
        <f t="shared" si="99"/>
        <v>52.830882352941167</v>
      </c>
      <c r="K2133">
        <f t="shared" si="100"/>
        <v>1967</v>
      </c>
      <c r="L2133">
        <f t="shared" si="101"/>
        <v>12</v>
      </c>
    </row>
    <row r="2134" spans="1:12" x14ac:dyDescent="0.25">
      <c r="A2134" s="1">
        <v>24820</v>
      </c>
      <c r="B2134">
        <v>143.4</v>
      </c>
      <c r="C2134">
        <v>145.4</v>
      </c>
      <c r="D2134">
        <v>143.4</v>
      </c>
      <c r="E2134">
        <v>145.30000000000001</v>
      </c>
      <c r="G2134">
        <v>145.30000000000001</v>
      </c>
      <c r="H2134">
        <v>3225</v>
      </c>
      <c r="I2134">
        <v>9010</v>
      </c>
      <c r="J2134">
        <f t="shared" si="99"/>
        <v>53.419117647058826</v>
      </c>
      <c r="K2134">
        <f t="shared" si="100"/>
        <v>1967</v>
      </c>
      <c r="L2134">
        <f t="shared" si="101"/>
        <v>12</v>
      </c>
    </row>
    <row r="2135" spans="1:12" x14ac:dyDescent="0.25">
      <c r="A2135" s="1">
        <v>24821</v>
      </c>
      <c r="B2135">
        <v>144.69999999999999</v>
      </c>
      <c r="C2135">
        <v>146.6</v>
      </c>
      <c r="D2135">
        <v>144.6</v>
      </c>
      <c r="E2135">
        <v>146.1</v>
      </c>
      <c r="G2135">
        <v>146.1</v>
      </c>
      <c r="H2135">
        <v>7130</v>
      </c>
      <c r="I2135">
        <v>6920</v>
      </c>
      <c r="J2135">
        <f t="shared" si="99"/>
        <v>53.713235294117638</v>
      </c>
      <c r="K2135">
        <f t="shared" si="100"/>
        <v>1967</v>
      </c>
      <c r="L2135">
        <f t="shared" si="101"/>
        <v>12</v>
      </c>
    </row>
    <row r="2136" spans="1:12" x14ac:dyDescent="0.25">
      <c r="A2136" s="1">
        <v>24824</v>
      </c>
      <c r="B2136">
        <v>145.4</v>
      </c>
      <c r="C2136">
        <v>145.69999999999999</v>
      </c>
      <c r="D2136">
        <v>145.1</v>
      </c>
      <c r="E2136">
        <v>145.6</v>
      </c>
      <c r="G2136">
        <v>145.6</v>
      </c>
      <c r="H2136">
        <v>6110</v>
      </c>
      <c r="I2136">
        <v>7525</v>
      </c>
      <c r="J2136">
        <f t="shared" si="99"/>
        <v>53.529411764705884</v>
      </c>
      <c r="K2136">
        <f t="shared" si="100"/>
        <v>1967</v>
      </c>
      <c r="L2136">
        <f t="shared" si="101"/>
        <v>12</v>
      </c>
    </row>
    <row r="2137" spans="1:12" x14ac:dyDescent="0.25">
      <c r="A2137" s="1">
        <v>24825</v>
      </c>
      <c r="B2137">
        <v>145.1</v>
      </c>
      <c r="C2137">
        <v>146.30000000000001</v>
      </c>
      <c r="D2137">
        <v>145.1</v>
      </c>
      <c r="E2137">
        <v>146.30000000000001</v>
      </c>
      <c r="G2137">
        <v>146.30000000000001</v>
      </c>
      <c r="H2137">
        <v>3115</v>
      </c>
      <c r="I2137">
        <v>5920</v>
      </c>
      <c r="J2137">
        <f t="shared" si="99"/>
        <v>53.786764705882355</v>
      </c>
      <c r="K2137">
        <f t="shared" si="100"/>
        <v>1967</v>
      </c>
      <c r="L2137">
        <f t="shared" si="101"/>
        <v>12</v>
      </c>
    </row>
    <row r="2138" spans="1:12" x14ac:dyDescent="0.25">
      <c r="A2138" s="1">
        <v>24826</v>
      </c>
      <c r="B2138">
        <v>150.4</v>
      </c>
      <c r="C2138">
        <v>151.19999999999999</v>
      </c>
      <c r="D2138">
        <v>150.19999999999999</v>
      </c>
      <c r="E2138">
        <v>150.30000000000001</v>
      </c>
      <c r="G2138">
        <v>150.30000000000001</v>
      </c>
      <c r="H2138">
        <v>10095</v>
      </c>
      <c r="I2138">
        <v>89280</v>
      </c>
      <c r="J2138">
        <f t="shared" si="99"/>
        <v>55.257352941176478</v>
      </c>
      <c r="K2138">
        <f t="shared" si="100"/>
        <v>1967</v>
      </c>
      <c r="L2138">
        <f t="shared" si="101"/>
        <v>12</v>
      </c>
    </row>
    <row r="2139" spans="1:12" x14ac:dyDescent="0.25">
      <c r="A2139" s="1">
        <v>24827</v>
      </c>
      <c r="B2139">
        <v>149.6</v>
      </c>
      <c r="C2139">
        <v>150.1</v>
      </c>
      <c r="D2139">
        <v>149.19999999999999</v>
      </c>
      <c r="E2139">
        <v>149.6</v>
      </c>
      <c r="G2139">
        <v>149.6</v>
      </c>
      <c r="H2139">
        <v>7995</v>
      </c>
      <c r="I2139">
        <v>88630</v>
      </c>
      <c r="J2139">
        <f t="shared" si="99"/>
        <v>55</v>
      </c>
      <c r="K2139">
        <f t="shared" si="100"/>
        <v>1967</v>
      </c>
      <c r="L2139">
        <f t="shared" si="101"/>
        <v>12</v>
      </c>
    </row>
    <row r="2140" spans="1:12" x14ac:dyDescent="0.25">
      <c r="A2140" s="1">
        <v>24828</v>
      </c>
      <c r="B2140">
        <v>150</v>
      </c>
      <c r="C2140">
        <v>150.4</v>
      </c>
      <c r="D2140">
        <v>149.69999999999999</v>
      </c>
      <c r="E2140">
        <v>150.30000000000001</v>
      </c>
      <c r="G2140">
        <v>150.30000000000001</v>
      </c>
      <c r="H2140">
        <v>11310</v>
      </c>
      <c r="I2140">
        <v>87370</v>
      </c>
      <c r="J2140">
        <f t="shared" si="99"/>
        <v>55.257352941176478</v>
      </c>
      <c r="K2140">
        <f t="shared" si="100"/>
        <v>1967</v>
      </c>
      <c r="L2140">
        <f t="shared" si="101"/>
        <v>12</v>
      </c>
    </row>
    <row r="2141" spans="1:12" x14ac:dyDescent="0.25">
      <c r="A2141" s="1">
        <v>24832</v>
      </c>
      <c r="B2141">
        <v>150.4</v>
      </c>
      <c r="C2141">
        <v>150.4</v>
      </c>
      <c r="D2141">
        <v>149.19999999999999</v>
      </c>
      <c r="E2141">
        <v>149.19999999999999</v>
      </c>
      <c r="G2141">
        <v>149.19999999999999</v>
      </c>
      <c r="H2141">
        <v>3020</v>
      </c>
      <c r="I2141">
        <v>87300</v>
      </c>
      <c r="J2141">
        <f t="shared" si="99"/>
        <v>54.852941176470587</v>
      </c>
      <c r="K2141">
        <f t="shared" si="100"/>
        <v>1967</v>
      </c>
      <c r="L2141">
        <f t="shared" si="101"/>
        <v>12</v>
      </c>
    </row>
    <row r="2142" spans="1:12" x14ac:dyDescent="0.25">
      <c r="A2142" s="1">
        <v>24833</v>
      </c>
      <c r="B2142">
        <v>149</v>
      </c>
      <c r="C2142">
        <v>149</v>
      </c>
      <c r="D2142">
        <v>147.5</v>
      </c>
      <c r="E2142">
        <v>147.5</v>
      </c>
      <c r="G2142">
        <v>147.5</v>
      </c>
      <c r="H2142">
        <v>7145</v>
      </c>
      <c r="I2142">
        <v>86675</v>
      </c>
      <c r="J2142">
        <f t="shared" si="99"/>
        <v>54.227941176470587</v>
      </c>
      <c r="K2142">
        <f t="shared" si="100"/>
        <v>1967</v>
      </c>
      <c r="L2142">
        <f t="shared" si="101"/>
        <v>12</v>
      </c>
    </row>
    <row r="2143" spans="1:12" x14ac:dyDescent="0.25">
      <c r="A2143" s="1">
        <v>24834</v>
      </c>
      <c r="B2143">
        <v>147.4</v>
      </c>
      <c r="C2143">
        <v>148.6</v>
      </c>
      <c r="D2143">
        <v>147.19999999999999</v>
      </c>
      <c r="E2143">
        <v>148.4</v>
      </c>
      <c r="G2143">
        <v>148.4</v>
      </c>
      <c r="H2143">
        <v>17950</v>
      </c>
      <c r="I2143">
        <v>84370</v>
      </c>
      <c r="J2143">
        <f t="shared" si="99"/>
        <v>54.558823529411768</v>
      </c>
      <c r="K2143">
        <f t="shared" si="100"/>
        <v>1967</v>
      </c>
      <c r="L2143">
        <f t="shared" si="101"/>
        <v>12</v>
      </c>
    </row>
    <row r="2144" spans="1:12" x14ac:dyDescent="0.25">
      <c r="A2144" s="1">
        <v>24835</v>
      </c>
      <c r="B2144">
        <v>148.19999999999999</v>
      </c>
      <c r="C2144">
        <v>148.30000000000001</v>
      </c>
      <c r="D2144">
        <v>147.5</v>
      </c>
      <c r="E2144">
        <v>147.69999999999999</v>
      </c>
      <c r="G2144">
        <v>147.69999999999999</v>
      </c>
      <c r="H2144">
        <v>12900</v>
      </c>
      <c r="I2144">
        <v>84555</v>
      </c>
      <c r="J2144">
        <f t="shared" si="99"/>
        <v>54.30147058823529</v>
      </c>
      <c r="K2144">
        <f t="shared" si="100"/>
        <v>1967</v>
      </c>
      <c r="L2144">
        <f t="shared" si="101"/>
        <v>12</v>
      </c>
    </row>
    <row r="2145" spans="1:12" x14ac:dyDescent="0.25">
      <c r="A2145" s="1">
        <v>24839</v>
      </c>
      <c r="B2145">
        <v>147.69999999999999</v>
      </c>
      <c r="C2145">
        <v>148</v>
      </c>
      <c r="D2145">
        <v>146</v>
      </c>
      <c r="E2145">
        <v>146.19999999999999</v>
      </c>
      <c r="G2145">
        <v>146.19999999999999</v>
      </c>
      <c r="H2145">
        <v>7870</v>
      </c>
      <c r="I2145">
        <v>83650</v>
      </c>
      <c r="J2145">
        <f t="shared" si="99"/>
        <v>53.75</v>
      </c>
      <c r="K2145">
        <f t="shared" si="100"/>
        <v>1968</v>
      </c>
      <c r="L2145">
        <f t="shared" si="101"/>
        <v>1</v>
      </c>
    </row>
    <row r="2146" spans="1:12" x14ac:dyDescent="0.25">
      <c r="A2146" s="1">
        <v>24840</v>
      </c>
      <c r="B2146">
        <v>146.4</v>
      </c>
      <c r="C2146">
        <v>146.6</v>
      </c>
      <c r="D2146">
        <v>146</v>
      </c>
      <c r="E2146">
        <v>146.30000000000001</v>
      </c>
      <c r="G2146">
        <v>146.30000000000001</v>
      </c>
      <c r="H2146">
        <v>14805</v>
      </c>
      <c r="I2146">
        <v>83260</v>
      </c>
      <c r="J2146">
        <f t="shared" si="99"/>
        <v>53.786764705882355</v>
      </c>
      <c r="K2146">
        <f t="shared" si="100"/>
        <v>1968</v>
      </c>
      <c r="L2146">
        <f t="shared" si="101"/>
        <v>1</v>
      </c>
    </row>
    <row r="2147" spans="1:12" x14ac:dyDescent="0.25">
      <c r="A2147" s="1">
        <v>24841</v>
      </c>
      <c r="B2147">
        <v>147</v>
      </c>
      <c r="C2147">
        <v>148.1</v>
      </c>
      <c r="D2147">
        <v>147</v>
      </c>
      <c r="E2147">
        <v>148</v>
      </c>
      <c r="G2147">
        <v>148</v>
      </c>
      <c r="H2147">
        <v>10340</v>
      </c>
      <c r="I2147">
        <v>80065</v>
      </c>
      <c r="J2147">
        <f t="shared" si="99"/>
        <v>54.411764705882355</v>
      </c>
      <c r="K2147">
        <f t="shared" si="100"/>
        <v>1968</v>
      </c>
      <c r="L2147">
        <f t="shared" si="101"/>
        <v>1</v>
      </c>
    </row>
    <row r="2148" spans="1:12" x14ac:dyDescent="0.25">
      <c r="A2148" s="1">
        <v>24842</v>
      </c>
      <c r="B2148">
        <v>148.1</v>
      </c>
      <c r="C2148">
        <v>148.4</v>
      </c>
      <c r="D2148">
        <v>147.5</v>
      </c>
      <c r="E2148">
        <v>148.1</v>
      </c>
      <c r="G2148">
        <v>148.1</v>
      </c>
      <c r="H2148">
        <v>9290</v>
      </c>
      <c r="I2148">
        <v>77410</v>
      </c>
      <c r="J2148">
        <f t="shared" si="99"/>
        <v>54.448529411764696</v>
      </c>
      <c r="K2148">
        <f t="shared" si="100"/>
        <v>1968</v>
      </c>
      <c r="L2148">
        <f t="shared" si="101"/>
        <v>1</v>
      </c>
    </row>
    <row r="2149" spans="1:12" x14ac:dyDescent="0.25">
      <c r="A2149" s="1">
        <v>24845</v>
      </c>
      <c r="B2149">
        <v>148.30000000000001</v>
      </c>
      <c r="C2149">
        <v>148.69999999999999</v>
      </c>
      <c r="D2149">
        <v>148</v>
      </c>
      <c r="E2149">
        <v>148.1</v>
      </c>
      <c r="G2149">
        <v>148.1</v>
      </c>
      <c r="H2149">
        <v>10105</v>
      </c>
      <c r="I2149">
        <v>75725</v>
      </c>
      <c r="J2149">
        <f t="shared" si="99"/>
        <v>54.448529411764696</v>
      </c>
      <c r="K2149">
        <f t="shared" si="100"/>
        <v>1968</v>
      </c>
      <c r="L2149">
        <f t="shared" si="101"/>
        <v>1</v>
      </c>
    </row>
    <row r="2150" spans="1:12" x14ac:dyDescent="0.25">
      <c r="A2150" s="1">
        <v>24846</v>
      </c>
      <c r="B2150">
        <v>147.6</v>
      </c>
      <c r="C2150">
        <v>148</v>
      </c>
      <c r="D2150">
        <v>147.1</v>
      </c>
      <c r="E2150">
        <v>147.4</v>
      </c>
      <c r="G2150">
        <v>147.4</v>
      </c>
      <c r="H2150">
        <v>8555</v>
      </c>
      <c r="I2150">
        <v>72985</v>
      </c>
      <c r="J2150">
        <f t="shared" si="99"/>
        <v>54.191176470588232</v>
      </c>
      <c r="K2150">
        <f t="shared" si="100"/>
        <v>1968</v>
      </c>
      <c r="L2150">
        <f t="shared" si="101"/>
        <v>1</v>
      </c>
    </row>
    <row r="2151" spans="1:12" x14ac:dyDescent="0.25">
      <c r="A2151" s="1">
        <v>24847</v>
      </c>
      <c r="B2151">
        <v>147.5</v>
      </c>
      <c r="C2151">
        <v>148</v>
      </c>
      <c r="D2151">
        <v>147.19999999999999</v>
      </c>
      <c r="E2151">
        <v>147.69999999999999</v>
      </c>
      <c r="G2151">
        <v>147.69999999999999</v>
      </c>
      <c r="H2151">
        <v>8220</v>
      </c>
      <c r="I2151">
        <v>72150</v>
      </c>
      <c r="J2151">
        <f t="shared" si="99"/>
        <v>54.30147058823529</v>
      </c>
      <c r="K2151">
        <f t="shared" si="100"/>
        <v>1968</v>
      </c>
      <c r="L2151">
        <f t="shared" si="101"/>
        <v>1</v>
      </c>
    </row>
    <row r="2152" spans="1:12" x14ac:dyDescent="0.25">
      <c r="A2152" s="1">
        <v>24848</v>
      </c>
      <c r="B2152">
        <v>147.69999999999999</v>
      </c>
      <c r="C2152">
        <v>148.6</v>
      </c>
      <c r="D2152">
        <v>147.4</v>
      </c>
      <c r="E2152">
        <v>148.30000000000001</v>
      </c>
      <c r="G2152">
        <v>148.30000000000001</v>
      </c>
      <c r="H2152">
        <v>5240</v>
      </c>
      <c r="I2152">
        <v>71850</v>
      </c>
      <c r="J2152">
        <f t="shared" si="99"/>
        <v>54.52205882352942</v>
      </c>
      <c r="K2152">
        <f t="shared" si="100"/>
        <v>1968</v>
      </c>
      <c r="L2152">
        <f t="shared" si="101"/>
        <v>1</v>
      </c>
    </row>
    <row r="2153" spans="1:12" x14ac:dyDescent="0.25">
      <c r="A2153" s="1">
        <v>24849</v>
      </c>
      <c r="B2153">
        <v>148.69999999999999</v>
      </c>
      <c r="C2153">
        <v>149.1</v>
      </c>
      <c r="D2153">
        <v>148.1</v>
      </c>
      <c r="E2153">
        <v>148.30000000000001</v>
      </c>
      <c r="G2153">
        <v>148.30000000000001</v>
      </c>
      <c r="H2153">
        <v>9055</v>
      </c>
      <c r="I2153">
        <v>70115</v>
      </c>
      <c r="J2153">
        <f t="shared" si="99"/>
        <v>54.52205882352942</v>
      </c>
      <c r="K2153">
        <f t="shared" si="100"/>
        <v>1968</v>
      </c>
      <c r="L2153">
        <f t="shared" si="101"/>
        <v>1</v>
      </c>
    </row>
    <row r="2154" spans="1:12" x14ac:dyDescent="0.25">
      <c r="A2154" s="1">
        <v>24852</v>
      </c>
      <c r="B2154">
        <v>148.30000000000001</v>
      </c>
      <c r="C2154">
        <v>148.4</v>
      </c>
      <c r="D2154">
        <v>147.6</v>
      </c>
      <c r="E2154">
        <v>148.4</v>
      </c>
      <c r="G2154">
        <v>148.4</v>
      </c>
      <c r="H2154">
        <v>12995</v>
      </c>
      <c r="I2154">
        <v>68645</v>
      </c>
      <c r="J2154">
        <f t="shared" si="99"/>
        <v>54.558823529411768</v>
      </c>
      <c r="K2154">
        <f t="shared" si="100"/>
        <v>1968</v>
      </c>
      <c r="L2154">
        <f t="shared" si="101"/>
        <v>1</v>
      </c>
    </row>
    <row r="2155" spans="1:12" x14ac:dyDescent="0.25">
      <c r="A2155" s="1">
        <v>24853</v>
      </c>
      <c r="B2155">
        <v>148.69999999999999</v>
      </c>
      <c r="C2155">
        <v>149.19999999999999</v>
      </c>
      <c r="D2155">
        <v>148.4</v>
      </c>
      <c r="E2155">
        <v>148.4</v>
      </c>
      <c r="G2155">
        <v>148.4</v>
      </c>
      <c r="H2155">
        <v>7505</v>
      </c>
      <c r="I2155">
        <v>67690</v>
      </c>
      <c r="J2155">
        <f t="shared" si="99"/>
        <v>54.558823529411768</v>
      </c>
      <c r="K2155">
        <f t="shared" si="100"/>
        <v>1968</v>
      </c>
      <c r="L2155">
        <f t="shared" si="101"/>
        <v>1</v>
      </c>
    </row>
    <row r="2156" spans="1:12" x14ac:dyDescent="0.25">
      <c r="A2156" s="1">
        <v>24854</v>
      </c>
      <c r="B2156">
        <v>148.69999999999999</v>
      </c>
      <c r="C2156">
        <v>148.69999999999999</v>
      </c>
      <c r="D2156">
        <v>147.69999999999999</v>
      </c>
      <c r="E2156">
        <v>148.1</v>
      </c>
      <c r="G2156">
        <v>148.1</v>
      </c>
      <c r="H2156">
        <v>7095</v>
      </c>
      <c r="I2156">
        <v>67115</v>
      </c>
      <c r="J2156">
        <f t="shared" si="99"/>
        <v>54.448529411764696</v>
      </c>
      <c r="K2156">
        <f t="shared" si="100"/>
        <v>1968</v>
      </c>
      <c r="L2156">
        <f t="shared" si="101"/>
        <v>1</v>
      </c>
    </row>
    <row r="2157" spans="1:12" x14ac:dyDescent="0.25">
      <c r="A2157" s="1">
        <v>24855</v>
      </c>
      <c r="B2157">
        <v>147.69999999999999</v>
      </c>
      <c r="C2157">
        <v>148.1</v>
      </c>
      <c r="D2157">
        <v>147.30000000000001</v>
      </c>
      <c r="E2157">
        <v>147.4</v>
      </c>
      <c r="G2157">
        <v>147.4</v>
      </c>
      <c r="H2157">
        <v>6115</v>
      </c>
      <c r="I2157">
        <v>66410</v>
      </c>
      <c r="J2157">
        <f t="shared" si="99"/>
        <v>54.191176470588232</v>
      </c>
      <c r="K2157">
        <f t="shared" si="100"/>
        <v>1968</v>
      </c>
      <c r="L2157">
        <f t="shared" si="101"/>
        <v>1</v>
      </c>
    </row>
    <row r="2158" spans="1:12" x14ac:dyDescent="0.25">
      <c r="A2158" s="1">
        <v>24856</v>
      </c>
      <c r="B2158">
        <v>147.30000000000001</v>
      </c>
      <c r="C2158">
        <v>147.5</v>
      </c>
      <c r="D2158">
        <v>146.5</v>
      </c>
      <c r="E2158">
        <v>146.69999999999999</v>
      </c>
      <c r="G2158">
        <v>146.69999999999999</v>
      </c>
      <c r="H2158">
        <v>7140</v>
      </c>
      <c r="I2158">
        <v>65335</v>
      </c>
      <c r="J2158">
        <f t="shared" si="99"/>
        <v>53.933823529411761</v>
      </c>
      <c r="K2158">
        <f t="shared" si="100"/>
        <v>1968</v>
      </c>
      <c r="L2158">
        <f t="shared" si="101"/>
        <v>1</v>
      </c>
    </row>
    <row r="2159" spans="1:12" x14ac:dyDescent="0.25">
      <c r="A2159" s="1">
        <v>24859</v>
      </c>
      <c r="B2159">
        <v>146.6</v>
      </c>
      <c r="C2159">
        <v>147</v>
      </c>
      <c r="D2159">
        <v>145.69999999999999</v>
      </c>
      <c r="E2159">
        <v>146.1</v>
      </c>
      <c r="G2159">
        <v>146.1</v>
      </c>
      <c r="H2159">
        <v>7010</v>
      </c>
      <c r="I2159">
        <v>63680</v>
      </c>
      <c r="J2159">
        <f t="shared" si="99"/>
        <v>53.713235294117638</v>
      </c>
      <c r="K2159">
        <f t="shared" si="100"/>
        <v>1968</v>
      </c>
      <c r="L2159">
        <f t="shared" si="101"/>
        <v>1</v>
      </c>
    </row>
    <row r="2160" spans="1:12" x14ac:dyDescent="0.25">
      <c r="A2160" s="1">
        <v>24860</v>
      </c>
      <c r="B2160">
        <v>146.19999999999999</v>
      </c>
      <c r="C2160">
        <v>146.69999999999999</v>
      </c>
      <c r="D2160">
        <v>146.1</v>
      </c>
      <c r="E2160">
        <v>146.6</v>
      </c>
      <c r="G2160">
        <v>146.6</v>
      </c>
      <c r="H2160">
        <v>8205</v>
      </c>
      <c r="I2160">
        <v>62760</v>
      </c>
      <c r="J2160">
        <f t="shared" si="99"/>
        <v>53.897058823529413</v>
      </c>
      <c r="K2160">
        <f t="shared" si="100"/>
        <v>1968</v>
      </c>
      <c r="L2160">
        <f t="shared" si="101"/>
        <v>1</v>
      </c>
    </row>
    <row r="2161" spans="1:12" x14ac:dyDescent="0.25">
      <c r="A2161" s="1">
        <v>24861</v>
      </c>
      <c r="B2161">
        <v>147.30000000000001</v>
      </c>
      <c r="C2161">
        <v>147.5</v>
      </c>
      <c r="D2161">
        <v>146.6</v>
      </c>
      <c r="E2161">
        <v>147.19999999999999</v>
      </c>
      <c r="G2161">
        <v>147.19999999999999</v>
      </c>
      <c r="H2161">
        <v>4885</v>
      </c>
      <c r="I2161">
        <v>62600</v>
      </c>
      <c r="J2161">
        <f t="shared" si="99"/>
        <v>54.117647058823529</v>
      </c>
      <c r="K2161">
        <f t="shared" si="100"/>
        <v>1968</v>
      </c>
      <c r="L2161">
        <f t="shared" si="101"/>
        <v>1</v>
      </c>
    </row>
    <row r="2162" spans="1:12" x14ac:dyDescent="0.25">
      <c r="A2162" s="1">
        <v>24862</v>
      </c>
      <c r="B2162">
        <v>147</v>
      </c>
      <c r="C2162">
        <v>149.4</v>
      </c>
      <c r="D2162">
        <v>147</v>
      </c>
      <c r="E2162">
        <v>148.19999999999999</v>
      </c>
      <c r="G2162">
        <v>148.19999999999999</v>
      </c>
      <c r="H2162">
        <v>5980</v>
      </c>
      <c r="I2162">
        <v>62395</v>
      </c>
      <c r="J2162">
        <f t="shared" si="99"/>
        <v>54.485294117647058</v>
      </c>
      <c r="K2162">
        <f t="shared" si="100"/>
        <v>1968</v>
      </c>
      <c r="L2162">
        <f t="shared" si="101"/>
        <v>1</v>
      </c>
    </row>
    <row r="2163" spans="1:12" x14ac:dyDescent="0.25">
      <c r="A2163" s="1">
        <v>24863</v>
      </c>
      <c r="B2163">
        <v>148.5</v>
      </c>
      <c r="C2163">
        <v>149.30000000000001</v>
      </c>
      <c r="D2163">
        <v>148.30000000000001</v>
      </c>
      <c r="E2163">
        <v>149.19999999999999</v>
      </c>
      <c r="G2163">
        <v>149.19999999999999</v>
      </c>
      <c r="H2163">
        <v>14095</v>
      </c>
      <c r="I2163">
        <v>59845</v>
      </c>
      <c r="J2163">
        <f t="shared" si="99"/>
        <v>54.852941176470587</v>
      </c>
      <c r="K2163">
        <f t="shared" si="100"/>
        <v>1968</v>
      </c>
      <c r="L2163">
        <f t="shared" si="101"/>
        <v>1</v>
      </c>
    </row>
    <row r="2164" spans="1:12" x14ac:dyDescent="0.25">
      <c r="A2164" s="1">
        <v>24866</v>
      </c>
      <c r="B2164">
        <v>149</v>
      </c>
      <c r="C2164">
        <v>149</v>
      </c>
      <c r="D2164">
        <v>147.69999999999999</v>
      </c>
      <c r="E2164">
        <v>148</v>
      </c>
      <c r="G2164">
        <v>148</v>
      </c>
      <c r="H2164">
        <v>8010</v>
      </c>
      <c r="I2164">
        <v>58130</v>
      </c>
      <c r="J2164">
        <f t="shared" si="99"/>
        <v>54.411764705882355</v>
      </c>
      <c r="K2164">
        <f t="shared" si="100"/>
        <v>1968</v>
      </c>
      <c r="L2164">
        <f t="shared" si="101"/>
        <v>1</v>
      </c>
    </row>
    <row r="2165" spans="1:12" x14ac:dyDescent="0.25">
      <c r="A2165" s="1">
        <v>24867</v>
      </c>
      <c r="B2165">
        <v>148</v>
      </c>
      <c r="C2165">
        <v>148.1</v>
      </c>
      <c r="D2165">
        <v>146.69999999999999</v>
      </c>
      <c r="E2165">
        <v>147.1</v>
      </c>
      <c r="G2165">
        <v>147.1</v>
      </c>
      <c r="H2165">
        <v>5705</v>
      </c>
      <c r="I2165">
        <v>57645</v>
      </c>
      <c r="J2165">
        <f t="shared" si="99"/>
        <v>54.080882352941167</v>
      </c>
      <c r="K2165">
        <f t="shared" si="100"/>
        <v>1968</v>
      </c>
      <c r="L2165">
        <f t="shared" si="101"/>
        <v>1</v>
      </c>
    </row>
    <row r="2166" spans="1:12" x14ac:dyDescent="0.25">
      <c r="A2166" s="1">
        <v>24868</v>
      </c>
      <c r="B2166">
        <v>147</v>
      </c>
      <c r="C2166">
        <v>147.30000000000001</v>
      </c>
      <c r="D2166">
        <v>146.5</v>
      </c>
      <c r="E2166">
        <v>147.1</v>
      </c>
      <c r="G2166">
        <v>147.1</v>
      </c>
      <c r="H2166">
        <v>6495</v>
      </c>
      <c r="I2166">
        <v>56530</v>
      </c>
      <c r="J2166">
        <f t="shared" si="99"/>
        <v>54.080882352941167</v>
      </c>
      <c r="K2166">
        <f t="shared" si="100"/>
        <v>1968</v>
      </c>
      <c r="L2166">
        <f t="shared" si="101"/>
        <v>1</v>
      </c>
    </row>
    <row r="2167" spans="1:12" x14ac:dyDescent="0.25">
      <c r="A2167" s="1">
        <v>24869</v>
      </c>
      <c r="B2167">
        <v>147.19999999999999</v>
      </c>
      <c r="C2167">
        <v>148.5</v>
      </c>
      <c r="D2167">
        <v>147.19999999999999</v>
      </c>
      <c r="E2167">
        <v>148.5</v>
      </c>
      <c r="G2167">
        <v>148.5</v>
      </c>
      <c r="H2167">
        <v>5315</v>
      </c>
      <c r="I2167">
        <v>55815</v>
      </c>
      <c r="J2167">
        <f t="shared" si="99"/>
        <v>54.595588235294123</v>
      </c>
      <c r="K2167">
        <f t="shared" si="100"/>
        <v>1968</v>
      </c>
      <c r="L2167">
        <f t="shared" si="101"/>
        <v>2</v>
      </c>
    </row>
    <row r="2168" spans="1:12" x14ac:dyDescent="0.25">
      <c r="A2168" s="1">
        <v>24870</v>
      </c>
      <c r="B2168">
        <v>148.5</v>
      </c>
      <c r="C2168">
        <v>149.19999999999999</v>
      </c>
      <c r="D2168">
        <v>148.30000000000001</v>
      </c>
      <c r="E2168">
        <v>149.19999999999999</v>
      </c>
      <c r="G2168">
        <v>149.19999999999999</v>
      </c>
      <c r="H2168">
        <v>6170</v>
      </c>
      <c r="I2168">
        <v>55820</v>
      </c>
      <c r="J2168">
        <f t="shared" si="99"/>
        <v>54.852941176470587</v>
      </c>
      <c r="K2168">
        <f t="shared" si="100"/>
        <v>1968</v>
      </c>
      <c r="L2168">
        <f t="shared" si="101"/>
        <v>2</v>
      </c>
    </row>
    <row r="2169" spans="1:12" x14ac:dyDescent="0.25">
      <c r="A2169" s="1">
        <v>24873</v>
      </c>
      <c r="B2169">
        <v>148.6</v>
      </c>
      <c r="C2169">
        <v>149.19999999999999</v>
      </c>
      <c r="D2169">
        <v>148.4</v>
      </c>
      <c r="E2169">
        <v>149</v>
      </c>
      <c r="G2169">
        <v>149</v>
      </c>
      <c r="H2169">
        <v>12175</v>
      </c>
      <c r="I2169">
        <v>52995</v>
      </c>
      <c r="J2169">
        <f t="shared" si="99"/>
        <v>54.779411764705884</v>
      </c>
      <c r="K2169">
        <f t="shared" si="100"/>
        <v>1968</v>
      </c>
      <c r="L2169">
        <f t="shared" si="101"/>
        <v>2</v>
      </c>
    </row>
    <row r="2170" spans="1:12" x14ac:dyDescent="0.25">
      <c r="A2170" s="1">
        <v>24874</v>
      </c>
      <c r="B2170">
        <v>148.69999999999999</v>
      </c>
      <c r="C2170">
        <v>149.5</v>
      </c>
      <c r="D2170">
        <v>148.6</v>
      </c>
      <c r="E2170">
        <v>149.30000000000001</v>
      </c>
      <c r="G2170">
        <v>149.30000000000001</v>
      </c>
      <c r="H2170">
        <v>13035</v>
      </c>
      <c r="I2170">
        <v>51985</v>
      </c>
      <c r="J2170">
        <f t="shared" si="99"/>
        <v>54.889705882352949</v>
      </c>
      <c r="K2170">
        <f t="shared" si="100"/>
        <v>1968</v>
      </c>
      <c r="L2170">
        <f t="shared" si="101"/>
        <v>2</v>
      </c>
    </row>
    <row r="2171" spans="1:12" x14ac:dyDescent="0.25">
      <c r="A2171" s="1">
        <v>24875</v>
      </c>
      <c r="B2171">
        <v>149.19999999999999</v>
      </c>
      <c r="C2171">
        <v>149.69999999999999</v>
      </c>
      <c r="D2171">
        <v>149</v>
      </c>
      <c r="E2171">
        <v>149.5</v>
      </c>
      <c r="G2171">
        <v>149.5</v>
      </c>
      <c r="H2171">
        <v>10365</v>
      </c>
      <c r="I2171">
        <v>50350</v>
      </c>
      <c r="J2171">
        <f t="shared" si="99"/>
        <v>54.963235294117652</v>
      </c>
      <c r="K2171">
        <f t="shared" si="100"/>
        <v>1968</v>
      </c>
      <c r="L2171">
        <f t="shared" si="101"/>
        <v>2</v>
      </c>
    </row>
    <row r="2172" spans="1:12" x14ac:dyDescent="0.25">
      <c r="A2172" s="1">
        <v>24876</v>
      </c>
      <c r="B2172">
        <v>149.5</v>
      </c>
      <c r="C2172">
        <v>149.6</v>
      </c>
      <c r="D2172">
        <v>148.6</v>
      </c>
      <c r="E2172">
        <v>149.4</v>
      </c>
      <c r="G2172">
        <v>149.4</v>
      </c>
      <c r="H2172">
        <v>10250</v>
      </c>
      <c r="I2172">
        <v>49465</v>
      </c>
      <c r="J2172">
        <f t="shared" si="99"/>
        <v>54.926470588235297</v>
      </c>
      <c r="K2172">
        <f t="shared" si="100"/>
        <v>1968</v>
      </c>
      <c r="L2172">
        <f t="shared" si="101"/>
        <v>2</v>
      </c>
    </row>
    <row r="2173" spans="1:12" x14ac:dyDescent="0.25">
      <c r="A2173" s="1">
        <v>24877</v>
      </c>
      <c r="B2173">
        <v>149.4</v>
      </c>
      <c r="C2173">
        <v>149.5</v>
      </c>
      <c r="D2173">
        <v>148.69999999999999</v>
      </c>
      <c r="E2173">
        <v>148.69999999999999</v>
      </c>
      <c r="G2173">
        <v>148.69999999999999</v>
      </c>
      <c r="H2173">
        <v>10520</v>
      </c>
      <c r="I2173">
        <v>48665</v>
      </c>
      <c r="J2173">
        <f t="shared" si="99"/>
        <v>54.669117647058819</v>
      </c>
      <c r="K2173">
        <f t="shared" si="100"/>
        <v>1968</v>
      </c>
      <c r="L2173">
        <f t="shared" si="101"/>
        <v>2</v>
      </c>
    </row>
    <row r="2174" spans="1:12" x14ac:dyDescent="0.25">
      <c r="A2174" s="1">
        <v>24881</v>
      </c>
      <c r="B2174">
        <v>149.30000000000001</v>
      </c>
      <c r="C2174">
        <v>149.4</v>
      </c>
      <c r="D2174">
        <v>148.6</v>
      </c>
      <c r="E2174">
        <v>149.19999999999999</v>
      </c>
      <c r="G2174">
        <v>149.19999999999999</v>
      </c>
      <c r="H2174">
        <v>5425</v>
      </c>
      <c r="I2174">
        <v>47905</v>
      </c>
      <c r="J2174">
        <f t="shared" si="99"/>
        <v>54.852941176470587</v>
      </c>
      <c r="K2174">
        <f t="shared" si="100"/>
        <v>1968</v>
      </c>
      <c r="L2174">
        <f t="shared" si="101"/>
        <v>2</v>
      </c>
    </row>
    <row r="2175" spans="1:12" x14ac:dyDescent="0.25">
      <c r="A2175" s="1">
        <v>24882</v>
      </c>
      <c r="B2175">
        <v>149.1</v>
      </c>
      <c r="C2175">
        <v>149.4</v>
      </c>
      <c r="D2175">
        <v>149</v>
      </c>
      <c r="E2175">
        <v>149.19999999999999</v>
      </c>
      <c r="G2175">
        <v>149.19999999999999</v>
      </c>
      <c r="H2175">
        <v>6245</v>
      </c>
      <c r="I2175">
        <v>48155</v>
      </c>
      <c r="J2175">
        <f t="shared" si="99"/>
        <v>54.852941176470587</v>
      </c>
      <c r="K2175">
        <f t="shared" si="100"/>
        <v>1968</v>
      </c>
      <c r="L2175">
        <f t="shared" si="101"/>
        <v>2</v>
      </c>
    </row>
    <row r="2176" spans="1:12" x14ac:dyDescent="0.25">
      <c r="A2176" s="1">
        <v>24883</v>
      </c>
      <c r="B2176">
        <v>149</v>
      </c>
      <c r="C2176">
        <v>149.30000000000001</v>
      </c>
      <c r="D2176">
        <v>148.19999999999999</v>
      </c>
      <c r="E2176">
        <v>149.30000000000001</v>
      </c>
      <c r="G2176">
        <v>149.30000000000001</v>
      </c>
      <c r="H2176">
        <v>6565</v>
      </c>
      <c r="I2176">
        <v>46270</v>
      </c>
      <c r="J2176">
        <f t="shared" si="99"/>
        <v>54.889705882352949</v>
      </c>
      <c r="K2176">
        <f t="shared" si="100"/>
        <v>1968</v>
      </c>
      <c r="L2176">
        <f t="shared" si="101"/>
        <v>2</v>
      </c>
    </row>
    <row r="2177" spans="1:12" x14ac:dyDescent="0.25">
      <c r="A2177" s="1">
        <v>24884</v>
      </c>
      <c r="B2177">
        <v>149.19999999999999</v>
      </c>
      <c r="C2177">
        <v>149.6</v>
      </c>
      <c r="D2177">
        <v>149</v>
      </c>
      <c r="E2177">
        <v>149.4</v>
      </c>
      <c r="G2177">
        <v>149.4</v>
      </c>
      <c r="H2177">
        <v>7570</v>
      </c>
      <c r="I2177">
        <v>44265</v>
      </c>
      <c r="J2177">
        <f t="shared" si="99"/>
        <v>54.926470588235297</v>
      </c>
      <c r="K2177">
        <f t="shared" si="100"/>
        <v>1968</v>
      </c>
      <c r="L2177">
        <f t="shared" si="101"/>
        <v>2</v>
      </c>
    </row>
    <row r="2178" spans="1:12" x14ac:dyDescent="0.25">
      <c r="A2178" s="1">
        <v>24887</v>
      </c>
      <c r="B2178">
        <v>149.30000000000001</v>
      </c>
      <c r="C2178">
        <v>149.6</v>
      </c>
      <c r="D2178">
        <v>149.1</v>
      </c>
      <c r="E2178">
        <v>149.4</v>
      </c>
      <c r="G2178">
        <v>149.4</v>
      </c>
      <c r="H2178">
        <v>4875</v>
      </c>
      <c r="I2178">
        <v>43555</v>
      </c>
      <c r="J2178">
        <f t="shared" ref="J2178:J2241" si="102">G2178/100*5000/136</f>
        <v>54.926470588235297</v>
      </c>
      <c r="K2178">
        <f t="shared" ref="K2178:K2241" si="103">YEAR(A2178)</f>
        <v>1968</v>
      </c>
      <c r="L2178">
        <f t="shared" ref="L2178:L2241" si="104">MONTH(A2178)</f>
        <v>2</v>
      </c>
    </row>
    <row r="2179" spans="1:12" x14ac:dyDescent="0.25">
      <c r="A2179" s="1">
        <v>24888</v>
      </c>
      <c r="B2179">
        <v>149.4</v>
      </c>
      <c r="C2179">
        <v>149.6</v>
      </c>
      <c r="D2179">
        <v>149.19999999999999</v>
      </c>
      <c r="E2179">
        <v>149.4</v>
      </c>
      <c r="G2179">
        <v>149.4</v>
      </c>
      <c r="H2179">
        <v>3960</v>
      </c>
      <c r="I2179">
        <v>42745</v>
      </c>
      <c r="J2179">
        <f t="shared" si="102"/>
        <v>54.926470588235297</v>
      </c>
      <c r="K2179">
        <f t="shared" si="103"/>
        <v>1968</v>
      </c>
      <c r="L2179">
        <f t="shared" si="104"/>
        <v>2</v>
      </c>
    </row>
    <row r="2180" spans="1:12" x14ac:dyDescent="0.25">
      <c r="A2180" s="1">
        <v>24889</v>
      </c>
      <c r="B2180">
        <v>149.30000000000001</v>
      </c>
      <c r="C2180">
        <v>149.30000000000001</v>
      </c>
      <c r="D2180">
        <v>148.5</v>
      </c>
      <c r="E2180">
        <v>148.69999999999999</v>
      </c>
      <c r="G2180">
        <v>148.69999999999999</v>
      </c>
      <c r="H2180">
        <v>4235</v>
      </c>
      <c r="I2180">
        <v>42665</v>
      </c>
      <c r="J2180">
        <f t="shared" si="102"/>
        <v>54.669117647058819</v>
      </c>
      <c r="K2180">
        <f t="shared" si="103"/>
        <v>1968</v>
      </c>
      <c r="L2180">
        <f t="shared" si="104"/>
        <v>2</v>
      </c>
    </row>
    <row r="2181" spans="1:12" x14ac:dyDescent="0.25">
      <c r="A2181" s="1">
        <v>24891</v>
      </c>
      <c r="B2181">
        <v>148.6</v>
      </c>
      <c r="C2181">
        <v>148.6</v>
      </c>
      <c r="D2181">
        <v>147.6</v>
      </c>
      <c r="E2181">
        <v>148</v>
      </c>
      <c r="G2181">
        <v>148</v>
      </c>
      <c r="H2181">
        <v>5155</v>
      </c>
      <c r="I2181">
        <v>42505</v>
      </c>
      <c r="J2181">
        <f t="shared" si="102"/>
        <v>54.411764705882355</v>
      </c>
      <c r="K2181">
        <f t="shared" si="103"/>
        <v>1968</v>
      </c>
      <c r="L2181">
        <f t="shared" si="104"/>
        <v>2</v>
      </c>
    </row>
    <row r="2182" spans="1:12" x14ac:dyDescent="0.25">
      <c r="A2182" s="1">
        <v>24894</v>
      </c>
      <c r="B2182">
        <v>147.5</v>
      </c>
      <c r="C2182">
        <v>147.5</v>
      </c>
      <c r="D2182">
        <v>146.5</v>
      </c>
      <c r="E2182">
        <v>146.69999999999999</v>
      </c>
      <c r="G2182">
        <v>146.69999999999999</v>
      </c>
      <c r="H2182">
        <v>9705</v>
      </c>
      <c r="I2182">
        <v>41035</v>
      </c>
      <c r="J2182">
        <f t="shared" si="102"/>
        <v>53.933823529411761</v>
      </c>
      <c r="K2182">
        <f t="shared" si="103"/>
        <v>1968</v>
      </c>
      <c r="L2182">
        <f t="shared" si="104"/>
        <v>2</v>
      </c>
    </row>
    <row r="2183" spans="1:12" x14ac:dyDescent="0.25">
      <c r="A2183" s="1">
        <v>24895</v>
      </c>
      <c r="B2183">
        <v>146.5</v>
      </c>
      <c r="C2183">
        <v>146.69999999999999</v>
      </c>
      <c r="D2183">
        <v>145.69999999999999</v>
      </c>
      <c r="E2183">
        <v>145.69999999999999</v>
      </c>
      <c r="G2183">
        <v>145.69999999999999</v>
      </c>
      <c r="H2183">
        <v>10615</v>
      </c>
      <c r="I2183">
        <v>36325</v>
      </c>
      <c r="J2183">
        <f t="shared" si="102"/>
        <v>53.566176470588232</v>
      </c>
      <c r="K2183">
        <f t="shared" si="103"/>
        <v>1968</v>
      </c>
      <c r="L2183">
        <f t="shared" si="104"/>
        <v>2</v>
      </c>
    </row>
    <row r="2184" spans="1:12" x14ac:dyDescent="0.25">
      <c r="A2184" s="1">
        <v>24896</v>
      </c>
      <c r="B2184">
        <v>145.5</v>
      </c>
      <c r="C2184">
        <v>146.19999999999999</v>
      </c>
      <c r="D2184">
        <v>145.4</v>
      </c>
      <c r="E2184">
        <v>145.69999999999999</v>
      </c>
      <c r="G2184">
        <v>145.69999999999999</v>
      </c>
      <c r="H2184">
        <v>9435</v>
      </c>
      <c r="I2184">
        <v>33425</v>
      </c>
      <c r="J2184">
        <f t="shared" si="102"/>
        <v>53.566176470588232</v>
      </c>
      <c r="K2184">
        <f t="shared" si="103"/>
        <v>1968</v>
      </c>
      <c r="L2184">
        <f t="shared" si="104"/>
        <v>2</v>
      </c>
    </row>
    <row r="2185" spans="1:12" x14ac:dyDescent="0.25">
      <c r="A2185" s="1">
        <v>24897</v>
      </c>
      <c r="B2185">
        <v>146</v>
      </c>
      <c r="C2185">
        <v>146.5</v>
      </c>
      <c r="D2185">
        <v>145.30000000000001</v>
      </c>
      <c r="E2185">
        <v>145.5</v>
      </c>
      <c r="G2185">
        <v>145.5</v>
      </c>
      <c r="H2185">
        <v>11090</v>
      </c>
      <c r="I2185">
        <v>29405</v>
      </c>
      <c r="J2185">
        <f t="shared" si="102"/>
        <v>53.492647058823529</v>
      </c>
      <c r="K2185">
        <f t="shared" si="103"/>
        <v>1968</v>
      </c>
      <c r="L2185">
        <f t="shared" si="104"/>
        <v>2</v>
      </c>
    </row>
    <row r="2186" spans="1:12" x14ac:dyDescent="0.25">
      <c r="A2186" s="1">
        <v>24898</v>
      </c>
      <c r="B2186">
        <v>144.69999999999999</v>
      </c>
      <c r="C2186">
        <v>146.5</v>
      </c>
      <c r="D2186">
        <v>144.69999999999999</v>
      </c>
      <c r="E2186">
        <v>146.4</v>
      </c>
      <c r="G2186">
        <v>146.4</v>
      </c>
      <c r="H2186">
        <v>23325</v>
      </c>
      <c r="I2186">
        <v>19615</v>
      </c>
      <c r="J2186">
        <f t="shared" si="102"/>
        <v>53.823529411764703</v>
      </c>
      <c r="K2186">
        <f t="shared" si="103"/>
        <v>1968</v>
      </c>
      <c r="L2186">
        <f t="shared" si="104"/>
        <v>3</v>
      </c>
    </row>
    <row r="2187" spans="1:12" x14ac:dyDescent="0.25">
      <c r="A2187" s="1">
        <v>24901</v>
      </c>
      <c r="B2187">
        <v>146.4</v>
      </c>
      <c r="C2187">
        <v>147</v>
      </c>
      <c r="D2187">
        <v>146.1</v>
      </c>
      <c r="E2187">
        <v>146.1</v>
      </c>
      <c r="G2187">
        <v>146.1</v>
      </c>
      <c r="H2187">
        <v>15170</v>
      </c>
      <c r="I2187">
        <v>11915</v>
      </c>
      <c r="J2187">
        <f t="shared" si="102"/>
        <v>53.713235294117638</v>
      </c>
      <c r="K2187">
        <f t="shared" si="103"/>
        <v>1968</v>
      </c>
      <c r="L2187">
        <f t="shared" si="104"/>
        <v>3</v>
      </c>
    </row>
    <row r="2188" spans="1:12" x14ac:dyDescent="0.25">
      <c r="A2188" s="1">
        <v>24902</v>
      </c>
      <c r="B2188">
        <v>145.69999999999999</v>
      </c>
      <c r="C2188">
        <v>147.30000000000001</v>
      </c>
      <c r="D2188">
        <v>145.69999999999999</v>
      </c>
      <c r="E2188">
        <v>147.19999999999999</v>
      </c>
      <c r="G2188">
        <v>147.19999999999999</v>
      </c>
      <c r="H2188">
        <v>4995</v>
      </c>
      <c r="I2188">
        <v>7210</v>
      </c>
      <c r="J2188">
        <f t="shared" si="102"/>
        <v>54.117647058823529</v>
      </c>
      <c r="K2188">
        <f t="shared" si="103"/>
        <v>1968</v>
      </c>
      <c r="L2188">
        <f t="shared" si="104"/>
        <v>3</v>
      </c>
    </row>
    <row r="2189" spans="1:12" x14ac:dyDescent="0.25">
      <c r="A2189" s="1">
        <v>24903</v>
      </c>
      <c r="B2189">
        <v>147.4</v>
      </c>
      <c r="C2189">
        <v>148</v>
      </c>
      <c r="D2189">
        <v>147.4</v>
      </c>
      <c r="E2189">
        <v>147.6</v>
      </c>
      <c r="G2189">
        <v>147.6</v>
      </c>
      <c r="H2189">
        <v>3470</v>
      </c>
      <c r="I2189">
        <v>6045</v>
      </c>
      <c r="J2189">
        <f t="shared" si="102"/>
        <v>54.264705882352942</v>
      </c>
      <c r="K2189">
        <f t="shared" si="103"/>
        <v>1968</v>
      </c>
      <c r="L2189">
        <f t="shared" si="104"/>
        <v>3</v>
      </c>
    </row>
    <row r="2190" spans="1:12" x14ac:dyDescent="0.25">
      <c r="A2190" s="1">
        <v>24904</v>
      </c>
      <c r="B2190">
        <v>147.5</v>
      </c>
      <c r="C2190">
        <v>148.19999999999999</v>
      </c>
      <c r="D2190">
        <v>147.4</v>
      </c>
      <c r="E2190">
        <v>148.1</v>
      </c>
      <c r="G2190">
        <v>148.1</v>
      </c>
      <c r="H2190">
        <v>3830</v>
      </c>
      <c r="I2190">
        <v>5165</v>
      </c>
      <c r="J2190">
        <f t="shared" si="102"/>
        <v>54.448529411764696</v>
      </c>
      <c r="K2190">
        <f t="shared" si="103"/>
        <v>1968</v>
      </c>
      <c r="L2190">
        <f t="shared" si="104"/>
        <v>3</v>
      </c>
    </row>
    <row r="2191" spans="1:12" x14ac:dyDescent="0.25">
      <c r="A2191" s="1">
        <v>24905</v>
      </c>
      <c r="B2191">
        <v>148.1</v>
      </c>
      <c r="C2191">
        <v>149.19999999999999</v>
      </c>
      <c r="D2191">
        <v>148.1</v>
      </c>
      <c r="E2191">
        <v>149.1</v>
      </c>
      <c r="G2191">
        <v>149.1</v>
      </c>
      <c r="H2191">
        <v>2755</v>
      </c>
      <c r="I2191">
        <v>4025</v>
      </c>
      <c r="J2191">
        <f t="shared" si="102"/>
        <v>54.816176470588232</v>
      </c>
      <c r="K2191">
        <f t="shared" si="103"/>
        <v>1968</v>
      </c>
      <c r="L2191">
        <f t="shared" si="104"/>
        <v>3</v>
      </c>
    </row>
    <row r="2192" spans="1:12" x14ac:dyDescent="0.25">
      <c r="A2192" s="1">
        <v>24908</v>
      </c>
      <c r="B2192">
        <v>148.6</v>
      </c>
      <c r="C2192">
        <v>148.6</v>
      </c>
      <c r="D2192">
        <v>148.30000000000001</v>
      </c>
      <c r="E2192">
        <v>148.4</v>
      </c>
      <c r="G2192">
        <v>148.4</v>
      </c>
      <c r="H2192">
        <v>1855</v>
      </c>
      <c r="I2192">
        <v>3790</v>
      </c>
      <c r="J2192">
        <f t="shared" si="102"/>
        <v>54.558823529411768</v>
      </c>
      <c r="K2192">
        <f t="shared" si="103"/>
        <v>1968</v>
      </c>
      <c r="L2192">
        <f t="shared" si="104"/>
        <v>3</v>
      </c>
    </row>
    <row r="2193" spans="1:12" x14ac:dyDescent="0.25">
      <c r="A2193" s="1">
        <v>24909</v>
      </c>
      <c r="B2193">
        <v>148.30000000000001</v>
      </c>
      <c r="C2193">
        <v>149.30000000000001</v>
      </c>
      <c r="D2193">
        <v>148.30000000000001</v>
      </c>
      <c r="E2193">
        <v>149.1</v>
      </c>
      <c r="G2193">
        <v>149.1</v>
      </c>
      <c r="H2193">
        <v>1040</v>
      </c>
      <c r="I2193">
        <v>2840</v>
      </c>
      <c r="J2193">
        <f t="shared" si="102"/>
        <v>54.816176470588232</v>
      </c>
      <c r="K2193">
        <f t="shared" si="103"/>
        <v>1968</v>
      </c>
      <c r="L2193">
        <f t="shared" si="104"/>
        <v>3</v>
      </c>
    </row>
    <row r="2194" spans="1:12" x14ac:dyDescent="0.25">
      <c r="A2194" s="1">
        <v>24910</v>
      </c>
      <c r="B2194">
        <v>149.30000000000001</v>
      </c>
      <c r="C2194">
        <v>150.6</v>
      </c>
      <c r="D2194">
        <v>149.30000000000001</v>
      </c>
      <c r="E2194">
        <v>150.5</v>
      </c>
      <c r="G2194">
        <v>150.5</v>
      </c>
      <c r="H2194">
        <v>1130</v>
      </c>
      <c r="I2194">
        <v>2850</v>
      </c>
      <c r="J2194">
        <f t="shared" si="102"/>
        <v>55.330882352941167</v>
      </c>
      <c r="K2194">
        <f t="shared" si="103"/>
        <v>1968</v>
      </c>
      <c r="L2194">
        <f t="shared" si="104"/>
        <v>3</v>
      </c>
    </row>
    <row r="2195" spans="1:12" x14ac:dyDescent="0.25">
      <c r="A2195" s="1">
        <v>24911</v>
      </c>
      <c r="B2195">
        <v>153</v>
      </c>
      <c r="C2195">
        <v>153.19999999999999</v>
      </c>
      <c r="D2195">
        <v>151.30000000000001</v>
      </c>
      <c r="E2195">
        <v>151.6</v>
      </c>
      <c r="G2195">
        <v>151.6</v>
      </c>
      <c r="H2195">
        <v>1765</v>
      </c>
      <c r="I2195">
        <v>2740</v>
      </c>
      <c r="J2195">
        <f t="shared" si="102"/>
        <v>55.735294117647058</v>
      </c>
      <c r="K2195">
        <f t="shared" si="103"/>
        <v>1968</v>
      </c>
      <c r="L2195">
        <f t="shared" si="104"/>
        <v>3</v>
      </c>
    </row>
    <row r="2196" spans="1:12" x14ac:dyDescent="0.25">
      <c r="A2196" s="1">
        <v>24912</v>
      </c>
      <c r="B2196">
        <v>152.4</v>
      </c>
      <c r="C2196">
        <v>152.4</v>
      </c>
      <c r="D2196">
        <v>150</v>
      </c>
      <c r="E2196">
        <v>150.1</v>
      </c>
      <c r="G2196">
        <v>150.1</v>
      </c>
      <c r="H2196">
        <v>2205</v>
      </c>
      <c r="I2196">
        <v>2170</v>
      </c>
      <c r="J2196">
        <f t="shared" si="102"/>
        <v>55.183823529411761</v>
      </c>
      <c r="K2196">
        <f t="shared" si="103"/>
        <v>1968</v>
      </c>
      <c r="L2196">
        <f t="shared" si="104"/>
        <v>3</v>
      </c>
    </row>
    <row r="2197" spans="1:12" x14ac:dyDescent="0.25">
      <c r="A2197" s="1">
        <v>24915</v>
      </c>
      <c r="B2197">
        <v>148.4</v>
      </c>
      <c r="C2197">
        <v>148.4</v>
      </c>
      <c r="D2197">
        <v>147.19999999999999</v>
      </c>
      <c r="E2197">
        <v>147.4</v>
      </c>
      <c r="G2197">
        <v>147.4</v>
      </c>
      <c r="H2197">
        <v>830</v>
      </c>
      <c r="I2197">
        <v>1540</v>
      </c>
      <c r="J2197">
        <f t="shared" si="102"/>
        <v>54.191176470588232</v>
      </c>
      <c r="K2197">
        <f t="shared" si="103"/>
        <v>1968</v>
      </c>
      <c r="L2197">
        <f t="shared" si="104"/>
        <v>3</v>
      </c>
    </row>
    <row r="2198" spans="1:12" x14ac:dyDescent="0.25">
      <c r="A2198" s="1">
        <v>24916</v>
      </c>
      <c r="B2198">
        <v>147.4</v>
      </c>
      <c r="C2198">
        <v>147.69999999999999</v>
      </c>
      <c r="D2198">
        <v>146.6</v>
      </c>
      <c r="E2198">
        <v>147.1</v>
      </c>
      <c r="G2198">
        <v>147.1</v>
      </c>
      <c r="H2198">
        <v>535</v>
      </c>
      <c r="I2198">
        <v>1215</v>
      </c>
      <c r="J2198">
        <f t="shared" si="102"/>
        <v>54.080882352941167</v>
      </c>
      <c r="K2198">
        <f t="shared" si="103"/>
        <v>1968</v>
      </c>
      <c r="L2198">
        <f t="shared" si="104"/>
        <v>3</v>
      </c>
    </row>
    <row r="2199" spans="1:12" x14ac:dyDescent="0.25">
      <c r="A2199" s="1">
        <v>24917</v>
      </c>
      <c r="B2199">
        <v>146.6</v>
      </c>
      <c r="C2199">
        <v>147.1</v>
      </c>
      <c r="D2199">
        <v>146.30000000000001</v>
      </c>
      <c r="E2199">
        <v>146.6</v>
      </c>
      <c r="G2199">
        <v>146.6</v>
      </c>
      <c r="H2199">
        <v>1075</v>
      </c>
      <c r="I2199">
        <v>1120</v>
      </c>
      <c r="J2199">
        <f t="shared" si="102"/>
        <v>53.897058823529413</v>
      </c>
      <c r="K2199">
        <f t="shared" si="103"/>
        <v>1968</v>
      </c>
      <c r="L2199">
        <f t="shared" si="104"/>
        <v>3</v>
      </c>
    </row>
    <row r="2200" spans="1:12" x14ac:dyDescent="0.25">
      <c r="A2200" s="1">
        <v>24918</v>
      </c>
      <c r="B2200">
        <v>148.69999999999999</v>
      </c>
      <c r="C2200">
        <v>149.6</v>
      </c>
      <c r="D2200">
        <v>148.5</v>
      </c>
      <c r="E2200">
        <v>149.1</v>
      </c>
      <c r="G2200">
        <v>149.1</v>
      </c>
      <c r="H2200">
        <v>14400</v>
      </c>
      <c r="I2200">
        <v>51110</v>
      </c>
      <c r="J2200">
        <f t="shared" si="102"/>
        <v>54.816176470588232</v>
      </c>
      <c r="K2200">
        <f t="shared" si="103"/>
        <v>1968</v>
      </c>
      <c r="L2200">
        <f t="shared" si="104"/>
        <v>3</v>
      </c>
    </row>
    <row r="2201" spans="1:12" x14ac:dyDescent="0.25">
      <c r="A2201" s="1">
        <v>24919</v>
      </c>
      <c r="B2201">
        <v>149.1</v>
      </c>
      <c r="C2201">
        <v>149.69999999999999</v>
      </c>
      <c r="D2201">
        <v>148.6</v>
      </c>
      <c r="E2201">
        <v>149.5</v>
      </c>
      <c r="G2201">
        <v>149.5</v>
      </c>
      <c r="H2201">
        <v>9140</v>
      </c>
      <c r="I2201">
        <v>51710</v>
      </c>
      <c r="J2201">
        <f t="shared" si="102"/>
        <v>54.963235294117652</v>
      </c>
      <c r="K2201">
        <f t="shared" si="103"/>
        <v>1968</v>
      </c>
      <c r="L2201">
        <f t="shared" si="104"/>
        <v>3</v>
      </c>
    </row>
    <row r="2202" spans="1:12" x14ac:dyDescent="0.25">
      <c r="A2202" s="1">
        <v>24922</v>
      </c>
      <c r="B2202">
        <v>148.4</v>
      </c>
      <c r="C2202">
        <v>149</v>
      </c>
      <c r="D2202">
        <v>147.30000000000001</v>
      </c>
      <c r="E2202">
        <v>147.6</v>
      </c>
      <c r="G2202">
        <v>147.6</v>
      </c>
      <c r="H2202">
        <v>9470</v>
      </c>
      <c r="I2202">
        <v>50630</v>
      </c>
      <c r="J2202">
        <f t="shared" si="102"/>
        <v>54.264705882352942</v>
      </c>
      <c r="K2202">
        <f t="shared" si="103"/>
        <v>1968</v>
      </c>
      <c r="L2202">
        <f t="shared" si="104"/>
        <v>3</v>
      </c>
    </row>
    <row r="2203" spans="1:12" x14ac:dyDescent="0.25">
      <c r="A2203" s="1">
        <v>24923</v>
      </c>
      <c r="B2203">
        <v>147.4</v>
      </c>
      <c r="C2203">
        <v>148</v>
      </c>
      <c r="D2203">
        <v>146.6</v>
      </c>
      <c r="E2203">
        <v>147.69999999999999</v>
      </c>
      <c r="G2203">
        <v>147.69999999999999</v>
      </c>
      <c r="H2203">
        <v>15165</v>
      </c>
      <c r="I2203">
        <v>48465</v>
      </c>
      <c r="J2203">
        <f t="shared" si="102"/>
        <v>54.30147058823529</v>
      </c>
      <c r="K2203">
        <f t="shared" si="103"/>
        <v>1968</v>
      </c>
      <c r="L2203">
        <f t="shared" si="104"/>
        <v>3</v>
      </c>
    </row>
    <row r="2204" spans="1:12" x14ac:dyDescent="0.25">
      <c r="A2204" s="1">
        <v>24924</v>
      </c>
      <c r="B2204">
        <v>147.69999999999999</v>
      </c>
      <c r="C2204">
        <v>148.30000000000001</v>
      </c>
      <c r="D2204">
        <v>147.19999999999999</v>
      </c>
      <c r="E2204">
        <v>148</v>
      </c>
      <c r="G2204">
        <v>148</v>
      </c>
      <c r="H2204">
        <v>13075</v>
      </c>
      <c r="I2204">
        <v>46305</v>
      </c>
      <c r="J2204">
        <f t="shared" si="102"/>
        <v>54.411764705882355</v>
      </c>
      <c r="K2204">
        <f t="shared" si="103"/>
        <v>1968</v>
      </c>
      <c r="L2204">
        <f t="shared" si="104"/>
        <v>3</v>
      </c>
    </row>
    <row r="2205" spans="1:12" x14ac:dyDescent="0.25">
      <c r="A2205" s="1">
        <v>24925</v>
      </c>
      <c r="B2205">
        <v>148</v>
      </c>
      <c r="C2205">
        <v>148.5</v>
      </c>
      <c r="D2205">
        <v>147.5</v>
      </c>
      <c r="E2205">
        <v>148.30000000000001</v>
      </c>
      <c r="G2205">
        <v>148.30000000000001</v>
      </c>
      <c r="H2205">
        <v>8705</v>
      </c>
      <c r="I2205">
        <v>46780</v>
      </c>
      <c r="J2205">
        <f t="shared" si="102"/>
        <v>54.52205882352942</v>
      </c>
      <c r="K2205">
        <f t="shared" si="103"/>
        <v>1968</v>
      </c>
      <c r="L2205">
        <f t="shared" si="104"/>
        <v>3</v>
      </c>
    </row>
    <row r="2206" spans="1:12" x14ac:dyDescent="0.25">
      <c r="A2206" s="1">
        <v>24926</v>
      </c>
      <c r="B2206">
        <v>148.5</v>
      </c>
      <c r="C2206">
        <v>149</v>
      </c>
      <c r="D2206">
        <v>148.1</v>
      </c>
      <c r="E2206">
        <v>148.19999999999999</v>
      </c>
      <c r="G2206">
        <v>148.19999999999999</v>
      </c>
      <c r="H2206">
        <v>7225</v>
      </c>
      <c r="I2206">
        <v>46340</v>
      </c>
      <c r="J2206">
        <f t="shared" si="102"/>
        <v>54.485294117647058</v>
      </c>
      <c r="K2206">
        <f t="shared" si="103"/>
        <v>1968</v>
      </c>
      <c r="L2206">
        <f t="shared" si="104"/>
        <v>3</v>
      </c>
    </row>
    <row r="2207" spans="1:12" x14ac:dyDescent="0.25">
      <c r="A2207" s="1">
        <v>24929</v>
      </c>
      <c r="B2207">
        <v>147.69999999999999</v>
      </c>
      <c r="C2207">
        <v>148</v>
      </c>
      <c r="D2207">
        <v>146.6</v>
      </c>
      <c r="E2207">
        <v>147.1</v>
      </c>
      <c r="G2207">
        <v>147.1</v>
      </c>
      <c r="H2207">
        <v>6395</v>
      </c>
      <c r="I2207">
        <v>45785</v>
      </c>
      <c r="J2207">
        <f t="shared" si="102"/>
        <v>54.080882352941167</v>
      </c>
      <c r="K2207">
        <f t="shared" si="103"/>
        <v>1968</v>
      </c>
      <c r="L2207">
        <f t="shared" si="104"/>
        <v>4</v>
      </c>
    </row>
    <row r="2208" spans="1:12" x14ac:dyDescent="0.25">
      <c r="A2208" s="1">
        <v>24930</v>
      </c>
      <c r="B2208">
        <v>146.19999999999999</v>
      </c>
      <c r="C2208">
        <v>146.4</v>
      </c>
      <c r="D2208">
        <v>144.6</v>
      </c>
      <c r="E2208">
        <v>145</v>
      </c>
      <c r="G2208">
        <v>145</v>
      </c>
      <c r="H2208">
        <v>11225</v>
      </c>
      <c r="I2208">
        <v>44180</v>
      </c>
      <c r="J2208">
        <f t="shared" si="102"/>
        <v>53.308823529411768</v>
      </c>
      <c r="K2208">
        <f t="shared" si="103"/>
        <v>1968</v>
      </c>
      <c r="L2208">
        <f t="shared" si="104"/>
        <v>4</v>
      </c>
    </row>
    <row r="2209" spans="1:12" x14ac:dyDescent="0.25">
      <c r="A2209" s="1">
        <v>24931</v>
      </c>
      <c r="B2209">
        <v>144.19999999999999</v>
      </c>
      <c r="C2209">
        <v>145.4</v>
      </c>
      <c r="D2209">
        <v>142.69999999999999</v>
      </c>
      <c r="E2209">
        <v>143.1</v>
      </c>
      <c r="G2209">
        <v>143.1</v>
      </c>
      <c r="H2209">
        <v>12580</v>
      </c>
      <c r="I2209">
        <v>42745</v>
      </c>
      <c r="J2209">
        <f t="shared" si="102"/>
        <v>52.610294117647058</v>
      </c>
      <c r="K2209">
        <f t="shared" si="103"/>
        <v>1968</v>
      </c>
      <c r="L2209">
        <f t="shared" si="104"/>
        <v>4</v>
      </c>
    </row>
    <row r="2210" spans="1:12" x14ac:dyDescent="0.25">
      <c r="A2210" s="1">
        <v>24932</v>
      </c>
      <c r="B2210">
        <v>143.1</v>
      </c>
      <c r="C2210">
        <v>143.4</v>
      </c>
      <c r="D2210">
        <v>142.19999999999999</v>
      </c>
      <c r="E2210">
        <v>143</v>
      </c>
      <c r="G2210">
        <v>143</v>
      </c>
      <c r="H2210">
        <v>15005</v>
      </c>
      <c r="I2210">
        <v>41845</v>
      </c>
      <c r="J2210">
        <f t="shared" si="102"/>
        <v>52.573529411764703</v>
      </c>
      <c r="K2210">
        <f t="shared" si="103"/>
        <v>1968</v>
      </c>
      <c r="L2210">
        <f t="shared" si="104"/>
        <v>4</v>
      </c>
    </row>
    <row r="2211" spans="1:12" x14ac:dyDescent="0.25">
      <c r="A2211" s="1">
        <v>24933</v>
      </c>
      <c r="B2211">
        <v>143.1</v>
      </c>
      <c r="C2211">
        <v>143.6</v>
      </c>
      <c r="D2211">
        <v>142.1</v>
      </c>
      <c r="E2211">
        <v>143.30000000000001</v>
      </c>
      <c r="G2211">
        <v>143.30000000000001</v>
      </c>
      <c r="H2211">
        <v>13655</v>
      </c>
      <c r="I2211">
        <v>41305</v>
      </c>
      <c r="J2211">
        <f t="shared" si="102"/>
        <v>52.683823529411768</v>
      </c>
      <c r="K2211">
        <f t="shared" si="103"/>
        <v>1968</v>
      </c>
      <c r="L2211">
        <f t="shared" si="104"/>
        <v>4</v>
      </c>
    </row>
    <row r="2212" spans="1:12" x14ac:dyDescent="0.25">
      <c r="A2212" s="1">
        <v>24936</v>
      </c>
      <c r="B2212">
        <v>143.30000000000001</v>
      </c>
      <c r="C2212">
        <v>143.4</v>
      </c>
      <c r="D2212">
        <v>142</v>
      </c>
      <c r="E2212">
        <v>142.19999999999999</v>
      </c>
      <c r="G2212">
        <v>142.19999999999999</v>
      </c>
      <c r="H2212">
        <v>9930</v>
      </c>
      <c r="I2212">
        <v>39860</v>
      </c>
      <c r="J2212">
        <f t="shared" si="102"/>
        <v>52.279411764705884</v>
      </c>
      <c r="K2212">
        <f t="shared" si="103"/>
        <v>1968</v>
      </c>
      <c r="L2212">
        <f t="shared" si="104"/>
        <v>4</v>
      </c>
    </row>
    <row r="2213" spans="1:12" x14ac:dyDescent="0.25">
      <c r="A2213" s="1">
        <v>24938</v>
      </c>
      <c r="B2213">
        <v>141.69999999999999</v>
      </c>
      <c r="C2213">
        <v>142.1</v>
      </c>
      <c r="D2213">
        <v>140.5</v>
      </c>
      <c r="E2213">
        <v>140.69999999999999</v>
      </c>
      <c r="G2213">
        <v>140.69999999999999</v>
      </c>
      <c r="H2213">
        <v>9090</v>
      </c>
      <c r="I2213">
        <v>38760</v>
      </c>
      <c r="J2213">
        <f t="shared" si="102"/>
        <v>51.72794117647058</v>
      </c>
      <c r="K2213">
        <f t="shared" si="103"/>
        <v>1968</v>
      </c>
      <c r="L2213">
        <f t="shared" si="104"/>
        <v>4</v>
      </c>
    </row>
    <row r="2214" spans="1:12" x14ac:dyDescent="0.25">
      <c r="A2214" s="1">
        <v>24939</v>
      </c>
      <c r="B2214">
        <v>140.30000000000001</v>
      </c>
      <c r="C2214">
        <v>140.4</v>
      </c>
      <c r="D2214">
        <v>138.5</v>
      </c>
      <c r="E2214">
        <v>138.69999999999999</v>
      </c>
      <c r="G2214">
        <v>138.69999999999999</v>
      </c>
      <c r="H2214">
        <v>10800</v>
      </c>
      <c r="I2214">
        <v>38065</v>
      </c>
      <c r="J2214">
        <f t="shared" si="102"/>
        <v>50.992647058823522</v>
      </c>
      <c r="K2214">
        <f t="shared" si="103"/>
        <v>1968</v>
      </c>
      <c r="L2214">
        <f t="shared" si="104"/>
        <v>4</v>
      </c>
    </row>
    <row r="2215" spans="1:12" x14ac:dyDescent="0.25">
      <c r="A2215" s="1">
        <v>24943</v>
      </c>
      <c r="B2215">
        <v>139.30000000000001</v>
      </c>
      <c r="C2215">
        <v>139.6</v>
      </c>
      <c r="D2215">
        <v>137.30000000000001</v>
      </c>
      <c r="E2215">
        <v>138.1</v>
      </c>
      <c r="G2215">
        <v>138.1</v>
      </c>
      <c r="H2215">
        <v>11190</v>
      </c>
      <c r="I2215">
        <v>35995</v>
      </c>
      <c r="J2215">
        <f t="shared" si="102"/>
        <v>50.772058823529413</v>
      </c>
      <c r="K2215">
        <f t="shared" si="103"/>
        <v>1968</v>
      </c>
      <c r="L2215">
        <f t="shared" si="104"/>
        <v>4</v>
      </c>
    </row>
    <row r="2216" spans="1:12" x14ac:dyDescent="0.25">
      <c r="A2216" s="1">
        <v>24944</v>
      </c>
      <c r="B2216">
        <v>137.5</v>
      </c>
      <c r="C2216">
        <v>139.6</v>
      </c>
      <c r="D2216">
        <v>137.5</v>
      </c>
      <c r="E2216">
        <v>139.5</v>
      </c>
      <c r="G2216">
        <v>139.5</v>
      </c>
      <c r="H2216">
        <v>8695</v>
      </c>
      <c r="I2216">
        <v>35190</v>
      </c>
      <c r="J2216">
        <f t="shared" si="102"/>
        <v>51.286764705882355</v>
      </c>
      <c r="K2216">
        <f t="shared" si="103"/>
        <v>1968</v>
      </c>
      <c r="L2216">
        <f t="shared" si="104"/>
        <v>4</v>
      </c>
    </row>
    <row r="2217" spans="1:12" x14ac:dyDescent="0.25">
      <c r="A2217" s="1">
        <v>24945</v>
      </c>
      <c r="B2217">
        <v>139.19999999999999</v>
      </c>
      <c r="C2217">
        <v>140.19999999999999</v>
      </c>
      <c r="D2217">
        <v>138.4</v>
      </c>
      <c r="E2217">
        <v>140.1</v>
      </c>
      <c r="G2217">
        <v>140.1</v>
      </c>
      <c r="H2217">
        <v>7725</v>
      </c>
      <c r="I2217">
        <v>34455</v>
      </c>
      <c r="J2217">
        <f t="shared" si="102"/>
        <v>51.507352941176471</v>
      </c>
      <c r="K2217">
        <f t="shared" si="103"/>
        <v>1968</v>
      </c>
      <c r="L2217">
        <f t="shared" si="104"/>
        <v>4</v>
      </c>
    </row>
    <row r="2218" spans="1:12" x14ac:dyDescent="0.25">
      <c r="A2218" s="1">
        <v>24946</v>
      </c>
      <c r="B2218">
        <v>139.5</v>
      </c>
      <c r="C2218">
        <v>139.5</v>
      </c>
      <c r="D2218">
        <v>138.19999999999999</v>
      </c>
      <c r="E2218">
        <v>138.4</v>
      </c>
      <c r="G2218">
        <v>138.4</v>
      </c>
      <c r="H2218">
        <v>4190</v>
      </c>
      <c r="I2218">
        <v>34120</v>
      </c>
      <c r="J2218">
        <f t="shared" si="102"/>
        <v>50.882352941176478</v>
      </c>
      <c r="K2218">
        <f t="shared" si="103"/>
        <v>1968</v>
      </c>
      <c r="L2218">
        <f t="shared" si="104"/>
        <v>4</v>
      </c>
    </row>
    <row r="2219" spans="1:12" x14ac:dyDescent="0.25">
      <c r="A2219" s="1">
        <v>24947</v>
      </c>
      <c r="B2219">
        <v>137.6</v>
      </c>
      <c r="C2219">
        <v>139.4</v>
      </c>
      <c r="D2219">
        <v>137.5</v>
      </c>
      <c r="E2219">
        <v>138.6</v>
      </c>
      <c r="G2219">
        <v>138.6</v>
      </c>
      <c r="H2219">
        <v>3065</v>
      </c>
      <c r="I2219">
        <v>33730</v>
      </c>
      <c r="J2219">
        <f t="shared" si="102"/>
        <v>50.955882352941167</v>
      </c>
      <c r="K2219">
        <f t="shared" si="103"/>
        <v>1968</v>
      </c>
      <c r="L2219">
        <f t="shared" si="104"/>
        <v>4</v>
      </c>
    </row>
    <row r="2220" spans="1:12" x14ac:dyDescent="0.25">
      <c r="A2220" s="1">
        <v>24950</v>
      </c>
      <c r="B2220">
        <v>138.6</v>
      </c>
      <c r="C2220">
        <v>139.1</v>
      </c>
      <c r="D2220">
        <v>138</v>
      </c>
      <c r="E2220">
        <v>138.1</v>
      </c>
      <c r="G2220">
        <v>138.1</v>
      </c>
      <c r="H2220">
        <v>4125</v>
      </c>
      <c r="I2220">
        <v>32790</v>
      </c>
      <c r="J2220">
        <f t="shared" si="102"/>
        <v>50.772058823529413</v>
      </c>
      <c r="K2220">
        <f t="shared" si="103"/>
        <v>1968</v>
      </c>
      <c r="L2220">
        <f t="shared" si="104"/>
        <v>4</v>
      </c>
    </row>
    <row r="2221" spans="1:12" x14ac:dyDescent="0.25">
      <c r="A2221" s="1">
        <v>24951</v>
      </c>
      <c r="B2221">
        <v>137.6</v>
      </c>
      <c r="C2221">
        <v>137.6</v>
      </c>
      <c r="D2221">
        <v>136</v>
      </c>
      <c r="E2221">
        <v>136.30000000000001</v>
      </c>
      <c r="G2221">
        <v>136.30000000000001</v>
      </c>
      <c r="H2221">
        <v>2445</v>
      </c>
      <c r="I2221">
        <v>32080</v>
      </c>
      <c r="J2221">
        <f t="shared" si="102"/>
        <v>50.110294117647065</v>
      </c>
      <c r="K2221">
        <f t="shared" si="103"/>
        <v>1968</v>
      </c>
      <c r="L2221">
        <f t="shared" si="104"/>
        <v>4</v>
      </c>
    </row>
    <row r="2222" spans="1:12" x14ac:dyDescent="0.25">
      <c r="A2222" s="1">
        <v>24952</v>
      </c>
      <c r="B2222">
        <v>136.4</v>
      </c>
      <c r="C2222">
        <v>136.6</v>
      </c>
      <c r="D2222">
        <v>135.4</v>
      </c>
      <c r="E2222">
        <v>136.30000000000001</v>
      </c>
      <c r="G2222">
        <v>136.30000000000001</v>
      </c>
      <c r="H2222">
        <v>6440</v>
      </c>
      <c r="I2222">
        <v>30475</v>
      </c>
      <c r="J2222">
        <f t="shared" si="102"/>
        <v>50.110294117647065</v>
      </c>
      <c r="K2222">
        <f t="shared" si="103"/>
        <v>1968</v>
      </c>
      <c r="L2222">
        <f t="shared" si="104"/>
        <v>4</v>
      </c>
    </row>
    <row r="2223" spans="1:12" x14ac:dyDescent="0.25">
      <c r="A2223" s="1">
        <v>24953</v>
      </c>
      <c r="B2223">
        <v>135.6</v>
      </c>
      <c r="C2223">
        <v>137</v>
      </c>
      <c r="D2223">
        <v>135.6</v>
      </c>
      <c r="E2223">
        <v>136.6</v>
      </c>
      <c r="G2223">
        <v>136.6</v>
      </c>
      <c r="H2223">
        <v>4975</v>
      </c>
      <c r="I2223">
        <v>28250</v>
      </c>
      <c r="J2223">
        <f t="shared" si="102"/>
        <v>50.220588235294109</v>
      </c>
      <c r="K2223">
        <f t="shared" si="103"/>
        <v>1968</v>
      </c>
      <c r="L2223">
        <f t="shared" si="104"/>
        <v>4</v>
      </c>
    </row>
    <row r="2224" spans="1:12" x14ac:dyDescent="0.25">
      <c r="A2224" s="1">
        <v>24954</v>
      </c>
      <c r="B2224">
        <v>136.5</v>
      </c>
      <c r="C2224">
        <v>137</v>
      </c>
      <c r="D2224">
        <v>136.19999999999999</v>
      </c>
      <c r="E2224">
        <v>136.4</v>
      </c>
      <c r="G2224">
        <v>136.4</v>
      </c>
      <c r="H2224">
        <v>3845</v>
      </c>
      <c r="I2224">
        <v>27305</v>
      </c>
      <c r="J2224">
        <f t="shared" si="102"/>
        <v>50.14705882352942</v>
      </c>
      <c r="K2224">
        <f t="shared" si="103"/>
        <v>1968</v>
      </c>
      <c r="L2224">
        <f t="shared" si="104"/>
        <v>4</v>
      </c>
    </row>
    <row r="2225" spans="1:12" x14ac:dyDescent="0.25">
      <c r="A2225" s="1">
        <v>24957</v>
      </c>
      <c r="B2225">
        <v>135.19999999999999</v>
      </c>
      <c r="C2225">
        <v>135.4</v>
      </c>
      <c r="D2225">
        <v>133.6</v>
      </c>
      <c r="E2225">
        <v>133.69999999999999</v>
      </c>
      <c r="G2225">
        <v>133.69999999999999</v>
      </c>
      <c r="H2225">
        <v>3585</v>
      </c>
      <c r="I2225">
        <v>25790</v>
      </c>
      <c r="J2225">
        <f t="shared" si="102"/>
        <v>49.154411764705884</v>
      </c>
      <c r="K2225">
        <f t="shared" si="103"/>
        <v>1968</v>
      </c>
      <c r="L2225">
        <f t="shared" si="104"/>
        <v>4</v>
      </c>
    </row>
    <row r="2226" spans="1:12" x14ac:dyDescent="0.25">
      <c r="A2226" s="1">
        <v>24958</v>
      </c>
      <c r="B2226">
        <v>133.30000000000001</v>
      </c>
      <c r="C2226">
        <v>134.5</v>
      </c>
      <c r="D2226">
        <v>133.1</v>
      </c>
      <c r="E2226">
        <v>133.19999999999999</v>
      </c>
      <c r="G2226">
        <v>133.19999999999999</v>
      </c>
      <c r="H2226">
        <v>9835</v>
      </c>
      <c r="I2226">
        <v>22105</v>
      </c>
      <c r="J2226">
        <f t="shared" si="102"/>
        <v>48.970588235294109</v>
      </c>
      <c r="K2226">
        <f t="shared" si="103"/>
        <v>1968</v>
      </c>
      <c r="L2226">
        <f t="shared" si="104"/>
        <v>4</v>
      </c>
    </row>
    <row r="2227" spans="1:12" x14ac:dyDescent="0.25">
      <c r="A2227" s="1">
        <v>24959</v>
      </c>
      <c r="B2227">
        <v>133</v>
      </c>
      <c r="C2227">
        <v>133.69999999999999</v>
      </c>
      <c r="D2227">
        <v>132.5</v>
      </c>
      <c r="E2227">
        <v>133.6</v>
      </c>
      <c r="G2227">
        <v>133.6</v>
      </c>
      <c r="H2227">
        <v>12200</v>
      </c>
      <c r="I2227">
        <v>17115</v>
      </c>
      <c r="J2227">
        <f t="shared" si="102"/>
        <v>49.117647058823522</v>
      </c>
      <c r="K2227">
        <f t="shared" si="103"/>
        <v>1968</v>
      </c>
      <c r="L2227">
        <f t="shared" si="104"/>
        <v>5</v>
      </c>
    </row>
    <row r="2228" spans="1:12" x14ac:dyDescent="0.25">
      <c r="A2228" s="1">
        <v>24960</v>
      </c>
      <c r="B2228">
        <v>133.30000000000001</v>
      </c>
      <c r="C2228">
        <v>134.5</v>
      </c>
      <c r="D2228">
        <v>133.30000000000001</v>
      </c>
      <c r="E2228">
        <v>134.19999999999999</v>
      </c>
      <c r="G2228">
        <v>134.19999999999999</v>
      </c>
      <c r="H2228">
        <v>6325</v>
      </c>
      <c r="I2228">
        <v>13540</v>
      </c>
      <c r="J2228">
        <f t="shared" si="102"/>
        <v>49.338235294117638</v>
      </c>
      <c r="K2228">
        <f t="shared" si="103"/>
        <v>1968</v>
      </c>
      <c r="L2228">
        <f t="shared" si="104"/>
        <v>5</v>
      </c>
    </row>
    <row r="2229" spans="1:12" x14ac:dyDescent="0.25">
      <c r="A2229" s="1">
        <v>24961</v>
      </c>
      <c r="B2229">
        <v>134.6</v>
      </c>
      <c r="C2229">
        <v>135.30000000000001</v>
      </c>
      <c r="D2229">
        <v>134.4</v>
      </c>
      <c r="E2229">
        <v>134.69999999999999</v>
      </c>
      <c r="G2229">
        <v>134.69999999999999</v>
      </c>
      <c r="H2229">
        <v>5295</v>
      </c>
      <c r="I2229">
        <v>10405</v>
      </c>
      <c r="J2229">
        <f t="shared" si="102"/>
        <v>49.522058823529413</v>
      </c>
      <c r="K2229">
        <f t="shared" si="103"/>
        <v>1968</v>
      </c>
      <c r="L2229">
        <f t="shared" si="104"/>
        <v>5</v>
      </c>
    </row>
    <row r="2230" spans="1:12" x14ac:dyDescent="0.25">
      <c r="A2230" s="1">
        <v>24964</v>
      </c>
      <c r="B2230">
        <v>135</v>
      </c>
      <c r="C2230">
        <v>135.1</v>
      </c>
      <c r="D2230">
        <v>133.4</v>
      </c>
      <c r="E2230">
        <v>133.6</v>
      </c>
      <c r="G2230">
        <v>133.6</v>
      </c>
      <c r="H2230">
        <v>7120</v>
      </c>
      <c r="I2230">
        <v>6740</v>
      </c>
      <c r="J2230">
        <f t="shared" si="102"/>
        <v>49.117647058823522</v>
      </c>
      <c r="K2230">
        <f t="shared" si="103"/>
        <v>1968</v>
      </c>
      <c r="L2230">
        <f t="shared" si="104"/>
        <v>5</v>
      </c>
    </row>
    <row r="2231" spans="1:12" x14ac:dyDescent="0.25">
      <c r="A2231" s="1">
        <v>24965</v>
      </c>
      <c r="B2231">
        <v>133.4</v>
      </c>
      <c r="C2231">
        <v>134.30000000000001</v>
      </c>
      <c r="D2231">
        <v>133.30000000000001</v>
      </c>
      <c r="E2231">
        <v>134.19999999999999</v>
      </c>
      <c r="G2231">
        <v>134.19999999999999</v>
      </c>
      <c r="H2231">
        <v>3615</v>
      </c>
      <c r="I2231">
        <v>4575</v>
      </c>
      <c r="J2231">
        <f t="shared" si="102"/>
        <v>49.338235294117638</v>
      </c>
      <c r="K2231">
        <f t="shared" si="103"/>
        <v>1968</v>
      </c>
      <c r="L2231">
        <f t="shared" si="104"/>
        <v>5</v>
      </c>
    </row>
    <row r="2232" spans="1:12" x14ac:dyDescent="0.25">
      <c r="A2232" s="1">
        <v>24966</v>
      </c>
      <c r="B2232">
        <v>134.30000000000001</v>
      </c>
      <c r="C2232">
        <v>136</v>
      </c>
      <c r="D2232">
        <v>134.30000000000001</v>
      </c>
      <c r="E2232">
        <v>135.69999999999999</v>
      </c>
      <c r="G2232">
        <v>135.69999999999999</v>
      </c>
      <c r="H2232">
        <v>3520</v>
      </c>
      <c r="I2232">
        <v>3265</v>
      </c>
      <c r="J2232">
        <f t="shared" si="102"/>
        <v>49.889705882352942</v>
      </c>
      <c r="K2232">
        <f t="shared" si="103"/>
        <v>1968</v>
      </c>
      <c r="L2232">
        <f t="shared" si="104"/>
        <v>5</v>
      </c>
    </row>
    <row r="2233" spans="1:12" x14ac:dyDescent="0.25">
      <c r="A2233" s="1">
        <v>24967</v>
      </c>
      <c r="B2233">
        <v>136.4</v>
      </c>
      <c r="C2233">
        <v>136.69999999999999</v>
      </c>
      <c r="D2233">
        <v>135.4</v>
      </c>
      <c r="E2233">
        <v>136.19999999999999</v>
      </c>
      <c r="G2233">
        <v>136.19999999999999</v>
      </c>
      <c r="H2233">
        <v>1635</v>
      </c>
      <c r="I2233">
        <v>2380</v>
      </c>
      <c r="J2233">
        <f t="shared" si="102"/>
        <v>50.073529411764696</v>
      </c>
      <c r="K2233">
        <f t="shared" si="103"/>
        <v>1968</v>
      </c>
      <c r="L2233">
        <f t="shared" si="104"/>
        <v>5</v>
      </c>
    </row>
    <row r="2234" spans="1:12" x14ac:dyDescent="0.25">
      <c r="A2234" s="1">
        <v>24968</v>
      </c>
      <c r="B2234">
        <v>135.5</v>
      </c>
      <c r="C2234">
        <v>136.19999999999999</v>
      </c>
      <c r="D2234">
        <v>135.4</v>
      </c>
      <c r="E2234">
        <v>136</v>
      </c>
      <c r="G2234">
        <v>136</v>
      </c>
      <c r="H2234">
        <v>2130</v>
      </c>
      <c r="I2234">
        <v>1710</v>
      </c>
      <c r="J2234">
        <f t="shared" si="102"/>
        <v>50.000000000000007</v>
      </c>
      <c r="K2234">
        <f t="shared" si="103"/>
        <v>1968</v>
      </c>
      <c r="L2234">
        <f t="shared" si="104"/>
        <v>5</v>
      </c>
    </row>
    <row r="2235" spans="1:12" x14ac:dyDescent="0.25">
      <c r="A2235" s="1">
        <v>24971</v>
      </c>
      <c r="B2235">
        <v>136.30000000000001</v>
      </c>
      <c r="C2235">
        <v>136.4</v>
      </c>
      <c r="D2235">
        <v>136</v>
      </c>
      <c r="E2235">
        <v>136.19999999999999</v>
      </c>
      <c r="G2235">
        <v>136.19999999999999</v>
      </c>
      <c r="H2235">
        <v>1330</v>
      </c>
      <c r="I2235">
        <v>1860</v>
      </c>
      <c r="J2235">
        <f t="shared" si="102"/>
        <v>50.073529411764696</v>
      </c>
      <c r="K2235">
        <f t="shared" si="103"/>
        <v>1968</v>
      </c>
      <c r="L2235">
        <f t="shared" si="104"/>
        <v>5</v>
      </c>
    </row>
    <row r="2236" spans="1:12" x14ac:dyDescent="0.25">
      <c r="A2236" s="1">
        <v>24972</v>
      </c>
      <c r="B2236">
        <v>136</v>
      </c>
      <c r="C2236">
        <v>137.4</v>
      </c>
      <c r="D2236">
        <v>136</v>
      </c>
      <c r="E2236">
        <v>137.1</v>
      </c>
      <c r="G2236">
        <v>137.1</v>
      </c>
      <c r="H2236">
        <v>1590</v>
      </c>
      <c r="I2236">
        <v>2065</v>
      </c>
      <c r="J2236">
        <f t="shared" si="102"/>
        <v>50.404411764705884</v>
      </c>
      <c r="K2236">
        <f t="shared" si="103"/>
        <v>1968</v>
      </c>
      <c r="L2236">
        <f t="shared" si="104"/>
        <v>5</v>
      </c>
    </row>
    <row r="2237" spans="1:12" x14ac:dyDescent="0.25">
      <c r="A2237" s="1">
        <v>24973</v>
      </c>
      <c r="B2237">
        <v>137.19999999999999</v>
      </c>
      <c r="C2237">
        <v>137.5</v>
      </c>
      <c r="D2237">
        <v>136.4</v>
      </c>
      <c r="E2237">
        <v>136.5</v>
      </c>
      <c r="G2237">
        <v>136.5</v>
      </c>
      <c r="H2237">
        <v>460</v>
      </c>
      <c r="I2237">
        <v>1330</v>
      </c>
      <c r="J2237">
        <f t="shared" si="102"/>
        <v>50.183823529411768</v>
      </c>
      <c r="K2237">
        <f t="shared" si="103"/>
        <v>1968</v>
      </c>
      <c r="L2237">
        <f t="shared" si="104"/>
        <v>5</v>
      </c>
    </row>
    <row r="2238" spans="1:12" x14ac:dyDescent="0.25">
      <c r="A2238" s="1">
        <v>24974</v>
      </c>
      <c r="B2238">
        <v>136.5</v>
      </c>
      <c r="C2238">
        <v>137.19999999999999</v>
      </c>
      <c r="D2238">
        <v>136.4</v>
      </c>
      <c r="E2238">
        <v>137.19999999999999</v>
      </c>
      <c r="G2238">
        <v>137.19999999999999</v>
      </c>
      <c r="H2238">
        <v>615</v>
      </c>
      <c r="I2238">
        <v>1035</v>
      </c>
      <c r="J2238">
        <f t="shared" si="102"/>
        <v>50.441176470588232</v>
      </c>
      <c r="K2238">
        <f t="shared" si="103"/>
        <v>1968</v>
      </c>
      <c r="L2238">
        <f t="shared" si="104"/>
        <v>5</v>
      </c>
    </row>
    <row r="2239" spans="1:12" x14ac:dyDescent="0.25">
      <c r="A2239" s="1">
        <v>24975</v>
      </c>
      <c r="B2239">
        <v>137.19999999999999</v>
      </c>
      <c r="C2239">
        <v>138</v>
      </c>
      <c r="D2239">
        <v>136.69999999999999</v>
      </c>
      <c r="E2239">
        <v>137.4</v>
      </c>
      <c r="G2239">
        <v>137.4</v>
      </c>
      <c r="H2239">
        <v>1540</v>
      </c>
      <c r="I2239">
        <v>1685</v>
      </c>
      <c r="J2239">
        <f t="shared" si="102"/>
        <v>50.514705882352949</v>
      </c>
      <c r="K2239">
        <f t="shared" si="103"/>
        <v>1968</v>
      </c>
      <c r="L2239">
        <f t="shared" si="104"/>
        <v>5</v>
      </c>
    </row>
    <row r="2240" spans="1:12" x14ac:dyDescent="0.25">
      <c r="A2240" s="1">
        <v>24978</v>
      </c>
      <c r="B2240">
        <v>137.1</v>
      </c>
      <c r="C2240">
        <v>137.19999999999999</v>
      </c>
      <c r="D2240">
        <v>136.19999999999999</v>
      </c>
      <c r="E2240">
        <v>136.30000000000001</v>
      </c>
      <c r="G2240">
        <v>136.30000000000001</v>
      </c>
      <c r="H2240">
        <v>755</v>
      </c>
      <c r="I2240">
        <v>1540</v>
      </c>
      <c r="J2240">
        <f t="shared" si="102"/>
        <v>50.110294117647065</v>
      </c>
      <c r="K2240">
        <f t="shared" si="103"/>
        <v>1968</v>
      </c>
      <c r="L2240">
        <f t="shared" si="104"/>
        <v>5</v>
      </c>
    </row>
    <row r="2241" spans="1:12" x14ac:dyDescent="0.25">
      <c r="A2241" s="1">
        <v>24979</v>
      </c>
      <c r="B2241">
        <v>136.19999999999999</v>
      </c>
      <c r="C2241">
        <v>138.1</v>
      </c>
      <c r="D2241">
        <v>135.5</v>
      </c>
      <c r="E2241">
        <v>136.19999999999999</v>
      </c>
      <c r="G2241">
        <v>136.19999999999999</v>
      </c>
      <c r="H2241">
        <v>435</v>
      </c>
      <c r="I2241">
        <v>1665</v>
      </c>
      <c r="J2241">
        <f t="shared" si="102"/>
        <v>50.073529411764696</v>
      </c>
      <c r="K2241">
        <f t="shared" si="103"/>
        <v>1968</v>
      </c>
      <c r="L2241">
        <f t="shared" si="104"/>
        <v>5</v>
      </c>
    </row>
    <row r="2242" spans="1:12" x14ac:dyDescent="0.25">
      <c r="A2242" s="1">
        <v>24980</v>
      </c>
      <c r="B2242">
        <v>137.69999999999999</v>
      </c>
      <c r="C2242">
        <v>138.5</v>
      </c>
      <c r="D2242">
        <v>137.4</v>
      </c>
      <c r="E2242">
        <v>138.4</v>
      </c>
      <c r="G2242">
        <v>138.4</v>
      </c>
      <c r="H2242">
        <v>8810</v>
      </c>
      <c r="I2242">
        <v>39905</v>
      </c>
      <c r="J2242">
        <f t="shared" ref="J2242:J2305" si="105">G2242/100*5000/136</f>
        <v>50.882352941176478</v>
      </c>
      <c r="K2242">
        <f t="shared" ref="K2242:K2305" si="106">YEAR(A2242)</f>
        <v>1968</v>
      </c>
      <c r="L2242">
        <f t="shared" ref="L2242:L2305" si="107">MONTH(A2242)</f>
        <v>5</v>
      </c>
    </row>
    <row r="2243" spans="1:12" x14ac:dyDescent="0.25">
      <c r="A2243" s="1">
        <v>24981</v>
      </c>
      <c r="B2243">
        <v>138.4</v>
      </c>
      <c r="C2243">
        <v>139.6</v>
      </c>
      <c r="D2243">
        <v>137.6</v>
      </c>
      <c r="E2243">
        <v>139.5</v>
      </c>
      <c r="G2243">
        <v>139.5</v>
      </c>
      <c r="H2243">
        <v>6845</v>
      </c>
      <c r="I2243">
        <v>40180</v>
      </c>
      <c r="J2243">
        <f t="shared" si="105"/>
        <v>51.286764705882355</v>
      </c>
      <c r="K2243">
        <f t="shared" si="106"/>
        <v>1968</v>
      </c>
      <c r="L2243">
        <f t="shared" si="107"/>
        <v>5</v>
      </c>
    </row>
    <row r="2244" spans="1:12" x14ac:dyDescent="0.25">
      <c r="A2244" s="1">
        <v>24982</v>
      </c>
      <c r="B2244">
        <v>139.19999999999999</v>
      </c>
      <c r="C2244">
        <v>140.30000000000001</v>
      </c>
      <c r="D2244">
        <v>138.4</v>
      </c>
      <c r="E2244">
        <v>138.6</v>
      </c>
      <c r="G2244">
        <v>138.6</v>
      </c>
      <c r="H2244">
        <v>9410</v>
      </c>
      <c r="I2244">
        <v>39305</v>
      </c>
      <c r="J2244">
        <f t="shared" si="105"/>
        <v>50.955882352941167</v>
      </c>
      <c r="K2244">
        <f t="shared" si="106"/>
        <v>1968</v>
      </c>
      <c r="L2244">
        <f t="shared" si="107"/>
        <v>5</v>
      </c>
    </row>
    <row r="2245" spans="1:12" x14ac:dyDescent="0.25">
      <c r="A2245" s="1">
        <v>24985</v>
      </c>
      <c r="B2245">
        <v>138.6</v>
      </c>
      <c r="C2245">
        <v>139.1</v>
      </c>
      <c r="D2245">
        <v>137.6</v>
      </c>
      <c r="E2245">
        <v>138</v>
      </c>
      <c r="G2245">
        <v>138</v>
      </c>
      <c r="H2245">
        <v>18010</v>
      </c>
      <c r="I2245">
        <v>39160</v>
      </c>
      <c r="J2245">
        <f t="shared" si="105"/>
        <v>50.735294117647051</v>
      </c>
      <c r="K2245">
        <f t="shared" si="106"/>
        <v>1968</v>
      </c>
      <c r="L2245">
        <f t="shared" si="107"/>
        <v>5</v>
      </c>
    </row>
    <row r="2246" spans="1:12" x14ac:dyDescent="0.25">
      <c r="A2246" s="1">
        <v>24986</v>
      </c>
      <c r="B2246">
        <v>138</v>
      </c>
      <c r="C2246">
        <v>138.19999999999999</v>
      </c>
      <c r="D2246">
        <v>137.4</v>
      </c>
      <c r="E2246">
        <v>138.1</v>
      </c>
      <c r="G2246">
        <v>138.1</v>
      </c>
      <c r="H2246">
        <v>9830</v>
      </c>
      <c r="I2246">
        <v>39400</v>
      </c>
      <c r="J2246">
        <f t="shared" si="105"/>
        <v>50.772058823529413</v>
      </c>
      <c r="K2246">
        <f t="shared" si="106"/>
        <v>1968</v>
      </c>
      <c r="L2246">
        <f t="shared" si="107"/>
        <v>5</v>
      </c>
    </row>
    <row r="2247" spans="1:12" x14ac:dyDescent="0.25">
      <c r="A2247" s="1">
        <v>24987</v>
      </c>
      <c r="B2247">
        <v>137.6</v>
      </c>
      <c r="C2247">
        <v>138.30000000000001</v>
      </c>
      <c r="D2247">
        <v>137.4</v>
      </c>
      <c r="E2247">
        <v>137.6</v>
      </c>
      <c r="G2247">
        <v>137.6</v>
      </c>
      <c r="H2247">
        <v>8435</v>
      </c>
      <c r="I2247">
        <v>40410</v>
      </c>
      <c r="J2247">
        <f t="shared" si="105"/>
        <v>50.588235294117638</v>
      </c>
      <c r="K2247">
        <f t="shared" si="106"/>
        <v>1968</v>
      </c>
      <c r="L2247">
        <f t="shared" si="107"/>
        <v>5</v>
      </c>
    </row>
    <row r="2248" spans="1:12" x14ac:dyDescent="0.25">
      <c r="A2248" s="1">
        <v>24989</v>
      </c>
      <c r="B2248">
        <v>138</v>
      </c>
      <c r="C2248">
        <v>138.30000000000001</v>
      </c>
      <c r="D2248">
        <v>137.5</v>
      </c>
      <c r="E2248">
        <v>137.6</v>
      </c>
      <c r="G2248">
        <v>137.6</v>
      </c>
      <c r="H2248">
        <v>5000</v>
      </c>
      <c r="I2248">
        <v>39690</v>
      </c>
      <c r="J2248">
        <f t="shared" si="105"/>
        <v>50.588235294117638</v>
      </c>
      <c r="K2248">
        <f t="shared" si="106"/>
        <v>1968</v>
      </c>
      <c r="L2248">
        <f t="shared" si="107"/>
        <v>5</v>
      </c>
    </row>
    <row r="2249" spans="1:12" x14ac:dyDescent="0.25">
      <c r="A2249" s="1">
        <v>24992</v>
      </c>
      <c r="B2249">
        <v>137.30000000000001</v>
      </c>
      <c r="C2249">
        <v>137.30000000000001</v>
      </c>
      <c r="D2249">
        <v>136</v>
      </c>
      <c r="E2249">
        <v>136.1</v>
      </c>
      <c r="G2249">
        <v>136.1</v>
      </c>
      <c r="H2249">
        <v>4750</v>
      </c>
      <c r="I2249">
        <v>39050</v>
      </c>
      <c r="J2249">
        <f t="shared" si="105"/>
        <v>50.036764705882355</v>
      </c>
      <c r="K2249">
        <f t="shared" si="106"/>
        <v>1968</v>
      </c>
      <c r="L2249">
        <f t="shared" si="107"/>
        <v>6</v>
      </c>
    </row>
    <row r="2250" spans="1:12" x14ac:dyDescent="0.25">
      <c r="A2250" s="1">
        <v>24993</v>
      </c>
      <c r="B2250">
        <v>136.1</v>
      </c>
      <c r="C2250">
        <v>136.1</v>
      </c>
      <c r="D2250">
        <v>134.19999999999999</v>
      </c>
      <c r="E2250">
        <v>134.30000000000001</v>
      </c>
      <c r="G2250">
        <v>134.30000000000001</v>
      </c>
      <c r="H2250">
        <v>8975</v>
      </c>
      <c r="I2250">
        <v>39105</v>
      </c>
      <c r="J2250">
        <f t="shared" si="105"/>
        <v>49.375000000000007</v>
      </c>
      <c r="K2250">
        <f t="shared" si="106"/>
        <v>1968</v>
      </c>
      <c r="L2250">
        <f t="shared" si="107"/>
        <v>6</v>
      </c>
    </row>
    <row r="2251" spans="1:12" x14ac:dyDescent="0.25">
      <c r="A2251" s="1">
        <v>24994</v>
      </c>
      <c r="B2251">
        <v>134.1</v>
      </c>
      <c r="C2251">
        <v>134.5</v>
      </c>
      <c r="D2251">
        <v>133</v>
      </c>
      <c r="E2251">
        <v>133.1</v>
      </c>
      <c r="G2251">
        <v>133.1</v>
      </c>
      <c r="H2251">
        <v>8660</v>
      </c>
      <c r="I2251">
        <v>37615</v>
      </c>
      <c r="J2251">
        <f t="shared" si="105"/>
        <v>48.933823529411768</v>
      </c>
      <c r="K2251">
        <f t="shared" si="106"/>
        <v>1968</v>
      </c>
      <c r="L2251">
        <f t="shared" si="107"/>
        <v>6</v>
      </c>
    </row>
    <row r="2252" spans="1:12" x14ac:dyDescent="0.25">
      <c r="A2252" s="1">
        <v>24995</v>
      </c>
      <c r="B2252">
        <v>133.19999999999999</v>
      </c>
      <c r="C2252">
        <v>134.4</v>
      </c>
      <c r="D2252">
        <v>133.19999999999999</v>
      </c>
      <c r="E2252">
        <v>134.30000000000001</v>
      </c>
      <c r="G2252">
        <v>134.30000000000001</v>
      </c>
      <c r="H2252">
        <v>10280</v>
      </c>
      <c r="I2252">
        <v>36485</v>
      </c>
      <c r="J2252">
        <f t="shared" si="105"/>
        <v>49.375000000000007</v>
      </c>
      <c r="K2252">
        <f t="shared" si="106"/>
        <v>1968</v>
      </c>
      <c r="L2252">
        <f t="shared" si="107"/>
        <v>6</v>
      </c>
    </row>
    <row r="2253" spans="1:12" x14ac:dyDescent="0.25">
      <c r="A2253" s="1">
        <v>24996</v>
      </c>
      <c r="B2253">
        <v>133.69999999999999</v>
      </c>
      <c r="C2253">
        <v>134.4</v>
      </c>
      <c r="D2253">
        <v>132.30000000000001</v>
      </c>
      <c r="E2253">
        <v>132.6</v>
      </c>
      <c r="G2253">
        <v>132.6</v>
      </c>
      <c r="H2253">
        <v>8700</v>
      </c>
      <c r="I2253">
        <v>37405</v>
      </c>
      <c r="J2253">
        <f t="shared" si="105"/>
        <v>48.749999999999993</v>
      </c>
      <c r="K2253">
        <f t="shared" si="106"/>
        <v>1968</v>
      </c>
      <c r="L2253">
        <f t="shared" si="107"/>
        <v>6</v>
      </c>
    </row>
    <row r="2254" spans="1:12" x14ac:dyDescent="0.25">
      <c r="A2254" s="1">
        <v>24999</v>
      </c>
      <c r="B2254">
        <v>132.19999999999999</v>
      </c>
      <c r="C2254">
        <v>132.19999999999999</v>
      </c>
      <c r="D2254">
        <v>130.5</v>
      </c>
      <c r="E2254">
        <v>130.5</v>
      </c>
      <c r="G2254">
        <v>130.5</v>
      </c>
      <c r="H2254">
        <v>6855</v>
      </c>
      <c r="I2254">
        <v>37190</v>
      </c>
      <c r="J2254">
        <f t="shared" si="105"/>
        <v>47.977941176470587</v>
      </c>
      <c r="K2254">
        <f t="shared" si="106"/>
        <v>1968</v>
      </c>
      <c r="L2254">
        <f t="shared" si="107"/>
        <v>6</v>
      </c>
    </row>
    <row r="2255" spans="1:12" x14ac:dyDescent="0.25">
      <c r="A2255" s="1">
        <v>25000</v>
      </c>
      <c r="B2255">
        <v>130.6</v>
      </c>
      <c r="C2255">
        <v>131.19999999999999</v>
      </c>
      <c r="D2255">
        <v>130.4</v>
      </c>
      <c r="E2255">
        <v>130.69999999999999</v>
      </c>
      <c r="G2255">
        <v>130.69999999999999</v>
      </c>
      <c r="H2255">
        <v>12200</v>
      </c>
      <c r="I2255">
        <v>35055</v>
      </c>
      <c r="J2255">
        <f t="shared" si="105"/>
        <v>48.051470588235297</v>
      </c>
      <c r="K2255">
        <f t="shared" si="106"/>
        <v>1968</v>
      </c>
      <c r="L2255">
        <f t="shared" si="107"/>
        <v>6</v>
      </c>
    </row>
    <row r="2256" spans="1:12" x14ac:dyDescent="0.25">
      <c r="A2256" s="1">
        <v>25001</v>
      </c>
      <c r="B2256">
        <v>131.4</v>
      </c>
      <c r="C2256">
        <v>132.30000000000001</v>
      </c>
      <c r="D2256">
        <v>130.69999999999999</v>
      </c>
      <c r="E2256">
        <v>131.6</v>
      </c>
      <c r="G2256">
        <v>131.6</v>
      </c>
      <c r="H2256">
        <v>9145</v>
      </c>
      <c r="I2256">
        <v>34495</v>
      </c>
      <c r="J2256">
        <f t="shared" si="105"/>
        <v>48.382352941176464</v>
      </c>
      <c r="K2256">
        <f t="shared" si="106"/>
        <v>1968</v>
      </c>
      <c r="L2256">
        <f t="shared" si="107"/>
        <v>6</v>
      </c>
    </row>
    <row r="2257" spans="1:12" x14ac:dyDescent="0.25">
      <c r="A2257" s="1">
        <v>25002</v>
      </c>
      <c r="B2257">
        <v>131.4</v>
      </c>
      <c r="C2257">
        <v>131.4</v>
      </c>
      <c r="D2257">
        <v>129.6</v>
      </c>
      <c r="E2257">
        <v>129.69999999999999</v>
      </c>
      <c r="G2257">
        <v>129.69999999999999</v>
      </c>
      <c r="H2257">
        <v>8630</v>
      </c>
      <c r="I2257">
        <v>34965</v>
      </c>
      <c r="J2257">
        <f t="shared" si="105"/>
        <v>47.683823529411768</v>
      </c>
      <c r="K2257">
        <f t="shared" si="106"/>
        <v>1968</v>
      </c>
      <c r="L2257">
        <f t="shared" si="107"/>
        <v>6</v>
      </c>
    </row>
    <row r="2258" spans="1:12" x14ac:dyDescent="0.25">
      <c r="A2258" s="1">
        <v>25003</v>
      </c>
      <c r="B2258">
        <v>130.30000000000001</v>
      </c>
      <c r="C2258">
        <v>130.30000000000001</v>
      </c>
      <c r="D2258">
        <v>129.5</v>
      </c>
      <c r="E2258">
        <v>129.5</v>
      </c>
      <c r="G2258">
        <v>129.5</v>
      </c>
      <c r="H2258">
        <v>9250</v>
      </c>
      <c r="I2258">
        <v>35820</v>
      </c>
      <c r="J2258">
        <f t="shared" si="105"/>
        <v>47.610294117647058</v>
      </c>
      <c r="K2258">
        <f t="shared" si="106"/>
        <v>1968</v>
      </c>
      <c r="L2258">
        <f t="shared" si="107"/>
        <v>6</v>
      </c>
    </row>
    <row r="2259" spans="1:12" x14ac:dyDescent="0.25">
      <c r="A2259" s="1">
        <v>25006</v>
      </c>
      <c r="B2259">
        <v>130</v>
      </c>
      <c r="C2259">
        <v>130.19999999999999</v>
      </c>
      <c r="D2259">
        <v>129.4</v>
      </c>
      <c r="E2259">
        <v>130.1</v>
      </c>
      <c r="G2259">
        <v>130.1</v>
      </c>
      <c r="H2259">
        <v>9545</v>
      </c>
      <c r="I2259">
        <v>35620</v>
      </c>
      <c r="J2259">
        <f t="shared" si="105"/>
        <v>47.830882352941174</v>
      </c>
      <c r="K2259">
        <f t="shared" si="106"/>
        <v>1968</v>
      </c>
      <c r="L2259">
        <f t="shared" si="107"/>
        <v>6</v>
      </c>
    </row>
    <row r="2260" spans="1:12" x14ac:dyDescent="0.25">
      <c r="A2260" s="1">
        <v>25007</v>
      </c>
      <c r="B2260">
        <v>130</v>
      </c>
      <c r="C2260">
        <v>131.69999999999999</v>
      </c>
      <c r="D2260">
        <v>130</v>
      </c>
      <c r="E2260">
        <v>131.6</v>
      </c>
      <c r="G2260">
        <v>131.6</v>
      </c>
      <c r="H2260">
        <v>4990</v>
      </c>
      <c r="I2260">
        <v>35075</v>
      </c>
      <c r="J2260">
        <f t="shared" si="105"/>
        <v>48.382352941176464</v>
      </c>
      <c r="K2260">
        <f t="shared" si="106"/>
        <v>1968</v>
      </c>
      <c r="L2260">
        <f t="shared" si="107"/>
        <v>6</v>
      </c>
    </row>
    <row r="2261" spans="1:12" x14ac:dyDescent="0.25">
      <c r="A2261" s="1">
        <v>25008</v>
      </c>
      <c r="B2261">
        <v>131.69999999999999</v>
      </c>
      <c r="C2261">
        <v>132.5</v>
      </c>
      <c r="D2261">
        <v>131.1</v>
      </c>
      <c r="E2261">
        <v>131.6</v>
      </c>
      <c r="G2261">
        <v>131.6</v>
      </c>
      <c r="H2261">
        <v>9960</v>
      </c>
      <c r="I2261">
        <v>35180</v>
      </c>
      <c r="J2261">
        <f t="shared" si="105"/>
        <v>48.382352941176464</v>
      </c>
      <c r="K2261">
        <f t="shared" si="106"/>
        <v>1968</v>
      </c>
      <c r="L2261">
        <f t="shared" si="107"/>
        <v>6</v>
      </c>
    </row>
    <row r="2262" spans="1:12" x14ac:dyDescent="0.25">
      <c r="A2262" s="1">
        <v>25009</v>
      </c>
      <c r="B2262">
        <v>131.1</v>
      </c>
      <c r="C2262">
        <v>131.1</v>
      </c>
      <c r="D2262">
        <v>128.6</v>
      </c>
      <c r="E2262">
        <v>129</v>
      </c>
      <c r="G2262">
        <v>129</v>
      </c>
      <c r="H2262">
        <v>11085</v>
      </c>
      <c r="I2262">
        <v>34675</v>
      </c>
      <c r="J2262">
        <f t="shared" si="105"/>
        <v>47.426470588235297</v>
      </c>
      <c r="K2262">
        <f t="shared" si="106"/>
        <v>1968</v>
      </c>
      <c r="L2262">
        <f t="shared" si="107"/>
        <v>6</v>
      </c>
    </row>
    <row r="2263" spans="1:12" x14ac:dyDescent="0.25">
      <c r="A2263" s="1">
        <v>25010</v>
      </c>
      <c r="B2263">
        <v>128.4</v>
      </c>
      <c r="C2263">
        <v>128.6</v>
      </c>
      <c r="D2263">
        <v>127.3</v>
      </c>
      <c r="E2263">
        <v>127.7</v>
      </c>
      <c r="G2263">
        <v>127.7</v>
      </c>
      <c r="H2263">
        <v>7855</v>
      </c>
      <c r="I2263">
        <v>34090</v>
      </c>
      <c r="J2263">
        <f t="shared" si="105"/>
        <v>46.94852941176471</v>
      </c>
      <c r="K2263">
        <f t="shared" si="106"/>
        <v>1968</v>
      </c>
      <c r="L2263">
        <f t="shared" si="107"/>
        <v>6</v>
      </c>
    </row>
    <row r="2264" spans="1:12" x14ac:dyDescent="0.25">
      <c r="A2264" s="1">
        <v>25013</v>
      </c>
      <c r="B2264">
        <v>128</v>
      </c>
      <c r="C2264">
        <v>129</v>
      </c>
      <c r="D2264">
        <v>127.2</v>
      </c>
      <c r="E2264">
        <v>127.3</v>
      </c>
      <c r="G2264">
        <v>127.3</v>
      </c>
      <c r="H2264">
        <v>8160</v>
      </c>
      <c r="I2264">
        <v>33020</v>
      </c>
      <c r="J2264">
        <f t="shared" si="105"/>
        <v>46.801470588235297</v>
      </c>
      <c r="K2264">
        <f t="shared" si="106"/>
        <v>1968</v>
      </c>
      <c r="L2264">
        <f t="shared" si="107"/>
        <v>6</v>
      </c>
    </row>
    <row r="2265" spans="1:12" x14ac:dyDescent="0.25">
      <c r="A2265" s="1">
        <v>25014</v>
      </c>
      <c r="B2265">
        <v>127.7</v>
      </c>
      <c r="C2265">
        <v>128.30000000000001</v>
      </c>
      <c r="D2265">
        <v>127.2</v>
      </c>
      <c r="E2265">
        <v>128.19999999999999</v>
      </c>
      <c r="G2265">
        <v>128.19999999999999</v>
      </c>
      <c r="H2265">
        <v>11500</v>
      </c>
      <c r="I2265">
        <v>32445</v>
      </c>
      <c r="J2265">
        <f t="shared" si="105"/>
        <v>47.132352941176464</v>
      </c>
      <c r="K2265">
        <f t="shared" si="106"/>
        <v>1968</v>
      </c>
      <c r="L2265">
        <f t="shared" si="107"/>
        <v>6</v>
      </c>
    </row>
    <row r="2266" spans="1:12" x14ac:dyDescent="0.25">
      <c r="A2266" s="1">
        <v>25015</v>
      </c>
      <c r="B2266">
        <v>127.6</v>
      </c>
      <c r="C2266">
        <v>128</v>
      </c>
      <c r="D2266">
        <v>126.4</v>
      </c>
      <c r="E2266">
        <v>126.6</v>
      </c>
      <c r="G2266">
        <v>126.6</v>
      </c>
      <c r="H2266">
        <v>6410</v>
      </c>
      <c r="I2266">
        <v>29865</v>
      </c>
      <c r="J2266">
        <f t="shared" si="105"/>
        <v>46.544117647058826</v>
      </c>
      <c r="K2266">
        <f t="shared" si="106"/>
        <v>1968</v>
      </c>
      <c r="L2266">
        <f t="shared" si="107"/>
        <v>6</v>
      </c>
    </row>
    <row r="2267" spans="1:12" x14ac:dyDescent="0.25">
      <c r="A2267" s="1">
        <v>25016</v>
      </c>
      <c r="B2267">
        <v>126.3</v>
      </c>
      <c r="C2267">
        <v>126.6</v>
      </c>
      <c r="D2267">
        <v>126.1</v>
      </c>
      <c r="E2267">
        <v>126.2</v>
      </c>
      <c r="G2267">
        <v>126.2</v>
      </c>
      <c r="H2267">
        <v>6415</v>
      </c>
      <c r="I2267">
        <v>27770</v>
      </c>
      <c r="J2267">
        <f t="shared" si="105"/>
        <v>46.397058823529413</v>
      </c>
      <c r="K2267">
        <f t="shared" si="106"/>
        <v>1968</v>
      </c>
      <c r="L2267">
        <f t="shared" si="107"/>
        <v>6</v>
      </c>
    </row>
    <row r="2268" spans="1:12" x14ac:dyDescent="0.25">
      <c r="A2268" s="1">
        <v>25017</v>
      </c>
      <c r="B2268">
        <v>126.1</v>
      </c>
      <c r="C2268">
        <v>127.3</v>
      </c>
      <c r="D2268">
        <v>126.1</v>
      </c>
      <c r="E2268">
        <v>126.5</v>
      </c>
      <c r="G2268">
        <v>126.5</v>
      </c>
      <c r="H2268">
        <v>7100</v>
      </c>
      <c r="I2268">
        <v>24965</v>
      </c>
      <c r="J2268">
        <f t="shared" si="105"/>
        <v>46.507352941176464</v>
      </c>
      <c r="K2268">
        <f t="shared" si="106"/>
        <v>1968</v>
      </c>
      <c r="L2268">
        <f t="shared" si="107"/>
        <v>6</v>
      </c>
    </row>
    <row r="2269" spans="1:12" x14ac:dyDescent="0.25">
      <c r="A2269" s="1">
        <v>25020</v>
      </c>
      <c r="B2269">
        <v>127.2</v>
      </c>
      <c r="C2269">
        <v>128</v>
      </c>
      <c r="D2269">
        <v>126</v>
      </c>
      <c r="E2269">
        <v>126.7</v>
      </c>
      <c r="G2269">
        <v>126.7</v>
      </c>
      <c r="H2269">
        <v>12465</v>
      </c>
      <c r="I2269">
        <v>20685</v>
      </c>
      <c r="J2269">
        <f t="shared" si="105"/>
        <v>46.580882352941181</v>
      </c>
      <c r="K2269">
        <f t="shared" si="106"/>
        <v>1968</v>
      </c>
      <c r="L2269">
        <f t="shared" si="107"/>
        <v>7</v>
      </c>
    </row>
    <row r="2270" spans="1:12" x14ac:dyDescent="0.25">
      <c r="A2270" s="1">
        <v>25021</v>
      </c>
      <c r="B2270">
        <v>126.6</v>
      </c>
      <c r="C2270">
        <v>127.3</v>
      </c>
      <c r="D2270">
        <v>126.2</v>
      </c>
      <c r="E2270">
        <v>126.3</v>
      </c>
      <c r="G2270">
        <v>126.3</v>
      </c>
      <c r="H2270">
        <v>4685</v>
      </c>
      <c r="I2270">
        <v>16715</v>
      </c>
      <c r="J2270">
        <f t="shared" si="105"/>
        <v>46.433823529411761</v>
      </c>
      <c r="K2270">
        <f t="shared" si="106"/>
        <v>1968</v>
      </c>
      <c r="L2270">
        <f t="shared" si="107"/>
        <v>7</v>
      </c>
    </row>
    <row r="2271" spans="1:12" x14ac:dyDescent="0.25">
      <c r="A2271" s="1">
        <v>25022</v>
      </c>
      <c r="B2271">
        <v>126.1</v>
      </c>
      <c r="C2271">
        <v>126.1</v>
      </c>
      <c r="D2271">
        <v>125.2</v>
      </c>
      <c r="E2271">
        <v>125.3</v>
      </c>
      <c r="G2271">
        <v>125.3</v>
      </c>
      <c r="H2271">
        <v>7715</v>
      </c>
      <c r="I2271">
        <v>13895</v>
      </c>
      <c r="J2271">
        <f t="shared" si="105"/>
        <v>46.066176470588232</v>
      </c>
      <c r="K2271">
        <f t="shared" si="106"/>
        <v>1968</v>
      </c>
      <c r="L2271">
        <f t="shared" si="107"/>
        <v>7</v>
      </c>
    </row>
    <row r="2272" spans="1:12" x14ac:dyDescent="0.25">
      <c r="A2272" s="1">
        <v>25024</v>
      </c>
      <c r="B2272">
        <v>124.7</v>
      </c>
      <c r="C2272">
        <v>125.3</v>
      </c>
      <c r="D2272">
        <v>124.6</v>
      </c>
      <c r="E2272">
        <v>124.6</v>
      </c>
      <c r="G2272">
        <v>124.6</v>
      </c>
      <c r="H2272">
        <v>7290</v>
      </c>
      <c r="I2272">
        <v>8910</v>
      </c>
      <c r="J2272">
        <f t="shared" si="105"/>
        <v>45.808823529411768</v>
      </c>
      <c r="K2272">
        <f t="shared" si="106"/>
        <v>1968</v>
      </c>
      <c r="L2272">
        <f t="shared" si="107"/>
        <v>7</v>
      </c>
    </row>
    <row r="2273" spans="1:12" x14ac:dyDescent="0.25">
      <c r="A2273" s="1">
        <v>25027</v>
      </c>
      <c r="B2273">
        <v>124.7</v>
      </c>
      <c r="C2273">
        <v>125.5</v>
      </c>
      <c r="D2273">
        <v>124.4</v>
      </c>
      <c r="E2273">
        <v>124.4</v>
      </c>
      <c r="G2273">
        <v>124.4</v>
      </c>
      <c r="H2273">
        <v>5400</v>
      </c>
      <c r="I2273">
        <v>6680</v>
      </c>
      <c r="J2273">
        <f t="shared" si="105"/>
        <v>45.735294117647058</v>
      </c>
      <c r="K2273">
        <f t="shared" si="106"/>
        <v>1968</v>
      </c>
      <c r="L2273">
        <f t="shared" si="107"/>
        <v>7</v>
      </c>
    </row>
    <row r="2274" spans="1:12" x14ac:dyDescent="0.25">
      <c r="A2274" s="1">
        <v>25028</v>
      </c>
      <c r="B2274">
        <v>124.7</v>
      </c>
      <c r="C2274">
        <v>127</v>
      </c>
      <c r="D2274">
        <v>124.7</v>
      </c>
      <c r="E2274">
        <v>126.4</v>
      </c>
      <c r="G2274">
        <v>126.4</v>
      </c>
      <c r="H2274">
        <v>5080</v>
      </c>
      <c r="I2274">
        <v>5645</v>
      </c>
      <c r="J2274">
        <f t="shared" si="105"/>
        <v>46.470588235294116</v>
      </c>
      <c r="K2274">
        <f t="shared" si="106"/>
        <v>1968</v>
      </c>
      <c r="L2274">
        <f t="shared" si="107"/>
        <v>7</v>
      </c>
    </row>
    <row r="2275" spans="1:12" x14ac:dyDescent="0.25">
      <c r="A2275" s="1">
        <v>25029</v>
      </c>
      <c r="B2275">
        <v>127</v>
      </c>
      <c r="C2275">
        <v>127.5</v>
      </c>
      <c r="D2275">
        <v>127</v>
      </c>
      <c r="E2275">
        <v>127.2</v>
      </c>
      <c r="G2275">
        <v>127.2</v>
      </c>
      <c r="H2275">
        <v>2430</v>
      </c>
      <c r="I2275">
        <v>3980</v>
      </c>
      <c r="J2275">
        <f t="shared" si="105"/>
        <v>46.764705882352942</v>
      </c>
      <c r="K2275">
        <f t="shared" si="106"/>
        <v>1968</v>
      </c>
      <c r="L2275">
        <f t="shared" si="107"/>
        <v>7</v>
      </c>
    </row>
    <row r="2276" spans="1:12" x14ac:dyDescent="0.25">
      <c r="A2276" s="1">
        <v>25030</v>
      </c>
      <c r="B2276">
        <v>127.2</v>
      </c>
      <c r="C2276">
        <v>128.6</v>
      </c>
      <c r="D2276">
        <v>127.1</v>
      </c>
      <c r="E2276">
        <v>128.4</v>
      </c>
      <c r="G2276">
        <v>128.4</v>
      </c>
      <c r="H2276">
        <v>1935</v>
      </c>
      <c r="I2276">
        <v>3365</v>
      </c>
      <c r="J2276">
        <f t="shared" si="105"/>
        <v>47.205882352941174</v>
      </c>
      <c r="K2276">
        <f t="shared" si="106"/>
        <v>1968</v>
      </c>
      <c r="L2276">
        <f t="shared" si="107"/>
        <v>7</v>
      </c>
    </row>
    <row r="2277" spans="1:12" x14ac:dyDescent="0.25">
      <c r="A2277" s="1">
        <v>25031</v>
      </c>
      <c r="B2277">
        <v>128</v>
      </c>
      <c r="C2277">
        <v>128.5</v>
      </c>
      <c r="D2277">
        <v>127.6</v>
      </c>
      <c r="E2277">
        <v>128</v>
      </c>
      <c r="G2277">
        <v>128</v>
      </c>
      <c r="H2277">
        <v>2855</v>
      </c>
      <c r="I2277">
        <v>2580</v>
      </c>
      <c r="J2277">
        <f t="shared" si="105"/>
        <v>47.058823529411768</v>
      </c>
      <c r="K2277">
        <f t="shared" si="106"/>
        <v>1968</v>
      </c>
      <c r="L2277">
        <f t="shared" si="107"/>
        <v>7</v>
      </c>
    </row>
    <row r="2278" spans="1:12" x14ac:dyDescent="0.25">
      <c r="A2278" s="1">
        <v>25034</v>
      </c>
      <c r="B2278">
        <v>128.4</v>
      </c>
      <c r="C2278">
        <v>129.30000000000001</v>
      </c>
      <c r="D2278">
        <v>128.4</v>
      </c>
      <c r="E2278">
        <v>128.5</v>
      </c>
      <c r="G2278">
        <v>128.5</v>
      </c>
      <c r="H2278">
        <v>1210</v>
      </c>
      <c r="I2278">
        <v>1855</v>
      </c>
      <c r="J2278">
        <f t="shared" si="105"/>
        <v>47.242647058823529</v>
      </c>
      <c r="K2278">
        <f t="shared" si="106"/>
        <v>1968</v>
      </c>
      <c r="L2278">
        <f t="shared" si="107"/>
        <v>7</v>
      </c>
    </row>
    <row r="2279" spans="1:12" x14ac:dyDescent="0.25">
      <c r="A2279" s="1">
        <v>25035</v>
      </c>
      <c r="B2279">
        <v>128.4</v>
      </c>
      <c r="C2279">
        <v>128.5</v>
      </c>
      <c r="D2279">
        <v>127.2</v>
      </c>
      <c r="E2279">
        <v>127.3</v>
      </c>
      <c r="G2279">
        <v>127.3</v>
      </c>
      <c r="H2279">
        <v>680</v>
      </c>
      <c r="I2279">
        <v>1305</v>
      </c>
      <c r="J2279">
        <f t="shared" si="105"/>
        <v>46.801470588235297</v>
      </c>
      <c r="K2279">
        <f t="shared" si="106"/>
        <v>1968</v>
      </c>
      <c r="L2279">
        <f t="shared" si="107"/>
        <v>7</v>
      </c>
    </row>
    <row r="2280" spans="1:12" x14ac:dyDescent="0.25">
      <c r="A2280" s="1">
        <v>25036</v>
      </c>
      <c r="B2280">
        <v>126.5</v>
      </c>
      <c r="C2280">
        <v>127.7</v>
      </c>
      <c r="D2280">
        <v>126.5</v>
      </c>
      <c r="E2280">
        <v>127.3</v>
      </c>
      <c r="G2280">
        <v>127.3</v>
      </c>
      <c r="H2280">
        <v>510</v>
      </c>
      <c r="I2280">
        <v>1230</v>
      </c>
      <c r="J2280">
        <f t="shared" si="105"/>
        <v>46.801470588235297</v>
      </c>
      <c r="K2280">
        <f t="shared" si="106"/>
        <v>1968</v>
      </c>
      <c r="L2280">
        <f t="shared" si="107"/>
        <v>7</v>
      </c>
    </row>
    <row r="2281" spans="1:12" x14ac:dyDescent="0.25">
      <c r="A2281" s="1">
        <v>25037</v>
      </c>
      <c r="B2281">
        <v>127.6</v>
      </c>
      <c r="C2281">
        <v>128.1</v>
      </c>
      <c r="D2281">
        <v>127</v>
      </c>
      <c r="E2281">
        <v>127.3</v>
      </c>
      <c r="G2281">
        <v>127.3</v>
      </c>
      <c r="H2281">
        <v>185</v>
      </c>
      <c r="I2281">
        <v>1005</v>
      </c>
      <c r="J2281">
        <f t="shared" si="105"/>
        <v>46.801470588235297</v>
      </c>
      <c r="K2281">
        <f t="shared" si="106"/>
        <v>1968</v>
      </c>
      <c r="L2281">
        <f t="shared" si="107"/>
        <v>7</v>
      </c>
    </row>
    <row r="2282" spans="1:12" x14ac:dyDescent="0.25">
      <c r="A2282" s="1">
        <v>25038</v>
      </c>
      <c r="B2282">
        <v>127.5</v>
      </c>
      <c r="C2282">
        <v>128</v>
      </c>
      <c r="D2282">
        <v>127.2</v>
      </c>
      <c r="E2282">
        <v>127.3</v>
      </c>
      <c r="G2282">
        <v>127.3</v>
      </c>
      <c r="H2282">
        <v>1085</v>
      </c>
      <c r="I2282">
        <v>875</v>
      </c>
      <c r="J2282">
        <f t="shared" si="105"/>
        <v>46.801470588235297</v>
      </c>
      <c r="K2282">
        <f t="shared" si="106"/>
        <v>1968</v>
      </c>
      <c r="L2282">
        <f t="shared" si="107"/>
        <v>7</v>
      </c>
    </row>
    <row r="2283" spans="1:12" x14ac:dyDescent="0.25">
      <c r="A2283" s="1">
        <v>25041</v>
      </c>
      <c r="B2283">
        <v>127.1</v>
      </c>
      <c r="C2283">
        <v>127.2</v>
      </c>
      <c r="D2283">
        <v>126.7</v>
      </c>
      <c r="E2283">
        <v>127.1</v>
      </c>
      <c r="G2283">
        <v>127.1</v>
      </c>
      <c r="H2283">
        <v>265</v>
      </c>
      <c r="I2283">
        <v>500</v>
      </c>
      <c r="J2283">
        <f t="shared" si="105"/>
        <v>46.72794117647058</v>
      </c>
      <c r="K2283">
        <f t="shared" si="106"/>
        <v>1968</v>
      </c>
      <c r="L2283">
        <f t="shared" si="107"/>
        <v>7</v>
      </c>
    </row>
    <row r="2284" spans="1:12" x14ac:dyDescent="0.25">
      <c r="A2284" s="1">
        <v>25042</v>
      </c>
      <c r="B2284">
        <v>127.4</v>
      </c>
      <c r="C2284">
        <v>127.6</v>
      </c>
      <c r="D2284">
        <v>126</v>
      </c>
      <c r="E2284">
        <v>126.1</v>
      </c>
      <c r="G2284">
        <v>126.1</v>
      </c>
      <c r="H2284">
        <v>5930</v>
      </c>
      <c r="I2284">
        <v>43965</v>
      </c>
      <c r="J2284">
        <f t="shared" si="105"/>
        <v>46.360294117647051</v>
      </c>
      <c r="K2284">
        <f t="shared" si="106"/>
        <v>1968</v>
      </c>
      <c r="L2284">
        <f t="shared" si="107"/>
        <v>7</v>
      </c>
    </row>
    <row r="2285" spans="1:12" x14ac:dyDescent="0.25">
      <c r="A2285" s="1">
        <v>25043</v>
      </c>
      <c r="B2285">
        <v>126.7</v>
      </c>
      <c r="C2285">
        <v>127.1</v>
      </c>
      <c r="D2285">
        <v>126</v>
      </c>
      <c r="E2285">
        <v>127</v>
      </c>
      <c r="G2285">
        <v>127</v>
      </c>
      <c r="H2285">
        <v>6655</v>
      </c>
      <c r="I2285">
        <v>44605</v>
      </c>
      <c r="J2285">
        <f t="shared" si="105"/>
        <v>46.691176470588232</v>
      </c>
      <c r="K2285">
        <f t="shared" si="106"/>
        <v>1968</v>
      </c>
      <c r="L2285">
        <f t="shared" si="107"/>
        <v>7</v>
      </c>
    </row>
    <row r="2286" spans="1:12" x14ac:dyDescent="0.25">
      <c r="A2286" s="1">
        <v>25044</v>
      </c>
      <c r="B2286">
        <v>127.2</v>
      </c>
      <c r="C2286">
        <v>128.4</v>
      </c>
      <c r="D2286">
        <v>126.7</v>
      </c>
      <c r="E2286">
        <v>127.3</v>
      </c>
      <c r="G2286">
        <v>127.3</v>
      </c>
      <c r="H2286">
        <v>3735</v>
      </c>
      <c r="I2286">
        <v>44750</v>
      </c>
      <c r="J2286">
        <f t="shared" si="105"/>
        <v>46.801470588235297</v>
      </c>
      <c r="K2286">
        <f t="shared" si="106"/>
        <v>1968</v>
      </c>
      <c r="L2286">
        <f t="shared" si="107"/>
        <v>7</v>
      </c>
    </row>
    <row r="2287" spans="1:12" x14ac:dyDescent="0.25">
      <c r="A2287" s="1">
        <v>25045</v>
      </c>
      <c r="B2287">
        <v>127.2</v>
      </c>
      <c r="C2287">
        <v>128.5</v>
      </c>
      <c r="D2287">
        <v>127.1</v>
      </c>
      <c r="E2287">
        <v>128.19999999999999</v>
      </c>
      <c r="G2287">
        <v>128.19999999999999</v>
      </c>
      <c r="H2287">
        <v>3810</v>
      </c>
      <c r="I2287">
        <v>45270</v>
      </c>
      <c r="J2287">
        <f t="shared" si="105"/>
        <v>47.132352941176464</v>
      </c>
      <c r="K2287">
        <f t="shared" si="106"/>
        <v>1968</v>
      </c>
      <c r="L2287">
        <f t="shared" si="107"/>
        <v>7</v>
      </c>
    </row>
    <row r="2288" spans="1:12" x14ac:dyDescent="0.25">
      <c r="A2288" s="1">
        <v>25048</v>
      </c>
      <c r="B2288">
        <v>128.4</v>
      </c>
      <c r="C2288">
        <v>128.5</v>
      </c>
      <c r="D2288">
        <v>126.3</v>
      </c>
      <c r="E2288">
        <v>126.5</v>
      </c>
      <c r="G2288">
        <v>126.5</v>
      </c>
      <c r="H2288">
        <v>3460</v>
      </c>
      <c r="I2288">
        <v>45585</v>
      </c>
      <c r="J2288">
        <f t="shared" si="105"/>
        <v>46.507352941176464</v>
      </c>
      <c r="K2288">
        <f t="shared" si="106"/>
        <v>1968</v>
      </c>
      <c r="L2288">
        <f t="shared" si="107"/>
        <v>7</v>
      </c>
    </row>
    <row r="2289" spans="1:12" x14ac:dyDescent="0.25">
      <c r="A2289" s="1">
        <v>25049</v>
      </c>
      <c r="B2289">
        <v>126.4</v>
      </c>
      <c r="C2289">
        <v>126.4</v>
      </c>
      <c r="D2289">
        <v>124.6</v>
      </c>
      <c r="E2289">
        <v>124.6</v>
      </c>
      <c r="G2289">
        <v>124.6</v>
      </c>
      <c r="H2289">
        <v>3805</v>
      </c>
      <c r="I2289">
        <v>44975</v>
      </c>
      <c r="J2289">
        <f t="shared" si="105"/>
        <v>45.808823529411768</v>
      </c>
      <c r="K2289">
        <f t="shared" si="106"/>
        <v>1968</v>
      </c>
      <c r="L2289">
        <f t="shared" si="107"/>
        <v>7</v>
      </c>
    </row>
    <row r="2290" spans="1:12" x14ac:dyDescent="0.25">
      <c r="A2290" s="1">
        <v>25050</v>
      </c>
      <c r="B2290">
        <v>124.4</v>
      </c>
      <c r="C2290">
        <v>125.5</v>
      </c>
      <c r="D2290">
        <v>124.2</v>
      </c>
      <c r="E2290">
        <v>124.5</v>
      </c>
      <c r="G2290">
        <v>124.5</v>
      </c>
      <c r="H2290">
        <v>4730</v>
      </c>
      <c r="I2290">
        <v>44890</v>
      </c>
      <c r="J2290">
        <f t="shared" si="105"/>
        <v>45.77205882352942</v>
      </c>
      <c r="K2290">
        <f t="shared" si="106"/>
        <v>1968</v>
      </c>
      <c r="L2290">
        <f t="shared" si="107"/>
        <v>7</v>
      </c>
    </row>
    <row r="2291" spans="1:12" x14ac:dyDescent="0.25">
      <c r="A2291" s="1">
        <v>25051</v>
      </c>
      <c r="B2291">
        <v>124.3</v>
      </c>
      <c r="C2291">
        <v>124.4</v>
      </c>
      <c r="D2291">
        <v>123.6</v>
      </c>
      <c r="E2291">
        <v>124.2</v>
      </c>
      <c r="G2291">
        <v>124.2</v>
      </c>
      <c r="H2291">
        <v>3750</v>
      </c>
      <c r="I2291">
        <v>44790</v>
      </c>
      <c r="J2291">
        <f t="shared" si="105"/>
        <v>45.661764705882355</v>
      </c>
      <c r="K2291">
        <f t="shared" si="106"/>
        <v>1968</v>
      </c>
      <c r="L2291">
        <f t="shared" si="107"/>
        <v>8</v>
      </c>
    </row>
    <row r="2292" spans="1:12" x14ac:dyDescent="0.25">
      <c r="A2292" s="1">
        <v>25052</v>
      </c>
      <c r="B2292">
        <v>124.2</v>
      </c>
      <c r="C2292">
        <v>124.5</v>
      </c>
      <c r="D2292">
        <v>123.7</v>
      </c>
      <c r="E2292">
        <v>123.7</v>
      </c>
      <c r="G2292">
        <v>123.7</v>
      </c>
      <c r="H2292">
        <v>3385</v>
      </c>
      <c r="I2292">
        <v>44345</v>
      </c>
      <c r="J2292">
        <f t="shared" si="105"/>
        <v>45.477941176470594</v>
      </c>
      <c r="K2292">
        <f t="shared" si="106"/>
        <v>1968</v>
      </c>
      <c r="L2292">
        <f t="shared" si="107"/>
        <v>8</v>
      </c>
    </row>
    <row r="2293" spans="1:12" x14ac:dyDescent="0.25">
      <c r="A2293" s="1">
        <v>25055</v>
      </c>
      <c r="B2293">
        <v>123.5</v>
      </c>
      <c r="C2293">
        <v>123.5</v>
      </c>
      <c r="D2293">
        <v>121.5</v>
      </c>
      <c r="E2293">
        <v>122.2</v>
      </c>
      <c r="G2293">
        <v>122.2</v>
      </c>
      <c r="H2293">
        <v>2430</v>
      </c>
      <c r="I2293">
        <v>44495</v>
      </c>
      <c r="J2293">
        <f t="shared" si="105"/>
        <v>44.926470588235297</v>
      </c>
      <c r="K2293">
        <f t="shared" si="106"/>
        <v>1968</v>
      </c>
      <c r="L2293">
        <f t="shared" si="107"/>
        <v>8</v>
      </c>
    </row>
    <row r="2294" spans="1:12" x14ac:dyDescent="0.25">
      <c r="A2294" s="1">
        <v>25056</v>
      </c>
      <c r="B2294">
        <v>121.6</v>
      </c>
      <c r="C2294">
        <v>122</v>
      </c>
      <c r="D2294">
        <v>120.6</v>
      </c>
      <c r="E2294">
        <v>121.3</v>
      </c>
      <c r="G2294">
        <v>121.3</v>
      </c>
      <c r="H2294">
        <v>4890</v>
      </c>
      <c r="I2294">
        <v>43865</v>
      </c>
      <c r="J2294">
        <f t="shared" si="105"/>
        <v>44.595588235294116</v>
      </c>
      <c r="K2294">
        <f t="shared" si="106"/>
        <v>1968</v>
      </c>
      <c r="L2294">
        <f t="shared" si="107"/>
        <v>8</v>
      </c>
    </row>
    <row r="2295" spans="1:12" x14ac:dyDescent="0.25">
      <c r="A2295" s="1">
        <v>25057</v>
      </c>
      <c r="B2295">
        <v>121.5</v>
      </c>
      <c r="C2295">
        <v>122.2</v>
      </c>
      <c r="D2295">
        <v>121.1</v>
      </c>
      <c r="E2295">
        <v>121.2</v>
      </c>
      <c r="G2295">
        <v>121.2</v>
      </c>
      <c r="H2295">
        <v>3715</v>
      </c>
      <c r="I2295">
        <v>43590</v>
      </c>
      <c r="J2295">
        <f t="shared" si="105"/>
        <v>44.558823529411768</v>
      </c>
      <c r="K2295">
        <f t="shared" si="106"/>
        <v>1968</v>
      </c>
      <c r="L2295">
        <f t="shared" si="107"/>
        <v>8</v>
      </c>
    </row>
    <row r="2296" spans="1:12" x14ac:dyDescent="0.25">
      <c r="A2296" s="1">
        <v>25058</v>
      </c>
      <c r="B2296">
        <v>121.5</v>
      </c>
      <c r="C2296">
        <v>122</v>
      </c>
      <c r="D2296">
        <v>121.3</v>
      </c>
      <c r="E2296">
        <v>121.5</v>
      </c>
      <c r="G2296">
        <v>121.5</v>
      </c>
      <c r="H2296">
        <v>1985</v>
      </c>
      <c r="I2296">
        <v>43450</v>
      </c>
      <c r="J2296">
        <f t="shared" si="105"/>
        <v>44.669117647058826</v>
      </c>
      <c r="K2296">
        <f t="shared" si="106"/>
        <v>1968</v>
      </c>
      <c r="L2296">
        <f t="shared" si="107"/>
        <v>8</v>
      </c>
    </row>
    <row r="2297" spans="1:12" x14ac:dyDescent="0.25">
      <c r="A2297" s="1">
        <v>25059</v>
      </c>
      <c r="B2297">
        <v>121.7</v>
      </c>
      <c r="C2297">
        <v>122</v>
      </c>
      <c r="D2297">
        <v>120.4</v>
      </c>
      <c r="E2297">
        <v>120.4</v>
      </c>
      <c r="G2297">
        <v>120.4</v>
      </c>
      <c r="H2297">
        <v>1650</v>
      </c>
      <c r="I2297">
        <v>42890</v>
      </c>
      <c r="J2297">
        <f t="shared" si="105"/>
        <v>44.264705882352942</v>
      </c>
      <c r="K2297">
        <f t="shared" si="106"/>
        <v>1968</v>
      </c>
      <c r="L2297">
        <f t="shared" si="107"/>
        <v>8</v>
      </c>
    </row>
    <row r="2298" spans="1:12" x14ac:dyDescent="0.25">
      <c r="A2298" s="1">
        <v>25062</v>
      </c>
      <c r="B2298">
        <v>119.4</v>
      </c>
      <c r="C2298">
        <v>120</v>
      </c>
      <c r="D2298">
        <v>117.1</v>
      </c>
      <c r="E2298">
        <v>117.1</v>
      </c>
      <c r="G2298">
        <v>117.1</v>
      </c>
      <c r="H2298">
        <v>1745</v>
      </c>
      <c r="I2298">
        <v>42930</v>
      </c>
      <c r="J2298">
        <f t="shared" si="105"/>
        <v>43.051470588235297</v>
      </c>
      <c r="K2298">
        <f t="shared" si="106"/>
        <v>1968</v>
      </c>
      <c r="L2298">
        <f t="shared" si="107"/>
        <v>8</v>
      </c>
    </row>
    <row r="2299" spans="1:12" x14ac:dyDescent="0.25">
      <c r="A2299" s="1">
        <v>25063</v>
      </c>
      <c r="B2299">
        <v>116.6</v>
      </c>
      <c r="C2299">
        <v>118.1</v>
      </c>
      <c r="D2299">
        <v>116.2</v>
      </c>
      <c r="E2299">
        <v>118.1</v>
      </c>
      <c r="G2299">
        <v>118.1</v>
      </c>
      <c r="H2299">
        <v>5340</v>
      </c>
      <c r="I2299">
        <v>41300</v>
      </c>
      <c r="J2299">
        <f t="shared" si="105"/>
        <v>43.419117647058826</v>
      </c>
      <c r="K2299">
        <f t="shared" si="106"/>
        <v>1968</v>
      </c>
      <c r="L2299">
        <f t="shared" si="107"/>
        <v>8</v>
      </c>
    </row>
    <row r="2300" spans="1:12" x14ac:dyDescent="0.25">
      <c r="A2300" s="1">
        <v>25064</v>
      </c>
      <c r="B2300">
        <v>118.3</v>
      </c>
      <c r="C2300">
        <v>119.1</v>
      </c>
      <c r="D2300">
        <v>118.2</v>
      </c>
      <c r="E2300">
        <v>118.5</v>
      </c>
      <c r="G2300">
        <v>118.5</v>
      </c>
      <c r="H2300">
        <v>4385</v>
      </c>
      <c r="I2300">
        <v>39920</v>
      </c>
      <c r="J2300">
        <f t="shared" si="105"/>
        <v>43.566176470588232</v>
      </c>
      <c r="K2300">
        <f t="shared" si="106"/>
        <v>1968</v>
      </c>
      <c r="L2300">
        <f t="shared" si="107"/>
        <v>8</v>
      </c>
    </row>
    <row r="2301" spans="1:12" x14ac:dyDescent="0.25">
      <c r="A2301" s="1">
        <v>25065</v>
      </c>
      <c r="B2301">
        <v>118.3</v>
      </c>
      <c r="C2301">
        <v>119.4</v>
      </c>
      <c r="D2301">
        <v>118.1</v>
      </c>
      <c r="E2301">
        <v>119.3</v>
      </c>
      <c r="G2301">
        <v>119.3</v>
      </c>
      <c r="H2301">
        <v>2325</v>
      </c>
      <c r="I2301">
        <v>39125</v>
      </c>
      <c r="J2301">
        <f t="shared" si="105"/>
        <v>43.860294117647058</v>
      </c>
      <c r="K2301">
        <f t="shared" si="106"/>
        <v>1968</v>
      </c>
      <c r="L2301">
        <f t="shared" si="107"/>
        <v>8</v>
      </c>
    </row>
    <row r="2302" spans="1:12" x14ac:dyDescent="0.25">
      <c r="A2302" s="1">
        <v>25066</v>
      </c>
      <c r="B2302">
        <v>118.7</v>
      </c>
      <c r="C2302">
        <v>119.3</v>
      </c>
      <c r="D2302">
        <v>118.5</v>
      </c>
      <c r="E2302">
        <v>119.1</v>
      </c>
      <c r="G2302">
        <v>119.1</v>
      </c>
      <c r="H2302">
        <v>4655</v>
      </c>
      <c r="I2302">
        <v>37005</v>
      </c>
      <c r="J2302">
        <f t="shared" si="105"/>
        <v>43.786764705882348</v>
      </c>
      <c r="K2302">
        <f t="shared" si="106"/>
        <v>1968</v>
      </c>
      <c r="L2302">
        <f t="shared" si="107"/>
        <v>8</v>
      </c>
    </row>
    <row r="2303" spans="1:12" x14ac:dyDescent="0.25">
      <c r="A2303" s="1">
        <v>25069</v>
      </c>
      <c r="B2303">
        <v>118.3</v>
      </c>
      <c r="C2303">
        <v>120.6</v>
      </c>
      <c r="D2303">
        <v>118.3</v>
      </c>
      <c r="E2303">
        <v>120.1</v>
      </c>
      <c r="G2303">
        <v>120.1</v>
      </c>
      <c r="H2303">
        <v>3165</v>
      </c>
      <c r="I2303">
        <v>35650</v>
      </c>
      <c r="J2303">
        <f t="shared" si="105"/>
        <v>44.154411764705877</v>
      </c>
      <c r="K2303">
        <f t="shared" si="106"/>
        <v>1968</v>
      </c>
      <c r="L2303">
        <f t="shared" si="107"/>
        <v>8</v>
      </c>
    </row>
    <row r="2304" spans="1:12" x14ac:dyDescent="0.25">
      <c r="A2304" s="1">
        <v>25070</v>
      </c>
      <c r="B2304">
        <v>120.2</v>
      </c>
      <c r="C2304">
        <v>121.2</v>
      </c>
      <c r="D2304">
        <v>119.6</v>
      </c>
      <c r="E2304">
        <v>120</v>
      </c>
      <c r="G2304">
        <v>120</v>
      </c>
      <c r="H2304">
        <v>3255</v>
      </c>
      <c r="I2304">
        <v>35090</v>
      </c>
      <c r="J2304">
        <f t="shared" si="105"/>
        <v>44.117647058823529</v>
      </c>
      <c r="K2304">
        <f t="shared" si="106"/>
        <v>1968</v>
      </c>
      <c r="L2304">
        <f t="shared" si="107"/>
        <v>8</v>
      </c>
    </row>
    <row r="2305" spans="1:12" x14ac:dyDescent="0.25">
      <c r="A2305" s="1">
        <v>25071</v>
      </c>
      <c r="B2305">
        <v>120.4</v>
      </c>
      <c r="C2305">
        <v>121.3</v>
      </c>
      <c r="D2305">
        <v>119.5</v>
      </c>
      <c r="E2305">
        <v>121.2</v>
      </c>
      <c r="G2305">
        <v>121.2</v>
      </c>
      <c r="H2305">
        <v>4155</v>
      </c>
      <c r="I2305">
        <v>34390</v>
      </c>
      <c r="J2305">
        <f t="shared" si="105"/>
        <v>44.558823529411768</v>
      </c>
      <c r="K2305">
        <f t="shared" si="106"/>
        <v>1968</v>
      </c>
      <c r="L2305">
        <f t="shared" si="107"/>
        <v>8</v>
      </c>
    </row>
    <row r="2306" spans="1:12" x14ac:dyDescent="0.25">
      <c r="A2306" s="1">
        <v>25072</v>
      </c>
      <c r="B2306">
        <v>120.6</v>
      </c>
      <c r="C2306">
        <v>121</v>
      </c>
      <c r="D2306">
        <v>119.1</v>
      </c>
      <c r="E2306">
        <v>119.2</v>
      </c>
      <c r="G2306">
        <v>119.2</v>
      </c>
      <c r="H2306">
        <v>2860</v>
      </c>
      <c r="I2306">
        <v>32885</v>
      </c>
      <c r="J2306">
        <f t="shared" ref="J2306:J2369" si="108">G2306/100*5000/136</f>
        <v>43.823529411764703</v>
      </c>
      <c r="K2306">
        <f t="shared" ref="K2306:K2369" si="109">YEAR(A2306)</f>
        <v>1968</v>
      </c>
      <c r="L2306">
        <f t="shared" ref="L2306:L2369" si="110">MONTH(A2306)</f>
        <v>8</v>
      </c>
    </row>
    <row r="2307" spans="1:12" x14ac:dyDescent="0.25">
      <c r="A2307" s="1">
        <v>25073</v>
      </c>
      <c r="B2307">
        <v>118.6</v>
      </c>
      <c r="C2307">
        <v>119.1</v>
      </c>
      <c r="D2307">
        <v>117.3</v>
      </c>
      <c r="E2307">
        <v>118</v>
      </c>
      <c r="G2307">
        <v>118</v>
      </c>
      <c r="H2307">
        <v>2825</v>
      </c>
      <c r="I2307">
        <v>31665</v>
      </c>
      <c r="J2307">
        <f t="shared" si="108"/>
        <v>43.382352941176471</v>
      </c>
      <c r="K2307">
        <f t="shared" si="109"/>
        <v>1968</v>
      </c>
      <c r="L2307">
        <f t="shared" si="110"/>
        <v>8</v>
      </c>
    </row>
    <row r="2308" spans="1:12" x14ac:dyDescent="0.25">
      <c r="A2308" s="1">
        <v>25076</v>
      </c>
      <c r="B2308">
        <v>116.2</v>
      </c>
      <c r="C2308">
        <v>118</v>
      </c>
      <c r="D2308">
        <v>116.2</v>
      </c>
      <c r="E2308">
        <v>117.3</v>
      </c>
      <c r="G2308">
        <v>117.3</v>
      </c>
      <c r="H2308">
        <v>3490</v>
      </c>
      <c r="I2308">
        <v>30425</v>
      </c>
      <c r="J2308">
        <f t="shared" si="108"/>
        <v>43.125</v>
      </c>
      <c r="K2308">
        <f t="shared" si="109"/>
        <v>1968</v>
      </c>
      <c r="L2308">
        <f t="shared" si="110"/>
        <v>8</v>
      </c>
    </row>
    <row r="2309" spans="1:12" x14ac:dyDescent="0.25">
      <c r="A2309" s="1">
        <v>25077</v>
      </c>
      <c r="B2309">
        <v>117</v>
      </c>
      <c r="C2309">
        <v>118.1</v>
      </c>
      <c r="D2309">
        <v>117</v>
      </c>
      <c r="E2309">
        <v>117.7</v>
      </c>
      <c r="G2309">
        <v>117.7</v>
      </c>
      <c r="H2309">
        <v>4540</v>
      </c>
      <c r="I2309">
        <v>28010</v>
      </c>
      <c r="J2309">
        <f t="shared" si="108"/>
        <v>43.272058823529413</v>
      </c>
      <c r="K2309">
        <f t="shared" si="109"/>
        <v>1968</v>
      </c>
      <c r="L2309">
        <f t="shared" si="110"/>
        <v>8</v>
      </c>
    </row>
    <row r="2310" spans="1:12" x14ac:dyDescent="0.25">
      <c r="A2310" s="1">
        <v>25078</v>
      </c>
      <c r="B2310">
        <v>117.6</v>
      </c>
      <c r="C2310">
        <v>119</v>
      </c>
      <c r="D2310">
        <v>117.6</v>
      </c>
      <c r="E2310">
        <v>118.1</v>
      </c>
      <c r="G2310">
        <v>118.1</v>
      </c>
      <c r="H2310">
        <v>3660</v>
      </c>
      <c r="I2310">
        <v>26175</v>
      </c>
      <c r="J2310">
        <f t="shared" si="108"/>
        <v>43.419117647058826</v>
      </c>
      <c r="K2310">
        <f t="shared" si="109"/>
        <v>1968</v>
      </c>
      <c r="L2310">
        <f t="shared" si="110"/>
        <v>8</v>
      </c>
    </row>
    <row r="2311" spans="1:12" x14ac:dyDescent="0.25">
      <c r="A2311" s="1">
        <v>25079</v>
      </c>
      <c r="B2311">
        <v>118.3</v>
      </c>
      <c r="C2311">
        <v>118.3</v>
      </c>
      <c r="D2311">
        <v>117</v>
      </c>
      <c r="E2311">
        <v>117.2</v>
      </c>
      <c r="G2311">
        <v>117.2</v>
      </c>
      <c r="H2311">
        <v>7305</v>
      </c>
      <c r="I2311">
        <v>21700</v>
      </c>
      <c r="J2311">
        <f t="shared" si="108"/>
        <v>43.088235294117645</v>
      </c>
      <c r="K2311">
        <f t="shared" si="109"/>
        <v>1968</v>
      </c>
      <c r="L2311">
        <f t="shared" si="110"/>
        <v>8</v>
      </c>
    </row>
    <row r="2312" spans="1:12" x14ac:dyDescent="0.25">
      <c r="A2312" s="1">
        <v>25080</v>
      </c>
      <c r="B2312">
        <v>116.6</v>
      </c>
      <c r="C2312">
        <v>117.2</v>
      </c>
      <c r="D2312">
        <v>115.2</v>
      </c>
      <c r="E2312">
        <v>116.4</v>
      </c>
      <c r="G2312">
        <v>116.4</v>
      </c>
      <c r="H2312">
        <v>5785</v>
      </c>
      <c r="I2312">
        <v>19510</v>
      </c>
      <c r="J2312">
        <f t="shared" si="108"/>
        <v>42.794117647058833</v>
      </c>
      <c r="K2312">
        <f t="shared" si="109"/>
        <v>1968</v>
      </c>
      <c r="L2312">
        <f t="shared" si="110"/>
        <v>8</v>
      </c>
    </row>
    <row r="2313" spans="1:12" x14ac:dyDescent="0.25">
      <c r="A2313" s="1">
        <v>25084</v>
      </c>
      <c r="B2313">
        <v>116.3</v>
      </c>
      <c r="C2313">
        <v>117.1</v>
      </c>
      <c r="D2313">
        <v>115.6</v>
      </c>
      <c r="E2313">
        <v>115.6</v>
      </c>
      <c r="G2313">
        <v>115.6</v>
      </c>
      <c r="H2313">
        <v>11055</v>
      </c>
      <c r="I2313">
        <v>14695</v>
      </c>
      <c r="J2313">
        <f t="shared" si="108"/>
        <v>42.5</v>
      </c>
      <c r="K2313">
        <f t="shared" si="109"/>
        <v>1968</v>
      </c>
      <c r="L2313">
        <f t="shared" si="110"/>
        <v>9</v>
      </c>
    </row>
    <row r="2314" spans="1:12" x14ac:dyDescent="0.25">
      <c r="A2314" s="1">
        <v>25085</v>
      </c>
      <c r="B2314">
        <v>115.5</v>
      </c>
      <c r="C2314">
        <v>117.2</v>
      </c>
      <c r="D2314">
        <v>115.2</v>
      </c>
      <c r="E2314">
        <v>117</v>
      </c>
      <c r="G2314">
        <v>117</v>
      </c>
      <c r="H2314">
        <v>4885</v>
      </c>
      <c r="I2314">
        <v>10320</v>
      </c>
      <c r="J2314">
        <f t="shared" si="108"/>
        <v>43.014705882352942</v>
      </c>
      <c r="K2314">
        <f t="shared" si="109"/>
        <v>1968</v>
      </c>
      <c r="L2314">
        <f t="shared" si="110"/>
        <v>9</v>
      </c>
    </row>
    <row r="2315" spans="1:12" x14ac:dyDescent="0.25">
      <c r="A2315" s="1">
        <v>25086</v>
      </c>
      <c r="B2315">
        <v>117.2</v>
      </c>
      <c r="C2315">
        <v>117.5</v>
      </c>
      <c r="D2315">
        <v>116.4</v>
      </c>
      <c r="E2315">
        <v>117.3</v>
      </c>
      <c r="G2315">
        <v>117.3</v>
      </c>
      <c r="H2315">
        <v>7105</v>
      </c>
      <c r="I2315">
        <v>6675</v>
      </c>
      <c r="J2315">
        <f t="shared" si="108"/>
        <v>43.125</v>
      </c>
      <c r="K2315">
        <f t="shared" si="109"/>
        <v>1968</v>
      </c>
      <c r="L2315">
        <f t="shared" si="110"/>
        <v>9</v>
      </c>
    </row>
    <row r="2316" spans="1:12" x14ac:dyDescent="0.25">
      <c r="A2316" s="1">
        <v>25087</v>
      </c>
      <c r="B2316">
        <v>117.4</v>
      </c>
      <c r="C2316">
        <v>118.3</v>
      </c>
      <c r="D2316">
        <v>117.3</v>
      </c>
      <c r="E2316">
        <v>118.3</v>
      </c>
      <c r="G2316">
        <v>118.3</v>
      </c>
      <c r="H2316">
        <v>3990</v>
      </c>
      <c r="I2316">
        <v>4500</v>
      </c>
      <c r="J2316">
        <f t="shared" si="108"/>
        <v>43.492647058823529</v>
      </c>
      <c r="K2316">
        <f t="shared" si="109"/>
        <v>1968</v>
      </c>
      <c r="L2316">
        <f t="shared" si="110"/>
        <v>9</v>
      </c>
    </row>
    <row r="2317" spans="1:12" x14ac:dyDescent="0.25">
      <c r="A2317" s="1">
        <v>25090</v>
      </c>
      <c r="B2317">
        <v>118.5</v>
      </c>
      <c r="C2317">
        <v>118.6</v>
      </c>
      <c r="D2317">
        <v>117.5</v>
      </c>
      <c r="E2317">
        <v>118</v>
      </c>
      <c r="G2317">
        <v>118</v>
      </c>
      <c r="H2317">
        <v>2055</v>
      </c>
      <c r="I2317">
        <v>2740</v>
      </c>
      <c r="J2317">
        <f t="shared" si="108"/>
        <v>43.382352941176471</v>
      </c>
      <c r="K2317">
        <f t="shared" si="109"/>
        <v>1968</v>
      </c>
      <c r="L2317">
        <f t="shared" si="110"/>
        <v>9</v>
      </c>
    </row>
    <row r="2318" spans="1:12" x14ac:dyDescent="0.25">
      <c r="A2318" s="1">
        <v>25091</v>
      </c>
      <c r="B2318">
        <v>117.4</v>
      </c>
      <c r="C2318">
        <v>117.4</v>
      </c>
      <c r="D2318">
        <v>116.3</v>
      </c>
      <c r="E2318">
        <v>116.3</v>
      </c>
      <c r="G2318">
        <v>116.3</v>
      </c>
      <c r="H2318">
        <v>2105</v>
      </c>
      <c r="I2318">
        <v>2295</v>
      </c>
      <c r="J2318">
        <f t="shared" si="108"/>
        <v>42.757352941176471</v>
      </c>
      <c r="K2318">
        <f t="shared" si="109"/>
        <v>1968</v>
      </c>
      <c r="L2318">
        <f t="shared" si="110"/>
        <v>9</v>
      </c>
    </row>
    <row r="2319" spans="1:12" x14ac:dyDescent="0.25">
      <c r="A2319" s="1">
        <v>25092</v>
      </c>
      <c r="B2319">
        <v>115.6</v>
      </c>
      <c r="C2319">
        <v>117.4</v>
      </c>
      <c r="D2319">
        <v>115.6</v>
      </c>
      <c r="E2319">
        <v>117.1</v>
      </c>
      <c r="G2319">
        <v>117.1</v>
      </c>
      <c r="H2319">
        <v>850</v>
      </c>
      <c r="I2319">
        <v>1650</v>
      </c>
      <c r="J2319">
        <f t="shared" si="108"/>
        <v>43.051470588235297</v>
      </c>
      <c r="K2319">
        <f t="shared" si="109"/>
        <v>1968</v>
      </c>
      <c r="L2319">
        <f t="shared" si="110"/>
        <v>9</v>
      </c>
    </row>
    <row r="2320" spans="1:12" x14ac:dyDescent="0.25">
      <c r="A2320" s="1">
        <v>25093</v>
      </c>
      <c r="B2320">
        <v>117.3</v>
      </c>
      <c r="C2320">
        <v>119.2</v>
      </c>
      <c r="D2320">
        <v>117</v>
      </c>
      <c r="E2320">
        <v>119</v>
      </c>
      <c r="G2320">
        <v>119</v>
      </c>
      <c r="H2320">
        <v>655</v>
      </c>
      <c r="I2320">
        <v>1435</v>
      </c>
      <c r="J2320">
        <f t="shared" si="108"/>
        <v>43.75</v>
      </c>
      <c r="K2320">
        <f t="shared" si="109"/>
        <v>1968</v>
      </c>
      <c r="L2320">
        <f t="shared" si="110"/>
        <v>9</v>
      </c>
    </row>
    <row r="2321" spans="1:12" x14ac:dyDescent="0.25">
      <c r="A2321" s="1">
        <v>25094</v>
      </c>
      <c r="B2321">
        <v>118.6</v>
      </c>
      <c r="C2321">
        <v>119.5</v>
      </c>
      <c r="D2321">
        <v>118.2</v>
      </c>
      <c r="E2321">
        <v>119.4</v>
      </c>
      <c r="G2321">
        <v>119.4</v>
      </c>
      <c r="H2321">
        <v>1970</v>
      </c>
      <c r="I2321">
        <v>1995</v>
      </c>
      <c r="J2321">
        <f t="shared" si="108"/>
        <v>43.897058823529413</v>
      </c>
      <c r="K2321">
        <f t="shared" si="109"/>
        <v>1968</v>
      </c>
      <c r="L2321">
        <f t="shared" si="110"/>
        <v>9</v>
      </c>
    </row>
    <row r="2322" spans="1:12" x14ac:dyDescent="0.25">
      <c r="A2322" s="1">
        <v>25097</v>
      </c>
      <c r="B2322">
        <v>120</v>
      </c>
      <c r="C2322">
        <v>120</v>
      </c>
      <c r="D2322">
        <v>118.3</v>
      </c>
      <c r="E2322">
        <v>118.3</v>
      </c>
      <c r="G2322">
        <v>118.3</v>
      </c>
      <c r="H2322">
        <v>1785</v>
      </c>
      <c r="I2322">
        <v>1685</v>
      </c>
      <c r="J2322">
        <f t="shared" si="108"/>
        <v>43.492647058823529</v>
      </c>
      <c r="K2322">
        <f t="shared" si="109"/>
        <v>1968</v>
      </c>
      <c r="L2322">
        <f t="shared" si="110"/>
        <v>9</v>
      </c>
    </row>
    <row r="2323" spans="1:12" x14ac:dyDescent="0.25">
      <c r="A2323" s="1">
        <v>25098</v>
      </c>
      <c r="B2323">
        <v>117.1</v>
      </c>
      <c r="C2323">
        <v>117.1</v>
      </c>
      <c r="D2323">
        <v>115.2</v>
      </c>
      <c r="E2323">
        <v>115.2</v>
      </c>
      <c r="G2323">
        <v>115.2</v>
      </c>
      <c r="H2323">
        <v>770</v>
      </c>
      <c r="I2323">
        <v>805</v>
      </c>
      <c r="J2323">
        <f t="shared" si="108"/>
        <v>42.352941176470594</v>
      </c>
      <c r="K2323">
        <f t="shared" si="109"/>
        <v>1968</v>
      </c>
      <c r="L2323">
        <f t="shared" si="110"/>
        <v>9</v>
      </c>
    </row>
    <row r="2324" spans="1:12" x14ac:dyDescent="0.25">
      <c r="A2324" s="1">
        <v>25099</v>
      </c>
      <c r="B2324">
        <v>115.1</v>
      </c>
      <c r="C2324">
        <v>115.5</v>
      </c>
      <c r="D2324">
        <v>114.3</v>
      </c>
      <c r="E2324">
        <v>114.3</v>
      </c>
      <c r="G2324">
        <v>114.3</v>
      </c>
      <c r="H2324">
        <v>545</v>
      </c>
      <c r="I2324">
        <v>575</v>
      </c>
      <c r="J2324">
        <f t="shared" si="108"/>
        <v>42.022058823529413</v>
      </c>
      <c r="K2324">
        <f t="shared" si="109"/>
        <v>1968</v>
      </c>
      <c r="L2324">
        <f t="shared" si="110"/>
        <v>9</v>
      </c>
    </row>
    <row r="2325" spans="1:12" x14ac:dyDescent="0.25">
      <c r="A2325" s="1">
        <v>25100</v>
      </c>
      <c r="B2325">
        <v>114.6</v>
      </c>
      <c r="C2325">
        <v>115.1</v>
      </c>
      <c r="D2325">
        <v>114.2</v>
      </c>
      <c r="E2325">
        <v>114.2</v>
      </c>
      <c r="G2325">
        <v>114.2</v>
      </c>
      <c r="H2325">
        <v>535</v>
      </c>
      <c r="I2325">
        <v>620</v>
      </c>
      <c r="J2325">
        <f t="shared" si="108"/>
        <v>41.985294117647065</v>
      </c>
      <c r="K2325">
        <f t="shared" si="109"/>
        <v>1968</v>
      </c>
      <c r="L2325">
        <f t="shared" si="110"/>
        <v>9</v>
      </c>
    </row>
    <row r="2326" spans="1:12" x14ac:dyDescent="0.25">
      <c r="A2326" s="1">
        <v>25101</v>
      </c>
      <c r="B2326">
        <v>120</v>
      </c>
      <c r="C2326">
        <v>120.1</v>
      </c>
      <c r="D2326">
        <v>118.1</v>
      </c>
      <c r="E2326">
        <v>118.1</v>
      </c>
      <c r="G2326">
        <v>118.1</v>
      </c>
      <c r="H2326">
        <v>12085</v>
      </c>
      <c r="I2326">
        <v>67240</v>
      </c>
      <c r="J2326">
        <f t="shared" si="108"/>
        <v>43.419117647058826</v>
      </c>
      <c r="K2326">
        <f t="shared" si="109"/>
        <v>1968</v>
      </c>
      <c r="L2326">
        <f t="shared" si="110"/>
        <v>9</v>
      </c>
    </row>
    <row r="2327" spans="1:12" x14ac:dyDescent="0.25">
      <c r="A2327" s="1">
        <v>25104</v>
      </c>
      <c r="B2327">
        <v>118</v>
      </c>
      <c r="C2327">
        <v>120</v>
      </c>
      <c r="D2327">
        <v>118</v>
      </c>
      <c r="E2327">
        <v>119.4</v>
      </c>
      <c r="G2327">
        <v>119.4</v>
      </c>
      <c r="H2327">
        <v>17175</v>
      </c>
      <c r="I2327">
        <v>65480</v>
      </c>
      <c r="J2327">
        <f t="shared" si="108"/>
        <v>43.897058823529413</v>
      </c>
      <c r="K2327">
        <f t="shared" si="109"/>
        <v>1968</v>
      </c>
      <c r="L2327">
        <f t="shared" si="110"/>
        <v>9</v>
      </c>
    </row>
    <row r="2328" spans="1:12" x14ac:dyDescent="0.25">
      <c r="A2328" s="1">
        <v>25105</v>
      </c>
      <c r="B2328">
        <v>119.7</v>
      </c>
      <c r="C2328">
        <v>120.5</v>
      </c>
      <c r="D2328">
        <v>119.5</v>
      </c>
      <c r="E2328">
        <v>120.4</v>
      </c>
      <c r="G2328">
        <v>120.4</v>
      </c>
      <c r="H2328">
        <v>9565</v>
      </c>
      <c r="I2328">
        <v>64215</v>
      </c>
      <c r="J2328">
        <f t="shared" si="108"/>
        <v>44.264705882352942</v>
      </c>
      <c r="K2328">
        <f t="shared" si="109"/>
        <v>1968</v>
      </c>
      <c r="L2328">
        <f t="shared" si="110"/>
        <v>9</v>
      </c>
    </row>
    <row r="2329" spans="1:12" x14ac:dyDescent="0.25">
      <c r="A2329" s="1">
        <v>25106</v>
      </c>
      <c r="B2329">
        <v>120.4</v>
      </c>
      <c r="C2329">
        <v>120.6</v>
      </c>
      <c r="D2329">
        <v>119.6</v>
      </c>
      <c r="E2329">
        <v>120.6</v>
      </c>
      <c r="G2329">
        <v>120.6</v>
      </c>
      <c r="H2329">
        <v>11800</v>
      </c>
      <c r="I2329">
        <v>64630</v>
      </c>
      <c r="J2329">
        <f t="shared" si="108"/>
        <v>44.338235294117645</v>
      </c>
      <c r="K2329">
        <f t="shared" si="109"/>
        <v>1968</v>
      </c>
      <c r="L2329">
        <f t="shared" si="110"/>
        <v>9</v>
      </c>
    </row>
    <row r="2330" spans="1:12" x14ac:dyDescent="0.25">
      <c r="A2330" s="1">
        <v>25107</v>
      </c>
      <c r="B2330">
        <v>121</v>
      </c>
      <c r="C2330">
        <v>121.7</v>
      </c>
      <c r="D2330">
        <v>120.2</v>
      </c>
      <c r="E2330">
        <v>121.5</v>
      </c>
      <c r="G2330">
        <v>121.5</v>
      </c>
      <c r="H2330">
        <v>10925</v>
      </c>
      <c r="I2330">
        <v>64465</v>
      </c>
      <c r="J2330">
        <f t="shared" si="108"/>
        <v>44.669117647058826</v>
      </c>
      <c r="K2330">
        <f t="shared" si="109"/>
        <v>1968</v>
      </c>
      <c r="L2330">
        <f t="shared" si="110"/>
        <v>9</v>
      </c>
    </row>
    <row r="2331" spans="1:12" x14ac:dyDescent="0.25">
      <c r="A2331" s="1">
        <v>25108</v>
      </c>
      <c r="B2331">
        <v>121.3</v>
      </c>
      <c r="C2331">
        <v>121.3</v>
      </c>
      <c r="D2331">
        <v>119.3</v>
      </c>
      <c r="E2331">
        <v>119.7</v>
      </c>
      <c r="G2331">
        <v>119.7</v>
      </c>
      <c r="H2331">
        <v>12395</v>
      </c>
      <c r="I2331">
        <v>62880</v>
      </c>
      <c r="J2331">
        <f t="shared" si="108"/>
        <v>44.007352941176471</v>
      </c>
      <c r="K2331">
        <f t="shared" si="109"/>
        <v>1968</v>
      </c>
      <c r="L2331">
        <f t="shared" si="110"/>
        <v>9</v>
      </c>
    </row>
    <row r="2332" spans="1:12" x14ac:dyDescent="0.25">
      <c r="A2332" s="1">
        <v>25111</v>
      </c>
      <c r="B2332">
        <v>119.2</v>
      </c>
      <c r="C2332">
        <v>120.1</v>
      </c>
      <c r="D2332">
        <v>117.6</v>
      </c>
      <c r="E2332">
        <v>120.1</v>
      </c>
      <c r="G2332">
        <v>120.1</v>
      </c>
      <c r="H2332">
        <v>12925</v>
      </c>
      <c r="I2332">
        <v>62190</v>
      </c>
      <c r="J2332">
        <f t="shared" si="108"/>
        <v>44.154411764705877</v>
      </c>
      <c r="K2332">
        <f t="shared" si="109"/>
        <v>1968</v>
      </c>
      <c r="L2332">
        <f t="shared" si="110"/>
        <v>9</v>
      </c>
    </row>
    <row r="2333" spans="1:12" x14ac:dyDescent="0.25">
      <c r="A2333" s="1">
        <v>25112</v>
      </c>
      <c r="B2333">
        <v>120</v>
      </c>
      <c r="C2333">
        <v>121.2</v>
      </c>
      <c r="D2333">
        <v>119.6</v>
      </c>
      <c r="E2333">
        <v>121</v>
      </c>
      <c r="G2333">
        <v>121</v>
      </c>
      <c r="H2333">
        <v>13155</v>
      </c>
      <c r="I2333">
        <v>59825</v>
      </c>
      <c r="J2333">
        <f t="shared" si="108"/>
        <v>44.485294117647058</v>
      </c>
      <c r="K2333">
        <f t="shared" si="109"/>
        <v>1968</v>
      </c>
      <c r="L2333">
        <f t="shared" si="110"/>
        <v>10</v>
      </c>
    </row>
    <row r="2334" spans="1:12" x14ac:dyDescent="0.25">
      <c r="A2334" s="1">
        <v>25113</v>
      </c>
      <c r="B2334">
        <v>121.1</v>
      </c>
      <c r="C2334">
        <v>121.3</v>
      </c>
      <c r="D2334">
        <v>120.4</v>
      </c>
      <c r="E2334">
        <v>120.7</v>
      </c>
      <c r="G2334">
        <v>120.7</v>
      </c>
      <c r="H2334">
        <v>13220</v>
      </c>
      <c r="I2334">
        <v>59170</v>
      </c>
      <c r="J2334">
        <f t="shared" si="108"/>
        <v>44.375</v>
      </c>
      <c r="K2334">
        <f t="shared" si="109"/>
        <v>1968</v>
      </c>
      <c r="L2334">
        <f t="shared" si="110"/>
        <v>10</v>
      </c>
    </row>
    <row r="2335" spans="1:12" x14ac:dyDescent="0.25">
      <c r="A2335" s="1">
        <v>25114</v>
      </c>
      <c r="B2335">
        <v>121</v>
      </c>
      <c r="C2335">
        <v>122.1</v>
      </c>
      <c r="D2335">
        <v>120.3</v>
      </c>
      <c r="E2335">
        <v>121.1</v>
      </c>
      <c r="G2335">
        <v>121.1</v>
      </c>
      <c r="H2335">
        <v>5225</v>
      </c>
      <c r="I2335">
        <v>58575</v>
      </c>
      <c r="J2335">
        <f t="shared" si="108"/>
        <v>44.522058823529406</v>
      </c>
      <c r="K2335">
        <f t="shared" si="109"/>
        <v>1968</v>
      </c>
      <c r="L2335">
        <f t="shared" si="110"/>
        <v>10</v>
      </c>
    </row>
    <row r="2336" spans="1:12" x14ac:dyDescent="0.25">
      <c r="A2336" s="1">
        <v>25115</v>
      </c>
      <c r="B2336">
        <v>120.6</v>
      </c>
      <c r="C2336">
        <v>122.1</v>
      </c>
      <c r="D2336">
        <v>120.3</v>
      </c>
      <c r="E2336">
        <v>121.7</v>
      </c>
      <c r="G2336">
        <v>121.7</v>
      </c>
      <c r="H2336">
        <v>12285</v>
      </c>
      <c r="I2336">
        <v>59410</v>
      </c>
      <c r="J2336">
        <f t="shared" si="108"/>
        <v>44.742647058823529</v>
      </c>
      <c r="K2336">
        <f t="shared" si="109"/>
        <v>1968</v>
      </c>
      <c r="L2336">
        <f t="shared" si="110"/>
        <v>10</v>
      </c>
    </row>
    <row r="2337" spans="1:12" x14ac:dyDescent="0.25">
      <c r="A2337" s="1">
        <v>25118</v>
      </c>
      <c r="B2337">
        <v>121.6</v>
      </c>
      <c r="C2337">
        <v>122.5</v>
      </c>
      <c r="D2337">
        <v>121.5</v>
      </c>
      <c r="E2337">
        <v>122</v>
      </c>
      <c r="G2337">
        <v>122</v>
      </c>
      <c r="H2337">
        <v>9495</v>
      </c>
      <c r="I2337">
        <v>59675</v>
      </c>
      <c r="J2337">
        <f t="shared" si="108"/>
        <v>44.852941176470587</v>
      </c>
      <c r="K2337">
        <f t="shared" si="109"/>
        <v>1968</v>
      </c>
      <c r="L2337">
        <f t="shared" si="110"/>
        <v>10</v>
      </c>
    </row>
    <row r="2338" spans="1:12" x14ac:dyDescent="0.25">
      <c r="A2338" s="1">
        <v>25119</v>
      </c>
      <c r="B2338">
        <v>121.7</v>
      </c>
      <c r="C2338">
        <v>123</v>
      </c>
      <c r="D2338">
        <v>121.5</v>
      </c>
      <c r="E2338">
        <v>122.5</v>
      </c>
      <c r="G2338">
        <v>122.5</v>
      </c>
      <c r="H2338">
        <v>7015</v>
      </c>
      <c r="I2338">
        <v>58865</v>
      </c>
      <c r="J2338">
        <f t="shared" si="108"/>
        <v>45.036764705882355</v>
      </c>
      <c r="K2338">
        <f t="shared" si="109"/>
        <v>1968</v>
      </c>
      <c r="L2338">
        <f t="shared" si="110"/>
        <v>10</v>
      </c>
    </row>
    <row r="2339" spans="1:12" x14ac:dyDescent="0.25">
      <c r="A2339" s="1">
        <v>25120</v>
      </c>
      <c r="B2339">
        <v>123.2</v>
      </c>
      <c r="C2339">
        <v>124.6</v>
      </c>
      <c r="D2339">
        <v>123.2</v>
      </c>
      <c r="E2339">
        <v>124.5</v>
      </c>
      <c r="G2339">
        <v>124.5</v>
      </c>
      <c r="H2339">
        <v>9285</v>
      </c>
      <c r="I2339">
        <v>57585</v>
      </c>
      <c r="J2339">
        <f t="shared" si="108"/>
        <v>45.77205882352942</v>
      </c>
      <c r="K2339">
        <f t="shared" si="109"/>
        <v>1968</v>
      </c>
      <c r="L2339">
        <f t="shared" si="110"/>
        <v>10</v>
      </c>
    </row>
    <row r="2340" spans="1:12" x14ac:dyDescent="0.25">
      <c r="A2340" s="1">
        <v>25121</v>
      </c>
      <c r="B2340">
        <v>125.1</v>
      </c>
      <c r="C2340">
        <v>125.1</v>
      </c>
      <c r="D2340">
        <v>123.3</v>
      </c>
      <c r="E2340">
        <v>124</v>
      </c>
      <c r="G2340">
        <v>124</v>
      </c>
      <c r="H2340">
        <v>13065</v>
      </c>
      <c r="I2340">
        <v>55890</v>
      </c>
      <c r="J2340">
        <f t="shared" si="108"/>
        <v>45.588235294117645</v>
      </c>
      <c r="K2340">
        <f t="shared" si="109"/>
        <v>1968</v>
      </c>
      <c r="L2340">
        <f t="shared" si="110"/>
        <v>10</v>
      </c>
    </row>
    <row r="2341" spans="1:12" x14ac:dyDescent="0.25">
      <c r="A2341" s="1">
        <v>25122</v>
      </c>
      <c r="B2341">
        <v>123.4</v>
      </c>
      <c r="C2341">
        <v>125</v>
      </c>
      <c r="D2341">
        <v>123</v>
      </c>
      <c r="E2341">
        <v>125</v>
      </c>
      <c r="G2341">
        <v>125</v>
      </c>
      <c r="H2341">
        <v>11570</v>
      </c>
      <c r="I2341">
        <v>54960</v>
      </c>
      <c r="J2341">
        <f t="shared" si="108"/>
        <v>45.955882352941174</v>
      </c>
      <c r="K2341">
        <f t="shared" si="109"/>
        <v>1968</v>
      </c>
      <c r="L2341">
        <f t="shared" si="110"/>
        <v>10</v>
      </c>
    </row>
    <row r="2342" spans="1:12" x14ac:dyDescent="0.25">
      <c r="A2342" s="1">
        <v>25125</v>
      </c>
      <c r="B2342">
        <v>124.4</v>
      </c>
      <c r="C2342">
        <v>127.2</v>
      </c>
      <c r="D2342">
        <v>124.3</v>
      </c>
      <c r="E2342">
        <v>126.6</v>
      </c>
      <c r="G2342">
        <v>126.6</v>
      </c>
      <c r="H2342">
        <v>8960</v>
      </c>
      <c r="I2342">
        <v>54580</v>
      </c>
      <c r="J2342">
        <f t="shared" si="108"/>
        <v>46.544117647058826</v>
      </c>
      <c r="K2342">
        <f t="shared" si="109"/>
        <v>1968</v>
      </c>
      <c r="L2342">
        <f t="shared" si="110"/>
        <v>10</v>
      </c>
    </row>
    <row r="2343" spans="1:12" x14ac:dyDescent="0.25">
      <c r="A2343" s="1">
        <v>25126</v>
      </c>
      <c r="B2343">
        <v>125.5</v>
      </c>
      <c r="C2343">
        <v>126.1</v>
      </c>
      <c r="D2343">
        <v>125.1</v>
      </c>
      <c r="E2343">
        <v>125.3</v>
      </c>
      <c r="G2343">
        <v>125.3</v>
      </c>
      <c r="H2343">
        <v>16070</v>
      </c>
      <c r="I2343">
        <v>54285</v>
      </c>
      <c r="J2343">
        <f t="shared" si="108"/>
        <v>46.066176470588232</v>
      </c>
      <c r="K2343">
        <f t="shared" si="109"/>
        <v>1968</v>
      </c>
      <c r="L2343">
        <f t="shared" si="110"/>
        <v>10</v>
      </c>
    </row>
    <row r="2344" spans="1:12" x14ac:dyDescent="0.25">
      <c r="A2344" s="1">
        <v>25127</v>
      </c>
      <c r="B2344">
        <v>125.7</v>
      </c>
      <c r="C2344">
        <v>127</v>
      </c>
      <c r="D2344">
        <v>125.5</v>
      </c>
      <c r="E2344">
        <v>126.3</v>
      </c>
      <c r="G2344">
        <v>126.3</v>
      </c>
      <c r="H2344">
        <v>9790</v>
      </c>
      <c r="I2344">
        <v>52915</v>
      </c>
      <c r="J2344">
        <f t="shared" si="108"/>
        <v>46.433823529411761</v>
      </c>
      <c r="K2344">
        <f t="shared" si="109"/>
        <v>1968</v>
      </c>
      <c r="L2344">
        <f t="shared" si="110"/>
        <v>10</v>
      </c>
    </row>
    <row r="2345" spans="1:12" x14ac:dyDescent="0.25">
      <c r="A2345" s="1">
        <v>25128</v>
      </c>
      <c r="B2345">
        <v>126.4</v>
      </c>
      <c r="C2345">
        <v>127</v>
      </c>
      <c r="D2345">
        <v>125.1</v>
      </c>
      <c r="E2345">
        <v>125.3</v>
      </c>
      <c r="G2345">
        <v>125.3</v>
      </c>
      <c r="H2345">
        <v>9190</v>
      </c>
      <c r="I2345">
        <v>52010</v>
      </c>
      <c r="J2345">
        <f t="shared" si="108"/>
        <v>46.066176470588232</v>
      </c>
      <c r="K2345">
        <f t="shared" si="109"/>
        <v>1968</v>
      </c>
      <c r="L2345">
        <f t="shared" si="110"/>
        <v>10</v>
      </c>
    </row>
    <row r="2346" spans="1:12" x14ac:dyDescent="0.25">
      <c r="A2346" s="1">
        <v>25129</v>
      </c>
      <c r="B2346">
        <v>124.4</v>
      </c>
      <c r="C2346">
        <v>125.6</v>
      </c>
      <c r="D2346">
        <v>124.1</v>
      </c>
      <c r="E2346">
        <v>125.4</v>
      </c>
      <c r="G2346">
        <v>125.4</v>
      </c>
      <c r="H2346">
        <v>6415</v>
      </c>
      <c r="I2346">
        <v>52215</v>
      </c>
      <c r="J2346">
        <f t="shared" si="108"/>
        <v>46.102941176470587</v>
      </c>
      <c r="K2346">
        <f t="shared" si="109"/>
        <v>1968</v>
      </c>
      <c r="L2346">
        <f t="shared" si="110"/>
        <v>10</v>
      </c>
    </row>
    <row r="2347" spans="1:12" x14ac:dyDescent="0.25">
      <c r="A2347" s="1">
        <v>25132</v>
      </c>
      <c r="B2347">
        <v>125.3</v>
      </c>
      <c r="C2347">
        <v>126.2</v>
      </c>
      <c r="D2347">
        <v>124.7</v>
      </c>
      <c r="E2347">
        <v>125.5</v>
      </c>
      <c r="G2347">
        <v>125.5</v>
      </c>
      <c r="H2347">
        <v>8260</v>
      </c>
      <c r="I2347">
        <v>52040</v>
      </c>
      <c r="J2347">
        <f t="shared" si="108"/>
        <v>46.139705882352935</v>
      </c>
      <c r="K2347">
        <f t="shared" si="109"/>
        <v>1968</v>
      </c>
      <c r="L2347">
        <f t="shared" si="110"/>
        <v>10</v>
      </c>
    </row>
    <row r="2348" spans="1:12" x14ac:dyDescent="0.25">
      <c r="A2348" s="1">
        <v>25133</v>
      </c>
      <c r="B2348">
        <v>125.5</v>
      </c>
      <c r="C2348">
        <v>126.2</v>
      </c>
      <c r="D2348">
        <v>125.2</v>
      </c>
      <c r="E2348">
        <v>125.7</v>
      </c>
      <c r="G2348">
        <v>125.7</v>
      </c>
      <c r="H2348">
        <v>6485</v>
      </c>
      <c r="I2348">
        <v>51575</v>
      </c>
      <c r="J2348">
        <f t="shared" si="108"/>
        <v>46.213235294117652</v>
      </c>
      <c r="K2348">
        <f t="shared" si="109"/>
        <v>1968</v>
      </c>
      <c r="L2348">
        <f t="shared" si="110"/>
        <v>10</v>
      </c>
    </row>
    <row r="2349" spans="1:12" x14ac:dyDescent="0.25">
      <c r="A2349" s="1">
        <v>25134</v>
      </c>
      <c r="B2349">
        <v>125.6</v>
      </c>
      <c r="C2349">
        <v>126.6</v>
      </c>
      <c r="D2349">
        <v>125.3</v>
      </c>
      <c r="E2349">
        <v>126.4</v>
      </c>
      <c r="G2349">
        <v>126.4</v>
      </c>
      <c r="H2349">
        <v>7515</v>
      </c>
      <c r="I2349">
        <v>51180</v>
      </c>
      <c r="J2349">
        <f t="shared" si="108"/>
        <v>46.470588235294116</v>
      </c>
      <c r="K2349">
        <f t="shared" si="109"/>
        <v>1968</v>
      </c>
      <c r="L2349">
        <f t="shared" si="110"/>
        <v>10</v>
      </c>
    </row>
    <row r="2350" spans="1:12" x14ac:dyDescent="0.25">
      <c r="A2350" s="1">
        <v>25135</v>
      </c>
      <c r="B2350">
        <v>126.6</v>
      </c>
      <c r="C2350">
        <v>127.1</v>
      </c>
      <c r="D2350">
        <v>124.5</v>
      </c>
      <c r="E2350">
        <v>124.6</v>
      </c>
      <c r="G2350">
        <v>124.6</v>
      </c>
      <c r="H2350">
        <v>6770</v>
      </c>
      <c r="I2350">
        <v>51485</v>
      </c>
      <c r="J2350">
        <f t="shared" si="108"/>
        <v>45.808823529411768</v>
      </c>
      <c r="K2350">
        <f t="shared" si="109"/>
        <v>1968</v>
      </c>
      <c r="L2350">
        <f t="shared" si="110"/>
        <v>10</v>
      </c>
    </row>
    <row r="2351" spans="1:12" x14ac:dyDescent="0.25">
      <c r="A2351" s="1">
        <v>25136</v>
      </c>
      <c r="B2351">
        <v>125</v>
      </c>
      <c r="C2351">
        <v>126.5</v>
      </c>
      <c r="D2351">
        <v>125</v>
      </c>
      <c r="E2351">
        <v>126.3</v>
      </c>
      <c r="G2351">
        <v>126.3</v>
      </c>
      <c r="H2351">
        <v>9960</v>
      </c>
      <c r="I2351">
        <v>50125</v>
      </c>
      <c r="J2351">
        <f t="shared" si="108"/>
        <v>46.433823529411761</v>
      </c>
      <c r="K2351">
        <f t="shared" si="109"/>
        <v>1968</v>
      </c>
      <c r="L2351">
        <f t="shared" si="110"/>
        <v>10</v>
      </c>
    </row>
    <row r="2352" spans="1:12" x14ac:dyDescent="0.25">
      <c r="A2352" s="1">
        <v>25139</v>
      </c>
      <c r="B2352">
        <v>126.2</v>
      </c>
      <c r="C2352">
        <v>126.6</v>
      </c>
      <c r="D2352">
        <v>125.5</v>
      </c>
      <c r="E2352">
        <v>126</v>
      </c>
      <c r="G2352">
        <v>126</v>
      </c>
      <c r="H2352">
        <v>12025</v>
      </c>
      <c r="I2352">
        <v>50155</v>
      </c>
      <c r="J2352">
        <f t="shared" si="108"/>
        <v>46.323529411764703</v>
      </c>
      <c r="K2352">
        <f t="shared" si="109"/>
        <v>1968</v>
      </c>
      <c r="L2352">
        <f t="shared" si="110"/>
        <v>10</v>
      </c>
    </row>
    <row r="2353" spans="1:12" x14ac:dyDescent="0.25">
      <c r="A2353" s="1">
        <v>25140</v>
      </c>
      <c r="B2353">
        <v>125.7</v>
      </c>
      <c r="C2353">
        <v>129.4</v>
      </c>
      <c r="D2353">
        <v>125.5</v>
      </c>
      <c r="E2353">
        <v>128.4</v>
      </c>
      <c r="G2353">
        <v>128.4</v>
      </c>
      <c r="H2353">
        <v>6085</v>
      </c>
      <c r="I2353">
        <v>48920</v>
      </c>
      <c r="J2353">
        <f t="shared" si="108"/>
        <v>47.205882352941174</v>
      </c>
      <c r="K2353">
        <f t="shared" si="109"/>
        <v>1968</v>
      </c>
      <c r="L2353">
        <f t="shared" si="110"/>
        <v>10</v>
      </c>
    </row>
    <row r="2354" spans="1:12" x14ac:dyDescent="0.25">
      <c r="A2354" s="1">
        <v>25141</v>
      </c>
      <c r="B2354">
        <v>128.30000000000001</v>
      </c>
      <c r="C2354">
        <v>129.69999999999999</v>
      </c>
      <c r="D2354">
        <v>128</v>
      </c>
      <c r="E2354">
        <v>129.4</v>
      </c>
      <c r="G2354">
        <v>129.4</v>
      </c>
      <c r="H2354">
        <v>10840</v>
      </c>
      <c r="I2354">
        <v>46850</v>
      </c>
      <c r="J2354">
        <f t="shared" si="108"/>
        <v>47.573529411764703</v>
      </c>
      <c r="K2354">
        <f t="shared" si="109"/>
        <v>1968</v>
      </c>
      <c r="L2354">
        <f t="shared" si="110"/>
        <v>10</v>
      </c>
    </row>
    <row r="2355" spans="1:12" x14ac:dyDescent="0.25">
      <c r="A2355" s="1">
        <v>25142</v>
      </c>
      <c r="B2355">
        <v>129.69999999999999</v>
      </c>
      <c r="C2355">
        <v>129.69999999999999</v>
      </c>
      <c r="D2355">
        <v>128.19999999999999</v>
      </c>
      <c r="E2355">
        <v>128.5</v>
      </c>
      <c r="G2355">
        <v>128.5</v>
      </c>
      <c r="H2355">
        <v>14120</v>
      </c>
      <c r="I2355">
        <v>45735</v>
      </c>
      <c r="J2355">
        <f t="shared" si="108"/>
        <v>47.242647058823529</v>
      </c>
      <c r="K2355">
        <f t="shared" si="109"/>
        <v>1968</v>
      </c>
      <c r="L2355">
        <f t="shared" si="110"/>
        <v>10</v>
      </c>
    </row>
    <row r="2356" spans="1:12" x14ac:dyDescent="0.25">
      <c r="A2356" s="1">
        <v>25143</v>
      </c>
      <c r="B2356">
        <v>129</v>
      </c>
      <c r="C2356">
        <v>129.1</v>
      </c>
      <c r="D2356">
        <v>127.6</v>
      </c>
      <c r="E2356">
        <v>128.5</v>
      </c>
      <c r="G2356">
        <v>128.5</v>
      </c>
      <c r="H2356">
        <v>8760</v>
      </c>
      <c r="I2356">
        <v>44770</v>
      </c>
      <c r="J2356">
        <f t="shared" si="108"/>
        <v>47.242647058823529</v>
      </c>
      <c r="K2356">
        <f t="shared" si="109"/>
        <v>1968</v>
      </c>
      <c r="L2356">
        <f t="shared" si="110"/>
        <v>11</v>
      </c>
    </row>
    <row r="2357" spans="1:12" x14ac:dyDescent="0.25">
      <c r="A2357" s="1">
        <v>25146</v>
      </c>
      <c r="B2357">
        <v>128.30000000000001</v>
      </c>
      <c r="C2357">
        <v>129.5</v>
      </c>
      <c r="D2357">
        <v>128.19999999999999</v>
      </c>
      <c r="E2357">
        <v>128.69999999999999</v>
      </c>
      <c r="G2357">
        <v>128.69999999999999</v>
      </c>
      <c r="H2357">
        <v>5710</v>
      </c>
      <c r="I2357">
        <v>45120</v>
      </c>
      <c r="J2357">
        <f t="shared" si="108"/>
        <v>47.316176470588232</v>
      </c>
      <c r="K2357">
        <f t="shared" si="109"/>
        <v>1968</v>
      </c>
      <c r="L2357">
        <f t="shared" si="110"/>
        <v>11</v>
      </c>
    </row>
    <row r="2358" spans="1:12" x14ac:dyDescent="0.25">
      <c r="A2358" s="1">
        <v>25148</v>
      </c>
      <c r="B2358">
        <v>130</v>
      </c>
      <c r="C2358">
        <v>131</v>
      </c>
      <c r="D2358">
        <v>129.69999999999999</v>
      </c>
      <c r="E2358">
        <v>130.5</v>
      </c>
      <c r="G2358">
        <v>130.5</v>
      </c>
      <c r="H2358">
        <v>5565</v>
      </c>
      <c r="I2358">
        <v>44720</v>
      </c>
      <c r="J2358">
        <f t="shared" si="108"/>
        <v>47.977941176470587</v>
      </c>
      <c r="K2358">
        <f t="shared" si="109"/>
        <v>1968</v>
      </c>
      <c r="L2358">
        <f t="shared" si="110"/>
        <v>11</v>
      </c>
    </row>
    <row r="2359" spans="1:12" x14ac:dyDescent="0.25">
      <c r="A2359" s="1">
        <v>25149</v>
      </c>
      <c r="B2359">
        <v>131.19999999999999</v>
      </c>
      <c r="C2359">
        <v>132.19999999999999</v>
      </c>
      <c r="D2359">
        <v>131.1</v>
      </c>
      <c r="E2359">
        <v>132</v>
      </c>
      <c r="G2359">
        <v>132</v>
      </c>
      <c r="H2359">
        <v>6610</v>
      </c>
      <c r="I2359">
        <v>43165</v>
      </c>
      <c r="J2359">
        <f t="shared" si="108"/>
        <v>48.529411764705884</v>
      </c>
      <c r="K2359">
        <f t="shared" si="109"/>
        <v>1968</v>
      </c>
      <c r="L2359">
        <f t="shared" si="110"/>
        <v>11</v>
      </c>
    </row>
    <row r="2360" spans="1:12" x14ac:dyDescent="0.25">
      <c r="A2360" s="1">
        <v>25150</v>
      </c>
      <c r="B2360">
        <v>131.4</v>
      </c>
      <c r="C2360">
        <v>132.30000000000001</v>
      </c>
      <c r="D2360">
        <v>131.19999999999999</v>
      </c>
      <c r="E2360">
        <v>131.4</v>
      </c>
      <c r="G2360">
        <v>131.4</v>
      </c>
      <c r="H2360">
        <v>10905</v>
      </c>
      <c r="I2360">
        <v>41015</v>
      </c>
      <c r="J2360">
        <f t="shared" si="108"/>
        <v>48.308823529411768</v>
      </c>
      <c r="K2360">
        <f t="shared" si="109"/>
        <v>1968</v>
      </c>
      <c r="L2360">
        <f t="shared" si="110"/>
        <v>11</v>
      </c>
    </row>
    <row r="2361" spans="1:12" x14ac:dyDescent="0.25">
      <c r="A2361" s="1">
        <v>25153</v>
      </c>
      <c r="B2361">
        <v>131.69999999999999</v>
      </c>
      <c r="C2361">
        <v>132.4</v>
      </c>
      <c r="D2361">
        <v>130.69999999999999</v>
      </c>
      <c r="E2361">
        <v>131.1</v>
      </c>
      <c r="G2361">
        <v>131.1</v>
      </c>
      <c r="H2361">
        <v>7075</v>
      </c>
      <c r="I2361">
        <v>39935</v>
      </c>
      <c r="J2361">
        <f t="shared" si="108"/>
        <v>48.198529411764703</v>
      </c>
      <c r="K2361">
        <f t="shared" si="109"/>
        <v>1968</v>
      </c>
      <c r="L2361">
        <f t="shared" si="110"/>
        <v>11</v>
      </c>
    </row>
    <row r="2362" spans="1:12" x14ac:dyDescent="0.25">
      <c r="A2362" s="1">
        <v>25154</v>
      </c>
      <c r="B2362">
        <v>130.19999999999999</v>
      </c>
      <c r="C2362">
        <v>130.69999999999999</v>
      </c>
      <c r="D2362">
        <v>130.1</v>
      </c>
      <c r="E2362">
        <v>130.5</v>
      </c>
      <c r="G2362">
        <v>130.5</v>
      </c>
      <c r="H2362">
        <v>7255</v>
      </c>
      <c r="I2362">
        <v>38945</v>
      </c>
      <c r="J2362">
        <f t="shared" si="108"/>
        <v>47.977941176470587</v>
      </c>
      <c r="K2362">
        <f t="shared" si="109"/>
        <v>1968</v>
      </c>
      <c r="L2362">
        <f t="shared" si="110"/>
        <v>11</v>
      </c>
    </row>
    <row r="2363" spans="1:12" x14ac:dyDescent="0.25">
      <c r="A2363" s="1">
        <v>25155</v>
      </c>
      <c r="B2363">
        <v>131.19999999999999</v>
      </c>
      <c r="C2363">
        <v>131.4</v>
      </c>
      <c r="D2363">
        <v>130.5</v>
      </c>
      <c r="E2363">
        <v>131.1</v>
      </c>
      <c r="G2363">
        <v>131.1</v>
      </c>
      <c r="H2363">
        <v>3530</v>
      </c>
      <c r="I2363">
        <v>38730</v>
      </c>
      <c r="J2363">
        <f t="shared" si="108"/>
        <v>48.198529411764703</v>
      </c>
      <c r="K2363">
        <f t="shared" si="109"/>
        <v>1968</v>
      </c>
      <c r="L2363">
        <f t="shared" si="110"/>
        <v>11</v>
      </c>
    </row>
    <row r="2364" spans="1:12" x14ac:dyDescent="0.25">
      <c r="A2364" s="1">
        <v>25156</v>
      </c>
      <c r="B2364">
        <v>131.6</v>
      </c>
      <c r="C2364">
        <v>133</v>
      </c>
      <c r="D2364">
        <v>131.19999999999999</v>
      </c>
      <c r="E2364">
        <v>131.69999999999999</v>
      </c>
      <c r="G2364">
        <v>131.69999999999999</v>
      </c>
      <c r="H2364">
        <v>4959</v>
      </c>
      <c r="I2364">
        <v>39080</v>
      </c>
      <c r="J2364">
        <f t="shared" si="108"/>
        <v>48.419117647058826</v>
      </c>
      <c r="K2364">
        <f t="shared" si="109"/>
        <v>1968</v>
      </c>
      <c r="L2364">
        <f t="shared" si="110"/>
        <v>11</v>
      </c>
    </row>
    <row r="2365" spans="1:12" x14ac:dyDescent="0.25">
      <c r="A2365" s="1">
        <v>25157</v>
      </c>
      <c r="B2365">
        <v>132.19999999999999</v>
      </c>
      <c r="C2365">
        <v>133.1</v>
      </c>
      <c r="D2365">
        <v>131.6</v>
      </c>
      <c r="E2365">
        <v>132.69999999999999</v>
      </c>
      <c r="G2365">
        <v>132.69999999999999</v>
      </c>
      <c r="H2365">
        <v>8825</v>
      </c>
      <c r="I2365">
        <v>36460</v>
      </c>
      <c r="J2365">
        <f t="shared" si="108"/>
        <v>48.786764705882355</v>
      </c>
      <c r="K2365">
        <f t="shared" si="109"/>
        <v>1968</v>
      </c>
      <c r="L2365">
        <f t="shared" si="110"/>
        <v>11</v>
      </c>
    </row>
    <row r="2366" spans="1:12" x14ac:dyDescent="0.25">
      <c r="A2366" s="1">
        <v>25160</v>
      </c>
      <c r="B2366">
        <v>133.19999999999999</v>
      </c>
      <c r="C2366">
        <v>133.5</v>
      </c>
      <c r="D2366">
        <v>132.30000000000001</v>
      </c>
      <c r="E2366">
        <v>133.4</v>
      </c>
      <c r="G2366">
        <v>133.4</v>
      </c>
      <c r="H2366">
        <v>7170</v>
      </c>
      <c r="I2366">
        <v>35690</v>
      </c>
      <c r="J2366">
        <f t="shared" si="108"/>
        <v>49.044117647058826</v>
      </c>
      <c r="K2366">
        <f t="shared" si="109"/>
        <v>1968</v>
      </c>
      <c r="L2366">
        <f t="shared" si="110"/>
        <v>11</v>
      </c>
    </row>
    <row r="2367" spans="1:12" x14ac:dyDescent="0.25">
      <c r="A2367" s="1">
        <v>25161</v>
      </c>
      <c r="B2367">
        <v>132.6</v>
      </c>
      <c r="C2367">
        <v>133.1</v>
      </c>
      <c r="D2367">
        <v>131.69999999999999</v>
      </c>
      <c r="E2367">
        <v>132.6</v>
      </c>
      <c r="G2367">
        <v>132.6</v>
      </c>
      <c r="H2367">
        <v>5615</v>
      </c>
      <c r="I2367">
        <v>35560</v>
      </c>
      <c r="J2367">
        <f t="shared" si="108"/>
        <v>48.749999999999993</v>
      </c>
      <c r="K2367">
        <f t="shared" si="109"/>
        <v>1968</v>
      </c>
      <c r="L2367">
        <f t="shared" si="110"/>
        <v>11</v>
      </c>
    </row>
    <row r="2368" spans="1:12" x14ac:dyDescent="0.25">
      <c r="A2368" s="1">
        <v>25162</v>
      </c>
      <c r="B2368">
        <v>131.69999999999999</v>
      </c>
      <c r="C2368">
        <v>132.19999999999999</v>
      </c>
      <c r="D2368">
        <v>129.5</v>
      </c>
      <c r="E2368">
        <v>129.6</v>
      </c>
      <c r="G2368">
        <v>129.6</v>
      </c>
      <c r="H2368">
        <v>5970</v>
      </c>
      <c r="I2368">
        <v>35575</v>
      </c>
      <c r="J2368">
        <f t="shared" si="108"/>
        <v>47.647058823529413</v>
      </c>
      <c r="K2368">
        <f t="shared" si="109"/>
        <v>1968</v>
      </c>
      <c r="L2368">
        <f t="shared" si="110"/>
        <v>11</v>
      </c>
    </row>
    <row r="2369" spans="1:12" x14ac:dyDescent="0.25">
      <c r="A2369" s="1">
        <v>25163</v>
      </c>
      <c r="B2369">
        <v>128.5</v>
      </c>
      <c r="C2369">
        <v>129</v>
      </c>
      <c r="D2369">
        <v>127.5</v>
      </c>
      <c r="E2369">
        <v>128.30000000000001</v>
      </c>
      <c r="G2369">
        <v>128.30000000000001</v>
      </c>
      <c r="H2369">
        <v>12495</v>
      </c>
      <c r="I2369">
        <v>35260</v>
      </c>
      <c r="J2369">
        <f t="shared" si="108"/>
        <v>47.169117647058833</v>
      </c>
      <c r="K2369">
        <f t="shared" si="109"/>
        <v>1968</v>
      </c>
      <c r="L2369">
        <f t="shared" si="110"/>
        <v>11</v>
      </c>
    </row>
    <row r="2370" spans="1:12" x14ac:dyDescent="0.25">
      <c r="A2370" s="1">
        <v>25164</v>
      </c>
      <c r="B2370">
        <v>127.5</v>
      </c>
      <c r="C2370">
        <v>129</v>
      </c>
      <c r="D2370">
        <v>127.4</v>
      </c>
      <c r="E2370">
        <v>128.6</v>
      </c>
      <c r="G2370">
        <v>128.6</v>
      </c>
      <c r="H2370">
        <v>7795</v>
      </c>
      <c r="I2370">
        <v>33120</v>
      </c>
      <c r="J2370">
        <f t="shared" ref="J2370:J2433" si="111">G2370/100*5000/136</f>
        <v>47.279411764705884</v>
      </c>
      <c r="K2370">
        <f t="shared" ref="K2370:K2433" si="112">YEAR(A2370)</f>
        <v>1968</v>
      </c>
      <c r="L2370">
        <f t="shared" ref="L2370:L2433" si="113">MONTH(A2370)</f>
        <v>11</v>
      </c>
    </row>
    <row r="2371" spans="1:12" x14ac:dyDescent="0.25">
      <c r="A2371" s="1">
        <v>25167</v>
      </c>
      <c r="B2371">
        <v>129</v>
      </c>
      <c r="C2371">
        <v>129.4</v>
      </c>
      <c r="D2371">
        <v>128.5</v>
      </c>
      <c r="E2371">
        <v>128.69999999999999</v>
      </c>
      <c r="G2371">
        <v>128.69999999999999</v>
      </c>
      <c r="H2371">
        <v>4005</v>
      </c>
      <c r="I2371">
        <v>33230</v>
      </c>
      <c r="J2371">
        <f t="shared" si="111"/>
        <v>47.316176470588232</v>
      </c>
      <c r="K2371">
        <f t="shared" si="112"/>
        <v>1968</v>
      </c>
      <c r="L2371">
        <f t="shared" si="113"/>
        <v>11</v>
      </c>
    </row>
    <row r="2372" spans="1:12" x14ac:dyDescent="0.25">
      <c r="A2372" s="1">
        <v>25168</v>
      </c>
      <c r="B2372">
        <v>128.6</v>
      </c>
      <c r="C2372">
        <v>129.6</v>
      </c>
      <c r="D2372">
        <v>128.4</v>
      </c>
      <c r="E2372">
        <v>129.19999999999999</v>
      </c>
      <c r="G2372">
        <v>129.19999999999999</v>
      </c>
      <c r="H2372">
        <v>3030</v>
      </c>
      <c r="I2372">
        <v>32225</v>
      </c>
      <c r="J2372">
        <f t="shared" si="111"/>
        <v>47.499999999999993</v>
      </c>
      <c r="K2372">
        <f t="shared" si="112"/>
        <v>1968</v>
      </c>
      <c r="L2372">
        <f t="shared" si="113"/>
        <v>11</v>
      </c>
    </row>
    <row r="2373" spans="1:12" x14ac:dyDescent="0.25">
      <c r="A2373" s="1">
        <v>25169</v>
      </c>
      <c r="B2373">
        <v>129.30000000000001</v>
      </c>
      <c r="C2373">
        <v>131.19999999999999</v>
      </c>
      <c r="D2373">
        <v>129.30000000000001</v>
      </c>
      <c r="E2373">
        <v>130.19999999999999</v>
      </c>
      <c r="G2373">
        <v>130.19999999999999</v>
      </c>
      <c r="H2373">
        <v>5470</v>
      </c>
      <c r="I2373">
        <v>31390</v>
      </c>
      <c r="J2373">
        <f t="shared" si="111"/>
        <v>47.867647058823522</v>
      </c>
      <c r="K2373">
        <f t="shared" si="112"/>
        <v>1968</v>
      </c>
      <c r="L2373">
        <f t="shared" si="113"/>
        <v>11</v>
      </c>
    </row>
    <row r="2374" spans="1:12" x14ac:dyDescent="0.25">
      <c r="A2374" s="1">
        <v>25171</v>
      </c>
      <c r="B2374">
        <v>130.4</v>
      </c>
      <c r="C2374">
        <v>130.6</v>
      </c>
      <c r="D2374">
        <v>129.1</v>
      </c>
      <c r="E2374">
        <v>129.30000000000001</v>
      </c>
      <c r="G2374">
        <v>129.30000000000001</v>
      </c>
      <c r="H2374">
        <v>9075</v>
      </c>
      <c r="I2374">
        <v>26065</v>
      </c>
      <c r="J2374">
        <f t="shared" si="111"/>
        <v>47.536764705882362</v>
      </c>
      <c r="K2374">
        <f t="shared" si="112"/>
        <v>1968</v>
      </c>
      <c r="L2374">
        <f t="shared" si="113"/>
        <v>11</v>
      </c>
    </row>
    <row r="2375" spans="1:12" x14ac:dyDescent="0.25">
      <c r="A2375" s="1">
        <v>25174</v>
      </c>
      <c r="B2375">
        <v>129.4</v>
      </c>
      <c r="C2375">
        <v>130.1</v>
      </c>
      <c r="D2375">
        <v>128</v>
      </c>
      <c r="E2375">
        <v>128.30000000000001</v>
      </c>
      <c r="G2375">
        <v>128.30000000000001</v>
      </c>
      <c r="H2375">
        <v>9355</v>
      </c>
      <c r="I2375">
        <v>21790</v>
      </c>
      <c r="J2375">
        <f t="shared" si="111"/>
        <v>47.169117647058833</v>
      </c>
      <c r="K2375">
        <f t="shared" si="112"/>
        <v>1968</v>
      </c>
      <c r="L2375">
        <f t="shared" si="113"/>
        <v>12</v>
      </c>
    </row>
    <row r="2376" spans="1:12" x14ac:dyDescent="0.25">
      <c r="A2376" s="1">
        <v>25175</v>
      </c>
      <c r="B2376">
        <v>128.19999999999999</v>
      </c>
      <c r="C2376">
        <v>128.6</v>
      </c>
      <c r="D2376">
        <v>127.6</v>
      </c>
      <c r="E2376">
        <v>128</v>
      </c>
      <c r="G2376">
        <v>128</v>
      </c>
      <c r="H2376">
        <v>6315</v>
      </c>
      <c r="I2376">
        <v>16275</v>
      </c>
      <c r="J2376">
        <f t="shared" si="111"/>
        <v>47.058823529411768</v>
      </c>
      <c r="K2376">
        <f t="shared" si="112"/>
        <v>1968</v>
      </c>
      <c r="L2376">
        <f t="shared" si="113"/>
        <v>12</v>
      </c>
    </row>
    <row r="2377" spans="1:12" x14ac:dyDescent="0.25">
      <c r="A2377" s="1">
        <v>25176</v>
      </c>
      <c r="B2377">
        <v>128.30000000000001</v>
      </c>
      <c r="C2377">
        <v>128.69999999999999</v>
      </c>
      <c r="D2377">
        <v>128</v>
      </c>
      <c r="E2377">
        <v>128.1</v>
      </c>
      <c r="G2377">
        <v>128.1</v>
      </c>
      <c r="H2377">
        <v>6415</v>
      </c>
      <c r="I2377">
        <v>13790</v>
      </c>
      <c r="J2377">
        <f t="shared" si="111"/>
        <v>47.095588235294116</v>
      </c>
      <c r="K2377">
        <f t="shared" si="112"/>
        <v>1968</v>
      </c>
      <c r="L2377">
        <f t="shared" si="113"/>
        <v>12</v>
      </c>
    </row>
    <row r="2378" spans="1:12" x14ac:dyDescent="0.25">
      <c r="A2378" s="1">
        <v>25177</v>
      </c>
      <c r="B2378">
        <v>128.1</v>
      </c>
      <c r="C2378">
        <v>128.6</v>
      </c>
      <c r="D2378">
        <v>127.2</v>
      </c>
      <c r="E2378">
        <v>127.4</v>
      </c>
      <c r="G2378">
        <v>127.4</v>
      </c>
      <c r="H2378">
        <v>2940</v>
      </c>
      <c r="I2378">
        <v>13050</v>
      </c>
      <c r="J2378">
        <f t="shared" si="111"/>
        <v>46.838235294117645</v>
      </c>
      <c r="K2378">
        <f t="shared" si="112"/>
        <v>1968</v>
      </c>
      <c r="L2378">
        <f t="shared" si="113"/>
        <v>12</v>
      </c>
    </row>
    <row r="2379" spans="1:12" x14ac:dyDescent="0.25">
      <c r="A2379" s="1">
        <v>25178</v>
      </c>
      <c r="B2379">
        <v>127.2</v>
      </c>
      <c r="C2379">
        <v>128.4</v>
      </c>
      <c r="D2379">
        <v>127.1</v>
      </c>
      <c r="E2379">
        <v>128.30000000000001</v>
      </c>
      <c r="G2379">
        <v>128.30000000000001</v>
      </c>
      <c r="H2379">
        <v>3705</v>
      </c>
      <c r="I2379">
        <v>10395</v>
      </c>
      <c r="J2379">
        <f t="shared" si="111"/>
        <v>47.169117647058833</v>
      </c>
      <c r="K2379">
        <f t="shared" si="112"/>
        <v>1968</v>
      </c>
      <c r="L2379">
        <f t="shared" si="113"/>
        <v>12</v>
      </c>
    </row>
    <row r="2380" spans="1:12" x14ac:dyDescent="0.25">
      <c r="A2380" s="1">
        <v>25181</v>
      </c>
      <c r="B2380">
        <v>128.4</v>
      </c>
      <c r="C2380">
        <v>128.4</v>
      </c>
      <c r="D2380">
        <v>126.6</v>
      </c>
      <c r="E2380">
        <v>127.1</v>
      </c>
      <c r="G2380">
        <v>127.1</v>
      </c>
      <c r="H2380">
        <v>1780</v>
      </c>
      <c r="I2380">
        <v>8980</v>
      </c>
      <c r="J2380">
        <f t="shared" si="111"/>
        <v>46.72794117647058</v>
      </c>
      <c r="K2380">
        <f t="shared" si="112"/>
        <v>1968</v>
      </c>
      <c r="L2380">
        <f t="shared" si="113"/>
        <v>12</v>
      </c>
    </row>
    <row r="2381" spans="1:12" x14ac:dyDescent="0.25">
      <c r="A2381" s="1">
        <v>25182</v>
      </c>
      <c r="B2381">
        <v>126.6</v>
      </c>
      <c r="C2381">
        <v>127.1</v>
      </c>
      <c r="D2381">
        <v>125.6</v>
      </c>
      <c r="E2381">
        <v>125.7</v>
      </c>
      <c r="G2381">
        <v>125.7</v>
      </c>
      <c r="H2381">
        <v>3400</v>
      </c>
      <c r="I2381">
        <v>7085</v>
      </c>
      <c r="J2381">
        <f t="shared" si="111"/>
        <v>46.213235294117652</v>
      </c>
      <c r="K2381">
        <f t="shared" si="112"/>
        <v>1968</v>
      </c>
      <c r="L2381">
        <f t="shared" si="113"/>
        <v>12</v>
      </c>
    </row>
    <row r="2382" spans="1:12" x14ac:dyDescent="0.25">
      <c r="A2382" s="1">
        <v>25183</v>
      </c>
      <c r="B2382">
        <v>125.2</v>
      </c>
      <c r="C2382">
        <v>126.2</v>
      </c>
      <c r="D2382">
        <v>125</v>
      </c>
      <c r="E2382">
        <v>126</v>
      </c>
      <c r="G2382">
        <v>126</v>
      </c>
      <c r="H2382">
        <v>2525</v>
      </c>
      <c r="I2382">
        <v>4465</v>
      </c>
      <c r="J2382">
        <f t="shared" si="111"/>
        <v>46.323529411764703</v>
      </c>
      <c r="K2382">
        <f t="shared" si="112"/>
        <v>1968</v>
      </c>
      <c r="L2382">
        <f t="shared" si="113"/>
        <v>12</v>
      </c>
    </row>
    <row r="2383" spans="1:12" x14ac:dyDescent="0.25">
      <c r="A2383" s="1">
        <v>25184</v>
      </c>
      <c r="B2383">
        <v>125.6</v>
      </c>
      <c r="C2383">
        <v>127.3</v>
      </c>
      <c r="D2383">
        <v>125.4</v>
      </c>
      <c r="E2383">
        <v>127.1</v>
      </c>
      <c r="G2383">
        <v>127.1</v>
      </c>
      <c r="H2383">
        <v>3295</v>
      </c>
      <c r="I2383">
        <v>4805</v>
      </c>
      <c r="J2383">
        <f t="shared" si="111"/>
        <v>46.72794117647058</v>
      </c>
      <c r="K2383">
        <f t="shared" si="112"/>
        <v>1968</v>
      </c>
      <c r="L2383">
        <f t="shared" si="113"/>
        <v>12</v>
      </c>
    </row>
    <row r="2384" spans="1:12" x14ac:dyDescent="0.25">
      <c r="A2384" s="1">
        <v>25185</v>
      </c>
      <c r="B2384">
        <v>128</v>
      </c>
      <c r="C2384">
        <v>129.4</v>
      </c>
      <c r="D2384">
        <v>127.5</v>
      </c>
      <c r="E2384">
        <v>129</v>
      </c>
      <c r="G2384">
        <v>129</v>
      </c>
      <c r="H2384">
        <v>1370</v>
      </c>
      <c r="I2384">
        <v>3935</v>
      </c>
      <c r="J2384">
        <f t="shared" si="111"/>
        <v>47.426470588235297</v>
      </c>
      <c r="K2384">
        <f t="shared" si="112"/>
        <v>1968</v>
      </c>
      <c r="L2384">
        <f t="shared" si="113"/>
        <v>12</v>
      </c>
    </row>
    <row r="2385" spans="1:12" x14ac:dyDescent="0.25">
      <c r="A2385" s="1">
        <v>25188</v>
      </c>
      <c r="B2385">
        <v>129.30000000000001</v>
      </c>
      <c r="C2385">
        <v>130.6</v>
      </c>
      <c r="D2385">
        <v>128.6</v>
      </c>
      <c r="E2385">
        <v>130</v>
      </c>
      <c r="G2385">
        <v>130</v>
      </c>
      <c r="H2385">
        <v>895</v>
      </c>
      <c r="I2385">
        <v>2940</v>
      </c>
      <c r="J2385">
        <f t="shared" si="111"/>
        <v>47.794117647058826</v>
      </c>
      <c r="K2385">
        <f t="shared" si="112"/>
        <v>1968</v>
      </c>
      <c r="L2385">
        <f t="shared" si="113"/>
        <v>12</v>
      </c>
    </row>
    <row r="2386" spans="1:12" x14ac:dyDescent="0.25">
      <c r="A2386" s="1">
        <v>25189</v>
      </c>
      <c r="B2386">
        <v>131.4</v>
      </c>
      <c r="C2386">
        <v>131.6</v>
      </c>
      <c r="D2386">
        <v>129.5</v>
      </c>
      <c r="E2386">
        <v>130.1</v>
      </c>
      <c r="G2386">
        <v>130.1</v>
      </c>
      <c r="H2386">
        <v>880</v>
      </c>
      <c r="I2386">
        <v>2505</v>
      </c>
      <c r="J2386">
        <f t="shared" si="111"/>
        <v>47.830882352941174</v>
      </c>
      <c r="K2386">
        <f t="shared" si="112"/>
        <v>1968</v>
      </c>
      <c r="L2386">
        <f t="shared" si="113"/>
        <v>12</v>
      </c>
    </row>
    <row r="2387" spans="1:12" x14ac:dyDescent="0.25">
      <c r="A2387" s="1">
        <v>25190</v>
      </c>
      <c r="B2387">
        <v>130</v>
      </c>
      <c r="C2387">
        <v>130.19999999999999</v>
      </c>
      <c r="D2387">
        <v>129.4</v>
      </c>
      <c r="E2387">
        <v>130.1</v>
      </c>
      <c r="G2387">
        <v>130.1</v>
      </c>
      <c r="H2387">
        <v>655</v>
      </c>
      <c r="I2387">
        <v>2080</v>
      </c>
      <c r="J2387">
        <f t="shared" si="111"/>
        <v>47.830882352941174</v>
      </c>
      <c r="K2387">
        <f t="shared" si="112"/>
        <v>1968</v>
      </c>
      <c r="L2387">
        <f t="shared" si="113"/>
        <v>12</v>
      </c>
    </row>
    <row r="2388" spans="1:12" x14ac:dyDescent="0.25">
      <c r="A2388" s="1">
        <v>25191</v>
      </c>
      <c r="B2388">
        <v>130.6</v>
      </c>
      <c r="C2388">
        <v>134.19999999999999</v>
      </c>
      <c r="D2388">
        <v>130.6</v>
      </c>
      <c r="E2388">
        <v>133.5</v>
      </c>
      <c r="G2388">
        <v>133.5</v>
      </c>
      <c r="H2388">
        <v>915</v>
      </c>
      <c r="I2388">
        <v>1880</v>
      </c>
      <c r="J2388">
        <f t="shared" si="111"/>
        <v>49.080882352941174</v>
      </c>
      <c r="K2388">
        <f t="shared" si="112"/>
        <v>1968</v>
      </c>
      <c r="L2388">
        <f t="shared" si="113"/>
        <v>12</v>
      </c>
    </row>
    <row r="2389" spans="1:12" x14ac:dyDescent="0.25">
      <c r="A2389" s="1">
        <v>25192</v>
      </c>
      <c r="B2389">
        <v>134.75</v>
      </c>
      <c r="C2389">
        <v>135.625</v>
      </c>
      <c r="D2389">
        <v>134.5</v>
      </c>
      <c r="E2389">
        <v>135</v>
      </c>
      <c r="G2389">
        <v>135</v>
      </c>
      <c r="H2389">
        <v>7640</v>
      </c>
      <c r="I2389">
        <v>88290</v>
      </c>
      <c r="J2389">
        <f t="shared" si="111"/>
        <v>49.632352941176471</v>
      </c>
      <c r="K2389">
        <f t="shared" si="112"/>
        <v>1968</v>
      </c>
      <c r="L2389">
        <f t="shared" si="113"/>
        <v>12</v>
      </c>
    </row>
    <row r="2390" spans="1:12" x14ac:dyDescent="0.25">
      <c r="A2390" s="1">
        <v>25195</v>
      </c>
      <c r="B2390">
        <v>134.5</v>
      </c>
      <c r="C2390">
        <v>134.625</v>
      </c>
      <c r="D2390">
        <v>133.75</v>
      </c>
      <c r="E2390">
        <v>134.375</v>
      </c>
      <c r="G2390">
        <v>134.375</v>
      </c>
      <c r="H2390">
        <v>7575</v>
      </c>
      <c r="I2390">
        <v>89015</v>
      </c>
      <c r="J2390">
        <f t="shared" si="111"/>
        <v>49.402573529411768</v>
      </c>
      <c r="K2390">
        <f t="shared" si="112"/>
        <v>1968</v>
      </c>
      <c r="L2390">
        <f t="shared" si="113"/>
        <v>12</v>
      </c>
    </row>
    <row r="2391" spans="1:12" x14ac:dyDescent="0.25">
      <c r="A2391" s="1">
        <v>25196</v>
      </c>
      <c r="B2391">
        <v>134.125</v>
      </c>
      <c r="C2391">
        <v>134.5</v>
      </c>
      <c r="D2391">
        <v>134.125</v>
      </c>
      <c r="E2391">
        <v>134.375</v>
      </c>
      <c r="G2391">
        <v>134.375</v>
      </c>
      <c r="H2391">
        <v>1860</v>
      </c>
      <c r="I2391">
        <v>88830</v>
      </c>
      <c r="J2391">
        <f t="shared" si="111"/>
        <v>49.402573529411768</v>
      </c>
      <c r="K2391">
        <f t="shared" si="112"/>
        <v>1968</v>
      </c>
      <c r="L2391">
        <f t="shared" si="113"/>
        <v>12</v>
      </c>
    </row>
    <row r="2392" spans="1:12" x14ac:dyDescent="0.25">
      <c r="A2392" s="1">
        <v>25198</v>
      </c>
      <c r="B2392">
        <v>134.25</v>
      </c>
      <c r="C2392">
        <v>135.25</v>
      </c>
      <c r="D2392">
        <v>134.25</v>
      </c>
      <c r="E2392">
        <v>135.25</v>
      </c>
      <c r="G2392">
        <v>135.25</v>
      </c>
      <c r="H2392">
        <v>4050</v>
      </c>
      <c r="I2392">
        <v>88120</v>
      </c>
      <c r="J2392">
        <f t="shared" si="111"/>
        <v>49.724264705882355</v>
      </c>
      <c r="K2392">
        <f t="shared" si="112"/>
        <v>1968</v>
      </c>
      <c r="L2392">
        <f t="shared" si="113"/>
        <v>12</v>
      </c>
    </row>
    <row r="2393" spans="1:12" x14ac:dyDescent="0.25">
      <c r="A2393" s="1">
        <v>25199</v>
      </c>
      <c r="B2393">
        <v>135.25</v>
      </c>
      <c r="C2393">
        <v>135.25</v>
      </c>
      <c r="D2393">
        <v>133.75</v>
      </c>
      <c r="E2393">
        <v>133.75</v>
      </c>
      <c r="G2393">
        <v>133.75</v>
      </c>
      <c r="H2393">
        <v>7195</v>
      </c>
      <c r="I2393">
        <v>88155</v>
      </c>
      <c r="J2393">
        <f t="shared" si="111"/>
        <v>49.172794117647058</v>
      </c>
      <c r="K2393">
        <f t="shared" si="112"/>
        <v>1968</v>
      </c>
      <c r="L2393">
        <f t="shared" si="113"/>
        <v>12</v>
      </c>
    </row>
    <row r="2394" spans="1:12" x14ac:dyDescent="0.25">
      <c r="A2394" s="1">
        <v>25202</v>
      </c>
      <c r="B2394">
        <v>134</v>
      </c>
      <c r="C2394">
        <v>134.75</v>
      </c>
      <c r="D2394">
        <v>133.75</v>
      </c>
      <c r="E2394">
        <v>134.5</v>
      </c>
      <c r="G2394">
        <v>134.5</v>
      </c>
      <c r="H2394">
        <v>4805</v>
      </c>
      <c r="I2394">
        <v>87640</v>
      </c>
      <c r="J2394">
        <f t="shared" si="111"/>
        <v>49.448529411764703</v>
      </c>
      <c r="K2394">
        <f t="shared" si="112"/>
        <v>1968</v>
      </c>
      <c r="L2394">
        <f t="shared" si="113"/>
        <v>12</v>
      </c>
    </row>
    <row r="2395" spans="1:12" x14ac:dyDescent="0.25">
      <c r="A2395" s="1">
        <v>25203</v>
      </c>
      <c r="B2395">
        <v>134.5</v>
      </c>
      <c r="C2395">
        <v>135.5</v>
      </c>
      <c r="D2395">
        <v>134.5</v>
      </c>
      <c r="E2395">
        <v>135.5</v>
      </c>
      <c r="G2395">
        <v>135.5</v>
      </c>
      <c r="H2395">
        <v>3770</v>
      </c>
      <c r="I2395">
        <v>86980</v>
      </c>
      <c r="J2395">
        <f t="shared" si="111"/>
        <v>49.816176470588232</v>
      </c>
      <c r="K2395">
        <f t="shared" si="112"/>
        <v>1968</v>
      </c>
      <c r="L2395">
        <f t="shared" si="113"/>
        <v>12</v>
      </c>
    </row>
    <row r="2396" spans="1:12" x14ac:dyDescent="0.25">
      <c r="A2396" s="1">
        <v>25205</v>
      </c>
      <c r="B2396">
        <v>135.5</v>
      </c>
      <c r="C2396">
        <v>136.25</v>
      </c>
      <c r="D2396">
        <v>135.125</v>
      </c>
      <c r="E2396">
        <v>135.25</v>
      </c>
      <c r="G2396">
        <v>135.25</v>
      </c>
      <c r="H2396">
        <v>9365</v>
      </c>
      <c r="I2396">
        <v>84495</v>
      </c>
      <c r="J2396">
        <f t="shared" si="111"/>
        <v>49.724264705882355</v>
      </c>
      <c r="K2396">
        <f t="shared" si="112"/>
        <v>1969</v>
      </c>
      <c r="L2396">
        <f t="shared" si="113"/>
        <v>1</v>
      </c>
    </row>
    <row r="2397" spans="1:12" x14ac:dyDescent="0.25">
      <c r="A2397" s="1">
        <v>25206</v>
      </c>
      <c r="B2397">
        <v>135.25</v>
      </c>
      <c r="C2397">
        <v>135.375</v>
      </c>
      <c r="D2397">
        <v>134.5</v>
      </c>
      <c r="E2397">
        <v>135</v>
      </c>
      <c r="G2397">
        <v>135</v>
      </c>
      <c r="H2397">
        <v>5475</v>
      </c>
      <c r="I2397">
        <v>84030</v>
      </c>
      <c r="J2397">
        <f t="shared" si="111"/>
        <v>49.632352941176471</v>
      </c>
      <c r="K2397">
        <f t="shared" si="112"/>
        <v>1969</v>
      </c>
      <c r="L2397">
        <f t="shared" si="113"/>
        <v>1</v>
      </c>
    </row>
    <row r="2398" spans="1:12" x14ac:dyDescent="0.25">
      <c r="A2398" s="1">
        <v>25209</v>
      </c>
      <c r="B2398">
        <v>135.25</v>
      </c>
      <c r="C2398">
        <v>135.25</v>
      </c>
      <c r="D2398">
        <v>133.75</v>
      </c>
      <c r="E2398">
        <v>133.875</v>
      </c>
      <c r="G2398">
        <v>133.875</v>
      </c>
      <c r="H2398">
        <v>5310</v>
      </c>
      <c r="I2398">
        <v>83995</v>
      </c>
      <c r="J2398">
        <f t="shared" si="111"/>
        <v>49.218750000000007</v>
      </c>
      <c r="K2398">
        <f t="shared" si="112"/>
        <v>1969</v>
      </c>
      <c r="L2398">
        <f t="shared" si="113"/>
        <v>1</v>
      </c>
    </row>
    <row r="2399" spans="1:12" x14ac:dyDescent="0.25">
      <c r="A2399" s="1">
        <v>25210</v>
      </c>
      <c r="B2399">
        <v>133</v>
      </c>
      <c r="C2399">
        <v>133.25</v>
      </c>
      <c r="D2399">
        <v>132</v>
      </c>
      <c r="E2399">
        <v>132.625</v>
      </c>
      <c r="G2399">
        <v>132.625</v>
      </c>
      <c r="H2399">
        <v>10060</v>
      </c>
      <c r="I2399">
        <v>82380</v>
      </c>
      <c r="J2399">
        <f t="shared" si="111"/>
        <v>48.759191176470587</v>
      </c>
      <c r="K2399">
        <f t="shared" si="112"/>
        <v>1969</v>
      </c>
      <c r="L2399">
        <f t="shared" si="113"/>
        <v>1</v>
      </c>
    </row>
    <row r="2400" spans="1:12" x14ac:dyDescent="0.25">
      <c r="A2400" s="1">
        <v>25211</v>
      </c>
      <c r="B2400">
        <v>132.625</v>
      </c>
      <c r="C2400">
        <v>133.875</v>
      </c>
      <c r="D2400">
        <v>132.375</v>
      </c>
      <c r="E2400">
        <v>133.875</v>
      </c>
      <c r="G2400">
        <v>133.875</v>
      </c>
      <c r="H2400">
        <v>6825</v>
      </c>
      <c r="I2400">
        <v>79475</v>
      </c>
      <c r="J2400">
        <f t="shared" si="111"/>
        <v>49.218750000000007</v>
      </c>
      <c r="K2400">
        <f t="shared" si="112"/>
        <v>1969</v>
      </c>
      <c r="L2400">
        <f t="shared" si="113"/>
        <v>1</v>
      </c>
    </row>
    <row r="2401" spans="1:12" x14ac:dyDescent="0.25">
      <c r="A2401" s="1">
        <v>25212</v>
      </c>
      <c r="B2401">
        <v>133.625</v>
      </c>
      <c r="C2401">
        <v>133.75</v>
      </c>
      <c r="D2401">
        <v>132.75</v>
      </c>
      <c r="E2401">
        <v>133.5</v>
      </c>
      <c r="G2401">
        <v>133.5</v>
      </c>
      <c r="H2401">
        <v>6500</v>
      </c>
      <c r="I2401">
        <v>81190</v>
      </c>
      <c r="J2401">
        <f t="shared" si="111"/>
        <v>49.080882352941174</v>
      </c>
      <c r="K2401">
        <f t="shared" si="112"/>
        <v>1969</v>
      </c>
      <c r="L2401">
        <f t="shared" si="113"/>
        <v>1</v>
      </c>
    </row>
    <row r="2402" spans="1:12" x14ac:dyDescent="0.25">
      <c r="A2402" s="1">
        <v>25213</v>
      </c>
      <c r="B2402">
        <v>133.375</v>
      </c>
      <c r="C2402">
        <v>134.25</v>
      </c>
      <c r="D2402">
        <v>133.375</v>
      </c>
      <c r="E2402">
        <v>134</v>
      </c>
      <c r="G2402">
        <v>134</v>
      </c>
      <c r="H2402">
        <v>7510</v>
      </c>
      <c r="I2402">
        <v>80315</v>
      </c>
      <c r="J2402">
        <f t="shared" si="111"/>
        <v>49.264705882352942</v>
      </c>
      <c r="K2402">
        <f t="shared" si="112"/>
        <v>1969</v>
      </c>
      <c r="L2402">
        <f t="shared" si="113"/>
        <v>1</v>
      </c>
    </row>
    <row r="2403" spans="1:12" x14ac:dyDescent="0.25">
      <c r="A2403" s="1">
        <v>25216</v>
      </c>
      <c r="B2403">
        <v>134.5</v>
      </c>
      <c r="C2403">
        <v>135</v>
      </c>
      <c r="D2403">
        <v>134.125</v>
      </c>
      <c r="E2403">
        <v>134.75</v>
      </c>
      <c r="G2403">
        <v>134.75</v>
      </c>
      <c r="H2403">
        <v>6355</v>
      </c>
      <c r="I2403">
        <v>77980</v>
      </c>
      <c r="J2403">
        <f t="shared" si="111"/>
        <v>49.540441176470587</v>
      </c>
      <c r="K2403">
        <f t="shared" si="112"/>
        <v>1969</v>
      </c>
      <c r="L2403">
        <f t="shared" si="113"/>
        <v>1</v>
      </c>
    </row>
    <row r="2404" spans="1:12" x14ac:dyDescent="0.25">
      <c r="A2404" s="1">
        <v>25217</v>
      </c>
      <c r="B2404">
        <v>135.125</v>
      </c>
      <c r="C2404">
        <v>135.75</v>
      </c>
      <c r="D2404">
        <v>134.875</v>
      </c>
      <c r="E2404">
        <v>135.625</v>
      </c>
      <c r="G2404">
        <v>135.625</v>
      </c>
      <c r="H2404">
        <v>7420</v>
      </c>
      <c r="I2404">
        <v>78270</v>
      </c>
      <c r="J2404">
        <f t="shared" si="111"/>
        <v>49.862132352941174</v>
      </c>
      <c r="K2404">
        <f t="shared" si="112"/>
        <v>1969</v>
      </c>
      <c r="L2404">
        <f t="shared" si="113"/>
        <v>1</v>
      </c>
    </row>
    <row r="2405" spans="1:12" x14ac:dyDescent="0.25">
      <c r="A2405" s="1">
        <v>25218</v>
      </c>
      <c r="B2405">
        <v>135.875</v>
      </c>
      <c r="C2405">
        <v>136.75</v>
      </c>
      <c r="D2405">
        <v>135.5</v>
      </c>
      <c r="E2405">
        <v>135.75</v>
      </c>
      <c r="G2405">
        <v>135.75</v>
      </c>
      <c r="H2405">
        <v>11940</v>
      </c>
      <c r="I2405">
        <v>76615</v>
      </c>
      <c r="J2405">
        <f t="shared" si="111"/>
        <v>49.908088235294116</v>
      </c>
      <c r="K2405">
        <f t="shared" si="112"/>
        <v>1969</v>
      </c>
      <c r="L2405">
        <f t="shared" si="113"/>
        <v>1</v>
      </c>
    </row>
    <row r="2406" spans="1:12" x14ac:dyDescent="0.25">
      <c r="A2406" s="1">
        <v>25219</v>
      </c>
      <c r="B2406">
        <v>135.625</v>
      </c>
      <c r="C2406">
        <v>136</v>
      </c>
      <c r="D2406">
        <v>135.375</v>
      </c>
      <c r="E2406">
        <v>135.625</v>
      </c>
      <c r="G2406">
        <v>135.625</v>
      </c>
      <c r="H2406">
        <v>6185</v>
      </c>
      <c r="I2406">
        <v>74480</v>
      </c>
      <c r="J2406">
        <f t="shared" si="111"/>
        <v>49.862132352941174</v>
      </c>
      <c r="K2406">
        <f t="shared" si="112"/>
        <v>1969</v>
      </c>
      <c r="L2406">
        <f t="shared" si="113"/>
        <v>1</v>
      </c>
    </row>
    <row r="2407" spans="1:12" x14ac:dyDescent="0.25">
      <c r="A2407" s="1">
        <v>25220</v>
      </c>
      <c r="B2407">
        <v>135.125</v>
      </c>
      <c r="C2407">
        <v>135.375</v>
      </c>
      <c r="D2407">
        <v>134.625</v>
      </c>
      <c r="E2407">
        <v>134.875</v>
      </c>
      <c r="G2407">
        <v>134.875</v>
      </c>
      <c r="H2407">
        <v>7165</v>
      </c>
      <c r="I2407">
        <v>73135</v>
      </c>
      <c r="J2407">
        <f t="shared" si="111"/>
        <v>49.586397058823522</v>
      </c>
      <c r="K2407">
        <f t="shared" si="112"/>
        <v>1969</v>
      </c>
      <c r="L2407">
        <f t="shared" si="113"/>
        <v>1</v>
      </c>
    </row>
    <row r="2408" spans="1:12" x14ac:dyDescent="0.25">
      <c r="A2408" s="1">
        <v>25223</v>
      </c>
      <c r="B2408">
        <v>134.5</v>
      </c>
      <c r="C2408">
        <v>134.5</v>
      </c>
      <c r="D2408">
        <v>133.75</v>
      </c>
      <c r="E2408">
        <v>134.25</v>
      </c>
      <c r="G2408">
        <v>134.25</v>
      </c>
      <c r="H2408">
        <v>6495</v>
      </c>
      <c r="I2408">
        <v>72645</v>
      </c>
      <c r="J2408">
        <f t="shared" si="111"/>
        <v>49.356617647058826</v>
      </c>
      <c r="K2408">
        <f t="shared" si="112"/>
        <v>1969</v>
      </c>
      <c r="L2408">
        <f t="shared" si="113"/>
        <v>1</v>
      </c>
    </row>
    <row r="2409" spans="1:12" x14ac:dyDescent="0.25">
      <c r="A2409" s="1">
        <v>25224</v>
      </c>
      <c r="B2409">
        <v>134.125</v>
      </c>
      <c r="C2409">
        <v>134.75</v>
      </c>
      <c r="D2409">
        <v>133.625</v>
      </c>
      <c r="E2409">
        <v>134.5</v>
      </c>
      <c r="G2409">
        <v>134.5</v>
      </c>
      <c r="H2409">
        <v>5600</v>
      </c>
      <c r="I2409">
        <v>71690</v>
      </c>
      <c r="J2409">
        <f t="shared" si="111"/>
        <v>49.448529411764703</v>
      </c>
      <c r="K2409">
        <f t="shared" si="112"/>
        <v>1969</v>
      </c>
      <c r="L2409">
        <f t="shared" si="113"/>
        <v>1</v>
      </c>
    </row>
    <row r="2410" spans="1:12" x14ac:dyDescent="0.25">
      <c r="A2410" s="1">
        <v>25225</v>
      </c>
      <c r="B2410">
        <v>134</v>
      </c>
      <c r="C2410">
        <v>134.125</v>
      </c>
      <c r="D2410">
        <v>133.25</v>
      </c>
      <c r="E2410">
        <v>133.5</v>
      </c>
      <c r="G2410">
        <v>133.5</v>
      </c>
      <c r="H2410">
        <v>7560</v>
      </c>
      <c r="I2410">
        <v>70425</v>
      </c>
      <c r="J2410">
        <f t="shared" si="111"/>
        <v>49.080882352941174</v>
      </c>
      <c r="K2410">
        <f t="shared" si="112"/>
        <v>1969</v>
      </c>
      <c r="L2410">
        <f t="shared" si="113"/>
        <v>1</v>
      </c>
    </row>
    <row r="2411" spans="1:12" x14ac:dyDescent="0.25">
      <c r="A2411" s="1">
        <v>25226</v>
      </c>
      <c r="B2411">
        <v>133.25</v>
      </c>
      <c r="C2411">
        <v>134.5</v>
      </c>
      <c r="D2411">
        <v>133</v>
      </c>
      <c r="E2411">
        <v>134.5</v>
      </c>
      <c r="G2411">
        <v>134.5</v>
      </c>
      <c r="H2411">
        <v>4945</v>
      </c>
      <c r="I2411">
        <v>69585</v>
      </c>
      <c r="J2411">
        <f t="shared" si="111"/>
        <v>49.448529411764703</v>
      </c>
      <c r="K2411">
        <f t="shared" si="112"/>
        <v>1969</v>
      </c>
      <c r="L2411">
        <f t="shared" si="113"/>
        <v>1</v>
      </c>
    </row>
    <row r="2412" spans="1:12" x14ac:dyDescent="0.25">
      <c r="A2412" s="1">
        <v>25227</v>
      </c>
      <c r="B2412">
        <v>134.75</v>
      </c>
      <c r="C2412">
        <v>135.75</v>
      </c>
      <c r="D2412">
        <v>134.625</v>
      </c>
      <c r="E2412">
        <v>135.75</v>
      </c>
      <c r="G2412">
        <v>135.75</v>
      </c>
      <c r="H2412">
        <v>5845</v>
      </c>
      <c r="I2412">
        <v>67550</v>
      </c>
      <c r="J2412">
        <f t="shared" si="111"/>
        <v>49.908088235294116</v>
      </c>
      <c r="K2412">
        <f t="shared" si="112"/>
        <v>1969</v>
      </c>
      <c r="L2412">
        <f t="shared" si="113"/>
        <v>1</v>
      </c>
    </row>
    <row r="2413" spans="1:12" x14ac:dyDescent="0.25">
      <c r="A2413" s="1">
        <v>25230</v>
      </c>
      <c r="B2413">
        <v>135.5</v>
      </c>
      <c r="C2413">
        <v>135.5</v>
      </c>
      <c r="D2413">
        <v>134.625</v>
      </c>
      <c r="E2413">
        <v>135.25</v>
      </c>
      <c r="G2413">
        <v>135.25</v>
      </c>
      <c r="H2413">
        <v>4045</v>
      </c>
      <c r="I2413">
        <v>67225</v>
      </c>
      <c r="J2413">
        <f t="shared" si="111"/>
        <v>49.724264705882355</v>
      </c>
      <c r="K2413">
        <f t="shared" si="112"/>
        <v>1969</v>
      </c>
      <c r="L2413">
        <f t="shared" si="113"/>
        <v>1</v>
      </c>
    </row>
    <row r="2414" spans="1:12" x14ac:dyDescent="0.25">
      <c r="A2414" s="1">
        <v>25231</v>
      </c>
      <c r="B2414">
        <v>135</v>
      </c>
      <c r="C2414">
        <v>135.75</v>
      </c>
      <c r="D2414">
        <v>134.75</v>
      </c>
      <c r="E2414">
        <v>135.5</v>
      </c>
      <c r="G2414">
        <v>135.5</v>
      </c>
      <c r="H2414">
        <v>4470</v>
      </c>
      <c r="I2414">
        <v>66355</v>
      </c>
      <c r="J2414">
        <f t="shared" si="111"/>
        <v>49.816176470588232</v>
      </c>
      <c r="K2414">
        <f t="shared" si="112"/>
        <v>1969</v>
      </c>
      <c r="L2414">
        <f t="shared" si="113"/>
        <v>1</v>
      </c>
    </row>
    <row r="2415" spans="1:12" x14ac:dyDescent="0.25">
      <c r="A2415" s="1">
        <v>25232</v>
      </c>
      <c r="B2415">
        <v>135.625</v>
      </c>
      <c r="C2415">
        <v>135.625</v>
      </c>
      <c r="D2415">
        <v>135</v>
      </c>
      <c r="E2415">
        <v>135.125</v>
      </c>
      <c r="G2415">
        <v>135.125</v>
      </c>
      <c r="H2415">
        <v>3225</v>
      </c>
      <c r="I2415">
        <v>65720</v>
      </c>
      <c r="J2415">
        <f t="shared" si="111"/>
        <v>49.678308823529413</v>
      </c>
      <c r="K2415">
        <f t="shared" si="112"/>
        <v>1969</v>
      </c>
      <c r="L2415">
        <f t="shared" si="113"/>
        <v>1</v>
      </c>
    </row>
    <row r="2416" spans="1:12" x14ac:dyDescent="0.25">
      <c r="A2416" s="1">
        <v>25233</v>
      </c>
      <c r="B2416">
        <v>134.875</v>
      </c>
      <c r="C2416">
        <v>135.125</v>
      </c>
      <c r="D2416">
        <v>134.25</v>
      </c>
      <c r="E2416">
        <v>135.125</v>
      </c>
      <c r="G2416">
        <v>135.125</v>
      </c>
      <c r="H2416">
        <v>3760</v>
      </c>
      <c r="I2416">
        <v>65195</v>
      </c>
      <c r="J2416">
        <f t="shared" si="111"/>
        <v>49.678308823529413</v>
      </c>
      <c r="K2416">
        <f t="shared" si="112"/>
        <v>1969</v>
      </c>
      <c r="L2416">
        <f t="shared" si="113"/>
        <v>1</v>
      </c>
    </row>
    <row r="2417" spans="1:12" x14ac:dyDescent="0.25">
      <c r="A2417" s="1">
        <v>25234</v>
      </c>
      <c r="B2417">
        <v>134.5</v>
      </c>
      <c r="C2417">
        <v>134.5</v>
      </c>
      <c r="D2417">
        <v>133.875</v>
      </c>
      <c r="E2417">
        <v>134.375</v>
      </c>
      <c r="G2417">
        <v>134.375</v>
      </c>
      <c r="H2417">
        <v>3210</v>
      </c>
      <c r="I2417">
        <v>64830</v>
      </c>
      <c r="J2417">
        <f t="shared" si="111"/>
        <v>49.402573529411768</v>
      </c>
      <c r="K2417">
        <f t="shared" si="112"/>
        <v>1969</v>
      </c>
      <c r="L2417">
        <f t="shared" si="113"/>
        <v>1</v>
      </c>
    </row>
    <row r="2418" spans="1:12" x14ac:dyDescent="0.25">
      <c r="A2418" s="1">
        <v>25237</v>
      </c>
      <c r="B2418">
        <v>134.5</v>
      </c>
      <c r="C2418">
        <v>134.75</v>
      </c>
      <c r="D2418">
        <v>134</v>
      </c>
      <c r="E2418">
        <v>134.5</v>
      </c>
      <c r="G2418">
        <v>134.5</v>
      </c>
      <c r="H2418">
        <v>2885</v>
      </c>
      <c r="I2418">
        <v>65345</v>
      </c>
      <c r="J2418">
        <f t="shared" si="111"/>
        <v>49.448529411764703</v>
      </c>
      <c r="K2418">
        <f t="shared" si="112"/>
        <v>1969</v>
      </c>
      <c r="L2418">
        <f t="shared" si="113"/>
        <v>2</v>
      </c>
    </row>
    <row r="2419" spans="1:12" x14ac:dyDescent="0.25">
      <c r="A2419" s="1">
        <v>25238</v>
      </c>
      <c r="B2419">
        <v>134</v>
      </c>
      <c r="C2419">
        <v>134.75</v>
      </c>
      <c r="D2419">
        <v>134</v>
      </c>
      <c r="E2419">
        <v>134.375</v>
      </c>
      <c r="G2419">
        <v>134.375</v>
      </c>
      <c r="H2419">
        <v>2580</v>
      </c>
      <c r="I2419">
        <v>65175</v>
      </c>
      <c r="J2419">
        <f t="shared" si="111"/>
        <v>49.402573529411768</v>
      </c>
      <c r="K2419">
        <f t="shared" si="112"/>
        <v>1969</v>
      </c>
      <c r="L2419">
        <f t="shared" si="113"/>
        <v>2</v>
      </c>
    </row>
    <row r="2420" spans="1:12" x14ac:dyDescent="0.25">
      <c r="A2420" s="1">
        <v>25239</v>
      </c>
      <c r="B2420">
        <v>134.25</v>
      </c>
      <c r="C2420">
        <v>134.875</v>
      </c>
      <c r="D2420">
        <v>133.75</v>
      </c>
      <c r="E2420">
        <v>134.75</v>
      </c>
      <c r="G2420">
        <v>134.75</v>
      </c>
      <c r="H2420">
        <v>2865</v>
      </c>
      <c r="I2420">
        <v>65155</v>
      </c>
      <c r="J2420">
        <f t="shared" si="111"/>
        <v>49.540441176470587</v>
      </c>
      <c r="K2420">
        <f t="shared" si="112"/>
        <v>1969</v>
      </c>
      <c r="L2420">
        <f t="shared" si="113"/>
        <v>2</v>
      </c>
    </row>
    <row r="2421" spans="1:12" x14ac:dyDescent="0.25">
      <c r="A2421" s="1">
        <v>25240</v>
      </c>
      <c r="B2421">
        <v>134.75</v>
      </c>
      <c r="C2421">
        <v>135</v>
      </c>
      <c r="D2421">
        <v>134.375</v>
      </c>
      <c r="E2421">
        <v>134.625</v>
      </c>
      <c r="G2421">
        <v>134.625</v>
      </c>
      <c r="H2421">
        <v>2270</v>
      </c>
      <c r="I2421">
        <v>64080</v>
      </c>
      <c r="J2421">
        <f t="shared" si="111"/>
        <v>49.494485294117645</v>
      </c>
      <c r="K2421">
        <f t="shared" si="112"/>
        <v>1969</v>
      </c>
      <c r="L2421">
        <f t="shared" si="113"/>
        <v>2</v>
      </c>
    </row>
    <row r="2422" spans="1:12" x14ac:dyDescent="0.25">
      <c r="A2422" s="1">
        <v>25241</v>
      </c>
      <c r="B2422">
        <v>134.125</v>
      </c>
      <c r="C2422">
        <v>134.625</v>
      </c>
      <c r="D2422">
        <v>133.75</v>
      </c>
      <c r="E2422">
        <v>134.375</v>
      </c>
      <c r="G2422">
        <v>134.375</v>
      </c>
      <c r="H2422">
        <v>2610</v>
      </c>
      <c r="I2422">
        <v>63410</v>
      </c>
      <c r="J2422">
        <f t="shared" si="111"/>
        <v>49.402573529411768</v>
      </c>
      <c r="K2422">
        <f t="shared" si="112"/>
        <v>1969</v>
      </c>
      <c r="L2422">
        <f t="shared" si="113"/>
        <v>2</v>
      </c>
    </row>
    <row r="2423" spans="1:12" x14ac:dyDescent="0.25">
      <c r="A2423" s="1">
        <v>25244</v>
      </c>
      <c r="B2423">
        <v>133.875</v>
      </c>
      <c r="C2423">
        <v>134</v>
      </c>
      <c r="D2423">
        <v>132.875</v>
      </c>
      <c r="E2423">
        <v>133</v>
      </c>
      <c r="G2423">
        <v>133</v>
      </c>
      <c r="H2423">
        <v>6155</v>
      </c>
      <c r="I2423">
        <v>61565</v>
      </c>
      <c r="J2423">
        <f t="shared" si="111"/>
        <v>48.897058823529413</v>
      </c>
      <c r="K2423">
        <f t="shared" si="112"/>
        <v>1969</v>
      </c>
      <c r="L2423">
        <f t="shared" si="113"/>
        <v>2</v>
      </c>
    </row>
    <row r="2424" spans="1:12" x14ac:dyDescent="0.25">
      <c r="A2424" s="1">
        <v>25245</v>
      </c>
      <c r="B2424">
        <v>132.625</v>
      </c>
      <c r="C2424">
        <v>133.125</v>
      </c>
      <c r="D2424">
        <v>132.25</v>
      </c>
      <c r="E2424">
        <v>132.875</v>
      </c>
      <c r="G2424">
        <v>132.875</v>
      </c>
      <c r="H2424">
        <v>3785</v>
      </c>
      <c r="I2424">
        <v>60630</v>
      </c>
      <c r="J2424">
        <f t="shared" si="111"/>
        <v>48.851102941176478</v>
      </c>
      <c r="K2424">
        <f t="shared" si="112"/>
        <v>1969</v>
      </c>
      <c r="L2424">
        <f t="shared" si="113"/>
        <v>2</v>
      </c>
    </row>
    <row r="2425" spans="1:12" x14ac:dyDescent="0.25">
      <c r="A2425" s="1">
        <v>25246</v>
      </c>
      <c r="B2425">
        <v>132.625</v>
      </c>
      <c r="C2425">
        <v>133.125</v>
      </c>
      <c r="D2425">
        <v>132</v>
      </c>
      <c r="E2425">
        <v>133.125</v>
      </c>
      <c r="G2425">
        <v>133.125</v>
      </c>
      <c r="H2425">
        <v>2995</v>
      </c>
      <c r="I2425">
        <v>59370</v>
      </c>
      <c r="J2425">
        <f t="shared" si="111"/>
        <v>48.943014705882355</v>
      </c>
      <c r="K2425">
        <f t="shared" si="112"/>
        <v>1969</v>
      </c>
      <c r="L2425">
        <f t="shared" si="113"/>
        <v>2</v>
      </c>
    </row>
    <row r="2426" spans="1:12" x14ac:dyDescent="0.25">
      <c r="A2426" s="1">
        <v>25247</v>
      </c>
      <c r="B2426">
        <v>133.375</v>
      </c>
      <c r="C2426">
        <v>133.625</v>
      </c>
      <c r="D2426">
        <v>133.125</v>
      </c>
      <c r="E2426">
        <v>133.375</v>
      </c>
      <c r="G2426">
        <v>133.375</v>
      </c>
      <c r="H2426">
        <v>2490</v>
      </c>
      <c r="I2426">
        <v>58795</v>
      </c>
      <c r="J2426">
        <f t="shared" si="111"/>
        <v>49.034926470588232</v>
      </c>
      <c r="K2426">
        <f t="shared" si="112"/>
        <v>1969</v>
      </c>
      <c r="L2426">
        <f t="shared" si="113"/>
        <v>2</v>
      </c>
    </row>
    <row r="2427" spans="1:12" x14ac:dyDescent="0.25">
      <c r="A2427" s="1">
        <v>25248</v>
      </c>
      <c r="B2427">
        <v>133.25</v>
      </c>
      <c r="C2427">
        <v>133.625</v>
      </c>
      <c r="D2427">
        <v>133</v>
      </c>
      <c r="E2427">
        <v>133.25</v>
      </c>
      <c r="G2427">
        <v>133.25</v>
      </c>
      <c r="H2427">
        <v>2865</v>
      </c>
      <c r="I2427">
        <v>57575</v>
      </c>
      <c r="J2427">
        <f t="shared" si="111"/>
        <v>48.988970588235297</v>
      </c>
      <c r="K2427">
        <f t="shared" si="112"/>
        <v>1969</v>
      </c>
      <c r="L2427">
        <f t="shared" si="113"/>
        <v>2</v>
      </c>
    </row>
    <row r="2428" spans="1:12" x14ac:dyDescent="0.25">
      <c r="A2428" s="1">
        <v>25251</v>
      </c>
      <c r="B2428">
        <v>133.75</v>
      </c>
      <c r="C2428">
        <v>133.875</v>
      </c>
      <c r="D2428">
        <v>133.25</v>
      </c>
      <c r="E2428">
        <v>133.5</v>
      </c>
      <c r="G2428">
        <v>133.5</v>
      </c>
      <c r="H2428">
        <v>4270</v>
      </c>
      <c r="I2428">
        <v>56585</v>
      </c>
      <c r="J2428">
        <f t="shared" si="111"/>
        <v>49.080882352941174</v>
      </c>
      <c r="K2428">
        <f t="shared" si="112"/>
        <v>1969</v>
      </c>
      <c r="L2428">
        <f t="shared" si="113"/>
        <v>2</v>
      </c>
    </row>
    <row r="2429" spans="1:12" x14ac:dyDescent="0.25">
      <c r="A2429" s="1">
        <v>25252</v>
      </c>
      <c r="B2429">
        <v>133.25</v>
      </c>
      <c r="C2429">
        <v>133.5</v>
      </c>
      <c r="D2429">
        <v>132.75</v>
      </c>
      <c r="E2429">
        <v>132.75</v>
      </c>
      <c r="G2429">
        <v>132.75</v>
      </c>
      <c r="H2429">
        <v>4290</v>
      </c>
      <c r="I2429">
        <v>54815</v>
      </c>
      <c r="J2429">
        <f t="shared" si="111"/>
        <v>48.805147058823522</v>
      </c>
      <c r="K2429">
        <f t="shared" si="112"/>
        <v>1969</v>
      </c>
      <c r="L2429">
        <f t="shared" si="113"/>
        <v>2</v>
      </c>
    </row>
    <row r="2430" spans="1:12" x14ac:dyDescent="0.25">
      <c r="A2430" s="1">
        <v>25253</v>
      </c>
      <c r="B2430">
        <v>132.5</v>
      </c>
      <c r="C2430">
        <v>132.5</v>
      </c>
      <c r="D2430">
        <v>131.125</v>
      </c>
      <c r="E2430">
        <v>131.875</v>
      </c>
      <c r="G2430">
        <v>131.875</v>
      </c>
      <c r="H2430">
        <v>8370</v>
      </c>
      <c r="I2430">
        <v>51420</v>
      </c>
      <c r="J2430">
        <f t="shared" si="111"/>
        <v>48.483455882352942</v>
      </c>
      <c r="K2430">
        <f t="shared" si="112"/>
        <v>1969</v>
      </c>
      <c r="L2430">
        <f t="shared" si="113"/>
        <v>2</v>
      </c>
    </row>
    <row r="2431" spans="1:12" x14ac:dyDescent="0.25">
      <c r="A2431" s="1">
        <v>25254</v>
      </c>
      <c r="B2431">
        <v>131.125</v>
      </c>
      <c r="C2431">
        <v>131.625</v>
      </c>
      <c r="D2431">
        <v>130.75</v>
      </c>
      <c r="E2431">
        <v>130.875</v>
      </c>
      <c r="G2431">
        <v>130.875</v>
      </c>
      <c r="H2431">
        <v>5135</v>
      </c>
      <c r="I2431">
        <v>48540</v>
      </c>
      <c r="J2431">
        <f t="shared" si="111"/>
        <v>48.115808823529413</v>
      </c>
      <c r="K2431">
        <f t="shared" si="112"/>
        <v>1969</v>
      </c>
      <c r="L2431">
        <f t="shared" si="113"/>
        <v>2</v>
      </c>
    </row>
    <row r="2432" spans="1:12" x14ac:dyDescent="0.25">
      <c r="A2432" s="1">
        <v>25258</v>
      </c>
      <c r="B2432">
        <v>130.5</v>
      </c>
      <c r="C2432">
        <v>130.875</v>
      </c>
      <c r="D2432">
        <v>128.625</v>
      </c>
      <c r="E2432">
        <v>129</v>
      </c>
      <c r="G2432">
        <v>129</v>
      </c>
      <c r="H2432">
        <v>9285</v>
      </c>
      <c r="I2432">
        <v>44515</v>
      </c>
      <c r="J2432">
        <f t="shared" si="111"/>
        <v>47.426470588235297</v>
      </c>
      <c r="K2432">
        <f t="shared" si="112"/>
        <v>1969</v>
      </c>
      <c r="L2432">
        <f t="shared" si="113"/>
        <v>2</v>
      </c>
    </row>
    <row r="2433" spans="1:12" x14ac:dyDescent="0.25">
      <c r="A2433" s="1">
        <v>25259</v>
      </c>
      <c r="B2433">
        <v>128.5</v>
      </c>
      <c r="C2433">
        <v>129.625</v>
      </c>
      <c r="D2433">
        <v>128.25</v>
      </c>
      <c r="E2433">
        <v>128.875</v>
      </c>
      <c r="G2433">
        <v>128.875</v>
      </c>
      <c r="H2433">
        <v>11015</v>
      </c>
      <c r="I2433">
        <v>39400</v>
      </c>
      <c r="J2433">
        <f t="shared" si="111"/>
        <v>47.380514705882355</v>
      </c>
      <c r="K2433">
        <f t="shared" si="112"/>
        <v>1969</v>
      </c>
      <c r="L2433">
        <f t="shared" si="113"/>
        <v>2</v>
      </c>
    </row>
    <row r="2434" spans="1:12" x14ac:dyDescent="0.25">
      <c r="A2434" s="1">
        <v>25260</v>
      </c>
      <c r="B2434">
        <v>128.875</v>
      </c>
      <c r="C2434">
        <v>129.25</v>
      </c>
      <c r="D2434">
        <v>128.5</v>
      </c>
      <c r="E2434">
        <v>129.125</v>
      </c>
      <c r="G2434">
        <v>129.125</v>
      </c>
      <c r="H2434">
        <v>10255</v>
      </c>
      <c r="I2434">
        <v>33600</v>
      </c>
      <c r="J2434">
        <f t="shared" ref="J2434:J2497" si="114">G2434/100*5000/136</f>
        <v>47.472426470588232</v>
      </c>
      <c r="K2434">
        <f t="shared" ref="K2434:K2497" si="115">YEAR(A2434)</f>
        <v>1969</v>
      </c>
      <c r="L2434">
        <f t="shared" ref="L2434:L2497" si="116">MONTH(A2434)</f>
        <v>2</v>
      </c>
    </row>
    <row r="2435" spans="1:12" x14ac:dyDescent="0.25">
      <c r="A2435" s="1">
        <v>25261</v>
      </c>
      <c r="B2435">
        <v>129.125</v>
      </c>
      <c r="C2435">
        <v>129.875</v>
      </c>
      <c r="D2435">
        <v>129.125</v>
      </c>
      <c r="E2435">
        <v>129.75</v>
      </c>
      <c r="G2435">
        <v>129.75</v>
      </c>
      <c r="H2435">
        <v>11175</v>
      </c>
      <c r="I2435">
        <v>27705</v>
      </c>
      <c r="J2435">
        <f t="shared" si="114"/>
        <v>47.702205882352949</v>
      </c>
      <c r="K2435">
        <f t="shared" si="115"/>
        <v>1969</v>
      </c>
      <c r="L2435">
        <f t="shared" si="116"/>
        <v>2</v>
      </c>
    </row>
    <row r="2436" spans="1:12" x14ac:dyDescent="0.25">
      <c r="A2436" s="1">
        <v>25262</v>
      </c>
      <c r="B2436">
        <v>129.75</v>
      </c>
      <c r="C2436">
        <v>130</v>
      </c>
      <c r="D2436">
        <v>127.75</v>
      </c>
      <c r="E2436">
        <v>128.125</v>
      </c>
      <c r="G2436">
        <v>128.125</v>
      </c>
      <c r="H2436">
        <v>14570</v>
      </c>
      <c r="I2436">
        <v>19245</v>
      </c>
      <c r="J2436">
        <f t="shared" si="114"/>
        <v>47.104779411764703</v>
      </c>
      <c r="K2436">
        <f t="shared" si="115"/>
        <v>1969</v>
      </c>
      <c r="L2436">
        <f t="shared" si="116"/>
        <v>2</v>
      </c>
    </row>
    <row r="2437" spans="1:12" x14ac:dyDescent="0.25">
      <c r="A2437" s="1">
        <v>25265</v>
      </c>
      <c r="B2437">
        <v>127.5</v>
      </c>
      <c r="C2437">
        <v>128.625</v>
      </c>
      <c r="D2437">
        <v>127.5</v>
      </c>
      <c r="E2437">
        <v>128.625</v>
      </c>
      <c r="G2437">
        <v>128.625</v>
      </c>
      <c r="H2437">
        <v>6945</v>
      </c>
      <c r="I2437">
        <v>13650</v>
      </c>
      <c r="J2437">
        <f t="shared" si="114"/>
        <v>47.288602941176464</v>
      </c>
      <c r="K2437">
        <f t="shared" si="115"/>
        <v>1969</v>
      </c>
      <c r="L2437">
        <f t="shared" si="116"/>
        <v>3</v>
      </c>
    </row>
    <row r="2438" spans="1:12" x14ac:dyDescent="0.25">
      <c r="A2438" s="1">
        <v>25266</v>
      </c>
      <c r="B2438">
        <v>128.375</v>
      </c>
      <c r="C2438">
        <v>130</v>
      </c>
      <c r="D2438">
        <v>128.25</v>
      </c>
      <c r="E2438">
        <v>129.875</v>
      </c>
      <c r="G2438">
        <v>129.875</v>
      </c>
      <c r="H2438">
        <v>4180</v>
      </c>
      <c r="I2438">
        <v>11515</v>
      </c>
      <c r="J2438">
        <f t="shared" si="114"/>
        <v>47.748161764705884</v>
      </c>
      <c r="K2438">
        <f t="shared" si="115"/>
        <v>1969</v>
      </c>
      <c r="L2438">
        <f t="shared" si="116"/>
        <v>3</v>
      </c>
    </row>
    <row r="2439" spans="1:12" x14ac:dyDescent="0.25">
      <c r="A2439" s="1">
        <v>25267</v>
      </c>
      <c r="B2439">
        <v>129.375</v>
      </c>
      <c r="C2439">
        <v>130.75</v>
      </c>
      <c r="D2439">
        <v>129.25</v>
      </c>
      <c r="E2439">
        <v>129.875</v>
      </c>
      <c r="G2439">
        <v>129.875</v>
      </c>
      <c r="H2439">
        <v>4065</v>
      </c>
      <c r="I2439">
        <v>10140</v>
      </c>
      <c r="J2439">
        <f t="shared" si="114"/>
        <v>47.748161764705884</v>
      </c>
      <c r="K2439">
        <f t="shared" si="115"/>
        <v>1969</v>
      </c>
      <c r="L2439">
        <f t="shared" si="116"/>
        <v>3</v>
      </c>
    </row>
    <row r="2440" spans="1:12" x14ac:dyDescent="0.25">
      <c r="A2440" s="1">
        <v>25268</v>
      </c>
      <c r="B2440">
        <v>129.375</v>
      </c>
      <c r="C2440">
        <v>131</v>
      </c>
      <c r="D2440">
        <v>129.125</v>
      </c>
      <c r="E2440">
        <v>130.875</v>
      </c>
      <c r="G2440">
        <v>130.875</v>
      </c>
      <c r="H2440">
        <v>3600</v>
      </c>
      <c r="I2440">
        <v>9165</v>
      </c>
      <c r="J2440">
        <f t="shared" si="114"/>
        <v>48.115808823529413</v>
      </c>
      <c r="K2440">
        <f t="shared" si="115"/>
        <v>1969</v>
      </c>
      <c r="L2440">
        <f t="shared" si="116"/>
        <v>3</v>
      </c>
    </row>
    <row r="2441" spans="1:12" x14ac:dyDescent="0.25">
      <c r="A2441" s="1">
        <v>25269</v>
      </c>
      <c r="B2441">
        <v>130</v>
      </c>
      <c r="C2441">
        <v>132</v>
      </c>
      <c r="D2441">
        <v>130</v>
      </c>
      <c r="E2441">
        <v>131.875</v>
      </c>
      <c r="G2441">
        <v>131.875</v>
      </c>
      <c r="H2441">
        <v>3225</v>
      </c>
      <c r="I2441">
        <v>7960</v>
      </c>
      <c r="J2441">
        <f t="shared" si="114"/>
        <v>48.483455882352942</v>
      </c>
      <c r="K2441">
        <f t="shared" si="115"/>
        <v>1969</v>
      </c>
      <c r="L2441">
        <f t="shared" si="116"/>
        <v>3</v>
      </c>
    </row>
    <row r="2442" spans="1:12" x14ac:dyDescent="0.25">
      <c r="A2442" s="1">
        <v>25272</v>
      </c>
      <c r="B2442">
        <v>132</v>
      </c>
      <c r="C2442">
        <v>132.125</v>
      </c>
      <c r="D2442">
        <v>130.875</v>
      </c>
      <c r="E2442">
        <v>130.875</v>
      </c>
      <c r="G2442">
        <v>130.875</v>
      </c>
      <c r="H2442">
        <v>1720</v>
      </c>
      <c r="I2442">
        <v>7080</v>
      </c>
      <c r="J2442">
        <f t="shared" si="114"/>
        <v>48.115808823529413</v>
      </c>
      <c r="K2442">
        <f t="shared" si="115"/>
        <v>1969</v>
      </c>
      <c r="L2442">
        <f t="shared" si="116"/>
        <v>3</v>
      </c>
    </row>
    <row r="2443" spans="1:12" x14ac:dyDescent="0.25">
      <c r="A2443" s="1">
        <v>25273</v>
      </c>
      <c r="B2443">
        <v>130.375</v>
      </c>
      <c r="C2443">
        <v>131.125</v>
      </c>
      <c r="D2443">
        <v>130.125</v>
      </c>
      <c r="E2443">
        <v>130.625</v>
      </c>
      <c r="G2443">
        <v>130.625</v>
      </c>
      <c r="H2443">
        <v>1350</v>
      </c>
      <c r="I2443">
        <v>6380</v>
      </c>
      <c r="J2443">
        <f t="shared" si="114"/>
        <v>48.023897058823529</v>
      </c>
      <c r="K2443">
        <f t="shared" si="115"/>
        <v>1969</v>
      </c>
      <c r="L2443">
        <f t="shared" si="116"/>
        <v>3</v>
      </c>
    </row>
    <row r="2444" spans="1:12" x14ac:dyDescent="0.25">
      <c r="A2444" s="1">
        <v>25274</v>
      </c>
      <c r="B2444">
        <v>130.25</v>
      </c>
      <c r="C2444">
        <v>130.875</v>
      </c>
      <c r="D2444">
        <v>129.75</v>
      </c>
      <c r="E2444">
        <v>130.125</v>
      </c>
      <c r="G2444">
        <v>130.125</v>
      </c>
      <c r="H2444">
        <v>1095</v>
      </c>
      <c r="I2444">
        <v>5885</v>
      </c>
      <c r="J2444">
        <f t="shared" si="114"/>
        <v>47.840073529411768</v>
      </c>
      <c r="K2444">
        <f t="shared" si="115"/>
        <v>1969</v>
      </c>
      <c r="L2444">
        <f t="shared" si="116"/>
        <v>3</v>
      </c>
    </row>
    <row r="2445" spans="1:12" x14ac:dyDescent="0.25">
      <c r="A2445" s="1">
        <v>25275</v>
      </c>
      <c r="B2445">
        <v>130</v>
      </c>
      <c r="C2445">
        <v>131</v>
      </c>
      <c r="D2445">
        <v>129.875</v>
      </c>
      <c r="E2445">
        <v>130.875</v>
      </c>
      <c r="G2445">
        <v>130.875</v>
      </c>
      <c r="H2445">
        <v>2120</v>
      </c>
      <c r="I2445">
        <v>4810</v>
      </c>
      <c r="J2445">
        <f t="shared" si="114"/>
        <v>48.115808823529413</v>
      </c>
      <c r="K2445">
        <f t="shared" si="115"/>
        <v>1969</v>
      </c>
      <c r="L2445">
        <f t="shared" si="116"/>
        <v>3</v>
      </c>
    </row>
    <row r="2446" spans="1:12" x14ac:dyDescent="0.25">
      <c r="A2446" s="1">
        <v>25276</v>
      </c>
      <c r="B2446">
        <v>130.875</v>
      </c>
      <c r="C2446">
        <v>131.375</v>
      </c>
      <c r="D2446">
        <v>130.25</v>
      </c>
      <c r="E2446">
        <v>131.25</v>
      </c>
      <c r="G2446">
        <v>131.25</v>
      </c>
      <c r="H2446">
        <v>1485</v>
      </c>
      <c r="I2446">
        <v>4180</v>
      </c>
      <c r="J2446">
        <f t="shared" si="114"/>
        <v>48.253676470588232</v>
      </c>
      <c r="K2446">
        <f t="shared" si="115"/>
        <v>1969</v>
      </c>
      <c r="L2446">
        <f t="shared" si="116"/>
        <v>3</v>
      </c>
    </row>
    <row r="2447" spans="1:12" x14ac:dyDescent="0.25">
      <c r="A2447" s="1">
        <v>25279</v>
      </c>
      <c r="B2447">
        <v>130.625</v>
      </c>
      <c r="C2447">
        <v>131.125</v>
      </c>
      <c r="D2447">
        <v>129.125</v>
      </c>
      <c r="E2447">
        <v>129.625</v>
      </c>
      <c r="G2447">
        <v>129.625</v>
      </c>
      <c r="H2447">
        <v>2195</v>
      </c>
      <c r="I2447">
        <v>2860</v>
      </c>
      <c r="J2447">
        <f t="shared" si="114"/>
        <v>47.656249999999993</v>
      </c>
      <c r="K2447">
        <f t="shared" si="115"/>
        <v>1969</v>
      </c>
      <c r="L2447">
        <f t="shared" si="116"/>
        <v>3</v>
      </c>
    </row>
    <row r="2448" spans="1:12" x14ac:dyDescent="0.25">
      <c r="A2448" s="1">
        <v>25280</v>
      </c>
      <c r="B2448">
        <v>129.125</v>
      </c>
      <c r="C2448">
        <v>129.5</v>
      </c>
      <c r="D2448">
        <v>126.125</v>
      </c>
      <c r="E2448">
        <v>126.25</v>
      </c>
      <c r="G2448">
        <v>126.25</v>
      </c>
      <c r="H2448">
        <v>3940</v>
      </c>
      <c r="I2448">
        <v>2325</v>
      </c>
      <c r="J2448">
        <f t="shared" si="114"/>
        <v>46.415441176470587</v>
      </c>
      <c r="K2448">
        <f t="shared" si="115"/>
        <v>1969</v>
      </c>
      <c r="L2448">
        <f t="shared" si="116"/>
        <v>3</v>
      </c>
    </row>
    <row r="2449" spans="1:12" x14ac:dyDescent="0.25">
      <c r="A2449" s="1">
        <v>25281</v>
      </c>
      <c r="B2449">
        <v>125.875</v>
      </c>
      <c r="C2449">
        <v>127.125</v>
      </c>
      <c r="D2449">
        <v>125.875</v>
      </c>
      <c r="E2449">
        <v>126.625</v>
      </c>
      <c r="G2449">
        <v>126.625</v>
      </c>
      <c r="H2449">
        <v>965</v>
      </c>
      <c r="I2449">
        <v>1690</v>
      </c>
      <c r="J2449">
        <f t="shared" si="114"/>
        <v>46.55330882352942</v>
      </c>
      <c r="K2449">
        <f t="shared" si="115"/>
        <v>1969</v>
      </c>
      <c r="L2449">
        <f t="shared" si="116"/>
        <v>3</v>
      </c>
    </row>
    <row r="2450" spans="1:12" x14ac:dyDescent="0.25">
      <c r="A2450" s="1">
        <v>25282</v>
      </c>
      <c r="B2450">
        <v>126.5</v>
      </c>
      <c r="C2450">
        <v>127.25</v>
      </c>
      <c r="D2450">
        <v>126.5</v>
      </c>
      <c r="E2450">
        <v>126.625</v>
      </c>
      <c r="G2450">
        <v>126.625</v>
      </c>
      <c r="H2450">
        <v>2260</v>
      </c>
      <c r="I2450">
        <v>930</v>
      </c>
      <c r="J2450">
        <f t="shared" si="114"/>
        <v>46.55330882352942</v>
      </c>
      <c r="K2450">
        <f t="shared" si="115"/>
        <v>1969</v>
      </c>
      <c r="L2450">
        <f t="shared" si="116"/>
        <v>3</v>
      </c>
    </row>
    <row r="2451" spans="1:12" x14ac:dyDescent="0.25">
      <c r="A2451" s="1">
        <v>25283</v>
      </c>
      <c r="B2451">
        <v>127.875</v>
      </c>
      <c r="C2451">
        <v>128.625</v>
      </c>
      <c r="D2451">
        <v>127.5</v>
      </c>
      <c r="E2451">
        <v>127.5</v>
      </c>
      <c r="G2451">
        <v>127.5</v>
      </c>
      <c r="H2451">
        <v>10690</v>
      </c>
      <c r="I2451">
        <v>57190</v>
      </c>
      <c r="J2451">
        <f t="shared" si="114"/>
        <v>46.875</v>
      </c>
      <c r="K2451">
        <f t="shared" si="115"/>
        <v>1969</v>
      </c>
      <c r="L2451">
        <f t="shared" si="116"/>
        <v>3</v>
      </c>
    </row>
    <row r="2452" spans="1:12" x14ac:dyDescent="0.25">
      <c r="A2452" s="1">
        <v>25286</v>
      </c>
      <c r="B2452">
        <v>127</v>
      </c>
      <c r="C2452">
        <v>127.375</v>
      </c>
      <c r="D2452">
        <v>126.375</v>
      </c>
      <c r="E2452">
        <v>126.875</v>
      </c>
      <c r="G2452">
        <v>126.875</v>
      </c>
      <c r="H2452">
        <v>12705</v>
      </c>
      <c r="I2452">
        <v>54320</v>
      </c>
      <c r="J2452">
        <f t="shared" si="114"/>
        <v>46.645220588235297</v>
      </c>
      <c r="K2452">
        <f t="shared" si="115"/>
        <v>1969</v>
      </c>
      <c r="L2452">
        <f t="shared" si="116"/>
        <v>3</v>
      </c>
    </row>
    <row r="2453" spans="1:12" x14ac:dyDescent="0.25">
      <c r="A2453" s="1">
        <v>25287</v>
      </c>
      <c r="B2453">
        <v>126.875</v>
      </c>
      <c r="C2453">
        <v>127.5</v>
      </c>
      <c r="D2453">
        <v>126.75</v>
      </c>
      <c r="E2453">
        <v>127.375</v>
      </c>
      <c r="G2453">
        <v>127.375</v>
      </c>
      <c r="H2453">
        <v>9550</v>
      </c>
      <c r="I2453">
        <v>53190</v>
      </c>
      <c r="J2453">
        <f t="shared" si="114"/>
        <v>46.829044117647058</v>
      </c>
      <c r="K2453">
        <f t="shared" si="115"/>
        <v>1969</v>
      </c>
      <c r="L2453">
        <f t="shared" si="116"/>
        <v>3</v>
      </c>
    </row>
    <row r="2454" spans="1:12" x14ac:dyDescent="0.25">
      <c r="A2454" s="1">
        <v>25288</v>
      </c>
      <c r="B2454">
        <v>127.25</v>
      </c>
      <c r="C2454">
        <v>128.375</v>
      </c>
      <c r="D2454">
        <v>127.125</v>
      </c>
      <c r="E2454">
        <v>127.875</v>
      </c>
      <c r="G2454">
        <v>127.875</v>
      </c>
      <c r="H2454">
        <v>6890</v>
      </c>
      <c r="I2454">
        <v>53140</v>
      </c>
      <c r="J2454">
        <f t="shared" si="114"/>
        <v>47.012867647058826</v>
      </c>
      <c r="K2454">
        <f t="shared" si="115"/>
        <v>1969</v>
      </c>
      <c r="L2454">
        <f t="shared" si="116"/>
        <v>3</v>
      </c>
    </row>
    <row r="2455" spans="1:12" x14ac:dyDescent="0.25">
      <c r="A2455" s="1">
        <v>25289</v>
      </c>
      <c r="B2455">
        <v>128</v>
      </c>
      <c r="C2455">
        <v>128.5</v>
      </c>
      <c r="D2455">
        <v>125.75</v>
      </c>
      <c r="E2455">
        <v>125.875</v>
      </c>
      <c r="G2455">
        <v>125.875</v>
      </c>
      <c r="H2455">
        <v>9355</v>
      </c>
      <c r="I2455">
        <v>52200</v>
      </c>
      <c r="J2455">
        <f t="shared" si="114"/>
        <v>46.277573529411768</v>
      </c>
      <c r="K2455">
        <f t="shared" si="115"/>
        <v>1969</v>
      </c>
      <c r="L2455">
        <f t="shared" si="116"/>
        <v>3</v>
      </c>
    </row>
    <row r="2456" spans="1:12" x14ac:dyDescent="0.25">
      <c r="A2456" s="1">
        <v>25290</v>
      </c>
      <c r="B2456">
        <v>125.75</v>
      </c>
      <c r="C2456">
        <v>126.625</v>
      </c>
      <c r="D2456">
        <v>125.125</v>
      </c>
      <c r="E2456">
        <v>125.875</v>
      </c>
      <c r="G2456">
        <v>125.875</v>
      </c>
      <c r="H2456">
        <v>9520</v>
      </c>
      <c r="I2456">
        <v>50650</v>
      </c>
      <c r="J2456">
        <f t="shared" si="114"/>
        <v>46.277573529411768</v>
      </c>
      <c r="K2456">
        <f t="shared" si="115"/>
        <v>1969</v>
      </c>
      <c r="L2456">
        <f t="shared" si="116"/>
        <v>3</v>
      </c>
    </row>
    <row r="2457" spans="1:12" x14ac:dyDescent="0.25">
      <c r="A2457" s="1">
        <v>25294</v>
      </c>
      <c r="B2457">
        <v>126</v>
      </c>
      <c r="C2457">
        <v>127.25</v>
      </c>
      <c r="D2457">
        <v>126</v>
      </c>
      <c r="E2457">
        <v>126.875</v>
      </c>
      <c r="G2457">
        <v>126.875</v>
      </c>
      <c r="H2457">
        <v>7285</v>
      </c>
      <c r="I2457">
        <v>50255</v>
      </c>
      <c r="J2457">
        <f t="shared" si="114"/>
        <v>46.645220588235297</v>
      </c>
      <c r="K2457">
        <f t="shared" si="115"/>
        <v>1969</v>
      </c>
      <c r="L2457">
        <f t="shared" si="116"/>
        <v>4</v>
      </c>
    </row>
    <row r="2458" spans="1:12" x14ac:dyDescent="0.25">
      <c r="A2458" s="1">
        <v>25295</v>
      </c>
      <c r="B2458">
        <v>126.75</v>
      </c>
      <c r="C2458">
        <v>128</v>
      </c>
      <c r="D2458">
        <v>126.375</v>
      </c>
      <c r="E2458">
        <v>127.625</v>
      </c>
      <c r="G2458">
        <v>127.625</v>
      </c>
      <c r="H2458">
        <v>7340</v>
      </c>
      <c r="I2458">
        <v>50305</v>
      </c>
      <c r="J2458">
        <f t="shared" si="114"/>
        <v>46.920955882352949</v>
      </c>
      <c r="K2458">
        <f t="shared" si="115"/>
        <v>1969</v>
      </c>
      <c r="L2458">
        <f t="shared" si="116"/>
        <v>4</v>
      </c>
    </row>
    <row r="2459" spans="1:12" x14ac:dyDescent="0.25">
      <c r="A2459" s="1">
        <v>25296</v>
      </c>
      <c r="B2459">
        <v>127.875</v>
      </c>
      <c r="C2459">
        <v>128.125</v>
      </c>
      <c r="D2459">
        <v>127</v>
      </c>
      <c r="E2459">
        <v>127.25</v>
      </c>
      <c r="G2459">
        <v>127.25</v>
      </c>
      <c r="H2459">
        <v>6100</v>
      </c>
      <c r="I2459">
        <v>49535</v>
      </c>
      <c r="J2459">
        <f t="shared" si="114"/>
        <v>46.783088235294116</v>
      </c>
      <c r="K2459">
        <f t="shared" si="115"/>
        <v>1969</v>
      </c>
      <c r="L2459">
        <f t="shared" si="116"/>
        <v>4</v>
      </c>
    </row>
    <row r="2460" spans="1:12" x14ac:dyDescent="0.25">
      <c r="A2460" s="1">
        <v>25300</v>
      </c>
      <c r="B2460">
        <v>126.5</v>
      </c>
      <c r="C2460">
        <v>126.625</v>
      </c>
      <c r="D2460">
        <v>125.75</v>
      </c>
      <c r="E2460">
        <v>126.5</v>
      </c>
      <c r="G2460">
        <v>126.5</v>
      </c>
      <c r="H2460">
        <v>7545</v>
      </c>
      <c r="I2460">
        <v>48095</v>
      </c>
      <c r="J2460">
        <f t="shared" si="114"/>
        <v>46.507352941176464</v>
      </c>
      <c r="K2460">
        <f t="shared" si="115"/>
        <v>1969</v>
      </c>
      <c r="L2460">
        <f t="shared" si="116"/>
        <v>4</v>
      </c>
    </row>
    <row r="2461" spans="1:12" x14ac:dyDescent="0.25">
      <c r="A2461" s="1">
        <v>25301</v>
      </c>
      <c r="B2461">
        <v>126.375</v>
      </c>
      <c r="C2461">
        <v>127.625</v>
      </c>
      <c r="D2461">
        <v>126.125</v>
      </c>
      <c r="E2461">
        <v>127.5</v>
      </c>
      <c r="G2461">
        <v>127.5</v>
      </c>
      <c r="H2461">
        <v>4955</v>
      </c>
      <c r="I2461">
        <v>48405</v>
      </c>
      <c r="J2461">
        <f t="shared" si="114"/>
        <v>46.875</v>
      </c>
      <c r="K2461">
        <f t="shared" si="115"/>
        <v>1969</v>
      </c>
      <c r="L2461">
        <f t="shared" si="116"/>
        <v>4</v>
      </c>
    </row>
    <row r="2462" spans="1:12" x14ac:dyDescent="0.25">
      <c r="A2462" s="1">
        <v>25302</v>
      </c>
      <c r="B2462">
        <v>127.625</v>
      </c>
      <c r="C2462">
        <v>128.375</v>
      </c>
      <c r="D2462">
        <v>126.5</v>
      </c>
      <c r="E2462">
        <v>127.125</v>
      </c>
      <c r="G2462">
        <v>127.125</v>
      </c>
      <c r="H2462">
        <v>10340</v>
      </c>
      <c r="I2462">
        <v>47825</v>
      </c>
      <c r="J2462">
        <f t="shared" si="114"/>
        <v>46.737132352941174</v>
      </c>
      <c r="K2462">
        <f t="shared" si="115"/>
        <v>1969</v>
      </c>
      <c r="L2462">
        <f t="shared" si="116"/>
        <v>4</v>
      </c>
    </row>
    <row r="2463" spans="1:12" x14ac:dyDescent="0.25">
      <c r="A2463" s="1">
        <v>25303</v>
      </c>
      <c r="B2463">
        <v>126.625</v>
      </c>
      <c r="C2463">
        <v>127.875</v>
      </c>
      <c r="D2463">
        <v>126.5</v>
      </c>
      <c r="E2463">
        <v>127.375</v>
      </c>
      <c r="G2463">
        <v>127.375</v>
      </c>
      <c r="H2463">
        <v>5015</v>
      </c>
      <c r="I2463">
        <v>47410</v>
      </c>
      <c r="J2463">
        <f t="shared" si="114"/>
        <v>46.829044117647058</v>
      </c>
      <c r="K2463">
        <f t="shared" si="115"/>
        <v>1969</v>
      </c>
      <c r="L2463">
        <f t="shared" si="116"/>
        <v>4</v>
      </c>
    </row>
    <row r="2464" spans="1:12" x14ac:dyDescent="0.25">
      <c r="A2464" s="1">
        <v>25304</v>
      </c>
      <c r="B2464">
        <v>127.5</v>
      </c>
      <c r="C2464">
        <v>128.25</v>
      </c>
      <c r="D2464">
        <v>126.5</v>
      </c>
      <c r="E2464">
        <v>128.25</v>
      </c>
      <c r="G2464">
        <v>128.25</v>
      </c>
      <c r="H2464">
        <v>8235</v>
      </c>
      <c r="I2464">
        <v>45975</v>
      </c>
      <c r="J2464">
        <f t="shared" si="114"/>
        <v>47.150735294117645</v>
      </c>
      <c r="K2464">
        <f t="shared" si="115"/>
        <v>1969</v>
      </c>
      <c r="L2464">
        <f t="shared" si="116"/>
        <v>4</v>
      </c>
    </row>
    <row r="2465" spans="1:12" x14ac:dyDescent="0.25">
      <c r="A2465" s="1">
        <v>25307</v>
      </c>
      <c r="B2465">
        <v>128.375</v>
      </c>
      <c r="C2465">
        <v>129.5</v>
      </c>
      <c r="D2465">
        <v>127.875</v>
      </c>
      <c r="E2465">
        <v>129.5</v>
      </c>
      <c r="G2465">
        <v>129.5</v>
      </c>
      <c r="H2465">
        <v>8285</v>
      </c>
      <c r="I2465">
        <v>46725</v>
      </c>
      <c r="J2465">
        <f t="shared" si="114"/>
        <v>47.610294117647058</v>
      </c>
      <c r="K2465">
        <f t="shared" si="115"/>
        <v>1969</v>
      </c>
      <c r="L2465">
        <f t="shared" si="116"/>
        <v>4</v>
      </c>
    </row>
    <row r="2466" spans="1:12" x14ac:dyDescent="0.25">
      <c r="A2466" s="1">
        <v>25308</v>
      </c>
      <c r="B2466">
        <v>129.375</v>
      </c>
      <c r="C2466">
        <v>130.5</v>
      </c>
      <c r="D2466">
        <v>128.75</v>
      </c>
      <c r="E2466">
        <v>130.5</v>
      </c>
      <c r="G2466">
        <v>130.5</v>
      </c>
      <c r="H2466">
        <v>13895</v>
      </c>
      <c r="I2466">
        <v>45065</v>
      </c>
      <c r="J2466">
        <f t="shared" si="114"/>
        <v>47.977941176470587</v>
      </c>
      <c r="K2466">
        <f t="shared" si="115"/>
        <v>1969</v>
      </c>
      <c r="L2466">
        <f t="shared" si="116"/>
        <v>4</v>
      </c>
    </row>
    <row r="2467" spans="1:12" x14ac:dyDescent="0.25">
      <c r="A2467" s="1">
        <v>25309</v>
      </c>
      <c r="B2467">
        <v>129.875</v>
      </c>
      <c r="C2467">
        <v>130.5</v>
      </c>
      <c r="D2467">
        <v>129.25</v>
      </c>
      <c r="E2467">
        <v>130</v>
      </c>
      <c r="G2467">
        <v>130</v>
      </c>
      <c r="H2467">
        <v>10085</v>
      </c>
      <c r="I2467">
        <v>44865</v>
      </c>
      <c r="J2467">
        <f t="shared" si="114"/>
        <v>47.794117647058826</v>
      </c>
      <c r="K2467">
        <f t="shared" si="115"/>
        <v>1969</v>
      </c>
      <c r="L2467">
        <f t="shared" si="116"/>
        <v>4</v>
      </c>
    </row>
    <row r="2468" spans="1:12" x14ac:dyDescent="0.25">
      <c r="A2468" s="1">
        <v>25310</v>
      </c>
      <c r="B2468">
        <v>130</v>
      </c>
      <c r="C2468">
        <v>130.125</v>
      </c>
      <c r="D2468">
        <v>128.875</v>
      </c>
      <c r="E2468">
        <v>129.5</v>
      </c>
      <c r="G2468">
        <v>129.5</v>
      </c>
      <c r="H2468">
        <v>6080</v>
      </c>
      <c r="I2468">
        <v>44355</v>
      </c>
      <c r="J2468">
        <f t="shared" si="114"/>
        <v>47.610294117647058</v>
      </c>
      <c r="K2468">
        <f t="shared" si="115"/>
        <v>1969</v>
      </c>
      <c r="L2468">
        <f t="shared" si="116"/>
        <v>4</v>
      </c>
    </row>
    <row r="2469" spans="1:12" x14ac:dyDescent="0.25">
      <c r="A2469" s="1">
        <v>25311</v>
      </c>
      <c r="B2469">
        <v>129.375</v>
      </c>
      <c r="C2469">
        <v>129.875</v>
      </c>
      <c r="D2469">
        <v>129</v>
      </c>
      <c r="E2469">
        <v>129.5</v>
      </c>
      <c r="G2469">
        <v>129.5</v>
      </c>
      <c r="H2469">
        <v>5205</v>
      </c>
      <c r="I2469">
        <v>43270</v>
      </c>
      <c r="J2469">
        <f t="shared" si="114"/>
        <v>47.610294117647058</v>
      </c>
      <c r="K2469">
        <f t="shared" si="115"/>
        <v>1969</v>
      </c>
      <c r="L2469">
        <f t="shared" si="116"/>
        <v>4</v>
      </c>
    </row>
    <row r="2470" spans="1:12" x14ac:dyDescent="0.25">
      <c r="A2470" s="1">
        <v>25314</v>
      </c>
      <c r="B2470">
        <v>129.375</v>
      </c>
      <c r="C2470">
        <v>130.375</v>
      </c>
      <c r="D2470">
        <v>129.25</v>
      </c>
      <c r="E2470">
        <v>130</v>
      </c>
      <c r="G2470">
        <v>130</v>
      </c>
      <c r="H2470">
        <v>8025</v>
      </c>
      <c r="I2470">
        <v>42640</v>
      </c>
      <c r="J2470">
        <f t="shared" si="114"/>
        <v>47.794117647058826</v>
      </c>
      <c r="K2470">
        <f t="shared" si="115"/>
        <v>1969</v>
      </c>
      <c r="L2470">
        <f t="shared" si="116"/>
        <v>4</v>
      </c>
    </row>
    <row r="2471" spans="1:12" x14ac:dyDescent="0.25">
      <c r="A2471" s="1">
        <v>25315</v>
      </c>
      <c r="B2471">
        <v>130.125</v>
      </c>
      <c r="C2471">
        <v>130.125</v>
      </c>
      <c r="D2471">
        <v>129.5</v>
      </c>
      <c r="E2471">
        <v>129.875</v>
      </c>
      <c r="G2471">
        <v>129.875</v>
      </c>
      <c r="H2471">
        <v>2150</v>
      </c>
      <c r="I2471">
        <v>41870</v>
      </c>
      <c r="J2471">
        <f t="shared" si="114"/>
        <v>47.748161764705884</v>
      </c>
      <c r="K2471">
        <f t="shared" si="115"/>
        <v>1969</v>
      </c>
      <c r="L2471">
        <f t="shared" si="116"/>
        <v>4</v>
      </c>
    </row>
    <row r="2472" spans="1:12" x14ac:dyDescent="0.25">
      <c r="A2472" s="1">
        <v>25316</v>
      </c>
      <c r="B2472">
        <v>129.75</v>
      </c>
      <c r="C2472">
        <v>130.25</v>
      </c>
      <c r="D2472">
        <v>129.625</v>
      </c>
      <c r="E2472">
        <v>129.625</v>
      </c>
      <c r="G2472">
        <v>129.625</v>
      </c>
      <c r="H2472">
        <v>4775</v>
      </c>
      <c r="I2472">
        <v>41000</v>
      </c>
      <c r="J2472">
        <f t="shared" si="114"/>
        <v>47.656249999999993</v>
      </c>
      <c r="K2472">
        <f t="shared" si="115"/>
        <v>1969</v>
      </c>
      <c r="L2472">
        <f t="shared" si="116"/>
        <v>4</v>
      </c>
    </row>
    <row r="2473" spans="1:12" x14ac:dyDescent="0.25">
      <c r="A2473" s="1">
        <v>25317</v>
      </c>
      <c r="B2473">
        <v>129.5</v>
      </c>
      <c r="C2473">
        <v>129.875</v>
      </c>
      <c r="D2473">
        <v>129.25</v>
      </c>
      <c r="E2473">
        <v>129.25</v>
      </c>
      <c r="G2473">
        <v>129.25</v>
      </c>
      <c r="H2473">
        <v>4845</v>
      </c>
      <c r="I2473">
        <v>40410</v>
      </c>
      <c r="J2473">
        <f t="shared" si="114"/>
        <v>47.518382352941174</v>
      </c>
      <c r="K2473">
        <f t="shared" si="115"/>
        <v>1969</v>
      </c>
      <c r="L2473">
        <f t="shared" si="116"/>
        <v>4</v>
      </c>
    </row>
    <row r="2474" spans="1:12" x14ac:dyDescent="0.25">
      <c r="A2474" s="1">
        <v>25318</v>
      </c>
      <c r="B2474">
        <v>129.75</v>
      </c>
      <c r="C2474">
        <v>132</v>
      </c>
      <c r="D2474">
        <v>128.5</v>
      </c>
      <c r="E2474">
        <v>131.875</v>
      </c>
      <c r="G2474">
        <v>131.875</v>
      </c>
      <c r="H2474">
        <v>12895</v>
      </c>
      <c r="I2474">
        <v>36130</v>
      </c>
      <c r="J2474">
        <f t="shared" si="114"/>
        <v>48.483455882352942</v>
      </c>
      <c r="K2474">
        <f t="shared" si="115"/>
        <v>1969</v>
      </c>
      <c r="L2474">
        <f t="shared" si="116"/>
        <v>4</v>
      </c>
    </row>
    <row r="2475" spans="1:12" x14ac:dyDescent="0.25">
      <c r="A2475" s="1">
        <v>25321</v>
      </c>
      <c r="B2475">
        <v>132</v>
      </c>
      <c r="C2475">
        <v>133.125</v>
      </c>
      <c r="D2475">
        <v>131.25</v>
      </c>
      <c r="E2475">
        <v>132.5</v>
      </c>
      <c r="G2475">
        <v>132.5</v>
      </c>
      <c r="H2475">
        <v>10110</v>
      </c>
      <c r="I2475">
        <v>32115</v>
      </c>
      <c r="J2475">
        <f t="shared" si="114"/>
        <v>48.713235294117645</v>
      </c>
      <c r="K2475">
        <f t="shared" si="115"/>
        <v>1969</v>
      </c>
      <c r="L2475">
        <f t="shared" si="116"/>
        <v>4</v>
      </c>
    </row>
    <row r="2476" spans="1:12" x14ac:dyDescent="0.25">
      <c r="A2476" s="1">
        <v>25322</v>
      </c>
      <c r="B2476">
        <v>131.75</v>
      </c>
      <c r="C2476">
        <v>131.75</v>
      </c>
      <c r="D2476">
        <v>129</v>
      </c>
      <c r="E2476">
        <v>129.25</v>
      </c>
      <c r="G2476">
        <v>129.25</v>
      </c>
      <c r="H2476">
        <v>11460</v>
      </c>
      <c r="I2476">
        <v>26810</v>
      </c>
      <c r="J2476">
        <f t="shared" si="114"/>
        <v>47.518382352941174</v>
      </c>
      <c r="K2476">
        <f t="shared" si="115"/>
        <v>1969</v>
      </c>
      <c r="L2476">
        <f t="shared" si="116"/>
        <v>4</v>
      </c>
    </row>
    <row r="2477" spans="1:12" x14ac:dyDescent="0.25">
      <c r="A2477" s="1">
        <v>25323</v>
      </c>
      <c r="B2477">
        <v>129.125</v>
      </c>
      <c r="C2477">
        <v>130</v>
      </c>
      <c r="D2477">
        <v>128.75</v>
      </c>
      <c r="E2477">
        <v>129.25</v>
      </c>
      <c r="G2477">
        <v>129.25</v>
      </c>
      <c r="H2477">
        <v>9305</v>
      </c>
      <c r="I2477">
        <v>22555</v>
      </c>
      <c r="J2477">
        <f t="shared" si="114"/>
        <v>47.518382352941174</v>
      </c>
      <c r="K2477">
        <f t="shared" si="115"/>
        <v>1969</v>
      </c>
      <c r="L2477">
        <f t="shared" si="116"/>
        <v>4</v>
      </c>
    </row>
    <row r="2478" spans="1:12" x14ac:dyDescent="0.25">
      <c r="A2478" s="1">
        <v>25324</v>
      </c>
      <c r="B2478">
        <v>129.25</v>
      </c>
      <c r="C2478">
        <v>129.75</v>
      </c>
      <c r="D2478">
        <v>128.5</v>
      </c>
      <c r="E2478">
        <v>128.625</v>
      </c>
      <c r="G2478">
        <v>128.625</v>
      </c>
      <c r="H2478">
        <v>5840</v>
      </c>
      <c r="I2478">
        <v>19575</v>
      </c>
      <c r="J2478">
        <f t="shared" si="114"/>
        <v>47.288602941176464</v>
      </c>
      <c r="K2478">
        <f t="shared" si="115"/>
        <v>1969</v>
      </c>
      <c r="L2478">
        <f t="shared" si="116"/>
        <v>5</v>
      </c>
    </row>
    <row r="2479" spans="1:12" x14ac:dyDescent="0.25">
      <c r="A2479" s="1">
        <v>25325</v>
      </c>
      <c r="B2479">
        <v>128.875</v>
      </c>
      <c r="C2479">
        <v>129.5</v>
      </c>
      <c r="D2479">
        <v>128.75</v>
      </c>
      <c r="E2479">
        <v>128.875</v>
      </c>
      <c r="G2479">
        <v>128.875</v>
      </c>
      <c r="H2479">
        <v>3620</v>
      </c>
      <c r="I2479">
        <v>18060</v>
      </c>
      <c r="J2479">
        <f t="shared" si="114"/>
        <v>47.380514705882355</v>
      </c>
      <c r="K2479">
        <f t="shared" si="115"/>
        <v>1969</v>
      </c>
      <c r="L2479">
        <f t="shared" si="116"/>
        <v>5</v>
      </c>
    </row>
    <row r="2480" spans="1:12" x14ac:dyDescent="0.25">
      <c r="A2480" s="1">
        <v>25328</v>
      </c>
      <c r="B2480">
        <v>129</v>
      </c>
      <c r="C2480">
        <v>130.875</v>
      </c>
      <c r="D2480">
        <v>128.875</v>
      </c>
      <c r="E2480">
        <v>130.75</v>
      </c>
      <c r="G2480">
        <v>130.75</v>
      </c>
      <c r="H2480">
        <v>5405</v>
      </c>
      <c r="I2480">
        <v>15710</v>
      </c>
      <c r="J2480">
        <f t="shared" si="114"/>
        <v>48.069852941176478</v>
      </c>
      <c r="K2480">
        <f t="shared" si="115"/>
        <v>1969</v>
      </c>
      <c r="L2480">
        <f t="shared" si="116"/>
        <v>5</v>
      </c>
    </row>
    <row r="2481" spans="1:12" x14ac:dyDescent="0.25">
      <c r="A2481" s="1">
        <v>25329</v>
      </c>
      <c r="B2481">
        <v>131.125</v>
      </c>
      <c r="C2481">
        <v>132</v>
      </c>
      <c r="D2481">
        <v>130.75</v>
      </c>
      <c r="E2481">
        <v>131</v>
      </c>
      <c r="G2481">
        <v>131</v>
      </c>
      <c r="H2481">
        <v>2985</v>
      </c>
      <c r="I2481">
        <v>14400</v>
      </c>
      <c r="J2481">
        <f t="shared" si="114"/>
        <v>48.161764705882355</v>
      </c>
      <c r="K2481">
        <f t="shared" si="115"/>
        <v>1969</v>
      </c>
      <c r="L2481">
        <f t="shared" si="116"/>
        <v>5</v>
      </c>
    </row>
    <row r="2482" spans="1:12" x14ac:dyDescent="0.25">
      <c r="A2482" s="1">
        <v>25330</v>
      </c>
      <c r="B2482">
        <v>130.625</v>
      </c>
      <c r="C2482">
        <v>131.75</v>
      </c>
      <c r="D2482">
        <v>130.5</v>
      </c>
      <c r="E2482">
        <v>131.75</v>
      </c>
      <c r="G2482">
        <v>131.75</v>
      </c>
      <c r="H2482">
        <v>1970</v>
      </c>
      <c r="I2482">
        <v>13135</v>
      </c>
      <c r="J2482">
        <f t="shared" si="114"/>
        <v>48.437499999999993</v>
      </c>
      <c r="K2482">
        <f t="shared" si="115"/>
        <v>1969</v>
      </c>
      <c r="L2482">
        <f t="shared" si="116"/>
        <v>5</v>
      </c>
    </row>
    <row r="2483" spans="1:12" x14ac:dyDescent="0.25">
      <c r="A2483" s="1">
        <v>25331</v>
      </c>
      <c r="B2483">
        <v>131.625</v>
      </c>
      <c r="C2483">
        <v>133</v>
      </c>
      <c r="D2483">
        <v>131.5</v>
      </c>
      <c r="E2483">
        <v>132.625</v>
      </c>
      <c r="G2483">
        <v>132.625</v>
      </c>
      <c r="H2483">
        <v>2955</v>
      </c>
      <c r="I2483">
        <v>12535</v>
      </c>
      <c r="J2483">
        <f t="shared" si="114"/>
        <v>48.759191176470587</v>
      </c>
      <c r="K2483">
        <f t="shared" si="115"/>
        <v>1969</v>
      </c>
      <c r="L2483">
        <f t="shared" si="116"/>
        <v>5</v>
      </c>
    </row>
    <row r="2484" spans="1:12" x14ac:dyDescent="0.25">
      <c r="A2484" s="1">
        <v>25332</v>
      </c>
      <c r="B2484">
        <v>132.125</v>
      </c>
      <c r="C2484">
        <v>133.375</v>
      </c>
      <c r="D2484">
        <v>132</v>
      </c>
      <c r="E2484">
        <v>132.75</v>
      </c>
      <c r="G2484">
        <v>132.75</v>
      </c>
      <c r="H2484">
        <v>2770</v>
      </c>
      <c r="I2484">
        <v>10890</v>
      </c>
      <c r="J2484">
        <f t="shared" si="114"/>
        <v>48.805147058823522</v>
      </c>
      <c r="K2484">
        <f t="shared" si="115"/>
        <v>1969</v>
      </c>
      <c r="L2484">
        <f t="shared" si="116"/>
        <v>5</v>
      </c>
    </row>
    <row r="2485" spans="1:12" x14ac:dyDescent="0.25">
      <c r="A2485" s="1">
        <v>25335</v>
      </c>
      <c r="B2485">
        <v>132.25</v>
      </c>
      <c r="C2485">
        <v>133.625</v>
      </c>
      <c r="D2485">
        <v>131.5</v>
      </c>
      <c r="E2485">
        <v>131.625</v>
      </c>
      <c r="G2485">
        <v>131.625</v>
      </c>
      <c r="H2485">
        <v>3075</v>
      </c>
      <c r="I2485">
        <v>9785</v>
      </c>
      <c r="J2485">
        <f t="shared" si="114"/>
        <v>48.391544117647058</v>
      </c>
      <c r="K2485">
        <f t="shared" si="115"/>
        <v>1969</v>
      </c>
      <c r="L2485">
        <f t="shared" si="116"/>
        <v>5</v>
      </c>
    </row>
    <row r="2486" spans="1:12" x14ac:dyDescent="0.25">
      <c r="A2486" s="1">
        <v>25336</v>
      </c>
      <c r="B2486">
        <v>131.75</v>
      </c>
      <c r="C2486">
        <v>132.75</v>
      </c>
      <c r="D2486">
        <v>131.25</v>
      </c>
      <c r="E2486">
        <v>132.5</v>
      </c>
      <c r="G2486">
        <v>132.5</v>
      </c>
      <c r="H2486">
        <v>1305</v>
      </c>
      <c r="I2486">
        <v>9350</v>
      </c>
      <c r="J2486">
        <f t="shared" si="114"/>
        <v>48.713235294117645</v>
      </c>
      <c r="K2486">
        <f t="shared" si="115"/>
        <v>1969</v>
      </c>
      <c r="L2486">
        <f t="shared" si="116"/>
        <v>5</v>
      </c>
    </row>
    <row r="2487" spans="1:12" x14ac:dyDescent="0.25">
      <c r="A2487" s="1">
        <v>25337</v>
      </c>
      <c r="B2487">
        <v>132.5</v>
      </c>
      <c r="C2487">
        <v>132.75</v>
      </c>
      <c r="D2487">
        <v>131.875</v>
      </c>
      <c r="E2487">
        <v>132.5</v>
      </c>
      <c r="G2487">
        <v>132.5</v>
      </c>
      <c r="H2487">
        <v>1320</v>
      </c>
      <c r="I2487">
        <v>8915</v>
      </c>
      <c r="J2487">
        <f t="shared" si="114"/>
        <v>48.713235294117645</v>
      </c>
      <c r="K2487">
        <f t="shared" si="115"/>
        <v>1969</v>
      </c>
      <c r="L2487">
        <f t="shared" si="116"/>
        <v>5</v>
      </c>
    </row>
    <row r="2488" spans="1:12" x14ac:dyDescent="0.25">
      <c r="A2488" s="1">
        <v>25338</v>
      </c>
      <c r="B2488">
        <v>132.375</v>
      </c>
      <c r="C2488">
        <v>132.5</v>
      </c>
      <c r="D2488">
        <v>131.625</v>
      </c>
      <c r="E2488">
        <v>132.25</v>
      </c>
      <c r="G2488">
        <v>132.25</v>
      </c>
      <c r="H2488">
        <v>1110</v>
      </c>
      <c r="I2488">
        <v>8505</v>
      </c>
      <c r="J2488">
        <f t="shared" si="114"/>
        <v>48.621323529411768</v>
      </c>
      <c r="K2488">
        <f t="shared" si="115"/>
        <v>1969</v>
      </c>
      <c r="L2488">
        <f t="shared" si="116"/>
        <v>5</v>
      </c>
    </row>
    <row r="2489" spans="1:12" x14ac:dyDescent="0.25">
      <c r="A2489" s="1">
        <v>25339</v>
      </c>
      <c r="B2489">
        <v>132.125</v>
      </c>
      <c r="C2489">
        <v>133.375</v>
      </c>
      <c r="D2489">
        <v>132.125</v>
      </c>
      <c r="E2489">
        <v>132.75</v>
      </c>
      <c r="G2489">
        <v>132.75</v>
      </c>
      <c r="H2489">
        <v>3390</v>
      </c>
      <c r="I2489">
        <v>7225</v>
      </c>
      <c r="J2489">
        <f t="shared" si="114"/>
        <v>48.805147058823522</v>
      </c>
      <c r="K2489">
        <f t="shared" si="115"/>
        <v>1969</v>
      </c>
      <c r="L2489">
        <f t="shared" si="116"/>
        <v>5</v>
      </c>
    </row>
    <row r="2490" spans="1:12" x14ac:dyDescent="0.25">
      <c r="A2490" s="1">
        <v>25342</v>
      </c>
      <c r="B2490">
        <v>133</v>
      </c>
      <c r="C2490">
        <v>134.125</v>
      </c>
      <c r="D2490">
        <v>132.875</v>
      </c>
      <c r="E2490">
        <v>133.75</v>
      </c>
      <c r="G2490">
        <v>133.75</v>
      </c>
      <c r="H2490">
        <v>4995</v>
      </c>
      <c r="I2490">
        <v>4800</v>
      </c>
      <c r="J2490">
        <f t="shared" si="114"/>
        <v>49.172794117647058</v>
      </c>
      <c r="K2490">
        <f t="shared" si="115"/>
        <v>1969</v>
      </c>
      <c r="L2490">
        <f t="shared" si="116"/>
        <v>5</v>
      </c>
    </row>
    <row r="2491" spans="1:12" x14ac:dyDescent="0.25">
      <c r="A2491" s="1">
        <v>25343</v>
      </c>
      <c r="B2491">
        <v>133.375</v>
      </c>
      <c r="C2491">
        <v>135</v>
      </c>
      <c r="D2491">
        <v>131.25</v>
      </c>
      <c r="E2491">
        <v>135</v>
      </c>
      <c r="G2491">
        <v>135</v>
      </c>
      <c r="H2491">
        <v>8965</v>
      </c>
      <c r="I2491">
        <v>2655</v>
      </c>
      <c r="J2491">
        <f t="shared" si="114"/>
        <v>49.632352941176471</v>
      </c>
      <c r="K2491">
        <f t="shared" si="115"/>
        <v>1969</v>
      </c>
      <c r="L2491">
        <f t="shared" si="116"/>
        <v>5</v>
      </c>
    </row>
    <row r="2492" spans="1:12" x14ac:dyDescent="0.25">
      <c r="A2492" s="1">
        <v>25344</v>
      </c>
      <c r="B2492">
        <v>133.625</v>
      </c>
      <c r="C2492">
        <v>134.875</v>
      </c>
      <c r="D2492">
        <v>133.5</v>
      </c>
      <c r="E2492">
        <v>134.375</v>
      </c>
      <c r="G2492">
        <v>134.375</v>
      </c>
      <c r="H2492">
        <v>5575</v>
      </c>
      <c r="I2492">
        <v>43055</v>
      </c>
      <c r="J2492">
        <f t="shared" si="114"/>
        <v>49.402573529411768</v>
      </c>
      <c r="K2492">
        <f t="shared" si="115"/>
        <v>1969</v>
      </c>
      <c r="L2492">
        <f t="shared" si="116"/>
        <v>5</v>
      </c>
    </row>
    <row r="2493" spans="1:12" x14ac:dyDescent="0.25">
      <c r="A2493" s="1">
        <v>25345</v>
      </c>
      <c r="B2493">
        <v>134.25</v>
      </c>
      <c r="C2493">
        <v>134.375</v>
      </c>
      <c r="D2493">
        <v>132.625</v>
      </c>
      <c r="E2493">
        <v>132.75</v>
      </c>
      <c r="G2493">
        <v>132.75</v>
      </c>
      <c r="H2493">
        <v>6790</v>
      </c>
      <c r="I2493">
        <v>42515</v>
      </c>
      <c r="J2493">
        <f t="shared" si="114"/>
        <v>48.805147058823522</v>
      </c>
      <c r="K2493">
        <f t="shared" si="115"/>
        <v>1969</v>
      </c>
      <c r="L2493">
        <f t="shared" si="116"/>
        <v>5</v>
      </c>
    </row>
    <row r="2494" spans="1:12" x14ac:dyDescent="0.25">
      <c r="A2494" s="1">
        <v>25346</v>
      </c>
      <c r="B2494">
        <v>132.125</v>
      </c>
      <c r="C2494">
        <v>132.125</v>
      </c>
      <c r="D2494">
        <v>131.375</v>
      </c>
      <c r="E2494">
        <v>131.5</v>
      </c>
      <c r="G2494">
        <v>131.5</v>
      </c>
      <c r="H2494">
        <v>7800</v>
      </c>
      <c r="I2494">
        <v>41160</v>
      </c>
      <c r="J2494">
        <f t="shared" si="114"/>
        <v>48.345588235294116</v>
      </c>
      <c r="K2494">
        <f t="shared" si="115"/>
        <v>1969</v>
      </c>
      <c r="L2494">
        <f t="shared" si="116"/>
        <v>5</v>
      </c>
    </row>
    <row r="2495" spans="1:12" x14ac:dyDescent="0.25">
      <c r="A2495" s="1">
        <v>25349</v>
      </c>
      <c r="B2495">
        <v>130.5</v>
      </c>
      <c r="C2495">
        <v>130.5</v>
      </c>
      <c r="D2495">
        <v>128.5</v>
      </c>
      <c r="E2495">
        <v>128.75</v>
      </c>
      <c r="G2495">
        <v>128.75</v>
      </c>
      <c r="H2495">
        <v>9745</v>
      </c>
      <c r="I2495">
        <v>38405</v>
      </c>
      <c r="J2495">
        <f t="shared" si="114"/>
        <v>47.334558823529413</v>
      </c>
      <c r="K2495">
        <f t="shared" si="115"/>
        <v>1969</v>
      </c>
      <c r="L2495">
        <f t="shared" si="116"/>
        <v>5</v>
      </c>
    </row>
    <row r="2496" spans="1:12" x14ac:dyDescent="0.25">
      <c r="A2496" s="1">
        <v>25350</v>
      </c>
      <c r="B2496">
        <v>129</v>
      </c>
      <c r="C2496">
        <v>129.75</v>
      </c>
      <c r="D2496">
        <v>128.5</v>
      </c>
      <c r="E2496">
        <v>129.625</v>
      </c>
      <c r="G2496">
        <v>129.625</v>
      </c>
      <c r="H2496">
        <v>5430</v>
      </c>
      <c r="I2496">
        <v>38765</v>
      </c>
      <c r="J2496">
        <f t="shared" si="114"/>
        <v>47.656249999999993</v>
      </c>
      <c r="K2496">
        <f t="shared" si="115"/>
        <v>1969</v>
      </c>
      <c r="L2496">
        <f t="shared" si="116"/>
        <v>5</v>
      </c>
    </row>
    <row r="2497" spans="1:12" x14ac:dyDescent="0.25">
      <c r="A2497" s="1">
        <v>25351</v>
      </c>
      <c r="B2497">
        <v>129.125</v>
      </c>
      <c r="C2497">
        <v>129.375</v>
      </c>
      <c r="D2497">
        <v>128.5</v>
      </c>
      <c r="E2497">
        <v>129</v>
      </c>
      <c r="G2497">
        <v>129</v>
      </c>
      <c r="H2497">
        <v>4945</v>
      </c>
      <c r="I2497">
        <v>39180</v>
      </c>
      <c r="J2497">
        <f t="shared" si="114"/>
        <v>47.426470588235297</v>
      </c>
      <c r="K2497">
        <f t="shared" si="115"/>
        <v>1969</v>
      </c>
      <c r="L2497">
        <f t="shared" si="116"/>
        <v>5</v>
      </c>
    </row>
    <row r="2498" spans="1:12" x14ac:dyDescent="0.25">
      <c r="A2498" s="1">
        <v>25352</v>
      </c>
      <c r="B2498">
        <v>129</v>
      </c>
      <c r="C2498">
        <v>129</v>
      </c>
      <c r="D2498">
        <v>127.75</v>
      </c>
      <c r="E2498">
        <v>128.125</v>
      </c>
      <c r="G2498">
        <v>128.125</v>
      </c>
      <c r="H2498">
        <v>7475</v>
      </c>
      <c r="I2498">
        <v>38085</v>
      </c>
      <c r="J2498">
        <f t="shared" ref="J2498:J2561" si="117">G2498/100*5000/136</f>
        <v>47.104779411764703</v>
      </c>
      <c r="K2498">
        <f t="shared" ref="K2498:K2561" si="118">YEAR(A2498)</f>
        <v>1969</v>
      </c>
      <c r="L2498">
        <f t="shared" ref="L2498:L2561" si="119">MONTH(A2498)</f>
        <v>5</v>
      </c>
    </row>
    <row r="2499" spans="1:12" x14ac:dyDescent="0.25">
      <c r="A2499" s="1">
        <v>25356</v>
      </c>
      <c r="B2499">
        <v>128.125</v>
      </c>
      <c r="C2499">
        <v>128.5</v>
      </c>
      <c r="D2499">
        <v>127.875</v>
      </c>
      <c r="E2499">
        <v>128.5</v>
      </c>
      <c r="G2499">
        <v>128.5</v>
      </c>
      <c r="H2499">
        <v>4235</v>
      </c>
      <c r="I2499">
        <v>38200</v>
      </c>
      <c r="J2499">
        <f t="shared" si="117"/>
        <v>47.242647058823529</v>
      </c>
      <c r="K2499">
        <f t="shared" si="118"/>
        <v>1969</v>
      </c>
      <c r="L2499">
        <f t="shared" si="119"/>
        <v>6</v>
      </c>
    </row>
    <row r="2500" spans="1:12" x14ac:dyDescent="0.25">
      <c r="A2500" s="1">
        <v>25357</v>
      </c>
      <c r="B2500">
        <v>128.5</v>
      </c>
      <c r="C2500">
        <v>129.625</v>
      </c>
      <c r="D2500">
        <v>128.5</v>
      </c>
      <c r="E2500">
        <v>129</v>
      </c>
      <c r="G2500">
        <v>129</v>
      </c>
      <c r="H2500">
        <v>4855</v>
      </c>
      <c r="I2500">
        <v>38990</v>
      </c>
      <c r="J2500">
        <f t="shared" si="117"/>
        <v>47.426470588235297</v>
      </c>
      <c r="K2500">
        <f t="shared" si="118"/>
        <v>1969</v>
      </c>
      <c r="L2500">
        <f t="shared" si="119"/>
        <v>6</v>
      </c>
    </row>
    <row r="2501" spans="1:12" x14ac:dyDescent="0.25">
      <c r="A2501" s="1">
        <v>25358</v>
      </c>
      <c r="B2501">
        <v>128.75</v>
      </c>
      <c r="C2501">
        <v>130.25</v>
      </c>
      <c r="D2501">
        <v>128.625</v>
      </c>
      <c r="E2501">
        <v>130.125</v>
      </c>
      <c r="G2501">
        <v>130.125</v>
      </c>
      <c r="H2501">
        <v>4480</v>
      </c>
      <c r="I2501">
        <v>38565</v>
      </c>
      <c r="J2501">
        <f t="shared" si="117"/>
        <v>47.840073529411768</v>
      </c>
      <c r="K2501">
        <f t="shared" si="118"/>
        <v>1969</v>
      </c>
      <c r="L2501">
        <f t="shared" si="119"/>
        <v>6</v>
      </c>
    </row>
    <row r="2502" spans="1:12" x14ac:dyDescent="0.25">
      <c r="A2502" s="1">
        <v>25359</v>
      </c>
      <c r="B2502">
        <v>130.125</v>
      </c>
      <c r="C2502">
        <v>131.625</v>
      </c>
      <c r="D2502">
        <v>129.875</v>
      </c>
      <c r="E2502">
        <v>130.875</v>
      </c>
      <c r="G2502">
        <v>130.875</v>
      </c>
      <c r="H2502">
        <v>8740</v>
      </c>
      <c r="I2502">
        <v>37610</v>
      </c>
      <c r="J2502">
        <f t="shared" si="117"/>
        <v>48.115808823529413</v>
      </c>
      <c r="K2502">
        <f t="shared" si="118"/>
        <v>1969</v>
      </c>
      <c r="L2502">
        <f t="shared" si="119"/>
        <v>6</v>
      </c>
    </row>
    <row r="2503" spans="1:12" x14ac:dyDescent="0.25">
      <c r="A2503" s="1">
        <v>25360</v>
      </c>
      <c r="B2503">
        <v>130.5</v>
      </c>
      <c r="C2503">
        <v>130.625</v>
      </c>
      <c r="D2503">
        <v>129.375</v>
      </c>
      <c r="E2503">
        <v>129.75</v>
      </c>
      <c r="G2503">
        <v>129.75</v>
      </c>
      <c r="H2503">
        <v>4120</v>
      </c>
      <c r="I2503">
        <v>37480</v>
      </c>
      <c r="J2503">
        <f t="shared" si="117"/>
        <v>47.702205882352949</v>
      </c>
      <c r="K2503">
        <f t="shared" si="118"/>
        <v>1969</v>
      </c>
      <c r="L2503">
        <f t="shared" si="119"/>
        <v>6</v>
      </c>
    </row>
    <row r="2504" spans="1:12" x14ac:dyDescent="0.25">
      <c r="A2504" s="1">
        <v>25363</v>
      </c>
      <c r="B2504">
        <v>129.5</v>
      </c>
      <c r="C2504">
        <v>130.25</v>
      </c>
      <c r="D2504">
        <v>129.375</v>
      </c>
      <c r="E2504">
        <v>129.875</v>
      </c>
      <c r="G2504">
        <v>129.875</v>
      </c>
      <c r="H2504">
        <v>5045</v>
      </c>
      <c r="I2504">
        <v>36510</v>
      </c>
      <c r="J2504">
        <f t="shared" si="117"/>
        <v>47.748161764705884</v>
      </c>
      <c r="K2504">
        <f t="shared" si="118"/>
        <v>1969</v>
      </c>
      <c r="L2504">
        <f t="shared" si="119"/>
        <v>6</v>
      </c>
    </row>
    <row r="2505" spans="1:12" x14ac:dyDescent="0.25">
      <c r="A2505" s="1">
        <v>25364</v>
      </c>
      <c r="B2505">
        <v>129.625</v>
      </c>
      <c r="C2505">
        <v>130.25</v>
      </c>
      <c r="D2505">
        <v>128.25</v>
      </c>
      <c r="E2505">
        <v>128.25</v>
      </c>
      <c r="G2505">
        <v>128.25</v>
      </c>
      <c r="H2505">
        <v>7225</v>
      </c>
      <c r="I2505">
        <v>34350</v>
      </c>
      <c r="J2505">
        <f t="shared" si="117"/>
        <v>47.150735294117645</v>
      </c>
      <c r="K2505">
        <f t="shared" si="118"/>
        <v>1969</v>
      </c>
      <c r="L2505">
        <f t="shared" si="119"/>
        <v>6</v>
      </c>
    </row>
    <row r="2506" spans="1:12" x14ac:dyDescent="0.25">
      <c r="A2506" s="1">
        <v>25365</v>
      </c>
      <c r="B2506">
        <v>127.875</v>
      </c>
      <c r="C2506">
        <v>129</v>
      </c>
      <c r="D2506">
        <v>127.625</v>
      </c>
      <c r="E2506">
        <v>129</v>
      </c>
      <c r="G2506">
        <v>129</v>
      </c>
      <c r="H2506">
        <v>5820</v>
      </c>
      <c r="I2506">
        <v>33815</v>
      </c>
      <c r="J2506">
        <f t="shared" si="117"/>
        <v>47.426470588235297</v>
      </c>
      <c r="K2506">
        <f t="shared" si="118"/>
        <v>1969</v>
      </c>
      <c r="L2506">
        <f t="shared" si="119"/>
        <v>6</v>
      </c>
    </row>
    <row r="2507" spans="1:12" x14ac:dyDescent="0.25">
      <c r="A2507" s="1">
        <v>25366</v>
      </c>
      <c r="B2507">
        <v>128.75</v>
      </c>
      <c r="C2507">
        <v>128.875</v>
      </c>
      <c r="D2507">
        <v>127.5</v>
      </c>
      <c r="E2507">
        <v>127.875</v>
      </c>
      <c r="G2507">
        <v>127.875</v>
      </c>
      <c r="H2507">
        <v>6085</v>
      </c>
      <c r="I2507">
        <v>32510</v>
      </c>
      <c r="J2507">
        <f t="shared" si="117"/>
        <v>47.012867647058826</v>
      </c>
      <c r="K2507">
        <f t="shared" si="118"/>
        <v>1969</v>
      </c>
      <c r="L2507">
        <f t="shared" si="119"/>
        <v>6</v>
      </c>
    </row>
    <row r="2508" spans="1:12" x14ac:dyDescent="0.25">
      <c r="A2508" s="1">
        <v>25367</v>
      </c>
      <c r="B2508">
        <v>127.5</v>
      </c>
      <c r="C2508">
        <v>127.875</v>
      </c>
      <c r="D2508">
        <v>126.625</v>
      </c>
      <c r="E2508">
        <v>127.375</v>
      </c>
      <c r="G2508">
        <v>127.375</v>
      </c>
      <c r="H2508">
        <v>6605</v>
      </c>
      <c r="I2508">
        <v>30050</v>
      </c>
      <c r="J2508">
        <f t="shared" si="117"/>
        <v>46.829044117647058</v>
      </c>
      <c r="K2508">
        <f t="shared" si="118"/>
        <v>1969</v>
      </c>
      <c r="L2508">
        <f t="shared" si="119"/>
        <v>6</v>
      </c>
    </row>
    <row r="2509" spans="1:12" x14ac:dyDescent="0.25">
      <c r="A2509" s="1">
        <v>25370</v>
      </c>
      <c r="B2509">
        <v>126.875</v>
      </c>
      <c r="C2509">
        <v>127.625</v>
      </c>
      <c r="D2509">
        <v>126</v>
      </c>
      <c r="E2509">
        <v>126.125</v>
      </c>
      <c r="G2509">
        <v>126.125</v>
      </c>
      <c r="H2509">
        <v>3740</v>
      </c>
      <c r="I2509">
        <v>28675</v>
      </c>
      <c r="J2509">
        <f t="shared" si="117"/>
        <v>46.369485294117645</v>
      </c>
      <c r="K2509">
        <f t="shared" si="118"/>
        <v>1969</v>
      </c>
      <c r="L2509">
        <f t="shared" si="119"/>
        <v>6</v>
      </c>
    </row>
    <row r="2510" spans="1:12" x14ac:dyDescent="0.25">
      <c r="A2510" s="1">
        <v>25371</v>
      </c>
      <c r="B2510">
        <v>126.375</v>
      </c>
      <c r="C2510">
        <v>126.5</v>
      </c>
      <c r="D2510">
        <v>125.25</v>
      </c>
      <c r="E2510">
        <v>126.125</v>
      </c>
      <c r="G2510">
        <v>126.125</v>
      </c>
      <c r="H2510">
        <v>4145</v>
      </c>
      <c r="I2510">
        <v>28380</v>
      </c>
      <c r="J2510">
        <f t="shared" si="117"/>
        <v>46.369485294117645</v>
      </c>
      <c r="K2510">
        <f t="shared" si="118"/>
        <v>1969</v>
      </c>
      <c r="L2510">
        <f t="shared" si="119"/>
        <v>6</v>
      </c>
    </row>
    <row r="2511" spans="1:12" x14ac:dyDescent="0.25">
      <c r="A2511" s="1">
        <v>25372</v>
      </c>
      <c r="B2511">
        <v>126.125</v>
      </c>
      <c r="C2511">
        <v>126.75</v>
      </c>
      <c r="D2511">
        <v>125.875</v>
      </c>
      <c r="E2511">
        <v>126.25</v>
      </c>
      <c r="G2511">
        <v>126.25</v>
      </c>
      <c r="H2511">
        <v>3450</v>
      </c>
      <c r="I2511">
        <v>27320</v>
      </c>
      <c r="J2511">
        <f t="shared" si="117"/>
        <v>46.415441176470587</v>
      </c>
      <c r="K2511">
        <f t="shared" si="118"/>
        <v>1969</v>
      </c>
      <c r="L2511">
        <f t="shared" si="119"/>
        <v>6</v>
      </c>
    </row>
    <row r="2512" spans="1:12" x14ac:dyDescent="0.25">
      <c r="A2512" s="1">
        <v>25373</v>
      </c>
      <c r="B2512">
        <v>126.125</v>
      </c>
      <c r="C2512">
        <v>126.125</v>
      </c>
      <c r="D2512">
        <v>125.75</v>
      </c>
      <c r="E2512">
        <v>125.75</v>
      </c>
      <c r="G2512">
        <v>125.75</v>
      </c>
      <c r="H2512">
        <v>3585</v>
      </c>
      <c r="I2512">
        <v>26220</v>
      </c>
      <c r="J2512">
        <f t="shared" si="117"/>
        <v>46.231617647058826</v>
      </c>
      <c r="K2512">
        <f t="shared" si="118"/>
        <v>1969</v>
      </c>
      <c r="L2512">
        <f t="shared" si="119"/>
        <v>6</v>
      </c>
    </row>
    <row r="2513" spans="1:12" x14ac:dyDescent="0.25">
      <c r="A2513" s="1">
        <v>25374</v>
      </c>
      <c r="B2513">
        <v>125.75</v>
      </c>
      <c r="C2513">
        <v>128</v>
      </c>
      <c r="D2513">
        <v>125.75</v>
      </c>
      <c r="E2513">
        <v>127.75</v>
      </c>
      <c r="G2513">
        <v>127.75</v>
      </c>
      <c r="H2513">
        <v>4650</v>
      </c>
      <c r="I2513">
        <v>25350</v>
      </c>
      <c r="J2513">
        <f t="shared" si="117"/>
        <v>46.966911764705884</v>
      </c>
      <c r="K2513">
        <f t="shared" si="118"/>
        <v>1969</v>
      </c>
      <c r="L2513">
        <f t="shared" si="119"/>
        <v>6</v>
      </c>
    </row>
    <row r="2514" spans="1:12" x14ac:dyDescent="0.25">
      <c r="A2514" s="1">
        <v>25377</v>
      </c>
      <c r="B2514">
        <v>129</v>
      </c>
      <c r="C2514">
        <v>129.75</v>
      </c>
      <c r="D2514">
        <v>128.375</v>
      </c>
      <c r="E2514">
        <v>129.625</v>
      </c>
      <c r="G2514">
        <v>129.625</v>
      </c>
      <c r="H2514">
        <v>4175</v>
      </c>
      <c r="I2514">
        <v>24505</v>
      </c>
      <c r="J2514">
        <f t="shared" si="117"/>
        <v>47.656249999999993</v>
      </c>
      <c r="K2514">
        <f t="shared" si="118"/>
        <v>1969</v>
      </c>
      <c r="L2514">
        <f t="shared" si="119"/>
        <v>6</v>
      </c>
    </row>
    <row r="2515" spans="1:12" x14ac:dyDescent="0.25">
      <c r="A2515" s="1">
        <v>25378</v>
      </c>
      <c r="B2515">
        <v>129.875</v>
      </c>
      <c r="C2515">
        <v>129.875</v>
      </c>
      <c r="D2515">
        <v>128.5</v>
      </c>
      <c r="E2515">
        <v>129.125</v>
      </c>
      <c r="G2515">
        <v>129.125</v>
      </c>
      <c r="H2515">
        <v>2940</v>
      </c>
      <c r="I2515">
        <v>24605</v>
      </c>
      <c r="J2515">
        <f t="shared" si="117"/>
        <v>47.472426470588232</v>
      </c>
      <c r="K2515">
        <f t="shared" si="118"/>
        <v>1969</v>
      </c>
      <c r="L2515">
        <f t="shared" si="119"/>
        <v>6</v>
      </c>
    </row>
    <row r="2516" spans="1:12" x14ac:dyDescent="0.25">
      <c r="A2516" s="1">
        <v>25379</v>
      </c>
      <c r="B2516">
        <v>128.625</v>
      </c>
      <c r="C2516">
        <v>130</v>
      </c>
      <c r="D2516">
        <v>128.125</v>
      </c>
      <c r="E2516">
        <v>129.875</v>
      </c>
      <c r="G2516">
        <v>129.875</v>
      </c>
      <c r="H2516">
        <v>3240</v>
      </c>
      <c r="I2516">
        <v>23330</v>
      </c>
      <c r="J2516">
        <f t="shared" si="117"/>
        <v>47.748161764705884</v>
      </c>
      <c r="K2516">
        <f t="shared" si="118"/>
        <v>1969</v>
      </c>
      <c r="L2516">
        <f t="shared" si="119"/>
        <v>6</v>
      </c>
    </row>
    <row r="2517" spans="1:12" x14ac:dyDescent="0.25">
      <c r="A2517" s="1">
        <v>25380</v>
      </c>
      <c r="B2517">
        <v>129.75</v>
      </c>
      <c r="C2517">
        <v>129.875</v>
      </c>
      <c r="D2517">
        <v>127.25</v>
      </c>
      <c r="E2517">
        <v>127.5</v>
      </c>
      <c r="G2517">
        <v>127.5</v>
      </c>
      <c r="H2517">
        <v>4380</v>
      </c>
      <c r="I2517">
        <v>22940</v>
      </c>
      <c r="J2517">
        <f t="shared" si="117"/>
        <v>46.875</v>
      </c>
      <c r="K2517">
        <f t="shared" si="118"/>
        <v>1969</v>
      </c>
      <c r="L2517">
        <f t="shared" si="119"/>
        <v>6</v>
      </c>
    </row>
    <row r="2518" spans="1:12" x14ac:dyDescent="0.25">
      <c r="A2518" s="1">
        <v>25381</v>
      </c>
      <c r="B2518">
        <v>126.75</v>
      </c>
      <c r="C2518">
        <v>126.875</v>
      </c>
      <c r="D2518">
        <v>125.875</v>
      </c>
      <c r="E2518">
        <v>126.375</v>
      </c>
      <c r="G2518">
        <v>126.375</v>
      </c>
      <c r="H2518">
        <v>5310</v>
      </c>
      <c r="I2518">
        <v>21835</v>
      </c>
      <c r="J2518">
        <f t="shared" si="117"/>
        <v>46.461397058823529</v>
      </c>
      <c r="K2518">
        <f t="shared" si="118"/>
        <v>1969</v>
      </c>
      <c r="L2518">
        <f t="shared" si="119"/>
        <v>6</v>
      </c>
    </row>
    <row r="2519" spans="1:12" x14ac:dyDescent="0.25">
      <c r="A2519" s="1">
        <v>25384</v>
      </c>
      <c r="B2519">
        <v>126.125</v>
      </c>
      <c r="C2519">
        <v>126.625</v>
      </c>
      <c r="D2519">
        <v>124.5</v>
      </c>
      <c r="E2519">
        <v>124.875</v>
      </c>
      <c r="G2519">
        <v>124.875</v>
      </c>
      <c r="H2519">
        <v>8015</v>
      </c>
      <c r="I2519">
        <v>17365</v>
      </c>
      <c r="J2519">
        <f t="shared" si="117"/>
        <v>45.909926470588232</v>
      </c>
      <c r="K2519">
        <f t="shared" si="118"/>
        <v>1969</v>
      </c>
      <c r="L2519">
        <f t="shared" si="119"/>
        <v>6</v>
      </c>
    </row>
    <row r="2520" spans="1:12" x14ac:dyDescent="0.25">
      <c r="A2520" s="1">
        <v>25385</v>
      </c>
      <c r="B2520">
        <v>124.75</v>
      </c>
      <c r="C2520">
        <v>125.75</v>
      </c>
      <c r="D2520">
        <v>124.75</v>
      </c>
      <c r="E2520">
        <v>124.875</v>
      </c>
      <c r="G2520">
        <v>124.875</v>
      </c>
      <c r="H2520">
        <v>5390</v>
      </c>
      <c r="I2520">
        <v>14395</v>
      </c>
      <c r="J2520">
        <f t="shared" si="117"/>
        <v>45.909926470588232</v>
      </c>
      <c r="K2520">
        <f t="shared" si="118"/>
        <v>1969</v>
      </c>
      <c r="L2520">
        <f t="shared" si="119"/>
        <v>7</v>
      </c>
    </row>
    <row r="2521" spans="1:12" x14ac:dyDescent="0.25">
      <c r="A2521" s="1">
        <v>25386</v>
      </c>
      <c r="B2521">
        <v>124.5</v>
      </c>
      <c r="C2521">
        <v>126.25</v>
      </c>
      <c r="D2521">
        <v>124.5</v>
      </c>
      <c r="E2521">
        <v>125.75</v>
      </c>
      <c r="G2521">
        <v>125.75</v>
      </c>
      <c r="H2521">
        <v>6255</v>
      </c>
      <c r="I2521">
        <v>11765</v>
      </c>
      <c r="J2521">
        <f t="shared" si="117"/>
        <v>46.231617647058826</v>
      </c>
      <c r="K2521">
        <f t="shared" si="118"/>
        <v>1969</v>
      </c>
      <c r="L2521">
        <f t="shared" si="119"/>
        <v>7</v>
      </c>
    </row>
    <row r="2522" spans="1:12" x14ac:dyDescent="0.25">
      <c r="A2522" s="1">
        <v>25387</v>
      </c>
      <c r="B2522">
        <v>125.25</v>
      </c>
      <c r="C2522">
        <v>126.5</v>
      </c>
      <c r="D2522">
        <v>125.125</v>
      </c>
      <c r="E2522">
        <v>126</v>
      </c>
      <c r="G2522">
        <v>126</v>
      </c>
      <c r="H2522">
        <v>2830</v>
      </c>
      <c r="I2522">
        <v>10060</v>
      </c>
      <c r="J2522">
        <f t="shared" si="117"/>
        <v>46.323529411764703</v>
      </c>
      <c r="K2522">
        <f t="shared" si="118"/>
        <v>1969</v>
      </c>
      <c r="L2522">
        <f t="shared" si="119"/>
        <v>7</v>
      </c>
    </row>
    <row r="2523" spans="1:12" x14ac:dyDescent="0.25">
      <c r="A2523" s="1">
        <v>25391</v>
      </c>
      <c r="B2523">
        <v>127.25</v>
      </c>
      <c r="C2523">
        <v>128.25</v>
      </c>
      <c r="D2523">
        <v>127</v>
      </c>
      <c r="E2523">
        <v>128</v>
      </c>
      <c r="G2523">
        <v>128</v>
      </c>
      <c r="H2523">
        <v>3985</v>
      </c>
      <c r="I2523">
        <v>9170</v>
      </c>
      <c r="J2523">
        <f t="shared" si="117"/>
        <v>47.058823529411768</v>
      </c>
      <c r="K2523">
        <f t="shared" si="118"/>
        <v>1969</v>
      </c>
      <c r="L2523">
        <f t="shared" si="119"/>
        <v>7</v>
      </c>
    </row>
    <row r="2524" spans="1:12" x14ac:dyDescent="0.25">
      <c r="A2524" s="1">
        <v>25392</v>
      </c>
      <c r="B2524">
        <v>128.625</v>
      </c>
      <c r="C2524">
        <v>128.875</v>
      </c>
      <c r="D2524">
        <v>127.25</v>
      </c>
      <c r="E2524">
        <v>127.5</v>
      </c>
      <c r="G2524">
        <v>127.5</v>
      </c>
      <c r="H2524">
        <v>3075</v>
      </c>
      <c r="I2524">
        <v>8765</v>
      </c>
      <c r="J2524">
        <f t="shared" si="117"/>
        <v>46.875</v>
      </c>
      <c r="K2524">
        <f t="shared" si="118"/>
        <v>1969</v>
      </c>
      <c r="L2524">
        <f t="shared" si="119"/>
        <v>7</v>
      </c>
    </row>
    <row r="2525" spans="1:12" x14ac:dyDescent="0.25">
      <c r="A2525" s="1">
        <v>25393</v>
      </c>
      <c r="B2525">
        <v>127.625</v>
      </c>
      <c r="C2525">
        <v>128.25</v>
      </c>
      <c r="D2525">
        <v>127.5</v>
      </c>
      <c r="E2525">
        <v>128</v>
      </c>
      <c r="G2525">
        <v>128</v>
      </c>
      <c r="H2525">
        <v>1935</v>
      </c>
      <c r="I2525">
        <v>7275</v>
      </c>
      <c r="J2525">
        <f t="shared" si="117"/>
        <v>47.058823529411768</v>
      </c>
      <c r="K2525">
        <f t="shared" si="118"/>
        <v>1969</v>
      </c>
      <c r="L2525">
        <f t="shared" si="119"/>
        <v>7</v>
      </c>
    </row>
    <row r="2526" spans="1:12" x14ac:dyDescent="0.25">
      <c r="A2526" s="1">
        <v>25394</v>
      </c>
      <c r="B2526">
        <v>127.875</v>
      </c>
      <c r="C2526">
        <v>128.875</v>
      </c>
      <c r="D2526">
        <v>127.375</v>
      </c>
      <c r="E2526">
        <v>128.375</v>
      </c>
      <c r="G2526">
        <v>128.375</v>
      </c>
      <c r="H2526">
        <v>3045</v>
      </c>
      <c r="I2526">
        <v>7640</v>
      </c>
      <c r="J2526">
        <f t="shared" si="117"/>
        <v>47.196691176470587</v>
      </c>
      <c r="K2526">
        <f t="shared" si="118"/>
        <v>1969</v>
      </c>
      <c r="L2526">
        <f t="shared" si="119"/>
        <v>7</v>
      </c>
    </row>
    <row r="2527" spans="1:12" x14ac:dyDescent="0.25">
      <c r="A2527" s="1">
        <v>25395</v>
      </c>
      <c r="B2527">
        <v>128.25</v>
      </c>
      <c r="C2527">
        <v>128.625</v>
      </c>
      <c r="D2527">
        <v>127.375</v>
      </c>
      <c r="E2527">
        <v>127.375</v>
      </c>
      <c r="G2527">
        <v>127.375</v>
      </c>
      <c r="H2527">
        <v>2170</v>
      </c>
      <c r="I2527">
        <v>6720</v>
      </c>
      <c r="J2527">
        <f t="shared" si="117"/>
        <v>46.829044117647058</v>
      </c>
      <c r="K2527">
        <f t="shared" si="118"/>
        <v>1969</v>
      </c>
      <c r="L2527">
        <f t="shared" si="119"/>
        <v>7</v>
      </c>
    </row>
    <row r="2528" spans="1:12" x14ac:dyDescent="0.25">
      <c r="A2528" s="1">
        <v>25398</v>
      </c>
      <c r="B2528">
        <v>126.75</v>
      </c>
      <c r="C2528">
        <v>127.75</v>
      </c>
      <c r="D2528">
        <v>125.5</v>
      </c>
      <c r="E2528">
        <v>125.5</v>
      </c>
      <c r="G2528">
        <v>125.5</v>
      </c>
      <c r="H2528">
        <v>3700</v>
      </c>
      <c r="I2528">
        <v>5170</v>
      </c>
      <c r="J2528">
        <f t="shared" si="117"/>
        <v>46.139705882352935</v>
      </c>
      <c r="K2528">
        <f t="shared" si="118"/>
        <v>1969</v>
      </c>
      <c r="L2528">
        <f t="shared" si="119"/>
        <v>7</v>
      </c>
    </row>
    <row r="2529" spans="1:12" x14ac:dyDescent="0.25">
      <c r="A2529" s="1">
        <v>25399</v>
      </c>
      <c r="B2529">
        <v>125.5</v>
      </c>
      <c r="C2529">
        <v>126.25</v>
      </c>
      <c r="D2529">
        <v>125.125</v>
      </c>
      <c r="E2529">
        <v>125.25</v>
      </c>
      <c r="G2529">
        <v>125.25</v>
      </c>
      <c r="H2529">
        <v>1535</v>
      </c>
      <c r="I2529">
        <v>4450</v>
      </c>
      <c r="J2529">
        <f t="shared" si="117"/>
        <v>46.047794117647058</v>
      </c>
      <c r="K2529">
        <f t="shared" si="118"/>
        <v>1969</v>
      </c>
      <c r="L2529">
        <f t="shared" si="119"/>
        <v>7</v>
      </c>
    </row>
    <row r="2530" spans="1:12" x14ac:dyDescent="0.25">
      <c r="A2530" s="1">
        <v>25400</v>
      </c>
      <c r="B2530">
        <v>125.25</v>
      </c>
      <c r="C2530">
        <v>126</v>
      </c>
      <c r="D2530">
        <v>124.625</v>
      </c>
      <c r="E2530">
        <v>125.875</v>
      </c>
      <c r="G2530">
        <v>125.875</v>
      </c>
      <c r="H2530">
        <v>1680</v>
      </c>
      <c r="I2530">
        <v>3965</v>
      </c>
      <c r="J2530">
        <f t="shared" si="117"/>
        <v>46.277573529411768</v>
      </c>
      <c r="K2530">
        <f t="shared" si="118"/>
        <v>1969</v>
      </c>
      <c r="L2530">
        <f t="shared" si="119"/>
        <v>7</v>
      </c>
    </row>
    <row r="2531" spans="1:12" x14ac:dyDescent="0.25">
      <c r="A2531" s="1">
        <v>25401</v>
      </c>
      <c r="B2531">
        <v>127.125</v>
      </c>
      <c r="C2531">
        <v>127.25</v>
      </c>
      <c r="D2531">
        <v>126</v>
      </c>
      <c r="E2531">
        <v>126.125</v>
      </c>
      <c r="G2531">
        <v>126.125</v>
      </c>
      <c r="H2531">
        <v>835</v>
      </c>
      <c r="I2531">
        <v>3720</v>
      </c>
      <c r="J2531">
        <f t="shared" si="117"/>
        <v>46.369485294117645</v>
      </c>
      <c r="K2531">
        <f t="shared" si="118"/>
        <v>1969</v>
      </c>
      <c r="L2531">
        <f t="shared" si="119"/>
        <v>7</v>
      </c>
    </row>
    <row r="2532" spans="1:12" x14ac:dyDescent="0.25">
      <c r="A2532" s="1">
        <v>25402</v>
      </c>
      <c r="B2532">
        <v>126.625</v>
      </c>
      <c r="C2532">
        <v>129</v>
      </c>
      <c r="D2532">
        <v>126.25</v>
      </c>
      <c r="E2532">
        <v>127.375</v>
      </c>
      <c r="G2532">
        <v>127.375</v>
      </c>
      <c r="H2532">
        <v>2365</v>
      </c>
      <c r="I2532">
        <v>2540</v>
      </c>
      <c r="J2532">
        <f t="shared" si="117"/>
        <v>46.829044117647058</v>
      </c>
      <c r="K2532">
        <f t="shared" si="118"/>
        <v>1969</v>
      </c>
      <c r="L2532">
        <f t="shared" si="119"/>
        <v>7</v>
      </c>
    </row>
    <row r="2533" spans="1:12" x14ac:dyDescent="0.25">
      <c r="A2533" s="1">
        <v>25406</v>
      </c>
      <c r="B2533">
        <v>127.75</v>
      </c>
      <c r="C2533">
        <v>127.75</v>
      </c>
      <c r="D2533">
        <v>125.5</v>
      </c>
      <c r="E2533">
        <v>125.5</v>
      </c>
      <c r="G2533">
        <v>125.5</v>
      </c>
      <c r="H2533">
        <v>3620</v>
      </c>
      <c r="I2533">
        <v>1945</v>
      </c>
      <c r="J2533">
        <f t="shared" si="117"/>
        <v>46.139705882352935</v>
      </c>
      <c r="K2533">
        <f t="shared" si="118"/>
        <v>1969</v>
      </c>
      <c r="L2533">
        <f t="shared" si="119"/>
        <v>7</v>
      </c>
    </row>
    <row r="2534" spans="1:12" x14ac:dyDescent="0.25">
      <c r="A2534" s="1">
        <v>25407</v>
      </c>
      <c r="B2534">
        <v>128.625</v>
      </c>
      <c r="C2534">
        <v>128.75</v>
      </c>
      <c r="D2534">
        <v>127.375</v>
      </c>
      <c r="E2534">
        <v>127.5</v>
      </c>
      <c r="G2534">
        <v>127.5</v>
      </c>
      <c r="H2534">
        <v>6475</v>
      </c>
      <c r="I2534">
        <v>36520</v>
      </c>
      <c r="J2534">
        <f t="shared" si="117"/>
        <v>46.875</v>
      </c>
      <c r="K2534">
        <f t="shared" si="118"/>
        <v>1969</v>
      </c>
      <c r="L2534">
        <f t="shared" si="119"/>
        <v>7</v>
      </c>
    </row>
    <row r="2535" spans="1:12" x14ac:dyDescent="0.25">
      <c r="A2535" s="1">
        <v>25408</v>
      </c>
      <c r="B2535">
        <v>127.25</v>
      </c>
      <c r="C2535">
        <v>127.75</v>
      </c>
      <c r="D2535">
        <v>125.75</v>
      </c>
      <c r="E2535">
        <v>126.25</v>
      </c>
      <c r="G2535">
        <v>126.25</v>
      </c>
      <c r="H2535">
        <v>7430</v>
      </c>
      <c r="I2535">
        <v>35380</v>
      </c>
      <c r="J2535">
        <f t="shared" si="117"/>
        <v>46.415441176470587</v>
      </c>
      <c r="K2535">
        <f t="shared" si="118"/>
        <v>1969</v>
      </c>
      <c r="L2535">
        <f t="shared" si="119"/>
        <v>7</v>
      </c>
    </row>
    <row r="2536" spans="1:12" x14ac:dyDescent="0.25">
      <c r="A2536" s="1">
        <v>25409</v>
      </c>
      <c r="B2536">
        <v>125</v>
      </c>
      <c r="C2536">
        <v>125.625</v>
      </c>
      <c r="D2536">
        <v>124.75</v>
      </c>
      <c r="E2536">
        <v>125.5</v>
      </c>
      <c r="G2536">
        <v>125.5</v>
      </c>
      <c r="H2536">
        <v>9040</v>
      </c>
      <c r="I2536">
        <v>34650</v>
      </c>
      <c r="J2536">
        <f t="shared" si="117"/>
        <v>46.139705882352935</v>
      </c>
      <c r="K2536">
        <f t="shared" si="118"/>
        <v>1969</v>
      </c>
      <c r="L2536">
        <f t="shared" si="119"/>
        <v>7</v>
      </c>
    </row>
    <row r="2537" spans="1:12" x14ac:dyDescent="0.25">
      <c r="A2537" s="1">
        <v>25412</v>
      </c>
      <c r="B2537">
        <v>125.25</v>
      </c>
      <c r="C2537">
        <v>125.625</v>
      </c>
      <c r="D2537">
        <v>119.5</v>
      </c>
      <c r="E2537">
        <v>121.25</v>
      </c>
      <c r="G2537">
        <v>121.25</v>
      </c>
      <c r="H2537">
        <v>9500</v>
      </c>
      <c r="I2537">
        <v>33110</v>
      </c>
      <c r="J2537">
        <f t="shared" si="117"/>
        <v>44.577205882352942</v>
      </c>
      <c r="K2537">
        <f t="shared" si="118"/>
        <v>1969</v>
      </c>
      <c r="L2537">
        <f t="shared" si="119"/>
        <v>7</v>
      </c>
    </row>
    <row r="2538" spans="1:12" x14ac:dyDescent="0.25">
      <c r="A2538" s="1">
        <v>25413</v>
      </c>
      <c r="B2538">
        <v>121</v>
      </c>
      <c r="C2538">
        <v>123</v>
      </c>
      <c r="D2538">
        <v>121</v>
      </c>
      <c r="E2538">
        <v>122.875</v>
      </c>
      <c r="G2538">
        <v>122.875</v>
      </c>
      <c r="H2538">
        <v>8005</v>
      </c>
      <c r="I2538">
        <v>31495</v>
      </c>
      <c r="J2538">
        <f t="shared" si="117"/>
        <v>45.174632352941174</v>
      </c>
      <c r="K2538">
        <f t="shared" si="118"/>
        <v>1969</v>
      </c>
      <c r="L2538">
        <f t="shared" si="119"/>
        <v>7</v>
      </c>
    </row>
    <row r="2539" spans="1:12" x14ac:dyDescent="0.25">
      <c r="A2539" s="1">
        <v>25414</v>
      </c>
      <c r="B2539">
        <v>122.875</v>
      </c>
      <c r="C2539">
        <v>124.5</v>
      </c>
      <c r="D2539">
        <v>122.875</v>
      </c>
      <c r="E2539">
        <v>124.375</v>
      </c>
      <c r="G2539">
        <v>124.375</v>
      </c>
      <c r="H2539">
        <v>4765</v>
      </c>
      <c r="I2539">
        <v>30760</v>
      </c>
      <c r="J2539">
        <f t="shared" si="117"/>
        <v>45.726102941176471</v>
      </c>
      <c r="K2539">
        <f t="shared" si="118"/>
        <v>1969</v>
      </c>
      <c r="L2539">
        <f t="shared" si="119"/>
        <v>7</v>
      </c>
    </row>
    <row r="2540" spans="1:12" x14ac:dyDescent="0.25">
      <c r="A2540" s="1">
        <v>25415</v>
      </c>
      <c r="B2540">
        <v>124</v>
      </c>
      <c r="C2540">
        <v>124.125</v>
      </c>
      <c r="D2540">
        <v>123.5</v>
      </c>
      <c r="E2540">
        <v>123.75</v>
      </c>
      <c r="G2540">
        <v>123.75</v>
      </c>
      <c r="H2540">
        <v>3165</v>
      </c>
      <c r="I2540">
        <v>29960</v>
      </c>
      <c r="J2540">
        <f t="shared" si="117"/>
        <v>45.496323529411768</v>
      </c>
      <c r="K2540">
        <f t="shared" si="118"/>
        <v>1969</v>
      </c>
      <c r="L2540">
        <f t="shared" si="119"/>
        <v>7</v>
      </c>
    </row>
    <row r="2541" spans="1:12" x14ac:dyDescent="0.25">
      <c r="A2541" s="1">
        <v>25416</v>
      </c>
      <c r="B2541">
        <v>124.125</v>
      </c>
      <c r="C2541">
        <v>124.75</v>
      </c>
      <c r="D2541">
        <v>123.5</v>
      </c>
      <c r="E2541">
        <v>123.875</v>
      </c>
      <c r="G2541">
        <v>123.875</v>
      </c>
      <c r="H2541">
        <v>6295</v>
      </c>
      <c r="I2541">
        <v>28050</v>
      </c>
      <c r="J2541">
        <f t="shared" si="117"/>
        <v>45.542279411764703</v>
      </c>
      <c r="K2541">
        <f t="shared" si="118"/>
        <v>1969</v>
      </c>
      <c r="L2541">
        <f t="shared" si="119"/>
        <v>8</v>
      </c>
    </row>
    <row r="2542" spans="1:12" x14ac:dyDescent="0.25">
      <c r="A2542" s="1">
        <v>25419</v>
      </c>
      <c r="B2542">
        <v>123.75</v>
      </c>
      <c r="C2542">
        <v>123.75</v>
      </c>
      <c r="D2542">
        <v>122.875</v>
      </c>
      <c r="E2542">
        <v>122.875</v>
      </c>
      <c r="G2542">
        <v>122.875</v>
      </c>
      <c r="H2542">
        <v>3100</v>
      </c>
      <c r="I2542">
        <v>27500</v>
      </c>
      <c r="J2542">
        <f t="shared" si="117"/>
        <v>45.174632352941174</v>
      </c>
      <c r="K2542">
        <f t="shared" si="118"/>
        <v>1969</v>
      </c>
      <c r="L2542">
        <f t="shared" si="119"/>
        <v>8</v>
      </c>
    </row>
    <row r="2543" spans="1:12" x14ac:dyDescent="0.25">
      <c r="A2543" s="1">
        <v>25420</v>
      </c>
      <c r="B2543">
        <v>122.75</v>
      </c>
      <c r="C2543">
        <v>122.75</v>
      </c>
      <c r="D2543">
        <v>120.75</v>
      </c>
      <c r="E2543">
        <v>122.125</v>
      </c>
      <c r="G2543">
        <v>122.125</v>
      </c>
      <c r="H2543">
        <v>6230</v>
      </c>
      <c r="I2543">
        <v>25790</v>
      </c>
      <c r="J2543">
        <f t="shared" si="117"/>
        <v>44.898897058823529</v>
      </c>
      <c r="K2543">
        <f t="shared" si="118"/>
        <v>1969</v>
      </c>
      <c r="L2543">
        <f t="shared" si="119"/>
        <v>8</v>
      </c>
    </row>
    <row r="2544" spans="1:12" x14ac:dyDescent="0.25">
      <c r="A2544" s="1">
        <v>25421</v>
      </c>
      <c r="B2544">
        <v>122</v>
      </c>
      <c r="C2544">
        <v>123.125</v>
      </c>
      <c r="D2544">
        <v>122</v>
      </c>
      <c r="E2544">
        <v>122.625</v>
      </c>
      <c r="G2544">
        <v>122.625</v>
      </c>
      <c r="H2544">
        <v>3280</v>
      </c>
      <c r="I2544">
        <v>25840</v>
      </c>
      <c r="J2544">
        <f t="shared" si="117"/>
        <v>45.082720588235297</v>
      </c>
      <c r="K2544">
        <f t="shared" si="118"/>
        <v>1969</v>
      </c>
      <c r="L2544">
        <f t="shared" si="119"/>
        <v>8</v>
      </c>
    </row>
    <row r="2545" spans="1:12" x14ac:dyDescent="0.25">
      <c r="A2545" s="1">
        <v>25422</v>
      </c>
      <c r="B2545">
        <v>122.875</v>
      </c>
      <c r="C2545">
        <v>124.75</v>
      </c>
      <c r="D2545">
        <v>122.75</v>
      </c>
      <c r="E2545">
        <v>123.875</v>
      </c>
      <c r="G2545">
        <v>123.875</v>
      </c>
      <c r="H2545">
        <v>5305</v>
      </c>
      <c r="I2545">
        <v>25365</v>
      </c>
      <c r="J2545">
        <f t="shared" si="117"/>
        <v>45.542279411764703</v>
      </c>
      <c r="K2545">
        <f t="shared" si="118"/>
        <v>1969</v>
      </c>
      <c r="L2545">
        <f t="shared" si="119"/>
        <v>8</v>
      </c>
    </row>
    <row r="2546" spans="1:12" x14ac:dyDescent="0.25">
      <c r="A2546" s="1">
        <v>25423</v>
      </c>
      <c r="B2546">
        <v>124</v>
      </c>
      <c r="C2546">
        <v>125.25</v>
      </c>
      <c r="D2546">
        <v>124</v>
      </c>
      <c r="E2546">
        <v>124.75</v>
      </c>
      <c r="G2546">
        <v>124.75</v>
      </c>
      <c r="H2546">
        <v>2490</v>
      </c>
      <c r="I2546">
        <v>25445</v>
      </c>
      <c r="J2546">
        <f t="shared" si="117"/>
        <v>45.863970588235297</v>
      </c>
      <c r="K2546">
        <f t="shared" si="118"/>
        <v>1969</v>
      </c>
      <c r="L2546">
        <f t="shared" si="119"/>
        <v>8</v>
      </c>
    </row>
    <row r="2547" spans="1:12" x14ac:dyDescent="0.25">
      <c r="A2547" s="1">
        <v>25426</v>
      </c>
      <c r="B2547">
        <v>124</v>
      </c>
      <c r="C2547">
        <v>125.375</v>
      </c>
      <c r="D2547">
        <v>124</v>
      </c>
      <c r="E2547">
        <v>125.125</v>
      </c>
      <c r="G2547">
        <v>125.125</v>
      </c>
      <c r="H2547">
        <v>3320</v>
      </c>
      <c r="I2547">
        <v>25380</v>
      </c>
      <c r="J2547">
        <f t="shared" si="117"/>
        <v>46.001838235294116</v>
      </c>
      <c r="K2547">
        <f t="shared" si="118"/>
        <v>1969</v>
      </c>
      <c r="L2547">
        <f t="shared" si="119"/>
        <v>8</v>
      </c>
    </row>
    <row r="2548" spans="1:12" x14ac:dyDescent="0.25">
      <c r="A2548" s="1">
        <v>25427</v>
      </c>
      <c r="B2548">
        <v>125.625</v>
      </c>
      <c r="C2548">
        <v>126</v>
      </c>
      <c r="D2548">
        <v>124.25</v>
      </c>
      <c r="E2548">
        <v>125.75</v>
      </c>
      <c r="G2548">
        <v>125.75</v>
      </c>
      <c r="H2548">
        <v>2265</v>
      </c>
      <c r="I2548">
        <v>24845</v>
      </c>
      <c r="J2548">
        <f t="shared" si="117"/>
        <v>46.231617647058826</v>
      </c>
      <c r="K2548">
        <f t="shared" si="118"/>
        <v>1969</v>
      </c>
      <c r="L2548">
        <f t="shared" si="119"/>
        <v>8</v>
      </c>
    </row>
    <row r="2549" spans="1:12" x14ac:dyDescent="0.25">
      <c r="A2549" s="1">
        <v>25428</v>
      </c>
      <c r="B2549">
        <v>126</v>
      </c>
      <c r="C2549">
        <v>126</v>
      </c>
      <c r="D2549">
        <v>124.375</v>
      </c>
      <c r="E2549">
        <v>124.5</v>
      </c>
      <c r="G2549">
        <v>124.5</v>
      </c>
      <c r="H2549">
        <v>2185</v>
      </c>
      <c r="I2549">
        <v>24105</v>
      </c>
      <c r="J2549">
        <f t="shared" si="117"/>
        <v>45.77205882352942</v>
      </c>
      <c r="K2549">
        <f t="shared" si="118"/>
        <v>1969</v>
      </c>
      <c r="L2549">
        <f t="shared" si="119"/>
        <v>8</v>
      </c>
    </row>
    <row r="2550" spans="1:12" x14ac:dyDescent="0.25">
      <c r="A2550" s="1">
        <v>25429</v>
      </c>
      <c r="B2550">
        <v>124</v>
      </c>
      <c r="C2550">
        <v>126</v>
      </c>
      <c r="D2550">
        <v>123.625</v>
      </c>
      <c r="E2550">
        <v>125.625</v>
      </c>
      <c r="G2550">
        <v>125.625</v>
      </c>
      <c r="H2550">
        <v>3130</v>
      </c>
      <c r="I2550">
        <v>23425</v>
      </c>
      <c r="J2550">
        <f t="shared" si="117"/>
        <v>46.185661764705884</v>
      </c>
      <c r="K2550">
        <f t="shared" si="118"/>
        <v>1969</v>
      </c>
      <c r="L2550">
        <f t="shared" si="119"/>
        <v>8</v>
      </c>
    </row>
    <row r="2551" spans="1:12" x14ac:dyDescent="0.25">
      <c r="A2551" s="1">
        <v>25430</v>
      </c>
      <c r="B2551">
        <v>125.75</v>
      </c>
      <c r="C2551">
        <v>126.5</v>
      </c>
      <c r="D2551">
        <v>125.625</v>
      </c>
      <c r="E2551">
        <v>126.375</v>
      </c>
      <c r="G2551">
        <v>126.375</v>
      </c>
      <c r="H2551">
        <v>2575</v>
      </c>
      <c r="I2551">
        <v>22560</v>
      </c>
      <c r="J2551">
        <f t="shared" si="117"/>
        <v>46.461397058823529</v>
      </c>
      <c r="K2551">
        <f t="shared" si="118"/>
        <v>1969</v>
      </c>
      <c r="L2551">
        <f t="shared" si="119"/>
        <v>8</v>
      </c>
    </row>
    <row r="2552" spans="1:12" x14ac:dyDescent="0.25">
      <c r="A2552" s="1">
        <v>25433</v>
      </c>
      <c r="B2552">
        <v>126.25</v>
      </c>
      <c r="C2552">
        <v>127</v>
      </c>
      <c r="D2552">
        <v>125.75</v>
      </c>
      <c r="E2552">
        <v>127</v>
      </c>
      <c r="G2552">
        <v>127</v>
      </c>
      <c r="H2552">
        <v>2135</v>
      </c>
      <c r="I2552">
        <v>22430</v>
      </c>
      <c r="J2552">
        <f t="shared" si="117"/>
        <v>46.691176470588232</v>
      </c>
      <c r="K2552">
        <f t="shared" si="118"/>
        <v>1969</v>
      </c>
      <c r="L2552">
        <f t="shared" si="119"/>
        <v>8</v>
      </c>
    </row>
    <row r="2553" spans="1:12" x14ac:dyDescent="0.25">
      <c r="A2553" s="1">
        <v>25434</v>
      </c>
      <c r="B2553">
        <v>126.875</v>
      </c>
      <c r="C2553">
        <v>127</v>
      </c>
      <c r="D2553">
        <v>125.375</v>
      </c>
      <c r="E2553">
        <v>125.375</v>
      </c>
      <c r="G2553">
        <v>125.375</v>
      </c>
      <c r="H2553">
        <v>3215</v>
      </c>
      <c r="I2553">
        <v>21670</v>
      </c>
      <c r="J2553">
        <f t="shared" si="117"/>
        <v>46.09375</v>
      </c>
      <c r="K2553">
        <f t="shared" si="118"/>
        <v>1969</v>
      </c>
      <c r="L2553">
        <f t="shared" si="119"/>
        <v>8</v>
      </c>
    </row>
    <row r="2554" spans="1:12" x14ac:dyDescent="0.25">
      <c r="A2554" s="1">
        <v>25435</v>
      </c>
      <c r="B2554">
        <v>125.125</v>
      </c>
      <c r="C2554">
        <v>126.25</v>
      </c>
      <c r="D2554">
        <v>125.125</v>
      </c>
      <c r="E2554">
        <v>125.75</v>
      </c>
      <c r="G2554">
        <v>125.75</v>
      </c>
      <c r="H2554">
        <v>2035</v>
      </c>
      <c r="I2554">
        <v>21550</v>
      </c>
      <c r="J2554">
        <f t="shared" si="117"/>
        <v>46.231617647058826</v>
      </c>
      <c r="K2554">
        <f t="shared" si="118"/>
        <v>1969</v>
      </c>
      <c r="L2554">
        <f t="shared" si="119"/>
        <v>8</v>
      </c>
    </row>
    <row r="2555" spans="1:12" x14ac:dyDescent="0.25">
      <c r="A2555" s="1">
        <v>25436</v>
      </c>
      <c r="B2555">
        <v>125.375</v>
      </c>
      <c r="C2555">
        <v>126.125</v>
      </c>
      <c r="D2555">
        <v>124.875</v>
      </c>
      <c r="E2555">
        <v>125.625</v>
      </c>
      <c r="G2555">
        <v>125.625</v>
      </c>
      <c r="H2555">
        <v>2360</v>
      </c>
      <c r="I2555">
        <v>20950</v>
      </c>
      <c r="J2555">
        <f t="shared" si="117"/>
        <v>46.185661764705884</v>
      </c>
      <c r="K2555">
        <f t="shared" si="118"/>
        <v>1969</v>
      </c>
      <c r="L2555">
        <f t="shared" si="119"/>
        <v>8</v>
      </c>
    </row>
    <row r="2556" spans="1:12" x14ac:dyDescent="0.25">
      <c r="A2556" s="1">
        <v>25437</v>
      </c>
      <c r="B2556">
        <v>125</v>
      </c>
      <c r="C2556">
        <v>126.375</v>
      </c>
      <c r="D2556">
        <v>125</v>
      </c>
      <c r="E2556">
        <v>126</v>
      </c>
      <c r="G2556">
        <v>126</v>
      </c>
      <c r="H2556">
        <v>2980</v>
      </c>
      <c r="I2556">
        <v>20185</v>
      </c>
      <c r="J2556">
        <f t="shared" si="117"/>
        <v>46.323529411764703</v>
      </c>
      <c r="K2556">
        <f t="shared" si="118"/>
        <v>1969</v>
      </c>
      <c r="L2556">
        <f t="shared" si="119"/>
        <v>8</v>
      </c>
    </row>
    <row r="2557" spans="1:12" x14ac:dyDescent="0.25">
      <c r="A2557" s="1">
        <v>25440</v>
      </c>
      <c r="B2557">
        <v>125.875</v>
      </c>
      <c r="C2557">
        <v>126.875</v>
      </c>
      <c r="D2557">
        <v>125.625</v>
      </c>
      <c r="E2557">
        <v>126.875</v>
      </c>
      <c r="G2557">
        <v>126.875</v>
      </c>
      <c r="H2557">
        <v>2185</v>
      </c>
      <c r="I2557">
        <v>19365</v>
      </c>
      <c r="J2557">
        <f t="shared" si="117"/>
        <v>46.645220588235297</v>
      </c>
      <c r="K2557">
        <f t="shared" si="118"/>
        <v>1969</v>
      </c>
      <c r="L2557">
        <f t="shared" si="119"/>
        <v>8</v>
      </c>
    </row>
    <row r="2558" spans="1:12" x14ac:dyDescent="0.25">
      <c r="A2558" s="1">
        <v>25441</v>
      </c>
      <c r="B2558">
        <v>126.375</v>
      </c>
      <c r="C2558">
        <v>126.75</v>
      </c>
      <c r="D2558">
        <v>125.375</v>
      </c>
      <c r="E2558">
        <v>125.75</v>
      </c>
      <c r="G2558">
        <v>125.75</v>
      </c>
      <c r="H2558">
        <v>2960</v>
      </c>
      <c r="I2558">
        <v>18465</v>
      </c>
      <c r="J2558">
        <f t="shared" si="117"/>
        <v>46.231617647058826</v>
      </c>
      <c r="K2558">
        <f t="shared" si="118"/>
        <v>1969</v>
      </c>
      <c r="L2558">
        <f t="shared" si="119"/>
        <v>8</v>
      </c>
    </row>
    <row r="2559" spans="1:12" x14ac:dyDescent="0.25">
      <c r="A2559" s="1">
        <v>25442</v>
      </c>
      <c r="B2559">
        <v>126.25</v>
      </c>
      <c r="C2559">
        <v>126.375</v>
      </c>
      <c r="D2559">
        <v>125.875</v>
      </c>
      <c r="E2559">
        <v>126.25</v>
      </c>
      <c r="G2559">
        <v>126.25</v>
      </c>
      <c r="H2559">
        <v>2350</v>
      </c>
      <c r="I2559">
        <v>17790</v>
      </c>
      <c r="J2559">
        <f t="shared" si="117"/>
        <v>46.415441176470587</v>
      </c>
      <c r="K2559">
        <f t="shared" si="118"/>
        <v>1969</v>
      </c>
      <c r="L2559">
        <f t="shared" si="119"/>
        <v>8</v>
      </c>
    </row>
    <row r="2560" spans="1:12" x14ac:dyDescent="0.25">
      <c r="A2560" s="1">
        <v>25443</v>
      </c>
      <c r="B2560">
        <v>126.25</v>
      </c>
      <c r="C2560">
        <v>127.625</v>
      </c>
      <c r="D2560">
        <v>126.25</v>
      </c>
      <c r="E2560">
        <v>127.375</v>
      </c>
      <c r="G2560">
        <v>127.375</v>
      </c>
      <c r="H2560">
        <v>2905</v>
      </c>
      <c r="I2560">
        <v>17175</v>
      </c>
      <c r="J2560">
        <f t="shared" si="117"/>
        <v>46.829044117647058</v>
      </c>
      <c r="K2560">
        <f t="shared" si="118"/>
        <v>1969</v>
      </c>
      <c r="L2560">
        <f t="shared" si="119"/>
        <v>8</v>
      </c>
    </row>
    <row r="2561" spans="1:12" x14ac:dyDescent="0.25">
      <c r="A2561" s="1">
        <v>25444</v>
      </c>
      <c r="B2561">
        <v>128</v>
      </c>
      <c r="C2561">
        <v>128.625</v>
      </c>
      <c r="D2561">
        <v>127.875</v>
      </c>
      <c r="E2561">
        <v>128.125</v>
      </c>
      <c r="G2561">
        <v>128.125</v>
      </c>
      <c r="H2561">
        <v>6350</v>
      </c>
      <c r="I2561">
        <v>15710</v>
      </c>
      <c r="J2561">
        <f t="shared" si="117"/>
        <v>47.104779411764703</v>
      </c>
      <c r="K2561">
        <f t="shared" si="118"/>
        <v>1969</v>
      </c>
      <c r="L2561">
        <f t="shared" si="119"/>
        <v>8</v>
      </c>
    </row>
    <row r="2562" spans="1:12" x14ac:dyDescent="0.25">
      <c r="A2562" s="1">
        <v>25448</v>
      </c>
      <c r="B2562">
        <v>128.5</v>
      </c>
      <c r="C2562">
        <v>128.625</v>
      </c>
      <c r="D2562">
        <v>127.875</v>
      </c>
      <c r="E2562">
        <v>128</v>
      </c>
      <c r="G2562">
        <v>128</v>
      </c>
      <c r="H2562">
        <v>3055</v>
      </c>
      <c r="I2562">
        <v>14070</v>
      </c>
      <c r="J2562">
        <f t="shared" ref="J2562:J2625" si="120">G2562/100*5000/136</f>
        <v>47.058823529411768</v>
      </c>
      <c r="K2562">
        <f t="shared" ref="K2562:K2625" si="121">YEAR(A2562)</f>
        <v>1969</v>
      </c>
      <c r="L2562">
        <f t="shared" ref="L2562:L2625" si="122">MONTH(A2562)</f>
        <v>9</v>
      </c>
    </row>
    <row r="2563" spans="1:12" x14ac:dyDescent="0.25">
      <c r="A2563" s="1">
        <v>25449</v>
      </c>
      <c r="B2563">
        <v>127.625</v>
      </c>
      <c r="C2563">
        <v>128.75</v>
      </c>
      <c r="D2563">
        <v>127.625</v>
      </c>
      <c r="E2563">
        <v>128.625</v>
      </c>
      <c r="G2563">
        <v>128.625</v>
      </c>
      <c r="H2563">
        <v>2515</v>
      </c>
      <c r="I2563">
        <v>12550</v>
      </c>
      <c r="J2563">
        <f t="shared" si="120"/>
        <v>47.288602941176464</v>
      </c>
      <c r="K2563">
        <f t="shared" si="121"/>
        <v>1969</v>
      </c>
      <c r="L2563">
        <f t="shared" si="122"/>
        <v>9</v>
      </c>
    </row>
    <row r="2564" spans="1:12" x14ac:dyDescent="0.25">
      <c r="A2564" s="1">
        <v>25450</v>
      </c>
      <c r="B2564">
        <v>128.875</v>
      </c>
      <c r="C2564">
        <v>129.375</v>
      </c>
      <c r="D2564">
        <v>128.625</v>
      </c>
      <c r="E2564">
        <v>129.25</v>
      </c>
      <c r="G2564">
        <v>129.25</v>
      </c>
      <c r="H2564">
        <v>3860</v>
      </c>
      <c r="I2564">
        <v>10790</v>
      </c>
      <c r="J2564">
        <f t="shared" si="120"/>
        <v>47.518382352941174</v>
      </c>
      <c r="K2564">
        <f t="shared" si="121"/>
        <v>1969</v>
      </c>
      <c r="L2564">
        <f t="shared" si="122"/>
        <v>9</v>
      </c>
    </row>
    <row r="2565" spans="1:12" x14ac:dyDescent="0.25">
      <c r="A2565" s="1">
        <v>25451</v>
      </c>
      <c r="B2565">
        <v>130</v>
      </c>
      <c r="C2565">
        <v>131.75</v>
      </c>
      <c r="D2565">
        <v>130</v>
      </c>
      <c r="E2565">
        <v>130.875</v>
      </c>
      <c r="G2565">
        <v>130.875</v>
      </c>
      <c r="H2565">
        <v>4985</v>
      </c>
      <c r="I2565">
        <v>7655</v>
      </c>
      <c r="J2565">
        <f t="shared" si="120"/>
        <v>48.115808823529413</v>
      </c>
      <c r="K2565">
        <f t="shared" si="121"/>
        <v>1969</v>
      </c>
      <c r="L2565">
        <f t="shared" si="122"/>
        <v>9</v>
      </c>
    </row>
    <row r="2566" spans="1:12" x14ac:dyDescent="0.25">
      <c r="A2566" s="1">
        <v>25454</v>
      </c>
      <c r="B2566">
        <v>130.875</v>
      </c>
      <c r="C2566">
        <v>131</v>
      </c>
      <c r="D2566">
        <v>130.25</v>
      </c>
      <c r="E2566">
        <v>130.5</v>
      </c>
      <c r="G2566">
        <v>130.5</v>
      </c>
      <c r="H2566">
        <v>1920</v>
      </c>
      <c r="I2566">
        <v>6605</v>
      </c>
      <c r="J2566">
        <f t="shared" si="120"/>
        <v>47.977941176470587</v>
      </c>
      <c r="K2566">
        <f t="shared" si="121"/>
        <v>1969</v>
      </c>
      <c r="L2566">
        <f t="shared" si="122"/>
        <v>9</v>
      </c>
    </row>
    <row r="2567" spans="1:12" x14ac:dyDescent="0.25">
      <c r="A2567" s="1">
        <v>25455</v>
      </c>
      <c r="B2567">
        <v>130.5</v>
      </c>
      <c r="C2567">
        <v>130.875</v>
      </c>
      <c r="D2567">
        <v>129.75</v>
      </c>
      <c r="E2567">
        <v>130.75</v>
      </c>
      <c r="G2567">
        <v>130.75</v>
      </c>
      <c r="H2567">
        <v>1940</v>
      </c>
      <c r="I2567">
        <v>5785</v>
      </c>
      <c r="J2567">
        <f t="shared" si="120"/>
        <v>48.069852941176478</v>
      </c>
      <c r="K2567">
        <f t="shared" si="121"/>
        <v>1969</v>
      </c>
      <c r="L2567">
        <f t="shared" si="122"/>
        <v>9</v>
      </c>
    </row>
    <row r="2568" spans="1:12" x14ac:dyDescent="0.25">
      <c r="A2568" s="1">
        <v>25456</v>
      </c>
      <c r="B2568">
        <v>130.125</v>
      </c>
      <c r="C2568">
        <v>131.25</v>
      </c>
      <c r="D2568">
        <v>130.125</v>
      </c>
      <c r="E2568">
        <v>131.125</v>
      </c>
      <c r="G2568">
        <v>131.125</v>
      </c>
      <c r="H2568">
        <v>1655</v>
      </c>
      <c r="I2568">
        <v>5150</v>
      </c>
      <c r="J2568">
        <f t="shared" si="120"/>
        <v>48.207720588235297</v>
      </c>
      <c r="K2568">
        <f t="shared" si="121"/>
        <v>1969</v>
      </c>
      <c r="L2568">
        <f t="shared" si="122"/>
        <v>9</v>
      </c>
    </row>
    <row r="2569" spans="1:12" x14ac:dyDescent="0.25">
      <c r="A2569" s="1">
        <v>25457</v>
      </c>
      <c r="B2569">
        <v>131.125</v>
      </c>
      <c r="C2569">
        <v>131.75</v>
      </c>
      <c r="D2569">
        <v>130.625</v>
      </c>
      <c r="E2569">
        <v>131.625</v>
      </c>
      <c r="G2569">
        <v>131.625</v>
      </c>
      <c r="H2569">
        <v>1850</v>
      </c>
      <c r="I2569">
        <v>4025</v>
      </c>
      <c r="J2569">
        <f t="shared" si="120"/>
        <v>48.391544117647058</v>
      </c>
      <c r="K2569">
        <f t="shared" si="121"/>
        <v>1969</v>
      </c>
      <c r="L2569">
        <f t="shared" si="122"/>
        <v>9</v>
      </c>
    </row>
    <row r="2570" spans="1:12" x14ac:dyDescent="0.25">
      <c r="A2570" s="1">
        <v>25458</v>
      </c>
      <c r="B2570">
        <v>131.625</v>
      </c>
      <c r="C2570">
        <v>132</v>
      </c>
      <c r="D2570">
        <v>131.25</v>
      </c>
      <c r="E2570">
        <v>131.625</v>
      </c>
      <c r="G2570">
        <v>131.625</v>
      </c>
      <c r="H2570">
        <v>1035</v>
      </c>
      <c r="I2570">
        <v>3425</v>
      </c>
      <c r="J2570">
        <f t="shared" si="120"/>
        <v>48.391544117647058</v>
      </c>
      <c r="K2570">
        <f t="shared" si="121"/>
        <v>1969</v>
      </c>
      <c r="L2570">
        <f t="shared" si="122"/>
        <v>9</v>
      </c>
    </row>
    <row r="2571" spans="1:12" x14ac:dyDescent="0.25">
      <c r="A2571" s="1">
        <v>25461</v>
      </c>
      <c r="B2571">
        <v>131.5</v>
      </c>
      <c r="C2571">
        <v>131.5</v>
      </c>
      <c r="D2571">
        <v>130.75</v>
      </c>
      <c r="E2571">
        <v>130.75</v>
      </c>
      <c r="G2571">
        <v>130.75</v>
      </c>
      <c r="H2571">
        <v>910</v>
      </c>
      <c r="I2571">
        <v>2865</v>
      </c>
      <c r="J2571">
        <f t="shared" si="120"/>
        <v>48.069852941176478</v>
      </c>
      <c r="K2571">
        <f t="shared" si="121"/>
        <v>1969</v>
      </c>
      <c r="L2571">
        <f t="shared" si="122"/>
        <v>9</v>
      </c>
    </row>
    <row r="2572" spans="1:12" x14ac:dyDescent="0.25">
      <c r="A2572" s="1">
        <v>25462</v>
      </c>
      <c r="B2572">
        <v>131.125</v>
      </c>
      <c r="C2572">
        <v>131.5</v>
      </c>
      <c r="D2572">
        <v>131</v>
      </c>
      <c r="E2572">
        <v>131.375</v>
      </c>
      <c r="G2572">
        <v>131.375</v>
      </c>
      <c r="H2572">
        <v>920</v>
      </c>
      <c r="I2572">
        <v>2335</v>
      </c>
      <c r="J2572">
        <f t="shared" si="120"/>
        <v>48.299632352941174</v>
      </c>
      <c r="K2572">
        <f t="shared" si="121"/>
        <v>1969</v>
      </c>
      <c r="L2572">
        <f t="shared" si="122"/>
        <v>9</v>
      </c>
    </row>
    <row r="2573" spans="1:12" x14ac:dyDescent="0.25">
      <c r="A2573" s="1">
        <v>25463</v>
      </c>
      <c r="B2573">
        <v>131.25</v>
      </c>
      <c r="C2573">
        <v>132.375</v>
      </c>
      <c r="D2573">
        <v>131.25</v>
      </c>
      <c r="E2573">
        <v>132.25</v>
      </c>
      <c r="G2573">
        <v>132.25</v>
      </c>
      <c r="H2573">
        <v>730</v>
      </c>
      <c r="I2573">
        <v>1775</v>
      </c>
      <c r="J2573">
        <f t="shared" si="120"/>
        <v>48.621323529411768</v>
      </c>
      <c r="K2573">
        <f t="shared" si="121"/>
        <v>1969</v>
      </c>
      <c r="L2573">
        <f t="shared" si="122"/>
        <v>9</v>
      </c>
    </row>
    <row r="2574" spans="1:12" x14ac:dyDescent="0.25">
      <c r="A2574" s="1">
        <v>25464</v>
      </c>
      <c r="B2574">
        <v>132</v>
      </c>
      <c r="C2574">
        <v>132.75</v>
      </c>
      <c r="D2574">
        <v>132</v>
      </c>
      <c r="E2574">
        <v>132.375</v>
      </c>
      <c r="G2574">
        <v>132.375</v>
      </c>
      <c r="H2574">
        <v>1535</v>
      </c>
      <c r="I2574">
        <v>1015</v>
      </c>
      <c r="J2574">
        <f t="shared" si="120"/>
        <v>48.667279411764703</v>
      </c>
      <c r="K2574">
        <f t="shared" si="121"/>
        <v>1969</v>
      </c>
      <c r="L2574">
        <f t="shared" si="122"/>
        <v>9</v>
      </c>
    </row>
    <row r="2575" spans="1:12" x14ac:dyDescent="0.25">
      <c r="A2575" s="1">
        <v>25465</v>
      </c>
      <c r="B2575">
        <v>132.125</v>
      </c>
      <c r="C2575">
        <v>132.75</v>
      </c>
      <c r="D2575">
        <v>131.375</v>
      </c>
      <c r="E2575">
        <v>131.375</v>
      </c>
      <c r="G2575">
        <v>131.375</v>
      </c>
      <c r="H2575">
        <v>1670</v>
      </c>
      <c r="I2575">
        <v>380</v>
      </c>
      <c r="J2575">
        <f t="shared" si="120"/>
        <v>48.299632352941174</v>
      </c>
      <c r="K2575">
        <f t="shared" si="121"/>
        <v>1969</v>
      </c>
      <c r="L2575">
        <f t="shared" si="122"/>
        <v>9</v>
      </c>
    </row>
    <row r="2576" spans="1:12" x14ac:dyDescent="0.25">
      <c r="A2576" s="1">
        <v>25468</v>
      </c>
      <c r="B2576">
        <v>134</v>
      </c>
      <c r="C2576">
        <v>134.125</v>
      </c>
      <c r="D2576">
        <v>133.125</v>
      </c>
      <c r="E2576">
        <v>133.625</v>
      </c>
      <c r="G2576">
        <v>133.625</v>
      </c>
      <c r="H2576">
        <v>7025</v>
      </c>
      <c r="I2576">
        <v>53245</v>
      </c>
      <c r="J2576">
        <f t="shared" si="120"/>
        <v>49.126838235294116</v>
      </c>
      <c r="K2576">
        <f t="shared" si="121"/>
        <v>1969</v>
      </c>
      <c r="L2576">
        <f t="shared" si="122"/>
        <v>9</v>
      </c>
    </row>
    <row r="2577" spans="1:12" x14ac:dyDescent="0.25">
      <c r="A2577" s="1">
        <v>25469</v>
      </c>
      <c r="B2577">
        <v>133.5</v>
      </c>
      <c r="C2577">
        <v>133.875</v>
      </c>
      <c r="D2577">
        <v>133.125</v>
      </c>
      <c r="E2577">
        <v>133.625</v>
      </c>
      <c r="G2577">
        <v>133.625</v>
      </c>
      <c r="H2577">
        <v>4460</v>
      </c>
      <c r="I2577">
        <v>52635</v>
      </c>
      <c r="J2577">
        <f t="shared" si="120"/>
        <v>49.126838235294116</v>
      </c>
      <c r="K2577">
        <f t="shared" si="121"/>
        <v>1969</v>
      </c>
      <c r="L2577">
        <f t="shared" si="122"/>
        <v>9</v>
      </c>
    </row>
    <row r="2578" spans="1:12" x14ac:dyDescent="0.25">
      <c r="A2578" s="1">
        <v>25470</v>
      </c>
      <c r="B2578">
        <v>133.625</v>
      </c>
      <c r="C2578">
        <v>135</v>
      </c>
      <c r="D2578">
        <v>133.625</v>
      </c>
      <c r="E2578">
        <v>134.875</v>
      </c>
      <c r="G2578">
        <v>134.875</v>
      </c>
      <c r="H2578">
        <v>5390</v>
      </c>
      <c r="I2578">
        <v>52545</v>
      </c>
      <c r="J2578">
        <f t="shared" si="120"/>
        <v>49.586397058823522</v>
      </c>
      <c r="K2578">
        <f t="shared" si="121"/>
        <v>1969</v>
      </c>
      <c r="L2578">
        <f t="shared" si="122"/>
        <v>9</v>
      </c>
    </row>
    <row r="2579" spans="1:12" x14ac:dyDescent="0.25">
      <c r="A2579" s="1">
        <v>25471</v>
      </c>
      <c r="B2579">
        <v>134.875</v>
      </c>
      <c r="C2579">
        <v>135</v>
      </c>
      <c r="D2579">
        <v>133.875</v>
      </c>
      <c r="E2579">
        <v>134.25</v>
      </c>
      <c r="G2579">
        <v>134.25</v>
      </c>
      <c r="H2579">
        <v>4900</v>
      </c>
      <c r="I2579">
        <v>51590</v>
      </c>
      <c r="J2579">
        <f t="shared" si="120"/>
        <v>49.356617647058826</v>
      </c>
      <c r="K2579">
        <f t="shared" si="121"/>
        <v>1969</v>
      </c>
      <c r="L2579">
        <f t="shared" si="122"/>
        <v>9</v>
      </c>
    </row>
    <row r="2580" spans="1:12" x14ac:dyDescent="0.25">
      <c r="A2580" s="1">
        <v>25472</v>
      </c>
      <c r="B2580">
        <v>133.875</v>
      </c>
      <c r="C2580">
        <v>134.25</v>
      </c>
      <c r="D2580">
        <v>133.25</v>
      </c>
      <c r="E2580">
        <v>133.75</v>
      </c>
      <c r="G2580">
        <v>133.75</v>
      </c>
      <c r="H2580">
        <v>4650</v>
      </c>
      <c r="I2580">
        <v>49710</v>
      </c>
      <c r="J2580">
        <f t="shared" si="120"/>
        <v>49.172794117647058</v>
      </c>
      <c r="K2580">
        <f t="shared" si="121"/>
        <v>1969</v>
      </c>
      <c r="L2580">
        <f t="shared" si="122"/>
        <v>9</v>
      </c>
    </row>
    <row r="2581" spans="1:12" x14ac:dyDescent="0.25">
      <c r="A2581" s="1">
        <v>25475</v>
      </c>
      <c r="B2581">
        <v>133.625</v>
      </c>
      <c r="C2581">
        <v>134.875</v>
      </c>
      <c r="D2581">
        <v>133.5</v>
      </c>
      <c r="E2581">
        <v>134.75</v>
      </c>
      <c r="G2581">
        <v>134.75</v>
      </c>
      <c r="H2581">
        <v>3555</v>
      </c>
      <c r="I2581">
        <v>49260</v>
      </c>
      <c r="J2581">
        <f t="shared" si="120"/>
        <v>49.540441176470587</v>
      </c>
      <c r="K2581">
        <f t="shared" si="121"/>
        <v>1969</v>
      </c>
      <c r="L2581">
        <f t="shared" si="122"/>
        <v>9</v>
      </c>
    </row>
    <row r="2582" spans="1:12" x14ac:dyDescent="0.25">
      <c r="A2582" s="1">
        <v>25476</v>
      </c>
      <c r="B2582">
        <v>134.75</v>
      </c>
      <c r="C2582">
        <v>135.375</v>
      </c>
      <c r="D2582">
        <v>134.5</v>
      </c>
      <c r="E2582">
        <v>134.875</v>
      </c>
      <c r="G2582">
        <v>134.875</v>
      </c>
      <c r="H2582">
        <v>4015</v>
      </c>
      <c r="I2582">
        <v>49310</v>
      </c>
      <c r="J2582">
        <f t="shared" si="120"/>
        <v>49.586397058823522</v>
      </c>
      <c r="K2582">
        <f t="shared" si="121"/>
        <v>1969</v>
      </c>
      <c r="L2582">
        <f t="shared" si="122"/>
        <v>9</v>
      </c>
    </row>
    <row r="2583" spans="1:12" x14ac:dyDescent="0.25">
      <c r="A2583" s="1">
        <v>25477</v>
      </c>
      <c r="B2583">
        <v>134.5</v>
      </c>
      <c r="C2583">
        <v>134.5</v>
      </c>
      <c r="D2583">
        <v>133.875</v>
      </c>
      <c r="E2583">
        <v>134.25</v>
      </c>
      <c r="G2583">
        <v>134.25</v>
      </c>
      <c r="H2583">
        <v>3400</v>
      </c>
      <c r="I2583">
        <v>49565</v>
      </c>
      <c r="J2583">
        <f t="shared" si="120"/>
        <v>49.356617647058826</v>
      </c>
      <c r="K2583">
        <f t="shared" si="121"/>
        <v>1969</v>
      </c>
      <c r="L2583">
        <f t="shared" si="122"/>
        <v>10</v>
      </c>
    </row>
    <row r="2584" spans="1:12" x14ac:dyDescent="0.25">
      <c r="A2584" s="1">
        <v>25478</v>
      </c>
      <c r="B2584">
        <v>134.125</v>
      </c>
      <c r="C2584">
        <v>134.875</v>
      </c>
      <c r="D2584">
        <v>134.125</v>
      </c>
      <c r="E2584">
        <v>134.75</v>
      </c>
      <c r="G2584">
        <v>134.75</v>
      </c>
      <c r="H2584">
        <v>2240</v>
      </c>
      <c r="I2584">
        <v>49070</v>
      </c>
      <c r="J2584">
        <f t="shared" si="120"/>
        <v>49.540441176470587</v>
      </c>
      <c r="K2584">
        <f t="shared" si="121"/>
        <v>1969</v>
      </c>
      <c r="L2584">
        <f t="shared" si="122"/>
        <v>10</v>
      </c>
    </row>
    <row r="2585" spans="1:12" x14ac:dyDescent="0.25">
      <c r="A2585" s="1">
        <v>25479</v>
      </c>
      <c r="B2585">
        <v>135</v>
      </c>
      <c r="C2585">
        <v>136</v>
      </c>
      <c r="D2585">
        <v>134.75</v>
      </c>
      <c r="E2585">
        <v>135.625</v>
      </c>
      <c r="G2585">
        <v>135.625</v>
      </c>
      <c r="H2585">
        <v>5335</v>
      </c>
      <c r="I2585">
        <v>48285</v>
      </c>
      <c r="J2585">
        <f t="shared" si="120"/>
        <v>49.862132352941174</v>
      </c>
      <c r="K2585">
        <f t="shared" si="121"/>
        <v>1969</v>
      </c>
      <c r="L2585">
        <f t="shared" si="122"/>
        <v>10</v>
      </c>
    </row>
    <row r="2586" spans="1:12" x14ac:dyDescent="0.25">
      <c r="A2586" s="1">
        <v>25482</v>
      </c>
      <c r="B2586">
        <v>136</v>
      </c>
      <c r="C2586">
        <v>137.125</v>
      </c>
      <c r="D2586">
        <v>135.375</v>
      </c>
      <c r="E2586">
        <v>136.375</v>
      </c>
      <c r="G2586">
        <v>136.375</v>
      </c>
      <c r="H2586">
        <v>7250</v>
      </c>
      <c r="I2586">
        <v>47340</v>
      </c>
      <c r="J2586">
        <f t="shared" si="120"/>
        <v>50.137867647058826</v>
      </c>
      <c r="K2586">
        <f t="shared" si="121"/>
        <v>1969</v>
      </c>
      <c r="L2586">
        <f t="shared" si="122"/>
        <v>10</v>
      </c>
    </row>
    <row r="2587" spans="1:12" x14ac:dyDescent="0.25">
      <c r="A2587" s="1">
        <v>25483</v>
      </c>
      <c r="B2587">
        <v>136.25</v>
      </c>
      <c r="C2587">
        <v>136.25</v>
      </c>
      <c r="D2587">
        <v>135.375</v>
      </c>
      <c r="E2587">
        <v>135.75</v>
      </c>
      <c r="G2587">
        <v>135.75</v>
      </c>
      <c r="H2587">
        <v>2160</v>
      </c>
      <c r="I2587">
        <v>47280</v>
      </c>
      <c r="J2587">
        <f t="shared" si="120"/>
        <v>49.908088235294116</v>
      </c>
      <c r="K2587">
        <f t="shared" si="121"/>
        <v>1969</v>
      </c>
      <c r="L2587">
        <f t="shared" si="122"/>
        <v>10</v>
      </c>
    </row>
    <row r="2588" spans="1:12" x14ac:dyDescent="0.25">
      <c r="A2588" s="1">
        <v>25484</v>
      </c>
      <c r="B2588">
        <v>135.5</v>
      </c>
      <c r="C2588">
        <v>135.625</v>
      </c>
      <c r="D2588">
        <v>135.125</v>
      </c>
      <c r="E2588">
        <v>135.375</v>
      </c>
      <c r="G2588">
        <v>135.375</v>
      </c>
      <c r="H2588">
        <v>2315</v>
      </c>
      <c r="I2588">
        <v>46815</v>
      </c>
      <c r="J2588">
        <f t="shared" si="120"/>
        <v>49.770220588235297</v>
      </c>
      <c r="K2588">
        <f t="shared" si="121"/>
        <v>1969</v>
      </c>
      <c r="L2588">
        <f t="shared" si="122"/>
        <v>10</v>
      </c>
    </row>
    <row r="2589" spans="1:12" x14ac:dyDescent="0.25">
      <c r="A2589" s="1">
        <v>25485</v>
      </c>
      <c r="B2589">
        <v>135.75</v>
      </c>
      <c r="C2589">
        <v>136.125</v>
      </c>
      <c r="D2589">
        <v>135.25</v>
      </c>
      <c r="E2589">
        <v>135.5</v>
      </c>
      <c r="G2589">
        <v>135.5</v>
      </c>
      <c r="H2589">
        <v>3030</v>
      </c>
      <c r="I2589">
        <v>45915</v>
      </c>
      <c r="J2589">
        <f t="shared" si="120"/>
        <v>49.816176470588232</v>
      </c>
      <c r="K2589">
        <f t="shared" si="121"/>
        <v>1969</v>
      </c>
      <c r="L2589">
        <f t="shared" si="122"/>
        <v>10</v>
      </c>
    </row>
    <row r="2590" spans="1:12" x14ac:dyDescent="0.25">
      <c r="A2590" s="1">
        <v>25486</v>
      </c>
      <c r="B2590">
        <v>135.75</v>
      </c>
      <c r="C2590">
        <v>135.875</v>
      </c>
      <c r="D2590">
        <v>135</v>
      </c>
      <c r="E2590">
        <v>135.375</v>
      </c>
      <c r="G2590">
        <v>135.375</v>
      </c>
      <c r="H2590">
        <v>3625</v>
      </c>
      <c r="I2590">
        <v>44795</v>
      </c>
      <c r="J2590">
        <f t="shared" si="120"/>
        <v>49.770220588235297</v>
      </c>
      <c r="K2590">
        <f t="shared" si="121"/>
        <v>1969</v>
      </c>
      <c r="L2590">
        <f t="shared" si="122"/>
        <v>10</v>
      </c>
    </row>
    <row r="2591" spans="1:12" x14ac:dyDescent="0.25">
      <c r="A2591" s="1">
        <v>25489</v>
      </c>
      <c r="B2591">
        <v>137</v>
      </c>
      <c r="C2591">
        <v>137.5</v>
      </c>
      <c r="D2591">
        <v>136.125</v>
      </c>
      <c r="E2591">
        <v>136.25</v>
      </c>
      <c r="G2591">
        <v>136.25</v>
      </c>
      <c r="H2591">
        <v>6060</v>
      </c>
      <c r="I2591">
        <v>44845</v>
      </c>
      <c r="J2591">
        <f t="shared" si="120"/>
        <v>50.091911764705884</v>
      </c>
      <c r="K2591">
        <f t="shared" si="121"/>
        <v>1969</v>
      </c>
      <c r="L2591">
        <f t="shared" si="122"/>
        <v>10</v>
      </c>
    </row>
    <row r="2592" spans="1:12" x14ac:dyDescent="0.25">
      <c r="A2592" s="1">
        <v>25490</v>
      </c>
      <c r="B2592">
        <v>136</v>
      </c>
      <c r="C2592">
        <v>136.875</v>
      </c>
      <c r="D2592">
        <v>135.875</v>
      </c>
      <c r="E2592">
        <v>136.625</v>
      </c>
      <c r="G2592">
        <v>136.625</v>
      </c>
      <c r="H2592">
        <v>4730</v>
      </c>
      <c r="I2592">
        <v>44770</v>
      </c>
      <c r="J2592">
        <f t="shared" si="120"/>
        <v>50.229779411764703</v>
      </c>
      <c r="K2592">
        <f t="shared" si="121"/>
        <v>1969</v>
      </c>
      <c r="L2592">
        <f t="shared" si="122"/>
        <v>10</v>
      </c>
    </row>
    <row r="2593" spans="1:12" x14ac:dyDescent="0.25">
      <c r="A2593" s="1">
        <v>25491</v>
      </c>
      <c r="B2593">
        <v>137.125</v>
      </c>
      <c r="C2593">
        <v>137.875</v>
      </c>
      <c r="D2593">
        <v>136.375</v>
      </c>
      <c r="E2593">
        <v>137.75</v>
      </c>
      <c r="G2593">
        <v>137.75</v>
      </c>
      <c r="H2593">
        <v>5495</v>
      </c>
      <c r="I2593">
        <v>43625</v>
      </c>
      <c r="J2593">
        <f t="shared" si="120"/>
        <v>50.643382352941174</v>
      </c>
      <c r="K2593">
        <f t="shared" si="121"/>
        <v>1969</v>
      </c>
      <c r="L2593">
        <f t="shared" si="122"/>
        <v>10</v>
      </c>
    </row>
    <row r="2594" spans="1:12" x14ac:dyDescent="0.25">
      <c r="A2594" s="1">
        <v>25492</v>
      </c>
      <c r="B2594">
        <v>137.875</v>
      </c>
      <c r="C2594">
        <v>138.25</v>
      </c>
      <c r="D2594">
        <v>136.625</v>
      </c>
      <c r="E2594">
        <v>137</v>
      </c>
      <c r="G2594">
        <v>137</v>
      </c>
      <c r="H2594">
        <v>4585</v>
      </c>
      <c r="I2594">
        <v>43085</v>
      </c>
      <c r="J2594">
        <f t="shared" si="120"/>
        <v>50.367647058823536</v>
      </c>
      <c r="K2594">
        <f t="shared" si="121"/>
        <v>1969</v>
      </c>
      <c r="L2594">
        <f t="shared" si="122"/>
        <v>10</v>
      </c>
    </row>
    <row r="2595" spans="1:12" x14ac:dyDescent="0.25">
      <c r="A2595" s="1">
        <v>25493</v>
      </c>
      <c r="B2595">
        <v>136.25</v>
      </c>
      <c r="C2595">
        <v>137.125</v>
      </c>
      <c r="D2595">
        <v>136.25</v>
      </c>
      <c r="E2595">
        <v>136.75</v>
      </c>
      <c r="G2595">
        <v>136.75</v>
      </c>
      <c r="H2595">
        <v>3900</v>
      </c>
      <c r="I2595">
        <v>43285</v>
      </c>
      <c r="J2595">
        <f t="shared" si="120"/>
        <v>50.275735294117645</v>
      </c>
      <c r="K2595">
        <f t="shared" si="121"/>
        <v>1969</v>
      </c>
      <c r="L2595">
        <f t="shared" si="122"/>
        <v>10</v>
      </c>
    </row>
    <row r="2596" spans="1:12" x14ac:dyDescent="0.25">
      <c r="A2596" s="1">
        <v>25496</v>
      </c>
      <c r="B2596">
        <v>136.75</v>
      </c>
      <c r="C2596">
        <v>137.125</v>
      </c>
      <c r="D2596">
        <v>136.5</v>
      </c>
      <c r="E2596">
        <v>136.875</v>
      </c>
      <c r="G2596">
        <v>136.875</v>
      </c>
      <c r="H2596">
        <v>2790</v>
      </c>
      <c r="I2596">
        <v>41780</v>
      </c>
      <c r="J2596">
        <f t="shared" si="120"/>
        <v>50.321691176470587</v>
      </c>
      <c r="K2596">
        <f t="shared" si="121"/>
        <v>1969</v>
      </c>
      <c r="L2596">
        <f t="shared" si="122"/>
        <v>10</v>
      </c>
    </row>
    <row r="2597" spans="1:12" x14ac:dyDescent="0.25">
      <c r="A2597" s="1">
        <v>25497</v>
      </c>
      <c r="B2597">
        <v>136.875</v>
      </c>
      <c r="C2597">
        <v>136.875</v>
      </c>
      <c r="D2597">
        <v>136</v>
      </c>
      <c r="E2597">
        <v>136</v>
      </c>
      <c r="G2597">
        <v>136</v>
      </c>
      <c r="H2597">
        <v>3765</v>
      </c>
      <c r="I2597">
        <v>40395</v>
      </c>
      <c r="J2597">
        <f t="shared" si="120"/>
        <v>50.000000000000007</v>
      </c>
      <c r="K2597">
        <f t="shared" si="121"/>
        <v>1969</v>
      </c>
      <c r="L2597">
        <f t="shared" si="122"/>
        <v>10</v>
      </c>
    </row>
    <row r="2598" spans="1:12" x14ac:dyDescent="0.25">
      <c r="A2598" s="1">
        <v>25498</v>
      </c>
      <c r="B2598">
        <v>135.875</v>
      </c>
      <c r="C2598">
        <v>136.25</v>
      </c>
      <c r="D2598">
        <v>135.625</v>
      </c>
      <c r="E2598">
        <v>136</v>
      </c>
      <c r="G2598">
        <v>136</v>
      </c>
      <c r="H2598">
        <v>2295</v>
      </c>
      <c r="I2598">
        <v>39820</v>
      </c>
      <c r="J2598">
        <f t="shared" si="120"/>
        <v>50.000000000000007</v>
      </c>
      <c r="K2598">
        <f t="shared" si="121"/>
        <v>1969</v>
      </c>
      <c r="L2598">
        <f t="shared" si="122"/>
        <v>10</v>
      </c>
    </row>
    <row r="2599" spans="1:12" x14ac:dyDescent="0.25">
      <c r="A2599" s="1">
        <v>25499</v>
      </c>
      <c r="B2599">
        <v>136.125</v>
      </c>
      <c r="C2599">
        <v>136.375</v>
      </c>
      <c r="D2599">
        <v>135.625</v>
      </c>
      <c r="E2599">
        <v>135.75</v>
      </c>
      <c r="G2599">
        <v>135.75</v>
      </c>
      <c r="H2599">
        <v>3565</v>
      </c>
      <c r="I2599">
        <v>39415</v>
      </c>
      <c r="J2599">
        <f t="shared" si="120"/>
        <v>49.908088235294116</v>
      </c>
      <c r="K2599">
        <f t="shared" si="121"/>
        <v>1969</v>
      </c>
      <c r="L2599">
        <f t="shared" si="122"/>
        <v>10</v>
      </c>
    </row>
    <row r="2600" spans="1:12" x14ac:dyDescent="0.25">
      <c r="A2600" s="1">
        <v>25500</v>
      </c>
      <c r="B2600">
        <v>135.75</v>
      </c>
      <c r="C2600">
        <v>136.5</v>
      </c>
      <c r="D2600">
        <v>135.625</v>
      </c>
      <c r="E2600">
        <v>136</v>
      </c>
      <c r="G2600">
        <v>136</v>
      </c>
      <c r="H2600">
        <v>2775</v>
      </c>
      <c r="I2600">
        <v>39040</v>
      </c>
      <c r="J2600">
        <f t="shared" si="120"/>
        <v>50.000000000000007</v>
      </c>
      <c r="K2600">
        <f t="shared" si="121"/>
        <v>1969</v>
      </c>
      <c r="L2600">
        <f t="shared" si="122"/>
        <v>10</v>
      </c>
    </row>
    <row r="2601" spans="1:12" x14ac:dyDescent="0.25">
      <c r="A2601" s="1">
        <v>25503</v>
      </c>
      <c r="B2601">
        <v>134.75</v>
      </c>
      <c r="C2601">
        <v>135.25</v>
      </c>
      <c r="D2601">
        <v>134.25</v>
      </c>
      <c r="E2601">
        <v>134.875</v>
      </c>
      <c r="G2601">
        <v>134.875</v>
      </c>
      <c r="H2601">
        <v>5165</v>
      </c>
      <c r="I2601">
        <v>38275</v>
      </c>
      <c r="J2601">
        <f t="shared" si="120"/>
        <v>49.586397058823522</v>
      </c>
      <c r="K2601">
        <f t="shared" si="121"/>
        <v>1969</v>
      </c>
      <c r="L2601">
        <f t="shared" si="122"/>
        <v>10</v>
      </c>
    </row>
    <row r="2602" spans="1:12" x14ac:dyDescent="0.25">
      <c r="A2602" s="1">
        <v>25504</v>
      </c>
      <c r="B2602">
        <v>134.625</v>
      </c>
      <c r="C2602">
        <v>134.875</v>
      </c>
      <c r="D2602">
        <v>134</v>
      </c>
      <c r="E2602">
        <v>134.125</v>
      </c>
      <c r="G2602">
        <v>134.125</v>
      </c>
      <c r="H2602">
        <v>4270</v>
      </c>
      <c r="I2602">
        <v>36510</v>
      </c>
      <c r="J2602">
        <f t="shared" si="120"/>
        <v>49.310661764705884</v>
      </c>
      <c r="K2602">
        <f t="shared" si="121"/>
        <v>1969</v>
      </c>
      <c r="L2602">
        <f t="shared" si="122"/>
        <v>10</v>
      </c>
    </row>
    <row r="2603" spans="1:12" x14ac:dyDescent="0.25">
      <c r="A2603" s="1">
        <v>25505</v>
      </c>
      <c r="B2603">
        <v>134.5</v>
      </c>
      <c r="C2603">
        <v>135.25</v>
      </c>
      <c r="D2603">
        <v>134.5</v>
      </c>
      <c r="E2603">
        <v>135.125</v>
      </c>
      <c r="G2603">
        <v>135.125</v>
      </c>
      <c r="H2603">
        <v>3000</v>
      </c>
      <c r="I2603">
        <v>35800</v>
      </c>
      <c r="J2603">
        <f t="shared" si="120"/>
        <v>49.678308823529413</v>
      </c>
      <c r="K2603">
        <f t="shared" si="121"/>
        <v>1969</v>
      </c>
      <c r="L2603">
        <f t="shared" si="122"/>
        <v>10</v>
      </c>
    </row>
    <row r="2604" spans="1:12" x14ac:dyDescent="0.25">
      <c r="A2604" s="1">
        <v>25506</v>
      </c>
      <c r="B2604">
        <v>135.875</v>
      </c>
      <c r="C2604">
        <v>136</v>
      </c>
      <c r="D2604">
        <v>135.125</v>
      </c>
      <c r="E2604">
        <v>135.375</v>
      </c>
      <c r="G2604">
        <v>135.375</v>
      </c>
      <c r="H2604">
        <v>3350</v>
      </c>
      <c r="I2604">
        <v>35125</v>
      </c>
      <c r="J2604">
        <f t="shared" si="120"/>
        <v>49.770220588235297</v>
      </c>
      <c r="K2604">
        <f t="shared" si="121"/>
        <v>1969</v>
      </c>
      <c r="L2604">
        <f t="shared" si="122"/>
        <v>10</v>
      </c>
    </row>
    <row r="2605" spans="1:12" x14ac:dyDescent="0.25">
      <c r="A2605" s="1">
        <v>25507</v>
      </c>
      <c r="B2605">
        <v>135.375</v>
      </c>
      <c r="C2605">
        <v>135.375</v>
      </c>
      <c r="D2605">
        <v>135</v>
      </c>
      <c r="E2605">
        <v>135.25</v>
      </c>
      <c r="G2605">
        <v>135.25</v>
      </c>
      <c r="H2605">
        <v>2165</v>
      </c>
      <c r="I2605">
        <v>33975</v>
      </c>
      <c r="J2605">
        <f t="shared" si="120"/>
        <v>49.724264705882355</v>
      </c>
      <c r="K2605">
        <f t="shared" si="121"/>
        <v>1969</v>
      </c>
      <c r="L2605">
        <f t="shared" si="122"/>
        <v>10</v>
      </c>
    </row>
    <row r="2606" spans="1:12" x14ac:dyDescent="0.25">
      <c r="A2606" s="1">
        <v>25510</v>
      </c>
      <c r="B2606">
        <v>135.375</v>
      </c>
      <c r="C2606">
        <v>135.75</v>
      </c>
      <c r="D2606">
        <v>135.25</v>
      </c>
      <c r="E2606">
        <v>135.5</v>
      </c>
      <c r="G2606">
        <v>135.5</v>
      </c>
      <c r="H2606">
        <v>1240</v>
      </c>
      <c r="I2606">
        <v>33660</v>
      </c>
      <c r="J2606">
        <f t="shared" si="120"/>
        <v>49.816176470588232</v>
      </c>
      <c r="K2606">
        <f t="shared" si="121"/>
        <v>1969</v>
      </c>
      <c r="L2606">
        <f t="shared" si="122"/>
        <v>11</v>
      </c>
    </row>
    <row r="2607" spans="1:12" x14ac:dyDescent="0.25">
      <c r="A2607" s="1">
        <v>25511</v>
      </c>
      <c r="B2607">
        <v>135.5</v>
      </c>
      <c r="C2607">
        <v>135.625</v>
      </c>
      <c r="D2607">
        <v>135.125</v>
      </c>
      <c r="E2607">
        <v>135.375</v>
      </c>
      <c r="G2607">
        <v>135.375</v>
      </c>
      <c r="H2607">
        <v>1865</v>
      </c>
      <c r="I2607">
        <v>33135</v>
      </c>
      <c r="J2607">
        <f t="shared" si="120"/>
        <v>49.770220588235297</v>
      </c>
      <c r="K2607">
        <f t="shared" si="121"/>
        <v>1969</v>
      </c>
      <c r="L2607">
        <f t="shared" si="122"/>
        <v>11</v>
      </c>
    </row>
    <row r="2608" spans="1:12" x14ac:dyDescent="0.25">
      <c r="A2608" s="1">
        <v>25512</v>
      </c>
      <c r="B2608">
        <v>135.25</v>
      </c>
      <c r="C2608">
        <v>135.625</v>
      </c>
      <c r="D2608">
        <v>134.875</v>
      </c>
      <c r="E2608">
        <v>135.25</v>
      </c>
      <c r="G2608">
        <v>135.25</v>
      </c>
      <c r="H2608">
        <v>2305</v>
      </c>
      <c r="I2608">
        <v>32865</v>
      </c>
      <c r="J2608">
        <f t="shared" si="120"/>
        <v>49.724264705882355</v>
      </c>
      <c r="K2608">
        <f t="shared" si="121"/>
        <v>1969</v>
      </c>
      <c r="L2608">
        <f t="shared" si="122"/>
        <v>11</v>
      </c>
    </row>
    <row r="2609" spans="1:12" x14ac:dyDescent="0.25">
      <c r="A2609" s="1">
        <v>25513</v>
      </c>
      <c r="B2609">
        <v>135.25</v>
      </c>
      <c r="C2609">
        <v>135.625</v>
      </c>
      <c r="D2609">
        <v>135.125</v>
      </c>
      <c r="E2609">
        <v>135.5</v>
      </c>
      <c r="G2609">
        <v>135.5</v>
      </c>
      <c r="H2609">
        <v>1825</v>
      </c>
      <c r="I2609">
        <v>32670</v>
      </c>
      <c r="J2609">
        <f t="shared" si="120"/>
        <v>49.816176470588232</v>
      </c>
      <c r="K2609">
        <f t="shared" si="121"/>
        <v>1969</v>
      </c>
      <c r="L2609">
        <f t="shared" si="122"/>
        <v>11</v>
      </c>
    </row>
    <row r="2610" spans="1:12" x14ac:dyDescent="0.25">
      <c r="A2610" s="1">
        <v>25514</v>
      </c>
      <c r="B2610">
        <v>135.625</v>
      </c>
      <c r="C2610">
        <v>136.5</v>
      </c>
      <c r="D2610">
        <v>135.375</v>
      </c>
      <c r="E2610">
        <v>136.125</v>
      </c>
      <c r="G2610">
        <v>136.125</v>
      </c>
      <c r="H2610">
        <v>4100</v>
      </c>
      <c r="I2610">
        <v>31020</v>
      </c>
      <c r="J2610">
        <f t="shared" si="120"/>
        <v>50.045955882352942</v>
      </c>
      <c r="K2610">
        <f t="shared" si="121"/>
        <v>1969</v>
      </c>
      <c r="L2610">
        <f t="shared" si="122"/>
        <v>11</v>
      </c>
    </row>
    <row r="2611" spans="1:12" x14ac:dyDescent="0.25">
      <c r="A2611" s="1">
        <v>25517</v>
      </c>
      <c r="B2611">
        <v>136.375</v>
      </c>
      <c r="C2611">
        <v>138</v>
      </c>
      <c r="D2611">
        <v>136.375</v>
      </c>
      <c r="E2611">
        <v>137.875</v>
      </c>
      <c r="G2611">
        <v>137.875</v>
      </c>
      <c r="H2611">
        <v>4760</v>
      </c>
      <c r="I2611">
        <v>30790</v>
      </c>
      <c r="J2611">
        <f t="shared" si="120"/>
        <v>50.689338235294116</v>
      </c>
      <c r="K2611">
        <f t="shared" si="121"/>
        <v>1969</v>
      </c>
      <c r="L2611">
        <f t="shared" si="122"/>
        <v>11</v>
      </c>
    </row>
    <row r="2612" spans="1:12" x14ac:dyDescent="0.25">
      <c r="A2612" s="1">
        <v>25518</v>
      </c>
      <c r="B2612">
        <v>138</v>
      </c>
      <c r="C2612">
        <v>139.625</v>
      </c>
      <c r="D2612">
        <v>138</v>
      </c>
      <c r="E2612">
        <v>139.375</v>
      </c>
      <c r="G2612">
        <v>139.375</v>
      </c>
      <c r="H2612">
        <v>6815</v>
      </c>
      <c r="I2612">
        <v>27720</v>
      </c>
      <c r="J2612">
        <f t="shared" si="120"/>
        <v>51.240808823529413</v>
      </c>
      <c r="K2612">
        <f t="shared" si="121"/>
        <v>1969</v>
      </c>
      <c r="L2612">
        <f t="shared" si="122"/>
        <v>11</v>
      </c>
    </row>
    <row r="2613" spans="1:12" x14ac:dyDescent="0.25">
      <c r="A2613" s="1">
        <v>25519</v>
      </c>
      <c r="B2613">
        <v>139.625</v>
      </c>
      <c r="C2613">
        <v>140</v>
      </c>
      <c r="D2613">
        <v>139.25</v>
      </c>
      <c r="E2613">
        <v>139.875</v>
      </c>
      <c r="G2613">
        <v>139.875</v>
      </c>
      <c r="H2613">
        <v>5130</v>
      </c>
      <c r="I2613">
        <v>26060</v>
      </c>
      <c r="J2613">
        <f t="shared" si="120"/>
        <v>51.424632352941174</v>
      </c>
      <c r="K2613">
        <f t="shared" si="121"/>
        <v>1969</v>
      </c>
      <c r="L2613">
        <f t="shared" si="122"/>
        <v>11</v>
      </c>
    </row>
    <row r="2614" spans="1:12" x14ac:dyDescent="0.25">
      <c r="A2614" s="1">
        <v>25520</v>
      </c>
      <c r="B2614">
        <v>139.75</v>
      </c>
      <c r="C2614">
        <v>140.875</v>
      </c>
      <c r="D2614">
        <v>139.75</v>
      </c>
      <c r="E2614">
        <v>140.125</v>
      </c>
      <c r="G2614">
        <v>140.125</v>
      </c>
      <c r="H2614">
        <v>4170</v>
      </c>
      <c r="I2614">
        <v>24325</v>
      </c>
      <c r="J2614">
        <f t="shared" si="120"/>
        <v>51.516544117647065</v>
      </c>
      <c r="K2614">
        <f t="shared" si="121"/>
        <v>1969</v>
      </c>
      <c r="L2614">
        <f t="shared" si="122"/>
        <v>11</v>
      </c>
    </row>
    <row r="2615" spans="1:12" x14ac:dyDescent="0.25">
      <c r="A2615" s="1">
        <v>25521</v>
      </c>
      <c r="B2615">
        <v>140.25</v>
      </c>
      <c r="C2615">
        <v>140.5</v>
      </c>
      <c r="D2615">
        <v>139.125</v>
      </c>
      <c r="E2615">
        <v>139.375</v>
      </c>
      <c r="G2615">
        <v>139.375</v>
      </c>
      <c r="H2615">
        <v>2910</v>
      </c>
      <c r="I2615">
        <v>24080</v>
      </c>
      <c r="J2615">
        <f t="shared" si="120"/>
        <v>51.240808823529413</v>
      </c>
      <c r="K2615">
        <f t="shared" si="121"/>
        <v>1969</v>
      </c>
      <c r="L2615">
        <f t="shared" si="122"/>
        <v>11</v>
      </c>
    </row>
    <row r="2616" spans="1:12" x14ac:dyDescent="0.25">
      <c r="A2616" s="1">
        <v>25524</v>
      </c>
      <c r="B2616">
        <v>139.125</v>
      </c>
      <c r="C2616">
        <v>139.875</v>
      </c>
      <c r="D2616">
        <v>139.125</v>
      </c>
      <c r="E2616">
        <v>139.75</v>
      </c>
      <c r="G2616">
        <v>139.75</v>
      </c>
      <c r="H2616">
        <v>1315</v>
      </c>
      <c r="I2616">
        <v>23820</v>
      </c>
      <c r="J2616">
        <f t="shared" si="120"/>
        <v>51.378676470588232</v>
      </c>
      <c r="K2616">
        <f t="shared" si="121"/>
        <v>1969</v>
      </c>
      <c r="L2616">
        <f t="shared" si="122"/>
        <v>11</v>
      </c>
    </row>
    <row r="2617" spans="1:12" x14ac:dyDescent="0.25">
      <c r="A2617" s="1">
        <v>25525</v>
      </c>
      <c r="B2617">
        <v>140.5</v>
      </c>
      <c r="C2617">
        <v>140.75</v>
      </c>
      <c r="D2617">
        <v>139.625</v>
      </c>
      <c r="E2617">
        <v>139.75</v>
      </c>
      <c r="G2617">
        <v>139.75</v>
      </c>
      <c r="H2617">
        <v>3205</v>
      </c>
      <c r="I2617">
        <v>22990</v>
      </c>
      <c r="J2617">
        <f t="shared" si="120"/>
        <v>51.378676470588232</v>
      </c>
      <c r="K2617">
        <f t="shared" si="121"/>
        <v>1969</v>
      </c>
      <c r="L2617">
        <f t="shared" si="122"/>
        <v>11</v>
      </c>
    </row>
    <row r="2618" spans="1:12" x14ac:dyDescent="0.25">
      <c r="A2618" s="1">
        <v>25526</v>
      </c>
      <c r="B2618">
        <v>139.75</v>
      </c>
      <c r="C2618">
        <v>140</v>
      </c>
      <c r="D2618">
        <v>139.25</v>
      </c>
      <c r="E2618">
        <v>139.75</v>
      </c>
      <c r="G2618">
        <v>139.75</v>
      </c>
      <c r="H2618">
        <v>1895</v>
      </c>
      <c r="I2618">
        <v>22495</v>
      </c>
      <c r="J2618">
        <f t="shared" si="120"/>
        <v>51.378676470588232</v>
      </c>
      <c r="K2618">
        <f t="shared" si="121"/>
        <v>1969</v>
      </c>
      <c r="L2618">
        <f t="shared" si="122"/>
        <v>11</v>
      </c>
    </row>
    <row r="2619" spans="1:12" x14ac:dyDescent="0.25">
      <c r="A2619" s="1">
        <v>25527</v>
      </c>
      <c r="B2619">
        <v>139.875</v>
      </c>
      <c r="C2619">
        <v>140.625</v>
      </c>
      <c r="D2619">
        <v>139.25</v>
      </c>
      <c r="E2619">
        <v>140.5</v>
      </c>
      <c r="G2619">
        <v>140.5</v>
      </c>
      <c r="H2619">
        <v>1730</v>
      </c>
      <c r="I2619">
        <v>22125</v>
      </c>
      <c r="J2619">
        <f t="shared" si="120"/>
        <v>51.654411764705884</v>
      </c>
      <c r="K2619">
        <f t="shared" si="121"/>
        <v>1969</v>
      </c>
      <c r="L2619">
        <f t="shared" si="122"/>
        <v>11</v>
      </c>
    </row>
    <row r="2620" spans="1:12" x14ac:dyDescent="0.25">
      <c r="A2620" s="1">
        <v>25528</v>
      </c>
      <c r="B2620">
        <v>140.75</v>
      </c>
      <c r="C2620">
        <v>142</v>
      </c>
      <c r="D2620">
        <v>140.75</v>
      </c>
      <c r="E2620">
        <v>141.375</v>
      </c>
      <c r="G2620">
        <v>141.375</v>
      </c>
      <c r="H2620">
        <v>3835</v>
      </c>
      <c r="I2620">
        <v>20925</v>
      </c>
      <c r="J2620">
        <f t="shared" si="120"/>
        <v>51.976102941176471</v>
      </c>
      <c r="K2620">
        <f t="shared" si="121"/>
        <v>1969</v>
      </c>
      <c r="L2620">
        <f t="shared" si="122"/>
        <v>11</v>
      </c>
    </row>
    <row r="2621" spans="1:12" x14ac:dyDescent="0.25">
      <c r="A2621" s="1">
        <v>25531</v>
      </c>
      <c r="B2621">
        <v>142</v>
      </c>
      <c r="C2621">
        <v>142.125</v>
      </c>
      <c r="D2621">
        <v>140.5</v>
      </c>
      <c r="E2621">
        <v>140.625</v>
      </c>
      <c r="G2621">
        <v>140.625</v>
      </c>
      <c r="H2621">
        <v>2370</v>
      </c>
      <c r="I2621">
        <v>19770</v>
      </c>
      <c r="J2621">
        <f t="shared" si="120"/>
        <v>51.700367647058826</v>
      </c>
      <c r="K2621">
        <f t="shared" si="121"/>
        <v>1969</v>
      </c>
      <c r="L2621">
        <f t="shared" si="122"/>
        <v>11</v>
      </c>
    </row>
    <row r="2622" spans="1:12" x14ac:dyDescent="0.25">
      <c r="A2622" s="1">
        <v>25532</v>
      </c>
      <c r="B2622">
        <v>140.25</v>
      </c>
      <c r="C2622">
        <v>141.625</v>
      </c>
      <c r="D2622">
        <v>140.25</v>
      </c>
      <c r="E2622">
        <v>141.125</v>
      </c>
      <c r="G2622">
        <v>141.125</v>
      </c>
      <c r="H2622">
        <v>1905</v>
      </c>
      <c r="I2622">
        <v>18535</v>
      </c>
      <c r="J2622">
        <f t="shared" si="120"/>
        <v>51.88419117647058</v>
      </c>
      <c r="K2622">
        <f t="shared" si="121"/>
        <v>1969</v>
      </c>
      <c r="L2622">
        <f t="shared" si="122"/>
        <v>11</v>
      </c>
    </row>
    <row r="2623" spans="1:12" x14ac:dyDescent="0.25">
      <c r="A2623" s="1">
        <v>25533</v>
      </c>
      <c r="B2623">
        <v>141.125</v>
      </c>
      <c r="C2623">
        <v>141.375</v>
      </c>
      <c r="D2623">
        <v>140.625</v>
      </c>
      <c r="E2623">
        <v>141</v>
      </c>
      <c r="G2623">
        <v>141</v>
      </c>
      <c r="H2623">
        <v>4290</v>
      </c>
      <c r="I2623">
        <v>16180</v>
      </c>
      <c r="J2623">
        <f t="shared" si="120"/>
        <v>51.838235294117645</v>
      </c>
      <c r="K2623">
        <f t="shared" si="121"/>
        <v>1969</v>
      </c>
      <c r="L2623">
        <f t="shared" si="122"/>
        <v>11</v>
      </c>
    </row>
    <row r="2624" spans="1:12" x14ac:dyDescent="0.25">
      <c r="A2624" s="1">
        <v>25535</v>
      </c>
      <c r="B2624">
        <v>141.125</v>
      </c>
      <c r="C2624">
        <v>141.5</v>
      </c>
      <c r="D2624">
        <v>140.5</v>
      </c>
      <c r="E2624">
        <v>141.25</v>
      </c>
      <c r="G2624">
        <v>141.25</v>
      </c>
      <c r="H2624">
        <v>3135</v>
      </c>
      <c r="I2624">
        <v>14300</v>
      </c>
      <c r="J2624">
        <f t="shared" si="120"/>
        <v>51.930147058823529</v>
      </c>
      <c r="K2624">
        <f t="shared" si="121"/>
        <v>1969</v>
      </c>
      <c r="L2624">
        <f t="shared" si="122"/>
        <v>11</v>
      </c>
    </row>
    <row r="2625" spans="1:12" x14ac:dyDescent="0.25">
      <c r="A2625" s="1">
        <v>25538</v>
      </c>
      <c r="B2625">
        <v>141.125</v>
      </c>
      <c r="C2625">
        <v>142.25</v>
      </c>
      <c r="D2625">
        <v>140.875</v>
      </c>
      <c r="E2625">
        <v>142.25</v>
      </c>
      <c r="G2625">
        <v>142.25</v>
      </c>
      <c r="H2625">
        <v>1545</v>
      </c>
      <c r="I2625">
        <v>13675</v>
      </c>
      <c r="J2625">
        <f t="shared" si="120"/>
        <v>52.297794117647065</v>
      </c>
      <c r="K2625">
        <f t="shared" si="121"/>
        <v>1969</v>
      </c>
      <c r="L2625">
        <f t="shared" si="122"/>
        <v>12</v>
      </c>
    </row>
    <row r="2626" spans="1:12" x14ac:dyDescent="0.25">
      <c r="A2626" s="1">
        <v>25539</v>
      </c>
      <c r="B2626">
        <v>142</v>
      </c>
      <c r="C2626">
        <v>142.25</v>
      </c>
      <c r="D2626">
        <v>140.125</v>
      </c>
      <c r="E2626">
        <v>141.25</v>
      </c>
      <c r="G2626">
        <v>141.25</v>
      </c>
      <c r="H2626">
        <v>2185</v>
      </c>
      <c r="I2626">
        <v>12590</v>
      </c>
      <c r="J2626">
        <f t="shared" ref="J2626:J2689" si="123">G2626/100*5000/136</f>
        <v>51.930147058823529</v>
      </c>
      <c r="K2626">
        <f t="shared" ref="K2626:K2689" si="124">YEAR(A2626)</f>
        <v>1969</v>
      </c>
      <c r="L2626">
        <f t="shared" ref="L2626:L2689" si="125">MONTH(A2626)</f>
        <v>12</v>
      </c>
    </row>
    <row r="2627" spans="1:12" x14ac:dyDescent="0.25">
      <c r="A2627" s="1">
        <v>25540</v>
      </c>
      <c r="B2627">
        <v>140.75</v>
      </c>
      <c r="C2627">
        <v>142.25</v>
      </c>
      <c r="D2627">
        <v>140.75</v>
      </c>
      <c r="E2627">
        <v>142.25</v>
      </c>
      <c r="G2627">
        <v>142.25</v>
      </c>
      <c r="H2627">
        <v>3415</v>
      </c>
      <c r="I2627">
        <v>11620</v>
      </c>
      <c r="J2627">
        <f t="shared" si="123"/>
        <v>52.297794117647065</v>
      </c>
      <c r="K2627">
        <f t="shared" si="124"/>
        <v>1969</v>
      </c>
      <c r="L2627">
        <f t="shared" si="125"/>
        <v>12</v>
      </c>
    </row>
    <row r="2628" spans="1:12" x14ac:dyDescent="0.25">
      <c r="A2628" s="1">
        <v>25541</v>
      </c>
      <c r="B2628">
        <v>142.25</v>
      </c>
      <c r="C2628">
        <v>142.75</v>
      </c>
      <c r="D2628">
        <v>141.875</v>
      </c>
      <c r="E2628">
        <v>142.625</v>
      </c>
      <c r="G2628">
        <v>142.625</v>
      </c>
      <c r="H2628">
        <v>2500</v>
      </c>
      <c r="I2628">
        <v>10420</v>
      </c>
      <c r="J2628">
        <f t="shared" si="123"/>
        <v>52.435661764705884</v>
      </c>
      <c r="K2628">
        <f t="shared" si="124"/>
        <v>1969</v>
      </c>
      <c r="L2628">
        <f t="shared" si="125"/>
        <v>12</v>
      </c>
    </row>
    <row r="2629" spans="1:12" x14ac:dyDescent="0.25">
      <c r="A2629" s="1">
        <v>25542</v>
      </c>
      <c r="B2629">
        <v>142.5</v>
      </c>
      <c r="C2629">
        <v>144.625</v>
      </c>
      <c r="D2629">
        <v>142.5</v>
      </c>
      <c r="E2629">
        <v>144.625</v>
      </c>
      <c r="G2629">
        <v>144.625</v>
      </c>
      <c r="H2629">
        <v>3795</v>
      </c>
      <c r="I2629">
        <v>8180</v>
      </c>
      <c r="J2629">
        <f t="shared" si="123"/>
        <v>53.170955882352942</v>
      </c>
      <c r="K2629">
        <f t="shared" si="124"/>
        <v>1969</v>
      </c>
      <c r="L2629">
        <f t="shared" si="125"/>
        <v>12</v>
      </c>
    </row>
    <row r="2630" spans="1:12" x14ac:dyDescent="0.25">
      <c r="A2630" s="1">
        <v>25545</v>
      </c>
      <c r="B2630">
        <v>144.625</v>
      </c>
      <c r="C2630">
        <v>144.75</v>
      </c>
      <c r="D2630">
        <v>143.875</v>
      </c>
      <c r="E2630">
        <v>144</v>
      </c>
      <c r="G2630">
        <v>144</v>
      </c>
      <c r="H2630">
        <v>1235</v>
      </c>
      <c r="I2630">
        <v>8240</v>
      </c>
      <c r="J2630">
        <f t="shared" si="123"/>
        <v>52.941176470588232</v>
      </c>
      <c r="K2630">
        <f t="shared" si="124"/>
        <v>1969</v>
      </c>
      <c r="L2630">
        <f t="shared" si="125"/>
        <v>12</v>
      </c>
    </row>
    <row r="2631" spans="1:12" x14ac:dyDescent="0.25">
      <c r="A2631" s="1">
        <v>25546</v>
      </c>
      <c r="B2631">
        <v>144</v>
      </c>
      <c r="C2631">
        <v>144.25</v>
      </c>
      <c r="D2631">
        <v>143.5</v>
      </c>
      <c r="E2631">
        <v>143.5</v>
      </c>
      <c r="G2631">
        <v>143.5</v>
      </c>
      <c r="H2631">
        <v>1555</v>
      </c>
      <c r="I2631">
        <v>7510</v>
      </c>
      <c r="J2631">
        <f t="shared" si="123"/>
        <v>52.757352941176471</v>
      </c>
      <c r="K2631">
        <f t="shared" si="124"/>
        <v>1969</v>
      </c>
      <c r="L2631">
        <f t="shared" si="125"/>
        <v>12</v>
      </c>
    </row>
    <row r="2632" spans="1:12" x14ac:dyDescent="0.25">
      <c r="A2632" s="1">
        <v>25547</v>
      </c>
      <c r="B2632">
        <v>143.5</v>
      </c>
      <c r="C2632">
        <v>144.875</v>
      </c>
      <c r="D2632">
        <v>143.5</v>
      </c>
      <c r="E2632">
        <v>144.5</v>
      </c>
      <c r="G2632">
        <v>144.5</v>
      </c>
      <c r="H2632">
        <v>1575</v>
      </c>
      <c r="I2632">
        <v>7050</v>
      </c>
      <c r="J2632">
        <f t="shared" si="123"/>
        <v>53.125</v>
      </c>
      <c r="K2632">
        <f t="shared" si="124"/>
        <v>1969</v>
      </c>
      <c r="L2632">
        <f t="shared" si="125"/>
        <v>12</v>
      </c>
    </row>
    <row r="2633" spans="1:12" x14ac:dyDescent="0.25">
      <c r="A2633" s="1">
        <v>25548</v>
      </c>
      <c r="B2633">
        <v>144.25</v>
      </c>
      <c r="C2633">
        <v>145.25</v>
      </c>
      <c r="D2633">
        <v>144.25</v>
      </c>
      <c r="E2633">
        <v>145</v>
      </c>
      <c r="G2633">
        <v>145</v>
      </c>
      <c r="H2633">
        <v>1655</v>
      </c>
      <c r="I2633">
        <v>5890</v>
      </c>
      <c r="J2633">
        <f t="shared" si="123"/>
        <v>53.308823529411768</v>
      </c>
      <c r="K2633">
        <f t="shared" si="124"/>
        <v>1969</v>
      </c>
      <c r="L2633">
        <f t="shared" si="125"/>
        <v>12</v>
      </c>
    </row>
    <row r="2634" spans="1:12" x14ac:dyDescent="0.25">
      <c r="A2634" s="1">
        <v>25549</v>
      </c>
      <c r="B2634">
        <v>145</v>
      </c>
      <c r="C2634">
        <v>146.125</v>
      </c>
      <c r="D2634">
        <v>145</v>
      </c>
      <c r="E2634">
        <v>146</v>
      </c>
      <c r="G2634">
        <v>146</v>
      </c>
      <c r="H2634">
        <v>1030</v>
      </c>
      <c r="I2634">
        <v>5280</v>
      </c>
      <c r="J2634">
        <f t="shared" si="123"/>
        <v>53.676470588235297</v>
      </c>
      <c r="K2634">
        <f t="shared" si="124"/>
        <v>1969</v>
      </c>
      <c r="L2634">
        <f t="shared" si="125"/>
        <v>12</v>
      </c>
    </row>
    <row r="2635" spans="1:12" x14ac:dyDescent="0.25">
      <c r="A2635" s="1">
        <v>25552</v>
      </c>
      <c r="B2635">
        <v>145.75</v>
      </c>
      <c r="C2635">
        <v>146.5</v>
      </c>
      <c r="D2635">
        <v>143.5</v>
      </c>
      <c r="E2635">
        <v>143.5</v>
      </c>
      <c r="G2635">
        <v>143.5</v>
      </c>
      <c r="H2635">
        <v>1805</v>
      </c>
      <c r="I2635">
        <v>4270</v>
      </c>
      <c r="J2635">
        <f t="shared" si="123"/>
        <v>52.757352941176471</v>
      </c>
      <c r="K2635">
        <f t="shared" si="124"/>
        <v>1969</v>
      </c>
      <c r="L2635">
        <f t="shared" si="125"/>
        <v>12</v>
      </c>
    </row>
    <row r="2636" spans="1:12" x14ac:dyDescent="0.25">
      <c r="A2636" s="1">
        <v>25553</v>
      </c>
      <c r="B2636">
        <v>144</v>
      </c>
      <c r="C2636">
        <v>145.125</v>
      </c>
      <c r="D2636">
        <v>143.75</v>
      </c>
      <c r="E2636">
        <v>144.625</v>
      </c>
      <c r="G2636">
        <v>144.625</v>
      </c>
      <c r="H2636">
        <v>1070</v>
      </c>
      <c r="I2636">
        <v>3630</v>
      </c>
      <c r="J2636">
        <f t="shared" si="123"/>
        <v>53.170955882352942</v>
      </c>
      <c r="K2636">
        <f t="shared" si="124"/>
        <v>1969</v>
      </c>
      <c r="L2636">
        <f t="shared" si="125"/>
        <v>12</v>
      </c>
    </row>
    <row r="2637" spans="1:12" x14ac:dyDescent="0.25">
      <c r="A2637" s="1">
        <v>25554</v>
      </c>
      <c r="B2637">
        <v>145</v>
      </c>
      <c r="C2637">
        <v>145.875</v>
      </c>
      <c r="D2637">
        <v>144.75</v>
      </c>
      <c r="E2637">
        <v>145.5</v>
      </c>
      <c r="G2637">
        <v>145.5</v>
      </c>
      <c r="H2637">
        <v>1660</v>
      </c>
      <c r="I2637">
        <v>2720</v>
      </c>
      <c r="J2637">
        <f t="shared" si="123"/>
        <v>53.492647058823529</v>
      </c>
      <c r="K2637">
        <f t="shared" si="124"/>
        <v>1969</v>
      </c>
      <c r="L2637">
        <f t="shared" si="125"/>
        <v>12</v>
      </c>
    </row>
    <row r="2638" spans="1:12" x14ac:dyDescent="0.25">
      <c r="A2638" s="1">
        <v>25555</v>
      </c>
      <c r="B2638">
        <v>145.5</v>
      </c>
      <c r="C2638">
        <v>148.25</v>
      </c>
      <c r="D2638">
        <v>144.25</v>
      </c>
      <c r="E2638">
        <v>147.625</v>
      </c>
      <c r="G2638">
        <v>147.625</v>
      </c>
      <c r="H2638">
        <v>3725</v>
      </c>
      <c r="I2638">
        <v>705</v>
      </c>
      <c r="J2638">
        <f t="shared" si="123"/>
        <v>54.273897058823529</v>
      </c>
      <c r="K2638">
        <f t="shared" si="124"/>
        <v>1969</v>
      </c>
      <c r="L2638">
        <f t="shared" si="125"/>
        <v>12</v>
      </c>
    </row>
    <row r="2639" spans="1:12" x14ac:dyDescent="0.25">
      <c r="A2639" s="1">
        <v>25556</v>
      </c>
      <c r="B2639">
        <v>144.88</v>
      </c>
      <c r="C2639">
        <v>147.75</v>
      </c>
      <c r="D2639">
        <v>144.75</v>
      </c>
      <c r="E2639">
        <v>146.25</v>
      </c>
      <c r="G2639">
        <v>146.25</v>
      </c>
      <c r="H2639">
        <v>6545</v>
      </c>
      <c r="I2639">
        <v>44305</v>
      </c>
      <c r="J2639">
        <f t="shared" si="123"/>
        <v>53.768382352941174</v>
      </c>
      <c r="K2639">
        <f t="shared" si="124"/>
        <v>1969</v>
      </c>
      <c r="L2639">
        <f t="shared" si="125"/>
        <v>12</v>
      </c>
    </row>
    <row r="2640" spans="1:12" x14ac:dyDescent="0.25">
      <c r="A2640" s="1">
        <v>25559</v>
      </c>
      <c r="B2640">
        <v>145.75</v>
      </c>
      <c r="C2640">
        <v>146.38</v>
      </c>
      <c r="D2640">
        <v>145.5</v>
      </c>
      <c r="E2640">
        <v>146.13</v>
      </c>
      <c r="G2640">
        <v>146.13</v>
      </c>
      <c r="H2640">
        <v>2245</v>
      </c>
      <c r="I2640">
        <v>43760</v>
      </c>
      <c r="J2640">
        <f t="shared" si="123"/>
        <v>53.724264705882355</v>
      </c>
      <c r="K2640">
        <f t="shared" si="124"/>
        <v>1969</v>
      </c>
      <c r="L2640">
        <f t="shared" si="125"/>
        <v>12</v>
      </c>
    </row>
    <row r="2641" spans="1:12" x14ac:dyDescent="0.25">
      <c r="A2641" s="1">
        <v>25560</v>
      </c>
      <c r="B2641">
        <v>146</v>
      </c>
      <c r="C2641">
        <v>147</v>
      </c>
      <c r="D2641">
        <v>145.5</v>
      </c>
      <c r="E2641">
        <v>146.75</v>
      </c>
      <c r="G2641">
        <v>146.75</v>
      </c>
      <c r="H2641">
        <v>1950</v>
      </c>
      <c r="I2641">
        <v>43950</v>
      </c>
      <c r="J2641">
        <f t="shared" si="123"/>
        <v>53.952205882352942</v>
      </c>
      <c r="K2641">
        <f t="shared" si="124"/>
        <v>1969</v>
      </c>
      <c r="L2641">
        <f t="shared" si="125"/>
        <v>12</v>
      </c>
    </row>
    <row r="2642" spans="1:12" x14ac:dyDescent="0.25">
      <c r="A2642" s="1">
        <v>25561</v>
      </c>
      <c r="B2642">
        <v>147</v>
      </c>
      <c r="C2642">
        <v>148</v>
      </c>
      <c r="D2642">
        <v>146.75</v>
      </c>
      <c r="E2642">
        <v>148</v>
      </c>
      <c r="G2642">
        <v>148</v>
      </c>
      <c r="H2642">
        <v>2820</v>
      </c>
      <c r="I2642">
        <v>43465</v>
      </c>
      <c r="J2642">
        <f t="shared" si="123"/>
        <v>54.411764705882355</v>
      </c>
      <c r="K2642">
        <f t="shared" si="124"/>
        <v>1969</v>
      </c>
      <c r="L2642">
        <f t="shared" si="125"/>
        <v>12</v>
      </c>
    </row>
    <row r="2643" spans="1:12" x14ac:dyDescent="0.25">
      <c r="A2643" s="1">
        <v>25566</v>
      </c>
      <c r="B2643">
        <v>147.88</v>
      </c>
      <c r="C2643">
        <v>148</v>
      </c>
      <c r="D2643">
        <v>147.13</v>
      </c>
      <c r="E2643">
        <v>147.63</v>
      </c>
      <c r="G2643">
        <v>147.63</v>
      </c>
      <c r="H2643">
        <v>2600</v>
      </c>
      <c r="I2643">
        <v>43150</v>
      </c>
      <c r="J2643">
        <f t="shared" si="123"/>
        <v>54.275735294117645</v>
      </c>
      <c r="K2643">
        <f t="shared" si="124"/>
        <v>1969</v>
      </c>
      <c r="L2643">
        <f t="shared" si="125"/>
        <v>12</v>
      </c>
    </row>
    <row r="2644" spans="1:12" x14ac:dyDescent="0.25">
      <c r="A2644" s="1">
        <v>25567</v>
      </c>
      <c r="B2644">
        <v>147.75</v>
      </c>
      <c r="C2644">
        <v>147.75</v>
      </c>
      <c r="D2644">
        <v>146.13</v>
      </c>
      <c r="E2644">
        <v>146.13</v>
      </c>
      <c r="G2644">
        <v>146.13</v>
      </c>
      <c r="H2644">
        <v>4450</v>
      </c>
      <c r="I2644">
        <v>43485</v>
      </c>
      <c r="J2644">
        <f t="shared" si="123"/>
        <v>53.724264705882355</v>
      </c>
      <c r="K2644">
        <f t="shared" si="124"/>
        <v>1969</v>
      </c>
      <c r="L2644">
        <f t="shared" si="125"/>
        <v>12</v>
      </c>
    </row>
    <row r="2645" spans="1:12" x14ac:dyDescent="0.25">
      <c r="A2645" s="1">
        <v>25568</v>
      </c>
      <c r="B2645">
        <v>146.25</v>
      </c>
      <c r="C2645">
        <v>147.5</v>
      </c>
      <c r="D2645">
        <v>146.25</v>
      </c>
      <c r="E2645">
        <v>147.38</v>
      </c>
      <c r="G2645">
        <v>147.38</v>
      </c>
      <c r="H2645">
        <v>2040</v>
      </c>
      <c r="I2645">
        <v>43115</v>
      </c>
      <c r="J2645">
        <f t="shared" si="123"/>
        <v>54.183823529411768</v>
      </c>
      <c r="K2645">
        <f t="shared" si="124"/>
        <v>1969</v>
      </c>
      <c r="L2645">
        <f t="shared" si="125"/>
        <v>12</v>
      </c>
    </row>
    <row r="2646" spans="1:12" x14ac:dyDescent="0.25">
      <c r="A2646" s="1">
        <v>25573</v>
      </c>
      <c r="B2646">
        <v>146.63</v>
      </c>
      <c r="C2646">
        <v>146.75</v>
      </c>
      <c r="D2646">
        <v>144.88</v>
      </c>
      <c r="E2646">
        <v>145.38</v>
      </c>
      <c r="G2646">
        <v>145.38</v>
      </c>
      <c r="H2646">
        <v>3445</v>
      </c>
      <c r="I2646">
        <v>42260</v>
      </c>
      <c r="J2646">
        <f t="shared" si="123"/>
        <v>53.448529411764703</v>
      </c>
      <c r="K2646">
        <f t="shared" si="124"/>
        <v>1970</v>
      </c>
      <c r="L2646">
        <f t="shared" si="125"/>
        <v>1</v>
      </c>
    </row>
    <row r="2647" spans="1:12" x14ac:dyDescent="0.25">
      <c r="A2647" s="1">
        <v>25574</v>
      </c>
      <c r="B2647">
        <v>144.88</v>
      </c>
      <c r="C2647">
        <v>146.25</v>
      </c>
      <c r="D2647">
        <v>144.75</v>
      </c>
      <c r="E2647">
        <v>146</v>
      </c>
      <c r="G2647">
        <v>146</v>
      </c>
      <c r="H2647">
        <v>2525</v>
      </c>
      <c r="I2647">
        <v>41500</v>
      </c>
      <c r="J2647">
        <f t="shared" si="123"/>
        <v>53.676470588235297</v>
      </c>
      <c r="K2647">
        <f t="shared" si="124"/>
        <v>1970</v>
      </c>
      <c r="L2647">
        <f t="shared" si="125"/>
        <v>1</v>
      </c>
    </row>
    <row r="2648" spans="1:12" x14ac:dyDescent="0.25">
      <c r="A2648" s="1">
        <v>25575</v>
      </c>
      <c r="B2648">
        <v>146.25</v>
      </c>
      <c r="C2648">
        <v>147.13</v>
      </c>
      <c r="D2648">
        <v>146.13</v>
      </c>
      <c r="E2648">
        <v>146.88</v>
      </c>
      <c r="G2648">
        <v>146.88</v>
      </c>
      <c r="H2648">
        <v>3320</v>
      </c>
      <c r="I2648">
        <v>41505</v>
      </c>
      <c r="J2648">
        <f t="shared" si="123"/>
        <v>53.999999999999993</v>
      </c>
      <c r="K2648">
        <f t="shared" si="124"/>
        <v>1970</v>
      </c>
      <c r="L2648">
        <f t="shared" si="125"/>
        <v>1</v>
      </c>
    </row>
    <row r="2649" spans="1:12" x14ac:dyDescent="0.25">
      <c r="A2649" s="1">
        <v>25576</v>
      </c>
      <c r="B2649">
        <v>146.88</v>
      </c>
      <c r="C2649">
        <v>147.38</v>
      </c>
      <c r="D2649">
        <v>146.63</v>
      </c>
      <c r="E2649">
        <v>146.75</v>
      </c>
      <c r="G2649">
        <v>146.75</v>
      </c>
      <c r="H2649">
        <v>2485</v>
      </c>
      <c r="I2649">
        <v>41315</v>
      </c>
      <c r="J2649">
        <f t="shared" si="123"/>
        <v>53.952205882352942</v>
      </c>
      <c r="K2649">
        <f t="shared" si="124"/>
        <v>1970</v>
      </c>
      <c r="L2649">
        <f t="shared" si="125"/>
        <v>1</v>
      </c>
    </row>
    <row r="2650" spans="1:12" x14ac:dyDescent="0.25">
      <c r="A2650" s="1">
        <v>25577</v>
      </c>
      <c r="B2650">
        <v>146.63</v>
      </c>
      <c r="C2650">
        <v>146.75</v>
      </c>
      <c r="D2650">
        <v>145.5</v>
      </c>
      <c r="E2650">
        <v>145.63</v>
      </c>
      <c r="G2650">
        <v>145.63</v>
      </c>
      <c r="H2650">
        <v>2525</v>
      </c>
      <c r="I2650">
        <v>40925</v>
      </c>
      <c r="J2650">
        <f t="shared" si="123"/>
        <v>53.540441176470587</v>
      </c>
      <c r="K2650">
        <f t="shared" si="124"/>
        <v>1970</v>
      </c>
      <c r="L2650">
        <f t="shared" si="125"/>
        <v>1</v>
      </c>
    </row>
    <row r="2651" spans="1:12" x14ac:dyDescent="0.25">
      <c r="A2651" s="1">
        <v>25580</v>
      </c>
      <c r="B2651">
        <v>145</v>
      </c>
      <c r="C2651">
        <v>145.25</v>
      </c>
      <c r="D2651">
        <v>143.5</v>
      </c>
      <c r="E2651">
        <v>144.38</v>
      </c>
      <c r="G2651">
        <v>144.38</v>
      </c>
      <c r="H2651">
        <v>4955</v>
      </c>
      <c r="I2651">
        <v>39735</v>
      </c>
      <c r="J2651">
        <f t="shared" si="123"/>
        <v>53.080882352941174</v>
      </c>
      <c r="K2651">
        <f t="shared" si="124"/>
        <v>1970</v>
      </c>
      <c r="L2651">
        <f t="shared" si="125"/>
        <v>1</v>
      </c>
    </row>
    <row r="2652" spans="1:12" x14ac:dyDescent="0.25">
      <c r="A2652" s="1">
        <v>25581</v>
      </c>
      <c r="B2652">
        <v>144.63</v>
      </c>
      <c r="C2652">
        <v>145</v>
      </c>
      <c r="D2652">
        <v>144.63</v>
      </c>
      <c r="E2652">
        <v>144.88</v>
      </c>
      <c r="G2652">
        <v>144.88</v>
      </c>
      <c r="H2652">
        <v>3085</v>
      </c>
      <c r="I2652">
        <v>38920</v>
      </c>
      <c r="J2652">
        <f t="shared" si="123"/>
        <v>53.264705882352935</v>
      </c>
      <c r="K2652">
        <f t="shared" si="124"/>
        <v>1970</v>
      </c>
      <c r="L2652">
        <f t="shared" si="125"/>
        <v>1</v>
      </c>
    </row>
    <row r="2653" spans="1:12" x14ac:dyDescent="0.25">
      <c r="A2653" s="1">
        <v>25582</v>
      </c>
      <c r="B2653">
        <v>144.75</v>
      </c>
      <c r="C2653">
        <v>145.25</v>
      </c>
      <c r="D2653">
        <v>144.75</v>
      </c>
      <c r="E2653">
        <v>144.88</v>
      </c>
      <c r="G2653">
        <v>144.88</v>
      </c>
      <c r="H2653">
        <v>1315</v>
      </c>
      <c r="I2653">
        <v>38635</v>
      </c>
      <c r="J2653">
        <f t="shared" si="123"/>
        <v>53.264705882352935</v>
      </c>
      <c r="K2653">
        <f t="shared" si="124"/>
        <v>1970</v>
      </c>
      <c r="L2653">
        <f t="shared" si="125"/>
        <v>1</v>
      </c>
    </row>
    <row r="2654" spans="1:12" x14ac:dyDescent="0.25">
      <c r="A2654" s="1">
        <v>25583</v>
      </c>
      <c r="B2654">
        <v>144.75</v>
      </c>
      <c r="C2654">
        <v>145</v>
      </c>
      <c r="D2654">
        <v>144</v>
      </c>
      <c r="E2654">
        <v>144.25</v>
      </c>
      <c r="G2654">
        <v>144.25</v>
      </c>
      <c r="H2654">
        <v>2005</v>
      </c>
      <c r="I2654">
        <v>38360</v>
      </c>
      <c r="J2654">
        <f t="shared" si="123"/>
        <v>53.033088235294109</v>
      </c>
      <c r="K2654">
        <f t="shared" si="124"/>
        <v>1970</v>
      </c>
      <c r="L2654">
        <f t="shared" si="125"/>
        <v>1</v>
      </c>
    </row>
    <row r="2655" spans="1:12" x14ac:dyDescent="0.25">
      <c r="A2655" s="1">
        <v>25584</v>
      </c>
      <c r="B2655">
        <v>144</v>
      </c>
      <c r="C2655">
        <v>144.75</v>
      </c>
      <c r="D2655">
        <v>144</v>
      </c>
      <c r="E2655">
        <v>144.25</v>
      </c>
      <c r="G2655">
        <v>144.25</v>
      </c>
      <c r="H2655">
        <v>1780</v>
      </c>
      <c r="I2655">
        <v>37805</v>
      </c>
      <c r="J2655">
        <f t="shared" si="123"/>
        <v>53.033088235294109</v>
      </c>
      <c r="K2655">
        <f t="shared" si="124"/>
        <v>1970</v>
      </c>
      <c r="L2655">
        <f t="shared" si="125"/>
        <v>1</v>
      </c>
    </row>
    <row r="2656" spans="1:12" x14ac:dyDescent="0.25">
      <c r="A2656" s="1">
        <v>25587</v>
      </c>
      <c r="B2656">
        <v>144.5</v>
      </c>
      <c r="C2656">
        <v>145</v>
      </c>
      <c r="D2656">
        <v>144.5</v>
      </c>
      <c r="E2656">
        <v>144.63</v>
      </c>
      <c r="G2656">
        <v>144.63</v>
      </c>
      <c r="H2656">
        <v>1490</v>
      </c>
      <c r="I2656">
        <v>37135</v>
      </c>
      <c r="J2656">
        <f t="shared" si="123"/>
        <v>53.172794117647058</v>
      </c>
      <c r="K2656">
        <f t="shared" si="124"/>
        <v>1970</v>
      </c>
      <c r="L2656">
        <f t="shared" si="125"/>
        <v>1</v>
      </c>
    </row>
    <row r="2657" spans="1:12" x14ac:dyDescent="0.25">
      <c r="A2657" s="1">
        <v>25588</v>
      </c>
      <c r="B2657">
        <v>144.63</v>
      </c>
      <c r="C2657">
        <v>146.5</v>
      </c>
      <c r="D2657">
        <v>144.63</v>
      </c>
      <c r="E2657">
        <v>146.5</v>
      </c>
      <c r="G2657">
        <v>146.5</v>
      </c>
      <c r="H2657">
        <v>3790</v>
      </c>
      <c r="I2657">
        <v>35790</v>
      </c>
      <c r="J2657">
        <f t="shared" si="123"/>
        <v>53.860294117647058</v>
      </c>
      <c r="K2657">
        <f t="shared" si="124"/>
        <v>1970</v>
      </c>
      <c r="L2657">
        <f t="shared" si="125"/>
        <v>1</v>
      </c>
    </row>
    <row r="2658" spans="1:12" x14ac:dyDescent="0.25">
      <c r="A2658" s="1">
        <v>25589</v>
      </c>
      <c r="B2658">
        <v>146.38</v>
      </c>
      <c r="C2658">
        <v>146.38</v>
      </c>
      <c r="D2658">
        <v>145.25</v>
      </c>
      <c r="E2658">
        <v>145.25</v>
      </c>
      <c r="G2658">
        <v>145.25</v>
      </c>
      <c r="H2658">
        <v>2590</v>
      </c>
      <c r="I2658">
        <v>35145</v>
      </c>
      <c r="J2658">
        <f t="shared" si="123"/>
        <v>53.400735294117638</v>
      </c>
      <c r="K2658">
        <f t="shared" si="124"/>
        <v>1970</v>
      </c>
      <c r="L2658">
        <f t="shared" si="125"/>
        <v>1</v>
      </c>
    </row>
    <row r="2659" spans="1:12" x14ac:dyDescent="0.25">
      <c r="A2659" s="1">
        <v>25590</v>
      </c>
      <c r="B2659">
        <v>145.25</v>
      </c>
      <c r="C2659">
        <v>145.75</v>
      </c>
      <c r="D2659">
        <v>144.5</v>
      </c>
      <c r="E2659">
        <v>145.5</v>
      </c>
      <c r="G2659">
        <v>145.5</v>
      </c>
      <c r="H2659">
        <v>1940</v>
      </c>
      <c r="I2659">
        <v>34550</v>
      </c>
      <c r="J2659">
        <f t="shared" si="123"/>
        <v>53.492647058823529</v>
      </c>
      <c r="K2659">
        <f t="shared" si="124"/>
        <v>1970</v>
      </c>
      <c r="L2659">
        <f t="shared" si="125"/>
        <v>1</v>
      </c>
    </row>
    <row r="2660" spans="1:12" x14ac:dyDescent="0.25">
      <c r="A2660" s="1">
        <v>25591</v>
      </c>
      <c r="B2660">
        <v>145.5</v>
      </c>
      <c r="C2660">
        <v>145.63</v>
      </c>
      <c r="D2660">
        <v>144.88</v>
      </c>
      <c r="E2660">
        <v>145.25</v>
      </c>
      <c r="G2660">
        <v>145.25</v>
      </c>
      <c r="H2660">
        <v>1710</v>
      </c>
      <c r="I2660">
        <v>34740</v>
      </c>
      <c r="J2660">
        <f t="shared" si="123"/>
        <v>53.400735294117638</v>
      </c>
      <c r="K2660">
        <f t="shared" si="124"/>
        <v>1970</v>
      </c>
      <c r="L2660">
        <f t="shared" si="125"/>
        <v>1</v>
      </c>
    </row>
    <row r="2661" spans="1:12" x14ac:dyDescent="0.25">
      <c r="A2661" s="1">
        <v>25594</v>
      </c>
      <c r="B2661">
        <v>145.13</v>
      </c>
      <c r="C2661">
        <v>145.25</v>
      </c>
      <c r="D2661">
        <v>143.5</v>
      </c>
      <c r="E2661">
        <v>143.75</v>
      </c>
      <c r="G2661">
        <v>143.75</v>
      </c>
      <c r="H2661">
        <v>3825</v>
      </c>
      <c r="I2661">
        <v>33805</v>
      </c>
      <c r="J2661">
        <f t="shared" si="123"/>
        <v>52.849264705882355</v>
      </c>
      <c r="K2661">
        <f t="shared" si="124"/>
        <v>1970</v>
      </c>
      <c r="L2661">
        <f t="shared" si="125"/>
        <v>1</v>
      </c>
    </row>
    <row r="2662" spans="1:12" x14ac:dyDescent="0.25">
      <c r="A2662" s="1">
        <v>25595</v>
      </c>
      <c r="B2662">
        <v>143.25</v>
      </c>
      <c r="C2662">
        <v>143.5</v>
      </c>
      <c r="D2662">
        <v>142.63</v>
      </c>
      <c r="E2662">
        <v>143.13</v>
      </c>
      <c r="G2662">
        <v>143.13</v>
      </c>
      <c r="H2662">
        <v>2565</v>
      </c>
      <c r="I2662">
        <v>33595</v>
      </c>
      <c r="J2662">
        <f t="shared" si="123"/>
        <v>52.621323529411768</v>
      </c>
      <c r="K2662">
        <f t="shared" si="124"/>
        <v>1970</v>
      </c>
      <c r="L2662">
        <f t="shared" si="125"/>
        <v>1</v>
      </c>
    </row>
    <row r="2663" spans="1:12" x14ac:dyDescent="0.25">
      <c r="A2663" s="1">
        <v>25596</v>
      </c>
      <c r="B2663">
        <v>143</v>
      </c>
      <c r="C2663">
        <v>143.63</v>
      </c>
      <c r="D2663">
        <v>142.75</v>
      </c>
      <c r="E2663">
        <v>143.5</v>
      </c>
      <c r="G2663">
        <v>143.5</v>
      </c>
      <c r="H2663">
        <v>1195</v>
      </c>
      <c r="I2663">
        <v>33320</v>
      </c>
      <c r="J2663">
        <f t="shared" si="123"/>
        <v>52.757352941176471</v>
      </c>
      <c r="K2663">
        <f t="shared" si="124"/>
        <v>1970</v>
      </c>
      <c r="L2663">
        <f t="shared" si="125"/>
        <v>1</v>
      </c>
    </row>
    <row r="2664" spans="1:12" x14ac:dyDescent="0.25">
      <c r="A2664" s="1">
        <v>25597</v>
      </c>
      <c r="B2664">
        <v>143.38</v>
      </c>
      <c r="C2664">
        <v>144</v>
      </c>
      <c r="D2664">
        <v>143.38</v>
      </c>
      <c r="E2664">
        <v>143.63</v>
      </c>
      <c r="G2664">
        <v>143.63</v>
      </c>
      <c r="H2664">
        <v>1515</v>
      </c>
      <c r="I2664">
        <v>32905</v>
      </c>
      <c r="J2664">
        <f t="shared" si="123"/>
        <v>52.805147058823529</v>
      </c>
      <c r="K2664">
        <f t="shared" si="124"/>
        <v>1970</v>
      </c>
      <c r="L2664">
        <f t="shared" si="125"/>
        <v>1</v>
      </c>
    </row>
    <row r="2665" spans="1:12" x14ac:dyDescent="0.25">
      <c r="A2665" s="1">
        <v>25598</v>
      </c>
      <c r="B2665">
        <v>143.5</v>
      </c>
      <c r="C2665">
        <v>144</v>
      </c>
      <c r="D2665">
        <v>143.38</v>
      </c>
      <c r="E2665">
        <v>143.75</v>
      </c>
      <c r="G2665">
        <v>143.75</v>
      </c>
      <c r="H2665">
        <v>1770</v>
      </c>
      <c r="I2665">
        <v>32495</v>
      </c>
      <c r="J2665">
        <f t="shared" si="123"/>
        <v>52.849264705882355</v>
      </c>
      <c r="K2665">
        <f t="shared" si="124"/>
        <v>1970</v>
      </c>
      <c r="L2665">
        <f t="shared" si="125"/>
        <v>1</v>
      </c>
    </row>
    <row r="2666" spans="1:12" x14ac:dyDescent="0.25">
      <c r="A2666" s="1">
        <v>25601</v>
      </c>
      <c r="B2666">
        <v>143.38</v>
      </c>
      <c r="C2666">
        <v>143.75</v>
      </c>
      <c r="D2666">
        <v>142.88</v>
      </c>
      <c r="E2666">
        <v>143.63</v>
      </c>
      <c r="G2666">
        <v>143.63</v>
      </c>
      <c r="H2666">
        <v>2025</v>
      </c>
      <c r="I2666">
        <v>31910</v>
      </c>
      <c r="J2666">
        <f t="shared" si="123"/>
        <v>52.805147058823529</v>
      </c>
      <c r="K2666">
        <f t="shared" si="124"/>
        <v>1970</v>
      </c>
      <c r="L2666">
        <f t="shared" si="125"/>
        <v>2</v>
      </c>
    </row>
    <row r="2667" spans="1:12" x14ac:dyDescent="0.25">
      <c r="A2667" s="1">
        <v>25602</v>
      </c>
      <c r="B2667">
        <v>143.63</v>
      </c>
      <c r="C2667">
        <v>144.38</v>
      </c>
      <c r="D2667">
        <v>143.63</v>
      </c>
      <c r="E2667">
        <v>144.13</v>
      </c>
      <c r="G2667">
        <v>144.13</v>
      </c>
      <c r="H2667">
        <v>1485</v>
      </c>
      <c r="I2667">
        <v>31755</v>
      </c>
      <c r="J2667">
        <f t="shared" si="123"/>
        <v>52.988970588235297</v>
      </c>
      <c r="K2667">
        <f t="shared" si="124"/>
        <v>1970</v>
      </c>
      <c r="L2667">
        <f t="shared" si="125"/>
        <v>2</v>
      </c>
    </row>
    <row r="2668" spans="1:12" x14ac:dyDescent="0.25">
      <c r="A2668" s="1">
        <v>25603</v>
      </c>
      <c r="B2668">
        <v>144.25</v>
      </c>
      <c r="C2668">
        <v>144.25</v>
      </c>
      <c r="D2668">
        <v>143.38</v>
      </c>
      <c r="E2668">
        <v>144</v>
      </c>
      <c r="G2668">
        <v>144</v>
      </c>
      <c r="H2668">
        <v>2365</v>
      </c>
      <c r="I2668">
        <v>30995</v>
      </c>
      <c r="J2668">
        <f t="shared" si="123"/>
        <v>52.941176470588232</v>
      </c>
      <c r="K2668">
        <f t="shared" si="124"/>
        <v>1970</v>
      </c>
      <c r="L2668">
        <f t="shared" si="125"/>
        <v>2</v>
      </c>
    </row>
    <row r="2669" spans="1:12" x14ac:dyDescent="0.25">
      <c r="A2669" s="1">
        <v>25604</v>
      </c>
      <c r="B2669">
        <v>143.75</v>
      </c>
      <c r="C2669">
        <v>144.5</v>
      </c>
      <c r="D2669">
        <v>143.5</v>
      </c>
      <c r="E2669">
        <v>144.13</v>
      </c>
      <c r="G2669">
        <v>144.13</v>
      </c>
      <c r="H2669">
        <v>910</v>
      </c>
      <c r="I2669">
        <v>30535</v>
      </c>
      <c r="J2669">
        <f t="shared" si="123"/>
        <v>52.988970588235297</v>
      </c>
      <c r="K2669">
        <f t="shared" si="124"/>
        <v>1970</v>
      </c>
      <c r="L2669">
        <f t="shared" si="125"/>
        <v>2</v>
      </c>
    </row>
    <row r="2670" spans="1:12" x14ac:dyDescent="0.25">
      <c r="A2670" s="1">
        <v>25605</v>
      </c>
      <c r="B2670">
        <v>144.25</v>
      </c>
      <c r="C2670">
        <v>145</v>
      </c>
      <c r="D2670">
        <v>144.25</v>
      </c>
      <c r="E2670">
        <v>144.63</v>
      </c>
      <c r="G2670">
        <v>144.63</v>
      </c>
      <c r="H2670">
        <v>1885</v>
      </c>
      <c r="I2670">
        <v>30150</v>
      </c>
      <c r="J2670">
        <f t="shared" si="123"/>
        <v>53.172794117647058</v>
      </c>
      <c r="K2670">
        <f t="shared" si="124"/>
        <v>1970</v>
      </c>
      <c r="L2670">
        <f t="shared" si="125"/>
        <v>2</v>
      </c>
    </row>
    <row r="2671" spans="1:12" x14ac:dyDescent="0.25">
      <c r="A2671" s="1">
        <v>25608</v>
      </c>
      <c r="B2671">
        <v>144.75</v>
      </c>
      <c r="C2671">
        <v>146.75</v>
      </c>
      <c r="D2671">
        <v>144.75</v>
      </c>
      <c r="E2671">
        <v>146.63</v>
      </c>
      <c r="G2671">
        <v>146.63</v>
      </c>
      <c r="H2671">
        <v>5315</v>
      </c>
      <c r="I2671">
        <v>28945</v>
      </c>
      <c r="J2671">
        <f t="shared" si="123"/>
        <v>53.908088235294116</v>
      </c>
      <c r="K2671">
        <f t="shared" si="124"/>
        <v>1970</v>
      </c>
      <c r="L2671">
        <f t="shared" si="125"/>
        <v>2</v>
      </c>
    </row>
    <row r="2672" spans="1:12" x14ac:dyDescent="0.25">
      <c r="A2672" s="1">
        <v>25609</v>
      </c>
      <c r="B2672">
        <v>147.5</v>
      </c>
      <c r="C2672">
        <v>148.13</v>
      </c>
      <c r="D2672">
        <v>147.13</v>
      </c>
      <c r="E2672">
        <v>147.88</v>
      </c>
      <c r="G2672">
        <v>147.88</v>
      </c>
      <c r="H2672">
        <v>3870</v>
      </c>
      <c r="I2672">
        <v>27845</v>
      </c>
      <c r="J2672">
        <f t="shared" si="123"/>
        <v>54.367647058823522</v>
      </c>
      <c r="K2672">
        <f t="shared" si="124"/>
        <v>1970</v>
      </c>
      <c r="L2672">
        <f t="shared" si="125"/>
        <v>2</v>
      </c>
    </row>
    <row r="2673" spans="1:12" x14ac:dyDescent="0.25">
      <c r="A2673" s="1">
        <v>25610</v>
      </c>
      <c r="B2673">
        <v>148.5</v>
      </c>
      <c r="C2673">
        <v>150</v>
      </c>
      <c r="D2673">
        <v>148.5</v>
      </c>
      <c r="E2673">
        <v>149.75</v>
      </c>
      <c r="G2673">
        <v>149.75</v>
      </c>
      <c r="H2673">
        <v>6040</v>
      </c>
      <c r="I2673">
        <v>26175</v>
      </c>
      <c r="J2673">
        <f t="shared" si="123"/>
        <v>55.055147058823529</v>
      </c>
      <c r="K2673">
        <f t="shared" si="124"/>
        <v>1970</v>
      </c>
      <c r="L2673">
        <f t="shared" si="125"/>
        <v>2</v>
      </c>
    </row>
    <row r="2674" spans="1:12" x14ac:dyDescent="0.25">
      <c r="A2674" s="1">
        <v>25611</v>
      </c>
      <c r="B2674">
        <v>150.5</v>
      </c>
      <c r="C2674">
        <v>150.63</v>
      </c>
      <c r="D2674">
        <v>149.5</v>
      </c>
      <c r="E2674">
        <v>149.63</v>
      </c>
      <c r="G2674">
        <v>149.63</v>
      </c>
      <c r="H2674">
        <v>4115</v>
      </c>
      <c r="I2674">
        <v>25345</v>
      </c>
      <c r="J2674">
        <f t="shared" si="123"/>
        <v>55.011029411764703</v>
      </c>
      <c r="K2674">
        <f t="shared" si="124"/>
        <v>1970</v>
      </c>
      <c r="L2674">
        <f t="shared" si="125"/>
        <v>2</v>
      </c>
    </row>
    <row r="2675" spans="1:12" x14ac:dyDescent="0.25">
      <c r="A2675" s="1">
        <v>25612</v>
      </c>
      <c r="B2675">
        <v>149.5</v>
      </c>
      <c r="C2675">
        <v>150.5</v>
      </c>
      <c r="D2675">
        <v>149</v>
      </c>
      <c r="E2675">
        <v>149.88</v>
      </c>
      <c r="G2675">
        <v>149.88</v>
      </c>
      <c r="H2675">
        <v>2695</v>
      </c>
      <c r="I2675">
        <v>24955</v>
      </c>
      <c r="J2675">
        <f t="shared" si="123"/>
        <v>55.102941176470587</v>
      </c>
      <c r="K2675">
        <f t="shared" si="124"/>
        <v>1970</v>
      </c>
      <c r="L2675">
        <f t="shared" si="125"/>
        <v>2</v>
      </c>
    </row>
    <row r="2676" spans="1:12" x14ac:dyDescent="0.25">
      <c r="A2676" s="1">
        <v>25615</v>
      </c>
      <c r="B2676">
        <v>150.25</v>
      </c>
      <c r="C2676">
        <v>152.63</v>
      </c>
      <c r="D2676">
        <v>150.13</v>
      </c>
      <c r="E2676">
        <v>152.5</v>
      </c>
      <c r="G2676">
        <v>152.5</v>
      </c>
      <c r="H2676">
        <v>5525</v>
      </c>
      <c r="I2676">
        <v>22020</v>
      </c>
      <c r="J2676">
        <f t="shared" si="123"/>
        <v>56.066176470588232</v>
      </c>
      <c r="K2676">
        <f t="shared" si="124"/>
        <v>1970</v>
      </c>
      <c r="L2676">
        <f t="shared" si="125"/>
        <v>2</v>
      </c>
    </row>
    <row r="2677" spans="1:12" x14ac:dyDescent="0.25">
      <c r="A2677" s="1">
        <v>25616</v>
      </c>
      <c r="B2677">
        <v>152.75</v>
      </c>
      <c r="C2677">
        <v>152.75</v>
      </c>
      <c r="D2677">
        <v>151.63</v>
      </c>
      <c r="E2677">
        <v>152</v>
      </c>
      <c r="G2677">
        <v>152</v>
      </c>
      <c r="H2677">
        <v>2610</v>
      </c>
      <c r="I2677">
        <v>21120</v>
      </c>
      <c r="J2677">
        <f t="shared" si="123"/>
        <v>55.882352941176471</v>
      </c>
      <c r="K2677">
        <f t="shared" si="124"/>
        <v>1970</v>
      </c>
      <c r="L2677">
        <f t="shared" si="125"/>
        <v>2</v>
      </c>
    </row>
    <row r="2678" spans="1:12" x14ac:dyDescent="0.25">
      <c r="A2678" s="1">
        <v>25617</v>
      </c>
      <c r="B2678">
        <v>152.75</v>
      </c>
      <c r="C2678">
        <v>153.75</v>
      </c>
      <c r="D2678">
        <v>152.75</v>
      </c>
      <c r="E2678">
        <v>153.75</v>
      </c>
      <c r="G2678">
        <v>153.75</v>
      </c>
      <c r="H2678">
        <v>3085</v>
      </c>
      <c r="I2678">
        <v>19905</v>
      </c>
      <c r="J2678">
        <f t="shared" si="123"/>
        <v>56.525735294117645</v>
      </c>
      <c r="K2678">
        <f t="shared" si="124"/>
        <v>1970</v>
      </c>
      <c r="L2678">
        <f t="shared" si="125"/>
        <v>2</v>
      </c>
    </row>
    <row r="2679" spans="1:12" x14ac:dyDescent="0.25">
      <c r="A2679" s="1">
        <v>25618</v>
      </c>
      <c r="B2679">
        <v>153.88</v>
      </c>
      <c r="C2679">
        <v>154</v>
      </c>
      <c r="D2679">
        <v>151.5</v>
      </c>
      <c r="E2679">
        <v>153</v>
      </c>
      <c r="G2679">
        <v>153</v>
      </c>
      <c r="H2679">
        <v>1805</v>
      </c>
      <c r="I2679">
        <v>19395</v>
      </c>
      <c r="J2679">
        <f t="shared" si="123"/>
        <v>56.25</v>
      </c>
      <c r="K2679">
        <f t="shared" si="124"/>
        <v>1970</v>
      </c>
      <c r="L2679">
        <f t="shared" si="125"/>
        <v>2</v>
      </c>
    </row>
    <row r="2680" spans="1:12" x14ac:dyDescent="0.25">
      <c r="A2680" s="1">
        <v>25619</v>
      </c>
      <c r="B2680">
        <v>152.25</v>
      </c>
      <c r="C2680">
        <v>153.75</v>
      </c>
      <c r="D2680">
        <v>151.75</v>
      </c>
      <c r="E2680">
        <v>153.75</v>
      </c>
      <c r="G2680">
        <v>153.75</v>
      </c>
      <c r="H2680">
        <v>1055</v>
      </c>
      <c r="I2680">
        <v>19270</v>
      </c>
      <c r="J2680">
        <f t="shared" si="123"/>
        <v>56.525735294117645</v>
      </c>
      <c r="K2680">
        <f t="shared" si="124"/>
        <v>1970</v>
      </c>
      <c r="L2680">
        <f t="shared" si="125"/>
        <v>2</v>
      </c>
    </row>
    <row r="2681" spans="1:12" x14ac:dyDescent="0.25">
      <c r="A2681" s="1">
        <v>25623</v>
      </c>
      <c r="B2681">
        <v>154</v>
      </c>
      <c r="C2681">
        <v>154.25</v>
      </c>
      <c r="D2681">
        <v>153.38</v>
      </c>
      <c r="E2681">
        <v>153.75</v>
      </c>
      <c r="G2681">
        <v>153.75</v>
      </c>
      <c r="H2681">
        <v>1815</v>
      </c>
      <c r="I2681">
        <v>18755</v>
      </c>
      <c r="J2681">
        <f t="shared" si="123"/>
        <v>56.525735294117645</v>
      </c>
      <c r="K2681">
        <f t="shared" si="124"/>
        <v>1970</v>
      </c>
      <c r="L2681">
        <f t="shared" si="125"/>
        <v>2</v>
      </c>
    </row>
    <row r="2682" spans="1:12" x14ac:dyDescent="0.25">
      <c r="A2682" s="1">
        <v>25624</v>
      </c>
      <c r="B2682">
        <v>153.38</v>
      </c>
      <c r="C2682">
        <v>153.5</v>
      </c>
      <c r="D2682">
        <v>152</v>
      </c>
      <c r="E2682">
        <v>152.5</v>
      </c>
      <c r="G2682">
        <v>152.5</v>
      </c>
      <c r="H2682">
        <v>2190</v>
      </c>
      <c r="I2682">
        <v>18170</v>
      </c>
      <c r="J2682">
        <f t="shared" si="123"/>
        <v>56.066176470588232</v>
      </c>
      <c r="K2682">
        <f t="shared" si="124"/>
        <v>1970</v>
      </c>
      <c r="L2682">
        <f t="shared" si="125"/>
        <v>2</v>
      </c>
    </row>
    <row r="2683" spans="1:12" x14ac:dyDescent="0.25">
      <c r="A2683" s="1">
        <v>25625</v>
      </c>
      <c r="B2683">
        <v>152.5</v>
      </c>
      <c r="C2683">
        <v>153.25</v>
      </c>
      <c r="D2683">
        <v>151.88</v>
      </c>
      <c r="E2683">
        <v>152.5</v>
      </c>
      <c r="G2683">
        <v>152.5</v>
      </c>
      <c r="H2683">
        <v>3735</v>
      </c>
      <c r="I2683">
        <v>16145</v>
      </c>
      <c r="J2683">
        <f t="shared" si="123"/>
        <v>56.066176470588232</v>
      </c>
      <c r="K2683">
        <f t="shared" si="124"/>
        <v>1970</v>
      </c>
      <c r="L2683">
        <f t="shared" si="125"/>
        <v>2</v>
      </c>
    </row>
    <row r="2684" spans="1:12" x14ac:dyDescent="0.25">
      <c r="A2684" s="1">
        <v>25626</v>
      </c>
      <c r="B2684">
        <v>152.63</v>
      </c>
      <c r="C2684">
        <v>153</v>
      </c>
      <c r="D2684">
        <v>152.25</v>
      </c>
      <c r="E2684">
        <v>152.38</v>
      </c>
      <c r="G2684">
        <v>152.38</v>
      </c>
      <c r="H2684">
        <v>2455</v>
      </c>
      <c r="I2684">
        <v>15280</v>
      </c>
      <c r="J2684">
        <f t="shared" si="123"/>
        <v>56.022058823529413</v>
      </c>
      <c r="K2684">
        <f t="shared" si="124"/>
        <v>1970</v>
      </c>
      <c r="L2684">
        <f t="shared" si="125"/>
        <v>2</v>
      </c>
    </row>
    <row r="2685" spans="1:12" x14ac:dyDescent="0.25">
      <c r="A2685" s="1">
        <v>25629</v>
      </c>
      <c r="B2685">
        <v>151.38</v>
      </c>
      <c r="C2685">
        <v>153.38</v>
      </c>
      <c r="D2685">
        <v>151.38</v>
      </c>
      <c r="E2685">
        <v>152</v>
      </c>
      <c r="G2685">
        <v>152</v>
      </c>
      <c r="H2685">
        <v>3830</v>
      </c>
      <c r="I2685">
        <v>12825</v>
      </c>
      <c r="J2685">
        <f t="shared" si="123"/>
        <v>55.882352941176471</v>
      </c>
      <c r="K2685">
        <f t="shared" si="124"/>
        <v>1970</v>
      </c>
      <c r="L2685">
        <f t="shared" si="125"/>
        <v>3</v>
      </c>
    </row>
    <row r="2686" spans="1:12" x14ac:dyDescent="0.25">
      <c r="A2686" s="1">
        <v>25630</v>
      </c>
      <c r="B2686">
        <v>152.25</v>
      </c>
      <c r="C2686">
        <v>152.5</v>
      </c>
      <c r="D2686">
        <v>150.25</v>
      </c>
      <c r="E2686">
        <v>150.63</v>
      </c>
      <c r="G2686">
        <v>150.63</v>
      </c>
      <c r="H2686">
        <v>2015</v>
      </c>
      <c r="I2686">
        <v>11800</v>
      </c>
      <c r="J2686">
        <f t="shared" si="123"/>
        <v>55.378676470588232</v>
      </c>
      <c r="K2686">
        <f t="shared" si="124"/>
        <v>1970</v>
      </c>
      <c r="L2686">
        <f t="shared" si="125"/>
        <v>3</v>
      </c>
    </row>
    <row r="2687" spans="1:12" x14ac:dyDescent="0.25">
      <c r="A2687" s="1">
        <v>25631</v>
      </c>
      <c r="B2687">
        <v>150.5</v>
      </c>
      <c r="C2687">
        <v>151.5</v>
      </c>
      <c r="D2687">
        <v>150.5</v>
      </c>
      <c r="E2687">
        <v>150.75</v>
      </c>
      <c r="G2687">
        <v>150.75</v>
      </c>
      <c r="H2687">
        <v>755</v>
      </c>
      <c r="I2687">
        <v>11450</v>
      </c>
      <c r="J2687">
        <f t="shared" si="123"/>
        <v>55.422794117647058</v>
      </c>
      <c r="K2687">
        <f t="shared" si="124"/>
        <v>1970</v>
      </c>
      <c r="L2687">
        <f t="shared" si="125"/>
        <v>3</v>
      </c>
    </row>
    <row r="2688" spans="1:12" x14ac:dyDescent="0.25">
      <c r="A2688" s="1">
        <v>25632</v>
      </c>
      <c r="B2688">
        <v>151</v>
      </c>
      <c r="C2688">
        <v>151.25</v>
      </c>
      <c r="D2688">
        <v>150.13</v>
      </c>
      <c r="E2688">
        <v>150.5</v>
      </c>
      <c r="G2688">
        <v>150.5</v>
      </c>
      <c r="H2688">
        <v>385</v>
      </c>
      <c r="I2688">
        <v>11285</v>
      </c>
      <c r="J2688">
        <f t="shared" si="123"/>
        <v>55.330882352941167</v>
      </c>
      <c r="K2688">
        <f t="shared" si="124"/>
        <v>1970</v>
      </c>
      <c r="L2688">
        <f t="shared" si="125"/>
        <v>3</v>
      </c>
    </row>
    <row r="2689" spans="1:12" x14ac:dyDescent="0.25">
      <c r="A2689" s="1">
        <v>25633</v>
      </c>
      <c r="B2689">
        <v>150.75</v>
      </c>
      <c r="C2689">
        <v>151</v>
      </c>
      <c r="D2689">
        <v>149.88</v>
      </c>
      <c r="E2689">
        <v>150.63</v>
      </c>
      <c r="G2689">
        <v>150.63</v>
      </c>
      <c r="H2689">
        <v>1185</v>
      </c>
      <c r="I2689">
        <v>11065</v>
      </c>
      <c r="J2689">
        <f t="shared" si="123"/>
        <v>55.378676470588232</v>
      </c>
      <c r="K2689">
        <f t="shared" si="124"/>
        <v>1970</v>
      </c>
      <c r="L2689">
        <f t="shared" si="125"/>
        <v>3</v>
      </c>
    </row>
    <row r="2690" spans="1:12" x14ac:dyDescent="0.25">
      <c r="A2690" s="1">
        <v>25636</v>
      </c>
      <c r="B2690">
        <v>150.38</v>
      </c>
      <c r="C2690">
        <v>150.5</v>
      </c>
      <c r="D2690">
        <v>150</v>
      </c>
      <c r="E2690">
        <v>150.13</v>
      </c>
      <c r="G2690">
        <v>150.13</v>
      </c>
      <c r="H2690">
        <v>505</v>
      </c>
      <c r="I2690">
        <v>10915</v>
      </c>
      <c r="J2690">
        <f t="shared" ref="J2690:J2753" si="126">G2690/100*5000/136</f>
        <v>55.194852941176464</v>
      </c>
      <c r="K2690">
        <f t="shared" ref="K2690:K2753" si="127">YEAR(A2690)</f>
        <v>1970</v>
      </c>
      <c r="L2690">
        <f t="shared" ref="L2690:L2753" si="128">MONTH(A2690)</f>
        <v>3</v>
      </c>
    </row>
    <row r="2691" spans="1:12" x14ac:dyDescent="0.25">
      <c r="A2691" s="1">
        <v>25637</v>
      </c>
      <c r="B2691">
        <v>150</v>
      </c>
      <c r="C2691">
        <v>150.88</v>
      </c>
      <c r="D2691">
        <v>149.5</v>
      </c>
      <c r="E2691">
        <v>150.25</v>
      </c>
      <c r="G2691">
        <v>150.25</v>
      </c>
      <c r="H2691">
        <v>1200</v>
      </c>
      <c r="I2691">
        <v>10410</v>
      </c>
      <c r="J2691">
        <f t="shared" si="126"/>
        <v>55.238970588235297</v>
      </c>
      <c r="K2691">
        <f t="shared" si="127"/>
        <v>1970</v>
      </c>
      <c r="L2691">
        <f t="shared" si="128"/>
        <v>3</v>
      </c>
    </row>
    <row r="2692" spans="1:12" x14ac:dyDescent="0.25">
      <c r="A2692" s="1">
        <v>25638</v>
      </c>
      <c r="B2692">
        <v>150.13</v>
      </c>
      <c r="C2692">
        <v>152.25</v>
      </c>
      <c r="D2692">
        <v>150</v>
      </c>
      <c r="E2692">
        <v>151.88</v>
      </c>
      <c r="G2692">
        <v>151.88</v>
      </c>
      <c r="H2692">
        <v>900</v>
      </c>
      <c r="I2692">
        <v>10005</v>
      </c>
      <c r="J2692">
        <f t="shared" si="126"/>
        <v>55.838235294117645</v>
      </c>
      <c r="K2692">
        <f t="shared" si="127"/>
        <v>1970</v>
      </c>
      <c r="L2692">
        <f t="shared" si="128"/>
        <v>3</v>
      </c>
    </row>
    <row r="2693" spans="1:12" x14ac:dyDescent="0.25">
      <c r="A2693" s="1">
        <v>25639</v>
      </c>
      <c r="B2693">
        <v>152.38</v>
      </c>
      <c r="C2693">
        <v>152.38</v>
      </c>
      <c r="D2693">
        <v>151</v>
      </c>
      <c r="E2693">
        <v>151.25</v>
      </c>
      <c r="G2693">
        <v>151.25</v>
      </c>
      <c r="H2693">
        <v>1225</v>
      </c>
      <c r="I2693">
        <v>9185</v>
      </c>
      <c r="J2693">
        <f t="shared" si="126"/>
        <v>55.606617647058826</v>
      </c>
      <c r="K2693">
        <f t="shared" si="127"/>
        <v>1970</v>
      </c>
      <c r="L2693">
        <f t="shared" si="128"/>
        <v>3</v>
      </c>
    </row>
    <row r="2694" spans="1:12" x14ac:dyDescent="0.25">
      <c r="A2694" s="1">
        <v>25640</v>
      </c>
      <c r="B2694">
        <v>150.75</v>
      </c>
      <c r="C2694">
        <v>151.25</v>
      </c>
      <c r="D2694">
        <v>150.25</v>
      </c>
      <c r="E2694">
        <v>151</v>
      </c>
      <c r="G2694">
        <v>151</v>
      </c>
      <c r="H2694">
        <v>800</v>
      </c>
      <c r="I2694">
        <v>8745</v>
      </c>
      <c r="J2694">
        <f t="shared" si="126"/>
        <v>55.514705882352942</v>
      </c>
      <c r="K2694">
        <f t="shared" si="127"/>
        <v>1970</v>
      </c>
      <c r="L2694">
        <f t="shared" si="128"/>
        <v>3</v>
      </c>
    </row>
    <row r="2695" spans="1:12" x14ac:dyDescent="0.25">
      <c r="A2695" s="1">
        <v>25643</v>
      </c>
      <c r="B2695">
        <v>150.75</v>
      </c>
      <c r="C2695">
        <v>152.25</v>
      </c>
      <c r="D2695">
        <v>150.63</v>
      </c>
      <c r="E2695">
        <v>151.88</v>
      </c>
      <c r="G2695">
        <v>151.88</v>
      </c>
      <c r="H2695">
        <v>880</v>
      </c>
      <c r="I2695">
        <v>8220</v>
      </c>
      <c r="J2695">
        <f t="shared" si="126"/>
        <v>55.838235294117645</v>
      </c>
      <c r="K2695">
        <f t="shared" si="127"/>
        <v>1970</v>
      </c>
      <c r="L2695">
        <f t="shared" si="128"/>
        <v>3</v>
      </c>
    </row>
    <row r="2696" spans="1:12" x14ac:dyDescent="0.25">
      <c r="A2696" s="1">
        <v>25644</v>
      </c>
      <c r="B2696">
        <v>151.75</v>
      </c>
      <c r="C2696">
        <v>151.88</v>
      </c>
      <c r="D2696">
        <v>148</v>
      </c>
      <c r="E2696">
        <v>148</v>
      </c>
      <c r="G2696">
        <v>148</v>
      </c>
      <c r="H2696">
        <v>4070</v>
      </c>
      <c r="I2696">
        <v>5295</v>
      </c>
      <c r="J2696">
        <f t="shared" si="126"/>
        <v>54.411764705882355</v>
      </c>
      <c r="K2696">
        <f t="shared" si="127"/>
        <v>1970</v>
      </c>
      <c r="L2696">
        <f t="shared" si="128"/>
        <v>3</v>
      </c>
    </row>
    <row r="2697" spans="1:12" x14ac:dyDescent="0.25">
      <c r="A2697" s="1">
        <v>25645</v>
      </c>
      <c r="B2697">
        <v>148</v>
      </c>
      <c r="C2697">
        <v>148.75</v>
      </c>
      <c r="D2697">
        <v>146.63</v>
      </c>
      <c r="E2697">
        <v>147.5</v>
      </c>
      <c r="G2697">
        <v>147.5</v>
      </c>
      <c r="H2697">
        <v>2055</v>
      </c>
      <c r="I2697">
        <v>3640</v>
      </c>
      <c r="J2697">
        <f t="shared" si="126"/>
        <v>54.227941176470587</v>
      </c>
      <c r="K2697">
        <f t="shared" si="127"/>
        <v>1970</v>
      </c>
      <c r="L2697">
        <f t="shared" si="128"/>
        <v>3</v>
      </c>
    </row>
    <row r="2698" spans="1:12" x14ac:dyDescent="0.25">
      <c r="A2698" s="1">
        <v>25646</v>
      </c>
      <c r="B2698">
        <v>148</v>
      </c>
      <c r="C2698">
        <v>148.5</v>
      </c>
      <c r="D2698">
        <v>145.75</v>
      </c>
      <c r="E2698">
        <v>145.75</v>
      </c>
      <c r="G2698">
        <v>145.75</v>
      </c>
      <c r="H2698">
        <v>3710</v>
      </c>
      <c r="I2698">
        <v>890</v>
      </c>
      <c r="J2698">
        <f t="shared" si="126"/>
        <v>53.584558823529413</v>
      </c>
      <c r="K2698">
        <f t="shared" si="127"/>
        <v>1970</v>
      </c>
      <c r="L2698">
        <f t="shared" si="128"/>
        <v>3</v>
      </c>
    </row>
    <row r="2699" spans="1:12" x14ac:dyDescent="0.25">
      <c r="A2699" s="1">
        <v>25647</v>
      </c>
      <c r="B2699">
        <v>143.88</v>
      </c>
      <c r="C2699">
        <v>144</v>
      </c>
      <c r="D2699">
        <v>142.88</v>
      </c>
      <c r="E2699">
        <v>143.25</v>
      </c>
      <c r="G2699">
        <v>143.25</v>
      </c>
      <c r="H2699">
        <v>4090</v>
      </c>
      <c r="I2699">
        <v>29080</v>
      </c>
      <c r="J2699">
        <f t="shared" si="126"/>
        <v>52.665441176470594</v>
      </c>
      <c r="K2699">
        <f t="shared" si="127"/>
        <v>1970</v>
      </c>
      <c r="L2699">
        <f t="shared" si="128"/>
        <v>3</v>
      </c>
    </row>
    <row r="2700" spans="1:12" x14ac:dyDescent="0.25">
      <c r="A2700" s="1">
        <v>25650</v>
      </c>
      <c r="B2700">
        <v>143</v>
      </c>
      <c r="C2700">
        <v>144.88</v>
      </c>
      <c r="D2700">
        <v>143</v>
      </c>
      <c r="E2700">
        <v>144.63</v>
      </c>
      <c r="G2700">
        <v>144.63</v>
      </c>
      <c r="H2700">
        <v>2115</v>
      </c>
      <c r="I2700">
        <v>28785</v>
      </c>
      <c r="J2700">
        <f t="shared" si="126"/>
        <v>53.172794117647058</v>
      </c>
      <c r="K2700">
        <f t="shared" si="127"/>
        <v>1970</v>
      </c>
      <c r="L2700">
        <f t="shared" si="128"/>
        <v>3</v>
      </c>
    </row>
    <row r="2701" spans="1:12" x14ac:dyDescent="0.25">
      <c r="A2701" s="1">
        <v>25651</v>
      </c>
      <c r="B2701">
        <v>144.75</v>
      </c>
      <c r="C2701">
        <v>144.88</v>
      </c>
      <c r="D2701">
        <v>144.38</v>
      </c>
      <c r="E2701">
        <v>144.38</v>
      </c>
      <c r="G2701">
        <v>144.38</v>
      </c>
      <c r="H2701">
        <v>2370</v>
      </c>
      <c r="I2701">
        <v>28240</v>
      </c>
      <c r="J2701">
        <f t="shared" si="126"/>
        <v>53.080882352941174</v>
      </c>
      <c r="K2701">
        <f t="shared" si="127"/>
        <v>1970</v>
      </c>
      <c r="L2701">
        <f t="shared" si="128"/>
        <v>3</v>
      </c>
    </row>
    <row r="2702" spans="1:12" x14ac:dyDescent="0.25">
      <c r="A2702" s="1">
        <v>25652</v>
      </c>
      <c r="B2702">
        <v>144.38</v>
      </c>
      <c r="C2702">
        <v>145</v>
      </c>
      <c r="D2702">
        <v>144.25</v>
      </c>
      <c r="E2702">
        <v>144.88</v>
      </c>
      <c r="G2702">
        <v>144.88</v>
      </c>
      <c r="H2702">
        <v>1430</v>
      </c>
      <c r="I2702">
        <v>28015</v>
      </c>
      <c r="J2702">
        <f t="shared" si="126"/>
        <v>53.264705882352935</v>
      </c>
      <c r="K2702">
        <f t="shared" si="127"/>
        <v>1970</v>
      </c>
      <c r="L2702">
        <f t="shared" si="128"/>
        <v>3</v>
      </c>
    </row>
    <row r="2703" spans="1:12" x14ac:dyDescent="0.25">
      <c r="A2703" s="1">
        <v>25653</v>
      </c>
      <c r="B2703">
        <v>145</v>
      </c>
      <c r="C2703">
        <v>145.63</v>
      </c>
      <c r="D2703">
        <v>145</v>
      </c>
      <c r="E2703">
        <v>145.38</v>
      </c>
      <c r="G2703">
        <v>145.38</v>
      </c>
      <c r="H2703">
        <v>1505</v>
      </c>
      <c r="I2703">
        <v>27935</v>
      </c>
      <c r="J2703">
        <f t="shared" si="126"/>
        <v>53.448529411764703</v>
      </c>
      <c r="K2703">
        <f t="shared" si="127"/>
        <v>1970</v>
      </c>
      <c r="L2703">
        <f t="shared" si="128"/>
        <v>3</v>
      </c>
    </row>
    <row r="2704" spans="1:12" x14ac:dyDescent="0.25">
      <c r="A2704" s="1">
        <v>25657</v>
      </c>
      <c r="B2704">
        <v>145.38</v>
      </c>
      <c r="C2704">
        <v>145.38</v>
      </c>
      <c r="D2704">
        <v>144</v>
      </c>
      <c r="E2704">
        <v>144.13</v>
      </c>
      <c r="G2704">
        <v>144.13</v>
      </c>
      <c r="H2704">
        <v>2735</v>
      </c>
      <c r="I2704">
        <v>27795</v>
      </c>
      <c r="J2704">
        <f t="shared" si="126"/>
        <v>52.988970588235297</v>
      </c>
      <c r="K2704">
        <f t="shared" si="127"/>
        <v>1970</v>
      </c>
      <c r="L2704">
        <f t="shared" si="128"/>
        <v>3</v>
      </c>
    </row>
    <row r="2705" spans="1:12" x14ac:dyDescent="0.25">
      <c r="A2705" s="1">
        <v>25658</v>
      </c>
      <c r="B2705">
        <v>143.88</v>
      </c>
      <c r="C2705">
        <v>144.38</v>
      </c>
      <c r="D2705">
        <v>143.63</v>
      </c>
      <c r="E2705">
        <v>144.25</v>
      </c>
      <c r="G2705">
        <v>144.25</v>
      </c>
      <c r="H2705">
        <v>1310</v>
      </c>
      <c r="I2705">
        <v>27665</v>
      </c>
      <c r="J2705">
        <f t="shared" si="126"/>
        <v>53.033088235294109</v>
      </c>
      <c r="K2705">
        <f t="shared" si="127"/>
        <v>1970</v>
      </c>
      <c r="L2705">
        <f t="shared" si="128"/>
        <v>3</v>
      </c>
    </row>
    <row r="2706" spans="1:12" x14ac:dyDescent="0.25">
      <c r="A2706" s="1">
        <v>25659</v>
      </c>
      <c r="B2706">
        <v>144.63</v>
      </c>
      <c r="C2706">
        <v>145</v>
      </c>
      <c r="D2706">
        <v>144.5</v>
      </c>
      <c r="E2706">
        <v>144.5</v>
      </c>
      <c r="G2706">
        <v>144.5</v>
      </c>
      <c r="H2706">
        <v>1495</v>
      </c>
      <c r="I2706">
        <v>27510</v>
      </c>
      <c r="J2706">
        <f t="shared" si="126"/>
        <v>53.125</v>
      </c>
      <c r="K2706">
        <f t="shared" si="127"/>
        <v>1970</v>
      </c>
      <c r="L2706">
        <f t="shared" si="128"/>
        <v>4</v>
      </c>
    </row>
    <row r="2707" spans="1:12" x14ac:dyDescent="0.25">
      <c r="A2707" s="1">
        <v>25660</v>
      </c>
      <c r="B2707">
        <v>144.63</v>
      </c>
      <c r="C2707">
        <v>145.25</v>
      </c>
      <c r="D2707">
        <v>144.5</v>
      </c>
      <c r="E2707">
        <v>145.13</v>
      </c>
      <c r="G2707">
        <v>145.13</v>
      </c>
      <c r="H2707">
        <v>1915</v>
      </c>
      <c r="I2707">
        <v>26515</v>
      </c>
      <c r="J2707">
        <f t="shared" si="126"/>
        <v>53.356617647058826</v>
      </c>
      <c r="K2707">
        <f t="shared" si="127"/>
        <v>1970</v>
      </c>
      <c r="L2707">
        <f t="shared" si="128"/>
        <v>4</v>
      </c>
    </row>
    <row r="2708" spans="1:12" x14ac:dyDescent="0.25">
      <c r="A2708" s="1">
        <v>25661</v>
      </c>
      <c r="B2708">
        <v>145.38</v>
      </c>
      <c r="C2708">
        <v>145.5</v>
      </c>
      <c r="D2708">
        <v>144.75</v>
      </c>
      <c r="E2708">
        <v>145.13</v>
      </c>
      <c r="G2708">
        <v>145.13</v>
      </c>
      <c r="H2708">
        <v>1585</v>
      </c>
      <c r="I2708">
        <v>26185</v>
      </c>
      <c r="J2708">
        <f t="shared" si="126"/>
        <v>53.356617647058826</v>
      </c>
      <c r="K2708">
        <f t="shared" si="127"/>
        <v>1970</v>
      </c>
      <c r="L2708">
        <f t="shared" si="128"/>
        <v>4</v>
      </c>
    </row>
    <row r="2709" spans="1:12" x14ac:dyDescent="0.25">
      <c r="A2709" s="1">
        <v>25664</v>
      </c>
      <c r="B2709">
        <v>145</v>
      </c>
      <c r="C2709">
        <v>146.5</v>
      </c>
      <c r="D2709">
        <v>145</v>
      </c>
      <c r="E2709">
        <v>146.5</v>
      </c>
      <c r="G2709">
        <v>146.5</v>
      </c>
      <c r="H2709">
        <v>2230</v>
      </c>
      <c r="I2709">
        <v>26350</v>
      </c>
      <c r="J2709">
        <f t="shared" si="126"/>
        <v>53.860294117647058</v>
      </c>
      <c r="K2709">
        <f t="shared" si="127"/>
        <v>1970</v>
      </c>
      <c r="L2709">
        <f t="shared" si="128"/>
        <v>4</v>
      </c>
    </row>
    <row r="2710" spans="1:12" x14ac:dyDescent="0.25">
      <c r="A2710" s="1">
        <v>25665</v>
      </c>
      <c r="B2710">
        <v>146.63</v>
      </c>
      <c r="C2710">
        <v>147.63</v>
      </c>
      <c r="D2710">
        <v>146.63</v>
      </c>
      <c r="E2710">
        <v>147.5</v>
      </c>
      <c r="G2710">
        <v>147.5</v>
      </c>
      <c r="H2710">
        <v>3975</v>
      </c>
      <c r="I2710">
        <v>25560</v>
      </c>
      <c r="J2710">
        <f t="shared" si="126"/>
        <v>54.227941176470587</v>
      </c>
      <c r="K2710">
        <f t="shared" si="127"/>
        <v>1970</v>
      </c>
      <c r="L2710">
        <f t="shared" si="128"/>
        <v>4</v>
      </c>
    </row>
    <row r="2711" spans="1:12" x14ac:dyDescent="0.25">
      <c r="A2711" s="1">
        <v>25666</v>
      </c>
      <c r="B2711">
        <v>148</v>
      </c>
      <c r="C2711">
        <v>148.13</v>
      </c>
      <c r="D2711">
        <v>146.5</v>
      </c>
      <c r="E2711">
        <v>147</v>
      </c>
      <c r="G2711">
        <v>147</v>
      </c>
      <c r="H2711">
        <v>3160</v>
      </c>
      <c r="I2711">
        <v>25110</v>
      </c>
      <c r="J2711">
        <f t="shared" si="126"/>
        <v>54.044117647058826</v>
      </c>
      <c r="K2711">
        <f t="shared" si="127"/>
        <v>1970</v>
      </c>
      <c r="L2711">
        <f t="shared" si="128"/>
        <v>4</v>
      </c>
    </row>
    <row r="2712" spans="1:12" x14ac:dyDescent="0.25">
      <c r="A2712" s="1">
        <v>25667</v>
      </c>
      <c r="B2712">
        <v>147.13</v>
      </c>
      <c r="C2712">
        <v>147.75</v>
      </c>
      <c r="D2712">
        <v>146</v>
      </c>
      <c r="E2712">
        <v>146.38</v>
      </c>
      <c r="G2712">
        <v>146.38</v>
      </c>
      <c r="H2712">
        <v>2690</v>
      </c>
      <c r="I2712">
        <v>24995</v>
      </c>
      <c r="J2712">
        <f t="shared" si="126"/>
        <v>53.816176470588232</v>
      </c>
      <c r="K2712">
        <f t="shared" si="127"/>
        <v>1970</v>
      </c>
      <c r="L2712">
        <f t="shared" si="128"/>
        <v>4</v>
      </c>
    </row>
    <row r="2713" spans="1:12" x14ac:dyDescent="0.25">
      <c r="A2713" s="1">
        <v>25668</v>
      </c>
      <c r="B2713">
        <v>146.25</v>
      </c>
      <c r="C2713">
        <v>146.88</v>
      </c>
      <c r="D2713">
        <v>146</v>
      </c>
      <c r="E2713">
        <v>146.38</v>
      </c>
      <c r="G2713">
        <v>146.38</v>
      </c>
      <c r="H2713">
        <v>1905</v>
      </c>
      <c r="I2713">
        <v>24535</v>
      </c>
      <c r="J2713">
        <f t="shared" si="126"/>
        <v>53.816176470588232</v>
      </c>
      <c r="K2713">
        <f t="shared" si="127"/>
        <v>1970</v>
      </c>
      <c r="L2713">
        <f t="shared" si="128"/>
        <v>4</v>
      </c>
    </row>
    <row r="2714" spans="1:12" x14ac:dyDescent="0.25">
      <c r="A2714" s="1">
        <v>25671</v>
      </c>
      <c r="B2714">
        <v>146.25</v>
      </c>
      <c r="C2714">
        <v>146.38</v>
      </c>
      <c r="D2714">
        <v>145.5</v>
      </c>
      <c r="E2714">
        <v>145.88</v>
      </c>
      <c r="G2714">
        <v>145.88</v>
      </c>
      <c r="H2714">
        <v>1575</v>
      </c>
      <c r="I2714">
        <v>24115</v>
      </c>
      <c r="J2714">
        <f t="shared" si="126"/>
        <v>53.632352941176464</v>
      </c>
      <c r="K2714">
        <f t="shared" si="127"/>
        <v>1970</v>
      </c>
      <c r="L2714">
        <f t="shared" si="128"/>
        <v>4</v>
      </c>
    </row>
    <row r="2715" spans="1:12" x14ac:dyDescent="0.25">
      <c r="A2715" s="1">
        <v>25672</v>
      </c>
      <c r="B2715">
        <v>146.5</v>
      </c>
      <c r="C2715">
        <v>147.5</v>
      </c>
      <c r="D2715">
        <v>146.13</v>
      </c>
      <c r="E2715">
        <v>147.5</v>
      </c>
      <c r="G2715">
        <v>147.5</v>
      </c>
      <c r="H2715">
        <v>2400</v>
      </c>
      <c r="I2715">
        <v>24070</v>
      </c>
      <c r="J2715">
        <f t="shared" si="126"/>
        <v>54.227941176470587</v>
      </c>
      <c r="K2715">
        <f t="shared" si="127"/>
        <v>1970</v>
      </c>
      <c r="L2715">
        <f t="shared" si="128"/>
        <v>4</v>
      </c>
    </row>
    <row r="2716" spans="1:12" x14ac:dyDescent="0.25">
      <c r="A2716" s="1">
        <v>25673</v>
      </c>
      <c r="B2716">
        <v>147.88</v>
      </c>
      <c r="C2716">
        <v>149.25</v>
      </c>
      <c r="D2716">
        <v>147.5</v>
      </c>
      <c r="E2716">
        <v>149.25</v>
      </c>
      <c r="G2716">
        <v>149.25</v>
      </c>
      <c r="H2716">
        <v>5325</v>
      </c>
      <c r="I2716">
        <v>22855</v>
      </c>
      <c r="J2716">
        <f t="shared" si="126"/>
        <v>54.871323529411768</v>
      </c>
      <c r="K2716">
        <f t="shared" si="127"/>
        <v>1970</v>
      </c>
      <c r="L2716">
        <f t="shared" si="128"/>
        <v>4</v>
      </c>
    </row>
    <row r="2717" spans="1:12" x14ac:dyDescent="0.25">
      <c r="A2717" s="1">
        <v>25674</v>
      </c>
      <c r="B2717">
        <v>150.13</v>
      </c>
      <c r="C2717">
        <v>150.25</v>
      </c>
      <c r="D2717">
        <v>149.75</v>
      </c>
      <c r="E2717">
        <v>150.13</v>
      </c>
      <c r="G2717">
        <v>150.13</v>
      </c>
      <c r="H2717">
        <v>3685</v>
      </c>
      <c r="I2717">
        <v>22690</v>
      </c>
      <c r="J2717">
        <f t="shared" si="126"/>
        <v>55.194852941176464</v>
      </c>
      <c r="K2717">
        <f t="shared" si="127"/>
        <v>1970</v>
      </c>
      <c r="L2717">
        <f t="shared" si="128"/>
        <v>4</v>
      </c>
    </row>
    <row r="2718" spans="1:12" x14ac:dyDescent="0.25">
      <c r="A2718" s="1">
        <v>25675</v>
      </c>
      <c r="B2718">
        <v>150.63</v>
      </c>
      <c r="C2718">
        <v>150.75</v>
      </c>
      <c r="D2718">
        <v>148.63</v>
      </c>
      <c r="E2718">
        <v>149.13</v>
      </c>
      <c r="G2718">
        <v>149.13</v>
      </c>
      <c r="H2718">
        <v>2490</v>
      </c>
      <c r="I2718">
        <v>22795</v>
      </c>
      <c r="J2718">
        <f t="shared" si="126"/>
        <v>54.827205882352935</v>
      </c>
      <c r="K2718">
        <f t="shared" si="127"/>
        <v>1970</v>
      </c>
      <c r="L2718">
        <f t="shared" si="128"/>
        <v>4</v>
      </c>
    </row>
    <row r="2719" spans="1:12" x14ac:dyDescent="0.25">
      <c r="A2719" s="1">
        <v>25678</v>
      </c>
      <c r="B2719">
        <v>149.13</v>
      </c>
      <c r="C2719">
        <v>149.25</v>
      </c>
      <c r="D2719">
        <v>148.5</v>
      </c>
      <c r="E2719">
        <v>148.63</v>
      </c>
      <c r="G2719">
        <v>148.63</v>
      </c>
      <c r="H2719">
        <v>2430</v>
      </c>
      <c r="I2719">
        <v>22420</v>
      </c>
      <c r="J2719">
        <f t="shared" si="126"/>
        <v>54.643382352941174</v>
      </c>
      <c r="K2719">
        <f t="shared" si="127"/>
        <v>1970</v>
      </c>
      <c r="L2719">
        <f t="shared" si="128"/>
        <v>4</v>
      </c>
    </row>
    <row r="2720" spans="1:12" x14ac:dyDescent="0.25">
      <c r="A2720" s="1">
        <v>25679</v>
      </c>
      <c r="B2720">
        <v>148.63</v>
      </c>
      <c r="C2720">
        <v>150.25</v>
      </c>
      <c r="D2720">
        <v>148.63</v>
      </c>
      <c r="E2720">
        <v>149.75</v>
      </c>
      <c r="G2720">
        <v>149.75</v>
      </c>
      <c r="H2720">
        <v>2550</v>
      </c>
      <c r="I2720">
        <v>21890</v>
      </c>
      <c r="J2720">
        <f t="shared" si="126"/>
        <v>55.055147058823529</v>
      </c>
      <c r="K2720">
        <f t="shared" si="127"/>
        <v>1970</v>
      </c>
      <c r="L2720">
        <f t="shared" si="128"/>
        <v>4</v>
      </c>
    </row>
    <row r="2721" spans="1:12" x14ac:dyDescent="0.25">
      <c r="A2721" s="1">
        <v>25680</v>
      </c>
      <c r="B2721">
        <v>150.25</v>
      </c>
      <c r="C2721">
        <v>150.5</v>
      </c>
      <c r="D2721">
        <v>149.38</v>
      </c>
      <c r="E2721">
        <v>149.63</v>
      </c>
      <c r="G2721">
        <v>149.63</v>
      </c>
      <c r="H2721">
        <v>2010</v>
      </c>
      <c r="I2721">
        <v>21225</v>
      </c>
      <c r="J2721">
        <f t="shared" si="126"/>
        <v>55.011029411764703</v>
      </c>
      <c r="K2721">
        <f t="shared" si="127"/>
        <v>1970</v>
      </c>
      <c r="L2721">
        <f t="shared" si="128"/>
        <v>4</v>
      </c>
    </row>
    <row r="2722" spans="1:12" x14ac:dyDescent="0.25">
      <c r="A2722" s="1">
        <v>25681</v>
      </c>
      <c r="B2722">
        <v>149.38</v>
      </c>
      <c r="C2722">
        <v>149.75</v>
      </c>
      <c r="D2722">
        <v>148.63</v>
      </c>
      <c r="E2722">
        <v>148.88</v>
      </c>
      <c r="G2722">
        <v>148.88</v>
      </c>
      <c r="H2722">
        <v>2005</v>
      </c>
      <c r="I2722">
        <v>20975</v>
      </c>
      <c r="J2722">
        <f t="shared" si="126"/>
        <v>54.735294117647051</v>
      </c>
      <c r="K2722">
        <f t="shared" si="127"/>
        <v>1970</v>
      </c>
      <c r="L2722">
        <f t="shared" si="128"/>
        <v>4</v>
      </c>
    </row>
    <row r="2723" spans="1:12" x14ac:dyDescent="0.25">
      <c r="A2723" s="1">
        <v>25682</v>
      </c>
      <c r="B2723">
        <v>149.25</v>
      </c>
      <c r="C2723">
        <v>150.5</v>
      </c>
      <c r="D2723">
        <v>148</v>
      </c>
      <c r="E2723">
        <v>150.5</v>
      </c>
      <c r="G2723">
        <v>150.5</v>
      </c>
      <c r="H2723">
        <v>3865</v>
      </c>
      <c r="I2723">
        <v>20375</v>
      </c>
      <c r="J2723">
        <f t="shared" si="126"/>
        <v>55.330882352941167</v>
      </c>
      <c r="K2723">
        <f t="shared" si="127"/>
        <v>1970</v>
      </c>
      <c r="L2723">
        <f t="shared" si="128"/>
        <v>4</v>
      </c>
    </row>
    <row r="2724" spans="1:12" x14ac:dyDescent="0.25">
      <c r="A2724" s="1">
        <v>25685</v>
      </c>
      <c r="B2724">
        <v>150.13</v>
      </c>
      <c r="C2724">
        <v>151.88</v>
      </c>
      <c r="D2724">
        <v>150</v>
      </c>
      <c r="E2724">
        <v>151</v>
      </c>
      <c r="G2724">
        <v>151</v>
      </c>
      <c r="H2724">
        <v>2135</v>
      </c>
      <c r="I2724">
        <v>19690</v>
      </c>
      <c r="J2724">
        <f t="shared" si="126"/>
        <v>55.514705882352942</v>
      </c>
      <c r="K2724">
        <f t="shared" si="127"/>
        <v>1970</v>
      </c>
      <c r="L2724">
        <f t="shared" si="128"/>
        <v>4</v>
      </c>
    </row>
    <row r="2725" spans="1:12" x14ac:dyDescent="0.25">
      <c r="A2725" s="1">
        <v>25686</v>
      </c>
      <c r="B2725">
        <v>150.5</v>
      </c>
      <c r="C2725">
        <v>151.88</v>
      </c>
      <c r="D2725">
        <v>150.25</v>
      </c>
      <c r="E2725">
        <v>150.75</v>
      </c>
      <c r="G2725">
        <v>150.75</v>
      </c>
      <c r="H2725">
        <v>3210</v>
      </c>
      <c r="I2725">
        <v>18370</v>
      </c>
      <c r="J2725">
        <f t="shared" si="126"/>
        <v>55.422794117647058</v>
      </c>
      <c r="K2725">
        <f t="shared" si="127"/>
        <v>1970</v>
      </c>
      <c r="L2725">
        <f t="shared" si="128"/>
        <v>4</v>
      </c>
    </row>
    <row r="2726" spans="1:12" x14ac:dyDescent="0.25">
      <c r="A2726" s="1">
        <v>25687</v>
      </c>
      <c r="B2726">
        <v>150.5</v>
      </c>
      <c r="C2726">
        <v>152.5</v>
      </c>
      <c r="D2726">
        <v>150</v>
      </c>
      <c r="E2726">
        <v>152.25</v>
      </c>
      <c r="G2726">
        <v>152.25</v>
      </c>
      <c r="H2726">
        <v>5205</v>
      </c>
      <c r="I2726">
        <v>17215</v>
      </c>
      <c r="J2726">
        <f t="shared" si="126"/>
        <v>55.974264705882355</v>
      </c>
      <c r="K2726">
        <f t="shared" si="127"/>
        <v>1970</v>
      </c>
      <c r="L2726">
        <f t="shared" si="128"/>
        <v>4</v>
      </c>
    </row>
    <row r="2727" spans="1:12" x14ac:dyDescent="0.25">
      <c r="A2727" s="1">
        <v>25688</v>
      </c>
      <c r="B2727">
        <v>152</v>
      </c>
      <c r="C2727">
        <v>153</v>
      </c>
      <c r="D2727">
        <v>151</v>
      </c>
      <c r="E2727">
        <v>151.13</v>
      </c>
      <c r="G2727">
        <v>151.13</v>
      </c>
      <c r="H2727">
        <v>3130</v>
      </c>
      <c r="I2727">
        <v>16300</v>
      </c>
      <c r="J2727">
        <f t="shared" si="126"/>
        <v>55.562499999999993</v>
      </c>
      <c r="K2727">
        <f t="shared" si="127"/>
        <v>1970</v>
      </c>
      <c r="L2727">
        <f t="shared" si="128"/>
        <v>4</v>
      </c>
    </row>
    <row r="2728" spans="1:12" x14ac:dyDescent="0.25">
      <c r="A2728" s="1">
        <v>25689</v>
      </c>
      <c r="B2728">
        <v>151.25</v>
      </c>
      <c r="C2728">
        <v>151.75</v>
      </c>
      <c r="D2728">
        <v>150.5</v>
      </c>
      <c r="E2728">
        <v>151</v>
      </c>
      <c r="G2728">
        <v>151</v>
      </c>
      <c r="H2728">
        <v>1225</v>
      </c>
      <c r="I2728">
        <v>16160</v>
      </c>
      <c r="J2728">
        <f t="shared" si="126"/>
        <v>55.514705882352942</v>
      </c>
      <c r="K2728">
        <f t="shared" si="127"/>
        <v>1970</v>
      </c>
      <c r="L2728">
        <f t="shared" si="128"/>
        <v>5</v>
      </c>
    </row>
    <row r="2729" spans="1:12" x14ac:dyDescent="0.25">
      <c r="A2729" s="1">
        <v>25692</v>
      </c>
      <c r="B2729">
        <v>150.5</v>
      </c>
      <c r="C2729">
        <v>151.38</v>
      </c>
      <c r="D2729">
        <v>148.38</v>
      </c>
      <c r="E2729">
        <v>149.38</v>
      </c>
      <c r="G2729">
        <v>149.38</v>
      </c>
      <c r="H2729">
        <v>2755</v>
      </c>
      <c r="I2729">
        <v>15745</v>
      </c>
      <c r="J2729">
        <f t="shared" si="126"/>
        <v>54.919117647058826</v>
      </c>
      <c r="K2729">
        <f t="shared" si="127"/>
        <v>1970</v>
      </c>
      <c r="L2729">
        <f t="shared" si="128"/>
        <v>5</v>
      </c>
    </row>
    <row r="2730" spans="1:12" x14ac:dyDescent="0.25">
      <c r="A2730" s="1">
        <v>25693</v>
      </c>
      <c r="B2730">
        <v>148.75</v>
      </c>
      <c r="C2730">
        <v>150.13</v>
      </c>
      <c r="D2730">
        <v>148.25</v>
      </c>
      <c r="E2730">
        <v>148.75</v>
      </c>
      <c r="G2730">
        <v>148.75</v>
      </c>
      <c r="H2730">
        <v>2320</v>
      </c>
      <c r="I2730">
        <v>15160</v>
      </c>
      <c r="J2730">
        <f t="shared" si="126"/>
        <v>54.6875</v>
      </c>
      <c r="K2730">
        <f t="shared" si="127"/>
        <v>1970</v>
      </c>
      <c r="L2730">
        <f t="shared" si="128"/>
        <v>5</v>
      </c>
    </row>
    <row r="2731" spans="1:12" x14ac:dyDescent="0.25">
      <c r="A2731" s="1">
        <v>25694</v>
      </c>
      <c r="B2731">
        <v>149.75</v>
      </c>
      <c r="C2731">
        <v>150.13</v>
      </c>
      <c r="D2731">
        <v>146</v>
      </c>
      <c r="E2731">
        <v>146.13</v>
      </c>
      <c r="G2731">
        <v>146.13</v>
      </c>
      <c r="H2731">
        <v>2795</v>
      </c>
      <c r="I2731">
        <v>13775</v>
      </c>
      <c r="J2731">
        <f t="shared" si="126"/>
        <v>53.724264705882355</v>
      </c>
      <c r="K2731">
        <f t="shared" si="127"/>
        <v>1970</v>
      </c>
      <c r="L2731">
        <f t="shared" si="128"/>
        <v>5</v>
      </c>
    </row>
    <row r="2732" spans="1:12" x14ac:dyDescent="0.25">
      <c r="A2732" s="1">
        <v>25695</v>
      </c>
      <c r="B2732">
        <v>146</v>
      </c>
      <c r="C2732">
        <v>148.25</v>
      </c>
      <c r="D2732">
        <v>146</v>
      </c>
      <c r="E2732">
        <v>148.25</v>
      </c>
      <c r="G2732">
        <v>148.25</v>
      </c>
      <c r="H2732">
        <v>1870</v>
      </c>
      <c r="I2732">
        <v>13735</v>
      </c>
      <c r="J2732">
        <f t="shared" si="126"/>
        <v>54.503676470588232</v>
      </c>
      <c r="K2732">
        <f t="shared" si="127"/>
        <v>1970</v>
      </c>
      <c r="L2732">
        <f t="shared" si="128"/>
        <v>5</v>
      </c>
    </row>
    <row r="2733" spans="1:12" x14ac:dyDescent="0.25">
      <c r="A2733" s="1">
        <v>25696</v>
      </c>
      <c r="B2733">
        <v>148</v>
      </c>
      <c r="C2733">
        <v>149.5</v>
      </c>
      <c r="D2733">
        <v>148</v>
      </c>
      <c r="E2733">
        <v>149.25</v>
      </c>
      <c r="G2733">
        <v>149.25</v>
      </c>
      <c r="H2733">
        <v>2285</v>
      </c>
      <c r="I2733">
        <v>13505</v>
      </c>
      <c r="J2733">
        <f t="shared" si="126"/>
        <v>54.871323529411768</v>
      </c>
      <c r="K2733">
        <f t="shared" si="127"/>
        <v>1970</v>
      </c>
      <c r="L2733">
        <f t="shared" si="128"/>
        <v>5</v>
      </c>
    </row>
    <row r="2734" spans="1:12" x14ac:dyDescent="0.25">
      <c r="A2734" s="1">
        <v>25699</v>
      </c>
      <c r="B2734">
        <v>149.38</v>
      </c>
      <c r="C2734">
        <v>149.38</v>
      </c>
      <c r="D2734">
        <v>147.63</v>
      </c>
      <c r="E2734">
        <v>148</v>
      </c>
      <c r="G2734">
        <v>148</v>
      </c>
      <c r="H2734">
        <v>1430</v>
      </c>
      <c r="I2734">
        <v>13145</v>
      </c>
      <c r="J2734">
        <f t="shared" si="126"/>
        <v>54.411764705882355</v>
      </c>
      <c r="K2734">
        <f t="shared" si="127"/>
        <v>1970</v>
      </c>
      <c r="L2734">
        <f t="shared" si="128"/>
        <v>5</v>
      </c>
    </row>
    <row r="2735" spans="1:12" x14ac:dyDescent="0.25">
      <c r="A2735" s="1">
        <v>25700</v>
      </c>
      <c r="B2735">
        <v>148.75</v>
      </c>
      <c r="C2735">
        <v>149.63</v>
      </c>
      <c r="D2735">
        <v>148.25</v>
      </c>
      <c r="E2735">
        <v>149</v>
      </c>
      <c r="G2735">
        <v>149</v>
      </c>
      <c r="H2735">
        <v>1945</v>
      </c>
      <c r="I2735">
        <v>12630</v>
      </c>
      <c r="J2735">
        <f t="shared" si="126"/>
        <v>54.779411764705884</v>
      </c>
      <c r="K2735">
        <f t="shared" si="127"/>
        <v>1970</v>
      </c>
      <c r="L2735">
        <f t="shared" si="128"/>
        <v>5</v>
      </c>
    </row>
    <row r="2736" spans="1:12" x14ac:dyDescent="0.25">
      <c r="A2736" s="1">
        <v>25701</v>
      </c>
      <c r="B2736">
        <v>149</v>
      </c>
      <c r="C2736">
        <v>149.38</v>
      </c>
      <c r="D2736">
        <v>148.13</v>
      </c>
      <c r="E2736">
        <v>148.5</v>
      </c>
      <c r="G2736">
        <v>148.5</v>
      </c>
      <c r="H2736">
        <v>1230</v>
      </c>
      <c r="I2736">
        <v>12120</v>
      </c>
      <c r="J2736">
        <f t="shared" si="126"/>
        <v>54.595588235294123</v>
      </c>
      <c r="K2736">
        <f t="shared" si="127"/>
        <v>1970</v>
      </c>
      <c r="L2736">
        <f t="shared" si="128"/>
        <v>5</v>
      </c>
    </row>
    <row r="2737" spans="1:12" x14ac:dyDescent="0.25">
      <c r="A2737" s="1">
        <v>25702</v>
      </c>
      <c r="B2737">
        <v>148</v>
      </c>
      <c r="C2737">
        <v>148.25</v>
      </c>
      <c r="D2737">
        <v>145.25</v>
      </c>
      <c r="E2737">
        <v>145.25</v>
      </c>
      <c r="G2737">
        <v>145.25</v>
      </c>
      <c r="H2737">
        <v>3870</v>
      </c>
      <c r="I2737">
        <v>9825</v>
      </c>
      <c r="J2737">
        <f t="shared" si="126"/>
        <v>53.400735294117638</v>
      </c>
      <c r="K2737">
        <f t="shared" si="127"/>
        <v>1970</v>
      </c>
      <c r="L2737">
        <f t="shared" si="128"/>
        <v>5</v>
      </c>
    </row>
    <row r="2738" spans="1:12" x14ac:dyDescent="0.25">
      <c r="A2738" s="1">
        <v>25703</v>
      </c>
      <c r="B2738">
        <v>145.5</v>
      </c>
      <c r="C2738">
        <v>148.5</v>
      </c>
      <c r="D2738">
        <v>145.5</v>
      </c>
      <c r="E2738">
        <v>148.5</v>
      </c>
      <c r="G2738">
        <v>148.5</v>
      </c>
      <c r="H2738">
        <v>2085</v>
      </c>
      <c r="I2738">
        <v>9175</v>
      </c>
      <c r="J2738">
        <f t="shared" si="126"/>
        <v>54.595588235294123</v>
      </c>
      <c r="K2738">
        <f t="shared" si="127"/>
        <v>1970</v>
      </c>
      <c r="L2738">
        <f t="shared" si="128"/>
        <v>5</v>
      </c>
    </row>
    <row r="2739" spans="1:12" x14ac:dyDescent="0.25">
      <c r="A2739" s="1">
        <v>25706</v>
      </c>
      <c r="B2739">
        <v>149</v>
      </c>
      <c r="C2739">
        <v>150</v>
      </c>
      <c r="D2739">
        <v>147.63</v>
      </c>
      <c r="E2739">
        <v>149.88</v>
      </c>
      <c r="G2739">
        <v>149.88</v>
      </c>
      <c r="H2739">
        <v>4650</v>
      </c>
      <c r="I2739">
        <v>6650</v>
      </c>
      <c r="J2739">
        <f t="shared" si="126"/>
        <v>55.102941176470587</v>
      </c>
      <c r="K2739">
        <f t="shared" si="127"/>
        <v>1970</v>
      </c>
      <c r="L2739">
        <f t="shared" si="128"/>
        <v>5</v>
      </c>
    </row>
    <row r="2740" spans="1:12" x14ac:dyDescent="0.25">
      <c r="A2740" s="1">
        <v>25707</v>
      </c>
      <c r="B2740">
        <v>150.25</v>
      </c>
      <c r="C2740">
        <v>150.25</v>
      </c>
      <c r="D2740">
        <v>147.63</v>
      </c>
      <c r="E2740">
        <v>150</v>
      </c>
      <c r="G2740">
        <v>150</v>
      </c>
      <c r="H2740">
        <v>7790</v>
      </c>
      <c r="I2740">
        <v>385</v>
      </c>
      <c r="J2740">
        <f t="shared" si="126"/>
        <v>55.147058823529413</v>
      </c>
      <c r="K2740">
        <f t="shared" si="127"/>
        <v>1970</v>
      </c>
      <c r="L2740">
        <f t="shared" si="128"/>
        <v>5</v>
      </c>
    </row>
    <row r="2741" spans="1:12" x14ac:dyDescent="0.25">
      <c r="A2741" s="1">
        <v>25708</v>
      </c>
      <c r="B2741">
        <v>135</v>
      </c>
      <c r="C2741">
        <v>135.63</v>
      </c>
      <c r="D2741">
        <v>133.75</v>
      </c>
      <c r="E2741">
        <v>135.5</v>
      </c>
      <c r="G2741">
        <v>135.5</v>
      </c>
      <c r="H2741">
        <v>8415</v>
      </c>
      <c r="I2741">
        <v>27055</v>
      </c>
      <c r="J2741">
        <f t="shared" si="126"/>
        <v>49.816176470588232</v>
      </c>
      <c r="K2741">
        <f t="shared" si="127"/>
        <v>1970</v>
      </c>
      <c r="L2741">
        <f t="shared" si="128"/>
        <v>5</v>
      </c>
    </row>
    <row r="2742" spans="1:12" x14ac:dyDescent="0.25">
      <c r="A2742" s="1">
        <v>25709</v>
      </c>
      <c r="B2742">
        <v>136</v>
      </c>
      <c r="C2742">
        <v>137.25</v>
      </c>
      <c r="D2742">
        <v>135.5</v>
      </c>
      <c r="E2742">
        <v>137</v>
      </c>
      <c r="G2742">
        <v>137</v>
      </c>
      <c r="H2742">
        <v>5045</v>
      </c>
      <c r="I2742">
        <v>26490</v>
      </c>
      <c r="J2742">
        <f t="shared" si="126"/>
        <v>50.367647058823536</v>
      </c>
      <c r="K2742">
        <f t="shared" si="127"/>
        <v>1970</v>
      </c>
      <c r="L2742">
        <f t="shared" si="128"/>
        <v>5</v>
      </c>
    </row>
    <row r="2743" spans="1:12" x14ac:dyDescent="0.25">
      <c r="A2743" s="1">
        <v>25710</v>
      </c>
      <c r="B2743">
        <v>137.13</v>
      </c>
      <c r="C2743">
        <v>138</v>
      </c>
      <c r="D2743">
        <v>136.38</v>
      </c>
      <c r="E2743">
        <v>137.88</v>
      </c>
      <c r="G2743">
        <v>137.88</v>
      </c>
      <c r="H2743">
        <v>4275</v>
      </c>
      <c r="I2743">
        <v>27190</v>
      </c>
      <c r="J2743">
        <f t="shared" si="126"/>
        <v>50.691176470588232</v>
      </c>
      <c r="K2743">
        <f t="shared" si="127"/>
        <v>1970</v>
      </c>
      <c r="L2743">
        <f t="shared" si="128"/>
        <v>5</v>
      </c>
    </row>
    <row r="2744" spans="1:12" x14ac:dyDescent="0.25">
      <c r="A2744" s="1">
        <v>25713</v>
      </c>
      <c r="B2744">
        <v>138</v>
      </c>
      <c r="C2744">
        <v>138.25</v>
      </c>
      <c r="D2744">
        <v>136.63</v>
      </c>
      <c r="E2744">
        <v>137</v>
      </c>
      <c r="G2744">
        <v>137</v>
      </c>
      <c r="H2744">
        <v>3015</v>
      </c>
      <c r="I2744">
        <v>26555</v>
      </c>
      <c r="J2744">
        <f t="shared" si="126"/>
        <v>50.367647058823536</v>
      </c>
      <c r="K2744">
        <f t="shared" si="127"/>
        <v>1970</v>
      </c>
      <c r="L2744">
        <f t="shared" si="128"/>
        <v>5</v>
      </c>
    </row>
    <row r="2745" spans="1:12" x14ac:dyDescent="0.25">
      <c r="A2745" s="1">
        <v>25714</v>
      </c>
      <c r="B2745">
        <v>137</v>
      </c>
      <c r="C2745">
        <v>137.5</v>
      </c>
      <c r="D2745">
        <v>134.88</v>
      </c>
      <c r="E2745">
        <v>135.38</v>
      </c>
      <c r="G2745">
        <v>135.38</v>
      </c>
      <c r="H2745">
        <v>3915</v>
      </c>
      <c r="I2745">
        <v>26685</v>
      </c>
      <c r="J2745">
        <f t="shared" si="126"/>
        <v>49.772058823529406</v>
      </c>
      <c r="K2745">
        <f t="shared" si="127"/>
        <v>1970</v>
      </c>
      <c r="L2745">
        <f t="shared" si="128"/>
        <v>5</v>
      </c>
    </row>
    <row r="2746" spans="1:12" x14ac:dyDescent="0.25">
      <c r="A2746" s="1">
        <v>25715</v>
      </c>
      <c r="B2746">
        <v>135.63</v>
      </c>
      <c r="C2746">
        <v>136.25</v>
      </c>
      <c r="D2746">
        <v>134.75</v>
      </c>
      <c r="E2746">
        <v>135.25</v>
      </c>
      <c r="G2746">
        <v>135.25</v>
      </c>
      <c r="H2746">
        <v>2360</v>
      </c>
      <c r="I2746">
        <v>26340</v>
      </c>
      <c r="J2746">
        <f t="shared" si="126"/>
        <v>49.724264705882355</v>
      </c>
      <c r="K2746">
        <f t="shared" si="127"/>
        <v>1970</v>
      </c>
      <c r="L2746">
        <f t="shared" si="128"/>
        <v>5</v>
      </c>
    </row>
    <row r="2747" spans="1:12" x14ac:dyDescent="0.25">
      <c r="A2747" s="1">
        <v>25716</v>
      </c>
      <c r="B2747">
        <v>135.5</v>
      </c>
      <c r="C2747">
        <v>136.38</v>
      </c>
      <c r="D2747">
        <v>134</v>
      </c>
      <c r="E2747">
        <v>134.5</v>
      </c>
      <c r="G2747">
        <v>134.5</v>
      </c>
      <c r="H2747">
        <v>3440</v>
      </c>
      <c r="I2747">
        <v>24730</v>
      </c>
      <c r="J2747">
        <f t="shared" si="126"/>
        <v>49.448529411764703</v>
      </c>
      <c r="K2747">
        <f t="shared" si="127"/>
        <v>1970</v>
      </c>
      <c r="L2747">
        <f t="shared" si="128"/>
        <v>5</v>
      </c>
    </row>
    <row r="2748" spans="1:12" x14ac:dyDescent="0.25">
      <c r="A2748" s="1">
        <v>25720</v>
      </c>
      <c r="B2748">
        <v>134.63</v>
      </c>
      <c r="C2748">
        <v>134.88</v>
      </c>
      <c r="D2748">
        <v>134.25</v>
      </c>
      <c r="E2748">
        <v>134.75</v>
      </c>
      <c r="G2748">
        <v>134.75</v>
      </c>
      <c r="H2748">
        <v>1495</v>
      </c>
      <c r="I2748">
        <v>24490</v>
      </c>
      <c r="J2748">
        <f t="shared" si="126"/>
        <v>49.540441176470587</v>
      </c>
      <c r="K2748">
        <f t="shared" si="127"/>
        <v>1970</v>
      </c>
      <c r="L2748">
        <f t="shared" si="128"/>
        <v>6</v>
      </c>
    </row>
    <row r="2749" spans="1:12" x14ac:dyDescent="0.25">
      <c r="A2749" s="1">
        <v>25721</v>
      </c>
      <c r="B2749">
        <v>134.25</v>
      </c>
      <c r="C2749">
        <v>135.25</v>
      </c>
      <c r="D2749">
        <v>134.13</v>
      </c>
      <c r="E2749">
        <v>135.13</v>
      </c>
      <c r="G2749">
        <v>135.13</v>
      </c>
      <c r="H2749">
        <v>1610</v>
      </c>
      <c r="I2749">
        <v>24155</v>
      </c>
      <c r="J2749">
        <f t="shared" si="126"/>
        <v>49.680147058823529</v>
      </c>
      <c r="K2749">
        <f t="shared" si="127"/>
        <v>1970</v>
      </c>
      <c r="L2749">
        <f t="shared" si="128"/>
        <v>6</v>
      </c>
    </row>
    <row r="2750" spans="1:12" x14ac:dyDescent="0.25">
      <c r="A2750" s="1">
        <v>25722</v>
      </c>
      <c r="B2750">
        <v>135.5</v>
      </c>
      <c r="C2750">
        <v>136</v>
      </c>
      <c r="D2750">
        <v>135.38</v>
      </c>
      <c r="E2750">
        <v>135.88</v>
      </c>
      <c r="G2750">
        <v>135.88</v>
      </c>
      <c r="H2750">
        <v>1300</v>
      </c>
      <c r="I2750">
        <v>24315</v>
      </c>
      <c r="J2750">
        <f t="shared" si="126"/>
        <v>49.955882352941174</v>
      </c>
      <c r="K2750">
        <f t="shared" si="127"/>
        <v>1970</v>
      </c>
      <c r="L2750">
        <f t="shared" si="128"/>
        <v>6</v>
      </c>
    </row>
    <row r="2751" spans="1:12" x14ac:dyDescent="0.25">
      <c r="A2751" s="1">
        <v>25723</v>
      </c>
      <c r="B2751">
        <v>135.5</v>
      </c>
      <c r="C2751">
        <v>135.75</v>
      </c>
      <c r="D2751">
        <v>135</v>
      </c>
      <c r="E2751">
        <v>135.25</v>
      </c>
      <c r="G2751">
        <v>135.25</v>
      </c>
      <c r="H2751">
        <v>2505</v>
      </c>
      <c r="I2751">
        <v>23360</v>
      </c>
      <c r="J2751">
        <f t="shared" si="126"/>
        <v>49.724264705882355</v>
      </c>
      <c r="K2751">
        <f t="shared" si="127"/>
        <v>1970</v>
      </c>
      <c r="L2751">
        <f t="shared" si="128"/>
        <v>6</v>
      </c>
    </row>
    <row r="2752" spans="1:12" x14ac:dyDescent="0.25">
      <c r="A2752" s="1">
        <v>25724</v>
      </c>
      <c r="B2752">
        <v>135.25</v>
      </c>
      <c r="C2752">
        <v>135.38</v>
      </c>
      <c r="D2752">
        <v>134.38</v>
      </c>
      <c r="E2752">
        <v>134.63</v>
      </c>
      <c r="G2752">
        <v>134.63</v>
      </c>
      <c r="H2752">
        <v>1760</v>
      </c>
      <c r="I2752">
        <v>22895</v>
      </c>
      <c r="J2752">
        <f t="shared" si="126"/>
        <v>49.496323529411768</v>
      </c>
      <c r="K2752">
        <f t="shared" si="127"/>
        <v>1970</v>
      </c>
      <c r="L2752">
        <f t="shared" si="128"/>
        <v>6</v>
      </c>
    </row>
    <row r="2753" spans="1:12" x14ac:dyDescent="0.25">
      <c r="A2753" s="1">
        <v>25727</v>
      </c>
      <c r="B2753">
        <v>134.13</v>
      </c>
      <c r="C2753">
        <v>134.75</v>
      </c>
      <c r="D2753">
        <v>133.25</v>
      </c>
      <c r="E2753">
        <v>134.75</v>
      </c>
      <c r="G2753">
        <v>134.75</v>
      </c>
      <c r="H2753">
        <v>3155</v>
      </c>
      <c r="I2753">
        <v>22465</v>
      </c>
      <c r="J2753">
        <f t="shared" si="126"/>
        <v>49.540441176470587</v>
      </c>
      <c r="K2753">
        <f t="shared" si="127"/>
        <v>1970</v>
      </c>
      <c r="L2753">
        <f t="shared" si="128"/>
        <v>6</v>
      </c>
    </row>
    <row r="2754" spans="1:12" x14ac:dyDescent="0.25">
      <c r="A2754" s="1">
        <v>25728</v>
      </c>
      <c r="B2754">
        <v>134.63</v>
      </c>
      <c r="C2754">
        <v>135.5</v>
      </c>
      <c r="D2754">
        <v>134.38</v>
      </c>
      <c r="E2754">
        <v>135.13</v>
      </c>
      <c r="G2754">
        <v>135.13</v>
      </c>
      <c r="H2754">
        <v>2485</v>
      </c>
      <c r="I2754">
        <v>22165</v>
      </c>
      <c r="J2754">
        <f t="shared" ref="J2754:J2817" si="129">G2754/100*5000/136</f>
        <v>49.680147058823529</v>
      </c>
      <c r="K2754">
        <f t="shared" ref="K2754:K2817" si="130">YEAR(A2754)</f>
        <v>1970</v>
      </c>
      <c r="L2754">
        <f t="shared" ref="L2754:L2817" si="131">MONTH(A2754)</f>
        <v>6</v>
      </c>
    </row>
    <row r="2755" spans="1:12" x14ac:dyDescent="0.25">
      <c r="A2755" s="1">
        <v>25729</v>
      </c>
      <c r="B2755">
        <v>135</v>
      </c>
      <c r="C2755">
        <v>136.13</v>
      </c>
      <c r="D2755">
        <v>135</v>
      </c>
      <c r="E2755">
        <v>135.88</v>
      </c>
      <c r="G2755">
        <v>135.88</v>
      </c>
      <c r="H2755">
        <v>1905</v>
      </c>
      <c r="I2755">
        <v>22235</v>
      </c>
      <c r="J2755">
        <f t="shared" si="129"/>
        <v>49.955882352941174</v>
      </c>
      <c r="K2755">
        <f t="shared" si="130"/>
        <v>1970</v>
      </c>
      <c r="L2755">
        <f t="shared" si="131"/>
        <v>6</v>
      </c>
    </row>
    <row r="2756" spans="1:12" x14ac:dyDescent="0.25">
      <c r="A2756" s="1">
        <v>25730</v>
      </c>
      <c r="B2756">
        <v>136.25</v>
      </c>
      <c r="C2756">
        <v>139.38</v>
      </c>
      <c r="D2756">
        <v>136.25</v>
      </c>
      <c r="E2756">
        <v>138</v>
      </c>
      <c r="G2756">
        <v>138</v>
      </c>
      <c r="H2756">
        <v>6060</v>
      </c>
      <c r="I2756">
        <v>20860</v>
      </c>
      <c r="J2756">
        <f t="shared" si="129"/>
        <v>50.735294117647051</v>
      </c>
      <c r="K2756">
        <f t="shared" si="130"/>
        <v>1970</v>
      </c>
      <c r="L2756">
        <f t="shared" si="131"/>
        <v>6</v>
      </c>
    </row>
    <row r="2757" spans="1:12" x14ac:dyDescent="0.25">
      <c r="A2757" s="1">
        <v>25731</v>
      </c>
      <c r="B2757">
        <v>138.75</v>
      </c>
      <c r="C2757">
        <v>139.63</v>
      </c>
      <c r="D2757">
        <v>138.38</v>
      </c>
      <c r="E2757">
        <v>139.38</v>
      </c>
      <c r="G2757">
        <v>139.38</v>
      </c>
      <c r="H2757">
        <v>3230</v>
      </c>
      <c r="I2757">
        <v>20205</v>
      </c>
      <c r="J2757">
        <f t="shared" si="129"/>
        <v>51.242647058823529</v>
      </c>
      <c r="K2757">
        <f t="shared" si="130"/>
        <v>1970</v>
      </c>
      <c r="L2757">
        <f t="shared" si="131"/>
        <v>6</v>
      </c>
    </row>
    <row r="2758" spans="1:12" x14ac:dyDescent="0.25">
      <c r="A2758" s="1">
        <v>25734</v>
      </c>
      <c r="B2758">
        <v>139.88</v>
      </c>
      <c r="C2758">
        <v>140.38</v>
      </c>
      <c r="D2758">
        <v>138.25</v>
      </c>
      <c r="E2758">
        <v>138.5</v>
      </c>
      <c r="G2758">
        <v>138.5</v>
      </c>
      <c r="H2758">
        <v>2225</v>
      </c>
      <c r="I2758">
        <v>19965</v>
      </c>
      <c r="J2758">
        <f t="shared" si="129"/>
        <v>50.919117647058826</v>
      </c>
      <c r="K2758">
        <f t="shared" si="130"/>
        <v>1970</v>
      </c>
      <c r="L2758">
        <f t="shared" si="131"/>
        <v>6</v>
      </c>
    </row>
    <row r="2759" spans="1:12" x14ac:dyDescent="0.25">
      <c r="A2759" s="1">
        <v>25735</v>
      </c>
      <c r="B2759">
        <v>138.38</v>
      </c>
      <c r="C2759">
        <v>138.63</v>
      </c>
      <c r="D2759">
        <v>137.25</v>
      </c>
      <c r="E2759">
        <v>137.38</v>
      </c>
      <c r="G2759">
        <v>137.38</v>
      </c>
      <c r="H2759">
        <v>1505</v>
      </c>
      <c r="I2759">
        <v>19720</v>
      </c>
      <c r="J2759">
        <f t="shared" si="129"/>
        <v>50.507352941176471</v>
      </c>
      <c r="K2759">
        <f t="shared" si="130"/>
        <v>1970</v>
      </c>
      <c r="L2759">
        <f t="shared" si="131"/>
        <v>6</v>
      </c>
    </row>
    <row r="2760" spans="1:12" x14ac:dyDescent="0.25">
      <c r="A2760" s="1">
        <v>25736</v>
      </c>
      <c r="B2760">
        <v>137.13</v>
      </c>
      <c r="C2760">
        <v>137.13</v>
      </c>
      <c r="D2760">
        <v>136.5</v>
      </c>
      <c r="E2760">
        <v>136.63</v>
      </c>
      <c r="G2760">
        <v>136.63</v>
      </c>
      <c r="H2760">
        <v>2065</v>
      </c>
      <c r="I2760">
        <v>19335</v>
      </c>
      <c r="J2760">
        <f t="shared" si="129"/>
        <v>50.231617647058819</v>
      </c>
      <c r="K2760">
        <f t="shared" si="130"/>
        <v>1970</v>
      </c>
      <c r="L2760">
        <f t="shared" si="131"/>
        <v>6</v>
      </c>
    </row>
    <row r="2761" spans="1:12" x14ac:dyDescent="0.25">
      <c r="A2761" s="1">
        <v>25737</v>
      </c>
      <c r="B2761">
        <v>136.13</v>
      </c>
      <c r="C2761">
        <v>137.38</v>
      </c>
      <c r="D2761">
        <v>136.13</v>
      </c>
      <c r="E2761">
        <v>136.5</v>
      </c>
      <c r="G2761">
        <v>136.5</v>
      </c>
      <c r="H2761">
        <v>1835</v>
      </c>
      <c r="I2761">
        <v>19185</v>
      </c>
      <c r="J2761">
        <f t="shared" si="129"/>
        <v>50.183823529411768</v>
      </c>
      <c r="K2761">
        <f t="shared" si="130"/>
        <v>1970</v>
      </c>
      <c r="L2761">
        <f t="shared" si="131"/>
        <v>6</v>
      </c>
    </row>
    <row r="2762" spans="1:12" x14ac:dyDescent="0.25">
      <c r="A2762" s="1">
        <v>25738</v>
      </c>
      <c r="B2762">
        <v>137.25</v>
      </c>
      <c r="C2762">
        <v>137.38</v>
      </c>
      <c r="D2762">
        <v>136.75</v>
      </c>
      <c r="E2762">
        <v>136.75</v>
      </c>
      <c r="G2762">
        <v>136.75</v>
      </c>
      <c r="H2762">
        <v>1195</v>
      </c>
      <c r="I2762">
        <v>19155</v>
      </c>
      <c r="J2762">
        <f t="shared" si="129"/>
        <v>50.275735294117645</v>
      </c>
      <c r="K2762">
        <f t="shared" si="130"/>
        <v>1970</v>
      </c>
      <c r="L2762">
        <f t="shared" si="131"/>
        <v>6</v>
      </c>
    </row>
    <row r="2763" spans="1:12" x14ac:dyDescent="0.25">
      <c r="A2763" s="1">
        <v>25741</v>
      </c>
      <c r="B2763">
        <v>136.63</v>
      </c>
      <c r="C2763">
        <v>137</v>
      </c>
      <c r="D2763">
        <v>136.5</v>
      </c>
      <c r="E2763">
        <v>136.63</v>
      </c>
      <c r="G2763">
        <v>136.63</v>
      </c>
      <c r="H2763">
        <v>1675</v>
      </c>
      <c r="I2763">
        <v>18475</v>
      </c>
      <c r="J2763">
        <f t="shared" si="129"/>
        <v>50.231617647058819</v>
      </c>
      <c r="K2763">
        <f t="shared" si="130"/>
        <v>1970</v>
      </c>
      <c r="L2763">
        <f t="shared" si="131"/>
        <v>6</v>
      </c>
    </row>
    <row r="2764" spans="1:12" x14ac:dyDescent="0.25">
      <c r="A2764" s="1">
        <v>25742</v>
      </c>
      <c r="B2764">
        <v>136.5</v>
      </c>
      <c r="C2764">
        <v>138.88</v>
      </c>
      <c r="D2764">
        <v>136.25</v>
      </c>
      <c r="E2764">
        <v>137.75</v>
      </c>
      <c r="G2764">
        <v>137.75</v>
      </c>
      <c r="H2764">
        <v>2180</v>
      </c>
      <c r="I2764">
        <v>17745</v>
      </c>
      <c r="J2764">
        <f t="shared" si="129"/>
        <v>50.643382352941174</v>
      </c>
      <c r="K2764">
        <f t="shared" si="130"/>
        <v>1970</v>
      </c>
      <c r="L2764">
        <f t="shared" si="131"/>
        <v>6</v>
      </c>
    </row>
    <row r="2765" spans="1:12" x14ac:dyDescent="0.25">
      <c r="A2765" s="1">
        <v>25743</v>
      </c>
      <c r="B2765">
        <v>137.63</v>
      </c>
      <c r="C2765">
        <v>138.63</v>
      </c>
      <c r="D2765">
        <v>137.63</v>
      </c>
      <c r="E2765">
        <v>138</v>
      </c>
      <c r="G2765">
        <v>138</v>
      </c>
      <c r="H2765">
        <v>795</v>
      </c>
      <c r="I2765">
        <v>17645</v>
      </c>
      <c r="J2765">
        <f t="shared" si="129"/>
        <v>50.735294117647051</v>
      </c>
      <c r="K2765">
        <f t="shared" si="130"/>
        <v>1970</v>
      </c>
      <c r="L2765">
        <f t="shared" si="131"/>
        <v>6</v>
      </c>
    </row>
    <row r="2766" spans="1:12" x14ac:dyDescent="0.25">
      <c r="A2766" s="1">
        <v>25744</v>
      </c>
      <c r="B2766">
        <v>138.25</v>
      </c>
      <c r="C2766">
        <v>140.75</v>
      </c>
      <c r="D2766">
        <v>138.25</v>
      </c>
      <c r="E2766">
        <v>140.75</v>
      </c>
      <c r="G2766">
        <v>140.75</v>
      </c>
      <c r="H2766">
        <v>3020</v>
      </c>
      <c r="I2766">
        <v>16365</v>
      </c>
      <c r="J2766">
        <f t="shared" si="129"/>
        <v>51.746323529411768</v>
      </c>
      <c r="K2766">
        <f t="shared" si="130"/>
        <v>1970</v>
      </c>
      <c r="L2766">
        <f t="shared" si="131"/>
        <v>6</v>
      </c>
    </row>
    <row r="2767" spans="1:12" x14ac:dyDescent="0.25">
      <c r="A2767" s="1">
        <v>25745</v>
      </c>
      <c r="B2767">
        <v>141.38</v>
      </c>
      <c r="C2767">
        <v>141.5</v>
      </c>
      <c r="D2767">
        <v>139.63</v>
      </c>
      <c r="E2767">
        <v>139.88</v>
      </c>
      <c r="G2767">
        <v>139.88</v>
      </c>
      <c r="H2767">
        <v>1505</v>
      </c>
      <c r="I2767">
        <v>16055</v>
      </c>
      <c r="J2767">
        <f t="shared" si="129"/>
        <v>51.426470588235297</v>
      </c>
      <c r="K2767">
        <f t="shared" si="130"/>
        <v>1970</v>
      </c>
      <c r="L2767">
        <f t="shared" si="131"/>
        <v>6</v>
      </c>
    </row>
    <row r="2768" spans="1:12" x14ac:dyDescent="0.25">
      <c r="A2768" s="1">
        <v>25748</v>
      </c>
      <c r="B2768">
        <v>140</v>
      </c>
      <c r="C2768">
        <v>143.88</v>
      </c>
      <c r="D2768">
        <v>139.63</v>
      </c>
      <c r="E2768">
        <v>141.25</v>
      </c>
      <c r="G2768">
        <v>141.25</v>
      </c>
      <c r="H2768">
        <v>2895</v>
      </c>
      <c r="I2768">
        <v>15600</v>
      </c>
      <c r="J2768">
        <f t="shared" si="129"/>
        <v>51.930147058823529</v>
      </c>
      <c r="K2768">
        <f t="shared" si="130"/>
        <v>1970</v>
      </c>
      <c r="L2768">
        <f t="shared" si="131"/>
        <v>6</v>
      </c>
    </row>
    <row r="2769" spans="1:12" x14ac:dyDescent="0.25">
      <c r="A2769" s="1">
        <v>25749</v>
      </c>
      <c r="B2769">
        <v>141.5</v>
      </c>
      <c r="C2769">
        <v>142.25</v>
      </c>
      <c r="D2769">
        <v>139.63</v>
      </c>
      <c r="E2769">
        <v>139.75</v>
      </c>
      <c r="G2769">
        <v>139.75</v>
      </c>
      <c r="H2769">
        <v>1825</v>
      </c>
      <c r="I2769">
        <v>14945</v>
      </c>
      <c r="J2769">
        <f t="shared" si="129"/>
        <v>51.378676470588232</v>
      </c>
      <c r="K2769">
        <f t="shared" si="130"/>
        <v>1970</v>
      </c>
      <c r="L2769">
        <f t="shared" si="131"/>
        <v>6</v>
      </c>
    </row>
    <row r="2770" spans="1:12" x14ac:dyDescent="0.25">
      <c r="A2770" s="1">
        <v>25750</v>
      </c>
      <c r="B2770">
        <v>139.5</v>
      </c>
      <c r="C2770">
        <v>139.63</v>
      </c>
      <c r="D2770">
        <v>136.88</v>
      </c>
      <c r="E2770">
        <v>136.88</v>
      </c>
      <c r="G2770">
        <v>136.88</v>
      </c>
      <c r="H2770">
        <v>2665</v>
      </c>
      <c r="I2770">
        <v>13350</v>
      </c>
      <c r="J2770">
        <f t="shared" si="129"/>
        <v>50.323529411764703</v>
      </c>
      <c r="K2770">
        <f t="shared" si="130"/>
        <v>1970</v>
      </c>
      <c r="L2770">
        <f t="shared" si="131"/>
        <v>7</v>
      </c>
    </row>
    <row r="2771" spans="1:12" x14ac:dyDescent="0.25">
      <c r="A2771" s="1">
        <v>25751</v>
      </c>
      <c r="B2771">
        <v>136.5</v>
      </c>
      <c r="C2771">
        <v>137.63</v>
      </c>
      <c r="D2771">
        <v>136.13</v>
      </c>
      <c r="E2771">
        <v>136.88</v>
      </c>
      <c r="G2771">
        <v>136.88</v>
      </c>
      <c r="H2771">
        <v>4135</v>
      </c>
      <c r="I2771">
        <v>11450</v>
      </c>
      <c r="J2771">
        <f t="shared" si="129"/>
        <v>50.323529411764703</v>
      </c>
      <c r="K2771">
        <f t="shared" si="130"/>
        <v>1970</v>
      </c>
      <c r="L2771">
        <f t="shared" si="131"/>
        <v>7</v>
      </c>
    </row>
    <row r="2772" spans="1:12" x14ac:dyDescent="0.25">
      <c r="A2772" s="1">
        <v>25755</v>
      </c>
      <c r="B2772">
        <v>137.25</v>
      </c>
      <c r="C2772">
        <v>138.88</v>
      </c>
      <c r="D2772">
        <v>137.25</v>
      </c>
      <c r="E2772">
        <v>138</v>
      </c>
      <c r="G2772">
        <v>138</v>
      </c>
      <c r="H2772">
        <v>2725</v>
      </c>
      <c r="I2772">
        <v>10720</v>
      </c>
      <c r="J2772">
        <f t="shared" si="129"/>
        <v>50.735294117647051</v>
      </c>
      <c r="K2772">
        <f t="shared" si="130"/>
        <v>1970</v>
      </c>
      <c r="L2772">
        <f t="shared" si="131"/>
        <v>7</v>
      </c>
    </row>
    <row r="2773" spans="1:12" x14ac:dyDescent="0.25">
      <c r="A2773" s="1">
        <v>25756</v>
      </c>
      <c r="B2773">
        <v>138.25</v>
      </c>
      <c r="C2773">
        <v>139.25</v>
      </c>
      <c r="D2773">
        <v>138.25</v>
      </c>
      <c r="E2773">
        <v>138.75</v>
      </c>
      <c r="G2773">
        <v>138.75</v>
      </c>
      <c r="H2773">
        <v>2795</v>
      </c>
      <c r="I2773">
        <v>9870</v>
      </c>
      <c r="J2773">
        <f t="shared" si="129"/>
        <v>51.011029411764703</v>
      </c>
      <c r="K2773">
        <f t="shared" si="130"/>
        <v>1970</v>
      </c>
      <c r="L2773">
        <f t="shared" si="131"/>
        <v>7</v>
      </c>
    </row>
    <row r="2774" spans="1:12" x14ac:dyDescent="0.25">
      <c r="A2774" s="1">
        <v>25757</v>
      </c>
      <c r="B2774">
        <v>139.5</v>
      </c>
      <c r="C2774">
        <v>142.38</v>
      </c>
      <c r="D2774">
        <v>139.5</v>
      </c>
      <c r="E2774">
        <v>142.25</v>
      </c>
      <c r="G2774">
        <v>142.25</v>
      </c>
      <c r="H2774">
        <v>3085</v>
      </c>
      <c r="I2774">
        <v>9250</v>
      </c>
      <c r="J2774">
        <f t="shared" si="129"/>
        <v>52.297794117647065</v>
      </c>
      <c r="K2774">
        <f t="shared" si="130"/>
        <v>1970</v>
      </c>
      <c r="L2774">
        <f t="shared" si="131"/>
        <v>7</v>
      </c>
    </row>
    <row r="2775" spans="1:12" x14ac:dyDescent="0.25">
      <c r="A2775" s="1">
        <v>25758</v>
      </c>
      <c r="B2775">
        <v>142.25</v>
      </c>
      <c r="C2775">
        <v>143</v>
      </c>
      <c r="D2775">
        <v>141.5</v>
      </c>
      <c r="E2775">
        <v>142</v>
      </c>
      <c r="G2775">
        <v>142</v>
      </c>
      <c r="H2775">
        <v>3010</v>
      </c>
      <c r="I2775">
        <v>8125</v>
      </c>
      <c r="J2775">
        <f t="shared" si="129"/>
        <v>52.205882352941174</v>
      </c>
      <c r="K2775">
        <f t="shared" si="130"/>
        <v>1970</v>
      </c>
      <c r="L2775">
        <f t="shared" si="131"/>
        <v>7</v>
      </c>
    </row>
    <row r="2776" spans="1:12" x14ac:dyDescent="0.25">
      <c r="A2776" s="1">
        <v>25759</v>
      </c>
      <c r="B2776">
        <v>142.5</v>
      </c>
      <c r="C2776">
        <v>142.88</v>
      </c>
      <c r="D2776">
        <v>141.88</v>
      </c>
      <c r="E2776">
        <v>142.25</v>
      </c>
      <c r="G2776">
        <v>142.25</v>
      </c>
      <c r="H2776">
        <v>1005</v>
      </c>
      <c r="I2776">
        <v>7455</v>
      </c>
      <c r="J2776">
        <f t="shared" si="129"/>
        <v>52.297794117647065</v>
      </c>
      <c r="K2776">
        <f t="shared" si="130"/>
        <v>1970</v>
      </c>
      <c r="L2776">
        <f t="shared" si="131"/>
        <v>7</v>
      </c>
    </row>
    <row r="2777" spans="1:12" x14ac:dyDescent="0.25">
      <c r="A2777" s="1">
        <v>25762</v>
      </c>
      <c r="B2777">
        <v>143.5</v>
      </c>
      <c r="C2777">
        <v>144</v>
      </c>
      <c r="D2777">
        <v>142.5</v>
      </c>
      <c r="E2777">
        <v>143.63</v>
      </c>
      <c r="G2777">
        <v>143.63</v>
      </c>
      <c r="H2777">
        <v>1365</v>
      </c>
      <c r="I2777">
        <v>6795</v>
      </c>
      <c r="J2777">
        <f t="shared" si="129"/>
        <v>52.805147058823529</v>
      </c>
      <c r="K2777">
        <f t="shared" si="130"/>
        <v>1970</v>
      </c>
      <c r="L2777">
        <f t="shared" si="131"/>
        <v>7</v>
      </c>
    </row>
    <row r="2778" spans="1:12" x14ac:dyDescent="0.25">
      <c r="A2778" s="1">
        <v>25763</v>
      </c>
      <c r="B2778">
        <v>142.5</v>
      </c>
      <c r="C2778">
        <v>143.25</v>
      </c>
      <c r="D2778">
        <v>142.13</v>
      </c>
      <c r="E2778">
        <v>142.75</v>
      </c>
      <c r="G2778">
        <v>142.75</v>
      </c>
      <c r="H2778">
        <v>2110</v>
      </c>
      <c r="I2778">
        <v>5145</v>
      </c>
      <c r="J2778">
        <f t="shared" si="129"/>
        <v>52.481617647058826</v>
      </c>
      <c r="K2778">
        <f t="shared" si="130"/>
        <v>1970</v>
      </c>
      <c r="L2778">
        <f t="shared" si="131"/>
        <v>7</v>
      </c>
    </row>
    <row r="2779" spans="1:12" x14ac:dyDescent="0.25">
      <c r="A2779" s="1">
        <v>25764</v>
      </c>
      <c r="B2779">
        <v>141.88</v>
      </c>
      <c r="C2779">
        <v>143.75</v>
      </c>
      <c r="D2779">
        <v>141.25</v>
      </c>
      <c r="E2779">
        <v>143.25</v>
      </c>
      <c r="G2779">
        <v>143.25</v>
      </c>
      <c r="H2779">
        <v>1920</v>
      </c>
      <c r="I2779">
        <v>3710</v>
      </c>
      <c r="J2779">
        <f t="shared" si="129"/>
        <v>52.665441176470594</v>
      </c>
      <c r="K2779">
        <f t="shared" si="130"/>
        <v>1970</v>
      </c>
      <c r="L2779">
        <f t="shared" si="131"/>
        <v>7</v>
      </c>
    </row>
    <row r="2780" spans="1:12" x14ac:dyDescent="0.25">
      <c r="A2780" s="1">
        <v>25765</v>
      </c>
      <c r="B2780">
        <v>143.5</v>
      </c>
      <c r="C2780">
        <v>143.75</v>
      </c>
      <c r="D2780">
        <v>142</v>
      </c>
      <c r="E2780">
        <v>142.5</v>
      </c>
      <c r="G2780">
        <v>142.5</v>
      </c>
      <c r="H2780">
        <v>1105</v>
      </c>
      <c r="I2780">
        <v>3350</v>
      </c>
      <c r="J2780">
        <f t="shared" si="129"/>
        <v>52.389705882352942</v>
      </c>
      <c r="K2780">
        <f t="shared" si="130"/>
        <v>1970</v>
      </c>
      <c r="L2780">
        <f t="shared" si="131"/>
        <v>7</v>
      </c>
    </row>
    <row r="2781" spans="1:12" x14ac:dyDescent="0.25">
      <c r="A2781" s="1">
        <v>25766</v>
      </c>
      <c r="B2781">
        <v>143.25</v>
      </c>
      <c r="C2781">
        <v>143.5</v>
      </c>
      <c r="D2781">
        <v>141.38</v>
      </c>
      <c r="E2781">
        <v>141.63</v>
      </c>
      <c r="G2781">
        <v>141.63</v>
      </c>
      <c r="H2781">
        <v>655</v>
      </c>
      <c r="I2781">
        <v>2810</v>
      </c>
      <c r="J2781">
        <f t="shared" si="129"/>
        <v>52.069852941176464</v>
      </c>
      <c r="K2781">
        <f t="shared" si="130"/>
        <v>1970</v>
      </c>
      <c r="L2781">
        <f t="shared" si="131"/>
        <v>7</v>
      </c>
    </row>
    <row r="2782" spans="1:12" x14ac:dyDescent="0.25">
      <c r="A2782" s="1">
        <v>25769</v>
      </c>
      <c r="B2782">
        <v>141.25</v>
      </c>
      <c r="C2782">
        <v>141.75</v>
      </c>
      <c r="D2782">
        <v>140.88</v>
      </c>
      <c r="E2782">
        <v>141.63</v>
      </c>
      <c r="G2782">
        <v>141.63</v>
      </c>
      <c r="H2782">
        <v>585</v>
      </c>
      <c r="I2782">
        <v>2495</v>
      </c>
      <c r="J2782">
        <f t="shared" si="129"/>
        <v>52.069852941176464</v>
      </c>
      <c r="K2782">
        <f t="shared" si="130"/>
        <v>1970</v>
      </c>
      <c r="L2782">
        <f t="shared" si="131"/>
        <v>7</v>
      </c>
    </row>
    <row r="2783" spans="1:12" x14ac:dyDescent="0.25">
      <c r="A2783" s="1">
        <v>25770</v>
      </c>
      <c r="B2783">
        <v>141.63</v>
      </c>
      <c r="C2783">
        <v>141.63</v>
      </c>
      <c r="D2783">
        <v>140.38</v>
      </c>
      <c r="E2783">
        <v>140.63</v>
      </c>
      <c r="G2783">
        <v>140.63</v>
      </c>
      <c r="H2783">
        <v>1540</v>
      </c>
      <c r="I2783">
        <v>1540</v>
      </c>
      <c r="J2783">
        <f t="shared" si="129"/>
        <v>51.702205882352935</v>
      </c>
      <c r="K2783">
        <f t="shared" si="130"/>
        <v>1970</v>
      </c>
      <c r="L2783">
        <f t="shared" si="131"/>
        <v>7</v>
      </c>
    </row>
    <row r="2784" spans="1:12" x14ac:dyDescent="0.25">
      <c r="A2784" s="1">
        <v>25771</v>
      </c>
      <c r="B2784">
        <v>140.75</v>
      </c>
      <c r="C2784">
        <v>142.5</v>
      </c>
      <c r="D2784">
        <v>139.75</v>
      </c>
      <c r="E2784">
        <v>142.25</v>
      </c>
      <c r="G2784">
        <v>142.25</v>
      </c>
      <c r="H2784">
        <v>1950</v>
      </c>
      <c r="I2784">
        <v>390</v>
      </c>
      <c r="J2784">
        <f t="shared" si="129"/>
        <v>52.297794117647065</v>
      </c>
      <c r="K2784">
        <f t="shared" si="130"/>
        <v>1970</v>
      </c>
      <c r="L2784">
        <f t="shared" si="131"/>
        <v>7</v>
      </c>
    </row>
    <row r="2785" spans="1:12" x14ac:dyDescent="0.25">
      <c r="A2785" s="1">
        <v>25772</v>
      </c>
      <c r="B2785">
        <v>144.75</v>
      </c>
      <c r="C2785">
        <v>148</v>
      </c>
      <c r="D2785">
        <v>144.25</v>
      </c>
      <c r="E2785">
        <v>147.63</v>
      </c>
      <c r="G2785">
        <v>147.63</v>
      </c>
      <c r="H2785">
        <v>6585</v>
      </c>
      <c r="I2785">
        <v>18610</v>
      </c>
      <c r="J2785">
        <f t="shared" si="129"/>
        <v>54.275735294117645</v>
      </c>
      <c r="K2785">
        <f t="shared" si="130"/>
        <v>1970</v>
      </c>
      <c r="L2785">
        <f t="shared" si="131"/>
        <v>7</v>
      </c>
    </row>
    <row r="2786" spans="1:12" x14ac:dyDescent="0.25">
      <c r="A2786" s="1">
        <v>25773</v>
      </c>
      <c r="B2786">
        <v>148.5</v>
      </c>
      <c r="C2786">
        <v>148.5</v>
      </c>
      <c r="D2786">
        <v>146.5</v>
      </c>
      <c r="E2786">
        <v>146.5</v>
      </c>
      <c r="G2786">
        <v>146.5</v>
      </c>
      <c r="H2786">
        <v>5325</v>
      </c>
      <c r="I2786">
        <v>18145</v>
      </c>
      <c r="J2786">
        <f t="shared" si="129"/>
        <v>53.860294117647058</v>
      </c>
      <c r="K2786">
        <f t="shared" si="130"/>
        <v>1970</v>
      </c>
      <c r="L2786">
        <f t="shared" si="131"/>
        <v>7</v>
      </c>
    </row>
    <row r="2787" spans="1:12" x14ac:dyDescent="0.25">
      <c r="A2787" s="1">
        <v>25776</v>
      </c>
      <c r="B2787">
        <v>147.38</v>
      </c>
      <c r="C2787">
        <v>149</v>
      </c>
      <c r="D2787">
        <v>147</v>
      </c>
      <c r="E2787">
        <v>147.75</v>
      </c>
      <c r="G2787">
        <v>147.75</v>
      </c>
      <c r="H2787">
        <v>3150</v>
      </c>
      <c r="I2787">
        <v>17865</v>
      </c>
      <c r="J2787">
        <f t="shared" si="129"/>
        <v>54.319852941176471</v>
      </c>
      <c r="K2787">
        <f t="shared" si="130"/>
        <v>1970</v>
      </c>
      <c r="L2787">
        <f t="shared" si="131"/>
        <v>7</v>
      </c>
    </row>
    <row r="2788" spans="1:12" x14ac:dyDescent="0.25">
      <c r="A2788" s="1">
        <v>25777</v>
      </c>
      <c r="B2788">
        <v>148</v>
      </c>
      <c r="C2788">
        <v>148</v>
      </c>
      <c r="D2788">
        <v>145.75</v>
      </c>
      <c r="E2788">
        <v>146</v>
      </c>
      <c r="G2788">
        <v>146</v>
      </c>
      <c r="H2788">
        <v>3335</v>
      </c>
      <c r="I2788">
        <v>17350</v>
      </c>
      <c r="J2788">
        <f t="shared" si="129"/>
        <v>53.676470588235297</v>
      </c>
      <c r="K2788">
        <f t="shared" si="130"/>
        <v>1970</v>
      </c>
      <c r="L2788">
        <f t="shared" si="131"/>
        <v>7</v>
      </c>
    </row>
    <row r="2789" spans="1:12" x14ac:dyDescent="0.25">
      <c r="A2789" s="1">
        <v>25778</v>
      </c>
      <c r="B2789">
        <v>147.13</v>
      </c>
      <c r="C2789">
        <v>147.5</v>
      </c>
      <c r="D2789">
        <v>146.5</v>
      </c>
      <c r="E2789">
        <v>147.5</v>
      </c>
      <c r="G2789">
        <v>147.5</v>
      </c>
      <c r="H2789">
        <v>2265</v>
      </c>
      <c r="I2789">
        <v>17300</v>
      </c>
      <c r="J2789">
        <f t="shared" si="129"/>
        <v>54.227941176470587</v>
      </c>
      <c r="K2789">
        <f t="shared" si="130"/>
        <v>1970</v>
      </c>
      <c r="L2789">
        <f t="shared" si="131"/>
        <v>7</v>
      </c>
    </row>
    <row r="2790" spans="1:12" x14ac:dyDescent="0.25">
      <c r="A2790" s="1">
        <v>25779</v>
      </c>
      <c r="B2790">
        <v>148</v>
      </c>
      <c r="C2790">
        <v>148.5</v>
      </c>
      <c r="D2790">
        <v>146.75</v>
      </c>
      <c r="E2790">
        <v>147</v>
      </c>
      <c r="G2790">
        <v>147</v>
      </c>
      <c r="H2790">
        <v>1765</v>
      </c>
      <c r="I2790">
        <v>16985</v>
      </c>
      <c r="J2790">
        <f t="shared" si="129"/>
        <v>54.044117647058826</v>
      </c>
      <c r="K2790">
        <f t="shared" si="130"/>
        <v>1970</v>
      </c>
      <c r="L2790">
        <f t="shared" si="131"/>
        <v>7</v>
      </c>
    </row>
    <row r="2791" spans="1:12" x14ac:dyDescent="0.25">
      <c r="A2791" s="1">
        <v>25780</v>
      </c>
      <c r="B2791">
        <v>146.88</v>
      </c>
      <c r="C2791">
        <v>147.5</v>
      </c>
      <c r="D2791">
        <v>146.25</v>
      </c>
      <c r="E2791">
        <v>147.13</v>
      </c>
      <c r="G2791">
        <v>147.13</v>
      </c>
      <c r="H2791">
        <v>1870</v>
      </c>
      <c r="I2791">
        <v>17455</v>
      </c>
      <c r="J2791">
        <f t="shared" si="129"/>
        <v>54.091911764705884</v>
      </c>
      <c r="K2791">
        <f t="shared" si="130"/>
        <v>1970</v>
      </c>
      <c r="L2791">
        <f t="shared" si="131"/>
        <v>7</v>
      </c>
    </row>
    <row r="2792" spans="1:12" x14ac:dyDescent="0.25">
      <c r="A2792" s="1">
        <v>25783</v>
      </c>
      <c r="B2792">
        <v>146.88</v>
      </c>
      <c r="C2792">
        <v>147.63</v>
      </c>
      <c r="D2792">
        <v>146.63</v>
      </c>
      <c r="E2792">
        <v>147.38</v>
      </c>
      <c r="G2792">
        <v>147.38</v>
      </c>
      <c r="H2792">
        <v>925</v>
      </c>
      <c r="I2792">
        <v>17490</v>
      </c>
      <c r="J2792">
        <f t="shared" si="129"/>
        <v>54.183823529411768</v>
      </c>
      <c r="K2792">
        <f t="shared" si="130"/>
        <v>1970</v>
      </c>
      <c r="L2792">
        <f t="shared" si="131"/>
        <v>8</v>
      </c>
    </row>
    <row r="2793" spans="1:12" x14ac:dyDescent="0.25">
      <c r="A2793" s="1">
        <v>25784</v>
      </c>
      <c r="B2793">
        <v>147.63</v>
      </c>
      <c r="C2793">
        <v>148.25</v>
      </c>
      <c r="D2793">
        <v>147.5</v>
      </c>
      <c r="E2793">
        <v>147.5</v>
      </c>
      <c r="G2793">
        <v>147.5</v>
      </c>
      <c r="H2793">
        <v>2465</v>
      </c>
      <c r="I2793">
        <v>17625</v>
      </c>
      <c r="J2793">
        <f t="shared" si="129"/>
        <v>54.227941176470587</v>
      </c>
      <c r="K2793">
        <f t="shared" si="130"/>
        <v>1970</v>
      </c>
      <c r="L2793">
        <f t="shared" si="131"/>
        <v>8</v>
      </c>
    </row>
    <row r="2794" spans="1:12" x14ac:dyDescent="0.25">
      <c r="A2794" s="1">
        <v>25785</v>
      </c>
      <c r="B2794">
        <v>147.25</v>
      </c>
      <c r="C2794">
        <v>147.38</v>
      </c>
      <c r="D2794">
        <v>143.75</v>
      </c>
      <c r="E2794">
        <v>145.88</v>
      </c>
      <c r="G2794">
        <v>145.88</v>
      </c>
      <c r="H2794">
        <v>5490</v>
      </c>
      <c r="I2794">
        <v>16425</v>
      </c>
      <c r="J2794">
        <f t="shared" si="129"/>
        <v>53.632352941176464</v>
      </c>
      <c r="K2794">
        <f t="shared" si="130"/>
        <v>1970</v>
      </c>
      <c r="L2794">
        <f t="shared" si="131"/>
        <v>8</v>
      </c>
    </row>
    <row r="2795" spans="1:12" x14ac:dyDescent="0.25">
      <c r="A2795" s="1">
        <v>25786</v>
      </c>
      <c r="B2795">
        <v>146.25</v>
      </c>
      <c r="C2795">
        <v>146.5</v>
      </c>
      <c r="D2795">
        <v>145.63</v>
      </c>
      <c r="E2795">
        <v>146.25</v>
      </c>
      <c r="G2795">
        <v>146.25</v>
      </c>
      <c r="H2795">
        <v>2260</v>
      </c>
      <c r="I2795">
        <v>16025</v>
      </c>
      <c r="J2795">
        <f t="shared" si="129"/>
        <v>53.768382352941174</v>
      </c>
      <c r="K2795">
        <f t="shared" si="130"/>
        <v>1970</v>
      </c>
      <c r="L2795">
        <f t="shared" si="131"/>
        <v>8</v>
      </c>
    </row>
    <row r="2796" spans="1:12" x14ac:dyDescent="0.25">
      <c r="A2796" s="1">
        <v>25787</v>
      </c>
      <c r="B2796">
        <v>145.88</v>
      </c>
      <c r="C2796">
        <v>146.88</v>
      </c>
      <c r="D2796">
        <v>145.63</v>
      </c>
      <c r="E2796">
        <v>146.38</v>
      </c>
      <c r="G2796">
        <v>146.38</v>
      </c>
      <c r="H2796">
        <v>875</v>
      </c>
      <c r="I2796">
        <v>15855</v>
      </c>
      <c r="J2796">
        <f t="shared" si="129"/>
        <v>53.816176470588232</v>
      </c>
      <c r="K2796">
        <f t="shared" si="130"/>
        <v>1970</v>
      </c>
      <c r="L2796">
        <f t="shared" si="131"/>
        <v>8</v>
      </c>
    </row>
    <row r="2797" spans="1:12" x14ac:dyDescent="0.25">
      <c r="A2797" s="1">
        <v>25790</v>
      </c>
      <c r="B2797">
        <v>146.5</v>
      </c>
      <c r="C2797">
        <v>147</v>
      </c>
      <c r="D2797">
        <v>145.88</v>
      </c>
      <c r="E2797">
        <v>146.75</v>
      </c>
      <c r="G2797">
        <v>146.75</v>
      </c>
      <c r="H2797">
        <v>915</v>
      </c>
      <c r="I2797">
        <v>15490</v>
      </c>
      <c r="J2797">
        <f t="shared" si="129"/>
        <v>53.952205882352942</v>
      </c>
      <c r="K2797">
        <f t="shared" si="130"/>
        <v>1970</v>
      </c>
      <c r="L2797">
        <f t="shared" si="131"/>
        <v>8</v>
      </c>
    </row>
    <row r="2798" spans="1:12" x14ac:dyDescent="0.25">
      <c r="A2798" s="1">
        <v>25791</v>
      </c>
      <c r="B2798">
        <v>146.88</v>
      </c>
      <c r="C2798">
        <v>147.5</v>
      </c>
      <c r="D2798">
        <v>146.5</v>
      </c>
      <c r="E2798">
        <v>147.5</v>
      </c>
      <c r="G2798">
        <v>147.5</v>
      </c>
      <c r="H2798">
        <v>1350</v>
      </c>
      <c r="I2798">
        <v>15205</v>
      </c>
      <c r="J2798">
        <f t="shared" si="129"/>
        <v>54.227941176470587</v>
      </c>
      <c r="K2798">
        <f t="shared" si="130"/>
        <v>1970</v>
      </c>
      <c r="L2798">
        <f t="shared" si="131"/>
        <v>8</v>
      </c>
    </row>
    <row r="2799" spans="1:12" x14ac:dyDescent="0.25">
      <c r="A2799" s="1">
        <v>25792</v>
      </c>
      <c r="B2799">
        <v>148.25</v>
      </c>
      <c r="C2799">
        <v>148.88</v>
      </c>
      <c r="D2799">
        <v>147.25</v>
      </c>
      <c r="E2799">
        <v>148.88</v>
      </c>
      <c r="G2799">
        <v>148.88</v>
      </c>
      <c r="H2799">
        <v>1885</v>
      </c>
      <c r="I2799">
        <v>14615</v>
      </c>
      <c r="J2799">
        <f t="shared" si="129"/>
        <v>54.735294117647051</v>
      </c>
      <c r="K2799">
        <f t="shared" si="130"/>
        <v>1970</v>
      </c>
      <c r="L2799">
        <f t="shared" si="131"/>
        <v>8</v>
      </c>
    </row>
    <row r="2800" spans="1:12" x14ac:dyDescent="0.25">
      <c r="A2800" s="1">
        <v>25793</v>
      </c>
      <c r="B2800">
        <v>149.25</v>
      </c>
      <c r="C2800">
        <v>150.25</v>
      </c>
      <c r="D2800">
        <v>148.25</v>
      </c>
      <c r="E2800">
        <v>150</v>
      </c>
      <c r="G2800">
        <v>150</v>
      </c>
      <c r="H2800">
        <v>2795</v>
      </c>
      <c r="I2800">
        <v>13670</v>
      </c>
      <c r="J2800">
        <f t="shared" si="129"/>
        <v>55.147058823529413</v>
      </c>
      <c r="K2800">
        <f t="shared" si="130"/>
        <v>1970</v>
      </c>
      <c r="L2800">
        <f t="shared" si="131"/>
        <v>8</v>
      </c>
    </row>
    <row r="2801" spans="1:12" x14ac:dyDescent="0.25">
      <c r="A2801" s="1">
        <v>25794</v>
      </c>
      <c r="B2801">
        <v>150.25</v>
      </c>
      <c r="C2801">
        <v>150.25</v>
      </c>
      <c r="D2801">
        <v>148.88</v>
      </c>
      <c r="E2801">
        <v>149.75</v>
      </c>
      <c r="G2801">
        <v>149.75</v>
      </c>
      <c r="H2801">
        <v>2390</v>
      </c>
      <c r="I2801">
        <v>12990</v>
      </c>
      <c r="J2801">
        <f t="shared" si="129"/>
        <v>55.055147058823529</v>
      </c>
      <c r="K2801">
        <f t="shared" si="130"/>
        <v>1970</v>
      </c>
      <c r="L2801">
        <f t="shared" si="131"/>
        <v>8</v>
      </c>
    </row>
    <row r="2802" spans="1:12" x14ac:dyDescent="0.25">
      <c r="A2802" s="1">
        <v>25797</v>
      </c>
      <c r="B2802">
        <v>159.75</v>
      </c>
      <c r="C2802">
        <v>159.75</v>
      </c>
      <c r="D2802">
        <v>154.5</v>
      </c>
      <c r="E2802">
        <v>159.75</v>
      </c>
      <c r="G2802">
        <v>159.75</v>
      </c>
      <c r="H2802">
        <v>3610</v>
      </c>
      <c r="I2802">
        <v>11940</v>
      </c>
      <c r="J2802">
        <f t="shared" si="129"/>
        <v>58.731617647058826</v>
      </c>
      <c r="K2802">
        <f t="shared" si="130"/>
        <v>1970</v>
      </c>
      <c r="L2802">
        <f t="shared" si="131"/>
        <v>8</v>
      </c>
    </row>
    <row r="2803" spans="1:12" x14ac:dyDescent="0.25">
      <c r="A2803" s="1">
        <v>25798</v>
      </c>
      <c r="B2803">
        <v>161.75</v>
      </c>
      <c r="C2803">
        <v>161.75</v>
      </c>
      <c r="D2803">
        <v>149.75</v>
      </c>
      <c r="E2803">
        <v>151.5</v>
      </c>
      <c r="G2803">
        <v>151.5</v>
      </c>
      <c r="H2803">
        <v>4350</v>
      </c>
      <c r="I2803">
        <v>12200</v>
      </c>
      <c r="J2803">
        <f t="shared" si="129"/>
        <v>55.698529411764696</v>
      </c>
      <c r="K2803">
        <f t="shared" si="130"/>
        <v>1970</v>
      </c>
      <c r="L2803">
        <f t="shared" si="131"/>
        <v>8</v>
      </c>
    </row>
    <row r="2804" spans="1:12" x14ac:dyDescent="0.25">
      <c r="A2804" s="1">
        <v>25799</v>
      </c>
      <c r="B2804">
        <v>156.5</v>
      </c>
      <c r="C2804">
        <v>157</v>
      </c>
      <c r="D2804">
        <v>154</v>
      </c>
      <c r="E2804">
        <v>157</v>
      </c>
      <c r="G2804">
        <v>157</v>
      </c>
      <c r="H2804">
        <v>1180</v>
      </c>
      <c r="I2804">
        <v>11985</v>
      </c>
      <c r="J2804">
        <f t="shared" si="129"/>
        <v>57.720588235294116</v>
      </c>
      <c r="K2804">
        <f t="shared" si="130"/>
        <v>1970</v>
      </c>
      <c r="L2804">
        <f t="shared" si="131"/>
        <v>8</v>
      </c>
    </row>
    <row r="2805" spans="1:12" x14ac:dyDescent="0.25">
      <c r="A2805" s="1">
        <v>25800</v>
      </c>
      <c r="B2805">
        <v>156.5</v>
      </c>
      <c r="C2805">
        <v>156.75</v>
      </c>
      <c r="D2805">
        <v>154</v>
      </c>
      <c r="E2805">
        <v>155</v>
      </c>
      <c r="G2805">
        <v>155</v>
      </c>
      <c r="H2805">
        <v>1460</v>
      </c>
      <c r="I2805">
        <v>11485</v>
      </c>
      <c r="J2805">
        <f t="shared" si="129"/>
        <v>56.985294117647058</v>
      </c>
      <c r="K2805">
        <f t="shared" si="130"/>
        <v>1970</v>
      </c>
      <c r="L2805">
        <f t="shared" si="131"/>
        <v>8</v>
      </c>
    </row>
    <row r="2806" spans="1:12" x14ac:dyDescent="0.25">
      <c r="A2806" s="1">
        <v>25801</v>
      </c>
      <c r="B2806">
        <v>152</v>
      </c>
      <c r="C2806">
        <v>153.25</v>
      </c>
      <c r="D2806">
        <v>151</v>
      </c>
      <c r="E2806">
        <v>153.25</v>
      </c>
      <c r="G2806">
        <v>153.25</v>
      </c>
      <c r="H2806">
        <v>1845</v>
      </c>
      <c r="I2806">
        <v>11220</v>
      </c>
      <c r="J2806">
        <f t="shared" si="129"/>
        <v>56.341911764705884</v>
      </c>
      <c r="K2806">
        <f t="shared" si="130"/>
        <v>1970</v>
      </c>
      <c r="L2806">
        <f t="shared" si="131"/>
        <v>8</v>
      </c>
    </row>
    <row r="2807" spans="1:12" x14ac:dyDescent="0.25">
      <c r="A2807" s="1">
        <v>25804</v>
      </c>
      <c r="B2807">
        <v>153.75</v>
      </c>
      <c r="C2807">
        <v>155.25</v>
      </c>
      <c r="D2807">
        <v>152.5</v>
      </c>
      <c r="E2807">
        <v>155.25</v>
      </c>
      <c r="G2807">
        <v>155.25</v>
      </c>
      <c r="H2807">
        <v>1765</v>
      </c>
      <c r="I2807">
        <v>10635</v>
      </c>
      <c r="J2807">
        <f t="shared" si="129"/>
        <v>57.077205882352942</v>
      </c>
      <c r="K2807">
        <f t="shared" si="130"/>
        <v>1970</v>
      </c>
      <c r="L2807">
        <f t="shared" si="131"/>
        <v>8</v>
      </c>
    </row>
    <row r="2808" spans="1:12" x14ac:dyDescent="0.25">
      <c r="A2808" s="1">
        <v>25805</v>
      </c>
      <c r="B2808">
        <v>156</v>
      </c>
      <c r="C2808">
        <v>158.25</v>
      </c>
      <c r="D2808">
        <v>156</v>
      </c>
      <c r="E2808">
        <v>158.25</v>
      </c>
      <c r="G2808">
        <v>158.25</v>
      </c>
      <c r="H2808">
        <v>2045</v>
      </c>
      <c r="I2808">
        <v>10550</v>
      </c>
      <c r="J2808">
        <f t="shared" si="129"/>
        <v>58.180147058823529</v>
      </c>
      <c r="K2808">
        <f t="shared" si="130"/>
        <v>1970</v>
      </c>
      <c r="L2808">
        <f t="shared" si="131"/>
        <v>8</v>
      </c>
    </row>
    <row r="2809" spans="1:12" x14ac:dyDescent="0.25">
      <c r="A2809" s="1">
        <v>25806</v>
      </c>
      <c r="B2809">
        <v>158.25</v>
      </c>
      <c r="C2809">
        <v>158.5</v>
      </c>
      <c r="D2809">
        <v>155.75</v>
      </c>
      <c r="E2809">
        <v>157.25</v>
      </c>
      <c r="G2809">
        <v>157.25</v>
      </c>
      <c r="H2809">
        <v>2360</v>
      </c>
      <c r="I2809">
        <v>9085</v>
      </c>
      <c r="J2809">
        <f t="shared" si="129"/>
        <v>57.8125</v>
      </c>
      <c r="K2809">
        <f t="shared" si="130"/>
        <v>1970</v>
      </c>
      <c r="L2809">
        <f t="shared" si="131"/>
        <v>8</v>
      </c>
    </row>
    <row r="2810" spans="1:12" x14ac:dyDescent="0.25">
      <c r="A2810" s="1">
        <v>25807</v>
      </c>
      <c r="B2810">
        <v>156.5</v>
      </c>
      <c r="C2810">
        <v>158.5</v>
      </c>
      <c r="D2810">
        <v>156</v>
      </c>
      <c r="E2810">
        <v>157.75</v>
      </c>
      <c r="G2810">
        <v>157.75</v>
      </c>
      <c r="H2810">
        <v>845</v>
      </c>
      <c r="I2810">
        <v>8980</v>
      </c>
      <c r="J2810">
        <f t="shared" si="129"/>
        <v>57.996323529411761</v>
      </c>
      <c r="K2810">
        <f t="shared" si="130"/>
        <v>1970</v>
      </c>
      <c r="L2810">
        <f t="shared" si="131"/>
        <v>8</v>
      </c>
    </row>
    <row r="2811" spans="1:12" x14ac:dyDescent="0.25">
      <c r="A2811" s="1">
        <v>25808</v>
      </c>
      <c r="B2811">
        <v>157</v>
      </c>
      <c r="C2811">
        <v>159.5</v>
      </c>
      <c r="D2811">
        <v>157</v>
      </c>
      <c r="E2811">
        <v>159.38</v>
      </c>
      <c r="G2811">
        <v>159.38</v>
      </c>
      <c r="H2811">
        <v>1775</v>
      </c>
      <c r="I2811">
        <v>8735</v>
      </c>
      <c r="J2811">
        <f t="shared" si="129"/>
        <v>58.595588235294109</v>
      </c>
      <c r="K2811">
        <f t="shared" si="130"/>
        <v>1970</v>
      </c>
      <c r="L2811">
        <f t="shared" si="131"/>
        <v>8</v>
      </c>
    </row>
    <row r="2812" spans="1:12" x14ac:dyDescent="0.25">
      <c r="A2812" s="1">
        <v>25811</v>
      </c>
      <c r="B2812">
        <v>159.38</v>
      </c>
      <c r="C2812">
        <v>159.75</v>
      </c>
      <c r="D2812">
        <v>158.13</v>
      </c>
      <c r="E2812">
        <v>158.38</v>
      </c>
      <c r="G2812">
        <v>158.38</v>
      </c>
      <c r="H2812">
        <v>4635</v>
      </c>
      <c r="I2812">
        <v>7615</v>
      </c>
      <c r="J2812">
        <f t="shared" si="129"/>
        <v>58.22794117647058</v>
      </c>
      <c r="K2812">
        <f t="shared" si="130"/>
        <v>1970</v>
      </c>
      <c r="L2812">
        <f t="shared" si="131"/>
        <v>8</v>
      </c>
    </row>
    <row r="2813" spans="1:12" x14ac:dyDescent="0.25">
      <c r="A2813" s="1">
        <v>25812</v>
      </c>
      <c r="B2813">
        <v>158</v>
      </c>
      <c r="C2813">
        <v>158</v>
      </c>
      <c r="D2813">
        <v>156</v>
      </c>
      <c r="E2813">
        <v>156.25</v>
      </c>
      <c r="G2813">
        <v>156.25</v>
      </c>
      <c r="H2813">
        <v>2955</v>
      </c>
      <c r="I2813">
        <v>4955</v>
      </c>
      <c r="J2813">
        <f t="shared" si="129"/>
        <v>57.444852941176471</v>
      </c>
      <c r="K2813">
        <f t="shared" si="130"/>
        <v>1970</v>
      </c>
      <c r="L2813">
        <f t="shared" si="131"/>
        <v>9</v>
      </c>
    </row>
    <row r="2814" spans="1:12" x14ac:dyDescent="0.25">
      <c r="A2814" s="1">
        <v>25813</v>
      </c>
      <c r="B2814">
        <v>156.25</v>
      </c>
      <c r="C2814">
        <v>157.5</v>
      </c>
      <c r="D2814">
        <v>154.88</v>
      </c>
      <c r="E2814">
        <v>157.38</v>
      </c>
      <c r="G2814">
        <v>157.38</v>
      </c>
      <c r="H2814">
        <v>1250</v>
      </c>
      <c r="I2814">
        <v>3940</v>
      </c>
      <c r="J2814">
        <f t="shared" si="129"/>
        <v>57.860294117647051</v>
      </c>
      <c r="K2814">
        <f t="shared" si="130"/>
        <v>1970</v>
      </c>
      <c r="L2814">
        <f t="shared" si="131"/>
        <v>9</v>
      </c>
    </row>
    <row r="2815" spans="1:12" x14ac:dyDescent="0.25">
      <c r="A2815" s="1">
        <v>25814</v>
      </c>
      <c r="B2815">
        <v>158.25</v>
      </c>
      <c r="C2815">
        <v>159.5</v>
      </c>
      <c r="D2815">
        <v>158.25</v>
      </c>
      <c r="E2815">
        <v>159.38</v>
      </c>
      <c r="G2815">
        <v>159.38</v>
      </c>
      <c r="H2815">
        <v>1570</v>
      </c>
      <c r="I2815">
        <v>3275</v>
      </c>
      <c r="J2815">
        <f t="shared" si="129"/>
        <v>58.595588235294109</v>
      </c>
      <c r="K2815">
        <f t="shared" si="130"/>
        <v>1970</v>
      </c>
      <c r="L2815">
        <f t="shared" si="131"/>
        <v>9</v>
      </c>
    </row>
    <row r="2816" spans="1:12" x14ac:dyDescent="0.25">
      <c r="A2816" s="1">
        <v>25815</v>
      </c>
      <c r="B2816">
        <v>158.38</v>
      </c>
      <c r="C2816">
        <v>163.63</v>
      </c>
      <c r="D2816">
        <v>158.38</v>
      </c>
      <c r="E2816">
        <v>163.38</v>
      </c>
      <c r="G2816">
        <v>163.38</v>
      </c>
      <c r="H2816">
        <v>1295</v>
      </c>
      <c r="I2816">
        <v>3345</v>
      </c>
      <c r="J2816">
        <f t="shared" si="129"/>
        <v>60.066176470588232</v>
      </c>
      <c r="K2816">
        <f t="shared" si="130"/>
        <v>1970</v>
      </c>
      <c r="L2816">
        <f t="shared" si="131"/>
        <v>9</v>
      </c>
    </row>
    <row r="2817" spans="1:12" x14ac:dyDescent="0.25">
      <c r="A2817" s="1">
        <v>25819</v>
      </c>
      <c r="B2817">
        <v>162.75</v>
      </c>
      <c r="C2817">
        <v>164.75</v>
      </c>
      <c r="D2817">
        <v>162.25</v>
      </c>
      <c r="E2817">
        <v>164.13</v>
      </c>
      <c r="G2817">
        <v>164.13</v>
      </c>
      <c r="H2817">
        <v>275</v>
      </c>
      <c r="I2817">
        <v>2975</v>
      </c>
      <c r="J2817">
        <f t="shared" si="129"/>
        <v>60.341911764705884</v>
      </c>
      <c r="K2817">
        <f t="shared" si="130"/>
        <v>1970</v>
      </c>
      <c r="L2817">
        <f t="shared" si="131"/>
        <v>9</v>
      </c>
    </row>
    <row r="2818" spans="1:12" x14ac:dyDescent="0.25">
      <c r="A2818" s="1">
        <v>25820</v>
      </c>
      <c r="B2818">
        <v>164.13</v>
      </c>
      <c r="C2818">
        <v>167.5</v>
      </c>
      <c r="D2818">
        <v>164.13</v>
      </c>
      <c r="E2818">
        <v>166.63</v>
      </c>
      <c r="G2818">
        <v>166.63</v>
      </c>
      <c r="H2818">
        <v>540</v>
      </c>
      <c r="I2818">
        <v>2550</v>
      </c>
      <c r="J2818">
        <f t="shared" ref="J2818:J2881" si="132">G2818/100*5000/136</f>
        <v>61.261029411764703</v>
      </c>
      <c r="K2818">
        <f t="shared" ref="K2818:K2881" si="133">YEAR(A2818)</f>
        <v>1970</v>
      </c>
      <c r="L2818">
        <f t="shared" ref="L2818:L2881" si="134">MONTH(A2818)</f>
        <v>9</v>
      </c>
    </row>
    <row r="2819" spans="1:12" x14ac:dyDescent="0.25">
      <c r="A2819" s="1">
        <v>25821</v>
      </c>
      <c r="B2819">
        <v>166.25</v>
      </c>
      <c r="C2819">
        <v>167.5</v>
      </c>
      <c r="D2819">
        <v>166.25</v>
      </c>
      <c r="E2819">
        <v>166.75</v>
      </c>
      <c r="G2819">
        <v>166.75</v>
      </c>
      <c r="H2819">
        <v>215</v>
      </c>
      <c r="I2819">
        <v>2310</v>
      </c>
      <c r="J2819">
        <f t="shared" si="132"/>
        <v>61.305147058823529</v>
      </c>
      <c r="K2819">
        <f t="shared" si="133"/>
        <v>1970</v>
      </c>
      <c r="L2819">
        <f t="shared" si="134"/>
        <v>9</v>
      </c>
    </row>
    <row r="2820" spans="1:12" x14ac:dyDescent="0.25">
      <c r="A2820" s="1">
        <v>25822</v>
      </c>
      <c r="B2820">
        <v>165.88</v>
      </c>
      <c r="C2820">
        <v>166.88</v>
      </c>
      <c r="D2820">
        <v>165.25</v>
      </c>
      <c r="E2820">
        <v>166.88</v>
      </c>
      <c r="G2820">
        <v>166.88</v>
      </c>
      <c r="H2820">
        <v>635</v>
      </c>
      <c r="I2820">
        <v>1970</v>
      </c>
      <c r="J2820">
        <f t="shared" si="132"/>
        <v>61.352941176470587</v>
      </c>
      <c r="K2820">
        <f t="shared" si="133"/>
        <v>1970</v>
      </c>
      <c r="L2820">
        <f t="shared" si="134"/>
        <v>9</v>
      </c>
    </row>
    <row r="2821" spans="1:12" x14ac:dyDescent="0.25">
      <c r="A2821" s="1">
        <v>25825</v>
      </c>
      <c r="B2821">
        <v>167</v>
      </c>
      <c r="C2821">
        <v>168.63</v>
      </c>
      <c r="D2821">
        <v>167</v>
      </c>
      <c r="E2821">
        <v>168.63</v>
      </c>
      <c r="G2821">
        <v>168.63</v>
      </c>
      <c r="H2821">
        <v>245</v>
      </c>
      <c r="I2821">
        <v>1685</v>
      </c>
      <c r="J2821">
        <f t="shared" si="132"/>
        <v>61.996323529411768</v>
      </c>
      <c r="K2821">
        <f t="shared" si="133"/>
        <v>1970</v>
      </c>
      <c r="L2821">
        <f t="shared" si="134"/>
        <v>9</v>
      </c>
    </row>
    <row r="2822" spans="1:12" x14ac:dyDescent="0.25">
      <c r="A2822" s="1">
        <v>25826</v>
      </c>
      <c r="B2822">
        <v>169.25</v>
      </c>
      <c r="C2822">
        <v>169.5</v>
      </c>
      <c r="D2822">
        <v>167.25</v>
      </c>
      <c r="E2822">
        <v>167.75</v>
      </c>
      <c r="G2822">
        <v>167.75</v>
      </c>
      <c r="H2822">
        <v>250</v>
      </c>
      <c r="I2822">
        <v>1540</v>
      </c>
      <c r="J2822">
        <f t="shared" si="132"/>
        <v>61.672794117647058</v>
      </c>
      <c r="K2822">
        <f t="shared" si="133"/>
        <v>1970</v>
      </c>
      <c r="L2822">
        <f t="shared" si="134"/>
        <v>9</v>
      </c>
    </row>
    <row r="2823" spans="1:12" x14ac:dyDescent="0.25">
      <c r="A2823" s="1">
        <v>25827</v>
      </c>
      <c r="B2823">
        <v>168.25</v>
      </c>
      <c r="C2823">
        <v>169.13</v>
      </c>
      <c r="D2823">
        <v>167.5</v>
      </c>
      <c r="E2823">
        <v>167.75</v>
      </c>
      <c r="G2823">
        <v>167.75</v>
      </c>
      <c r="H2823">
        <v>230</v>
      </c>
      <c r="I2823">
        <v>1450</v>
      </c>
      <c r="J2823">
        <f t="shared" si="132"/>
        <v>61.672794117647058</v>
      </c>
      <c r="K2823">
        <f t="shared" si="133"/>
        <v>1970</v>
      </c>
      <c r="L2823">
        <f t="shared" si="134"/>
        <v>9</v>
      </c>
    </row>
    <row r="2824" spans="1:12" x14ac:dyDescent="0.25">
      <c r="A2824" s="1">
        <v>25828</v>
      </c>
      <c r="B2824">
        <v>168</v>
      </c>
      <c r="C2824">
        <v>168</v>
      </c>
      <c r="D2824">
        <v>161.25</v>
      </c>
      <c r="E2824">
        <v>163.75</v>
      </c>
      <c r="G2824">
        <v>163.75</v>
      </c>
      <c r="H2824">
        <v>1070</v>
      </c>
      <c r="I2824">
        <v>900</v>
      </c>
      <c r="J2824">
        <f t="shared" si="132"/>
        <v>60.202205882352942</v>
      </c>
      <c r="K2824">
        <f t="shared" si="133"/>
        <v>1970</v>
      </c>
      <c r="L2824">
        <f t="shared" si="134"/>
        <v>9</v>
      </c>
    </row>
    <row r="2825" spans="1:12" x14ac:dyDescent="0.25">
      <c r="A2825" s="1">
        <v>25829</v>
      </c>
      <c r="B2825">
        <v>164</v>
      </c>
      <c r="C2825">
        <v>167</v>
      </c>
      <c r="D2825">
        <v>164</v>
      </c>
      <c r="E2825">
        <v>166.88</v>
      </c>
      <c r="G2825">
        <v>166.88</v>
      </c>
      <c r="H2825">
        <v>370</v>
      </c>
      <c r="I2825">
        <v>640</v>
      </c>
      <c r="J2825">
        <f t="shared" si="132"/>
        <v>61.352941176470587</v>
      </c>
      <c r="K2825">
        <f t="shared" si="133"/>
        <v>1970</v>
      </c>
      <c r="L2825">
        <f t="shared" si="134"/>
        <v>9</v>
      </c>
    </row>
    <row r="2826" spans="1:12" x14ac:dyDescent="0.25">
      <c r="A2826" s="1">
        <v>25832</v>
      </c>
      <c r="B2826">
        <v>166.75</v>
      </c>
      <c r="C2826">
        <v>167.25</v>
      </c>
      <c r="D2826">
        <v>164.25</v>
      </c>
      <c r="E2826">
        <v>167</v>
      </c>
      <c r="G2826">
        <v>167</v>
      </c>
      <c r="H2826">
        <v>545</v>
      </c>
      <c r="I2826">
        <v>370</v>
      </c>
      <c r="J2826">
        <f t="shared" si="132"/>
        <v>61.397058823529413</v>
      </c>
      <c r="K2826">
        <f t="shared" si="133"/>
        <v>1970</v>
      </c>
      <c r="L2826">
        <f t="shared" si="134"/>
        <v>9</v>
      </c>
    </row>
    <row r="2827" spans="1:12" x14ac:dyDescent="0.25">
      <c r="A2827" s="1">
        <v>25833</v>
      </c>
      <c r="B2827">
        <v>169.5</v>
      </c>
      <c r="C2827">
        <v>171</v>
      </c>
      <c r="D2827">
        <v>168.88</v>
      </c>
      <c r="E2827">
        <v>170.75</v>
      </c>
      <c r="G2827">
        <v>170.75</v>
      </c>
      <c r="H2827">
        <v>7140</v>
      </c>
      <c r="I2827">
        <v>45550</v>
      </c>
      <c r="J2827">
        <f t="shared" si="132"/>
        <v>62.775735294117645</v>
      </c>
      <c r="K2827">
        <f t="shared" si="133"/>
        <v>1970</v>
      </c>
      <c r="L2827">
        <f t="shared" si="134"/>
        <v>9</v>
      </c>
    </row>
    <row r="2828" spans="1:12" x14ac:dyDescent="0.25">
      <c r="A2828" s="1">
        <v>25834</v>
      </c>
      <c r="B2828">
        <v>170.75</v>
      </c>
      <c r="C2828">
        <v>171.63</v>
      </c>
      <c r="D2828">
        <v>169.5</v>
      </c>
      <c r="E2828">
        <v>170.75</v>
      </c>
      <c r="G2828">
        <v>170.75</v>
      </c>
      <c r="H2828">
        <v>4730</v>
      </c>
      <c r="I2828">
        <v>45710</v>
      </c>
      <c r="J2828">
        <f t="shared" si="132"/>
        <v>62.775735294117645</v>
      </c>
      <c r="K2828">
        <f t="shared" si="133"/>
        <v>1970</v>
      </c>
      <c r="L2828">
        <f t="shared" si="134"/>
        <v>9</v>
      </c>
    </row>
    <row r="2829" spans="1:12" x14ac:dyDescent="0.25">
      <c r="A2829" s="1">
        <v>25835</v>
      </c>
      <c r="B2829">
        <v>170.5</v>
      </c>
      <c r="C2829">
        <v>170.75</v>
      </c>
      <c r="D2829">
        <v>168.13</v>
      </c>
      <c r="E2829">
        <v>168.25</v>
      </c>
      <c r="G2829">
        <v>168.25</v>
      </c>
      <c r="H2829">
        <v>5380</v>
      </c>
      <c r="I2829">
        <v>45295</v>
      </c>
      <c r="J2829">
        <f t="shared" si="132"/>
        <v>61.856617647058826</v>
      </c>
      <c r="K2829">
        <f t="shared" si="133"/>
        <v>1970</v>
      </c>
      <c r="L2829">
        <f t="shared" si="134"/>
        <v>9</v>
      </c>
    </row>
    <row r="2830" spans="1:12" x14ac:dyDescent="0.25">
      <c r="A2830" s="1">
        <v>25836</v>
      </c>
      <c r="B2830">
        <v>167</v>
      </c>
      <c r="C2830">
        <v>169.5</v>
      </c>
      <c r="D2830">
        <v>167</v>
      </c>
      <c r="E2830">
        <v>169.5</v>
      </c>
      <c r="G2830">
        <v>169.5</v>
      </c>
      <c r="H2830">
        <v>4180</v>
      </c>
      <c r="I2830">
        <v>45370</v>
      </c>
      <c r="J2830">
        <f t="shared" si="132"/>
        <v>62.316176470588232</v>
      </c>
      <c r="K2830">
        <f t="shared" si="133"/>
        <v>1970</v>
      </c>
      <c r="L2830">
        <f t="shared" si="134"/>
        <v>9</v>
      </c>
    </row>
    <row r="2831" spans="1:12" x14ac:dyDescent="0.25">
      <c r="A2831" s="1">
        <v>25839</v>
      </c>
      <c r="B2831">
        <v>168.88</v>
      </c>
      <c r="C2831">
        <v>170.13</v>
      </c>
      <c r="D2831">
        <v>168.5</v>
      </c>
      <c r="E2831">
        <v>169.75</v>
      </c>
      <c r="G2831">
        <v>169.75</v>
      </c>
      <c r="H2831">
        <v>3425</v>
      </c>
      <c r="I2831">
        <v>44635</v>
      </c>
      <c r="J2831">
        <f t="shared" si="132"/>
        <v>62.408088235294116</v>
      </c>
      <c r="K2831">
        <f t="shared" si="133"/>
        <v>1970</v>
      </c>
      <c r="L2831">
        <f t="shared" si="134"/>
        <v>9</v>
      </c>
    </row>
    <row r="2832" spans="1:12" x14ac:dyDescent="0.25">
      <c r="A2832" s="1">
        <v>25840</v>
      </c>
      <c r="B2832">
        <v>169.63</v>
      </c>
      <c r="C2832">
        <v>170</v>
      </c>
      <c r="D2832">
        <v>168.88</v>
      </c>
      <c r="E2832">
        <v>169</v>
      </c>
      <c r="G2832">
        <v>169</v>
      </c>
      <c r="H2832">
        <v>2180</v>
      </c>
      <c r="I2832">
        <v>44220</v>
      </c>
      <c r="J2832">
        <f t="shared" si="132"/>
        <v>62.132352941176471</v>
      </c>
      <c r="K2832">
        <f t="shared" si="133"/>
        <v>1970</v>
      </c>
      <c r="L2832">
        <f t="shared" si="134"/>
        <v>9</v>
      </c>
    </row>
    <row r="2833" spans="1:12" x14ac:dyDescent="0.25">
      <c r="A2833" s="1">
        <v>25841</v>
      </c>
      <c r="B2833">
        <v>168.25</v>
      </c>
      <c r="C2833">
        <v>168.75</v>
      </c>
      <c r="D2833">
        <v>166.75</v>
      </c>
      <c r="E2833">
        <v>168.38</v>
      </c>
      <c r="G2833">
        <v>168.38</v>
      </c>
      <c r="H2833">
        <v>5745</v>
      </c>
      <c r="I2833">
        <v>43710</v>
      </c>
      <c r="J2833">
        <f t="shared" si="132"/>
        <v>61.904411764705884</v>
      </c>
      <c r="K2833">
        <f t="shared" si="133"/>
        <v>1970</v>
      </c>
      <c r="L2833">
        <f t="shared" si="134"/>
        <v>9</v>
      </c>
    </row>
    <row r="2834" spans="1:12" x14ac:dyDescent="0.25">
      <c r="A2834" s="1">
        <v>25842</v>
      </c>
      <c r="B2834">
        <v>167.75</v>
      </c>
      <c r="C2834">
        <v>168.5</v>
      </c>
      <c r="D2834">
        <v>167.13</v>
      </c>
      <c r="E2834">
        <v>168</v>
      </c>
      <c r="G2834">
        <v>168</v>
      </c>
      <c r="H2834">
        <v>2925</v>
      </c>
      <c r="I2834">
        <v>43775</v>
      </c>
      <c r="J2834">
        <f t="shared" si="132"/>
        <v>61.764705882352942</v>
      </c>
      <c r="K2834">
        <f t="shared" si="133"/>
        <v>1970</v>
      </c>
      <c r="L2834">
        <f t="shared" si="134"/>
        <v>10</v>
      </c>
    </row>
    <row r="2835" spans="1:12" x14ac:dyDescent="0.25">
      <c r="A2835" s="1">
        <v>25843</v>
      </c>
      <c r="B2835">
        <v>168</v>
      </c>
      <c r="C2835">
        <v>169.75</v>
      </c>
      <c r="D2835">
        <v>167.75</v>
      </c>
      <c r="E2835">
        <v>169.38</v>
      </c>
      <c r="G2835">
        <v>169.38</v>
      </c>
      <c r="H2835">
        <v>4100</v>
      </c>
      <c r="I2835">
        <v>42940</v>
      </c>
      <c r="J2835">
        <f t="shared" si="132"/>
        <v>62.272058823529413</v>
      </c>
      <c r="K2835">
        <f t="shared" si="133"/>
        <v>1970</v>
      </c>
      <c r="L2835">
        <f t="shared" si="134"/>
        <v>10</v>
      </c>
    </row>
    <row r="2836" spans="1:12" x14ac:dyDescent="0.25">
      <c r="A2836" s="1">
        <v>25846</v>
      </c>
      <c r="B2836">
        <v>172</v>
      </c>
      <c r="C2836">
        <v>172.75</v>
      </c>
      <c r="D2836">
        <v>171.38</v>
      </c>
      <c r="E2836">
        <v>171.38</v>
      </c>
      <c r="G2836">
        <v>171.38</v>
      </c>
      <c r="H2836">
        <v>8530</v>
      </c>
      <c r="I2836">
        <v>42660</v>
      </c>
      <c r="J2836">
        <f t="shared" si="132"/>
        <v>63.007352941176471</v>
      </c>
      <c r="K2836">
        <f t="shared" si="133"/>
        <v>1970</v>
      </c>
      <c r="L2836">
        <f t="shared" si="134"/>
        <v>10</v>
      </c>
    </row>
    <row r="2837" spans="1:12" x14ac:dyDescent="0.25">
      <c r="A2837" s="1">
        <v>25847</v>
      </c>
      <c r="B2837">
        <v>171</v>
      </c>
      <c r="C2837">
        <v>171.75</v>
      </c>
      <c r="D2837">
        <v>170</v>
      </c>
      <c r="E2837">
        <v>170.63</v>
      </c>
      <c r="G2837">
        <v>170.63</v>
      </c>
      <c r="H2837">
        <v>4065</v>
      </c>
      <c r="I2837">
        <v>42365</v>
      </c>
      <c r="J2837">
        <f t="shared" si="132"/>
        <v>62.731617647058826</v>
      </c>
      <c r="K2837">
        <f t="shared" si="133"/>
        <v>1970</v>
      </c>
      <c r="L2837">
        <f t="shared" si="134"/>
        <v>10</v>
      </c>
    </row>
    <row r="2838" spans="1:12" x14ac:dyDescent="0.25">
      <c r="A2838" s="1">
        <v>25848</v>
      </c>
      <c r="B2838">
        <v>170.5</v>
      </c>
      <c r="C2838">
        <v>171.5</v>
      </c>
      <c r="D2838">
        <v>170</v>
      </c>
      <c r="E2838">
        <v>171.38</v>
      </c>
      <c r="G2838">
        <v>171.38</v>
      </c>
      <c r="H2838">
        <v>3050</v>
      </c>
      <c r="I2838">
        <v>42015</v>
      </c>
      <c r="J2838">
        <f t="shared" si="132"/>
        <v>63.007352941176471</v>
      </c>
      <c r="K2838">
        <f t="shared" si="133"/>
        <v>1970</v>
      </c>
      <c r="L2838">
        <f t="shared" si="134"/>
        <v>10</v>
      </c>
    </row>
    <row r="2839" spans="1:12" x14ac:dyDescent="0.25">
      <c r="A2839" s="1">
        <v>25849</v>
      </c>
      <c r="B2839">
        <v>172</v>
      </c>
      <c r="C2839">
        <v>173.13</v>
      </c>
      <c r="D2839">
        <v>171.88</v>
      </c>
      <c r="E2839">
        <v>172.25</v>
      </c>
      <c r="G2839">
        <v>172.25</v>
      </c>
      <c r="H2839">
        <v>7065</v>
      </c>
      <c r="I2839">
        <v>41710</v>
      </c>
      <c r="J2839">
        <f t="shared" si="132"/>
        <v>63.327205882352942</v>
      </c>
      <c r="K2839">
        <f t="shared" si="133"/>
        <v>1970</v>
      </c>
      <c r="L2839">
        <f t="shared" si="134"/>
        <v>10</v>
      </c>
    </row>
    <row r="2840" spans="1:12" x14ac:dyDescent="0.25">
      <c r="A2840" s="1">
        <v>25850</v>
      </c>
      <c r="B2840">
        <v>172.63</v>
      </c>
      <c r="C2840">
        <v>172.88</v>
      </c>
      <c r="D2840">
        <v>170.13</v>
      </c>
      <c r="E2840">
        <v>170.13</v>
      </c>
      <c r="G2840">
        <v>170.13</v>
      </c>
      <c r="H2840">
        <v>5065</v>
      </c>
      <c r="I2840">
        <v>42150</v>
      </c>
      <c r="J2840">
        <f t="shared" si="132"/>
        <v>62.547794117647058</v>
      </c>
      <c r="K2840">
        <f t="shared" si="133"/>
        <v>1970</v>
      </c>
      <c r="L2840">
        <f t="shared" si="134"/>
        <v>10</v>
      </c>
    </row>
    <row r="2841" spans="1:12" x14ac:dyDescent="0.25">
      <c r="A2841" s="1">
        <v>25853</v>
      </c>
      <c r="B2841">
        <v>170.5</v>
      </c>
      <c r="C2841">
        <v>171.25</v>
      </c>
      <c r="D2841">
        <v>170.38</v>
      </c>
      <c r="E2841">
        <v>171.13</v>
      </c>
      <c r="G2841">
        <v>171.13</v>
      </c>
      <c r="H2841">
        <v>2815</v>
      </c>
      <c r="I2841">
        <v>42400</v>
      </c>
      <c r="J2841">
        <f t="shared" si="132"/>
        <v>62.915441176470587</v>
      </c>
      <c r="K2841">
        <f t="shared" si="133"/>
        <v>1970</v>
      </c>
      <c r="L2841">
        <f t="shared" si="134"/>
        <v>10</v>
      </c>
    </row>
    <row r="2842" spans="1:12" x14ac:dyDescent="0.25">
      <c r="A2842" s="1">
        <v>25854</v>
      </c>
      <c r="B2842">
        <v>170</v>
      </c>
      <c r="C2842">
        <v>170.25</v>
      </c>
      <c r="D2842">
        <v>169.38</v>
      </c>
      <c r="E2842">
        <v>170.25</v>
      </c>
      <c r="G2842">
        <v>170.25</v>
      </c>
      <c r="H2842">
        <v>6520</v>
      </c>
      <c r="I2842">
        <v>40980</v>
      </c>
      <c r="J2842">
        <f t="shared" si="132"/>
        <v>62.591911764705884</v>
      </c>
      <c r="K2842">
        <f t="shared" si="133"/>
        <v>1970</v>
      </c>
      <c r="L2842">
        <f t="shared" si="134"/>
        <v>10</v>
      </c>
    </row>
    <row r="2843" spans="1:12" x14ac:dyDescent="0.25">
      <c r="A2843" s="1">
        <v>25855</v>
      </c>
      <c r="B2843">
        <v>170.63</v>
      </c>
      <c r="C2843">
        <v>171</v>
      </c>
      <c r="D2843">
        <v>169.5</v>
      </c>
      <c r="E2843">
        <v>170.75</v>
      </c>
      <c r="G2843">
        <v>170.75</v>
      </c>
      <c r="H2843">
        <v>4045</v>
      </c>
      <c r="I2843">
        <v>40955</v>
      </c>
      <c r="J2843">
        <f t="shared" si="132"/>
        <v>62.775735294117645</v>
      </c>
      <c r="K2843">
        <f t="shared" si="133"/>
        <v>1970</v>
      </c>
      <c r="L2843">
        <f t="shared" si="134"/>
        <v>10</v>
      </c>
    </row>
    <row r="2844" spans="1:12" x14ac:dyDescent="0.25">
      <c r="A2844" s="1">
        <v>25856</v>
      </c>
      <c r="B2844">
        <v>170.63</v>
      </c>
      <c r="C2844">
        <v>172.25</v>
      </c>
      <c r="D2844">
        <v>170.5</v>
      </c>
      <c r="E2844">
        <v>172.13</v>
      </c>
      <c r="G2844">
        <v>172.13</v>
      </c>
      <c r="H2844">
        <v>6020</v>
      </c>
      <c r="I2844">
        <v>40635</v>
      </c>
      <c r="J2844">
        <f t="shared" si="132"/>
        <v>63.283088235294116</v>
      </c>
      <c r="K2844">
        <f t="shared" si="133"/>
        <v>1970</v>
      </c>
      <c r="L2844">
        <f t="shared" si="134"/>
        <v>10</v>
      </c>
    </row>
    <row r="2845" spans="1:12" x14ac:dyDescent="0.25">
      <c r="A2845" s="1">
        <v>25857</v>
      </c>
      <c r="B2845">
        <v>172.13</v>
      </c>
      <c r="C2845">
        <v>172.5</v>
      </c>
      <c r="D2845">
        <v>171.5</v>
      </c>
      <c r="E2845">
        <v>171.75</v>
      </c>
      <c r="G2845">
        <v>171.75</v>
      </c>
      <c r="H2845">
        <v>3765</v>
      </c>
      <c r="I2845">
        <v>40420</v>
      </c>
      <c r="J2845">
        <f t="shared" si="132"/>
        <v>63.143382352941174</v>
      </c>
      <c r="K2845">
        <f t="shared" si="133"/>
        <v>1970</v>
      </c>
      <c r="L2845">
        <f t="shared" si="134"/>
        <v>10</v>
      </c>
    </row>
    <row r="2846" spans="1:12" x14ac:dyDescent="0.25">
      <c r="A2846" s="1">
        <v>25860</v>
      </c>
      <c r="B2846">
        <v>171.25</v>
      </c>
      <c r="C2846">
        <v>171.75</v>
      </c>
      <c r="D2846">
        <v>170.88</v>
      </c>
      <c r="E2846">
        <v>171.13</v>
      </c>
      <c r="G2846">
        <v>171.13</v>
      </c>
      <c r="H2846">
        <v>4945</v>
      </c>
      <c r="I2846">
        <v>39115</v>
      </c>
      <c r="J2846">
        <f t="shared" si="132"/>
        <v>62.915441176470587</v>
      </c>
      <c r="K2846">
        <f t="shared" si="133"/>
        <v>1970</v>
      </c>
      <c r="L2846">
        <f t="shared" si="134"/>
        <v>10</v>
      </c>
    </row>
    <row r="2847" spans="1:12" x14ac:dyDescent="0.25">
      <c r="A2847" s="1">
        <v>25861</v>
      </c>
      <c r="B2847">
        <v>170.75</v>
      </c>
      <c r="C2847">
        <v>171.5</v>
      </c>
      <c r="D2847">
        <v>170.5</v>
      </c>
      <c r="E2847">
        <v>171.13</v>
      </c>
      <c r="G2847">
        <v>171.13</v>
      </c>
      <c r="H2847">
        <v>3930</v>
      </c>
      <c r="I2847">
        <v>38700</v>
      </c>
      <c r="J2847">
        <f t="shared" si="132"/>
        <v>62.915441176470587</v>
      </c>
      <c r="K2847">
        <f t="shared" si="133"/>
        <v>1970</v>
      </c>
      <c r="L2847">
        <f t="shared" si="134"/>
        <v>10</v>
      </c>
    </row>
    <row r="2848" spans="1:12" x14ac:dyDescent="0.25">
      <c r="A2848" s="1">
        <v>25862</v>
      </c>
      <c r="B2848">
        <v>171.5</v>
      </c>
      <c r="C2848">
        <v>172</v>
      </c>
      <c r="D2848">
        <v>170.25</v>
      </c>
      <c r="E2848">
        <v>171.13</v>
      </c>
      <c r="G2848">
        <v>171.13</v>
      </c>
      <c r="H2848">
        <v>4345</v>
      </c>
      <c r="I2848">
        <v>37530</v>
      </c>
      <c r="J2848">
        <f t="shared" si="132"/>
        <v>62.915441176470587</v>
      </c>
      <c r="K2848">
        <f t="shared" si="133"/>
        <v>1970</v>
      </c>
      <c r="L2848">
        <f t="shared" si="134"/>
        <v>10</v>
      </c>
    </row>
    <row r="2849" spans="1:12" x14ac:dyDescent="0.25">
      <c r="A2849" s="1">
        <v>25863</v>
      </c>
      <c r="B2849">
        <v>171.25</v>
      </c>
      <c r="C2849">
        <v>174</v>
      </c>
      <c r="D2849">
        <v>170.88</v>
      </c>
      <c r="E2849">
        <v>174</v>
      </c>
      <c r="G2849">
        <v>174</v>
      </c>
      <c r="H2849">
        <v>8955</v>
      </c>
      <c r="I2849">
        <v>36215</v>
      </c>
      <c r="J2849">
        <f t="shared" si="132"/>
        <v>63.970588235294116</v>
      </c>
      <c r="K2849">
        <f t="shared" si="133"/>
        <v>1970</v>
      </c>
      <c r="L2849">
        <f t="shared" si="134"/>
        <v>10</v>
      </c>
    </row>
    <row r="2850" spans="1:12" x14ac:dyDescent="0.25">
      <c r="A2850" s="1">
        <v>25864</v>
      </c>
      <c r="B2850">
        <v>173.63</v>
      </c>
      <c r="C2850">
        <v>177</v>
      </c>
      <c r="D2850">
        <v>173.5</v>
      </c>
      <c r="E2850">
        <v>176.88</v>
      </c>
      <c r="G2850">
        <v>176.88</v>
      </c>
      <c r="H2850">
        <v>9310</v>
      </c>
      <c r="I2850">
        <v>36195</v>
      </c>
      <c r="J2850">
        <f t="shared" si="132"/>
        <v>65.029411764705884</v>
      </c>
      <c r="K2850">
        <f t="shared" si="133"/>
        <v>1970</v>
      </c>
      <c r="L2850">
        <f t="shared" si="134"/>
        <v>10</v>
      </c>
    </row>
    <row r="2851" spans="1:12" x14ac:dyDescent="0.25">
      <c r="A2851" s="1">
        <v>25867</v>
      </c>
      <c r="B2851">
        <v>176.75</v>
      </c>
      <c r="C2851">
        <v>177</v>
      </c>
      <c r="D2851">
        <v>174.75</v>
      </c>
      <c r="E2851">
        <v>175</v>
      </c>
      <c r="G2851">
        <v>175</v>
      </c>
      <c r="H2851">
        <v>4980</v>
      </c>
      <c r="I2851">
        <v>25325</v>
      </c>
      <c r="J2851">
        <f t="shared" si="132"/>
        <v>64.338235294117652</v>
      </c>
      <c r="K2851">
        <f t="shared" si="133"/>
        <v>1970</v>
      </c>
      <c r="L2851">
        <f t="shared" si="134"/>
        <v>10</v>
      </c>
    </row>
    <row r="2852" spans="1:12" x14ac:dyDescent="0.25">
      <c r="A2852" s="1">
        <v>25868</v>
      </c>
      <c r="B2852">
        <v>175.5</v>
      </c>
      <c r="C2852">
        <v>176.38</v>
      </c>
      <c r="D2852">
        <v>174.75</v>
      </c>
      <c r="E2852">
        <v>175.63</v>
      </c>
      <c r="G2852">
        <v>175.63</v>
      </c>
      <c r="H2852">
        <v>4140</v>
      </c>
      <c r="I2852">
        <v>34540</v>
      </c>
      <c r="J2852">
        <f t="shared" si="132"/>
        <v>64.569852941176464</v>
      </c>
      <c r="K2852">
        <f t="shared" si="133"/>
        <v>1970</v>
      </c>
      <c r="L2852">
        <f t="shared" si="134"/>
        <v>10</v>
      </c>
    </row>
    <row r="2853" spans="1:12" x14ac:dyDescent="0.25">
      <c r="A2853" s="1">
        <v>25869</v>
      </c>
      <c r="B2853">
        <v>176.5</v>
      </c>
      <c r="C2853">
        <v>176.5</v>
      </c>
      <c r="D2853">
        <v>174.13</v>
      </c>
      <c r="E2853">
        <v>174.13</v>
      </c>
      <c r="G2853">
        <v>174.13</v>
      </c>
      <c r="H2853">
        <v>3990</v>
      </c>
      <c r="I2853">
        <v>34320</v>
      </c>
      <c r="J2853">
        <f t="shared" si="132"/>
        <v>64.018382352941174</v>
      </c>
      <c r="K2853">
        <f t="shared" si="133"/>
        <v>1970</v>
      </c>
      <c r="L2853">
        <f t="shared" si="134"/>
        <v>10</v>
      </c>
    </row>
    <row r="2854" spans="1:12" x14ac:dyDescent="0.25">
      <c r="A2854" s="1">
        <v>25870</v>
      </c>
      <c r="B2854">
        <v>173.25</v>
      </c>
      <c r="C2854">
        <v>175</v>
      </c>
      <c r="D2854">
        <v>173.25</v>
      </c>
      <c r="E2854">
        <v>174.13</v>
      </c>
      <c r="G2854">
        <v>174.13</v>
      </c>
      <c r="H2854">
        <v>4120</v>
      </c>
      <c r="I2854">
        <v>33670</v>
      </c>
      <c r="J2854">
        <f t="shared" si="132"/>
        <v>64.018382352941174</v>
      </c>
      <c r="K2854">
        <f t="shared" si="133"/>
        <v>1970</v>
      </c>
      <c r="L2854">
        <f t="shared" si="134"/>
        <v>10</v>
      </c>
    </row>
    <row r="2855" spans="1:12" x14ac:dyDescent="0.25">
      <c r="A2855" s="1">
        <v>25871</v>
      </c>
      <c r="B2855">
        <v>173.75</v>
      </c>
      <c r="C2855">
        <v>174.75</v>
      </c>
      <c r="D2855">
        <v>173.75</v>
      </c>
      <c r="E2855">
        <v>174.5</v>
      </c>
      <c r="G2855">
        <v>174.5</v>
      </c>
      <c r="H2855">
        <v>1840</v>
      </c>
      <c r="I2855">
        <v>33465</v>
      </c>
      <c r="J2855">
        <f t="shared" si="132"/>
        <v>64.154411764705884</v>
      </c>
      <c r="K2855">
        <f t="shared" si="133"/>
        <v>1970</v>
      </c>
      <c r="L2855">
        <f t="shared" si="134"/>
        <v>10</v>
      </c>
    </row>
    <row r="2856" spans="1:12" x14ac:dyDescent="0.25">
      <c r="A2856" s="1">
        <v>25874</v>
      </c>
      <c r="B2856">
        <v>174.88</v>
      </c>
      <c r="C2856">
        <v>175.75</v>
      </c>
      <c r="D2856">
        <v>174.88</v>
      </c>
      <c r="E2856">
        <v>175.75</v>
      </c>
      <c r="G2856">
        <v>175.75</v>
      </c>
      <c r="H2856">
        <v>1875</v>
      </c>
      <c r="I2856">
        <v>33425</v>
      </c>
      <c r="J2856">
        <f t="shared" si="132"/>
        <v>64.61397058823529</v>
      </c>
      <c r="K2856">
        <f t="shared" si="133"/>
        <v>1970</v>
      </c>
      <c r="L2856">
        <f t="shared" si="134"/>
        <v>11</v>
      </c>
    </row>
    <row r="2857" spans="1:12" x14ac:dyDescent="0.25">
      <c r="A2857" s="1">
        <v>25876</v>
      </c>
      <c r="B2857">
        <v>176</v>
      </c>
      <c r="C2857">
        <v>178.25</v>
      </c>
      <c r="D2857">
        <v>175.75</v>
      </c>
      <c r="E2857">
        <v>178.13</v>
      </c>
      <c r="G2857">
        <v>178.13</v>
      </c>
      <c r="H2857">
        <v>5325</v>
      </c>
      <c r="I2857">
        <v>33285</v>
      </c>
      <c r="J2857">
        <f t="shared" si="132"/>
        <v>65.48897058823529</v>
      </c>
      <c r="K2857">
        <f t="shared" si="133"/>
        <v>1970</v>
      </c>
      <c r="L2857">
        <f t="shared" si="134"/>
        <v>11</v>
      </c>
    </row>
    <row r="2858" spans="1:12" x14ac:dyDescent="0.25">
      <c r="A2858" s="1">
        <v>25877</v>
      </c>
      <c r="B2858">
        <v>178.75</v>
      </c>
      <c r="C2858">
        <v>179.38</v>
      </c>
      <c r="D2858">
        <v>178.13</v>
      </c>
      <c r="E2858">
        <v>179</v>
      </c>
      <c r="G2858">
        <v>179</v>
      </c>
      <c r="H2858">
        <v>6445</v>
      </c>
      <c r="I2858">
        <v>32095</v>
      </c>
      <c r="J2858">
        <f t="shared" si="132"/>
        <v>65.808823529411768</v>
      </c>
      <c r="K2858">
        <f t="shared" si="133"/>
        <v>1970</v>
      </c>
      <c r="L2858">
        <f t="shared" si="134"/>
        <v>11</v>
      </c>
    </row>
    <row r="2859" spans="1:12" x14ac:dyDescent="0.25">
      <c r="A2859" s="1">
        <v>25878</v>
      </c>
      <c r="B2859">
        <v>179.25</v>
      </c>
      <c r="C2859">
        <v>179.25</v>
      </c>
      <c r="D2859">
        <v>176</v>
      </c>
      <c r="E2859">
        <v>176.5</v>
      </c>
      <c r="G2859">
        <v>176.5</v>
      </c>
      <c r="H2859">
        <v>5290</v>
      </c>
      <c r="I2859">
        <v>31235</v>
      </c>
      <c r="J2859">
        <f t="shared" si="132"/>
        <v>64.889705882352942</v>
      </c>
      <c r="K2859">
        <f t="shared" si="133"/>
        <v>1970</v>
      </c>
      <c r="L2859">
        <f t="shared" si="134"/>
        <v>11</v>
      </c>
    </row>
    <row r="2860" spans="1:12" x14ac:dyDescent="0.25">
      <c r="A2860" s="1">
        <v>25881</v>
      </c>
      <c r="B2860">
        <v>176.63</v>
      </c>
      <c r="C2860">
        <v>177.63</v>
      </c>
      <c r="D2860">
        <v>175.25</v>
      </c>
      <c r="E2860">
        <v>176.75</v>
      </c>
      <c r="G2860">
        <v>176.75</v>
      </c>
      <c r="H2860">
        <v>4255</v>
      </c>
      <c r="I2860">
        <v>30975</v>
      </c>
      <c r="J2860">
        <f t="shared" si="132"/>
        <v>64.981617647058826</v>
      </c>
      <c r="K2860">
        <f t="shared" si="133"/>
        <v>1970</v>
      </c>
      <c r="L2860">
        <f t="shared" si="134"/>
        <v>11</v>
      </c>
    </row>
    <row r="2861" spans="1:12" x14ac:dyDescent="0.25">
      <c r="A2861" s="1">
        <v>25882</v>
      </c>
      <c r="B2861">
        <v>176.13</v>
      </c>
      <c r="C2861">
        <v>177</v>
      </c>
      <c r="D2861">
        <v>175.25</v>
      </c>
      <c r="E2861">
        <v>175.88</v>
      </c>
      <c r="G2861">
        <v>175.88</v>
      </c>
      <c r="H2861">
        <v>3075</v>
      </c>
      <c r="I2861">
        <v>30165</v>
      </c>
      <c r="J2861">
        <f t="shared" si="132"/>
        <v>64.661764705882348</v>
      </c>
      <c r="K2861">
        <f t="shared" si="133"/>
        <v>1970</v>
      </c>
      <c r="L2861">
        <f t="shared" si="134"/>
        <v>11</v>
      </c>
    </row>
    <row r="2862" spans="1:12" x14ac:dyDescent="0.25">
      <c r="A2862" s="1">
        <v>25883</v>
      </c>
      <c r="B2862">
        <v>176</v>
      </c>
      <c r="C2862">
        <v>176.75</v>
      </c>
      <c r="D2862">
        <v>174.25</v>
      </c>
      <c r="E2862">
        <v>176</v>
      </c>
      <c r="G2862">
        <v>176</v>
      </c>
      <c r="H2862">
        <v>4550</v>
      </c>
      <c r="I2862">
        <v>30080</v>
      </c>
      <c r="J2862">
        <f t="shared" si="132"/>
        <v>64.705882352941174</v>
      </c>
      <c r="K2862">
        <f t="shared" si="133"/>
        <v>1970</v>
      </c>
      <c r="L2862">
        <f t="shared" si="134"/>
        <v>11</v>
      </c>
    </row>
    <row r="2863" spans="1:12" x14ac:dyDescent="0.25">
      <c r="A2863" s="1">
        <v>25884</v>
      </c>
      <c r="B2863">
        <v>175.75</v>
      </c>
      <c r="C2863">
        <v>176.25</v>
      </c>
      <c r="D2863">
        <v>175</v>
      </c>
      <c r="E2863">
        <v>176</v>
      </c>
      <c r="G2863">
        <v>176</v>
      </c>
      <c r="H2863">
        <v>2340</v>
      </c>
      <c r="I2863">
        <v>28960</v>
      </c>
      <c r="J2863">
        <f t="shared" si="132"/>
        <v>64.705882352941174</v>
      </c>
      <c r="K2863">
        <f t="shared" si="133"/>
        <v>1970</v>
      </c>
      <c r="L2863">
        <f t="shared" si="134"/>
        <v>11</v>
      </c>
    </row>
    <row r="2864" spans="1:12" x14ac:dyDescent="0.25">
      <c r="A2864" s="1">
        <v>25885</v>
      </c>
      <c r="B2864">
        <v>176</v>
      </c>
      <c r="C2864">
        <v>176.25</v>
      </c>
      <c r="D2864">
        <v>175.25</v>
      </c>
      <c r="E2864">
        <v>176</v>
      </c>
      <c r="G2864">
        <v>176</v>
      </c>
      <c r="H2864">
        <v>2960</v>
      </c>
      <c r="I2864">
        <v>29230</v>
      </c>
      <c r="J2864">
        <f t="shared" si="132"/>
        <v>64.705882352941174</v>
      </c>
      <c r="K2864">
        <f t="shared" si="133"/>
        <v>1970</v>
      </c>
      <c r="L2864">
        <f t="shared" si="134"/>
        <v>11</v>
      </c>
    </row>
    <row r="2865" spans="1:12" x14ac:dyDescent="0.25">
      <c r="A2865" s="1">
        <v>25888</v>
      </c>
      <c r="B2865">
        <v>175.88</v>
      </c>
      <c r="C2865">
        <v>176.38</v>
      </c>
      <c r="D2865">
        <v>170.75</v>
      </c>
      <c r="E2865">
        <v>171.13</v>
      </c>
      <c r="G2865">
        <v>171.13</v>
      </c>
      <c r="H2865">
        <v>5675</v>
      </c>
      <c r="I2865">
        <v>28410</v>
      </c>
      <c r="J2865">
        <f t="shared" si="132"/>
        <v>62.915441176470587</v>
      </c>
      <c r="K2865">
        <f t="shared" si="133"/>
        <v>1970</v>
      </c>
      <c r="L2865">
        <f t="shared" si="134"/>
        <v>11</v>
      </c>
    </row>
    <row r="2866" spans="1:12" x14ac:dyDescent="0.25">
      <c r="A2866" s="1">
        <v>25889</v>
      </c>
      <c r="B2866">
        <v>171.25</v>
      </c>
      <c r="C2866">
        <v>172.13</v>
      </c>
      <c r="D2866">
        <v>168.75</v>
      </c>
      <c r="E2866">
        <v>170.13</v>
      </c>
      <c r="G2866">
        <v>170.13</v>
      </c>
      <c r="H2866">
        <v>5585</v>
      </c>
      <c r="I2866">
        <v>26730</v>
      </c>
      <c r="J2866">
        <f t="shared" si="132"/>
        <v>62.547794117647058</v>
      </c>
      <c r="K2866">
        <f t="shared" si="133"/>
        <v>1970</v>
      </c>
      <c r="L2866">
        <f t="shared" si="134"/>
        <v>11</v>
      </c>
    </row>
    <row r="2867" spans="1:12" x14ac:dyDescent="0.25">
      <c r="A2867" s="1">
        <v>25890</v>
      </c>
      <c r="B2867">
        <v>170.5</v>
      </c>
      <c r="C2867">
        <v>171.38</v>
      </c>
      <c r="D2867">
        <v>169.25</v>
      </c>
      <c r="E2867">
        <v>169.5</v>
      </c>
      <c r="G2867">
        <v>169.5</v>
      </c>
      <c r="H2867">
        <v>5620</v>
      </c>
      <c r="I2867">
        <v>26080</v>
      </c>
      <c r="J2867">
        <f t="shared" si="132"/>
        <v>62.316176470588232</v>
      </c>
      <c r="K2867">
        <f t="shared" si="133"/>
        <v>1970</v>
      </c>
      <c r="L2867">
        <f t="shared" si="134"/>
        <v>11</v>
      </c>
    </row>
    <row r="2868" spans="1:12" x14ac:dyDescent="0.25">
      <c r="A2868" s="1">
        <v>25891</v>
      </c>
      <c r="B2868">
        <v>169</v>
      </c>
      <c r="C2868">
        <v>170.25</v>
      </c>
      <c r="D2868">
        <v>168.25</v>
      </c>
      <c r="E2868">
        <v>169.38</v>
      </c>
      <c r="G2868">
        <v>169.38</v>
      </c>
      <c r="H2868">
        <v>4710</v>
      </c>
      <c r="I2868">
        <v>23645</v>
      </c>
      <c r="J2868">
        <f t="shared" si="132"/>
        <v>62.272058823529413</v>
      </c>
      <c r="K2868">
        <f t="shared" si="133"/>
        <v>1970</v>
      </c>
      <c r="L2868">
        <f t="shared" si="134"/>
        <v>11</v>
      </c>
    </row>
    <row r="2869" spans="1:12" x14ac:dyDescent="0.25">
      <c r="A2869" s="1">
        <v>25892</v>
      </c>
      <c r="B2869">
        <v>170.25</v>
      </c>
      <c r="C2869">
        <v>170.75</v>
      </c>
      <c r="D2869">
        <v>169</v>
      </c>
      <c r="E2869">
        <v>170.25</v>
      </c>
      <c r="G2869">
        <v>170.25</v>
      </c>
      <c r="H2869">
        <v>2065</v>
      </c>
      <c r="I2869">
        <v>22985</v>
      </c>
      <c r="J2869">
        <f t="shared" si="132"/>
        <v>62.591911764705884</v>
      </c>
      <c r="K2869">
        <f t="shared" si="133"/>
        <v>1970</v>
      </c>
      <c r="L2869">
        <f t="shared" si="134"/>
        <v>11</v>
      </c>
    </row>
    <row r="2870" spans="1:12" x14ac:dyDescent="0.25">
      <c r="A2870" s="1">
        <v>25895</v>
      </c>
      <c r="B2870">
        <v>170</v>
      </c>
      <c r="C2870">
        <v>170.5</v>
      </c>
      <c r="D2870">
        <v>169.63</v>
      </c>
      <c r="E2870">
        <v>170.5</v>
      </c>
      <c r="G2870">
        <v>170.5</v>
      </c>
      <c r="H2870">
        <v>1670</v>
      </c>
      <c r="I2870">
        <v>22725</v>
      </c>
      <c r="J2870">
        <f t="shared" si="132"/>
        <v>62.683823529411768</v>
      </c>
      <c r="K2870">
        <f t="shared" si="133"/>
        <v>1970</v>
      </c>
      <c r="L2870">
        <f t="shared" si="134"/>
        <v>11</v>
      </c>
    </row>
    <row r="2871" spans="1:12" x14ac:dyDescent="0.25">
      <c r="A2871" s="1">
        <v>25896</v>
      </c>
      <c r="B2871">
        <v>170.25</v>
      </c>
      <c r="C2871">
        <v>170.75</v>
      </c>
      <c r="D2871">
        <v>167</v>
      </c>
      <c r="E2871">
        <v>168</v>
      </c>
      <c r="G2871">
        <v>168</v>
      </c>
      <c r="H2871">
        <v>4455</v>
      </c>
      <c r="I2871">
        <v>20075</v>
      </c>
      <c r="J2871">
        <f t="shared" si="132"/>
        <v>61.764705882352942</v>
      </c>
      <c r="K2871">
        <f t="shared" si="133"/>
        <v>1970</v>
      </c>
      <c r="L2871">
        <f t="shared" si="134"/>
        <v>11</v>
      </c>
    </row>
    <row r="2872" spans="1:12" x14ac:dyDescent="0.25">
      <c r="A2872" s="1">
        <v>25897</v>
      </c>
      <c r="B2872">
        <v>168.25</v>
      </c>
      <c r="C2872">
        <v>168.25</v>
      </c>
      <c r="D2872">
        <v>167</v>
      </c>
      <c r="E2872">
        <v>167.25</v>
      </c>
      <c r="G2872">
        <v>167.25</v>
      </c>
      <c r="H2872">
        <v>3640</v>
      </c>
      <c r="I2872">
        <v>17545</v>
      </c>
      <c r="J2872">
        <f t="shared" si="132"/>
        <v>61.488970588235297</v>
      </c>
      <c r="K2872">
        <f t="shared" si="133"/>
        <v>1970</v>
      </c>
      <c r="L2872">
        <f t="shared" si="134"/>
        <v>11</v>
      </c>
    </row>
    <row r="2873" spans="1:12" x14ac:dyDescent="0.25">
      <c r="A2873" s="1">
        <v>25899</v>
      </c>
      <c r="B2873">
        <v>166.63</v>
      </c>
      <c r="C2873">
        <v>169.88</v>
      </c>
      <c r="D2873">
        <v>166.38</v>
      </c>
      <c r="E2873">
        <v>169.75</v>
      </c>
      <c r="G2873">
        <v>169.75</v>
      </c>
      <c r="H2873">
        <v>3180</v>
      </c>
      <c r="I2873">
        <v>16510</v>
      </c>
      <c r="J2873">
        <f t="shared" si="132"/>
        <v>62.408088235294116</v>
      </c>
      <c r="K2873">
        <f t="shared" si="133"/>
        <v>1970</v>
      </c>
      <c r="L2873">
        <f t="shared" si="134"/>
        <v>11</v>
      </c>
    </row>
    <row r="2874" spans="1:12" x14ac:dyDescent="0.25">
      <c r="A2874" s="1">
        <v>25902</v>
      </c>
      <c r="B2874">
        <v>170.25</v>
      </c>
      <c r="C2874">
        <v>172</v>
      </c>
      <c r="D2874">
        <v>168.5</v>
      </c>
      <c r="E2874">
        <v>170.25</v>
      </c>
      <c r="G2874">
        <v>170.25</v>
      </c>
      <c r="H2874">
        <v>3530</v>
      </c>
      <c r="I2874">
        <v>15510</v>
      </c>
      <c r="J2874">
        <f t="shared" si="132"/>
        <v>62.591911764705884</v>
      </c>
      <c r="K2874">
        <f t="shared" si="133"/>
        <v>1970</v>
      </c>
      <c r="L2874">
        <f t="shared" si="134"/>
        <v>11</v>
      </c>
    </row>
    <row r="2875" spans="1:12" x14ac:dyDescent="0.25">
      <c r="A2875" s="1">
        <v>25903</v>
      </c>
      <c r="B2875">
        <v>170.5</v>
      </c>
      <c r="C2875">
        <v>172.38</v>
      </c>
      <c r="D2875">
        <v>170.25</v>
      </c>
      <c r="E2875">
        <v>172.25</v>
      </c>
      <c r="G2875">
        <v>172.25</v>
      </c>
      <c r="H2875">
        <v>3070</v>
      </c>
      <c r="I2875">
        <v>14160</v>
      </c>
      <c r="J2875">
        <f t="shared" si="132"/>
        <v>63.327205882352942</v>
      </c>
      <c r="K2875">
        <f t="shared" si="133"/>
        <v>1970</v>
      </c>
      <c r="L2875">
        <f t="shared" si="134"/>
        <v>12</v>
      </c>
    </row>
    <row r="2876" spans="1:12" x14ac:dyDescent="0.25">
      <c r="A2876" s="1">
        <v>25904</v>
      </c>
      <c r="B2876">
        <v>172.38</v>
      </c>
      <c r="C2876">
        <v>173</v>
      </c>
      <c r="D2876">
        <v>171.25</v>
      </c>
      <c r="E2876">
        <v>171.38</v>
      </c>
      <c r="G2876">
        <v>171.38</v>
      </c>
      <c r="H2876">
        <v>2275</v>
      </c>
      <c r="I2876">
        <v>13520</v>
      </c>
      <c r="J2876">
        <f t="shared" si="132"/>
        <v>63.007352941176471</v>
      </c>
      <c r="K2876">
        <f t="shared" si="133"/>
        <v>1970</v>
      </c>
      <c r="L2876">
        <f t="shared" si="134"/>
        <v>12</v>
      </c>
    </row>
    <row r="2877" spans="1:12" x14ac:dyDescent="0.25">
      <c r="A2877" s="1">
        <v>25905</v>
      </c>
      <c r="B2877">
        <v>171.25</v>
      </c>
      <c r="C2877">
        <v>171.5</v>
      </c>
      <c r="D2877">
        <v>169.63</v>
      </c>
      <c r="E2877">
        <v>170.75</v>
      </c>
      <c r="G2877">
        <v>170.75</v>
      </c>
      <c r="H2877">
        <v>1250</v>
      </c>
      <c r="I2877">
        <v>12825</v>
      </c>
      <c r="J2877">
        <f t="shared" si="132"/>
        <v>62.775735294117645</v>
      </c>
      <c r="K2877">
        <f t="shared" si="133"/>
        <v>1970</v>
      </c>
      <c r="L2877">
        <f t="shared" si="134"/>
        <v>12</v>
      </c>
    </row>
    <row r="2878" spans="1:12" x14ac:dyDescent="0.25">
      <c r="A2878" s="1">
        <v>25906</v>
      </c>
      <c r="B2878">
        <v>171.25</v>
      </c>
      <c r="C2878">
        <v>172.25</v>
      </c>
      <c r="D2878">
        <v>171.25</v>
      </c>
      <c r="E2878">
        <v>171.88</v>
      </c>
      <c r="G2878">
        <v>171.88</v>
      </c>
      <c r="H2878">
        <v>710</v>
      </c>
      <c r="I2878">
        <v>12820</v>
      </c>
      <c r="J2878">
        <f t="shared" si="132"/>
        <v>63.191176470588232</v>
      </c>
      <c r="K2878">
        <f t="shared" si="133"/>
        <v>1970</v>
      </c>
      <c r="L2878">
        <f t="shared" si="134"/>
        <v>12</v>
      </c>
    </row>
    <row r="2879" spans="1:12" x14ac:dyDescent="0.25">
      <c r="A2879" s="1">
        <v>25909</v>
      </c>
      <c r="B2879">
        <v>172.25</v>
      </c>
      <c r="C2879">
        <v>172.5</v>
      </c>
      <c r="D2879">
        <v>170.88</v>
      </c>
      <c r="E2879">
        <v>171</v>
      </c>
      <c r="G2879">
        <v>171</v>
      </c>
      <c r="H2879">
        <v>1380</v>
      </c>
      <c r="I2879">
        <v>12380</v>
      </c>
      <c r="J2879">
        <f t="shared" si="132"/>
        <v>62.867647058823529</v>
      </c>
      <c r="K2879">
        <f t="shared" si="133"/>
        <v>1970</v>
      </c>
      <c r="L2879">
        <f t="shared" si="134"/>
        <v>12</v>
      </c>
    </row>
    <row r="2880" spans="1:12" x14ac:dyDescent="0.25">
      <c r="A2880" s="1">
        <v>25910</v>
      </c>
      <c r="B2880">
        <v>169.5</v>
      </c>
      <c r="C2880">
        <v>170.88</v>
      </c>
      <c r="D2880">
        <v>169.25</v>
      </c>
      <c r="E2880">
        <v>169.75</v>
      </c>
      <c r="G2880">
        <v>169.75</v>
      </c>
      <c r="H2880">
        <v>2145</v>
      </c>
      <c r="I2880">
        <v>11495</v>
      </c>
      <c r="J2880">
        <f t="shared" si="132"/>
        <v>62.408088235294116</v>
      </c>
      <c r="K2880">
        <f t="shared" si="133"/>
        <v>1970</v>
      </c>
      <c r="L2880">
        <f t="shared" si="134"/>
        <v>12</v>
      </c>
    </row>
    <row r="2881" spans="1:12" x14ac:dyDescent="0.25">
      <c r="A2881" s="1">
        <v>25911</v>
      </c>
      <c r="B2881">
        <v>168</v>
      </c>
      <c r="C2881">
        <v>169</v>
      </c>
      <c r="D2881">
        <v>167.38</v>
      </c>
      <c r="E2881">
        <v>168</v>
      </c>
      <c r="G2881">
        <v>168</v>
      </c>
      <c r="H2881">
        <v>2605</v>
      </c>
      <c r="I2881">
        <v>10010</v>
      </c>
      <c r="J2881">
        <f t="shared" si="132"/>
        <v>61.764705882352942</v>
      </c>
      <c r="K2881">
        <f t="shared" si="133"/>
        <v>1970</v>
      </c>
      <c r="L2881">
        <f t="shared" si="134"/>
        <v>12</v>
      </c>
    </row>
    <row r="2882" spans="1:12" x14ac:dyDescent="0.25">
      <c r="A2882" s="1">
        <v>25912</v>
      </c>
      <c r="B2882">
        <v>167.75</v>
      </c>
      <c r="C2882">
        <v>167.75</v>
      </c>
      <c r="D2882">
        <v>165</v>
      </c>
      <c r="E2882">
        <v>165.5</v>
      </c>
      <c r="G2882">
        <v>165.5</v>
      </c>
      <c r="H2882">
        <v>1635</v>
      </c>
      <c r="I2882">
        <v>9230</v>
      </c>
      <c r="J2882">
        <f t="shared" ref="J2882:J2945" si="135">G2882/100*5000/136</f>
        <v>60.845588235294116</v>
      </c>
      <c r="K2882">
        <f t="shared" ref="K2882:K2945" si="136">YEAR(A2882)</f>
        <v>1970</v>
      </c>
      <c r="L2882">
        <f t="shared" ref="L2882:L2945" si="137">MONTH(A2882)</f>
        <v>12</v>
      </c>
    </row>
    <row r="2883" spans="1:12" x14ac:dyDescent="0.25">
      <c r="A2883" s="1">
        <v>25913</v>
      </c>
      <c r="B2883">
        <v>166.25</v>
      </c>
      <c r="C2883">
        <v>166.88</v>
      </c>
      <c r="D2883">
        <v>165.75</v>
      </c>
      <c r="E2883">
        <v>165.75</v>
      </c>
      <c r="G2883">
        <v>165.75</v>
      </c>
      <c r="H2883">
        <v>690</v>
      </c>
      <c r="I2883">
        <v>8775</v>
      </c>
      <c r="J2883">
        <f t="shared" si="135"/>
        <v>60.9375</v>
      </c>
      <c r="K2883">
        <f t="shared" si="136"/>
        <v>1970</v>
      </c>
      <c r="L2883">
        <f t="shared" si="137"/>
        <v>12</v>
      </c>
    </row>
    <row r="2884" spans="1:12" x14ac:dyDescent="0.25">
      <c r="A2884" s="1">
        <v>25916</v>
      </c>
      <c r="B2884">
        <v>164.5</v>
      </c>
      <c r="C2884">
        <v>165</v>
      </c>
      <c r="D2884">
        <v>163.25</v>
      </c>
      <c r="E2884">
        <v>163.25</v>
      </c>
      <c r="G2884">
        <v>163.25</v>
      </c>
      <c r="H2884">
        <v>1655</v>
      </c>
      <c r="I2884">
        <v>8045</v>
      </c>
      <c r="J2884">
        <f t="shared" si="135"/>
        <v>60.018382352941174</v>
      </c>
      <c r="K2884">
        <f t="shared" si="136"/>
        <v>1970</v>
      </c>
      <c r="L2884">
        <f t="shared" si="137"/>
        <v>12</v>
      </c>
    </row>
    <row r="2885" spans="1:12" x14ac:dyDescent="0.25">
      <c r="A2885" s="1">
        <v>25917</v>
      </c>
      <c r="B2885">
        <v>164.25</v>
      </c>
      <c r="C2885">
        <v>164.5</v>
      </c>
      <c r="D2885">
        <v>163.5</v>
      </c>
      <c r="E2885">
        <v>164.5</v>
      </c>
      <c r="G2885">
        <v>164.5</v>
      </c>
      <c r="H2885">
        <v>555</v>
      </c>
      <c r="I2885">
        <v>7835</v>
      </c>
      <c r="J2885">
        <f t="shared" si="135"/>
        <v>60.477941176470587</v>
      </c>
      <c r="K2885">
        <f t="shared" si="136"/>
        <v>1970</v>
      </c>
      <c r="L2885">
        <f t="shared" si="137"/>
        <v>12</v>
      </c>
    </row>
    <row r="2886" spans="1:12" x14ac:dyDescent="0.25">
      <c r="A2886" s="1">
        <v>25918</v>
      </c>
      <c r="B2886">
        <v>165.75</v>
      </c>
      <c r="C2886">
        <v>168.88</v>
      </c>
      <c r="D2886">
        <v>165.75</v>
      </c>
      <c r="E2886">
        <v>168</v>
      </c>
      <c r="G2886">
        <v>168</v>
      </c>
      <c r="H2886">
        <v>1525</v>
      </c>
      <c r="I2886">
        <v>7375</v>
      </c>
      <c r="J2886">
        <f t="shared" si="135"/>
        <v>61.764705882352942</v>
      </c>
      <c r="K2886">
        <f t="shared" si="136"/>
        <v>1970</v>
      </c>
      <c r="L2886">
        <f t="shared" si="137"/>
        <v>12</v>
      </c>
    </row>
    <row r="2887" spans="1:12" x14ac:dyDescent="0.25">
      <c r="A2887" s="1">
        <v>25919</v>
      </c>
      <c r="B2887">
        <v>167.88</v>
      </c>
      <c r="C2887">
        <v>168.88</v>
      </c>
      <c r="D2887">
        <v>167</v>
      </c>
      <c r="E2887">
        <v>167.63</v>
      </c>
      <c r="G2887">
        <v>167.63</v>
      </c>
      <c r="H2887">
        <v>950</v>
      </c>
      <c r="I2887">
        <v>4505</v>
      </c>
      <c r="J2887">
        <f t="shared" si="135"/>
        <v>61.628676470588232</v>
      </c>
      <c r="K2887">
        <f t="shared" si="136"/>
        <v>1970</v>
      </c>
      <c r="L2887">
        <f t="shared" si="137"/>
        <v>12</v>
      </c>
    </row>
    <row r="2888" spans="1:12" x14ac:dyDescent="0.25">
      <c r="A2888" s="1">
        <v>25920</v>
      </c>
      <c r="B2888">
        <v>167.5</v>
      </c>
      <c r="C2888">
        <v>168.75</v>
      </c>
      <c r="D2888">
        <v>167.5</v>
      </c>
      <c r="E2888">
        <v>168.13</v>
      </c>
      <c r="G2888">
        <v>168.13</v>
      </c>
      <c r="H2888">
        <v>900</v>
      </c>
      <c r="I2888">
        <v>3840</v>
      </c>
      <c r="J2888">
        <f t="shared" si="135"/>
        <v>61.8125</v>
      </c>
      <c r="K2888">
        <f t="shared" si="136"/>
        <v>1970</v>
      </c>
      <c r="L2888">
        <f t="shared" si="137"/>
        <v>12</v>
      </c>
    </row>
    <row r="2889" spans="1:12" x14ac:dyDescent="0.25">
      <c r="A2889" s="1">
        <v>25923</v>
      </c>
      <c r="B2889">
        <v>166.75</v>
      </c>
      <c r="C2889">
        <v>167.25</v>
      </c>
      <c r="D2889">
        <v>164.5</v>
      </c>
      <c r="E2889">
        <v>167</v>
      </c>
      <c r="G2889">
        <v>167</v>
      </c>
      <c r="H2889">
        <v>4405</v>
      </c>
      <c r="I2889">
        <v>650</v>
      </c>
      <c r="J2889">
        <f t="shared" si="135"/>
        <v>61.397058823529413</v>
      </c>
      <c r="K2889">
        <f t="shared" si="136"/>
        <v>1970</v>
      </c>
      <c r="L2889">
        <f t="shared" si="137"/>
        <v>12</v>
      </c>
    </row>
    <row r="2890" spans="1:12" x14ac:dyDescent="0.25">
      <c r="A2890" s="1">
        <v>25924</v>
      </c>
      <c r="B2890">
        <v>165.75</v>
      </c>
      <c r="C2890">
        <v>168</v>
      </c>
      <c r="D2890">
        <v>164.75</v>
      </c>
      <c r="E2890">
        <v>167.88</v>
      </c>
      <c r="G2890">
        <v>167.88</v>
      </c>
      <c r="H2890">
        <v>4345</v>
      </c>
      <c r="I2890">
        <v>35160</v>
      </c>
      <c r="J2890">
        <f t="shared" si="135"/>
        <v>61.720588235294116</v>
      </c>
      <c r="K2890">
        <f t="shared" si="136"/>
        <v>1970</v>
      </c>
      <c r="L2890">
        <f t="shared" si="137"/>
        <v>12</v>
      </c>
    </row>
    <row r="2891" spans="1:12" x14ac:dyDescent="0.25">
      <c r="A2891" s="1">
        <v>25925</v>
      </c>
      <c r="B2891">
        <v>168</v>
      </c>
      <c r="C2891">
        <v>168.75</v>
      </c>
      <c r="D2891">
        <v>167.25</v>
      </c>
      <c r="E2891">
        <v>167.63</v>
      </c>
      <c r="G2891">
        <v>167.63</v>
      </c>
      <c r="H2891">
        <v>2635</v>
      </c>
      <c r="I2891">
        <v>35455</v>
      </c>
      <c r="J2891">
        <f t="shared" si="135"/>
        <v>61.628676470588232</v>
      </c>
      <c r="K2891">
        <f t="shared" si="136"/>
        <v>1970</v>
      </c>
      <c r="L2891">
        <f t="shared" si="137"/>
        <v>12</v>
      </c>
    </row>
    <row r="2892" spans="1:12" x14ac:dyDescent="0.25">
      <c r="A2892" s="1">
        <v>25926</v>
      </c>
      <c r="B2892">
        <v>169</v>
      </c>
      <c r="C2892">
        <v>170.38</v>
      </c>
      <c r="D2892">
        <v>168.5</v>
      </c>
      <c r="E2892">
        <v>170.13</v>
      </c>
      <c r="G2892">
        <v>170.13</v>
      </c>
      <c r="H2892">
        <v>4470</v>
      </c>
      <c r="I2892">
        <v>34925</v>
      </c>
      <c r="J2892">
        <f t="shared" si="135"/>
        <v>62.547794117647058</v>
      </c>
      <c r="K2892">
        <f t="shared" si="136"/>
        <v>1970</v>
      </c>
      <c r="L2892">
        <f t="shared" si="137"/>
        <v>12</v>
      </c>
    </row>
    <row r="2893" spans="1:12" x14ac:dyDescent="0.25">
      <c r="A2893" s="1">
        <v>25930</v>
      </c>
      <c r="B2893">
        <v>170.5</v>
      </c>
      <c r="C2893">
        <v>170.63</v>
      </c>
      <c r="D2893">
        <v>168.75</v>
      </c>
      <c r="E2893">
        <v>169.13</v>
      </c>
      <c r="G2893">
        <v>169.13</v>
      </c>
      <c r="H2893">
        <v>3345</v>
      </c>
      <c r="I2893">
        <v>34975</v>
      </c>
      <c r="J2893">
        <f t="shared" si="135"/>
        <v>62.180147058823529</v>
      </c>
      <c r="K2893">
        <f t="shared" si="136"/>
        <v>1970</v>
      </c>
      <c r="L2893">
        <f t="shared" si="137"/>
        <v>12</v>
      </c>
    </row>
    <row r="2894" spans="1:12" x14ac:dyDescent="0.25">
      <c r="A2894" s="1">
        <v>25931</v>
      </c>
      <c r="B2894">
        <v>169.75</v>
      </c>
      <c r="C2894">
        <v>170</v>
      </c>
      <c r="D2894">
        <v>168.88</v>
      </c>
      <c r="E2894">
        <v>169</v>
      </c>
      <c r="G2894">
        <v>169</v>
      </c>
      <c r="H2894">
        <v>2390</v>
      </c>
      <c r="I2894">
        <v>34955</v>
      </c>
      <c r="J2894">
        <f t="shared" si="135"/>
        <v>62.132352941176471</v>
      </c>
      <c r="K2894">
        <f t="shared" si="136"/>
        <v>1970</v>
      </c>
      <c r="L2894">
        <f t="shared" si="137"/>
        <v>12</v>
      </c>
    </row>
    <row r="2895" spans="1:12" x14ac:dyDescent="0.25">
      <c r="A2895" s="1">
        <v>25932</v>
      </c>
      <c r="B2895">
        <v>168.88</v>
      </c>
      <c r="C2895">
        <v>169</v>
      </c>
      <c r="D2895">
        <v>167.63</v>
      </c>
      <c r="E2895">
        <v>167.75</v>
      </c>
      <c r="G2895">
        <v>167.75</v>
      </c>
      <c r="H2895">
        <v>3075</v>
      </c>
      <c r="I2895">
        <v>35005</v>
      </c>
      <c r="J2895">
        <f t="shared" si="135"/>
        <v>61.672794117647058</v>
      </c>
      <c r="K2895">
        <f t="shared" si="136"/>
        <v>1970</v>
      </c>
      <c r="L2895">
        <f t="shared" si="137"/>
        <v>12</v>
      </c>
    </row>
    <row r="2896" spans="1:12" x14ac:dyDescent="0.25">
      <c r="A2896" s="1">
        <v>25933</v>
      </c>
      <c r="B2896">
        <v>167.75</v>
      </c>
      <c r="C2896">
        <v>168.5</v>
      </c>
      <c r="D2896">
        <v>167.38</v>
      </c>
      <c r="E2896">
        <v>168.5</v>
      </c>
      <c r="G2896">
        <v>168.5</v>
      </c>
      <c r="H2896">
        <v>2200</v>
      </c>
      <c r="I2896">
        <v>34885</v>
      </c>
      <c r="J2896">
        <f t="shared" si="135"/>
        <v>61.948529411764703</v>
      </c>
      <c r="K2896">
        <f t="shared" si="136"/>
        <v>1970</v>
      </c>
      <c r="L2896">
        <f t="shared" si="137"/>
        <v>12</v>
      </c>
    </row>
    <row r="2897" spans="1:12" x14ac:dyDescent="0.25">
      <c r="A2897" s="1">
        <v>25937</v>
      </c>
      <c r="B2897">
        <v>169</v>
      </c>
      <c r="C2897">
        <v>169.13</v>
      </c>
      <c r="D2897">
        <v>167.75</v>
      </c>
      <c r="E2897">
        <v>167.88</v>
      </c>
      <c r="G2897">
        <v>167.88</v>
      </c>
      <c r="H2897">
        <v>2865</v>
      </c>
      <c r="I2897">
        <v>34765</v>
      </c>
      <c r="J2897">
        <f t="shared" si="135"/>
        <v>61.720588235294116</v>
      </c>
      <c r="K2897">
        <f t="shared" si="136"/>
        <v>1971</v>
      </c>
      <c r="L2897">
        <f t="shared" si="137"/>
        <v>1</v>
      </c>
    </row>
    <row r="2898" spans="1:12" x14ac:dyDescent="0.25">
      <c r="A2898" s="1">
        <v>25938</v>
      </c>
      <c r="B2898">
        <v>168</v>
      </c>
      <c r="C2898">
        <v>168.63</v>
      </c>
      <c r="D2898">
        <v>167.25</v>
      </c>
      <c r="E2898">
        <v>168.63</v>
      </c>
      <c r="G2898">
        <v>168.63</v>
      </c>
      <c r="H2898">
        <v>1975</v>
      </c>
      <c r="I2898">
        <v>34665</v>
      </c>
      <c r="J2898">
        <f t="shared" si="135"/>
        <v>61.996323529411768</v>
      </c>
      <c r="K2898">
        <f t="shared" si="136"/>
        <v>1971</v>
      </c>
      <c r="L2898">
        <f t="shared" si="137"/>
        <v>1</v>
      </c>
    </row>
    <row r="2899" spans="1:12" x14ac:dyDescent="0.25">
      <c r="A2899" s="1">
        <v>25939</v>
      </c>
      <c r="B2899">
        <v>168.5</v>
      </c>
      <c r="C2899">
        <v>169</v>
      </c>
      <c r="D2899">
        <v>167.13</v>
      </c>
      <c r="E2899">
        <v>167.13</v>
      </c>
      <c r="G2899">
        <v>167.13</v>
      </c>
      <c r="H2899">
        <v>3000</v>
      </c>
      <c r="I2899">
        <v>34975</v>
      </c>
      <c r="J2899">
        <f t="shared" si="135"/>
        <v>61.444852941176471</v>
      </c>
      <c r="K2899">
        <f t="shared" si="136"/>
        <v>1971</v>
      </c>
      <c r="L2899">
        <f t="shared" si="137"/>
        <v>1</v>
      </c>
    </row>
    <row r="2900" spans="1:12" x14ac:dyDescent="0.25">
      <c r="A2900" s="1">
        <v>25940</v>
      </c>
      <c r="B2900">
        <v>166.88</v>
      </c>
      <c r="C2900">
        <v>167.75</v>
      </c>
      <c r="D2900">
        <v>166.38</v>
      </c>
      <c r="E2900">
        <v>166.63</v>
      </c>
      <c r="G2900">
        <v>166.63</v>
      </c>
      <c r="H2900">
        <v>2950</v>
      </c>
      <c r="I2900">
        <v>34620</v>
      </c>
      <c r="J2900">
        <f t="shared" si="135"/>
        <v>61.261029411764703</v>
      </c>
      <c r="K2900">
        <f t="shared" si="136"/>
        <v>1971</v>
      </c>
      <c r="L2900">
        <f t="shared" si="137"/>
        <v>1</v>
      </c>
    </row>
    <row r="2901" spans="1:12" x14ac:dyDescent="0.25">
      <c r="A2901" s="1">
        <v>25941</v>
      </c>
      <c r="B2901">
        <v>166.63</v>
      </c>
      <c r="C2901">
        <v>168.5</v>
      </c>
      <c r="D2901">
        <v>166.25</v>
      </c>
      <c r="E2901">
        <v>168.38</v>
      </c>
      <c r="G2901">
        <v>168.38</v>
      </c>
      <c r="H2901">
        <v>2140</v>
      </c>
      <c r="I2901">
        <v>34520</v>
      </c>
      <c r="J2901">
        <f t="shared" si="135"/>
        <v>61.904411764705884</v>
      </c>
      <c r="K2901">
        <f t="shared" si="136"/>
        <v>1971</v>
      </c>
      <c r="L2901">
        <f t="shared" si="137"/>
        <v>1</v>
      </c>
    </row>
    <row r="2902" spans="1:12" x14ac:dyDescent="0.25">
      <c r="A2902" s="1">
        <v>25944</v>
      </c>
      <c r="B2902">
        <v>168.75</v>
      </c>
      <c r="C2902">
        <v>171.5</v>
      </c>
      <c r="D2902">
        <v>168.25</v>
      </c>
      <c r="E2902">
        <v>170.75</v>
      </c>
      <c r="G2902">
        <v>170.75</v>
      </c>
      <c r="H2902">
        <v>7655</v>
      </c>
      <c r="I2902">
        <v>34035</v>
      </c>
      <c r="J2902">
        <f t="shared" si="135"/>
        <v>62.775735294117645</v>
      </c>
      <c r="K2902">
        <f t="shared" si="136"/>
        <v>1971</v>
      </c>
      <c r="L2902">
        <f t="shared" si="137"/>
        <v>1</v>
      </c>
    </row>
    <row r="2903" spans="1:12" x14ac:dyDescent="0.25">
      <c r="A2903" s="1">
        <v>25945</v>
      </c>
      <c r="B2903">
        <v>170.75</v>
      </c>
      <c r="C2903">
        <v>171.38</v>
      </c>
      <c r="D2903">
        <v>169.75</v>
      </c>
      <c r="E2903">
        <v>170.25</v>
      </c>
      <c r="G2903">
        <v>170.25</v>
      </c>
      <c r="H2903">
        <v>3590</v>
      </c>
      <c r="I2903">
        <v>33500</v>
      </c>
      <c r="J2903">
        <f t="shared" si="135"/>
        <v>62.591911764705884</v>
      </c>
      <c r="K2903">
        <f t="shared" si="136"/>
        <v>1971</v>
      </c>
      <c r="L2903">
        <f t="shared" si="137"/>
        <v>1</v>
      </c>
    </row>
    <row r="2904" spans="1:12" x14ac:dyDescent="0.25">
      <c r="A2904" s="1">
        <v>25946</v>
      </c>
      <c r="B2904">
        <v>170.38</v>
      </c>
      <c r="C2904">
        <v>170.88</v>
      </c>
      <c r="D2904">
        <v>169.75</v>
      </c>
      <c r="E2904">
        <v>170.25</v>
      </c>
      <c r="G2904">
        <v>170.25</v>
      </c>
      <c r="H2904">
        <v>1475</v>
      </c>
      <c r="I2904">
        <v>33035</v>
      </c>
      <c r="J2904">
        <f t="shared" si="135"/>
        <v>62.591911764705884</v>
      </c>
      <c r="K2904">
        <f t="shared" si="136"/>
        <v>1971</v>
      </c>
      <c r="L2904">
        <f t="shared" si="137"/>
        <v>1</v>
      </c>
    </row>
    <row r="2905" spans="1:12" x14ac:dyDescent="0.25">
      <c r="A2905" s="1">
        <v>25947</v>
      </c>
      <c r="B2905">
        <v>169.75</v>
      </c>
      <c r="C2905">
        <v>171</v>
      </c>
      <c r="D2905">
        <v>169.25</v>
      </c>
      <c r="E2905">
        <v>170.88</v>
      </c>
      <c r="G2905">
        <v>170.88</v>
      </c>
      <c r="H2905">
        <v>1695</v>
      </c>
      <c r="I2905">
        <v>33040</v>
      </c>
      <c r="J2905">
        <f t="shared" si="135"/>
        <v>62.823529411764703</v>
      </c>
      <c r="K2905">
        <f t="shared" si="136"/>
        <v>1971</v>
      </c>
      <c r="L2905">
        <f t="shared" si="137"/>
        <v>1</v>
      </c>
    </row>
    <row r="2906" spans="1:12" x14ac:dyDescent="0.25">
      <c r="A2906" s="1">
        <v>25948</v>
      </c>
      <c r="B2906">
        <v>170.88</v>
      </c>
      <c r="C2906">
        <v>172.63</v>
      </c>
      <c r="D2906">
        <v>170.63</v>
      </c>
      <c r="E2906">
        <v>172.5</v>
      </c>
      <c r="G2906">
        <v>172.5</v>
      </c>
      <c r="H2906">
        <v>4770</v>
      </c>
      <c r="I2906">
        <v>32130</v>
      </c>
      <c r="J2906">
        <f t="shared" si="135"/>
        <v>63.419117647058826</v>
      </c>
      <c r="K2906">
        <f t="shared" si="136"/>
        <v>1971</v>
      </c>
      <c r="L2906">
        <f t="shared" si="137"/>
        <v>1</v>
      </c>
    </row>
    <row r="2907" spans="1:12" x14ac:dyDescent="0.25">
      <c r="A2907" s="1">
        <v>25951</v>
      </c>
      <c r="B2907">
        <v>171.63</v>
      </c>
      <c r="C2907">
        <v>172.38</v>
      </c>
      <c r="D2907">
        <v>169.5</v>
      </c>
      <c r="E2907">
        <v>170</v>
      </c>
      <c r="G2907">
        <v>170</v>
      </c>
      <c r="H2907">
        <v>2470</v>
      </c>
      <c r="I2907">
        <v>31530</v>
      </c>
      <c r="J2907">
        <f t="shared" si="135"/>
        <v>62.5</v>
      </c>
      <c r="K2907">
        <f t="shared" si="136"/>
        <v>1971</v>
      </c>
      <c r="L2907">
        <f t="shared" si="137"/>
        <v>1</v>
      </c>
    </row>
    <row r="2908" spans="1:12" x14ac:dyDescent="0.25">
      <c r="A2908" s="1">
        <v>25952</v>
      </c>
      <c r="B2908">
        <v>169.5</v>
      </c>
      <c r="C2908">
        <v>170</v>
      </c>
      <c r="D2908">
        <v>168.88</v>
      </c>
      <c r="E2908">
        <v>170</v>
      </c>
      <c r="G2908">
        <v>170</v>
      </c>
      <c r="H2908">
        <v>2570</v>
      </c>
      <c r="I2908">
        <v>31190</v>
      </c>
      <c r="J2908">
        <f t="shared" si="135"/>
        <v>62.5</v>
      </c>
      <c r="K2908">
        <f t="shared" si="136"/>
        <v>1971</v>
      </c>
      <c r="L2908">
        <f t="shared" si="137"/>
        <v>1</v>
      </c>
    </row>
    <row r="2909" spans="1:12" x14ac:dyDescent="0.25">
      <c r="A2909" s="1">
        <v>25953</v>
      </c>
      <c r="B2909">
        <v>169.63</v>
      </c>
      <c r="C2909">
        <v>170.88</v>
      </c>
      <c r="D2909">
        <v>169.63</v>
      </c>
      <c r="E2909">
        <v>170.38</v>
      </c>
      <c r="G2909">
        <v>170.38</v>
      </c>
      <c r="H2909">
        <v>685</v>
      </c>
      <c r="I2909">
        <v>30705</v>
      </c>
      <c r="J2909">
        <f t="shared" si="135"/>
        <v>62.639705882352942</v>
      </c>
      <c r="K2909">
        <f t="shared" si="136"/>
        <v>1971</v>
      </c>
      <c r="L2909">
        <f t="shared" si="137"/>
        <v>1</v>
      </c>
    </row>
    <row r="2910" spans="1:12" x14ac:dyDescent="0.25">
      <c r="A2910" s="1">
        <v>25954</v>
      </c>
      <c r="B2910">
        <v>170.63</v>
      </c>
      <c r="C2910">
        <v>170.88</v>
      </c>
      <c r="D2910">
        <v>169.25</v>
      </c>
      <c r="E2910">
        <v>169.5</v>
      </c>
      <c r="G2910">
        <v>169.5</v>
      </c>
      <c r="H2910">
        <v>1435</v>
      </c>
      <c r="I2910">
        <v>29935</v>
      </c>
      <c r="J2910">
        <f t="shared" si="135"/>
        <v>62.316176470588232</v>
      </c>
      <c r="K2910">
        <f t="shared" si="136"/>
        <v>1971</v>
      </c>
      <c r="L2910">
        <f t="shared" si="137"/>
        <v>1</v>
      </c>
    </row>
    <row r="2911" spans="1:12" x14ac:dyDescent="0.25">
      <c r="A2911" s="1">
        <v>25955</v>
      </c>
      <c r="B2911">
        <v>169.63</v>
      </c>
      <c r="C2911">
        <v>170.5</v>
      </c>
      <c r="D2911">
        <v>169.5</v>
      </c>
      <c r="E2911">
        <v>170</v>
      </c>
      <c r="G2911">
        <v>170</v>
      </c>
      <c r="H2911">
        <v>975</v>
      </c>
      <c r="I2911">
        <v>30095</v>
      </c>
      <c r="J2911">
        <f t="shared" si="135"/>
        <v>62.5</v>
      </c>
      <c r="K2911">
        <f t="shared" si="136"/>
        <v>1971</v>
      </c>
      <c r="L2911">
        <f t="shared" si="137"/>
        <v>1</v>
      </c>
    </row>
    <row r="2912" spans="1:12" x14ac:dyDescent="0.25">
      <c r="A2912" s="1">
        <v>25958</v>
      </c>
      <c r="B2912">
        <v>169.13</v>
      </c>
      <c r="C2912">
        <v>169.75</v>
      </c>
      <c r="D2912">
        <v>167.25</v>
      </c>
      <c r="E2912">
        <v>168</v>
      </c>
      <c r="G2912">
        <v>168</v>
      </c>
      <c r="H2912">
        <v>3150</v>
      </c>
      <c r="I2912">
        <v>30410</v>
      </c>
      <c r="J2912">
        <f t="shared" si="135"/>
        <v>61.764705882352942</v>
      </c>
      <c r="K2912">
        <f t="shared" si="136"/>
        <v>1971</v>
      </c>
      <c r="L2912">
        <f t="shared" si="137"/>
        <v>1</v>
      </c>
    </row>
    <row r="2913" spans="1:12" x14ac:dyDescent="0.25">
      <c r="A2913" s="1">
        <v>25959</v>
      </c>
      <c r="B2913">
        <v>166.75</v>
      </c>
      <c r="C2913">
        <v>167.5</v>
      </c>
      <c r="D2913">
        <v>166.13</v>
      </c>
      <c r="E2913">
        <v>166.38</v>
      </c>
      <c r="G2913">
        <v>166.38</v>
      </c>
      <c r="H2913">
        <v>3505</v>
      </c>
      <c r="I2913">
        <v>29975</v>
      </c>
      <c r="J2913">
        <f t="shared" si="135"/>
        <v>61.169117647058826</v>
      </c>
      <c r="K2913">
        <f t="shared" si="136"/>
        <v>1971</v>
      </c>
      <c r="L2913">
        <f t="shared" si="137"/>
        <v>1</v>
      </c>
    </row>
    <row r="2914" spans="1:12" x14ac:dyDescent="0.25">
      <c r="A2914" s="1">
        <v>25960</v>
      </c>
      <c r="B2914">
        <v>165.75</v>
      </c>
      <c r="C2914">
        <v>166.5</v>
      </c>
      <c r="D2914">
        <v>164.5</v>
      </c>
      <c r="E2914">
        <v>165</v>
      </c>
      <c r="G2914">
        <v>165</v>
      </c>
      <c r="H2914">
        <v>3795</v>
      </c>
      <c r="I2914">
        <v>29965</v>
      </c>
      <c r="J2914">
        <f t="shared" si="135"/>
        <v>60.661764705882355</v>
      </c>
      <c r="K2914">
        <f t="shared" si="136"/>
        <v>1971</v>
      </c>
      <c r="L2914">
        <f t="shared" si="137"/>
        <v>1</v>
      </c>
    </row>
    <row r="2915" spans="1:12" x14ac:dyDescent="0.25">
      <c r="A2915" s="1">
        <v>25961</v>
      </c>
      <c r="B2915">
        <v>165</v>
      </c>
      <c r="C2915">
        <v>166.13</v>
      </c>
      <c r="D2915">
        <v>164.63</v>
      </c>
      <c r="E2915">
        <v>165.13</v>
      </c>
      <c r="G2915">
        <v>165.13</v>
      </c>
      <c r="H2915">
        <v>1985</v>
      </c>
      <c r="I2915">
        <v>29785</v>
      </c>
      <c r="J2915">
        <f t="shared" si="135"/>
        <v>60.709558823529413</v>
      </c>
      <c r="K2915">
        <f t="shared" si="136"/>
        <v>1971</v>
      </c>
      <c r="L2915">
        <f t="shared" si="137"/>
        <v>1</v>
      </c>
    </row>
    <row r="2916" spans="1:12" x14ac:dyDescent="0.25">
      <c r="A2916" s="1">
        <v>25962</v>
      </c>
      <c r="B2916">
        <v>166</v>
      </c>
      <c r="C2916">
        <v>167.25</v>
      </c>
      <c r="D2916">
        <v>166</v>
      </c>
      <c r="E2916">
        <v>166.5</v>
      </c>
      <c r="G2916">
        <v>166.5</v>
      </c>
      <c r="H2916">
        <v>2585</v>
      </c>
      <c r="I2916">
        <v>29630</v>
      </c>
      <c r="J2916">
        <f t="shared" si="135"/>
        <v>61.213235294117645</v>
      </c>
      <c r="K2916">
        <f t="shared" si="136"/>
        <v>1971</v>
      </c>
      <c r="L2916">
        <f t="shared" si="137"/>
        <v>1</v>
      </c>
    </row>
    <row r="2917" spans="1:12" x14ac:dyDescent="0.25">
      <c r="A2917" s="1">
        <v>25965</v>
      </c>
      <c r="B2917">
        <v>166.75</v>
      </c>
      <c r="C2917">
        <v>167.25</v>
      </c>
      <c r="D2917">
        <v>166</v>
      </c>
      <c r="E2917">
        <v>167.13</v>
      </c>
      <c r="G2917">
        <v>167.13</v>
      </c>
      <c r="H2917">
        <v>1270</v>
      </c>
      <c r="I2917">
        <v>29235</v>
      </c>
      <c r="J2917">
        <f t="shared" si="135"/>
        <v>61.444852941176471</v>
      </c>
      <c r="K2917">
        <f t="shared" si="136"/>
        <v>1971</v>
      </c>
      <c r="L2917">
        <f t="shared" si="137"/>
        <v>2</v>
      </c>
    </row>
    <row r="2918" spans="1:12" x14ac:dyDescent="0.25">
      <c r="A2918" s="1">
        <v>25966</v>
      </c>
      <c r="B2918">
        <v>168</v>
      </c>
      <c r="C2918">
        <v>169.75</v>
      </c>
      <c r="D2918">
        <v>168</v>
      </c>
      <c r="E2918">
        <v>169.75</v>
      </c>
      <c r="G2918">
        <v>169.75</v>
      </c>
      <c r="H2918">
        <v>4265</v>
      </c>
      <c r="I2918">
        <v>29625</v>
      </c>
      <c r="J2918">
        <f t="shared" si="135"/>
        <v>62.408088235294116</v>
      </c>
      <c r="K2918">
        <f t="shared" si="136"/>
        <v>1971</v>
      </c>
      <c r="L2918">
        <f t="shared" si="137"/>
        <v>2</v>
      </c>
    </row>
    <row r="2919" spans="1:12" x14ac:dyDescent="0.25">
      <c r="A2919" s="1">
        <v>25967</v>
      </c>
      <c r="B2919">
        <v>169.5</v>
      </c>
      <c r="C2919">
        <v>169.75</v>
      </c>
      <c r="D2919">
        <v>169</v>
      </c>
      <c r="E2919">
        <v>169.25</v>
      </c>
      <c r="G2919">
        <v>169.25</v>
      </c>
      <c r="H2919">
        <v>2880</v>
      </c>
      <c r="I2919">
        <v>28555</v>
      </c>
      <c r="J2919">
        <f t="shared" si="135"/>
        <v>62.224264705882355</v>
      </c>
      <c r="K2919">
        <f t="shared" si="136"/>
        <v>1971</v>
      </c>
      <c r="L2919">
        <f t="shared" si="137"/>
        <v>2</v>
      </c>
    </row>
    <row r="2920" spans="1:12" x14ac:dyDescent="0.25">
      <c r="A2920" s="1">
        <v>25968</v>
      </c>
      <c r="B2920">
        <v>169.75</v>
      </c>
      <c r="C2920">
        <v>170</v>
      </c>
      <c r="D2920">
        <v>168.5</v>
      </c>
      <c r="E2920">
        <v>169.63</v>
      </c>
      <c r="G2920">
        <v>169.63</v>
      </c>
      <c r="H2920">
        <v>3930</v>
      </c>
      <c r="I2920">
        <v>27870</v>
      </c>
      <c r="J2920">
        <f t="shared" si="135"/>
        <v>62.363970588235297</v>
      </c>
      <c r="K2920">
        <f t="shared" si="136"/>
        <v>1971</v>
      </c>
      <c r="L2920">
        <f t="shared" si="137"/>
        <v>2</v>
      </c>
    </row>
    <row r="2921" spans="1:12" x14ac:dyDescent="0.25">
      <c r="A2921" s="1">
        <v>25969</v>
      </c>
      <c r="B2921">
        <v>169.75</v>
      </c>
      <c r="C2921">
        <v>170.75</v>
      </c>
      <c r="D2921">
        <v>169.5</v>
      </c>
      <c r="E2921">
        <v>170.38</v>
      </c>
      <c r="G2921">
        <v>170.38</v>
      </c>
      <c r="H2921">
        <v>4000</v>
      </c>
      <c r="I2921">
        <v>27935</v>
      </c>
      <c r="J2921">
        <f t="shared" si="135"/>
        <v>62.639705882352942</v>
      </c>
      <c r="K2921">
        <f t="shared" si="136"/>
        <v>1971</v>
      </c>
      <c r="L2921">
        <f t="shared" si="137"/>
        <v>2</v>
      </c>
    </row>
    <row r="2922" spans="1:12" x14ac:dyDescent="0.25">
      <c r="A2922" s="1">
        <v>25972</v>
      </c>
      <c r="B2922">
        <v>170.75</v>
      </c>
      <c r="C2922">
        <v>171.75</v>
      </c>
      <c r="D2922">
        <v>170</v>
      </c>
      <c r="E2922">
        <v>171.63</v>
      </c>
      <c r="G2922">
        <v>171.63</v>
      </c>
      <c r="H2922">
        <v>4275</v>
      </c>
      <c r="I2922">
        <v>27840</v>
      </c>
      <c r="J2922">
        <f t="shared" si="135"/>
        <v>63.099264705882355</v>
      </c>
      <c r="K2922">
        <f t="shared" si="136"/>
        <v>1971</v>
      </c>
      <c r="L2922">
        <f t="shared" si="137"/>
        <v>2</v>
      </c>
    </row>
    <row r="2923" spans="1:12" x14ac:dyDescent="0.25">
      <c r="A2923" s="1">
        <v>25973</v>
      </c>
      <c r="B2923">
        <v>172</v>
      </c>
      <c r="C2923">
        <v>172.13</v>
      </c>
      <c r="D2923">
        <v>170.38</v>
      </c>
      <c r="E2923">
        <v>170.63</v>
      </c>
      <c r="G2923">
        <v>170.63</v>
      </c>
      <c r="H2923">
        <v>2540</v>
      </c>
      <c r="I2923">
        <v>27180</v>
      </c>
      <c r="J2923">
        <f t="shared" si="135"/>
        <v>62.731617647058826</v>
      </c>
      <c r="K2923">
        <f t="shared" si="136"/>
        <v>1971</v>
      </c>
      <c r="L2923">
        <f t="shared" si="137"/>
        <v>2</v>
      </c>
    </row>
    <row r="2924" spans="1:12" x14ac:dyDescent="0.25">
      <c r="A2924" s="1">
        <v>25974</v>
      </c>
      <c r="B2924">
        <v>170.25</v>
      </c>
      <c r="C2924">
        <v>170.63</v>
      </c>
      <c r="D2924">
        <v>169.13</v>
      </c>
      <c r="E2924">
        <v>169.5</v>
      </c>
      <c r="G2924">
        <v>169.5</v>
      </c>
      <c r="H2924">
        <v>2490</v>
      </c>
      <c r="I2924">
        <v>26740</v>
      </c>
      <c r="J2924">
        <f t="shared" si="135"/>
        <v>62.316176470588232</v>
      </c>
      <c r="K2924">
        <f t="shared" si="136"/>
        <v>1971</v>
      </c>
      <c r="L2924">
        <f t="shared" si="137"/>
        <v>2</v>
      </c>
    </row>
    <row r="2925" spans="1:12" x14ac:dyDescent="0.25">
      <c r="A2925" s="1">
        <v>25975</v>
      </c>
      <c r="B2925">
        <v>169.25</v>
      </c>
      <c r="C2925">
        <v>170.25</v>
      </c>
      <c r="D2925">
        <v>168.88</v>
      </c>
      <c r="E2925">
        <v>169.38</v>
      </c>
      <c r="G2925">
        <v>169.38</v>
      </c>
      <c r="H2925">
        <v>2640</v>
      </c>
      <c r="I2925">
        <v>26410</v>
      </c>
      <c r="J2925">
        <f t="shared" si="135"/>
        <v>62.272058823529413</v>
      </c>
      <c r="K2925">
        <f t="shared" si="136"/>
        <v>1971</v>
      </c>
      <c r="L2925">
        <f t="shared" si="137"/>
        <v>2</v>
      </c>
    </row>
    <row r="2926" spans="1:12" x14ac:dyDescent="0.25">
      <c r="A2926" s="1">
        <v>25976</v>
      </c>
      <c r="B2926">
        <v>169.13</v>
      </c>
      <c r="C2926">
        <v>169.25</v>
      </c>
      <c r="D2926">
        <v>168.63</v>
      </c>
      <c r="E2926">
        <v>168.75</v>
      </c>
      <c r="G2926">
        <v>168.75</v>
      </c>
      <c r="H2926">
        <v>1765</v>
      </c>
      <c r="I2926">
        <v>25930</v>
      </c>
      <c r="J2926">
        <f t="shared" si="135"/>
        <v>62.040441176470587</v>
      </c>
      <c r="K2926">
        <f t="shared" si="136"/>
        <v>1971</v>
      </c>
      <c r="L2926">
        <f t="shared" si="137"/>
        <v>2</v>
      </c>
    </row>
    <row r="2927" spans="1:12" x14ac:dyDescent="0.25">
      <c r="A2927" s="1">
        <v>25980</v>
      </c>
      <c r="B2927">
        <v>169.25</v>
      </c>
      <c r="C2927">
        <v>169.25</v>
      </c>
      <c r="D2927">
        <v>168</v>
      </c>
      <c r="E2927">
        <v>168.13</v>
      </c>
      <c r="G2927">
        <v>168.13</v>
      </c>
      <c r="H2927">
        <v>1655</v>
      </c>
      <c r="I2927">
        <v>25080</v>
      </c>
      <c r="J2927">
        <f t="shared" si="135"/>
        <v>61.8125</v>
      </c>
      <c r="K2927">
        <f t="shared" si="136"/>
        <v>1971</v>
      </c>
      <c r="L2927">
        <f t="shared" si="137"/>
        <v>2</v>
      </c>
    </row>
    <row r="2928" spans="1:12" x14ac:dyDescent="0.25">
      <c r="A2928" s="1">
        <v>25981</v>
      </c>
      <c r="B2928">
        <v>167.5</v>
      </c>
      <c r="C2928">
        <v>169.38</v>
      </c>
      <c r="D2928">
        <v>167.5</v>
      </c>
      <c r="E2928">
        <v>169.25</v>
      </c>
      <c r="G2928">
        <v>169.25</v>
      </c>
      <c r="H2928">
        <v>1635</v>
      </c>
      <c r="I2928">
        <v>24455</v>
      </c>
      <c r="J2928">
        <f t="shared" si="135"/>
        <v>62.224264705882355</v>
      </c>
      <c r="K2928">
        <f t="shared" si="136"/>
        <v>1971</v>
      </c>
      <c r="L2928">
        <f t="shared" si="137"/>
        <v>2</v>
      </c>
    </row>
    <row r="2929" spans="1:12" x14ac:dyDescent="0.25">
      <c r="A2929" s="1">
        <v>25982</v>
      </c>
      <c r="B2929">
        <v>169.63</v>
      </c>
      <c r="C2929">
        <v>170.38</v>
      </c>
      <c r="D2929">
        <v>168.88</v>
      </c>
      <c r="E2929">
        <v>169</v>
      </c>
      <c r="G2929">
        <v>169</v>
      </c>
      <c r="H2929">
        <v>4890</v>
      </c>
      <c r="I2929">
        <v>22635</v>
      </c>
      <c r="J2929">
        <f t="shared" si="135"/>
        <v>62.132352941176471</v>
      </c>
      <c r="K2929">
        <f t="shared" si="136"/>
        <v>1971</v>
      </c>
      <c r="L2929">
        <f t="shared" si="137"/>
        <v>2</v>
      </c>
    </row>
    <row r="2930" spans="1:12" x14ac:dyDescent="0.25">
      <c r="A2930" s="1">
        <v>25983</v>
      </c>
      <c r="B2930">
        <v>169</v>
      </c>
      <c r="C2930">
        <v>169.38</v>
      </c>
      <c r="D2930">
        <v>168.75</v>
      </c>
      <c r="E2930">
        <v>169</v>
      </c>
      <c r="G2930">
        <v>169</v>
      </c>
      <c r="H2930">
        <v>1300</v>
      </c>
      <c r="I2930">
        <v>22580</v>
      </c>
      <c r="J2930">
        <f t="shared" si="135"/>
        <v>62.132352941176471</v>
      </c>
      <c r="K2930">
        <f t="shared" si="136"/>
        <v>1971</v>
      </c>
      <c r="L2930">
        <f t="shared" si="137"/>
        <v>2</v>
      </c>
    </row>
    <row r="2931" spans="1:12" x14ac:dyDescent="0.25">
      <c r="A2931" s="1">
        <v>25986</v>
      </c>
      <c r="B2931">
        <v>168.5</v>
      </c>
      <c r="C2931">
        <v>168.75</v>
      </c>
      <c r="D2931">
        <v>167.38</v>
      </c>
      <c r="E2931">
        <v>167.5</v>
      </c>
      <c r="G2931">
        <v>167.5</v>
      </c>
      <c r="H2931">
        <v>1870</v>
      </c>
      <c r="I2931">
        <v>21415</v>
      </c>
      <c r="J2931">
        <f t="shared" si="135"/>
        <v>61.580882352941174</v>
      </c>
      <c r="K2931">
        <f t="shared" si="136"/>
        <v>1971</v>
      </c>
      <c r="L2931">
        <f t="shared" si="137"/>
        <v>2</v>
      </c>
    </row>
    <row r="2932" spans="1:12" x14ac:dyDescent="0.25">
      <c r="A2932" s="1">
        <v>25987</v>
      </c>
      <c r="B2932">
        <v>167.75</v>
      </c>
      <c r="C2932">
        <v>168</v>
      </c>
      <c r="D2932">
        <v>167.25</v>
      </c>
      <c r="E2932">
        <v>167.5</v>
      </c>
      <c r="G2932">
        <v>167.5</v>
      </c>
      <c r="H2932">
        <v>1530</v>
      </c>
      <c r="I2932">
        <v>20855</v>
      </c>
      <c r="J2932">
        <f t="shared" si="135"/>
        <v>61.580882352941174</v>
      </c>
      <c r="K2932">
        <f t="shared" si="136"/>
        <v>1971</v>
      </c>
      <c r="L2932">
        <f t="shared" si="137"/>
        <v>2</v>
      </c>
    </row>
    <row r="2933" spans="1:12" x14ac:dyDescent="0.25">
      <c r="A2933" s="1">
        <v>25988</v>
      </c>
      <c r="B2933">
        <v>167</v>
      </c>
      <c r="C2933">
        <v>167.13</v>
      </c>
      <c r="D2933">
        <v>164.5</v>
      </c>
      <c r="E2933">
        <v>165</v>
      </c>
      <c r="G2933">
        <v>165</v>
      </c>
      <c r="H2933">
        <v>3590</v>
      </c>
      <c r="I2933">
        <v>18515</v>
      </c>
      <c r="J2933">
        <f t="shared" si="135"/>
        <v>60.661764705882355</v>
      </c>
      <c r="K2933">
        <f t="shared" si="136"/>
        <v>1971</v>
      </c>
      <c r="L2933">
        <f t="shared" si="137"/>
        <v>2</v>
      </c>
    </row>
    <row r="2934" spans="1:12" x14ac:dyDescent="0.25">
      <c r="A2934" s="1">
        <v>25989</v>
      </c>
      <c r="B2934">
        <v>164.88</v>
      </c>
      <c r="C2934">
        <v>166.38</v>
      </c>
      <c r="D2934">
        <v>164.63</v>
      </c>
      <c r="E2934">
        <v>165.63</v>
      </c>
      <c r="G2934">
        <v>165.63</v>
      </c>
      <c r="H2934">
        <v>3295</v>
      </c>
      <c r="I2934">
        <v>16995</v>
      </c>
      <c r="J2934">
        <f t="shared" si="135"/>
        <v>60.893382352941174</v>
      </c>
      <c r="K2934">
        <f t="shared" si="136"/>
        <v>1971</v>
      </c>
      <c r="L2934">
        <f t="shared" si="137"/>
        <v>2</v>
      </c>
    </row>
    <row r="2935" spans="1:12" x14ac:dyDescent="0.25">
      <c r="A2935" s="1">
        <v>25990</v>
      </c>
      <c r="B2935">
        <v>166.13</v>
      </c>
      <c r="C2935">
        <v>167.25</v>
      </c>
      <c r="D2935">
        <v>166.13</v>
      </c>
      <c r="E2935">
        <v>167.13</v>
      </c>
      <c r="G2935">
        <v>167.13</v>
      </c>
      <c r="H2935">
        <v>3405</v>
      </c>
      <c r="I2935">
        <v>15415</v>
      </c>
      <c r="J2935">
        <f t="shared" si="135"/>
        <v>61.444852941176471</v>
      </c>
      <c r="K2935">
        <f t="shared" si="136"/>
        <v>1971</v>
      </c>
      <c r="L2935">
        <f t="shared" si="137"/>
        <v>2</v>
      </c>
    </row>
    <row r="2936" spans="1:12" x14ac:dyDescent="0.25">
      <c r="A2936" s="1">
        <v>25993</v>
      </c>
      <c r="B2936">
        <v>167.13</v>
      </c>
      <c r="C2936">
        <v>167.5</v>
      </c>
      <c r="D2936">
        <v>166.75</v>
      </c>
      <c r="E2936">
        <v>167.25</v>
      </c>
      <c r="G2936">
        <v>167.25</v>
      </c>
      <c r="H2936">
        <v>910</v>
      </c>
      <c r="I2936">
        <v>14895</v>
      </c>
      <c r="J2936">
        <f t="shared" si="135"/>
        <v>61.488970588235297</v>
      </c>
      <c r="K2936">
        <f t="shared" si="136"/>
        <v>1971</v>
      </c>
      <c r="L2936">
        <f t="shared" si="137"/>
        <v>3</v>
      </c>
    </row>
    <row r="2937" spans="1:12" x14ac:dyDescent="0.25">
      <c r="A2937" s="1">
        <v>25994</v>
      </c>
      <c r="B2937">
        <v>167.25</v>
      </c>
      <c r="C2937">
        <v>169</v>
      </c>
      <c r="D2937">
        <v>167.25</v>
      </c>
      <c r="E2937">
        <v>168.38</v>
      </c>
      <c r="G2937">
        <v>168.38</v>
      </c>
      <c r="H2937">
        <v>1715</v>
      </c>
      <c r="I2937">
        <v>14055</v>
      </c>
      <c r="J2937">
        <f t="shared" si="135"/>
        <v>61.904411764705884</v>
      </c>
      <c r="K2937">
        <f t="shared" si="136"/>
        <v>1971</v>
      </c>
      <c r="L2937">
        <f t="shared" si="137"/>
        <v>3</v>
      </c>
    </row>
    <row r="2938" spans="1:12" x14ac:dyDescent="0.25">
      <c r="A2938" s="1">
        <v>25995</v>
      </c>
      <c r="B2938">
        <v>168.38</v>
      </c>
      <c r="C2938">
        <v>168.75</v>
      </c>
      <c r="D2938">
        <v>167.63</v>
      </c>
      <c r="E2938">
        <v>168</v>
      </c>
      <c r="G2938">
        <v>168</v>
      </c>
      <c r="H2938">
        <v>1315</v>
      </c>
      <c r="I2938">
        <v>13480</v>
      </c>
      <c r="J2938">
        <f t="shared" si="135"/>
        <v>61.764705882352942</v>
      </c>
      <c r="K2938">
        <f t="shared" si="136"/>
        <v>1971</v>
      </c>
      <c r="L2938">
        <f t="shared" si="137"/>
        <v>3</v>
      </c>
    </row>
    <row r="2939" spans="1:12" x14ac:dyDescent="0.25">
      <c r="A2939" s="1">
        <v>25996</v>
      </c>
      <c r="B2939">
        <v>167.75</v>
      </c>
      <c r="C2939">
        <v>167.88</v>
      </c>
      <c r="D2939">
        <v>167</v>
      </c>
      <c r="E2939">
        <v>167.5</v>
      </c>
      <c r="G2939">
        <v>167.5</v>
      </c>
      <c r="H2939">
        <v>865</v>
      </c>
      <c r="I2939">
        <v>12805</v>
      </c>
      <c r="J2939">
        <f t="shared" si="135"/>
        <v>61.580882352941174</v>
      </c>
      <c r="K2939">
        <f t="shared" si="136"/>
        <v>1971</v>
      </c>
      <c r="L2939">
        <f t="shared" si="137"/>
        <v>3</v>
      </c>
    </row>
    <row r="2940" spans="1:12" x14ac:dyDescent="0.25">
      <c r="A2940" s="1">
        <v>25997</v>
      </c>
      <c r="B2940">
        <v>167.13</v>
      </c>
      <c r="C2940">
        <v>168.75</v>
      </c>
      <c r="D2940">
        <v>167.13</v>
      </c>
      <c r="E2940">
        <v>168.63</v>
      </c>
      <c r="G2940">
        <v>168.63</v>
      </c>
      <c r="H2940">
        <v>1435</v>
      </c>
      <c r="I2940">
        <v>11665</v>
      </c>
      <c r="J2940">
        <f t="shared" si="135"/>
        <v>61.996323529411768</v>
      </c>
      <c r="K2940">
        <f t="shared" si="136"/>
        <v>1971</v>
      </c>
      <c r="L2940">
        <f t="shared" si="137"/>
        <v>3</v>
      </c>
    </row>
    <row r="2941" spans="1:12" x14ac:dyDescent="0.25">
      <c r="A2941" s="1">
        <v>26000</v>
      </c>
      <c r="B2941">
        <v>168</v>
      </c>
      <c r="C2941">
        <v>168.13</v>
      </c>
      <c r="D2941">
        <v>167.5</v>
      </c>
      <c r="E2941">
        <v>168</v>
      </c>
      <c r="G2941">
        <v>168</v>
      </c>
      <c r="H2941">
        <v>930</v>
      </c>
      <c r="I2941">
        <v>11100</v>
      </c>
      <c r="J2941">
        <f t="shared" si="135"/>
        <v>61.764705882352942</v>
      </c>
      <c r="K2941">
        <f t="shared" si="136"/>
        <v>1971</v>
      </c>
      <c r="L2941">
        <f t="shared" si="137"/>
        <v>3</v>
      </c>
    </row>
    <row r="2942" spans="1:12" x14ac:dyDescent="0.25">
      <c r="A2942" s="1">
        <v>26001</v>
      </c>
      <c r="B2942">
        <v>167.63</v>
      </c>
      <c r="C2942">
        <v>168</v>
      </c>
      <c r="D2942">
        <v>167.5</v>
      </c>
      <c r="E2942">
        <v>167.5</v>
      </c>
      <c r="G2942">
        <v>167.5</v>
      </c>
      <c r="H2942">
        <v>920</v>
      </c>
      <c r="I2942">
        <v>10890</v>
      </c>
      <c r="J2942">
        <f t="shared" si="135"/>
        <v>61.580882352941174</v>
      </c>
      <c r="K2942">
        <f t="shared" si="136"/>
        <v>1971</v>
      </c>
      <c r="L2942">
        <f t="shared" si="137"/>
        <v>3</v>
      </c>
    </row>
    <row r="2943" spans="1:12" x14ac:dyDescent="0.25">
      <c r="A2943" s="1">
        <v>26002</v>
      </c>
      <c r="B2943">
        <v>167.13</v>
      </c>
      <c r="C2943">
        <v>167.38</v>
      </c>
      <c r="D2943">
        <v>166.88</v>
      </c>
      <c r="E2943">
        <v>167</v>
      </c>
      <c r="G2943">
        <v>167</v>
      </c>
      <c r="H2943">
        <v>1220</v>
      </c>
      <c r="I2943">
        <v>9935</v>
      </c>
      <c r="J2943">
        <f t="shared" si="135"/>
        <v>61.397058823529413</v>
      </c>
      <c r="K2943">
        <f t="shared" si="136"/>
        <v>1971</v>
      </c>
      <c r="L2943">
        <f t="shared" si="137"/>
        <v>3</v>
      </c>
    </row>
    <row r="2944" spans="1:12" x14ac:dyDescent="0.25">
      <c r="A2944" s="1">
        <v>26003</v>
      </c>
      <c r="B2944">
        <v>167</v>
      </c>
      <c r="C2944">
        <v>167.25</v>
      </c>
      <c r="D2944">
        <v>166.63</v>
      </c>
      <c r="E2944">
        <v>166.88</v>
      </c>
      <c r="G2944">
        <v>166.88</v>
      </c>
      <c r="H2944">
        <v>845</v>
      </c>
      <c r="I2944">
        <v>9630</v>
      </c>
      <c r="J2944">
        <f t="shared" si="135"/>
        <v>61.352941176470587</v>
      </c>
      <c r="K2944">
        <f t="shared" si="136"/>
        <v>1971</v>
      </c>
      <c r="L2944">
        <f t="shared" si="137"/>
        <v>3</v>
      </c>
    </row>
    <row r="2945" spans="1:12" x14ac:dyDescent="0.25">
      <c r="A2945" s="1">
        <v>26004</v>
      </c>
      <c r="B2945">
        <v>166.5</v>
      </c>
      <c r="C2945">
        <v>168</v>
      </c>
      <c r="D2945">
        <v>166.5</v>
      </c>
      <c r="E2945">
        <v>167.38</v>
      </c>
      <c r="G2945">
        <v>167.38</v>
      </c>
      <c r="H2945">
        <v>1010</v>
      </c>
      <c r="I2945">
        <v>9590</v>
      </c>
      <c r="J2945">
        <f t="shared" si="135"/>
        <v>61.536764705882355</v>
      </c>
      <c r="K2945">
        <f t="shared" si="136"/>
        <v>1971</v>
      </c>
      <c r="L2945">
        <f t="shared" si="137"/>
        <v>3</v>
      </c>
    </row>
    <row r="2946" spans="1:12" x14ac:dyDescent="0.25">
      <c r="A2946" s="1">
        <v>26007</v>
      </c>
      <c r="B2946">
        <v>166.63</v>
      </c>
      <c r="C2946">
        <v>167</v>
      </c>
      <c r="D2946">
        <v>165.13</v>
      </c>
      <c r="E2946">
        <v>165.25</v>
      </c>
      <c r="G2946">
        <v>165.25</v>
      </c>
      <c r="H2946">
        <v>3430</v>
      </c>
      <c r="I2946">
        <v>7450</v>
      </c>
      <c r="J2946">
        <f t="shared" ref="J2946:J3009" si="138">G2946/100*5000/136</f>
        <v>60.753676470588232</v>
      </c>
      <c r="K2946">
        <f t="shared" ref="K2946:K3009" si="139">YEAR(A2946)</f>
        <v>1971</v>
      </c>
      <c r="L2946">
        <f t="shared" ref="L2946:L3009" si="140">MONTH(A2946)</f>
        <v>3</v>
      </c>
    </row>
    <row r="2947" spans="1:12" x14ac:dyDescent="0.25">
      <c r="A2947" s="1">
        <v>26008</v>
      </c>
      <c r="B2947">
        <v>165</v>
      </c>
      <c r="C2947">
        <v>165</v>
      </c>
      <c r="D2947">
        <v>163.13</v>
      </c>
      <c r="E2947">
        <v>163.5</v>
      </c>
      <c r="G2947">
        <v>163.5</v>
      </c>
      <c r="H2947">
        <v>3045</v>
      </c>
      <c r="I2947">
        <v>5890</v>
      </c>
      <c r="J2947">
        <f t="shared" si="138"/>
        <v>60.110294117647058</v>
      </c>
      <c r="K2947">
        <f t="shared" si="139"/>
        <v>1971</v>
      </c>
      <c r="L2947">
        <f t="shared" si="140"/>
        <v>3</v>
      </c>
    </row>
    <row r="2948" spans="1:12" x14ac:dyDescent="0.25">
      <c r="A2948" s="1">
        <v>26009</v>
      </c>
      <c r="B2948">
        <v>163</v>
      </c>
      <c r="C2948">
        <v>163</v>
      </c>
      <c r="D2948">
        <v>161</v>
      </c>
      <c r="E2948">
        <v>161</v>
      </c>
      <c r="G2948">
        <v>161</v>
      </c>
      <c r="H2948">
        <v>1475</v>
      </c>
      <c r="I2948">
        <v>4775</v>
      </c>
      <c r="J2948">
        <f t="shared" si="138"/>
        <v>59.191176470588239</v>
      </c>
      <c r="K2948">
        <f t="shared" si="139"/>
        <v>1971</v>
      </c>
      <c r="L2948">
        <f t="shared" si="140"/>
        <v>3</v>
      </c>
    </row>
    <row r="2949" spans="1:12" x14ac:dyDescent="0.25">
      <c r="A2949" s="1">
        <v>26010</v>
      </c>
      <c r="B2949">
        <v>161</v>
      </c>
      <c r="C2949">
        <v>161.88</v>
      </c>
      <c r="D2949">
        <v>160.5</v>
      </c>
      <c r="E2949">
        <v>161.5</v>
      </c>
      <c r="G2949">
        <v>161.5</v>
      </c>
      <c r="H2949">
        <v>985</v>
      </c>
      <c r="I2949">
        <v>4290</v>
      </c>
      <c r="J2949">
        <f t="shared" si="138"/>
        <v>59.375</v>
      </c>
      <c r="K2949">
        <f t="shared" si="139"/>
        <v>1971</v>
      </c>
      <c r="L2949">
        <f t="shared" si="140"/>
        <v>3</v>
      </c>
    </row>
    <row r="2950" spans="1:12" x14ac:dyDescent="0.25">
      <c r="A2950" s="1">
        <v>26011</v>
      </c>
      <c r="B2950">
        <v>162.63</v>
      </c>
      <c r="C2950">
        <v>162.75</v>
      </c>
      <c r="D2950">
        <v>160.38</v>
      </c>
      <c r="E2950">
        <v>161.5</v>
      </c>
      <c r="G2950">
        <v>161.5</v>
      </c>
      <c r="H2950">
        <v>1665</v>
      </c>
      <c r="I2950">
        <v>3155</v>
      </c>
      <c r="J2950">
        <f t="shared" si="138"/>
        <v>59.375</v>
      </c>
      <c r="K2950">
        <f t="shared" si="139"/>
        <v>1971</v>
      </c>
      <c r="L2950">
        <f t="shared" si="140"/>
        <v>3</v>
      </c>
    </row>
    <row r="2951" spans="1:12" x14ac:dyDescent="0.25">
      <c r="A2951" s="1">
        <v>26014</v>
      </c>
      <c r="B2951">
        <v>161</v>
      </c>
      <c r="C2951">
        <v>166</v>
      </c>
      <c r="D2951">
        <v>159.25</v>
      </c>
      <c r="E2951">
        <v>162</v>
      </c>
      <c r="G2951">
        <v>162</v>
      </c>
      <c r="H2951">
        <v>3275</v>
      </c>
      <c r="I2951">
        <v>560</v>
      </c>
      <c r="J2951">
        <f t="shared" si="138"/>
        <v>59.558823529411768</v>
      </c>
      <c r="K2951">
        <f t="shared" si="139"/>
        <v>1971</v>
      </c>
      <c r="L2951">
        <f t="shared" si="140"/>
        <v>3</v>
      </c>
    </row>
    <row r="2952" spans="1:12" x14ac:dyDescent="0.25">
      <c r="A2952" s="1">
        <v>26015</v>
      </c>
      <c r="B2952">
        <v>159.75</v>
      </c>
      <c r="C2952">
        <v>161.13</v>
      </c>
      <c r="D2952">
        <v>159.38</v>
      </c>
      <c r="E2952">
        <v>160.13</v>
      </c>
      <c r="G2952">
        <v>160.13</v>
      </c>
      <c r="H2952">
        <v>2855</v>
      </c>
      <c r="I2952">
        <v>27165</v>
      </c>
      <c r="J2952">
        <f t="shared" si="138"/>
        <v>58.871323529411768</v>
      </c>
      <c r="K2952">
        <f t="shared" si="139"/>
        <v>1971</v>
      </c>
      <c r="L2952">
        <f t="shared" si="140"/>
        <v>3</v>
      </c>
    </row>
    <row r="2953" spans="1:12" x14ac:dyDescent="0.25">
      <c r="A2953" s="1">
        <v>26016</v>
      </c>
      <c r="B2953">
        <v>160.25</v>
      </c>
      <c r="C2953">
        <v>160.75</v>
      </c>
      <c r="D2953">
        <v>159.25</v>
      </c>
      <c r="E2953">
        <v>159.25</v>
      </c>
      <c r="G2953">
        <v>159.25</v>
      </c>
      <c r="H2953">
        <v>2465</v>
      </c>
      <c r="I2953">
        <v>27120</v>
      </c>
      <c r="J2953">
        <f t="shared" si="138"/>
        <v>58.547794117647058</v>
      </c>
      <c r="K2953">
        <f t="shared" si="139"/>
        <v>1971</v>
      </c>
      <c r="L2953">
        <f t="shared" si="140"/>
        <v>3</v>
      </c>
    </row>
    <row r="2954" spans="1:12" x14ac:dyDescent="0.25">
      <c r="A2954" s="1">
        <v>26017</v>
      </c>
      <c r="B2954">
        <v>159.25</v>
      </c>
      <c r="C2954">
        <v>159.63</v>
      </c>
      <c r="D2954">
        <v>158.63</v>
      </c>
      <c r="E2954">
        <v>159.13</v>
      </c>
      <c r="G2954">
        <v>159.13</v>
      </c>
      <c r="H2954">
        <v>1810</v>
      </c>
      <c r="I2954">
        <v>26915</v>
      </c>
      <c r="J2954">
        <f t="shared" si="138"/>
        <v>58.503676470588232</v>
      </c>
      <c r="K2954">
        <f t="shared" si="139"/>
        <v>1971</v>
      </c>
      <c r="L2954">
        <f t="shared" si="140"/>
        <v>3</v>
      </c>
    </row>
    <row r="2955" spans="1:12" x14ac:dyDescent="0.25">
      <c r="A2955" s="1">
        <v>26018</v>
      </c>
      <c r="B2955">
        <v>158.75</v>
      </c>
      <c r="C2955">
        <v>159.25</v>
      </c>
      <c r="D2955">
        <v>158.13</v>
      </c>
      <c r="E2955">
        <v>158.13</v>
      </c>
      <c r="G2955">
        <v>158.13</v>
      </c>
      <c r="H2955">
        <v>2135</v>
      </c>
      <c r="I2955">
        <v>26415</v>
      </c>
      <c r="J2955">
        <f t="shared" si="138"/>
        <v>58.136029411764703</v>
      </c>
      <c r="K2955">
        <f t="shared" si="139"/>
        <v>1971</v>
      </c>
      <c r="L2955">
        <f t="shared" si="140"/>
        <v>3</v>
      </c>
    </row>
    <row r="2956" spans="1:12" x14ac:dyDescent="0.25">
      <c r="A2956" s="1">
        <v>26021</v>
      </c>
      <c r="B2956">
        <v>158.13</v>
      </c>
      <c r="C2956">
        <v>158.75</v>
      </c>
      <c r="D2956">
        <v>157.88</v>
      </c>
      <c r="E2956">
        <v>158.25</v>
      </c>
      <c r="G2956">
        <v>158.25</v>
      </c>
      <c r="H2956">
        <v>1530</v>
      </c>
      <c r="I2956">
        <v>25985</v>
      </c>
      <c r="J2956">
        <f t="shared" si="138"/>
        <v>58.180147058823529</v>
      </c>
      <c r="K2956">
        <f t="shared" si="139"/>
        <v>1971</v>
      </c>
      <c r="L2956">
        <f t="shared" si="140"/>
        <v>3</v>
      </c>
    </row>
    <row r="2957" spans="1:12" x14ac:dyDescent="0.25">
      <c r="A2957" s="1">
        <v>26022</v>
      </c>
      <c r="B2957">
        <v>158.38</v>
      </c>
      <c r="C2957">
        <v>159.13</v>
      </c>
      <c r="D2957">
        <v>157.25</v>
      </c>
      <c r="E2957">
        <v>157.63</v>
      </c>
      <c r="G2957">
        <v>157.63</v>
      </c>
      <c r="H2957">
        <v>1970</v>
      </c>
      <c r="I2957">
        <v>25860</v>
      </c>
      <c r="J2957">
        <f t="shared" si="138"/>
        <v>57.952205882352942</v>
      </c>
      <c r="K2957">
        <f t="shared" si="139"/>
        <v>1971</v>
      </c>
      <c r="L2957">
        <f t="shared" si="140"/>
        <v>3</v>
      </c>
    </row>
    <row r="2958" spans="1:12" x14ac:dyDescent="0.25">
      <c r="A2958" s="1">
        <v>26023</v>
      </c>
      <c r="B2958">
        <v>158</v>
      </c>
      <c r="C2958">
        <v>158.63</v>
      </c>
      <c r="D2958">
        <v>157.63</v>
      </c>
      <c r="E2958">
        <v>158.13</v>
      </c>
      <c r="G2958">
        <v>158.13</v>
      </c>
      <c r="H2958">
        <v>2440</v>
      </c>
      <c r="I2958">
        <v>25795</v>
      </c>
      <c r="J2958">
        <f t="shared" si="138"/>
        <v>58.136029411764703</v>
      </c>
      <c r="K2958">
        <f t="shared" si="139"/>
        <v>1971</v>
      </c>
      <c r="L2958">
        <f t="shared" si="140"/>
        <v>3</v>
      </c>
    </row>
    <row r="2959" spans="1:12" x14ac:dyDescent="0.25">
      <c r="A2959" s="1">
        <v>26024</v>
      </c>
      <c r="B2959">
        <v>158.5</v>
      </c>
      <c r="C2959">
        <v>160.5</v>
      </c>
      <c r="D2959">
        <v>158.25</v>
      </c>
      <c r="E2959">
        <v>160.5</v>
      </c>
      <c r="G2959">
        <v>160.5</v>
      </c>
      <c r="H2959">
        <v>3720</v>
      </c>
      <c r="I2959">
        <v>25085</v>
      </c>
      <c r="J2959">
        <f t="shared" si="138"/>
        <v>59.007352941176471</v>
      </c>
      <c r="K2959">
        <f t="shared" si="139"/>
        <v>1971</v>
      </c>
      <c r="L2959">
        <f t="shared" si="140"/>
        <v>4</v>
      </c>
    </row>
    <row r="2960" spans="1:12" x14ac:dyDescent="0.25">
      <c r="A2960" s="1">
        <v>26025</v>
      </c>
      <c r="B2960">
        <v>160.25</v>
      </c>
      <c r="C2960">
        <v>161.63</v>
      </c>
      <c r="D2960">
        <v>159.63</v>
      </c>
      <c r="E2960">
        <v>161.38</v>
      </c>
      <c r="G2960">
        <v>161.38</v>
      </c>
      <c r="H2960">
        <v>5105</v>
      </c>
      <c r="I2960">
        <v>23065</v>
      </c>
      <c r="J2960">
        <f t="shared" si="138"/>
        <v>59.330882352941167</v>
      </c>
      <c r="K2960">
        <f t="shared" si="139"/>
        <v>1971</v>
      </c>
      <c r="L2960">
        <f t="shared" si="140"/>
        <v>4</v>
      </c>
    </row>
    <row r="2961" spans="1:12" x14ac:dyDescent="0.25">
      <c r="A2961" s="1">
        <v>26028</v>
      </c>
      <c r="B2961">
        <v>161.88</v>
      </c>
      <c r="C2961">
        <v>161.88</v>
      </c>
      <c r="D2961">
        <v>159.75</v>
      </c>
      <c r="E2961">
        <v>159.88</v>
      </c>
      <c r="G2961">
        <v>159.88</v>
      </c>
      <c r="H2961">
        <v>2375</v>
      </c>
      <c r="I2961">
        <v>23085</v>
      </c>
      <c r="J2961">
        <f t="shared" si="138"/>
        <v>58.779411764705884</v>
      </c>
      <c r="K2961">
        <f t="shared" si="139"/>
        <v>1971</v>
      </c>
      <c r="L2961">
        <f t="shared" si="140"/>
        <v>4</v>
      </c>
    </row>
    <row r="2962" spans="1:12" x14ac:dyDescent="0.25">
      <c r="A2962" s="1">
        <v>26029</v>
      </c>
      <c r="B2962">
        <v>160.25</v>
      </c>
      <c r="C2962">
        <v>161.38</v>
      </c>
      <c r="D2962">
        <v>159.75</v>
      </c>
      <c r="E2962">
        <v>161.38</v>
      </c>
      <c r="G2962">
        <v>161.38</v>
      </c>
      <c r="H2962">
        <v>1960</v>
      </c>
      <c r="I2962">
        <v>22830</v>
      </c>
      <c r="J2962">
        <f t="shared" si="138"/>
        <v>59.330882352941167</v>
      </c>
      <c r="K2962">
        <f t="shared" si="139"/>
        <v>1971</v>
      </c>
      <c r="L2962">
        <f t="shared" si="140"/>
        <v>4</v>
      </c>
    </row>
    <row r="2963" spans="1:12" x14ac:dyDescent="0.25">
      <c r="A2963" s="1">
        <v>26030</v>
      </c>
      <c r="B2963">
        <v>161.88</v>
      </c>
      <c r="C2963">
        <v>162.13</v>
      </c>
      <c r="D2963">
        <v>160.13</v>
      </c>
      <c r="E2963">
        <v>160.13</v>
      </c>
      <c r="G2963">
        <v>160.13</v>
      </c>
      <c r="H2963">
        <v>1805</v>
      </c>
      <c r="I2963">
        <v>22330</v>
      </c>
      <c r="J2963">
        <f t="shared" si="138"/>
        <v>58.871323529411768</v>
      </c>
      <c r="K2963">
        <f t="shared" si="139"/>
        <v>1971</v>
      </c>
      <c r="L2963">
        <f t="shared" si="140"/>
        <v>4</v>
      </c>
    </row>
    <row r="2964" spans="1:12" x14ac:dyDescent="0.25">
      <c r="A2964" s="1">
        <v>26031</v>
      </c>
      <c r="B2964">
        <v>160.88</v>
      </c>
      <c r="C2964">
        <v>162.88</v>
      </c>
      <c r="D2964">
        <v>160.75</v>
      </c>
      <c r="E2964">
        <v>162.25</v>
      </c>
      <c r="G2964">
        <v>162.25</v>
      </c>
      <c r="H2964">
        <v>4395</v>
      </c>
      <c r="I2964">
        <v>21705</v>
      </c>
      <c r="J2964">
        <f t="shared" si="138"/>
        <v>59.650735294117645</v>
      </c>
      <c r="K2964">
        <f t="shared" si="139"/>
        <v>1971</v>
      </c>
      <c r="L2964">
        <f t="shared" si="140"/>
        <v>4</v>
      </c>
    </row>
    <row r="2965" spans="1:12" x14ac:dyDescent="0.25">
      <c r="A2965" s="1">
        <v>26035</v>
      </c>
      <c r="B2965">
        <v>163.75</v>
      </c>
      <c r="C2965">
        <v>166.13</v>
      </c>
      <c r="D2965">
        <v>163.75</v>
      </c>
      <c r="E2965">
        <v>166</v>
      </c>
      <c r="G2965">
        <v>166</v>
      </c>
      <c r="H2965">
        <v>5230</v>
      </c>
      <c r="I2965">
        <v>20150</v>
      </c>
      <c r="J2965">
        <f t="shared" si="138"/>
        <v>61.029411764705884</v>
      </c>
      <c r="K2965">
        <f t="shared" si="139"/>
        <v>1971</v>
      </c>
      <c r="L2965">
        <f t="shared" si="140"/>
        <v>4</v>
      </c>
    </row>
    <row r="2966" spans="1:12" x14ac:dyDescent="0.25">
      <c r="A2966" s="1">
        <v>26036</v>
      </c>
      <c r="B2966">
        <v>166</v>
      </c>
      <c r="C2966">
        <v>166.38</v>
      </c>
      <c r="D2966">
        <v>165</v>
      </c>
      <c r="E2966">
        <v>165.5</v>
      </c>
      <c r="G2966">
        <v>165.5</v>
      </c>
      <c r="H2966">
        <v>2790</v>
      </c>
      <c r="I2966">
        <v>19125</v>
      </c>
      <c r="J2966">
        <f t="shared" si="138"/>
        <v>60.845588235294116</v>
      </c>
      <c r="K2966">
        <f t="shared" si="139"/>
        <v>1971</v>
      </c>
      <c r="L2966">
        <f t="shared" si="140"/>
        <v>4</v>
      </c>
    </row>
    <row r="2967" spans="1:12" x14ac:dyDescent="0.25">
      <c r="A2967" s="1">
        <v>26037</v>
      </c>
      <c r="B2967">
        <v>165.5</v>
      </c>
      <c r="C2967">
        <v>166.5</v>
      </c>
      <c r="D2967">
        <v>163.75</v>
      </c>
      <c r="E2967">
        <v>165</v>
      </c>
      <c r="G2967">
        <v>165</v>
      </c>
      <c r="H2967">
        <v>2695</v>
      </c>
      <c r="I2967">
        <v>18590</v>
      </c>
      <c r="J2967">
        <f t="shared" si="138"/>
        <v>60.661764705882355</v>
      </c>
      <c r="K2967">
        <f t="shared" si="139"/>
        <v>1971</v>
      </c>
      <c r="L2967">
        <f t="shared" si="140"/>
        <v>4</v>
      </c>
    </row>
    <row r="2968" spans="1:12" x14ac:dyDescent="0.25">
      <c r="A2968" s="1">
        <v>26038</v>
      </c>
      <c r="B2968">
        <v>163.5</v>
      </c>
      <c r="C2968">
        <v>165</v>
      </c>
      <c r="D2968">
        <v>163</v>
      </c>
      <c r="E2968">
        <v>164.5</v>
      </c>
      <c r="G2968">
        <v>164.5</v>
      </c>
      <c r="H2968">
        <v>2095</v>
      </c>
      <c r="I2968">
        <v>18445</v>
      </c>
      <c r="J2968">
        <f t="shared" si="138"/>
        <v>60.477941176470587</v>
      </c>
      <c r="K2968">
        <f t="shared" si="139"/>
        <v>1971</v>
      </c>
      <c r="L2968">
        <f t="shared" si="140"/>
        <v>4</v>
      </c>
    </row>
    <row r="2969" spans="1:12" x14ac:dyDescent="0.25">
      <c r="A2969" s="1">
        <v>26039</v>
      </c>
      <c r="B2969">
        <v>163</v>
      </c>
      <c r="C2969">
        <v>163</v>
      </c>
      <c r="D2969">
        <v>161</v>
      </c>
      <c r="E2969">
        <v>161.13</v>
      </c>
      <c r="G2969">
        <v>161.13</v>
      </c>
      <c r="H2969">
        <v>2295</v>
      </c>
      <c r="I2969">
        <v>17740</v>
      </c>
      <c r="J2969">
        <f t="shared" si="138"/>
        <v>59.238970588235297</v>
      </c>
      <c r="K2969">
        <f t="shared" si="139"/>
        <v>1971</v>
      </c>
      <c r="L2969">
        <f t="shared" si="140"/>
        <v>4</v>
      </c>
    </row>
    <row r="2970" spans="1:12" x14ac:dyDescent="0.25">
      <c r="A2970" s="1">
        <v>26042</v>
      </c>
      <c r="B2970">
        <v>160.38</v>
      </c>
      <c r="C2970">
        <v>161.5</v>
      </c>
      <c r="D2970">
        <v>160.25</v>
      </c>
      <c r="E2970">
        <v>160.38</v>
      </c>
      <c r="G2970">
        <v>160.38</v>
      </c>
      <c r="H2970">
        <v>1580</v>
      </c>
      <c r="I2970">
        <v>17495</v>
      </c>
      <c r="J2970">
        <f t="shared" si="138"/>
        <v>58.963235294117638</v>
      </c>
      <c r="K2970">
        <f t="shared" si="139"/>
        <v>1971</v>
      </c>
      <c r="L2970">
        <f t="shared" si="140"/>
        <v>4</v>
      </c>
    </row>
    <row r="2971" spans="1:12" x14ac:dyDescent="0.25">
      <c r="A2971" s="1">
        <v>26043</v>
      </c>
      <c r="B2971">
        <v>160.13</v>
      </c>
      <c r="C2971">
        <v>161.13</v>
      </c>
      <c r="D2971">
        <v>160</v>
      </c>
      <c r="E2971">
        <v>160.63</v>
      </c>
      <c r="G2971">
        <v>160.63</v>
      </c>
      <c r="H2971">
        <v>1330</v>
      </c>
      <c r="I2971">
        <v>17495</v>
      </c>
      <c r="J2971">
        <f t="shared" si="138"/>
        <v>59.055147058823529</v>
      </c>
      <c r="K2971">
        <f t="shared" si="139"/>
        <v>1971</v>
      </c>
      <c r="L2971">
        <f t="shared" si="140"/>
        <v>4</v>
      </c>
    </row>
    <row r="2972" spans="1:12" x14ac:dyDescent="0.25">
      <c r="A2972" s="1">
        <v>26044</v>
      </c>
      <c r="B2972">
        <v>161</v>
      </c>
      <c r="C2972">
        <v>161.63</v>
      </c>
      <c r="D2972">
        <v>160.88</v>
      </c>
      <c r="E2972">
        <v>161</v>
      </c>
      <c r="G2972">
        <v>161</v>
      </c>
      <c r="H2972">
        <v>1275</v>
      </c>
      <c r="I2972">
        <v>17330</v>
      </c>
      <c r="J2972">
        <f t="shared" si="138"/>
        <v>59.191176470588239</v>
      </c>
      <c r="K2972">
        <f t="shared" si="139"/>
        <v>1971</v>
      </c>
      <c r="L2972">
        <f t="shared" si="140"/>
        <v>4</v>
      </c>
    </row>
    <row r="2973" spans="1:12" x14ac:dyDescent="0.25">
      <c r="A2973" s="1">
        <v>26045</v>
      </c>
      <c r="B2973">
        <v>162.5</v>
      </c>
      <c r="C2973">
        <v>162.75</v>
      </c>
      <c r="D2973">
        <v>161.38</v>
      </c>
      <c r="E2973">
        <v>162</v>
      </c>
      <c r="G2973">
        <v>162</v>
      </c>
      <c r="H2973">
        <v>1630</v>
      </c>
      <c r="I2973">
        <v>17080</v>
      </c>
      <c r="J2973">
        <f t="shared" si="138"/>
        <v>59.558823529411768</v>
      </c>
      <c r="K2973">
        <f t="shared" si="139"/>
        <v>1971</v>
      </c>
      <c r="L2973">
        <f t="shared" si="140"/>
        <v>4</v>
      </c>
    </row>
    <row r="2974" spans="1:12" x14ac:dyDescent="0.25">
      <c r="A2974" s="1">
        <v>26046</v>
      </c>
      <c r="B2974">
        <v>161.5</v>
      </c>
      <c r="C2974">
        <v>161.63</v>
      </c>
      <c r="D2974">
        <v>159.38</v>
      </c>
      <c r="E2974">
        <v>159.5</v>
      </c>
      <c r="G2974">
        <v>159.5</v>
      </c>
      <c r="H2974">
        <v>2145</v>
      </c>
      <c r="I2974">
        <v>16140</v>
      </c>
      <c r="J2974">
        <f t="shared" si="138"/>
        <v>58.639705882352942</v>
      </c>
      <c r="K2974">
        <f t="shared" si="139"/>
        <v>1971</v>
      </c>
      <c r="L2974">
        <f t="shared" si="140"/>
        <v>4</v>
      </c>
    </row>
    <row r="2975" spans="1:12" x14ac:dyDescent="0.25">
      <c r="A2975" s="1">
        <v>26049</v>
      </c>
      <c r="B2975">
        <v>158.63</v>
      </c>
      <c r="C2975">
        <v>159.5</v>
      </c>
      <c r="D2975">
        <v>157.75</v>
      </c>
      <c r="E2975">
        <v>157.88</v>
      </c>
      <c r="G2975">
        <v>157.88</v>
      </c>
      <c r="H2975">
        <v>1925</v>
      </c>
      <c r="I2975">
        <v>15465</v>
      </c>
      <c r="J2975">
        <f t="shared" si="138"/>
        <v>58.044117647058826</v>
      </c>
      <c r="K2975">
        <f t="shared" si="139"/>
        <v>1971</v>
      </c>
      <c r="L2975">
        <f t="shared" si="140"/>
        <v>4</v>
      </c>
    </row>
    <row r="2976" spans="1:12" x14ac:dyDescent="0.25">
      <c r="A2976" s="1">
        <v>26050</v>
      </c>
      <c r="B2976">
        <v>157.25</v>
      </c>
      <c r="C2976">
        <v>158</v>
      </c>
      <c r="D2976">
        <v>157.13</v>
      </c>
      <c r="E2976">
        <v>158</v>
      </c>
      <c r="G2976">
        <v>158</v>
      </c>
      <c r="H2976">
        <v>2010</v>
      </c>
      <c r="I2976">
        <v>14600</v>
      </c>
      <c r="J2976">
        <f t="shared" si="138"/>
        <v>58.088235294117645</v>
      </c>
      <c r="K2976">
        <f t="shared" si="139"/>
        <v>1971</v>
      </c>
      <c r="L2976">
        <f t="shared" si="140"/>
        <v>4</v>
      </c>
    </row>
    <row r="2977" spans="1:12" x14ac:dyDescent="0.25">
      <c r="A2977" s="1">
        <v>26051</v>
      </c>
      <c r="B2977">
        <v>157.63</v>
      </c>
      <c r="C2977">
        <v>158.63</v>
      </c>
      <c r="D2977">
        <v>157.63</v>
      </c>
      <c r="E2977">
        <v>158.5</v>
      </c>
      <c r="G2977">
        <v>158.5</v>
      </c>
      <c r="H2977">
        <v>1905</v>
      </c>
      <c r="I2977">
        <v>14370</v>
      </c>
      <c r="J2977">
        <f t="shared" si="138"/>
        <v>58.272058823529413</v>
      </c>
      <c r="K2977">
        <f t="shared" si="139"/>
        <v>1971</v>
      </c>
      <c r="L2977">
        <f t="shared" si="140"/>
        <v>4</v>
      </c>
    </row>
    <row r="2978" spans="1:12" x14ac:dyDescent="0.25">
      <c r="A2978" s="1">
        <v>26052</v>
      </c>
      <c r="B2978">
        <v>158</v>
      </c>
      <c r="C2978">
        <v>159.38</v>
      </c>
      <c r="D2978">
        <v>158</v>
      </c>
      <c r="E2978">
        <v>159.25</v>
      </c>
      <c r="G2978">
        <v>159.25</v>
      </c>
      <c r="H2978">
        <v>1520</v>
      </c>
      <c r="I2978">
        <v>13685</v>
      </c>
      <c r="J2978">
        <f t="shared" si="138"/>
        <v>58.547794117647058</v>
      </c>
      <c r="K2978">
        <f t="shared" si="139"/>
        <v>1971</v>
      </c>
      <c r="L2978">
        <f t="shared" si="140"/>
        <v>4</v>
      </c>
    </row>
    <row r="2979" spans="1:12" x14ac:dyDescent="0.25">
      <c r="A2979" s="1">
        <v>26053</v>
      </c>
      <c r="B2979">
        <v>159.25</v>
      </c>
      <c r="C2979">
        <v>159.75</v>
      </c>
      <c r="D2979">
        <v>158.38</v>
      </c>
      <c r="E2979">
        <v>158.75</v>
      </c>
      <c r="G2979">
        <v>158.75</v>
      </c>
      <c r="H2979">
        <v>1930</v>
      </c>
      <c r="I2979">
        <v>13015</v>
      </c>
      <c r="J2979">
        <f t="shared" si="138"/>
        <v>58.363970588235297</v>
      </c>
      <c r="K2979">
        <f t="shared" si="139"/>
        <v>1971</v>
      </c>
      <c r="L2979">
        <f t="shared" si="140"/>
        <v>4</v>
      </c>
    </row>
    <row r="2980" spans="1:12" x14ac:dyDescent="0.25">
      <c r="A2980" s="1">
        <v>26056</v>
      </c>
      <c r="B2980">
        <v>158.75</v>
      </c>
      <c r="C2980">
        <v>159.88</v>
      </c>
      <c r="D2980">
        <v>157.25</v>
      </c>
      <c r="E2980">
        <v>157.88</v>
      </c>
      <c r="G2980">
        <v>157.88</v>
      </c>
      <c r="H2980">
        <v>1210</v>
      </c>
      <c r="I2980">
        <v>12675</v>
      </c>
      <c r="J2980">
        <f t="shared" si="138"/>
        <v>58.044117647058826</v>
      </c>
      <c r="K2980">
        <f t="shared" si="139"/>
        <v>1971</v>
      </c>
      <c r="L2980">
        <f t="shared" si="140"/>
        <v>5</v>
      </c>
    </row>
    <row r="2981" spans="1:12" x14ac:dyDescent="0.25">
      <c r="A2981" s="1">
        <v>26057</v>
      </c>
      <c r="B2981">
        <v>157.75</v>
      </c>
      <c r="C2981">
        <v>158.38</v>
      </c>
      <c r="D2981">
        <v>157.38</v>
      </c>
      <c r="E2981">
        <v>158.25</v>
      </c>
      <c r="G2981">
        <v>158.25</v>
      </c>
      <c r="H2981">
        <v>2165</v>
      </c>
      <c r="I2981">
        <v>11700</v>
      </c>
      <c r="J2981">
        <f t="shared" si="138"/>
        <v>58.180147058823529</v>
      </c>
      <c r="K2981">
        <f t="shared" si="139"/>
        <v>1971</v>
      </c>
      <c r="L2981">
        <f t="shared" si="140"/>
        <v>5</v>
      </c>
    </row>
    <row r="2982" spans="1:12" x14ac:dyDescent="0.25">
      <c r="A2982" s="1">
        <v>26058</v>
      </c>
      <c r="B2982">
        <v>159.25</v>
      </c>
      <c r="C2982">
        <v>160.75</v>
      </c>
      <c r="D2982">
        <v>158.63</v>
      </c>
      <c r="E2982">
        <v>160.63</v>
      </c>
      <c r="G2982">
        <v>160.63</v>
      </c>
      <c r="H2982">
        <v>2845</v>
      </c>
      <c r="I2982">
        <v>10430</v>
      </c>
      <c r="J2982">
        <f t="shared" si="138"/>
        <v>59.055147058823529</v>
      </c>
      <c r="K2982">
        <f t="shared" si="139"/>
        <v>1971</v>
      </c>
      <c r="L2982">
        <f t="shared" si="140"/>
        <v>5</v>
      </c>
    </row>
    <row r="2983" spans="1:12" x14ac:dyDescent="0.25">
      <c r="A2983" s="1">
        <v>26059</v>
      </c>
      <c r="B2983">
        <v>160.38</v>
      </c>
      <c r="C2983">
        <v>161.38</v>
      </c>
      <c r="D2983">
        <v>158.25</v>
      </c>
      <c r="E2983">
        <v>158.25</v>
      </c>
      <c r="G2983">
        <v>158.25</v>
      </c>
      <c r="H2983">
        <v>3360</v>
      </c>
      <c r="I2983">
        <v>9285</v>
      </c>
      <c r="J2983">
        <f t="shared" si="138"/>
        <v>58.180147058823529</v>
      </c>
      <c r="K2983">
        <f t="shared" si="139"/>
        <v>1971</v>
      </c>
      <c r="L2983">
        <f t="shared" si="140"/>
        <v>5</v>
      </c>
    </row>
    <row r="2984" spans="1:12" x14ac:dyDescent="0.25">
      <c r="A2984" s="1">
        <v>26060</v>
      </c>
      <c r="B2984">
        <v>159.25</v>
      </c>
      <c r="C2984">
        <v>159.5</v>
      </c>
      <c r="D2984">
        <v>158.5</v>
      </c>
      <c r="E2984">
        <v>158.5</v>
      </c>
      <c r="G2984">
        <v>158.5</v>
      </c>
      <c r="H2984">
        <v>550</v>
      </c>
      <c r="I2984">
        <v>9120</v>
      </c>
      <c r="J2984">
        <f t="shared" si="138"/>
        <v>58.272058823529413</v>
      </c>
      <c r="K2984">
        <f t="shared" si="139"/>
        <v>1971</v>
      </c>
      <c r="L2984">
        <f t="shared" si="140"/>
        <v>5</v>
      </c>
    </row>
    <row r="2985" spans="1:12" x14ac:dyDescent="0.25">
      <c r="A2985" s="1">
        <v>26063</v>
      </c>
      <c r="B2985">
        <v>158</v>
      </c>
      <c r="C2985">
        <v>159.88</v>
      </c>
      <c r="D2985">
        <v>158</v>
      </c>
      <c r="E2985">
        <v>158.88</v>
      </c>
      <c r="G2985">
        <v>158.88</v>
      </c>
      <c r="H2985">
        <v>1460</v>
      </c>
      <c r="I2985">
        <v>8490</v>
      </c>
      <c r="J2985">
        <f t="shared" si="138"/>
        <v>58.411764705882355</v>
      </c>
      <c r="K2985">
        <f t="shared" si="139"/>
        <v>1971</v>
      </c>
      <c r="L2985">
        <f t="shared" si="140"/>
        <v>5</v>
      </c>
    </row>
    <row r="2986" spans="1:12" x14ac:dyDescent="0.25">
      <c r="A2986" s="1">
        <v>26064</v>
      </c>
      <c r="B2986">
        <v>158.5</v>
      </c>
      <c r="C2986">
        <v>159</v>
      </c>
      <c r="D2986">
        <v>158</v>
      </c>
      <c r="E2986">
        <v>158.38</v>
      </c>
      <c r="G2986">
        <v>158.38</v>
      </c>
      <c r="H2986">
        <v>1130</v>
      </c>
      <c r="I2986">
        <v>8110</v>
      </c>
      <c r="J2986">
        <f t="shared" si="138"/>
        <v>58.22794117647058</v>
      </c>
      <c r="K2986">
        <f t="shared" si="139"/>
        <v>1971</v>
      </c>
      <c r="L2986">
        <f t="shared" si="140"/>
        <v>5</v>
      </c>
    </row>
    <row r="2987" spans="1:12" x14ac:dyDescent="0.25">
      <c r="A2987" s="1">
        <v>26065</v>
      </c>
      <c r="B2987">
        <v>158.75</v>
      </c>
      <c r="C2987">
        <v>161</v>
      </c>
      <c r="D2987">
        <v>158.75</v>
      </c>
      <c r="E2987">
        <v>160.63</v>
      </c>
      <c r="G2987">
        <v>160.63</v>
      </c>
      <c r="H2987">
        <v>755</v>
      </c>
      <c r="I2987">
        <v>7730</v>
      </c>
      <c r="J2987">
        <f t="shared" si="138"/>
        <v>59.055147058823529</v>
      </c>
      <c r="K2987">
        <f t="shared" si="139"/>
        <v>1971</v>
      </c>
      <c r="L2987">
        <f t="shared" si="140"/>
        <v>5</v>
      </c>
    </row>
    <row r="2988" spans="1:12" x14ac:dyDescent="0.25">
      <c r="A2988" s="1">
        <v>26066</v>
      </c>
      <c r="B2988">
        <v>160.63</v>
      </c>
      <c r="C2988">
        <v>161.63</v>
      </c>
      <c r="D2988">
        <v>158.88</v>
      </c>
      <c r="E2988">
        <v>159.75</v>
      </c>
      <c r="G2988">
        <v>159.75</v>
      </c>
      <c r="H2988">
        <v>2355</v>
      </c>
      <c r="I2988">
        <v>6595</v>
      </c>
      <c r="J2988">
        <f t="shared" si="138"/>
        <v>58.731617647058826</v>
      </c>
      <c r="K2988">
        <f t="shared" si="139"/>
        <v>1971</v>
      </c>
      <c r="L2988">
        <f t="shared" si="140"/>
        <v>5</v>
      </c>
    </row>
    <row r="2989" spans="1:12" x14ac:dyDescent="0.25">
      <c r="A2989" s="1">
        <v>26067</v>
      </c>
      <c r="B2989">
        <v>159.25</v>
      </c>
      <c r="C2989">
        <v>161.38</v>
      </c>
      <c r="D2989">
        <v>159.25</v>
      </c>
      <c r="E2989">
        <v>159.5</v>
      </c>
      <c r="G2989">
        <v>159.5</v>
      </c>
      <c r="H2989">
        <v>1185</v>
      </c>
      <c r="I2989">
        <v>5770</v>
      </c>
      <c r="J2989">
        <f t="shared" si="138"/>
        <v>58.639705882352942</v>
      </c>
      <c r="K2989">
        <f t="shared" si="139"/>
        <v>1971</v>
      </c>
      <c r="L2989">
        <f t="shared" si="140"/>
        <v>5</v>
      </c>
    </row>
    <row r="2990" spans="1:12" x14ac:dyDescent="0.25">
      <c r="A2990" s="1">
        <v>26070</v>
      </c>
      <c r="B2990">
        <v>159.25</v>
      </c>
      <c r="C2990">
        <v>160.75</v>
      </c>
      <c r="D2990">
        <v>158.75</v>
      </c>
      <c r="E2990">
        <v>160.75</v>
      </c>
      <c r="G2990">
        <v>160.75</v>
      </c>
      <c r="H2990">
        <v>880</v>
      </c>
      <c r="I2990">
        <v>5245</v>
      </c>
      <c r="J2990">
        <f t="shared" si="138"/>
        <v>59.099264705882355</v>
      </c>
      <c r="K2990">
        <f t="shared" si="139"/>
        <v>1971</v>
      </c>
      <c r="L2990">
        <f t="shared" si="140"/>
        <v>5</v>
      </c>
    </row>
    <row r="2991" spans="1:12" x14ac:dyDescent="0.25">
      <c r="A2991" s="1">
        <v>26071</v>
      </c>
      <c r="B2991">
        <v>160.63</v>
      </c>
      <c r="C2991">
        <v>161</v>
      </c>
      <c r="D2991">
        <v>159.63</v>
      </c>
      <c r="E2991">
        <v>160.88</v>
      </c>
      <c r="G2991">
        <v>160.88</v>
      </c>
      <c r="H2991">
        <v>1120</v>
      </c>
      <c r="I2991">
        <v>4770</v>
      </c>
      <c r="J2991">
        <f t="shared" si="138"/>
        <v>59.147058823529413</v>
      </c>
      <c r="K2991">
        <f t="shared" si="139"/>
        <v>1971</v>
      </c>
      <c r="L2991">
        <f t="shared" si="140"/>
        <v>5</v>
      </c>
    </row>
    <row r="2992" spans="1:12" x14ac:dyDescent="0.25">
      <c r="A2992" s="1">
        <v>26072</v>
      </c>
      <c r="B2992">
        <v>161.5</v>
      </c>
      <c r="C2992">
        <v>170</v>
      </c>
      <c r="D2992">
        <v>161.5</v>
      </c>
      <c r="E2992">
        <v>170</v>
      </c>
      <c r="G2992">
        <v>170</v>
      </c>
      <c r="H2992">
        <v>6150</v>
      </c>
      <c r="I2992">
        <v>275</v>
      </c>
      <c r="J2992">
        <f t="shared" si="138"/>
        <v>62.5</v>
      </c>
      <c r="K2992">
        <f t="shared" si="139"/>
        <v>1971</v>
      </c>
      <c r="L2992">
        <f t="shared" si="140"/>
        <v>5</v>
      </c>
    </row>
    <row r="2993" spans="1:12" x14ac:dyDescent="0.25">
      <c r="A2993" s="1">
        <v>26073</v>
      </c>
      <c r="B2993">
        <v>149.5</v>
      </c>
      <c r="C2993">
        <v>150.75</v>
      </c>
      <c r="D2993">
        <v>148.63</v>
      </c>
      <c r="E2993">
        <v>149.5</v>
      </c>
      <c r="G2993">
        <v>149.5</v>
      </c>
      <c r="H2993">
        <v>3920</v>
      </c>
      <c r="I2993">
        <v>22790</v>
      </c>
      <c r="J2993">
        <f t="shared" si="138"/>
        <v>54.963235294117652</v>
      </c>
      <c r="K2993">
        <f t="shared" si="139"/>
        <v>1971</v>
      </c>
      <c r="L2993">
        <f t="shared" si="140"/>
        <v>5</v>
      </c>
    </row>
    <row r="2994" spans="1:12" x14ac:dyDescent="0.25">
      <c r="A2994" s="1">
        <v>26074</v>
      </c>
      <c r="B2994">
        <v>149.5</v>
      </c>
      <c r="C2994">
        <v>150.25</v>
      </c>
      <c r="D2994">
        <v>149.25</v>
      </c>
      <c r="E2994">
        <v>150.13</v>
      </c>
      <c r="G2994">
        <v>150.13</v>
      </c>
      <c r="H2994">
        <v>1555</v>
      </c>
      <c r="I2994">
        <v>22825</v>
      </c>
      <c r="J2994">
        <f t="shared" si="138"/>
        <v>55.194852941176464</v>
      </c>
      <c r="K2994">
        <f t="shared" si="139"/>
        <v>1971</v>
      </c>
      <c r="L2994">
        <f t="shared" si="140"/>
        <v>5</v>
      </c>
    </row>
    <row r="2995" spans="1:12" x14ac:dyDescent="0.25">
      <c r="A2995" s="1">
        <v>26077</v>
      </c>
      <c r="B2995">
        <v>150.13</v>
      </c>
      <c r="C2995">
        <v>150.88</v>
      </c>
      <c r="D2995">
        <v>149.63</v>
      </c>
      <c r="E2995">
        <v>149.75</v>
      </c>
      <c r="G2995">
        <v>149.75</v>
      </c>
      <c r="H2995">
        <v>1760</v>
      </c>
      <c r="I2995">
        <v>22765</v>
      </c>
      <c r="J2995">
        <f t="shared" si="138"/>
        <v>55.055147058823529</v>
      </c>
      <c r="K2995">
        <f t="shared" si="139"/>
        <v>1971</v>
      </c>
      <c r="L2995">
        <f t="shared" si="140"/>
        <v>5</v>
      </c>
    </row>
    <row r="2996" spans="1:12" x14ac:dyDescent="0.25">
      <c r="A2996" s="1">
        <v>26078</v>
      </c>
      <c r="B2996">
        <v>150.13</v>
      </c>
      <c r="C2996">
        <v>153.5</v>
      </c>
      <c r="D2996">
        <v>150.13</v>
      </c>
      <c r="E2996">
        <v>152.63</v>
      </c>
      <c r="G2996">
        <v>152.63</v>
      </c>
      <c r="H2996">
        <v>5850</v>
      </c>
      <c r="I2996">
        <v>22565</v>
      </c>
      <c r="J2996">
        <f t="shared" si="138"/>
        <v>56.113970588235297</v>
      </c>
      <c r="K2996">
        <f t="shared" si="139"/>
        <v>1971</v>
      </c>
      <c r="L2996">
        <f t="shared" si="140"/>
        <v>5</v>
      </c>
    </row>
    <row r="2997" spans="1:12" x14ac:dyDescent="0.25">
      <c r="A2997" s="1">
        <v>26079</v>
      </c>
      <c r="B2997">
        <v>152.75</v>
      </c>
      <c r="C2997">
        <v>154.63</v>
      </c>
      <c r="D2997">
        <v>152.38</v>
      </c>
      <c r="E2997">
        <v>154.13</v>
      </c>
      <c r="G2997">
        <v>154.13</v>
      </c>
      <c r="H2997">
        <v>4905</v>
      </c>
      <c r="I2997">
        <v>22485</v>
      </c>
      <c r="J2997">
        <f t="shared" si="138"/>
        <v>56.66544117647058</v>
      </c>
      <c r="K2997">
        <f t="shared" si="139"/>
        <v>1971</v>
      </c>
      <c r="L2997">
        <f t="shared" si="140"/>
        <v>5</v>
      </c>
    </row>
    <row r="2998" spans="1:12" x14ac:dyDescent="0.25">
      <c r="A2998" s="1">
        <v>26080</v>
      </c>
      <c r="B2998">
        <v>155.25</v>
      </c>
      <c r="C2998">
        <v>157.88</v>
      </c>
      <c r="D2998">
        <v>154.5</v>
      </c>
      <c r="E2998">
        <v>157.63</v>
      </c>
      <c r="G2998">
        <v>157.63</v>
      </c>
      <c r="H2998">
        <v>6070</v>
      </c>
      <c r="I2998">
        <v>21050</v>
      </c>
      <c r="J2998">
        <f t="shared" si="138"/>
        <v>57.952205882352942</v>
      </c>
      <c r="K2998">
        <f t="shared" si="139"/>
        <v>1971</v>
      </c>
      <c r="L2998">
        <f t="shared" si="140"/>
        <v>5</v>
      </c>
    </row>
    <row r="2999" spans="1:12" x14ac:dyDescent="0.25">
      <c r="A2999" s="1">
        <v>26081</v>
      </c>
      <c r="B2999">
        <v>158</v>
      </c>
      <c r="C2999">
        <v>159.75</v>
      </c>
      <c r="D2999">
        <v>155.75</v>
      </c>
      <c r="E2999">
        <v>157.5</v>
      </c>
      <c r="G2999">
        <v>157.5</v>
      </c>
      <c r="H2999">
        <v>4770</v>
      </c>
      <c r="I2999">
        <v>20370</v>
      </c>
      <c r="J2999">
        <f t="shared" si="138"/>
        <v>57.904411764705884</v>
      </c>
      <c r="K2999">
        <f t="shared" si="139"/>
        <v>1971</v>
      </c>
      <c r="L2999">
        <f t="shared" si="140"/>
        <v>5</v>
      </c>
    </row>
    <row r="3000" spans="1:12" x14ac:dyDescent="0.25">
      <c r="A3000" s="1">
        <v>26085</v>
      </c>
      <c r="B3000">
        <v>156.75</v>
      </c>
      <c r="C3000">
        <v>157</v>
      </c>
      <c r="D3000">
        <v>155.38</v>
      </c>
      <c r="E3000">
        <v>156.88</v>
      </c>
      <c r="G3000">
        <v>156.88</v>
      </c>
      <c r="H3000">
        <v>1575</v>
      </c>
      <c r="I3000">
        <v>20045</v>
      </c>
      <c r="J3000">
        <f t="shared" si="138"/>
        <v>57.676470588235297</v>
      </c>
      <c r="K3000">
        <f t="shared" si="139"/>
        <v>1971</v>
      </c>
      <c r="L3000">
        <f t="shared" si="140"/>
        <v>6</v>
      </c>
    </row>
    <row r="3001" spans="1:12" x14ac:dyDescent="0.25">
      <c r="A3001" s="1">
        <v>26086</v>
      </c>
      <c r="B3001">
        <v>156.38</v>
      </c>
      <c r="C3001">
        <v>156.38</v>
      </c>
      <c r="D3001">
        <v>154.75</v>
      </c>
      <c r="E3001">
        <v>155.13</v>
      </c>
      <c r="G3001">
        <v>155.13</v>
      </c>
      <c r="H3001">
        <v>2575</v>
      </c>
      <c r="I3001">
        <v>18730</v>
      </c>
      <c r="J3001">
        <f t="shared" si="138"/>
        <v>57.033088235294109</v>
      </c>
      <c r="K3001">
        <f t="shared" si="139"/>
        <v>1971</v>
      </c>
      <c r="L3001">
        <f t="shared" si="140"/>
        <v>6</v>
      </c>
    </row>
    <row r="3002" spans="1:12" x14ac:dyDescent="0.25">
      <c r="A3002" s="1">
        <v>26087</v>
      </c>
      <c r="B3002">
        <v>155.75</v>
      </c>
      <c r="C3002">
        <v>158.25</v>
      </c>
      <c r="D3002">
        <v>155.63</v>
      </c>
      <c r="E3002">
        <v>158.13</v>
      </c>
      <c r="G3002">
        <v>158.13</v>
      </c>
      <c r="H3002">
        <v>4890</v>
      </c>
      <c r="I3002">
        <v>17765</v>
      </c>
      <c r="J3002">
        <f t="shared" si="138"/>
        <v>58.136029411764703</v>
      </c>
      <c r="K3002">
        <f t="shared" si="139"/>
        <v>1971</v>
      </c>
      <c r="L3002">
        <f t="shared" si="140"/>
        <v>6</v>
      </c>
    </row>
    <row r="3003" spans="1:12" x14ac:dyDescent="0.25">
      <c r="A3003" s="1">
        <v>26088</v>
      </c>
      <c r="B3003">
        <v>158.25</v>
      </c>
      <c r="C3003">
        <v>159.63</v>
      </c>
      <c r="D3003">
        <v>157.75</v>
      </c>
      <c r="E3003">
        <v>158.38</v>
      </c>
      <c r="G3003">
        <v>158.38</v>
      </c>
      <c r="H3003">
        <v>4425</v>
      </c>
      <c r="I3003">
        <v>16405</v>
      </c>
      <c r="J3003">
        <f t="shared" si="138"/>
        <v>58.22794117647058</v>
      </c>
      <c r="K3003">
        <f t="shared" si="139"/>
        <v>1971</v>
      </c>
      <c r="L3003">
        <f t="shared" si="140"/>
        <v>6</v>
      </c>
    </row>
    <row r="3004" spans="1:12" x14ac:dyDescent="0.25">
      <c r="A3004" s="1">
        <v>26091</v>
      </c>
      <c r="B3004">
        <v>157.75</v>
      </c>
      <c r="C3004">
        <v>157.75</v>
      </c>
      <c r="D3004">
        <v>156</v>
      </c>
      <c r="E3004">
        <v>156</v>
      </c>
      <c r="G3004">
        <v>156</v>
      </c>
      <c r="H3004">
        <v>1520</v>
      </c>
      <c r="I3004">
        <v>15985</v>
      </c>
      <c r="J3004">
        <f t="shared" si="138"/>
        <v>57.352941176470587</v>
      </c>
      <c r="K3004">
        <f t="shared" si="139"/>
        <v>1971</v>
      </c>
      <c r="L3004">
        <f t="shared" si="140"/>
        <v>6</v>
      </c>
    </row>
    <row r="3005" spans="1:12" x14ac:dyDescent="0.25">
      <c r="A3005" s="1">
        <v>26092</v>
      </c>
      <c r="B3005">
        <v>155.38</v>
      </c>
      <c r="C3005">
        <v>156.88</v>
      </c>
      <c r="D3005">
        <v>154.88</v>
      </c>
      <c r="E3005">
        <v>156.75</v>
      </c>
      <c r="G3005">
        <v>156.75</v>
      </c>
      <c r="H3005">
        <v>2165</v>
      </c>
      <c r="I3005">
        <v>16045</v>
      </c>
      <c r="J3005">
        <f t="shared" si="138"/>
        <v>57.628676470588232</v>
      </c>
      <c r="K3005">
        <f t="shared" si="139"/>
        <v>1971</v>
      </c>
      <c r="L3005">
        <f t="shared" si="140"/>
        <v>6</v>
      </c>
    </row>
    <row r="3006" spans="1:12" x14ac:dyDescent="0.25">
      <c r="A3006" s="1">
        <v>26093</v>
      </c>
      <c r="B3006">
        <v>156.63</v>
      </c>
      <c r="C3006">
        <v>159.13</v>
      </c>
      <c r="D3006">
        <v>156.5</v>
      </c>
      <c r="E3006">
        <v>159</v>
      </c>
      <c r="G3006">
        <v>159</v>
      </c>
      <c r="H3006">
        <v>1950</v>
      </c>
      <c r="I3006">
        <v>15890</v>
      </c>
      <c r="J3006">
        <f t="shared" si="138"/>
        <v>58.455882352941174</v>
      </c>
      <c r="K3006">
        <f t="shared" si="139"/>
        <v>1971</v>
      </c>
      <c r="L3006">
        <f t="shared" si="140"/>
        <v>6</v>
      </c>
    </row>
    <row r="3007" spans="1:12" x14ac:dyDescent="0.25">
      <c r="A3007" s="1">
        <v>26094</v>
      </c>
      <c r="B3007">
        <v>168.88</v>
      </c>
      <c r="C3007">
        <v>168.88</v>
      </c>
      <c r="D3007">
        <v>163.25</v>
      </c>
      <c r="E3007">
        <v>165.75</v>
      </c>
      <c r="G3007">
        <v>165.75</v>
      </c>
      <c r="H3007">
        <v>5775</v>
      </c>
      <c r="I3007">
        <v>15080</v>
      </c>
      <c r="J3007">
        <f t="shared" si="138"/>
        <v>60.9375</v>
      </c>
      <c r="K3007">
        <f t="shared" si="139"/>
        <v>1971</v>
      </c>
      <c r="L3007">
        <f t="shared" si="140"/>
        <v>6</v>
      </c>
    </row>
    <row r="3008" spans="1:12" x14ac:dyDescent="0.25">
      <c r="A3008" s="1">
        <v>26095</v>
      </c>
      <c r="B3008">
        <v>164.5</v>
      </c>
      <c r="C3008">
        <v>167.25</v>
      </c>
      <c r="D3008">
        <v>164</v>
      </c>
      <c r="E3008">
        <v>166.13</v>
      </c>
      <c r="G3008">
        <v>166.13</v>
      </c>
      <c r="H3008">
        <v>2670</v>
      </c>
      <c r="I3008">
        <v>14880</v>
      </c>
      <c r="J3008">
        <f t="shared" si="138"/>
        <v>61.077205882352942</v>
      </c>
      <c r="K3008">
        <f t="shared" si="139"/>
        <v>1971</v>
      </c>
      <c r="L3008">
        <f t="shared" si="140"/>
        <v>6</v>
      </c>
    </row>
    <row r="3009" spans="1:12" x14ac:dyDescent="0.25">
      <c r="A3009" s="1">
        <v>26098</v>
      </c>
      <c r="B3009">
        <v>165.5</v>
      </c>
      <c r="C3009">
        <v>166.13</v>
      </c>
      <c r="D3009">
        <v>163.5</v>
      </c>
      <c r="E3009">
        <v>163.63</v>
      </c>
      <c r="G3009">
        <v>163.63</v>
      </c>
      <c r="H3009">
        <v>3350</v>
      </c>
      <c r="I3009">
        <v>14735</v>
      </c>
      <c r="J3009">
        <f t="shared" si="138"/>
        <v>60.158088235294109</v>
      </c>
      <c r="K3009">
        <f t="shared" si="139"/>
        <v>1971</v>
      </c>
      <c r="L3009">
        <f t="shared" si="140"/>
        <v>6</v>
      </c>
    </row>
    <row r="3010" spans="1:12" x14ac:dyDescent="0.25">
      <c r="A3010" s="1">
        <v>26099</v>
      </c>
      <c r="B3010">
        <v>163.25</v>
      </c>
      <c r="C3010">
        <v>163.25</v>
      </c>
      <c r="D3010">
        <v>161.75</v>
      </c>
      <c r="E3010">
        <v>161.88</v>
      </c>
      <c r="G3010">
        <v>161.88</v>
      </c>
      <c r="H3010">
        <v>3380</v>
      </c>
      <c r="I3010">
        <v>14215</v>
      </c>
      <c r="J3010">
        <f t="shared" ref="J3010:J3073" si="141">G3010/100*5000/136</f>
        <v>59.514705882352942</v>
      </c>
      <c r="K3010">
        <f t="shared" ref="K3010:K3073" si="142">YEAR(A3010)</f>
        <v>1971</v>
      </c>
      <c r="L3010">
        <f t="shared" ref="L3010:L3073" si="143">MONTH(A3010)</f>
        <v>6</v>
      </c>
    </row>
    <row r="3011" spans="1:12" x14ac:dyDescent="0.25">
      <c r="A3011" s="1">
        <v>26100</v>
      </c>
      <c r="B3011">
        <v>162.75</v>
      </c>
      <c r="C3011">
        <v>166.5</v>
      </c>
      <c r="D3011">
        <v>162.75</v>
      </c>
      <c r="E3011">
        <v>165.75</v>
      </c>
      <c r="G3011">
        <v>165.75</v>
      </c>
      <c r="H3011">
        <v>1730</v>
      </c>
      <c r="I3011">
        <v>14340</v>
      </c>
      <c r="J3011">
        <f t="shared" si="141"/>
        <v>60.9375</v>
      </c>
      <c r="K3011">
        <f t="shared" si="142"/>
        <v>1971</v>
      </c>
      <c r="L3011">
        <f t="shared" si="143"/>
        <v>6</v>
      </c>
    </row>
    <row r="3012" spans="1:12" x14ac:dyDescent="0.25">
      <c r="A3012" s="1">
        <v>26101</v>
      </c>
      <c r="B3012">
        <v>166.25</v>
      </c>
      <c r="C3012">
        <v>166.5</v>
      </c>
      <c r="D3012">
        <v>163.5</v>
      </c>
      <c r="E3012">
        <v>164.75</v>
      </c>
      <c r="G3012">
        <v>164.75</v>
      </c>
      <c r="H3012">
        <v>1000</v>
      </c>
      <c r="I3012">
        <v>14355</v>
      </c>
      <c r="J3012">
        <f t="shared" si="141"/>
        <v>60.569852941176471</v>
      </c>
      <c r="K3012">
        <f t="shared" si="142"/>
        <v>1971</v>
      </c>
      <c r="L3012">
        <f t="shared" si="143"/>
        <v>6</v>
      </c>
    </row>
    <row r="3013" spans="1:12" x14ac:dyDescent="0.25">
      <c r="A3013" s="1">
        <v>26102</v>
      </c>
      <c r="B3013">
        <v>163.13</v>
      </c>
      <c r="C3013">
        <v>164</v>
      </c>
      <c r="D3013">
        <v>162.13</v>
      </c>
      <c r="E3013">
        <v>162.25</v>
      </c>
      <c r="G3013">
        <v>162.25</v>
      </c>
      <c r="H3013">
        <v>3080</v>
      </c>
      <c r="I3013">
        <v>14095</v>
      </c>
      <c r="J3013">
        <f t="shared" si="141"/>
        <v>59.650735294117645</v>
      </c>
      <c r="K3013">
        <f t="shared" si="142"/>
        <v>1971</v>
      </c>
      <c r="L3013">
        <f t="shared" si="143"/>
        <v>6</v>
      </c>
    </row>
    <row r="3014" spans="1:12" x14ac:dyDescent="0.25">
      <c r="A3014" s="1">
        <v>26105</v>
      </c>
      <c r="B3014">
        <v>160.75</v>
      </c>
      <c r="C3014">
        <v>162</v>
      </c>
      <c r="D3014">
        <v>160.13</v>
      </c>
      <c r="E3014">
        <v>160.13</v>
      </c>
      <c r="G3014">
        <v>160.13</v>
      </c>
      <c r="H3014">
        <v>2220</v>
      </c>
      <c r="I3014">
        <v>13585</v>
      </c>
      <c r="J3014">
        <f t="shared" si="141"/>
        <v>58.871323529411768</v>
      </c>
      <c r="K3014">
        <f t="shared" si="142"/>
        <v>1971</v>
      </c>
      <c r="L3014">
        <f t="shared" si="143"/>
        <v>6</v>
      </c>
    </row>
    <row r="3015" spans="1:12" x14ac:dyDescent="0.25">
      <c r="A3015" s="1">
        <v>26106</v>
      </c>
      <c r="B3015">
        <v>160.75</v>
      </c>
      <c r="C3015">
        <v>162.63</v>
      </c>
      <c r="D3015">
        <v>160.13</v>
      </c>
      <c r="E3015">
        <v>162.13</v>
      </c>
      <c r="G3015">
        <v>162.13</v>
      </c>
      <c r="H3015">
        <v>1875</v>
      </c>
      <c r="I3015">
        <v>13460</v>
      </c>
      <c r="J3015">
        <f t="shared" si="141"/>
        <v>59.606617647058826</v>
      </c>
      <c r="K3015">
        <f t="shared" si="142"/>
        <v>1971</v>
      </c>
      <c r="L3015">
        <f t="shared" si="143"/>
        <v>6</v>
      </c>
    </row>
    <row r="3016" spans="1:12" x14ac:dyDescent="0.25">
      <c r="A3016" s="1">
        <v>26107</v>
      </c>
      <c r="B3016">
        <v>162.75</v>
      </c>
      <c r="C3016">
        <v>162.75</v>
      </c>
      <c r="D3016">
        <v>160.5</v>
      </c>
      <c r="E3016">
        <v>161.13</v>
      </c>
      <c r="G3016">
        <v>161.13</v>
      </c>
      <c r="H3016">
        <v>2010</v>
      </c>
      <c r="I3016">
        <v>13015</v>
      </c>
      <c r="J3016">
        <f t="shared" si="141"/>
        <v>59.238970588235297</v>
      </c>
      <c r="K3016">
        <f t="shared" si="142"/>
        <v>1971</v>
      </c>
      <c r="L3016">
        <f t="shared" si="143"/>
        <v>6</v>
      </c>
    </row>
    <row r="3017" spans="1:12" x14ac:dyDescent="0.25">
      <c r="A3017" s="1">
        <v>26108</v>
      </c>
      <c r="B3017">
        <v>159.25</v>
      </c>
      <c r="C3017">
        <v>159.75</v>
      </c>
      <c r="D3017">
        <v>157.88</v>
      </c>
      <c r="E3017">
        <v>158.13</v>
      </c>
      <c r="G3017">
        <v>158.13</v>
      </c>
      <c r="H3017">
        <v>3775</v>
      </c>
      <c r="I3017">
        <v>12360</v>
      </c>
      <c r="J3017">
        <f t="shared" si="141"/>
        <v>58.136029411764703</v>
      </c>
      <c r="K3017">
        <f t="shared" si="142"/>
        <v>1971</v>
      </c>
      <c r="L3017">
        <f t="shared" si="143"/>
        <v>6</v>
      </c>
    </row>
    <row r="3018" spans="1:12" x14ac:dyDescent="0.25">
      <c r="A3018" s="1">
        <v>26109</v>
      </c>
      <c r="B3018">
        <v>158.63</v>
      </c>
      <c r="C3018">
        <v>160.5</v>
      </c>
      <c r="D3018">
        <v>158.5</v>
      </c>
      <c r="E3018">
        <v>159.25</v>
      </c>
      <c r="G3018">
        <v>159.25</v>
      </c>
      <c r="H3018">
        <v>2380</v>
      </c>
      <c r="I3018">
        <v>12165</v>
      </c>
      <c r="J3018">
        <f t="shared" si="141"/>
        <v>58.547794117647058</v>
      </c>
      <c r="K3018">
        <f t="shared" si="142"/>
        <v>1971</v>
      </c>
      <c r="L3018">
        <f t="shared" si="143"/>
        <v>6</v>
      </c>
    </row>
    <row r="3019" spans="1:12" x14ac:dyDescent="0.25">
      <c r="A3019" s="1">
        <v>26112</v>
      </c>
      <c r="B3019">
        <v>159</v>
      </c>
      <c r="C3019">
        <v>160.63</v>
      </c>
      <c r="D3019">
        <v>158</v>
      </c>
      <c r="E3019">
        <v>159</v>
      </c>
      <c r="G3019">
        <v>159</v>
      </c>
      <c r="H3019">
        <v>3280</v>
      </c>
      <c r="I3019">
        <v>11500</v>
      </c>
      <c r="J3019">
        <f t="shared" si="141"/>
        <v>58.455882352941174</v>
      </c>
      <c r="K3019">
        <f t="shared" si="142"/>
        <v>1971</v>
      </c>
      <c r="L3019">
        <f t="shared" si="143"/>
        <v>6</v>
      </c>
    </row>
    <row r="3020" spans="1:12" x14ac:dyDescent="0.25">
      <c r="A3020" s="1">
        <v>26113</v>
      </c>
      <c r="B3020">
        <v>158.88</v>
      </c>
      <c r="C3020">
        <v>159.75</v>
      </c>
      <c r="D3020">
        <v>157</v>
      </c>
      <c r="E3020">
        <v>157.25</v>
      </c>
      <c r="G3020">
        <v>157.25</v>
      </c>
      <c r="H3020">
        <v>4620</v>
      </c>
      <c r="I3020">
        <v>9450</v>
      </c>
      <c r="J3020">
        <f t="shared" si="141"/>
        <v>57.8125</v>
      </c>
      <c r="K3020">
        <f t="shared" si="142"/>
        <v>1971</v>
      </c>
      <c r="L3020">
        <f t="shared" si="143"/>
        <v>6</v>
      </c>
    </row>
    <row r="3021" spans="1:12" x14ac:dyDescent="0.25">
      <c r="A3021" s="1">
        <v>26114</v>
      </c>
      <c r="B3021">
        <v>156.38</v>
      </c>
      <c r="C3021">
        <v>158.25</v>
      </c>
      <c r="D3021">
        <v>156.25</v>
      </c>
      <c r="E3021">
        <v>156.75</v>
      </c>
      <c r="G3021">
        <v>156.75</v>
      </c>
      <c r="H3021">
        <v>2480</v>
      </c>
      <c r="I3021">
        <v>9320</v>
      </c>
      <c r="J3021">
        <f t="shared" si="141"/>
        <v>57.628676470588232</v>
      </c>
      <c r="K3021">
        <f t="shared" si="142"/>
        <v>1971</v>
      </c>
      <c r="L3021">
        <f t="shared" si="143"/>
        <v>6</v>
      </c>
    </row>
    <row r="3022" spans="1:12" x14ac:dyDescent="0.25">
      <c r="A3022" s="1">
        <v>26115</v>
      </c>
      <c r="B3022">
        <v>158.5</v>
      </c>
      <c r="C3022">
        <v>159.13</v>
      </c>
      <c r="D3022">
        <v>157.63</v>
      </c>
      <c r="E3022">
        <v>158.75</v>
      </c>
      <c r="G3022">
        <v>158.75</v>
      </c>
      <c r="H3022">
        <v>2535</v>
      </c>
      <c r="I3022">
        <v>8375</v>
      </c>
      <c r="J3022">
        <f t="shared" si="141"/>
        <v>58.363970588235297</v>
      </c>
      <c r="K3022">
        <f t="shared" si="142"/>
        <v>1971</v>
      </c>
      <c r="L3022">
        <f t="shared" si="143"/>
        <v>7</v>
      </c>
    </row>
    <row r="3023" spans="1:12" x14ac:dyDescent="0.25">
      <c r="A3023" s="1">
        <v>26116</v>
      </c>
      <c r="B3023">
        <v>158.75</v>
      </c>
      <c r="C3023">
        <v>159</v>
      </c>
      <c r="D3023">
        <v>157.75</v>
      </c>
      <c r="E3023">
        <v>157.88</v>
      </c>
      <c r="G3023">
        <v>157.88</v>
      </c>
      <c r="H3023">
        <v>1260</v>
      </c>
      <c r="I3023">
        <v>8035</v>
      </c>
      <c r="J3023">
        <f t="shared" si="141"/>
        <v>58.044117647058826</v>
      </c>
      <c r="K3023">
        <f t="shared" si="142"/>
        <v>1971</v>
      </c>
      <c r="L3023">
        <f t="shared" si="143"/>
        <v>7</v>
      </c>
    </row>
    <row r="3024" spans="1:12" x14ac:dyDescent="0.25">
      <c r="A3024" s="1">
        <v>26120</v>
      </c>
      <c r="B3024">
        <v>155.5</v>
      </c>
      <c r="C3024">
        <v>157.13</v>
      </c>
      <c r="D3024">
        <v>155</v>
      </c>
      <c r="E3024">
        <v>155.63</v>
      </c>
      <c r="G3024">
        <v>155.63</v>
      </c>
      <c r="H3024">
        <v>1110</v>
      </c>
      <c r="I3024">
        <v>7775</v>
      </c>
      <c r="J3024">
        <f t="shared" si="141"/>
        <v>57.216911764705884</v>
      </c>
      <c r="K3024">
        <f t="shared" si="142"/>
        <v>1971</v>
      </c>
      <c r="L3024">
        <f t="shared" si="143"/>
        <v>7</v>
      </c>
    </row>
    <row r="3025" spans="1:12" x14ac:dyDescent="0.25">
      <c r="A3025" s="1">
        <v>26121</v>
      </c>
      <c r="B3025">
        <v>155.75</v>
      </c>
      <c r="C3025">
        <v>155.88</v>
      </c>
      <c r="D3025">
        <v>154.75</v>
      </c>
      <c r="E3025">
        <v>154.75</v>
      </c>
      <c r="G3025">
        <v>154.75</v>
      </c>
      <c r="H3025">
        <v>845</v>
      </c>
      <c r="I3025">
        <v>7180</v>
      </c>
      <c r="J3025">
        <f t="shared" si="141"/>
        <v>56.893382352941181</v>
      </c>
      <c r="K3025">
        <f t="shared" si="142"/>
        <v>1971</v>
      </c>
      <c r="L3025">
        <f t="shared" si="143"/>
        <v>7</v>
      </c>
    </row>
    <row r="3026" spans="1:12" x14ac:dyDescent="0.25">
      <c r="A3026" s="1">
        <v>26122</v>
      </c>
      <c r="B3026">
        <v>154.5</v>
      </c>
      <c r="C3026">
        <v>155.25</v>
      </c>
      <c r="D3026">
        <v>154</v>
      </c>
      <c r="E3026">
        <v>154</v>
      </c>
      <c r="G3026">
        <v>154</v>
      </c>
      <c r="H3026">
        <v>1230</v>
      </c>
      <c r="I3026">
        <v>6445</v>
      </c>
      <c r="J3026">
        <f t="shared" si="141"/>
        <v>56.617647058823529</v>
      </c>
      <c r="K3026">
        <f t="shared" si="142"/>
        <v>1971</v>
      </c>
      <c r="L3026">
        <f t="shared" si="143"/>
        <v>7</v>
      </c>
    </row>
    <row r="3027" spans="1:12" x14ac:dyDescent="0.25">
      <c r="A3027" s="1">
        <v>26123</v>
      </c>
      <c r="B3027">
        <v>153.5</v>
      </c>
      <c r="C3027">
        <v>154.25</v>
      </c>
      <c r="D3027">
        <v>152.5</v>
      </c>
      <c r="E3027">
        <v>152.5</v>
      </c>
      <c r="G3027">
        <v>152.5</v>
      </c>
      <c r="H3027">
        <v>1100</v>
      </c>
      <c r="I3027">
        <v>5940</v>
      </c>
      <c r="J3027">
        <f t="shared" si="141"/>
        <v>56.066176470588232</v>
      </c>
      <c r="K3027">
        <f t="shared" si="142"/>
        <v>1971</v>
      </c>
      <c r="L3027">
        <f t="shared" si="143"/>
        <v>7</v>
      </c>
    </row>
    <row r="3028" spans="1:12" x14ac:dyDescent="0.25">
      <c r="A3028" s="1">
        <v>26126</v>
      </c>
      <c r="B3028">
        <v>151.5</v>
      </c>
      <c r="C3028">
        <v>153.5</v>
      </c>
      <c r="D3028">
        <v>151</v>
      </c>
      <c r="E3028">
        <v>152</v>
      </c>
      <c r="G3028">
        <v>152</v>
      </c>
      <c r="H3028">
        <v>940</v>
      </c>
      <c r="I3028">
        <v>5400</v>
      </c>
      <c r="J3028">
        <f t="shared" si="141"/>
        <v>55.882352941176471</v>
      </c>
      <c r="K3028">
        <f t="shared" si="142"/>
        <v>1971</v>
      </c>
      <c r="L3028">
        <f t="shared" si="143"/>
        <v>7</v>
      </c>
    </row>
    <row r="3029" spans="1:12" x14ac:dyDescent="0.25">
      <c r="A3029" s="1">
        <v>26127</v>
      </c>
      <c r="B3029">
        <v>152</v>
      </c>
      <c r="C3029">
        <v>153.5</v>
      </c>
      <c r="D3029">
        <v>151.63</v>
      </c>
      <c r="E3029">
        <v>153.13</v>
      </c>
      <c r="G3029">
        <v>153.13</v>
      </c>
      <c r="H3029">
        <v>810</v>
      </c>
      <c r="I3029">
        <v>4880</v>
      </c>
      <c r="J3029">
        <f t="shared" si="141"/>
        <v>56.297794117647051</v>
      </c>
      <c r="K3029">
        <f t="shared" si="142"/>
        <v>1971</v>
      </c>
      <c r="L3029">
        <f t="shared" si="143"/>
        <v>7</v>
      </c>
    </row>
    <row r="3030" spans="1:12" x14ac:dyDescent="0.25">
      <c r="A3030" s="1">
        <v>26128</v>
      </c>
      <c r="B3030">
        <v>155.5</v>
      </c>
      <c r="C3030">
        <v>157.88</v>
      </c>
      <c r="D3030">
        <v>155.13</v>
      </c>
      <c r="E3030">
        <v>156.5</v>
      </c>
      <c r="G3030">
        <v>156.5</v>
      </c>
      <c r="H3030">
        <v>835</v>
      </c>
      <c r="I3030">
        <v>4375</v>
      </c>
      <c r="J3030">
        <f t="shared" si="141"/>
        <v>57.536764705882355</v>
      </c>
      <c r="K3030">
        <f t="shared" si="142"/>
        <v>1971</v>
      </c>
      <c r="L3030">
        <f t="shared" si="143"/>
        <v>7</v>
      </c>
    </row>
    <row r="3031" spans="1:12" x14ac:dyDescent="0.25">
      <c r="A3031" s="1">
        <v>26129</v>
      </c>
      <c r="B3031">
        <v>156.75</v>
      </c>
      <c r="C3031">
        <v>157</v>
      </c>
      <c r="D3031">
        <v>153.25</v>
      </c>
      <c r="E3031">
        <v>154</v>
      </c>
      <c r="G3031">
        <v>154</v>
      </c>
      <c r="H3031">
        <v>1385</v>
      </c>
      <c r="I3031">
        <v>3350</v>
      </c>
      <c r="J3031">
        <f t="shared" si="141"/>
        <v>56.617647058823529</v>
      </c>
      <c r="K3031">
        <f t="shared" si="142"/>
        <v>1971</v>
      </c>
      <c r="L3031">
        <f t="shared" si="143"/>
        <v>7</v>
      </c>
    </row>
    <row r="3032" spans="1:12" x14ac:dyDescent="0.25">
      <c r="A3032" s="1">
        <v>26130</v>
      </c>
      <c r="B3032">
        <v>155</v>
      </c>
      <c r="C3032">
        <v>155.88</v>
      </c>
      <c r="D3032">
        <v>153.75</v>
      </c>
      <c r="E3032">
        <v>155.75</v>
      </c>
      <c r="G3032">
        <v>155.75</v>
      </c>
      <c r="H3032">
        <v>615</v>
      </c>
      <c r="I3032">
        <v>2955</v>
      </c>
      <c r="J3032">
        <f t="shared" si="141"/>
        <v>57.26102941176471</v>
      </c>
      <c r="K3032">
        <f t="shared" si="142"/>
        <v>1971</v>
      </c>
      <c r="L3032">
        <f t="shared" si="143"/>
        <v>7</v>
      </c>
    </row>
    <row r="3033" spans="1:12" x14ac:dyDescent="0.25">
      <c r="A3033" s="1">
        <v>26133</v>
      </c>
      <c r="B3033">
        <v>155.63</v>
      </c>
      <c r="C3033">
        <v>156.5</v>
      </c>
      <c r="D3033">
        <v>155.38</v>
      </c>
      <c r="E3033">
        <v>155.88</v>
      </c>
      <c r="G3033">
        <v>155.88</v>
      </c>
      <c r="H3033">
        <v>975</v>
      </c>
      <c r="I3033">
        <v>2360</v>
      </c>
      <c r="J3033">
        <f t="shared" si="141"/>
        <v>57.308823529411768</v>
      </c>
      <c r="K3033">
        <f t="shared" si="142"/>
        <v>1971</v>
      </c>
      <c r="L3033">
        <f t="shared" si="143"/>
        <v>7</v>
      </c>
    </row>
    <row r="3034" spans="1:12" x14ac:dyDescent="0.25">
      <c r="A3034" s="1">
        <v>26134</v>
      </c>
      <c r="B3034">
        <v>155.5</v>
      </c>
      <c r="C3034">
        <v>155.75</v>
      </c>
      <c r="D3034">
        <v>154</v>
      </c>
      <c r="E3034">
        <v>154</v>
      </c>
      <c r="G3034">
        <v>154</v>
      </c>
      <c r="H3034">
        <v>1525</v>
      </c>
      <c r="I3034">
        <v>1440</v>
      </c>
      <c r="J3034">
        <f t="shared" si="141"/>
        <v>56.617647058823529</v>
      </c>
      <c r="K3034">
        <f t="shared" si="142"/>
        <v>1971</v>
      </c>
      <c r="L3034">
        <f t="shared" si="143"/>
        <v>7</v>
      </c>
    </row>
    <row r="3035" spans="1:12" x14ac:dyDescent="0.25">
      <c r="A3035" s="1">
        <v>26135</v>
      </c>
      <c r="B3035">
        <v>152</v>
      </c>
      <c r="C3035">
        <v>152.5</v>
      </c>
      <c r="D3035">
        <v>147.75</v>
      </c>
      <c r="E3035">
        <v>148.13</v>
      </c>
      <c r="G3035">
        <v>148.13</v>
      </c>
      <c r="H3035">
        <v>1550</v>
      </c>
      <c r="I3035">
        <v>475</v>
      </c>
      <c r="J3035">
        <f t="shared" si="141"/>
        <v>54.459558823529413</v>
      </c>
      <c r="K3035">
        <f t="shared" si="142"/>
        <v>1971</v>
      </c>
      <c r="L3035">
        <f t="shared" si="143"/>
        <v>7</v>
      </c>
    </row>
    <row r="3036" spans="1:12" x14ac:dyDescent="0.25">
      <c r="A3036" s="1">
        <v>26136</v>
      </c>
      <c r="B3036">
        <v>154</v>
      </c>
      <c r="C3036">
        <v>154.25</v>
      </c>
      <c r="D3036">
        <v>152.25</v>
      </c>
      <c r="E3036">
        <v>152.5</v>
      </c>
      <c r="G3036">
        <v>152.5</v>
      </c>
      <c r="H3036">
        <v>2525</v>
      </c>
      <c r="I3036">
        <v>29540</v>
      </c>
      <c r="J3036">
        <f t="shared" si="141"/>
        <v>56.066176470588232</v>
      </c>
      <c r="K3036">
        <f t="shared" si="142"/>
        <v>1971</v>
      </c>
      <c r="L3036">
        <f t="shared" si="143"/>
        <v>7</v>
      </c>
    </row>
    <row r="3037" spans="1:12" x14ac:dyDescent="0.25">
      <c r="A3037" s="1">
        <v>26137</v>
      </c>
      <c r="B3037">
        <v>152.75</v>
      </c>
      <c r="C3037">
        <v>152.75</v>
      </c>
      <c r="D3037">
        <v>150.75</v>
      </c>
      <c r="E3037">
        <v>151</v>
      </c>
      <c r="G3037">
        <v>151</v>
      </c>
      <c r="H3037">
        <v>3055</v>
      </c>
      <c r="I3037">
        <v>29255</v>
      </c>
      <c r="J3037">
        <f t="shared" si="141"/>
        <v>55.514705882352942</v>
      </c>
      <c r="K3037">
        <f t="shared" si="142"/>
        <v>1971</v>
      </c>
      <c r="L3037">
        <f t="shared" si="143"/>
        <v>7</v>
      </c>
    </row>
    <row r="3038" spans="1:12" x14ac:dyDescent="0.25">
      <c r="A3038" s="1">
        <v>26140</v>
      </c>
      <c r="B3038">
        <v>150.88</v>
      </c>
      <c r="C3038">
        <v>151.75</v>
      </c>
      <c r="D3038">
        <v>150.75</v>
      </c>
      <c r="E3038">
        <v>151.5</v>
      </c>
      <c r="G3038">
        <v>151.5</v>
      </c>
      <c r="H3038">
        <v>2365</v>
      </c>
      <c r="I3038">
        <v>28525</v>
      </c>
      <c r="J3038">
        <f t="shared" si="141"/>
        <v>55.698529411764696</v>
      </c>
      <c r="K3038">
        <f t="shared" si="142"/>
        <v>1971</v>
      </c>
      <c r="L3038">
        <f t="shared" si="143"/>
        <v>7</v>
      </c>
    </row>
    <row r="3039" spans="1:12" x14ac:dyDescent="0.25">
      <c r="A3039" s="1">
        <v>26141</v>
      </c>
      <c r="B3039">
        <v>151.75</v>
      </c>
      <c r="C3039">
        <v>152.25</v>
      </c>
      <c r="D3039">
        <v>148</v>
      </c>
      <c r="E3039">
        <v>148.25</v>
      </c>
      <c r="G3039">
        <v>148.25</v>
      </c>
      <c r="H3039">
        <v>6195</v>
      </c>
      <c r="I3039">
        <v>27815</v>
      </c>
      <c r="J3039">
        <f t="shared" si="141"/>
        <v>54.503676470588232</v>
      </c>
      <c r="K3039">
        <f t="shared" si="142"/>
        <v>1971</v>
      </c>
      <c r="L3039">
        <f t="shared" si="143"/>
        <v>7</v>
      </c>
    </row>
    <row r="3040" spans="1:12" x14ac:dyDescent="0.25">
      <c r="A3040" s="1">
        <v>26142</v>
      </c>
      <c r="B3040">
        <v>147</v>
      </c>
      <c r="C3040">
        <v>147.25</v>
      </c>
      <c r="D3040">
        <v>145.5</v>
      </c>
      <c r="E3040">
        <v>146.63</v>
      </c>
      <c r="G3040">
        <v>146.63</v>
      </c>
      <c r="H3040">
        <v>4700</v>
      </c>
      <c r="I3040">
        <v>26460</v>
      </c>
      <c r="J3040">
        <f t="shared" si="141"/>
        <v>53.908088235294116</v>
      </c>
      <c r="K3040">
        <f t="shared" si="142"/>
        <v>1971</v>
      </c>
      <c r="L3040">
        <f t="shared" si="143"/>
        <v>7</v>
      </c>
    </row>
    <row r="3041" spans="1:12" x14ac:dyDescent="0.25">
      <c r="A3041" s="1">
        <v>26143</v>
      </c>
      <c r="B3041">
        <v>147.5</v>
      </c>
      <c r="C3041">
        <v>147.5</v>
      </c>
      <c r="D3041">
        <v>146.25</v>
      </c>
      <c r="E3041">
        <v>147.25</v>
      </c>
      <c r="G3041">
        <v>147.25</v>
      </c>
      <c r="H3041">
        <v>2880</v>
      </c>
      <c r="I3041">
        <v>25680</v>
      </c>
      <c r="J3041">
        <f t="shared" si="141"/>
        <v>54.136029411764703</v>
      </c>
      <c r="K3041">
        <f t="shared" si="142"/>
        <v>1971</v>
      </c>
      <c r="L3041">
        <f t="shared" si="143"/>
        <v>7</v>
      </c>
    </row>
    <row r="3042" spans="1:12" x14ac:dyDescent="0.25">
      <c r="A3042" s="1">
        <v>26144</v>
      </c>
      <c r="B3042">
        <v>147.25</v>
      </c>
      <c r="C3042">
        <v>148.5</v>
      </c>
      <c r="D3042">
        <v>147.25</v>
      </c>
      <c r="E3042">
        <v>147.63</v>
      </c>
      <c r="G3042">
        <v>147.63</v>
      </c>
      <c r="H3042">
        <v>2405</v>
      </c>
      <c r="I3042">
        <v>25150</v>
      </c>
      <c r="J3042">
        <f t="shared" si="141"/>
        <v>54.275735294117645</v>
      </c>
      <c r="K3042">
        <f t="shared" si="142"/>
        <v>1971</v>
      </c>
      <c r="L3042">
        <f t="shared" si="143"/>
        <v>7</v>
      </c>
    </row>
    <row r="3043" spans="1:12" x14ac:dyDescent="0.25">
      <c r="A3043" s="1">
        <v>26147</v>
      </c>
      <c r="B3043">
        <v>147.88</v>
      </c>
      <c r="C3043">
        <v>148.38</v>
      </c>
      <c r="D3043">
        <v>146.63</v>
      </c>
      <c r="E3043">
        <v>147.38</v>
      </c>
      <c r="G3043">
        <v>147.38</v>
      </c>
      <c r="H3043">
        <v>2990</v>
      </c>
      <c r="I3043">
        <v>25255</v>
      </c>
      <c r="J3043">
        <f t="shared" si="141"/>
        <v>54.183823529411768</v>
      </c>
      <c r="K3043">
        <f t="shared" si="142"/>
        <v>1971</v>
      </c>
      <c r="L3043">
        <f t="shared" si="143"/>
        <v>8</v>
      </c>
    </row>
    <row r="3044" spans="1:12" x14ac:dyDescent="0.25">
      <c r="A3044" s="1">
        <v>26148</v>
      </c>
      <c r="B3044">
        <v>147.38</v>
      </c>
      <c r="C3044">
        <v>147.38</v>
      </c>
      <c r="D3044">
        <v>145.38</v>
      </c>
      <c r="E3044">
        <v>147.13</v>
      </c>
      <c r="G3044">
        <v>147.13</v>
      </c>
      <c r="H3044">
        <v>3470</v>
      </c>
      <c r="I3044">
        <v>23740</v>
      </c>
      <c r="J3044">
        <f t="shared" si="141"/>
        <v>54.091911764705884</v>
      </c>
      <c r="K3044">
        <f t="shared" si="142"/>
        <v>1971</v>
      </c>
      <c r="L3044">
        <f t="shared" si="143"/>
        <v>8</v>
      </c>
    </row>
    <row r="3045" spans="1:12" x14ac:dyDescent="0.25">
      <c r="A3045" s="1">
        <v>26149</v>
      </c>
      <c r="B3045">
        <v>147.13</v>
      </c>
      <c r="C3045">
        <v>147.38</v>
      </c>
      <c r="D3045">
        <v>145.5</v>
      </c>
      <c r="E3045">
        <v>145.75</v>
      </c>
      <c r="G3045">
        <v>145.75</v>
      </c>
      <c r="H3045">
        <v>2565</v>
      </c>
      <c r="I3045">
        <v>22755</v>
      </c>
      <c r="J3045">
        <f t="shared" si="141"/>
        <v>53.584558823529413</v>
      </c>
      <c r="K3045">
        <f t="shared" si="142"/>
        <v>1971</v>
      </c>
      <c r="L3045">
        <f t="shared" si="143"/>
        <v>8</v>
      </c>
    </row>
    <row r="3046" spans="1:12" x14ac:dyDescent="0.25">
      <c r="A3046" s="1">
        <v>26150</v>
      </c>
      <c r="B3046">
        <v>144.75</v>
      </c>
      <c r="C3046">
        <v>144.75</v>
      </c>
      <c r="D3046">
        <v>142.75</v>
      </c>
      <c r="E3046">
        <v>143.25</v>
      </c>
      <c r="G3046">
        <v>143.25</v>
      </c>
      <c r="H3046">
        <v>3135</v>
      </c>
      <c r="I3046">
        <v>22765</v>
      </c>
      <c r="J3046">
        <f t="shared" si="141"/>
        <v>52.665441176470594</v>
      </c>
      <c r="K3046">
        <f t="shared" si="142"/>
        <v>1971</v>
      </c>
      <c r="L3046">
        <f t="shared" si="143"/>
        <v>8</v>
      </c>
    </row>
    <row r="3047" spans="1:12" x14ac:dyDescent="0.25">
      <c r="A3047" s="1">
        <v>26151</v>
      </c>
      <c r="B3047">
        <v>141.5</v>
      </c>
      <c r="C3047">
        <v>143.5</v>
      </c>
      <c r="D3047">
        <v>141</v>
      </c>
      <c r="E3047">
        <v>142.5</v>
      </c>
      <c r="G3047">
        <v>142.5</v>
      </c>
      <c r="H3047">
        <v>3255</v>
      </c>
      <c r="I3047">
        <v>22205</v>
      </c>
      <c r="J3047">
        <f t="shared" si="141"/>
        <v>52.389705882352942</v>
      </c>
      <c r="K3047">
        <f t="shared" si="142"/>
        <v>1971</v>
      </c>
      <c r="L3047">
        <f t="shared" si="143"/>
        <v>8</v>
      </c>
    </row>
    <row r="3048" spans="1:12" x14ac:dyDescent="0.25">
      <c r="A3048" s="1">
        <v>26154</v>
      </c>
      <c r="B3048">
        <v>143.25</v>
      </c>
      <c r="C3048">
        <v>144</v>
      </c>
      <c r="D3048">
        <v>142.5</v>
      </c>
      <c r="E3048">
        <v>143.25</v>
      </c>
      <c r="G3048">
        <v>143.25</v>
      </c>
      <c r="H3048">
        <v>1760</v>
      </c>
      <c r="I3048">
        <v>21910</v>
      </c>
      <c r="J3048">
        <f t="shared" si="141"/>
        <v>52.665441176470594</v>
      </c>
      <c r="K3048">
        <f t="shared" si="142"/>
        <v>1971</v>
      </c>
      <c r="L3048">
        <f t="shared" si="143"/>
        <v>8</v>
      </c>
    </row>
    <row r="3049" spans="1:12" x14ac:dyDescent="0.25">
      <c r="A3049" s="1">
        <v>26155</v>
      </c>
      <c r="B3049">
        <v>143.5</v>
      </c>
      <c r="C3049">
        <v>143.5</v>
      </c>
      <c r="D3049">
        <v>142.25</v>
      </c>
      <c r="E3049">
        <v>142.38</v>
      </c>
      <c r="G3049">
        <v>142.38</v>
      </c>
      <c r="H3049">
        <v>1980</v>
      </c>
      <c r="I3049">
        <v>21040</v>
      </c>
      <c r="J3049">
        <f t="shared" si="141"/>
        <v>52.345588235294116</v>
      </c>
      <c r="K3049">
        <f t="shared" si="142"/>
        <v>1971</v>
      </c>
      <c r="L3049">
        <f t="shared" si="143"/>
        <v>8</v>
      </c>
    </row>
    <row r="3050" spans="1:12" x14ac:dyDescent="0.25">
      <c r="A3050" s="1">
        <v>26156</v>
      </c>
      <c r="B3050">
        <v>142</v>
      </c>
      <c r="C3050">
        <v>142</v>
      </c>
      <c r="D3050">
        <v>141.25</v>
      </c>
      <c r="E3050">
        <v>141.5</v>
      </c>
      <c r="G3050">
        <v>141.5</v>
      </c>
      <c r="H3050">
        <v>2100</v>
      </c>
      <c r="I3050">
        <v>20465</v>
      </c>
      <c r="J3050">
        <f t="shared" si="141"/>
        <v>52.022058823529413</v>
      </c>
      <c r="K3050">
        <f t="shared" si="142"/>
        <v>1971</v>
      </c>
      <c r="L3050">
        <f t="shared" si="143"/>
        <v>8</v>
      </c>
    </row>
    <row r="3051" spans="1:12" x14ac:dyDescent="0.25">
      <c r="A3051" s="1">
        <v>26157</v>
      </c>
      <c r="B3051">
        <v>140.88</v>
      </c>
      <c r="C3051">
        <v>143</v>
      </c>
      <c r="D3051">
        <v>139.75</v>
      </c>
      <c r="E3051">
        <v>143</v>
      </c>
      <c r="G3051">
        <v>143</v>
      </c>
      <c r="H3051">
        <v>3195</v>
      </c>
      <c r="I3051">
        <v>19720</v>
      </c>
      <c r="J3051">
        <f t="shared" si="141"/>
        <v>52.573529411764703</v>
      </c>
      <c r="K3051">
        <f t="shared" si="142"/>
        <v>1971</v>
      </c>
      <c r="L3051">
        <f t="shared" si="143"/>
        <v>8</v>
      </c>
    </row>
    <row r="3052" spans="1:12" x14ac:dyDescent="0.25">
      <c r="A3052" s="1">
        <v>26158</v>
      </c>
      <c r="B3052">
        <v>143.13</v>
      </c>
      <c r="C3052">
        <v>144.5</v>
      </c>
      <c r="D3052">
        <v>142.5</v>
      </c>
      <c r="E3052">
        <v>144.5</v>
      </c>
      <c r="G3052">
        <v>144.5</v>
      </c>
      <c r="H3052">
        <v>2675</v>
      </c>
      <c r="I3052">
        <v>19295</v>
      </c>
      <c r="J3052">
        <f t="shared" si="141"/>
        <v>53.125</v>
      </c>
      <c r="K3052">
        <f t="shared" si="142"/>
        <v>1971</v>
      </c>
      <c r="L3052">
        <f t="shared" si="143"/>
        <v>8</v>
      </c>
    </row>
    <row r="3053" spans="1:12" x14ac:dyDescent="0.25">
      <c r="A3053" s="1">
        <v>26161</v>
      </c>
      <c r="B3053">
        <v>146</v>
      </c>
      <c r="C3053">
        <v>146.5</v>
      </c>
      <c r="D3053">
        <v>142.5</v>
      </c>
      <c r="E3053">
        <v>143.25</v>
      </c>
      <c r="G3053">
        <v>143.25</v>
      </c>
      <c r="H3053">
        <v>1350</v>
      </c>
      <c r="I3053">
        <v>18835</v>
      </c>
      <c r="J3053">
        <f t="shared" si="141"/>
        <v>52.665441176470594</v>
      </c>
      <c r="K3053">
        <f t="shared" si="142"/>
        <v>1971</v>
      </c>
      <c r="L3053">
        <f t="shared" si="143"/>
        <v>8</v>
      </c>
    </row>
    <row r="3054" spans="1:12" x14ac:dyDescent="0.25">
      <c r="A3054" s="1">
        <v>26162</v>
      </c>
      <c r="B3054">
        <v>142.63</v>
      </c>
      <c r="C3054">
        <v>143.13</v>
      </c>
      <c r="D3054">
        <v>141.75</v>
      </c>
      <c r="E3054">
        <v>142.75</v>
      </c>
      <c r="G3054">
        <v>142.75</v>
      </c>
      <c r="H3054">
        <v>2830</v>
      </c>
      <c r="I3054">
        <v>19025</v>
      </c>
      <c r="J3054">
        <f t="shared" si="141"/>
        <v>52.481617647058826</v>
      </c>
      <c r="K3054">
        <f t="shared" si="142"/>
        <v>1971</v>
      </c>
      <c r="L3054">
        <f t="shared" si="143"/>
        <v>8</v>
      </c>
    </row>
    <row r="3055" spans="1:12" x14ac:dyDescent="0.25">
      <c r="A3055" s="1">
        <v>26163</v>
      </c>
      <c r="B3055">
        <v>143.25</v>
      </c>
      <c r="C3055">
        <v>143.63</v>
      </c>
      <c r="D3055">
        <v>142.5</v>
      </c>
      <c r="E3055">
        <v>143.25</v>
      </c>
      <c r="G3055">
        <v>143.25</v>
      </c>
      <c r="H3055">
        <v>3170</v>
      </c>
      <c r="I3055">
        <v>17525</v>
      </c>
      <c r="J3055">
        <f t="shared" si="141"/>
        <v>52.665441176470594</v>
      </c>
      <c r="K3055">
        <f t="shared" si="142"/>
        <v>1971</v>
      </c>
      <c r="L3055">
        <f t="shared" si="143"/>
        <v>8</v>
      </c>
    </row>
    <row r="3056" spans="1:12" x14ac:dyDescent="0.25">
      <c r="A3056" s="1">
        <v>26164</v>
      </c>
      <c r="B3056">
        <v>142.5</v>
      </c>
      <c r="C3056">
        <v>143.88</v>
      </c>
      <c r="D3056">
        <v>142.38</v>
      </c>
      <c r="E3056">
        <v>143.13</v>
      </c>
      <c r="G3056">
        <v>143.13</v>
      </c>
      <c r="H3056">
        <v>1425</v>
      </c>
      <c r="I3056">
        <v>16945</v>
      </c>
      <c r="J3056">
        <f t="shared" si="141"/>
        <v>52.621323529411768</v>
      </c>
      <c r="K3056">
        <f t="shared" si="142"/>
        <v>1971</v>
      </c>
      <c r="L3056">
        <f t="shared" si="143"/>
        <v>8</v>
      </c>
    </row>
    <row r="3057" spans="1:12" x14ac:dyDescent="0.25">
      <c r="A3057" s="1">
        <v>26165</v>
      </c>
      <c r="B3057">
        <v>143.25</v>
      </c>
      <c r="C3057">
        <v>143.75</v>
      </c>
      <c r="D3057">
        <v>142.88</v>
      </c>
      <c r="E3057">
        <v>143.25</v>
      </c>
      <c r="G3057">
        <v>143.25</v>
      </c>
      <c r="H3057">
        <v>915</v>
      </c>
      <c r="I3057">
        <v>16490</v>
      </c>
      <c r="J3057">
        <f t="shared" si="141"/>
        <v>52.665441176470594</v>
      </c>
      <c r="K3057">
        <f t="shared" si="142"/>
        <v>1971</v>
      </c>
      <c r="L3057">
        <f t="shared" si="143"/>
        <v>8</v>
      </c>
    </row>
    <row r="3058" spans="1:12" x14ac:dyDescent="0.25">
      <c r="A3058" s="1">
        <v>26168</v>
      </c>
      <c r="B3058">
        <v>142.75</v>
      </c>
      <c r="C3058">
        <v>143.13</v>
      </c>
      <c r="D3058">
        <v>142.38</v>
      </c>
      <c r="E3058">
        <v>143</v>
      </c>
      <c r="G3058">
        <v>143</v>
      </c>
      <c r="H3058">
        <v>3490</v>
      </c>
      <c r="I3058">
        <v>13585</v>
      </c>
      <c r="J3058">
        <f t="shared" si="141"/>
        <v>52.573529411764703</v>
      </c>
      <c r="K3058">
        <f t="shared" si="142"/>
        <v>1971</v>
      </c>
      <c r="L3058">
        <f t="shared" si="143"/>
        <v>8</v>
      </c>
    </row>
    <row r="3059" spans="1:12" x14ac:dyDescent="0.25">
      <c r="A3059" s="1">
        <v>26169</v>
      </c>
      <c r="B3059">
        <v>142.88</v>
      </c>
      <c r="C3059">
        <v>146</v>
      </c>
      <c r="D3059">
        <v>142.5</v>
      </c>
      <c r="E3059">
        <v>145.75</v>
      </c>
      <c r="G3059">
        <v>145.75</v>
      </c>
      <c r="H3059">
        <v>3365</v>
      </c>
      <c r="I3059">
        <v>12385</v>
      </c>
      <c r="J3059">
        <f t="shared" si="141"/>
        <v>53.584558823529413</v>
      </c>
      <c r="K3059">
        <f t="shared" si="142"/>
        <v>1971</v>
      </c>
      <c r="L3059">
        <f t="shared" si="143"/>
        <v>8</v>
      </c>
    </row>
    <row r="3060" spans="1:12" x14ac:dyDescent="0.25">
      <c r="A3060" s="1">
        <v>26170</v>
      </c>
      <c r="B3060">
        <v>144.75</v>
      </c>
      <c r="C3060">
        <v>145</v>
      </c>
      <c r="D3060">
        <v>144.38</v>
      </c>
      <c r="E3060">
        <v>144.5</v>
      </c>
      <c r="G3060">
        <v>144.5</v>
      </c>
      <c r="H3060">
        <v>1210</v>
      </c>
      <c r="I3060">
        <v>11955</v>
      </c>
      <c r="J3060">
        <f t="shared" si="141"/>
        <v>53.125</v>
      </c>
      <c r="K3060">
        <f t="shared" si="142"/>
        <v>1971</v>
      </c>
      <c r="L3060">
        <f t="shared" si="143"/>
        <v>8</v>
      </c>
    </row>
    <row r="3061" spans="1:12" x14ac:dyDescent="0.25">
      <c r="A3061" s="1">
        <v>26171</v>
      </c>
      <c r="B3061">
        <v>144.38</v>
      </c>
      <c r="C3061">
        <v>146</v>
      </c>
      <c r="D3061">
        <v>143.88</v>
      </c>
      <c r="E3061">
        <v>145</v>
      </c>
      <c r="G3061">
        <v>145</v>
      </c>
      <c r="H3061">
        <v>3005</v>
      </c>
      <c r="I3061">
        <v>10700</v>
      </c>
      <c r="J3061">
        <f t="shared" si="141"/>
        <v>53.308823529411768</v>
      </c>
      <c r="K3061">
        <f t="shared" si="142"/>
        <v>1971</v>
      </c>
      <c r="L3061">
        <f t="shared" si="143"/>
        <v>8</v>
      </c>
    </row>
    <row r="3062" spans="1:12" x14ac:dyDescent="0.25">
      <c r="A3062" s="1">
        <v>26172</v>
      </c>
      <c r="B3062">
        <v>145</v>
      </c>
      <c r="C3062">
        <v>148</v>
      </c>
      <c r="D3062">
        <v>145</v>
      </c>
      <c r="E3062">
        <v>148</v>
      </c>
      <c r="G3062">
        <v>148</v>
      </c>
      <c r="H3062">
        <v>1955</v>
      </c>
      <c r="I3062">
        <v>9905</v>
      </c>
      <c r="J3062">
        <f t="shared" si="141"/>
        <v>54.411764705882355</v>
      </c>
      <c r="K3062">
        <f t="shared" si="142"/>
        <v>1971</v>
      </c>
      <c r="L3062">
        <f t="shared" si="143"/>
        <v>8</v>
      </c>
    </row>
    <row r="3063" spans="1:12" x14ac:dyDescent="0.25">
      <c r="A3063" s="1">
        <v>26175</v>
      </c>
      <c r="B3063">
        <v>148</v>
      </c>
      <c r="C3063">
        <v>150</v>
      </c>
      <c r="D3063">
        <v>147</v>
      </c>
      <c r="E3063">
        <v>149.63</v>
      </c>
      <c r="G3063">
        <v>149.63</v>
      </c>
      <c r="H3063">
        <v>3145</v>
      </c>
      <c r="I3063">
        <v>8705</v>
      </c>
      <c r="J3063">
        <f t="shared" si="141"/>
        <v>55.011029411764703</v>
      </c>
      <c r="K3063">
        <f t="shared" si="142"/>
        <v>1971</v>
      </c>
      <c r="L3063">
        <f t="shared" si="143"/>
        <v>8</v>
      </c>
    </row>
    <row r="3064" spans="1:12" x14ac:dyDescent="0.25">
      <c r="A3064" s="1">
        <v>26176</v>
      </c>
      <c r="B3064">
        <v>149.75</v>
      </c>
      <c r="C3064">
        <v>149.88</v>
      </c>
      <c r="D3064">
        <v>148.13</v>
      </c>
      <c r="E3064">
        <v>148.25</v>
      </c>
      <c r="G3064">
        <v>148.25</v>
      </c>
      <c r="H3064">
        <v>1870</v>
      </c>
      <c r="I3064">
        <v>7890</v>
      </c>
      <c r="J3064">
        <f t="shared" si="141"/>
        <v>54.503676470588232</v>
      </c>
      <c r="K3064">
        <f t="shared" si="142"/>
        <v>1971</v>
      </c>
      <c r="L3064">
        <f t="shared" si="143"/>
        <v>8</v>
      </c>
    </row>
    <row r="3065" spans="1:12" x14ac:dyDescent="0.25">
      <c r="A3065" s="1">
        <v>26177</v>
      </c>
      <c r="B3065">
        <v>147.5</v>
      </c>
      <c r="C3065">
        <v>148</v>
      </c>
      <c r="D3065">
        <v>147</v>
      </c>
      <c r="E3065">
        <v>147.5</v>
      </c>
      <c r="G3065">
        <v>147.5</v>
      </c>
      <c r="H3065">
        <v>1535</v>
      </c>
      <c r="I3065">
        <v>6720</v>
      </c>
      <c r="J3065">
        <f t="shared" si="141"/>
        <v>54.227941176470587</v>
      </c>
      <c r="K3065">
        <f t="shared" si="142"/>
        <v>1971</v>
      </c>
      <c r="L3065">
        <f t="shared" si="143"/>
        <v>9</v>
      </c>
    </row>
    <row r="3066" spans="1:12" x14ac:dyDescent="0.25">
      <c r="A3066" s="1">
        <v>26178</v>
      </c>
      <c r="B3066">
        <v>148.13</v>
      </c>
      <c r="C3066">
        <v>150.25</v>
      </c>
      <c r="D3066">
        <v>147.5</v>
      </c>
      <c r="E3066">
        <v>150.25</v>
      </c>
      <c r="G3066">
        <v>150.25</v>
      </c>
      <c r="H3066">
        <v>1665</v>
      </c>
      <c r="I3066">
        <v>6060</v>
      </c>
      <c r="J3066">
        <f t="shared" si="141"/>
        <v>55.238970588235297</v>
      </c>
      <c r="K3066">
        <f t="shared" si="142"/>
        <v>1971</v>
      </c>
      <c r="L3066">
        <f t="shared" si="143"/>
        <v>9</v>
      </c>
    </row>
    <row r="3067" spans="1:12" x14ac:dyDescent="0.25">
      <c r="A3067" s="1">
        <v>26179</v>
      </c>
      <c r="B3067">
        <v>149</v>
      </c>
      <c r="C3067">
        <v>151.5</v>
      </c>
      <c r="D3067">
        <v>149</v>
      </c>
      <c r="E3067">
        <v>151.25</v>
      </c>
      <c r="G3067">
        <v>151.25</v>
      </c>
      <c r="H3067">
        <v>820</v>
      </c>
      <c r="I3067">
        <v>5495</v>
      </c>
      <c r="J3067">
        <f t="shared" si="141"/>
        <v>55.606617647058826</v>
      </c>
      <c r="K3067">
        <f t="shared" si="142"/>
        <v>1971</v>
      </c>
      <c r="L3067">
        <f t="shared" si="143"/>
        <v>9</v>
      </c>
    </row>
    <row r="3068" spans="1:12" x14ac:dyDescent="0.25">
      <c r="A3068" s="1">
        <v>26183</v>
      </c>
      <c r="B3068">
        <v>151.25</v>
      </c>
      <c r="C3068">
        <v>153.25</v>
      </c>
      <c r="D3068">
        <v>151.25</v>
      </c>
      <c r="E3068">
        <v>152.38</v>
      </c>
      <c r="G3068">
        <v>152.38</v>
      </c>
      <c r="H3068">
        <v>895</v>
      </c>
      <c r="I3068">
        <v>5055</v>
      </c>
      <c r="J3068">
        <f t="shared" si="141"/>
        <v>56.022058823529413</v>
      </c>
      <c r="K3068">
        <f t="shared" si="142"/>
        <v>1971</v>
      </c>
      <c r="L3068">
        <f t="shared" si="143"/>
        <v>9</v>
      </c>
    </row>
    <row r="3069" spans="1:12" x14ac:dyDescent="0.25">
      <c r="A3069" s="1">
        <v>26184</v>
      </c>
      <c r="B3069">
        <v>151.25</v>
      </c>
      <c r="C3069">
        <v>152</v>
      </c>
      <c r="D3069">
        <v>150.75</v>
      </c>
      <c r="E3069">
        <v>150.88</v>
      </c>
      <c r="G3069">
        <v>150.88</v>
      </c>
      <c r="H3069">
        <v>1460</v>
      </c>
      <c r="I3069">
        <v>3930</v>
      </c>
      <c r="J3069">
        <f t="shared" si="141"/>
        <v>55.470588235294116</v>
      </c>
      <c r="K3069">
        <f t="shared" si="142"/>
        <v>1971</v>
      </c>
      <c r="L3069">
        <f t="shared" si="143"/>
        <v>9</v>
      </c>
    </row>
    <row r="3070" spans="1:12" x14ac:dyDescent="0.25">
      <c r="A3070" s="1">
        <v>26185</v>
      </c>
      <c r="B3070">
        <v>150.5</v>
      </c>
      <c r="C3070">
        <v>150.63</v>
      </c>
      <c r="D3070">
        <v>149.25</v>
      </c>
      <c r="E3070">
        <v>150</v>
      </c>
      <c r="G3070">
        <v>150</v>
      </c>
      <c r="H3070">
        <v>510</v>
      </c>
      <c r="I3070">
        <v>3915</v>
      </c>
      <c r="J3070">
        <f t="shared" si="141"/>
        <v>55.147058823529413</v>
      </c>
      <c r="K3070">
        <f t="shared" si="142"/>
        <v>1971</v>
      </c>
      <c r="L3070">
        <f t="shared" si="143"/>
        <v>9</v>
      </c>
    </row>
    <row r="3071" spans="1:12" x14ac:dyDescent="0.25">
      <c r="A3071" s="1">
        <v>26186</v>
      </c>
      <c r="B3071">
        <v>149.63</v>
      </c>
      <c r="C3071">
        <v>149.75</v>
      </c>
      <c r="D3071">
        <v>147.25</v>
      </c>
      <c r="E3071">
        <v>147.25</v>
      </c>
      <c r="G3071">
        <v>147.25</v>
      </c>
      <c r="H3071">
        <v>895</v>
      </c>
      <c r="I3071">
        <v>3355</v>
      </c>
      <c r="J3071">
        <f t="shared" si="141"/>
        <v>54.136029411764703</v>
      </c>
      <c r="K3071">
        <f t="shared" si="142"/>
        <v>1971</v>
      </c>
      <c r="L3071">
        <f t="shared" si="143"/>
        <v>9</v>
      </c>
    </row>
    <row r="3072" spans="1:12" x14ac:dyDescent="0.25">
      <c r="A3072" s="1">
        <v>26189</v>
      </c>
      <c r="B3072">
        <v>145.5</v>
      </c>
      <c r="C3072">
        <v>147.38</v>
      </c>
      <c r="D3072">
        <v>145.5</v>
      </c>
      <c r="E3072">
        <v>145.63</v>
      </c>
      <c r="G3072">
        <v>145.63</v>
      </c>
      <c r="H3072">
        <v>795</v>
      </c>
      <c r="I3072">
        <v>2700</v>
      </c>
      <c r="J3072">
        <f t="shared" si="141"/>
        <v>53.540441176470587</v>
      </c>
      <c r="K3072">
        <f t="shared" si="142"/>
        <v>1971</v>
      </c>
      <c r="L3072">
        <f t="shared" si="143"/>
        <v>9</v>
      </c>
    </row>
    <row r="3073" spans="1:12" x14ac:dyDescent="0.25">
      <c r="A3073" s="1">
        <v>26190</v>
      </c>
      <c r="B3073">
        <v>145.38</v>
      </c>
      <c r="C3073">
        <v>147.38</v>
      </c>
      <c r="D3073">
        <v>145.38</v>
      </c>
      <c r="E3073">
        <v>147.38</v>
      </c>
      <c r="G3073">
        <v>147.38</v>
      </c>
      <c r="H3073">
        <v>130</v>
      </c>
      <c r="I3073">
        <v>2625</v>
      </c>
      <c r="J3073">
        <f t="shared" si="141"/>
        <v>54.183823529411768</v>
      </c>
      <c r="K3073">
        <f t="shared" si="142"/>
        <v>1971</v>
      </c>
      <c r="L3073">
        <f t="shared" si="143"/>
        <v>9</v>
      </c>
    </row>
    <row r="3074" spans="1:12" x14ac:dyDescent="0.25">
      <c r="A3074" s="1">
        <v>26191</v>
      </c>
      <c r="B3074">
        <v>146.5</v>
      </c>
      <c r="C3074">
        <v>148.13</v>
      </c>
      <c r="D3074">
        <v>145.5</v>
      </c>
      <c r="E3074">
        <v>145.5</v>
      </c>
      <c r="G3074">
        <v>145.5</v>
      </c>
      <c r="H3074">
        <v>690</v>
      </c>
      <c r="I3074">
        <v>2190</v>
      </c>
      <c r="J3074">
        <f t="shared" ref="J3074:J3137" si="144">G3074/100*5000/136</f>
        <v>53.492647058823529</v>
      </c>
      <c r="K3074">
        <f t="shared" ref="K3074:K3137" si="145">YEAR(A3074)</f>
        <v>1971</v>
      </c>
      <c r="L3074">
        <f t="shared" ref="L3074:L3137" si="146">MONTH(A3074)</f>
        <v>9</v>
      </c>
    </row>
    <row r="3075" spans="1:12" x14ac:dyDescent="0.25">
      <c r="A3075" s="1">
        <v>26192</v>
      </c>
      <c r="B3075">
        <v>144.63</v>
      </c>
      <c r="C3075">
        <v>144.63</v>
      </c>
      <c r="D3075">
        <v>140.75</v>
      </c>
      <c r="E3075">
        <v>142</v>
      </c>
      <c r="G3075">
        <v>142</v>
      </c>
      <c r="H3075">
        <v>1115</v>
      </c>
      <c r="I3075">
        <v>1240</v>
      </c>
      <c r="J3075">
        <f t="shared" si="144"/>
        <v>52.205882352941174</v>
      </c>
      <c r="K3075">
        <f t="shared" si="145"/>
        <v>1971</v>
      </c>
      <c r="L3075">
        <f t="shared" si="146"/>
        <v>9</v>
      </c>
    </row>
    <row r="3076" spans="1:12" x14ac:dyDescent="0.25">
      <c r="A3076" s="1">
        <v>26193</v>
      </c>
      <c r="B3076">
        <v>142.5</v>
      </c>
      <c r="C3076">
        <v>142.5</v>
      </c>
      <c r="D3076">
        <v>141.63</v>
      </c>
      <c r="E3076">
        <v>142.13</v>
      </c>
      <c r="G3076">
        <v>142.13</v>
      </c>
      <c r="H3076">
        <v>380</v>
      </c>
      <c r="I3076">
        <v>1145</v>
      </c>
      <c r="J3076">
        <f t="shared" si="144"/>
        <v>52.253676470588232</v>
      </c>
      <c r="K3076">
        <f t="shared" si="145"/>
        <v>1971</v>
      </c>
      <c r="L3076">
        <f t="shared" si="146"/>
        <v>9</v>
      </c>
    </row>
    <row r="3077" spans="1:12" x14ac:dyDescent="0.25">
      <c r="A3077" s="1">
        <v>26196</v>
      </c>
      <c r="B3077">
        <v>142.75</v>
      </c>
      <c r="C3077">
        <v>147.25</v>
      </c>
      <c r="D3077">
        <v>142.75</v>
      </c>
      <c r="E3077">
        <v>144</v>
      </c>
      <c r="G3077">
        <v>144</v>
      </c>
      <c r="H3077">
        <v>675</v>
      </c>
      <c r="I3077">
        <v>915</v>
      </c>
      <c r="J3077">
        <f t="shared" si="144"/>
        <v>52.941176470588232</v>
      </c>
      <c r="K3077">
        <f t="shared" si="145"/>
        <v>1971</v>
      </c>
      <c r="L3077">
        <f t="shared" si="146"/>
        <v>9</v>
      </c>
    </row>
    <row r="3078" spans="1:12" x14ac:dyDescent="0.25">
      <c r="A3078" s="1">
        <v>26197</v>
      </c>
      <c r="B3078">
        <v>144</v>
      </c>
      <c r="C3078">
        <v>145.25</v>
      </c>
      <c r="D3078">
        <v>143.75</v>
      </c>
      <c r="E3078">
        <v>145</v>
      </c>
      <c r="G3078">
        <v>145</v>
      </c>
      <c r="H3078">
        <v>550</v>
      </c>
      <c r="I3078">
        <v>495</v>
      </c>
      <c r="J3078">
        <f t="shared" si="144"/>
        <v>53.308823529411768</v>
      </c>
      <c r="K3078">
        <f t="shared" si="145"/>
        <v>1971</v>
      </c>
      <c r="L3078">
        <f t="shared" si="146"/>
        <v>9</v>
      </c>
    </row>
    <row r="3079" spans="1:12" x14ac:dyDescent="0.25">
      <c r="A3079" s="1">
        <v>26198</v>
      </c>
      <c r="B3079">
        <v>144.63</v>
      </c>
      <c r="C3079">
        <v>146.5</v>
      </c>
      <c r="D3079">
        <v>143.75</v>
      </c>
      <c r="E3079">
        <v>145.5</v>
      </c>
      <c r="G3079">
        <v>145.5</v>
      </c>
      <c r="H3079">
        <v>8965</v>
      </c>
      <c r="I3079">
        <v>45200</v>
      </c>
      <c r="J3079">
        <f t="shared" si="144"/>
        <v>53.492647058823529</v>
      </c>
      <c r="K3079">
        <f t="shared" si="145"/>
        <v>1971</v>
      </c>
      <c r="L3079">
        <f t="shared" si="146"/>
        <v>9</v>
      </c>
    </row>
    <row r="3080" spans="1:12" x14ac:dyDescent="0.25">
      <c r="A3080" s="1">
        <v>26199</v>
      </c>
      <c r="B3080">
        <v>145</v>
      </c>
      <c r="C3080">
        <v>145.5</v>
      </c>
      <c r="D3080">
        <v>144.25</v>
      </c>
      <c r="E3080">
        <v>144.63</v>
      </c>
      <c r="G3080">
        <v>144.63</v>
      </c>
      <c r="H3080">
        <v>4120</v>
      </c>
      <c r="I3080">
        <v>45170</v>
      </c>
      <c r="J3080">
        <f t="shared" si="144"/>
        <v>53.172794117647058</v>
      </c>
      <c r="K3080">
        <f t="shared" si="145"/>
        <v>1971</v>
      </c>
      <c r="L3080">
        <f t="shared" si="146"/>
        <v>9</v>
      </c>
    </row>
    <row r="3081" spans="1:12" x14ac:dyDescent="0.25">
      <c r="A3081" s="1">
        <v>26200</v>
      </c>
      <c r="B3081">
        <v>144.88</v>
      </c>
      <c r="C3081">
        <v>146.5</v>
      </c>
      <c r="D3081">
        <v>144.63</v>
      </c>
      <c r="E3081">
        <v>145.88</v>
      </c>
      <c r="G3081">
        <v>145.88</v>
      </c>
      <c r="H3081">
        <v>3395</v>
      </c>
      <c r="I3081">
        <v>45260</v>
      </c>
      <c r="J3081">
        <f t="shared" si="144"/>
        <v>53.632352941176464</v>
      </c>
      <c r="K3081">
        <f t="shared" si="145"/>
        <v>1971</v>
      </c>
      <c r="L3081">
        <f t="shared" si="146"/>
        <v>9</v>
      </c>
    </row>
    <row r="3082" spans="1:12" x14ac:dyDescent="0.25">
      <c r="A3082" s="1">
        <v>26203</v>
      </c>
      <c r="B3082">
        <v>146.25</v>
      </c>
      <c r="C3082">
        <v>146.75</v>
      </c>
      <c r="D3082">
        <v>146.13</v>
      </c>
      <c r="E3082">
        <v>146.25</v>
      </c>
      <c r="G3082">
        <v>146.25</v>
      </c>
      <c r="H3082">
        <v>3095</v>
      </c>
      <c r="I3082">
        <v>44600</v>
      </c>
      <c r="J3082">
        <f t="shared" si="144"/>
        <v>53.768382352941174</v>
      </c>
      <c r="K3082">
        <f t="shared" si="145"/>
        <v>1971</v>
      </c>
      <c r="L3082">
        <f t="shared" si="146"/>
        <v>9</v>
      </c>
    </row>
    <row r="3083" spans="1:12" x14ac:dyDescent="0.25">
      <c r="A3083" s="1">
        <v>26204</v>
      </c>
      <c r="B3083">
        <v>145.25</v>
      </c>
      <c r="C3083">
        <v>145.88</v>
      </c>
      <c r="D3083">
        <v>144.75</v>
      </c>
      <c r="E3083">
        <v>144.88</v>
      </c>
      <c r="G3083">
        <v>144.88</v>
      </c>
      <c r="H3083">
        <v>4805</v>
      </c>
      <c r="I3083">
        <v>44190</v>
      </c>
      <c r="J3083">
        <f t="shared" si="144"/>
        <v>53.264705882352935</v>
      </c>
      <c r="K3083">
        <f t="shared" si="145"/>
        <v>1971</v>
      </c>
      <c r="L3083">
        <f t="shared" si="146"/>
        <v>9</v>
      </c>
    </row>
    <row r="3084" spans="1:12" x14ac:dyDescent="0.25">
      <c r="A3084" s="1">
        <v>26205</v>
      </c>
      <c r="B3084">
        <v>144.25</v>
      </c>
      <c r="C3084">
        <v>145.88</v>
      </c>
      <c r="D3084">
        <v>143.75</v>
      </c>
      <c r="E3084">
        <v>145.75</v>
      </c>
      <c r="G3084">
        <v>145.75</v>
      </c>
      <c r="H3084">
        <v>3950</v>
      </c>
      <c r="I3084">
        <v>43640</v>
      </c>
      <c r="J3084">
        <f t="shared" si="144"/>
        <v>53.584558823529413</v>
      </c>
      <c r="K3084">
        <f t="shared" si="145"/>
        <v>1971</v>
      </c>
      <c r="L3084">
        <f t="shared" si="146"/>
        <v>9</v>
      </c>
    </row>
    <row r="3085" spans="1:12" x14ac:dyDescent="0.25">
      <c r="A3085" s="1">
        <v>26206</v>
      </c>
      <c r="B3085">
        <v>144.88</v>
      </c>
      <c r="C3085">
        <v>147.38</v>
      </c>
      <c r="D3085">
        <v>144.75</v>
      </c>
      <c r="E3085">
        <v>146.88</v>
      </c>
      <c r="G3085">
        <v>146.88</v>
      </c>
      <c r="H3085">
        <v>6515</v>
      </c>
      <c r="I3085">
        <v>42785</v>
      </c>
      <c r="J3085">
        <f t="shared" si="144"/>
        <v>53.999999999999993</v>
      </c>
      <c r="K3085">
        <f t="shared" si="145"/>
        <v>1971</v>
      </c>
      <c r="L3085">
        <f t="shared" si="146"/>
        <v>9</v>
      </c>
    </row>
    <row r="3086" spans="1:12" x14ac:dyDescent="0.25">
      <c r="A3086" s="1">
        <v>26207</v>
      </c>
      <c r="B3086">
        <v>146.63</v>
      </c>
      <c r="C3086">
        <v>149</v>
      </c>
      <c r="D3086">
        <v>146.63</v>
      </c>
      <c r="E3086">
        <v>148.5</v>
      </c>
      <c r="G3086">
        <v>148.5</v>
      </c>
      <c r="H3086">
        <v>9835</v>
      </c>
      <c r="I3086">
        <v>41035</v>
      </c>
      <c r="J3086">
        <f t="shared" si="144"/>
        <v>54.595588235294123</v>
      </c>
      <c r="K3086">
        <f t="shared" si="145"/>
        <v>1971</v>
      </c>
      <c r="L3086">
        <f t="shared" si="146"/>
        <v>10</v>
      </c>
    </row>
    <row r="3087" spans="1:12" x14ac:dyDescent="0.25">
      <c r="A3087" s="1">
        <v>26210</v>
      </c>
      <c r="B3087">
        <v>147.5</v>
      </c>
      <c r="C3087">
        <v>147.63</v>
      </c>
      <c r="D3087">
        <v>146.5</v>
      </c>
      <c r="E3087">
        <v>146.88</v>
      </c>
      <c r="G3087">
        <v>146.88</v>
      </c>
      <c r="H3087">
        <v>4420</v>
      </c>
      <c r="I3087">
        <v>40130</v>
      </c>
      <c r="J3087">
        <f t="shared" si="144"/>
        <v>53.999999999999993</v>
      </c>
      <c r="K3087">
        <f t="shared" si="145"/>
        <v>1971</v>
      </c>
      <c r="L3087">
        <f t="shared" si="146"/>
        <v>10</v>
      </c>
    </row>
    <row r="3088" spans="1:12" x14ac:dyDescent="0.25">
      <c r="A3088" s="1">
        <v>26211</v>
      </c>
      <c r="B3088">
        <v>147.13</v>
      </c>
      <c r="C3088">
        <v>148.38</v>
      </c>
      <c r="D3088">
        <v>146.5</v>
      </c>
      <c r="E3088">
        <v>148.13</v>
      </c>
      <c r="G3088">
        <v>148.13</v>
      </c>
      <c r="H3088">
        <v>3635</v>
      </c>
      <c r="I3088">
        <v>39965</v>
      </c>
      <c r="J3088">
        <f t="shared" si="144"/>
        <v>54.459558823529413</v>
      </c>
      <c r="K3088">
        <f t="shared" si="145"/>
        <v>1971</v>
      </c>
      <c r="L3088">
        <f t="shared" si="146"/>
        <v>10</v>
      </c>
    </row>
    <row r="3089" spans="1:12" x14ac:dyDescent="0.25">
      <c r="A3089" s="1">
        <v>26212</v>
      </c>
      <c r="B3089">
        <v>148.13</v>
      </c>
      <c r="C3089">
        <v>148.75</v>
      </c>
      <c r="D3089">
        <v>147.88</v>
      </c>
      <c r="E3089">
        <v>148.13</v>
      </c>
      <c r="G3089">
        <v>148.13</v>
      </c>
      <c r="H3089">
        <v>3470</v>
      </c>
      <c r="I3089">
        <v>39750</v>
      </c>
      <c r="J3089">
        <f t="shared" si="144"/>
        <v>54.459558823529413</v>
      </c>
      <c r="K3089">
        <f t="shared" si="145"/>
        <v>1971</v>
      </c>
      <c r="L3089">
        <f t="shared" si="146"/>
        <v>10</v>
      </c>
    </row>
    <row r="3090" spans="1:12" x14ac:dyDescent="0.25">
      <c r="A3090" s="1">
        <v>26213</v>
      </c>
      <c r="B3090">
        <v>147.75</v>
      </c>
      <c r="C3090">
        <v>149.25</v>
      </c>
      <c r="D3090">
        <v>147.13</v>
      </c>
      <c r="E3090">
        <v>149</v>
      </c>
      <c r="G3090">
        <v>149</v>
      </c>
      <c r="H3090">
        <v>5030</v>
      </c>
      <c r="I3090">
        <v>38610</v>
      </c>
      <c r="J3090">
        <f t="shared" si="144"/>
        <v>54.779411764705884</v>
      </c>
      <c r="K3090">
        <f t="shared" si="145"/>
        <v>1971</v>
      </c>
      <c r="L3090">
        <f t="shared" si="146"/>
        <v>10</v>
      </c>
    </row>
    <row r="3091" spans="1:12" x14ac:dyDescent="0.25">
      <c r="A3091" s="1">
        <v>26214</v>
      </c>
      <c r="B3091">
        <v>148.75</v>
      </c>
      <c r="C3091">
        <v>150</v>
      </c>
      <c r="D3091">
        <v>148.38</v>
      </c>
      <c r="E3091">
        <v>148.88</v>
      </c>
      <c r="G3091">
        <v>148.88</v>
      </c>
      <c r="H3091">
        <v>4070</v>
      </c>
      <c r="I3091">
        <v>37710</v>
      </c>
      <c r="J3091">
        <f t="shared" si="144"/>
        <v>54.735294117647051</v>
      </c>
      <c r="K3091">
        <f t="shared" si="145"/>
        <v>1971</v>
      </c>
      <c r="L3091">
        <f t="shared" si="146"/>
        <v>10</v>
      </c>
    </row>
    <row r="3092" spans="1:12" x14ac:dyDescent="0.25">
      <c r="A3092" s="1">
        <v>26217</v>
      </c>
      <c r="B3092">
        <v>149.38</v>
      </c>
      <c r="C3092">
        <v>150.5</v>
      </c>
      <c r="D3092">
        <v>149</v>
      </c>
      <c r="E3092">
        <v>150</v>
      </c>
      <c r="G3092">
        <v>150</v>
      </c>
      <c r="H3092">
        <v>4345</v>
      </c>
      <c r="I3092">
        <v>37050</v>
      </c>
      <c r="J3092">
        <f t="shared" si="144"/>
        <v>55.147058823529413</v>
      </c>
      <c r="K3092">
        <f t="shared" si="145"/>
        <v>1971</v>
      </c>
      <c r="L3092">
        <f t="shared" si="146"/>
        <v>10</v>
      </c>
    </row>
    <row r="3093" spans="1:12" x14ac:dyDescent="0.25">
      <c r="A3093" s="1">
        <v>26218</v>
      </c>
      <c r="B3093">
        <v>150.38</v>
      </c>
      <c r="C3093">
        <v>151.63</v>
      </c>
      <c r="D3093">
        <v>150</v>
      </c>
      <c r="E3093">
        <v>151.38</v>
      </c>
      <c r="G3093">
        <v>151.38</v>
      </c>
      <c r="H3093">
        <v>4690</v>
      </c>
      <c r="I3093">
        <v>36830</v>
      </c>
      <c r="J3093">
        <f t="shared" si="144"/>
        <v>55.654411764705884</v>
      </c>
      <c r="K3093">
        <f t="shared" si="145"/>
        <v>1971</v>
      </c>
      <c r="L3093">
        <f t="shared" si="146"/>
        <v>10</v>
      </c>
    </row>
    <row r="3094" spans="1:12" x14ac:dyDescent="0.25">
      <c r="A3094" s="1">
        <v>26219</v>
      </c>
      <c r="B3094">
        <v>151.88</v>
      </c>
      <c r="C3094">
        <v>152.5</v>
      </c>
      <c r="D3094">
        <v>148.25</v>
      </c>
      <c r="E3094">
        <v>148.88</v>
      </c>
      <c r="G3094">
        <v>148.88</v>
      </c>
      <c r="H3094">
        <v>8125</v>
      </c>
      <c r="I3094">
        <v>35675</v>
      </c>
      <c r="J3094">
        <f t="shared" si="144"/>
        <v>54.735294117647051</v>
      </c>
      <c r="K3094">
        <f t="shared" si="145"/>
        <v>1971</v>
      </c>
      <c r="L3094">
        <f t="shared" si="146"/>
        <v>10</v>
      </c>
    </row>
    <row r="3095" spans="1:12" x14ac:dyDescent="0.25">
      <c r="A3095" s="1">
        <v>26220</v>
      </c>
      <c r="B3095">
        <v>150.25</v>
      </c>
      <c r="C3095">
        <v>155</v>
      </c>
      <c r="D3095">
        <v>150.25</v>
      </c>
      <c r="E3095">
        <v>154</v>
      </c>
      <c r="G3095">
        <v>154</v>
      </c>
      <c r="H3095">
        <v>14665</v>
      </c>
      <c r="I3095">
        <v>36900</v>
      </c>
      <c r="J3095">
        <f t="shared" si="144"/>
        <v>56.617647058823529</v>
      </c>
      <c r="K3095">
        <f t="shared" si="145"/>
        <v>1971</v>
      </c>
      <c r="L3095">
        <f t="shared" si="146"/>
        <v>10</v>
      </c>
    </row>
    <row r="3096" spans="1:12" x14ac:dyDescent="0.25">
      <c r="A3096" s="1">
        <v>26221</v>
      </c>
      <c r="B3096">
        <v>155.25</v>
      </c>
      <c r="C3096">
        <v>157.5</v>
      </c>
      <c r="D3096">
        <v>155</v>
      </c>
      <c r="E3096">
        <v>156.75</v>
      </c>
      <c r="G3096">
        <v>156.75</v>
      </c>
      <c r="H3096">
        <v>12305</v>
      </c>
      <c r="I3096">
        <v>34420</v>
      </c>
      <c r="J3096">
        <f t="shared" si="144"/>
        <v>57.628676470588232</v>
      </c>
      <c r="K3096">
        <f t="shared" si="145"/>
        <v>1971</v>
      </c>
      <c r="L3096">
        <f t="shared" si="146"/>
        <v>10</v>
      </c>
    </row>
    <row r="3097" spans="1:12" x14ac:dyDescent="0.25">
      <c r="A3097" s="1">
        <v>26224</v>
      </c>
      <c r="B3097">
        <v>156.88</v>
      </c>
      <c r="C3097">
        <v>158.75</v>
      </c>
      <c r="D3097">
        <v>156.63</v>
      </c>
      <c r="E3097">
        <v>158.25</v>
      </c>
      <c r="G3097">
        <v>158.25</v>
      </c>
      <c r="H3097">
        <v>6610</v>
      </c>
      <c r="I3097">
        <v>33550</v>
      </c>
      <c r="J3097">
        <f t="shared" si="144"/>
        <v>58.180147058823529</v>
      </c>
      <c r="K3097">
        <f t="shared" si="145"/>
        <v>1971</v>
      </c>
      <c r="L3097">
        <f t="shared" si="146"/>
        <v>10</v>
      </c>
    </row>
    <row r="3098" spans="1:12" x14ac:dyDescent="0.25">
      <c r="A3098" s="1">
        <v>26225</v>
      </c>
      <c r="B3098">
        <v>157.25</v>
      </c>
      <c r="C3098">
        <v>158.25</v>
      </c>
      <c r="D3098">
        <v>155.75</v>
      </c>
      <c r="E3098">
        <v>158</v>
      </c>
      <c r="G3098">
        <v>158</v>
      </c>
      <c r="H3098">
        <v>5985</v>
      </c>
      <c r="I3098">
        <v>33620</v>
      </c>
      <c r="J3098">
        <f t="shared" si="144"/>
        <v>58.088235294117645</v>
      </c>
      <c r="K3098">
        <f t="shared" si="145"/>
        <v>1971</v>
      </c>
      <c r="L3098">
        <f t="shared" si="146"/>
        <v>10</v>
      </c>
    </row>
    <row r="3099" spans="1:12" x14ac:dyDescent="0.25">
      <c r="A3099" s="1">
        <v>26226</v>
      </c>
      <c r="B3099">
        <v>158.25</v>
      </c>
      <c r="C3099">
        <v>159.5</v>
      </c>
      <c r="D3099">
        <v>157.5</v>
      </c>
      <c r="E3099">
        <v>157.75</v>
      </c>
      <c r="G3099">
        <v>157.75</v>
      </c>
      <c r="H3099">
        <v>5715</v>
      </c>
      <c r="I3099">
        <v>33615</v>
      </c>
      <c r="J3099">
        <f t="shared" si="144"/>
        <v>57.996323529411761</v>
      </c>
      <c r="K3099">
        <f t="shared" si="145"/>
        <v>1971</v>
      </c>
      <c r="L3099">
        <f t="shared" si="146"/>
        <v>10</v>
      </c>
    </row>
    <row r="3100" spans="1:12" x14ac:dyDescent="0.25">
      <c r="A3100" s="1">
        <v>26227</v>
      </c>
      <c r="B3100">
        <v>158.13</v>
      </c>
      <c r="C3100">
        <v>160.5</v>
      </c>
      <c r="D3100">
        <v>157.25</v>
      </c>
      <c r="E3100">
        <v>160.38</v>
      </c>
      <c r="G3100">
        <v>160.38</v>
      </c>
      <c r="H3100">
        <v>6900</v>
      </c>
      <c r="I3100">
        <v>33430</v>
      </c>
      <c r="J3100">
        <f t="shared" si="144"/>
        <v>58.963235294117638</v>
      </c>
      <c r="K3100">
        <f t="shared" si="145"/>
        <v>1971</v>
      </c>
      <c r="L3100">
        <f t="shared" si="146"/>
        <v>10</v>
      </c>
    </row>
    <row r="3101" spans="1:12" x14ac:dyDescent="0.25">
      <c r="A3101" s="1">
        <v>26228</v>
      </c>
      <c r="B3101">
        <v>160.5</v>
      </c>
      <c r="C3101">
        <v>161.13</v>
      </c>
      <c r="D3101">
        <v>158.5</v>
      </c>
      <c r="E3101">
        <v>159.25</v>
      </c>
      <c r="G3101">
        <v>159.25</v>
      </c>
      <c r="H3101">
        <v>4085</v>
      </c>
      <c r="I3101">
        <v>32990</v>
      </c>
      <c r="J3101">
        <f t="shared" si="144"/>
        <v>58.547794117647058</v>
      </c>
      <c r="K3101">
        <f t="shared" si="145"/>
        <v>1971</v>
      </c>
      <c r="L3101">
        <f t="shared" si="146"/>
        <v>10</v>
      </c>
    </row>
    <row r="3102" spans="1:12" x14ac:dyDescent="0.25">
      <c r="A3102" s="1">
        <v>26231</v>
      </c>
      <c r="B3102">
        <v>159.63</v>
      </c>
      <c r="C3102">
        <v>159.88</v>
      </c>
      <c r="D3102">
        <v>158.5</v>
      </c>
      <c r="E3102">
        <v>159.38</v>
      </c>
      <c r="G3102">
        <v>159.38</v>
      </c>
      <c r="H3102">
        <v>2835</v>
      </c>
      <c r="I3102">
        <v>33060</v>
      </c>
      <c r="J3102">
        <f t="shared" si="144"/>
        <v>58.595588235294109</v>
      </c>
      <c r="K3102">
        <f t="shared" si="145"/>
        <v>1971</v>
      </c>
      <c r="L3102">
        <f t="shared" si="146"/>
        <v>10</v>
      </c>
    </row>
    <row r="3103" spans="1:12" x14ac:dyDescent="0.25">
      <c r="A3103" s="1">
        <v>26232</v>
      </c>
      <c r="B3103">
        <v>159.38</v>
      </c>
      <c r="C3103">
        <v>159.63</v>
      </c>
      <c r="D3103">
        <v>157.5</v>
      </c>
      <c r="E3103">
        <v>158.13</v>
      </c>
      <c r="G3103">
        <v>158.13</v>
      </c>
      <c r="H3103">
        <v>4150</v>
      </c>
      <c r="I3103">
        <v>32645</v>
      </c>
      <c r="J3103">
        <f t="shared" si="144"/>
        <v>58.136029411764703</v>
      </c>
      <c r="K3103">
        <f t="shared" si="145"/>
        <v>1971</v>
      </c>
      <c r="L3103">
        <f t="shared" si="146"/>
        <v>10</v>
      </c>
    </row>
    <row r="3104" spans="1:12" x14ac:dyDescent="0.25">
      <c r="A3104" s="1">
        <v>26233</v>
      </c>
      <c r="B3104">
        <v>158</v>
      </c>
      <c r="C3104">
        <v>162</v>
      </c>
      <c r="D3104">
        <v>157.88</v>
      </c>
      <c r="E3104">
        <v>161.38</v>
      </c>
      <c r="G3104">
        <v>161.38</v>
      </c>
      <c r="H3104">
        <v>7640</v>
      </c>
      <c r="I3104">
        <v>32175</v>
      </c>
      <c r="J3104">
        <f t="shared" si="144"/>
        <v>59.330882352941167</v>
      </c>
      <c r="K3104">
        <f t="shared" si="145"/>
        <v>1971</v>
      </c>
      <c r="L3104">
        <f t="shared" si="146"/>
        <v>10</v>
      </c>
    </row>
    <row r="3105" spans="1:12" x14ac:dyDescent="0.25">
      <c r="A3105" s="1">
        <v>26234</v>
      </c>
      <c r="B3105">
        <v>161.63</v>
      </c>
      <c r="C3105">
        <v>162.63</v>
      </c>
      <c r="D3105">
        <v>160.38</v>
      </c>
      <c r="E3105">
        <v>161</v>
      </c>
      <c r="G3105">
        <v>161</v>
      </c>
      <c r="H3105">
        <v>6570</v>
      </c>
      <c r="I3105">
        <v>30555</v>
      </c>
      <c r="J3105">
        <f t="shared" si="144"/>
        <v>59.191176470588239</v>
      </c>
      <c r="K3105">
        <f t="shared" si="145"/>
        <v>1971</v>
      </c>
      <c r="L3105">
        <f t="shared" si="146"/>
        <v>10</v>
      </c>
    </row>
    <row r="3106" spans="1:12" x14ac:dyDescent="0.25">
      <c r="A3106" s="1">
        <v>26235</v>
      </c>
      <c r="B3106">
        <v>160.88</v>
      </c>
      <c r="C3106">
        <v>162</v>
      </c>
      <c r="D3106">
        <v>159.63</v>
      </c>
      <c r="E3106">
        <v>161.38</v>
      </c>
      <c r="G3106">
        <v>161.38</v>
      </c>
      <c r="H3106">
        <v>3255</v>
      </c>
      <c r="I3106">
        <v>30630</v>
      </c>
      <c r="J3106">
        <f t="shared" si="144"/>
        <v>59.330882352941167</v>
      </c>
      <c r="K3106">
        <f t="shared" si="145"/>
        <v>1971</v>
      </c>
      <c r="L3106">
        <f t="shared" si="146"/>
        <v>10</v>
      </c>
    </row>
    <row r="3107" spans="1:12" x14ac:dyDescent="0.25">
      <c r="A3107" s="1">
        <v>26238</v>
      </c>
      <c r="B3107">
        <v>161.25</v>
      </c>
      <c r="C3107">
        <v>161.25</v>
      </c>
      <c r="D3107">
        <v>159.38</v>
      </c>
      <c r="E3107">
        <v>159.63</v>
      </c>
      <c r="G3107">
        <v>159.63</v>
      </c>
      <c r="H3107">
        <v>2815</v>
      </c>
      <c r="I3107">
        <v>30035</v>
      </c>
      <c r="J3107">
        <f t="shared" si="144"/>
        <v>58.6875</v>
      </c>
      <c r="K3107">
        <f t="shared" si="145"/>
        <v>1971</v>
      </c>
      <c r="L3107">
        <f t="shared" si="146"/>
        <v>11</v>
      </c>
    </row>
    <row r="3108" spans="1:12" x14ac:dyDescent="0.25">
      <c r="A3108" s="1">
        <v>26239</v>
      </c>
      <c r="B3108">
        <v>159.25</v>
      </c>
      <c r="C3108">
        <v>161.13</v>
      </c>
      <c r="D3108">
        <v>159.25</v>
      </c>
      <c r="E3108">
        <v>160.13</v>
      </c>
      <c r="G3108">
        <v>160.13</v>
      </c>
      <c r="H3108">
        <v>4660</v>
      </c>
      <c r="I3108">
        <v>30230</v>
      </c>
      <c r="J3108">
        <f t="shared" si="144"/>
        <v>58.871323529411768</v>
      </c>
      <c r="K3108">
        <f t="shared" si="145"/>
        <v>1971</v>
      </c>
      <c r="L3108">
        <f t="shared" si="146"/>
        <v>11</v>
      </c>
    </row>
    <row r="3109" spans="1:12" x14ac:dyDescent="0.25">
      <c r="A3109" s="1">
        <v>26240</v>
      </c>
      <c r="B3109">
        <v>160</v>
      </c>
      <c r="C3109">
        <v>161</v>
      </c>
      <c r="D3109">
        <v>159.75</v>
      </c>
      <c r="E3109">
        <v>160.38</v>
      </c>
      <c r="G3109">
        <v>160.38</v>
      </c>
      <c r="H3109">
        <v>2360</v>
      </c>
      <c r="I3109">
        <v>30155</v>
      </c>
      <c r="J3109">
        <f t="shared" si="144"/>
        <v>58.963235294117638</v>
      </c>
      <c r="K3109">
        <f t="shared" si="145"/>
        <v>1971</v>
      </c>
      <c r="L3109">
        <f t="shared" si="146"/>
        <v>11</v>
      </c>
    </row>
    <row r="3110" spans="1:12" x14ac:dyDescent="0.25">
      <c r="A3110" s="1">
        <v>26241</v>
      </c>
      <c r="B3110">
        <v>160.25</v>
      </c>
      <c r="C3110">
        <v>162.63</v>
      </c>
      <c r="D3110">
        <v>160.13</v>
      </c>
      <c r="E3110">
        <v>162.38</v>
      </c>
      <c r="G3110">
        <v>162.38</v>
      </c>
      <c r="H3110">
        <v>5985</v>
      </c>
      <c r="I3110">
        <v>28940</v>
      </c>
      <c r="J3110">
        <f t="shared" si="144"/>
        <v>59.698529411764703</v>
      </c>
      <c r="K3110">
        <f t="shared" si="145"/>
        <v>1971</v>
      </c>
      <c r="L3110">
        <f t="shared" si="146"/>
        <v>11</v>
      </c>
    </row>
    <row r="3111" spans="1:12" x14ac:dyDescent="0.25">
      <c r="A3111" s="1">
        <v>26242</v>
      </c>
      <c r="B3111">
        <v>163</v>
      </c>
      <c r="C3111">
        <v>165</v>
      </c>
      <c r="D3111">
        <v>162.88</v>
      </c>
      <c r="E3111">
        <v>164.88</v>
      </c>
      <c r="G3111">
        <v>164.88</v>
      </c>
      <c r="H3111">
        <v>8120</v>
      </c>
      <c r="I3111">
        <v>26785</v>
      </c>
      <c r="J3111">
        <f t="shared" si="144"/>
        <v>60.617647058823529</v>
      </c>
      <c r="K3111">
        <f t="shared" si="145"/>
        <v>1971</v>
      </c>
      <c r="L3111">
        <f t="shared" si="146"/>
        <v>11</v>
      </c>
    </row>
    <row r="3112" spans="1:12" x14ac:dyDescent="0.25">
      <c r="A3112" s="1">
        <v>26245</v>
      </c>
      <c r="B3112">
        <v>165.75</v>
      </c>
      <c r="C3112">
        <v>165.75</v>
      </c>
      <c r="D3112">
        <v>163.38</v>
      </c>
      <c r="E3112">
        <v>163.88</v>
      </c>
      <c r="G3112">
        <v>163.88</v>
      </c>
      <c r="H3112">
        <v>2915</v>
      </c>
      <c r="I3112">
        <v>26180</v>
      </c>
      <c r="J3112">
        <f t="shared" si="144"/>
        <v>60.25</v>
      </c>
      <c r="K3112">
        <f t="shared" si="145"/>
        <v>1971</v>
      </c>
      <c r="L3112">
        <f t="shared" si="146"/>
        <v>11</v>
      </c>
    </row>
    <row r="3113" spans="1:12" x14ac:dyDescent="0.25">
      <c r="A3113" s="1">
        <v>26246</v>
      </c>
      <c r="B3113">
        <v>163.5</v>
      </c>
      <c r="C3113">
        <v>163.88</v>
      </c>
      <c r="D3113">
        <v>162.5</v>
      </c>
      <c r="E3113">
        <v>163.63</v>
      </c>
      <c r="G3113">
        <v>163.63</v>
      </c>
      <c r="H3113">
        <v>2715</v>
      </c>
      <c r="I3113">
        <v>25520</v>
      </c>
      <c r="J3113">
        <f t="shared" si="144"/>
        <v>60.158088235294109</v>
      </c>
      <c r="K3113">
        <f t="shared" si="145"/>
        <v>1971</v>
      </c>
      <c r="L3113">
        <f t="shared" si="146"/>
        <v>11</v>
      </c>
    </row>
    <row r="3114" spans="1:12" x14ac:dyDescent="0.25">
      <c r="A3114" s="1">
        <v>26247</v>
      </c>
      <c r="B3114">
        <v>163.38</v>
      </c>
      <c r="C3114">
        <v>164.25</v>
      </c>
      <c r="D3114">
        <v>162.63</v>
      </c>
      <c r="E3114">
        <v>163</v>
      </c>
      <c r="G3114">
        <v>163</v>
      </c>
      <c r="H3114">
        <v>2810</v>
      </c>
      <c r="I3114">
        <v>24680</v>
      </c>
      <c r="J3114">
        <f t="shared" si="144"/>
        <v>59.92647058823529</v>
      </c>
      <c r="K3114">
        <f t="shared" si="145"/>
        <v>1971</v>
      </c>
      <c r="L3114">
        <f t="shared" si="146"/>
        <v>11</v>
      </c>
    </row>
    <row r="3115" spans="1:12" x14ac:dyDescent="0.25">
      <c r="A3115" s="1">
        <v>26248</v>
      </c>
      <c r="B3115">
        <v>161.75</v>
      </c>
      <c r="C3115">
        <v>163.5</v>
      </c>
      <c r="D3115">
        <v>161.25</v>
      </c>
      <c r="E3115">
        <v>163.38</v>
      </c>
      <c r="G3115">
        <v>163.38</v>
      </c>
      <c r="H3115">
        <v>3160</v>
      </c>
      <c r="I3115">
        <v>24340</v>
      </c>
      <c r="J3115">
        <f t="shared" si="144"/>
        <v>60.066176470588232</v>
      </c>
      <c r="K3115">
        <f t="shared" si="145"/>
        <v>1971</v>
      </c>
      <c r="L3115">
        <f t="shared" si="146"/>
        <v>11</v>
      </c>
    </row>
    <row r="3116" spans="1:12" x14ac:dyDescent="0.25">
      <c r="A3116" s="1">
        <v>26249</v>
      </c>
      <c r="B3116">
        <v>162.75</v>
      </c>
      <c r="C3116">
        <v>164.75</v>
      </c>
      <c r="D3116">
        <v>162.38</v>
      </c>
      <c r="E3116">
        <v>164.63</v>
      </c>
      <c r="G3116">
        <v>164.63</v>
      </c>
      <c r="H3116">
        <v>3680</v>
      </c>
      <c r="I3116">
        <v>23590</v>
      </c>
      <c r="J3116">
        <f t="shared" si="144"/>
        <v>60.525735294117645</v>
      </c>
      <c r="K3116">
        <f t="shared" si="145"/>
        <v>1971</v>
      </c>
      <c r="L3116">
        <f t="shared" si="146"/>
        <v>11</v>
      </c>
    </row>
    <row r="3117" spans="1:12" x14ac:dyDescent="0.25">
      <c r="A3117" s="1">
        <v>26252</v>
      </c>
      <c r="B3117">
        <v>165.5</v>
      </c>
      <c r="C3117">
        <v>166.88</v>
      </c>
      <c r="D3117">
        <v>164.75</v>
      </c>
      <c r="E3117">
        <v>165.88</v>
      </c>
      <c r="G3117">
        <v>165.88</v>
      </c>
      <c r="H3117">
        <v>6825</v>
      </c>
      <c r="I3117">
        <v>21885</v>
      </c>
      <c r="J3117">
        <f t="shared" si="144"/>
        <v>60.985294117647058</v>
      </c>
      <c r="K3117">
        <f t="shared" si="145"/>
        <v>1971</v>
      </c>
      <c r="L3117">
        <f t="shared" si="146"/>
        <v>11</v>
      </c>
    </row>
    <row r="3118" spans="1:12" x14ac:dyDescent="0.25">
      <c r="A3118" s="1">
        <v>26253</v>
      </c>
      <c r="B3118">
        <v>166</v>
      </c>
      <c r="C3118">
        <v>166</v>
      </c>
      <c r="D3118">
        <v>162.5</v>
      </c>
      <c r="E3118">
        <v>164.13</v>
      </c>
      <c r="G3118">
        <v>164.13</v>
      </c>
      <c r="H3118">
        <v>4265</v>
      </c>
      <c r="I3118">
        <v>21575</v>
      </c>
      <c r="J3118">
        <f t="shared" si="144"/>
        <v>60.341911764705884</v>
      </c>
      <c r="K3118">
        <f t="shared" si="145"/>
        <v>1971</v>
      </c>
      <c r="L3118">
        <f t="shared" si="146"/>
        <v>11</v>
      </c>
    </row>
    <row r="3119" spans="1:12" x14ac:dyDescent="0.25">
      <c r="A3119" s="1">
        <v>26254</v>
      </c>
      <c r="B3119">
        <v>162.5</v>
      </c>
      <c r="C3119">
        <v>165</v>
      </c>
      <c r="D3119">
        <v>162.38</v>
      </c>
      <c r="E3119">
        <v>164.88</v>
      </c>
      <c r="G3119">
        <v>164.88</v>
      </c>
      <c r="H3119">
        <v>2730</v>
      </c>
      <c r="I3119">
        <v>21170</v>
      </c>
      <c r="J3119">
        <f t="shared" si="144"/>
        <v>60.617647058823529</v>
      </c>
      <c r="K3119">
        <f t="shared" si="145"/>
        <v>1971</v>
      </c>
      <c r="L3119">
        <f t="shared" si="146"/>
        <v>11</v>
      </c>
    </row>
    <row r="3120" spans="1:12" x14ac:dyDescent="0.25">
      <c r="A3120" s="1">
        <v>26255</v>
      </c>
      <c r="B3120">
        <v>164.5</v>
      </c>
      <c r="C3120">
        <v>164.63</v>
      </c>
      <c r="D3120">
        <v>160.75</v>
      </c>
      <c r="E3120">
        <v>160.75</v>
      </c>
      <c r="G3120">
        <v>160.75</v>
      </c>
      <c r="H3120">
        <v>5710</v>
      </c>
      <c r="I3120">
        <v>20310</v>
      </c>
      <c r="J3120">
        <f t="shared" si="144"/>
        <v>59.099264705882355</v>
      </c>
      <c r="K3120">
        <f t="shared" si="145"/>
        <v>1971</v>
      </c>
      <c r="L3120">
        <f t="shared" si="146"/>
        <v>11</v>
      </c>
    </row>
    <row r="3121" spans="1:12" x14ac:dyDescent="0.25">
      <c r="A3121" s="1">
        <v>26256</v>
      </c>
      <c r="B3121">
        <v>160.63</v>
      </c>
      <c r="C3121">
        <v>162.5</v>
      </c>
      <c r="D3121">
        <v>157.88</v>
      </c>
      <c r="E3121">
        <v>158.25</v>
      </c>
      <c r="G3121">
        <v>158.25</v>
      </c>
      <c r="H3121">
        <v>5905</v>
      </c>
      <c r="I3121">
        <v>20155</v>
      </c>
      <c r="J3121">
        <f t="shared" si="144"/>
        <v>58.180147058823529</v>
      </c>
      <c r="K3121">
        <f t="shared" si="145"/>
        <v>1971</v>
      </c>
      <c r="L3121">
        <f t="shared" si="146"/>
        <v>11</v>
      </c>
    </row>
    <row r="3122" spans="1:12" x14ac:dyDescent="0.25">
      <c r="A3122" s="1">
        <v>26259</v>
      </c>
      <c r="B3122">
        <v>158.75</v>
      </c>
      <c r="C3122">
        <v>160.88</v>
      </c>
      <c r="D3122">
        <v>158.25</v>
      </c>
      <c r="E3122">
        <v>160.75</v>
      </c>
      <c r="G3122">
        <v>160.75</v>
      </c>
      <c r="H3122">
        <v>4020</v>
      </c>
      <c r="I3122">
        <v>20145</v>
      </c>
      <c r="J3122">
        <f t="shared" si="144"/>
        <v>59.099264705882355</v>
      </c>
      <c r="K3122">
        <f t="shared" si="145"/>
        <v>1971</v>
      </c>
      <c r="L3122">
        <f t="shared" si="146"/>
        <v>11</v>
      </c>
    </row>
    <row r="3123" spans="1:12" x14ac:dyDescent="0.25">
      <c r="A3123" s="1">
        <v>26260</v>
      </c>
      <c r="B3123">
        <v>161.13</v>
      </c>
      <c r="C3123">
        <v>162.25</v>
      </c>
      <c r="D3123">
        <v>159.75</v>
      </c>
      <c r="E3123">
        <v>161.88</v>
      </c>
      <c r="G3123">
        <v>161.88</v>
      </c>
      <c r="H3123">
        <v>3845</v>
      </c>
      <c r="I3123">
        <v>19385</v>
      </c>
      <c r="J3123">
        <f t="shared" si="144"/>
        <v>59.514705882352942</v>
      </c>
      <c r="K3123">
        <f t="shared" si="145"/>
        <v>1971</v>
      </c>
      <c r="L3123">
        <f t="shared" si="146"/>
        <v>11</v>
      </c>
    </row>
    <row r="3124" spans="1:12" x14ac:dyDescent="0.25">
      <c r="A3124" s="1">
        <v>26261</v>
      </c>
      <c r="B3124">
        <v>162</v>
      </c>
      <c r="C3124">
        <v>163.25</v>
      </c>
      <c r="D3124">
        <v>161.25</v>
      </c>
      <c r="E3124">
        <v>163</v>
      </c>
      <c r="G3124">
        <v>163</v>
      </c>
      <c r="H3124">
        <v>3315</v>
      </c>
      <c r="I3124">
        <v>17835</v>
      </c>
      <c r="J3124">
        <f t="shared" si="144"/>
        <v>59.92647058823529</v>
      </c>
      <c r="K3124">
        <f t="shared" si="145"/>
        <v>1971</v>
      </c>
      <c r="L3124">
        <f t="shared" si="146"/>
        <v>11</v>
      </c>
    </row>
    <row r="3125" spans="1:12" x14ac:dyDescent="0.25">
      <c r="A3125" s="1">
        <v>26263</v>
      </c>
      <c r="B3125">
        <v>164.5</v>
      </c>
      <c r="C3125">
        <v>165.88</v>
      </c>
      <c r="D3125">
        <v>164</v>
      </c>
      <c r="E3125">
        <v>165.75</v>
      </c>
      <c r="G3125">
        <v>165.75</v>
      </c>
      <c r="H3125">
        <v>4810</v>
      </c>
      <c r="I3125">
        <v>17170</v>
      </c>
      <c r="J3125">
        <f t="shared" si="144"/>
        <v>60.9375</v>
      </c>
      <c r="K3125">
        <f t="shared" si="145"/>
        <v>1971</v>
      </c>
      <c r="L3125">
        <f t="shared" si="146"/>
        <v>11</v>
      </c>
    </row>
    <row r="3126" spans="1:12" x14ac:dyDescent="0.25">
      <c r="A3126" s="1">
        <v>26266</v>
      </c>
      <c r="B3126">
        <v>165</v>
      </c>
      <c r="C3126">
        <v>168</v>
      </c>
      <c r="D3126">
        <v>165</v>
      </c>
      <c r="E3126">
        <v>166.75</v>
      </c>
      <c r="G3126">
        <v>166.75</v>
      </c>
      <c r="H3126">
        <v>4285</v>
      </c>
      <c r="I3126">
        <v>16005</v>
      </c>
      <c r="J3126">
        <f t="shared" si="144"/>
        <v>61.305147058823529</v>
      </c>
      <c r="K3126">
        <f t="shared" si="145"/>
        <v>1971</v>
      </c>
      <c r="L3126">
        <f t="shared" si="146"/>
        <v>11</v>
      </c>
    </row>
    <row r="3127" spans="1:12" x14ac:dyDescent="0.25">
      <c r="A3127" s="1">
        <v>26267</v>
      </c>
      <c r="B3127">
        <v>167</v>
      </c>
      <c r="C3127">
        <v>167</v>
      </c>
      <c r="D3127">
        <v>164.25</v>
      </c>
      <c r="E3127">
        <v>165.88</v>
      </c>
      <c r="G3127">
        <v>165.88</v>
      </c>
      <c r="H3127">
        <v>2070</v>
      </c>
      <c r="I3127">
        <v>15280</v>
      </c>
      <c r="J3127">
        <f t="shared" si="144"/>
        <v>60.985294117647058</v>
      </c>
      <c r="K3127">
        <f t="shared" si="145"/>
        <v>1971</v>
      </c>
      <c r="L3127">
        <f t="shared" si="146"/>
        <v>11</v>
      </c>
    </row>
    <row r="3128" spans="1:12" x14ac:dyDescent="0.25">
      <c r="A3128" s="1">
        <v>26268</v>
      </c>
      <c r="B3128">
        <v>167</v>
      </c>
      <c r="C3128">
        <v>170.5</v>
      </c>
      <c r="D3128">
        <v>166.5</v>
      </c>
      <c r="E3128">
        <v>170.5</v>
      </c>
      <c r="G3128">
        <v>170.5</v>
      </c>
      <c r="H3128">
        <v>4440</v>
      </c>
      <c r="I3128">
        <v>13785</v>
      </c>
      <c r="J3128">
        <f t="shared" si="144"/>
        <v>62.683823529411768</v>
      </c>
      <c r="K3128">
        <f t="shared" si="145"/>
        <v>1971</v>
      </c>
      <c r="L3128">
        <f t="shared" si="146"/>
        <v>12</v>
      </c>
    </row>
    <row r="3129" spans="1:12" x14ac:dyDescent="0.25">
      <c r="A3129" s="1">
        <v>26269</v>
      </c>
      <c r="B3129">
        <v>171.25</v>
      </c>
      <c r="C3129">
        <v>171.5</v>
      </c>
      <c r="D3129">
        <v>168.5</v>
      </c>
      <c r="E3129">
        <v>169.75</v>
      </c>
      <c r="G3129">
        <v>169.75</v>
      </c>
      <c r="H3129">
        <v>3130</v>
      </c>
      <c r="I3129">
        <v>12485</v>
      </c>
      <c r="J3129">
        <f t="shared" si="144"/>
        <v>62.408088235294116</v>
      </c>
      <c r="K3129">
        <f t="shared" si="145"/>
        <v>1971</v>
      </c>
      <c r="L3129">
        <f t="shared" si="146"/>
        <v>12</v>
      </c>
    </row>
    <row r="3130" spans="1:12" x14ac:dyDescent="0.25">
      <c r="A3130" s="1">
        <v>26270</v>
      </c>
      <c r="B3130">
        <v>170.13</v>
      </c>
      <c r="C3130">
        <v>170.63</v>
      </c>
      <c r="D3130">
        <v>165.5</v>
      </c>
      <c r="E3130">
        <v>168</v>
      </c>
      <c r="G3130">
        <v>168</v>
      </c>
      <c r="H3130">
        <v>3605</v>
      </c>
      <c r="I3130">
        <v>11230</v>
      </c>
      <c r="J3130">
        <f t="shared" si="144"/>
        <v>61.764705882352942</v>
      </c>
      <c r="K3130">
        <f t="shared" si="145"/>
        <v>1971</v>
      </c>
      <c r="L3130">
        <f t="shared" si="146"/>
        <v>12</v>
      </c>
    </row>
    <row r="3131" spans="1:12" x14ac:dyDescent="0.25">
      <c r="A3131" s="1">
        <v>26273</v>
      </c>
      <c r="B3131">
        <v>169</v>
      </c>
      <c r="C3131">
        <v>169.25</v>
      </c>
      <c r="D3131">
        <v>166</v>
      </c>
      <c r="E3131">
        <v>167.75</v>
      </c>
      <c r="G3131">
        <v>167.75</v>
      </c>
      <c r="H3131">
        <v>1445</v>
      </c>
      <c r="I3131">
        <v>10865</v>
      </c>
      <c r="J3131">
        <f t="shared" si="144"/>
        <v>61.672794117647058</v>
      </c>
      <c r="K3131">
        <f t="shared" si="145"/>
        <v>1971</v>
      </c>
      <c r="L3131">
        <f t="shared" si="146"/>
        <v>12</v>
      </c>
    </row>
    <row r="3132" spans="1:12" x14ac:dyDescent="0.25">
      <c r="A3132" s="1">
        <v>26274</v>
      </c>
      <c r="B3132">
        <v>167.75</v>
      </c>
      <c r="C3132">
        <v>167.75</v>
      </c>
      <c r="D3132">
        <v>166.13</v>
      </c>
      <c r="E3132">
        <v>167.75</v>
      </c>
      <c r="G3132">
        <v>167.75</v>
      </c>
      <c r="H3132">
        <v>1200</v>
      </c>
      <c r="I3132">
        <v>10460</v>
      </c>
      <c r="J3132">
        <f t="shared" si="144"/>
        <v>61.672794117647058</v>
      </c>
      <c r="K3132">
        <f t="shared" si="145"/>
        <v>1971</v>
      </c>
      <c r="L3132">
        <f t="shared" si="146"/>
        <v>12</v>
      </c>
    </row>
    <row r="3133" spans="1:12" x14ac:dyDescent="0.25">
      <c r="A3133" s="1">
        <v>26275</v>
      </c>
      <c r="B3133">
        <v>167.63</v>
      </c>
      <c r="C3133">
        <v>169</v>
      </c>
      <c r="D3133">
        <v>167.63</v>
      </c>
      <c r="E3133">
        <v>168.5</v>
      </c>
      <c r="G3133">
        <v>168.5</v>
      </c>
      <c r="H3133">
        <v>1330</v>
      </c>
      <c r="I3133">
        <v>10080</v>
      </c>
      <c r="J3133">
        <f t="shared" si="144"/>
        <v>61.948529411764703</v>
      </c>
      <c r="K3133">
        <f t="shared" si="145"/>
        <v>1971</v>
      </c>
      <c r="L3133">
        <f t="shared" si="146"/>
        <v>12</v>
      </c>
    </row>
    <row r="3134" spans="1:12" x14ac:dyDescent="0.25">
      <c r="A3134" s="1">
        <v>26276</v>
      </c>
      <c r="B3134">
        <v>172</v>
      </c>
      <c r="C3134">
        <v>175.5</v>
      </c>
      <c r="D3134">
        <v>169.75</v>
      </c>
      <c r="E3134">
        <v>174.75</v>
      </c>
      <c r="G3134">
        <v>174.75</v>
      </c>
      <c r="H3134">
        <v>3200</v>
      </c>
      <c r="I3134">
        <v>9125</v>
      </c>
      <c r="J3134">
        <f t="shared" si="144"/>
        <v>64.246323529411768</v>
      </c>
      <c r="K3134">
        <f t="shared" si="145"/>
        <v>1971</v>
      </c>
      <c r="L3134">
        <f t="shared" si="146"/>
        <v>12</v>
      </c>
    </row>
    <row r="3135" spans="1:12" x14ac:dyDescent="0.25">
      <c r="A3135" s="1">
        <v>26277</v>
      </c>
      <c r="B3135">
        <v>173.5</v>
      </c>
      <c r="C3135">
        <v>175</v>
      </c>
      <c r="D3135">
        <v>172.75</v>
      </c>
      <c r="E3135">
        <v>174.5</v>
      </c>
      <c r="G3135">
        <v>174.5</v>
      </c>
      <c r="H3135">
        <v>890</v>
      </c>
      <c r="I3135">
        <v>8830</v>
      </c>
      <c r="J3135">
        <f t="shared" si="144"/>
        <v>64.154411764705884</v>
      </c>
      <c r="K3135">
        <f t="shared" si="145"/>
        <v>1971</v>
      </c>
      <c r="L3135">
        <f t="shared" si="146"/>
        <v>12</v>
      </c>
    </row>
    <row r="3136" spans="1:12" x14ac:dyDescent="0.25">
      <c r="A3136" s="1">
        <v>26280</v>
      </c>
      <c r="B3136">
        <v>174.25</v>
      </c>
      <c r="C3136">
        <v>177</v>
      </c>
      <c r="D3136">
        <v>173.5</v>
      </c>
      <c r="E3136">
        <v>177</v>
      </c>
      <c r="G3136">
        <v>177</v>
      </c>
      <c r="H3136">
        <v>1580</v>
      </c>
      <c r="I3136">
        <v>7825</v>
      </c>
      <c r="J3136">
        <f t="shared" si="144"/>
        <v>65.07352941176471</v>
      </c>
      <c r="K3136">
        <f t="shared" si="145"/>
        <v>1971</v>
      </c>
      <c r="L3136">
        <f t="shared" si="146"/>
        <v>12</v>
      </c>
    </row>
    <row r="3137" spans="1:12" x14ac:dyDescent="0.25">
      <c r="A3137" s="1">
        <v>26281</v>
      </c>
      <c r="B3137">
        <v>179</v>
      </c>
      <c r="C3137">
        <v>179.88</v>
      </c>
      <c r="D3137">
        <v>177</v>
      </c>
      <c r="E3137">
        <v>179.25</v>
      </c>
      <c r="G3137">
        <v>179.25</v>
      </c>
      <c r="H3137">
        <v>1920</v>
      </c>
      <c r="I3137">
        <v>6815</v>
      </c>
      <c r="J3137">
        <f t="shared" si="144"/>
        <v>65.900735294117652</v>
      </c>
      <c r="K3137">
        <f t="shared" si="145"/>
        <v>1971</v>
      </c>
      <c r="L3137">
        <f t="shared" si="146"/>
        <v>12</v>
      </c>
    </row>
    <row r="3138" spans="1:12" x14ac:dyDescent="0.25">
      <c r="A3138" s="1">
        <v>26282</v>
      </c>
      <c r="B3138">
        <v>179</v>
      </c>
      <c r="C3138">
        <v>182</v>
      </c>
      <c r="D3138">
        <v>178</v>
      </c>
      <c r="E3138">
        <v>181.88</v>
      </c>
      <c r="G3138">
        <v>181.88</v>
      </c>
      <c r="H3138">
        <v>1530</v>
      </c>
      <c r="I3138">
        <v>6170</v>
      </c>
      <c r="J3138">
        <f t="shared" ref="J3138:J3201" si="147">G3138/100*5000/136</f>
        <v>66.867647058823536</v>
      </c>
      <c r="K3138">
        <f t="shared" ref="K3138:K3201" si="148">YEAR(A3138)</f>
        <v>1971</v>
      </c>
      <c r="L3138">
        <f t="shared" ref="L3138:L3201" si="149">MONTH(A3138)</f>
        <v>12</v>
      </c>
    </row>
    <row r="3139" spans="1:12" x14ac:dyDescent="0.25">
      <c r="A3139" s="1">
        <v>26283</v>
      </c>
      <c r="B3139">
        <v>180</v>
      </c>
      <c r="C3139">
        <v>180</v>
      </c>
      <c r="D3139">
        <v>172</v>
      </c>
      <c r="E3139">
        <v>173</v>
      </c>
      <c r="G3139">
        <v>173</v>
      </c>
      <c r="H3139">
        <v>2725</v>
      </c>
      <c r="I3139">
        <v>3410</v>
      </c>
      <c r="J3139">
        <f t="shared" si="147"/>
        <v>63.602941176470587</v>
      </c>
      <c r="K3139">
        <f t="shared" si="148"/>
        <v>1971</v>
      </c>
      <c r="L3139">
        <f t="shared" si="149"/>
        <v>12</v>
      </c>
    </row>
    <row r="3140" spans="1:12" x14ac:dyDescent="0.25">
      <c r="A3140" s="1">
        <v>26284</v>
      </c>
      <c r="B3140">
        <v>172</v>
      </c>
      <c r="C3140">
        <v>173</v>
      </c>
      <c r="D3140">
        <v>165</v>
      </c>
      <c r="E3140">
        <v>173</v>
      </c>
      <c r="G3140">
        <v>173</v>
      </c>
      <c r="H3140">
        <v>2130</v>
      </c>
      <c r="I3140">
        <v>1045</v>
      </c>
      <c r="J3140">
        <f t="shared" si="147"/>
        <v>63.602941176470587</v>
      </c>
      <c r="K3140">
        <f t="shared" si="148"/>
        <v>1971</v>
      </c>
      <c r="L3140">
        <f t="shared" si="149"/>
        <v>12</v>
      </c>
    </row>
    <row r="3141" spans="1:12" x14ac:dyDescent="0.25">
      <c r="A3141" s="1">
        <v>26287</v>
      </c>
      <c r="B3141">
        <v>177</v>
      </c>
      <c r="C3141">
        <v>179</v>
      </c>
      <c r="D3141">
        <v>173</v>
      </c>
      <c r="E3141">
        <v>179</v>
      </c>
      <c r="G3141">
        <v>179</v>
      </c>
      <c r="H3141">
        <v>1045</v>
      </c>
      <c r="I3141">
        <v>0</v>
      </c>
      <c r="J3141">
        <f t="shared" si="147"/>
        <v>65.808823529411768</v>
      </c>
      <c r="K3141">
        <f t="shared" si="148"/>
        <v>1971</v>
      </c>
      <c r="L3141">
        <f t="shared" si="149"/>
        <v>12</v>
      </c>
    </row>
    <row r="3142" spans="1:12" x14ac:dyDescent="0.25">
      <c r="A3142" s="1">
        <v>26288</v>
      </c>
      <c r="B3142">
        <v>162</v>
      </c>
      <c r="C3142">
        <v>162.25</v>
      </c>
      <c r="D3142">
        <v>159.88</v>
      </c>
      <c r="E3142">
        <v>160.38</v>
      </c>
      <c r="G3142">
        <v>160.38</v>
      </c>
      <c r="H3142">
        <v>4500</v>
      </c>
      <c r="I3142">
        <v>36820</v>
      </c>
      <c r="J3142">
        <f t="shared" si="147"/>
        <v>58.963235294117638</v>
      </c>
      <c r="K3142">
        <f t="shared" si="148"/>
        <v>1971</v>
      </c>
      <c r="L3142">
        <f t="shared" si="149"/>
        <v>12</v>
      </c>
    </row>
    <row r="3143" spans="1:12" x14ac:dyDescent="0.25">
      <c r="A3143" s="1">
        <v>26289</v>
      </c>
      <c r="B3143">
        <v>159</v>
      </c>
      <c r="C3143">
        <v>160.75</v>
      </c>
      <c r="D3143">
        <v>159</v>
      </c>
      <c r="E3143">
        <v>160.38</v>
      </c>
      <c r="G3143">
        <v>160.38</v>
      </c>
      <c r="H3143">
        <v>3465</v>
      </c>
      <c r="I3143">
        <v>37500</v>
      </c>
      <c r="J3143">
        <f t="shared" si="147"/>
        <v>58.963235294117638</v>
      </c>
      <c r="K3143">
        <f t="shared" si="148"/>
        <v>1971</v>
      </c>
      <c r="L3143">
        <f t="shared" si="149"/>
        <v>12</v>
      </c>
    </row>
    <row r="3144" spans="1:12" x14ac:dyDescent="0.25">
      <c r="A3144" s="1">
        <v>26290</v>
      </c>
      <c r="B3144">
        <v>160.13</v>
      </c>
      <c r="C3144">
        <v>161.88</v>
      </c>
      <c r="D3144">
        <v>159.63</v>
      </c>
      <c r="E3144">
        <v>161.38</v>
      </c>
      <c r="G3144">
        <v>161.38</v>
      </c>
      <c r="H3144">
        <v>1940</v>
      </c>
      <c r="I3144">
        <v>37340</v>
      </c>
      <c r="J3144">
        <f t="shared" si="147"/>
        <v>59.330882352941167</v>
      </c>
      <c r="K3144">
        <f t="shared" si="148"/>
        <v>1971</v>
      </c>
      <c r="L3144">
        <f t="shared" si="149"/>
        <v>12</v>
      </c>
    </row>
    <row r="3145" spans="1:12" x14ac:dyDescent="0.25">
      <c r="A3145" s="1">
        <v>26294</v>
      </c>
      <c r="B3145">
        <v>161</v>
      </c>
      <c r="C3145">
        <v>161.5</v>
      </c>
      <c r="D3145">
        <v>160.25</v>
      </c>
      <c r="E3145">
        <v>161.38</v>
      </c>
      <c r="G3145">
        <v>161.38</v>
      </c>
      <c r="H3145">
        <v>1815</v>
      </c>
      <c r="I3145">
        <v>37200</v>
      </c>
      <c r="J3145">
        <f t="shared" si="147"/>
        <v>59.330882352941167</v>
      </c>
      <c r="K3145">
        <f t="shared" si="148"/>
        <v>1971</v>
      </c>
      <c r="L3145">
        <f t="shared" si="149"/>
        <v>12</v>
      </c>
    </row>
    <row r="3146" spans="1:12" x14ac:dyDescent="0.25">
      <c r="A3146" s="1">
        <v>26295</v>
      </c>
      <c r="B3146">
        <v>161.88</v>
      </c>
      <c r="C3146">
        <v>164.5</v>
      </c>
      <c r="D3146">
        <v>161.25</v>
      </c>
      <c r="E3146">
        <v>164.13</v>
      </c>
      <c r="G3146">
        <v>164.13</v>
      </c>
      <c r="H3146">
        <v>6080</v>
      </c>
      <c r="I3146">
        <v>36890</v>
      </c>
      <c r="J3146">
        <f t="shared" si="147"/>
        <v>60.341911764705884</v>
      </c>
      <c r="K3146">
        <f t="shared" si="148"/>
        <v>1971</v>
      </c>
      <c r="L3146">
        <f t="shared" si="149"/>
        <v>12</v>
      </c>
    </row>
    <row r="3147" spans="1:12" x14ac:dyDescent="0.25">
      <c r="A3147" s="1">
        <v>26296</v>
      </c>
      <c r="B3147">
        <v>164</v>
      </c>
      <c r="C3147">
        <v>165</v>
      </c>
      <c r="D3147">
        <v>163.38</v>
      </c>
      <c r="E3147">
        <v>163.38</v>
      </c>
      <c r="G3147">
        <v>163.38</v>
      </c>
      <c r="H3147">
        <v>5175</v>
      </c>
      <c r="I3147">
        <v>35460</v>
      </c>
      <c r="J3147">
        <f t="shared" si="147"/>
        <v>60.066176470588232</v>
      </c>
      <c r="K3147">
        <f t="shared" si="148"/>
        <v>1971</v>
      </c>
      <c r="L3147">
        <f t="shared" si="149"/>
        <v>12</v>
      </c>
    </row>
    <row r="3148" spans="1:12" x14ac:dyDescent="0.25">
      <c r="A3148" s="1">
        <v>26297</v>
      </c>
      <c r="B3148">
        <v>163.5</v>
      </c>
      <c r="C3148">
        <v>164.13</v>
      </c>
      <c r="D3148">
        <v>163.13</v>
      </c>
      <c r="E3148">
        <v>163.13</v>
      </c>
      <c r="G3148">
        <v>163.13</v>
      </c>
      <c r="H3148">
        <v>1840</v>
      </c>
      <c r="I3148">
        <v>34015</v>
      </c>
      <c r="J3148">
        <f t="shared" si="147"/>
        <v>59.974264705882355</v>
      </c>
      <c r="K3148">
        <f t="shared" si="148"/>
        <v>1971</v>
      </c>
      <c r="L3148">
        <f t="shared" si="149"/>
        <v>12</v>
      </c>
    </row>
    <row r="3149" spans="1:12" x14ac:dyDescent="0.25">
      <c r="A3149" s="1">
        <v>26301</v>
      </c>
      <c r="B3149">
        <v>162.75</v>
      </c>
      <c r="C3149">
        <v>163.38</v>
      </c>
      <c r="D3149">
        <v>161.88</v>
      </c>
      <c r="E3149">
        <v>161.88</v>
      </c>
      <c r="G3149">
        <v>161.88</v>
      </c>
      <c r="H3149">
        <v>2450</v>
      </c>
      <c r="I3149">
        <v>34045</v>
      </c>
      <c r="J3149">
        <f t="shared" si="147"/>
        <v>59.514705882352942</v>
      </c>
      <c r="K3149">
        <f t="shared" si="148"/>
        <v>1972</v>
      </c>
      <c r="L3149">
        <f t="shared" si="149"/>
        <v>1</v>
      </c>
    </row>
    <row r="3150" spans="1:12" x14ac:dyDescent="0.25">
      <c r="A3150" s="1">
        <v>26302</v>
      </c>
      <c r="B3150">
        <v>161.63</v>
      </c>
      <c r="C3150">
        <v>161.88</v>
      </c>
      <c r="D3150">
        <v>161.13</v>
      </c>
      <c r="E3150">
        <v>161.63</v>
      </c>
      <c r="G3150">
        <v>161.63</v>
      </c>
      <c r="H3150">
        <v>3665</v>
      </c>
      <c r="I3150">
        <v>33905</v>
      </c>
      <c r="J3150">
        <f t="shared" si="147"/>
        <v>59.422794117647051</v>
      </c>
      <c r="K3150">
        <f t="shared" si="148"/>
        <v>1972</v>
      </c>
      <c r="L3150">
        <f t="shared" si="149"/>
        <v>1</v>
      </c>
    </row>
    <row r="3151" spans="1:12" x14ac:dyDescent="0.25">
      <c r="A3151" s="1">
        <v>26303</v>
      </c>
      <c r="B3151">
        <v>162.25</v>
      </c>
      <c r="C3151">
        <v>163.75</v>
      </c>
      <c r="D3151">
        <v>162.13</v>
      </c>
      <c r="E3151">
        <v>162.88</v>
      </c>
      <c r="G3151">
        <v>162.88</v>
      </c>
      <c r="H3151">
        <v>2900</v>
      </c>
      <c r="I3151">
        <v>33530</v>
      </c>
      <c r="J3151">
        <f t="shared" si="147"/>
        <v>59.882352941176471</v>
      </c>
      <c r="K3151">
        <f t="shared" si="148"/>
        <v>1972</v>
      </c>
      <c r="L3151">
        <f t="shared" si="149"/>
        <v>1</v>
      </c>
    </row>
    <row r="3152" spans="1:12" x14ac:dyDescent="0.25">
      <c r="A3152" s="1">
        <v>26304</v>
      </c>
      <c r="B3152">
        <v>163.25</v>
      </c>
      <c r="C3152">
        <v>163.25</v>
      </c>
      <c r="D3152">
        <v>160.5</v>
      </c>
      <c r="E3152">
        <v>162</v>
      </c>
      <c r="G3152">
        <v>162</v>
      </c>
      <c r="H3152">
        <v>4175</v>
      </c>
      <c r="I3152">
        <v>32940</v>
      </c>
      <c r="J3152">
        <f t="shared" si="147"/>
        <v>59.558823529411768</v>
      </c>
      <c r="K3152">
        <f t="shared" si="148"/>
        <v>1972</v>
      </c>
      <c r="L3152">
        <f t="shared" si="149"/>
        <v>1</v>
      </c>
    </row>
    <row r="3153" spans="1:12" x14ac:dyDescent="0.25">
      <c r="A3153" s="1">
        <v>26305</v>
      </c>
      <c r="B3153">
        <v>161.88</v>
      </c>
      <c r="C3153">
        <v>162.5</v>
      </c>
      <c r="D3153">
        <v>160.88</v>
      </c>
      <c r="E3153">
        <v>161.13</v>
      </c>
      <c r="G3153">
        <v>161.13</v>
      </c>
      <c r="H3153">
        <v>1505</v>
      </c>
      <c r="I3153">
        <v>32790</v>
      </c>
      <c r="J3153">
        <f t="shared" si="147"/>
        <v>59.238970588235297</v>
      </c>
      <c r="K3153">
        <f t="shared" si="148"/>
        <v>1972</v>
      </c>
      <c r="L3153">
        <f t="shared" si="149"/>
        <v>1</v>
      </c>
    </row>
    <row r="3154" spans="1:12" x14ac:dyDescent="0.25">
      <c r="A3154" s="1">
        <v>26308</v>
      </c>
      <c r="B3154">
        <v>160</v>
      </c>
      <c r="C3154">
        <v>162</v>
      </c>
      <c r="D3154">
        <v>159.75</v>
      </c>
      <c r="E3154">
        <v>161.75</v>
      </c>
      <c r="G3154">
        <v>161.75</v>
      </c>
      <c r="H3154">
        <v>4875</v>
      </c>
      <c r="I3154">
        <v>32980</v>
      </c>
      <c r="J3154">
        <f t="shared" si="147"/>
        <v>59.466911764705884</v>
      </c>
      <c r="K3154">
        <f t="shared" si="148"/>
        <v>1972</v>
      </c>
      <c r="L3154">
        <f t="shared" si="149"/>
        <v>1</v>
      </c>
    </row>
    <row r="3155" spans="1:12" x14ac:dyDescent="0.25">
      <c r="A3155" s="1">
        <v>26309</v>
      </c>
      <c r="B3155">
        <v>161.75</v>
      </c>
      <c r="C3155">
        <v>162.75</v>
      </c>
      <c r="D3155">
        <v>160.25</v>
      </c>
      <c r="E3155">
        <v>162.75</v>
      </c>
      <c r="G3155">
        <v>162.75</v>
      </c>
      <c r="H3155">
        <v>4115</v>
      </c>
      <c r="I3155">
        <v>33430</v>
      </c>
      <c r="J3155">
        <f t="shared" si="147"/>
        <v>59.834558823529413</v>
      </c>
      <c r="K3155">
        <f t="shared" si="148"/>
        <v>1972</v>
      </c>
      <c r="L3155">
        <f t="shared" si="149"/>
        <v>1</v>
      </c>
    </row>
    <row r="3156" spans="1:12" x14ac:dyDescent="0.25">
      <c r="A3156" s="1">
        <v>26310</v>
      </c>
      <c r="B3156">
        <v>162.75</v>
      </c>
      <c r="C3156">
        <v>163.5</v>
      </c>
      <c r="D3156">
        <v>162.25</v>
      </c>
      <c r="E3156">
        <v>162.88</v>
      </c>
      <c r="G3156">
        <v>162.88</v>
      </c>
      <c r="H3156">
        <v>4455</v>
      </c>
      <c r="I3156">
        <v>32395</v>
      </c>
      <c r="J3156">
        <f t="shared" si="147"/>
        <v>59.882352941176471</v>
      </c>
      <c r="K3156">
        <f t="shared" si="148"/>
        <v>1972</v>
      </c>
      <c r="L3156">
        <f t="shared" si="149"/>
        <v>1</v>
      </c>
    </row>
    <row r="3157" spans="1:12" x14ac:dyDescent="0.25">
      <c r="A3157" s="1">
        <v>26311</v>
      </c>
      <c r="B3157">
        <v>163.25</v>
      </c>
      <c r="C3157">
        <v>164.25</v>
      </c>
      <c r="D3157">
        <v>163.13</v>
      </c>
      <c r="E3157">
        <v>163.88</v>
      </c>
      <c r="G3157">
        <v>163.88</v>
      </c>
      <c r="H3157">
        <v>5095</v>
      </c>
      <c r="I3157">
        <v>31090</v>
      </c>
      <c r="J3157">
        <f t="shared" si="147"/>
        <v>60.25</v>
      </c>
      <c r="K3157">
        <f t="shared" si="148"/>
        <v>1972</v>
      </c>
      <c r="L3157">
        <f t="shared" si="149"/>
        <v>1</v>
      </c>
    </row>
    <row r="3158" spans="1:12" x14ac:dyDescent="0.25">
      <c r="A3158" s="1">
        <v>26312</v>
      </c>
      <c r="B3158">
        <v>164</v>
      </c>
      <c r="C3158">
        <v>167.5</v>
      </c>
      <c r="D3158">
        <v>164</v>
      </c>
      <c r="E3158">
        <v>167.5</v>
      </c>
      <c r="G3158">
        <v>167.5</v>
      </c>
      <c r="H3158">
        <v>11370</v>
      </c>
      <c r="I3158">
        <v>29020</v>
      </c>
      <c r="J3158">
        <f t="shared" si="147"/>
        <v>61.580882352941174</v>
      </c>
      <c r="K3158">
        <f t="shared" si="148"/>
        <v>1972</v>
      </c>
      <c r="L3158">
        <f t="shared" si="149"/>
        <v>1</v>
      </c>
    </row>
    <row r="3159" spans="1:12" x14ac:dyDescent="0.25">
      <c r="A3159" s="1">
        <v>26315</v>
      </c>
      <c r="B3159">
        <v>168.88</v>
      </c>
      <c r="C3159">
        <v>168.88</v>
      </c>
      <c r="D3159">
        <v>166.5</v>
      </c>
      <c r="E3159">
        <v>166.63</v>
      </c>
      <c r="G3159">
        <v>166.63</v>
      </c>
      <c r="H3159">
        <v>4975</v>
      </c>
      <c r="I3159">
        <v>27710</v>
      </c>
      <c r="J3159">
        <f t="shared" si="147"/>
        <v>61.261029411764703</v>
      </c>
      <c r="K3159">
        <f t="shared" si="148"/>
        <v>1972</v>
      </c>
      <c r="L3159">
        <f t="shared" si="149"/>
        <v>1</v>
      </c>
    </row>
    <row r="3160" spans="1:12" x14ac:dyDescent="0.25">
      <c r="A3160" s="1">
        <v>26316</v>
      </c>
      <c r="B3160">
        <v>166.75</v>
      </c>
      <c r="C3160">
        <v>166.88</v>
      </c>
      <c r="D3160">
        <v>164.63</v>
      </c>
      <c r="E3160">
        <v>165.75</v>
      </c>
      <c r="G3160">
        <v>165.75</v>
      </c>
      <c r="H3160">
        <v>3145</v>
      </c>
      <c r="I3160">
        <v>27080</v>
      </c>
      <c r="J3160">
        <f t="shared" si="147"/>
        <v>60.9375</v>
      </c>
      <c r="K3160">
        <f t="shared" si="148"/>
        <v>1972</v>
      </c>
      <c r="L3160">
        <f t="shared" si="149"/>
        <v>1</v>
      </c>
    </row>
    <row r="3161" spans="1:12" x14ac:dyDescent="0.25">
      <c r="A3161" s="1">
        <v>26317</v>
      </c>
      <c r="B3161">
        <v>165.5</v>
      </c>
      <c r="C3161">
        <v>167.25</v>
      </c>
      <c r="D3161">
        <v>165.25</v>
      </c>
      <c r="E3161">
        <v>165.25</v>
      </c>
      <c r="G3161">
        <v>165.25</v>
      </c>
      <c r="H3161">
        <v>2480</v>
      </c>
      <c r="I3161">
        <v>27275</v>
      </c>
      <c r="J3161">
        <f t="shared" si="147"/>
        <v>60.753676470588232</v>
      </c>
      <c r="K3161">
        <f t="shared" si="148"/>
        <v>1972</v>
      </c>
      <c r="L3161">
        <f t="shared" si="149"/>
        <v>1</v>
      </c>
    </row>
    <row r="3162" spans="1:12" x14ac:dyDescent="0.25">
      <c r="A3162" s="1">
        <v>26318</v>
      </c>
      <c r="B3162">
        <v>165.5</v>
      </c>
      <c r="C3162">
        <v>166.63</v>
      </c>
      <c r="D3162">
        <v>165.5</v>
      </c>
      <c r="E3162">
        <v>166.13</v>
      </c>
      <c r="G3162">
        <v>166.13</v>
      </c>
      <c r="H3162">
        <v>1835</v>
      </c>
      <c r="I3162">
        <v>26455</v>
      </c>
      <c r="J3162">
        <f t="shared" si="147"/>
        <v>61.077205882352942</v>
      </c>
      <c r="K3162">
        <f t="shared" si="148"/>
        <v>1972</v>
      </c>
      <c r="L3162">
        <f t="shared" si="149"/>
        <v>1</v>
      </c>
    </row>
    <row r="3163" spans="1:12" x14ac:dyDescent="0.25">
      <c r="A3163" s="1">
        <v>26319</v>
      </c>
      <c r="B3163">
        <v>166.75</v>
      </c>
      <c r="C3163">
        <v>167.5</v>
      </c>
      <c r="D3163">
        <v>166</v>
      </c>
      <c r="E3163">
        <v>166.38</v>
      </c>
      <c r="G3163">
        <v>166.38</v>
      </c>
      <c r="H3163">
        <v>2805</v>
      </c>
      <c r="I3163">
        <v>26525</v>
      </c>
      <c r="J3163">
        <f t="shared" si="147"/>
        <v>61.169117647058826</v>
      </c>
      <c r="K3163">
        <f t="shared" si="148"/>
        <v>1972</v>
      </c>
      <c r="L3163">
        <f t="shared" si="149"/>
        <v>1</v>
      </c>
    </row>
    <row r="3164" spans="1:12" x14ac:dyDescent="0.25">
      <c r="A3164" s="1">
        <v>26322</v>
      </c>
      <c r="B3164">
        <v>166.75</v>
      </c>
      <c r="C3164">
        <v>167.13</v>
      </c>
      <c r="D3164">
        <v>164.25</v>
      </c>
      <c r="E3164">
        <v>165.13</v>
      </c>
      <c r="G3164">
        <v>165.13</v>
      </c>
      <c r="H3164">
        <v>4400</v>
      </c>
      <c r="I3164">
        <v>26425</v>
      </c>
      <c r="J3164">
        <f t="shared" si="147"/>
        <v>60.709558823529413</v>
      </c>
      <c r="K3164">
        <f t="shared" si="148"/>
        <v>1972</v>
      </c>
      <c r="L3164">
        <f t="shared" si="149"/>
        <v>1</v>
      </c>
    </row>
    <row r="3165" spans="1:12" x14ac:dyDescent="0.25">
      <c r="A3165" s="1">
        <v>26323</v>
      </c>
      <c r="B3165">
        <v>165.88</v>
      </c>
      <c r="C3165">
        <v>167.13</v>
      </c>
      <c r="D3165">
        <v>165.5</v>
      </c>
      <c r="E3165">
        <v>167</v>
      </c>
      <c r="G3165">
        <v>167</v>
      </c>
      <c r="H3165">
        <v>3640</v>
      </c>
      <c r="I3165">
        <v>24650</v>
      </c>
      <c r="J3165">
        <f t="shared" si="147"/>
        <v>61.397058823529413</v>
      </c>
      <c r="K3165">
        <f t="shared" si="148"/>
        <v>1972</v>
      </c>
      <c r="L3165">
        <f t="shared" si="149"/>
        <v>1</v>
      </c>
    </row>
    <row r="3166" spans="1:12" x14ac:dyDescent="0.25">
      <c r="A3166" s="1">
        <v>26324</v>
      </c>
      <c r="B3166">
        <v>165.75</v>
      </c>
      <c r="C3166">
        <v>166.5</v>
      </c>
      <c r="D3166">
        <v>164.63</v>
      </c>
      <c r="E3166">
        <v>166.13</v>
      </c>
      <c r="G3166">
        <v>166.13</v>
      </c>
      <c r="H3166">
        <v>5090</v>
      </c>
      <c r="I3166">
        <v>23010</v>
      </c>
      <c r="J3166">
        <f t="shared" si="147"/>
        <v>61.077205882352942</v>
      </c>
      <c r="K3166">
        <f t="shared" si="148"/>
        <v>1972</v>
      </c>
      <c r="L3166">
        <f t="shared" si="149"/>
        <v>1</v>
      </c>
    </row>
    <row r="3167" spans="1:12" x14ac:dyDescent="0.25">
      <c r="A3167" s="1">
        <v>26325</v>
      </c>
      <c r="B3167">
        <v>166</v>
      </c>
      <c r="C3167">
        <v>166.25</v>
      </c>
      <c r="D3167">
        <v>165.38</v>
      </c>
      <c r="E3167">
        <v>165.88</v>
      </c>
      <c r="G3167">
        <v>165.88</v>
      </c>
      <c r="H3167">
        <v>2105</v>
      </c>
      <c r="I3167">
        <v>22745</v>
      </c>
      <c r="J3167">
        <f t="shared" si="147"/>
        <v>60.985294117647058</v>
      </c>
      <c r="K3167">
        <f t="shared" si="148"/>
        <v>1972</v>
      </c>
      <c r="L3167">
        <f t="shared" si="149"/>
        <v>1</v>
      </c>
    </row>
    <row r="3168" spans="1:12" x14ac:dyDescent="0.25">
      <c r="A3168" s="1">
        <v>26326</v>
      </c>
      <c r="B3168">
        <v>165.5</v>
      </c>
      <c r="C3168">
        <v>167</v>
      </c>
      <c r="D3168">
        <v>165.5</v>
      </c>
      <c r="E3168">
        <v>166.75</v>
      </c>
      <c r="G3168">
        <v>166.75</v>
      </c>
      <c r="H3168">
        <v>2960</v>
      </c>
      <c r="I3168">
        <v>22255</v>
      </c>
      <c r="J3168">
        <f t="shared" si="147"/>
        <v>61.305147058823529</v>
      </c>
      <c r="K3168">
        <f t="shared" si="148"/>
        <v>1972</v>
      </c>
      <c r="L3168">
        <f t="shared" si="149"/>
        <v>1</v>
      </c>
    </row>
    <row r="3169" spans="1:12" x14ac:dyDescent="0.25">
      <c r="A3169" s="1">
        <v>26329</v>
      </c>
      <c r="B3169">
        <v>166</v>
      </c>
      <c r="C3169">
        <v>166.25</v>
      </c>
      <c r="D3169">
        <v>164.38</v>
      </c>
      <c r="E3169">
        <v>164.63</v>
      </c>
      <c r="G3169">
        <v>164.63</v>
      </c>
      <c r="H3169">
        <v>2915</v>
      </c>
      <c r="I3169">
        <v>22175</v>
      </c>
      <c r="J3169">
        <f t="shared" si="147"/>
        <v>60.525735294117645</v>
      </c>
      <c r="K3169">
        <f t="shared" si="148"/>
        <v>1972</v>
      </c>
      <c r="L3169">
        <f t="shared" si="149"/>
        <v>1</v>
      </c>
    </row>
    <row r="3170" spans="1:12" x14ac:dyDescent="0.25">
      <c r="A3170" s="1">
        <v>26330</v>
      </c>
      <c r="B3170">
        <v>164</v>
      </c>
      <c r="C3170">
        <v>164.25</v>
      </c>
      <c r="D3170">
        <v>158.5</v>
      </c>
      <c r="E3170">
        <v>159.25</v>
      </c>
      <c r="G3170">
        <v>159.25</v>
      </c>
      <c r="H3170">
        <v>9285</v>
      </c>
      <c r="I3170">
        <v>20060</v>
      </c>
      <c r="J3170">
        <f t="shared" si="147"/>
        <v>58.547794117647058</v>
      </c>
      <c r="K3170">
        <f t="shared" si="148"/>
        <v>1972</v>
      </c>
      <c r="L3170">
        <f t="shared" si="149"/>
        <v>2</v>
      </c>
    </row>
    <row r="3171" spans="1:12" x14ac:dyDescent="0.25">
      <c r="A3171" s="1">
        <v>26331</v>
      </c>
      <c r="B3171">
        <v>158.38</v>
      </c>
      <c r="C3171">
        <v>160.75</v>
      </c>
      <c r="D3171">
        <v>158.25</v>
      </c>
      <c r="E3171">
        <v>159.25</v>
      </c>
      <c r="G3171">
        <v>159.25</v>
      </c>
      <c r="H3171">
        <v>5765</v>
      </c>
      <c r="I3171">
        <v>19450</v>
      </c>
      <c r="J3171">
        <f t="shared" si="147"/>
        <v>58.547794117647058</v>
      </c>
      <c r="K3171">
        <f t="shared" si="148"/>
        <v>1972</v>
      </c>
      <c r="L3171">
        <f t="shared" si="149"/>
        <v>2</v>
      </c>
    </row>
    <row r="3172" spans="1:12" x14ac:dyDescent="0.25">
      <c r="A3172" s="1">
        <v>26332</v>
      </c>
      <c r="B3172">
        <v>158.5</v>
      </c>
      <c r="C3172">
        <v>159.75</v>
      </c>
      <c r="D3172">
        <v>158.5</v>
      </c>
      <c r="E3172">
        <v>159.25</v>
      </c>
      <c r="G3172">
        <v>159.25</v>
      </c>
      <c r="H3172">
        <v>4085</v>
      </c>
      <c r="I3172">
        <v>19790</v>
      </c>
      <c r="J3172">
        <f t="shared" si="147"/>
        <v>58.547794117647058</v>
      </c>
      <c r="K3172">
        <f t="shared" si="148"/>
        <v>1972</v>
      </c>
      <c r="L3172">
        <f t="shared" si="149"/>
        <v>2</v>
      </c>
    </row>
    <row r="3173" spans="1:12" x14ac:dyDescent="0.25">
      <c r="A3173" s="1">
        <v>26333</v>
      </c>
      <c r="B3173">
        <v>159.13</v>
      </c>
      <c r="C3173">
        <v>159.88</v>
      </c>
      <c r="D3173">
        <v>158.75</v>
      </c>
      <c r="E3173">
        <v>159.38</v>
      </c>
      <c r="G3173">
        <v>159.38</v>
      </c>
      <c r="H3173">
        <v>1965</v>
      </c>
      <c r="I3173">
        <v>20285</v>
      </c>
      <c r="J3173">
        <f t="shared" si="147"/>
        <v>58.595588235294109</v>
      </c>
      <c r="K3173">
        <f t="shared" si="148"/>
        <v>1972</v>
      </c>
      <c r="L3173">
        <f t="shared" si="149"/>
        <v>2</v>
      </c>
    </row>
    <row r="3174" spans="1:12" x14ac:dyDescent="0.25">
      <c r="A3174" s="1">
        <v>26336</v>
      </c>
      <c r="B3174">
        <v>159.88</v>
      </c>
      <c r="C3174">
        <v>160.75</v>
      </c>
      <c r="D3174">
        <v>159.88</v>
      </c>
      <c r="E3174">
        <v>160.13</v>
      </c>
      <c r="G3174">
        <v>160.13</v>
      </c>
      <c r="H3174">
        <v>1670</v>
      </c>
      <c r="I3174">
        <v>20195</v>
      </c>
      <c r="J3174">
        <f t="shared" si="147"/>
        <v>58.871323529411768</v>
      </c>
      <c r="K3174">
        <f t="shared" si="148"/>
        <v>1972</v>
      </c>
      <c r="L3174">
        <f t="shared" si="149"/>
        <v>2</v>
      </c>
    </row>
    <row r="3175" spans="1:12" x14ac:dyDescent="0.25">
      <c r="A3175" s="1">
        <v>26337</v>
      </c>
      <c r="B3175">
        <v>160.5</v>
      </c>
      <c r="C3175">
        <v>162</v>
      </c>
      <c r="D3175">
        <v>160.5</v>
      </c>
      <c r="E3175">
        <v>162</v>
      </c>
      <c r="G3175">
        <v>162</v>
      </c>
      <c r="H3175">
        <v>2785</v>
      </c>
      <c r="I3175">
        <v>19995</v>
      </c>
      <c r="J3175">
        <f t="shared" si="147"/>
        <v>59.558823529411768</v>
      </c>
      <c r="K3175">
        <f t="shared" si="148"/>
        <v>1972</v>
      </c>
      <c r="L3175">
        <f t="shared" si="149"/>
        <v>2</v>
      </c>
    </row>
    <row r="3176" spans="1:12" x14ac:dyDescent="0.25">
      <c r="A3176" s="1">
        <v>26338</v>
      </c>
      <c r="B3176">
        <v>162</v>
      </c>
      <c r="C3176">
        <v>162.63</v>
      </c>
      <c r="D3176">
        <v>155.5</v>
      </c>
      <c r="E3176">
        <v>158.5</v>
      </c>
      <c r="G3176">
        <v>158.5</v>
      </c>
      <c r="H3176">
        <v>6280</v>
      </c>
      <c r="I3176">
        <v>18790</v>
      </c>
      <c r="J3176">
        <f t="shared" si="147"/>
        <v>58.272058823529413</v>
      </c>
      <c r="K3176">
        <f t="shared" si="148"/>
        <v>1972</v>
      </c>
      <c r="L3176">
        <f t="shared" si="149"/>
        <v>2</v>
      </c>
    </row>
    <row r="3177" spans="1:12" x14ac:dyDescent="0.25">
      <c r="A3177" s="1">
        <v>26339</v>
      </c>
      <c r="B3177">
        <v>159.5</v>
      </c>
      <c r="C3177">
        <v>159.5</v>
      </c>
      <c r="D3177">
        <v>158</v>
      </c>
      <c r="E3177">
        <v>158.38</v>
      </c>
      <c r="G3177">
        <v>158.38</v>
      </c>
      <c r="H3177">
        <v>2720</v>
      </c>
      <c r="I3177">
        <v>18365</v>
      </c>
      <c r="J3177">
        <f t="shared" si="147"/>
        <v>58.22794117647058</v>
      </c>
      <c r="K3177">
        <f t="shared" si="148"/>
        <v>1972</v>
      </c>
      <c r="L3177">
        <f t="shared" si="149"/>
        <v>2</v>
      </c>
    </row>
    <row r="3178" spans="1:12" x14ac:dyDescent="0.25">
      <c r="A3178" s="1">
        <v>26340</v>
      </c>
      <c r="B3178">
        <v>158.5</v>
      </c>
      <c r="C3178">
        <v>161.5</v>
      </c>
      <c r="D3178">
        <v>158.5</v>
      </c>
      <c r="E3178">
        <v>161.38</v>
      </c>
      <c r="G3178">
        <v>161.38</v>
      </c>
      <c r="H3178">
        <v>3215</v>
      </c>
      <c r="I3178">
        <v>18475</v>
      </c>
      <c r="J3178">
        <f t="shared" si="147"/>
        <v>59.330882352941167</v>
      </c>
      <c r="K3178">
        <f t="shared" si="148"/>
        <v>1972</v>
      </c>
      <c r="L3178">
        <f t="shared" si="149"/>
        <v>2</v>
      </c>
    </row>
    <row r="3179" spans="1:12" x14ac:dyDescent="0.25">
      <c r="A3179" s="1">
        <v>26343</v>
      </c>
      <c r="B3179">
        <v>161</v>
      </c>
      <c r="C3179">
        <v>161</v>
      </c>
      <c r="D3179">
        <v>159.38</v>
      </c>
      <c r="E3179">
        <v>160.13</v>
      </c>
      <c r="G3179">
        <v>160.13</v>
      </c>
      <c r="H3179">
        <v>3360</v>
      </c>
      <c r="I3179">
        <v>18945</v>
      </c>
      <c r="J3179">
        <f t="shared" si="147"/>
        <v>58.871323529411768</v>
      </c>
      <c r="K3179">
        <f t="shared" si="148"/>
        <v>1972</v>
      </c>
      <c r="L3179">
        <f t="shared" si="149"/>
        <v>2</v>
      </c>
    </row>
    <row r="3180" spans="1:12" x14ac:dyDescent="0.25">
      <c r="A3180" s="1">
        <v>26344</v>
      </c>
      <c r="B3180">
        <v>159</v>
      </c>
      <c r="C3180">
        <v>160.38</v>
      </c>
      <c r="D3180">
        <v>158.25</v>
      </c>
      <c r="E3180">
        <v>159.63</v>
      </c>
      <c r="G3180">
        <v>159.63</v>
      </c>
      <c r="H3180">
        <v>3825</v>
      </c>
      <c r="I3180">
        <v>19585</v>
      </c>
      <c r="J3180">
        <f t="shared" si="147"/>
        <v>58.6875</v>
      </c>
      <c r="K3180">
        <f t="shared" si="148"/>
        <v>1972</v>
      </c>
      <c r="L3180">
        <f t="shared" si="149"/>
        <v>2</v>
      </c>
    </row>
    <row r="3181" spans="1:12" x14ac:dyDescent="0.25">
      <c r="A3181" s="1">
        <v>26345</v>
      </c>
      <c r="B3181">
        <v>159.63</v>
      </c>
      <c r="C3181">
        <v>161.38</v>
      </c>
      <c r="D3181">
        <v>159.63</v>
      </c>
      <c r="E3181">
        <v>161.13</v>
      </c>
      <c r="G3181">
        <v>161.13</v>
      </c>
      <c r="H3181">
        <v>2055</v>
      </c>
      <c r="I3181">
        <v>19855</v>
      </c>
      <c r="J3181">
        <f t="shared" si="147"/>
        <v>59.238970588235297</v>
      </c>
      <c r="K3181">
        <f t="shared" si="148"/>
        <v>1972</v>
      </c>
      <c r="L3181">
        <f t="shared" si="149"/>
        <v>2</v>
      </c>
    </row>
    <row r="3182" spans="1:12" x14ac:dyDescent="0.25">
      <c r="A3182" s="1">
        <v>26346</v>
      </c>
      <c r="B3182">
        <v>161.75</v>
      </c>
      <c r="C3182">
        <v>162</v>
      </c>
      <c r="D3182">
        <v>160.25</v>
      </c>
      <c r="E3182">
        <v>161</v>
      </c>
      <c r="G3182">
        <v>161</v>
      </c>
      <c r="H3182">
        <v>1450</v>
      </c>
      <c r="I3182">
        <v>19435</v>
      </c>
      <c r="J3182">
        <f t="shared" si="147"/>
        <v>59.191176470588239</v>
      </c>
      <c r="K3182">
        <f t="shared" si="148"/>
        <v>1972</v>
      </c>
      <c r="L3182">
        <f t="shared" si="149"/>
        <v>2</v>
      </c>
    </row>
    <row r="3183" spans="1:12" x14ac:dyDescent="0.25">
      <c r="A3183" s="1">
        <v>26347</v>
      </c>
      <c r="B3183">
        <v>161</v>
      </c>
      <c r="C3183">
        <v>161.75</v>
      </c>
      <c r="D3183">
        <v>159.38</v>
      </c>
      <c r="E3183">
        <v>159.88</v>
      </c>
      <c r="G3183">
        <v>159.88</v>
      </c>
      <c r="H3183">
        <v>775</v>
      </c>
      <c r="I3183">
        <v>19350</v>
      </c>
      <c r="J3183">
        <f t="shared" si="147"/>
        <v>58.779411764705884</v>
      </c>
      <c r="K3183">
        <f t="shared" si="148"/>
        <v>1972</v>
      </c>
      <c r="L3183">
        <f t="shared" si="149"/>
        <v>2</v>
      </c>
    </row>
    <row r="3184" spans="1:12" x14ac:dyDescent="0.25">
      <c r="A3184" s="1">
        <v>26351</v>
      </c>
      <c r="B3184">
        <v>160.5</v>
      </c>
      <c r="C3184">
        <v>160.5</v>
      </c>
      <c r="D3184">
        <v>158.63</v>
      </c>
      <c r="E3184">
        <v>159</v>
      </c>
      <c r="G3184">
        <v>159</v>
      </c>
      <c r="H3184">
        <v>810</v>
      </c>
      <c r="I3184">
        <v>19220</v>
      </c>
      <c r="J3184">
        <f t="shared" si="147"/>
        <v>58.455882352941174</v>
      </c>
      <c r="K3184">
        <f t="shared" si="148"/>
        <v>1972</v>
      </c>
      <c r="L3184">
        <f t="shared" si="149"/>
        <v>2</v>
      </c>
    </row>
    <row r="3185" spans="1:12" x14ac:dyDescent="0.25">
      <c r="A3185" s="1">
        <v>26352</v>
      </c>
      <c r="B3185">
        <v>158.63</v>
      </c>
      <c r="C3185">
        <v>161.25</v>
      </c>
      <c r="D3185">
        <v>158.38</v>
      </c>
      <c r="E3185">
        <v>160.5</v>
      </c>
      <c r="G3185">
        <v>160.5</v>
      </c>
      <c r="H3185">
        <v>905</v>
      </c>
      <c r="I3185">
        <v>19105</v>
      </c>
      <c r="J3185">
        <f t="shared" si="147"/>
        <v>59.007352941176471</v>
      </c>
      <c r="K3185">
        <f t="shared" si="148"/>
        <v>1972</v>
      </c>
      <c r="L3185">
        <f t="shared" si="149"/>
        <v>2</v>
      </c>
    </row>
    <row r="3186" spans="1:12" x14ac:dyDescent="0.25">
      <c r="A3186" s="1">
        <v>26353</v>
      </c>
      <c r="B3186">
        <v>161.5</v>
      </c>
      <c r="C3186">
        <v>163</v>
      </c>
      <c r="D3186">
        <v>161.25</v>
      </c>
      <c r="E3186">
        <v>162</v>
      </c>
      <c r="G3186">
        <v>162</v>
      </c>
      <c r="H3186">
        <v>1445</v>
      </c>
      <c r="I3186">
        <v>18680</v>
      </c>
      <c r="J3186">
        <f t="shared" si="147"/>
        <v>59.558823529411768</v>
      </c>
      <c r="K3186">
        <f t="shared" si="148"/>
        <v>1972</v>
      </c>
      <c r="L3186">
        <f t="shared" si="149"/>
        <v>2</v>
      </c>
    </row>
    <row r="3187" spans="1:12" x14ac:dyDescent="0.25">
      <c r="A3187" s="1">
        <v>26354</v>
      </c>
      <c r="B3187">
        <v>162</v>
      </c>
      <c r="C3187">
        <v>164</v>
      </c>
      <c r="D3187">
        <v>161.75</v>
      </c>
      <c r="E3187">
        <v>163.88</v>
      </c>
      <c r="G3187">
        <v>163.88</v>
      </c>
      <c r="H3187">
        <v>2175</v>
      </c>
      <c r="I3187">
        <v>17940</v>
      </c>
      <c r="J3187">
        <f t="shared" si="147"/>
        <v>60.25</v>
      </c>
      <c r="K3187">
        <f t="shared" si="148"/>
        <v>1972</v>
      </c>
      <c r="L3187">
        <f t="shared" si="149"/>
        <v>2</v>
      </c>
    </row>
    <row r="3188" spans="1:12" x14ac:dyDescent="0.25">
      <c r="A3188" s="1">
        <v>26357</v>
      </c>
      <c r="B3188">
        <v>164.25</v>
      </c>
      <c r="C3188">
        <v>164.88</v>
      </c>
      <c r="D3188">
        <v>163.38</v>
      </c>
      <c r="E3188">
        <v>164.75</v>
      </c>
      <c r="G3188">
        <v>164.75</v>
      </c>
      <c r="H3188">
        <v>3225</v>
      </c>
      <c r="I3188">
        <v>15695</v>
      </c>
      <c r="J3188">
        <f t="shared" si="147"/>
        <v>60.569852941176471</v>
      </c>
      <c r="K3188">
        <f t="shared" si="148"/>
        <v>1972</v>
      </c>
      <c r="L3188">
        <f t="shared" si="149"/>
        <v>2</v>
      </c>
    </row>
    <row r="3189" spans="1:12" x14ac:dyDescent="0.25">
      <c r="A3189" s="1">
        <v>26358</v>
      </c>
      <c r="B3189">
        <v>164.5</v>
      </c>
      <c r="C3189">
        <v>164.5</v>
      </c>
      <c r="D3189">
        <v>162.5</v>
      </c>
      <c r="E3189">
        <v>163.25</v>
      </c>
      <c r="G3189">
        <v>163.25</v>
      </c>
      <c r="H3189">
        <v>1935</v>
      </c>
      <c r="I3189">
        <v>14960</v>
      </c>
      <c r="J3189">
        <f t="shared" si="147"/>
        <v>60.018382352941174</v>
      </c>
      <c r="K3189">
        <f t="shared" si="148"/>
        <v>1972</v>
      </c>
      <c r="L3189">
        <f t="shared" si="149"/>
        <v>2</v>
      </c>
    </row>
    <row r="3190" spans="1:12" x14ac:dyDescent="0.25">
      <c r="A3190" s="1">
        <v>26359</v>
      </c>
      <c r="B3190">
        <v>163.88</v>
      </c>
      <c r="C3190">
        <v>164</v>
      </c>
      <c r="D3190">
        <v>159.5</v>
      </c>
      <c r="E3190">
        <v>160</v>
      </c>
      <c r="G3190">
        <v>160</v>
      </c>
      <c r="H3190">
        <v>2130</v>
      </c>
      <c r="I3190">
        <v>13940</v>
      </c>
      <c r="J3190">
        <f t="shared" si="147"/>
        <v>58.823529411764703</v>
      </c>
      <c r="K3190">
        <f t="shared" si="148"/>
        <v>1972</v>
      </c>
      <c r="L3190">
        <f t="shared" si="149"/>
        <v>3</v>
      </c>
    </row>
    <row r="3191" spans="1:12" x14ac:dyDescent="0.25">
      <c r="A3191" s="1">
        <v>26360</v>
      </c>
      <c r="B3191">
        <v>160.75</v>
      </c>
      <c r="C3191">
        <v>162</v>
      </c>
      <c r="D3191">
        <v>160.25</v>
      </c>
      <c r="E3191">
        <v>161.63</v>
      </c>
      <c r="G3191">
        <v>161.63</v>
      </c>
      <c r="H3191">
        <v>830</v>
      </c>
      <c r="I3191">
        <v>13605</v>
      </c>
      <c r="J3191">
        <f t="shared" si="147"/>
        <v>59.422794117647051</v>
      </c>
      <c r="K3191">
        <f t="shared" si="148"/>
        <v>1972</v>
      </c>
      <c r="L3191">
        <f t="shared" si="149"/>
        <v>3</v>
      </c>
    </row>
    <row r="3192" spans="1:12" x14ac:dyDescent="0.25">
      <c r="A3192" s="1">
        <v>26361</v>
      </c>
      <c r="B3192">
        <v>161.5</v>
      </c>
      <c r="C3192">
        <v>162.25</v>
      </c>
      <c r="D3192">
        <v>161</v>
      </c>
      <c r="E3192">
        <v>161.63</v>
      </c>
      <c r="G3192">
        <v>161.63</v>
      </c>
      <c r="H3192">
        <v>1990</v>
      </c>
      <c r="I3192">
        <v>12295</v>
      </c>
      <c r="J3192">
        <f t="shared" si="147"/>
        <v>59.422794117647051</v>
      </c>
      <c r="K3192">
        <f t="shared" si="148"/>
        <v>1972</v>
      </c>
      <c r="L3192">
        <f t="shared" si="149"/>
        <v>3</v>
      </c>
    </row>
    <row r="3193" spans="1:12" x14ac:dyDescent="0.25">
      <c r="A3193" s="1">
        <v>26364</v>
      </c>
      <c r="B3193">
        <v>161.5</v>
      </c>
      <c r="C3193">
        <v>162.25</v>
      </c>
      <c r="D3193">
        <v>160</v>
      </c>
      <c r="E3193">
        <v>160</v>
      </c>
      <c r="G3193">
        <v>160</v>
      </c>
      <c r="H3193">
        <v>915</v>
      </c>
      <c r="I3193">
        <v>11825</v>
      </c>
      <c r="J3193">
        <f t="shared" si="147"/>
        <v>58.823529411764703</v>
      </c>
      <c r="K3193">
        <f t="shared" si="148"/>
        <v>1972</v>
      </c>
      <c r="L3193">
        <f t="shared" si="149"/>
        <v>3</v>
      </c>
    </row>
    <row r="3194" spans="1:12" x14ac:dyDescent="0.25">
      <c r="A3194" s="1">
        <v>26365</v>
      </c>
      <c r="B3194">
        <v>159.5</v>
      </c>
      <c r="C3194">
        <v>161.38</v>
      </c>
      <c r="D3194">
        <v>159.5</v>
      </c>
      <c r="E3194">
        <v>159.63</v>
      </c>
      <c r="G3194">
        <v>159.63</v>
      </c>
      <c r="H3194">
        <v>1225</v>
      </c>
      <c r="I3194">
        <v>11155</v>
      </c>
      <c r="J3194">
        <f t="shared" si="147"/>
        <v>58.6875</v>
      </c>
      <c r="K3194">
        <f t="shared" si="148"/>
        <v>1972</v>
      </c>
      <c r="L3194">
        <f t="shared" si="149"/>
        <v>3</v>
      </c>
    </row>
    <row r="3195" spans="1:12" x14ac:dyDescent="0.25">
      <c r="A3195" s="1">
        <v>26366</v>
      </c>
      <c r="B3195">
        <v>160.5</v>
      </c>
      <c r="C3195">
        <v>160.88</v>
      </c>
      <c r="D3195">
        <v>159.5</v>
      </c>
      <c r="E3195">
        <v>160.63</v>
      </c>
      <c r="G3195">
        <v>160.63</v>
      </c>
      <c r="H3195">
        <v>610</v>
      </c>
      <c r="I3195">
        <v>10955</v>
      </c>
      <c r="J3195">
        <f t="shared" si="147"/>
        <v>59.055147058823529</v>
      </c>
      <c r="K3195">
        <f t="shared" si="148"/>
        <v>1972</v>
      </c>
      <c r="L3195">
        <f t="shared" si="149"/>
        <v>3</v>
      </c>
    </row>
    <row r="3196" spans="1:12" x14ac:dyDescent="0.25">
      <c r="A3196" s="1">
        <v>26367</v>
      </c>
      <c r="B3196">
        <v>161.75</v>
      </c>
      <c r="C3196">
        <v>163.38</v>
      </c>
      <c r="D3196">
        <v>161.75</v>
      </c>
      <c r="E3196">
        <v>162</v>
      </c>
      <c r="G3196">
        <v>162</v>
      </c>
      <c r="H3196">
        <v>1950</v>
      </c>
      <c r="I3196">
        <v>10560</v>
      </c>
      <c r="J3196">
        <f t="shared" si="147"/>
        <v>59.558823529411768</v>
      </c>
      <c r="K3196">
        <f t="shared" si="148"/>
        <v>1972</v>
      </c>
      <c r="L3196">
        <f t="shared" si="149"/>
        <v>3</v>
      </c>
    </row>
    <row r="3197" spans="1:12" x14ac:dyDescent="0.25">
      <c r="A3197" s="1">
        <v>26368</v>
      </c>
      <c r="B3197">
        <v>162.5</v>
      </c>
      <c r="C3197">
        <v>163</v>
      </c>
      <c r="D3197">
        <v>161.5</v>
      </c>
      <c r="E3197">
        <v>162.75</v>
      </c>
      <c r="G3197">
        <v>162.75</v>
      </c>
      <c r="H3197">
        <v>1350</v>
      </c>
      <c r="I3197">
        <v>9970</v>
      </c>
      <c r="J3197">
        <f t="shared" si="147"/>
        <v>59.834558823529413</v>
      </c>
      <c r="K3197">
        <f t="shared" si="148"/>
        <v>1972</v>
      </c>
      <c r="L3197">
        <f t="shared" si="149"/>
        <v>3</v>
      </c>
    </row>
    <row r="3198" spans="1:12" x14ac:dyDescent="0.25">
      <c r="A3198" s="1">
        <v>26371</v>
      </c>
      <c r="B3198">
        <v>162.5</v>
      </c>
      <c r="C3198">
        <v>162.5</v>
      </c>
      <c r="D3198">
        <v>161.13</v>
      </c>
      <c r="E3198">
        <v>161.5</v>
      </c>
      <c r="G3198">
        <v>161.5</v>
      </c>
      <c r="H3198">
        <v>1120</v>
      </c>
      <c r="I3198">
        <v>10090</v>
      </c>
      <c r="J3198">
        <f t="shared" si="147"/>
        <v>59.375</v>
      </c>
      <c r="K3198">
        <f t="shared" si="148"/>
        <v>1972</v>
      </c>
      <c r="L3198">
        <f t="shared" si="149"/>
        <v>3</v>
      </c>
    </row>
    <row r="3199" spans="1:12" x14ac:dyDescent="0.25">
      <c r="A3199" s="1">
        <v>26372</v>
      </c>
      <c r="B3199">
        <v>161</v>
      </c>
      <c r="C3199">
        <v>161.75</v>
      </c>
      <c r="D3199">
        <v>159.5</v>
      </c>
      <c r="E3199">
        <v>159.5</v>
      </c>
      <c r="G3199">
        <v>159.5</v>
      </c>
      <c r="H3199">
        <v>2020</v>
      </c>
      <c r="I3199">
        <v>8860</v>
      </c>
      <c r="J3199">
        <f t="shared" si="147"/>
        <v>58.639705882352942</v>
      </c>
      <c r="K3199">
        <f t="shared" si="148"/>
        <v>1972</v>
      </c>
      <c r="L3199">
        <f t="shared" si="149"/>
        <v>3</v>
      </c>
    </row>
    <row r="3200" spans="1:12" x14ac:dyDescent="0.25">
      <c r="A3200" s="1">
        <v>26373</v>
      </c>
      <c r="B3200">
        <v>159</v>
      </c>
      <c r="C3200">
        <v>161.5</v>
      </c>
      <c r="D3200">
        <v>159</v>
      </c>
      <c r="E3200">
        <v>161</v>
      </c>
      <c r="G3200">
        <v>161</v>
      </c>
      <c r="H3200">
        <v>570</v>
      </c>
      <c r="I3200">
        <v>8570</v>
      </c>
      <c r="J3200">
        <f t="shared" si="147"/>
        <v>59.191176470588239</v>
      </c>
      <c r="K3200">
        <f t="shared" si="148"/>
        <v>1972</v>
      </c>
      <c r="L3200">
        <f t="shared" si="149"/>
        <v>3</v>
      </c>
    </row>
    <row r="3201" spans="1:12" x14ac:dyDescent="0.25">
      <c r="A3201" s="1">
        <v>26374</v>
      </c>
      <c r="B3201">
        <v>160.88</v>
      </c>
      <c r="C3201">
        <v>162.25</v>
      </c>
      <c r="D3201">
        <v>160.88</v>
      </c>
      <c r="E3201">
        <v>161.88</v>
      </c>
      <c r="G3201">
        <v>161.88</v>
      </c>
      <c r="H3201">
        <v>1165</v>
      </c>
      <c r="I3201">
        <v>7900</v>
      </c>
      <c r="J3201">
        <f t="shared" si="147"/>
        <v>59.514705882352942</v>
      </c>
      <c r="K3201">
        <f t="shared" si="148"/>
        <v>1972</v>
      </c>
      <c r="L3201">
        <f t="shared" si="149"/>
        <v>3</v>
      </c>
    </row>
    <row r="3202" spans="1:12" x14ac:dyDescent="0.25">
      <c r="A3202" s="1">
        <v>26375</v>
      </c>
      <c r="B3202">
        <v>162.5</v>
      </c>
      <c r="C3202">
        <v>163</v>
      </c>
      <c r="D3202">
        <v>161.63</v>
      </c>
      <c r="E3202">
        <v>162.5</v>
      </c>
      <c r="G3202">
        <v>162.5</v>
      </c>
      <c r="H3202">
        <v>1365</v>
      </c>
      <c r="I3202">
        <v>6105</v>
      </c>
      <c r="J3202">
        <f t="shared" ref="J3202:J3265" si="150">G3202/100*5000/136</f>
        <v>59.742647058823529</v>
      </c>
      <c r="K3202">
        <f t="shared" ref="K3202:K3265" si="151">YEAR(A3202)</f>
        <v>1972</v>
      </c>
      <c r="L3202">
        <f t="shared" ref="L3202:L3265" si="152">MONTH(A3202)</f>
        <v>3</v>
      </c>
    </row>
    <row r="3203" spans="1:12" x14ac:dyDescent="0.25">
      <c r="A3203" s="1">
        <v>26378</v>
      </c>
      <c r="B3203">
        <v>161.75</v>
      </c>
      <c r="C3203">
        <v>162.75</v>
      </c>
      <c r="D3203">
        <v>161.5</v>
      </c>
      <c r="E3203">
        <v>162.5</v>
      </c>
      <c r="G3203">
        <v>162.5</v>
      </c>
      <c r="H3203">
        <v>2700</v>
      </c>
      <c r="I3203">
        <v>3575</v>
      </c>
      <c r="J3203">
        <f t="shared" si="150"/>
        <v>59.742647058823529</v>
      </c>
      <c r="K3203">
        <f t="shared" si="151"/>
        <v>1972</v>
      </c>
      <c r="L3203">
        <f t="shared" si="152"/>
        <v>3</v>
      </c>
    </row>
    <row r="3204" spans="1:12" x14ac:dyDescent="0.25">
      <c r="A3204" s="1">
        <v>26379</v>
      </c>
      <c r="B3204">
        <v>162</v>
      </c>
      <c r="C3204">
        <v>163.75</v>
      </c>
      <c r="D3204">
        <v>161.25</v>
      </c>
      <c r="E3204">
        <v>163</v>
      </c>
      <c r="G3204">
        <v>163</v>
      </c>
      <c r="H3204">
        <v>3990</v>
      </c>
      <c r="I3204">
        <v>370</v>
      </c>
      <c r="J3204">
        <f t="shared" si="150"/>
        <v>59.92647058823529</v>
      </c>
      <c r="K3204">
        <f t="shared" si="151"/>
        <v>1972</v>
      </c>
      <c r="L3204">
        <f t="shared" si="152"/>
        <v>3</v>
      </c>
    </row>
    <row r="3205" spans="1:12" x14ac:dyDescent="0.25">
      <c r="A3205" s="1">
        <v>26380</v>
      </c>
      <c r="B3205">
        <v>156.25</v>
      </c>
      <c r="C3205">
        <v>157.25</v>
      </c>
      <c r="D3205">
        <v>155.75</v>
      </c>
      <c r="E3205">
        <v>156.38</v>
      </c>
      <c r="G3205">
        <v>156.38</v>
      </c>
      <c r="H3205">
        <v>3685</v>
      </c>
      <c r="I3205">
        <v>23075</v>
      </c>
      <c r="J3205">
        <f t="shared" si="150"/>
        <v>57.492647058823522</v>
      </c>
      <c r="K3205">
        <f t="shared" si="151"/>
        <v>1972</v>
      </c>
      <c r="L3205">
        <f t="shared" si="152"/>
        <v>3</v>
      </c>
    </row>
    <row r="3206" spans="1:12" x14ac:dyDescent="0.25">
      <c r="A3206" s="1">
        <v>26381</v>
      </c>
      <c r="B3206">
        <v>155.88</v>
      </c>
      <c r="C3206">
        <v>157.25</v>
      </c>
      <c r="D3206">
        <v>155.63</v>
      </c>
      <c r="E3206">
        <v>156.75</v>
      </c>
      <c r="G3206">
        <v>156.75</v>
      </c>
      <c r="H3206">
        <v>2175</v>
      </c>
      <c r="I3206">
        <v>22370</v>
      </c>
      <c r="J3206">
        <f t="shared" si="150"/>
        <v>57.628676470588232</v>
      </c>
      <c r="K3206">
        <f t="shared" si="151"/>
        <v>1972</v>
      </c>
      <c r="L3206">
        <f t="shared" si="152"/>
        <v>3</v>
      </c>
    </row>
    <row r="3207" spans="1:12" x14ac:dyDescent="0.25">
      <c r="A3207" s="1">
        <v>26382</v>
      </c>
      <c r="B3207">
        <v>157.13</v>
      </c>
      <c r="C3207">
        <v>159.13</v>
      </c>
      <c r="D3207">
        <v>157.13</v>
      </c>
      <c r="E3207">
        <v>158.38</v>
      </c>
      <c r="G3207">
        <v>158.38</v>
      </c>
      <c r="H3207">
        <v>6425</v>
      </c>
      <c r="I3207">
        <v>20775</v>
      </c>
      <c r="J3207">
        <f t="shared" si="150"/>
        <v>58.22794117647058</v>
      </c>
      <c r="K3207">
        <f t="shared" si="151"/>
        <v>1972</v>
      </c>
      <c r="L3207">
        <f t="shared" si="152"/>
        <v>3</v>
      </c>
    </row>
    <row r="3208" spans="1:12" x14ac:dyDescent="0.25">
      <c r="A3208" s="1">
        <v>26385</v>
      </c>
      <c r="B3208">
        <v>158.5</v>
      </c>
      <c r="C3208">
        <v>158.75</v>
      </c>
      <c r="D3208">
        <v>157.63</v>
      </c>
      <c r="E3208">
        <v>158.25</v>
      </c>
      <c r="G3208">
        <v>158.25</v>
      </c>
      <c r="H3208">
        <v>2845</v>
      </c>
      <c r="I3208">
        <v>20430</v>
      </c>
      <c r="J3208">
        <f t="shared" si="150"/>
        <v>58.180147058823529</v>
      </c>
      <c r="K3208">
        <f t="shared" si="151"/>
        <v>1972</v>
      </c>
      <c r="L3208">
        <f t="shared" si="152"/>
        <v>3</v>
      </c>
    </row>
    <row r="3209" spans="1:12" x14ac:dyDescent="0.25">
      <c r="A3209" s="1">
        <v>26386</v>
      </c>
      <c r="B3209">
        <v>158</v>
      </c>
      <c r="C3209">
        <v>158.25</v>
      </c>
      <c r="D3209">
        <v>157.75</v>
      </c>
      <c r="E3209">
        <v>158.13</v>
      </c>
      <c r="G3209">
        <v>158.13</v>
      </c>
      <c r="H3209">
        <v>1780</v>
      </c>
      <c r="I3209">
        <v>20100</v>
      </c>
      <c r="J3209">
        <f t="shared" si="150"/>
        <v>58.136029411764703</v>
      </c>
      <c r="K3209">
        <f t="shared" si="151"/>
        <v>1972</v>
      </c>
      <c r="L3209">
        <f t="shared" si="152"/>
        <v>3</v>
      </c>
    </row>
    <row r="3210" spans="1:12" x14ac:dyDescent="0.25">
      <c r="A3210" s="1">
        <v>26387</v>
      </c>
      <c r="B3210">
        <v>158.38</v>
      </c>
      <c r="C3210">
        <v>158.63</v>
      </c>
      <c r="D3210">
        <v>158</v>
      </c>
      <c r="E3210">
        <v>158.25</v>
      </c>
      <c r="G3210">
        <v>158.25</v>
      </c>
      <c r="H3210">
        <v>985</v>
      </c>
      <c r="I3210">
        <v>19890</v>
      </c>
      <c r="J3210">
        <f t="shared" si="150"/>
        <v>58.180147058823529</v>
      </c>
      <c r="K3210">
        <f t="shared" si="151"/>
        <v>1972</v>
      </c>
      <c r="L3210">
        <f t="shared" si="152"/>
        <v>3</v>
      </c>
    </row>
    <row r="3211" spans="1:12" x14ac:dyDescent="0.25">
      <c r="A3211" s="1">
        <v>26388</v>
      </c>
      <c r="B3211">
        <v>158.25</v>
      </c>
      <c r="C3211">
        <v>158.38</v>
      </c>
      <c r="D3211">
        <v>157.38</v>
      </c>
      <c r="E3211">
        <v>157.75</v>
      </c>
      <c r="G3211">
        <v>157.75</v>
      </c>
      <c r="H3211">
        <v>1030</v>
      </c>
      <c r="I3211">
        <v>19670</v>
      </c>
      <c r="J3211">
        <f t="shared" si="150"/>
        <v>57.996323529411761</v>
      </c>
      <c r="K3211">
        <f t="shared" si="151"/>
        <v>1972</v>
      </c>
      <c r="L3211">
        <f t="shared" si="152"/>
        <v>3</v>
      </c>
    </row>
    <row r="3212" spans="1:12" x14ac:dyDescent="0.25">
      <c r="A3212" s="1">
        <v>26392</v>
      </c>
      <c r="B3212">
        <v>157.5</v>
      </c>
      <c r="C3212">
        <v>157.75</v>
      </c>
      <c r="D3212">
        <v>157</v>
      </c>
      <c r="E3212">
        <v>157.13</v>
      </c>
      <c r="G3212">
        <v>157.13</v>
      </c>
      <c r="H3212">
        <v>965</v>
      </c>
      <c r="I3212">
        <v>19560</v>
      </c>
      <c r="J3212">
        <f t="shared" si="150"/>
        <v>57.768382352941174</v>
      </c>
      <c r="K3212">
        <f t="shared" si="151"/>
        <v>1972</v>
      </c>
      <c r="L3212">
        <f t="shared" si="152"/>
        <v>4</v>
      </c>
    </row>
    <row r="3213" spans="1:12" x14ac:dyDescent="0.25">
      <c r="A3213" s="1">
        <v>26393</v>
      </c>
      <c r="B3213">
        <v>157.25</v>
      </c>
      <c r="C3213">
        <v>159</v>
      </c>
      <c r="D3213">
        <v>157.25</v>
      </c>
      <c r="E3213">
        <v>159</v>
      </c>
      <c r="G3213">
        <v>159</v>
      </c>
      <c r="H3213">
        <v>2345</v>
      </c>
      <c r="I3213">
        <v>18985</v>
      </c>
      <c r="J3213">
        <f t="shared" si="150"/>
        <v>58.455882352941174</v>
      </c>
      <c r="K3213">
        <f t="shared" si="151"/>
        <v>1972</v>
      </c>
      <c r="L3213">
        <f t="shared" si="152"/>
        <v>4</v>
      </c>
    </row>
    <row r="3214" spans="1:12" x14ac:dyDescent="0.25">
      <c r="A3214" s="1">
        <v>26394</v>
      </c>
      <c r="B3214">
        <v>159.5</v>
      </c>
      <c r="C3214">
        <v>160.5</v>
      </c>
      <c r="D3214">
        <v>159</v>
      </c>
      <c r="E3214">
        <v>159.25</v>
      </c>
      <c r="G3214">
        <v>159.25</v>
      </c>
      <c r="H3214">
        <v>3070</v>
      </c>
      <c r="I3214">
        <v>18180</v>
      </c>
      <c r="J3214">
        <f t="shared" si="150"/>
        <v>58.547794117647058</v>
      </c>
      <c r="K3214">
        <f t="shared" si="151"/>
        <v>1972</v>
      </c>
      <c r="L3214">
        <f t="shared" si="152"/>
        <v>4</v>
      </c>
    </row>
    <row r="3215" spans="1:12" x14ac:dyDescent="0.25">
      <c r="A3215" s="1">
        <v>26395</v>
      </c>
      <c r="B3215">
        <v>159.63</v>
      </c>
      <c r="C3215">
        <v>160</v>
      </c>
      <c r="D3215">
        <v>158</v>
      </c>
      <c r="E3215">
        <v>158.25</v>
      </c>
      <c r="G3215">
        <v>158.25</v>
      </c>
      <c r="H3215">
        <v>840</v>
      </c>
      <c r="I3215">
        <v>17965</v>
      </c>
      <c r="J3215">
        <f t="shared" si="150"/>
        <v>58.180147058823529</v>
      </c>
      <c r="K3215">
        <f t="shared" si="151"/>
        <v>1972</v>
      </c>
      <c r="L3215">
        <f t="shared" si="152"/>
        <v>4</v>
      </c>
    </row>
    <row r="3216" spans="1:12" x14ac:dyDescent="0.25">
      <c r="A3216" s="1">
        <v>26396</v>
      </c>
      <c r="B3216">
        <v>158.75</v>
      </c>
      <c r="C3216">
        <v>161</v>
      </c>
      <c r="D3216">
        <v>158.75</v>
      </c>
      <c r="E3216">
        <v>160.88</v>
      </c>
      <c r="G3216">
        <v>160.88</v>
      </c>
      <c r="H3216">
        <v>2000</v>
      </c>
      <c r="I3216">
        <v>17875</v>
      </c>
      <c r="J3216">
        <f t="shared" si="150"/>
        <v>59.147058823529413</v>
      </c>
      <c r="K3216">
        <f t="shared" si="151"/>
        <v>1972</v>
      </c>
      <c r="L3216">
        <f t="shared" si="152"/>
        <v>4</v>
      </c>
    </row>
    <row r="3217" spans="1:12" x14ac:dyDescent="0.25">
      <c r="A3217" s="1">
        <v>26399</v>
      </c>
      <c r="B3217">
        <v>162.25</v>
      </c>
      <c r="C3217">
        <v>162.38</v>
      </c>
      <c r="D3217">
        <v>160.38</v>
      </c>
      <c r="E3217">
        <v>161.38</v>
      </c>
      <c r="G3217">
        <v>161.38</v>
      </c>
      <c r="H3217">
        <v>2665</v>
      </c>
      <c r="I3217">
        <v>17135</v>
      </c>
      <c r="J3217">
        <f t="shared" si="150"/>
        <v>59.330882352941167</v>
      </c>
      <c r="K3217">
        <f t="shared" si="151"/>
        <v>1972</v>
      </c>
      <c r="L3217">
        <f t="shared" si="152"/>
        <v>4</v>
      </c>
    </row>
    <row r="3218" spans="1:12" x14ac:dyDescent="0.25">
      <c r="A3218" s="1">
        <v>26400</v>
      </c>
      <c r="B3218">
        <v>161.75</v>
      </c>
      <c r="C3218">
        <v>163</v>
      </c>
      <c r="D3218">
        <v>161.25</v>
      </c>
      <c r="E3218">
        <v>162.5</v>
      </c>
      <c r="G3218">
        <v>162.5</v>
      </c>
      <c r="H3218">
        <v>3240</v>
      </c>
      <c r="I3218">
        <v>16355</v>
      </c>
      <c r="J3218">
        <f t="shared" si="150"/>
        <v>59.742647058823529</v>
      </c>
      <c r="K3218">
        <f t="shared" si="151"/>
        <v>1972</v>
      </c>
      <c r="L3218">
        <f t="shared" si="152"/>
        <v>4</v>
      </c>
    </row>
    <row r="3219" spans="1:12" x14ac:dyDescent="0.25">
      <c r="A3219" s="1">
        <v>26401</v>
      </c>
      <c r="B3219">
        <v>162.88</v>
      </c>
      <c r="C3219">
        <v>163.25</v>
      </c>
      <c r="D3219">
        <v>161.5</v>
      </c>
      <c r="E3219">
        <v>163.25</v>
      </c>
      <c r="G3219">
        <v>163.25</v>
      </c>
      <c r="H3219">
        <v>1925</v>
      </c>
      <c r="I3219">
        <v>16175</v>
      </c>
      <c r="J3219">
        <f t="shared" si="150"/>
        <v>60.018382352941174</v>
      </c>
      <c r="K3219">
        <f t="shared" si="151"/>
        <v>1972</v>
      </c>
      <c r="L3219">
        <f t="shared" si="152"/>
        <v>4</v>
      </c>
    </row>
    <row r="3220" spans="1:12" x14ac:dyDescent="0.25">
      <c r="A3220" s="1">
        <v>26402</v>
      </c>
      <c r="B3220">
        <v>163.38</v>
      </c>
      <c r="C3220">
        <v>163.5</v>
      </c>
      <c r="D3220">
        <v>161.5</v>
      </c>
      <c r="E3220">
        <v>162.13</v>
      </c>
      <c r="G3220">
        <v>162.13</v>
      </c>
      <c r="H3220">
        <v>1705</v>
      </c>
      <c r="I3220">
        <v>16165</v>
      </c>
      <c r="J3220">
        <f t="shared" si="150"/>
        <v>59.606617647058826</v>
      </c>
      <c r="K3220">
        <f t="shared" si="151"/>
        <v>1972</v>
      </c>
      <c r="L3220">
        <f t="shared" si="152"/>
        <v>4</v>
      </c>
    </row>
    <row r="3221" spans="1:12" x14ac:dyDescent="0.25">
      <c r="A3221" s="1">
        <v>26403</v>
      </c>
      <c r="B3221">
        <v>160.75</v>
      </c>
      <c r="C3221">
        <v>162</v>
      </c>
      <c r="D3221">
        <v>159.75</v>
      </c>
      <c r="E3221">
        <v>160.5</v>
      </c>
      <c r="G3221">
        <v>160.5</v>
      </c>
      <c r="H3221">
        <v>2185</v>
      </c>
      <c r="I3221">
        <v>15315</v>
      </c>
      <c r="J3221">
        <f t="shared" si="150"/>
        <v>59.007352941176471</v>
      </c>
      <c r="K3221">
        <f t="shared" si="151"/>
        <v>1972</v>
      </c>
      <c r="L3221">
        <f t="shared" si="152"/>
        <v>4</v>
      </c>
    </row>
    <row r="3222" spans="1:12" x14ac:dyDescent="0.25">
      <c r="A3222" s="1">
        <v>26406</v>
      </c>
      <c r="B3222">
        <v>159.5</v>
      </c>
      <c r="C3222">
        <v>160</v>
      </c>
      <c r="D3222">
        <v>158</v>
      </c>
      <c r="E3222">
        <v>158</v>
      </c>
      <c r="G3222">
        <v>158</v>
      </c>
      <c r="H3222">
        <v>2165</v>
      </c>
      <c r="I3222">
        <v>14830</v>
      </c>
      <c r="J3222">
        <f t="shared" si="150"/>
        <v>58.088235294117645</v>
      </c>
      <c r="K3222">
        <f t="shared" si="151"/>
        <v>1972</v>
      </c>
      <c r="L3222">
        <f t="shared" si="152"/>
        <v>4</v>
      </c>
    </row>
    <row r="3223" spans="1:12" x14ac:dyDescent="0.25">
      <c r="A3223" s="1">
        <v>26407</v>
      </c>
      <c r="B3223">
        <v>158.63</v>
      </c>
      <c r="C3223">
        <v>159</v>
      </c>
      <c r="D3223">
        <v>156.38</v>
      </c>
      <c r="E3223">
        <v>158</v>
      </c>
      <c r="G3223">
        <v>158</v>
      </c>
      <c r="H3223">
        <v>4340</v>
      </c>
      <c r="I3223">
        <v>13250</v>
      </c>
      <c r="J3223">
        <f t="shared" si="150"/>
        <v>58.088235294117645</v>
      </c>
      <c r="K3223">
        <f t="shared" si="151"/>
        <v>1972</v>
      </c>
      <c r="L3223">
        <f t="shared" si="152"/>
        <v>4</v>
      </c>
    </row>
    <row r="3224" spans="1:12" x14ac:dyDescent="0.25">
      <c r="A3224" s="1">
        <v>26408</v>
      </c>
      <c r="B3224">
        <v>157.25</v>
      </c>
      <c r="C3224">
        <v>157.88</v>
      </c>
      <c r="D3224">
        <v>156</v>
      </c>
      <c r="E3224">
        <v>156</v>
      </c>
      <c r="G3224">
        <v>156</v>
      </c>
      <c r="H3224">
        <v>1320</v>
      </c>
      <c r="I3224">
        <v>12485</v>
      </c>
      <c r="J3224">
        <f t="shared" si="150"/>
        <v>57.352941176470587</v>
      </c>
      <c r="K3224">
        <f t="shared" si="151"/>
        <v>1972</v>
      </c>
      <c r="L3224">
        <f t="shared" si="152"/>
        <v>4</v>
      </c>
    </row>
    <row r="3225" spans="1:12" x14ac:dyDescent="0.25">
      <c r="A3225" s="1">
        <v>26409</v>
      </c>
      <c r="B3225">
        <v>155.5</v>
      </c>
      <c r="C3225">
        <v>156.75</v>
      </c>
      <c r="D3225">
        <v>155.5</v>
      </c>
      <c r="E3225">
        <v>156.38</v>
      </c>
      <c r="G3225">
        <v>156.38</v>
      </c>
      <c r="H3225">
        <v>820</v>
      </c>
      <c r="I3225">
        <v>12235</v>
      </c>
      <c r="J3225">
        <f t="shared" si="150"/>
        <v>57.492647058823522</v>
      </c>
      <c r="K3225">
        <f t="shared" si="151"/>
        <v>1972</v>
      </c>
      <c r="L3225">
        <f t="shared" si="152"/>
        <v>4</v>
      </c>
    </row>
    <row r="3226" spans="1:12" x14ac:dyDescent="0.25">
      <c r="A3226" s="1">
        <v>26410</v>
      </c>
      <c r="B3226">
        <v>156.5</v>
      </c>
      <c r="C3226">
        <v>157.5</v>
      </c>
      <c r="D3226">
        <v>156.5</v>
      </c>
      <c r="E3226">
        <v>157.25</v>
      </c>
      <c r="G3226">
        <v>157.25</v>
      </c>
      <c r="H3226">
        <v>1200</v>
      </c>
      <c r="I3226">
        <v>11950</v>
      </c>
      <c r="J3226">
        <f t="shared" si="150"/>
        <v>57.8125</v>
      </c>
      <c r="K3226">
        <f t="shared" si="151"/>
        <v>1972</v>
      </c>
      <c r="L3226">
        <f t="shared" si="152"/>
        <v>4</v>
      </c>
    </row>
    <row r="3227" spans="1:12" x14ac:dyDescent="0.25">
      <c r="A3227" s="1">
        <v>26413</v>
      </c>
      <c r="B3227">
        <v>157.25</v>
      </c>
      <c r="C3227">
        <v>158.5</v>
      </c>
      <c r="D3227">
        <v>157.25</v>
      </c>
      <c r="E3227">
        <v>158.5</v>
      </c>
      <c r="G3227">
        <v>158.5</v>
      </c>
      <c r="H3227">
        <v>1725</v>
      </c>
      <c r="I3227">
        <v>11270</v>
      </c>
      <c r="J3227">
        <f t="shared" si="150"/>
        <v>58.272058823529413</v>
      </c>
      <c r="K3227">
        <f t="shared" si="151"/>
        <v>1972</v>
      </c>
      <c r="L3227">
        <f t="shared" si="152"/>
        <v>4</v>
      </c>
    </row>
    <row r="3228" spans="1:12" x14ac:dyDescent="0.25">
      <c r="A3228" s="1">
        <v>26414</v>
      </c>
      <c r="B3228">
        <v>158.75</v>
      </c>
      <c r="C3228">
        <v>159.38</v>
      </c>
      <c r="D3228">
        <v>158.38</v>
      </c>
      <c r="E3228">
        <v>158.5</v>
      </c>
      <c r="G3228">
        <v>158.5</v>
      </c>
      <c r="H3228">
        <v>1805</v>
      </c>
      <c r="I3228">
        <v>11240</v>
      </c>
      <c r="J3228">
        <f t="shared" si="150"/>
        <v>58.272058823529413</v>
      </c>
      <c r="K3228">
        <f t="shared" si="151"/>
        <v>1972</v>
      </c>
      <c r="L3228">
        <f t="shared" si="152"/>
        <v>4</v>
      </c>
    </row>
    <row r="3229" spans="1:12" x14ac:dyDescent="0.25">
      <c r="A3229" s="1">
        <v>26415</v>
      </c>
      <c r="B3229">
        <v>159.25</v>
      </c>
      <c r="C3229">
        <v>162.88</v>
      </c>
      <c r="D3229">
        <v>159.25</v>
      </c>
      <c r="E3229">
        <v>162.38</v>
      </c>
      <c r="G3229">
        <v>162.38</v>
      </c>
      <c r="H3229">
        <v>6580</v>
      </c>
      <c r="I3229">
        <v>9650</v>
      </c>
      <c r="J3229">
        <f t="shared" si="150"/>
        <v>59.698529411764703</v>
      </c>
      <c r="K3229">
        <f t="shared" si="151"/>
        <v>1972</v>
      </c>
      <c r="L3229">
        <f t="shared" si="152"/>
        <v>4</v>
      </c>
    </row>
    <row r="3230" spans="1:12" x14ac:dyDescent="0.25">
      <c r="A3230" s="1">
        <v>26416</v>
      </c>
      <c r="B3230">
        <v>162.38</v>
      </c>
      <c r="C3230">
        <v>165.13</v>
      </c>
      <c r="D3230">
        <v>162.38</v>
      </c>
      <c r="E3230">
        <v>163.75</v>
      </c>
      <c r="G3230">
        <v>163.75</v>
      </c>
      <c r="H3230">
        <v>4595</v>
      </c>
      <c r="I3230">
        <v>7170</v>
      </c>
      <c r="J3230">
        <f t="shared" si="150"/>
        <v>60.202205882352942</v>
      </c>
      <c r="K3230">
        <f t="shared" si="151"/>
        <v>1972</v>
      </c>
      <c r="L3230">
        <f t="shared" si="152"/>
        <v>4</v>
      </c>
    </row>
    <row r="3231" spans="1:12" x14ac:dyDescent="0.25">
      <c r="A3231" s="1">
        <v>26417</v>
      </c>
      <c r="B3231">
        <v>163</v>
      </c>
      <c r="C3231">
        <v>164</v>
      </c>
      <c r="D3231">
        <v>162.13</v>
      </c>
      <c r="E3231">
        <v>163.13</v>
      </c>
      <c r="G3231">
        <v>163.13</v>
      </c>
      <c r="H3231">
        <v>1350</v>
      </c>
      <c r="I3231">
        <v>6320</v>
      </c>
      <c r="J3231">
        <f t="shared" si="150"/>
        <v>59.974264705882355</v>
      </c>
      <c r="K3231">
        <f t="shared" si="151"/>
        <v>1972</v>
      </c>
      <c r="L3231">
        <f t="shared" si="152"/>
        <v>4</v>
      </c>
    </row>
    <row r="3232" spans="1:12" x14ac:dyDescent="0.25">
      <c r="A3232" s="1">
        <v>26420</v>
      </c>
      <c r="B3232">
        <v>163</v>
      </c>
      <c r="C3232">
        <v>165</v>
      </c>
      <c r="D3232">
        <v>163</v>
      </c>
      <c r="E3232">
        <v>164.38</v>
      </c>
      <c r="G3232">
        <v>164.38</v>
      </c>
      <c r="H3232">
        <v>720</v>
      </c>
      <c r="I3232">
        <v>5935</v>
      </c>
      <c r="J3232">
        <f t="shared" si="150"/>
        <v>60.433823529411768</v>
      </c>
      <c r="K3232">
        <f t="shared" si="151"/>
        <v>1972</v>
      </c>
      <c r="L3232">
        <f t="shared" si="152"/>
        <v>5</v>
      </c>
    </row>
    <row r="3233" spans="1:12" x14ac:dyDescent="0.25">
      <c r="A3233" s="1">
        <v>26421</v>
      </c>
      <c r="B3233">
        <v>164</v>
      </c>
      <c r="C3233">
        <v>164.5</v>
      </c>
      <c r="D3233">
        <v>162.5</v>
      </c>
      <c r="E3233">
        <v>164.5</v>
      </c>
      <c r="G3233">
        <v>164.5</v>
      </c>
      <c r="H3233">
        <v>1615</v>
      </c>
      <c r="I3233">
        <v>5370</v>
      </c>
      <c r="J3233">
        <f t="shared" si="150"/>
        <v>60.477941176470587</v>
      </c>
      <c r="K3233">
        <f t="shared" si="151"/>
        <v>1972</v>
      </c>
      <c r="L3233">
        <f t="shared" si="152"/>
        <v>5</v>
      </c>
    </row>
    <row r="3234" spans="1:12" x14ac:dyDescent="0.25">
      <c r="A3234" s="1">
        <v>26422</v>
      </c>
      <c r="B3234">
        <v>163.88</v>
      </c>
      <c r="C3234">
        <v>164.38</v>
      </c>
      <c r="D3234">
        <v>161.25</v>
      </c>
      <c r="E3234">
        <v>162</v>
      </c>
      <c r="G3234">
        <v>162</v>
      </c>
      <c r="H3234">
        <v>1645</v>
      </c>
      <c r="I3234">
        <v>4775</v>
      </c>
      <c r="J3234">
        <f t="shared" si="150"/>
        <v>59.558823529411768</v>
      </c>
      <c r="K3234">
        <f t="shared" si="151"/>
        <v>1972</v>
      </c>
      <c r="L3234">
        <f t="shared" si="152"/>
        <v>5</v>
      </c>
    </row>
    <row r="3235" spans="1:12" x14ac:dyDescent="0.25">
      <c r="A3235" s="1">
        <v>26423</v>
      </c>
      <c r="B3235">
        <v>161.25</v>
      </c>
      <c r="C3235">
        <v>162.13</v>
      </c>
      <c r="D3235">
        <v>160</v>
      </c>
      <c r="E3235">
        <v>161</v>
      </c>
      <c r="G3235">
        <v>161</v>
      </c>
      <c r="H3235">
        <v>895</v>
      </c>
      <c r="I3235">
        <v>4345</v>
      </c>
      <c r="J3235">
        <f t="shared" si="150"/>
        <v>59.191176470588239</v>
      </c>
      <c r="K3235">
        <f t="shared" si="151"/>
        <v>1972</v>
      </c>
      <c r="L3235">
        <f t="shared" si="152"/>
        <v>5</v>
      </c>
    </row>
    <row r="3236" spans="1:12" x14ac:dyDescent="0.25">
      <c r="A3236" s="1">
        <v>26424</v>
      </c>
      <c r="B3236">
        <v>161.25</v>
      </c>
      <c r="C3236">
        <v>162.13</v>
      </c>
      <c r="D3236">
        <v>161</v>
      </c>
      <c r="E3236">
        <v>161.88</v>
      </c>
      <c r="G3236">
        <v>161.88</v>
      </c>
      <c r="H3236">
        <v>325</v>
      </c>
      <c r="I3236">
        <v>4195</v>
      </c>
      <c r="J3236">
        <f t="shared" si="150"/>
        <v>59.514705882352942</v>
      </c>
      <c r="K3236">
        <f t="shared" si="151"/>
        <v>1972</v>
      </c>
      <c r="L3236">
        <f t="shared" si="152"/>
        <v>5</v>
      </c>
    </row>
    <row r="3237" spans="1:12" x14ac:dyDescent="0.25">
      <c r="A3237" s="1">
        <v>26427</v>
      </c>
      <c r="B3237">
        <v>161.5</v>
      </c>
      <c r="C3237">
        <v>163.38</v>
      </c>
      <c r="D3237">
        <v>161.5</v>
      </c>
      <c r="E3237">
        <v>162.75</v>
      </c>
      <c r="G3237">
        <v>162.75</v>
      </c>
      <c r="H3237">
        <v>645</v>
      </c>
      <c r="I3237">
        <v>3995</v>
      </c>
      <c r="J3237">
        <f t="shared" si="150"/>
        <v>59.834558823529413</v>
      </c>
      <c r="K3237">
        <f t="shared" si="151"/>
        <v>1972</v>
      </c>
      <c r="L3237">
        <f t="shared" si="152"/>
        <v>5</v>
      </c>
    </row>
    <row r="3238" spans="1:12" x14ac:dyDescent="0.25">
      <c r="A3238" s="1">
        <v>26428</v>
      </c>
      <c r="B3238">
        <v>162</v>
      </c>
      <c r="C3238">
        <v>164.13</v>
      </c>
      <c r="D3238">
        <v>161.75</v>
      </c>
      <c r="E3238">
        <v>162.63</v>
      </c>
      <c r="G3238">
        <v>162.63</v>
      </c>
      <c r="H3238">
        <v>545</v>
      </c>
      <c r="I3238">
        <v>3845</v>
      </c>
      <c r="J3238">
        <f t="shared" si="150"/>
        <v>59.79044117647058</v>
      </c>
      <c r="K3238">
        <f t="shared" si="151"/>
        <v>1972</v>
      </c>
      <c r="L3238">
        <f t="shared" si="152"/>
        <v>5</v>
      </c>
    </row>
    <row r="3239" spans="1:12" x14ac:dyDescent="0.25">
      <c r="A3239" s="1">
        <v>26429</v>
      </c>
      <c r="B3239">
        <v>162.75</v>
      </c>
      <c r="C3239">
        <v>163.75</v>
      </c>
      <c r="D3239">
        <v>162.75</v>
      </c>
      <c r="E3239">
        <v>163.13</v>
      </c>
      <c r="G3239">
        <v>163.13</v>
      </c>
      <c r="H3239">
        <v>610</v>
      </c>
      <c r="I3239">
        <v>3735</v>
      </c>
      <c r="J3239">
        <f t="shared" si="150"/>
        <v>59.974264705882355</v>
      </c>
      <c r="K3239">
        <f t="shared" si="151"/>
        <v>1972</v>
      </c>
      <c r="L3239">
        <f t="shared" si="152"/>
        <v>5</v>
      </c>
    </row>
    <row r="3240" spans="1:12" x14ac:dyDescent="0.25">
      <c r="A3240" s="1">
        <v>26430</v>
      </c>
      <c r="B3240">
        <v>163.75</v>
      </c>
      <c r="C3240">
        <v>163.75</v>
      </c>
      <c r="D3240">
        <v>161.75</v>
      </c>
      <c r="E3240">
        <v>161.75</v>
      </c>
      <c r="G3240">
        <v>161.75</v>
      </c>
      <c r="H3240">
        <v>790</v>
      </c>
      <c r="I3240">
        <v>3440</v>
      </c>
      <c r="J3240">
        <f t="shared" si="150"/>
        <v>59.466911764705884</v>
      </c>
      <c r="K3240">
        <f t="shared" si="151"/>
        <v>1972</v>
      </c>
      <c r="L3240">
        <f t="shared" si="152"/>
        <v>5</v>
      </c>
    </row>
    <row r="3241" spans="1:12" x14ac:dyDescent="0.25">
      <c r="A3241" s="1">
        <v>26431</v>
      </c>
      <c r="B3241">
        <v>163</v>
      </c>
      <c r="C3241">
        <v>164.25</v>
      </c>
      <c r="D3241">
        <v>162</v>
      </c>
      <c r="E3241">
        <v>162.25</v>
      </c>
      <c r="G3241">
        <v>162.25</v>
      </c>
      <c r="H3241">
        <v>455</v>
      </c>
      <c r="I3241">
        <v>3350</v>
      </c>
      <c r="J3241">
        <f t="shared" si="150"/>
        <v>59.650735294117645</v>
      </c>
      <c r="K3241">
        <f t="shared" si="151"/>
        <v>1972</v>
      </c>
      <c r="L3241">
        <f t="shared" si="152"/>
        <v>5</v>
      </c>
    </row>
    <row r="3242" spans="1:12" x14ac:dyDescent="0.25">
      <c r="A3242" s="1">
        <v>26434</v>
      </c>
      <c r="B3242">
        <v>162.5</v>
      </c>
      <c r="C3242">
        <v>162.88</v>
      </c>
      <c r="D3242">
        <v>162.25</v>
      </c>
      <c r="E3242">
        <v>162.75</v>
      </c>
      <c r="G3242">
        <v>162.75</v>
      </c>
      <c r="H3242">
        <v>195</v>
      </c>
      <c r="I3242">
        <v>3335</v>
      </c>
      <c r="J3242">
        <f t="shared" si="150"/>
        <v>59.834558823529413</v>
      </c>
      <c r="K3242">
        <f t="shared" si="151"/>
        <v>1972</v>
      </c>
      <c r="L3242">
        <f t="shared" si="152"/>
        <v>5</v>
      </c>
    </row>
    <row r="3243" spans="1:12" x14ac:dyDescent="0.25">
      <c r="A3243" s="1">
        <v>26435</v>
      </c>
      <c r="B3243">
        <v>162.88</v>
      </c>
      <c r="C3243">
        <v>163.88</v>
      </c>
      <c r="D3243">
        <v>162.75</v>
      </c>
      <c r="E3243">
        <v>163.63</v>
      </c>
      <c r="G3243">
        <v>163.63</v>
      </c>
      <c r="H3243">
        <v>460</v>
      </c>
      <c r="I3243">
        <v>3060</v>
      </c>
      <c r="J3243">
        <f t="shared" si="150"/>
        <v>60.158088235294109</v>
      </c>
      <c r="K3243">
        <f t="shared" si="151"/>
        <v>1972</v>
      </c>
      <c r="L3243">
        <f t="shared" si="152"/>
        <v>5</v>
      </c>
    </row>
    <row r="3244" spans="1:12" x14ac:dyDescent="0.25">
      <c r="A3244" s="1">
        <v>26436</v>
      </c>
      <c r="B3244">
        <v>164.25</v>
      </c>
      <c r="C3244">
        <v>164.5</v>
      </c>
      <c r="D3244">
        <v>162.63</v>
      </c>
      <c r="E3244">
        <v>163.5</v>
      </c>
      <c r="G3244">
        <v>163.5</v>
      </c>
      <c r="H3244">
        <v>770</v>
      </c>
      <c r="I3244">
        <v>2630</v>
      </c>
      <c r="J3244">
        <f t="shared" si="150"/>
        <v>60.110294117647058</v>
      </c>
      <c r="K3244">
        <f t="shared" si="151"/>
        <v>1972</v>
      </c>
      <c r="L3244">
        <f t="shared" si="152"/>
        <v>5</v>
      </c>
    </row>
    <row r="3245" spans="1:12" x14ac:dyDescent="0.25">
      <c r="A3245" s="1">
        <v>26437</v>
      </c>
      <c r="B3245">
        <v>163.75</v>
      </c>
      <c r="C3245">
        <v>165.5</v>
      </c>
      <c r="D3245">
        <v>163.75</v>
      </c>
      <c r="E3245">
        <v>164.88</v>
      </c>
      <c r="G3245">
        <v>164.88</v>
      </c>
      <c r="H3245">
        <v>1355</v>
      </c>
      <c r="I3245">
        <v>1765</v>
      </c>
      <c r="J3245">
        <f t="shared" si="150"/>
        <v>60.617647058823529</v>
      </c>
      <c r="K3245">
        <f t="shared" si="151"/>
        <v>1972</v>
      </c>
      <c r="L3245">
        <f t="shared" si="152"/>
        <v>5</v>
      </c>
    </row>
    <row r="3246" spans="1:12" x14ac:dyDescent="0.25">
      <c r="A3246" s="1">
        <v>26438</v>
      </c>
      <c r="B3246">
        <v>165.5</v>
      </c>
      <c r="C3246">
        <v>165.75</v>
      </c>
      <c r="D3246">
        <v>156</v>
      </c>
      <c r="E3246">
        <v>157.5</v>
      </c>
      <c r="G3246">
        <v>157.5</v>
      </c>
      <c r="H3246">
        <v>2225</v>
      </c>
      <c r="I3246">
        <v>50</v>
      </c>
      <c r="J3246">
        <f t="shared" si="150"/>
        <v>57.904411764705884</v>
      </c>
      <c r="K3246">
        <f t="shared" si="151"/>
        <v>1972</v>
      </c>
      <c r="L3246">
        <f t="shared" si="152"/>
        <v>5</v>
      </c>
    </row>
    <row r="3247" spans="1:12" x14ac:dyDescent="0.25">
      <c r="A3247" s="1">
        <v>26441</v>
      </c>
      <c r="B3247">
        <v>145</v>
      </c>
      <c r="C3247">
        <v>145.5</v>
      </c>
      <c r="D3247">
        <v>144</v>
      </c>
      <c r="E3247">
        <v>145.25</v>
      </c>
      <c r="G3247">
        <v>145.25</v>
      </c>
      <c r="H3247">
        <v>1625</v>
      </c>
      <c r="I3247">
        <v>21520</v>
      </c>
      <c r="J3247">
        <f t="shared" si="150"/>
        <v>53.400735294117638</v>
      </c>
      <c r="K3247">
        <f t="shared" si="151"/>
        <v>1972</v>
      </c>
      <c r="L3247">
        <f t="shared" si="152"/>
        <v>5</v>
      </c>
    </row>
    <row r="3248" spans="1:12" x14ac:dyDescent="0.25">
      <c r="A3248" s="1">
        <v>26442</v>
      </c>
      <c r="B3248">
        <v>145.63</v>
      </c>
      <c r="C3248">
        <v>146.13</v>
      </c>
      <c r="D3248">
        <v>145.38</v>
      </c>
      <c r="E3248">
        <v>145.38</v>
      </c>
      <c r="G3248">
        <v>145.38</v>
      </c>
      <c r="H3248">
        <v>2895</v>
      </c>
      <c r="I3248">
        <v>21250</v>
      </c>
      <c r="J3248">
        <f t="shared" si="150"/>
        <v>53.448529411764703</v>
      </c>
      <c r="K3248">
        <f t="shared" si="151"/>
        <v>1972</v>
      </c>
      <c r="L3248">
        <f t="shared" si="152"/>
        <v>5</v>
      </c>
    </row>
    <row r="3249" spans="1:12" x14ac:dyDescent="0.25">
      <c r="A3249" s="1">
        <v>26443</v>
      </c>
      <c r="B3249">
        <v>146.25</v>
      </c>
      <c r="C3249">
        <v>147.5</v>
      </c>
      <c r="D3249">
        <v>146.13</v>
      </c>
      <c r="E3249">
        <v>147.5</v>
      </c>
      <c r="G3249">
        <v>147.5</v>
      </c>
      <c r="H3249">
        <v>3570</v>
      </c>
      <c r="I3249">
        <v>20290</v>
      </c>
      <c r="J3249">
        <f t="shared" si="150"/>
        <v>54.227941176470587</v>
      </c>
      <c r="K3249">
        <f t="shared" si="151"/>
        <v>1972</v>
      </c>
      <c r="L3249">
        <f t="shared" si="152"/>
        <v>5</v>
      </c>
    </row>
    <row r="3250" spans="1:12" x14ac:dyDescent="0.25">
      <c r="A3250" s="1">
        <v>26444</v>
      </c>
      <c r="B3250">
        <v>148.25</v>
      </c>
      <c r="C3250">
        <v>149.13</v>
      </c>
      <c r="D3250">
        <v>147.38</v>
      </c>
      <c r="E3250">
        <v>147.38</v>
      </c>
      <c r="G3250">
        <v>147.38</v>
      </c>
      <c r="H3250">
        <v>6620</v>
      </c>
      <c r="I3250">
        <v>20630</v>
      </c>
      <c r="J3250">
        <f t="shared" si="150"/>
        <v>54.183823529411768</v>
      </c>
      <c r="K3250">
        <f t="shared" si="151"/>
        <v>1972</v>
      </c>
      <c r="L3250">
        <f t="shared" si="152"/>
        <v>5</v>
      </c>
    </row>
    <row r="3251" spans="1:12" x14ac:dyDescent="0.25">
      <c r="A3251" s="1">
        <v>26445</v>
      </c>
      <c r="B3251">
        <v>146.63</v>
      </c>
      <c r="C3251">
        <v>147.63</v>
      </c>
      <c r="D3251">
        <v>145.75</v>
      </c>
      <c r="E3251">
        <v>147.38</v>
      </c>
      <c r="G3251">
        <v>147.38</v>
      </c>
      <c r="H3251">
        <v>3710</v>
      </c>
      <c r="I3251">
        <v>20415</v>
      </c>
      <c r="J3251">
        <f t="shared" si="150"/>
        <v>54.183823529411768</v>
      </c>
      <c r="K3251">
        <f t="shared" si="151"/>
        <v>1972</v>
      </c>
      <c r="L3251">
        <f t="shared" si="152"/>
        <v>5</v>
      </c>
    </row>
    <row r="3252" spans="1:12" x14ac:dyDescent="0.25">
      <c r="A3252" s="1">
        <v>26449</v>
      </c>
      <c r="B3252">
        <v>146</v>
      </c>
      <c r="C3252">
        <v>146.38</v>
      </c>
      <c r="D3252">
        <v>145.75</v>
      </c>
      <c r="E3252">
        <v>146</v>
      </c>
      <c r="G3252">
        <v>146</v>
      </c>
      <c r="H3252">
        <v>1635</v>
      </c>
      <c r="I3252">
        <v>20300</v>
      </c>
      <c r="J3252">
        <f t="shared" si="150"/>
        <v>53.676470588235297</v>
      </c>
      <c r="K3252">
        <f t="shared" si="151"/>
        <v>1972</v>
      </c>
      <c r="L3252">
        <f t="shared" si="152"/>
        <v>5</v>
      </c>
    </row>
    <row r="3253" spans="1:12" x14ac:dyDescent="0.25">
      <c r="A3253" s="1">
        <v>26450</v>
      </c>
      <c r="B3253">
        <v>145.75</v>
      </c>
      <c r="C3253">
        <v>145.75</v>
      </c>
      <c r="D3253">
        <v>145</v>
      </c>
      <c r="E3253">
        <v>145.5</v>
      </c>
      <c r="G3253">
        <v>145.5</v>
      </c>
      <c r="H3253">
        <v>1235</v>
      </c>
      <c r="I3253">
        <v>20075</v>
      </c>
      <c r="J3253">
        <f t="shared" si="150"/>
        <v>53.492647058823529</v>
      </c>
      <c r="K3253">
        <f t="shared" si="151"/>
        <v>1972</v>
      </c>
      <c r="L3253">
        <f t="shared" si="152"/>
        <v>5</v>
      </c>
    </row>
    <row r="3254" spans="1:12" x14ac:dyDescent="0.25">
      <c r="A3254" s="1">
        <v>26451</v>
      </c>
      <c r="B3254">
        <v>145.38</v>
      </c>
      <c r="C3254">
        <v>146.25</v>
      </c>
      <c r="D3254">
        <v>145.25</v>
      </c>
      <c r="E3254">
        <v>145.63</v>
      </c>
      <c r="G3254">
        <v>145.63</v>
      </c>
      <c r="H3254">
        <v>1700</v>
      </c>
      <c r="I3254">
        <v>20230</v>
      </c>
      <c r="J3254">
        <f t="shared" si="150"/>
        <v>53.540441176470587</v>
      </c>
      <c r="K3254">
        <f t="shared" si="151"/>
        <v>1972</v>
      </c>
      <c r="L3254">
        <f t="shared" si="152"/>
        <v>6</v>
      </c>
    </row>
    <row r="3255" spans="1:12" x14ac:dyDescent="0.25">
      <c r="A3255" s="1">
        <v>26452</v>
      </c>
      <c r="B3255">
        <v>145.25</v>
      </c>
      <c r="C3255">
        <v>145.25</v>
      </c>
      <c r="D3255">
        <v>143.5</v>
      </c>
      <c r="E3255">
        <v>143.63</v>
      </c>
      <c r="G3255">
        <v>143.63</v>
      </c>
      <c r="H3255">
        <v>2310</v>
      </c>
      <c r="I3255">
        <v>19875</v>
      </c>
      <c r="J3255">
        <f t="shared" si="150"/>
        <v>52.805147058823529</v>
      </c>
      <c r="K3255">
        <f t="shared" si="151"/>
        <v>1972</v>
      </c>
      <c r="L3255">
        <f t="shared" si="152"/>
        <v>6</v>
      </c>
    </row>
    <row r="3256" spans="1:12" x14ac:dyDescent="0.25">
      <c r="A3256" s="1">
        <v>26455</v>
      </c>
      <c r="B3256">
        <v>143</v>
      </c>
      <c r="C3256">
        <v>143.38</v>
      </c>
      <c r="D3256">
        <v>142.75</v>
      </c>
      <c r="E3256">
        <v>142.75</v>
      </c>
      <c r="G3256">
        <v>142.75</v>
      </c>
      <c r="H3256">
        <v>3145</v>
      </c>
      <c r="I3256">
        <v>19185</v>
      </c>
      <c r="J3256">
        <f t="shared" si="150"/>
        <v>52.481617647058826</v>
      </c>
      <c r="K3256">
        <f t="shared" si="151"/>
        <v>1972</v>
      </c>
      <c r="L3256">
        <f t="shared" si="152"/>
        <v>6</v>
      </c>
    </row>
    <row r="3257" spans="1:12" x14ac:dyDescent="0.25">
      <c r="A3257" s="1">
        <v>26456</v>
      </c>
      <c r="B3257">
        <v>142.63</v>
      </c>
      <c r="C3257">
        <v>143.5</v>
      </c>
      <c r="D3257">
        <v>142.63</v>
      </c>
      <c r="E3257">
        <v>142.88</v>
      </c>
      <c r="G3257">
        <v>142.88</v>
      </c>
      <c r="H3257">
        <v>1695</v>
      </c>
      <c r="I3257">
        <v>18875</v>
      </c>
      <c r="J3257">
        <f t="shared" si="150"/>
        <v>52.529411764705877</v>
      </c>
      <c r="K3257">
        <f t="shared" si="151"/>
        <v>1972</v>
      </c>
      <c r="L3257">
        <f t="shared" si="152"/>
        <v>6</v>
      </c>
    </row>
    <row r="3258" spans="1:12" x14ac:dyDescent="0.25">
      <c r="A3258" s="1">
        <v>26457</v>
      </c>
      <c r="B3258">
        <v>142.63</v>
      </c>
      <c r="C3258">
        <v>144.13</v>
      </c>
      <c r="D3258">
        <v>142.63</v>
      </c>
      <c r="E3258">
        <v>142.88</v>
      </c>
      <c r="G3258">
        <v>142.88</v>
      </c>
      <c r="H3258">
        <v>1720</v>
      </c>
      <c r="I3258">
        <v>19330</v>
      </c>
      <c r="J3258">
        <f t="shared" si="150"/>
        <v>52.529411764705877</v>
      </c>
      <c r="K3258">
        <f t="shared" si="151"/>
        <v>1972</v>
      </c>
      <c r="L3258">
        <f t="shared" si="152"/>
        <v>6</v>
      </c>
    </row>
    <row r="3259" spans="1:12" x14ac:dyDescent="0.25">
      <c r="A3259" s="1">
        <v>26458</v>
      </c>
      <c r="B3259">
        <v>143.25</v>
      </c>
      <c r="C3259">
        <v>143.63</v>
      </c>
      <c r="D3259">
        <v>143</v>
      </c>
      <c r="E3259">
        <v>143.13</v>
      </c>
      <c r="G3259">
        <v>143.13</v>
      </c>
      <c r="H3259">
        <v>2180</v>
      </c>
      <c r="I3259">
        <v>19400</v>
      </c>
      <c r="J3259">
        <f t="shared" si="150"/>
        <v>52.621323529411768</v>
      </c>
      <c r="K3259">
        <f t="shared" si="151"/>
        <v>1972</v>
      </c>
      <c r="L3259">
        <f t="shared" si="152"/>
        <v>6</v>
      </c>
    </row>
    <row r="3260" spans="1:12" x14ac:dyDescent="0.25">
      <c r="A3260" s="1">
        <v>26459</v>
      </c>
      <c r="B3260">
        <v>143.13</v>
      </c>
      <c r="C3260">
        <v>143.38</v>
      </c>
      <c r="D3260">
        <v>142.5</v>
      </c>
      <c r="E3260">
        <v>142.5</v>
      </c>
      <c r="G3260">
        <v>142.5</v>
      </c>
      <c r="H3260">
        <v>1790</v>
      </c>
      <c r="I3260">
        <v>19185</v>
      </c>
      <c r="J3260">
        <f t="shared" si="150"/>
        <v>52.389705882352942</v>
      </c>
      <c r="K3260">
        <f t="shared" si="151"/>
        <v>1972</v>
      </c>
      <c r="L3260">
        <f t="shared" si="152"/>
        <v>6</v>
      </c>
    </row>
    <row r="3261" spans="1:12" x14ac:dyDescent="0.25">
      <c r="A3261" s="1">
        <v>26462</v>
      </c>
      <c r="B3261">
        <v>142.38</v>
      </c>
      <c r="C3261">
        <v>142.5</v>
      </c>
      <c r="D3261">
        <v>141.5</v>
      </c>
      <c r="E3261">
        <v>141.5</v>
      </c>
      <c r="G3261">
        <v>141.5</v>
      </c>
      <c r="H3261">
        <v>3530</v>
      </c>
      <c r="I3261">
        <v>18745</v>
      </c>
      <c r="J3261">
        <f t="shared" si="150"/>
        <v>52.022058823529413</v>
      </c>
      <c r="K3261">
        <f t="shared" si="151"/>
        <v>1972</v>
      </c>
      <c r="L3261">
        <f t="shared" si="152"/>
        <v>6</v>
      </c>
    </row>
    <row r="3262" spans="1:12" x14ac:dyDescent="0.25">
      <c r="A3262" s="1">
        <v>26463</v>
      </c>
      <c r="B3262">
        <v>141.25</v>
      </c>
      <c r="C3262">
        <v>143</v>
      </c>
      <c r="D3262">
        <v>141.25</v>
      </c>
      <c r="E3262">
        <v>142.75</v>
      </c>
      <c r="G3262">
        <v>142.75</v>
      </c>
      <c r="H3262">
        <v>1385</v>
      </c>
      <c r="I3262">
        <v>18460</v>
      </c>
      <c r="J3262">
        <f t="shared" si="150"/>
        <v>52.481617647058826</v>
      </c>
      <c r="K3262">
        <f t="shared" si="151"/>
        <v>1972</v>
      </c>
      <c r="L3262">
        <f t="shared" si="152"/>
        <v>6</v>
      </c>
    </row>
    <row r="3263" spans="1:12" x14ac:dyDescent="0.25">
      <c r="A3263" s="1">
        <v>26464</v>
      </c>
      <c r="B3263">
        <v>143.13</v>
      </c>
      <c r="C3263">
        <v>145.5</v>
      </c>
      <c r="D3263">
        <v>143.13</v>
      </c>
      <c r="E3263">
        <v>144.38</v>
      </c>
      <c r="G3263">
        <v>144.38</v>
      </c>
      <c r="H3263">
        <v>3800</v>
      </c>
      <c r="I3263">
        <v>18160</v>
      </c>
      <c r="J3263">
        <f t="shared" si="150"/>
        <v>53.080882352941174</v>
      </c>
      <c r="K3263">
        <f t="shared" si="151"/>
        <v>1972</v>
      </c>
      <c r="L3263">
        <f t="shared" si="152"/>
        <v>6</v>
      </c>
    </row>
    <row r="3264" spans="1:12" x14ac:dyDescent="0.25">
      <c r="A3264" s="1">
        <v>26465</v>
      </c>
      <c r="B3264">
        <v>144.38</v>
      </c>
      <c r="C3264">
        <v>144.38</v>
      </c>
      <c r="D3264">
        <v>142.88</v>
      </c>
      <c r="E3264">
        <v>143.13</v>
      </c>
      <c r="G3264">
        <v>143.13</v>
      </c>
      <c r="H3264">
        <v>1285</v>
      </c>
      <c r="I3264">
        <v>17790</v>
      </c>
      <c r="J3264">
        <f t="shared" si="150"/>
        <v>52.621323529411768</v>
      </c>
      <c r="K3264">
        <f t="shared" si="151"/>
        <v>1972</v>
      </c>
      <c r="L3264">
        <f t="shared" si="152"/>
        <v>6</v>
      </c>
    </row>
    <row r="3265" spans="1:12" x14ac:dyDescent="0.25">
      <c r="A3265" s="1">
        <v>26466</v>
      </c>
      <c r="B3265">
        <v>142.63</v>
      </c>
      <c r="C3265">
        <v>143.5</v>
      </c>
      <c r="D3265">
        <v>142.5</v>
      </c>
      <c r="E3265">
        <v>143.38</v>
      </c>
      <c r="G3265">
        <v>143.38</v>
      </c>
      <c r="H3265">
        <v>4115</v>
      </c>
      <c r="I3265">
        <v>15395</v>
      </c>
      <c r="J3265">
        <f t="shared" si="150"/>
        <v>52.713235294117645</v>
      </c>
      <c r="K3265">
        <f t="shared" si="151"/>
        <v>1972</v>
      </c>
      <c r="L3265">
        <f t="shared" si="152"/>
        <v>6</v>
      </c>
    </row>
    <row r="3266" spans="1:12" x14ac:dyDescent="0.25">
      <c r="A3266" s="1">
        <v>26469</v>
      </c>
      <c r="B3266">
        <v>143.38</v>
      </c>
      <c r="C3266">
        <v>143.38</v>
      </c>
      <c r="D3266">
        <v>142.75</v>
      </c>
      <c r="E3266">
        <v>143</v>
      </c>
      <c r="G3266">
        <v>143</v>
      </c>
      <c r="H3266">
        <v>1210</v>
      </c>
      <c r="I3266">
        <v>15165</v>
      </c>
      <c r="J3266">
        <f t="shared" ref="J3266:J3329" si="153">G3266/100*5000/136</f>
        <v>52.573529411764703</v>
      </c>
      <c r="K3266">
        <f t="shared" ref="K3266:K3329" si="154">YEAR(A3266)</f>
        <v>1972</v>
      </c>
      <c r="L3266">
        <f t="shared" ref="L3266:L3329" si="155">MONTH(A3266)</f>
        <v>6</v>
      </c>
    </row>
    <row r="3267" spans="1:12" x14ac:dyDescent="0.25">
      <c r="A3267" s="1">
        <v>26470</v>
      </c>
      <c r="B3267">
        <v>143.13</v>
      </c>
      <c r="C3267">
        <v>143.25</v>
      </c>
      <c r="D3267">
        <v>142.5</v>
      </c>
      <c r="E3267">
        <v>142.63</v>
      </c>
      <c r="G3267">
        <v>142.63</v>
      </c>
      <c r="H3267">
        <v>1445</v>
      </c>
      <c r="I3267">
        <v>15120</v>
      </c>
      <c r="J3267">
        <f t="shared" si="153"/>
        <v>52.437499999999993</v>
      </c>
      <c r="K3267">
        <f t="shared" si="154"/>
        <v>1972</v>
      </c>
      <c r="L3267">
        <f t="shared" si="155"/>
        <v>6</v>
      </c>
    </row>
    <row r="3268" spans="1:12" x14ac:dyDescent="0.25">
      <c r="A3268" s="1">
        <v>26471</v>
      </c>
      <c r="B3268">
        <v>142.75</v>
      </c>
      <c r="C3268">
        <v>142.75</v>
      </c>
      <c r="D3268">
        <v>142.25</v>
      </c>
      <c r="E3268">
        <v>142.25</v>
      </c>
      <c r="G3268">
        <v>142.25</v>
      </c>
      <c r="H3268">
        <v>1775</v>
      </c>
      <c r="I3268">
        <v>14450</v>
      </c>
      <c r="J3268">
        <f t="shared" si="153"/>
        <v>52.297794117647065</v>
      </c>
      <c r="K3268">
        <f t="shared" si="154"/>
        <v>1972</v>
      </c>
      <c r="L3268">
        <f t="shared" si="155"/>
        <v>6</v>
      </c>
    </row>
    <row r="3269" spans="1:12" x14ac:dyDescent="0.25">
      <c r="A3269" s="1">
        <v>26472</v>
      </c>
      <c r="B3269">
        <v>142.13</v>
      </c>
      <c r="C3269">
        <v>142.25</v>
      </c>
      <c r="D3269">
        <v>141.25</v>
      </c>
      <c r="E3269">
        <v>141.38</v>
      </c>
      <c r="G3269">
        <v>141.38</v>
      </c>
      <c r="H3269">
        <v>2665</v>
      </c>
      <c r="I3269">
        <v>14395</v>
      </c>
      <c r="J3269">
        <f t="shared" si="153"/>
        <v>51.977941176470587</v>
      </c>
      <c r="K3269">
        <f t="shared" si="154"/>
        <v>1972</v>
      </c>
      <c r="L3269">
        <f t="shared" si="155"/>
        <v>6</v>
      </c>
    </row>
    <row r="3270" spans="1:12" x14ac:dyDescent="0.25">
      <c r="A3270" s="1">
        <v>26473</v>
      </c>
      <c r="B3270">
        <v>141.13</v>
      </c>
      <c r="C3270">
        <v>141.25</v>
      </c>
      <c r="D3270">
        <v>140</v>
      </c>
      <c r="E3270">
        <v>140.13</v>
      </c>
      <c r="G3270">
        <v>140.13</v>
      </c>
      <c r="H3270">
        <v>5230</v>
      </c>
      <c r="I3270">
        <v>13980</v>
      </c>
      <c r="J3270">
        <f t="shared" si="153"/>
        <v>51.518382352941174</v>
      </c>
      <c r="K3270">
        <f t="shared" si="154"/>
        <v>1972</v>
      </c>
      <c r="L3270">
        <f t="shared" si="155"/>
        <v>6</v>
      </c>
    </row>
    <row r="3271" spans="1:12" x14ac:dyDescent="0.25">
      <c r="A3271" s="1">
        <v>26476</v>
      </c>
      <c r="B3271">
        <v>140.13</v>
      </c>
      <c r="C3271">
        <v>141.88</v>
      </c>
      <c r="D3271">
        <v>140.13</v>
      </c>
      <c r="E3271">
        <v>141</v>
      </c>
      <c r="G3271">
        <v>141</v>
      </c>
      <c r="H3271">
        <v>2665</v>
      </c>
      <c r="I3271">
        <v>14070</v>
      </c>
      <c r="J3271">
        <f t="shared" si="153"/>
        <v>51.838235294117645</v>
      </c>
      <c r="K3271">
        <f t="shared" si="154"/>
        <v>1972</v>
      </c>
      <c r="L3271">
        <f t="shared" si="155"/>
        <v>6</v>
      </c>
    </row>
    <row r="3272" spans="1:12" x14ac:dyDescent="0.25">
      <c r="A3272" s="1">
        <v>26477</v>
      </c>
      <c r="B3272">
        <v>141.25</v>
      </c>
      <c r="C3272">
        <v>143.38</v>
      </c>
      <c r="D3272">
        <v>141.25</v>
      </c>
      <c r="E3272">
        <v>143</v>
      </c>
      <c r="G3272">
        <v>143</v>
      </c>
      <c r="H3272">
        <v>4190</v>
      </c>
      <c r="I3272">
        <v>12690</v>
      </c>
      <c r="J3272">
        <f t="shared" si="153"/>
        <v>52.573529411764703</v>
      </c>
      <c r="K3272">
        <f t="shared" si="154"/>
        <v>1972</v>
      </c>
      <c r="L3272">
        <f t="shared" si="155"/>
        <v>6</v>
      </c>
    </row>
    <row r="3273" spans="1:12" x14ac:dyDescent="0.25">
      <c r="A3273" s="1">
        <v>26478</v>
      </c>
      <c r="B3273">
        <v>143.13</v>
      </c>
      <c r="C3273">
        <v>143.38</v>
      </c>
      <c r="D3273">
        <v>141.88</v>
      </c>
      <c r="E3273">
        <v>142.13</v>
      </c>
      <c r="G3273">
        <v>142.13</v>
      </c>
      <c r="H3273">
        <v>3270</v>
      </c>
      <c r="I3273">
        <v>11270</v>
      </c>
      <c r="J3273">
        <f t="shared" si="153"/>
        <v>52.253676470588232</v>
      </c>
      <c r="K3273">
        <f t="shared" si="154"/>
        <v>1972</v>
      </c>
      <c r="L3273">
        <f t="shared" si="155"/>
        <v>6</v>
      </c>
    </row>
    <row r="3274" spans="1:12" x14ac:dyDescent="0.25">
      <c r="A3274" s="1">
        <v>26479</v>
      </c>
      <c r="B3274">
        <v>141.75</v>
      </c>
      <c r="C3274">
        <v>143.5</v>
      </c>
      <c r="D3274">
        <v>141.75</v>
      </c>
      <c r="E3274">
        <v>143.25</v>
      </c>
      <c r="G3274">
        <v>143.25</v>
      </c>
      <c r="H3274">
        <v>2120</v>
      </c>
      <c r="I3274">
        <v>10405</v>
      </c>
      <c r="J3274">
        <f t="shared" si="153"/>
        <v>52.665441176470594</v>
      </c>
      <c r="K3274">
        <f t="shared" si="154"/>
        <v>1972</v>
      </c>
      <c r="L3274">
        <f t="shared" si="155"/>
        <v>6</v>
      </c>
    </row>
    <row r="3275" spans="1:12" x14ac:dyDescent="0.25">
      <c r="A3275" s="1">
        <v>26480</v>
      </c>
      <c r="B3275">
        <v>143.25</v>
      </c>
      <c r="C3275">
        <v>145</v>
      </c>
      <c r="D3275">
        <v>143.25</v>
      </c>
      <c r="E3275">
        <v>144.75</v>
      </c>
      <c r="G3275">
        <v>144.75</v>
      </c>
      <c r="H3275">
        <v>2055</v>
      </c>
      <c r="I3275">
        <v>9830</v>
      </c>
      <c r="J3275">
        <f t="shared" si="153"/>
        <v>53.216911764705884</v>
      </c>
      <c r="K3275">
        <f t="shared" si="154"/>
        <v>1972</v>
      </c>
      <c r="L3275">
        <f t="shared" si="155"/>
        <v>6</v>
      </c>
    </row>
    <row r="3276" spans="1:12" x14ac:dyDescent="0.25">
      <c r="A3276" s="1">
        <v>26483</v>
      </c>
      <c r="B3276">
        <v>146.25</v>
      </c>
      <c r="C3276">
        <v>149.75</v>
      </c>
      <c r="D3276">
        <v>146</v>
      </c>
      <c r="E3276">
        <v>149.5</v>
      </c>
      <c r="G3276">
        <v>149.5</v>
      </c>
      <c r="H3276">
        <v>3420</v>
      </c>
      <c r="I3276">
        <v>8395</v>
      </c>
      <c r="J3276">
        <f t="shared" si="153"/>
        <v>54.963235294117652</v>
      </c>
      <c r="K3276">
        <f t="shared" si="154"/>
        <v>1972</v>
      </c>
      <c r="L3276">
        <f t="shared" si="155"/>
        <v>7</v>
      </c>
    </row>
    <row r="3277" spans="1:12" x14ac:dyDescent="0.25">
      <c r="A3277" s="1">
        <v>26485</v>
      </c>
      <c r="B3277">
        <v>150.5</v>
      </c>
      <c r="C3277">
        <v>150.75</v>
      </c>
      <c r="D3277">
        <v>148.5</v>
      </c>
      <c r="E3277">
        <v>148.75</v>
      </c>
      <c r="G3277">
        <v>148.75</v>
      </c>
      <c r="H3277">
        <v>3120</v>
      </c>
      <c r="I3277">
        <v>6900</v>
      </c>
      <c r="J3277">
        <f t="shared" si="153"/>
        <v>54.6875</v>
      </c>
      <c r="K3277">
        <f t="shared" si="154"/>
        <v>1972</v>
      </c>
      <c r="L3277">
        <f t="shared" si="155"/>
        <v>7</v>
      </c>
    </row>
    <row r="3278" spans="1:12" x14ac:dyDescent="0.25">
      <c r="A3278" s="1">
        <v>26486</v>
      </c>
      <c r="B3278">
        <v>149.75</v>
      </c>
      <c r="C3278">
        <v>151.5</v>
      </c>
      <c r="D3278">
        <v>147.88</v>
      </c>
      <c r="E3278">
        <v>151.5</v>
      </c>
      <c r="G3278">
        <v>151.5</v>
      </c>
      <c r="H3278">
        <v>2780</v>
      </c>
      <c r="I3278">
        <v>5275</v>
      </c>
      <c r="J3278">
        <f t="shared" si="153"/>
        <v>55.698529411764696</v>
      </c>
      <c r="K3278">
        <f t="shared" si="154"/>
        <v>1972</v>
      </c>
      <c r="L3278">
        <f t="shared" si="155"/>
        <v>7</v>
      </c>
    </row>
    <row r="3279" spans="1:12" x14ac:dyDescent="0.25">
      <c r="A3279" s="1">
        <v>26487</v>
      </c>
      <c r="B3279">
        <v>151.38</v>
      </c>
      <c r="C3279">
        <v>151.38</v>
      </c>
      <c r="D3279">
        <v>149.25</v>
      </c>
      <c r="E3279">
        <v>150.75</v>
      </c>
      <c r="G3279">
        <v>150.75</v>
      </c>
      <c r="H3279">
        <v>1035</v>
      </c>
      <c r="I3279">
        <v>4980</v>
      </c>
      <c r="J3279">
        <f t="shared" si="153"/>
        <v>55.422794117647058</v>
      </c>
      <c r="K3279">
        <f t="shared" si="154"/>
        <v>1972</v>
      </c>
      <c r="L3279">
        <f t="shared" si="155"/>
        <v>7</v>
      </c>
    </row>
    <row r="3280" spans="1:12" x14ac:dyDescent="0.25">
      <c r="A3280" s="1">
        <v>26490</v>
      </c>
      <c r="B3280">
        <v>153</v>
      </c>
      <c r="C3280">
        <v>153</v>
      </c>
      <c r="D3280">
        <v>149.38</v>
      </c>
      <c r="E3280">
        <v>149.38</v>
      </c>
      <c r="G3280">
        <v>149.38</v>
      </c>
      <c r="H3280">
        <v>2180</v>
      </c>
      <c r="I3280">
        <v>4390</v>
      </c>
      <c r="J3280">
        <f t="shared" si="153"/>
        <v>54.919117647058826</v>
      </c>
      <c r="K3280">
        <f t="shared" si="154"/>
        <v>1972</v>
      </c>
      <c r="L3280">
        <f t="shared" si="155"/>
        <v>7</v>
      </c>
    </row>
    <row r="3281" spans="1:12" x14ac:dyDescent="0.25">
      <c r="A3281" s="1">
        <v>26491</v>
      </c>
      <c r="B3281">
        <v>149.38</v>
      </c>
      <c r="C3281">
        <v>154.88</v>
      </c>
      <c r="D3281">
        <v>149.38</v>
      </c>
      <c r="E3281">
        <v>153.5</v>
      </c>
      <c r="G3281">
        <v>153.5</v>
      </c>
      <c r="H3281">
        <v>2360</v>
      </c>
      <c r="I3281">
        <v>4030</v>
      </c>
      <c r="J3281">
        <f t="shared" si="153"/>
        <v>56.433823529411768</v>
      </c>
      <c r="K3281">
        <f t="shared" si="154"/>
        <v>1972</v>
      </c>
      <c r="L3281">
        <f t="shared" si="155"/>
        <v>7</v>
      </c>
    </row>
    <row r="3282" spans="1:12" x14ac:dyDescent="0.25">
      <c r="A3282" s="1">
        <v>26492</v>
      </c>
      <c r="B3282">
        <v>152.25</v>
      </c>
      <c r="C3282">
        <v>153.63</v>
      </c>
      <c r="D3282">
        <v>149.25</v>
      </c>
      <c r="E3282">
        <v>149.5</v>
      </c>
      <c r="G3282">
        <v>149.5</v>
      </c>
      <c r="H3282">
        <v>1800</v>
      </c>
      <c r="I3282">
        <v>3440</v>
      </c>
      <c r="J3282">
        <f t="shared" si="153"/>
        <v>54.963235294117652</v>
      </c>
      <c r="K3282">
        <f t="shared" si="154"/>
        <v>1972</v>
      </c>
      <c r="L3282">
        <f t="shared" si="155"/>
        <v>7</v>
      </c>
    </row>
    <row r="3283" spans="1:12" x14ac:dyDescent="0.25">
      <c r="A3283" s="1">
        <v>26493</v>
      </c>
      <c r="B3283">
        <v>150.63</v>
      </c>
      <c r="C3283">
        <v>150.75</v>
      </c>
      <c r="D3283">
        <v>148.5</v>
      </c>
      <c r="E3283">
        <v>148.63</v>
      </c>
      <c r="G3283">
        <v>148.63</v>
      </c>
      <c r="H3283">
        <v>1220</v>
      </c>
      <c r="I3283">
        <v>2965</v>
      </c>
      <c r="J3283">
        <f t="shared" si="153"/>
        <v>54.643382352941174</v>
      </c>
      <c r="K3283">
        <f t="shared" si="154"/>
        <v>1972</v>
      </c>
      <c r="L3283">
        <f t="shared" si="155"/>
        <v>7</v>
      </c>
    </row>
    <row r="3284" spans="1:12" x14ac:dyDescent="0.25">
      <c r="A3284" s="1">
        <v>26494</v>
      </c>
      <c r="B3284">
        <v>148.5</v>
      </c>
      <c r="C3284">
        <v>151</v>
      </c>
      <c r="D3284">
        <v>148.5</v>
      </c>
      <c r="E3284">
        <v>148.75</v>
      </c>
      <c r="G3284">
        <v>148.75</v>
      </c>
      <c r="H3284">
        <v>855</v>
      </c>
      <c r="I3284">
        <v>2580</v>
      </c>
      <c r="J3284">
        <f t="shared" si="153"/>
        <v>54.6875</v>
      </c>
      <c r="K3284">
        <f t="shared" si="154"/>
        <v>1972</v>
      </c>
      <c r="L3284">
        <f t="shared" si="155"/>
        <v>7</v>
      </c>
    </row>
    <row r="3285" spans="1:12" x14ac:dyDescent="0.25">
      <c r="A3285" s="1">
        <v>26497</v>
      </c>
      <c r="B3285">
        <v>149</v>
      </c>
      <c r="C3285">
        <v>149.5</v>
      </c>
      <c r="D3285">
        <v>148.25</v>
      </c>
      <c r="E3285">
        <v>148.25</v>
      </c>
      <c r="G3285">
        <v>148.25</v>
      </c>
      <c r="H3285">
        <v>1495</v>
      </c>
      <c r="I3285">
        <v>1680</v>
      </c>
      <c r="J3285">
        <f t="shared" si="153"/>
        <v>54.503676470588232</v>
      </c>
      <c r="K3285">
        <f t="shared" si="154"/>
        <v>1972</v>
      </c>
      <c r="L3285">
        <f t="shared" si="155"/>
        <v>7</v>
      </c>
    </row>
    <row r="3286" spans="1:12" x14ac:dyDescent="0.25">
      <c r="A3286" s="1">
        <v>26498</v>
      </c>
      <c r="B3286">
        <v>149.5</v>
      </c>
      <c r="C3286">
        <v>152.38</v>
      </c>
      <c r="D3286">
        <v>149.5</v>
      </c>
      <c r="E3286">
        <v>152.25</v>
      </c>
      <c r="G3286">
        <v>152.25</v>
      </c>
      <c r="H3286">
        <v>1050</v>
      </c>
      <c r="I3286">
        <v>1175</v>
      </c>
      <c r="J3286">
        <f t="shared" si="153"/>
        <v>55.974264705882355</v>
      </c>
      <c r="K3286">
        <f t="shared" si="154"/>
        <v>1972</v>
      </c>
      <c r="L3286">
        <f t="shared" si="155"/>
        <v>7</v>
      </c>
    </row>
    <row r="3287" spans="1:12" x14ac:dyDescent="0.25">
      <c r="A3287" s="1">
        <v>26499</v>
      </c>
      <c r="B3287">
        <v>152</v>
      </c>
      <c r="C3287">
        <v>157</v>
      </c>
      <c r="D3287">
        <v>152</v>
      </c>
      <c r="E3287">
        <v>154.38</v>
      </c>
      <c r="G3287">
        <v>154.38</v>
      </c>
      <c r="H3287">
        <v>675</v>
      </c>
      <c r="I3287">
        <v>900</v>
      </c>
      <c r="J3287">
        <f t="shared" si="153"/>
        <v>56.757352941176471</v>
      </c>
      <c r="K3287">
        <f t="shared" si="154"/>
        <v>1972</v>
      </c>
      <c r="L3287">
        <f t="shared" si="155"/>
        <v>7</v>
      </c>
    </row>
    <row r="3288" spans="1:12" x14ac:dyDescent="0.25">
      <c r="A3288" s="1">
        <v>26500</v>
      </c>
      <c r="B3288">
        <v>154.25</v>
      </c>
      <c r="C3288">
        <v>155.75</v>
      </c>
      <c r="D3288">
        <v>153.25</v>
      </c>
      <c r="E3288">
        <v>153.25</v>
      </c>
      <c r="G3288">
        <v>153.25</v>
      </c>
      <c r="H3288">
        <v>735</v>
      </c>
      <c r="I3288">
        <v>490</v>
      </c>
      <c r="J3288">
        <f t="shared" si="153"/>
        <v>56.341911764705884</v>
      </c>
      <c r="K3288">
        <f t="shared" si="154"/>
        <v>1972</v>
      </c>
      <c r="L3288">
        <f t="shared" si="155"/>
        <v>7</v>
      </c>
    </row>
    <row r="3289" spans="1:12" x14ac:dyDescent="0.25">
      <c r="A3289" s="1">
        <v>26501</v>
      </c>
      <c r="B3289">
        <v>155.13</v>
      </c>
      <c r="C3289">
        <v>155.5</v>
      </c>
      <c r="D3289">
        <v>154.25</v>
      </c>
      <c r="E3289">
        <v>154.88</v>
      </c>
      <c r="G3289">
        <v>154.88</v>
      </c>
      <c r="H3289">
        <v>3305</v>
      </c>
      <c r="I3289">
        <v>26055</v>
      </c>
      <c r="J3289">
        <f t="shared" si="153"/>
        <v>56.941176470588232</v>
      </c>
      <c r="K3289">
        <f t="shared" si="154"/>
        <v>1972</v>
      </c>
      <c r="L3289">
        <f t="shared" si="155"/>
        <v>7</v>
      </c>
    </row>
    <row r="3290" spans="1:12" x14ac:dyDescent="0.25">
      <c r="A3290" s="1">
        <v>26504</v>
      </c>
      <c r="B3290">
        <v>154.88</v>
      </c>
      <c r="C3290">
        <v>157</v>
      </c>
      <c r="D3290">
        <v>154.5</v>
      </c>
      <c r="E3290">
        <v>156.13</v>
      </c>
      <c r="G3290">
        <v>156.13</v>
      </c>
      <c r="H3290">
        <v>3415</v>
      </c>
      <c r="I3290">
        <v>25820</v>
      </c>
      <c r="J3290">
        <f t="shared" si="153"/>
        <v>57.400735294117645</v>
      </c>
      <c r="K3290">
        <f t="shared" si="154"/>
        <v>1972</v>
      </c>
      <c r="L3290">
        <f t="shared" si="155"/>
        <v>7</v>
      </c>
    </row>
    <row r="3291" spans="1:12" x14ac:dyDescent="0.25">
      <c r="A3291" s="1">
        <v>26505</v>
      </c>
      <c r="B3291">
        <v>156.5</v>
      </c>
      <c r="C3291">
        <v>157.75</v>
      </c>
      <c r="D3291">
        <v>156.5</v>
      </c>
      <c r="E3291">
        <v>157</v>
      </c>
      <c r="G3291">
        <v>157</v>
      </c>
      <c r="H3291">
        <v>3440</v>
      </c>
      <c r="I3291">
        <v>25505</v>
      </c>
      <c r="J3291">
        <f t="shared" si="153"/>
        <v>57.720588235294116</v>
      </c>
      <c r="K3291">
        <f t="shared" si="154"/>
        <v>1972</v>
      </c>
      <c r="L3291">
        <f t="shared" si="155"/>
        <v>7</v>
      </c>
    </row>
    <row r="3292" spans="1:12" x14ac:dyDescent="0.25">
      <c r="A3292" s="1">
        <v>26506</v>
      </c>
      <c r="B3292">
        <v>156.88</v>
      </c>
      <c r="C3292">
        <v>157.13</v>
      </c>
      <c r="D3292">
        <v>156</v>
      </c>
      <c r="E3292">
        <v>156.13</v>
      </c>
      <c r="G3292">
        <v>156.13</v>
      </c>
      <c r="H3292">
        <v>1690</v>
      </c>
      <c r="I3292">
        <v>25300</v>
      </c>
      <c r="J3292">
        <f t="shared" si="153"/>
        <v>57.400735294117645</v>
      </c>
      <c r="K3292">
        <f t="shared" si="154"/>
        <v>1972</v>
      </c>
      <c r="L3292">
        <f t="shared" si="155"/>
        <v>7</v>
      </c>
    </row>
    <row r="3293" spans="1:12" x14ac:dyDescent="0.25">
      <c r="A3293" s="1">
        <v>26507</v>
      </c>
      <c r="B3293">
        <v>155.75</v>
      </c>
      <c r="C3293">
        <v>155.88</v>
      </c>
      <c r="D3293">
        <v>153.13</v>
      </c>
      <c r="E3293">
        <v>153.25</v>
      </c>
      <c r="G3293">
        <v>153.25</v>
      </c>
      <c r="H3293">
        <v>3215</v>
      </c>
      <c r="I3293">
        <v>24730</v>
      </c>
      <c r="J3293">
        <f t="shared" si="153"/>
        <v>56.341911764705884</v>
      </c>
      <c r="K3293">
        <f t="shared" si="154"/>
        <v>1972</v>
      </c>
      <c r="L3293">
        <f t="shared" si="155"/>
        <v>7</v>
      </c>
    </row>
    <row r="3294" spans="1:12" x14ac:dyDescent="0.25">
      <c r="A3294" s="1">
        <v>26508</v>
      </c>
      <c r="B3294">
        <v>153.38</v>
      </c>
      <c r="C3294">
        <v>155.38</v>
      </c>
      <c r="D3294">
        <v>153.25</v>
      </c>
      <c r="E3294">
        <v>155.38</v>
      </c>
      <c r="G3294">
        <v>155.38</v>
      </c>
      <c r="H3294">
        <v>2860</v>
      </c>
      <c r="I3294">
        <v>23965</v>
      </c>
      <c r="J3294">
        <f t="shared" si="153"/>
        <v>57.124999999999993</v>
      </c>
      <c r="K3294">
        <f t="shared" si="154"/>
        <v>1972</v>
      </c>
      <c r="L3294">
        <f t="shared" si="155"/>
        <v>7</v>
      </c>
    </row>
    <row r="3295" spans="1:12" x14ac:dyDescent="0.25">
      <c r="A3295" s="1">
        <v>26511</v>
      </c>
      <c r="B3295">
        <v>155.63</v>
      </c>
      <c r="C3295">
        <v>158.38</v>
      </c>
      <c r="D3295">
        <v>155.63</v>
      </c>
      <c r="E3295">
        <v>157.38</v>
      </c>
      <c r="G3295">
        <v>157.38</v>
      </c>
      <c r="H3295">
        <v>3900</v>
      </c>
      <c r="I3295">
        <v>23780</v>
      </c>
      <c r="J3295">
        <f t="shared" si="153"/>
        <v>57.860294117647051</v>
      </c>
      <c r="K3295">
        <f t="shared" si="154"/>
        <v>1972</v>
      </c>
      <c r="L3295">
        <f t="shared" si="155"/>
        <v>7</v>
      </c>
    </row>
    <row r="3296" spans="1:12" x14ac:dyDescent="0.25">
      <c r="A3296" s="1">
        <v>26512</v>
      </c>
      <c r="B3296">
        <v>158</v>
      </c>
      <c r="C3296">
        <v>159.5</v>
      </c>
      <c r="D3296">
        <v>157.75</v>
      </c>
      <c r="E3296">
        <v>159.13</v>
      </c>
      <c r="G3296">
        <v>159.13</v>
      </c>
      <c r="H3296">
        <v>3560</v>
      </c>
      <c r="I3296">
        <v>23205</v>
      </c>
      <c r="J3296">
        <f t="shared" si="153"/>
        <v>58.503676470588232</v>
      </c>
      <c r="K3296">
        <f t="shared" si="154"/>
        <v>1972</v>
      </c>
      <c r="L3296">
        <f t="shared" si="155"/>
        <v>8</v>
      </c>
    </row>
    <row r="3297" spans="1:12" x14ac:dyDescent="0.25">
      <c r="A3297" s="1">
        <v>26513</v>
      </c>
      <c r="B3297">
        <v>158.88</v>
      </c>
      <c r="C3297">
        <v>159.63</v>
      </c>
      <c r="D3297">
        <v>157.5</v>
      </c>
      <c r="E3297">
        <v>159.63</v>
      </c>
      <c r="G3297">
        <v>159.63</v>
      </c>
      <c r="H3297">
        <v>3860</v>
      </c>
      <c r="I3297">
        <v>21830</v>
      </c>
      <c r="J3297">
        <f t="shared" si="153"/>
        <v>58.6875</v>
      </c>
      <c r="K3297">
        <f t="shared" si="154"/>
        <v>1972</v>
      </c>
      <c r="L3297">
        <f t="shared" si="155"/>
        <v>8</v>
      </c>
    </row>
    <row r="3298" spans="1:12" x14ac:dyDescent="0.25">
      <c r="A3298" s="1">
        <v>26514</v>
      </c>
      <c r="B3298">
        <v>163</v>
      </c>
      <c r="C3298">
        <v>169.5</v>
      </c>
      <c r="D3298">
        <v>163</v>
      </c>
      <c r="E3298">
        <v>167</v>
      </c>
      <c r="G3298">
        <v>167</v>
      </c>
      <c r="H3298">
        <v>5575</v>
      </c>
      <c r="I3298">
        <v>21075</v>
      </c>
      <c r="J3298">
        <f t="shared" si="153"/>
        <v>61.397058823529413</v>
      </c>
      <c r="K3298">
        <f t="shared" si="154"/>
        <v>1972</v>
      </c>
      <c r="L3298">
        <f t="shared" si="155"/>
        <v>8</v>
      </c>
    </row>
    <row r="3299" spans="1:12" x14ac:dyDescent="0.25">
      <c r="A3299" s="1">
        <v>26515</v>
      </c>
      <c r="B3299">
        <v>166.25</v>
      </c>
      <c r="C3299">
        <v>175</v>
      </c>
      <c r="D3299">
        <v>166.13</v>
      </c>
      <c r="E3299">
        <v>172</v>
      </c>
      <c r="G3299">
        <v>172</v>
      </c>
      <c r="H3299">
        <v>7760</v>
      </c>
      <c r="I3299">
        <v>21510</v>
      </c>
      <c r="J3299">
        <f t="shared" si="153"/>
        <v>63.235294117647058</v>
      </c>
      <c r="K3299">
        <f t="shared" si="154"/>
        <v>1972</v>
      </c>
      <c r="L3299">
        <f t="shared" si="155"/>
        <v>8</v>
      </c>
    </row>
    <row r="3300" spans="1:12" x14ac:dyDescent="0.25">
      <c r="A3300" s="1">
        <v>26518</v>
      </c>
      <c r="B3300">
        <v>174</v>
      </c>
      <c r="C3300">
        <v>181.5</v>
      </c>
      <c r="D3300">
        <v>174</v>
      </c>
      <c r="E3300">
        <v>180.25</v>
      </c>
      <c r="G3300">
        <v>180.25</v>
      </c>
      <c r="H3300">
        <v>6025</v>
      </c>
      <c r="I3300">
        <v>21320</v>
      </c>
      <c r="J3300">
        <f t="shared" si="153"/>
        <v>66.268382352941174</v>
      </c>
      <c r="K3300">
        <f t="shared" si="154"/>
        <v>1972</v>
      </c>
      <c r="L3300">
        <f t="shared" si="155"/>
        <v>8</v>
      </c>
    </row>
    <row r="3301" spans="1:12" x14ac:dyDescent="0.25">
      <c r="A3301" s="1">
        <v>26519</v>
      </c>
      <c r="B3301">
        <v>176</v>
      </c>
      <c r="C3301">
        <v>182</v>
      </c>
      <c r="D3301">
        <v>175</v>
      </c>
      <c r="E3301">
        <v>179.5</v>
      </c>
      <c r="G3301">
        <v>179.5</v>
      </c>
      <c r="H3301">
        <v>4875</v>
      </c>
      <c r="I3301">
        <v>21110</v>
      </c>
      <c r="J3301">
        <f t="shared" si="153"/>
        <v>65.992647058823536</v>
      </c>
      <c r="K3301">
        <f t="shared" si="154"/>
        <v>1972</v>
      </c>
      <c r="L3301">
        <f t="shared" si="155"/>
        <v>8</v>
      </c>
    </row>
    <row r="3302" spans="1:12" x14ac:dyDescent="0.25">
      <c r="A3302" s="1">
        <v>26520</v>
      </c>
      <c r="B3302">
        <v>176</v>
      </c>
      <c r="C3302">
        <v>177.25</v>
      </c>
      <c r="D3302">
        <v>173.5</v>
      </c>
      <c r="E3302">
        <v>174.38</v>
      </c>
      <c r="G3302">
        <v>174.38</v>
      </c>
      <c r="H3302">
        <v>3430</v>
      </c>
      <c r="I3302">
        <v>20530</v>
      </c>
      <c r="J3302">
        <f t="shared" si="153"/>
        <v>64.110294117647058</v>
      </c>
      <c r="K3302">
        <f t="shared" si="154"/>
        <v>1972</v>
      </c>
      <c r="L3302">
        <f t="shared" si="155"/>
        <v>8</v>
      </c>
    </row>
    <row r="3303" spans="1:12" x14ac:dyDescent="0.25">
      <c r="A3303" s="1">
        <v>26521</v>
      </c>
      <c r="B3303">
        <v>175.25</v>
      </c>
      <c r="C3303">
        <v>179.75</v>
      </c>
      <c r="D3303">
        <v>175</v>
      </c>
      <c r="E3303">
        <v>177.38</v>
      </c>
      <c r="G3303">
        <v>177.38</v>
      </c>
      <c r="H3303">
        <v>5005</v>
      </c>
      <c r="I3303">
        <v>18875</v>
      </c>
      <c r="J3303">
        <f t="shared" si="153"/>
        <v>65.213235294117652</v>
      </c>
      <c r="K3303">
        <f t="shared" si="154"/>
        <v>1972</v>
      </c>
      <c r="L3303">
        <f t="shared" si="155"/>
        <v>8</v>
      </c>
    </row>
    <row r="3304" spans="1:12" x14ac:dyDescent="0.25">
      <c r="A3304" s="1">
        <v>26522</v>
      </c>
      <c r="B3304">
        <v>181</v>
      </c>
      <c r="C3304">
        <v>183.5</v>
      </c>
      <c r="D3304">
        <v>180.5</v>
      </c>
      <c r="E3304">
        <v>181.25</v>
      </c>
      <c r="G3304">
        <v>181.25</v>
      </c>
      <c r="H3304">
        <v>5445</v>
      </c>
      <c r="I3304">
        <v>16690</v>
      </c>
      <c r="J3304">
        <f t="shared" si="153"/>
        <v>66.63602941176471</v>
      </c>
      <c r="K3304">
        <f t="shared" si="154"/>
        <v>1972</v>
      </c>
      <c r="L3304">
        <f t="shared" si="155"/>
        <v>8</v>
      </c>
    </row>
    <row r="3305" spans="1:12" x14ac:dyDescent="0.25">
      <c r="A3305" s="1">
        <v>26525</v>
      </c>
      <c r="B3305">
        <v>180.25</v>
      </c>
      <c r="C3305">
        <v>181.25</v>
      </c>
      <c r="D3305">
        <v>179</v>
      </c>
      <c r="E3305">
        <v>179.75</v>
      </c>
      <c r="G3305">
        <v>179.75</v>
      </c>
      <c r="H3305">
        <v>1825</v>
      </c>
      <c r="I3305">
        <v>16325</v>
      </c>
      <c r="J3305">
        <f t="shared" si="153"/>
        <v>66.084558823529406</v>
      </c>
      <c r="K3305">
        <f t="shared" si="154"/>
        <v>1972</v>
      </c>
      <c r="L3305">
        <f t="shared" si="155"/>
        <v>8</v>
      </c>
    </row>
    <row r="3306" spans="1:12" x14ac:dyDescent="0.25">
      <c r="A3306" s="1">
        <v>26526</v>
      </c>
      <c r="B3306">
        <v>178.5</v>
      </c>
      <c r="C3306">
        <v>178.5</v>
      </c>
      <c r="D3306">
        <v>175.75</v>
      </c>
      <c r="E3306">
        <v>177</v>
      </c>
      <c r="G3306">
        <v>177</v>
      </c>
      <c r="H3306">
        <v>3980</v>
      </c>
      <c r="I3306">
        <v>15680</v>
      </c>
      <c r="J3306">
        <f t="shared" si="153"/>
        <v>65.07352941176471</v>
      </c>
      <c r="K3306">
        <f t="shared" si="154"/>
        <v>1972</v>
      </c>
      <c r="L3306">
        <f t="shared" si="155"/>
        <v>8</v>
      </c>
    </row>
    <row r="3307" spans="1:12" x14ac:dyDescent="0.25">
      <c r="A3307" s="1">
        <v>26527</v>
      </c>
      <c r="B3307">
        <v>179</v>
      </c>
      <c r="C3307">
        <v>179</v>
      </c>
      <c r="D3307">
        <v>174</v>
      </c>
      <c r="E3307">
        <v>178</v>
      </c>
      <c r="G3307">
        <v>178</v>
      </c>
      <c r="H3307">
        <v>5340</v>
      </c>
      <c r="I3307">
        <v>14025</v>
      </c>
      <c r="J3307">
        <f t="shared" si="153"/>
        <v>65.441176470588232</v>
      </c>
      <c r="K3307">
        <f t="shared" si="154"/>
        <v>1972</v>
      </c>
      <c r="L3307">
        <f t="shared" si="155"/>
        <v>8</v>
      </c>
    </row>
    <row r="3308" spans="1:12" x14ac:dyDescent="0.25">
      <c r="A3308" s="1">
        <v>26528</v>
      </c>
      <c r="B3308">
        <v>179.25</v>
      </c>
      <c r="C3308">
        <v>180</v>
      </c>
      <c r="D3308">
        <v>177</v>
      </c>
      <c r="E3308">
        <v>179.75</v>
      </c>
      <c r="G3308">
        <v>179.75</v>
      </c>
      <c r="H3308">
        <v>2465</v>
      </c>
      <c r="I3308">
        <v>13545</v>
      </c>
      <c r="J3308">
        <f t="shared" si="153"/>
        <v>66.084558823529406</v>
      </c>
      <c r="K3308">
        <f t="shared" si="154"/>
        <v>1972</v>
      </c>
      <c r="L3308">
        <f t="shared" si="155"/>
        <v>8</v>
      </c>
    </row>
    <row r="3309" spans="1:12" x14ac:dyDescent="0.25">
      <c r="A3309" s="1">
        <v>26529</v>
      </c>
      <c r="B3309">
        <v>180.5</v>
      </c>
      <c r="C3309">
        <v>182</v>
      </c>
      <c r="D3309">
        <v>180</v>
      </c>
      <c r="E3309">
        <v>181.5</v>
      </c>
      <c r="G3309">
        <v>181.5</v>
      </c>
      <c r="H3309">
        <v>2200</v>
      </c>
      <c r="I3309">
        <v>13380</v>
      </c>
      <c r="J3309">
        <f t="shared" si="153"/>
        <v>66.727941176470594</v>
      </c>
      <c r="K3309">
        <f t="shared" si="154"/>
        <v>1972</v>
      </c>
      <c r="L3309">
        <f t="shared" si="155"/>
        <v>8</v>
      </c>
    </row>
    <row r="3310" spans="1:12" x14ac:dyDescent="0.25">
      <c r="A3310" s="1">
        <v>26532</v>
      </c>
      <c r="B3310">
        <v>180.5</v>
      </c>
      <c r="C3310">
        <v>183</v>
      </c>
      <c r="D3310">
        <v>179.75</v>
      </c>
      <c r="E3310">
        <v>180.5</v>
      </c>
      <c r="G3310">
        <v>180.5</v>
      </c>
      <c r="H3310">
        <v>1780</v>
      </c>
      <c r="I3310">
        <v>13110</v>
      </c>
      <c r="J3310">
        <f t="shared" si="153"/>
        <v>66.360294117647058</v>
      </c>
      <c r="K3310">
        <f t="shared" si="154"/>
        <v>1972</v>
      </c>
      <c r="L3310">
        <f t="shared" si="155"/>
        <v>8</v>
      </c>
    </row>
    <row r="3311" spans="1:12" x14ac:dyDescent="0.25">
      <c r="A3311" s="1">
        <v>26533</v>
      </c>
      <c r="B3311">
        <v>180.25</v>
      </c>
      <c r="C3311">
        <v>186.75</v>
      </c>
      <c r="D3311">
        <v>179.5</v>
      </c>
      <c r="E3311">
        <v>184.5</v>
      </c>
      <c r="G3311">
        <v>184.5</v>
      </c>
      <c r="H3311">
        <v>2960</v>
      </c>
      <c r="I3311">
        <v>12170</v>
      </c>
      <c r="J3311">
        <f t="shared" si="153"/>
        <v>67.830882352941174</v>
      </c>
      <c r="K3311">
        <f t="shared" si="154"/>
        <v>1972</v>
      </c>
      <c r="L3311">
        <f t="shared" si="155"/>
        <v>8</v>
      </c>
    </row>
    <row r="3312" spans="1:12" x14ac:dyDescent="0.25">
      <c r="A3312" s="1">
        <v>26534</v>
      </c>
      <c r="B3312">
        <v>185.63</v>
      </c>
      <c r="C3312">
        <v>190</v>
      </c>
      <c r="D3312">
        <v>185.13</v>
      </c>
      <c r="E3312">
        <v>188.5</v>
      </c>
      <c r="G3312">
        <v>188.5</v>
      </c>
      <c r="H3312">
        <v>2475</v>
      </c>
      <c r="I3312">
        <v>12020</v>
      </c>
      <c r="J3312">
        <f t="shared" si="153"/>
        <v>69.30147058823529</v>
      </c>
      <c r="K3312">
        <f t="shared" si="154"/>
        <v>1972</v>
      </c>
      <c r="L3312">
        <f t="shared" si="155"/>
        <v>8</v>
      </c>
    </row>
    <row r="3313" spans="1:12" x14ac:dyDescent="0.25">
      <c r="A3313" s="1">
        <v>26535</v>
      </c>
      <c r="B3313">
        <v>188.75</v>
      </c>
      <c r="C3313">
        <v>191.5</v>
      </c>
      <c r="D3313">
        <v>185.75</v>
      </c>
      <c r="E3313">
        <v>185.75</v>
      </c>
      <c r="G3313">
        <v>185.75</v>
      </c>
      <c r="H3313">
        <v>5000</v>
      </c>
      <c r="I3313">
        <v>11990</v>
      </c>
      <c r="J3313">
        <f t="shared" si="153"/>
        <v>68.290441176470594</v>
      </c>
      <c r="K3313">
        <f t="shared" si="154"/>
        <v>1972</v>
      </c>
      <c r="L3313">
        <f t="shared" si="155"/>
        <v>8</v>
      </c>
    </row>
    <row r="3314" spans="1:12" x14ac:dyDescent="0.25">
      <c r="A3314" s="1">
        <v>26536</v>
      </c>
      <c r="B3314">
        <v>184.5</v>
      </c>
      <c r="C3314">
        <v>187.25</v>
      </c>
      <c r="D3314">
        <v>183.75</v>
      </c>
      <c r="E3314">
        <v>184.5</v>
      </c>
      <c r="G3314">
        <v>184.5</v>
      </c>
      <c r="H3314">
        <v>2630</v>
      </c>
      <c r="I3314">
        <v>11320</v>
      </c>
      <c r="J3314">
        <f t="shared" si="153"/>
        <v>67.830882352941174</v>
      </c>
      <c r="K3314">
        <f t="shared" si="154"/>
        <v>1972</v>
      </c>
      <c r="L3314">
        <f t="shared" si="155"/>
        <v>8</v>
      </c>
    </row>
    <row r="3315" spans="1:12" x14ac:dyDescent="0.25">
      <c r="A3315" s="1">
        <v>26539</v>
      </c>
      <c r="B3315">
        <v>185.5</v>
      </c>
      <c r="C3315">
        <v>188</v>
      </c>
      <c r="D3315">
        <v>183.25</v>
      </c>
      <c r="E3315">
        <v>183.25</v>
      </c>
      <c r="G3315">
        <v>183.25</v>
      </c>
      <c r="H3315">
        <v>2075</v>
      </c>
      <c r="I3315">
        <v>11030</v>
      </c>
      <c r="J3315">
        <f t="shared" si="153"/>
        <v>67.371323529411768</v>
      </c>
      <c r="K3315">
        <f t="shared" si="154"/>
        <v>1972</v>
      </c>
      <c r="L3315">
        <f t="shared" si="155"/>
        <v>8</v>
      </c>
    </row>
    <row r="3316" spans="1:12" x14ac:dyDescent="0.25">
      <c r="A3316" s="1">
        <v>26540</v>
      </c>
      <c r="B3316">
        <v>182.75</v>
      </c>
      <c r="C3316">
        <v>186.25</v>
      </c>
      <c r="D3316">
        <v>182.5</v>
      </c>
      <c r="E3316">
        <v>185.75</v>
      </c>
      <c r="G3316">
        <v>185.75</v>
      </c>
      <c r="H3316">
        <v>1370</v>
      </c>
      <c r="I3316">
        <v>10665</v>
      </c>
      <c r="J3316">
        <f t="shared" si="153"/>
        <v>68.290441176470594</v>
      </c>
      <c r="K3316">
        <f t="shared" si="154"/>
        <v>1972</v>
      </c>
      <c r="L3316">
        <f t="shared" si="155"/>
        <v>8</v>
      </c>
    </row>
    <row r="3317" spans="1:12" x14ac:dyDescent="0.25">
      <c r="A3317" s="1">
        <v>26541</v>
      </c>
      <c r="B3317">
        <v>186.75</v>
      </c>
      <c r="C3317">
        <v>188</v>
      </c>
      <c r="D3317">
        <v>185.25</v>
      </c>
      <c r="E3317">
        <v>186.5</v>
      </c>
      <c r="G3317">
        <v>186.5</v>
      </c>
      <c r="H3317">
        <v>3485</v>
      </c>
      <c r="I3317">
        <v>9225</v>
      </c>
      <c r="J3317">
        <f t="shared" si="153"/>
        <v>68.566176470588232</v>
      </c>
      <c r="K3317">
        <f t="shared" si="154"/>
        <v>1972</v>
      </c>
      <c r="L3317">
        <f t="shared" si="155"/>
        <v>8</v>
      </c>
    </row>
    <row r="3318" spans="1:12" x14ac:dyDescent="0.25">
      <c r="A3318" s="1">
        <v>26542</v>
      </c>
      <c r="B3318">
        <v>186.75</v>
      </c>
      <c r="C3318">
        <v>186.75</v>
      </c>
      <c r="D3318">
        <v>184.25</v>
      </c>
      <c r="E3318">
        <v>186.25</v>
      </c>
      <c r="G3318">
        <v>186.25</v>
      </c>
      <c r="H3318">
        <v>3995</v>
      </c>
      <c r="I3318">
        <v>6610</v>
      </c>
      <c r="J3318">
        <f t="shared" si="153"/>
        <v>68.474264705882348</v>
      </c>
      <c r="K3318">
        <f t="shared" si="154"/>
        <v>1972</v>
      </c>
      <c r="L3318">
        <f t="shared" si="155"/>
        <v>8</v>
      </c>
    </row>
    <row r="3319" spans="1:12" x14ac:dyDescent="0.25">
      <c r="A3319" s="1">
        <v>26543</v>
      </c>
      <c r="B3319">
        <v>186.25</v>
      </c>
      <c r="C3319">
        <v>192.75</v>
      </c>
      <c r="D3319">
        <v>186.25</v>
      </c>
      <c r="E3319">
        <v>192.5</v>
      </c>
      <c r="G3319">
        <v>192.5</v>
      </c>
      <c r="H3319">
        <v>2365</v>
      </c>
      <c r="I3319">
        <v>6005</v>
      </c>
      <c r="J3319">
        <f t="shared" si="153"/>
        <v>70.772058823529406</v>
      </c>
      <c r="K3319">
        <f t="shared" si="154"/>
        <v>1972</v>
      </c>
      <c r="L3319">
        <f t="shared" si="155"/>
        <v>9</v>
      </c>
    </row>
    <row r="3320" spans="1:12" x14ac:dyDescent="0.25">
      <c r="A3320" s="1">
        <v>26547</v>
      </c>
      <c r="B3320">
        <v>193.75</v>
      </c>
      <c r="C3320">
        <v>194.25</v>
      </c>
      <c r="D3320">
        <v>190.5</v>
      </c>
      <c r="E3320">
        <v>194.25</v>
      </c>
      <c r="G3320">
        <v>194.25</v>
      </c>
      <c r="H3320">
        <v>2145</v>
      </c>
      <c r="I3320">
        <v>3680</v>
      </c>
      <c r="J3320">
        <f t="shared" si="153"/>
        <v>71.415441176470594</v>
      </c>
      <c r="K3320">
        <f t="shared" si="154"/>
        <v>1972</v>
      </c>
      <c r="L3320">
        <f t="shared" si="155"/>
        <v>9</v>
      </c>
    </row>
    <row r="3321" spans="1:12" x14ac:dyDescent="0.25">
      <c r="A3321" s="1">
        <v>26548</v>
      </c>
      <c r="B3321">
        <v>194.5</v>
      </c>
      <c r="C3321">
        <v>194.5</v>
      </c>
      <c r="D3321">
        <v>191.5</v>
      </c>
      <c r="E3321">
        <v>191.75</v>
      </c>
      <c r="G3321">
        <v>191.75</v>
      </c>
      <c r="H3321">
        <v>1920</v>
      </c>
      <c r="I3321">
        <v>2870</v>
      </c>
      <c r="J3321">
        <f t="shared" si="153"/>
        <v>70.496323529411768</v>
      </c>
      <c r="K3321">
        <f t="shared" si="154"/>
        <v>1972</v>
      </c>
      <c r="L3321">
        <f t="shared" si="155"/>
        <v>9</v>
      </c>
    </row>
    <row r="3322" spans="1:12" x14ac:dyDescent="0.25">
      <c r="A3322" s="1">
        <v>26549</v>
      </c>
      <c r="B3322">
        <v>190.5</v>
      </c>
      <c r="C3322">
        <v>192.25</v>
      </c>
      <c r="D3322">
        <v>189.38</v>
      </c>
      <c r="E3322">
        <v>190.75</v>
      </c>
      <c r="G3322">
        <v>190.75</v>
      </c>
      <c r="H3322">
        <v>1985</v>
      </c>
      <c r="I3322">
        <v>2210</v>
      </c>
      <c r="J3322">
        <f t="shared" si="153"/>
        <v>70.128676470588232</v>
      </c>
      <c r="K3322">
        <f t="shared" si="154"/>
        <v>1972</v>
      </c>
      <c r="L3322">
        <f t="shared" si="155"/>
        <v>9</v>
      </c>
    </row>
    <row r="3323" spans="1:12" x14ac:dyDescent="0.25">
      <c r="A3323" s="1">
        <v>26550</v>
      </c>
      <c r="B3323">
        <v>190</v>
      </c>
      <c r="C3323">
        <v>192.5</v>
      </c>
      <c r="D3323">
        <v>188</v>
      </c>
      <c r="E3323">
        <v>191.75</v>
      </c>
      <c r="G3323">
        <v>191.75</v>
      </c>
      <c r="H3323">
        <v>1265</v>
      </c>
      <c r="I3323">
        <v>2420</v>
      </c>
      <c r="J3323">
        <f t="shared" si="153"/>
        <v>70.496323529411768</v>
      </c>
      <c r="K3323">
        <f t="shared" si="154"/>
        <v>1972</v>
      </c>
      <c r="L3323">
        <f t="shared" si="155"/>
        <v>9</v>
      </c>
    </row>
    <row r="3324" spans="1:12" x14ac:dyDescent="0.25">
      <c r="A3324" s="1">
        <v>26553</v>
      </c>
      <c r="B3324">
        <v>191</v>
      </c>
      <c r="C3324">
        <v>194.5</v>
      </c>
      <c r="D3324">
        <v>191</v>
      </c>
      <c r="E3324">
        <v>193.63</v>
      </c>
      <c r="G3324">
        <v>193.63</v>
      </c>
      <c r="H3324">
        <v>1540</v>
      </c>
      <c r="I3324">
        <v>2200</v>
      </c>
      <c r="J3324">
        <f t="shared" si="153"/>
        <v>71.1875</v>
      </c>
      <c r="K3324">
        <f t="shared" si="154"/>
        <v>1972</v>
      </c>
      <c r="L3324">
        <f t="shared" si="155"/>
        <v>9</v>
      </c>
    </row>
    <row r="3325" spans="1:12" x14ac:dyDescent="0.25">
      <c r="A3325" s="1">
        <v>26554</v>
      </c>
      <c r="B3325">
        <v>197.5</v>
      </c>
      <c r="C3325">
        <v>200.88</v>
      </c>
      <c r="D3325">
        <v>196.75</v>
      </c>
      <c r="E3325">
        <v>200.25</v>
      </c>
      <c r="G3325">
        <v>200.25</v>
      </c>
      <c r="H3325">
        <v>1080</v>
      </c>
      <c r="I3325">
        <v>2030</v>
      </c>
      <c r="J3325">
        <f t="shared" si="153"/>
        <v>73.621323529411768</v>
      </c>
      <c r="K3325">
        <f t="shared" si="154"/>
        <v>1972</v>
      </c>
      <c r="L3325">
        <f t="shared" si="155"/>
        <v>9</v>
      </c>
    </row>
    <row r="3326" spans="1:12" x14ac:dyDescent="0.25">
      <c r="A3326" s="1">
        <v>26555</v>
      </c>
      <c r="B3326">
        <v>201</v>
      </c>
      <c r="C3326">
        <v>201.25</v>
      </c>
      <c r="D3326">
        <v>198</v>
      </c>
      <c r="E3326">
        <v>199</v>
      </c>
      <c r="G3326">
        <v>199</v>
      </c>
      <c r="H3326">
        <v>430</v>
      </c>
      <c r="I3326">
        <v>1470</v>
      </c>
      <c r="J3326">
        <f t="shared" si="153"/>
        <v>73.161764705882348</v>
      </c>
      <c r="K3326">
        <f t="shared" si="154"/>
        <v>1972</v>
      </c>
      <c r="L3326">
        <f t="shared" si="155"/>
        <v>9</v>
      </c>
    </row>
    <row r="3327" spans="1:12" x14ac:dyDescent="0.25">
      <c r="A3327" s="1">
        <v>26556</v>
      </c>
      <c r="B3327">
        <v>199.25</v>
      </c>
      <c r="C3327">
        <v>205</v>
      </c>
      <c r="D3327">
        <v>196.75</v>
      </c>
      <c r="E3327">
        <v>205</v>
      </c>
      <c r="G3327">
        <v>205</v>
      </c>
      <c r="H3327">
        <v>920</v>
      </c>
      <c r="I3327">
        <v>1190</v>
      </c>
      <c r="J3327">
        <f t="shared" si="153"/>
        <v>75.367647058823536</v>
      </c>
      <c r="K3327">
        <f t="shared" si="154"/>
        <v>1972</v>
      </c>
      <c r="L3327">
        <f t="shared" si="155"/>
        <v>9</v>
      </c>
    </row>
    <row r="3328" spans="1:12" x14ac:dyDescent="0.25">
      <c r="A3328" s="1">
        <v>26557</v>
      </c>
      <c r="B3328">
        <v>207</v>
      </c>
      <c r="C3328">
        <v>214.75</v>
      </c>
      <c r="D3328">
        <v>207</v>
      </c>
      <c r="E3328">
        <v>214.75</v>
      </c>
      <c r="G3328">
        <v>214.75</v>
      </c>
      <c r="H3328">
        <v>565</v>
      </c>
      <c r="I3328">
        <v>1100</v>
      </c>
      <c r="J3328">
        <f t="shared" si="153"/>
        <v>78.952205882352942</v>
      </c>
      <c r="K3328">
        <f t="shared" si="154"/>
        <v>1972</v>
      </c>
      <c r="L3328">
        <f t="shared" si="155"/>
        <v>9</v>
      </c>
    </row>
    <row r="3329" spans="1:12" x14ac:dyDescent="0.25">
      <c r="A3329" s="1">
        <v>26560</v>
      </c>
      <c r="B3329">
        <v>215.88</v>
      </c>
      <c r="C3329">
        <v>224.5</v>
      </c>
      <c r="D3329">
        <v>215.88</v>
      </c>
      <c r="E3329">
        <v>223.5</v>
      </c>
      <c r="G3329">
        <v>223.5</v>
      </c>
      <c r="H3329">
        <v>420</v>
      </c>
      <c r="I3329">
        <v>740</v>
      </c>
      <c r="J3329">
        <f t="shared" si="153"/>
        <v>82.169117647058826</v>
      </c>
      <c r="K3329">
        <f t="shared" si="154"/>
        <v>1972</v>
      </c>
      <c r="L3329">
        <f t="shared" si="155"/>
        <v>9</v>
      </c>
    </row>
    <row r="3330" spans="1:12" x14ac:dyDescent="0.25">
      <c r="A3330" s="1">
        <v>26561</v>
      </c>
      <c r="B3330">
        <v>226</v>
      </c>
      <c r="C3330">
        <v>226</v>
      </c>
      <c r="D3330">
        <v>213.5</v>
      </c>
      <c r="E3330">
        <v>217.25</v>
      </c>
      <c r="G3330">
        <v>217.25</v>
      </c>
      <c r="H3330">
        <v>625</v>
      </c>
      <c r="I3330">
        <v>710</v>
      </c>
      <c r="J3330">
        <f t="shared" ref="J3330:J3393" si="156">G3330/100*5000/136</f>
        <v>79.871323529411768</v>
      </c>
      <c r="K3330">
        <f t="shared" ref="K3330:K3393" si="157">YEAR(A3330)</f>
        <v>1972</v>
      </c>
      <c r="L3330">
        <f t="shared" ref="L3330:L3393" si="158">MONTH(A3330)</f>
        <v>9</v>
      </c>
    </row>
    <row r="3331" spans="1:12" x14ac:dyDescent="0.25">
      <c r="A3331" s="1">
        <v>26562</v>
      </c>
      <c r="B3331">
        <v>213.5</v>
      </c>
      <c r="C3331">
        <v>216.25</v>
      </c>
      <c r="D3331">
        <v>210.5</v>
      </c>
      <c r="E3331">
        <v>211</v>
      </c>
      <c r="G3331">
        <v>211</v>
      </c>
      <c r="H3331">
        <v>775</v>
      </c>
      <c r="I3331">
        <v>530</v>
      </c>
      <c r="J3331">
        <f t="shared" si="156"/>
        <v>77.57352941176471</v>
      </c>
      <c r="K3331">
        <f t="shared" si="157"/>
        <v>1972</v>
      </c>
      <c r="L3331">
        <f t="shared" si="158"/>
        <v>9</v>
      </c>
    </row>
    <row r="3332" spans="1:12" x14ac:dyDescent="0.25">
      <c r="A3332" s="1">
        <v>26563</v>
      </c>
      <c r="B3332">
        <v>218.25</v>
      </c>
      <c r="C3332">
        <v>218.62</v>
      </c>
      <c r="D3332">
        <v>215.5</v>
      </c>
      <c r="E3332">
        <v>218.25</v>
      </c>
      <c r="G3332">
        <v>218.25</v>
      </c>
      <c r="H3332">
        <v>21430</v>
      </c>
      <c r="I3332">
        <v>47915</v>
      </c>
      <c r="J3332">
        <f t="shared" si="156"/>
        <v>80.23897058823529</v>
      </c>
      <c r="K3332">
        <f t="shared" si="157"/>
        <v>1972</v>
      </c>
      <c r="L3332">
        <f t="shared" si="158"/>
        <v>9</v>
      </c>
    </row>
    <row r="3333" spans="1:12" x14ac:dyDescent="0.25">
      <c r="A3333" s="1">
        <v>26564</v>
      </c>
      <c r="B3333">
        <v>223</v>
      </c>
      <c r="C3333">
        <v>223</v>
      </c>
      <c r="D3333">
        <v>218.75</v>
      </c>
      <c r="E3333">
        <v>220.75</v>
      </c>
      <c r="G3333">
        <v>220.75</v>
      </c>
      <c r="H3333">
        <v>17370</v>
      </c>
      <c r="I3333">
        <v>47325</v>
      </c>
      <c r="J3333">
        <f t="shared" si="156"/>
        <v>81.158088235294116</v>
      </c>
      <c r="K3333">
        <f t="shared" si="157"/>
        <v>1972</v>
      </c>
      <c r="L3333">
        <f t="shared" si="158"/>
        <v>9</v>
      </c>
    </row>
    <row r="3334" spans="1:12" x14ac:dyDescent="0.25">
      <c r="A3334" s="1">
        <v>26567</v>
      </c>
      <c r="B3334">
        <v>219</v>
      </c>
      <c r="C3334">
        <v>220.5</v>
      </c>
      <c r="D3334">
        <v>215.5</v>
      </c>
      <c r="E3334">
        <v>218</v>
      </c>
      <c r="G3334">
        <v>218</v>
      </c>
      <c r="H3334">
        <v>13740</v>
      </c>
      <c r="I3334">
        <v>46670</v>
      </c>
      <c r="J3334">
        <f t="shared" si="156"/>
        <v>80.147058823529406</v>
      </c>
      <c r="K3334">
        <f t="shared" si="157"/>
        <v>1972</v>
      </c>
      <c r="L3334">
        <f t="shared" si="158"/>
        <v>9</v>
      </c>
    </row>
    <row r="3335" spans="1:12" x14ac:dyDescent="0.25">
      <c r="A3335" s="1">
        <v>26568</v>
      </c>
      <c r="B3335">
        <v>218</v>
      </c>
      <c r="C3335">
        <v>219.25</v>
      </c>
      <c r="D3335">
        <v>212</v>
      </c>
      <c r="E3335">
        <v>213.5</v>
      </c>
      <c r="G3335">
        <v>213.5</v>
      </c>
      <c r="H3335">
        <v>24100</v>
      </c>
      <c r="I3335">
        <v>42015</v>
      </c>
      <c r="J3335">
        <f t="shared" si="156"/>
        <v>78.492647058823522</v>
      </c>
      <c r="K3335">
        <f t="shared" si="157"/>
        <v>1972</v>
      </c>
      <c r="L3335">
        <f t="shared" si="158"/>
        <v>9</v>
      </c>
    </row>
    <row r="3336" spans="1:12" x14ac:dyDescent="0.25">
      <c r="A3336" s="1">
        <v>26569</v>
      </c>
      <c r="B3336">
        <v>214.25</v>
      </c>
      <c r="C3336">
        <v>215.5</v>
      </c>
      <c r="D3336">
        <v>209.5</v>
      </c>
      <c r="E3336">
        <v>209.75</v>
      </c>
      <c r="G3336">
        <v>209.75</v>
      </c>
      <c r="H3336">
        <v>19840</v>
      </c>
      <c r="I3336">
        <v>38840</v>
      </c>
      <c r="J3336">
        <f t="shared" si="156"/>
        <v>77.11397058823529</v>
      </c>
      <c r="K3336">
        <f t="shared" si="157"/>
        <v>1972</v>
      </c>
      <c r="L3336">
        <f t="shared" si="158"/>
        <v>9</v>
      </c>
    </row>
    <row r="3337" spans="1:12" x14ac:dyDescent="0.25">
      <c r="A3337" s="1">
        <v>26570</v>
      </c>
      <c r="B3337">
        <v>212</v>
      </c>
      <c r="C3337">
        <v>215.75</v>
      </c>
      <c r="D3337">
        <v>208.5</v>
      </c>
      <c r="E3337">
        <v>215.25</v>
      </c>
      <c r="G3337">
        <v>215.25</v>
      </c>
      <c r="H3337">
        <v>19245</v>
      </c>
      <c r="I3337">
        <v>39135</v>
      </c>
      <c r="J3337">
        <f t="shared" si="156"/>
        <v>79.13602941176471</v>
      </c>
      <c r="K3337">
        <f t="shared" si="157"/>
        <v>1972</v>
      </c>
      <c r="L3337">
        <f t="shared" si="158"/>
        <v>9</v>
      </c>
    </row>
    <row r="3338" spans="1:12" x14ac:dyDescent="0.25">
      <c r="A3338" s="1">
        <v>26571</v>
      </c>
      <c r="B3338">
        <v>217</v>
      </c>
      <c r="C3338">
        <v>217.75</v>
      </c>
      <c r="D3338">
        <v>213.5</v>
      </c>
      <c r="E3338">
        <v>215.75</v>
      </c>
      <c r="G3338">
        <v>215.75</v>
      </c>
      <c r="H3338">
        <v>14520</v>
      </c>
      <c r="I3338">
        <v>38030</v>
      </c>
      <c r="J3338">
        <f t="shared" si="156"/>
        <v>79.319852941176478</v>
      </c>
      <c r="K3338">
        <f t="shared" si="157"/>
        <v>1972</v>
      </c>
      <c r="L3338">
        <f t="shared" si="158"/>
        <v>9</v>
      </c>
    </row>
    <row r="3339" spans="1:12" x14ac:dyDescent="0.25">
      <c r="A3339" s="1">
        <v>26574</v>
      </c>
      <c r="B3339">
        <v>213.5</v>
      </c>
      <c r="C3339">
        <v>213.5</v>
      </c>
      <c r="D3339">
        <v>210</v>
      </c>
      <c r="E3339">
        <v>210.75</v>
      </c>
      <c r="G3339">
        <v>210.75</v>
      </c>
      <c r="H3339">
        <v>10570</v>
      </c>
      <c r="I3339">
        <v>37840</v>
      </c>
      <c r="J3339">
        <f t="shared" si="156"/>
        <v>77.481617647058826</v>
      </c>
      <c r="K3339">
        <f t="shared" si="157"/>
        <v>1972</v>
      </c>
      <c r="L3339">
        <f t="shared" si="158"/>
        <v>10</v>
      </c>
    </row>
    <row r="3340" spans="1:12" x14ac:dyDescent="0.25">
      <c r="A3340" s="1">
        <v>26575</v>
      </c>
      <c r="B3340">
        <v>211.5</v>
      </c>
      <c r="C3340">
        <v>212</v>
      </c>
      <c r="D3340">
        <v>209</v>
      </c>
      <c r="E3340">
        <v>211</v>
      </c>
      <c r="G3340">
        <v>211</v>
      </c>
      <c r="H3340">
        <v>10090</v>
      </c>
      <c r="I3340">
        <v>36815</v>
      </c>
      <c r="J3340">
        <f t="shared" si="156"/>
        <v>77.57352941176471</v>
      </c>
      <c r="K3340">
        <f t="shared" si="157"/>
        <v>1972</v>
      </c>
      <c r="L3340">
        <f t="shared" si="158"/>
        <v>10</v>
      </c>
    </row>
    <row r="3341" spans="1:12" x14ac:dyDescent="0.25">
      <c r="A3341" s="1">
        <v>26576</v>
      </c>
      <c r="B3341">
        <v>212</v>
      </c>
      <c r="C3341">
        <v>212.5</v>
      </c>
      <c r="D3341">
        <v>206.62</v>
      </c>
      <c r="E3341">
        <v>207.25</v>
      </c>
      <c r="G3341">
        <v>207.25</v>
      </c>
      <c r="H3341">
        <v>16680</v>
      </c>
      <c r="I3341">
        <v>37440</v>
      </c>
      <c r="J3341">
        <f t="shared" si="156"/>
        <v>76.194852941176464</v>
      </c>
      <c r="K3341">
        <f t="shared" si="157"/>
        <v>1972</v>
      </c>
      <c r="L3341">
        <f t="shared" si="158"/>
        <v>10</v>
      </c>
    </row>
    <row r="3342" spans="1:12" x14ac:dyDescent="0.25">
      <c r="A3342" s="1">
        <v>26577</v>
      </c>
      <c r="B3342">
        <v>207.25</v>
      </c>
      <c r="C3342">
        <v>210</v>
      </c>
      <c r="D3342">
        <v>206.87</v>
      </c>
      <c r="E3342">
        <v>208.75</v>
      </c>
      <c r="G3342">
        <v>208.75</v>
      </c>
      <c r="H3342">
        <v>11615</v>
      </c>
      <c r="I3342">
        <v>37855</v>
      </c>
      <c r="J3342">
        <f t="shared" si="156"/>
        <v>76.746323529411768</v>
      </c>
      <c r="K3342">
        <f t="shared" si="157"/>
        <v>1972</v>
      </c>
      <c r="L3342">
        <f t="shared" si="158"/>
        <v>10</v>
      </c>
    </row>
    <row r="3343" spans="1:12" x14ac:dyDescent="0.25">
      <c r="A3343" s="1">
        <v>26578</v>
      </c>
      <c r="B3343">
        <v>210.5</v>
      </c>
      <c r="C3343">
        <v>211</v>
      </c>
      <c r="D3343">
        <v>208</v>
      </c>
      <c r="E3343">
        <v>210</v>
      </c>
      <c r="G3343">
        <v>210</v>
      </c>
      <c r="H3343">
        <v>9925</v>
      </c>
      <c r="I3343">
        <v>37055</v>
      </c>
      <c r="J3343">
        <f t="shared" si="156"/>
        <v>77.205882352941174</v>
      </c>
      <c r="K3343">
        <f t="shared" si="157"/>
        <v>1972</v>
      </c>
      <c r="L3343">
        <f t="shared" si="158"/>
        <v>10</v>
      </c>
    </row>
    <row r="3344" spans="1:12" x14ac:dyDescent="0.25">
      <c r="A3344" s="1">
        <v>26581</v>
      </c>
      <c r="B3344">
        <v>210</v>
      </c>
      <c r="C3344">
        <v>212</v>
      </c>
      <c r="D3344">
        <v>209.5</v>
      </c>
      <c r="E3344">
        <v>211.25</v>
      </c>
      <c r="G3344">
        <v>211.25</v>
      </c>
      <c r="H3344">
        <v>9165</v>
      </c>
      <c r="I3344">
        <v>37785</v>
      </c>
      <c r="J3344">
        <f t="shared" si="156"/>
        <v>77.665441176470594</v>
      </c>
      <c r="K3344">
        <f t="shared" si="157"/>
        <v>1972</v>
      </c>
      <c r="L3344">
        <f t="shared" si="158"/>
        <v>10</v>
      </c>
    </row>
    <row r="3345" spans="1:12" x14ac:dyDescent="0.25">
      <c r="A3345" s="1">
        <v>26582</v>
      </c>
      <c r="B3345">
        <v>213.25</v>
      </c>
      <c r="C3345">
        <v>215.75</v>
      </c>
      <c r="D3345">
        <v>212.25</v>
      </c>
      <c r="E3345">
        <v>214.75</v>
      </c>
      <c r="G3345">
        <v>214.75</v>
      </c>
      <c r="H3345">
        <v>15710</v>
      </c>
      <c r="I3345">
        <v>36885</v>
      </c>
      <c r="J3345">
        <f t="shared" si="156"/>
        <v>78.952205882352942</v>
      </c>
      <c r="K3345">
        <f t="shared" si="157"/>
        <v>1972</v>
      </c>
      <c r="L3345">
        <f t="shared" si="158"/>
        <v>10</v>
      </c>
    </row>
    <row r="3346" spans="1:12" x14ac:dyDescent="0.25">
      <c r="A3346" s="1">
        <v>26583</v>
      </c>
      <c r="B3346">
        <v>217</v>
      </c>
      <c r="C3346">
        <v>219.25</v>
      </c>
      <c r="D3346">
        <v>216</v>
      </c>
      <c r="E3346">
        <v>218.75</v>
      </c>
      <c r="G3346">
        <v>218.75</v>
      </c>
      <c r="H3346">
        <v>14190</v>
      </c>
      <c r="I3346">
        <v>36315</v>
      </c>
      <c r="J3346">
        <f t="shared" si="156"/>
        <v>80.422794117647058</v>
      </c>
      <c r="K3346">
        <f t="shared" si="157"/>
        <v>1972</v>
      </c>
      <c r="L3346">
        <f t="shared" si="158"/>
        <v>10</v>
      </c>
    </row>
    <row r="3347" spans="1:12" x14ac:dyDescent="0.25">
      <c r="A3347" s="1">
        <v>26584</v>
      </c>
      <c r="B3347">
        <v>219.5</v>
      </c>
      <c r="C3347">
        <v>220</v>
      </c>
      <c r="D3347">
        <v>215.75</v>
      </c>
      <c r="E3347">
        <v>217</v>
      </c>
      <c r="G3347">
        <v>217</v>
      </c>
      <c r="H3347">
        <v>12970</v>
      </c>
      <c r="I3347">
        <v>35985</v>
      </c>
      <c r="J3347">
        <f t="shared" si="156"/>
        <v>79.779411764705884</v>
      </c>
      <c r="K3347">
        <f t="shared" si="157"/>
        <v>1972</v>
      </c>
      <c r="L3347">
        <f t="shared" si="158"/>
        <v>10</v>
      </c>
    </row>
    <row r="3348" spans="1:12" x14ac:dyDescent="0.25">
      <c r="A3348" s="1">
        <v>26585</v>
      </c>
      <c r="B3348">
        <v>214</v>
      </c>
      <c r="C3348">
        <v>219.25</v>
      </c>
      <c r="D3348">
        <v>214</v>
      </c>
      <c r="E3348">
        <v>219</v>
      </c>
      <c r="G3348">
        <v>219</v>
      </c>
      <c r="H3348">
        <v>14840</v>
      </c>
      <c r="I3348">
        <v>35960</v>
      </c>
      <c r="J3348">
        <f t="shared" si="156"/>
        <v>80.514705882352942</v>
      </c>
      <c r="K3348">
        <f t="shared" si="157"/>
        <v>1972</v>
      </c>
      <c r="L3348">
        <f t="shared" si="158"/>
        <v>10</v>
      </c>
    </row>
    <row r="3349" spans="1:12" x14ac:dyDescent="0.25">
      <c r="A3349" s="1">
        <v>26588</v>
      </c>
      <c r="B3349">
        <v>220.25</v>
      </c>
      <c r="C3349">
        <v>223.25</v>
      </c>
      <c r="D3349">
        <v>219</v>
      </c>
      <c r="E3349">
        <v>222.5</v>
      </c>
      <c r="G3349">
        <v>222.5</v>
      </c>
      <c r="H3349">
        <v>15945</v>
      </c>
      <c r="I3349">
        <v>35340</v>
      </c>
      <c r="J3349">
        <f t="shared" si="156"/>
        <v>81.80147058823529</v>
      </c>
      <c r="K3349">
        <f t="shared" si="157"/>
        <v>1972</v>
      </c>
      <c r="L3349">
        <f t="shared" si="158"/>
        <v>10</v>
      </c>
    </row>
    <row r="3350" spans="1:12" x14ac:dyDescent="0.25">
      <c r="A3350" s="1">
        <v>26589</v>
      </c>
      <c r="B3350">
        <v>222.5</v>
      </c>
      <c r="C3350">
        <v>224</v>
      </c>
      <c r="D3350">
        <v>220</v>
      </c>
      <c r="E3350">
        <v>220.75</v>
      </c>
      <c r="G3350">
        <v>220.75</v>
      </c>
      <c r="H3350">
        <v>12900</v>
      </c>
      <c r="I3350">
        <v>34455</v>
      </c>
      <c r="J3350">
        <f t="shared" si="156"/>
        <v>81.158088235294116</v>
      </c>
      <c r="K3350">
        <f t="shared" si="157"/>
        <v>1972</v>
      </c>
      <c r="L3350">
        <f t="shared" si="158"/>
        <v>10</v>
      </c>
    </row>
    <row r="3351" spans="1:12" x14ac:dyDescent="0.25">
      <c r="A3351" s="1">
        <v>26590</v>
      </c>
      <c r="B3351">
        <v>221.25</v>
      </c>
      <c r="C3351">
        <v>223</v>
      </c>
      <c r="D3351">
        <v>219.25</v>
      </c>
      <c r="E3351">
        <v>221</v>
      </c>
      <c r="G3351">
        <v>221</v>
      </c>
      <c r="H3351">
        <v>12270</v>
      </c>
      <c r="I3351">
        <v>33215</v>
      </c>
      <c r="J3351">
        <f t="shared" si="156"/>
        <v>81.25</v>
      </c>
      <c r="K3351">
        <f t="shared" si="157"/>
        <v>1972</v>
      </c>
      <c r="L3351">
        <f t="shared" si="158"/>
        <v>10</v>
      </c>
    </row>
    <row r="3352" spans="1:12" x14ac:dyDescent="0.25">
      <c r="A3352" s="1">
        <v>26591</v>
      </c>
      <c r="B3352">
        <v>222.5</v>
      </c>
      <c r="C3352">
        <v>222.75</v>
      </c>
      <c r="D3352">
        <v>219</v>
      </c>
      <c r="E3352">
        <v>219</v>
      </c>
      <c r="G3352">
        <v>219</v>
      </c>
      <c r="H3352">
        <v>12985</v>
      </c>
      <c r="I3352">
        <v>34085</v>
      </c>
      <c r="J3352">
        <f t="shared" si="156"/>
        <v>80.514705882352942</v>
      </c>
      <c r="K3352">
        <f t="shared" si="157"/>
        <v>1972</v>
      </c>
      <c r="L3352">
        <f t="shared" si="158"/>
        <v>10</v>
      </c>
    </row>
    <row r="3353" spans="1:12" x14ac:dyDescent="0.25">
      <c r="A3353" s="1">
        <v>26592</v>
      </c>
      <c r="B3353">
        <v>217</v>
      </c>
      <c r="C3353">
        <v>217.5</v>
      </c>
      <c r="D3353">
        <v>214</v>
      </c>
      <c r="E3353">
        <v>216.75</v>
      </c>
      <c r="G3353">
        <v>216.75</v>
      </c>
      <c r="H3353">
        <v>22460</v>
      </c>
      <c r="I3353">
        <v>33060</v>
      </c>
      <c r="J3353">
        <f t="shared" si="156"/>
        <v>79.6875</v>
      </c>
      <c r="K3353">
        <f t="shared" si="157"/>
        <v>1972</v>
      </c>
      <c r="L3353">
        <f t="shared" si="158"/>
        <v>10</v>
      </c>
    </row>
    <row r="3354" spans="1:12" x14ac:dyDescent="0.25">
      <c r="A3354" s="1">
        <v>26595</v>
      </c>
      <c r="B3354">
        <v>218.25</v>
      </c>
      <c r="C3354">
        <v>219</v>
      </c>
      <c r="D3354">
        <v>214.25</v>
      </c>
      <c r="E3354">
        <v>214.25</v>
      </c>
      <c r="G3354">
        <v>214.25</v>
      </c>
      <c r="H3354">
        <v>8940</v>
      </c>
      <c r="I3354">
        <v>32995</v>
      </c>
      <c r="J3354">
        <f t="shared" si="156"/>
        <v>78.768382352941174</v>
      </c>
      <c r="K3354">
        <f t="shared" si="157"/>
        <v>1972</v>
      </c>
      <c r="L3354">
        <f t="shared" si="158"/>
        <v>10</v>
      </c>
    </row>
    <row r="3355" spans="1:12" x14ac:dyDescent="0.25">
      <c r="A3355" s="1">
        <v>26596</v>
      </c>
      <c r="B3355">
        <v>213.5</v>
      </c>
      <c r="C3355">
        <v>217.5</v>
      </c>
      <c r="D3355">
        <v>212.5</v>
      </c>
      <c r="E3355">
        <v>217</v>
      </c>
      <c r="G3355">
        <v>217</v>
      </c>
      <c r="H3355">
        <v>12690</v>
      </c>
      <c r="I3355">
        <v>32115</v>
      </c>
      <c r="J3355">
        <f t="shared" si="156"/>
        <v>79.779411764705884</v>
      </c>
      <c r="K3355">
        <f t="shared" si="157"/>
        <v>1972</v>
      </c>
      <c r="L3355">
        <f t="shared" si="158"/>
        <v>10</v>
      </c>
    </row>
    <row r="3356" spans="1:12" x14ac:dyDescent="0.25">
      <c r="A3356" s="1">
        <v>26597</v>
      </c>
      <c r="B3356">
        <v>218</v>
      </c>
      <c r="C3356">
        <v>219</v>
      </c>
      <c r="D3356">
        <v>216</v>
      </c>
      <c r="E3356">
        <v>216.5</v>
      </c>
      <c r="G3356">
        <v>216.5</v>
      </c>
      <c r="H3356">
        <v>11620</v>
      </c>
      <c r="I3356">
        <v>32240</v>
      </c>
      <c r="J3356">
        <f t="shared" si="156"/>
        <v>79.595588235294116</v>
      </c>
      <c r="K3356">
        <f t="shared" si="157"/>
        <v>1972</v>
      </c>
      <c r="L3356">
        <f t="shared" si="158"/>
        <v>10</v>
      </c>
    </row>
    <row r="3357" spans="1:12" x14ac:dyDescent="0.25">
      <c r="A3357" s="1">
        <v>26598</v>
      </c>
      <c r="B3357">
        <v>216.5</v>
      </c>
      <c r="C3357">
        <v>218</v>
      </c>
      <c r="D3357">
        <v>214.75</v>
      </c>
      <c r="E3357">
        <v>216.5</v>
      </c>
      <c r="G3357">
        <v>216.5</v>
      </c>
      <c r="H3357">
        <v>9050</v>
      </c>
      <c r="I3357">
        <v>31505</v>
      </c>
      <c r="J3357">
        <f t="shared" si="156"/>
        <v>79.595588235294116</v>
      </c>
      <c r="K3357">
        <f t="shared" si="157"/>
        <v>1972</v>
      </c>
      <c r="L3357">
        <f t="shared" si="158"/>
        <v>10</v>
      </c>
    </row>
    <row r="3358" spans="1:12" x14ac:dyDescent="0.25">
      <c r="A3358" s="1">
        <v>26599</v>
      </c>
      <c r="B3358">
        <v>216.75</v>
      </c>
      <c r="C3358">
        <v>218.25</v>
      </c>
      <c r="D3358">
        <v>214.75</v>
      </c>
      <c r="E3358">
        <v>216.25</v>
      </c>
      <c r="G3358">
        <v>216.25</v>
      </c>
      <c r="H3358">
        <v>14930</v>
      </c>
      <c r="I3358">
        <v>31610</v>
      </c>
      <c r="J3358">
        <f t="shared" si="156"/>
        <v>79.503676470588232</v>
      </c>
      <c r="K3358">
        <f t="shared" si="157"/>
        <v>1972</v>
      </c>
      <c r="L3358">
        <f t="shared" si="158"/>
        <v>10</v>
      </c>
    </row>
    <row r="3359" spans="1:12" x14ac:dyDescent="0.25">
      <c r="A3359" s="1">
        <v>26602</v>
      </c>
      <c r="B3359">
        <v>215.5</v>
      </c>
      <c r="C3359">
        <v>221.25</v>
      </c>
      <c r="D3359">
        <v>214</v>
      </c>
      <c r="E3359">
        <v>220.75</v>
      </c>
      <c r="G3359">
        <v>220.75</v>
      </c>
      <c r="H3359">
        <v>19060</v>
      </c>
      <c r="I3359">
        <v>30985</v>
      </c>
      <c r="J3359">
        <f t="shared" si="156"/>
        <v>81.158088235294116</v>
      </c>
      <c r="K3359">
        <f t="shared" si="157"/>
        <v>1972</v>
      </c>
      <c r="L3359">
        <f t="shared" si="158"/>
        <v>10</v>
      </c>
    </row>
    <row r="3360" spans="1:12" x14ac:dyDescent="0.25">
      <c r="A3360" s="1">
        <v>26603</v>
      </c>
      <c r="B3360">
        <v>221</v>
      </c>
      <c r="C3360">
        <v>222.75</v>
      </c>
      <c r="D3360">
        <v>218.5</v>
      </c>
      <c r="E3360">
        <v>220.5</v>
      </c>
      <c r="G3360">
        <v>220.5</v>
      </c>
      <c r="H3360">
        <v>21255</v>
      </c>
      <c r="I3360">
        <v>30635</v>
      </c>
      <c r="J3360">
        <f t="shared" si="156"/>
        <v>81.066176470588232</v>
      </c>
      <c r="K3360">
        <f t="shared" si="157"/>
        <v>1972</v>
      </c>
      <c r="L3360">
        <f t="shared" si="158"/>
        <v>10</v>
      </c>
    </row>
    <row r="3361" spans="1:12" x14ac:dyDescent="0.25">
      <c r="A3361" s="1">
        <v>26604</v>
      </c>
      <c r="B3361">
        <v>220.5</v>
      </c>
      <c r="C3361">
        <v>222.5</v>
      </c>
      <c r="D3361">
        <v>218.5</v>
      </c>
      <c r="E3361">
        <v>218.75</v>
      </c>
      <c r="G3361">
        <v>218.75</v>
      </c>
      <c r="H3361">
        <v>11785</v>
      </c>
      <c r="I3361">
        <v>29830</v>
      </c>
      <c r="J3361">
        <f t="shared" si="156"/>
        <v>80.422794117647058</v>
      </c>
      <c r="K3361">
        <f t="shared" si="157"/>
        <v>1972</v>
      </c>
      <c r="L3361">
        <f t="shared" si="158"/>
        <v>11</v>
      </c>
    </row>
    <row r="3362" spans="1:12" x14ac:dyDescent="0.25">
      <c r="A3362" s="1">
        <v>26605</v>
      </c>
      <c r="B3362">
        <v>218.75</v>
      </c>
      <c r="C3362">
        <v>221.5</v>
      </c>
      <c r="D3362">
        <v>218.25</v>
      </c>
      <c r="E3362">
        <v>220.5</v>
      </c>
      <c r="G3362">
        <v>220.5</v>
      </c>
      <c r="H3362">
        <v>9845</v>
      </c>
      <c r="I3362">
        <v>30910</v>
      </c>
      <c r="J3362">
        <f t="shared" si="156"/>
        <v>81.066176470588232</v>
      </c>
      <c r="K3362">
        <f t="shared" si="157"/>
        <v>1972</v>
      </c>
      <c r="L3362">
        <f t="shared" si="158"/>
        <v>11</v>
      </c>
    </row>
    <row r="3363" spans="1:12" x14ac:dyDescent="0.25">
      <c r="A3363" s="1">
        <v>26606</v>
      </c>
      <c r="B3363">
        <v>221.25</v>
      </c>
      <c r="C3363">
        <v>225</v>
      </c>
      <c r="D3363">
        <v>220.12</v>
      </c>
      <c r="E3363">
        <v>223.5</v>
      </c>
      <c r="G3363">
        <v>223.5</v>
      </c>
      <c r="H3363">
        <v>14585</v>
      </c>
      <c r="I3363">
        <v>31525</v>
      </c>
      <c r="J3363">
        <f t="shared" si="156"/>
        <v>82.169117647058826</v>
      </c>
      <c r="K3363">
        <f t="shared" si="157"/>
        <v>1972</v>
      </c>
      <c r="L3363">
        <f t="shared" si="158"/>
        <v>11</v>
      </c>
    </row>
    <row r="3364" spans="1:12" x14ac:dyDescent="0.25">
      <c r="A3364" s="1">
        <v>26609</v>
      </c>
      <c r="B3364">
        <v>223.5</v>
      </c>
      <c r="C3364">
        <v>225.87</v>
      </c>
      <c r="D3364">
        <v>223.5</v>
      </c>
      <c r="E3364">
        <v>225.5</v>
      </c>
      <c r="G3364">
        <v>225.5</v>
      </c>
      <c r="H3364">
        <v>10515</v>
      </c>
      <c r="I3364">
        <v>29470</v>
      </c>
      <c r="J3364">
        <f t="shared" si="156"/>
        <v>82.904411764705884</v>
      </c>
      <c r="K3364">
        <f t="shared" si="157"/>
        <v>1972</v>
      </c>
      <c r="L3364">
        <f t="shared" si="158"/>
        <v>11</v>
      </c>
    </row>
    <row r="3365" spans="1:12" x14ac:dyDescent="0.25">
      <c r="A3365" s="1">
        <v>26611</v>
      </c>
      <c r="B3365">
        <v>226.5</v>
      </c>
      <c r="C3365">
        <v>227.25</v>
      </c>
      <c r="D3365">
        <v>224</v>
      </c>
      <c r="E3365">
        <v>225.25</v>
      </c>
      <c r="G3365">
        <v>225.25</v>
      </c>
      <c r="H3365">
        <v>12205</v>
      </c>
      <c r="I3365">
        <v>29335</v>
      </c>
      <c r="J3365">
        <f t="shared" si="156"/>
        <v>82.8125</v>
      </c>
      <c r="K3365">
        <f t="shared" si="157"/>
        <v>1972</v>
      </c>
      <c r="L3365">
        <f t="shared" si="158"/>
        <v>11</v>
      </c>
    </row>
    <row r="3366" spans="1:12" x14ac:dyDescent="0.25">
      <c r="A3366" s="1">
        <v>26612</v>
      </c>
      <c r="B3366">
        <v>225.5</v>
      </c>
      <c r="C3366">
        <v>226.5</v>
      </c>
      <c r="D3366">
        <v>222</v>
      </c>
      <c r="E3366">
        <v>222.5</v>
      </c>
      <c r="G3366">
        <v>222.5</v>
      </c>
      <c r="H3366">
        <v>8340</v>
      </c>
      <c r="I3366">
        <v>28085</v>
      </c>
      <c r="J3366">
        <f t="shared" si="156"/>
        <v>81.80147058823529</v>
      </c>
      <c r="K3366">
        <f t="shared" si="157"/>
        <v>1972</v>
      </c>
      <c r="L3366">
        <f t="shared" si="158"/>
        <v>11</v>
      </c>
    </row>
    <row r="3367" spans="1:12" x14ac:dyDescent="0.25">
      <c r="A3367" s="1">
        <v>26613</v>
      </c>
      <c r="B3367">
        <v>221.5</v>
      </c>
      <c r="C3367">
        <v>223</v>
      </c>
      <c r="D3367">
        <v>220.5</v>
      </c>
      <c r="E3367">
        <v>221.5</v>
      </c>
      <c r="G3367">
        <v>221.5</v>
      </c>
      <c r="H3367">
        <v>6320</v>
      </c>
      <c r="I3367">
        <v>27505</v>
      </c>
      <c r="J3367">
        <f t="shared" si="156"/>
        <v>81.433823529411768</v>
      </c>
      <c r="K3367">
        <f t="shared" si="157"/>
        <v>1972</v>
      </c>
      <c r="L3367">
        <f t="shared" si="158"/>
        <v>11</v>
      </c>
    </row>
    <row r="3368" spans="1:12" x14ac:dyDescent="0.25">
      <c r="A3368" s="1">
        <v>26616</v>
      </c>
      <c r="B3368">
        <v>222.25</v>
      </c>
      <c r="C3368">
        <v>225.5</v>
      </c>
      <c r="D3368">
        <v>222.25</v>
      </c>
      <c r="E3368">
        <v>224</v>
      </c>
      <c r="G3368">
        <v>224</v>
      </c>
      <c r="H3368">
        <v>5035</v>
      </c>
      <c r="I3368">
        <v>27375</v>
      </c>
      <c r="J3368">
        <f t="shared" si="156"/>
        <v>82.352941176470608</v>
      </c>
      <c r="K3368">
        <f t="shared" si="157"/>
        <v>1972</v>
      </c>
      <c r="L3368">
        <f t="shared" si="158"/>
        <v>11</v>
      </c>
    </row>
    <row r="3369" spans="1:12" x14ac:dyDescent="0.25">
      <c r="A3369" s="1">
        <v>26617</v>
      </c>
      <c r="B3369">
        <v>225.25</v>
      </c>
      <c r="C3369">
        <v>227.75</v>
      </c>
      <c r="D3369">
        <v>224.5</v>
      </c>
      <c r="E3369">
        <v>225.75</v>
      </c>
      <c r="G3369">
        <v>225.75</v>
      </c>
      <c r="H3369">
        <v>9065</v>
      </c>
      <c r="I3369">
        <v>26325</v>
      </c>
      <c r="J3369">
        <f t="shared" si="156"/>
        <v>82.996323529411768</v>
      </c>
      <c r="K3369">
        <f t="shared" si="157"/>
        <v>1972</v>
      </c>
      <c r="L3369">
        <f t="shared" si="158"/>
        <v>11</v>
      </c>
    </row>
    <row r="3370" spans="1:12" x14ac:dyDescent="0.25">
      <c r="A3370" s="1">
        <v>26618</v>
      </c>
      <c r="B3370">
        <v>225.12</v>
      </c>
      <c r="C3370">
        <v>230.5</v>
      </c>
      <c r="D3370">
        <v>225</v>
      </c>
      <c r="E3370">
        <v>230</v>
      </c>
      <c r="G3370">
        <v>230</v>
      </c>
      <c r="H3370">
        <v>8815</v>
      </c>
      <c r="I3370">
        <v>25480</v>
      </c>
      <c r="J3370">
        <f t="shared" si="156"/>
        <v>84.558823529411768</v>
      </c>
      <c r="K3370">
        <f t="shared" si="157"/>
        <v>1972</v>
      </c>
      <c r="L3370">
        <f t="shared" si="158"/>
        <v>11</v>
      </c>
    </row>
    <row r="3371" spans="1:12" x14ac:dyDescent="0.25">
      <c r="A3371" s="1">
        <v>26619</v>
      </c>
      <c r="B3371">
        <v>232.5</v>
      </c>
      <c r="C3371">
        <v>233</v>
      </c>
      <c r="D3371">
        <v>226</v>
      </c>
      <c r="E3371">
        <v>228.5</v>
      </c>
      <c r="G3371">
        <v>228.5</v>
      </c>
      <c r="H3371">
        <v>10465</v>
      </c>
      <c r="I3371">
        <v>22965</v>
      </c>
      <c r="J3371">
        <f t="shared" si="156"/>
        <v>84.007352941176464</v>
      </c>
      <c r="K3371">
        <f t="shared" si="157"/>
        <v>1972</v>
      </c>
      <c r="L3371">
        <f t="shared" si="158"/>
        <v>11</v>
      </c>
    </row>
    <row r="3372" spans="1:12" x14ac:dyDescent="0.25">
      <c r="A3372" s="1">
        <v>26620</v>
      </c>
      <c r="B3372">
        <v>226.5</v>
      </c>
      <c r="C3372">
        <v>230</v>
      </c>
      <c r="D3372">
        <v>226.25</v>
      </c>
      <c r="E3372">
        <v>229.25</v>
      </c>
      <c r="G3372">
        <v>229.25</v>
      </c>
      <c r="H3372">
        <v>6445</v>
      </c>
      <c r="I3372">
        <v>21640</v>
      </c>
      <c r="J3372">
        <f t="shared" si="156"/>
        <v>84.283088235294116</v>
      </c>
      <c r="K3372">
        <f t="shared" si="157"/>
        <v>1972</v>
      </c>
      <c r="L3372">
        <f t="shared" si="158"/>
        <v>11</v>
      </c>
    </row>
    <row r="3373" spans="1:12" x14ac:dyDescent="0.25">
      <c r="A3373" s="1">
        <v>26623</v>
      </c>
      <c r="B3373">
        <v>229.75</v>
      </c>
      <c r="C3373">
        <v>230.5</v>
      </c>
      <c r="D3373">
        <v>226.75</v>
      </c>
      <c r="E3373">
        <v>227</v>
      </c>
      <c r="G3373">
        <v>227</v>
      </c>
      <c r="H3373">
        <v>3280</v>
      </c>
      <c r="I3373">
        <v>21220</v>
      </c>
      <c r="J3373">
        <f t="shared" si="156"/>
        <v>83.455882352941174</v>
      </c>
      <c r="K3373">
        <f t="shared" si="157"/>
        <v>1972</v>
      </c>
      <c r="L3373">
        <f t="shared" si="158"/>
        <v>11</v>
      </c>
    </row>
    <row r="3374" spans="1:12" x14ac:dyDescent="0.25">
      <c r="A3374" s="1">
        <v>26624</v>
      </c>
      <c r="B3374">
        <v>227</v>
      </c>
      <c r="C3374">
        <v>228</v>
      </c>
      <c r="D3374">
        <v>226.25</v>
      </c>
      <c r="E3374">
        <v>227</v>
      </c>
      <c r="G3374">
        <v>227</v>
      </c>
      <c r="H3374">
        <v>3625</v>
      </c>
      <c r="I3374">
        <v>20385</v>
      </c>
      <c r="J3374">
        <f t="shared" si="156"/>
        <v>83.455882352941174</v>
      </c>
      <c r="K3374">
        <f t="shared" si="157"/>
        <v>1972</v>
      </c>
      <c r="L3374">
        <f t="shared" si="158"/>
        <v>11</v>
      </c>
    </row>
    <row r="3375" spans="1:12" x14ac:dyDescent="0.25">
      <c r="A3375" s="1">
        <v>26625</v>
      </c>
      <c r="B3375">
        <v>227</v>
      </c>
      <c r="C3375">
        <v>232.25</v>
      </c>
      <c r="D3375">
        <v>227</v>
      </c>
      <c r="E3375">
        <v>231.75</v>
      </c>
      <c r="G3375">
        <v>231.75</v>
      </c>
      <c r="H3375">
        <v>8545</v>
      </c>
      <c r="I3375">
        <v>19880</v>
      </c>
      <c r="J3375">
        <f t="shared" si="156"/>
        <v>85.202205882352942</v>
      </c>
      <c r="K3375">
        <f t="shared" si="157"/>
        <v>1972</v>
      </c>
      <c r="L3375">
        <f t="shared" si="158"/>
        <v>11</v>
      </c>
    </row>
    <row r="3376" spans="1:12" x14ac:dyDescent="0.25">
      <c r="A3376" s="1">
        <v>26627</v>
      </c>
      <c r="B3376">
        <v>233.5</v>
      </c>
      <c r="C3376">
        <v>240</v>
      </c>
      <c r="D3376">
        <v>233.37</v>
      </c>
      <c r="E3376">
        <v>239.5</v>
      </c>
      <c r="G3376">
        <v>239.5</v>
      </c>
      <c r="H3376">
        <v>10150</v>
      </c>
      <c r="I3376">
        <v>18245</v>
      </c>
      <c r="J3376">
        <f t="shared" si="156"/>
        <v>88.05147058823529</v>
      </c>
      <c r="K3376">
        <f t="shared" si="157"/>
        <v>1972</v>
      </c>
      <c r="L3376">
        <f t="shared" si="158"/>
        <v>11</v>
      </c>
    </row>
    <row r="3377" spans="1:12" x14ac:dyDescent="0.25">
      <c r="A3377" s="1">
        <v>26630</v>
      </c>
      <c r="B3377">
        <v>241.25</v>
      </c>
      <c r="C3377">
        <v>245</v>
      </c>
      <c r="D3377">
        <v>241</v>
      </c>
      <c r="E3377">
        <v>243.5</v>
      </c>
      <c r="G3377">
        <v>243.5</v>
      </c>
      <c r="H3377">
        <v>9080</v>
      </c>
      <c r="I3377">
        <v>15335</v>
      </c>
      <c r="J3377">
        <f t="shared" si="156"/>
        <v>89.522058823529406</v>
      </c>
      <c r="K3377">
        <f t="shared" si="157"/>
        <v>1972</v>
      </c>
      <c r="L3377">
        <f t="shared" si="158"/>
        <v>11</v>
      </c>
    </row>
    <row r="3378" spans="1:12" x14ac:dyDescent="0.25">
      <c r="A3378" s="1">
        <v>26631</v>
      </c>
      <c r="B3378">
        <v>243.75</v>
      </c>
      <c r="C3378">
        <v>246.5</v>
      </c>
      <c r="D3378">
        <v>239</v>
      </c>
      <c r="E3378">
        <v>241.75</v>
      </c>
      <c r="G3378">
        <v>241.75</v>
      </c>
      <c r="H3378">
        <v>8275</v>
      </c>
      <c r="I3378">
        <v>14615</v>
      </c>
      <c r="J3378">
        <f t="shared" si="156"/>
        <v>88.878676470588232</v>
      </c>
      <c r="K3378">
        <f t="shared" si="157"/>
        <v>1972</v>
      </c>
      <c r="L3378">
        <f t="shared" si="158"/>
        <v>11</v>
      </c>
    </row>
    <row r="3379" spans="1:12" x14ac:dyDescent="0.25">
      <c r="A3379" s="1">
        <v>26632</v>
      </c>
      <c r="B3379">
        <v>240.75</v>
      </c>
      <c r="C3379">
        <v>244</v>
      </c>
      <c r="D3379">
        <v>240.75</v>
      </c>
      <c r="E3379">
        <v>243</v>
      </c>
      <c r="G3379">
        <v>243</v>
      </c>
      <c r="H3379">
        <v>5200</v>
      </c>
      <c r="I3379">
        <v>14185</v>
      </c>
      <c r="J3379">
        <f t="shared" si="156"/>
        <v>89.338235294117652</v>
      </c>
      <c r="K3379">
        <f t="shared" si="157"/>
        <v>1972</v>
      </c>
      <c r="L3379">
        <f t="shared" si="158"/>
        <v>11</v>
      </c>
    </row>
    <row r="3380" spans="1:12" x14ac:dyDescent="0.25">
      <c r="A3380" s="1">
        <v>26633</v>
      </c>
      <c r="B3380">
        <v>243.5</v>
      </c>
      <c r="C3380">
        <v>247</v>
      </c>
      <c r="D3380">
        <v>243.5</v>
      </c>
      <c r="E3380">
        <v>245.75</v>
      </c>
      <c r="G3380">
        <v>245.75</v>
      </c>
      <c r="H3380">
        <v>5590</v>
      </c>
      <c r="I3380">
        <v>13155</v>
      </c>
      <c r="J3380">
        <f t="shared" si="156"/>
        <v>90.349264705882348</v>
      </c>
      <c r="K3380">
        <f t="shared" si="157"/>
        <v>1972</v>
      </c>
      <c r="L3380">
        <f t="shared" si="158"/>
        <v>11</v>
      </c>
    </row>
    <row r="3381" spans="1:12" x14ac:dyDescent="0.25">
      <c r="A3381" s="1">
        <v>26634</v>
      </c>
      <c r="B3381">
        <v>249</v>
      </c>
      <c r="C3381">
        <v>255</v>
      </c>
      <c r="D3381">
        <v>248</v>
      </c>
      <c r="E3381">
        <v>252.75</v>
      </c>
      <c r="G3381">
        <v>252.75</v>
      </c>
      <c r="H3381">
        <v>5575</v>
      </c>
      <c r="I3381">
        <v>9700</v>
      </c>
      <c r="J3381">
        <f t="shared" si="156"/>
        <v>92.922794117647058</v>
      </c>
      <c r="K3381">
        <f t="shared" si="157"/>
        <v>1972</v>
      </c>
      <c r="L3381">
        <f t="shared" si="158"/>
        <v>12</v>
      </c>
    </row>
    <row r="3382" spans="1:12" x14ac:dyDescent="0.25">
      <c r="A3382" s="1">
        <v>26637</v>
      </c>
      <c r="B3382">
        <v>253.5</v>
      </c>
      <c r="C3382">
        <v>259.25</v>
      </c>
      <c r="D3382">
        <v>252.25</v>
      </c>
      <c r="E3382">
        <v>256.5</v>
      </c>
      <c r="G3382">
        <v>256.5</v>
      </c>
      <c r="H3382">
        <v>4395</v>
      </c>
      <c r="I3382">
        <v>8010</v>
      </c>
      <c r="J3382">
        <f t="shared" si="156"/>
        <v>94.30147058823529</v>
      </c>
      <c r="K3382">
        <f t="shared" si="157"/>
        <v>1972</v>
      </c>
      <c r="L3382">
        <f t="shared" si="158"/>
        <v>12</v>
      </c>
    </row>
    <row r="3383" spans="1:12" x14ac:dyDescent="0.25">
      <c r="A3383" s="1">
        <v>26638</v>
      </c>
      <c r="B3383">
        <v>261</v>
      </c>
      <c r="C3383">
        <v>262</v>
      </c>
      <c r="D3383">
        <v>255</v>
      </c>
      <c r="E3383">
        <v>258.5</v>
      </c>
      <c r="G3383">
        <v>258.5</v>
      </c>
      <c r="H3383">
        <v>3465</v>
      </c>
      <c r="I3383">
        <v>7530</v>
      </c>
      <c r="J3383">
        <f t="shared" si="156"/>
        <v>95.036764705882348</v>
      </c>
      <c r="K3383">
        <f t="shared" si="157"/>
        <v>1972</v>
      </c>
      <c r="L3383">
        <f t="shared" si="158"/>
        <v>12</v>
      </c>
    </row>
    <row r="3384" spans="1:12" x14ac:dyDescent="0.25">
      <c r="A3384" s="1">
        <v>26639</v>
      </c>
      <c r="B3384">
        <v>258</v>
      </c>
      <c r="C3384">
        <v>260</v>
      </c>
      <c r="D3384">
        <v>252.75</v>
      </c>
      <c r="E3384">
        <v>254</v>
      </c>
      <c r="G3384">
        <v>254</v>
      </c>
      <c r="H3384">
        <v>2825</v>
      </c>
      <c r="I3384">
        <v>7270</v>
      </c>
      <c r="J3384">
        <f t="shared" si="156"/>
        <v>93.382352941176464</v>
      </c>
      <c r="K3384">
        <f t="shared" si="157"/>
        <v>1972</v>
      </c>
      <c r="L3384">
        <f t="shared" si="158"/>
        <v>12</v>
      </c>
    </row>
    <row r="3385" spans="1:12" x14ac:dyDescent="0.25">
      <c r="A3385" s="1">
        <v>26640</v>
      </c>
      <c r="B3385">
        <v>254.25</v>
      </c>
      <c r="C3385">
        <v>254.5</v>
      </c>
      <c r="D3385">
        <v>250</v>
      </c>
      <c r="E3385">
        <v>252.5</v>
      </c>
      <c r="G3385">
        <v>252.5</v>
      </c>
      <c r="H3385">
        <v>3625</v>
      </c>
      <c r="I3385">
        <v>6505</v>
      </c>
      <c r="J3385">
        <f t="shared" si="156"/>
        <v>92.830882352941174</v>
      </c>
      <c r="K3385">
        <f t="shared" si="157"/>
        <v>1972</v>
      </c>
      <c r="L3385">
        <f t="shared" si="158"/>
        <v>12</v>
      </c>
    </row>
    <row r="3386" spans="1:12" x14ac:dyDescent="0.25">
      <c r="A3386" s="1">
        <v>26641</v>
      </c>
      <c r="B3386">
        <v>257.5</v>
      </c>
      <c r="C3386">
        <v>258</v>
      </c>
      <c r="D3386">
        <v>254.25</v>
      </c>
      <c r="E3386">
        <v>256</v>
      </c>
      <c r="G3386">
        <v>256</v>
      </c>
      <c r="H3386">
        <v>3285</v>
      </c>
      <c r="I3386">
        <v>5375</v>
      </c>
      <c r="J3386">
        <f t="shared" si="156"/>
        <v>94.117647058823536</v>
      </c>
      <c r="K3386">
        <f t="shared" si="157"/>
        <v>1972</v>
      </c>
      <c r="L3386">
        <f t="shared" si="158"/>
        <v>12</v>
      </c>
    </row>
    <row r="3387" spans="1:12" x14ac:dyDescent="0.25">
      <c r="A3387" s="1">
        <v>26644</v>
      </c>
      <c r="B3387">
        <v>259</v>
      </c>
      <c r="C3387">
        <v>263.75</v>
      </c>
      <c r="D3387">
        <v>258</v>
      </c>
      <c r="E3387">
        <v>261</v>
      </c>
      <c r="G3387">
        <v>261</v>
      </c>
      <c r="H3387">
        <v>3690</v>
      </c>
      <c r="I3387">
        <v>5665</v>
      </c>
      <c r="J3387">
        <f t="shared" si="156"/>
        <v>95.955882352941174</v>
      </c>
      <c r="K3387">
        <f t="shared" si="157"/>
        <v>1972</v>
      </c>
      <c r="L3387">
        <f t="shared" si="158"/>
        <v>12</v>
      </c>
    </row>
    <row r="3388" spans="1:12" x14ac:dyDescent="0.25">
      <c r="A3388" s="1">
        <v>26645</v>
      </c>
      <c r="B3388">
        <v>268</v>
      </c>
      <c r="C3388">
        <v>269</v>
      </c>
      <c r="D3388">
        <v>264.5</v>
      </c>
      <c r="E3388">
        <v>268</v>
      </c>
      <c r="G3388">
        <v>268</v>
      </c>
      <c r="H3388">
        <v>1465</v>
      </c>
      <c r="I3388">
        <v>5005</v>
      </c>
      <c r="J3388">
        <f t="shared" si="156"/>
        <v>98.529411764705884</v>
      </c>
      <c r="K3388">
        <f t="shared" si="157"/>
        <v>1972</v>
      </c>
      <c r="L3388">
        <f t="shared" si="158"/>
        <v>12</v>
      </c>
    </row>
    <row r="3389" spans="1:12" x14ac:dyDescent="0.25">
      <c r="A3389" s="1">
        <v>26646</v>
      </c>
      <c r="B3389">
        <v>269</v>
      </c>
      <c r="C3389">
        <v>272.5</v>
      </c>
      <c r="D3389">
        <v>261</v>
      </c>
      <c r="E3389">
        <v>265.25</v>
      </c>
      <c r="G3389">
        <v>265.25</v>
      </c>
      <c r="H3389">
        <v>3250</v>
      </c>
      <c r="I3389">
        <v>4905</v>
      </c>
      <c r="J3389">
        <f t="shared" si="156"/>
        <v>97.518382352941174</v>
      </c>
      <c r="K3389">
        <f t="shared" si="157"/>
        <v>1972</v>
      </c>
      <c r="L3389">
        <f t="shared" si="158"/>
        <v>12</v>
      </c>
    </row>
    <row r="3390" spans="1:12" x14ac:dyDescent="0.25">
      <c r="A3390" s="1">
        <v>26647</v>
      </c>
      <c r="B3390">
        <v>267</v>
      </c>
      <c r="C3390">
        <v>272.75</v>
      </c>
      <c r="D3390">
        <v>266</v>
      </c>
      <c r="E3390">
        <v>269.75</v>
      </c>
      <c r="G3390">
        <v>269.75</v>
      </c>
      <c r="H3390">
        <v>2820</v>
      </c>
      <c r="I3390">
        <v>4410</v>
      </c>
      <c r="J3390">
        <f t="shared" si="156"/>
        <v>99.172794117647044</v>
      </c>
      <c r="K3390">
        <f t="shared" si="157"/>
        <v>1972</v>
      </c>
      <c r="L3390">
        <f t="shared" si="158"/>
        <v>12</v>
      </c>
    </row>
    <row r="3391" spans="1:12" x14ac:dyDescent="0.25">
      <c r="A3391" s="1">
        <v>26648</v>
      </c>
      <c r="B3391">
        <v>271.5</v>
      </c>
      <c r="C3391">
        <v>272.5</v>
      </c>
      <c r="D3391">
        <v>267.25</v>
      </c>
      <c r="E3391">
        <v>270</v>
      </c>
      <c r="G3391">
        <v>270</v>
      </c>
      <c r="H3391">
        <v>2200</v>
      </c>
      <c r="I3391">
        <v>2990</v>
      </c>
      <c r="J3391">
        <f t="shared" si="156"/>
        <v>99.264705882352942</v>
      </c>
      <c r="K3391">
        <f t="shared" si="157"/>
        <v>1972</v>
      </c>
      <c r="L3391">
        <f t="shared" si="158"/>
        <v>12</v>
      </c>
    </row>
    <row r="3392" spans="1:12" x14ac:dyDescent="0.25">
      <c r="A3392" s="1">
        <v>26651</v>
      </c>
      <c r="B3392">
        <v>265</v>
      </c>
      <c r="C3392">
        <v>268</v>
      </c>
      <c r="D3392">
        <v>260.5</v>
      </c>
      <c r="E3392">
        <v>260.5</v>
      </c>
      <c r="G3392">
        <v>260.5</v>
      </c>
      <c r="H3392">
        <v>1600</v>
      </c>
      <c r="I3392">
        <v>2115</v>
      </c>
      <c r="J3392">
        <f t="shared" si="156"/>
        <v>95.772058823529406</v>
      </c>
      <c r="K3392">
        <f t="shared" si="157"/>
        <v>1972</v>
      </c>
      <c r="L3392">
        <f t="shared" si="158"/>
        <v>12</v>
      </c>
    </row>
    <row r="3393" spans="1:12" x14ac:dyDescent="0.25">
      <c r="A3393" s="1">
        <v>26652</v>
      </c>
      <c r="B3393">
        <v>256</v>
      </c>
      <c r="C3393">
        <v>261.25</v>
      </c>
      <c r="D3393">
        <v>250.62</v>
      </c>
      <c r="E3393">
        <v>250.62</v>
      </c>
      <c r="G3393">
        <v>250.62</v>
      </c>
      <c r="H3393">
        <v>2595</v>
      </c>
      <c r="I3393">
        <v>635</v>
      </c>
      <c r="J3393">
        <f t="shared" si="156"/>
        <v>92.139705882352956</v>
      </c>
      <c r="K3393">
        <f t="shared" si="157"/>
        <v>1972</v>
      </c>
      <c r="L3393">
        <f t="shared" si="158"/>
        <v>12</v>
      </c>
    </row>
    <row r="3394" spans="1:12" x14ac:dyDescent="0.25">
      <c r="A3394" s="1">
        <v>26653</v>
      </c>
      <c r="B3394">
        <v>249</v>
      </c>
      <c r="C3394">
        <v>252.25</v>
      </c>
      <c r="D3394">
        <v>247.25</v>
      </c>
      <c r="E3394">
        <v>250.25</v>
      </c>
      <c r="G3394">
        <v>250.25</v>
      </c>
      <c r="H3394">
        <v>11355</v>
      </c>
      <c r="I3394">
        <v>41530</v>
      </c>
      <c r="J3394">
        <f t="shared" ref="J3394:J3457" si="159">G3394/100*5000/136</f>
        <v>92.003676470588232</v>
      </c>
      <c r="K3394">
        <f t="shared" ref="K3394:K3457" si="160">YEAR(A3394)</f>
        <v>1972</v>
      </c>
      <c r="L3394">
        <f t="shared" ref="L3394:L3457" si="161">MONTH(A3394)</f>
        <v>12</v>
      </c>
    </row>
    <row r="3395" spans="1:12" x14ac:dyDescent="0.25">
      <c r="A3395" s="1">
        <v>26654</v>
      </c>
      <c r="B3395">
        <v>254</v>
      </c>
      <c r="C3395">
        <v>260.37</v>
      </c>
      <c r="D3395">
        <v>254</v>
      </c>
      <c r="E3395">
        <v>260.37</v>
      </c>
      <c r="G3395">
        <v>260.37</v>
      </c>
      <c r="H3395">
        <v>11530</v>
      </c>
      <c r="I3395">
        <v>40695</v>
      </c>
      <c r="J3395">
        <f t="shared" si="159"/>
        <v>95.724264705882348</v>
      </c>
      <c r="K3395">
        <f t="shared" si="160"/>
        <v>1972</v>
      </c>
      <c r="L3395">
        <f t="shared" si="161"/>
        <v>12</v>
      </c>
    </row>
    <row r="3396" spans="1:12" x14ac:dyDescent="0.25">
      <c r="A3396" s="1">
        <v>26655</v>
      </c>
      <c r="B3396">
        <v>257.5</v>
      </c>
      <c r="C3396">
        <v>265</v>
      </c>
      <c r="D3396">
        <v>256.5</v>
      </c>
      <c r="E3396">
        <v>261</v>
      </c>
      <c r="G3396">
        <v>261</v>
      </c>
      <c r="H3396">
        <v>10615</v>
      </c>
      <c r="I3396">
        <v>40565</v>
      </c>
      <c r="J3396">
        <f t="shared" si="159"/>
        <v>95.955882352941174</v>
      </c>
      <c r="K3396">
        <f t="shared" si="160"/>
        <v>1972</v>
      </c>
      <c r="L3396">
        <f t="shared" si="161"/>
        <v>12</v>
      </c>
    </row>
    <row r="3397" spans="1:12" x14ac:dyDescent="0.25">
      <c r="A3397" s="1">
        <v>26659</v>
      </c>
      <c r="B3397">
        <v>264.5</v>
      </c>
      <c r="C3397">
        <v>267</v>
      </c>
      <c r="D3397">
        <v>264.5</v>
      </c>
      <c r="E3397">
        <v>264.75</v>
      </c>
      <c r="G3397">
        <v>264.75</v>
      </c>
      <c r="H3397">
        <v>8195</v>
      </c>
      <c r="I3397">
        <v>38660</v>
      </c>
      <c r="J3397">
        <f t="shared" si="159"/>
        <v>97.334558823529406</v>
      </c>
      <c r="K3397">
        <f t="shared" si="160"/>
        <v>1972</v>
      </c>
      <c r="L3397">
        <f t="shared" si="161"/>
        <v>12</v>
      </c>
    </row>
    <row r="3398" spans="1:12" x14ac:dyDescent="0.25">
      <c r="A3398" s="1">
        <v>26660</v>
      </c>
      <c r="B3398">
        <v>263</v>
      </c>
      <c r="C3398">
        <v>265.87</v>
      </c>
      <c r="D3398">
        <v>262.75</v>
      </c>
      <c r="E3398">
        <v>264.25</v>
      </c>
      <c r="G3398">
        <v>264.25</v>
      </c>
      <c r="H3398">
        <v>6385</v>
      </c>
      <c r="I3398">
        <v>38670</v>
      </c>
      <c r="J3398">
        <f t="shared" si="159"/>
        <v>97.150735294117652</v>
      </c>
      <c r="K3398">
        <f t="shared" si="160"/>
        <v>1972</v>
      </c>
      <c r="L3398">
        <f t="shared" si="161"/>
        <v>12</v>
      </c>
    </row>
    <row r="3399" spans="1:12" x14ac:dyDescent="0.25">
      <c r="A3399" s="1">
        <v>26662</v>
      </c>
      <c r="B3399">
        <v>264.87</v>
      </c>
      <c r="C3399">
        <v>266.87</v>
      </c>
      <c r="D3399">
        <v>263</v>
      </c>
      <c r="E3399">
        <v>264</v>
      </c>
      <c r="G3399">
        <v>264</v>
      </c>
      <c r="H3399">
        <v>4635</v>
      </c>
      <c r="I3399">
        <v>37980</v>
      </c>
      <c r="J3399">
        <f t="shared" si="159"/>
        <v>97.058823529411768</v>
      </c>
      <c r="K3399">
        <f t="shared" si="160"/>
        <v>1972</v>
      </c>
      <c r="L3399">
        <f t="shared" si="161"/>
        <v>12</v>
      </c>
    </row>
    <row r="3400" spans="1:12" x14ac:dyDescent="0.25">
      <c r="A3400" s="1">
        <v>26666</v>
      </c>
      <c r="B3400">
        <v>264.75</v>
      </c>
      <c r="C3400">
        <v>264.75</v>
      </c>
      <c r="D3400">
        <v>258</v>
      </c>
      <c r="E3400">
        <v>259.25</v>
      </c>
      <c r="G3400">
        <v>259.25</v>
      </c>
      <c r="H3400">
        <v>9380</v>
      </c>
      <c r="I3400">
        <v>38195</v>
      </c>
      <c r="J3400">
        <f t="shared" si="159"/>
        <v>95.312499999999986</v>
      </c>
      <c r="K3400">
        <f t="shared" si="160"/>
        <v>1973</v>
      </c>
      <c r="L3400">
        <f t="shared" si="161"/>
        <v>1</v>
      </c>
    </row>
    <row r="3401" spans="1:12" x14ac:dyDescent="0.25">
      <c r="A3401" s="1">
        <v>26667</v>
      </c>
      <c r="B3401">
        <v>258.5</v>
      </c>
      <c r="C3401">
        <v>264.75</v>
      </c>
      <c r="D3401">
        <v>258.25</v>
      </c>
      <c r="E3401">
        <v>264</v>
      </c>
      <c r="G3401">
        <v>264</v>
      </c>
      <c r="H3401">
        <v>10040</v>
      </c>
      <c r="I3401">
        <v>38005</v>
      </c>
      <c r="J3401">
        <f t="shared" si="159"/>
        <v>97.058823529411768</v>
      </c>
      <c r="K3401">
        <f t="shared" si="160"/>
        <v>1973</v>
      </c>
      <c r="L3401">
        <f t="shared" si="161"/>
        <v>1</v>
      </c>
    </row>
    <row r="3402" spans="1:12" x14ac:dyDescent="0.25">
      <c r="A3402" s="1">
        <v>26668</v>
      </c>
      <c r="B3402">
        <v>267</v>
      </c>
      <c r="C3402">
        <v>268.5</v>
      </c>
      <c r="D3402">
        <v>262</v>
      </c>
      <c r="E3402">
        <v>262.5</v>
      </c>
      <c r="G3402">
        <v>262.5</v>
      </c>
      <c r="H3402">
        <v>12540</v>
      </c>
      <c r="I3402">
        <v>36895</v>
      </c>
      <c r="J3402">
        <f t="shared" si="159"/>
        <v>96.507352941176464</v>
      </c>
      <c r="K3402">
        <f t="shared" si="160"/>
        <v>1973</v>
      </c>
      <c r="L3402">
        <f t="shared" si="161"/>
        <v>1</v>
      </c>
    </row>
    <row r="3403" spans="1:12" x14ac:dyDescent="0.25">
      <c r="A3403" s="1">
        <v>26669</v>
      </c>
      <c r="B3403">
        <v>261.75</v>
      </c>
      <c r="C3403">
        <v>264.5</v>
      </c>
      <c r="D3403">
        <v>257.75</v>
      </c>
      <c r="E3403">
        <v>259.5</v>
      </c>
      <c r="G3403">
        <v>259.5</v>
      </c>
      <c r="H3403">
        <v>10135</v>
      </c>
      <c r="I3403">
        <v>35355</v>
      </c>
      <c r="J3403">
        <f t="shared" si="159"/>
        <v>95.404411764705898</v>
      </c>
      <c r="K3403">
        <f t="shared" si="160"/>
        <v>1973</v>
      </c>
      <c r="L3403">
        <f t="shared" si="161"/>
        <v>1</v>
      </c>
    </row>
    <row r="3404" spans="1:12" x14ac:dyDescent="0.25">
      <c r="A3404" s="1">
        <v>26672</v>
      </c>
      <c r="B3404">
        <v>258.75</v>
      </c>
      <c r="C3404">
        <v>259.75</v>
      </c>
      <c r="D3404">
        <v>255.5</v>
      </c>
      <c r="E3404">
        <v>257</v>
      </c>
      <c r="G3404">
        <v>257</v>
      </c>
      <c r="H3404">
        <v>6855</v>
      </c>
      <c r="I3404">
        <v>34875</v>
      </c>
      <c r="J3404">
        <f t="shared" si="159"/>
        <v>94.485294117647058</v>
      </c>
      <c r="K3404">
        <f t="shared" si="160"/>
        <v>1973</v>
      </c>
      <c r="L3404">
        <f t="shared" si="161"/>
        <v>1</v>
      </c>
    </row>
    <row r="3405" spans="1:12" x14ac:dyDescent="0.25">
      <c r="A3405" s="1">
        <v>26673</v>
      </c>
      <c r="B3405">
        <v>256.75</v>
      </c>
      <c r="C3405">
        <v>263.5</v>
      </c>
      <c r="D3405">
        <v>256.5</v>
      </c>
      <c r="E3405">
        <v>263.25</v>
      </c>
      <c r="G3405">
        <v>263.25</v>
      </c>
      <c r="H3405">
        <v>6580</v>
      </c>
      <c r="I3405">
        <v>34245</v>
      </c>
      <c r="J3405">
        <f t="shared" si="159"/>
        <v>96.783088235294116</v>
      </c>
      <c r="K3405">
        <f t="shared" si="160"/>
        <v>1973</v>
      </c>
      <c r="L3405">
        <f t="shared" si="161"/>
        <v>1</v>
      </c>
    </row>
    <row r="3406" spans="1:12" x14ac:dyDescent="0.25">
      <c r="A3406" s="1">
        <v>26674</v>
      </c>
      <c r="B3406">
        <v>267</v>
      </c>
      <c r="C3406">
        <v>273.37</v>
      </c>
      <c r="D3406">
        <v>265.25</v>
      </c>
      <c r="E3406">
        <v>273.37</v>
      </c>
      <c r="G3406">
        <v>273.37</v>
      </c>
      <c r="H3406">
        <v>11945</v>
      </c>
      <c r="I3406">
        <v>33835</v>
      </c>
      <c r="J3406">
        <f t="shared" si="159"/>
        <v>100.50367647058825</v>
      </c>
      <c r="K3406">
        <f t="shared" si="160"/>
        <v>1973</v>
      </c>
      <c r="L3406">
        <f t="shared" si="161"/>
        <v>1</v>
      </c>
    </row>
    <row r="3407" spans="1:12" x14ac:dyDescent="0.25">
      <c r="A3407" s="1">
        <v>26675</v>
      </c>
      <c r="B3407">
        <v>271.5</v>
      </c>
      <c r="C3407">
        <v>271.5</v>
      </c>
      <c r="D3407">
        <v>263.37</v>
      </c>
      <c r="E3407">
        <v>263.37</v>
      </c>
      <c r="G3407">
        <v>263.37</v>
      </c>
      <c r="H3407">
        <v>12385</v>
      </c>
      <c r="I3407">
        <v>33305</v>
      </c>
      <c r="J3407">
        <f t="shared" si="159"/>
        <v>96.827205882352942</v>
      </c>
      <c r="K3407">
        <f t="shared" si="160"/>
        <v>1973</v>
      </c>
      <c r="L3407">
        <f t="shared" si="161"/>
        <v>1</v>
      </c>
    </row>
    <row r="3408" spans="1:12" x14ac:dyDescent="0.25">
      <c r="A3408" s="1">
        <v>26676</v>
      </c>
      <c r="B3408">
        <v>264.75</v>
      </c>
      <c r="C3408">
        <v>268.25</v>
      </c>
      <c r="D3408">
        <v>264.75</v>
      </c>
      <c r="E3408">
        <v>268</v>
      </c>
      <c r="G3408">
        <v>268</v>
      </c>
      <c r="H3408">
        <v>7370</v>
      </c>
      <c r="I3408">
        <v>33375</v>
      </c>
      <c r="J3408">
        <f t="shared" si="159"/>
        <v>98.529411764705884</v>
      </c>
      <c r="K3408">
        <f t="shared" si="160"/>
        <v>1973</v>
      </c>
      <c r="L3408">
        <f t="shared" si="161"/>
        <v>1</v>
      </c>
    </row>
    <row r="3409" spans="1:12" x14ac:dyDescent="0.25">
      <c r="A3409" s="1">
        <v>26679</v>
      </c>
      <c r="B3409">
        <v>268.75</v>
      </c>
      <c r="C3409">
        <v>268.75</v>
      </c>
      <c r="D3409">
        <v>264.75</v>
      </c>
      <c r="E3409">
        <v>267.25</v>
      </c>
      <c r="G3409">
        <v>267.25</v>
      </c>
      <c r="H3409">
        <v>5130</v>
      </c>
      <c r="I3409">
        <v>33750</v>
      </c>
      <c r="J3409">
        <f t="shared" si="159"/>
        <v>98.253676470588232</v>
      </c>
      <c r="K3409">
        <f t="shared" si="160"/>
        <v>1973</v>
      </c>
      <c r="L3409">
        <f t="shared" si="161"/>
        <v>1</v>
      </c>
    </row>
    <row r="3410" spans="1:12" x14ac:dyDescent="0.25">
      <c r="A3410" s="1">
        <v>26680</v>
      </c>
      <c r="B3410">
        <v>270.5</v>
      </c>
      <c r="C3410">
        <v>272.25</v>
      </c>
      <c r="D3410">
        <v>267.5</v>
      </c>
      <c r="E3410">
        <v>271.87</v>
      </c>
      <c r="G3410">
        <v>271.87</v>
      </c>
      <c r="H3410">
        <v>10325</v>
      </c>
      <c r="I3410">
        <v>33495</v>
      </c>
      <c r="J3410">
        <f t="shared" si="159"/>
        <v>99.952205882352942</v>
      </c>
      <c r="K3410">
        <f t="shared" si="160"/>
        <v>1973</v>
      </c>
      <c r="L3410">
        <f t="shared" si="161"/>
        <v>1</v>
      </c>
    </row>
    <row r="3411" spans="1:12" x14ac:dyDescent="0.25">
      <c r="A3411" s="1">
        <v>26681</v>
      </c>
      <c r="B3411">
        <v>273</v>
      </c>
      <c r="C3411">
        <v>273</v>
      </c>
      <c r="D3411">
        <v>264.5</v>
      </c>
      <c r="E3411">
        <v>267</v>
      </c>
      <c r="G3411">
        <v>267</v>
      </c>
      <c r="H3411">
        <v>10155</v>
      </c>
      <c r="I3411">
        <v>33235</v>
      </c>
      <c r="J3411">
        <f t="shared" si="159"/>
        <v>98.161764705882348</v>
      </c>
      <c r="K3411">
        <f t="shared" si="160"/>
        <v>1973</v>
      </c>
      <c r="L3411">
        <f t="shared" si="161"/>
        <v>1</v>
      </c>
    </row>
    <row r="3412" spans="1:12" x14ac:dyDescent="0.25">
      <c r="A3412" s="1">
        <v>26682</v>
      </c>
      <c r="B3412">
        <v>264.5</v>
      </c>
      <c r="C3412">
        <v>266</v>
      </c>
      <c r="D3412">
        <v>260</v>
      </c>
      <c r="E3412">
        <v>260.5</v>
      </c>
      <c r="G3412">
        <v>260.5</v>
      </c>
      <c r="H3412">
        <v>10380</v>
      </c>
      <c r="I3412">
        <v>33475</v>
      </c>
      <c r="J3412">
        <f t="shared" si="159"/>
        <v>95.772058823529406</v>
      </c>
      <c r="K3412">
        <f t="shared" si="160"/>
        <v>1973</v>
      </c>
      <c r="L3412">
        <f t="shared" si="161"/>
        <v>1</v>
      </c>
    </row>
    <row r="3413" spans="1:12" x14ac:dyDescent="0.25">
      <c r="A3413" s="1">
        <v>26683</v>
      </c>
      <c r="B3413">
        <v>263.75</v>
      </c>
      <c r="C3413">
        <v>263.75</v>
      </c>
      <c r="D3413">
        <v>250.5</v>
      </c>
      <c r="E3413">
        <v>250.5</v>
      </c>
      <c r="G3413">
        <v>250.5</v>
      </c>
      <c r="H3413">
        <v>13775</v>
      </c>
      <c r="I3413">
        <v>32830</v>
      </c>
      <c r="J3413">
        <f t="shared" si="159"/>
        <v>92.095588235294116</v>
      </c>
      <c r="K3413">
        <f t="shared" si="160"/>
        <v>1973</v>
      </c>
      <c r="L3413">
        <f t="shared" si="161"/>
        <v>1</v>
      </c>
    </row>
    <row r="3414" spans="1:12" x14ac:dyDescent="0.25">
      <c r="A3414" s="1">
        <v>26686</v>
      </c>
      <c r="B3414">
        <v>248</v>
      </c>
      <c r="C3414">
        <v>255</v>
      </c>
      <c r="D3414">
        <v>244.5</v>
      </c>
      <c r="E3414">
        <v>250.5</v>
      </c>
      <c r="G3414">
        <v>250.5</v>
      </c>
      <c r="H3414">
        <v>10255</v>
      </c>
      <c r="I3414">
        <v>32380</v>
      </c>
      <c r="J3414">
        <f t="shared" si="159"/>
        <v>92.095588235294116</v>
      </c>
      <c r="K3414">
        <f t="shared" si="160"/>
        <v>1973</v>
      </c>
      <c r="L3414">
        <f t="shared" si="161"/>
        <v>1</v>
      </c>
    </row>
    <row r="3415" spans="1:12" x14ac:dyDescent="0.25">
      <c r="A3415" s="1">
        <v>26687</v>
      </c>
      <c r="B3415">
        <v>250.75</v>
      </c>
      <c r="C3415">
        <v>254.5</v>
      </c>
      <c r="D3415">
        <v>249.5</v>
      </c>
      <c r="E3415">
        <v>253.25</v>
      </c>
      <c r="G3415">
        <v>253.25</v>
      </c>
      <c r="H3415">
        <v>6080</v>
      </c>
      <c r="I3415">
        <v>32100</v>
      </c>
      <c r="J3415">
        <f t="shared" si="159"/>
        <v>93.10661764705884</v>
      </c>
      <c r="K3415">
        <f t="shared" si="160"/>
        <v>1973</v>
      </c>
      <c r="L3415">
        <f t="shared" si="161"/>
        <v>1</v>
      </c>
    </row>
    <row r="3416" spans="1:12" x14ac:dyDescent="0.25">
      <c r="A3416" s="1">
        <v>26688</v>
      </c>
      <c r="B3416">
        <v>252.5</v>
      </c>
      <c r="C3416">
        <v>253.75</v>
      </c>
      <c r="D3416">
        <v>246.25</v>
      </c>
      <c r="E3416">
        <v>246.62</v>
      </c>
      <c r="G3416">
        <v>246.62</v>
      </c>
      <c r="H3416">
        <v>8290</v>
      </c>
      <c r="I3416">
        <v>31630</v>
      </c>
      <c r="J3416">
        <f t="shared" si="159"/>
        <v>90.669117647058826</v>
      </c>
      <c r="K3416">
        <f t="shared" si="160"/>
        <v>1973</v>
      </c>
      <c r="L3416">
        <f t="shared" si="161"/>
        <v>1</v>
      </c>
    </row>
    <row r="3417" spans="1:12" x14ac:dyDescent="0.25">
      <c r="A3417" s="1">
        <v>26690</v>
      </c>
      <c r="B3417">
        <v>252</v>
      </c>
      <c r="C3417">
        <v>256.25</v>
      </c>
      <c r="D3417">
        <v>251.5</v>
      </c>
      <c r="E3417">
        <v>252.12</v>
      </c>
      <c r="G3417">
        <v>252.12</v>
      </c>
      <c r="H3417">
        <v>5840</v>
      </c>
      <c r="I3417">
        <v>31670</v>
      </c>
      <c r="J3417">
        <f t="shared" si="159"/>
        <v>92.691176470588232</v>
      </c>
      <c r="K3417">
        <f t="shared" si="160"/>
        <v>1973</v>
      </c>
      <c r="L3417">
        <f t="shared" si="161"/>
        <v>1</v>
      </c>
    </row>
    <row r="3418" spans="1:12" x14ac:dyDescent="0.25">
      <c r="A3418" s="1">
        <v>26693</v>
      </c>
      <c r="B3418">
        <v>253.25</v>
      </c>
      <c r="C3418">
        <v>253.25</v>
      </c>
      <c r="D3418">
        <v>245</v>
      </c>
      <c r="E3418">
        <v>245.25</v>
      </c>
      <c r="G3418">
        <v>245.25</v>
      </c>
      <c r="H3418">
        <v>6090</v>
      </c>
      <c r="I3418">
        <v>31425</v>
      </c>
      <c r="J3418">
        <f t="shared" si="159"/>
        <v>90.165441176470594</v>
      </c>
      <c r="K3418">
        <f t="shared" si="160"/>
        <v>1973</v>
      </c>
      <c r="L3418">
        <f t="shared" si="161"/>
        <v>1</v>
      </c>
    </row>
    <row r="3419" spans="1:12" x14ac:dyDescent="0.25">
      <c r="A3419" s="1">
        <v>26694</v>
      </c>
      <c r="B3419">
        <v>243.5</v>
      </c>
      <c r="C3419">
        <v>248.5</v>
      </c>
      <c r="D3419">
        <v>242.5</v>
      </c>
      <c r="E3419">
        <v>244.37</v>
      </c>
      <c r="G3419">
        <v>244.37</v>
      </c>
      <c r="H3419">
        <v>9400</v>
      </c>
      <c r="I3419">
        <v>31900</v>
      </c>
      <c r="J3419">
        <f t="shared" si="159"/>
        <v>89.841911764705898</v>
      </c>
      <c r="K3419">
        <f t="shared" si="160"/>
        <v>1973</v>
      </c>
      <c r="L3419">
        <f t="shared" si="161"/>
        <v>1</v>
      </c>
    </row>
    <row r="3420" spans="1:12" x14ac:dyDescent="0.25">
      <c r="A3420" s="1">
        <v>26695</v>
      </c>
      <c r="B3420">
        <v>245</v>
      </c>
      <c r="C3420">
        <v>247.75</v>
      </c>
      <c r="D3420">
        <v>244.5</v>
      </c>
      <c r="E3420">
        <v>247</v>
      </c>
      <c r="G3420">
        <v>247</v>
      </c>
      <c r="H3420">
        <v>6430</v>
      </c>
      <c r="I3420">
        <v>31225</v>
      </c>
      <c r="J3420">
        <f t="shared" si="159"/>
        <v>90.808823529411782</v>
      </c>
      <c r="K3420">
        <f t="shared" si="160"/>
        <v>1973</v>
      </c>
      <c r="L3420">
        <f t="shared" si="161"/>
        <v>1</v>
      </c>
    </row>
    <row r="3421" spans="1:12" x14ac:dyDescent="0.25">
      <c r="A3421" s="1">
        <v>26696</v>
      </c>
      <c r="B3421">
        <v>245.75</v>
      </c>
      <c r="C3421">
        <v>250.75</v>
      </c>
      <c r="D3421">
        <v>245.75</v>
      </c>
      <c r="E3421">
        <v>247.75</v>
      </c>
      <c r="G3421">
        <v>247.75</v>
      </c>
      <c r="H3421">
        <v>7230</v>
      </c>
      <c r="I3421">
        <v>31605</v>
      </c>
      <c r="J3421">
        <f t="shared" si="159"/>
        <v>91.084558823529406</v>
      </c>
      <c r="K3421">
        <f t="shared" si="160"/>
        <v>1973</v>
      </c>
      <c r="L3421">
        <f t="shared" si="161"/>
        <v>2</v>
      </c>
    </row>
    <row r="3422" spans="1:12" x14ac:dyDescent="0.25">
      <c r="A3422" s="1">
        <v>26697</v>
      </c>
      <c r="B3422">
        <v>249</v>
      </c>
      <c r="C3422">
        <v>254</v>
      </c>
      <c r="D3422">
        <v>248.5</v>
      </c>
      <c r="E3422">
        <v>252.25</v>
      </c>
      <c r="G3422">
        <v>252.25</v>
      </c>
      <c r="H3422">
        <v>6305</v>
      </c>
      <c r="I3422">
        <v>31495</v>
      </c>
      <c r="J3422">
        <f t="shared" si="159"/>
        <v>92.73897058823529</v>
      </c>
      <c r="K3422">
        <f t="shared" si="160"/>
        <v>1973</v>
      </c>
      <c r="L3422">
        <f t="shared" si="161"/>
        <v>2</v>
      </c>
    </row>
    <row r="3423" spans="1:12" x14ac:dyDescent="0.25">
      <c r="A3423" s="1">
        <v>26700</v>
      </c>
      <c r="B3423">
        <v>252.5</v>
      </c>
      <c r="C3423">
        <v>254</v>
      </c>
      <c r="D3423">
        <v>250.12</v>
      </c>
      <c r="E3423">
        <v>251.62</v>
      </c>
      <c r="G3423">
        <v>251.62</v>
      </c>
      <c r="H3423">
        <v>6140</v>
      </c>
      <c r="I3423">
        <v>30750</v>
      </c>
      <c r="J3423">
        <f t="shared" si="159"/>
        <v>92.507352941176464</v>
      </c>
      <c r="K3423">
        <f t="shared" si="160"/>
        <v>1973</v>
      </c>
      <c r="L3423">
        <f t="shared" si="161"/>
        <v>2</v>
      </c>
    </row>
    <row r="3424" spans="1:12" x14ac:dyDescent="0.25">
      <c r="A3424" s="1">
        <v>26701</v>
      </c>
      <c r="B3424">
        <v>252.25</v>
      </c>
      <c r="C3424">
        <v>253.5</v>
      </c>
      <c r="D3424">
        <v>242</v>
      </c>
      <c r="E3424">
        <v>242.62</v>
      </c>
      <c r="G3424">
        <v>242.62</v>
      </c>
      <c r="H3424">
        <v>10135</v>
      </c>
      <c r="I3424">
        <v>29060</v>
      </c>
      <c r="J3424">
        <f t="shared" si="159"/>
        <v>89.19852941176471</v>
      </c>
      <c r="K3424">
        <f t="shared" si="160"/>
        <v>1973</v>
      </c>
      <c r="L3424">
        <f t="shared" si="161"/>
        <v>2</v>
      </c>
    </row>
    <row r="3425" spans="1:12" x14ac:dyDescent="0.25">
      <c r="A3425" s="1">
        <v>26702</v>
      </c>
      <c r="B3425">
        <v>237.5</v>
      </c>
      <c r="C3425">
        <v>241</v>
      </c>
      <c r="D3425">
        <v>232.62</v>
      </c>
      <c r="E3425">
        <v>232.62</v>
      </c>
      <c r="G3425">
        <v>232.62</v>
      </c>
      <c r="H3425">
        <v>7620</v>
      </c>
      <c r="I3425">
        <v>27595</v>
      </c>
      <c r="J3425">
        <f t="shared" si="159"/>
        <v>85.522058823529406</v>
      </c>
      <c r="K3425">
        <f t="shared" si="160"/>
        <v>1973</v>
      </c>
      <c r="L3425">
        <f t="shared" si="161"/>
        <v>2</v>
      </c>
    </row>
    <row r="3426" spans="1:12" x14ac:dyDescent="0.25">
      <c r="A3426" s="1">
        <v>26703</v>
      </c>
      <c r="B3426">
        <v>226</v>
      </c>
      <c r="C3426">
        <v>227</v>
      </c>
      <c r="D3426">
        <v>222.62</v>
      </c>
      <c r="E3426">
        <v>222.62</v>
      </c>
      <c r="G3426">
        <v>222.62</v>
      </c>
      <c r="H3426">
        <v>7750</v>
      </c>
      <c r="I3426">
        <v>26260</v>
      </c>
      <c r="J3426">
        <f t="shared" si="159"/>
        <v>81.845588235294116</v>
      </c>
      <c r="K3426">
        <f t="shared" si="160"/>
        <v>1973</v>
      </c>
      <c r="L3426">
        <f t="shared" si="161"/>
        <v>2</v>
      </c>
    </row>
    <row r="3427" spans="1:12" x14ac:dyDescent="0.25">
      <c r="A3427" s="1">
        <v>26704</v>
      </c>
      <c r="B3427">
        <v>223.5</v>
      </c>
      <c r="C3427">
        <v>227.75</v>
      </c>
      <c r="D3427">
        <v>217</v>
      </c>
      <c r="E3427">
        <v>226.87</v>
      </c>
      <c r="G3427">
        <v>226.87</v>
      </c>
      <c r="H3427">
        <v>9565</v>
      </c>
      <c r="I3427">
        <v>25225</v>
      </c>
      <c r="J3427">
        <f t="shared" si="159"/>
        <v>83.408088235294116</v>
      </c>
      <c r="K3427">
        <f t="shared" si="160"/>
        <v>1973</v>
      </c>
      <c r="L3427">
        <f t="shared" si="161"/>
        <v>2</v>
      </c>
    </row>
    <row r="3428" spans="1:12" x14ac:dyDescent="0.25">
      <c r="A3428" s="1">
        <v>26707</v>
      </c>
      <c r="B3428">
        <v>227.5</v>
      </c>
      <c r="C3428">
        <v>236.87</v>
      </c>
      <c r="D3428">
        <v>227</v>
      </c>
      <c r="E3428">
        <v>236.87</v>
      </c>
      <c r="G3428">
        <v>236.87</v>
      </c>
      <c r="H3428">
        <v>5905</v>
      </c>
      <c r="I3428">
        <v>23815</v>
      </c>
      <c r="J3428">
        <f t="shared" si="159"/>
        <v>87.084558823529406</v>
      </c>
      <c r="K3428">
        <f t="shared" si="160"/>
        <v>1973</v>
      </c>
      <c r="L3428">
        <f t="shared" si="161"/>
        <v>2</v>
      </c>
    </row>
    <row r="3429" spans="1:12" x14ac:dyDescent="0.25">
      <c r="A3429" s="1">
        <v>26708</v>
      </c>
      <c r="B3429">
        <v>239</v>
      </c>
      <c r="C3429">
        <v>245</v>
      </c>
      <c r="D3429">
        <v>226.87</v>
      </c>
      <c r="E3429">
        <v>229.5</v>
      </c>
      <c r="G3429">
        <v>229.5</v>
      </c>
      <c r="H3429">
        <v>8020</v>
      </c>
      <c r="I3429">
        <v>23390</v>
      </c>
      <c r="J3429">
        <f t="shared" si="159"/>
        <v>84.375</v>
      </c>
      <c r="K3429">
        <f t="shared" si="160"/>
        <v>1973</v>
      </c>
      <c r="L3429">
        <f t="shared" si="161"/>
        <v>2</v>
      </c>
    </row>
    <row r="3430" spans="1:12" x14ac:dyDescent="0.25">
      <c r="A3430" s="1">
        <v>26709</v>
      </c>
      <c r="B3430">
        <v>225</v>
      </c>
      <c r="C3430">
        <v>230</v>
      </c>
      <c r="D3430">
        <v>221</v>
      </c>
      <c r="E3430">
        <v>223.62</v>
      </c>
      <c r="G3430">
        <v>223.62</v>
      </c>
      <c r="H3430">
        <v>7460</v>
      </c>
      <c r="I3430">
        <v>22795</v>
      </c>
      <c r="J3430">
        <f t="shared" si="159"/>
        <v>82.213235294117666</v>
      </c>
      <c r="K3430">
        <f t="shared" si="160"/>
        <v>1973</v>
      </c>
      <c r="L3430">
        <f t="shared" si="161"/>
        <v>2</v>
      </c>
    </row>
    <row r="3431" spans="1:12" x14ac:dyDescent="0.25">
      <c r="A3431" s="1">
        <v>26710</v>
      </c>
      <c r="B3431">
        <v>223.25</v>
      </c>
      <c r="C3431">
        <v>229.5</v>
      </c>
      <c r="D3431">
        <v>222.75</v>
      </c>
      <c r="E3431">
        <v>228.5</v>
      </c>
      <c r="G3431">
        <v>228.5</v>
      </c>
      <c r="H3431">
        <v>5335</v>
      </c>
      <c r="I3431">
        <v>21495</v>
      </c>
      <c r="J3431">
        <f t="shared" si="159"/>
        <v>84.007352941176464</v>
      </c>
      <c r="K3431">
        <f t="shared" si="160"/>
        <v>1973</v>
      </c>
      <c r="L3431">
        <f t="shared" si="161"/>
        <v>2</v>
      </c>
    </row>
    <row r="3432" spans="1:12" x14ac:dyDescent="0.25">
      <c r="A3432" s="1">
        <v>26711</v>
      </c>
      <c r="B3432">
        <v>235</v>
      </c>
      <c r="C3432">
        <v>237</v>
      </c>
      <c r="D3432">
        <v>230.25</v>
      </c>
      <c r="E3432">
        <v>235.75</v>
      </c>
      <c r="G3432">
        <v>235.75</v>
      </c>
      <c r="H3432">
        <v>3320</v>
      </c>
      <c r="I3432">
        <v>21320</v>
      </c>
      <c r="J3432">
        <f t="shared" si="159"/>
        <v>86.672794117647058</v>
      </c>
      <c r="K3432">
        <f t="shared" si="160"/>
        <v>1973</v>
      </c>
      <c r="L3432">
        <f t="shared" si="161"/>
        <v>2</v>
      </c>
    </row>
    <row r="3433" spans="1:12" x14ac:dyDescent="0.25">
      <c r="A3433" s="1">
        <v>26715</v>
      </c>
      <c r="B3433">
        <v>240</v>
      </c>
      <c r="C3433">
        <v>245.75</v>
      </c>
      <c r="D3433">
        <v>236.75</v>
      </c>
      <c r="E3433">
        <v>239.87</v>
      </c>
      <c r="G3433">
        <v>239.87</v>
      </c>
      <c r="H3433">
        <v>3315</v>
      </c>
      <c r="I3433">
        <v>20410</v>
      </c>
      <c r="J3433">
        <f t="shared" si="159"/>
        <v>88.1875</v>
      </c>
      <c r="K3433">
        <f t="shared" si="160"/>
        <v>1973</v>
      </c>
      <c r="L3433">
        <f t="shared" si="161"/>
        <v>2</v>
      </c>
    </row>
    <row r="3434" spans="1:12" x14ac:dyDescent="0.25">
      <c r="A3434" s="1">
        <v>26716</v>
      </c>
      <c r="B3434">
        <v>238.75</v>
      </c>
      <c r="C3434">
        <v>249.87</v>
      </c>
      <c r="D3434">
        <v>235</v>
      </c>
      <c r="E3434">
        <v>249.5</v>
      </c>
      <c r="G3434">
        <v>249.5</v>
      </c>
      <c r="H3434">
        <v>5300</v>
      </c>
      <c r="I3434">
        <v>19925</v>
      </c>
      <c r="J3434">
        <f t="shared" si="159"/>
        <v>91.727941176470594</v>
      </c>
      <c r="K3434">
        <f t="shared" si="160"/>
        <v>1973</v>
      </c>
      <c r="L3434">
        <f t="shared" si="161"/>
        <v>2</v>
      </c>
    </row>
    <row r="3435" spans="1:12" x14ac:dyDescent="0.25">
      <c r="A3435" s="1">
        <v>26717</v>
      </c>
      <c r="B3435">
        <v>255</v>
      </c>
      <c r="C3435">
        <v>257</v>
      </c>
      <c r="D3435">
        <v>250.5</v>
      </c>
      <c r="E3435">
        <v>256.62</v>
      </c>
      <c r="G3435">
        <v>256.62</v>
      </c>
      <c r="H3435">
        <v>5970</v>
      </c>
      <c r="I3435">
        <v>18035</v>
      </c>
      <c r="J3435">
        <f t="shared" si="159"/>
        <v>94.34558823529413</v>
      </c>
      <c r="K3435">
        <f t="shared" si="160"/>
        <v>1973</v>
      </c>
      <c r="L3435">
        <f t="shared" si="161"/>
        <v>2</v>
      </c>
    </row>
    <row r="3436" spans="1:12" x14ac:dyDescent="0.25">
      <c r="A3436" s="1">
        <v>26718</v>
      </c>
      <c r="B3436">
        <v>255</v>
      </c>
      <c r="C3436">
        <v>255</v>
      </c>
      <c r="D3436">
        <v>246.62</v>
      </c>
      <c r="E3436">
        <v>246.62</v>
      </c>
      <c r="G3436">
        <v>246.62</v>
      </c>
      <c r="H3436">
        <v>4395</v>
      </c>
      <c r="I3436">
        <v>17595</v>
      </c>
      <c r="J3436">
        <f t="shared" si="159"/>
        <v>90.669117647058826</v>
      </c>
      <c r="K3436">
        <f t="shared" si="160"/>
        <v>1973</v>
      </c>
      <c r="L3436">
        <f t="shared" si="161"/>
        <v>2</v>
      </c>
    </row>
    <row r="3437" spans="1:12" x14ac:dyDescent="0.25">
      <c r="A3437" s="1">
        <v>26721</v>
      </c>
      <c r="B3437">
        <v>244</v>
      </c>
      <c r="C3437">
        <v>246</v>
      </c>
      <c r="D3437">
        <v>239</v>
      </c>
      <c r="E3437">
        <v>239.75</v>
      </c>
      <c r="G3437">
        <v>239.75</v>
      </c>
      <c r="H3437">
        <v>3320</v>
      </c>
      <c r="I3437">
        <v>17760</v>
      </c>
      <c r="J3437">
        <f t="shared" si="159"/>
        <v>88.143382352941174</v>
      </c>
      <c r="K3437">
        <f t="shared" si="160"/>
        <v>1973</v>
      </c>
      <c r="L3437">
        <f t="shared" si="161"/>
        <v>2</v>
      </c>
    </row>
    <row r="3438" spans="1:12" x14ac:dyDescent="0.25">
      <c r="A3438" s="1">
        <v>26722</v>
      </c>
      <c r="B3438">
        <v>238</v>
      </c>
      <c r="C3438">
        <v>243.25</v>
      </c>
      <c r="D3438">
        <v>235</v>
      </c>
      <c r="E3438">
        <v>235.5</v>
      </c>
      <c r="G3438">
        <v>235.5</v>
      </c>
      <c r="H3438">
        <v>4330</v>
      </c>
      <c r="I3438">
        <v>17145</v>
      </c>
      <c r="J3438">
        <f t="shared" si="159"/>
        <v>86.580882352941174</v>
      </c>
      <c r="K3438">
        <f t="shared" si="160"/>
        <v>1973</v>
      </c>
      <c r="L3438">
        <f t="shared" si="161"/>
        <v>2</v>
      </c>
    </row>
    <row r="3439" spans="1:12" x14ac:dyDescent="0.25">
      <c r="A3439" s="1">
        <v>26723</v>
      </c>
      <c r="B3439">
        <v>236.5</v>
      </c>
      <c r="C3439">
        <v>241</v>
      </c>
      <c r="D3439">
        <v>230.5</v>
      </c>
      <c r="E3439">
        <v>240.75</v>
      </c>
      <c r="G3439">
        <v>240.75</v>
      </c>
      <c r="H3439">
        <v>2950</v>
      </c>
      <c r="I3439">
        <v>16330</v>
      </c>
      <c r="J3439">
        <f t="shared" si="159"/>
        <v>88.511029411764724</v>
      </c>
      <c r="K3439">
        <f t="shared" si="160"/>
        <v>1973</v>
      </c>
      <c r="L3439">
        <f t="shared" si="161"/>
        <v>2</v>
      </c>
    </row>
    <row r="3440" spans="1:12" x14ac:dyDescent="0.25">
      <c r="A3440" s="1">
        <v>26724</v>
      </c>
      <c r="B3440">
        <v>239</v>
      </c>
      <c r="C3440">
        <v>250.5</v>
      </c>
      <c r="D3440">
        <v>239</v>
      </c>
      <c r="E3440">
        <v>250.5</v>
      </c>
      <c r="G3440">
        <v>250.5</v>
      </c>
      <c r="H3440">
        <v>3660</v>
      </c>
      <c r="I3440">
        <v>13845</v>
      </c>
      <c r="J3440">
        <f t="shared" si="159"/>
        <v>92.095588235294116</v>
      </c>
      <c r="K3440">
        <f t="shared" si="160"/>
        <v>1973</v>
      </c>
      <c r="L3440">
        <f t="shared" si="161"/>
        <v>3</v>
      </c>
    </row>
    <row r="3441" spans="1:12" x14ac:dyDescent="0.25">
      <c r="A3441" s="1">
        <v>26725</v>
      </c>
      <c r="B3441">
        <v>255.25</v>
      </c>
      <c r="C3441">
        <v>255.25</v>
      </c>
      <c r="D3441">
        <v>242</v>
      </c>
      <c r="E3441">
        <v>243.87</v>
      </c>
      <c r="G3441">
        <v>243.87</v>
      </c>
      <c r="H3441">
        <v>1455</v>
      </c>
      <c r="I3441">
        <v>13090</v>
      </c>
      <c r="J3441">
        <f t="shared" si="159"/>
        <v>89.658088235294116</v>
      </c>
      <c r="K3441">
        <f t="shared" si="160"/>
        <v>1973</v>
      </c>
      <c r="L3441">
        <f t="shared" si="161"/>
        <v>3</v>
      </c>
    </row>
    <row r="3442" spans="1:12" x14ac:dyDescent="0.25">
      <c r="A3442" s="1">
        <v>26728</v>
      </c>
      <c r="B3442">
        <v>238</v>
      </c>
      <c r="C3442">
        <v>246</v>
      </c>
      <c r="D3442">
        <v>238</v>
      </c>
      <c r="E3442">
        <v>243.75</v>
      </c>
      <c r="G3442">
        <v>243.75</v>
      </c>
      <c r="H3442">
        <v>3025</v>
      </c>
      <c r="I3442">
        <v>11650</v>
      </c>
      <c r="J3442">
        <f t="shared" si="159"/>
        <v>89.61397058823529</v>
      </c>
      <c r="K3442">
        <f t="shared" si="160"/>
        <v>1973</v>
      </c>
      <c r="L3442">
        <f t="shared" si="161"/>
        <v>3</v>
      </c>
    </row>
    <row r="3443" spans="1:12" x14ac:dyDescent="0.25">
      <c r="A3443" s="1">
        <v>26729</v>
      </c>
      <c r="B3443">
        <v>245.5</v>
      </c>
      <c r="C3443">
        <v>247</v>
      </c>
      <c r="D3443">
        <v>243.5</v>
      </c>
      <c r="E3443">
        <v>244.37</v>
      </c>
      <c r="G3443">
        <v>244.37</v>
      </c>
      <c r="H3443">
        <v>3115</v>
      </c>
      <c r="I3443">
        <v>10550</v>
      </c>
      <c r="J3443">
        <f t="shared" si="159"/>
        <v>89.841911764705898</v>
      </c>
      <c r="K3443">
        <f t="shared" si="160"/>
        <v>1973</v>
      </c>
      <c r="L3443">
        <f t="shared" si="161"/>
        <v>3</v>
      </c>
    </row>
    <row r="3444" spans="1:12" x14ac:dyDescent="0.25">
      <c r="A3444" s="1">
        <v>26730</v>
      </c>
      <c r="B3444">
        <v>245.5</v>
      </c>
      <c r="C3444">
        <v>252</v>
      </c>
      <c r="D3444">
        <v>245.5</v>
      </c>
      <c r="E3444">
        <v>247.75</v>
      </c>
      <c r="G3444">
        <v>247.75</v>
      </c>
      <c r="H3444">
        <v>3390</v>
      </c>
      <c r="I3444">
        <v>9330</v>
      </c>
      <c r="J3444">
        <f t="shared" si="159"/>
        <v>91.084558823529406</v>
      </c>
      <c r="K3444">
        <f t="shared" si="160"/>
        <v>1973</v>
      </c>
      <c r="L3444">
        <f t="shared" si="161"/>
        <v>3</v>
      </c>
    </row>
    <row r="3445" spans="1:12" x14ac:dyDescent="0.25">
      <c r="A3445" s="1">
        <v>26731</v>
      </c>
      <c r="B3445">
        <v>248.25</v>
      </c>
      <c r="C3445">
        <v>248.25</v>
      </c>
      <c r="D3445">
        <v>241.5</v>
      </c>
      <c r="E3445">
        <v>241.62</v>
      </c>
      <c r="G3445">
        <v>241.62</v>
      </c>
      <c r="H3445">
        <v>1320</v>
      </c>
      <c r="I3445">
        <v>8820</v>
      </c>
      <c r="J3445">
        <f t="shared" si="159"/>
        <v>88.830882352941174</v>
      </c>
      <c r="K3445">
        <f t="shared" si="160"/>
        <v>1973</v>
      </c>
      <c r="L3445">
        <f t="shared" si="161"/>
        <v>3</v>
      </c>
    </row>
    <row r="3446" spans="1:12" x14ac:dyDescent="0.25">
      <c r="A3446" s="1">
        <v>26732</v>
      </c>
      <c r="B3446">
        <v>237.5</v>
      </c>
      <c r="C3446">
        <v>241</v>
      </c>
      <c r="D3446">
        <v>237.5</v>
      </c>
      <c r="E3446">
        <v>239.13</v>
      </c>
      <c r="G3446">
        <v>239.13</v>
      </c>
      <c r="H3446">
        <v>935</v>
      </c>
      <c r="I3446">
        <v>8370</v>
      </c>
      <c r="J3446">
        <f t="shared" si="159"/>
        <v>87.91544117647058</v>
      </c>
      <c r="K3446">
        <f t="shared" si="160"/>
        <v>1973</v>
      </c>
      <c r="L3446">
        <f t="shared" si="161"/>
        <v>3</v>
      </c>
    </row>
    <row r="3447" spans="1:12" x14ac:dyDescent="0.25">
      <c r="A3447" s="1">
        <v>26735</v>
      </c>
      <c r="B3447">
        <v>236</v>
      </c>
      <c r="C3447">
        <v>237</v>
      </c>
      <c r="D3447">
        <v>229.12</v>
      </c>
      <c r="E3447">
        <v>229.25</v>
      </c>
      <c r="G3447">
        <v>229.25</v>
      </c>
      <c r="H3447">
        <v>1885</v>
      </c>
      <c r="I3447">
        <v>7280</v>
      </c>
      <c r="J3447">
        <f t="shared" si="159"/>
        <v>84.283088235294116</v>
      </c>
      <c r="K3447">
        <f t="shared" si="160"/>
        <v>1973</v>
      </c>
      <c r="L3447">
        <f t="shared" si="161"/>
        <v>3</v>
      </c>
    </row>
    <row r="3448" spans="1:12" x14ac:dyDescent="0.25">
      <c r="A3448" s="1">
        <v>26736</v>
      </c>
      <c r="B3448">
        <v>224</v>
      </c>
      <c r="C3448">
        <v>229.5</v>
      </c>
      <c r="D3448">
        <v>222</v>
      </c>
      <c r="E3448">
        <v>222.37</v>
      </c>
      <c r="G3448">
        <v>222.37</v>
      </c>
      <c r="H3448">
        <v>1645</v>
      </c>
      <c r="I3448">
        <v>6185</v>
      </c>
      <c r="J3448">
        <f t="shared" si="159"/>
        <v>81.753676470588232</v>
      </c>
      <c r="K3448">
        <f t="shared" si="160"/>
        <v>1973</v>
      </c>
      <c r="L3448">
        <f t="shared" si="161"/>
        <v>3</v>
      </c>
    </row>
    <row r="3449" spans="1:12" x14ac:dyDescent="0.25">
      <c r="A3449" s="1">
        <v>26737</v>
      </c>
      <c r="B3449">
        <v>226</v>
      </c>
      <c r="C3449">
        <v>232.37</v>
      </c>
      <c r="D3449">
        <v>223.25</v>
      </c>
      <c r="E3449">
        <v>230.75</v>
      </c>
      <c r="G3449">
        <v>230.75</v>
      </c>
      <c r="H3449">
        <v>1455</v>
      </c>
      <c r="I3449">
        <v>5705</v>
      </c>
      <c r="J3449">
        <f t="shared" si="159"/>
        <v>84.834558823529406</v>
      </c>
      <c r="K3449">
        <f t="shared" si="160"/>
        <v>1973</v>
      </c>
      <c r="L3449">
        <f t="shared" si="161"/>
        <v>3</v>
      </c>
    </row>
    <row r="3450" spans="1:12" x14ac:dyDescent="0.25">
      <c r="A3450" s="1">
        <v>26738</v>
      </c>
      <c r="B3450">
        <v>230.5</v>
      </c>
      <c r="C3450">
        <v>234</v>
      </c>
      <c r="D3450">
        <v>230.5</v>
      </c>
      <c r="E3450">
        <v>232.5</v>
      </c>
      <c r="G3450">
        <v>232.5</v>
      </c>
      <c r="H3450">
        <v>1955</v>
      </c>
      <c r="I3450">
        <v>4875</v>
      </c>
      <c r="J3450">
        <f t="shared" si="159"/>
        <v>85.477941176470594</v>
      </c>
      <c r="K3450">
        <f t="shared" si="160"/>
        <v>1973</v>
      </c>
      <c r="L3450">
        <f t="shared" si="161"/>
        <v>3</v>
      </c>
    </row>
    <row r="3451" spans="1:12" x14ac:dyDescent="0.25">
      <c r="A3451" s="1">
        <v>26739</v>
      </c>
      <c r="B3451">
        <v>227.5</v>
      </c>
      <c r="C3451">
        <v>234</v>
      </c>
      <c r="D3451">
        <v>227.5</v>
      </c>
      <c r="E3451">
        <v>231.87</v>
      </c>
      <c r="G3451">
        <v>231.87</v>
      </c>
      <c r="H3451">
        <v>635</v>
      </c>
      <c r="I3451">
        <v>4465</v>
      </c>
      <c r="J3451">
        <f t="shared" si="159"/>
        <v>85.246323529411782</v>
      </c>
      <c r="K3451">
        <f t="shared" si="160"/>
        <v>1973</v>
      </c>
      <c r="L3451">
        <f t="shared" si="161"/>
        <v>3</v>
      </c>
    </row>
    <row r="3452" spans="1:12" x14ac:dyDescent="0.25">
      <c r="A3452" s="1">
        <v>26742</v>
      </c>
      <c r="B3452">
        <v>228</v>
      </c>
      <c r="C3452">
        <v>232</v>
      </c>
      <c r="D3452">
        <v>227.25</v>
      </c>
      <c r="E3452">
        <v>229.25</v>
      </c>
      <c r="G3452">
        <v>229.25</v>
      </c>
      <c r="H3452">
        <v>805</v>
      </c>
      <c r="I3452">
        <v>3770</v>
      </c>
      <c r="J3452">
        <f t="shared" si="159"/>
        <v>84.283088235294116</v>
      </c>
      <c r="K3452">
        <f t="shared" si="160"/>
        <v>1973</v>
      </c>
      <c r="L3452">
        <f t="shared" si="161"/>
        <v>3</v>
      </c>
    </row>
    <row r="3453" spans="1:12" x14ac:dyDescent="0.25">
      <c r="A3453" s="1">
        <v>26743</v>
      </c>
      <c r="B3453">
        <v>228.5</v>
      </c>
      <c r="C3453">
        <v>232.25</v>
      </c>
      <c r="D3453">
        <v>227</v>
      </c>
      <c r="E3453">
        <v>229.5</v>
      </c>
      <c r="G3453">
        <v>229.5</v>
      </c>
      <c r="H3453">
        <v>2060</v>
      </c>
      <c r="I3453">
        <v>1750</v>
      </c>
      <c r="J3453">
        <f t="shared" si="159"/>
        <v>84.375</v>
      </c>
      <c r="K3453">
        <f t="shared" si="160"/>
        <v>1973</v>
      </c>
      <c r="L3453">
        <f t="shared" si="161"/>
        <v>3</v>
      </c>
    </row>
    <row r="3454" spans="1:12" x14ac:dyDescent="0.25">
      <c r="A3454" s="1">
        <v>26744</v>
      </c>
      <c r="B3454">
        <v>229</v>
      </c>
      <c r="C3454">
        <v>229.5</v>
      </c>
      <c r="D3454">
        <v>219.5</v>
      </c>
      <c r="E3454">
        <v>219.5</v>
      </c>
      <c r="G3454">
        <v>219.5</v>
      </c>
      <c r="H3454">
        <v>1600</v>
      </c>
      <c r="I3454">
        <v>560</v>
      </c>
      <c r="J3454">
        <f t="shared" si="159"/>
        <v>80.69852941176471</v>
      </c>
      <c r="K3454">
        <f t="shared" si="160"/>
        <v>1973</v>
      </c>
      <c r="L3454">
        <f t="shared" si="161"/>
        <v>3</v>
      </c>
    </row>
    <row r="3455" spans="1:12" x14ac:dyDescent="0.25">
      <c r="A3455" s="1">
        <v>26745</v>
      </c>
      <c r="B3455">
        <v>214.5</v>
      </c>
      <c r="C3455">
        <v>222</v>
      </c>
      <c r="D3455">
        <v>211</v>
      </c>
      <c r="E3455">
        <v>220.25</v>
      </c>
      <c r="G3455">
        <v>220.25</v>
      </c>
      <c r="H3455">
        <v>11845</v>
      </c>
      <c r="I3455">
        <v>37295</v>
      </c>
      <c r="J3455">
        <f t="shared" si="159"/>
        <v>80.974264705882348</v>
      </c>
      <c r="K3455">
        <f t="shared" si="160"/>
        <v>1973</v>
      </c>
      <c r="L3455">
        <f t="shared" si="161"/>
        <v>3</v>
      </c>
    </row>
    <row r="3456" spans="1:12" x14ac:dyDescent="0.25">
      <c r="A3456" s="1">
        <v>26746</v>
      </c>
      <c r="B3456">
        <v>221</v>
      </c>
      <c r="C3456">
        <v>222.5</v>
      </c>
      <c r="D3456">
        <v>216.5</v>
      </c>
      <c r="E3456">
        <v>218</v>
      </c>
      <c r="G3456">
        <v>218</v>
      </c>
      <c r="H3456">
        <v>9825</v>
      </c>
      <c r="I3456">
        <v>37705</v>
      </c>
      <c r="J3456">
        <f t="shared" si="159"/>
        <v>80.147058823529406</v>
      </c>
      <c r="K3456">
        <f t="shared" si="160"/>
        <v>1973</v>
      </c>
      <c r="L3456">
        <f t="shared" si="161"/>
        <v>3</v>
      </c>
    </row>
    <row r="3457" spans="1:12" x14ac:dyDescent="0.25">
      <c r="A3457" s="1">
        <v>26749</v>
      </c>
      <c r="B3457">
        <v>221.25</v>
      </c>
      <c r="C3457">
        <v>221.25</v>
      </c>
      <c r="D3457">
        <v>213.5</v>
      </c>
      <c r="E3457">
        <v>215.75</v>
      </c>
      <c r="G3457">
        <v>215.75</v>
      </c>
      <c r="H3457">
        <v>8590</v>
      </c>
      <c r="I3457">
        <v>38730</v>
      </c>
      <c r="J3457">
        <f t="shared" si="159"/>
        <v>79.319852941176478</v>
      </c>
      <c r="K3457">
        <f t="shared" si="160"/>
        <v>1973</v>
      </c>
      <c r="L3457">
        <f t="shared" si="161"/>
        <v>3</v>
      </c>
    </row>
    <row r="3458" spans="1:12" x14ac:dyDescent="0.25">
      <c r="A3458" s="1">
        <v>26750</v>
      </c>
      <c r="B3458">
        <v>215</v>
      </c>
      <c r="C3458">
        <v>225</v>
      </c>
      <c r="D3458">
        <v>214.75</v>
      </c>
      <c r="E3458">
        <v>224.37</v>
      </c>
      <c r="G3458">
        <v>224.37</v>
      </c>
      <c r="H3458">
        <v>14695</v>
      </c>
      <c r="I3458">
        <v>37955</v>
      </c>
      <c r="J3458">
        <f t="shared" ref="J3458:J3521" si="162">G3458/100*5000/136</f>
        <v>82.48897058823529</v>
      </c>
      <c r="K3458">
        <f t="shared" ref="K3458:K3521" si="163">YEAR(A3458)</f>
        <v>1973</v>
      </c>
      <c r="L3458">
        <f t="shared" ref="L3458:L3521" si="164">MONTH(A3458)</f>
        <v>3</v>
      </c>
    </row>
    <row r="3459" spans="1:12" x14ac:dyDescent="0.25">
      <c r="A3459" s="1">
        <v>26751</v>
      </c>
      <c r="B3459">
        <v>223</v>
      </c>
      <c r="C3459">
        <v>227</v>
      </c>
      <c r="D3459">
        <v>221.5</v>
      </c>
      <c r="E3459">
        <v>222.5</v>
      </c>
      <c r="G3459">
        <v>222.5</v>
      </c>
      <c r="H3459">
        <v>10130</v>
      </c>
      <c r="I3459">
        <v>38215</v>
      </c>
      <c r="J3459">
        <f t="shared" si="162"/>
        <v>81.80147058823529</v>
      </c>
      <c r="K3459">
        <f t="shared" si="163"/>
        <v>1973</v>
      </c>
      <c r="L3459">
        <f t="shared" si="164"/>
        <v>3</v>
      </c>
    </row>
    <row r="3460" spans="1:12" x14ac:dyDescent="0.25">
      <c r="A3460" s="1">
        <v>26752</v>
      </c>
      <c r="B3460">
        <v>223.62</v>
      </c>
      <c r="C3460">
        <v>226.25</v>
      </c>
      <c r="D3460">
        <v>218.12</v>
      </c>
      <c r="E3460">
        <v>221.25</v>
      </c>
      <c r="G3460">
        <v>221.25</v>
      </c>
      <c r="H3460">
        <v>9150</v>
      </c>
      <c r="I3460">
        <v>37405</v>
      </c>
      <c r="J3460">
        <f t="shared" si="162"/>
        <v>81.341911764705884</v>
      </c>
      <c r="K3460">
        <f t="shared" si="163"/>
        <v>1973</v>
      </c>
      <c r="L3460">
        <f t="shared" si="164"/>
        <v>3</v>
      </c>
    </row>
    <row r="3461" spans="1:12" x14ac:dyDescent="0.25">
      <c r="A3461" s="1">
        <v>26753</v>
      </c>
      <c r="B3461">
        <v>224.25</v>
      </c>
      <c r="C3461">
        <v>225.25</v>
      </c>
      <c r="D3461">
        <v>220.5</v>
      </c>
      <c r="E3461">
        <v>222.75</v>
      </c>
      <c r="G3461">
        <v>222.75</v>
      </c>
      <c r="H3461">
        <v>5350</v>
      </c>
      <c r="I3461">
        <v>36835</v>
      </c>
      <c r="J3461">
        <f t="shared" si="162"/>
        <v>81.893382352941174</v>
      </c>
      <c r="K3461">
        <f t="shared" si="163"/>
        <v>1973</v>
      </c>
      <c r="L3461">
        <f t="shared" si="164"/>
        <v>3</v>
      </c>
    </row>
    <row r="3462" spans="1:12" x14ac:dyDescent="0.25">
      <c r="A3462" s="1">
        <v>26756</v>
      </c>
      <c r="B3462">
        <v>224.5</v>
      </c>
      <c r="C3462">
        <v>229</v>
      </c>
      <c r="D3462">
        <v>224</v>
      </c>
      <c r="E3462">
        <v>228.37</v>
      </c>
      <c r="G3462">
        <v>228.37</v>
      </c>
      <c r="H3462">
        <v>8745</v>
      </c>
      <c r="I3462">
        <v>36890</v>
      </c>
      <c r="J3462">
        <f t="shared" si="162"/>
        <v>83.959558823529406</v>
      </c>
      <c r="K3462">
        <f t="shared" si="163"/>
        <v>1973</v>
      </c>
      <c r="L3462">
        <f t="shared" si="164"/>
        <v>4</v>
      </c>
    </row>
    <row r="3463" spans="1:12" x14ac:dyDescent="0.25">
      <c r="A3463" s="1">
        <v>26757</v>
      </c>
      <c r="B3463">
        <v>230.5</v>
      </c>
      <c r="C3463">
        <v>230.5</v>
      </c>
      <c r="D3463">
        <v>225.5</v>
      </c>
      <c r="E3463">
        <v>227.37</v>
      </c>
      <c r="G3463">
        <v>227.37</v>
      </c>
      <c r="H3463">
        <v>7455</v>
      </c>
      <c r="I3463">
        <v>36515</v>
      </c>
      <c r="J3463">
        <f t="shared" si="162"/>
        <v>83.591911764705884</v>
      </c>
      <c r="K3463">
        <f t="shared" si="163"/>
        <v>1973</v>
      </c>
      <c r="L3463">
        <f t="shared" si="164"/>
        <v>4</v>
      </c>
    </row>
    <row r="3464" spans="1:12" x14ac:dyDescent="0.25">
      <c r="A3464" s="1">
        <v>26758</v>
      </c>
      <c r="B3464">
        <v>228.5</v>
      </c>
      <c r="C3464">
        <v>235</v>
      </c>
      <c r="D3464">
        <v>227.5</v>
      </c>
      <c r="E3464">
        <v>233.5</v>
      </c>
      <c r="G3464">
        <v>233.5</v>
      </c>
      <c r="H3464">
        <v>8710</v>
      </c>
      <c r="I3464">
        <v>35340</v>
      </c>
      <c r="J3464">
        <f t="shared" si="162"/>
        <v>85.845588235294116</v>
      </c>
      <c r="K3464">
        <f t="shared" si="163"/>
        <v>1973</v>
      </c>
      <c r="L3464">
        <f t="shared" si="164"/>
        <v>4</v>
      </c>
    </row>
    <row r="3465" spans="1:12" x14ac:dyDescent="0.25">
      <c r="A3465" s="1">
        <v>26759</v>
      </c>
      <c r="B3465">
        <v>232</v>
      </c>
      <c r="C3465">
        <v>235</v>
      </c>
      <c r="D3465">
        <v>227.75</v>
      </c>
      <c r="E3465">
        <v>228</v>
      </c>
      <c r="G3465">
        <v>228</v>
      </c>
      <c r="H3465">
        <v>6310</v>
      </c>
      <c r="I3465">
        <v>34620</v>
      </c>
      <c r="J3465">
        <f t="shared" si="162"/>
        <v>83.823529411764696</v>
      </c>
      <c r="K3465">
        <f t="shared" si="163"/>
        <v>1973</v>
      </c>
      <c r="L3465">
        <f t="shared" si="164"/>
        <v>4</v>
      </c>
    </row>
    <row r="3466" spans="1:12" x14ac:dyDescent="0.25">
      <c r="A3466" s="1">
        <v>26760</v>
      </c>
      <c r="B3466">
        <v>228</v>
      </c>
      <c r="C3466">
        <v>230</v>
      </c>
      <c r="D3466">
        <v>224.5</v>
      </c>
      <c r="E3466">
        <v>225.62</v>
      </c>
      <c r="G3466">
        <v>225.62</v>
      </c>
      <c r="H3466">
        <v>6150</v>
      </c>
      <c r="I3466">
        <v>34145</v>
      </c>
      <c r="J3466">
        <f t="shared" si="162"/>
        <v>82.948529411764724</v>
      </c>
      <c r="K3466">
        <f t="shared" si="163"/>
        <v>1973</v>
      </c>
      <c r="L3466">
        <f t="shared" si="164"/>
        <v>4</v>
      </c>
    </row>
    <row r="3467" spans="1:12" x14ac:dyDescent="0.25">
      <c r="A3467" s="1">
        <v>26763</v>
      </c>
      <c r="B3467">
        <v>227.5</v>
      </c>
      <c r="C3467">
        <v>231</v>
      </c>
      <c r="D3467">
        <v>226</v>
      </c>
      <c r="E3467">
        <v>230.37</v>
      </c>
      <c r="G3467">
        <v>230.37</v>
      </c>
      <c r="H3467">
        <v>5645</v>
      </c>
      <c r="I3467">
        <v>33985</v>
      </c>
      <c r="J3467">
        <f t="shared" si="162"/>
        <v>84.694852941176464</v>
      </c>
      <c r="K3467">
        <f t="shared" si="163"/>
        <v>1973</v>
      </c>
      <c r="L3467">
        <f t="shared" si="164"/>
        <v>4</v>
      </c>
    </row>
    <row r="3468" spans="1:12" x14ac:dyDescent="0.25">
      <c r="A3468" s="1">
        <v>26764</v>
      </c>
      <c r="B3468">
        <v>230.5</v>
      </c>
      <c r="C3468">
        <v>230.5</v>
      </c>
      <c r="D3468">
        <v>226</v>
      </c>
      <c r="E3468">
        <v>227.1</v>
      </c>
      <c r="G3468">
        <v>227.1</v>
      </c>
      <c r="H3468">
        <v>6930</v>
      </c>
      <c r="I3468">
        <v>33180</v>
      </c>
      <c r="J3468">
        <f t="shared" si="162"/>
        <v>83.492647058823536</v>
      </c>
      <c r="K3468">
        <f t="shared" si="163"/>
        <v>1973</v>
      </c>
      <c r="L3468">
        <f t="shared" si="164"/>
        <v>4</v>
      </c>
    </row>
    <row r="3469" spans="1:12" x14ac:dyDescent="0.25">
      <c r="A3469" s="1">
        <v>26765</v>
      </c>
      <c r="B3469">
        <v>224.5</v>
      </c>
      <c r="C3469">
        <v>229</v>
      </c>
      <c r="D3469">
        <v>223.5</v>
      </c>
      <c r="E3469">
        <v>228.75</v>
      </c>
      <c r="G3469">
        <v>228.75</v>
      </c>
      <c r="H3469">
        <v>6275</v>
      </c>
      <c r="I3469">
        <v>33220</v>
      </c>
      <c r="J3469">
        <f t="shared" si="162"/>
        <v>84.099264705882348</v>
      </c>
      <c r="K3469">
        <f t="shared" si="163"/>
        <v>1973</v>
      </c>
      <c r="L3469">
        <f t="shared" si="164"/>
        <v>4</v>
      </c>
    </row>
    <row r="3470" spans="1:12" x14ac:dyDescent="0.25">
      <c r="A3470" s="1">
        <v>26766</v>
      </c>
      <c r="B3470">
        <v>230</v>
      </c>
      <c r="C3470">
        <v>234</v>
      </c>
      <c r="D3470">
        <v>229.5</v>
      </c>
      <c r="E3470">
        <v>230.62</v>
      </c>
      <c r="G3470">
        <v>230.62</v>
      </c>
      <c r="H3470">
        <v>8725</v>
      </c>
      <c r="I3470">
        <v>32055</v>
      </c>
      <c r="J3470">
        <f t="shared" si="162"/>
        <v>84.786764705882348</v>
      </c>
      <c r="K3470">
        <f t="shared" si="163"/>
        <v>1973</v>
      </c>
      <c r="L3470">
        <f t="shared" si="164"/>
        <v>4</v>
      </c>
    </row>
    <row r="3471" spans="1:12" x14ac:dyDescent="0.25">
      <c r="A3471" s="1">
        <v>26767</v>
      </c>
      <c r="B3471">
        <v>231</v>
      </c>
      <c r="C3471">
        <v>234.62</v>
      </c>
      <c r="D3471">
        <v>230.5</v>
      </c>
      <c r="E3471">
        <v>233.5</v>
      </c>
      <c r="G3471">
        <v>233.5</v>
      </c>
      <c r="H3471">
        <v>6115</v>
      </c>
      <c r="I3471">
        <v>31910</v>
      </c>
      <c r="J3471">
        <f t="shared" si="162"/>
        <v>85.845588235294116</v>
      </c>
      <c r="K3471">
        <f t="shared" si="163"/>
        <v>1973</v>
      </c>
      <c r="L3471">
        <f t="shared" si="164"/>
        <v>4</v>
      </c>
    </row>
    <row r="3472" spans="1:12" x14ac:dyDescent="0.25">
      <c r="A3472" s="1">
        <v>26770</v>
      </c>
      <c r="B3472">
        <v>236.5</v>
      </c>
      <c r="C3472">
        <v>241</v>
      </c>
      <c r="D3472">
        <v>235</v>
      </c>
      <c r="E3472">
        <v>240.75</v>
      </c>
      <c r="G3472">
        <v>240.75</v>
      </c>
      <c r="H3472">
        <v>7665</v>
      </c>
      <c r="I3472">
        <v>30705</v>
      </c>
      <c r="J3472">
        <f t="shared" si="162"/>
        <v>88.511029411764724</v>
      </c>
      <c r="K3472">
        <f t="shared" si="163"/>
        <v>1973</v>
      </c>
      <c r="L3472">
        <f t="shared" si="164"/>
        <v>4</v>
      </c>
    </row>
    <row r="3473" spans="1:12" x14ac:dyDescent="0.25">
      <c r="A3473" s="1">
        <v>26771</v>
      </c>
      <c r="B3473">
        <v>240</v>
      </c>
      <c r="C3473">
        <v>240.5</v>
      </c>
      <c r="D3473">
        <v>236</v>
      </c>
      <c r="E3473">
        <v>238.25</v>
      </c>
      <c r="G3473">
        <v>238.25</v>
      </c>
      <c r="H3473">
        <v>5390</v>
      </c>
      <c r="I3473">
        <v>30165</v>
      </c>
      <c r="J3473">
        <f t="shared" si="162"/>
        <v>87.591911764705884</v>
      </c>
      <c r="K3473">
        <f t="shared" si="163"/>
        <v>1973</v>
      </c>
      <c r="L3473">
        <f t="shared" si="164"/>
        <v>4</v>
      </c>
    </row>
    <row r="3474" spans="1:12" x14ac:dyDescent="0.25">
      <c r="A3474" s="1">
        <v>26772</v>
      </c>
      <c r="B3474">
        <v>236.25</v>
      </c>
      <c r="C3474">
        <v>238.5</v>
      </c>
      <c r="D3474">
        <v>236.25</v>
      </c>
      <c r="E3474">
        <v>238</v>
      </c>
      <c r="G3474">
        <v>238</v>
      </c>
      <c r="H3474">
        <v>2180</v>
      </c>
      <c r="I3474">
        <v>29950</v>
      </c>
      <c r="J3474">
        <f t="shared" si="162"/>
        <v>87.5</v>
      </c>
      <c r="K3474">
        <f t="shared" si="163"/>
        <v>1973</v>
      </c>
      <c r="L3474">
        <f t="shared" si="164"/>
        <v>4</v>
      </c>
    </row>
    <row r="3475" spans="1:12" x14ac:dyDescent="0.25">
      <c r="A3475" s="1">
        <v>26773</v>
      </c>
      <c r="B3475">
        <v>238.25</v>
      </c>
      <c r="C3475">
        <v>243.75</v>
      </c>
      <c r="D3475">
        <v>238</v>
      </c>
      <c r="E3475">
        <v>240.75</v>
      </c>
      <c r="G3475">
        <v>240.75</v>
      </c>
      <c r="H3475">
        <v>6960</v>
      </c>
      <c r="I3475">
        <v>29565</v>
      </c>
      <c r="J3475">
        <f t="shared" si="162"/>
        <v>88.511029411764724</v>
      </c>
      <c r="K3475">
        <f t="shared" si="163"/>
        <v>1973</v>
      </c>
      <c r="L3475">
        <f t="shared" si="164"/>
        <v>4</v>
      </c>
    </row>
    <row r="3476" spans="1:12" x14ac:dyDescent="0.25">
      <c r="A3476" s="1">
        <v>26777</v>
      </c>
      <c r="B3476">
        <v>241.75</v>
      </c>
      <c r="C3476">
        <v>248.5</v>
      </c>
      <c r="D3476">
        <v>241</v>
      </c>
      <c r="E3476">
        <v>247.62</v>
      </c>
      <c r="G3476">
        <v>247.62</v>
      </c>
      <c r="H3476">
        <v>7840</v>
      </c>
      <c r="I3476">
        <v>27075</v>
      </c>
      <c r="J3476">
        <f t="shared" si="162"/>
        <v>91.036764705882348</v>
      </c>
      <c r="K3476">
        <f t="shared" si="163"/>
        <v>1973</v>
      </c>
      <c r="L3476">
        <f t="shared" si="164"/>
        <v>4</v>
      </c>
    </row>
    <row r="3477" spans="1:12" x14ac:dyDescent="0.25">
      <c r="A3477" s="1">
        <v>26778</v>
      </c>
      <c r="B3477">
        <v>248</v>
      </c>
      <c r="C3477">
        <v>248</v>
      </c>
      <c r="D3477">
        <v>242</v>
      </c>
      <c r="E3477">
        <v>245.87</v>
      </c>
      <c r="G3477">
        <v>245.87</v>
      </c>
      <c r="H3477">
        <v>4730</v>
      </c>
      <c r="I3477">
        <v>26310</v>
      </c>
      <c r="J3477">
        <f t="shared" si="162"/>
        <v>90.393382352941174</v>
      </c>
      <c r="K3477">
        <f t="shared" si="163"/>
        <v>1973</v>
      </c>
      <c r="L3477">
        <f t="shared" si="164"/>
        <v>4</v>
      </c>
    </row>
    <row r="3478" spans="1:12" x14ac:dyDescent="0.25">
      <c r="A3478" s="1">
        <v>26779</v>
      </c>
      <c r="B3478">
        <v>245.25</v>
      </c>
      <c r="C3478">
        <v>249.75</v>
      </c>
      <c r="D3478">
        <v>241.75</v>
      </c>
      <c r="E3478">
        <v>249.25</v>
      </c>
      <c r="G3478">
        <v>249.25</v>
      </c>
      <c r="H3478">
        <v>8855</v>
      </c>
      <c r="I3478">
        <v>25430</v>
      </c>
      <c r="J3478">
        <f t="shared" si="162"/>
        <v>91.63602941176471</v>
      </c>
      <c r="K3478">
        <f t="shared" si="163"/>
        <v>1973</v>
      </c>
      <c r="L3478">
        <f t="shared" si="164"/>
        <v>4</v>
      </c>
    </row>
    <row r="3479" spans="1:12" x14ac:dyDescent="0.25">
      <c r="A3479" s="1">
        <v>26780</v>
      </c>
      <c r="B3479">
        <v>249</v>
      </c>
      <c r="C3479">
        <v>254</v>
      </c>
      <c r="D3479">
        <v>245</v>
      </c>
      <c r="E3479">
        <v>245.5</v>
      </c>
      <c r="G3479">
        <v>245.5</v>
      </c>
      <c r="H3479">
        <v>8405</v>
      </c>
      <c r="I3479">
        <v>22900</v>
      </c>
      <c r="J3479">
        <f t="shared" si="162"/>
        <v>90.257352941176464</v>
      </c>
      <c r="K3479">
        <f t="shared" si="163"/>
        <v>1973</v>
      </c>
      <c r="L3479">
        <f t="shared" si="164"/>
        <v>4</v>
      </c>
    </row>
    <row r="3480" spans="1:12" x14ac:dyDescent="0.25">
      <c r="A3480" s="1">
        <v>26781</v>
      </c>
      <c r="B3480">
        <v>243.25</v>
      </c>
      <c r="C3480">
        <v>245.25</v>
      </c>
      <c r="D3480">
        <v>241.25</v>
      </c>
      <c r="E3480">
        <v>243</v>
      </c>
      <c r="G3480">
        <v>243</v>
      </c>
      <c r="H3480">
        <v>3755</v>
      </c>
      <c r="I3480">
        <v>21520</v>
      </c>
      <c r="J3480">
        <f t="shared" si="162"/>
        <v>89.338235294117652</v>
      </c>
      <c r="K3480">
        <f t="shared" si="163"/>
        <v>1973</v>
      </c>
      <c r="L3480">
        <f t="shared" si="164"/>
        <v>4</v>
      </c>
    </row>
    <row r="3481" spans="1:12" x14ac:dyDescent="0.25">
      <c r="A3481" s="1">
        <v>26784</v>
      </c>
      <c r="B3481">
        <v>244</v>
      </c>
      <c r="C3481">
        <v>244.5</v>
      </c>
      <c r="D3481">
        <v>240.5</v>
      </c>
      <c r="E3481">
        <v>242.75</v>
      </c>
      <c r="G3481">
        <v>242.75</v>
      </c>
      <c r="H3481">
        <v>1925</v>
      </c>
      <c r="I3481">
        <v>21050</v>
      </c>
      <c r="J3481">
        <f t="shared" si="162"/>
        <v>89.246323529411782</v>
      </c>
      <c r="K3481">
        <f t="shared" si="163"/>
        <v>1973</v>
      </c>
      <c r="L3481">
        <f t="shared" si="164"/>
        <v>4</v>
      </c>
    </row>
    <row r="3482" spans="1:12" x14ac:dyDescent="0.25">
      <c r="A3482" s="1">
        <v>26785</v>
      </c>
      <c r="B3482">
        <v>245</v>
      </c>
      <c r="C3482">
        <v>252.62</v>
      </c>
      <c r="D3482">
        <v>239</v>
      </c>
      <c r="E3482">
        <v>239.25</v>
      </c>
      <c r="G3482">
        <v>239.25</v>
      </c>
      <c r="H3482">
        <v>4470</v>
      </c>
      <c r="I3482">
        <v>19230</v>
      </c>
      <c r="J3482">
        <f t="shared" si="162"/>
        <v>87.959558823529406</v>
      </c>
      <c r="K3482">
        <f t="shared" si="163"/>
        <v>1973</v>
      </c>
      <c r="L3482">
        <f t="shared" si="164"/>
        <v>5</v>
      </c>
    </row>
    <row r="3483" spans="1:12" x14ac:dyDescent="0.25">
      <c r="A3483" s="1">
        <v>26786</v>
      </c>
      <c r="B3483">
        <v>238</v>
      </c>
      <c r="C3483">
        <v>241.5</v>
      </c>
      <c r="D3483">
        <v>235.5</v>
      </c>
      <c r="E3483">
        <v>236</v>
      </c>
      <c r="G3483">
        <v>236</v>
      </c>
      <c r="H3483">
        <v>5560</v>
      </c>
      <c r="I3483">
        <v>15825</v>
      </c>
      <c r="J3483">
        <f t="shared" si="162"/>
        <v>86.764705882352942</v>
      </c>
      <c r="K3483">
        <f t="shared" si="163"/>
        <v>1973</v>
      </c>
      <c r="L3483">
        <f t="shared" si="164"/>
        <v>5</v>
      </c>
    </row>
    <row r="3484" spans="1:12" x14ac:dyDescent="0.25">
      <c r="A3484" s="1">
        <v>26787</v>
      </c>
      <c r="B3484">
        <v>235.5</v>
      </c>
      <c r="C3484">
        <v>241.5</v>
      </c>
      <c r="D3484">
        <v>235.5</v>
      </c>
      <c r="E3484">
        <v>240.37</v>
      </c>
      <c r="G3484">
        <v>240.37</v>
      </c>
      <c r="H3484">
        <v>1740</v>
      </c>
      <c r="I3484">
        <v>15490</v>
      </c>
      <c r="J3484">
        <f t="shared" si="162"/>
        <v>88.371323529411768</v>
      </c>
      <c r="K3484">
        <f t="shared" si="163"/>
        <v>1973</v>
      </c>
      <c r="L3484">
        <f t="shared" si="164"/>
        <v>5</v>
      </c>
    </row>
    <row r="3485" spans="1:12" x14ac:dyDescent="0.25">
      <c r="A3485" s="1">
        <v>26788</v>
      </c>
      <c r="B3485">
        <v>239</v>
      </c>
      <c r="C3485">
        <v>244</v>
      </c>
      <c r="D3485">
        <v>238.5</v>
      </c>
      <c r="E3485">
        <v>242.87</v>
      </c>
      <c r="G3485">
        <v>242.87</v>
      </c>
      <c r="H3485">
        <v>1795</v>
      </c>
      <c r="I3485">
        <v>14590</v>
      </c>
      <c r="J3485">
        <f t="shared" si="162"/>
        <v>89.290441176470594</v>
      </c>
      <c r="K3485">
        <f t="shared" si="163"/>
        <v>1973</v>
      </c>
      <c r="L3485">
        <f t="shared" si="164"/>
        <v>5</v>
      </c>
    </row>
    <row r="3486" spans="1:12" x14ac:dyDescent="0.25">
      <c r="A3486" s="1">
        <v>26791</v>
      </c>
      <c r="B3486">
        <v>242</v>
      </c>
      <c r="C3486">
        <v>246.5</v>
      </c>
      <c r="D3486">
        <v>242</v>
      </c>
      <c r="E3486">
        <v>245.5</v>
      </c>
      <c r="G3486">
        <v>245.5</v>
      </c>
      <c r="H3486">
        <v>1700</v>
      </c>
      <c r="I3486">
        <v>13875</v>
      </c>
      <c r="J3486">
        <f t="shared" si="162"/>
        <v>90.257352941176464</v>
      </c>
      <c r="K3486">
        <f t="shared" si="163"/>
        <v>1973</v>
      </c>
      <c r="L3486">
        <f t="shared" si="164"/>
        <v>5</v>
      </c>
    </row>
    <row r="3487" spans="1:12" x14ac:dyDescent="0.25">
      <c r="A3487" s="1">
        <v>26792</v>
      </c>
      <c r="B3487">
        <v>245</v>
      </c>
      <c r="C3487">
        <v>248.5</v>
      </c>
      <c r="D3487">
        <v>243</v>
      </c>
      <c r="E3487">
        <v>243.75</v>
      </c>
      <c r="G3487">
        <v>243.75</v>
      </c>
      <c r="H3487">
        <v>2455</v>
      </c>
      <c r="I3487">
        <v>12815</v>
      </c>
      <c r="J3487">
        <f t="shared" si="162"/>
        <v>89.61397058823529</v>
      </c>
      <c r="K3487">
        <f t="shared" si="163"/>
        <v>1973</v>
      </c>
      <c r="L3487">
        <f t="shared" si="164"/>
        <v>5</v>
      </c>
    </row>
    <row r="3488" spans="1:12" x14ac:dyDescent="0.25">
      <c r="A3488" s="1">
        <v>26793</v>
      </c>
      <c r="B3488">
        <v>242.5</v>
      </c>
      <c r="C3488">
        <v>244.5</v>
      </c>
      <c r="D3488">
        <v>237</v>
      </c>
      <c r="E3488">
        <v>237.75</v>
      </c>
      <c r="G3488">
        <v>237.75</v>
      </c>
      <c r="H3488">
        <v>3650</v>
      </c>
      <c r="I3488">
        <v>10710</v>
      </c>
      <c r="J3488">
        <f t="shared" si="162"/>
        <v>87.408088235294116</v>
      </c>
      <c r="K3488">
        <f t="shared" si="163"/>
        <v>1973</v>
      </c>
      <c r="L3488">
        <f t="shared" si="164"/>
        <v>5</v>
      </c>
    </row>
    <row r="3489" spans="1:12" x14ac:dyDescent="0.25">
      <c r="A3489" s="1">
        <v>26794</v>
      </c>
      <c r="B3489">
        <v>238</v>
      </c>
      <c r="C3489">
        <v>238.5</v>
      </c>
      <c r="D3489">
        <v>236</v>
      </c>
      <c r="E3489">
        <v>237.5</v>
      </c>
      <c r="G3489">
        <v>237.5</v>
      </c>
      <c r="H3489">
        <v>2520</v>
      </c>
      <c r="I3489">
        <v>9615</v>
      </c>
      <c r="J3489">
        <f t="shared" si="162"/>
        <v>87.316176470588232</v>
      </c>
      <c r="K3489">
        <f t="shared" si="163"/>
        <v>1973</v>
      </c>
      <c r="L3489">
        <f t="shared" si="164"/>
        <v>5</v>
      </c>
    </row>
    <row r="3490" spans="1:12" x14ac:dyDescent="0.25">
      <c r="A3490" s="1">
        <v>26795</v>
      </c>
      <c r="B3490">
        <v>238.5</v>
      </c>
      <c r="C3490">
        <v>240.5</v>
      </c>
      <c r="D3490">
        <v>235</v>
      </c>
      <c r="E3490">
        <v>240.5</v>
      </c>
      <c r="G3490">
        <v>240.5</v>
      </c>
      <c r="H3490">
        <v>2045</v>
      </c>
      <c r="I3490">
        <v>8715</v>
      </c>
      <c r="J3490">
        <f t="shared" si="162"/>
        <v>88.419117647058812</v>
      </c>
      <c r="K3490">
        <f t="shared" si="163"/>
        <v>1973</v>
      </c>
      <c r="L3490">
        <f t="shared" si="164"/>
        <v>5</v>
      </c>
    </row>
    <row r="3491" spans="1:12" x14ac:dyDescent="0.25">
      <c r="A3491" s="1">
        <v>26798</v>
      </c>
      <c r="B3491">
        <v>240</v>
      </c>
      <c r="C3491">
        <v>246</v>
      </c>
      <c r="D3491">
        <v>237.75</v>
      </c>
      <c r="E3491">
        <v>244.87</v>
      </c>
      <c r="G3491">
        <v>244.87</v>
      </c>
      <c r="H3491">
        <v>1805</v>
      </c>
      <c r="I3491">
        <v>8010</v>
      </c>
      <c r="J3491">
        <f t="shared" si="162"/>
        <v>90.025735294117652</v>
      </c>
      <c r="K3491">
        <f t="shared" si="163"/>
        <v>1973</v>
      </c>
      <c r="L3491">
        <f t="shared" si="164"/>
        <v>5</v>
      </c>
    </row>
    <row r="3492" spans="1:12" x14ac:dyDescent="0.25">
      <c r="A3492" s="1">
        <v>26799</v>
      </c>
      <c r="B3492">
        <v>247.5</v>
      </c>
      <c r="C3492">
        <v>252.5</v>
      </c>
      <c r="D3492">
        <v>247.5</v>
      </c>
      <c r="E3492">
        <v>251</v>
      </c>
      <c r="G3492">
        <v>251</v>
      </c>
      <c r="H3492">
        <v>1250</v>
      </c>
      <c r="I3492">
        <v>7585</v>
      </c>
      <c r="J3492">
        <f t="shared" si="162"/>
        <v>92.27941176470587</v>
      </c>
      <c r="K3492">
        <f t="shared" si="163"/>
        <v>1973</v>
      </c>
      <c r="L3492">
        <f t="shared" si="164"/>
        <v>5</v>
      </c>
    </row>
    <row r="3493" spans="1:12" x14ac:dyDescent="0.25">
      <c r="A3493" s="1">
        <v>26800</v>
      </c>
      <c r="B3493">
        <v>250</v>
      </c>
      <c r="C3493">
        <v>250</v>
      </c>
      <c r="D3493">
        <v>247</v>
      </c>
      <c r="E3493">
        <v>249.37</v>
      </c>
      <c r="G3493">
        <v>249.37</v>
      </c>
      <c r="H3493">
        <v>940</v>
      </c>
      <c r="I3493">
        <v>7120</v>
      </c>
      <c r="J3493">
        <f t="shared" si="162"/>
        <v>91.680147058823536</v>
      </c>
      <c r="K3493">
        <f t="shared" si="163"/>
        <v>1973</v>
      </c>
      <c r="L3493">
        <f t="shared" si="164"/>
        <v>5</v>
      </c>
    </row>
    <row r="3494" spans="1:12" x14ac:dyDescent="0.25">
      <c r="A3494" s="1">
        <v>26801</v>
      </c>
      <c r="B3494">
        <v>247.5</v>
      </c>
      <c r="C3494">
        <v>255.5</v>
      </c>
      <c r="D3494">
        <v>247.5</v>
      </c>
      <c r="E3494">
        <v>255.25</v>
      </c>
      <c r="G3494">
        <v>255.25</v>
      </c>
      <c r="H3494">
        <v>2350</v>
      </c>
      <c r="I3494">
        <v>5410</v>
      </c>
      <c r="J3494">
        <f t="shared" si="162"/>
        <v>93.841911764705898</v>
      </c>
      <c r="K3494">
        <f t="shared" si="163"/>
        <v>1973</v>
      </c>
      <c r="L3494">
        <f t="shared" si="164"/>
        <v>5</v>
      </c>
    </row>
    <row r="3495" spans="1:12" x14ac:dyDescent="0.25">
      <c r="A3495" s="1">
        <v>26802</v>
      </c>
      <c r="B3495">
        <v>257</v>
      </c>
      <c r="C3495">
        <v>265.25</v>
      </c>
      <c r="D3495">
        <v>255.5</v>
      </c>
      <c r="E3495">
        <v>265.25</v>
      </c>
      <c r="G3495">
        <v>265.25</v>
      </c>
      <c r="H3495">
        <v>3420</v>
      </c>
      <c r="I3495">
        <v>3140</v>
      </c>
      <c r="J3495">
        <f t="shared" si="162"/>
        <v>97.518382352941174</v>
      </c>
      <c r="K3495">
        <f t="shared" si="163"/>
        <v>1973</v>
      </c>
      <c r="L3495">
        <f t="shared" si="164"/>
        <v>5</v>
      </c>
    </row>
    <row r="3496" spans="1:12" x14ac:dyDescent="0.25">
      <c r="A3496" s="1">
        <v>26805</v>
      </c>
      <c r="B3496">
        <v>274</v>
      </c>
      <c r="C3496">
        <v>275.25</v>
      </c>
      <c r="D3496">
        <v>267.62</v>
      </c>
      <c r="E3496">
        <v>268.75</v>
      </c>
      <c r="G3496">
        <v>268.75</v>
      </c>
      <c r="H3496">
        <v>3735</v>
      </c>
      <c r="I3496">
        <v>495</v>
      </c>
      <c r="J3496">
        <f t="shared" si="162"/>
        <v>98.805147058823536</v>
      </c>
      <c r="K3496">
        <f t="shared" si="163"/>
        <v>1973</v>
      </c>
      <c r="L3496">
        <f t="shared" si="164"/>
        <v>5</v>
      </c>
    </row>
    <row r="3497" spans="1:12" x14ac:dyDescent="0.25">
      <c r="A3497" s="1">
        <v>26806</v>
      </c>
      <c r="B3497">
        <v>276</v>
      </c>
      <c r="C3497">
        <v>279.62</v>
      </c>
      <c r="D3497">
        <v>270</v>
      </c>
      <c r="E3497">
        <v>279.62</v>
      </c>
      <c r="G3497">
        <v>279.62</v>
      </c>
      <c r="H3497">
        <v>15445</v>
      </c>
      <c r="I3497">
        <v>62320</v>
      </c>
      <c r="J3497">
        <f t="shared" si="162"/>
        <v>102.8014705882353</v>
      </c>
      <c r="K3497">
        <f t="shared" si="163"/>
        <v>1973</v>
      </c>
      <c r="L3497">
        <f t="shared" si="164"/>
        <v>5</v>
      </c>
    </row>
    <row r="3498" spans="1:12" x14ac:dyDescent="0.25">
      <c r="A3498" s="1">
        <v>26807</v>
      </c>
      <c r="B3498">
        <v>282</v>
      </c>
      <c r="C3498">
        <v>289.62</v>
      </c>
      <c r="D3498">
        <v>269.62</v>
      </c>
      <c r="E3498">
        <v>279.58999999999997</v>
      </c>
      <c r="G3498">
        <v>279.58999999999997</v>
      </c>
      <c r="H3498">
        <v>21495</v>
      </c>
      <c r="I3498">
        <v>59295</v>
      </c>
      <c r="J3498">
        <f t="shared" si="162"/>
        <v>102.79044117647058</v>
      </c>
      <c r="K3498">
        <f t="shared" si="163"/>
        <v>1973</v>
      </c>
      <c r="L3498">
        <f t="shared" si="164"/>
        <v>5</v>
      </c>
    </row>
    <row r="3499" spans="1:12" x14ac:dyDescent="0.25">
      <c r="A3499" s="1">
        <v>26808</v>
      </c>
      <c r="B3499">
        <v>284</v>
      </c>
      <c r="C3499">
        <v>288.87</v>
      </c>
      <c r="D3499">
        <v>276</v>
      </c>
      <c r="E3499">
        <v>281.37</v>
      </c>
      <c r="G3499">
        <v>281.37</v>
      </c>
      <c r="H3499">
        <v>13665</v>
      </c>
      <c r="I3499">
        <v>59720</v>
      </c>
      <c r="J3499">
        <f t="shared" si="162"/>
        <v>103.44485294117646</v>
      </c>
      <c r="K3499">
        <f t="shared" si="163"/>
        <v>1973</v>
      </c>
      <c r="L3499">
        <f t="shared" si="164"/>
        <v>5</v>
      </c>
    </row>
    <row r="3500" spans="1:12" x14ac:dyDescent="0.25">
      <c r="A3500" s="1">
        <v>26809</v>
      </c>
      <c r="B3500">
        <v>286</v>
      </c>
      <c r="C3500">
        <v>291.38</v>
      </c>
      <c r="D3500">
        <v>285.5</v>
      </c>
      <c r="E3500">
        <v>291.38</v>
      </c>
      <c r="G3500">
        <v>291.38</v>
      </c>
      <c r="H3500">
        <v>10375</v>
      </c>
      <c r="I3500">
        <v>58765</v>
      </c>
      <c r="J3500">
        <f t="shared" si="162"/>
        <v>107.125</v>
      </c>
      <c r="K3500">
        <f t="shared" si="163"/>
        <v>1973</v>
      </c>
      <c r="L3500">
        <f t="shared" si="164"/>
        <v>5</v>
      </c>
    </row>
    <row r="3501" spans="1:12" x14ac:dyDescent="0.25">
      <c r="A3501" s="1">
        <v>26813</v>
      </c>
      <c r="B3501">
        <v>301.37</v>
      </c>
      <c r="C3501">
        <v>301.37</v>
      </c>
      <c r="D3501">
        <v>287</v>
      </c>
      <c r="E3501">
        <v>301.25</v>
      </c>
      <c r="G3501">
        <v>301.25</v>
      </c>
      <c r="H3501">
        <v>12265</v>
      </c>
      <c r="I3501">
        <v>54205</v>
      </c>
      <c r="J3501">
        <f t="shared" si="162"/>
        <v>110.75367647058823</v>
      </c>
      <c r="K3501">
        <f t="shared" si="163"/>
        <v>1973</v>
      </c>
      <c r="L3501">
        <f t="shared" si="164"/>
        <v>5</v>
      </c>
    </row>
    <row r="3502" spans="1:12" x14ac:dyDescent="0.25">
      <c r="A3502" s="1">
        <v>26814</v>
      </c>
      <c r="B3502">
        <v>299.5</v>
      </c>
      <c r="C3502">
        <v>304</v>
      </c>
      <c r="D3502">
        <v>291.25</v>
      </c>
      <c r="E3502">
        <v>291.25</v>
      </c>
      <c r="G3502">
        <v>291.25</v>
      </c>
      <c r="H3502">
        <v>14575</v>
      </c>
      <c r="I3502">
        <v>53685</v>
      </c>
      <c r="J3502">
        <f t="shared" si="162"/>
        <v>107.07720588235294</v>
      </c>
      <c r="K3502">
        <f t="shared" si="163"/>
        <v>1973</v>
      </c>
      <c r="L3502">
        <f t="shared" si="164"/>
        <v>5</v>
      </c>
    </row>
    <row r="3503" spans="1:12" x14ac:dyDescent="0.25">
      <c r="A3503" s="1">
        <v>26815</v>
      </c>
      <c r="B3503">
        <v>282</v>
      </c>
      <c r="C3503">
        <v>286</v>
      </c>
      <c r="D3503">
        <v>281.25</v>
      </c>
      <c r="E3503">
        <v>281.25</v>
      </c>
      <c r="G3503">
        <v>281.25</v>
      </c>
      <c r="H3503">
        <v>11640</v>
      </c>
      <c r="I3503">
        <v>53400</v>
      </c>
      <c r="J3503">
        <f t="shared" si="162"/>
        <v>103.40073529411765</v>
      </c>
      <c r="K3503">
        <f t="shared" si="163"/>
        <v>1973</v>
      </c>
      <c r="L3503">
        <f t="shared" si="164"/>
        <v>5</v>
      </c>
    </row>
    <row r="3504" spans="1:12" x14ac:dyDescent="0.25">
      <c r="A3504" s="1">
        <v>26816</v>
      </c>
      <c r="B3504">
        <v>283.5</v>
      </c>
      <c r="C3504">
        <v>289</v>
      </c>
      <c r="D3504">
        <v>278.5</v>
      </c>
      <c r="E3504">
        <v>283.25</v>
      </c>
      <c r="G3504">
        <v>283.25</v>
      </c>
      <c r="H3504">
        <v>14810</v>
      </c>
      <c r="I3504">
        <v>51660</v>
      </c>
      <c r="J3504">
        <f t="shared" si="162"/>
        <v>104.13602941176471</v>
      </c>
      <c r="K3504">
        <f t="shared" si="163"/>
        <v>1973</v>
      </c>
      <c r="L3504">
        <f t="shared" si="164"/>
        <v>6</v>
      </c>
    </row>
    <row r="3505" spans="1:12" x14ac:dyDescent="0.25">
      <c r="A3505" s="1">
        <v>26819</v>
      </c>
      <c r="B3505">
        <v>288</v>
      </c>
      <c r="C3505">
        <v>293.25</v>
      </c>
      <c r="D3505">
        <v>286</v>
      </c>
      <c r="E3505">
        <v>293.25</v>
      </c>
      <c r="G3505">
        <v>293.25</v>
      </c>
      <c r="H3505">
        <v>12225</v>
      </c>
      <c r="I3505">
        <v>50320</v>
      </c>
      <c r="J3505">
        <f t="shared" si="162"/>
        <v>107.8125</v>
      </c>
      <c r="K3505">
        <f t="shared" si="163"/>
        <v>1973</v>
      </c>
      <c r="L3505">
        <f t="shared" si="164"/>
        <v>6</v>
      </c>
    </row>
    <row r="3506" spans="1:12" x14ac:dyDescent="0.25">
      <c r="A3506" s="1">
        <v>26820</v>
      </c>
      <c r="B3506">
        <v>301</v>
      </c>
      <c r="C3506">
        <v>303.25</v>
      </c>
      <c r="D3506">
        <v>285</v>
      </c>
      <c r="E3506">
        <v>288.25</v>
      </c>
      <c r="G3506">
        <v>288.25</v>
      </c>
      <c r="H3506">
        <v>14955</v>
      </c>
      <c r="I3506">
        <v>46465</v>
      </c>
      <c r="J3506">
        <f t="shared" si="162"/>
        <v>105.97426470588235</v>
      </c>
      <c r="K3506">
        <f t="shared" si="163"/>
        <v>1973</v>
      </c>
      <c r="L3506">
        <f t="shared" si="164"/>
        <v>6</v>
      </c>
    </row>
    <row r="3507" spans="1:12" x14ac:dyDescent="0.25">
      <c r="A3507" s="1">
        <v>26821</v>
      </c>
      <c r="B3507">
        <v>283</v>
      </c>
      <c r="C3507">
        <v>287.5</v>
      </c>
      <c r="D3507">
        <v>278.25</v>
      </c>
      <c r="E3507">
        <v>278.25</v>
      </c>
      <c r="G3507">
        <v>278.25</v>
      </c>
      <c r="H3507">
        <v>10480</v>
      </c>
      <c r="I3507">
        <v>44575</v>
      </c>
      <c r="J3507">
        <f t="shared" si="162"/>
        <v>102.29779411764707</v>
      </c>
      <c r="K3507">
        <f t="shared" si="163"/>
        <v>1973</v>
      </c>
      <c r="L3507">
        <f t="shared" si="164"/>
        <v>6</v>
      </c>
    </row>
    <row r="3508" spans="1:12" x14ac:dyDescent="0.25">
      <c r="A3508" s="1">
        <v>26822</v>
      </c>
      <c r="B3508">
        <v>268.25</v>
      </c>
      <c r="C3508">
        <v>268.25</v>
      </c>
      <c r="D3508">
        <v>268.25</v>
      </c>
      <c r="E3508">
        <v>268.25</v>
      </c>
      <c r="G3508">
        <v>268.25</v>
      </c>
      <c r="H3508">
        <v>4320</v>
      </c>
      <c r="I3508">
        <v>42165</v>
      </c>
      <c r="J3508">
        <f t="shared" si="162"/>
        <v>98.621323529411768</v>
      </c>
      <c r="K3508">
        <f t="shared" si="163"/>
        <v>1973</v>
      </c>
      <c r="L3508">
        <f t="shared" si="164"/>
        <v>6</v>
      </c>
    </row>
    <row r="3509" spans="1:12" x14ac:dyDescent="0.25">
      <c r="A3509" s="1">
        <v>26823</v>
      </c>
      <c r="B3509">
        <v>268.5</v>
      </c>
      <c r="C3509">
        <v>277</v>
      </c>
      <c r="D3509">
        <v>267</v>
      </c>
      <c r="E3509">
        <v>273.5</v>
      </c>
      <c r="G3509">
        <v>273.5</v>
      </c>
      <c r="H3509">
        <v>9770</v>
      </c>
      <c r="I3509">
        <v>40295</v>
      </c>
      <c r="J3509">
        <f t="shared" si="162"/>
        <v>100.55147058823529</v>
      </c>
      <c r="K3509">
        <f t="shared" si="163"/>
        <v>1973</v>
      </c>
      <c r="L3509">
        <f t="shared" si="164"/>
        <v>6</v>
      </c>
    </row>
    <row r="3510" spans="1:12" x14ac:dyDescent="0.25">
      <c r="A3510" s="1">
        <v>26826</v>
      </c>
      <c r="B3510">
        <v>279.5</v>
      </c>
      <c r="C3510">
        <v>283.5</v>
      </c>
      <c r="D3510">
        <v>279.5</v>
      </c>
      <c r="E3510">
        <v>283.5</v>
      </c>
      <c r="G3510">
        <v>283.5</v>
      </c>
      <c r="H3510">
        <v>5730</v>
      </c>
      <c r="I3510">
        <v>39660</v>
      </c>
      <c r="J3510">
        <f t="shared" si="162"/>
        <v>104.22794117647059</v>
      </c>
      <c r="K3510">
        <f t="shared" si="163"/>
        <v>1973</v>
      </c>
      <c r="L3510">
        <f t="shared" si="164"/>
        <v>6</v>
      </c>
    </row>
    <row r="3511" spans="1:12" x14ac:dyDescent="0.25">
      <c r="A3511" s="1">
        <v>26827</v>
      </c>
      <c r="B3511">
        <v>293.5</v>
      </c>
      <c r="C3511">
        <v>293.5</v>
      </c>
      <c r="D3511">
        <v>288.5</v>
      </c>
      <c r="E3511">
        <v>293.5</v>
      </c>
      <c r="G3511">
        <v>293.5</v>
      </c>
      <c r="H3511">
        <v>6725</v>
      </c>
      <c r="I3511">
        <v>38165</v>
      </c>
      <c r="J3511">
        <f t="shared" si="162"/>
        <v>107.90441176470588</v>
      </c>
      <c r="K3511">
        <f t="shared" si="163"/>
        <v>1973</v>
      </c>
      <c r="L3511">
        <f t="shared" si="164"/>
        <v>6</v>
      </c>
    </row>
    <row r="3512" spans="1:12" x14ac:dyDescent="0.25">
      <c r="A3512" s="1">
        <v>26828</v>
      </c>
      <c r="B3512">
        <v>285</v>
      </c>
      <c r="C3512">
        <v>300</v>
      </c>
      <c r="D3512">
        <v>284.62</v>
      </c>
      <c r="E3512">
        <v>299.75</v>
      </c>
      <c r="G3512">
        <v>299.75</v>
      </c>
      <c r="H3512">
        <v>7945</v>
      </c>
      <c r="I3512">
        <v>36840</v>
      </c>
      <c r="J3512">
        <f t="shared" si="162"/>
        <v>110.20220588235294</v>
      </c>
      <c r="K3512">
        <f t="shared" si="163"/>
        <v>1973</v>
      </c>
      <c r="L3512">
        <f t="shared" si="164"/>
        <v>6</v>
      </c>
    </row>
    <row r="3513" spans="1:12" x14ac:dyDescent="0.25">
      <c r="A3513" s="1">
        <v>26829</v>
      </c>
      <c r="B3513">
        <v>290</v>
      </c>
      <c r="C3513">
        <v>298.5</v>
      </c>
      <c r="D3513">
        <v>289.75</v>
      </c>
      <c r="E3513">
        <v>289.75</v>
      </c>
      <c r="G3513">
        <v>289.75</v>
      </c>
      <c r="H3513">
        <v>6475</v>
      </c>
      <c r="I3513">
        <v>35910</v>
      </c>
      <c r="J3513">
        <f t="shared" si="162"/>
        <v>106.52573529411765</v>
      </c>
      <c r="K3513">
        <f t="shared" si="163"/>
        <v>1973</v>
      </c>
      <c r="L3513">
        <f t="shared" si="164"/>
        <v>6</v>
      </c>
    </row>
    <row r="3514" spans="1:12" x14ac:dyDescent="0.25">
      <c r="A3514" s="1">
        <v>26830</v>
      </c>
      <c r="B3514">
        <v>287</v>
      </c>
      <c r="C3514">
        <v>289</v>
      </c>
      <c r="D3514">
        <v>279.75</v>
      </c>
      <c r="E3514">
        <v>279.75</v>
      </c>
      <c r="G3514">
        <v>279.75</v>
      </c>
      <c r="H3514">
        <v>2535</v>
      </c>
      <c r="I3514">
        <v>35605</v>
      </c>
      <c r="J3514">
        <f t="shared" si="162"/>
        <v>102.84926470588235</v>
      </c>
      <c r="K3514">
        <f t="shared" si="163"/>
        <v>1973</v>
      </c>
      <c r="L3514">
        <f t="shared" si="164"/>
        <v>6</v>
      </c>
    </row>
    <row r="3515" spans="1:12" x14ac:dyDescent="0.25">
      <c r="A3515" s="1">
        <v>26833</v>
      </c>
      <c r="B3515">
        <v>278.75</v>
      </c>
      <c r="C3515">
        <v>287</v>
      </c>
      <c r="D3515">
        <v>275.5</v>
      </c>
      <c r="E3515">
        <v>280</v>
      </c>
      <c r="G3515">
        <v>280</v>
      </c>
      <c r="H3515">
        <v>6820</v>
      </c>
      <c r="I3515">
        <v>35225</v>
      </c>
      <c r="J3515">
        <f t="shared" si="162"/>
        <v>102.94117647058823</v>
      </c>
      <c r="K3515">
        <f t="shared" si="163"/>
        <v>1973</v>
      </c>
      <c r="L3515">
        <f t="shared" si="164"/>
        <v>6</v>
      </c>
    </row>
    <row r="3516" spans="1:12" x14ac:dyDescent="0.25">
      <c r="A3516" s="1">
        <v>26834</v>
      </c>
      <c r="B3516">
        <v>283</v>
      </c>
      <c r="C3516">
        <v>286.75</v>
      </c>
      <c r="D3516">
        <v>277.5</v>
      </c>
      <c r="E3516">
        <v>283.25</v>
      </c>
      <c r="G3516">
        <v>283.25</v>
      </c>
      <c r="H3516">
        <v>6745</v>
      </c>
      <c r="I3516">
        <v>30040</v>
      </c>
      <c r="J3516">
        <f t="shared" si="162"/>
        <v>104.13602941176471</v>
      </c>
      <c r="K3516">
        <f t="shared" si="163"/>
        <v>1973</v>
      </c>
      <c r="L3516">
        <f t="shared" si="164"/>
        <v>6</v>
      </c>
    </row>
    <row r="3517" spans="1:12" x14ac:dyDescent="0.25">
      <c r="A3517" s="1">
        <v>26835</v>
      </c>
      <c r="B3517">
        <v>281</v>
      </c>
      <c r="C3517">
        <v>284</v>
      </c>
      <c r="D3517">
        <v>273.25</v>
      </c>
      <c r="E3517">
        <v>273.62</v>
      </c>
      <c r="G3517">
        <v>273.62</v>
      </c>
      <c r="H3517">
        <v>5000</v>
      </c>
      <c r="I3517">
        <v>33475</v>
      </c>
      <c r="J3517">
        <f t="shared" si="162"/>
        <v>100.59558823529413</v>
      </c>
      <c r="K3517">
        <f t="shared" si="163"/>
        <v>1973</v>
      </c>
      <c r="L3517">
        <f t="shared" si="164"/>
        <v>6</v>
      </c>
    </row>
    <row r="3518" spans="1:12" x14ac:dyDescent="0.25">
      <c r="A3518" s="1">
        <v>26836</v>
      </c>
      <c r="B3518">
        <v>268.5</v>
      </c>
      <c r="C3518">
        <v>279.75</v>
      </c>
      <c r="D3518">
        <v>268</v>
      </c>
      <c r="E3518">
        <v>275.5</v>
      </c>
      <c r="G3518">
        <v>275.5</v>
      </c>
      <c r="H3518">
        <v>4255</v>
      </c>
      <c r="I3518">
        <v>33270</v>
      </c>
      <c r="J3518">
        <f t="shared" si="162"/>
        <v>101.28676470588235</v>
      </c>
      <c r="K3518">
        <f t="shared" si="163"/>
        <v>1973</v>
      </c>
      <c r="L3518">
        <f t="shared" si="164"/>
        <v>6</v>
      </c>
    </row>
    <row r="3519" spans="1:12" x14ac:dyDescent="0.25">
      <c r="A3519" s="1">
        <v>26837</v>
      </c>
      <c r="B3519">
        <v>278</v>
      </c>
      <c r="C3519">
        <v>278.5</v>
      </c>
      <c r="D3519">
        <v>265.5</v>
      </c>
      <c r="E3519">
        <v>266</v>
      </c>
      <c r="G3519">
        <v>266</v>
      </c>
      <c r="H3519">
        <v>5995</v>
      </c>
      <c r="I3519">
        <v>32760</v>
      </c>
      <c r="J3519">
        <f t="shared" si="162"/>
        <v>97.794117647058826</v>
      </c>
      <c r="K3519">
        <f t="shared" si="163"/>
        <v>1973</v>
      </c>
      <c r="L3519">
        <f t="shared" si="164"/>
        <v>6</v>
      </c>
    </row>
    <row r="3520" spans="1:12" x14ac:dyDescent="0.25">
      <c r="A3520" s="1">
        <v>26840</v>
      </c>
      <c r="B3520">
        <v>263</v>
      </c>
      <c r="C3520">
        <v>264.75</v>
      </c>
      <c r="D3520">
        <v>259</v>
      </c>
      <c r="E3520">
        <v>260.37</v>
      </c>
      <c r="G3520">
        <v>260.37</v>
      </c>
      <c r="H3520">
        <v>5540</v>
      </c>
      <c r="I3520">
        <v>32125</v>
      </c>
      <c r="J3520">
        <f t="shared" si="162"/>
        <v>95.724264705882348</v>
      </c>
      <c r="K3520">
        <f t="shared" si="163"/>
        <v>1973</v>
      </c>
      <c r="L3520">
        <f t="shared" si="164"/>
        <v>6</v>
      </c>
    </row>
    <row r="3521" spans="1:12" x14ac:dyDescent="0.25">
      <c r="A3521" s="1">
        <v>26841</v>
      </c>
      <c r="B3521">
        <v>257</v>
      </c>
      <c r="C3521">
        <v>263</v>
      </c>
      <c r="D3521">
        <v>252</v>
      </c>
      <c r="E3521">
        <v>257.25</v>
      </c>
      <c r="G3521">
        <v>257.25</v>
      </c>
      <c r="H3521">
        <v>7460</v>
      </c>
      <c r="I3521">
        <v>30960</v>
      </c>
      <c r="J3521">
        <f t="shared" si="162"/>
        <v>94.577205882352928</v>
      </c>
      <c r="K3521">
        <f t="shared" si="163"/>
        <v>1973</v>
      </c>
      <c r="L3521">
        <f t="shared" si="164"/>
        <v>6</v>
      </c>
    </row>
    <row r="3522" spans="1:12" x14ac:dyDescent="0.25">
      <c r="A3522" s="1">
        <v>26842</v>
      </c>
      <c r="B3522">
        <v>256.5</v>
      </c>
      <c r="C3522">
        <v>267.25</v>
      </c>
      <c r="D3522">
        <v>256.5</v>
      </c>
      <c r="E3522">
        <v>266.5</v>
      </c>
      <c r="G3522">
        <v>266.5</v>
      </c>
      <c r="H3522">
        <v>5725</v>
      </c>
      <c r="I3522">
        <v>29025</v>
      </c>
      <c r="J3522">
        <f t="shared" ref="J3522:J3585" si="165">G3522/100*5000/136</f>
        <v>97.977941176470594</v>
      </c>
      <c r="K3522">
        <f t="shared" ref="K3522:K3585" si="166">YEAR(A3522)</f>
        <v>1973</v>
      </c>
      <c r="L3522">
        <f t="shared" ref="L3522:L3585" si="167">MONTH(A3522)</f>
        <v>6</v>
      </c>
    </row>
    <row r="3523" spans="1:12" x14ac:dyDescent="0.25">
      <c r="A3523" s="1">
        <v>26843</v>
      </c>
      <c r="B3523">
        <v>266</v>
      </c>
      <c r="C3523">
        <v>266</v>
      </c>
      <c r="D3523">
        <v>259.25</v>
      </c>
      <c r="E3523">
        <v>260.5</v>
      </c>
      <c r="G3523">
        <v>260.5</v>
      </c>
      <c r="H3523">
        <v>5665</v>
      </c>
      <c r="I3523">
        <v>29120</v>
      </c>
      <c r="J3523">
        <f t="shared" si="165"/>
        <v>95.772058823529406</v>
      </c>
      <c r="K3523">
        <f t="shared" si="166"/>
        <v>1973</v>
      </c>
      <c r="L3523">
        <f t="shared" si="167"/>
        <v>6</v>
      </c>
    </row>
    <row r="3524" spans="1:12" x14ac:dyDescent="0.25">
      <c r="A3524" s="1">
        <v>26844</v>
      </c>
      <c r="B3524">
        <v>260</v>
      </c>
      <c r="C3524">
        <v>270</v>
      </c>
      <c r="D3524">
        <v>260</v>
      </c>
      <c r="E3524">
        <v>268.62</v>
      </c>
      <c r="G3524">
        <v>268.62</v>
      </c>
      <c r="H3524">
        <v>4005</v>
      </c>
      <c r="I3524">
        <v>28995</v>
      </c>
      <c r="J3524">
        <f t="shared" si="165"/>
        <v>98.757352941176464</v>
      </c>
      <c r="K3524">
        <f t="shared" si="166"/>
        <v>1973</v>
      </c>
      <c r="L3524">
        <f t="shared" si="167"/>
        <v>6</v>
      </c>
    </row>
    <row r="3525" spans="1:12" x14ac:dyDescent="0.25">
      <c r="A3525" s="1">
        <v>26847</v>
      </c>
      <c r="B3525">
        <v>271</v>
      </c>
      <c r="C3525">
        <v>278.62</v>
      </c>
      <c r="D3525">
        <v>271</v>
      </c>
      <c r="E3525">
        <v>278.62</v>
      </c>
      <c r="G3525">
        <v>278.62</v>
      </c>
      <c r="H3525">
        <v>4055</v>
      </c>
      <c r="I3525">
        <v>27795</v>
      </c>
      <c r="J3525">
        <f t="shared" si="165"/>
        <v>102.43382352941177</v>
      </c>
      <c r="K3525">
        <f t="shared" si="166"/>
        <v>1973</v>
      </c>
      <c r="L3525">
        <f t="shared" si="167"/>
        <v>7</v>
      </c>
    </row>
    <row r="3526" spans="1:12" x14ac:dyDescent="0.25">
      <c r="A3526" s="1">
        <v>26848</v>
      </c>
      <c r="B3526">
        <v>285</v>
      </c>
      <c r="C3526">
        <v>286.5</v>
      </c>
      <c r="D3526">
        <v>278.5</v>
      </c>
      <c r="E3526">
        <v>286.5</v>
      </c>
      <c r="G3526">
        <v>286.5</v>
      </c>
      <c r="H3526">
        <v>6335</v>
      </c>
      <c r="I3526">
        <v>25460</v>
      </c>
      <c r="J3526">
        <f t="shared" si="165"/>
        <v>105.33088235294119</v>
      </c>
      <c r="K3526">
        <f t="shared" si="166"/>
        <v>1973</v>
      </c>
      <c r="L3526">
        <f t="shared" si="167"/>
        <v>7</v>
      </c>
    </row>
    <row r="3527" spans="1:12" x14ac:dyDescent="0.25">
      <c r="A3527" s="1">
        <v>26850</v>
      </c>
      <c r="B3527">
        <v>291.75</v>
      </c>
      <c r="C3527">
        <v>292</v>
      </c>
      <c r="D3527">
        <v>278</v>
      </c>
      <c r="E3527">
        <v>280.5</v>
      </c>
      <c r="G3527">
        <v>280.5</v>
      </c>
      <c r="H3527">
        <v>6360</v>
      </c>
      <c r="I3527">
        <v>22755</v>
      </c>
      <c r="J3527">
        <f t="shared" si="165"/>
        <v>103.125</v>
      </c>
      <c r="K3527">
        <f t="shared" si="166"/>
        <v>1973</v>
      </c>
      <c r="L3527">
        <f t="shared" si="167"/>
        <v>7</v>
      </c>
    </row>
    <row r="3528" spans="1:12" x14ac:dyDescent="0.25">
      <c r="A3528" s="1">
        <v>26851</v>
      </c>
      <c r="B3528">
        <v>280</v>
      </c>
      <c r="C3528">
        <v>282.5</v>
      </c>
      <c r="D3528">
        <v>272</v>
      </c>
      <c r="E3528">
        <v>273</v>
      </c>
      <c r="G3528">
        <v>273</v>
      </c>
      <c r="H3528">
        <v>4020</v>
      </c>
      <c r="I3528">
        <v>21665</v>
      </c>
      <c r="J3528">
        <f t="shared" si="165"/>
        <v>100.36764705882354</v>
      </c>
      <c r="K3528">
        <f t="shared" si="166"/>
        <v>1973</v>
      </c>
      <c r="L3528">
        <f t="shared" si="167"/>
        <v>7</v>
      </c>
    </row>
    <row r="3529" spans="1:12" x14ac:dyDescent="0.25">
      <c r="A3529" s="1">
        <v>26854</v>
      </c>
      <c r="B3529">
        <v>274</v>
      </c>
      <c r="C3529">
        <v>274.5</v>
      </c>
      <c r="D3529">
        <v>263</v>
      </c>
      <c r="E3529">
        <v>264</v>
      </c>
      <c r="G3529">
        <v>264</v>
      </c>
      <c r="H3529">
        <v>3320</v>
      </c>
      <c r="I3529">
        <v>21250</v>
      </c>
      <c r="J3529">
        <f t="shared" si="165"/>
        <v>97.058823529411768</v>
      </c>
      <c r="K3529">
        <f t="shared" si="166"/>
        <v>1973</v>
      </c>
      <c r="L3529">
        <f t="shared" si="167"/>
        <v>7</v>
      </c>
    </row>
    <row r="3530" spans="1:12" x14ac:dyDescent="0.25">
      <c r="A3530" s="1">
        <v>26855</v>
      </c>
      <c r="B3530">
        <v>260</v>
      </c>
      <c r="C3530">
        <v>265</v>
      </c>
      <c r="D3530">
        <v>260</v>
      </c>
      <c r="E3530">
        <v>263.75</v>
      </c>
      <c r="G3530">
        <v>263.75</v>
      </c>
      <c r="H3530">
        <v>2485</v>
      </c>
      <c r="I3530">
        <v>20160</v>
      </c>
      <c r="J3530">
        <f t="shared" si="165"/>
        <v>96.966911764705884</v>
      </c>
      <c r="K3530">
        <f t="shared" si="166"/>
        <v>1973</v>
      </c>
      <c r="L3530">
        <f t="shared" si="167"/>
        <v>7</v>
      </c>
    </row>
    <row r="3531" spans="1:12" x14ac:dyDescent="0.25">
      <c r="A3531" s="1">
        <v>26856</v>
      </c>
      <c r="B3531">
        <v>266</v>
      </c>
      <c r="C3531">
        <v>273.75</v>
      </c>
      <c r="D3531">
        <v>266</v>
      </c>
      <c r="E3531">
        <v>273</v>
      </c>
      <c r="G3531">
        <v>273</v>
      </c>
      <c r="H3531">
        <v>5420</v>
      </c>
      <c r="I3531">
        <v>16145</v>
      </c>
      <c r="J3531">
        <f t="shared" si="165"/>
        <v>100.36764705882354</v>
      </c>
      <c r="K3531">
        <f t="shared" si="166"/>
        <v>1973</v>
      </c>
      <c r="L3531">
        <f t="shared" si="167"/>
        <v>7</v>
      </c>
    </row>
    <row r="3532" spans="1:12" x14ac:dyDescent="0.25">
      <c r="A3532" s="1">
        <v>26857</v>
      </c>
      <c r="B3532">
        <v>281</v>
      </c>
      <c r="C3532">
        <v>283</v>
      </c>
      <c r="D3532">
        <v>276.5</v>
      </c>
      <c r="E3532">
        <v>280.5</v>
      </c>
      <c r="G3532">
        <v>280.5</v>
      </c>
      <c r="H3532">
        <v>2910</v>
      </c>
      <c r="I3532">
        <v>15025</v>
      </c>
      <c r="J3532">
        <f t="shared" si="165"/>
        <v>103.125</v>
      </c>
      <c r="K3532">
        <f t="shared" si="166"/>
        <v>1973</v>
      </c>
      <c r="L3532">
        <f t="shared" si="167"/>
        <v>7</v>
      </c>
    </row>
    <row r="3533" spans="1:12" x14ac:dyDescent="0.25">
      <c r="A3533" s="1">
        <v>26858</v>
      </c>
      <c r="B3533">
        <v>283</v>
      </c>
      <c r="C3533">
        <v>289</v>
      </c>
      <c r="D3533">
        <v>282.5</v>
      </c>
      <c r="E3533">
        <v>289</v>
      </c>
      <c r="G3533">
        <v>289</v>
      </c>
      <c r="H3533">
        <v>4270</v>
      </c>
      <c r="I3533">
        <v>12850</v>
      </c>
      <c r="J3533">
        <f t="shared" si="165"/>
        <v>106.25</v>
      </c>
      <c r="K3533">
        <f t="shared" si="166"/>
        <v>1973</v>
      </c>
      <c r="L3533">
        <f t="shared" si="167"/>
        <v>7</v>
      </c>
    </row>
    <row r="3534" spans="1:12" x14ac:dyDescent="0.25">
      <c r="A3534" s="1">
        <v>26861</v>
      </c>
      <c r="B3534">
        <v>292</v>
      </c>
      <c r="C3534">
        <v>299</v>
      </c>
      <c r="D3534">
        <v>291</v>
      </c>
      <c r="E3534">
        <v>299</v>
      </c>
      <c r="G3534">
        <v>299</v>
      </c>
      <c r="H3534">
        <v>4395</v>
      </c>
      <c r="I3534">
        <v>9985</v>
      </c>
      <c r="J3534">
        <f t="shared" si="165"/>
        <v>109.9264705882353</v>
      </c>
      <c r="K3534">
        <f t="shared" si="166"/>
        <v>1973</v>
      </c>
      <c r="L3534">
        <f t="shared" si="167"/>
        <v>7</v>
      </c>
    </row>
    <row r="3535" spans="1:12" x14ac:dyDescent="0.25">
      <c r="A3535" s="1">
        <v>26862</v>
      </c>
      <c r="B3535">
        <v>302</v>
      </c>
      <c r="C3535">
        <v>303</v>
      </c>
      <c r="D3535">
        <v>289</v>
      </c>
      <c r="E3535">
        <v>291</v>
      </c>
      <c r="G3535">
        <v>291</v>
      </c>
      <c r="H3535">
        <v>4580</v>
      </c>
      <c r="I3535">
        <v>7025</v>
      </c>
      <c r="J3535">
        <f t="shared" si="165"/>
        <v>106.98529411764706</v>
      </c>
      <c r="K3535">
        <f t="shared" si="166"/>
        <v>1973</v>
      </c>
      <c r="L3535">
        <f t="shared" si="167"/>
        <v>7</v>
      </c>
    </row>
    <row r="3536" spans="1:12" x14ac:dyDescent="0.25">
      <c r="A3536" s="1">
        <v>26863</v>
      </c>
      <c r="B3536">
        <v>288</v>
      </c>
      <c r="C3536">
        <v>299.37</v>
      </c>
      <c r="D3536">
        <v>288</v>
      </c>
      <c r="E3536">
        <v>297.25</v>
      </c>
      <c r="G3536">
        <v>297.25</v>
      </c>
      <c r="H3536">
        <v>4150</v>
      </c>
      <c r="I3536">
        <v>3790</v>
      </c>
      <c r="J3536">
        <f t="shared" si="165"/>
        <v>109.28308823529412</v>
      </c>
      <c r="K3536">
        <f t="shared" si="166"/>
        <v>1973</v>
      </c>
      <c r="L3536">
        <f t="shared" si="167"/>
        <v>7</v>
      </c>
    </row>
    <row r="3537" spans="1:12" x14ac:dyDescent="0.25">
      <c r="A3537" s="1">
        <v>26864</v>
      </c>
      <c r="B3537">
        <v>307.25</v>
      </c>
      <c r="C3537">
        <v>307.25</v>
      </c>
      <c r="D3537">
        <v>307.25</v>
      </c>
      <c r="E3537">
        <v>307.25</v>
      </c>
      <c r="G3537">
        <v>307.25</v>
      </c>
      <c r="H3537">
        <v>95</v>
      </c>
      <c r="I3537">
        <v>3715</v>
      </c>
      <c r="J3537">
        <f t="shared" si="165"/>
        <v>112.95955882352939</v>
      </c>
      <c r="K3537">
        <f t="shared" si="166"/>
        <v>1973</v>
      </c>
      <c r="L3537">
        <f t="shared" si="167"/>
        <v>7</v>
      </c>
    </row>
    <row r="3538" spans="1:12" x14ac:dyDescent="0.25">
      <c r="A3538" s="1">
        <v>26865</v>
      </c>
      <c r="B3538">
        <v>332</v>
      </c>
      <c r="C3538">
        <v>350</v>
      </c>
      <c r="D3538">
        <v>307.5</v>
      </c>
      <c r="E3538">
        <v>314.75</v>
      </c>
      <c r="G3538">
        <v>314.75</v>
      </c>
      <c r="H3538">
        <v>3875</v>
      </c>
      <c r="I3538">
        <v>1230</v>
      </c>
      <c r="J3538">
        <f t="shared" si="165"/>
        <v>115.71691176470588</v>
      </c>
      <c r="K3538">
        <f t="shared" si="166"/>
        <v>1973</v>
      </c>
      <c r="L3538">
        <f t="shared" si="167"/>
        <v>7</v>
      </c>
    </row>
    <row r="3539" spans="1:12" x14ac:dyDescent="0.25">
      <c r="A3539" s="1">
        <v>26868</v>
      </c>
      <c r="B3539">
        <v>306.5</v>
      </c>
      <c r="C3539">
        <v>314.5</v>
      </c>
      <c r="D3539">
        <v>304</v>
      </c>
      <c r="E3539">
        <v>314.5</v>
      </c>
      <c r="G3539">
        <v>314.5</v>
      </c>
      <c r="H3539">
        <v>5825</v>
      </c>
      <c r="I3539">
        <v>38430</v>
      </c>
      <c r="J3539">
        <f t="shared" si="165"/>
        <v>115.625</v>
      </c>
      <c r="K3539">
        <f t="shared" si="166"/>
        <v>1973</v>
      </c>
      <c r="L3539">
        <f t="shared" si="167"/>
        <v>7</v>
      </c>
    </row>
    <row r="3540" spans="1:12" x14ac:dyDescent="0.25">
      <c r="A3540" s="1">
        <v>26869</v>
      </c>
      <c r="B3540">
        <v>321</v>
      </c>
      <c r="C3540">
        <v>324.5</v>
      </c>
      <c r="D3540">
        <v>317</v>
      </c>
      <c r="E3540">
        <v>324.5</v>
      </c>
      <c r="G3540">
        <v>324.5</v>
      </c>
      <c r="H3540">
        <v>11450</v>
      </c>
      <c r="I3540">
        <v>35170</v>
      </c>
      <c r="J3540">
        <f t="shared" si="165"/>
        <v>119.30147058823529</v>
      </c>
      <c r="K3540">
        <f t="shared" si="166"/>
        <v>1973</v>
      </c>
      <c r="L3540">
        <f t="shared" si="167"/>
        <v>7</v>
      </c>
    </row>
    <row r="3541" spans="1:12" x14ac:dyDescent="0.25">
      <c r="A3541" s="1">
        <v>26870</v>
      </c>
      <c r="B3541">
        <v>334.5</v>
      </c>
      <c r="C3541">
        <v>334.5</v>
      </c>
      <c r="D3541">
        <v>331</v>
      </c>
      <c r="E3541">
        <v>334.5</v>
      </c>
      <c r="G3541">
        <v>334.5</v>
      </c>
      <c r="H3541">
        <v>2705</v>
      </c>
      <c r="I3541">
        <v>34535</v>
      </c>
      <c r="J3541">
        <f t="shared" si="165"/>
        <v>122.97794117647059</v>
      </c>
      <c r="K3541">
        <f t="shared" si="166"/>
        <v>1973</v>
      </c>
      <c r="L3541">
        <f t="shared" si="167"/>
        <v>7</v>
      </c>
    </row>
    <row r="3542" spans="1:12" x14ac:dyDescent="0.25">
      <c r="A3542" s="1">
        <v>26871</v>
      </c>
      <c r="B3542">
        <v>344.5</v>
      </c>
      <c r="C3542">
        <v>344.5</v>
      </c>
      <c r="D3542">
        <v>341.5</v>
      </c>
      <c r="E3542">
        <v>344</v>
      </c>
      <c r="G3542">
        <v>344</v>
      </c>
      <c r="H3542">
        <v>3635</v>
      </c>
      <c r="I3542">
        <v>33455</v>
      </c>
      <c r="J3542">
        <f t="shared" si="165"/>
        <v>126.47058823529412</v>
      </c>
      <c r="K3542">
        <f t="shared" si="166"/>
        <v>1973</v>
      </c>
      <c r="L3542">
        <f t="shared" si="167"/>
        <v>7</v>
      </c>
    </row>
    <row r="3543" spans="1:12" x14ac:dyDescent="0.25">
      <c r="A3543" s="1">
        <v>26872</v>
      </c>
      <c r="B3543">
        <v>341.5</v>
      </c>
      <c r="C3543">
        <v>348</v>
      </c>
      <c r="D3543">
        <v>334</v>
      </c>
      <c r="E3543">
        <v>344</v>
      </c>
      <c r="G3543">
        <v>344</v>
      </c>
      <c r="H3543">
        <v>10685</v>
      </c>
      <c r="I3543">
        <v>32115</v>
      </c>
      <c r="J3543">
        <f t="shared" si="165"/>
        <v>126.47058823529412</v>
      </c>
      <c r="K3543">
        <f t="shared" si="166"/>
        <v>1973</v>
      </c>
      <c r="L3543">
        <f t="shared" si="167"/>
        <v>7</v>
      </c>
    </row>
    <row r="3544" spans="1:12" x14ac:dyDescent="0.25">
      <c r="A3544" s="1">
        <v>26875</v>
      </c>
      <c r="B3544">
        <v>344</v>
      </c>
      <c r="C3544">
        <v>354</v>
      </c>
      <c r="D3544">
        <v>344</v>
      </c>
      <c r="E3544">
        <v>354</v>
      </c>
      <c r="G3544">
        <v>354</v>
      </c>
      <c r="H3544">
        <v>2885</v>
      </c>
      <c r="I3544">
        <v>31870</v>
      </c>
      <c r="J3544">
        <f t="shared" si="165"/>
        <v>130.14705882352942</v>
      </c>
      <c r="K3544">
        <f t="shared" si="166"/>
        <v>1973</v>
      </c>
      <c r="L3544">
        <f t="shared" si="167"/>
        <v>7</v>
      </c>
    </row>
    <row r="3545" spans="1:12" x14ac:dyDescent="0.25">
      <c r="A3545" s="1">
        <v>26876</v>
      </c>
      <c r="B3545">
        <v>364</v>
      </c>
      <c r="C3545">
        <v>364</v>
      </c>
      <c r="D3545">
        <v>364</v>
      </c>
      <c r="E3545">
        <v>364</v>
      </c>
      <c r="G3545">
        <v>364</v>
      </c>
      <c r="H3545">
        <v>500</v>
      </c>
      <c r="I3545">
        <v>31610</v>
      </c>
      <c r="J3545">
        <f t="shared" si="165"/>
        <v>133.8235294117647</v>
      </c>
      <c r="K3545">
        <f t="shared" si="166"/>
        <v>1973</v>
      </c>
      <c r="L3545">
        <f t="shared" si="167"/>
        <v>7</v>
      </c>
    </row>
    <row r="3546" spans="1:12" x14ac:dyDescent="0.25">
      <c r="A3546" s="1">
        <v>26877</v>
      </c>
      <c r="B3546">
        <v>374</v>
      </c>
      <c r="C3546">
        <v>374</v>
      </c>
      <c r="D3546">
        <v>374</v>
      </c>
      <c r="E3546">
        <v>374</v>
      </c>
      <c r="G3546">
        <v>374</v>
      </c>
      <c r="H3546">
        <v>4580</v>
      </c>
      <c r="I3546">
        <v>28410</v>
      </c>
      <c r="J3546">
        <f t="shared" si="165"/>
        <v>137.5</v>
      </c>
      <c r="K3546">
        <f t="shared" si="166"/>
        <v>1973</v>
      </c>
      <c r="L3546">
        <f t="shared" si="167"/>
        <v>8</v>
      </c>
    </row>
    <row r="3547" spans="1:12" x14ac:dyDescent="0.25">
      <c r="A3547" s="1">
        <v>26878</v>
      </c>
      <c r="B3547">
        <v>381</v>
      </c>
      <c r="C3547">
        <v>384</v>
      </c>
      <c r="D3547">
        <v>370</v>
      </c>
      <c r="E3547">
        <v>384</v>
      </c>
      <c r="G3547">
        <v>384</v>
      </c>
      <c r="H3547">
        <v>8885</v>
      </c>
      <c r="I3547">
        <v>26125</v>
      </c>
      <c r="J3547">
        <f t="shared" si="165"/>
        <v>141.1764705882353</v>
      </c>
      <c r="K3547">
        <f t="shared" si="166"/>
        <v>1973</v>
      </c>
      <c r="L3547">
        <f t="shared" si="167"/>
        <v>8</v>
      </c>
    </row>
    <row r="3548" spans="1:12" x14ac:dyDescent="0.25">
      <c r="A3548" s="1">
        <v>26879</v>
      </c>
      <c r="B3548">
        <v>394</v>
      </c>
      <c r="C3548">
        <v>394</v>
      </c>
      <c r="D3548">
        <v>394</v>
      </c>
      <c r="E3548">
        <v>394</v>
      </c>
      <c r="G3548">
        <v>394</v>
      </c>
      <c r="H3548">
        <v>720</v>
      </c>
      <c r="I3548">
        <v>26060</v>
      </c>
      <c r="J3548">
        <f t="shared" si="165"/>
        <v>144.85294117647058</v>
      </c>
      <c r="K3548">
        <f t="shared" si="166"/>
        <v>1973</v>
      </c>
      <c r="L3548">
        <f t="shared" si="167"/>
        <v>8</v>
      </c>
    </row>
    <row r="3549" spans="1:12" x14ac:dyDescent="0.25">
      <c r="A3549" s="1">
        <v>26882</v>
      </c>
      <c r="B3549">
        <v>404</v>
      </c>
      <c r="C3549">
        <v>404</v>
      </c>
      <c r="D3549">
        <v>404</v>
      </c>
      <c r="E3549">
        <v>404</v>
      </c>
      <c r="G3549">
        <v>404</v>
      </c>
      <c r="H3549">
        <v>75</v>
      </c>
      <c r="I3549">
        <v>26000</v>
      </c>
      <c r="J3549">
        <f t="shared" si="165"/>
        <v>148.52941176470588</v>
      </c>
      <c r="K3549">
        <f t="shared" si="166"/>
        <v>1973</v>
      </c>
      <c r="L3549">
        <f t="shared" si="167"/>
        <v>8</v>
      </c>
    </row>
    <row r="3550" spans="1:12" x14ac:dyDescent="0.25">
      <c r="A3550" s="1">
        <v>26883</v>
      </c>
      <c r="B3550">
        <v>414</v>
      </c>
      <c r="C3550">
        <v>414</v>
      </c>
      <c r="D3550">
        <v>414</v>
      </c>
      <c r="E3550">
        <v>414</v>
      </c>
      <c r="G3550">
        <v>414</v>
      </c>
      <c r="H3550">
        <v>20</v>
      </c>
      <c r="I3550">
        <v>25980</v>
      </c>
      <c r="J3550">
        <f t="shared" si="165"/>
        <v>152.20588235294119</v>
      </c>
      <c r="K3550">
        <f t="shared" si="166"/>
        <v>1973</v>
      </c>
      <c r="L3550">
        <f t="shared" si="167"/>
        <v>8</v>
      </c>
    </row>
    <row r="3551" spans="1:12" x14ac:dyDescent="0.25">
      <c r="A3551" s="1">
        <v>26884</v>
      </c>
      <c r="B3551">
        <v>424</v>
      </c>
      <c r="C3551">
        <v>424</v>
      </c>
      <c r="D3551">
        <v>424</v>
      </c>
      <c r="E3551">
        <v>424</v>
      </c>
      <c r="G3551">
        <v>424</v>
      </c>
      <c r="H3551">
        <v>80</v>
      </c>
      <c r="I3551">
        <v>25945</v>
      </c>
      <c r="J3551">
        <f t="shared" si="165"/>
        <v>155.88235294117646</v>
      </c>
      <c r="K3551">
        <f t="shared" si="166"/>
        <v>1973</v>
      </c>
      <c r="L3551">
        <f t="shared" si="167"/>
        <v>8</v>
      </c>
    </row>
    <row r="3552" spans="1:12" x14ac:dyDescent="0.25">
      <c r="A3552" s="1">
        <v>26885</v>
      </c>
      <c r="B3552">
        <v>434</v>
      </c>
      <c r="C3552">
        <v>434</v>
      </c>
      <c r="D3552">
        <v>434</v>
      </c>
      <c r="E3552">
        <v>434</v>
      </c>
      <c r="G3552">
        <v>434</v>
      </c>
      <c r="H3552">
        <v>205</v>
      </c>
      <c r="I3552">
        <v>25780</v>
      </c>
      <c r="J3552">
        <f t="shared" si="165"/>
        <v>159.55882352941177</v>
      </c>
      <c r="K3552">
        <f t="shared" si="166"/>
        <v>1973</v>
      </c>
      <c r="L3552">
        <f t="shared" si="167"/>
        <v>8</v>
      </c>
    </row>
    <row r="3553" spans="1:12" x14ac:dyDescent="0.25">
      <c r="A3553" s="1">
        <v>26886</v>
      </c>
      <c r="B3553">
        <v>454</v>
      </c>
      <c r="C3553">
        <v>454</v>
      </c>
      <c r="D3553">
        <v>454</v>
      </c>
      <c r="E3553">
        <v>454</v>
      </c>
      <c r="G3553">
        <v>454</v>
      </c>
      <c r="H3553">
        <v>45</v>
      </c>
      <c r="I3553">
        <v>25760</v>
      </c>
      <c r="J3553">
        <f t="shared" si="165"/>
        <v>166.91176470588235</v>
      </c>
      <c r="K3553">
        <f t="shared" si="166"/>
        <v>1973</v>
      </c>
      <c r="L3553">
        <f t="shared" si="167"/>
        <v>8</v>
      </c>
    </row>
    <row r="3554" spans="1:12" x14ac:dyDescent="0.25">
      <c r="A3554" s="1">
        <v>26889</v>
      </c>
      <c r="B3554">
        <v>474</v>
      </c>
      <c r="C3554">
        <v>474</v>
      </c>
      <c r="D3554">
        <v>474</v>
      </c>
      <c r="E3554">
        <v>474</v>
      </c>
      <c r="G3554">
        <v>474</v>
      </c>
      <c r="H3554">
        <v>35</v>
      </c>
      <c r="I3554">
        <v>25730</v>
      </c>
      <c r="J3554">
        <f t="shared" si="165"/>
        <v>174.26470588235293</v>
      </c>
      <c r="K3554">
        <f t="shared" si="166"/>
        <v>1973</v>
      </c>
      <c r="L3554">
        <f t="shared" si="167"/>
        <v>8</v>
      </c>
    </row>
    <row r="3555" spans="1:12" x14ac:dyDescent="0.25">
      <c r="A3555" s="1">
        <v>26890</v>
      </c>
      <c r="B3555">
        <v>494</v>
      </c>
      <c r="C3555">
        <v>494</v>
      </c>
      <c r="D3555">
        <v>494</v>
      </c>
      <c r="E3555">
        <v>494</v>
      </c>
      <c r="G3555">
        <v>494</v>
      </c>
      <c r="H3555">
        <v>105</v>
      </c>
      <c r="I3555">
        <v>25650</v>
      </c>
      <c r="J3555">
        <f t="shared" si="165"/>
        <v>181.61764705882356</v>
      </c>
      <c r="K3555">
        <f t="shared" si="166"/>
        <v>1973</v>
      </c>
      <c r="L3555">
        <f t="shared" si="167"/>
        <v>8</v>
      </c>
    </row>
    <row r="3556" spans="1:12" x14ac:dyDescent="0.25">
      <c r="A3556" s="1">
        <v>26891</v>
      </c>
      <c r="B3556">
        <v>514</v>
      </c>
      <c r="C3556">
        <v>514</v>
      </c>
      <c r="D3556">
        <v>477</v>
      </c>
      <c r="E3556">
        <v>488.5</v>
      </c>
      <c r="G3556">
        <v>488.5</v>
      </c>
      <c r="H3556">
        <v>15855</v>
      </c>
      <c r="I3556">
        <v>19235</v>
      </c>
      <c r="J3556">
        <f t="shared" si="165"/>
        <v>179.59558823529412</v>
      </c>
      <c r="K3556">
        <f t="shared" si="166"/>
        <v>1973</v>
      </c>
      <c r="L3556">
        <f t="shared" si="167"/>
        <v>8</v>
      </c>
    </row>
    <row r="3557" spans="1:12" x14ac:dyDescent="0.25">
      <c r="A3557" s="1">
        <v>26892</v>
      </c>
      <c r="B3557">
        <v>470</v>
      </c>
      <c r="C3557">
        <v>487</v>
      </c>
      <c r="D3557">
        <v>468.5</v>
      </c>
      <c r="E3557">
        <v>468.5</v>
      </c>
      <c r="G3557">
        <v>468.5</v>
      </c>
      <c r="H3557">
        <v>9410</v>
      </c>
      <c r="I3557">
        <v>16480</v>
      </c>
      <c r="J3557">
        <f t="shared" si="165"/>
        <v>172.24264705882351</v>
      </c>
      <c r="K3557">
        <f t="shared" si="166"/>
        <v>1973</v>
      </c>
      <c r="L3557">
        <f t="shared" si="167"/>
        <v>8</v>
      </c>
    </row>
    <row r="3558" spans="1:12" x14ac:dyDescent="0.25">
      <c r="A3558" s="1">
        <v>26893</v>
      </c>
      <c r="B3558">
        <v>488.5</v>
      </c>
      <c r="C3558">
        <v>488.5</v>
      </c>
      <c r="D3558">
        <v>470</v>
      </c>
      <c r="E3558">
        <v>488.5</v>
      </c>
      <c r="G3558">
        <v>488.5</v>
      </c>
      <c r="H3558">
        <v>3850</v>
      </c>
      <c r="I3558">
        <v>15150</v>
      </c>
      <c r="J3558">
        <f t="shared" si="165"/>
        <v>179.59558823529412</v>
      </c>
      <c r="K3558">
        <f t="shared" si="166"/>
        <v>1973</v>
      </c>
      <c r="L3558">
        <f t="shared" si="167"/>
        <v>8</v>
      </c>
    </row>
    <row r="3559" spans="1:12" x14ac:dyDescent="0.25">
      <c r="A3559" s="1">
        <v>26896</v>
      </c>
      <c r="B3559">
        <v>508.5</v>
      </c>
      <c r="C3559">
        <v>508.5</v>
      </c>
      <c r="D3559">
        <v>508.5</v>
      </c>
      <c r="E3559">
        <v>508.5</v>
      </c>
      <c r="G3559">
        <v>508.5</v>
      </c>
      <c r="H3559">
        <v>95</v>
      </c>
      <c r="I3559">
        <v>15055</v>
      </c>
      <c r="J3559">
        <f t="shared" si="165"/>
        <v>186.9485294117647</v>
      </c>
      <c r="K3559">
        <f t="shared" si="166"/>
        <v>1973</v>
      </c>
      <c r="L3559">
        <f t="shared" si="167"/>
        <v>8</v>
      </c>
    </row>
    <row r="3560" spans="1:12" x14ac:dyDescent="0.25">
      <c r="A3560" s="1">
        <v>26897</v>
      </c>
      <c r="B3560">
        <v>512</v>
      </c>
      <c r="C3560">
        <v>528.5</v>
      </c>
      <c r="D3560">
        <v>495</v>
      </c>
      <c r="E3560">
        <v>528.5</v>
      </c>
      <c r="G3560">
        <v>528.5</v>
      </c>
      <c r="H3560">
        <v>8975</v>
      </c>
      <c r="I3560">
        <v>12185</v>
      </c>
      <c r="J3560">
        <f t="shared" si="165"/>
        <v>194.3014705882353</v>
      </c>
      <c r="K3560">
        <f t="shared" si="166"/>
        <v>1973</v>
      </c>
      <c r="L3560">
        <f t="shared" si="167"/>
        <v>8</v>
      </c>
    </row>
    <row r="3561" spans="1:12" x14ac:dyDescent="0.25">
      <c r="A3561" s="1">
        <v>26898</v>
      </c>
      <c r="B3561">
        <v>523.25</v>
      </c>
      <c r="C3561">
        <v>543</v>
      </c>
      <c r="D3561">
        <v>508.5</v>
      </c>
      <c r="E3561">
        <v>508.5</v>
      </c>
      <c r="G3561">
        <v>508.5</v>
      </c>
      <c r="H3561">
        <v>5755</v>
      </c>
      <c r="I3561">
        <v>9705</v>
      </c>
      <c r="J3561">
        <f t="shared" si="165"/>
        <v>186.9485294117647</v>
      </c>
      <c r="K3561">
        <f t="shared" si="166"/>
        <v>1973</v>
      </c>
      <c r="L3561">
        <f t="shared" si="167"/>
        <v>8</v>
      </c>
    </row>
    <row r="3562" spans="1:12" x14ac:dyDescent="0.25">
      <c r="A3562" s="1">
        <v>26899</v>
      </c>
      <c r="B3562">
        <v>488.5</v>
      </c>
      <c r="C3562">
        <v>510</v>
      </c>
      <c r="D3562">
        <v>488.5</v>
      </c>
      <c r="E3562">
        <v>500.5</v>
      </c>
      <c r="G3562">
        <v>500.5</v>
      </c>
      <c r="H3562">
        <v>3605</v>
      </c>
      <c r="I3562">
        <v>8500</v>
      </c>
      <c r="J3562">
        <f t="shared" si="165"/>
        <v>184.00735294117646</v>
      </c>
      <c r="K3562">
        <f t="shared" si="166"/>
        <v>1973</v>
      </c>
      <c r="L3562">
        <f t="shared" si="167"/>
        <v>8</v>
      </c>
    </row>
    <row r="3563" spans="1:12" x14ac:dyDescent="0.25">
      <c r="A3563" s="1">
        <v>26900</v>
      </c>
      <c r="B3563">
        <v>518.5</v>
      </c>
      <c r="C3563">
        <v>520.5</v>
      </c>
      <c r="D3563">
        <v>498</v>
      </c>
      <c r="E3563">
        <v>518</v>
      </c>
      <c r="G3563">
        <v>518</v>
      </c>
      <c r="H3563">
        <v>1500</v>
      </c>
      <c r="I3563">
        <v>7840</v>
      </c>
      <c r="J3563">
        <f t="shared" si="165"/>
        <v>190.44117647058823</v>
      </c>
      <c r="K3563">
        <f t="shared" si="166"/>
        <v>1973</v>
      </c>
      <c r="L3563">
        <f t="shared" si="167"/>
        <v>8</v>
      </c>
    </row>
    <row r="3564" spans="1:12" x14ac:dyDescent="0.25">
      <c r="A3564" s="1">
        <v>26903</v>
      </c>
      <c r="B3564">
        <v>536</v>
      </c>
      <c r="C3564">
        <v>536</v>
      </c>
      <c r="D3564">
        <v>503</v>
      </c>
      <c r="E3564">
        <v>508</v>
      </c>
      <c r="G3564">
        <v>508</v>
      </c>
      <c r="H3564">
        <v>1710</v>
      </c>
      <c r="I3564">
        <v>7740</v>
      </c>
      <c r="J3564">
        <f t="shared" si="165"/>
        <v>186.76470588235293</v>
      </c>
      <c r="K3564">
        <f t="shared" si="166"/>
        <v>1973</v>
      </c>
      <c r="L3564">
        <f t="shared" si="167"/>
        <v>8</v>
      </c>
    </row>
    <row r="3565" spans="1:12" x14ac:dyDescent="0.25">
      <c r="A3565" s="1">
        <v>26904</v>
      </c>
      <c r="B3565">
        <v>490</v>
      </c>
      <c r="C3565">
        <v>500</v>
      </c>
      <c r="D3565">
        <v>488</v>
      </c>
      <c r="E3565">
        <v>491</v>
      </c>
      <c r="G3565">
        <v>491</v>
      </c>
      <c r="H3565">
        <v>1545</v>
      </c>
      <c r="I3565">
        <v>7645</v>
      </c>
      <c r="J3565">
        <f t="shared" si="165"/>
        <v>180.51470588235293</v>
      </c>
      <c r="K3565">
        <f t="shared" si="166"/>
        <v>1973</v>
      </c>
      <c r="L3565">
        <f t="shared" si="167"/>
        <v>8</v>
      </c>
    </row>
    <row r="3566" spans="1:12" x14ac:dyDescent="0.25">
      <c r="A3566" s="1">
        <v>26905</v>
      </c>
      <c r="B3566">
        <v>494</v>
      </c>
      <c r="C3566">
        <v>511</v>
      </c>
      <c r="D3566">
        <v>484</v>
      </c>
      <c r="E3566">
        <v>511</v>
      </c>
      <c r="G3566">
        <v>511</v>
      </c>
      <c r="H3566">
        <v>1455</v>
      </c>
      <c r="I3566">
        <v>7540</v>
      </c>
      <c r="J3566">
        <f t="shared" si="165"/>
        <v>187.86764705882354</v>
      </c>
      <c r="K3566">
        <f t="shared" si="166"/>
        <v>1973</v>
      </c>
      <c r="L3566">
        <f t="shared" si="167"/>
        <v>8</v>
      </c>
    </row>
    <row r="3567" spans="1:12" x14ac:dyDescent="0.25">
      <c r="A3567" s="1">
        <v>26906</v>
      </c>
      <c r="B3567">
        <v>510</v>
      </c>
      <c r="C3567">
        <v>514</v>
      </c>
      <c r="D3567">
        <v>492</v>
      </c>
      <c r="E3567">
        <v>495.5</v>
      </c>
      <c r="G3567">
        <v>495.5</v>
      </c>
      <c r="H3567">
        <v>2005</v>
      </c>
      <c r="I3567">
        <v>6415</v>
      </c>
      <c r="J3567">
        <f t="shared" si="165"/>
        <v>182.16911764705881</v>
      </c>
      <c r="K3567">
        <f t="shared" si="166"/>
        <v>1973</v>
      </c>
      <c r="L3567">
        <f t="shared" si="167"/>
        <v>8</v>
      </c>
    </row>
    <row r="3568" spans="1:12" x14ac:dyDescent="0.25">
      <c r="A3568" s="1">
        <v>26907</v>
      </c>
      <c r="B3568">
        <v>501</v>
      </c>
      <c r="C3568">
        <v>507</v>
      </c>
      <c r="D3568">
        <v>485</v>
      </c>
      <c r="E3568">
        <v>497</v>
      </c>
      <c r="G3568">
        <v>497</v>
      </c>
      <c r="H3568">
        <v>1405</v>
      </c>
      <c r="I3568">
        <v>5935</v>
      </c>
      <c r="J3568">
        <f t="shared" si="165"/>
        <v>182.72058823529412</v>
      </c>
      <c r="K3568">
        <f t="shared" si="166"/>
        <v>1973</v>
      </c>
      <c r="L3568">
        <f t="shared" si="167"/>
        <v>8</v>
      </c>
    </row>
    <row r="3569" spans="1:12" x14ac:dyDescent="0.25">
      <c r="A3569" s="1">
        <v>26911</v>
      </c>
      <c r="B3569">
        <v>505</v>
      </c>
      <c r="C3569">
        <v>505</v>
      </c>
      <c r="D3569">
        <v>477.25</v>
      </c>
      <c r="E3569">
        <v>480.5</v>
      </c>
      <c r="G3569">
        <v>480.5</v>
      </c>
      <c r="H3569">
        <v>585</v>
      </c>
      <c r="I3569">
        <v>5530</v>
      </c>
      <c r="J3569">
        <f t="shared" si="165"/>
        <v>176.65441176470588</v>
      </c>
      <c r="K3569">
        <f t="shared" si="166"/>
        <v>1973</v>
      </c>
      <c r="L3569">
        <f t="shared" si="167"/>
        <v>9</v>
      </c>
    </row>
    <row r="3570" spans="1:12" x14ac:dyDescent="0.25">
      <c r="A3570" s="1">
        <v>26912</v>
      </c>
      <c r="B3570">
        <v>465.5</v>
      </c>
      <c r="C3570">
        <v>475</v>
      </c>
      <c r="D3570">
        <v>460.5</v>
      </c>
      <c r="E3570">
        <v>460.5</v>
      </c>
      <c r="G3570">
        <v>460.5</v>
      </c>
      <c r="H3570">
        <v>750</v>
      </c>
      <c r="I3570">
        <v>4975</v>
      </c>
      <c r="J3570">
        <f t="shared" si="165"/>
        <v>169.30147058823533</v>
      </c>
      <c r="K3570">
        <f t="shared" si="166"/>
        <v>1973</v>
      </c>
      <c r="L3570">
        <f t="shared" si="167"/>
        <v>9</v>
      </c>
    </row>
    <row r="3571" spans="1:12" x14ac:dyDescent="0.25">
      <c r="A3571" s="1">
        <v>26913</v>
      </c>
      <c r="B3571">
        <v>445.5</v>
      </c>
      <c r="C3571">
        <v>480.5</v>
      </c>
      <c r="D3571">
        <v>445.5</v>
      </c>
      <c r="E3571">
        <v>480.5</v>
      </c>
      <c r="G3571">
        <v>480.5</v>
      </c>
      <c r="H3571">
        <v>625</v>
      </c>
      <c r="I3571">
        <v>4550</v>
      </c>
      <c r="J3571">
        <f t="shared" si="165"/>
        <v>176.65441176470588</v>
      </c>
      <c r="K3571">
        <f t="shared" si="166"/>
        <v>1973</v>
      </c>
      <c r="L3571">
        <f t="shared" si="167"/>
        <v>9</v>
      </c>
    </row>
    <row r="3572" spans="1:12" x14ac:dyDescent="0.25">
      <c r="A3572" s="1">
        <v>26914</v>
      </c>
      <c r="B3572">
        <v>499</v>
      </c>
      <c r="C3572">
        <v>500.5</v>
      </c>
      <c r="D3572">
        <v>486</v>
      </c>
      <c r="E3572">
        <v>500.5</v>
      </c>
      <c r="G3572">
        <v>500.5</v>
      </c>
      <c r="H3572">
        <v>355</v>
      </c>
      <c r="I3572">
        <v>4440</v>
      </c>
      <c r="J3572">
        <f t="shared" si="165"/>
        <v>184.00735294117646</v>
      </c>
      <c r="K3572">
        <f t="shared" si="166"/>
        <v>1973</v>
      </c>
      <c r="L3572">
        <f t="shared" si="167"/>
        <v>9</v>
      </c>
    </row>
    <row r="3573" spans="1:12" x14ac:dyDescent="0.25">
      <c r="A3573" s="1">
        <v>26917</v>
      </c>
      <c r="B3573">
        <v>495</v>
      </c>
      <c r="C3573">
        <v>519</v>
      </c>
      <c r="D3573">
        <v>490</v>
      </c>
      <c r="E3573">
        <v>501</v>
      </c>
      <c r="G3573">
        <v>501</v>
      </c>
      <c r="H3573">
        <v>820</v>
      </c>
      <c r="I3573">
        <v>4085</v>
      </c>
      <c r="J3573">
        <f t="shared" si="165"/>
        <v>184.19117647058823</v>
      </c>
      <c r="K3573">
        <f t="shared" si="166"/>
        <v>1973</v>
      </c>
      <c r="L3573">
        <f t="shared" si="167"/>
        <v>9</v>
      </c>
    </row>
    <row r="3574" spans="1:12" x14ac:dyDescent="0.25">
      <c r="A3574" s="1">
        <v>26918</v>
      </c>
      <c r="B3574">
        <v>504</v>
      </c>
      <c r="C3574">
        <v>521</v>
      </c>
      <c r="D3574">
        <v>502</v>
      </c>
      <c r="E3574">
        <v>521</v>
      </c>
      <c r="G3574">
        <v>521</v>
      </c>
      <c r="H3574">
        <v>865</v>
      </c>
      <c r="I3574">
        <v>3995</v>
      </c>
      <c r="J3574">
        <f t="shared" si="165"/>
        <v>191.54411764705881</v>
      </c>
      <c r="K3574">
        <f t="shared" si="166"/>
        <v>1973</v>
      </c>
      <c r="L3574">
        <f t="shared" si="167"/>
        <v>9</v>
      </c>
    </row>
    <row r="3575" spans="1:12" x14ac:dyDescent="0.25">
      <c r="A3575" s="1">
        <v>26919</v>
      </c>
      <c r="B3575">
        <v>521</v>
      </c>
      <c r="C3575">
        <v>535</v>
      </c>
      <c r="D3575">
        <v>501</v>
      </c>
      <c r="E3575">
        <v>501</v>
      </c>
      <c r="G3575">
        <v>501</v>
      </c>
      <c r="H3575">
        <v>865</v>
      </c>
      <c r="I3575">
        <v>3570</v>
      </c>
      <c r="J3575">
        <f t="shared" si="165"/>
        <v>184.19117647058823</v>
      </c>
      <c r="K3575">
        <f t="shared" si="166"/>
        <v>1973</v>
      </c>
      <c r="L3575">
        <f t="shared" si="167"/>
        <v>9</v>
      </c>
    </row>
    <row r="3576" spans="1:12" x14ac:dyDescent="0.25">
      <c r="A3576" s="1">
        <v>26920</v>
      </c>
      <c r="B3576">
        <v>500</v>
      </c>
      <c r="C3576">
        <v>515</v>
      </c>
      <c r="D3576">
        <v>500</v>
      </c>
      <c r="E3576">
        <v>515</v>
      </c>
      <c r="G3576">
        <v>515</v>
      </c>
      <c r="H3576">
        <v>690</v>
      </c>
      <c r="I3576">
        <v>3000</v>
      </c>
      <c r="J3576">
        <f t="shared" si="165"/>
        <v>189.33823529411765</v>
      </c>
      <c r="K3576">
        <f t="shared" si="166"/>
        <v>1973</v>
      </c>
      <c r="L3576">
        <f t="shared" si="167"/>
        <v>9</v>
      </c>
    </row>
    <row r="3577" spans="1:12" x14ac:dyDescent="0.25">
      <c r="A3577" s="1">
        <v>26921</v>
      </c>
      <c r="B3577">
        <v>531</v>
      </c>
      <c r="C3577">
        <v>533</v>
      </c>
      <c r="D3577">
        <v>521</v>
      </c>
      <c r="E3577">
        <v>533</v>
      </c>
      <c r="G3577">
        <v>533</v>
      </c>
      <c r="H3577">
        <v>765</v>
      </c>
      <c r="I3577">
        <v>2595</v>
      </c>
      <c r="J3577">
        <f t="shared" si="165"/>
        <v>195.95588235294119</v>
      </c>
      <c r="K3577">
        <f t="shared" si="166"/>
        <v>1973</v>
      </c>
      <c r="L3577">
        <f t="shared" si="167"/>
        <v>9</v>
      </c>
    </row>
    <row r="3578" spans="1:12" x14ac:dyDescent="0.25">
      <c r="A3578" s="1">
        <v>26924</v>
      </c>
      <c r="B3578">
        <v>536</v>
      </c>
      <c r="C3578">
        <v>548</v>
      </c>
      <c r="D3578">
        <v>534</v>
      </c>
      <c r="E3578">
        <v>536.5</v>
      </c>
      <c r="G3578">
        <v>536.5</v>
      </c>
      <c r="H3578">
        <v>865</v>
      </c>
      <c r="I3578">
        <v>1840</v>
      </c>
      <c r="J3578">
        <f t="shared" si="165"/>
        <v>197.24264705882354</v>
      </c>
      <c r="K3578">
        <f t="shared" si="166"/>
        <v>1973</v>
      </c>
      <c r="L3578">
        <f t="shared" si="167"/>
        <v>9</v>
      </c>
    </row>
    <row r="3579" spans="1:12" x14ac:dyDescent="0.25">
      <c r="A3579" s="1">
        <v>26925</v>
      </c>
      <c r="B3579">
        <v>530</v>
      </c>
      <c r="C3579">
        <v>535.5</v>
      </c>
      <c r="D3579">
        <v>516.5</v>
      </c>
      <c r="E3579">
        <v>516.75</v>
      </c>
      <c r="G3579">
        <v>516.75</v>
      </c>
      <c r="H3579">
        <v>1130</v>
      </c>
      <c r="I3579">
        <v>1290</v>
      </c>
      <c r="J3579">
        <f t="shared" si="165"/>
        <v>189.98161764705884</v>
      </c>
      <c r="K3579">
        <f t="shared" si="166"/>
        <v>1973</v>
      </c>
      <c r="L3579">
        <f t="shared" si="167"/>
        <v>9</v>
      </c>
    </row>
    <row r="3580" spans="1:12" x14ac:dyDescent="0.25">
      <c r="A3580" s="1">
        <v>26926</v>
      </c>
      <c r="B3580">
        <v>513</v>
      </c>
      <c r="C3580">
        <v>513</v>
      </c>
      <c r="D3580">
        <v>498</v>
      </c>
      <c r="E3580">
        <v>508.5</v>
      </c>
      <c r="G3580">
        <v>508.5</v>
      </c>
      <c r="H3580">
        <v>430</v>
      </c>
      <c r="I3580">
        <v>1025</v>
      </c>
      <c r="J3580">
        <f t="shared" si="165"/>
        <v>186.9485294117647</v>
      </c>
      <c r="K3580">
        <f t="shared" si="166"/>
        <v>1973</v>
      </c>
      <c r="L3580">
        <f t="shared" si="167"/>
        <v>9</v>
      </c>
    </row>
    <row r="3581" spans="1:12" x14ac:dyDescent="0.25">
      <c r="A3581" s="1">
        <v>26927</v>
      </c>
      <c r="B3581">
        <v>534</v>
      </c>
      <c r="C3581">
        <v>539</v>
      </c>
      <c r="D3581">
        <v>521</v>
      </c>
      <c r="E3581">
        <v>524.5</v>
      </c>
      <c r="G3581">
        <v>524.5</v>
      </c>
      <c r="H3581">
        <v>18580</v>
      </c>
      <c r="I3581">
        <v>38780</v>
      </c>
      <c r="J3581">
        <f t="shared" si="165"/>
        <v>192.83088235294119</v>
      </c>
      <c r="K3581">
        <f t="shared" si="166"/>
        <v>1973</v>
      </c>
      <c r="L3581">
        <f t="shared" si="167"/>
        <v>9</v>
      </c>
    </row>
    <row r="3582" spans="1:12" x14ac:dyDescent="0.25">
      <c r="A3582" s="1">
        <v>26928</v>
      </c>
      <c r="B3582">
        <v>522</v>
      </c>
      <c r="C3582">
        <v>523</v>
      </c>
      <c r="D3582">
        <v>506</v>
      </c>
      <c r="E3582">
        <v>507</v>
      </c>
      <c r="G3582">
        <v>507</v>
      </c>
      <c r="H3582">
        <v>17335</v>
      </c>
      <c r="I3582">
        <v>38595</v>
      </c>
      <c r="J3582">
        <f t="shared" si="165"/>
        <v>186.39705882352942</v>
      </c>
      <c r="K3582">
        <f t="shared" si="166"/>
        <v>1973</v>
      </c>
      <c r="L3582">
        <f t="shared" si="167"/>
        <v>9</v>
      </c>
    </row>
    <row r="3583" spans="1:12" x14ac:dyDescent="0.25">
      <c r="A3583" s="1">
        <v>26931</v>
      </c>
      <c r="B3583">
        <v>503</v>
      </c>
      <c r="C3583">
        <v>516</v>
      </c>
      <c r="D3583">
        <v>494</v>
      </c>
      <c r="E3583">
        <v>510</v>
      </c>
      <c r="G3583">
        <v>510</v>
      </c>
      <c r="H3583">
        <v>20995</v>
      </c>
      <c r="I3583">
        <v>37965</v>
      </c>
      <c r="J3583">
        <f t="shared" si="165"/>
        <v>187.5</v>
      </c>
      <c r="K3583">
        <f t="shared" si="166"/>
        <v>1973</v>
      </c>
      <c r="L3583">
        <f t="shared" si="167"/>
        <v>9</v>
      </c>
    </row>
    <row r="3584" spans="1:12" x14ac:dyDescent="0.25">
      <c r="A3584" s="1">
        <v>26932</v>
      </c>
      <c r="B3584">
        <v>515</v>
      </c>
      <c r="C3584">
        <v>515</v>
      </c>
      <c r="D3584">
        <v>496</v>
      </c>
      <c r="E3584">
        <v>499.5</v>
      </c>
      <c r="G3584">
        <v>499.5</v>
      </c>
      <c r="H3584">
        <v>21990</v>
      </c>
      <c r="I3584">
        <v>37535</v>
      </c>
      <c r="J3584">
        <f t="shared" si="165"/>
        <v>183.63970588235293</v>
      </c>
      <c r="K3584">
        <f t="shared" si="166"/>
        <v>1973</v>
      </c>
      <c r="L3584">
        <f t="shared" si="167"/>
        <v>9</v>
      </c>
    </row>
    <row r="3585" spans="1:12" x14ac:dyDescent="0.25">
      <c r="A3585" s="1">
        <v>26933</v>
      </c>
      <c r="B3585">
        <v>501</v>
      </c>
      <c r="C3585">
        <v>503</v>
      </c>
      <c r="D3585">
        <v>479.5</v>
      </c>
      <c r="E3585">
        <v>479.5</v>
      </c>
      <c r="G3585">
        <v>479.5</v>
      </c>
      <c r="H3585">
        <v>22590</v>
      </c>
      <c r="I3585">
        <v>36110</v>
      </c>
      <c r="J3585">
        <f t="shared" si="165"/>
        <v>176.28676470588235</v>
      </c>
      <c r="K3585">
        <f t="shared" si="166"/>
        <v>1973</v>
      </c>
      <c r="L3585">
        <f t="shared" si="167"/>
        <v>9</v>
      </c>
    </row>
    <row r="3586" spans="1:12" x14ac:dyDescent="0.25">
      <c r="A3586" s="1">
        <v>26934</v>
      </c>
      <c r="B3586">
        <v>475</v>
      </c>
      <c r="C3586">
        <v>490</v>
      </c>
      <c r="D3586">
        <v>463</v>
      </c>
      <c r="E3586">
        <v>473</v>
      </c>
      <c r="G3586">
        <v>473</v>
      </c>
      <c r="H3586">
        <v>22575</v>
      </c>
      <c r="I3586">
        <v>35090</v>
      </c>
      <c r="J3586">
        <f t="shared" ref="J3586:J3649" si="168">G3586/100*5000/136</f>
        <v>173.89705882352945</v>
      </c>
      <c r="K3586">
        <f t="shared" ref="K3586:K3649" si="169">YEAR(A3586)</f>
        <v>1973</v>
      </c>
      <c r="L3586">
        <f t="shared" ref="L3586:L3649" si="170">MONTH(A3586)</f>
        <v>9</v>
      </c>
    </row>
    <row r="3587" spans="1:12" x14ac:dyDescent="0.25">
      <c r="A3587" s="1">
        <v>26935</v>
      </c>
      <c r="B3587">
        <v>480</v>
      </c>
      <c r="C3587">
        <v>492.5</v>
      </c>
      <c r="D3587">
        <v>475</v>
      </c>
      <c r="E3587">
        <v>491.5</v>
      </c>
      <c r="G3587">
        <v>491.5</v>
      </c>
      <c r="H3587">
        <v>18095</v>
      </c>
      <c r="I3587">
        <v>34870</v>
      </c>
      <c r="J3587">
        <f t="shared" si="168"/>
        <v>180.6985294117647</v>
      </c>
      <c r="K3587">
        <f t="shared" si="169"/>
        <v>1973</v>
      </c>
      <c r="L3587">
        <f t="shared" si="170"/>
        <v>9</v>
      </c>
    </row>
    <row r="3588" spans="1:12" x14ac:dyDescent="0.25">
      <c r="A3588" s="1">
        <v>26938</v>
      </c>
      <c r="B3588">
        <v>492</v>
      </c>
      <c r="C3588">
        <v>492</v>
      </c>
      <c r="D3588">
        <v>471.5</v>
      </c>
      <c r="E3588">
        <v>471.5</v>
      </c>
      <c r="G3588">
        <v>471.5</v>
      </c>
      <c r="H3588">
        <v>10845</v>
      </c>
      <c r="I3588">
        <v>33670</v>
      </c>
      <c r="J3588">
        <f t="shared" si="168"/>
        <v>173.34558823529412</v>
      </c>
      <c r="K3588">
        <f t="shared" si="169"/>
        <v>1973</v>
      </c>
      <c r="L3588">
        <f t="shared" si="170"/>
        <v>10</v>
      </c>
    </row>
    <row r="3589" spans="1:12" x14ac:dyDescent="0.25">
      <c r="A3589" s="1">
        <v>26939</v>
      </c>
      <c r="B3589">
        <v>465</v>
      </c>
      <c r="C3589">
        <v>465</v>
      </c>
      <c r="D3589">
        <v>451.5</v>
      </c>
      <c r="E3589">
        <v>455.5</v>
      </c>
      <c r="G3589">
        <v>455.5</v>
      </c>
      <c r="H3589">
        <v>19320</v>
      </c>
      <c r="I3589">
        <v>33090</v>
      </c>
      <c r="J3589">
        <f t="shared" si="168"/>
        <v>167.46323529411765</v>
      </c>
      <c r="K3589">
        <f t="shared" si="169"/>
        <v>1973</v>
      </c>
      <c r="L3589">
        <f t="shared" si="170"/>
        <v>10</v>
      </c>
    </row>
    <row r="3590" spans="1:12" x14ac:dyDescent="0.25">
      <c r="A3590" s="1">
        <v>26940</v>
      </c>
      <c r="B3590">
        <v>455</v>
      </c>
      <c r="C3590">
        <v>475.5</v>
      </c>
      <c r="D3590">
        <v>455</v>
      </c>
      <c r="E3590">
        <v>475.5</v>
      </c>
      <c r="G3590">
        <v>475.5</v>
      </c>
      <c r="H3590">
        <v>16885</v>
      </c>
      <c r="I3590">
        <v>32130</v>
      </c>
      <c r="J3590">
        <f t="shared" si="168"/>
        <v>174.81617647058823</v>
      </c>
      <c r="K3590">
        <f t="shared" si="169"/>
        <v>1973</v>
      </c>
      <c r="L3590">
        <f t="shared" si="170"/>
        <v>10</v>
      </c>
    </row>
    <row r="3591" spans="1:12" x14ac:dyDescent="0.25">
      <c r="A3591" s="1">
        <v>26941</v>
      </c>
      <c r="B3591">
        <v>481</v>
      </c>
      <c r="C3591">
        <v>486</v>
      </c>
      <c r="D3591">
        <v>463</v>
      </c>
      <c r="E3591">
        <v>471.5</v>
      </c>
      <c r="G3591">
        <v>471.5</v>
      </c>
      <c r="H3591">
        <v>24545</v>
      </c>
      <c r="I3591">
        <v>32730</v>
      </c>
      <c r="J3591">
        <f t="shared" si="168"/>
        <v>173.34558823529412</v>
      </c>
      <c r="K3591">
        <f t="shared" si="169"/>
        <v>1973</v>
      </c>
      <c r="L3591">
        <f t="shared" si="170"/>
        <v>10</v>
      </c>
    </row>
    <row r="3592" spans="1:12" x14ac:dyDescent="0.25">
      <c r="A3592" s="1">
        <v>26942</v>
      </c>
      <c r="B3592">
        <v>466</v>
      </c>
      <c r="C3592">
        <v>482.75</v>
      </c>
      <c r="D3592">
        <v>465</v>
      </c>
      <c r="E3592">
        <v>478.5</v>
      </c>
      <c r="G3592">
        <v>478.5</v>
      </c>
      <c r="H3592">
        <v>15695</v>
      </c>
      <c r="I3592">
        <v>31245</v>
      </c>
      <c r="J3592">
        <f t="shared" si="168"/>
        <v>175.91911764705881</v>
      </c>
      <c r="K3592">
        <f t="shared" si="169"/>
        <v>1973</v>
      </c>
      <c r="L3592">
        <f t="shared" si="170"/>
        <v>10</v>
      </c>
    </row>
    <row r="3593" spans="1:12" x14ac:dyDescent="0.25">
      <c r="A3593" s="1">
        <v>26946</v>
      </c>
      <c r="B3593">
        <v>490</v>
      </c>
      <c r="C3593">
        <v>497</v>
      </c>
      <c r="D3593">
        <v>474</v>
      </c>
      <c r="E3593">
        <v>495.5</v>
      </c>
      <c r="G3593">
        <v>495.5</v>
      </c>
      <c r="H3593">
        <v>18685</v>
      </c>
      <c r="I3593">
        <v>30960</v>
      </c>
      <c r="J3593">
        <f t="shared" si="168"/>
        <v>182.16911764705881</v>
      </c>
      <c r="K3593">
        <f t="shared" si="169"/>
        <v>1973</v>
      </c>
      <c r="L3593">
        <f t="shared" si="170"/>
        <v>10</v>
      </c>
    </row>
    <row r="3594" spans="1:12" x14ac:dyDescent="0.25">
      <c r="A3594" s="1">
        <v>26947</v>
      </c>
      <c r="B3594">
        <v>489</v>
      </c>
      <c r="C3594">
        <v>502</v>
      </c>
      <c r="D3594">
        <v>475.5</v>
      </c>
      <c r="E3594">
        <v>475.5</v>
      </c>
      <c r="G3594">
        <v>475.5</v>
      </c>
      <c r="H3594">
        <v>19315</v>
      </c>
      <c r="I3594">
        <v>30200</v>
      </c>
      <c r="J3594">
        <f t="shared" si="168"/>
        <v>174.81617647058823</v>
      </c>
      <c r="K3594">
        <f t="shared" si="169"/>
        <v>1973</v>
      </c>
      <c r="L3594">
        <f t="shared" si="170"/>
        <v>10</v>
      </c>
    </row>
    <row r="3595" spans="1:12" x14ac:dyDescent="0.25">
      <c r="A3595" s="1">
        <v>26948</v>
      </c>
      <c r="B3595">
        <v>475.5</v>
      </c>
      <c r="C3595">
        <v>484</v>
      </c>
      <c r="D3595">
        <v>465</v>
      </c>
      <c r="E3595">
        <v>473</v>
      </c>
      <c r="G3595">
        <v>473</v>
      </c>
      <c r="H3595">
        <v>18410</v>
      </c>
      <c r="I3595">
        <v>31365</v>
      </c>
      <c r="J3595">
        <f t="shared" si="168"/>
        <v>173.89705882352945</v>
      </c>
      <c r="K3595">
        <f t="shared" si="169"/>
        <v>1973</v>
      </c>
      <c r="L3595">
        <f t="shared" si="170"/>
        <v>10</v>
      </c>
    </row>
    <row r="3596" spans="1:12" x14ac:dyDescent="0.25">
      <c r="A3596" s="1">
        <v>26949</v>
      </c>
      <c r="B3596">
        <v>468</v>
      </c>
      <c r="C3596">
        <v>470</v>
      </c>
      <c r="D3596">
        <v>456</v>
      </c>
      <c r="E3596">
        <v>462</v>
      </c>
      <c r="G3596">
        <v>462</v>
      </c>
      <c r="H3596">
        <v>14110</v>
      </c>
      <c r="I3596">
        <v>31590</v>
      </c>
      <c r="J3596">
        <f t="shared" si="168"/>
        <v>169.85294117647058</v>
      </c>
      <c r="K3596">
        <f t="shared" si="169"/>
        <v>1973</v>
      </c>
      <c r="L3596">
        <f t="shared" si="170"/>
        <v>10</v>
      </c>
    </row>
    <row r="3597" spans="1:12" x14ac:dyDescent="0.25">
      <c r="A3597" s="1">
        <v>26952</v>
      </c>
      <c r="B3597">
        <v>449</v>
      </c>
      <c r="C3597">
        <v>455</v>
      </c>
      <c r="D3597">
        <v>442</v>
      </c>
      <c r="E3597">
        <v>442</v>
      </c>
      <c r="G3597">
        <v>442</v>
      </c>
      <c r="H3597">
        <v>14145</v>
      </c>
      <c r="I3597">
        <v>31570</v>
      </c>
      <c r="J3597">
        <f t="shared" si="168"/>
        <v>162.5</v>
      </c>
      <c r="K3597">
        <f t="shared" si="169"/>
        <v>1973</v>
      </c>
      <c r="L3597">
        <f t="shared" si="170"/>
        <v>10</v>
      </c>
    </row>
    <row r="3598" spans="1:12" x14ac:dyDescent="0.25">
      <c r="A3598" s="1">
        <v>26953</v>
      </c>
      <c r="B3598">
        <v>432</v>
      </c>
      <c r="C3598">
        <v>441</v>
      </c>
      <c r="D3598">
        <v>422</v>
      </c>
      <c r="E3598">
        <v>422</v>
      </c>
      <c r="G3598">
        <v>422</v>
      </c>
      <c r="H3598">
        <v>13330</v>
      </c>
      <c r="I3598">
        <v>30940</v>
      </c>
      <c r="J3598">
        <f t="shared" si="168"/>
        <v>155.14705882352942</v>
      </c>
      <c r="K3598">
        <f t="shared" si="169"/>
        <v>1973</v>
      </c>
      <c r="L3598">
        <f t="shared" si="170"/>
        <v>10</v>
      </c>
    </row>
    <row r="3599" spans="1:12" x14ac:dyDescent="0.25">
      <c r="A3599" s="1">
        <v>26954</v>
      </c>
      <c r="B3599">
        <v>415</v>
      </c>
      <c r="C3599">
        <v>420</v>
      </c>
      <c r="D3599">
        <v>402</v>
      </c>
      <c r="E3599">
        <v>418</v>
      </c>
      <c r="G3599">
        <v>418</v>
      </c>
      <c r="H3599">
        <v>16350</v>
      </c>
      <c r="I3599">
        <v>30865</v>
      </c>
      <c r="J3599">
        <f t="shared" si="168"/>
        <v>153.6764705882353</v>
      </c>
      <c r="K3599">
        <f t="shared" si="169"/>
        <v>1973</v>
      </c>
      <c r="L3599">
        <f t="shared" si="170"/>
        <v>10</v>
      </c>
    </row>
    <row r="3600" spans="1:12" x14ac:dyDescent="0.25">
      <c r="A3600" s="1">
        <v>26955</v>
      </c>
      <c r="B3600">
        <v>420</v>
      </c>
      <c r="C3600">
        <v>438</v>
      </c>
      <c r="D3600">
        <v>417</v>
      </c>
      <c r="E3600">
        <v>436.5</v>
      </c>
      <c r="G3600">
        <v>436.5</v>
      </c>
      <c r="H3600">
        <v>15050</v>
      </c>
      <c r="I3600">
        <v>30725</v>
      </c>
      <c r="J3600">
        <f t="shared" si="168"/>
        <v>160.47794117647058</v>
      </c>
      <c r="K3600">
        <f t="shared" si="169"/>
        <v>1973</v>
      </c>
      <c r="L3600">
        <f t="shared" si="170"/>
        <v>10</v>
      </c>
    </row>
    <row r="3601" spans="1:12" x14ac:dyDescent="0.25">
      <c r="A3601" s="1">
        <v>26956</v>
      </c>
      <c r="B3601">
        <v>430</v>
      </c>
      <c r="C3601">
        <v>435</v>
      </c>
      <c r="D3601">
        <v>425</v>
      </c>
      <c r="E3601">
        <v>430.5</v>
      </c>
      <c r="G3601">
        <v>430.5</v>
      </c>
      <c r="H3601">
        <v>12030</v>
      </c>
      <c r="I3601">
        <v>32460</v>
      </c>
      <c r="J3601">
        <f t="shared" si="168"/>
        <v>158.27205882352942</v>
      </c>
      <c r="K3601">
        <f t="shared" si="169"/>
        <v>1973</v>
      </c>
      <c r="L3601">
        <f t="shared" si="170"/>
        <v>10</v>
      </c>
    </row>
    <row r="3602" spans="1:12" x14ac:dyDescent="0.25">
      <c r="A3602" s="1">
        <v>26959</v>
      </c>
      <c r="B3602">
        <v>437</v>
      </c>
      <c r="C3602">
        <v>450.5</v>
      </c>
      <c r="D3602">
        <v>431</v>
      </c>
      <c r="E3602">
        <v>433.5</v>
      </c>
      <c r="G3602">
        <v>433.5</v>
      </c>
      <c r="H3602">
        <v>15160</v>
      </c>
      <c r="I3602">
        <v>32255</v>
      </c>
      <c r="J3602">
        <f t="shared" si="168"/>
        <v>159.375</v>
      </c>
      <c r="K3602">
        <f t="shared" si="169"/>
        <v>1973</v>
      </c>
      <c r="L3602">
        <f t="shared" si="170"/>
        <v>10</v>
      </c>
    </row>
    <row r="3603" spans="1:12" x14ac:dyDescent="0.25">
      <c r="A3603" s="1">
        <v>26960</v>
      </c>
      <c r="B3603">
        <v>430</v>
      </c>
      <c r="C3603">
        <v>453.5</v>
      </c>
      <c r="D3603">
        <v>428</v>
      </c>
      <c r="E3603">
        <v>453.5</v>
      </c>
      <c r="G3603">
        <v>453.5</v>
      </c>
      <c r="H3603">
        <v>19245</v>
      </c>
      <c r="I3603">
        <v>30290</v>
      </c>
      <c r="J3603">
        <f t="shared" si="168"/>
        <v>166.72794117647058</v>
      </c>
      <c r="K3603">
        <f t="shared" si="169"/>
        <v>1973</v>
      </c>
      <c r="L3603">
        <f t="shared" si="170"/>
        <v>10</v>
      </c>
    </row>
    <row r="3604" spans="1:12" x14ac:dyDescent="0.25">
      <c r="A3604" s="1">
        <v>26961</v>
      </c>
      <c r="B3604">
        <v>464</v>
      </c>
      <c r="C3604">
        <v>473.5</v>
      </c>
      <c r="D3604">
        <v>454</v>
      </c>
      <c r="E3604">
        <v>473.5</v>
      </c>
      <c r="G3604">
        <v>473.5</v>
      </c>
      <c r="H3604">
        <v>17680</v>
      </c>
      <c r="I3604">
        <v>28610</v>
      </c>
      <c r="J3604">
        <f t="shared" si="168"/>
        <v>174.08088235294119</v>
      </c>
      <c r="K3604">
        <f t="shared" si="169"/>
        <v>1973</v>
      </c>
      <c r="L3604">
        <f t="shared" si="170"/>
        <v>10</v>
      </c>
    </row>
    <row r="3605" spans="1:12" x14ac:dyDescent="0.25">
      <c r="A3605" s="1">
        <v>26962</v>
      </c>
      <c r="B3605">
        <v>484</v>
      </c>
      <c r="C3605">
        <v>486.5</v>
      </c>
      <c r="D3605">
        <v>453.5</v>
      </c>
      <c r="E3605">
        <v>464.5</v>
      </c>
      <c r="G3605">
        <v>464.5</v>
      </c>
      <c r="H3605">
        <v>17930</v>
      </c>
      <c r="I3605">
        <v>28160</v>
      </c>
      <c r="J3605">
        <f t="shared" si="168"/>
        <v>170.77205882352939</v>
      </c>
      <c r="K3605">
        <f t="shared" si="169"/>
        <v>1973</v>
      </c>
      <c r="L3605">
        <f t="shared" si="170"/>
        <v>10</v>
      </c>
    </row>
    <row r="3606" spans="1:12" x14ac:dyDescent="0.25">
      <c r="A3606" s="1">
        <v>26963</v>
      </c>
      <c r="B3606">
        <v>466</v>
      </c>
      <c r="C3606">
        <v>476</v>
      </c>
      <c r="D3606">
        <v>445</v>
      </c>
      <c r="E3606">
        <v>445.5</v>
      </c>
      <c r="G3606">
        <v>445.5</v>
      </c>
      <c r="H3606">
        <v>23280</v>
      </c>
      <c r="I3606">
        <v>29845</v>
      </c>
      <c r="J3606">
        <f t="shared" si="168"/>
        <v>163.78676470588235</v>
      </c>
      <c r="K3606">
        <f t="shared" si="169"/>
        <v>1973</v>
      </c>
      <c r="L3606">
        <f t="shared" si="170"/>
        <v>10</v>
      </c>
    </row>
    <row r="3607" spans="1:12" x14ac:dyDescent="0.25">
      <c r="A3607" s="1">
        <v>26966</v>
      </c>
      <c r="B3607">
        <v>425.5</v>
      </c>
      <c r="C3607">
        <v>425.5</v>
      </c>
      <c r="D3607">
        <v>425.5</v>
      </c>
      <c r="E3607">
        <v>425.5</v>
      </c>
      <c r="G3607">
        <v>425.5</v>
      </c>
      <c r="H3607">
        <v>2720</v>
      </c>
      <c r="I3607">
        <v>29740</v>
      </c>
      <c r="J3607">
        <f t="shared" si="168"/>
        <v>156.43382352941177</v>
      </c>
      <c r="K3607">
        <f t="shared" si="169"/>
        <v>1973</v>
      </c>
      <c r="L3607">
        <f t="shared" si="170"/>
        <v>10</v>
      </c>
    </row>
    <row r="3608" spans="1:12" x14ac:dyDescent="0.25">
      <c r="A3608" s="1">
        <v>26967</v>
      </c>
      <c r="B3608">
        <v>405.5</v>
      </c>
      <c r="C3608">
        <v>434</v>
      </c>
      <c r="D3608">
        <v>405.5</v>
      </c>
      <c r="E3608">
        <v>419.5</v>
      </c>
      <c r="G3608">
        <v>419.5</v>
      </c>
      <c r="H3608">
        <v>20185</v>
      </c>
      <c r="I3608">
        <v>26860</v>
      </c>
      <c r="J3608">
        <f t="shared" si="168"/>
        <v>154.22794117647058</v>
      </c>
      <c r="K3608">
        <f t="shared" si="169"/>
        <v>1973</v>
      </c>
      <c r="L3608">
        <f t="shared" si="170"/>
        <v>10</v>
      </c>
    </row>
    <row r="3609" spans="1:12" x14ac:dyDescent="0.25">
      <c r="A3609" s="1">
        <v>26968</v>
      </c>
      <c r="B3609">
        <v>427</v>
      </c>
      <c r="C3609">
        <v>438.5</v>
      </c>
      <c r="D3609">
        <v>424</v>
      </c>
      <c r="E3609">
        <v>430.5</v>
      </c>
      <c r="G3609">
        <v>430.5</v>
      </c>
      <c r="H3609">
        <v>14610</v>
      </c>
      <c r="I3609">
        <v>27440</v>
      </c>
      <c r="J3609">
        <f t="shared" si="168"/>
        <v>158.27205882352942</v>
      </c>
      <c r="K3609">
        <f t="shared" si="169"/>
        <v>1973</v>
      </c>
      <c r="L3609">
        <f t="shared" si="170"/>
        <v>10</v>
      </c>
    </row>
    <row r="3610" spans="1:12" x14ac:dyDescent="0.25">
      <c r="A3610" s="1">
        <v>26969</v>
      </c>
      <c r="B3610">
        <v>428</v>
      </c>
      <c r="C3610">
        <v>436</v>
      </c>
      <c r="D3610">
        <v>418</v>
      </c>
      <c r="E3610">
        <v>434.5</v>
      </c>
      <c r="G3610">
        <v>434.5</v>
      </c>
      <c r="H3610">
        <v>13355</v>
      </c>
      <c r="I3610">
        <v>28240</v>
      </c>
      <c r="J3610">
        <f t="shared" si="168"/>
        <v>159.74264705882354</v>
      </c>
      <c r="K3610">
        <f t="shared" si="169"/>
        <v>1973</v>
      </c>
      <c r="L3610">
        <f t="shared" si="170"/>
        <v>11</v>
      </c>
    </row>
    <row r="3611" spans="1:12" x14ac:dyDescent="0.25">
      <c r="A3611" s="1">
        <v>26970</v>
      </c>
      <c r="B3611">
        <v>437</v>
      </c>
      <c r="C3611">
        <v>437</v>
      </c>
      <c r="D3611">
        <v>425</v>
      </c>
      <c r="E3611">
        <v>431</v>
      </c>
      <c r="G3611">
        <v>431</v>
      </c>
      <c r="H3611">
        <v>11795</v>
      </c>
      <c r="I3611">
        <v>28440</v>
      </c>
      <c r="J3611">
        <f t="shared" si="168"/>
        <v>158.45588235294116</v>
      </c>
      <c r="K3611">
        <f t="shared" si="169"/>
        <v>1973</v>
      </c>
      <c r="L3611">
        <f t="shared" si="170"/>
        <v>11</v>
      </c>
    </row>
    <row r="3612" spans="1:12" x14ac:dyDescent="0.25">
      <c r="A3612" s="1">
        <v>26973</v>
      </c>
      <c r="B3612">
        <v>436</v>
      </c>
      <c r="C3612">
        <v>451</v>
      </c>
      <c r="D3612">
        <v>426</v>
      </c>
      <c r="E3612">
        <v>451</v>
      </c>
      <c r="G3612">
        <v>451</v>
      </c>
      <c r="H3612">
        <v>16020</v>
      </c>
      <c r="I3612">
        <v>27725</v>
      </c>
      <c r="J3612">
        <f t="shared" si="168"/>
        <v>165.80882352941177</v>
      </c>
      <c r="K3612">
        <f t="shared" si="169"/>
        <v>1973</v>
      </c>
      <c r="L3612">
        <f t="shared" si="170"/>
        <v>11</v>
      </c>
    </row>
    <row r="3613" spans="1:12" x14ac:dyDescent="0.25">
      <c r="A3613" s="1">
        <v>26974</v>
      </c>
      <c r="B3613">
        <v>453</v>
      </c>
      <c r="C3613">
        <v>460</v>
      </c>
      <c r="D3613">
        <v>442</v>
      </c>
      <c r="E3613">
        <v>448.75</v>
      </c>
      <c r="G3613">
        <v>448.75</v>
      </c>
      <c r="H3613">
        <v>18210</v>
      </c>
      <c r="I3613">
        <v>26235</v>
      </c>
      <c r="J3613">
        <f t="shared" si="168"/>
        <v>164.98161764705881</v>
      </c>
      <c r="K3613">
        <f t="shared" si="169"/>
        <v>1973</v>
      </c>
      <c r="L3613">
        <f t="shared" si="170"/>
        <v>11</v>
      </c>
    </row>
    <row r="3614" spans="1:12" x14ac:dyDescent="0.25">
      <c r="A3614" s="1">
        <v>26975</v>
      </c>
      <c r="B3614">
        <v>450</v>
      </c>
      <c r="C3614">
        <v>456</v>
      </c>
      <c r="D3614">
        <v>442</v>
      </c>
      <c r="E3614">
        <v>449.5</v>
      </c>
      <c r="G3614">
        <v>449.5</v>
      </c>
      <c r="H3614">
        <v>16555</v>
      </c>
      <c r="I3614">
        <v>25180</v>
      </c>
      <c r="J3614">
        <f t="shared" si="168"/>
        <v>165.25735294117646</v>
      </c>
      <c r="K3614">
        <f t="shared" si="169"/>
        <v>1973</v>
      </c>
      <c r="L3614">
        <f t="shared" si="170"/>
        <v>11</v>
      </c>
    </row>
    <row r="3615" spans="1:12" x14ac:dyDescent="0.25">
      <c r="A3615" s="1">
        <v>26976</v>
      </c>
      <c r="B3615">
        <v>452</v>
      </c>
      <c r="C3615">
        <v>464</v>
      </c>
      <c r="D3615">
        <v>452</v>
      </c>
      <c r="E3615">
        <v>454</v>
      </c>
      <c r="G3615">
        <v>454</v>
      </c>
      <c r="H3615">
        <v>14705</v>
      </c>
      <c r="I3615">
        <v>23215</v>
      </c>
      <c r="J3615">
        <f t="shared" si="168"/>
        <v>166.91176470588235</v>
      </c>
      <c r="K3615">
        <f t="shared" si="169"/>
        <v>1973</v>
      </c>
      <c r="L3615">
        <f t="shared" si="170"/>
        <v>11</v>
      </c>
    </row>
    <row r="3616" spans="1:12" x14ac:dyDescent="0.25">
      <c r="A3616" s="1">
        <v>26977</v>
      </c>
      <c r="B3616">
        <v>458</v>
      </c>
      <c r="C3616">
        <v>458</v>
      </c>
      <c r="D3616">
        <v>438</v>
      </c>
      <c r="E3616">
        <v>442.5</v>
      </c>
      <c r="G3616">
        <v>442.5</v>
      </c>
      <c r="H3616">
        <v>12075</v>
      </c>
      <c r="I3616">
        <v>22790</v>
      </c>
      <c r="J3616">
        <f t="shared" si="168"/>
        <v>162.68382352941177</v>
      </c>
      <c r="K3616">
        <f t="shared" si="169"/>
        <v>1973</v>
      </c>
      <c r="L3616">
        <f t="shared" si="170"/>
        <v>11</v>
      </c>
    </row>
    <row r="3617" spans="1:12" x14ac:dyDescent="0.25">
      <c r="A3617" s="1">
        <v>26980</v>
      </c>
      <c r="B3617">
        <v>445</v>
      </c>
      <c r="C3617">
        <v>459</v>
      </c>
      <c r="D3617">
        <v>437</v>
      </c>
      <c r="E3617">
        <v>454.5</v>
      </c>
      <c r="G3617">
        <v>454.5</v>
      </c>
      <c r="H3617">
        <v>12550</v>
      </c>
      <c r="I3617">
        <v>22500</v>
      </c>
      <c r="J3617">
        <f t="shared" si="168"/>
        <v>167.09558823529412</v>
      </c>
      <c r="K3617">
        <f t="shared" si="169"/>
        <v>1973</v>
      </c>
      <c r="L3617">
        <f t="shared" si="170"/>
        <v>11</v>
      </c>
    </row>
    <row r="3618" spans="1:12" x14ac:dyDescent="0.25">
      <c r="A3618" s="1">
        <v>26981</v>
      </c>
      <c r="B3618">
        <v>460</v>
      </c>
      <c r="C3618">
        <v>470</v>
      </c>
      <c r="D3618">
        <v>457</v>
      </c>
      <c r="E3618">
        <v>464.5</v>
      </c>
      <c r="G3618">
        <v>464.5</v>
      </c>
      <c r="H3618">
        <v>12030</v>
      </c>
      <c r="I3618">
        <v>21805</v>
      </c>
      <c r="J3618">
        <f t="shared" si="168"/>
        <v>170.77205882352939</v>
      </c>
      <c r="K3618">
        <f t="shared" si="169"/>
        <v>1973</v>
      </c>
      <c r="L3618">
        <f t="shared" si="170"/>
        <v>11</v>
      </c>
    </row>
    <row r="3619" spans="1:12" x14ac:dyDescent="0.25">
      <c r="A3619" s="1">
        <v>26982</v>
      </c>
      <c r="B3619">
        <v>458</v>
      </c>
      <c r="C3619">
        <v>484.5</v>
      </c>
      <c r="D3619">
        <v>455</v>
      </c>
      <c r="E3619">
        <v>484.5</v>
      </c>
      <c r="G3619">
        <v>484.5</v>
      </c>
      <c r="H3619">
        <v>13840</v>
      </c>
      <c r="I3619">
        <v>20470</v>
      </c>
      <c r="J3619">
        <f t="shared" si="168"/>
        <v>178.125</v>
      </c>
      <c r="K3619">
        <f t="shared" si="169"/>
        <v>1973</v>
      </c>
      <c r="L3619">
        <f t="shared" si="170"/>
        <v>11</v>
      </c>
    </row>
    <row r="3620" spans="1:12" x14ac:dyDescent="0.25">
      <c r="A3620" s="1">
        <v>26983</v>
      </c>
      <c r="B3620">
        <v>487</v>
      </c>
      <c r="C3620">
        <v>497</v>
      </c>
      <c r="D3620">
        <v>464.5</v>
      </c>
      <c r="E3620">
        <v>464.5</v>
      </c>
      <c r="G3620">
        <v>464.5</v>
      </c>
      <c r="H3620">
        <v>15555</v>
      </c>
      <c r="I3620">
        <v>18220</v>
      </c>
      <c r="J3620">
        <f t="shared" si="168"/>
        <v>170.77205882352939</v>
      </c>
      <c r="K3620">
        <f t="shared" si="169"/>
        <v>1973</v>
      </c>
      <c r="L3620">
        <f t="shared" si="170"/>
        <v>11</v>
      </c>
    </row>
    <row r="3621" spans="1:12" x14ac:dyDescent="0.25">
      <c r="A3621" s="1">
        <v>26984</v>
      </c>
      <c r="B3621">
        <v>462</v>
      </c>
      <c r="C3621">
        <v>474</v>
      </c>
      <c r="D3621">
        <v>457</v>
      </c>
      <c r="E3621">
        <v>470.5</v>
      </c>
      <c r="G3621">
        <v>470.5</v>
      </c>
      <c r="H3621">
        <v>10730</v>
      </c>
      <c r="I3621">
        <v>17900</v>
      </c>
      <c r="J3621">
        <f t="shared" si="168"/>
        <v>172.97794117647058</v>
      </c>
      <c r="K3621">
        <f t="shared" si="169"/>
        <v>1973</v>
      </c>
      <c r="L3621">
        <f t="shared" si="170"/>
        <v>11</v>
      </c>
    </row>
    <row r="3622" spans="1:12" x14ac:dyDescent="0.25">
      <c r="A3622" s="1">
        <v>26987</v>
      </c>
      <c r="B3622">
        <v>475</v>
      </c>
      <c r="C3622">
        <v>481</v>
      </c>
      <c r="D3622">
        <v>463</v>
      </c>
      <c r="E3622">
        <v>467.5</v>
      </c>
      <c r="G3622">
        <v>467.5</v>
      </c>
      <c r="H3622">
        <v>6690</v>
      </c>
      <c r="I3622">
        <v>17495</v>
      </c>
      <c r="J3622">
        <f t="shared" si="168"/>
        <v>171.875</v>
      </c>
      <c r="K3622">
        <f t="shared" si="169"/>
        <v>1973</v>
      </c>
      <c r="L3622">
        <f t="shared" si="170"/>
        <v>11</v>
      </c>
    </row>
    <row r="3623" spans="1:12" x14ac:dyDescent="0.25">
      <c r="A3623" s="1">
        <v>26988</v>
      </c>
      <c r="B3623">
        <v>468</v>
      </c>
      <c r="C3623">
        <v>485</v>
      </c>
      <c r="D3623">
        <v>462</v>
      </c>
      <c r="E3623">
        <v>476.5</v>
      </c>
      <c r="G3623">
        <v>476.5</v>
      </c>
      <c r="H3623">
        <v>8660</v>
      </c>
      <c r="I3623">
        <v>17670</v>
      </c>
      <c r="J3623">
        <f t="shared" si="168"/>
        <v>175.18382352941177</v>
      </c>
      <c r="K3623">
        <f t="shared" si="169"/>
        <v>1973</v>
      </c>
      <c r="L3623">
        <f t="shared" si="170"/>
        <v>11</v>
      </c>
    </row>
    <row r="3624" spans="1:12" x14ac:dyDescent="0.25">
      <c r="A3624" s="1">
        <v>26989</v>
      </c>
      <c r="B3624">
        <v>477</v>
      </c>
      <c r="C3624">
        <v>488</v>
      </c>
      <c r="D3624">
        <v>470</v>
      </c>
      <c r="E3624">
        <v>473.5</v>
      </c>
      <c r="G3624">
        <v>473.5</v>
      </c>
      <c r="H3624">
        <v>8280</v>
      </c>
      <c r="I3624">
        <v>16485</v>
      </c>
      <c r="J3624">
        <f t="shared" si="168"/>
        <v>174.08088235294119</v>
      </c>
      <c r="K3624">
        <f t="shared" si="169"/>
        <v>1973</v>
      </c>
      <c r="L3624">
        <f t="shared" si="170"/>
        <v>11</v>
      </c>
    </row>
    <row r="3625" spans="1:12" x14ac:dyDescent="0.25">
      <c r="A3625" s="1">
        <v>26991</v>
      </c>
      <c r="B3625">
        <v>475</v>
      </c>
      <c r="C3625">
        <v>481</v>
      </c>
      <c r="D3625">
        <v>464</v>
      </c>
      <c r="E3625">
        <v>479.5</v>
      </c>
      <c r="G3625">
        <v>479.5</v>
      </c>
      <c r="H3625">
        <v>7000</v>
      </c>
      <c r="I3625">
        <v>15365</v>
      </c>
      <c r="J3625">
        <f t="shared" si="168"/>
        <v>176.28676470588235</v>
      </c>
      <c r="K3625">
        <f t="shared" si="169"/>
        <v>1973</v>
      </c>
      <c r="L3625">
        <f t="shared" si="170"/>
        <v>11</v>
      </c>
    </row>
    <row r="3626" spans="1:12" x14ac:dyDescent="0.25">
      <c r="A3626" s="1">
        <v>26994</v>
      </c>
      <c r="B3626">
        <v>479</v>
      </c>
      <c r="C3626">
        <v>490</v>
      </c>
      <c r="D3626">
        <v>460</v>
      </c>
      <c r="E3626">
        <v>464.5</v>
      </c>
      <c r="G3626">
        <v>464.5</v>
      </c>
      <c r="H3626">
        <v>11145</v>
      </c>
      <c r="I3626">
        <v>14940</v>
      </c>
      <c r="J3626">
        <f t="shared" si="168"/>
        <v>170.77205882352939</v>
      </c>
      <c r="K3626">
        <f t="shared" si="169"/>
        <v>1973</v>
      </c>
      <c r="L3626">
        <f t="shared" si="170"/>
        <v>11</v>
      </c>
    </row>
    <row r="3627" spans="1:12" x14ac:dyDescent="0.25">
      <c r="A3627" s="1">
        <v>26995</v>
      </c>
      <c r="B3627">
        <v>459</v>
      </c>
      <c r="C3627">
        <v>480</v>
      </c>
      <c r="D3627">
        <v>456</v>
      </c>
      <c r="E3627">
        <v>479.5</v>
      </c>
      <c r="G3627">
        <v>479.5</v>
      </c>
      <c r="H3627">
        <v>11180</v>
      </c>
      <c r="I3627">
        <v>15195</v>
      </c>
      <c r="J3627">
        <f t="shared" si="168"/>
        <v>176.28676470588235</v>
      </c>
      <c r="K3627">
        <f t="shared" si="169"/>
        <v>1973</v>
      </c>
      <c r="L3627">
        <f t="shared" si="170"/>
        <v>11</v>
      </c>
    </row>
    <row r="3628" spans="1:12" x14ac:dyDescent="0.25">
      <c r="A3628" s="1">
        <v>26996</v>
      </c>
      <c r="B3628">
        <v>485</v>
      </c>
      <c r="C3628">
        <v>499.5</v>
      </c>
      <c r="D3628">
        <v>482</v>
      </c>
      <c r="E3628">
        <v>499.5</v>
      </c>
      <c r="G3628">
        <v>499.5</v>
      </c>
      <c r="H3628">
        <v>9285</v>
      </c>
      <c r="I3628">
        <v>14870</v>
      </c>
      <c r="J3628">
        <f t="shared" si="168"/>
        <v>183.63970588235293</v>
      </c>
      <c r="K3628">
        <f t="shared" si="169"/>
        <v>1973</v>
      </c>
      <c r="L3628">
        <f t="shared" si="170"/>
        <v>11</v>
      </c>
    </row>
    <row r="3629" spans="1:12" x14ac:dyDescent="0.25">
      <c r="A3629" s="1">
        <v>26997</v>
      </c>
      <c r="B3629">
        <v>509</v>
      </c>
      <c r="C3629">
        <v>511</v>
      </c>
      <c r="D3629">
        <v>485</v>
      </c>
      <c r="E3629">
        <v>501</v>
      </c>
      <c r="G3629">
        <v>501</v>
      </c>
      <c r="H3629">
        <v>11910</v>
      </c>
      <c r="I3629">
        <v>14825</v>
      </c>
      <c r="J3629">
        <f t="shared" si="168"/>
        <v>184.19117647058823</v>
      </c>
      <c r="K3629">
        <f t="shared" si="169"/>
        <v>1973</v>
      </c>
      <c r="L3629">
        <f t="shared" si="170"/>
        <v>11</v>
      </c>
    </row>
    <row r="3630" spans="1:12" x14ac:dyDescent="0.25">
      <c r="A3630" s="1">
        <v>26998</v>
      </c>
      <c r="B3630">
        <v>493</v>
      </c>
      <c r="C3630">
        <v>496</v>
      </c>
      <c r="D3630">
        <v>481</v>
      </c>
      <c r="E3630">
        <v>485.25</v>
      </c>
      <c r="G3630">
        <v>485.25</v>
      </c>
      <c r="H3630">
        <v>10530</v>
      </c>
      <c r="I3630">
        <v>13015</v>
      </c>
      <c r="J3630">
        <f t="shared" si="168"/>
        <v>178.40073529411765</v>
      </c>
      <c r="K3630">
        <f t="shared" si="169"/>
        <v>1973</v>
      </c>
      <c r="L3630">
        <f t="shared" si="170"/>
        <v>11</v>
      </c>
    </row>
    <row r="3631" spans="1:12" x14ac:dyDescent="0.25">
      <c r="A3631" s="1">
        <v>27001</v>
      </c>
      <c r="B3631">
        <v>482</v>
      </c>
      <c r="C3631">
        <v>492.75</v>
      </c>
      <c r="D3631">
        <v>482</v>
      </c>
      <c r="E3631">
        <v>489.5</v>
      </c>
      <c r="G3631">
        <v>489.5</v>
      </c>
      <c r="H3631">
        <v>5730</v>
      </c>
      <c r="I3631">
        <v>11810</v>
      </c>
      <c r="J3631">
        <f t="shared" si="168"/>
        <v>179.96323529411762</v>
      </c>
      <c r="K3631">
        <f t="shared" si="169"/>
        <v>1973</v>
      </c>
      <c r="L3631">
        <f t="shared" si="170"/>
        <v>12</v>
      </c>
    </row>
    <row r="3632" spans="1:12" x14ac:dyDescent="0.25">
      <c r="A3632" s="1">
        <v>27002</v>
      </c>
      <c r="B3632">
        <v>492.5</v>
      </c>
      <c r="C3632">
        <v>509.5</v>
      </c>
      <c r="D3632">
        <v>492</v>
      </c>
      <c r="E3632">
        <v>509.5</v>
      </c>
      <c r="G3632">
        <v>509.5</v>
      </c>
      <c r="H3632">
        <v>3280</v>
      </c>
      <c r="I3632">
        <v>11540</v>
      </c>
      <c r="J3632">
        <f t="shared" si="168"/>
        <v>187.31617647058823</v>
      </c>
      <c r="K3632">
        <f t="shared" si="169"/>
        <v>1973</v>
      </c>
      <c r="L3632">
        <f t="shared" si="170"/>
        <v>12</v>
      </c>
    </row>
    <row r="3633" spans="1:12" x14ac:dyDescent="0.25">
      <c r="A3633" s="1">
        <v>27003</v>
      </c>
      <c r="B3633">
        <v>529.5</v>
      </c>
      <c r="C3633">
        <v>529.5</v>
      </c>
      <c r="D3633">
        <v>498</v>
      </c>
      <c r="E3633">
        <v>515.5</v>
      </c>
      <c r="G3633">
        <v>515.5</v>
      </c>
      <c r="H3633">
        <v>5370</v>
      </c>
      <c r="I3633">
        <v>9785</v>
      </c>
      <c r="J3633">
        <f t="shared" si="168"/>
        <v>189.52205882352942</v>
      </c>
      <c r="K3633">
        <f t="shared" si="169"/>
        <v>1973</v>
      </c>
      <c r="L3633">
        <f t="shared" si="170"/>
        <v>12</v>
      </c>
    </row>
    <row r="3634" spans="1:12" x14ac:dyDescent="0.25">
      <c r="A3634" s="1">
        <v>27004</v>
      </c>
      <c r="B3634">
        <v>511</v>
      </c>
      <c r="C3634">
        <v>535.5</v>
      </c>
      <c r="D3634">
        <v>511</v>
      </c>
      <c r="E3634">
        <v>535</v>
      </c>
      <c r="G3634">
        <v>535</v>
      </c>
      <c r="H3634">
        <v>2460</v>
      </c>
      <c r="I3634">
        <v>9625</v>
      </c>
      <c r="J3634">
        <f t="shared" si="168"/>
        <v>196.69117647058823</v>
      </c>
      <c r="K3634">
        <f t="shared" si="169"/>
        <v>1973</v>
      </c>
      <c r="L3634">
        <f t="shared" si="170"/>
        <v>12</v>
      </c>
    </row>
    <row r="3635" spans="1:12" x14ac:dyDescent="0.25">
      <c r="A3635" s="1">
        <v>27005</v>
      </c>
      <c r="B3635">
        <v>539.75</v>
      </c>
      <c r="C3635">
        <v>555</v>
      </c>
      <c r="D3635">
        <v>535.5</v>
      </c>
      <c r="E3635">
        <v>554</v>
      </c>
      <c r="G3635">
        <v>554</v>
      </c>
      <c r="H3635">
        <v>3480</v>
      </c>
      <c r="I3635">
        <v>8840</v>
      </c>
      <c r="J3635">
        <f t="shared" si="168"/>
        <v>203.6764705882353</v>
      </c>
      <c r="K3635">
        <f t="shared" si="169"/>
        <v>1973</v>
      </c>
      <c r="L3635">
        <f t="shared" si="170"/>
        <v>12</v>
      </c>
    </row>
    <row r="3636" spans="1:12" x14ac:dyDescent="0.25">
      <c r="A3636" s="1">
        <v>27008</v>
      </c>
      <c r="B3636">
        <v>554</v>
      </c>
      <c r="C3636">
        <v>559</v>
      </c>
      <c r="D3636">
        <v>535</v>
      </c>
      <c r="E3636">
        <v>543</v>
      </c>
      <c r="G3636">
        <v>543</v>
      </c>
      <c r="H3636">
        <v>3480</v>
      </c>
      <c r="I3636">
        <v>8155</v>
      </c>
      <c r="J3636">
        <f t="shared" si="168"/>
        <v>199.63235294117646</v>
      </c>
      <c r="K3636">
        <f t="shared" si="169"/>
        <v>1973</v>
      </c>
      <c r="L3636">
        <f t="shared" si="170"/>
        <v>12</v>
      </c>
    </row>
    <row r="3637" spans="1:12" x14ac:dyDescent="0.25">
      <c r="A3637" s="1">
        <v>27009</v>
      </c>
      <c r="B3637">
        <v>555</v>
      </c>
      <c r="C3637">
        <v>563</v>
      </c>
      <c r="D3637">
        <v>545</v>
      </c>
      <c r="E3637">
        <v>563</v>
      </c>
      <c r="G3637">
        <v>563</v>
      </c>
      <c r="H3637">
        <v>1925</v>
      </c>
      <c r="I3637">
        <v>7920</v>
      </c>
      <c r="J3637">
        <f t="shared" si="168"/>
        <v>206.98529411764707</v>
      </c>
      <c r="K3637">
        <f t="shared" si="169"/>
        <v>1973</v>
      </c>
      <c r="L3637">
        <f t="shared" si="170"/>
        <v>12</v>
      </c>
    </row>
    <row r="3638" spans="1:12" x14ac:dyDescent="0.25">
      <c r="A3638" s="1">
        <v>27010</v>
      </c>
      <c r="B3638">
        <v>572</v>
      </c>
      <c r="C3638">
        <v>578</v>
      </c>
      <c r="D3638">
        <v>547</v>
      </c>
      <c r="E3638">
        <v>550.5</v>
      </c>
      <c r="G3638">
        <v>550.5</v>
      </c>
      <c r="H3638">
        <v>3095</v>
      </c>
      <c r="I3638">
        <v>7250</v>
      </c>
      <c r="J3638">
        <f t="shared" si="168"/>
        <v>202.38970588235293</v>
      </c>
      <c r="K3638">
        <f t="shared" si="169"/>
        <v>1973</v>
      </c>
      <c r="L3638">
        <f t="shared" si="170"/>
        <v>12</v>
      </c>
    </row>
    <row r="3639" spans="1:12" x14ac:dyDescent="0.25">
      <c r="A3639" s="1">
        <v>27011</v>
      </c>
      <c r="B3639">
        <v>550</v>
      </c>
      <c r="C3639">
        <v>560</v>
      </c>
      <c r="D3639">
        <v>530.5</v>
      </c>
      <c r="E3639">
        <v>544</v>
      </c>
      <c r="G3639">
        <v>544</v>
      </c>
      <c r="H3639">
        <v>3565</v>
      </c>
      <c r="I3639">
        <v>5950</v>
      </c>
      <c r="J3639">
        <f t="shared" si="168"/>
        <v>200.00000000000003</v>
      </c>
      <c r="K3639">
        <f t="shared" si="169"/>
        <v>1973</v>
      </c>
      <c r="L3639">
        <f t="shared" si="170"/>
        <v>12</v>
      </c>
    </row>
    <row r="3640" spans="1:12" x14ac:dyDescent="0.25">
      <c r="A3640" s="1">
        <v>27012</v>
      </c>
      <c r="B3640">
        <v>547</v>
      </c>
      <c r="C3640">
        <v>547</v>
      </c>
      <c r="D3640">
        <v>527</v>
      </c>
      <c r="E3640">
        <v>528.5</v>
      </c>
      <c r="G3640">
        <v>528.5</v>
      </c>
      <c r="H3640">
        <v>1955</v>
      </c>
      <c r="I3640">
        <v>4805</v>
      </c>
      <c r="J3640">
        <f t="shared" si="168"/>
        <v>194.3014705882353</v>
      </c>
      <c r="K3640">
        <f t="shared" si="169"/>
        <v>1973</v>
      </c>
      <c r="L3640">
        <f t="shared" si="170"/>
        <v>12</v>
      </c>
    </row>
    <row r="3641" spans="1:12" x14ac:dyDescent="0.25">
      <c r="A3641" s="1">
        <v>27015</v>
      </c>
      <c r="B3641">
        <v>535</v>
      </c>
      <c r="C3641">
        <v>548.5</v>
      </c>
      <c r="D3641">
        <v>524</v>
      </c>
      <c r="E3641">
        <v>548.5</v>
      </c>
      <c r="G3641">
        <v>548.5</v>
      </c>
      <c r="H3641">
        <v>1835</v>
      </c>
      <c r="I3641">
        <v>3755</v>
      </c>
      <c r="J3641">
        <f t="shared" si="168"/>
        <v>201.65441176470588</v>
      </c>
      <c r="K3641">
        <f t="shared" si="169"/>
        <v>1973</v>
      </c>
      <c r="L3641">
        <f t="shared" si="170"/>
        <v>12</v>
      </c>
    </row>
    <row r="3642" spans="1:12" x14ac:dyDescent="0.25">
      <c r="A3642" s="1">
        <v>27016</v>
      </c>
      <c r="B3642">
        <v>560</v>
      </c>
      <c r="C3642">
        <v>565</v>
      </c>
      <c r="D3642">
        <v>529</v>
      </c>
      <c r="E3642">
        <v>533</v>
      </c>
      <c r="G3642">
        <v>533</v>
      </c>
      <c r="H3642">
        <v>2790</v>
      </c>
      <c r="I3642">
        <v>2115</v>
      </c>
      <c r="J3642">
        <f t="shared" si="168"/>
        <v>195.95588235294119</v>
      </c>
      <c r="K3642">
        <f t="shared" si="169"/>
        <v>1973</v>
      </c>
      <c r="L3642">
        <f t="shared" si="170"/>
        <v>12</v>
      </c>
    </row>
    <row r="3643" spans="1:12" x14ac:dyDescent="0.25">
      <c r="A3643" s="1">
        <v>27017</v>
      </c>
      <c r="B3643">
        <v>509</v>
      </c>
      <c r="C3643">
        <v>525</v>
      </c>
      <c r="D3643">
        <v>504</v>
      </c>
      <c r="E3643">
        <v>519</v>
      </c>
      <c r="G3643">
        <v>519</v>
      </c>
      <c r="H3643">
        <v>24540</v>
      </c>
      <c r="I3643">
        <v>47970</v>
      </c>
      <c r="J3643">
        <f t="shared" si="168"/>
        <v>190.8088235294118</v>
      </c>
      <c r="K3643">
        <f t="shared" si="169"/>
        <v>1973</v>
      </c>
      <c r="L3643">
        <f t="shared" si="170"/>
        <v>12</v>
      </c>
    </row>
    <row r="3644" spans="1:12" x14ac:dyDescent="0.25">
      <c r="A3644" s="1">
        <v>27018</v>
      </c>
      <c r="B3644">
        <v>514</v>
      </c>
      <c r="C3644">
        <v>523</v>
      </c>
      <c r="D3644">
        <v>512</v>
      </c>
      <c r="E3644">
        <v>517.5</v>
      </c>
      <c r="G3644">
        <v>517.5</v>
      </c>
      <c r="H3644">
        <v>14115</v>
      </c>
      <c r="I3644">
        <v>47775</v>
      </c>
      <c r="J3644">
        <f t="shared" si="168"/>
        <v>190.25735294117646</v>
      </c>
      <c r="K3644">
        <f t="shared" si="169"/>
        <v>1973</v>
      </c>
      <c r="L3644">
        <f t="shared" si="170"/>
        <v>12</v>
      </c>
    </row>
    <row r="3645" spans="1:12" x14ac:dyDescent="0.25">
      <c r="A3645" s="1">
        <v>27019</v>
      </c>
      <c r="B3645">
        <v>513</v>
      </c>
      <c r="C3645">
        <v>522.5</v>
      </c>
      <c r="D3645">
        <v>513</v>
      </c>
      <c r="E3645">
        <v>521.5</v>
      </c>
      <c r="G3645">
        <v>521.5</v>
      </c>
      <c r="H3645">
        <v>11345</v>
      </c>
      <c r="I3645">
        <v>47560</v>
      </c>
      <c r="J3645">
        <f t="shared" si="168"/>
        <v>191.72794117647058</v>
      </c>
      <c r="K3645">
        <f t="shared" si="169"/>
        <v>1973</v>
      </c>
      <c r="L3645">
        <f t="shared" si="170"/>
        <v>12</v>
      </c>
    </row>
    <row r="3646" spans="1:12" x14ac:dyDescent="0.25">
      <c r="A3646" s="1">
        <v>27024</v>
      </c>
      <c r="B3646">
        <v>516</v>
      </c>
      <c r="C3646">
        <v>524.5</v>
      </c>
      <c r="D3646">
        <v>502</v>
      </c>
      <c r="E3646">
        <v>507.5</v>
      </c>
      <c r="G3646">
        <v>507.5</v>
      </c>
      <c r="H3646">
        <v>21320</v>
      </c>
      <c r="I3646">
        <v>47115</v>
      </c>
      <c r="J3646">
        <f t="shared" si="168"/>
        <v>186.58088235294119</v>
      </c>
      <c r="K3646">
        <f t="shared" si="169"/>
        <v>1973</v>
      </c>
      <c r="L3646">
        <f t="shared" si="170"/>
        <v>12</v>
      </c>
    </row>
    <row r="3647" spans="1:12" x14ac:dyDescent="0.25">
      <c r="A3647" s="1">
        <v>27025</v>
      </c>
      <c r="B3647">
        <v>513</v>
      </c>
      <c r="C3647">
        <v>520</v>
      </c>
      <c r="D3647">
        <v>505</v>
      </c>
      <c r="E3647">
        <v>517.5</v>
      </c>
      <c r="G3647">
        <v>517.5</v>
      </c>
      <c r="H3647">
        <v>19220</v>
      </c>
      <c r="I3647">
        <v>47710</v>
      </c>
      <c r="J3647">
        <f t="shared" si="168"/>
        <v>190.25735294117646</v>
      </c>
      <c r="K3647">
        <f t="shared" si="169"/>
        <v>1973</v>
      </c>
      <c r="L3647">
        <f t="shared" si="170"/>
        <v>12</v>
      </c>
    </row>
    <row r="3648" spans="1:12" x14ac:dyDescent="0.25">
      <c r="A3648" s="1">
        <v>27026</v>
      </c>
      <c r="B3648">
        <v>518</v>
      </c>
      <c r="C3648">
        <v>536.5</v>
      </c>
      <c r="D3648">
        <v>515</v>
      </c>
      <c r="E3648">
        <v>536</v>
      </c>
      <c r="G3648">
        <v>536</v>
      </c>
      <c r="H3648">
        <v>18740</v>
      </c>
      <c r="I3648">
        <v>46780</v>
      </c>
      <c r="J3648">
        <f t="shared" si="168"/>
        <v>197.05882352941177</v>
      </c>
      <c r="K3648">
        <f t="shared" si="169"/>
        <v>1973</v>
      </c>
      <c r="L3648">
        <f t="shared" si="170"/>
        <v>12</v>
      </c>
    </row>
    <row r="3649" spans="1:12" x14ac:dyDescent="0.25">
      <c r="A3649" s="1">
        <v>27029</v>
      </c>
      <c r="B3649">
        <v>539</v>
      </c>
      <c r="C3649">
        <v>548</v>
      </c>
      <c r="D3649">
        <v>536</v>
      </c>
      <c r="E3649">
        <v>545</v>
      </c>
      <c r="G3649">
        <v>545</v>
      </c>
      <c r="H3649">
        <v>9565</v>
      </c>
      <c r="I3649">
        <v>47355</v>
      </c>
      <c r="J3649">
        <f t="shared" si="168"/>
        <v>200.36764705882354</v>
      </c>
      <c r="K3649">
        <f t="shared" si="169"/>
        <v>1973</v>
      </c>
      <c r="L3649">
        <f t="shared" si="170"/>
        <v>12</v>
      </c>
    </row>
    <row r="3650" spans="1:12" x14ac:dyDescent="0.25">
      <c r="A3650" s="1">
        <v>27031</v>
      </c>
      <c r="B3650">
        <v>543</v>
      </c>
      <c r="C3650">
        <v>563</v>
      </c>
      <c r="D3650">
        <v>539</v>
      </c>
      <c r="E3650">
        <v>554.5</v>
      </c>
      <c r="G3650">
        <v>554.5</v>
      </c>
      <c r="H3650">
        <v>23835</v>
      </c>
      <c r="I3650">
        <v>49400</v>
      </c>
      <c r="J3650">
        <f t="shared" ref="J3650:J3713" si="171">G3650/100*5000/136</f>
        <v>203.86029411764707</v>
      </c>
      <c r="K3650">
        <f t="shared" ref="K3650:K3713" si="172">YEAR(A3650)</f>
        <v>1974</v>
      </c>
      <c r="L3650">
        <f t="shared" ref="L3650:L3713" si="173">MONTH(A3650)</f>
        <v>1</v>
      </c>
    </row>
    <row r="3651" spans="1:12" x14ac:dyDescent="0.25">
      <c r="A3651" s="1">
        <v>27032</v>
      </c>
      <c r="B3651">
        <v>562</v>
      </c>
      <c r="C3651">
        <v>563</v>
      </c>
      <c r="D3651">
        <v>545</v>
      </c>
      <c r="E3651">
        <v>556</v>
      </c>
      <c r="G3651">
        <v>556</v>
      </c>
      <c r="H3651">
        <v>31700</v>
      </c>
      <c r="I3651">
        <v>62890</v>
      </c>
      <c r="J3651">
        <f t="shared" si="171"/>
        <v>204.41176470588232</v>
      </c>
      <c r="K3651">
        <f t="shared" si="172"/>
        <v>1974</v>
      </c>
      <c r="L3651">
        <f t="shared" si="173"/>
        <v>1</v>
      </c>
    </row>
    <row r="3652" spans="1:12" x14ac:dyDescent="0.25">
      <c r="A3652" s="1">
        <v>27033</v>
      </c>
      <c r="B3652">
        <v>554</v>
      </c>
      <c r="C3652">
        <v>557</v>
      </c>
      <c r="D3652">
        <v>548</v>
      </c>
      <c r="E3652">
        <v>555.5</v>
      </c>
      <c r="G3652">
        <v>555.5</v>
      </c>
      <c r="H3652">
        <v>16555</v>
      </c>
      <c r="I3652">
        <v>46630</v>
      </c>
      <c r="J3652">
        <f t="shared" si="171"/>
        <v>204.22794117647058</v>
      </c>
      <c r="K3652">
        <f t="shared" si="172"/>
        <v>1974</v>
      </c>
      <c r="L3652">
        <f t="shared" si="173"/>
        <v>1</v>
      </c>
    </row>
    <row r="3653" spans="1:12" x14ac:dyDescent="0.25">
      <c r="A3653" s="1">
        <v>27036</v>
      </c>
      <c r="B3653">
        <v>565</v>
      </c>
      <c r="C3653">
        <v>575.5</v>
      </c>
      <c r="D3653">
        <v>564</v>
      </c>
      <c r="E3653">
        <v>575.5</v>
      </c>
      <c r="G3653">
        <v>575.5</v>
      </c>
      <c r="H3653">
        <v>12895</v>
      </c>
      <c r="I3653">
        <v>46765</v>
      </c>
      <c r="J3653">
        <f t="shared" si="171"/>
        <v>211.58088235294119</v>
      </c>
      <c r="K3653">
        <f t="shared" si="172"/>
        <v>1974</v>
      </c>
      <c r="L3653">
        <f t="shared" si="173"/>
        <v>1</v>
      </c>
    </row>
    <row r="3654" spans="1:12" x14ac:dyDescent="0.25">
      <c r="A3654" s="1">
        <v>27037</v>
      </c>
      <c r="B3654">
        <v>578</v>
      </c>
      <c r="C3654">
        <v>592</v>
      </c>
      <c r="D3654">
        <v>572</v>
      </c>
      <c r="E3654">
        <v>587</v>
      </c>
      <c r="G3654">
        <v>587</v>
      </c>
      <c r="H3654">
        <v>25785</v>
      </c>
      <c r="I3654">
        <v>44450</v>
      </c>
      <c r="J3654">
        <f t="shared" si="171"/>
        <v>215.80882352941177</v>
      </c>
      <c r="K3654">
        <f t="shared" si="172"/>
        <v>1974</v>
      </c>
      <c r="L3654">
        <f t="shared" si="173"/>
        <v>1</v>
      </c>
    </row>
    <row r="3655" spans="1:12" x14ac:dyDescent="0.25">
      <c r="A3655" s="1">
        <v>27038</v>
      </c>
      <c r="B3655">
        <v>587</v>
      </c>
      <c r="C3655">
        <v>593</v>
      </c>
      <c r="D3655">
        <v>567</v>
      </c>
      <c r="E3655">
        <v>567</v>
      </c>
      <c r="G3655">
        <v>567</v>
      </c>
      <c r="H3655">
        <v>26085</v>
      </c>
      <c r="I3655">
        <v>41715</v>
      </c>
      <c r="J3655">
        <f t="shared" si="171"/>
        <v>208.45588235294119</v>
      </c>
      <c r="K3655">
        <f t="shared" si="172"/>
        <v>1974</v>
      </c>
      <c r="L3655">
        <f t="shared" si="173"/>
        <v>1</v>
      </c>
    </row>
    <row r="3656" spans="1:12" x14ac:dyDescent="0.25">
      <c r="A3656" s="1">
        <v>27039</v>
      </c>
      <c r="B3656">
        <v>572</v>
      </c>
      <c r="C3656">
        <v>586</v>
      </c>
      <c r="D3656">
        <v>559</v>
      </c>
      <c r="E3656">
        <v>583</v>
      </c>
      <c r="G3656">
        <v>583</v>
      </c>
      <c r="H3656">
        <v>25280</v>
      </c>
      <c r="I3656">
        <v>48000</v>
      </c>
      <c r="J3656">
        <f t="shared" si="171"/>
        <v>214.33823529411765</v>
      </c>
      <c r="K3656">
        <f t="shared" si="172"/>
        <v>1974</v>
      </c>
      <c r="L3656">
        <f t="shared" si="173"/>
        <v>1</v>
      </c>
    </row>
    <row r="3657" spans="1:12" x14ac:dyDescent="0.25">
      <c r="A3657" s="1">
        <v>27040</v>
      </c>
      <c r="B3657">
        <v>585</v>
      </c>
      <c r="C3657">
        <v>585</v>
      </c>
      <c r="D3657">
        <v>566</v>
      </c>
      <c r="E3657">
        <v>573</v>
      </c>
      <c r="G3657">
        <v>573</v>
      </c>
      <c r="H3657">
        <v>20785</v>
      </c>
      <c r="I3657">
        <v>41835</v>
      </c>
      <c r="J3657">
        <f t="shared" si="171"/>
        <v>210.66176470588238</v>
      </c>
      <c r="K3657">
        <f t="shared" si="172"/>
        <v>1974</v>
      </c>
      <c r="L3657">
        <f t="shared" si="173"/>
        <v>1</v>
      </c>
    </row>
    <row r="3658" spans="1:12" x14ac:dyDescent="0.25">
      <c r="A3658" s="1">
        <v>27043</v>
      </c>
      <c r="B3658">
        <v>581</v>
      </c>
      <c r="C3658">
        <v>591</v>
      </c>
      <c r="D3658">
        <v>581</v>
      </c>
      <c r="E3658">
        <v>589</v>
      </c>
      <c r="G3658">
        <v>589</v>
      </c>
      <c r="H3658">
        <v>17060</v>
      </c>
      <c r="I3658">
        <v>41220</v>
      </c>
      <c r="J3658">
        <f t="shared" si="171"/>
        <v>216.54411764705881</v>
      </c>
      <c r="K3658">
        <f t="shared" si="172"/>
        <v>1974</v>
      </c>
      <c r="L3658">
        <f t="shared" si="173"/>
        <v>1</v>
      </c>
    </row>
    <row r="3659" spans="1:12" x14ac:dyDescent="0.25">
      <c r="A3659" s="1">
        <v>27044</v>
      </c>
      <c r="B3659">
        <v>582</v>
      </c>
      <c r="C3659">
        <v>587</v>
      </c>
      <c r="D3659">
        <v>573</v>
      </c>
      <c r="E3659">
        <v>579</v>
      </c>
      <c r="G3659">
        <v>579</v>
      </c>
      <c r="H3659">
        <v>23420</v>
      </c>
      <c r="I3659">
        <v>38290</v>
      </c>
      <c r="J3659">
        <f t="shared" si="171"/>
        <v>212.86764705882354</v>
      </c>
      <c r="K3659">
        <f t="shared" si="172"/>
        <v>1974</v>
      </c>
      <c r="L3659">
        <f t="shared" si="173"/>
        <v>1</v>
      </c>
    </row>
    <row r="3660" spans="1:12" x14ac:dyDescent="0.25">
      <c r="A3660" s="1">
        <v>27045</v>
      </c>
      <c r="B3660">
        <v>573</v>
      </c>
      <c r="C3660">
        <v>574.5</v>
      </c>
      <c r="D3660">
        <v>559</v>
      </c>
      <c r="E3660">
        <v>569.5</v>
      </c>
      <c r="G3660">
        <v>569.5</v>
      </c>
      <c r="H3660">
        <v>19225</v>
      </c>
      <c r="I3660">
        <v>36765</v>
      </c>
      <c r="J3660">
        <f t="shared" si="171"/>
        <v>209.375</v>
      </c>
      <c r="K3660">
        <f t="shared" si="172"/>
        <v>1974</v>
      </c>
      <c r="L3660">
        <f t="shared" si="173"/>
        <v>1</v>
      </c>
    </row>
    <row r="3661" spans="1:12" x14ac:dyDescent="0.25">
      <c r="A3661" s="1">
        <v>27046</v>
      </c>
      <c r="B3661">
        <v>572</v>
      </c>
      <c r="C3661">
        <v>579</v>
      </c>
      <c r="D3661">
        <v>565</v>
      </c>
      <c r="E3661">
        <v>566</v>
      </c>
      <c r="G3661">
        <v>566</v>
      </c>
      <c r="H3661">
        <v>19140</v>
      </c>
      <c r="I3661">
        <v>36330</v>
      </c>
      <c r="J3661">
        <f t="shared" si="171"/>
        <v>208.08823529411765</v>
      </c>
      <c r="K3661">
        <f t="shared" si="172"/>
        <v>1974</v>
      </c>
      <c r="L3661">
        <f t="shared" si="173"/>
        <v>1</v>
      </c>
    </row>
    <row r="3662" spans="1:12" x14ac:dyDescent="0.25">
      <c r="A3662" s="1">
        <v>27047</v>
      </c>
      <c r="B3662">
        <v>567</v>
      </c>
      <c r="C3662">
        <v>569</v>
      </c>
      <c r="D3662">
        <v>547</v>
      </c>
      <c r="E3662">
        <v>548</v>
      </c>
      <c r="G3662">
        <v>548</v>
      </c>
      <c r="H3662">
        <v>20275</v>
      </c>
      <c r="I3662">
        <v>35135</v>
      </c>
      <c r="J3662">
        <f t="shared" si="171"/>
        <v>201.47058823529414</v>
      </c>
      <c r="K3662">
        <f t="shared" si="172"/>
        <v>1974</v>
      </c>
      <c r="L3662">
        <f t="shared" si="173"/>
        <v>1</v>
      </c>
    </row>
    <row r="3663" spans="1:12" x14ac:dyDescent="0.25">
      <c r="A3663" s="1">
        <v>27050</v>
      </c>
      <c r="B3663">
        <v>543</v>
      </c>
      <c r="C3663">
        <v>568</v>
      </c>
      <c r="D3663">
        <v>540.5</v>
      </c>
      <c r="E3663">
        <v>568</v>
      </c>
      <c r="G3663">
        <v>568</v>
      </c>
      <c r="H3663">
        <v>21140</v>
      </c>
      <c r="I3663">
        <v>33130</v>
      </c>
      <c r="J3663">
        <f t="shared" si="171"/>
        <v>208.8235294117647</v>
      </c>
      <c r="K3663">
        <f t="shared" si="172"/>
        <v>1974</v>
      </c>
      <c r="L3663">
        <f t="shared" si="173"/>
        <v>1</v>
      </c>
    </row>
    <row r="3664" spans="1:12" x14ac:dyDescent="0.25">
      <c r="A3664" s="1">
        <v>27051</v>
      </c>
      <c r="B3664">
        <v>565</v>
      </c>
      <c r="C3664">
        <v>572</v>
      </c>
      <c r="D3664">
        <v>558</v>
      </c>
      <c r="E3664">
        <v>567</v>
      </c>
      <c r="G3664">
        <v>567</v>
      </c>
      <c r="H3664">
        <v>20945</v>
      </c>
      <c r="I3664">
        <v>30835</v>
      </c>
      <c r="J3664">
        <f t="shared" si="171"/>
        <v>208.45588235294119</v>
      </c>
      <c r="K3664">
        <f t="shared" si="172"/>
        <v>1974</v>
      </c>
      <c r="L3664">
        <f t="shared" si="173"/>
        <v>1</v>
      </c>
    </row>
    <row r="3665" spans="1:12" x14ac:dyDescent="0.25">
      <c r="A3665" s="1">
        <v>27052</v>
      </c>
      <c r="B3665">
        <v>564</v>
      </c>
      <c r="C3665">
        <v>566</v>
      </c>
      <c r="D3665">
        <v>547</v>
      </c>
      <c r="E3665">
        <v>547</v>
      </c>
      <c r="G3665">
        <v>547</v>
      </c>
      <c r="H3665">
        <v>19790</v>
      </c>
      <c r="I3665">
        <v>31460</v>
      </c>
      <c r="J3665">
        <f t="shared" si="171"/>
        <v>201.10294117647058</v>
      </c>
      <c r="K3665">
        <f t="shared" si="172"/>
        <v>1974</v>
      </c>
      <c r="L3665">
        <f t="shared" si="173"/>
        <v>1</v>
      </c>
    </row>
    <row r="3666" spans="1:12" x14ac:dyDescent="0.25">
      <c r="A3666" s="1">
        <v>27053</v>
      </c>
      <c r="B3666">
        <v>557</v>
      </c>
      <c r="C3666">
        <v>562.5</v>
      </c>
      <c r="D3666">
        <v>547</v>
      </c>
      <c r="E3666">
        <v>555</v>
      </c>
      <c r="G3666">
        <v>555</v>
      </c>
      <c r="H3666">
        <v>13420</v>
      </c>
      <c r="I3666">
        <v>31395</v>
      </c>
      <c r="J3666">
        <f t="shared" si="171"/>
        <v>204.04411764705881</v>
      </c>
      <c r="K3666">
        <f t="shared" si="172"/>
        <v>1974</v>
      </c>
      <c r="L3666">
        <f t="shared" si="173"/>
        <v>1</v>
      </c>
    </row>
    <row r="3667" spans="1:12" x14ac:dyDescent="0.25">
      <c r="A3667" s="1">
        <v>27054</v>
      </c>
      <c r="B3667">
        <v>575</v>
      </c>
      <c r="C3667">
        <v>575</v>
      </c>
      <c r="D3667">
        <v>575</v>
      </c>
      <c r="E3667">
        <v>575</v>
      </c>
      <c r="G3667">
        <v>575</v>
      </c>
      <c r="H3667">
        <v>1010</v>
      </c>
      <c r="I3667">
        <v>30725</v>
      </c>
      <c r="J3667">
        <f t="shared" si="171"/>
        <v>211.39705882352942</v>
      </c>
      <c r="K3667">
        <f t="shared" si="172"/>
        <v>1974</v>
      </c>
      <c r="L3667">
        <f t="shared" si="173"/>
        <v>1</v>
      </c>
    </row>
    <row r="3668" spans="1:12" x14ac:dyDescent="0.25">
      <c r="A3668" s="1">
        <v>27057</v>
      </c>
      <c r="B3668">
        <v>595</v>
      </c>
      <c r="C3668">
        <v>595</v>
      </c>
      <c r="D3668">
        <v>580</v>
      </c>
      <c r="E3668">
        <v>595</v>
      </c>
      <c r="G3668">
        <v>595</v>
      </c>
      <c r="H3668">
        <v>15475</v>
      </c>
      <c r="I3668">
        <v>29860</v>
      </c>
      <c r="J3668">
        <f t="shared" si="171"/>
        <v>218.75</v>
      </c>
      <c r="K3668">
        <f t="shared" si="172"/>
        <v>1974</v>
      </c>
      <c r="L3668">
        <f t="shared" si="173"/>
        <v>1</v>
      </c>
    </row>
    <row r="3669" spans="1:12" x14ac:dyDescent="0.25">
      <c r="A3669" s="1">
        <v>27058</v>
      </c>
      <c r="B3669">
        <v>584</v>
      </c>
      <c r="C3669">
        <v>600</v>
      </c>
      <c r="D3669">
        <v>580</v>
      </c>
      <c r="E3669">
        <v>585.5</v>
      </c>
      <c r="G3669">
        <v>585.5</v>
      </c>
      <c r="H3669">
        <v>23935</v>
      </c>
      <c r="I3669">
        <v>30800</v>
      </c>
      <c r="J3669">
        <f t="shared" si="171"/>
        <v>215.25735294117649</v>
      </c>
      <c r="K3669">
        <f t="shared" si="172"/>
        <v>1974</v>
      </c>
      <c r="L3669">
        <f t="shared" si="173"/>
        <v>1</v>
      </c>
    </row>
    <row r="3670" spans="1:12" x14ac:dyDescent="0.25">
      <c r="A3670" s="1">
        <v>27059</v>
      </c>
      <c r="B3670">
        <v>585.5</v>
      </c>
      <c r="C3670">
        <v>590</v>
      </c>
      <c r="D3670">
        <v>567</v>
      </c>
      <c r="E3670">
        <v>571</v>
      </c>
      <c r="G3670">
        <v>571</v>
      </c>
      <c r="H3670">
        <v>23795</v>
      </c>
      <c r="I3670">
        <v>33060</v>
      </c>
      <c r="J3670">
        <f t="shared" si="171"/>
        <v>209.9264705882353</v>
      </c>
      <c r="K3670">
        <f t="shared" si="172"/>
        <v>1974</v>
      </c>
      <c r="L3670">
        <f t="shared" si="173"/>
        <v>1</v>
      </c>
    </row>
    <row r="3671" spans="1:12" x14ac:dyDescent="0.25">
      <c r="A3671" s="1">
        <v>27060</v>
      </c>
      <c r="B3671">
        <v>571</v>
      </c>
      <c r="C3671">
        <v>576</v>
      </c>
      <c r="D3671">
        <v>557</v>
      </c>
      <c r="E3671">
        <v>564.5</v>
      </c>
      <c r="G3671">
        <v>564.5</v>
      </c>
      <c r="H3671">
        <v>22145</v>
      </c>
      <c r="I3671">
        <v>33090</v>
      </c>
      <c r="J3671">
        <f t="shared" si="171"/>
        <v>207.53676470588232</v>
      </c>
      <c r="K3671">
        <f t="shared" si="172"/>
        <v>1974</v>
      </c>
      <c r="L3671">
        <f t="shared" si="173"/>
        <v>1</v>
      </c>
    </row>
    <row r="3672" spans="1:12" x14ac:dyDescent="0.25">
      <c r="A3672" s="1">
        <v>27061</v>
      </c>
      <c r="B3672">
        <v>570</v>
      </c>
      <c r="C3672">
        <v>574</v>
      </c>
      <c r="D3672">
        <v>561.25</v>
      </c>
      <c r="E3672">
        <v>571.5</v>
      </c>
      <c r="G3672">
        <v>571.5</v>
      </c>
      <c r="H3672">
        <v>16845</v>
      </c>
      <c r="I3672">
        <v>32575</v>
      </c>
      <c r="J3672">
        <f t="shared" si="171"/>
        <v>210.11029411764707</v>
      </c>
      <c r="K3672">
        <f t="shared" si="172"/>
        <v>1974</v>
      </c>
      <c r="L3672">
        <f t="shared" si="173"/>
        <v>2</v>
      </c>
    </row>
    <row r="3673" spans="1:12" x14ac:dyDescent="0.25">
      <c r="A3673" s="1">
        <v>27064</v>
      </c>
      <c r="B3673">
        <v>574</v>
      </c>
      <c r="C3673">
        <v>574</v>
      </c>
      <c r="D3673">
        <v>551.5</v>
      </c>
      <c r="E3673">
        <v>551.5</v>
      </c>
      <c r="G3673">
        <v>551.5</v>
      </c>
      <c r="H3673">
        <v>21885</v>
      </c>
      <c r="I3673">
        <v>30630</v>
      </c>
      <c r="J3673">
        <f t="shared" si="171"/>
        <v>202.75735294117646</v>
      </c>
      <c r="K3673">
        <f t="shared" si="172"/>
        <v>1974</v>
      </c>
      <c r="L3673">
        <f t="shared" si="173"/>
        <v>2</v>
      </c>
    </row>
    <row r="3674" spans="1:12" x14ac:dyDescent="0.25">
      <c r="A3674" s="1">
        <v>27065</v>
      </c>
      <c r="B3674">
        <v>552</v>
      </c>
      <c r="C3674">
        <v>567</v>
      </c>
      <c r="D3674">
        <v>547</v>
      </c>
      <c r="E3674">
        <v>560.5</v>
      </c>
      <c r="G3674">
        <v>560.5</v>
      </c>
      <c r="H3674">
        <v>17710</v>
      </c>
      <c r="I3674">
        <v>29825</v>
      </c>
      <c r="J3674">
        <f t="shared" si="171"/>
        <v>206.06617647058826</v>
      </c>
      <c r="K3674">
        <f t="shared" si="172"/>
        <v>1974</v>
      </c>
      <c r="L3674">
        <f t="shared" si="173"/>
        <v>2</v>
      </c>
    </row>
    <row r="3675" spans="1:12" x14ac:dyDescent="0.25">
      <c r="A3675" s="1">
        <v>27066</v>
      </c>
      <c r="B3675">
        <v>560</v>
      </c>
      <c r="C3675">
        <v>563.5</v>
      </c>
      <c r="D3675">
        <v>555</v>
      </c>
      <c r="E3675">
        <v>558</v>
      </c>
      <c r="G3675">
        <v>558</v>
      </c>
      <c r="H3675">
        <v>11385</v>
      </c>
      <c r="I3675">
        <v>28540</v>
      </c>
      <c r="J3675">
        <f t="shared" si="171"/>
        <v>205.14705882352942</v>
      </c>
      <c r="K3675">
        <f t="shared" si="172"/>
        <v>1974</v>
      </c>
      <c r="L3675">
        <f t="shared" si="173"/>
        <v>2</v>
      </c>
    </row>
    <row r="3676" spans="1:12" x14ac:dyDescent="0.25">
      <c r="A3676" s="1">
        <v>27067</v>
      </c>
      <c r="B3676">
        <v>558</v>
      </c>
      <c r="C3676">
        <v>568</v>
      </c>
      <c r="D3676">
        <v>556</v>
      </c>
      <c r="E3676">
        <v>567</v>
      </c>
      <c r="G3676">
        <v>567</v>
      </c>
      <c r="H3676">
        <v>11850</v>
      </c>
      <c r="I3676">
        <v>27410</v>
      </c>
      <c r="J3676">
        <f t="shared" si="171"/>
        <v>208.45588235294119</v>
      </c>
      <c r="K3676">
        <f t="shared" si="172"/>
        <v>1974</v>
      </c>
      <c r="L3676">
        <f t="shared" si="173"/>
        <v>2</v>
      </c>
    </row>
    <row r="3677" spans="1:12" x14ac:dyDescent="0.25">
      <c r="A3677" s="1">
        <v>27068</v>
      </c>
      <c r="B3677">
        <v>568</v>
      </c>
      <c r="C3677">
        <v>585</v>
      </c>
      <c r="D3677">
        <v>566</v>
      </c>
      <c r="E3677">
        <v>580.5</v>
      </c>
      <c r="G3677">
        <v>580.5</v>
      </c>
      <c r="H3677">
        <v>15155</v>
      </c>
      <c r="I3677">
        <v>26950</v>
      </c>
      <c r="J3677">
        <f t="shared" si="171"/>
        <v>213.41911764705881</v>
      </c>
      <c r="K3677">
        <f t="shared" si="172"/>
        <v>1974</v>
      </c>
      <c r="L3677">
        <f t="shared" si="173"/>
        <v>2</v>
      </c>
    </row>
    <row r="3678" spans="1:12" x14ac:dyDescent="0.25">
      <c r="A3678" s="1">
        <v>27071</v>
      </c>
      <c r="B3678">
        <v>590</v>
      </c>
      <c r="C3678">
        <v>597</v>
      </c>
      <c r="D3678">
        <v>586</v>
      </c>
      <c r="E3678">
        <v>591.5</v>
      </c>
      <c r="G3678">
        <v>591.5</v>
      </c>
      <c r="H3678">
        <v>12485</v>
      </c>
      <c r="I3678">
        <v>26425</v>
      </c>
      <c r="J3678">
        <f t="shared" si="171"/>
        <v>217.46323529411765</v>
      </c>
      <c r="K3678">
        <f t="shared" si="172"/>
        <v>1974</v>
      </c>
      <c r="L3678">
        <f t="shared" si="173"/>
        <v>2</v>
      </c>
    </row>
    <row r="3679" spans="1:12" x14ac:dyDescent="0.25">
      <c r="A3679" s="1">
        <v>27073</v>
      </c>
      <c r="B3679">
        <v>597</v>
      </c>
      <c r="C3679">
        <v>611.5</v>
      </c>
      <c r="D3679">
        <v>588</v>
      </c>
      <c r="E3679">
        <v>591.5</v>
      </c>
      <c r="G3679">
        <v>591.5</v>
      </c>
      <c r="H3679">
        <v>23875</v>
      </c>
      <c r="I3679">
        <v>26860</v>
      </c>
      <c r="J3679">
        <f t="shared" si="171"/>
        <v>217.46323529411765</v>
      </c>
      <c r="K3679">
        <f t="shared" si="172"/>
        <v>1974</v>
      </c>
      <c r="L3679">
        <f t="shared" si="173"/>
        <v>2</v>
      </c>
    </row>
    <row r="3680" spans="1:12" x14ac:dyDescent="0.25">
      <c r="A3680" s="1">
        <v>27074</v>
      </c>
      <c r="B3680">
        <v>611.5</v>
      </c>
      <c r="C3680">
        <v>611.5</v>
      </c>
      <c r="D3680">
        <v>600</v>
      </c>
      <c r="E3680">
        <v>611.5</v>
      </c>
      <c r="G3680">
        <v>611.5</v>
      </c>
      <c r="H3680">
        <v>15830</v>
      </c>
      <c r="I3680">
        <v>27175</v>
      </c>
      <c r="J3680">
        <f t="shared" si="171"/>
        <v>224.81617647058823</v>
      </c>
      <c r="K3680">
        <f t="shared" si="172"/>
        <v>1974</v>
      </c>
      <c r="L3680">
        <f t="shared" si="173"/>
        <v>2</v>
      </c>
    </row>
    <row r="3681" spans="1:12" x14ac:dyDescent="0.25">
      <c r="A3681" s="1">
        <v>27075</v>
      </c>
      <c r="B3681">
        <v>629</v>
      </c>
      <c r="C3681">
        <v>631.5</v>
      </c>
      <c r="D3681">
        <v>621</v>
      </c>
      <c r="E3681">
        <v>631.5</v>
      </c>
      <c r="G3681">
        <v>631.5</v>
      </c>
      <c r="H3681">
        <v>12550</v>
      </c>
      <c r="I3681">
        <v>26915</v>
      </c>
      <c r="J3681">
        <f t="shared" si="171"/>
        <v>232.16911764705884</v>
      </c>
      <c r="K3681">
        <f t="shared" si="172"/>
        <v>1974</v>
      </c>
      <c r="L3681">
        <f t="shared" si="173"/>
        <v>2</v>
      </c>
    </row>
    <row r="3682" spans="1:12" x14ac:dyDescent="0.25">
      <c r="A3682" s="1">
        <v>27079</v>
      </c>
      <c r="B3682">
        <v>627</v>
      </c>
      <c r="C3682">
        <v>637</v>
      </c>
      <c r="D3682">
        <v>618</v>
      </c>
      <c r="E3682">
        <v>629.5</v>
      </c>
      <c r="G3682">
        <v>629.5</v>
      </c>
      <c r="H3682">
        <v>13940</v>
      </c>
      <c r="I3682">
        <v>25370</v>
      </c>
      <c r="J3682">
        <f t="shared" si="171"/>
        <v>231.43382352941177</v>
      </c>
      <c r="K3682">
        <f t="shared" si="172"/>
        <v>1974</v>
      </c>
      <c r="L3682">
        <f t="shared" si="173"/>
        <v>2</v>
      </c>
    </row>
    <row r="3683" spans="1:12" x14ac:dyDescent="0.25">
      <c r="A3683" s="1">
        <v>27080</v>
      </c>
      <c r="B3683">
        <v>631</v>
      </c>
      <c r="C3683">
        <v>639</v>
      </c>
      <c r="D3683">
        <v>622</v>
      </c>
      <c r="E3683">
        <v>628.5</v>
      </c>
      <c r="G3683">
        <v>628.5</v>
      </c>
      <c r="H3683">
        <v>14550</v>
      </c>
      <c r="I3683">
        <v>23730</v>
      </c>
      <c r="J3683">
        <f t="shared" si="171"/>
        <v>231.06617647058823</v>
      </c>
      <c r="K3683">
        <f t="shared" si="172"/>
        <v>1974</v>
      </c>
      <c r="L3683">
        <f t="shared" si="173"/>
        <v>2</v>
      </c>
    </row>
    <row r="3684" spans="1:12" x14ac:dyDescent="0.25">
      <c r="A3684" s="1">
        <v>27081</v>
      </c>
      <c r="B3684">
        <v>630</v>
      </c>
      <c r="C3684">
        <v>631</v>
      </c>
      <c r="D3684">
        <v>608.5</v>
      </c>
      <c r="E3684">
        <v>613.5</v>
      </c>
      <c r="G3684">
        <v>613.5</v>
      </c>
      <c r="H3684">
        <v>17605</v>
      </c>
      <c r="I3684">
        <v>23060</v>
      </c>
      <c r="J3684">
        <f t="shared" si="171"/>
        <v>225.5514705882353</v>
      </c>
      <c r="K3684">
        <f t="shared" si="172"/>
        <v>1974</v>
      </c>
      <c r="L3684">
        <f t="shared" si="173"/>
        <v>2</v>
      </c>
    </row>
    <row r="3685" spans="1:12" x14ac:dyDescent="0.25">
      <c r="A3685" s="1">
        <v>27082</v>
      </c>
      <c r="B3685">
        <v>615</v>
      </c>
      <c r="C3685">
        <v>627</v>
      </c>
      <c r="D3685">
        <v>604</v>
      </c>
      <c r="E3685">
        <v>624.75</v>
      </c>
      <c r="G3685">
        <v>624.75</v>
      </c>
      <c r="H3685">
        <v>16050</v>
      </c>
      <c r="I3685">
        <v>21680</v>
      </c>
      <c r="J3685">
        <f t="shared" si="171"/>
        <v>229.68749999999997</v>
      </c>
      <c r="K3685">
        <f t="shared" si="172"/>
        <v>1974</v>
      </c>
      <c r="L3685">
        <f t="shared" si="173"/>
        <v>2</v>
      </c>
    </row>
    <row r="3686" spans="1:12" x14ac:dyDescent="0.25">
      <c r="A3686" s="1">
        <v>27085</v>
      </c>
      <c r="B3686">
        <v>628</v>
      </c>
      <c r="C3686">
        <v>642</v>
      </c>
      <c r="D3686">
        <v>627</v>
      </c>
      <c r="E3686">
        <v>635</v>
      </c>
      <c r="G3686">
        <v>635</v>
      </c>
      <c r="H3686">
        <v>11235</v>
      </c>
      <c r="I3686">
        <v>19105</v>
      </c>
      <c r="J3686">
        <f t="shared" si="171"/>
        <v>233.45588235294119</v>
      </c>
      <c r="K3686">
        <f t="shared" si="172"/>
        <v>1974</v>
      </c>
      <c r="L3686">
        <f t="shared" si="173"/>
        <v>2</v>
      </c>
    </row>
    <row r="3687" spans="1:12" x14ac:dyDescent="0.25">
      <c r="A3687" s="1">
        <v>27086</v>
      </c>
      <c r="B3687">
        <v>636</v>
      </c>
      <c r="C3687">
        <v>645</v>
      </c>
      <c r="D3687">
        <v>620</v>
      </c>
      <c r="E3687">
        <v>621.5</v>
      </c>
      <c r="G3687">
        <v>621.5</v>
      </c>
      <c r="H3687">
        <v>11760</v>
      </c>
      <c r="I3687">
        <v>17395</v>
      </c>
      <c r="J3687">
        <f t="shared" si="171"/>
        <v>228.49264705882354</v>
      </c>
      <c r="K3687">
        <f t="shared" si="172"/>
        <v>1974</v>
      </c>
      <c r="L3687">
        <f t="shared" si="173"/>
        <v>2</v>
      </c>
    </row>
    <row r="3688" spans="1:12" x14ac:dyDescent="0.25">
      <c r="A3688" s="1">
        <v>27087</v>
      </c>
      <c r="B3688">
        <v>625</v>
      </c>
      <c r="C3688">
        <v>629</v>
      </c>
      <c r="D3688">
        <v>601.5</v>
      </c>
      <c r="E3688">
        <v>601.5</v>
      </c>
      <c r="G3688">
        <v>601.5</v>
      </c>
      <c r="H3688">
        <v>9695</v>
      </c>
      <c r="I3688">
        <v>15160</v>
      </c>
      <c r="J3688">
        <f t="shared" si="171"/>
        <v>221.13970588235293</v>
      </c>
      <c r="K3688">
        <f t="shared" si="172"/>
        <v>1974</v>
      </c>
      <c r="L3688">
        <f t="shared" si="173"/>
        <v>2</v>
      </c>
    </row>
    <row r="3689" spans="1:12" x14ac:dyDescent="0.25">
      <c r="A3689" s="1">
        <v>27088</v>
      </c>
      <c r="B3689">
        <v>581.5</v>
      </c>
      <c r="C3689">
        <v>593</v>
      </c>
      <c r="D3689">
        <v>581.5</v>
      </c>
      <c r="E3689">
        <v>581.75</v>
      </c>
      <c r="G3689">
        <v>581.75</v>
      </c>
      <c r="H3689">
        <v>4765</v>
      </c>
      <c r="I3689">
        <v>13735</v>
      </c>
      <c r="J3689">
        <f t="shared" si="171"/>
        <v>213.87867647058823</v>
      </c>
      <c r="K3689">
        <f t="shared" si="172"/>
        <v>1974</v>
      </c>
      <c r="L3689">
        <f t="shared" si="173"/>
        <v>2</v>
      </c>
    </row>
    <row r="3690" spans="1:12" x14ac:dyDescent="0.25">
      <c r="A3690" s="1">
        <v>27089</v>
      </c>
      <c r="B3690">
        <v>588</v>
      </c>
      <c r="C3690">
        <v>600</v>
      </c>
      <c r="D3690">
        <v>571</v>
      </c>
      <c r="E3690">
        <v>593.5</v>
      </c>
      <c r="G3690">
        <v>593.5</v>
      </c>
      <c r="H3690">
        <v>8675</v>
      </c>
      <c r="I3690">
        <v>13725</v>
      </c>
      <c r="J3690">
        <f t="shared" si="171"/>
        <v>218.19852941176467</v>
      </c>
      <c r="K3690">
        <f t="shared" si="172"/>
        <v>1974</v>
      </c>
      <c r="L3690">
        <f t="shared" si="173"/>
        <v>3</v>
      </c>
    </row>
    <row r="3691" spans="1:12" x14ac:dyDescent="0.25">
      <c r="A3691" s="1">
        <v>27092</v>
      </c>
      <c r="B3691">
        <v>598</v>
      </c>
      <c r="C3691">
        <v>610</v>
      </c>
      <c r="D3691">
        <v>590</v>
      </c>
      <c r="E3691">
        <v>602</v>
      </c>
      <c r="G3691">
        <v>602</v>
      </c>
      <c r="H3691">
        <v>6145</v>
      </c>
      <c r="I3691">
        <v>11090</v>
      </c>
      <c r="J3691">
        <f t="shared" si="171"/>
        <v>221.32352941176467</v>
      </c>
      <c r="K3691">
        <f t="shared" si="172"/>
        <v>1974</v>
      </c>
      <c r="L3691">
        <f t="shared" si="173"/>
        <v>3</v>
      </c>
    </row>
    <row r="3692" spans="1:12" x14ac:dyDescent="0.25">
      <c r="A3692" s="1">
        <v>27093</v>
      </c>
      <c r="B3692">
        <v>589</v>
      </c>
      <c r="C3692">
        <v>593</v>
      </c>
      <c r="D3692">
        <v>582</v>
      </c>
      <c r="E3692">
        <v>582</v>
      </c>
      <c r="G3692">
        <v>582</v>
      </c>
      <c r="H3692">
        <v>3415</v>
      </c>
      <c r="I3692">
        <v>10540</v>
      </c>
      <c r="J3692">
        <f t="shared" si="171"/>
        <v>213.97058823529412</v>
      </c>
      <c r="K3692">
        <f t="shared" si="172"/>
        <v>1974</v>
      </c>
      <c r="L3692">
        <f t="shared" si="173"/>
        <v>3</v>
      </c>
    </row>
    <row r="3693" spans="1:12" x14ac:dyDescent="0.25">
      <c r="A3693" s="1">
        <v>27094</v>
      </c>
      <c r="B3693">
        <v>573</v>
      </c>
      <c r="C3693">
        <v>580</v>
      </c>
      <c r="D3693">
        <v>562</v>
      </c>
      <c r="E3693">
        <v>562</v>
      </c>
      <c r="G3693">
        <v>562</v>
      </c>
      <c r="H3693">
        <v>5445</v>
      </c>
      <c r="I3693">
        <v>9940</v>
      </c>
      <c r="J3693">
        <f t="shared" si="171"/>
        <v>206.61764705882354</v>
      </c>
      <c r="K3693">
        <f t="shared" si="172"/>
        <v>1974</v>
      </c>
      <c r="L3693">
        <f t="shared" si="173"/>
        <v>3</v>
      </c>
    </row>
    <row r="3694" spans="1:12" x14ac:dyDescent="0.25">
      <c r="A3694" s="1">
        <v>27095</v>
      </c>
      <c r="B3694">
        <v>566</v>
      </c>
      <c r="C3694">
        <v>575</v>
      </c>
      <c r="D3694">
        <v>550</v>
      </c>
      <c r="E3694">
        <v>566.5</v>
      </c>
      <c r="G3694">
        <v>566.5</v>
      </c>
      <c r="H3694">
        <v>4185</v>
      </c>
      <c r="I3694">
        <v>8895</v>
      </c>
      <c r="J3694">
        <f t="shared" si="171"/>
        <v>208.27205882352942</v>
      </c>
      <c r="K3694">
        <f t="shared" si="172"/>
        <v>1974</v>
      </c>
      <c r="L3694">
        <f t="shared" si="173"/>
        <v>3</v>
      </c>
    </row>
    <row r="3695" spans="1:12" x14ac:dyDescent="0.25">
      <c r="A3695" s="1">
        <v>27096</v>
      </c>
      <c r="B3695">
        <v>561</v>
      </c>
      <c r="C3695">
        <v>562</v>
      </c>
      <c r="D3695">
        <v>546.5</v>
      </c>
      <c r="E3695">
        <v>546.5</v>
      </c>
      <c r="G3695">
        <v>546.5</v>
      </c>
      <c r="H3695">
        <v>2045</v>
      </c>
      <c r="I3695">
        <v>8540</v>
      </c>
      <c r="J3695">
        <f t="shared" si="171"/>
        <v>200.91911764705881</v>
      </c>
      <c r="K3695">
        <f t="shared" si="172"/>
        <v>1974</v>
      </c>
      <c r="L3695">
        <f t="shared" si="173"/>
        <v>3</v>
      </c>
    </row>
    <row r="3696" spans="1:12" x14ac:dyDescent="0.25">
      <c r="A3696" s="1">
        <v>27099</v>
      </c>
      <c r="B3696">
        <v>537</v>
      </c>
      <c r="C3696">
        <v>549</v>
      </c>
      <c r="D3696">
        <v>526.5</v>
      </c>
      <c r="E3696">
        <v>547</v>
      </c>
      <c r="G3696">
        <v>547</v>
      </c>
      <c r="H3696">
        <v>2330</v>
      </c>
      <c r="I3696">
        <v>7805</v>
      </c>
      <c r="J3696">
        <f t="shared" si="171"/>
        <v>201.10294117647058</v>
      </c>
      <c r="K3696">
        <f t="shared" si="172"/>
        <v>1974</v>
      </c>
      <c r="L3696">
        <f t="shared" si="173"/>
        <v>3</v>
      </c>
    </row>
    <row r="3697" spans="1:12" x14ac:dyDescent="0.25">
      <c r="A3697" s="1">
        <v>27100</v>
      </c>
      <c r="B3697">
        <v>547</v>
      </c>
      <c r="C3697">
        <v>551</v>
      </c>
      <c r="D3697">
        <v>539</v>
      </c>
      <c r="E3697">
        <v>551</v>
      </c>
      <c r="G3697">
        <v>551</v>
      </c>
      <c r="H3697">
        <v>1230</v>
      </c>
      <c r="I3697">
        <v>7300</v>
      </c>
      <c r="J3697">
        <f t="shared" si="171"/>
        <v>202.5735294117647</v>
      </c>
      <c r="K3697">
        <f t="shared" si="172"/>
        <v>1974</v>
      </c>
      <c r="L3697">
        <f t="shared" si="173"/>
        <v>3</v>
      </c>
    </row>
    <row r="3698" spans="1:12" x14ac:dyDescent="0.25">
      <c r="A3698" s="1">
        <v>27101</v>
      </c>
      <c r="B3698">
        <v>550</v>
      </c>
      <c r="C3698">
        <v>550</v>
      </c>
      <c r="D3698">
        <v>541</v>
      </c>
      <c r="E3698">
        <v>541</v>
      </c>
      <c r="G3698">
        <v>541</v>
      </c>
      <c r="H3698">
        <v>1450</v>
      </c>
      <c r="I3698">
        <v>6290</v>
      </c>
      <c r="J3698">
        <f t="shared" si="171"/>
        <v>198.89705882352942</v>
      </c>
      <c r="K3698">
        <f t="shared" si="172"/>
        <v>1974</v>
      </c>
      <c r="L3698">
        <f t="shared" si="173"/>
        <v>3</v>
      </c>
    </row>
    <row r="3699" spans="1:12" x14ac:dyDescent="0.25">
      <c r="A3699" s="1">
        <v>27102</v>
      </c>
      <c r="B3699">
        <v>533</v>
      </c>
      <c r="C3699">
        <v>538</v>
      </c>
      <c r="D3699">
        <v>526</v>
      </c>
      <c r="E3699">
        <v>532.5</v>
      </c>
      <c r="G3699">
        <v>532.5</v>
      </c>
      <c r="H3699">
        <v>2425</v>
      </c>
      <c r="I3699">
        <v>5050</v>
      </c>
      <c r="J3699">
        <f t="shared" si="171"/>
        <v>195.77205882352942</v>
      </c>
      <c r="K3699">
        <f t="shared" si="172"/>
        <v>1974</v>
      </c>
      <c r="L3699">
        <f t="shared" si="173"/>
        <v>3</v>
      </c>
    </row>
    <row r="3700" spans="1:12" x14ac:dyDescent="0.25">
      <c r="A3700" s="1">
        <v>27103</v>
      </c>
      <c r="B3700">
        <v>530</v>
      </c>
      <c r="C3700">
        <v>530</v>
      </c>
      <c r="D3700">
        <v>512.5</v>
      </c>
      <c r="E3700">
        <v>512.5</v>
      </c>
      <c r="G3700">
        <v>512.5</v>
      </c>
      <c r="H3700">
        <v>1670</v>
      </c>
      <c r="I3700">
        <v>4640</v>
      </c>
      <c r="J3700">
        <f t="shared" si="171"/>
        <v>188.41911764705881</v>
      </c>
      <c r="K3700">
        <f t="shared" si="172"/>
        <v>1974</v>
      </c>
      <c r="L3700">
        <f t="shared" si="173"/>
        <v>3</v>
      </c>
    </row>
    <row r="3701" spans="1:12" x14ac:dyDescent="0.25">
      <c r="A3701" s="1">
        <v>27106</v>
      </c>
      <c r="B3701">
        <v>500</v>
      </c>
      <c r="C3701">
        <v>520</v>
      </c>
      <c r="D3701">
        <v>498</v>
      </c>
      <c r="E3701">
        <v>515.75</v>
      </c>
      <c r="G3701">
        <v>515.75</v>
      </c>
      <c r="H3701">
        <v>1540</v>
      </c>
      <c r="I3701">
        <v>3995</v>
      </c>
      <c r="J3701">
        <f t="shared" si="171"/>
        <v>189.6139705882353</v>
      </c>
      <c r="K3701">
        <f t="shared" si="172"/>
        <v>1974</v>
      </c>
      <c r="L3701">
        <f t="shared" si="173"/>
        <v>3</v>
      </c>
    </row>
    <row r="3702" spans="1:12" x14ac:dyDescent="0.25">
      <c r="A3702" s="1">
        <v>27107</v>
      </c>
      <c r="B3702">
        <v>525</v>
      </c>
      <c r="C3702">
        <v>526</v>
      </c>
      <c r="D3702">
        <v>512</v>
      </c>
      <c r="E3702">
        <v>514</v>
      </c>
      <c r="G3702">
        <v>514</v>
      </c>
      <c r="H3702">
        <v>1795</v>
      </c>
      <c r="I3702">
        <v>3140</v>
      </c>
      <c r="J3702">
        <f t="shared" si="171"/>
        <v>188.97058823529412</v>
      </c>
      <c r="K3702">
        <f t="shared" si="172"/>
        <v>1974</v>
      </c>
      <c r="L3702">
        <f t="shared" si="173"/>
        <v>3</v>
      </c>
    </row>
    <row r="3703" spans="1:12" x14ac:dyDescent="0.25">
      <c r="A3703" s="1">
        <v>27108</v>
      </c>
      <c r="B3703">
        <v>514</v>
      </c>
      <c r="C3703">
        <v>523</v>
      </c>
      <c r="D3703">
        <v>508</v>
      </c>
      <c r="E3703">
        <v>516</v>
      </c>
      <c r="G3703">
        <v>516</v>
      </c>
      <c r="H3703">
        <v>2415</v>
      </c>
      <c r="I3703">
        <v>1415</v>
      </c>
      <c r="J3703">
        <f t="shared" si="171"/>
        <v>189.70588235294119</v>
      </c>
      <c r="K3703">
        <f t="shared" si="172"/>
        <v>1974</v>
      </c>
      <c r="L3703">
        <f t="shared" si="173"/>
        <v>3</v>
      </c>
    </row>
    <row r="3704" spans="1:12" x14ac:dyDescent="0.25">
      <c r="A3704" s="1">
        <v>27109</v>
      </c>
      <c r="B3704">
        <v>482</v>
      </c>
      <c r="C3704">
        <v>485</v>
      </c>
      <c r="D3704">
        <v>464</v>
      </c>
      <c r="E3704">
        <v>477</v>
      </c>
      <c r="G3704">
        <v>477</v>
      </c>
      <c r="H3704">
        <v>22100</v>
      </c>
      <c r="I3704">
        <v>33100</v>
      </c>
      <c r="J3704">
        <f t="shared" si="171"/>
        <v>175.36764705882351</v>
      </c>
      <c r="K3704">
        <f t="shared" si="172"/>
        <v>1974</v>
      </c>
      <c r="L3704">
        <f t="shared" si="173"/>
        <v>3</v>
      </c>
    </row>
    <row r="3705" spans="1:12" x14ac:dyDescent="0.25">
      <c r="A3705" s="1">
        <v>27110</v>
      </c>
      <c r="B3705">
        <v>483</v>
      </c>
      <c r="C3705">
        <v>490</v>
      </c>
      <c r="D3705">
        <v>477</v>
      </c>
      <c r="E3705">
        <v>489.5</v>
      </c>
      <c r="G3705">
        <v>489.5</v>
      </c>
      <c r="H3705">
        <v>16080</v>
      </c>
      <c r="I3705">
        <v>32465</v>
      </c>
      <c r="J3705">
        <f t="shared" si="171"/>
        <v>179.96323529411762</v>
      </c>
      <c r="K3705">
        <f t="shared" si="172"/>
        <v>1974</v>
      </c>
      <c r="L3705">
        <f t="shared" si="173"/>
        <v>3</v>
      </c>
    </row>
    <row r="3706" spans="1:12" x14ac:dyDescent="0.25">
      <c r="A3706" s="1">
        <v>27113</v>
      </c>
      <c r="B3706">
        <v>493</v>
      </c>
      <c r="C3706">
        <v>494</v>
      </c>
      <c r="D3706">
        <v>473</v>
      </c>
      <c r="E3706">
        <v>475</v>
      </c>
      <c r="G3706">
        <v>475</v>
      </c>
      <c r="H3706">
        <v>15815</v>
      </c>
      <c r="I3706">
        <v>32490</v>
      </c>
      <c r="J3706">
        <f t="shared" si="171"/>
        <v>174.63235294117646</v>
      </c>
      <c r="K3706">
        <f t="shared" si="172"/>
        <v>1974</v>
      </c>
      <c r="L3706">
        <f t="shared" si="173"/>
        <v>3</v>
      </c>
    </row>
    <row r="3707" spans="1:12" x14ac:dyDescent="0.25">
      <c r="A3707" s="1">
        <v>27114</v>
      </c>
      <c r="B3707">
        <v>468</v>
      </c>
      <c r="C3707">
        <v>493</v>
      </c>
      <c r="D3707">
        <v>458</v>
      </c>
      <c r="E3707">
        <v>491.5</v>
      </c>
      <c r="G3707">
        <v>491.5</v>
      </c>
      <c r="H3707">
        <v>25665</v>
      </c>
      <c r="I3707">
        <v>31420</v>
      </c>
      <c r="J3707">
        <f t="shared" si="171"/>
        <v>180.6985294117647</v>
      </c>
      <c r="K3707">
        <f t="shared" si="172"/>
        <v>1974</v>
      </c>
      <c r="L3707">
        <f t="shared" si="173"/>
        <v>3</v>
      </c>
    </row>
    <row r="3708" spans="1:12" x14ac:dyDescent="0.25">
      <c r="A3708" s="1">
        <v>27115</v>
      </c>
      <c r="B3708">
        <v>488</v>
      </c>
      <c r="C3708">
        <v>488</v>
      </c>
      <c r="D3708">
        <v>471.5</v>
      </c>
      <c r="E3708">
        <v>471.5</v>
      </c>
      <c r="G3708">
        <v>471.5</v>
      </c>
      <c r="H3708">
        <v>16355</v>
      </c>
      <c r="I3708">
        <v>32005</v>
      </c>
      <c r="J3708">
        <f t="shared" si="171"/>
        <v>173.34558823529412</v>
      </c>
      <c r="K3708">
        <f t="shared" si="172"/>
        <v>1974</v>
      </c>
      <c r="L3708">
        <f t="shared" si="173"/>
        <v>3</v>
      </c>
    </row>
    <row r="3709" spans="1:12" x14ac:dyDescent="0.25">
      <c r="A3709" s="1">
        <v>27116</v>
      </c>
      <c r="B3709">
        <v>468</v>
      </c>
      <c r="C3709">
        <v>469</v>
      </c>
      <c r="D3709">
        <v>451.5</v>
      </c>
      <c r="E3709">
        <v>451.5</v>
      </c>
      <c r="G3709">
        <v>451.5</v>
      </c>
      <c r="H3709">
        <v>17025</v>
      </c>
      <c r="I3709">
        <v>30800</v>
      </c>
      <c r="J3709">
        <f t="shared" si="171"/>
        <v>165.99264705882354</v>
      </c>
      <c r="K3709">
        <f t="shared" si="172"/>
        <v>1974</v>
      </c>
      <c r="L3709">
        <f t="shared" si="173"/>
        <v>3</v>
      </c>
    </row>
    <row r="3710" spans="1:12" x14ac:dyDescent="0.25">
      <c r="A3710" s="1">
        <v>27117</v>
      </c>
      <c r="B3710">
        <v>452</v>
      </c>
      <c r="C3710">
        <v>454</v>
      </c>
      <c r="D3710">
        <v>431.5</v>
      </c>
      <c r="E3710">
        <v>431.5</v>
      </c>
      <c r="G3710">
        <v>431.5</v>
      </c>
      <c r="H3710">
        <v>19370</v>
      </c>
      <c r="I3710">
        <v>29375</v>
      </c>
      <c r="J3710">
        <f t="shared" si="171"/>
        <v>158.63970588235296</v>
      </c>
      <c r="K3710">
        <f t="shared" si="172"/>
        <v>1974</v>
      </c>
      <c r="L3710">
        <f t="shared" si="173"/>
        <v>3</v>
      </c>
    </row>
    <row r="3711" spans="1:12" x14ac:dyDescent="0.25">
      <c r="A3711" s="1">
        <v>27120</v>
      </c>
      <c r="B3711">
        <v>422</v>
      </c>
      <c r="C3711">
        <v>425</v>
      </c>
      <c r="D3711">
        <v>411.5</v>
      </c>
      <c r="E3711">
        <v>414.5</v>
      </c>
      <c r="G3711">
        <v>414.5</v>
      </c>
      <c r="H3711">
        <v>18310</v>
      </c>
      <c r="I3711">
        <v>28390</v>
      </c>
      <c r="J3711">
        <f t="shared" si="171"/>
        <v>152.38970588235293</v>
      </c>
      <c r="K3711">
        <f t="shared" si="172"/>
        <v>1974</v>
      </c>
      <c r="L3711">
        <f t="shared" si="173"/>
        <v>4</v>
      </c>
    </row>
    <row r="3712" spans="1:12" x14ac:dyDescent="0.25">
      <c r="A3712" s="1">
        <v>27121</v>
      </c>
      <c r="B3712">
        <v>410</v>
      </c>
      <c r="C3712">
        <v>422</v>
      </c>
      <c r="D3712">
        <v>396</v>
      </c>
      <c r="E3712">
        <v>397.5</v>
      </c>
      <c r="G3712">
        <v>397.5</v>
      </c>
      <c r="H3712">
        <v>21310</v>
      </c>
      <c r="I3712">
        <v>28010</v>
      </c>
      <c r="J3712">
        <f t="shared" si="171"/>
        <v>146.13970588235293</v>
      </c>
      <c r="K3712">
        <f t="shared" si="172"/>
        <v>1974</v>
      </c>
      <c r="L3712">
        <f t="shared" si="173"/>
        <v>4</v>
      </c>
    </row>
    <row r="3713" spans="1:12" x14ac:dyDescent="0.25">
      <c r="A3713" s="1">
        <v>27122</v>
      </c>
      <c r="B3713">
        <v>407</v>
      </c>
      <c r="C3713">
        <v>417.5</v>
      </c>
      <c r="D3713">
        <v>407</v>
      </c>
      <c r="E3713">
        <v>417.5</v>
      </c>
      <c r="G3713">
        <v>417.5</v>
      </c>
      <c r="H3713">
        <v>12220</v>
      </c>
      <c r="I3713">
        <v>26560</v>
      </c>
      <c r="J3713">
        <f t="shared" si="171"/>
        <v>153.49264705882354</v>
      </c>
      <c r="K3713">
        <f t="shared" si="172"/>
        <v>1974</v>
      </c>
      <c r="L3713">
        <f t="shared" si="173"/>
        <v>4</v>
      </c>
    </row>
    <row r="3714" spans="1:12" x14ac:dyDescent="0.25">
      <c r="A3714" s="1">
        <v>27123</v>
      </c>
      <c r="B3714">
        <v>416</v>
      </c>
      <c r="C3714">
        <v>437.5</v>
      </c>
      <c r="D3714">
        <v>414</v>
      </c>
      <c r="E3714">
        <v>422</v>
      </c>
      <c r="G3714">
        <v>422</v>
      </c>
      <c r="H3714">
        <v>19035</v>
      </c>
      <c r="I3714">
        <v>25290</v>
      </c>
      <c r="J3714">
        <f t="shared" ref="J3714:J3777" si="174">G3714/100*5000/136</f>
        <v>155.14705882352942</v>
      </c>
      <c r="K3714">
        <f t="shared" ref="K3714:K3777" si="175">YEAR(A3714)</f>
        <v>1974</v>
      </c>
      <c r="L3714">
        <f t="shared" ref="L3714:L3777" si="176">MONTH(A3714)</f>
        <v>4</v>
      </c>
    </row>
    <row r="3715" spans="1:12" x14ac:dyDescent="0.25">
      <c r="A3715" s="1">
        <v>27124</v>
      </c>
      <c r="B3715">
        <v>413</v>
      </c>
      <c r="C3715">
        <v>433</v>
      </c>
      <c r="D3715">
        <v>408</v>
      </c>
      <c r="E3715">
        <v>427</v>
      </c>
      <c r="G3715">
        <v>427</v>
      </c>
      <c r="H3715">
        <v>24430</v>
      </c>
      <c r="I3715">
        <v>22570</v>
      </c>
      <c r="J3715">
        <f t="shared" si="174"/>
        <v>156.98529411764704</v>
      </c>
      <c r="K3715">
        <f t="shared" si="175"/>
        <v>1974</v>
      </c>
      <c r="L3715">
        <f t="shared" si="176"/>
        <v>4</v>
      </c>
    </row>
    <row r="3716" spans="1:12" x14ac:dyDescent="0.25">
      <c r="A3716" s="1">
        <v>27127</v>
      </c>
      <c r="B3716">
        <v>432</v>
      </c>
      <c r="C3716">
        <v>441</v>
      </c>
      <c r="D3716">
        <v>418</v>
      </c>
      <c r="E3716">
        <v>436.5</v>
      </c>
      <c r="G3716">
        <v>436.5</v>
      </c>
      <c r="H3716">
        <v>17160</v>
      </c>
      <c r="I3716">
        <v>21580</v>
      </c>
      <c r="J3716">
        <f t="shared" si="174"/>
        <v>160.47794117647058</v>
      </c>
      <c r="K3716">
        <f t="shared" si="175"/>
        <v>1974</v>
      </c>
      <c r="L3716">
        <f t="shared" si="176"/>
        <v>4</v>
      </c>
    </row>
    <row r="3717" spans="1:12" x14ac:dyDescent="0.25">
      <c r="A3717" s="1">
        <v>27128</v>
      </c>
      <c r="B3717">
        <v>440</v>
      </c>
      <c r="C3717">
        <v>440</v>
      </c>
      <c r="D3717">
        <v>423</v>
      </c>
      <c r="E3717">
        <v>425.5</v>
      </c>
      <c r="G3717">
        <v>425.5</v>
      </c>
      <c r="H3717">
        <v>13740</v>
      </c>
      <c r="I3717">
        <v>20445</v>
      </c>
      <c r="J3717">
        <f t="shared" si="174"/>
        <v>156.43382352941177</v>
      </c>
      <c r="K3717">
        <f t="shared" si="175"/>
        <v>1974</v>
      </c>
      <c r="L3717">
        <f t="shared" si="176"/>
        <v>4</v>
      </c>
    </row>
    <row r="3718" spans="1:12" x14ac:dyDescent="0.25">
      <c r="A3718" s="1">
        <v>27129</v>
      </c>
      <c r="B3718">
        <v>425</v>
      </c>
      <c r="C3718">
        <v>437</v>
      </c>
      <c r="D3718">
        <v>418</v>
      </c>
      <c r="E3718">
        <v>427.5</v>
      </c>
      <c r="G3718">
        <v>427.5</v>
      </c>
      <c r="H3718">
        <v>13235</v>
      </c>
      <c r="I3718">
        <v>19965</v>
      </c>
      <c r="J3718">
        <f t="shared" si="174"/>
        <v>157.16911764705881</v>
      </c>
      <c r="K3718">
        <f t="shared" si="175"/>
        <v>1974</v>
      </c>
      <c r="L3718">
        <f t="shared" si="176"/>
        <v>4</v>
      </c>
    </row>
    <row r="3719" spans="1:12" x14ac:dyDescent="0.25">
      <c r="A3719" s="1">
        <v>27130</v>
      </c>
      <c r="B3719">
        <v>432</v>
      </c>
      <c r="C3719">
        <v>432</v>
      </c>
      <c r="D3719">
        <v>420</v>
      </c>
      <c r="E3719">
        <v>431</v>
      </c>
      <c r="G3719">
        <v>431</v>
      </c>
      <c r="H3719">
        <v>10760</v>
      </c>
      <c r="I3719">
        <v>20330</v>
      </c>
      <c r="J3719">
        <f t="shared" si="174"/>
        <v>158.45588235294116</v>
      </c>
      <c r="K3719">
        <f t="shared" si="175"/>
        <v>1974</v>
      </c>
      <c r="L3719">
        <f t="shared" si="176"/>
        <v>4</v>
      </c>
    </row>
    <row r="3720" spans="1:12" x14ac:dyDescent="0.25">
      <c r="A3720" s="1">
        <v>27134</v>
      </c>
      <c r="B3720">
        <v>431</v>
      </c>
      <c r="C3720">
        <v>448</v>
      </c>
      <c r="D3720">
        <v>430</v>
      </c>
      <c r="E3720">
        <v>447.5</v>
      </c>
      <c r="G3720">
        <v>447.5</v>
      </c>
      <c r="H3720">
        <v>8280</v>
      </c>
      <c r="I3720">
        <v>19620</v>
      </c>
      <c r="J3720">
        <f t="shared" si="174"/>
        <v>164.52205882352942</v>
      </c>
      <c r="K3720">
        <f t="shared" si="175"/>
        <v>1974</v>
      </c>
      <c r="L3720">
        <f t="shared" si="176"/>
        <v>4</v>
      </c>
    </row>
    <row r="3721" spans="1:12" x14ac:dyDescent="0.25">
      <c r="A3721" s="1">
        <v>27135</v>
      </c>
      <c r="B3721">
        <v>442</v>
      </c>
      <c r="C3721">
        <v>443</v>
      </c>
      <c r="D3721">
        <v>429.5</v>
      </c>
      <c r="E3721">
        <v>435</v>
      </c>
      <c r="G3721">
        <v>435</v>
      </c>
      <c r="H3721">
        <v>9150</v>
      </c>
      <c r="I3721">
        <v>18725</v>
      </c>
      <c r="J3721">
        <f t="shared" si="174"/>
        <v>159.9264705882353</v>
      </c>
      <c r="K3721">
        <f t="shared" si="175"/>
        <v>1974</v>
      </c>
      <c r="L3721">
        <f t="shared" si="176"/>
        <v>4</v>
      </c>
    </row>
    <row r="3722" spans="1:12" x14ac:dyDescent="0.25">
      <c r="A3722" s="1">
        <v>27136</v>
      </c>
      <c r="B3722">
        <v>428</v>
      </c>
      <c r="C3722">
        <v>429</v>
      </c>
      <c r="D3722">
        <v>415</v>
      </c>
      <c r="E3722">
        <v>417.5</v>
      </c>
      <c r="G3722">
        <v>417.5</v>
      </c>
      <c r="H3722">
        <v>9435</v>
      </c>
      <c r="I3722">
        <v>17810</v>
      </c>
      <c r="J3722">
        <f t="shared" si="174"/>
        <v>153.49264705882354</v>
      </c>
      <c r="K3722">
        <f t="shared" si="175"/>
        <v>1974</v>
      </c>
      <c r="L3722">
        <f t="shared" si="176"/>
        <v>4</v>
      </c>
    </row>
    <row r="3723" spans="1:12" x14ac:dyDescent="0.25">
      <c r="A3723" s="1">
        <v>27137</v>
      </c>
      <c r="B3723">
        <v>411</v>
      </c>
      <c r="C3723">
        <v>414</v>
      </c>
      <c r="D3723">
        <v>403</v>
      </c>
      <c r="E3723">
        <v>411.5</v>
      </c>
      <c r="G3723">
        <v>411.5</v>
      </c>
      <c r="H3723">
        <v>9430</v>
      </c>
      <c r="I3723">
        <v>17125</v>
      </c>
      <c r="J3723">
        <f t="shared" si="174"/>
        <v>151.28676470588235</v>
      </c>
      <c r="K3723">
        <f t="shared" si="175"/>
        <v>1974</v>
      </c>
      <c r="L3723">
        <f t="shared" si="176"/>
        <v>4</v>
      </c>
    </row>
    <row r="3724" spans="1:12" x14ac:dyDescent="0.25">
      <c r="A3724" s="1">
        <v>27138</v>
      </c>
      <c r="B3724">
        <v>413</v>
      </c>
      <c r="C3724">
        <v>420</v>
      </c>
      <c r="D3724">
        <v>411</v>
      </c>
      <c r="E3724">
        <v>411.75</v>
      </c>
      <c r="G3724">
        <v>411.75</v>
      </c>
      <c r="H3724">
        <v>6545</v>
      </c>
      <c r="I3724">
        <v>16445</v>
      </c>
      <c r="J3724">
        <f t="shared" si="174"/>
        <v>151.37867647058823</v>
      </c>
      <c r="K3724">
        <f t="shared" si="175"/>
        <v>1974</v>
      </c>
      <c r="L3724">
        <f t="shared" si="176"/>
        <v>4</v>
      </c>
    </row>
    <row r="3725" spans="1:12" x14ac:dyDescent="0.25">
      <c r="A3725" s="1">
        <v>27141</v>
      </c>
      <c r="B3725">
        <v>414</v>
      </c>
      <c r="C3725">
        <v>424</v>
      </c>
      <c r="D3725">
        <v>411</v>
      </c>
      <c r="E3725">
        <v>416.5</v>
      </c>
      <c r="G3725">
        <v>416.5</v>
      </c>
      <c r="H3725">
        <v>6255</v>
      </c>
      <c r="I3725">
        <v>16175</v>
      </c>
      <c r="J3725">
        <f t="shared" si="174"/>
        <v>153.125</v>
      </c>
      <c r="K3725">
        <f t="shared" si="175"/>
        <v>1974</v>
      </c>
      <c r="L3725">
        <f t="shared" si="176"/>
        <v>4</v>
      </c>
    </row>
    <row r="3726" spans="1:12" x14ac:dyDescent="0.25">
      <c r="A3726" s="1">
        <v>27142</v>
      </c>
      <c r="B3726">
        <v>413</v>
      </c>
      <c r="C3726">
        <v>415</v>
      </c>
      <c r="D3726">
        <v>406</v>
      </c>
      <c r="E3726">
        <v>407.5</v>
      </c>
      <c r="G3726">
        <v>407.5</v>
      </c>
      <c r="H3726">
        <v>5990</v>
      </c>
      <c r="I3726">
        <v>14890</v>
      </c>
      <c r="J3726">
        <f t="shared" si="174"/>
        <v>149.81617647058823</v>
      </c>
      <c r="K3726">
        <f t="shared" si="175"/>
        <v>1974</v>
      </c>
      <c r="L3726">
        <f t="shared" si="176"/>
        <v>4</v>
      </c>
    </row>
    <row r="3727" spans="1:12" x14ac:dyDescent="0.25">
      <c r="A3727" s="1">
        <v>27143</v>
      </c>
      <c r="B3727">
        <v>409</v>
      </c>
      <c r="C3727">
        <v>415</v>
      </c>
      <c r="D3727">
        <v>408</v>
      </c>
      <c r="E3727">
        <v>409.5</v>
      </c>
      <c r="G3727">
        <v>409.5</v>
      </c>
      <c r="H3727">
        <v>4445</v>
      </c>
      <c r="I3727">
        <v>13715</v>
      </c>
      <c r="J3727">
        <f t="shared" si="174"/>
        <v>150.5514705882353</v>
      </c>
      <c r="K3727">
        <f t="shared" si="175"/>
        <v>1974</v>
      </c>
      <c r="L3727">
        <f t="shared" si="176"/>
        <v>4</v>
      </c>
    </row>
    <row r="3728" spans="1:12" x14ac:dyDescent="0.25">
      <c r="A3728" s="1">
        <v>27144</v>
      </c>
      <c r="B3728">
        <v>429.5</v>
      </c>
      <c r="C3728">
        <v>429.5</v>
      </c>
      <c r="D3728">
        <v>429.5</v>
      </c>
      <c r="E3728">
        <v>429.5</v>
      </c>
      <c r="G3728">
        <v>429.5</v>
      </c>
      <c r="H3728">
        <v>685</v>
      </c>
      <c r="I3728">
        <v>13735</v>
      </c>
      <c r="J3728">
        <f t="shared" si="174"/>
        <v>157.90441176470588</v>
      </c>
      <c r="K3728">
        <f t="shared" si="175"/>
        <v>1974</v>
      </c>
      <c r="L3728">
        <f t="shared" si="176"/>
        <v>4</v>
      </c>
    </row>
    <row r="3729" spans="1:12" x14ac:dyDescent="0.25">
      <c r="A3729" s="1">
        <v>27145</v>
      </c>
      <c r="B3729">
        <v>437</v>
      </c>
      <c r="C3729">
        <v>437</v>
      </c>
      <c r="D3729">
        <v>409.5</v>
      </c>
      <c r="E3729">
        <v>409.75</v>
      </c>
      <c r="G3729">
        <v>409.75</v>
      </c>
      <c r="H3729">
        <v>4600</v>
      </c>
      <c r="I3729">
        <v>12410</v>
      </c>
      <c r="J3729">
        <f t="shared" si="174"/>
        <v>150.64338235294119</v>
      </c>
      <c r="K3729">
        <f t="shared" si="175"/>
        <v>1974</v>
      </c>
      <c r="L3729">
        <f t="shared" si="176"/>
        <v>4</v>
      </c>
    </row>
    <row r="3730" spans="1:12" x14ac:dyDescent="0.25">
      <c r="A3730" s="1">
        <v>27148</v>
      </c>
      <c r="B3730">
        <v>389.75</v>
      </c>
      <c r="C3730">
        <v>395.5</v>
      </c>
      <c r="D3730">
        <v>389.75</v>
      </c>
      <c r="E3730">
        <v>391.5</v>
      </c>
      <c r="G3730">
        <v>391.5</v>
      </c>
      <c r="H3730">
        <v>5595</v>
      </c>
      <c r="I3730">
        <v>11315</v>
      </c>
      <c r="J3730">
        <f t="shared" si="174"/>
        <v>143.93382352941177</v>
      </c>
      <c r="K3730">
        <f t="shared" si="175"/>
        <v>1974</v>
      </c>
      <c r="L3730">
        <f t="shared" si="176"/>
        <v>4</v>
      </c>
    </row>
    <row r="3731" spans="1:12" x14ac:dyDescent="0.25">
      <c r="A3731" s="1">
        <v>27149</v>
      </c>
      <c r="B3731">
        <v>391</v>
      </c>
      <c r="C3731">
        <v>397</v>
      </c>
      <c r="D3731">
        <v>380</v>
      </c>
      <c r="E3731">
        <v>384</v>
      </c>
      <c r="G3731">
        <v>384</v>
      </c>
      <c r="H3731">
        <v>5155</v>
      </c>
      <c r="I3731">
        <v>10145</v>
      </c>
      <c r="J3731">
        <f t="shared" si="174"/>
        <v>141.1764705882353</v>
      </c>
      <c r="K3731">
        <f t="shared" si="175"/>
        <v>1974</v>
      </c>
      <c r="L3731">
        <f t="shared" si="176"/>
        <v>4</v>
      </c>
    </row>
    <row r="3732" spans="1:12" x14ac:dyDescent="0.25">
      <c r="A3732" s="1">
        <v>27150</v>
      </c>
      <c r="B3732">
        <v>383</v>
      </c>
      <c r="C3732">
        <v>384</v>
      </c>
      <c r="D3732">
        <v>364</v>
      </c>
      <c r="E3732">
        <v>368.5</v>
      </c>
      <c r="G3732">
        <v>368.5</v>
      </c>
      <c r="H3732">
        <v>5275</v>
      </c>
      <c r="I3732">
        <v>9630</v>
      </c>
      <c r="J3732">
        <f t="shared" si="174"/>
        <v>135.47794117647058</v>
      </c>
      <c r="K3732">
        <f t="shared" si="175"/>
        <v>1974</v>
      </c>
      <c r="L3732">
        <f t="shared" si="176"/>
        <v>5</v>
      </c>
    </row>
    <row r="3733" spans="1:12" x14ac:dyDescent="0.25">
      <c r="A3733" s="1">
        <v>27151</v>
      </c>
      <c r="B3733">
        <v>370</v>
      </c>
      <c r="C3733">
        <v>373</v>
      </c>
      <c r="D3733">
        <v>359</v>
      </c>
      <c r="E3733">
        <v>371.5</v>
      </c>
      <c r="G3733">
        <v>371.5</v>
      </c>
      <c r="H3733">
        <v>5295</v>
      </c>
      <c r="I3733">
        <v>7795</v>
      </c>
      <c r="J3733">
        <f t="shared" si="174"/>
        <v>136.58088235294119</v>
      </c>
      <c r="K3733">
        <f t="shared" si="175"/>
        <v>1974</v>
      </c>
      <c r="L3733">
        <f t="shared" si="176"/>
        <v>5</v>
      </c>
    </row>
    <row r="3734" spans="1:12" x14ac:dyDescent="0.25">
      <c r="A3734" s="1">
        <v>27152</v>
      </c>
      <c r="B3734">
        <v>372</v>
      </c>
      <c r="C3734">
        <v>374</v>
      </c>
      <c r="D3734">
        <v>360</v>
      </c>
      <c r="E3734">
        <v>361.5</v>
      </c>
      <c r="G3734">
        <v>361.5</v>
      </c>
      <c r="H3734">
        <v>1895</v>
      </c>
      <c r="I3734">
        <v>7115</v>
      </c>
      <c r="J3734">
        <f t="shared" si="174"/>
        <v>132.90441176470588</v>
      </c>
      <c r="K3734">
        <f t="shared" si="175"/>
        <v>1974</v>
      </c>
      <c r="L3734">
        <f t="shared" si="176"/>
        <v>5</v>
      </c>
    </row>
    <row r="3735" spans="1:12" x14ac:dyDescent="0.25">
      <c r="A3735" s="1">
        <v>27155</v>
      </c>
      <c r="B3735">
        <v>342</v>
      </c>
      <c r="C3735">
        <v>348</v>
      </c>
      <c r="D3735">
        <v>341.5</v>
      </c>
      <c r="E3735">
        <v>341.5</v>
      </c>
      <c r="G3735">
        <v>341.5</v>
      </c>
      <c r="H3735">
        <v>650</v>
      </c>
      <c r="I3735">
        <v>6400</v>
      </c>
      <c r="J3735">
        <f t="shared" si="174"/>
        <v>125.55147058823529</v>
      </c>
      <c r="K3735">
        <f t="shared" si="175"/>
        <v>1974</v>
      </c>
      <c r="L3735">
        <f t="shared" si="176"/>
        <v>5</v>
      </c>
    </row>
    <row r="3736" spans="1:12" x14ac:dyDescent="0.25">
      <c r="A3736" s="1">
        <v>27156</v>
      </c>
      <c r="B3736">
        <v>336</v>
      </c>
      <c r="C3736">
        <v>349</v>
      </c>
      <c r="D3736">
        <v>336</v>
      </c>
      <c r="E3736">
        <v>348.5</v>
      </c>
      <c r="G3736">
        <v>348.5</v>
      </c>
      <c r="H3736">
        <v>2165</v>
      </c>
      <c r="I3736">
        <v>5490</v>
      </c>
      <c r="J3736">
        <f t="shared" si="174"/>
        <v>128.125</v>
      </c>
      <c r="K3736">
        <f t="shared" si="175"/>
        <v>1974</v>
      </c>
      <c r="L3736">
        <f t="shared" si="176"/>
        <v>5</v>
      </c>
    </row>
    <row r="3737" spans="1:12" x14ac:dyDescent="0.25">
      <c r="A3737" s="1">
        <v>27157</v>
      </c>
      <c r="B3737">
        <v>350</v>
      </c>
      <c r="C3737">
        <v>363</v>
      </c>
      <c r="D3737">
        <v>344</v>
      </c>
      <c r="E3737">
        <v>361.5</v>
      </c>
      <c r="G3737">
        <v>361.5</v>
      </c>
      <c r="H3737">
        <v>1540</v>
      </c>
      <c r="I3737">
        <v>5020</v>
      </c>
      <c r="J3737">
        <f t="shared" si="174"/>
        <v>132.90441176470588</v>
      </c>
      <c r="K3737">
        <f t="shared" si="175"/>
        <v>1974</v>
      </c>
      <c r="L3737">
        <f t="shared" si="176"/>
        <v>5</v>
      </c>
    </row>
    <row r="3738" spans="1:12" x14ac:dyDescent="0.25">
      <c r="A3738" s="1">
        <v>27158</v>
      </c>
      <c r="B3738">
        <v>350</v>
      </c>
      <c r="C3738">
        <v>350</v>
      </c>
      <c r="D3738">
        <v>341.5</v>
      </c>
      <c r="E3738">
        <v>341.5</v>
      </c>
      <c r="G3738">
        <v>341.5</v>
      </c>
      <c r="H3738">
        <v>1740</v>
      </c>
      <c r="I3738">
        <v>4065</v>
      </c>
      <c r="J3738">
        <f t="shared" si="174"/>
        <v>125.55147058823529</v>
      </c>
      <c r="K3738">
        <f t="shared" si="175"/>
        <v>1974</v>
      </c>
      <c r="L3738">
        <f t="shared" si="176"/>
        <v>5</v>
      </c>
    </row>
    <row r="3739" spans="1:12" x14ac:dyDescent="0.25">
      <c r="A3739" s="1">
        <v>27159</v>
      </c>
      <c r="B3739">
        <v>339</v>
      </c>
      <c r="C3739">
        <v>350</v>
      </c>
      <c r="D3739">
        <v>339</v>
      </c>
      <c r="E3739">
        <v>342</v>
      </c>
      <c r="G3739">
        <v>342</v>
      </c>
      <c r="H3739">
        <v>1010</v>
      </c>
      <c r="I3739">
        <v>3340</v>
      </c>
      <c r="J3739">
        <f t="shared" si="174"/>
        <v>125.73529411764706</v>
      </c>
      <c r="K3739">
        <f t="shared" si="175"/>
        <v>1974</v>
      </c>
      <c r="L3739">
        <f t="shared" si="176"/>
        <v>5</v>
      </c>
    </row>
    <row r="3740" spans="1:12" x14ac:dyDescent="0.25">
      <c r="A3740" s="1">
        <v>27162</v>
      </c>
      <c r="B3740">
        <v>346</v>
      </c>
      <c r="C3740">
        <v>354</v>
      </c>
      <c r="D3740">
        <v>336</v>
      </c>
      <c r="E3740">
        <v>349</v>
      </c>
      <c r="G3740">
        <v>349</v>
      </c>
      <c r="H3740">
        <v>1690</v>
      </c>
      <c r="I3740">
        <v>2070</v>
      </c>
      <c r="J3740">
        <f t="shared" si="174"/>
        <v>128.30882352941177</v>
      </c>
      <c r="K3740">
        <f t="shared" si="175"/>
        <v>1974</v>
      </c>
      <c r="L3740">
        <f t="shared" si="176"/>
        <v>5</v>
      </c>
    </row>
    <row r="3741" spans="1:12" x14ac:dyDescent="0.25">
      <c r="A3741" s="1">
        <v>27163</v>
      </c>
      <c r="B3741">
        <v>353</v>
      </c>
      <c r="C3741">
        <v>365</v>
      </c>
      <c r="D3741">
        <v>347</v>
      </c>
      <c r="E3741">
        <v>347</v>
      </c>
      <c r="G3741">
        <v>347</v>
      </c>
      <c r="H3741">
        <v>1045</v>
      </c>
      <c r="I3741">
        <v>1780</v>
      </c>
      <c r="J3741">
        <f t="shared" si="174"/>
        <v>127.57352941176471</v>
      </c>
      <c r="K3741">
        <f t="shared" si="175"/>
        <v>1974</v>
      </c>
      <c r="L3741">
        <f t="shared" si="176"/>
        <v>5</v>
      </c>
    </row>
    <row r="3742" spans="1:12" x14ac:dyDescent="0.25">
      <c r="A3742" s="1">
        <v>27164</v>
      </c>
      <c r="B3742">
        <v>345</v>
      </c>
      <c r="C3742">
        <v>366</v>
      </c>
      <c r="D3742">
        <v>345</v>
      </c>
      <c r="E3742">
        <v>365.5</v>
      </c>
      <c r="G3742">
        <v>365.5</v>
      </c>
      <c r="H3742">
        <v>545</v>
      </c>
      <c r="I3742">
        <v>1550</v>
      </c>
      <c r="J3742">
        <f t="shared" si="174"/>
        <v>134.375</v>
      </c>
      <c r="K3742">
        <f t="shared" si="175"/>
        <v>1974</v>
      </c>
      <c r="L3742">
        <f t="shared" si="176"/>
        <v>5</v>
      </c>
    </row>
    <row r="3743" spans="1:12" x14ac:dyDescent="0.25">
      <c r="A3743" s="1">
        <v>27165</v>
      </c>
      <c r="B3743">
        <v>367</v>
      </c>
      <c r="C3743">
        <v>371</v>
      </c>
      <c r="D3743">
        <v>356</v>
      </c>
      <c r="E3743">
        <v>365.5</v>
      </c>
      <c r="G3743">
        <v>365.5</v>
      </c>
      <c r="H3743">
        <v>935</v>
      </c>
      <c r="I3743">
        <v>1210</v>
      </c>
      <c r="J3743">
        <f t="shared" si="174"/>
        <v>134.375</v>
      </c>
      <c r="K3743">
        <f t="shared" si="175"/>
        <v>1974</v>
      </c>
      <c r="L3743">
        <f t="shared" si="176"/>
        <v>5</v>
      </c>
    </row>
    <row r="3744" spans="1:12" x14ac:dyDescent="0.25">
      <c r="A3744" s="1">
        <v>27166</v>
      </c>
      <c r="B3744">
        <v>358</v>
      </c>
      <c r="C3744">
        <v>360</v>
      </c>
      <c r="D3744">
        <v>350.5</v>
      </c>
      <c r="E3744">
        <v>353</v>
      </c>
      <c r="G3744">
        <v>353</v>
      </c>
      <c r="H3744">
        <v>500</v>
      </c>
      <c r="I3744">
        <v>975</v>
      </c>
      <c r="J3744">
        <f t="shared" si="174"/>
        <v>129.77941176470588</v>
      </c>
      <c r="K3744">
        <f t="shared" si="175"/>
        <v>1974</v>
      </c>
      <c r="L3744">
        <f t="shared" si="176"/>
        <v>5</v>
      </c>
    </row>
    <row r="3745" spans="1:12" x14ac:dyDescent="0.25">
      <c r="A3745" s="1">
        <v>27169</v>
      </c>
      <c r="B3745">
        <v>346</v>
      </c>
      <c r="C3745">
        <v>352</v>
      </c>
      <c r="D3745">
        <v>336.5</v>
      </c>
      <c r="E3745">
        <v>336.5</v>
      </c>
      <c r="G3745">
        <v>336.5</v>
      </c>
      <c r="H3745">
        <v>635</v>
      </c>
      <c r="I3745">
        <v>575</v>
      </c>
      <c r="J3745">
        <f t="shared" si="174"/>
        <v>123.71323529411765</v>
      </c>
      <c r="K3745">
        <f t="shared" si="175"/>
        <v>1974</v>
      </c>
      <c r="L3745">
        <f t="shared" si="176"/>
        <v>5</v>
      </c>
    </row>
    <row r="3746" spans="1:12" x14ac:dyDescent="0.25">
      <c r="A3746" s="1">
        <v>27170</v>
      </c>
      <c r="B3746">
        <v>335.5</v>
      </c>
      <c r="C3746">
        <v>346</v>
      </c>
      <c r="D3746">
        <v>331</v>
      </c>
      <c r="E3746">
        <v>346</v>
      </c>
      <c r="G3746">
        <v>346</v>
      </c>
      <c r="H3746">
        <v>410</v>
      </c>
      <c r="I3746">
        <v>305</v>
      </c>
      <c r="J3746">
        <f t="shared" si="174"/>
        <v>127.20588235294117</v>
      </c>
      <c r="K3746">
        <f t="shared" si="175"/>
        <v>1974</v>
      </c>
      <c r="L3746">
        <f t="shared" si="176"/>
        <v>5</v>
      </c>
    </row>
    <row r="3747" spans="1:12" x14ac:dyDescent="0.25">
      <c r="A3747" s="1">
        <v>27171</v>
      </c>
      <c r="B3747">
        <v>348</v>
      </c>
      <c r="C3747">
        <v>349</v>
      </c>
      <c r="D3747">
        <v>340</v>
      </c>
      <c r="E3747">
        <v>340.5</v>
      </c>
      <c r="G3747">
        <v>340.5</v>
      </c>
      <c r="H3747">
        <v>19145</v>
      </c>
      <c r="I3747">
        <v>59010</v>
      </c>
      <c r="J3747">
        <f t="shared" si="174"/>
        <v>125.18382352941177</v>
      </c>
      <c r="K3747">
        <f t="shared" si="175"/>
        <v>1974</v>
      </c>
      <c r="L3747">
        <f t="shared" si="176"/>
        <v>5</v>
      </c>
    </row>
    <row r="3748" spans="1:12" x14ac:dyDescent="0.25">
      <c r="A3748" s="1">
        <v>27172</v>
      </c>
      <c r="B3748">
        <v>337</v>
      </c>
      <c r="C3748">
        <v>345</v>
      </c>
      <c r="D3748">
        <v>335</v>
      </c>
      <c r="E3748">
        <v>341.5</v>
      </c>
      <c r="G3748">
        <v>341.5</v>
      </c>
      <c r="H3748">
        <v>16950</v>
      </c>
      <c r="I3748">
        <v>58030</v>
      </c>
      <c r="J3748">
        <f t="shared" si="174"/>
        <v>125.55147058823529</v>
      </c>
      <c r="K3748">
        <f t="shared" si="175"/>
        <v>1974</v>
      </c>
      <c r="L3748">
        <f t="shared" si="176"/>
        <v>5</v>
      </c>
    </row>
    <row r="3749" spans="1:12" x14ac:dyDescent="0.25">
      <c r="A3749" s="1">
        <v>27173</v>
      </c>
      <c r="B3749">
        <v>343</v>
      </c>
      <c r="C3749">
        <v>344.5</v>
      </c>
      <c r="D3749">
        <v>337.5</v>
      </c>
      <c r="E3749">
        <v>340.5</v>
      </c>
      <c r="G3749">
        <v>340.5</v>
      </c>
      <c r="H3749">
        <v>12030</v>
      </c>
      <c r="I3749">
        <v>58760</v>
      </c>
      <c r="J3749">
        <f t="shared" si="174"/>
        <v>125.18382352941177</v>
      </c>
      <c r="K3749">
        <f t="shared" si="175"/>
        <v>1974</v>
      </c>
      <c r="L3749">
        <f t="shared" si="176"/>
        <v>5</v>
      </c>
    </row>
    <row r="3750" spans="1:12" x14ac:dyDescent="0.25">
      <c r="A3750" s="1">
        <v>27177</v>
      </c>
      <c r="B3750">
        <v>341</v>
      </c>
      <c r="C3750">
        <v>348</v>
      </c>
      <c r="D3750">
        <v>335.25</v>
      </c>
      <c r="E3750">
        <v>347.5</v>
      </c>
      <c r="G3750">
        <v>347.5</v>
      </c>
      <c r="H3750">
        <v>21465</v>
      </c>
      <c r="I3750">
        <v>57365</v>
      </c>
      <c r="J3750">
        <f t="shared" si="174"/>
        <v>127.75735294117646</v>
      </c>
      <c r="K3750">
        <f t="shared" si="175"/>
        <v>1974</v>
      </c>
      <c r="L3750">
        <f t="shared" si="176"/>
        <v>5</v>
      </c>
    </row>
    <row r="3751" spans="1:12" x14ac:dyDescent="0.25">
      <c r="A3751" s="1">
        <v>27178</v>
      </c>
      <c r="B3751">
        <v>360</v>
      </c>
      <c r="C3751">
        <v>367.5</v>
      </c>
      <c r="D3751">
        <v>352</v>
      </c>
      <c r="E3751">
        <v>360.5</v>
      </c>
      <c r="G3751">
        <v>360.5</v>
      </c>
      <c r="H3751">
        <v>29715</v>
      </c>
      <c r="I3751">
        <v>55115</v>
      </c>
      <c r="J3751">
        <f t="shared" si="174"/>
        <v>132.53676470588235</v>
      </c>
      <c r="K3751">
        <f t="shared" si="175"/>
        <v>1974</v>
      </c>
      <c r="L3751">
        <f t="shared" si="176"/>
        <v>5</v>
      </c>
    </row>
    <row r="3752" spans="1:12" x14ac:dyDescent="0.25">
      <c r="A3752" s="1">
        <v>27179</v>
      </c>
      <c r="B3752">
        <v>360.5</v>
      </c>
      <c r="C3752">
        <v>364.5</v>
      </c>
      <c r="D3752">
        <v>355</v>
      </c>
      <c r="E3752">
        <v>357.5</v>
      </c>
      <c r="G3752">
        <v>357.5</v>
      </c>
      <c r="H3752">
        <v>16105</v>
      </c>
      <c r="I3752">
        <v>54280</v>
      </c>
      <c r="J3752">
        <f t="shared" si="174"/>
        <v>131.43382352941177</v>
      </c>
      <c r="K3752">
        <f t="shared" si="175"/>
        <v>1974</v>
      </c>
      <c r="L3752">
        <f t="shared" si="176"/>
        <v>5</v>
      </c>
    </row>
    <row r="3753" spans="1:12" x14ac:dyDescent="0.25">
      <c r="A3753" s="1">
        <v>27180</v>
      </c>
      <c r="B3753">
        <v>360</v>
      </c>
      <c r="C3753">
        <v>365</v>
      </c>
      <c r="D3753">
        <v>351</v>
      </c>
      <c r="E3753">
        <v>352.5</v>
      </c>
      <c r="G3753">
        <v>352.5</v>
      </c>
      <c r="H3753">
        <v>20310</v>
      </c>
      <c r="I3753">
        <v>52875</v>
      </c>
      <c r="J3753">
        <f t="shared" si="174"/>
        <v>129.59558823529412</v>
      </c>
      <c r="K3753">
        <f t="shared" si="175"/>
        <v>1974</v>
      </c>
      <c r="L3753">
        <f t="shared" si="176"/>
        <v>5</v>
      </c>
    </row>
    <row r="3754" spans="1:12" x14ac:dyDescent="0.25">
      <c r="A3754" s="1">
        <v>27183</v>
      </c>
      <c r="B3754">
        <v>347.5</v>
      </c>
      <c r="C3754">
        <v>353.5</v>
      </c>
      <c r="D3754">
        <v>345.5</v>
      </c>
      <c r="E3754">
        <v>351.75</v>
      </c>
      <c r="G3754">
        <v>351.75</v>
      </c>
      <c r="H3754">
        <v>17880</v>
      </c>
      <c r="I3754">
        <v>51990</v>
      </c>
      <c r="J3754">
        <f t="shared" si="174"/>
        <v>129.31985294117646</v>
      </c>
      <c r="K3754">
        <f t="shared" si="175"/>
        <v>1974</v>
      </c>
      <c r="L3754">
        <f t="shared" si="176"/>
        <v>6</v>
      </c>
    </row>
    <row r="3755" spans="1:12" x14ac:dyDescent="0.25">
      <c r="A3755" s="1">
        <v>27184</v>
      </c>
      <c r="B3755">
        <v>350</v>
      </c>
      <c r="C3755">
        <v>359.5</v>
      </c>
      <c r="D3755">
        <v>349.25</v>
      </c>
      <c r="E3755">
        <v>357.5</v>
      </c>
      <c r="G3755">
        <v>357.5</v>
      </c>
      <c r="H3755">
        <v>21065</v>
      </c>
      <c r="I3755">
        <v>50335</v>
      </c>
      <c r="J3755">
        <f t="shared" si="174"/>
        <v>131.43382352941177</v>
      </c>
      <c r="K3755">
        <f t="shared" si="175"/>
        <v>1974</v>
      </c>
      <c r="L3755">
        <f t="shared" si="176"/>
        <v>6</v>
      </c>
    </row>
    <row r="3756" spans="1:12" x14ac:dyDescent="0.25">
      <c r="A3756" s="1">
        <v>27185</v>
      </c>
      <c r="B3756">
        <v>359</v>
      </c>
      <c r="C3756">
        <v>377</v>
      </c>
      <c r="D3756">
        <v>359</v>
      </c>
      <c r="E3756">
        <v>374</v>
      </c>
      <c r="G3756">
        <v>374</v>
      </c>
      <c r="H3756">
        <v>26485</v>
      </c>
      <c r="I3756">
        <v>49240</v>
      </c>
      <c r="J3756">
        <f t="shared" si="174"/>
        <v>137.5</v>
      </c>
      <c r="K3756">
        <f t="shared" si="175"/>
        <v>1974</v>
      </c>
      <c r="L3756">
        <f t="shared" si="176"/>
        <v>6</v>
      </c>
    </row>
    <row r="3757" spans="1:12" x14ac:dyDescent="0.25">
      <c r="A3757" s="1">
        <v>27186</v>
      </c>
      <c r="B3757">
        <v>370</v>
      </c>
      <c r="C3757">
        <v>372</v>
      </c>
      <c r="D3757">
        <v>356</v>
      </c>
      <c r="E3757">
        <v>359.5</v>
      </c>
      <c r="G3757">
        <v>359.5</v>
      </c>
      <c r="H3757">
        <v>21390</v>
      </c>
      <c r="I3757">
        <v>47865</v>
      </c>
      <c r="J3757">
        <f t="shared" si="174"/>
        <v>132.16911764705881</v>
      </c>
      <c r="K3757">
        <f t="shared" si="175"/>
        <v>1974</v>
      </c>
      <c r="L3757">
        <f t="shared" si="176"/>
        <v>6</v>
      </c>
    </row>
    <row r="3758" spans="1:12" x14ac:dyDescent="0.25">
      <c r="A3758" s="1">
        <v>27187</v>
      </c>
      <c r="B3758">
        <v>365</v>
      </c>
      <c r="C3758">
        <v>367</v>
      </c>
      <c r="D3758">
        <v>359.5</v>
      </c>
      <c r="E3758">
        <v>365.5</v>
      </c>
      <c r="G3758">
        <v>365.5</v>
      </c>
      <c r="H3758">
        <v>12355</v>
      </c>
      <c r="I3758">
        <v>47510</v>
      </c>
      <c r="J3758">
        <f t="shared" si="174"/>
        <v>134.375</v>
      </c>
      <c r="K3758">
        <f t="shared" si="175"/>
        <v>1974</v>
      </c>
      <c r="L3758">
        <f t="shared" si="176"/>
        <v>6</v>
      </c>
    </row>
    <row r="3759" spans="1:12" x14ac:dyDescent="0.25">
      <c r="A3759" s="1">
        <v>27190</v>
      </c>
      <c r="B3759">
        <v>369</v>
      </c>
      <c r="C3759">
        <v>370</v>
      </c>
      <c r="D3759">
        <v>360</v>
      </c>
      <c r="E3759">
        <v>361</v>
      </c>
      <c r="G3759">
        <v>361</v>
      </c>
      <c r="H3759">
        <v>11865</v>
      </c>
      <c r="I3759">
        <v>47215</v>
      </c>
      <c r="J3759">
        <f t="shared" si="174"/>
        <v>132.72058823529412</v>
      </c>
      <c r="K3759">
        <f t="shared" si="175"/>
        <v>1974</v>
      </c>
      <c r="L3759">
        <f t="shared" si="176"/>
        <v>6</v>
      </c>
    </row>
    <row r="3760" spans="1:12" x14ac:dyDescent="0.25">
      <c r="A3760" s="1">
        <v>27191</v>
      </c>
      <c r="B3760">
        <v>358</v>
      </c>
      <c r="C3760">
        <v>381</v>
      </c>
      <c r="D3760">
        <v>355</v>
      </c>
      <c r="E3760">
        <v>380.5</v>
      </c>
      <c r="G3760">
        <v>380.5</v>
      </c>
      <c r="H3760">
        <v>26800</v>
      </c>
      <c r="I3760">
        <v>47470</v>
      </c>
      <c r="J3760">
        <f t="shared" si="174"/>
        <v>139.88970588235293</v>
      </c>
      <c r="K3760">
        <f t="shared" si="175"/>
        <v>1974</v>
      </c>
      <c r="L3760">
        <f t="shared" si="176"/>
        <v>6</v>
      </c>
    </row>
    <row r="3761" spans="1:12" x14ac:dyDescent="0.25">
      <c r="A3761" s="1">
        <v>27192</v>
      </c>
      <c r="B3761">
        <v>384</v>
      </c>
      <c r="C3761">
        <v>395.5</v>
      </c>
      <c r="D3761">
        <v>376.5</v>
      </c>
      <c r="E3761">
        <v>387</v>
      </c>
      <c r="G3761">
        <v>387</v>
      </c>
      <c r="H3761">
        <v>30560</v>
      </c>
      <c r="I3761">
        <v>47015</v>
      </c>
      <c r="J3761">
        <f t="shared" si="174"/>
        <v>142.27941176470588</v>
      </c>
      <c r="K3761">
        <f t="shared" si="175"/>
        <v>1974</v>
      </c>
      <c r="L3761">
        <f t="shared" si="176"/>
        <v>6</v>
      </c>
    </row>
    <row r="3762" spans="1:12" x14ac:dyDescent="0.25">
      <c r="A3762" s="1">
        <v>27193</v>
      </c>
      <c r="B3762">
        <v>388</v>
      </c>
      <c r="C3762">
        <v>394</v>
      </c>
      <c r="D3762">
        <v>384</v>
      </c>
      <c r="E3762">
        <v>388</v>
      </c>
      <c r="G3762">
        <v>388</v>
      </c>
      <c r="H3762">
        <v>22265</v>
      </c>
      <c r="I3762">
        <v>44475</v>
      </c>
      <c r="J3762">
        <f t="shared" si="174"/>
        <v>142.64705882352942</v>
      </c>
      <c r="K3762">
        <f t="shared" si="175"/>
        <v>1974</v>
      </c>
      <c r="L3762">
        <f t="shared" si="176"/>
        <v>6</v>
      </c>
    </row>
    <row r="3763" spans="1:12" x14ac:dyDescent="0.25">
      <c r="A3763" s="1">
        <v>27194</v>
      </c>
      <c r="B3763">
        <v>385</v>
      </c>
      <c r="C3763">
        <v>387</v>
      </c>
      <c r="D3763">
        <v>380</v>
      </c>
      <c r="E3763">
        <v>385.5</v>
      </c>
      <c r="G3763">
        <v>385.5</v>
      </c>
      <c r="H3763">
        <v>15410</v>
      </c>
      <c r="I3763">
        <v>45180</v>
      </c>
      <c r="J3763">
        <f t="shared" si="174"/>
        <v>141.72794117647058</v>
      </c>
      <c r="K3763">
        <f t="shared" si="175"/>
        <v>1974</v>
      </c>
      <c r="L3763">
        <f t="shared" si="176"/>
        <v>6</v>
      </c>
    </row>
    <row r="3764" spans="1:12" x14ac:dyDescent="0.25">
      <c r="A3764" s="1">
        <v>27197</v>
      </c>
      <c r="B3764">
        <v>387</v>
      </c>
      <c r="C3764">
        <v>405.5</v>
      </c>
      <c r="D3764">
        <v>385</v>
      </c>
      <c r="E3764">
        <v>405.5</v>
      </c>
      <c r="G3764">
        <v>405.5</v>
      </c>
      <c r="H3764">
        <v>15595</v>
      </c>
      <c r="I3764">
        <v>46430</v>
      </c>
      <c r="J3764">
        <f t="shared" si="174"/>
        <v>149.08088235294119</v>
      </c>
      <c r="K3764">
        <f t="shared" si="175"/>
        <v>1974</v>
      </c>
      <c r="L3764">
        <f t="shared" si="176"/>
        <v>6</v>
      </c>
    </row>
    <row r="3765" spans="1:12" x14ac:dyDescent="0.25">
      <c r="A3765" s="1">
        <v>27198</v>
      </c>
      <c r="B3765">
        <v>414</v>
      </c>
      <c r="C3765">
        <v>419</v>
      </c>
      <c r="D3765">
        <v>402</v>
      </c>
      <c r="E3765">
        <v>405</v>
      </c>
      <c r="G3765">
        <v>405</v>
      </c>
      <c r="H3765">
        <v>20680</v>
      </c>
      <c r="I3765">
        <v>44450</v>
      </c>
      <c r="J3765">
        <f t="shared" si="174"/>
        <v>148.89705882352942</v>
      </c>
      <c r="K3765">
        <f t="shared" si="175"/>
        <v>1974</v>
      </c>
      <c r="L3765">
        <f t="shared" si="176"/>
        <v>6</v>
      </c>
    </row>
    <row r="3766" spans="1:12" x14ac:dyDescent="0.25">
      <c r="A3766" s="1">
        <v>27199</v>
      </c>
      <c r="B3766">
        <v>406</v>
      </c>
      <c r="C3766">
        <v>425</v>
      </c>
      <c r="D3766">
        <v>405</v>
      </c>
      <c r="E3766">
        <v>425</v>
      </c>
      <c r="G3766">
        <v>425</v>
      </c>
      <c r="H3766">
        <v>22545</v>
      </c>
      <c r="I3766">
        <v>42455</v>
      </c>
      <c r="J3766">
        <f t="shared" si="174"/>
        <v>156.25</v>
      </c>
      <c r="K3766">
        <f t="shared" si="175"/>
        <v>1974</v>
      </c>
      <c r="L3766">
        <f t="shared" si="176"/>
        <v>6</v>
      </c>
    </row>
    <row r="3767" spans="1:12" x14ac:dyDescent="0.25">
      <c r="A3767" s="1">
        <v>27200</v>
      </c>
      <c r="B3767">
        <v>428</v>
      </c>
      <c r="C3767">
        <v>444</v>
      </c>
      <c r="D3767">
        <v>426</v>
      </c>
      <c r="E3767">
        <v>443</v>
      </c>
      <c r="G3767">
        <v>443</v>
      </c>
      <c r="H3767">
        <v>26750</v>
      </c>
      <c r="I3767">
        <v>39635</v>
      </c>
      <c r="J3767">
        <f t="shared" si="174"/>
        <v>162.86764705882354</v>
      </c>
      <c r="K3767">
        <f t="shared" si="175"/>
        <v>1974</v>
      </c>
      <c r="L3767">
        <f t="shared" si="176"/>
        <v>6</v>
      </c>
    </row>
    <row r="3768" spans="1:12" x14ac:dyDescent="0.25">
      <c r="A3768" s="1">
        <v>27201</v>
      </c>
      <c r="B3768">
        <v>447</v>
      </c>
      <c r="C3768">
        <v>459</v>
      </c>
      <c r="D3768">
        <v>441.5</v>
      </c>
      <c r="E3768">
        <v>457</v>
      </c>
      <c r="G3768">
        <v>457</v>
      </c>
      <c r="H3768">
        <v>25355</v>
      </c>
      <c r="I3768">
        <v>39175</v>
      </c>
      <c r="J3768">
        <f t="shared" si="174"/>
        <v>168.01470588235293</v>
      </c>
      <c r="K3768">
        <f t="shared" si="175"/>
        <v>1974</v>
      </c>
      <c r="L3768">
        <f t="shared" si="176"/>
        <v>6</v>
      </c>
    </row>
    <row r="3769" spans="1:12" x14ac:dyDescent="0.25">
      <c r="A3769" s="1">
        <v>27204</v>
      </c>
      <c r="B3769">
        <v>469</v>
      </c>
      <c r="C3769">
        <v>477</v>
      </c>
      <c r="D3769">
        <v>467</v>
      </c>
      <c r="E3769">
        <v>477</v>
      </c>
      <c r="G3769">
        <v>477</v>
      </c>
      <c r="H3769">
        <v>7360</v>
      </c>
      <c r="I3769">
        <v>38645</v>
      </c>
      <c r="J3769">
        <f t="shared" si="174"/>
        <v>175.36764705882351</v>
      </c>
      <c r="K3769">
        <f t="shared" si="175"/>
        <v>1974</v>
      </c>
      <c r="L3769">
        <f t="shared" si="176"/>
        <v>6</v>
      </c>
    </row>
    <row r="3770" spans="1:12" x14ac:dyDescent="0.25">
      <c r="A3770" s="1">
        <v>27205</v>
      </c>
      <c r="B3770">
        <v>465</v>
      </c>
      <c r="C3770">
        <v>466</v>
      </c>
      <c r="D3770">
        <v>457</v>
      </c>
      <c r="E3770">
        <v>457</v>
      </c>
      <c r="G3770">
        <v>457</v>
      </c>
      <c r="H3770">
        <v>9750</v>
      </c>
      <c r="I3770">
        <v>37275</v>
      </c>
      <c r="J3770">
        <f t="shared" si="174"/>
        <v>168.01470588235293</v>
      </c>
      <c r="K3770">
        <f t="shared" si="175"/>
        <v>1974</v>
      </c>
      <c r="L3770">
        <f t="shared" si="176"/>
        <v>6</v>
      </c>
    </row>
    <row r="3771" spans="1:12" x14ac:dyDescent="0.25">
      <c r="A3771" s="1">
        <v>27206</v>
      </c>
      <c r="B3771">
        <v>445</v>
      </c>
      <c r="C3771">
        <v>475</v>
      </c>
      <c r="D3771">
        <v>445</v>
      </c>
      <c r="E3771">
        <v>451</v>
      </c>
      <c r="G3771">
        <v>451</v>
      </c>
      <c r="H3771">
        <v>24725</v>
      </c>
      <c r="I3771">
        <v>36330</v>
      </c>
      <c r="J3771">
        <f t="shared" si="174"/>
        <v>165.80882352941177</v>
      </c>
      <c r="K3771">
        <f t="shared" si="175"/>
        <v>1974</v>
      </c>
      <c r="L3771">
        <f t="shared" si="176"/>
        <v>6</v>
      </c>
    </row>
    <row r="3772" spans="1:12" x14ac:dyDescent="0.25">
      <c r="A3772" s="1">
        <v>27207</v>
      </c>
      <c r="B3772">
        <v>450</v>
      </c>
      <c r="C3772">
        <v>454</v>
      </c>
      <c r="D3772">
        <v>431</v>
      </c>
      <c r="E3772">
        <v>431</v>
      </c>
      <c r="G3772">
        <v>431</v>
      </c>
      <c r="H3772">
        <v>17735</v>
      </c>
      <c r="I3772">
        <v>32665</v>
      </c>
      <c r="J3772">
        <f t="shared" si="174"/>
        <v>158.45588235294116</v>
      </c>
      <c r="K3772">
        <f t="shared" si="175"/>
        <v>1974</v>
      </c>
      <c r="L3772">
        <f t="shared" si="176"/>
        <v>6</v>
      </c>
    </row>
    <row r="3773" spans="1:12" x14ac:dyDescent="0.25">
      <c r="A3773" s="1">
        <v>27208</v>
      </c>
      <c r="B3773">
        <v>411</v>
      </c>
      <c r="C3773">
        <v>422</v>
      </c>
      <c r="D3773">
        <v>411</v>
      </c>
      <c r="E3773">
        <v>411</v>
      </c>
      <c r="G3773">
        <v>411</v>
      </c>
      <c r="H3773">
        <v>12505</v>
      </c>
      <c r="I3773">
        <v>30205</v>
      </c>
      <c r="J3773">
        <f t="shared" si="174"/>
        <v>151.10294117647058</v>
      </c>
      <c r="K3773">
        <f t="shared" si="175"/>
        <v>1974</v>
      </c>
      <c r="L3773">
        <f t="shared" si="176"/>
        <v>6</v>
      </c>
    </row>
    <row r="3774" spans="1:12" x14ac:dyDescent="0.25">
      <c r="A3774" s="1">
        <v>27211</v>
      </c>
      <c r="B3774">
        <v>420</v>
      </c>
      <c r="C3774">
        <v>431</v>
      </c>
      <c r="D3774">
        <v>418</v>
      </c>
      <c r="E3774">
        <v>431</v>
      </c>
      <c r="G3774">
        <v>431</v>
      </c>
      <c r="H3774">
        <v>10060</v>
      </c>
      <c r="I3774">
        <v>28585</v>
      </c>
      <c r="J3774">
        <f t="shared" si="174"/>
        <v>158.45588235294116</v>
      </c>
      <c r="K3774">
        <f t="shared" si="175"/>
        <v>1974</v>
      </c>
      <c r="L3774">
        <f t="shared" si="176"/>
        <v>7</v>
      </c>
    </row>
    <row r="3775" spans="1:12" x14ac:dyDescent="0.25">
      <c r="A3775" s="1">
        <v>27212</v>
      </c>
      <c r="B3775">
        <v>425</v>
      </c>
      <c r="C3775">
        <v>444</v>
      </c>
      <c r="D3775">
        <v>419</v>
      </c>
      <c r="E3775">
        <v>439.5</v>
      </c>
      <c r="G3775">
        <v>439.5</v>
      </c>
      <c r="H3775">
        <v>16020</v>
      </c>
      <c r="I3775">
        <v>27920</v>
      </c>
      <c r="J3775">
        <f t="shared" si="174"/>
        <v>161.58088235294116</v>
      </c>
      <c r="K3775">
        <f t="shared" si="175"/>
        <v>1974</v>
      </c>
      <c r="L3775">
        <f t="shared" si="176"/>
        <v>7</v>
      </c>
    </row>
    <row r="3776" spans="1:12" x14ac:dyDescent="0.25">
      <c r="A3776" s="1">
        <v>27213</v>
      </c>
      <c r="B3776">
        <v>445</v>
      </c>
      <c r="C3776">
        <v>455</v>
      </c>
      <c r="D3776">
        <v>438</v>
      </c>
      <c r="E3776">
        <v>445</v>
      </c>
      <c r="G3776">
        <v>445</v>
      </c>
      <c r="H3776">
        <v>11285</v>
      </c>
      <c r="I3776">
        <v>26150</v>
      </c>
      <c r="J3776">
        <f t="shared" si="174"/>
        <v>163.60294117647058</v>
      </c>
      <c r="K3776">
        <f t="shared" si="175"/>
        <v>1974</v>
      </c>
      <c r="L3776">
        <f t="shared" si="176"/>
        <v>7</v>
      </c>
    </row>
    <row r="3777" spans="1:12" x14ac:dyDescent="0.25">
      <c r="A3777" s="1">
        <v>27215</v>
      </c>
      <c r="B3777">
        <v>438</v>
      </c>
      <c r="C3777">
        <v>442</v>
      </c>
      <c r="D3777">
        <v>432</v>
      </c>
      <c r="E3777">
        <v>436.5</v>
      </c>
      <c r="G3777">
        <v>436.5</v>
      </c>
      <c r="H3777">
        <v>5920</v>
      </c>
      <c r="I3777">
        <v>25555</v>
      </c>
      <c r="J3777">
        <f t="shared" si="174"/>
        <v>160.47794117647058</v>
      </c>
      <c r="K3777">
        <f t="shared" si="175"/>
        <v>1974</v>
      </c>
      <c r="L3777">
        <f t="shared" si="176"/>
        <v>7</v>
      </c>
    </row>
    <row r="3778" spans="1:12" x14ac:dyDescent="0.25">
      <c r="A3778" s="1">
        <v>27218</v>
      </c>
      <c r="B3778">
        <v>456.5</v>
      </c>
      <c r="C3778">
        <v>456.5</v>
      </c>
      <c r="D3778">
        <v>455</v>
      </c>
      <c r="E3778">
        <v>456.5</v>
      </c>
      <c r="G3778">
        <v>456.5</v>
      </c>
      <c r="H3778">
        <v>5885</v>
      </c>
      <c r="I3778">
        <v>25630</v>
      </c>
      <c r="J3778">
        <f t="shared" ref="J3778:J3841" si="177">G3778/100*5000/136</f>
        <v>167.83088235294122</v>
      </c>
      <c r="K3778">
        <f t="shared" ref="K3778:K3841" si="178">YEAR(A3778)</f>
        <v>1974</v>
      </c>
      <c r="L3778">
        <f t="shared" ref="L3778:L3841" si="179">MONTH(A3778)</f>
        <v>7</v>
      </c>
    </row>
    <row r="3779" spans="1:12" x14ac:dyDescent="0.25">
      <c r="A3779" s="1">
        <v>27219</v>
      </c>
      <c r="B3779">
        <v>447</v>
      </c>
      <c r="C3779">
        <v>461</v>
      </c>
      <c r="D3779">
        <v>445</v>
      </c>
      <c r="E3779">
        <v>447.5</v>
      </c>
      <c r="G3779">
        <v>447.5</v>
      </c>
      <c r="H3779">
        <v>10545</v>
      </c>
      <c r="I3779">
        <v>22805</v>
      </c>
      <c r="J3779">
        <f t="shared" si="177"/>
        <v>164.52205882352942</v>
      </c>
      <c r="K3779">
        <f t="shared" si="178"/>
        <v>1974</v>
      </c>
      <c r="L3779">
        <f t="shared" si="179"/>
        <v>7</v>
      </c>
    </row>
    <row r="3780" spans="1:12" x14ac:dyDescent="0.25">
      <c r="A3780" s="1">
        <v>27220</v>
      </c>
      <c r="B3780">
        <v>438</v>
      </c>
      <c r="C3780">
        <v>445</v>
      </c>
      <c r="D3780">
        <v>437</v>
      </c>
      <c r="E3780">
        <v>437.5</v>
      </c>
      <c r="G3780">
        <v>437.5</v>
      </c>
      <c r="H3780">
        <v>9125</v>
      </c>
      <c r="I3780">
        <v>17895</v>
      </c>
      <c r="J3780">
        <f t="shared" si="177"/>
        <v>160.84558823529412</v>
      </c>
      <c r="K3780">
        <f t="shared" si="178"/>
        <v>1974</v>
      </c>
      <c r="L3780">
        <f t="shared" si="179"/>
        <v>7</v>
      </c>
    </row>
    <row r="3781" spans="1:12" x14ac:dyDescent="0.25">
      <c r="A3781" s="1">
        <v>27221</v>
      </c>
      <c r="B3781">
        <v>438</v>
      </c>
      <c r="C3781">
        <v>442</v>
      </c>
      <c r="D3781">
        <v>432</v>
      </c>
      <c r="E3781">
        <v>433.5</v>
      </c>
      <c r="G3781">
        <v>433.5</v>
      </c>
      <c r="H3781">
        <v>7305</v>
      </c>
      <c r="I3781">
        <v>14790</v>
      </c>
      <c r="J3781">
        <f t="shared" si="177"/>
        <v>159.375</v>
      </c>
      <c r="K3781">
        <f t="shared" si="178"/>
        <v>1974</v>
      </c>
      <c r="L3781">
        <f t="shared" si="179"/>
        <v>7</v>
      </c>
    </row>
    <row r="3782" spans="1:12" x14ac:dyDescent="0.25">
      <c r="A3782" s="1">
        <v>27222</v>
      </c>
      <c r="B3782">
        <v>453.5</v>
      </c>
      <c r="C3782">
        <v>453.5</v>
      </c>
      <c r="D3782">
        <v>439</v>
      </c>
      <c r="E3782">
        <v>439.5</v>
      </c>
      <c r="G3782">
        <v>439.5</v>
      </c>
      <c r="H3782">
        <v>5055</v>
      </c>
      <c r="I3782">
        <v>12645</v>
      </c>
      <c r="J3782">
        <f t="shared" si="177"/>
        <v>161.58088235294116</v>
      </c>
      <c r="K3782">
        <f t="shared" si="178"/>
        <v>1974</v>
      </c>
      <c r="L3782">
        <f t="shared" si="179"/>
        <v>7</v>
      </c>
    </row>
    <row r="3783" spans="1:12" x14ac:dyDescent="0.25">
      <c r="A3783" s="1">
        <v>27225</v>
      </c>
      <c r="B3783">
        <v>440</v>
      </c>
      <c r="C3783">
        <v>455</v>
      </c>
      <c r="D3783">
        <v>438</v>
      </c>
      <c r="E3783">
        <v>438.5</v>
      </c>
      <c r="G3783">
        <v>438.5</v>
      </c>
      <c r="H3783">
        <v>4695</v>
      </c>
      <c r="I3783">
        <v>10745</v>
      </c>
      <c r="J3783">
        <f t="shared" si="177"/>
        <v>161.21323529411765</v>
      </c>
      <c r="K3783">
        <f t="shared" si="178"/>
        <v>1974</v>
      </c>
      <c r="L3783">
        <f t="shared" si="179"/>
        <v>7</v>
      </c>
    </row>
    <row r="3784" spans="1:12" x14ac:dyDescent="0.25">
      <c r="A3784" s="1">
        <v>27226</v>
      </c>
      <c r="B3784">
        <v>439</v>
      </c>
      <c r="C3784">
        <v>444</v>
      </c>
      <c r="D3784">
        <v>420</v>
      </c>
      <c r="E3784">
        <v>420</v>
      </c>
      <c r="G3784">
        <v>420</v>
      </c>
      <c r="H3784">
        <v>4325</v>
      </c>
      <c r="I3784">
        <v>8540</v>
      </c>
      <c r="J3784">
        <f t="shared" si="177"/>
        <v>154.41176470588235</v>
      </c>
      <c r="K3784">
        <f t="shared" si="178"/>
        <v>1974</v>
      </c>
      <c r="L3784">
        <f t="shared" si="179"/>
        <v>7</v>
      </c>
    </row>
    <row r="3785" spans="1:12" x14ac:dyDescent="0.25">
      <c r="A3785" s="1">
        <v>27227</v>
      </c>
      <c r="B3785">
        <v>420</v>
      </c>
      <c r="C3785">
        <v>428</v>
      </c>
      <c r="D3785">
        <v>412</v>
      </c>
      <c r="E3785">
        <v>416.5</v>
      </c>
      <c r="G3785">
        <v>416.5</v>
      </c>
      <c r="H3785">
        <v>1910</v>
      </c>
      <c r="I3785">
        <v>7770</v>
      </c>
      <c r="J3785">
        <f t="shared" si="177"/>
        <v>153.125</v>
      </c>
      <c r="K3785">
        <f t="shared" si="178"/>
        <v>1974</v>
      </c>
      <c r="L3785">
        <f t="shared" si="179"/>
        <v>7</v>
      </c>
    </row>
    <row r="3786" spans="1:12" x14ac:dyDescent="0.25">
      <c r="A3786" s="1">
        <v>27228</v>
      </c>
      <c r="B3786">
        <v>425</v>
      </c>
      <c r="C3786">
        <v>436.5</v>
      </c>
      <c r="D3786">
        <v>424</v>
      </c>
      <c r="E3786">
        <v>436.5</v>
      </c>
      <c r="G3786">
        <v>436.5</v>
      </c>
      <c r="H3786">
        <v>3625</v>
      </c>
      <c r="I3786">
        <v>6095</v>
      </c>
      <c r="J3786">
        <f t="shared" si="177"/>
        <v>160.47794117647058</v>
      </c>
      <c r="K3786">
        <f t="shared" si="178"/>
        <v>1974</v>
      </c>
      <c r="L3786">
        <f t="shared" si="179"/>
        <v>7</v>
      </c>
    </row>
    <row r="3787" spans="1:12" x14ac:dyDescent="0.25">
      <c r="A3787" s="1">
        <v>27229</v>
      </c>
      <c r="B3787">
        <v>455</v>
      </c>
      <c r="C3787">
        <v>456.5</v>
      </c>
      <c r="D3787">
        <v>433</v>
      </c>
      <c r="E3787">
        <v>434.5</v>
      </c>
      <c r="G3787">
        <v>434.5</v>
      </c>
      <c r="H3787">
        <v>3810</v>
      </c>
      <c r="I3787">
        <v>4110</v>
      </c>
      <c r="J3787">
        <f t="shared" si="177"/>
        <v>159.74264705882354</v>
      </c>
      <c r="K3787">
        <f t="shared" si="178"/>
        <v>1974</v>
      </c>
      <c r="L3787">
        <f t="shared" si="179"/>
        <v>7</v>
      </c>
    </row>
    <row r="3788" spans="1:12" x14ac:dyDescent="0.25">
      <c r="A3788" s="1">
        <v>27232</v>
      </c>
      <c r="B3788">
        <v>423</v>
      </c>
      <c r="C3788">
        <v>438</v>
      </c>
      <c r="D3788">
        <v>423</v>
      </c>
      <c r="E3788">
        <v>432</v>
      </c>
      <c r="G3788">
        <v>432</v>
      </c>
      <c r="H3788">
        <v>3545</v>
      </c>
      <c r="I3788">
        <v>2680</v>
      </c>
      <c r="J3788">
        <f t="shared" si="177"/>
        <v>158.8235294117647</v>
      </c>
      <c r="K3788">
        <f t="shared" si="178"/>
        <v>1974</v>
      </c>
      <c r="L3788">
        <f t="shared" si="179"/>
        <v>7</v>
      </c>
    </row>
    <row r="3789" spans="1:12" x14ac:dyDescent="0.25">
      <c r="A3789" s="1">
        <v>27233</v>
      </c>
      <c r="B3789">
        <v>443</v>
      </c>
      <c r="C3789">
        <v>466</v>
      </c>
      <c r="D3789">
        <v>439</v>
      </c>
      <c r="E3789">
        <v>446.5</v>
      </c>
      <c r="G3789">
        <v>446.5</v>
      </c>
      <c r="H3789">
        <v>28605</v>
      </c>
      <c r="I3789">
        <v>59125</v>
      </c>
      <c r="J3789">
        <f t="shared" si="177"/>
        <v>164.15441176470588</v>
      </c>
      <c r="K3789">
        <f t="shared" si="178"/>
        <v>1974</v>
      </c>
      <c r="L3789">
        <f t="shared" si="179"/>
        <v>7</v>
      </c>
    </row>
    <row r="3790" spans="1:12" x14ac:dyDescent="0.25">
      <c r="A3790" s="1">
        <v>27234</v>
      </c>
      <c r="B3790">
        <v>453</v>
      </c>
      <c r="C3790">
        <v>464</v>
      </c>
      <c r="D3790">
        <v>453</v>
      </c>
      <c r="E3790">
        <v>461.5</v>
      </c>
      <c r="G3790">
        <v>461.5</v>
      </c>
      <c r="H3790">
        <v>21810</v>
      </c>
      <c r="I3790">
        <v>56385</v>
      </c>
      <c r="J3790">
        <f t="shared" si="177"/>
        <v>169.66911764705881</v>
      </c>
      <c r="K3790">
        <f t="shared" si="178"/>
        <v>1974</v>
      </c>
      <c r="L3790">
        <f t="shared" si="179"/>
        <v>7</v>
      </c>
    </row>
    <row r="3791" spans="1:12" x14ac:dyDescent="0.25">
      <c r="A3791" s="1">
        <v>27235</v>
      </c>
      <c r="B3791">
        <v>472</v>
      </c>
      <c r="C3791">
        <v>476</v>
      </c>
      <c r="D3791">
        <v>460</v>
      </c>
      <c r="E3791">
        <v>463</v>
      </c>
      <c r="G3791">
        <v>463</v>
      </c>
      <c r="H3791">
        <v>28520</v>
      </c>
      <c r="I3791">
        <v>55670</v>
      </c>
      <c r="J3791">
        <f t="shared" si="177"/>
        <v>170.22058823529412</v>
      </c>
      <c r="K3791">
        <f t="shared" si="178"/>
        <v>1974</v>
      </c>
      <c r="L3791">
        <f t="shared" si="179"/>
        <v>7</v>
      </c>
    </row>
    <row r="3792" spans="1:12" x14ac:dyDescent="0.25">
      <c r="A3792" s="1">
        <v>27236</v>
      </c>
      <c r="B3792">
        <v>468</v>
      </c>
      <c r="C3792">
        <v>471</v>
      </c>
      <c r="D3792">
        <v>456</v>
      </c>
      <c r="E3792">
        <v>458</v>
      </c>
      <c r="G3792">
        <v>458</v>
      </c>
      <c r="H3792">
        <v>19035</v>
      </c>
      <c r="I3792">
        <v>55110</v>
      </c>
      <c r="J3792">
        <f t="shared" si="177"/>
        <v>168.38235294117646</v>
      </c>
      <c r="K3792">
        <f t="shared" si="178"/>
        <v>1974</v>
      </c>
      <c r="L3792">
        <f t="shared" si="179"/>
        <v>7</v>
      </c>
    </row>
    <row r="3793" spans="1:12" x14ac:dyDescent="0.25">
      <c r="A3793" s="1">
        <v>27239</v>
      </c>
      <c r="B3793">
        <v>465</v>
      </c>
      <c r="C3793">
        <v>478</v>
      </c>
      <c r="D3793">
        <v>465</v>
      </c>
      <c r="E3793">
        <v>478</v>
      </c>
      <c r="G3793">
        <v>478</v>
      </c>
      <c r="H3793">
        <v>20640</v>
      </c>
      <c r="I3793">
        <v>57530</v>
      </c>
      <c r="J3793">
        <f t="shared" si="177"/>
        <v>175.73529411764707</v>
      </c>
      <c r="K3793">
        <f t="shared" si="178"/>
        <v>1974</v>
      </c>
      <c r="L3793">
        <f t="shared" si="179"/>
        <v>7</v>
      </c>
    </row>
    <row r="3794" spans="1:12" x14ac:dyDescent="0.25">
      <c r="A3794" s="1">
        <v>27240</v>
      </c>
      <c r="B3794">
        <v>475</v>
      </c>
      <c r="C3794">
        <v>477.25</v>
      </c>
      <c r="D3794">
        <v>458</v>
      </c>
      <c r="E3794">
        <v>458</v>
      </c>
      <c r="G3794">
        <v>458</v>
      </c>
      <c r="H3794">
        <v>17300</v>
      </c>
      <c r="I3794">
        <v>54665</v>
      </c>
      <c r="J3794">
        <f t="shared" si="177"/>
        <v>168.38235294117646</v>
      </c>
      <c r="K3794">
        <f t="shared" si="178"/>
        <v>1974</v>
      </c>
      <c r="L3794">
        <f t="shared" si="179"/>
        <v>7</v>
      </c>
    </row>
    <row r="3795" spans="1:12" x14ac:dyDescent="0.25">
      <c r="A3795" s="1">
        <v>27241</v>
      </c>
      <c r="B3795">
        <v>463</v>
      </c>
      <c r="C3795">
        <v>475</v>
      </c>
      <c r="D3795">
        <v>452</v>
      </c>
      <c r="E3795">
        <v>472</v>
      </c>
      <c r="G3795">
        <v>472</v>
      </c>
      <c r="H3795">
        <v>16740</v>
      </c>
      <c r="I3795">
        <v>51740</v>
      </c>
      <c r="J3795">
        <f t="shared" si="177"/>
        <v>173.52941176470588</v>
      </c>
      <c r="K3795">
        <f t="shared" si="178"/>
        <v>1974</v>
      </c>
      <c r="L3795">
        <f t="shared" si="179"/>
        <v>7</v>
      </c>
    </row>
    <row r="3796" spans="1:12" x14ac:dyDescent="0.25">
      <c r="A3796" s="1">
        <v>27242</v>
      </c>
      <c r="B3796">
        <v>460</v>
      </c>
      <c r="C3796">
        <v>465</v>
      </c>
      <c r="D3796">
        <v>452</v>
      </c>
      <c r="E3796">
        <v>452</v>
      </c>
      <c r="G3796">
        <v>452</v>
      </c>
      <c r="H3796">
        <v>12555</v>
      </c>
      <c r="I3796">
        <v>51345</v>
      </c>
      <c r="J3796">
        <f t="shared" si="177"/>
        <v>166.17647058823528</v>
      </c>
      <c r="K3796">
        <f t="shared" si="178"/>
        <v>1974</v>
      </c>
      <c r="L3796">
        <f t="shared" si="179"/>
        <v>8</v>
      </c>
    </row>
    <row r="3797" spans="1:12" x14ac:dyDescent="0.25">
      <c r="A3797" s="1">
        <v>27243</v>
      </c>
      <c r="B3797">
        <v>437</v>
      </c>
      <c r="C3797">
        <v>437</v>
      </c>
      <c r="D3797">
        <v>432</v>
      </c>
      <c r="E3797">
        <v>432</v>
      </c>
      <c r="G3797">
        <v>432</v>
      </c>
      <c r="H3797">
        <v>8950</v>
      </c>
      <c r="I3797">
        <v>50145</v>
      </c>
      <c r="J3797">
        <f t="shared" si="177"/>
        <v>158.8235294117647</v>
      </c>
      <c r="K3797">
        <f t="shared" si="178"/>
        <v>1974</v>
      </c>
      <c r="L3797">
        <f t="shared" si="179"/>
        <v>8</v>
      </c>
    </row>
    <row r="3798" spans="1:12" x14ac:dyDescent="0.25">
      <c r="A3798" s="1">
        <v>27246</v>
      </c>
      <c r="B3798">
        <v>431</v>
      </c>
      <c r="C3798">
        <v>452</v>
      </c>
      <c r="D3798">
        <v>422</v>
      </c>
      <c r="E3798">
        <v>444.5</v>
      </c>
      <c r="G3798">
        <v>444.5</v>
      </c>
      <c r="H3798">
        <v>16890</v>
      </c>
      <c r="I3798">
        <v>47090</v>
      </c>
      <c r="J3798">
        <f t="shared" si="177"/>
        <v>163.41911764705881</v>
      </c>
      <c r="K3798">
        <f t="shared" si="178"/>
        <v>1974</v>
      </c>
      <c r="L3798">
        <f t="shared" si="179"/>
        <v>8</v>
      </c>
    </row>
    <row r="3799" spans="1:12" x14ac:dyDescent="0.25">
      <c r="A3799" s="1">
        <v>27247</v>
      </c>
      <c r="B3799">
        <v>443</v>
      </c>
      <c r="C3799">
        <v>457</v>
      </c>
      <c r="D3799">
        <v>436</v>
      </c>
      <c r="E3799">
        <v>453.5</v>
      </c>
      <c r="G3799">
        <v>453.5</v>
      </c>
      <c r="H3799">
        <v>17185</v>
      </c>
      <c r="I3799">
        <v>44360</v>
      </c>
      <c r="J3799">
        <f t="shared" si="177"/>
        <v>166.72794117647058</v>
      </c>
      <c r="K3799">
        <f t="shared" si="178"/>
        <v>1974</v>
      </c>
      <c r="L3799">
        <f t="shared" si="179"/>
        <v>8</v>
      </c>
    </row>
    <row r="3800" spans="1:12" x14ac:dyDescent="0.25">
      <c r="A3800" s="1">
        <v>27248</v>
      </c>
      <c r="B3800">
        <v>457.5</v>
      </c>
      <c r="C3800">
        <v>464</v>
      </c>
      <c r="D3800">
        <v>453</v>
      </c>
      <c r="E3800">
        <v>458.5</v>
      </c>
      <c r="G3800">
        <v>458.5</v>
      </c>
      <c r="H3800">
        <v>12765</v>
      </c>
      <c r="I3800">
        <v>43100</v>
      </c>
      <c r="J3800">
        <f t="shared" si="177"/>
        <v>168.56617647058823</v>
      </c>
      <c r="K3800">
        <f t="shared" si="178"/>
        <v>1974</v>
      </c>
      <c r="L3800">
        <f t="shared" si="179"/>
        <v>8</v>
      </c>
    </row>
    <row r="3801" spans="1:12" x14ac:dyDescent="0.25">
      <c r="A3801" s="1">
        <v>27249</v>
      </c>
      <c r="B3801">
        <v>454</v>
      </c>
      <c r="C3801">
        <v>454</v>
      </c>
      <c r="D3801">
        <v>438.5</v>
      </c>
      <c r="E3801">
        <v>445.5</v>
      </c>
      <c r="G3801">
        <v>445.5</v>
      </c>
      <c r="H3801">
        <v>9300</v>
      </c>
      <c r="I3801">
        <v>41330</v>
      </c>
      <c r="J3801">
        <f t="shared" si="177"/>
        <v>163.78676470588235</v>
      </c>
      <c r="K3801">
        <f t="shared" si="178"/>
        <v>1974</v>
      </c>
      <c r="L3801">
        <f t="shared" si="179"/>
        <v>8</v>
      </c>
    </row>
    <row r="3802" spans="1:12" x14ac:dyDescent="0.25">
      <c r="A3802" s="1">
        <v>27250</v>
      </c>
      <c r="B3802">
        <v>439</v>
      </c>
      <c r="C3802">
        <v>442</v>
      </c>
      <c r="D3802">
        <v>426</v>
      </c>
      <c r="E3802">
        <v>428.5</v>
      </c>
      <c r="G3802">
        <v>428.5</v>
      </c>
      <c r="H3802">
        <v>9105</v>
      </c>
      <c r="I3802">
        <v>41060</v>
      </c>
      <c r="J3802">
        <f t="shared" si="177"/>
        <v>157.53676470588235</v>
      </c>
      <c r="K3802">
        <f t="shared" si="178"/>
        <v>1974</v>
      </c>
      <c r="L3802">
        <f t="shared" si="179"/>
        <v>8</v>
      </c>
    </row>
    <row r="3803" spans="1:12" x14ac:dyDescent="0.25">
      <c r="A3803" s="1">
        <v>27253</v>
      </c>
      <c r="B3803">
        <v>417</v>
      </c>
      <c r="C3803">
        <v>432</v>
      </c>
      <c r="D3803">
        <v>417</v>
      </c>
      <c r="E3803">
        <v>431.5</v>
      </c>
      <c r="G3803">
        <v>431.5</v>
      </c>
      <c r="H3803">
        <v>10375</v>
      </c>
      <c r="I3803">
        <v>39820</v>
      </c>
      <c r="J3803">
        <f t="shared" si="177"/>
        <v>158.63970588235296</v>
      </c>
      <c r="K3803">
        <f t="shared" si="178"/>
        <v>1974</v>
      </c>
      <c r="L3803">
        <f t="shared" si="179"/>
        <v>8</v>
      </c>
    </row>
    <row r="3804" spans="1:12" x14ac:dyDescent="0.25">
      <c r="A3804" s="1">
        <v>27254</v>
      </c>
      <c r="B3804">
        <v>451.5</v>
      </c>
      <c r="C3804">
        <v>451.5</v>
      </c>
      <c r="D3804">
        <v>451.5</v>
      </c>
      <c r="E3804">
        <v>451.5</v>
      </c>
      <c r="G3804">
        <v>451.5</v>
      </c>
      <c r="H3804">
        <v>705</v>
      </c>
      <c r="I3804">
        <v>39930</v>
      </c>
      <c r="J3804">
        <f t="shared" si="177"/>
        <v>165.99264705882354</v>
      </c>
      <c r="K3804">
        <f t="shared" si="178"/>
        <v>1974</v>
      </c>
      <c r="L3804">
        <f t="shared" si="179"/>
        <v>8</v>
      </c>
    </row>
    <row r="3805" spans="1:12" x14ac:dyDescent="0.25">
      <c r="A3805" s="1">
        <v>27255</v>
      </c>
      <c r="B3805">
        <v>471.5</v>
      </c>
      <c r="C3805">
        <v>471.5</v>
      </c>
      <c r="D3805">
        <v>443</v>
      </c>
      <c r="E3805">
        <v>444.5</v>
      </c>
      <c r="G3805">
        <v>444.5</v>
      </c>
      <c r="H3805">
        <v>20270</v>
      </c>
      <c r="I3805">
        <v>39095</v>
      </c>
      <c r="J3805">
        <f t="shared" si="177"/>
        <v>163.41911764705881</v>
      </c>
      <c r="K3805">
        <f t="shared" si="178"/>
        <v>1974</v>
      </c>
      <c r="L3805">
        <f t="shared" si="179"/>
        <v>8</v>
      </c>
    </row>
    <row r="3806" spans="1:12" x14ac:dyDescent="0.25">
      <c r="A3806" s="1">
        <v>27256</v>
      </c>
      <c r="B3806">
        <v>435</v>
      </c>
      <c r="C3806">
        <v>443</v>
      </c>
      <c r="D3806">
        <v>427</v>
      </c>
      <c r="E3806">
        <v>429.5</v>
      </c>
      <c r="G3806">
        <v>429.5</v>
      </c>
      <c r="H3806">
        <v>12275</v>
      </c>
      <c r="I3806">
        <v>38230</v>
      </c>
      <c r="J3806">
        <f t="shared" si="177"/>
        <v>157.90441176470588</v>
      </c>
      <c r="K3806">
        <f t="shared" si="178"/>
        <v>1974</v>
      </c>
      <c r="L3806">
        <f t="shared" si="179"/>
        <v>8</v>
      </c>
    </row>
    <row r="3807" spans="1:12" x14ac:dyDescent="0.25">
      <c r="A3807" s="1">
        <v>27257</v>
      </c>
      <c r="B3807">
        <v>433</v>
      </c>
      <c r="C3807">
        <v>442</v>
      </c>
      <c r="D3807">
        <v>428</v>
      </c>
      <c r="E3807">
        <v>434.5</v>
      </c>
      <c r="G3807">
        <v>434.5</v>
      </c>
      <c r="H3807">
        <v>10085</v>
      </c>
      <c r="I3807">
        <v>36700</v>
      </c>
      <c r="J3807">
        <f t="shared" si="177"/>
        <v>159.74264705882354</v>
      </c>
      <c r="K3807">
        <f t="shared" si="178"/>
        <v>1974</v>
      </c>
      <c r="L3807">
        <f t="shared" si="179"/>
        <v>8</v>
      </c>
    </row>
    <row r="3808" spans="1:12" x14ac:dyDescent="0.25">
      <c r="A3808" s="1">
        <v>27260</v>
      </c>
      <c r="B3808">
        <v>434</v>
      </c>
      <c r="C3808">
        <v>442</v>
      </c>
      <c r="D3808">
        <v>428</v>
      </c>
      <c r="E3808">
        <v>429.5</v>
      </c>
      <c r="G3808">
        <v>429.5</v>
      </c>
      <c r="H3808">
        <v>9045</v>
      </c>
      <c r="I3808">
        <v>33495</v>
      </c>
      <c r="J3808">
        <f t="shared" si="177"/>
        <v>157.90441176470588</v>
      </c>
      <c r="K3808">
        <f t="shared" si="178"/>
        <v>1974</v>
      </c>
      <c r="L3808">
        <f t="shared" si="179"/>
        <v>8</v>
      </c>
    </row>
    <row r="3809" spans="1:12" x14ac:dyDescent="0.25">
      <c r="A3809" s="1">
        <v>27261</v>
      </c>
      <c r="B3809">
        <v>430</v>
      </c>
      <c r="C3809">
        <v>439.5</v>
      </c>
      <c r="D3809">
        <v>422</v>
      </c>
      <c r="E3809">
        <v>422.5</v>
      </c>
      <c r="G3809">
        <v>422.5</v>
      </c>
      <c r="H3809">
        <v>9400</v>
      </c>
      <c r="I3809">
        <v>31550</v>
      </c>
      <c r="J3809">
        <f t="shared" si="177"/>
        <v>155.33088235294119</v>
      </c>
      <c r="K3809">
        <f t="shared" si="178"/>
        <v>1974</v>
      </c>
      <c r="L3809">
        <f t="shared" si="179"/>
        <v>8</v>
      </c>
    </row>
    <row r="3810" spans="1:12" x14ac:dyDescent="0.25">
      <c r="A3810" s="1">
        <v>27262</v>
      </c>
      <c r="B3810">
        <v>420</v>
      </c>
      <c r="C3810">
        <v>439</v>
      </c>
      <c r="D3810">
        <v>419.5</v>
      </c>
      <c r="E3810">
        <v>438.5</v>
      </c>
      <c r="G3810">
        <v>438.5</v>
      </c>
      <c r="H3810">
        <v>6205</v>
      </c>
      <c r="I3810">
        <v>29645</v>
      </c>
      <c r="J3810">
        <f t="shared" si="177"/>
        <v>161.21323529411765</v>
      </c>
      <c r="K3810">
        <f t="shared" si="178"/>
        <v>1974</v>
      </c>
      <c r="L3810">
        <f t="shared" si="179"/>
        <v>8</v>
      </c>
    </row>
    <row r="3811" spans="1:12" x14ac:dyDescent="0.25">
      <c r="A3811" s="1">
        <v>27263</v>
      </c>
      <c r="B3811">
        <v>442</v>
      </c>
      <c r="C3811">
        <v>451</v>
      </c>
      <c r="D3811">
        <v>437</v>
      </c>
      <c r="E3811">
        <v>442</v>
      </c>
      <c r="G3811">
        <v>442</v>
      </c>
      <c r="H3811">
        <v>6855</v>
      </c>
      <c r="I3811">
        <v>28630</v>
      </c>
      <c r="J3811">
        <f t="shared" si="177"/>
        <v>162.5</v>
      </c>
      <c r="K3811">
        <f t="shared" si="178"/>
        <v>1974</v>
      </c>
      <c r="L3811">
        <f t="shared" si="179"/>
        <v>8</v>
      </c>
    </row>
    <row r="3812" spans="1:12" x14ac:dyDescent="0.25">
      <c r="A3812" s="1">
        <v>27264</v>
      </c>
      <c r="B3812">
        <v>449</v>
      </c>
      <c r="C3812">
        <v>450</v>
      </c>
      <c r="D3812">
        <v>437</v>
      </c>
      <c r="E3812">
        <v>439.5</v>
      </c>
      <c r="G3812">
        <v>439.5</v>
      </c>
      <c r="H3812">
        <v>6160</v>
      </c>
      <c r="I3812">
        <v>27540</v>
      </c>
      <c r="J3812">
        <f t="shared" si="177"/>
        <v>161.58088235294116</v>
      </c>
      <c r="K3812">
        <f t="shared" si="178"/>
        <v>1974</v>
      </c>
      <c r="L3812">
        <f t="shared" si="179"/>
        <v>8</v>
      </c>
    </row>
    <row r="3813" spans="1:12" x14ac:dyDescent="0.25">
      <c r="A3813" s="1">
        <v>27267</v>
      </c>
      <c r="B3813">
        <v>438</v>
      </c>
      <c r="C3813">
        <v>439</v>
      </c>
      <c r="D3813">
        <v>426</v>
      </c>
      <c r="E3813">
        <v>426</v>
      </c>
      <c r="G3813">
        <v>426</v>
      </c>
      <c r="H3813">
        <v>6420</v>
      </c>
      <c r="I3813">
        <v>25410</v>
      </c>
      <c r="J3813">
        <f t="shared" si="177"/>
        <v>156.61764705882354</v>
      </c>
      <c r="K3813">
        <f t="shared" si="178"/>
        <v>1974</v>
      </c>
      <c r="L3813">
        <f t="shared" si="179"/>
        <v>8</v>
      </c>
    </row>
    <row r="3814" spans="1:12" x14ac:dyDescent="0.25">
      <c r="A3814" s="1">
        <v>27268</v>
      </c>
      <c r="B3814">
        <v>416</v>
      </c>
      <c r="C3814">
        <v>429</v>
      </c>
      <c r="D3814">
        <v>412</v>
      </c>
      <c r="E3814">
        <v>425.5</v>
      </c>
      <c r="G3814">
        <v>425.5</v>
      </c>
      <c r="H3814">
        <v>6800</v>
      </c>
      <c r="I3814">
        <v>23890</v>
      </c>
      <c r="J3814">
        <f t="shared" si="177"/>
        <v>156.43382352941177</v>
      </c>
      <c r="K3814">
        <f t="shared" si="178"/>
        <v>1974</v>
      </c>
      <c r="L3814">
        <f t="shared" si="179"/>
        <v>8</v>
      </c>
    </row>
    <row r="3815" spans="1:12" x14ac:dyDescent="0.25">
      <c r="A3815" s="1">
        <v>27269</v>
      </c>
      <c r="B3815">
        <v>423</v>
      </c>
      <c r="C3815">
        <v>436</v>
      </c>
      <c r="D3815">
        <v>423</v>
      </c>
      <c r="E3815">
        <v>431.5</v>
      </c>
      <c r="G3815">
        <v>431.5</v>
      </c>
      <c r="H3815">
        <v>12570</v>
      </c>
      <c r="I3815">
        <v>25240</v>
      </c>
      <c r="J3815">
        <f t="shared" si="177"/>
        <v>158.63970588235296</v>
      </c>
      <c r="K3815">
        <f t="shared" si="178"/>
        <v>1974</v>
      </c>
      <c r="L3815">
        <f t="shared" si="179"/>
        <v>8</v>
      </c>
    </row>
    <row r="3816" spans="1:12" x14ac:dyDescent="0.25">
      <c r="A3816" s="1">
        <v>27270</v>
      </c>
      <c r="B3816">
        <v>430</v>
      </c>
      <c r="C3816">
        <v>437</v>
      </c>
      <c r="D3816">
        <v>429</v>
      </c>
      <c r="E3816">
        <v>432.5</v>
      </c>
      <c r="G3816">
        <v>432.5</v>
      </c>
      <c r="H3816">
        <v>6075</v>
      </c>
      <c r="I3816">
        <v>22860</v>
      </c>
      <c r="J3816">
        <f t="shared" si="177"/>
        <v>159.00735294117646</v>
      </c>
      <c r="K3816">
        <f t="shared" si="178"/>
        <v>1974</v>
      </c>
      <c r="L3816">
        <f t="shared" si="179"/>
        <v>8</v>
      </c>
    </row>
    <row r="3817" spans="1:12" x14ac:dyDescent="0.25">
      <c r="A3817" s="1">
        <v>27271</v>
      </c>
      <c r="B3817">
        <v>428</v>
      </c>
      <c r="C3817">
        <v>430</v>
      </c>
      <c r="D3817">
        <v>424</v>
      </c>
      <c r="E3817">
        <v>424.25</v>
      </c>
      <c r="G3817">
        <v>424.25</v>
      </c>
      <c r="H3817">
        <v>12385</v>
      </c>
      <c r="I3817">
        <v>19675</v>
      </c>
      <c r="J3817">
        <f t="shared" si="177"/>
        <v>155.97426470588235</v>
      </c>
      <c r="K3817">
        <f t="shared" si="178"/>
        <v>1974</v>
      </c>
      <c r="L3817">
        <f t="shared" si="179"/>
        <v>8</v>
      </c>
    </row>
    <row r="3818" spans="1:12" x14ac:dyDescent="0.25">
      <c r="A3818" s="1">
        <v>27275</v>
      </c>
      <c r="B3818">
        <v>425</v>
      </c>
      <c r="C3818">
        <v>429</v>
      </c>
      <c r="D3818">
        <v>406</v>
      </c>
      <c r="E3818">
        <v>406.5</v>
      </c>
      <c r="G3818">
        <v>406.5</v>
      </c>
      <c r="H3818">
        <v>14170</v>
      </c>
      <c r="I3818">
        <v>13855</v>
      </c>
      <c r="J3818">
        <f t="shared" si="177"/>
        <v>149.44852941176472</v>
      </c>
      <c r="K3818">
        <f t="shared" si="178"/>
        <v>1974</v>
      </c>
      <c r="L3818">
        <f t="shared" si="179"/>
        <v>9</v>
      </c>
    </row>
    <row r="3819" spans="1:12" x14ac:dyDescent="0.25">
      <c r="A3819" s="1">
        <v>27276</v>
      </c>
      <c r="B3819">
        <v>400</v>
      </c>
      <c r="C3819">
        <v>420</v>
      </c>
      <c r="D3819">
        <v>391</v>
      </c>
      <c r="E3819">
        <v>416</v>
      </c>
      <c r="G3819">
        <v>416</v>
      </c>
      <c r="H3819">
        <v>9490</v>
      </c>
      <c r="I3819">
        <v>10630</v>
      </c>
      <c r="J3819">
        <f t="shared" si="177"/>
        <v>152.94117647058823</v>
      </c>
      <c r="K3819">
        <f t="shared" si="178"/>
        <v>1974</v>
      </c>
      <c r="L3819">
        <f t="shared" si="179"/>
        <v>9</v>
      </c>
    </row>
    <row r="3820" spans="1:12" x14ac:dyDescent="0.25">
      <c r="A3820" s="1">
        <v>27277</v>
      </c>
      <c r="B3820">
        <v>423</v>
      </c>
      <c r="C3820">
        <v>429</v>
      </c>
      <c r="D3820">
        <v>415</v>
      </c>
      <c r="E3820">
        <v>423.5</v>
      </c>
      <c r="G3820">
        <v>423.5</v>
      </c>
      <c r="H3820">
        <v>4180</v>
      </c>
      <c r="I3820">
        <v>7900</v>
      </c>
      <c r="J3820">
        <f t="shared" si="177"/>
        <v>155.6985294117647</v>
      </c>
      <c r="K3820">
        <f t="shared" si="178"/>
        <v>1974</v>
      </c>
      <c r="L3820">
        <f t="shared" si="179"/>
        <v>9</v>
      </c>
    </row>
    <row r="3821" spans="1:12" x14ac:dyDescent="0.25">
      <c r="A3821" s="1">
        <v>27278</v>
      </c>
      <c r="B3821">
        <v>423</v>
      </c>
      <c r="C3821">
        <v>428</v>
      </c>
      <c r="D3821">
        <v>421</v>
      </c>
      <c r="E3821">
        <v>424.5</v>
      </c>
      <c r="G3821">
        <v>424.5</v>
      </c>
      <c r="H3821">
        <v>1735</v>
      </c>
      <c r="I3821">
        <v>6905</v>
      </c>
      <c r="J3821">
        <f t="shared" si="177"/>
        <v>156.06617647058823</v>
      </c>
      <c r="K3821">
        <f t="shared" si="178"/>
        <v>1974</v>
      </c>
      <c r="L3821">
        <f t="shared" si="179"/>
        <v>9</v>
      </c>
    </row>
    <row r="3822" spans="1:12" x14ac:dyDescent="0.25">
      <c r="A3822" s="1">
        <v>27281</v>
      </c>
      <c r="B3822">
        <v>418</v>
      </c>
      <c r="C3822">
        <v>436</v>
      </c>
      <c r="D3822">
        <v>418</v>
      </c>
      <c r="E3822">
        <v>434</v>
      </c>
      <c r="G3822">
        <v>434</v>
      </c>
      <c r="H3822">
        <v>2220</v>
      </c>
      <c r="I3822">
        <v>5405</v>
      </c>
      <c r="J3822">
        <f t="shared" si="177"/>
        <v>159.55882352941177</v>
      </c>
      <c r="K3822">
        <f t="shared" si="178"/>
        <v>1974</v>
      </c>
      <c r="L3822">
        <f t="shared" si="179"/>
        <v>9</v>
      </c>
    </row>
    <row r="3823" spans="1:12" x14ac:dyDescent="0.25">
      <c r="A3823" s="1">
        <v>27282</v>
      </c>
      <c r="B3823">
        <v>428</v>
      </c>
      <c r="C3823">
        <v>437</v>
      </c>
      <c r="D3823">
        <v>428</v>
      </c>
      <c r="E3823">
        <v>428.25</v>
      </c>
      <c r="G3823">
        <v>428.25</v>
      </c>
      <c r="H3823">
        <v>3200</v>
      </c>
      <c r="I3823">
        <v>4555</v>
      </c>
      <c r="J3823">
        <f t="shared" si="177"/>
        <v>157.44485294117646</v>
      </c>
      <c r="K3823">
        <f t="shared" si="178"/>
        <v>1974</v>
      </c>
      <c r="L3823">
        <f t="shared" si="179"/>
        <v>9</v>
      </c>
    </row>
    <row r="3824" spans="1:12" x14ac:dyDescent="0.25">
      <c r="A3824" s="1">
        <v>27283</v>
      </c>
      <c r="B3824">
        <v>429</v>
      </c>
      <c r="C3824">
        <v>435</v>
      </c>
      <c r="D3824">
        <v>429</v>
      </c>
      <c r="E3824">
        <v>435</v>
      </c>
      <c r="G3824">
        <v>435</v>
      </c>
      <c r="H3824">
        <v>1710</v>
      </c>
      <c r="I3824">
        <v>3910</v>
      </c>
      <c r="J3824">
        <f t="shared" si="177"/>
        <v>159.9264705882353</v>
      </c>
      <c r="K3824">
        <f t="shared" si="178"/>
        <v>1974</v>
      </c>
      <c r="L3824">
        <f t="shared" si="179"/>
        <v>9</v>
      </c>
    </row>
    <row r="3825" spans="1:12" x14ac:dyDescent="0.25">
      <c r="A3825" s="1">
        <v>27284</v>
      </c>
      <c r="B3825">
        <v>445</v>
      </c>
      <c r="C3825">
        <v>450</v>
      </c>
      <c r="D3825">
        <v>431</v>
      </c>
      <c r="E3825">
        <v>436</v>
      </c>
      <c r="G3825">
        <v>436</v>
      </c>
      <c r="H3825">
        <v>665</v>
      </c>
      <c r="I3825">
        <v>3150</v>
      </c>
      <c r="J3825">
        <f t="shared" si="177"/>
        <v>160.29411764705881</v>
      </c>
      <c r="K3825">
        <f t="shared" si="178"/>
        <v>1974</v>
      </c>
      <c r="L3825">
        <f t="shared" si="179"/>
        <v>9</v>
      </c>
    </row>
    <row r="3826" spans="1:12" x14ac:dyDescent="0.25">
      <c r="A3826" s="1">
        <v>27285</v>
      </c>
      <c r="B3826">
        <v>433</v>
      </c>
      <c r="C3826">
        <v>438</v>
      </c>
      <c r="D3826">
        <v>431</v>
      </c>
      <c r="E3826">
        <v>436</v>
      </c>
      <c r="G3826">
        <v>436</v>
      </c>
      <c r="H3826">
        <v>1680</v>
      </c>
      <c r="I3826">
        <v>2610</v>
      </c>
      <c r="J3826">
        <f t="shared" si="177"/>
        <v>160.29411764705881</v>
      </c>
      <c r="K3826">
        <f t="shared" si="178"/>
        <v>1974</v>
      </c>
      <c r="L3826">
        <f t="shared" si="179"/>
        <v>9</v>
      </c>
    </row>
    <row r="3827" spans="1:12" x14ac:dyDescent="0.25">
      <c r="A3827" s="1">
        <v>27288</v>
      </c>
      <c r="B3827">
        <v>426</v>
      </c>
      <c r="C3827">
        <v>431</v>
      </c>
      <c r="D3827">
        <v>418</v>
      </c>
      <c r="E3827">
        <v>421</v>
      </c>
      <c r="G3827">
        <v>421</v>
      </c>
      <c r="H3827">
        <v>570</v>
      </c>
      <c r="I3827">
        <v>2475</v>
      </c>
      <c r="J3827">
        <f t="shared" si="177"/>
        <v>154.77941176470588</v>
      </c>
      <c r="K3827">
        <f t="shared" si="178"/>
        <v>1974</v>
      </c>
      <c r="L3827">
        <f t="shared" si="179"/>
        <v>9</v>
      </c>
    </row>
    <row r="3828" spans="1:12" x14ac:dyDescent="0.25">
      <c r="A3828" s="1">
        <v>27289</v>
      </c>
      <c r="B3828">
        <v>425</v>
      </c>
      <c r="C3828">
        <v>435</v>
      </c>
      <c r="D3828">
        <v>422</v>
      </c>
      <c r="E3828">
        <v>435</v>
      </c>
      <c r="G3828">
        <v>435</v>
      </c>
      <c r="H3828">
        <v>985</v>
      </c>
      <c r="I3828">
        <v>2385</v>
      </c>
      <c r="J3828">
        <f t="shared" si="177"/>
        <v>159.9264705882353</v>
      </c>
      <c r="K3828">
        <f t="shared" si="178"/>
        <v>1974</v>
      </c>
      <c r="L3828">
        <f t="shared" si="179"/>
        <v>9</v>
      </c>
    </row>
    <row r="3829" spans="1:12" x14ac:dyDescent="0.25">
      <c r="A3829" s="1">
        <v>27290</v>
      </c>
      <c r="B3829">
        <v>437.5</v>
      </c>
      <c r="C3829">
        <v>438</v>
      </c>
      <c r="D3829">
        <v>433</v>
      </c>
      <c r="E3829">
        <v>433.5</v>
      </c>
      <c r="G3829">
        <v>433.5</v>
      </c>
      <c r="H3829">
        <v>645</v>
      </c>
      <c r="I3829">
        <v>2625</v>
      </c>
      <c r="J3829">
        <f t="shared" si="177"/>
        <v>159.375</v>
      </c>
      <c r="K3829">
        <f t="shared" si="178"/>
        <v>1974</v>
      </c>
      <c r="L3829">
        <f t="shared" si="179"/>
        <v>9</v>
      </c>
    </row>
    <row r="3830" spans="1:12" x14ac:dyDescent="0.25">
      <c r="A3830" s="1">
        <v>27291</v>
      </c>
      <c r="B3830">
        <v>433</v>
      </c>
      <c r="C3830">
        <v>433</v>
      </c>
      <c r="D3830">
        <v>427</v>
      </c>
      <c r="E3830">
        <v>432</v>
      </c>
      <c r="G3830">
        <v>432</v>
      </c>
      <c r="H3830">
        <v>1415</v>
      </c>
      <c r="I3830">
        <v>3050</v>
      </c>
      <c r="J3830">
        <f t="shared" si="177"/>
        <v>158.8235294117647</v>
      </c>
      <c r="K3830">
        <f t="shared" si="178"/>
        <v>1974</v>
      </c>
      <c r="L3830">
        <f t="shared" si="179"/>
        <v>9</v>
      </c>
    </row>
    <row r="3831" spans="1:12" x14ac:dyDescent="0.25">
      <c r="A3831" s="1">
        <v>27292</v>
      </c>
      <c r="B3831">
        <v>450</v>
      </c>
      <c r="C3831">
        <v>455</v>
      </c>
      <c r="D3831">
        <v>446</v>
      </c>
      <c r="E3831">
        <v>446.75</v>
      </c>
      <c r="G3831">
        <v>446.75</v>
      </c>
      <c r="H3831">
        <v>19015</v>
      </c>
      <c r="I3831">
        <v>67175</v>
      </c>
      <c r="J3831">
        <f t="shared" si="177"/>
        <v>164.24632352941177</v>
      </c>
      <c r="K3831">
        <f t="shared" si="178"/>
        <v>1974</v>
      </c>
      <c r="L3831">
        <f t="shared" si="179"/>
        <v>9</v>
      </c>
    </row>
    <row r="3832" spans="1:12" x14ac:dyDescent="0.25">
      <c r="A3832" s="1">
        <v>27295</v>
      </c>
      <c r="B3832">
        <v>460</v>
      </c>
      <c r="C3832">
        <v>461</v>
      </c>
      <c r="D3832">
        <v>450</v>
      </c>
      <c r="E3832">
        <v>452</v>
      </c>
      <c r="G3832">
        <v>452</v>
      </c>
      <c r="H3832">
        <v>23240</v>
      </c>
      <c r="I3832">
        <v>69540</v>
      </c>
      <c r="J3832">
        <f t="shared" si="177"/>
        <v>166.17647058823528</v>
      </c>
      <c r="K3832">
        <f t="shared" si="178"/>
        <v>1974</v>
      </c>
      <c r="L3832">
        <f t="shared" si="179"/>
        <v>9</v>
      </c>
    </row>
    <row r="3833" spans="1:12" x14ac:dyDescent="0.25">
      <c r="A3833" s="1">
        <v>27296</v>
      </c>
      <c r="B3833">
        <v>455</v>
      </c>
      <c r="C3833">
        <v>461</v>
      </c>
      <c r="D3833">
        <v>450</v>
      </c>
      <c r="E3833">
        <v>457.75</v>
      </c>
      <c r="G3833">
        <v>457.75</v>
      </c>
      <c r="H3833">
        <v>27340</v>
      </c>
      <c r="I3833">
        <v>69705</v>
      </c>
      <c r="J3833">
        <f t="shared" si="177"/>
        <v>168.29044117647058</v>
      </c>
      <c r="K3833">
        <f t="shared" si="178"/>
        <v>1974</v>
      </c>
      <c r="L3833">
        <f t="shared" si="179"/>
        <v>9</v>
      </c>
    </row>
    <row r="3834" spans="1:12" x14ac:dyDescent="0.25">
      <c r="A3834" s="1">
        <v>27297</v>
      </c>
      <c r="B3834">
        <v>459</v>
      </c>
      <c r="C3834">
        <v>466</v>
      </c>
      <c r="D3834">
        <v>455</v>
      </c>
      <c r="E3834">
        <v>460.75</v>
      </c>
      <c r="G3834">
        <v>460.75</v>
      </c>
      <c r="H3834">
        <v>27240</v>
      </c>
      <c r="I3834">
        <v>68565</v>
      </c>
      <c r="J3834">
        <f t="shared" si="177"/>
        <v>169.39338235294119</v>
      </c>
      <c r="K3834">
        <f t="shared" si="178"/>
        <v>1974</v>
      </c>
      <c r="L3834">
        <f t="shared" si="179"/>
        <v>9</v>
      </c>
    </row>
    <row r="3835" spans="1:12" x14ac:dyDescent="0.25">
      <c r="A3835" s="1">
        <v>27298</v>
      </c>
      <c r="B3835">
        <v>460</v>
      </c>
      <c r="C3835">
        <v>480</v>
      </c>
      <c r="D3835">
        <v>459</v>
      </c>
      <c r="E3835">
        <v>473</v>
      </c>
      <c r="G3835">
        <v>473</v>
      </c>
      <c r="H3835">
        <v>32725</v>
      </c>
      <c r="I3835">
        <v>69430</v>
      </c>
      <c r="J3835">
        <f t="shared" si="177"/>
        <v>173.89705882352945</v>
      </c>
      <c r="K3835">
        <f t="shared" si="178"/>
        <v>1974</v>
      </c>
      <c r="L3835">
        <f t="shared" si="179"/>
        <v>9</v>
      </c>
    </row>
    <row r="3836" spans="1:12" x14ac:dyDescent="0.25">
      <c r="A3836" s="1">
        <v>27299</v>
      </c>
      <c r="B3836">
        <v>479</v>
      </c>
      <c r="C3836">
        <v>488</v>
      </c>
      <c r="D3836">
        <v>471</v>
      </c>
      <c r="E3836">
        <v>478</v>
      </c>
      <c r="G3836">
        <v>478</v>
      </c>
      <c r="H3836">
        <v>42025</v>
      </c>
      <c r="I3836">
        <v>69285</v>
      </c>
      <c r="J3836">
        <f t="shared" si="177"/>
        <v>175.73529411764707</v>
      </c>
      <c r="K3836">
        <f t="shared" si="178"/>
        <v>1974</v>
      </c>
      <c r="L3836">
        <f t="shared" si="179"/>
        <v>9</v>
      </c>
    </row>
    <row r="3837" spans="1:12" x14ac:dyDescent="0.25">
      <c r="A3837" s="1">
        <v>27302</v>
      </c>
      <c r="B3837">
        <v>481</v>
      </c>
      <c r="C3837">
        <v>498</v>
      </c>
      <c r="D3837">
        <v>481</v>
      </c>
      <c r="E3837">
        <v>493</v>
      </c>
      <c r="G3837">
        <v>493</v>
      </c>
      <c r="H3837">
        <v>31750</v>
      </c>
      <c r="I3837">
        <v>73910</v>
      </c>
      <c r="J3837">
        <f t="shared" si="177"/>
        <v>181.25</v>
      </c>
      <c r="K3837">
        <f t="shared" si="178"/>
        <v>1974</v>
      </c>
      <c r="L3837">
        <f t="shared" si="179"/>
        <v>9</v>
      </c>
    </row>
    <row r="3838" spans="1:12" x14ac:dyDescent="0.25">
      <c r="A3838" s="1">
        <v>27303</v>
      </c>
      <c r="B3838">
        <v>497</v>
      </c>
      <c r="C3838">
        <v>501</v>
      </c>
      <c r="D3838">
        <v>475</v>
      </c>
      <c r="E3838">
        <v>477</v>
      </c>
      <c r="G3838">
        <v>477</v>
      </c>
      <c r="H3838">
        <v>37785</v>
      </c>
      <c r="I3838">
        <v>73715</v>
      </c>
      <c r="J3838">
        <f t="shared" si="177"/>
        <v>175.36764705882351</v>
      </c>
      <c r="K3838">
        <f t="shared" si="178"/>
        <v>1974</v>
      </c>
      <c r="L3838">
        <f t="shared" si="179"/>
        <v>10</v>
      </c>
    </row>
    <row r="3839" spans="1:12" x14ac:dyDescent="0.25">
      <c r="A3839" s="1">
        <v>27304</v>
      </c>
      <c r="B3839">
        <v>482</v>
      </c>
      <c r="C3839">
        <v>497</v>
      </c>
      <c r="D3839">
        <v>481</v>
      </c>
      <c r="E3839">
        <v>496.5</v>
      </c>
      <c r="G3839">
        <v>496.5</v>
      </c>
      <c r="H3839">
        <v>29290</v>
      </c>
      <c r="I3839">
        <v>71375</v>
      </c>
      <c r="J3839">
        <f t="shared" si="177"/>
        <v>182.53676470588235</v>
      </c>
      <c r="K3839">
        <f t="shared" si="178"/>
        <v>1974</v>
      </c>
      <c r="L3839">
        <f t="shared" si="179"/>
        <v>10</v>
      </c>
    </row>
    <row r="3840" spans="1:12" x14ac:dyDescent="0.25">
      <c r="A3840" s="1">
        <v>27305</v>
      </c>
      <c r="B3840">
        <v>507</v>
      </c>
      <c r="C3840">
        <v>516.5</v>
      </c>
      <c r="D3840">
        <v>507</v>
      </c>
      <c r="E3840">
        <v>516.5</v>
      </c>
      <c r="G3840">
        <v>516.5</v>
      </c>
      <c r="H3840">
        <v>17230</v>
      </c>
      <c r="I3840">
        <v>72820</v>
      </c>
      <c r="J3840">
        <f t="shared" si="177"/>
        <v>189.88970588235293</v>
      </c>
      <c r="K3840">
        <f t="shared" si="178"/>
        <v>1974</v>
      </c>
      <c r="L3840">
        <f t="shared" si="179"/>
        <v>10</v>
      </c>
    </row>
    <row r="3841" spans="1:12" x14ac:dyDescent="0.25">
      <c r="A3841" s="1">
        <v>27306</v>
      </c>
      <c r="B3841">
        <v>522</v>
      </c>
      <c r="C3841">
        <v>535</v>
      </c>
      <c r="D3841">
        <v>507</v>
      </c>
      <c r="E3841">
        <v>524.5</v>
      </c>
      <c r="G3841">
        <v>524.5</v>
      </c>
      <c r="H3841">
        <v>41745</v>
      </c>
      <c r="I3841">
        <v>72530</v>
      </c>
      <c r="J3841">
        <f t="shared" si="177"/>
        <v>192.83088235294119</v>
      </c>
      <c r="K3841">
        <f t="shared" si="178"/>
        <v>1974</v>
      </c>
      <c r="L3841">
        <f t="shared" si="179"/>
        <v>10</v>
      </c>
    </row>
    <row r="3842" spans="1:12" x14ac:dyDescent="0.25">
      <c r="A3842" s="1">
        <v>27309</v>
      </c>
      <c r="B3842">
        <v>504.5</v>
      </c>
      <c r="C3842">
        <v>504.5</v>
      </c>
      <c r="D3842">
        <v>504.5</v>
      </c>
      <c r="E3842">
        <v>504.5</v>
      </c>
      <c r="G3842">
        <v>504.5</v>
      </c>
      <c r="H3842">
        <v>2500</v>
      </c>
      <c r="I3842">
        <v>72620</v>
      </c>
      <c r="J3842">
        <f t="shared" ref="J3842:J3905" si="180">G3842/100*5000/136</f>
        <v>185.47794117647058</v>
      </c>
      <c r="K3842">
        <f t="shared" ref="K3842:K3905" si="181">YEAR(A3842)</f>
        <v>1974</v>
      </c>
      <c r="L3842">
        <f t="shared" ref="L3842:L3905" si="182">MONTH(A3842)</f>
        <v>10</v>
      </c>
    </row>
    <row r="3843" spans="1:12" x14ac:dyDescent="0.25">
      <c r="A3843" s="1">
        <v>27310</v>
      </c>
      <c r="B3843">
        <v>487</v>
      </c>
      <c r="C3843">
        <v>509</v>
      </c>
      <c r="D3843">
        <v>487</v>
      </c>
      <c r="E3843">
        <v>504</v>
      </c>
      <c r="G3843">
        <v>504</v>
      </c>
      <c r="H3843">
        <v>47510</v>
      </c>
      <c r="I3843">
        <v>67575</v>
      </c>
      <c r="J3843">
        <f t="shared" si="180"/>
        <v>185.29411764705881</v>
      </c>
      <c r="K3843">
        <f t="shared" si="181"/>
        <v>1974</v>
      </c>
      <c r="L3843">
        <f t="shared" si="182"/>
        <v>10</v>
      </c>
    </row>
    <row r="3844" spans="1:12" x14ac:dyDescent="0.25">
      <c r="A3844" s="1">
        <v>27311</v>
      </c>
      <c r="B3844">
        <v>512.5</v>
      </c>
      <c r="C3844">
        <v>523</v>
      </c>
      <c r="D3844">
        <v>509</v>
      </c>
      <c r="E3844">
        <v>519.5</v>
      </c>
      <c r="G3844">
        <v>519.5</v>
      </c>
      <c r="H3844">
        <v>20470</v>
      </c>
      <c r="I3844">
        <v>67065</v>
      </c>
      <c r="J3844">
        <f t="shared" si="180"/>
        <v>190.99264705882354</v>
      </c>
      <c r="K3844">
        <f t="shared" si="181"/>
        <v>1974</v>
      </c>
      <c r="L3844">
        <f t="shared" si="182"/>
        <v>10</v>
      </c>
    </row>
    <row r="3845" spans="1:12" x14ac:dyDescent="0.25">
      <c r="A3845" s="1">
        <v>27312</v>
      </c>
      <c r="B3845">
        <v>519</v>
      </c>
      <c r="C3845">
        <v>522</v>
      </c>
      <c r="D3845">
        <v>516</v>
      </c>
      <c r="E3845">
        <v>517</v>
      </c>
      <c r="G3845">
        <v>517</v>
      </c>
      <c r="H3845">
        <v>18305</v>
      </c>
      <c r="I3845">
        <v>65865</v>
      </c>
      <c r="J3845">
        <f t="shared" si="180"/>
        <v>190.0735294117647</v>
      </c>
      <c r="K3845">
        <f t="shared" si="181"/>
        <v>1974</v>
      </c>
      <c r="L3845">
        <f t="shared" si="182"/>
        <v>10</v>
      </c>
    </row>
    <row r="3846" spans="1:12" x14ac:dyDescent="0.25">
      <c r="A3846" s="1">
        <v>27313</v>
      </c>
      <c r="B3846">
        <v>518</v>
      </c>
      <c r="C3846">
        <v>529</v>
      </c>
      <c r="D3846">
        <v>502</v>
      </c>
      <c r="E3846">
        <v>516</v>
      </c>
      <c r="G3846">
        <v>516</v>
      </c>
      <c r="H3846">
        <v>31750</v>
      </c>
      <c r="I3846">
        <v>67945</v>
      </c>
      <c r="J3846">
        <f t="shared" si="180"/>
        <v>189.70588235294119</v>
      </c>
      <c r="K3846">
        <f t="shared" si="181"/>
        <v>1974</v>
      </c>
      <c r="L3846">
        <f t="shared" si="182"/>
        <v>10</v>
      </c>
    </row>
    <row r="3847" spans="1:12" x14ac:dyDescent="0.25">
      <c r="A3847" s="1">
        <v>27316</v>
      </c>
      <c r="B3847">
        <v>510</v>
      </c>
      <c r="C3847">
        <v>521</v>
      </c>
      <c r="D3847">
        <v>503</v>
      </c>
      <c r="E3847">
        <v>519.5</v>
      </c>
      <c r="G3847">
        <v>519.5</v>
      </c>
      <c r="H3847">
        <v>24480</v>
      </c>
      <c r="I3847">
        <v>68885</v>
      </c>
      <c r="J3847">
        <f t="shared" si="180"/>
        <v>190.99264705882354</v>
      </c>
      <c r="K3847">
        <f t="shared" si="181"/>
        <v>1974</v>
      </c>
      <c r="L3847">
        <f t="shared" si="182"/>
        <v>10</v>
      </c>
    </row>
    <row r="3848" spans="1:12" x14ac:dyDescent="0.25">
      <c r="A3848" s="1">
        <v>27317</v>
      </c>
      <c r="B3848">
        <v>525</v>
      </c>
      <c r="C3848">
        <v>529</v>
      </c>
      <c r="D3848">
        <v>511</v>
      </c>
      <c r="E3848">
        <v>517</v>
      </c>
      <c r="G3848">
        <v>517</v>
      </c>
      <c r="H3848">
        <v>39515</v>
      </c>
      <c r="I3848">
        <v>66615</v>
      </c>
      <c r="J3848">
        <f t="shared" si="180"/>
        <v>190.0735294117647</v>
      </c>
      <c r="K3848">
        <f t="shared" si="181"/>
        <v>1974</v>
      </c>
      <c r="L3848">
        <f t="shared" si="182"/>
        <v>10</v>
      </c>
    </row>
    <row r="3849" spans="1:12" x14ac:dyDescent="0.25">
      <c r="A3849" s="1">
        <v>27318</v>
      </c>
      <c r="B3849">
        <v>512</v>
      </c>
      <c r="C3849">
        <v>520</v>
      </c>
      <c r="D3849">
        <v>509</v>
      </c>
      <c r="E3849">
        <v>512.25</v>
      </c>
      <c r="G3849">
        <v>512.25</v>
      </c>
      <c r="H3849">
        <v>19580</v>
      </c>
      <c r="I3849">
        <v>67670</v>
      </c>
      <c r="J3849">
        <f t="shared" si="180"/>
        <v>188.32720588235293</v>
      </c>
      <c r="K3849">
        <f t="shared" si="181"/>
        <v>1974</v>
      </c>
      <c r="L3849">
        <f t="shared" si="182"/>
        <v>10</v>
      </c>
    </row>
    <row r="3850" spans="1:12" x14ac:dyDescent="0.25">
      <c r="A3850" s="1">
        <v>27319</v>
      </c>
      <c r="B3850">
        <v>506.5</v>
      </c>
      <c r="C3850">
        <v>521.5</v>
      </c>
      <c r="D3850">
        <v>505</v>
      </c>
      <c r="E3850">
        <v>517.5</v>
      </c>
      <c r="G3850">
        <v>517.5</v>
      </c>
      <c r="H3850">
        <v>27055</v>
      </c>
      <c r="I3850">
        <v>65660</v>
      </c>
      <c r="J3850">
        <f t="shared" si="180"/>
        <v>190.25735294117646</v>
      </c>
      <c r="K3850">
        <f t="shared" si="181"/>
        <v>1974</v>
      </c>
      <c r="L3850">
        <f t="shared" si="182"/>
        <v>10</v>
      </c>
    </row>
    <row r="3851" spans="1:12" x14ac:dyDescent="0.25">
      <c r="A3851" s="1">
        <v>27320</v>
      </c>
      <c r="B3851">
        <v>520</v>
      </c>
      <c r="C3851">
        <v>522</v>
      </c>
      <c r="D3851">
        <v>513</v>
      </c>
      <c r="E3851">
        <v>514.5</v>
      </c>
      <c r="G3851">
        <v>514.5</v>
      </c>
      <c r="H3851">
        <v>16650</v>
      </c>
      <c r="I3851">
        <v>65395</v>
      </c>
      <c r="J3851">
        <f t="shared" si="180"/>
        <v>189.15441176470586</v>
      </c>
      <c r="K3851">
        <f t="shared" si="181"/>
        <v>1974</v>
      </c>
      <c r="L3851">
        <f t="shared" si="182"/>
        <v>10</v>
      </c>
    </row>
    <row r="3852" spans="1:12" x14ac:dyDescent="0.25">
      <c r="A3852" s="1">
        <v>27323</v>
      </c>
      <c r="B3852">
        <v>516</v>
      </c>
      <c r="C3852">
        <v>525</v>
      </c>
      <c r="D3852">
        <v>514</v>
      </c>
      <c r="E3852">
        <v>520.75</v>
      </c>
      <c r="G3852">
        <v>520.75</v>
      </c>
      <c r="H3852">
        <v>16350</v>
      </c>
      <c r="I3852">
        <v>65465</v>
      </c>
      <c r="J3852">
        <f t="shared" si="180"/>
        <v>191.45220588235293</v>
      </c>
      <c r="K3852">
        <f t="shared" si="181"/>
        <v>1974</v>
      </c>
      <c r="L3852">
        <f t="shared" si="182"/>
        <v>10</v>
      </c>
    </row>
    <row r="3853" spans="1:12" x14ac:dyDescent="0.25">
      <c r="A3853" s="1">
        <v>27324</v>
      </c>
      <c r="B3853">
        <v>521</v>
      </c>
      <c r="C3853">
        <v>530</v>
      </c>
      <c r="D3853">
        <v>518</v>
      </c>
      <c r="E3853">
        <v>527.25</v>
      </c>
      <c r="G3853">
        <v>527.25</v>
      </c>
      <c r="H3853">
        <v>20270</v>
      </c>
      <c r="I3853">
        <v>65385</v>
      </c>
      <c r="J3853">
        <f t="shared" si="180"/>
        <v>193.84191176470588</v>
      </c>
      <c r="K3853">
        <f t="shared" si="181"/>
        <v>1974</v>
      </c>
      <c r="L3853">
        <f t="shared" si="182"/>
        <v>10</v>
      </c>
    </row>
    <row r="3854" spans="1:12" x14ac:dyDescent="0.25">
      <c r="A3854" s="1">
        <v>27325</v>
      </c>
      <c r="B3854">
        <v>528</v>
      </c>
      <c r="C3854">
        <v>528.5</v>
      </c>
      <c r="D3854">
        <v>521</v>
      </c>
      <c r="E3854">
        <v>524</v>
      </c>
      <c r="G3854">
        <v>524</v>
      </c>
      <c r="H3854">
        <v>16795</v>
      </c>
      <c r="I3854">
        <v>64990</v>
      </c>
      <c r="J3854">
        <f t="shared" si="180"/>
        <v>192.64705882352942</v>
      </c>
      <c r="K3854">
        <f t="shared" si="181"/>
        <v>1974</v>
      </c>
      <c r="L3854">
        <f t="shared" si="182"/>
        <v>10</v>
      </c>
    </row>
    <row r="3855" spans="1:12" x14ac:dyDescent="0.25">
      <c r="A3855" s="1">
        <v>27326</v>
      </c>
      <c r="B3855">
        <v>527</v>
      </c>
      <c r="C3855">
        <v>533</v>
      </c>
      <c r="D3855">
        <v>523</v>
      </c>
      <c r="E3855">
        <v>526.5</v>
      </c>
      <c r="G3855">
        <v>526.5</v>
      </c>
      <c r="H3855">
        <v>26690</v>
      </c>
      <c r="I3855">
        <v>64360</v>
      </c>
      <c r="J3855">
        <f t="shared" si="180"/>
        <v>193.56617647058823</v>
      </c>
      <c r="K3855">
        <f t="shared" si="181"/>
        <v>1974</v>
      </c>
      <c r="L3855">
        <f t="shared" si="182"/>
        <v>10</v>
      </c>
    </row>
    <row r="3856" spans="1:12" x14ac:dyDescent="0.25">
      <c r="A3856" s="1">
        <v>27327</v>
      </c>
      <c r="B3856">
        <v>516</v>
      </c>
      <c r="C3856">
        <v>536</v>
      </c>
      <c r="D3856">
        <v>514</v>
      </c>
      <c r="E3856">
        <v>527.5</v>
      </c>
      <c r="G3856">
        <v>527.5</v>
      </c>
      <c r="H3856">
        <v>29130</v>
      </c>
      <c r="I3856">
        <v>63840</v>
      </c>
      <c r="J3856">
        <f t="shared" si="180"/>
        <v>193.93382352941177</v>
      </c>
      <c r="K3856">
        <f t="shared" si="181"/>
        <v>1974</v>
      </c>
      <c r="L3856">
        <f t="shared" si="182"/>
        <v>10</v>
      </c>
    </row>
    <row r="3857" spans="1:12" x14ac:dyDescent="0.25">
      <c r="A3857" s="1">
        <v>27330</v>
      </c>
      <c r="B3857">
        <v>529</v>
      </c>
      <c r="C3857">
        <v>529.5</v>
      </c>
      <c r="D3857">
        <v>511</v>
      </c>
      <c r="E3857">
        <v>512</v>
      </c>
      <c r="G3857">
        <v>512</v>
      </c>
      <c r="H3857">
        <v>20515</v>
      </c>
      <c r="I3857">
        <v>62390</v>
      </c>
      <c r="J3857">
        <f t="shared" si="180"/>
        <v>188.23529411764707</v>
      </c>
      <c r="K3857">
        <f t="shared" si="181"/>
        <v>1974</v>
      </c>
      <c r="L3857">
        <f t="shared" si="182"/>
        <v>10</v>
      </c>
    </row>
    <row r="3858" spans="1:12" x14ac:dyDescent="0.25">
      <c r="A3858" s="1">
        <v>27331</v>
      </c>
      <c r="B3858">
        <v>516</v>
      </c>
      <c r="C3858">
        <v>518</v>
      </c>
      <c r="D3858">
        <v>505</v>
      </c>
      <c r="E3858">
        <v>515.5</v>
      </c>
      <c r="G3858">
        <v>515.5</v>
      </c>
      <c r="H3858">
        <v>32830</v>
      </c>
      <c r="I3858">
        <v>60830</v>
      </c>
      <c r="J3858">
        <f t="shared" si="180"/>
        <v>189.52205882352942</v>
      </c>
      <c r="K3858">
        <f t="shared" si="181"/>
        <v>1974</v>
      </c>
      <c r="L3858">
        <f t="shared" si="182"/>
        <v>10</v>
      </c>
    </row>
    <row r="3859" spans="1:12" x14ac:dyDescent="0.25">
      <c r="A3859" s="1">
        <v>27332</v>
      </c>
      <c r="B3859">
        <v>515</v>
      </c>
      <c r="C3859">
        <v>525</v>
      </c>
      <c r="D3859">
        <v>507</v>
      </c>
      <c r="E3859">
        <v>524.5</v>
      </c>
      <c r="G3859">
        <v>524.5</v>
      </c>
      <c r="H3859">
        <v>24285</v>
      </c>
      <c r="I3859">
        <v>58665</v>
      </c>
      <c r="J3859">
        <f t="shared" si="180"/>
        <v>192.83088235294119</v>
      </c>
      <c r="K3859">
        <f t="shared" si="181"/>
        <v>1974</v>
      </c>
      <c r="L3859">
        <f t="shared" si="182"/>
        <v>10</v>
      </c>
    </row>
    <row r="3860" spans="1:12" x14ac:dyDescent="0.25">
      <c r="A3860" s="1">
        <v>27333</v>
      </c>
      <c r="B3860">
        <v>525</v>
      </c>
      <c r="C3860">
        <v>527</v>
      </c>
      <c r="D3860">
        <v>518</v>
      </c>
      <c r="E3860">
        <v>520.75</v>
      </c>
      <c r="G3860">
        <v>520.75</v>
      </c>
      <c r="H3860">
        <v>19245</v>
      </c>
      <c r="I3860">
        <v>56820</v>
      </c>
      <c r="J3860">
        <f t="shared" si="180"/>
        <v>191.45220588235293</v>
      </c>
      <c r="K3860">
        <f t="shared" si="181"/>
        <v>1974</v>
      </c>
      <c r="L3860">
        <f t="shared" si="182"/>
        <v>10</v>
      </c>
    </row>
    <row r="3861" spans="1:12" x14ac:dyDescent="0.25">
      <c r="A3861" s="1">
        <v>27334</v>
      </c>
      <c r="B3861">
        <v>516</v>
      </c>
      <c r="C3861">
        <v>521</v>
      </c>
      <c r="D3861">
        <v>514.5</v>
      </c>
      <c r="E3861">
        <v>515.5</v>
      </c>
      <c r="G3861">
        <v>515.5</v>
      </c>
      <c r="H3861">
        <v>14375</v>
      </c>
      <c r="I3861">
        <v>54225</v>
      </c>
      <c r="J3861">
        <f t="shared" si="180"/>
        <v>189.52205882352942</v>
      </c>
      <c r="K3861">
        <f t="shared" si="181"/>
        <v>1974</v>
      </c>
      <c r="L3861">
        <f t="shared" si="182"/>
        <v>11</v>
      </c>
    </row>
    <row r="3862" spans="1:12" x14ac:dyDescent="0.25">
      <c r="A3862" s="1">
        <v>27337</v>
      </c>
      <c r="B3862">
        <v>515</v>
      </c>
      <c r="C3862">
        <v>521.5</v>
      </c>
      <c r="D3862">
        <v>514</v>
      </c>
      <c r="E3862">
        <v>515.75</v>
      </c>
      <c r="G3862">
        <v>515.75</v>
      </c>
      <c r="H3862">
        <v>8740</v>
      </c>
      <c r="I3862">
        <v>53730</v>
      </c>
      <c r="J3862">
        <f t="shared" si="180"/>
        <v>189.6139705882353</v>
      </c>
      <c r="K3862">
        <f t="shared" si="181"/>
        <v>1974</v>
      </c>
      <c r="L3862">
        <f t="shared" si="182"/>
        <v>11</v>
      </c>
    </row>
    <row r="3863" spans="1:12" x14ac:dyDescent="0.25">
      <c r="A3863" s="1">
        <v>27339</v>
      </c>
      <c r="B3863">
        <v>518</v>
      </c>
      <c r="C3863">
        <v>525</v>
      </c>
      <c r="D3863">
        <v>515</v>
      </c>
      <c r="E3863">
        <v>515.5</v>
      </c>
      <c r="G3863">
        <v>515.5</v>
      </c>
      <c r="H3863">
        <v>13525</v>
      </c>
      <c r="I3863">
        <v>53190</v>
      </c>
      <c r="J3863">
        <f t="shared" si="180"/>
        <v>189.52205882352942</v>
      </c>
      <c r="K3863">
        <f t="shared" si="181"/>
        <v>1974</v>
      </c>
      <c r="L3863">
        <f t="shared" si="182"/>
        <v>11</v>
      </c>
    </row>
    <row r="3864" spans="1:12" x14ac:dyDescent="0.25">
      <c r="A3864" s="1">
        <v>27340</v>
      </c>
      <c r="B3864">
        <v>515</v>
      </c>
      <c r="C3864">
        <v>516.75</v>
      </c>
      <c r="D3864">
        <v>510</v>
      </c>
      <c r="E3864">
        <v>514</v>
      </c>
      <c r="G3864">
        <v>514</v>
      </c>
      <c r="H3864">
        <v>13605</v>
      </c>
      <c r="I3864">
        <v>52900</v>
      </c>
      <c r="J3864">
        <f t="shared" si="180"/>
        <v>188.97058823529412</v>
      </c>
      <c r="K3864">
        <f t="shared" si="181"/>
        <v>1974</v>
      </c>
      <c r="L3864">
        <f t="shared" si="182"/>
        <v>11</v>
      </c>
    </row>
    <row r="3865" spans="1:12" x14ac:dyDescent="0.25">
      <c r="A3865" s="1">
        <v>27341</v>
      </c>
      <c r="B3865">
        <v>514</v>
      </c>
      <c r="C3865">
        <v>515.5</v>
      </c>
      <c r="D3865">
        <v>511</v>
      </c>
      <c r="E3865">
        <v>512</v>
      </c>
      <c r="G3865">
        <v>512</v>
      </c>
      <c r="H3865">
        <v>7465</v>
      </c>
      <c r="I3865">
        <v>51980</v>
      </c>
      <c r="J3865">
        <f t="shared" si="180"/>
        <v>188.23529411764707</v>
      </c>
      <c r="K3865">
        <f t="shared" si="181"/>
        <v>1974</v>
      </c>
      <c r="L3865">
        <f t="shared" si="182"/>
        <v>11</v>
      </c>
    </row>
    <row r="3866" spans="1:12" x14ac:dyDescent="0.25">
      <c r="A3866" s="1">
        <v>27344</v>
      </c>
      <c r="B3866">
        <v>519</v>
      </c>
      <c r="C3866">
        <v>520</v>
      </c>
      <c r="D3866">
        <v>512</v>
      </c>
      <c r="E3866">
        <v>512.5</v>
      </c>
      <c r="G3866">
        <v>512.5</v>
      </c>
      <c r="H3866">
        <v>11565</v>
      </c>
      <c r="I3866">
        <v>51350</v>
      </c>
      <c r="J3866">
        <f t="shared" si="180"/>
        <v>188.41911764705881</v>
      </c>
      <c r="K3866">
        <f t="shared" si="181"/>
        <v>1974</v>
      </c>
      <c r="L3866">
        <f t="shared" si="182"/>
        <v>11</v>
      </c>
    </row>
    <row r="3867" spans="1:12" x14ac:dyDescent="0.25">
      <c r="A3867" s="1">
        <v>27345</v>
      </c>
      <c r="B3867">
        <v>507</v>
      </c>
      <c r="C3867">
        <v>511</v>
      </c>
      <c r="D3867">
        <v>492.5</v>
      </c>
      <c r="E3867">
        <v>492.5</v>
      </c>
      <c r="G3867">
        <v>492.5</v>
      </c>
      <c r="H3867">
        <v>25170</v>
      </c>
      <c r="I3867">
        <v>46465</v>
      </c>
      <c r="J3867">
        <f t="shared" si="180"/>
        <v>181.06617647058823</v>
      </c>
      <c r="K3867">
        <f t="shared" si="181"/>
        <v>1974</v>
      </c>
      <c r="L3867">
        <f t="shared" si="182"/>
        <v>11</v>
      </c>
    </row>
    <row r="3868" spans="1:12" x14ac:dyDescent="0.25">
      <c r="A3868" s="1">
        <v>27346</v>
      </c>
      <c r="B3868">
        <v>487</v>
      </c>
      <c r="C3868">
        <v>498</v>
      </c>
      <c r="D3868">
        <v>482</v>
      </c>
      <c r="E3868">
        <v>491.5</v>
      </c>
      <c r="G3868">
        <v>491.5</v>
      </c>
      <c r="H3868">
        <v>26675</v>
      </c>
      <c r="I3868">
        <v>42995</v>
      </c>
      <c r="J3868">
        <f t="shared" si="180"/>
        <v>180.6985294117647</v>
      </c>
      <c r="K3868">
        <f t="shared" si="181"/>
        <v>1974</v>
      </c>
      <c r="L3868">
        <f t="shared" si="182"/>
        <v>11</v>
      </c>
    </row>
    <row r="3869" spans="1:12" x14ac:dyDescent="0.25">
      <c r="A3869" s="1">
        <v>27347</v>
      </c>
      <c r="B3869">
        <v>495</v>
      </c>
      <c r="C3869">
        <v>497.5</v>
      </c>
      <c r="D3869">
        <v>488.5</v>
      </c>
      <c r="E3869">
        <v>491.5</v>
      </c>
      <c r="G3869">
        <v>491.5</v>
      </c>
      <c r="H3869">
        <v>10715</v>
      </c>
      <c r="I3869">
        <v>42375</v>
      </c>
      <c r="J3869">
        <f t="shared" si="180"/>
        <v>180.6985294117647</v>
      </c>
      <c r="K3869">
        <f t="shared" si="181"/>
        <v>1974</v>
      </c>
      <c r="L3869">
        <f t="shared" si="182"/>
        <v>11</v>
      </c>
    </row>
    <row r="3870" spans="1:12" x14ac:dyDescent="0.25">
      <c r="A3870" s="1">
        <v>27348</v>
      </c>
      <c r="B3870">
        <v>487.5</v>
      </c>
      <c r="C3870">
        <v>490</v>
      </c>
      <c r="D3870">
        <v>484</v>
      </c>
      <c r="E3870">
        <v>486</v>
      </c>
      <c r="G3870">
        <v>486</v>
      </c>
      <c r="H3870">
        <v>16760</v>
      </c>
      <c r="I3870">
        <v>38010</v>
      </c>
      <c r="J3870">
        <f t="shared" si="180"/>
        <v>178.6764705882353</v>
      </c>
      <c r="K3870">
        <f t="shared" si="181"/>
        <v>1974</v>
      </c>
      <c r="L3870">
        <f t="shared" si="182"/>
        <v>11</v>
      </c>
    </row>
    <row r="3871" spans="1:12" x14ac:dyDescent="0.25">
      <c r="A3871" s="1">
        <v>27351</v>
      </c>
      <c r="B3871">
        <v>478</v>
      </c>
      <c r="C3871">
        <v>479</v>
      </c>
      <c r="D3871">
        <v>466</v>
      </c>
      <c r="E3871">
        <v>466</v>
      </c>
      <c r="G3871">
        <v>466</v>
      </c>
      <c r="H3871">
        <v>9890</v>
      </c>
      <c r="I3871">
        <v>35345</v>
      </c>
      <c r="J3871">
        <f t="shared" si="180"/>
        <v>171.3235294117647</v>
      </c>
      <c r="K3871">
        <f t="shared" si="181"/>
        <v>1974</v>
      </c>
      <c r="L3871">
        <f t="shared" si="182"/>
        <v>11</v>
      </c>
    </row>
    <row r="3872" spans="1:12" x14ac:dyDescent="0.25">
      <c r="A3872" s="1">
        <v>27352</v>
      </c>
      <c r="B3872">
        <v>453</v>
      </c>
      <c r="C3872">
        <v>481</v>
      </c>
      <c r="D3872">
        <v>448</v>
      </c>
      <c r="E3872">
        <v>479.5</v>
      </c>
      <c r="G3872">
        <v>479.5</v>
      </c>
      <c r="H3872">
        <v>26330</v>
      </c>
      <c r="I3872">
        <v>31600</v>
      </c>
      <c r="J3872">
        <f t="shared" si="180"/>
        <v>176.28676470588235</v>
      </c>
      <c r="K3872">
        <f t="shared" si="181"/>
        <v>1974</v>
      </c>
      <c r="L3872">
        <f t="shared" si="182"/>
        <v>11</v>
      </c>
    </row>
    <row r="3873" spans="1:12" x14ac:dyDescent="0.25">
      <c r="A3873" s="1">
        <v>27353</v>
      </c>
      <c r="B3873">
        <v>482</v>
      </c>
      <c r="C3873">
        <v>490</v>
      </c>
      <c r="D3873">
        <v>478</v>
      </c>
      <c r="E3873">
        <v>482</v>
      </c>
      <c r="G3873">
        <v>482</v>
      </c>
      <c r="H3873">
        <v>14905</v>
      </c>
      <c r="I3873">
        <v>31040</v>
      </c>
      <c r="J3873">
        <f t="shared" si="180"/>
        <v>177.20588235294119</v>
      </c>
      <c r="K3873">
        <f t="shared" si="181"/>
        <v>1974</v>
      </c>
      <c r="L3873">
        <f t="shared" si="182"/>
        <v>11</v>
      </c>
    </row>
    <row r="3874" spans="1:12" x14ac:dyDescent="0.25">
      <c r="A3874" s="1">
        <v>27354</v>
      </c>
      <c r="B3874">
        <v>479</v>
      </c>
      <c r="C3874">
        <v>479</v>
      </c>
      <c r="D3874">
        <v>465</v>
      </c>
      <c r="E3874">
        <v>467.25</v>
      </c>
      <c r="G3874">
        <v>467.25</v>
      </c>
      <c r="H3874">
        <v>17255</v>
      </c>
      <c r="I3874">
        <v>29260</v>
      </c>
      <c r="J3874">
        <f t="shared" si="180"/>
        <v>171.78308823529412</v>
      </c>
      <c r="K3874">
        <f t="shared" si="181"/>
        <v>1974</v>
      </c>
      <c r="L3874">
        <f t="shared" si="182"/>
        <v>11</v>
      </c>
    </row>
    <row r="3875" spans="1:12" x14ac:dyDescent="0.25">
      <c r="A3875" s="1">
        <v>27355</v>
      </c>
      <c r="B3875">
        <v>463</v>
      </c>
      <c r="C3875">
        <v>476.5</v>
      </c>
      <c r="D3875">
        <v>462</v>
      </c>
      <c r="E3875">
        <v>472.25</v>
      </c>
      <c r="G3875">
        <v>472.25</v>
      </c>
      <c r="H3875">
        <v>10220</v>
      </c>
      <c r="I3875">
        <v>28010</v>
      </c>
      <c r="J3875">
        <f t="shared" si="180"/>
        <v>173.62132352941177</v>
      </c>
      <c r="K3875">
        <f t="shared" si="181"/>
        <v>1974</v>
      </c>
      <c r="L3875">
        <f t="shared" si="182"/>
        <v>11</v>
      </c>
    </row>
    <row r="3876" spans="1:12" x14ac:dyDescent="0.25">
      <c r="A3876" s="1">
        <v>27358</v>
      </c>
      <c r="B3876">
        <v>473</v>
      </c>
      <c r="C3876">
        <v>482</v>
      </c>
      <c r="D3876">
        <v>473</v>
      </c>
      <c r="E3876">
        <v>476.5</v>
      </c>
      <c r="G3876">
        <v>476.5</v>
      </c>
      <c r="H3876">
        <v>10530</v>
      </c>
      <c r="I3876">
        <v>23275</v>
      </c>
      <c r="J3876">
        <f t="shared" si="180"/>
        <v>175.18382352941177</v>
      </c>
      <c r="K3876">
        <f t="shared" si="181"/>
        <v>1974</v>
      </c>
      <c r="L3876">
        <f t="shared" si="182"/>
        <v>11</v>
      </c>
    </row>
    <row r="3877" spans="1:12" x14ac:dyDescent="0.25">
      <c r="A3877" s="1">
        <v>27359</v>
      </c>
      <c r="B3877">
        <v>477</v>
      </c>
      <c r="C3877">
        <v>496.5</v>
      </c>
      <c r="D3877">
        <v>476</v>
      </c>
      <c r="E3877">
        <v>493</v>
      </c>
      <c r="G3877">
        <v>493</v>
      </c>
      <c r="H3877">
        <v>11190</v>
      </c>
      <c r="I3877">
        <v>20425</v>
      </c>
      <c r="J3877">
        <f t="shared" si="180"/>
        <v>181.25</v>
      </c>
      <c r="K3877">
        <f t="shared" si="181"/>
        <v>1974</v>
      </c>
      <c r="L3877">
        <f t="shared" si="182"/>
        <v>11</v>
      </c>
    </row>
    <row r="3878" spans="1:12" x14ac:dyDescent="0.25">
      <c r="A3878" s="1">
        <v>27360</v>
      </c>
      <c r="B3878">
        <v>495</v>
      </c>
      <c r="C3878">
        <v>495</v>
      </c>
      <c r="D3878">
        <v>481</v>
      </c>
      <c r="E3878">
        <v>484.5</v>
      </c>
      <c r="G3878">
        <v>484.5</v>
      </c>
      <c r="H3878">
        <v>11655</v>
      </c>
      <c r="I3878">
        <v>17465</v>
      </c>
      <c r="J3878">
        <f t="shared" si="180"/>
        <v>178.125</v>
      </c>
      <c r="K3878">
        <f t="shared" si="181"/>
        <v>1974</v>
      </c>
      <c r="L3878">
        <f t="shared" si="182"/>
        <v>11</v>
      </c>
    </row>
    <row r="3879" spans="1:12" x14ac:dyDescent="0.25">
      <c r="A3879" s="1">
        <v>27362</v>
      </c>
      <c r="B3879">
        <v>485</v>
      </c>
      <c r="C3879">
        <v>491</v>
      </c>
      <c r="D3879">
        <v>481.5</v>
      </c>
      <c r="E3879">
        <v>490.25</v>
      </c>
      <c r="G3879">
        <v>490.25</v>
      </c>
      <c r="H3879">
        <v>8920</v>
      </c>
      <c r="I3879">
        <v>15130</v>
      </c>
      <c r="J3879">
        <f t="shared" si="180"/>
        <v>180.2389705882353</v>
      </c>
      <c r="K3879">
        <f t="shared" si="181"/>
        <v>1974</v>
      </c>
      <c r="L3879">
        <f t="shared" si="182"/>
        <v>11</v>
      </c>
    </row>
    <row r="3880" spans="1:12" x14ac:dyDescent="0.25">
      <c r="A3880" s="1">
        <v>27365</v>
      </c>
      <c r="B3880">
        <v>486</v>
      </c>
      <c r="C3880">
        <v>488</v>
      </c>
      <c r="D3880">
        <v>476</v>
      </c>
      <c r="E3880">
        <v>479.5</v>
      </c>
      <c r="G3880">
        <v>479.5</v>
      </c>
      <c r="H3880">
        <v>7510</v>
      </c>
      <c r="I3880">
        <v>10900</v>
      </c>
      <c r="J3880">
        <f t="shared" si="180"/>
        <v>176.28676470588235</v>
      </c>
      <c r="K3880">
        <f t="shared" si="181"/>
        <v>1974</v>
      </c>
      <c r="L3880">
        <f t="shared" si="182"/>
        <v>12</v>
      </c>
    </row>
    <row r="3881" spans="1:12" x14ac:dyDescent="0.25">
      <c r="A3881" s="1">
        <v>27366</v>
      </c>
      <c r="B3881">
        <v>475</v>
      </c>
      <c r="C3881">
        <v>493</v>
      </c>
      <c r="D3881">
        <v>475</v>
      </c>
      <c r="E3881">
        <v>488.5</v>
      </c>
      <c r="G3881">
        <v>488.5</v>
      </c>
      <c r="H3881">
        <v>5870</v>
      </c>
      <c r="I3881">
        <v>7825</v>
      </c>
      <c r="J3881">
        <f t="shared" si="180"/>
        <v>179.59558823529412</v>
      </c>
      <c r="K3881">
        <f t="shared" si="181"/>
        <v>1974</v>
      </c>
      <c r="L3881">
        <f t="shared" si="182"/>
        <v>12</v>
      </c>
    </row>
    <row r="3882" spans="1:12" x14ac:dyDescent="0.25">
      <c r="A3882" s="1">
        <v>27367</v>
      </c>
      <c r="B3882">
        <v>487</v>
      </c>
      <c r="C3882">
        <v>488</v>
      </c>
      <c r="D3882">
        <v>477</v>
      </c>
      <c r="E3882">
        <v>480</v>
      </c>
      <c r="G3882">
        <v>480</v>
      </c>
      <c r="H3882">
        <v>6110</v>
      </c>
      <c r="I3882">
        <v>7210</v>
      </c>
      <c r="J3882">
        <f t="shared" si="180"/>
        <v>176.47058823529412</v>
      </c>
      <c r="K3882">
        <f t="shared" si="181"/>
        <v>1974</v>
      </c>
      <c r="L3882">
        <f t="shared" si="182"/>
        <v>12</v>
      </c>
    </row>
    <row r="3883" spans="1:12" x14ac:dyDescent="0.25">
      <c r="A3883" s="1">
        <v>27368</v>
      </c>
      <c r="B3883">
        <v>484</v>
      </c>
      <c r="C3883">
        <v>488</v>
      </c>
      <c r="D3883">
        <v>482</v>
      </c>
      <c r="E3883">
        <v>482</v>
      </c>
      <c r="G3883">
        <v>482</v>
      </c>
      <c r="H3883">
        <v>3180</v>
      </c>
      <c r="I3883">
        <v>5985</v>
      </c>
      <c r="J3883">
        <f t="shared" si="180"/>
        <v>177.20588235294119</v>
      </c>
      <c r="K3883">
        <f t="shared" si="181"/>
        <v>1974</v>
      </c>
      <c r="L3883">
        <f t="shared" si="182"/>
        <v>12</v>
      </c>
    </row>
    <row r="3884" spans="1:12" x14ac:dyDescent="0.25">
      <c r="A3884" s="1">
        <v>27369</v>
      </c>
      <c r="B3884">
        <v>477</v>
      </c>
      <c r="C3884">
        <v>483</v>
      </c>
      <c r="D3884">
        <v>473</v>
      </c>
      <c r="E3884">
        <v>473</v>
      </c>
      <c r="G3884">
        <v>473</v>
      </c>
      <c r="H3884">
        <v>2025</v>
      </c>
      <c r="I3884">
        <v>5385</v>
      </c>
      <c r="J3884">
        <f t="shared" si="180"/>
        <v>173.89705882352945</v>
      </c>
      <c r="K3884">
        <f t="shared" si="181"/>
        <v>1974</v>
      </c>
      <c r="L3884">
        <f t="shared" si="182"/>
        <v>12</v>
      </c>
    </row>
    <row r="3885" spans="1:12" x14ac:dyDescent="0.25">
      <c r="A3885" s="1">
        <v>27372</v>
      </c>
      <c r="B3885">
        <v>469</v>
      </c>
      <c r="C3885">
        <v>469</v>
      </c>
      <c r="D3885">
        <v>454</v>
      </c>
      <c r="E3885">
        <v>461</v>
      </c>
      <c r="G3885">
        <v>461</v>
      </c>
      <c r="H3885">
        <v>2450</v>
      </c>
      <c r="I3885">
        <v>4840</v>
      </c>
      <c r="J3885">
        <f t="shared" si="180"/>
        <v>169.48529411764707</v>
      </c>
      <c r="K3885">
        <f t="shared" si="181"/>
        <v>1974</v>
      </c>
      <c r="L3885">
        <f t="shared" si="182"/>
        <v>12</v>
      </c>
    </row>
    <row r="3886" spans="1:12" x14ac:dyDescent="0.25">
      <c r="A3886" s="1">
        <v>27373</v>
      </c>
      <c r="B3886">
        <v>466</v>
      </c>
      <c r="C3886">
        <v>469</v>
      </c>
      <c r="D3886">
        <v>464</v>
      </c>
      <c r="E3886">
        <v>464.25</v>
      </c>
      <c r="G3886">
        <v>464.25</v>
      </c>
      <c r="H3886">
        <v>1840</v>
      </c>
      <c r="I3886">
        <v>4405</v>
      </c>
      <c r="J3886">
        <f t="shared" si="180"/>
        <v>170.68014705882354</v>
      </c>
      <c r="K3886">
        <f t="shared" si="181"/>
        <v>1974</v>
      </c>
      <c r="L3886">
        <f t="shared" si="182"/>
        <v>12</v>
      </c>
    </row>
    <row r="3887" spans="1:12" x14ac:dyDescent="0.25">
      <c r="A3887" s="1">
        <v>27374</v>
      </c>
      <c r="B3887">
        <v>464</v>
      </c>
      <c r="C3887">
        <v>471</v>
      </c>
      <c r="D3887">
        <v>462</v>
      </c>
      <c r="E3887">
        <v>466</v>
      </c>
      <c r="G3887">
        <v>466</v>
      </c>
      <c r="H3887">
        <v>1295</v>
      </c>
      <c r="I3887">
        <v>3135</v>
      </c>
      <c r="J3887">
        <f t="shared" si="180"/>
        <v>171.3235294117647</v>
      </c>
      <c r="K3887">
        <f t="shared" si="181"/>
        <v>1974</v>
      </c>
      <c r="L3887">
        <f t="shared" si="182"/>
        <v>12</v>
      </c>
    </row>
    <row r="3888" spans="1:12" x14ac:dyDescent="0.25">
      <c r="A3888" s="1">
        <v>27375</v>
      </c>
      <c r="B3888">
        <v>468</v>
      </c>
      <c r="C3888">
        <v>470</v>
      </c>
      <c r="D3888">
        <v>464</v>
      </c>
      <c r="E3888">
        <v>467.25</v>
      </c>
      <c r="G3888">
        <v>467.25</v>
      </c>
      <c r="H3888">
        <v>865</v>
      </c>
      <c r="I3888">
        <v>2785</v>
      </c>
      <c r="J3888">
        <f t="shared" si="180"/>
        <v>171.78308823529412</v>
      </c>
      <c r="K3888">
        <f t="shared" si="181"/>
        <v>1974</v>
      </c>
      <c r="L3888">
        <f t="shared" si="182"/>
        <v>12</v>
      </c>
    </row>
    <row r="3889" spans="1:12" x14ac:dyDescent="0.25">
      <c r="A3889" s="1">
        <v>27376</v>
      </c>
      <c r="B3889">
        <v>465</v>
      </c>
      <c r="C3889">
        <v>471</v>
      </c>
      <c r="D3889">
        <v>462</v>
      </c>
      <c r="E3889">
        <v>462.5</v>
      </c>
      <c r="G3889">
        <v>462.5</v>
      </c>
      <c r="H3889">
        <v>1135</v>
      </c>
      <c r="I3889">
        <v>2409</v>
      </c>
      <c r="J3889">
        <f t="shared" si="180"/>
        <v>170.03676470588235</v>
      </c>
      <c r="K3889">
        <f t="shared" si="181"/>
        <v>1974</v>
      </c>
      <c r="L3889">
        <f t="shared" si="182"/>
        <v>12</v>
      </c>
    </row>
    <row r="3890" spans="1:12" x14ac:dyDescent="0.25">
      <c r="A3890" s="1">
        <v>27379</v>
      </c>
      <c r="B3890">
        <v>467</v>
      </c>
      <c r="C3890">
        <v>467</v>
      </c>
      <c r="D3890">
        <v>454</v>
      </c>
      <c r="E3890">
        <v>455</v>
      </c>
      <c r="G3890">
        <v>455</v>
      </c>
      <c r="H3890">
        <v>1190</v>
      </c>
      <c r="I3890">
        <v>2375</v>
      </c>
      <c r="J3890">
        <f t="shared" si="180"/>
        <v>167.27941176470588</v>
      </c>
      <c r="K3890">
        <f t="shared" si="181"/>
        <v>1974</v>
      </c>
      <c r="L3890">
        <f t="shared" si="182"/>
        <v>12</v>
      </c>
    </row>
    <row r="3891" spans="1:12" x14ac:dyDescent="0.25">
      <c r="A3891" s="1">
        <v>27380</v>
      </c>
      <c r="B3891">
        <v>455</v>
      </c>
      <c r="C3891">
        <v>457</v>
      </c>
      <c r="D3891">
        <v>450</v>
      </c>
      <c r="E3891">
        <v>453</v>
      </c>
      <c r="G3891">
        <v>453</v>
      </c>
      <c r="H3891">
        <v>555</v>
      </c>
      <c r="I3891">
        <v>1905</v>
      </c>
      <c r="J3891">
        <f t="shared" si="180"/>
        <v>166.54411764705881</v>
      </c>
      <c r="K3891">
        <f t="shared" si="181"/>
        <v>1974</v>
      </c>
      <c r="L3891">
        <f t="shared" si="182"/>
        <v>12</v>
      </c>
    </row>
    <row r="3892" spans="1:12" x14ac:dyDescent="0.25">
      <c r="A3892" s="1">
        <v>27381</v>
      </c>
      <c r="B3892">
        <v>458.5</v>
      </c>
      <c r="C3892">
        <v>461</v>
      </c>
      <c r="D3892">
        <v>455.5</v>
      </c>
      <c r="E3892">
        <v>456</v>
      </c>
      <c r="G3892">
        <v>456</v>
      </c>
      <c r="H3892">
        <v>1040</v>
      </c>
      <c r="I3892">
        <v>2015</v>
      </c>
      <c r="J3892">
        <f t="shared" si="180"/>
        <v>167.64705882352939</v>
      </c>
      <c r="K3892">
        <f t="shared" si="181"/>
        <v>1974</v>
      </c>
      <c r="L3892">
        <f t="shared" si="182"/>
        <v>12</v>
      </c>
    </row>
    <row r="3893" spans="1:12" x14ac:dyDescent="0.25">
      <c r="A3893" s="1">
        <v>27382</v>
      </c>
      <c r="B3893">
        <v>460.5</v>
      </c>
      <c r="C3893">
        <v>470.5</v>
      </c>
      <c r="D3893">
        <v>460</v>
      </c>
      <c r="E3893">
        <v>465</v>
      </c>
      <c r="G3893">
        <v>465</v>
      </c>
      <c r="H3893">
        <v>900</v>
      </c>
      <c r="I3893">
        <v>1710</v>
      </c>
      <c r="J3893">
        <f t="shared" si="180"/>
        <v>170.95588235294119</v>
      </c>
      <c r="K3893">
        <f t="shared" si="181"/>
        <v>1974</v>
      </c>
      <c r="L3893">
        <f t="shared" si="182"/>
        <v>12</v>
      </c>
    </row>
    <row r="3894" spans="1:12" x14ac:dyDescent="0.25">
      <c r="A3894" s="1">
        <v>27383</v>
      </c>
      <c r="B3894">
        <v>468</v>
      </c>
      <c r="C3894">
        <v>473.5</v>
      </c>
      <c r="D3894">
        <v>467</v>
      </c>
      <c r="E3894">
        <v>472</v>
      </c>
      <c r="G3894">
        <v>472</v>
      </c>
      <c r="H3894">
        <v>14120</v>
      </c>
      <c r="I3894">
        <v>64255</v>
      </c>
      <c r="J3894">
        <f t="shared" si="180"/>
        <v>173.52941176470588</v>
      </c>
      <c r="K3894">
        <f t="shared" si="181"/>
        <v>1974</v>
      </c>
      <c r="L3894">
        <f t="shared" si="182"/>
        <v>12</v>
      </c>
    </row>
    <row r="3895" spans="1:12" x14ac:dyDescent="0.25">
      <c r="A3895" s="1">
        <v>27386</v>
      </c>
      <c r="B3895">
        <v>470</v>
      </c>
      <c r="C3895">
        <v>470</v>
      </c>
      <c r="D3895">
        <v>461.5</v>
      </c>
      <c r="E3895">
        <v>462.75</v>
      </c>
      <c r="G3895">
        <v>462.75</v>
      </c>
      <c r="H3895">
        <v>9945</v>
      </c>
      <c r="I3895">
        <v>63285</v>
      </c>
      <c r="J3895">
        <f t="shared" si="180"/>
        <v>170.12867647058826</v>
      </c>
      <c r="K3895">
        <f t="shared" si="181"/>
        <v>1974</v>
      </c>
      <c r="L3895">
        <f t="shared" si="182"/>
        <v>12</v>
      </c>
    </row>
    <row r="3896" spans="1:12" x14ac:dyDescent="0.25">
      <c r="A3896" s="1">
        <v>27387</v>
      </c>
      <c r="B3896">
        <v>461</v>
      </c>
      <c r="C3896">
        <v>462.5</v>
      </c>
      <c r="D3896">
        <v>455</v>
      </c>
      <c r="E3896">
        <v>459.25</v>
      </c>
      <c r="G3896">
        <v>459.25</v>
      </c>
      <c r="H3896">
        <v>7935</v>
      </c>
      <c r="I3896">
        <v>63065</v>
      </c>
      <c r="J3896">
        <f t="shared" si="180"/>
        <v>168.84191176470588</v>
      </c>
      <c r="K3896">
        <f t="shared" si="181"/>
        <v>1974</v>
      </c>
      <c r="L3896">
        <f t="shared" si="182"/>
        <v>12</v>
      </c>
    </row>
    <row r="3897" spans="1:12" x14ac:dyDescent="0.25">
      <c r="A3897" s="1">
        <v>27389</v>
      </c>
      <c r="B3897">
        <v>459</v>
      </c>
      <c r="C3897">
        <v>462</v>
      </c>
      <c r="D3897">
        <v>444</v>
      </c>
      <c r="E3897">
        <v>450.25</v>
      </c>
      <c r="G3897">
        <v>450.25</v>
      </c>
      <c r="H3897">
        <v>14585</v>
      </c>
      <c r="I3897">
        <v>62365</v>
      </c>
      <c r="J3897">
        <f t="shared" si="180"/>
        <v>165.53308823529414</v>
      </c>
      <c r="K3897">
        <f t="shared" si="181"/>
        <v>1974</v>
      </c>
      <c r="L3897">
        <f t="shared" si="182"/>
        <v>12</v>
      </c>
    </row>
    <row r="3898" spans="1:12" x14ac:dyDescent="0.25">
      <c r="A3898" s="1">
        <v>27390</v>
      </c>
      <c r="B3898">
        <v>450</v>
      </c>
      <c r="C3898">
        <v>457.5</v>
      </c>
      <c r="D3898">
        <v>448.5</v>
      </c>
      <c r="E3898">
        <v>456.5</v>
      </c>
      <c r="G3898">
        <v>456.5</v>
      </c>
      <c r="H3898">
        <v>10860</v>
      </c>
      <c r="I3898">
        <v>61585</v>
      </c>
      <c r="J3898">
        <f t="shared" si="180"/>
        <v>167.83088235294122</v>
      </c>
      <c r="K3898">
        <f t="shared" si="181"/>
        <v>1974</v>
      </c>
      <c r="L3898">
        <f t="shared" si="182"/>
        <v>12</v>
      </c>
    </row>
    <row r="3899" spans="1:12" x14ac:dyDescent="0.25">
      <c r="A3899" s="1">
        <v>27393</v>
      </c>
      <c r="B3899">
        <v>457</v>
      </c>
      <c r="C3899">
        <v>458.5</v>
      </c>
      <c r="D3899">
        <v>447.25</v>
      </c>
      <c r="E3899">
        <v>453.25</v>
      </c>
      <c r="G3899">
        <v>453.25</v>
      </c>
      <c r="H3899">
        <v>11620</v>
      </c>
      <c r="I3899">
        <v>61075</v>
      </c>
      <c r="J3899">
        <f t="shared" si="180"/>
        <v>166.6360294117647</v>
      </c>
      <c r="K3899">
        <f t="shared" si="181"/>
        <v>1974</v>
      </c>
      <c r="L3899">
        <f t="shared" si="182"/>
        <v>12</v>
      </c>
    </row>
    <row r="3900" spans="1:12" x14ac:dyDescent="0.25">
      <c r="A3900" s="1">
        <v>27394</v>
      </c>
      <c r="B3900">
        <v>451</v>
      </c>
      <c r="C3900">
        <v>459</v>
      </c>
      <c r="D3900">
        <v>451</v>
      </c>
      <c r="E3900">
        <v>458.5</v>
      </c>
      <c r="G3900">
        <v>458.5</v>
      </c>
      <c r="H3900">
        <v>7960</v>
      </c>
      <c r="I3900">
        <v>59785</v>
      </c>
      <c r="J3900">
        <f t="shared" si="180"/>
        <v>168.56617647058823</v>
      </c>
      <c r="K3900">
        <f t="shared" si="181"/>
        <v>1974</v>
      </c>
      <c r="L3900">
        <f t="shared" si="182"/>
        <v>12</v>
      </c>
    </row>
    <row r="3901" spans="1:12" x14ac:dyDescent="0.25">
      <c r="A3901" s="1">
        <v>27396</v>
      </c>
      <c r="B3901">
        <v>458.5</v>
      </c>
      <c r="C3901">
        <v>463.5</v>
      </c>
      <c r="D3901">
        <v>457</v>
      </c>
      <c r="E3901">
        <v>457.75</v>
      </c>
      <c r="G3901">
        <v>457.75</v>
      </c>
      <c r="H3901">
        <v>9490</v>
      </c>
      <c r="I3901">
        <v>59090</v>
      </c>
      <c r="J3901">
        <f t="shared" si="180"/>
        <v>168.29044117647058</v>
      </c>
      <c r="K3901">
        <f t="shared" si="181"/>
        <v>1975</v>
      </c>
      <c r="L3901">
        <f t="shared" si="182"/>
        <v>1</v>
      </c>
    </row>
    <row r="3902" spans="1:12" x14ac:dyDescent="0.25">
      <c r="A3902" s="1">
        <v>27397</v>
      </c>
      <c r="B3902">
        <v>458</v>
      </c>
      <c r="C3902">
        <v>458</v>
      </c>
      <c r="D3902">
        <v>449</v>
      </c>
      <c r="E3902">
        <v>449.25</v>
      </c>
      <c r="G3902">
        <v>449.25</v>
      </c>
      <c r="H3902">
        <v>14120</v>
      </c>
      <c r="I3902">
        <v>59135</v>
      </c>
      <c r="J3902">
        <f t="shared" si="180"/>
        <v>165.16544117647058</v>
      </c>
      <c r="K3902">
        <f t="shared" si="181"/>
        <v>1975</v>
      </c>
      <c r="L3902">
        <f t="shared" si="182"/>
        <v>1</v>
      </c>
    </row>
    <row r="3903" spans="1:12" x14ac:dyDescent="0.25">
      <c r="A3903" s="1">
        <v>27400</v>
      </c>
      <c r="B3903">
        <v>446</v>
      </c>
      <c r="C3903">
        <v>448</v>
      </c>
      <c r="D3903">
        <v>431.5</v>
      </c>
      <c r="E3903">
        <v>441</v>
      </c>
      <c r="G3903">
        <v>441</v>
      </c>
      <c r="H3903">
        <v>24115</v>
      </c>
      <c r="I3903">
        <v>59085</v>
      </c>
      <c r="J3903">
        <f t="shared" si="180"/>
        <v>162.13235294117646</v>
      </c>
      <c r="K3903">
        <f t="shared" si="181"/>
        <v>1975</v>
      </c>
      <c r="L3903">
        <f t="shared" si="182"/>
        <v>1</v>
      </c>
    </row>
    <row r="3904" spans="1:12" x14ac:dyDescent="0.25">
      <c r="A3904" s="1">
        <v>27401</v>
      </c>
      <c r="B3904">
        <v>439</v>
      </c>
      <c r="C3904">
        <v>439</v>
      </c>
      <c r="D3904">
        <v>421</v>
      </c>
      <c r="E3904">
        <v>421</v>
      </c>
      <c r="G3904">
        <v>421</v>
      </c>
      <c r="H3904">
        <v>17960</v>
      </c>
      <c r="I3904">
        <v>59965</v>
      </c>
      <c r="J3904">
        <f t="shared" si="180"/>
        <v>154.77941176470588</v>
      </c>
      <c r="K3904">
        <f t="shared" si="181"/>
        <v>1975</v>
      </c>
      <c r="L3904">
        <f t="shared" si="182"/>
        <v>1</v>
      </c>
    </row>
    <row r="3905" spans="1:12" x14ac:dyDescent="0.25">
      <c r="A3905" s="1">
        <v>27402</v>
      </c>
      <c r="B3905">
        <v>418</v>
      </c>
      <c r="C3905">
        <v>423</v>
      </c>
      <c r="D3905">
        <v>409</v>
      </c>
      <c r="E3905">
        <v>422.5</v>
      </c>
      <c r="G3905">
        <v>422.5</v>
      </c>
      <c r="H3905">
        <v>29815</v>
      </c>
      <c r="I3905">
        <v>57940</v>
      </c>
      <c r="J3905">
        <f t="shared" si="180"/>
        <v>155.33088235294119</v>
      </c>
      <c r="K3905">
        <f t="shared" si="181"/>
        <v>1975</v>
      </c>
      <c r="L3905">
        <f t="shared" si="182"/>
        <v>1</v>
      </c>
    </row>
    <row r="3906" spans="1:12" x14ac:dyDescent="0.25">
      <c r="A3906" s="1">
        <v>27403</v>
      </c>
      <c r="B3906">
        <v>426</v>
      </c>
      <c r="C3906">
        <v>427</v>
      </c>
      <c r="D3906">
        <v>417.75</v>
      </c>
      <c r="E3906">
        <v>421.75</v>
      </c>
      <c r="G3906">
        <v>421.75</v>
      </c>
      <c r="H3906">
        <v>21645</v>
      </c>
      <c r="I3906">
        <v>55825</v>
      </c>
      <c r="J3906">
        <f t="shared" ref="J3906:J3969" si="183">G3906/100*5000/136</f>
        <v>155.05514705882354</v>
      </c>
      <c r="K3906">
        <f t="shared" ref="K3906:K3969" si="184">YEAR(A3906)</f>
        <v>1975</v>
      </c>
      <c r="L3906">
        <f t="shared" ref="L3906:L3969" si="185">MONTH(A3906)</f>
        <v>1</v>
      </c>
    </row>
    <row r="3907" spans="1:12" x14ac:dyDescent="0.25">
      <c r="A3907" s="1">
        <v>27404</v>
      </c>
      <c r="B3907">
        <v>419</v>
      </c>
      <c r="C3907">
        <v>426</v>
      </c>
      <c r="D3907">
        <v>419</v>
      </c>
      <c r="E3907">
        <v>424.25</v>
      </c>
      <c r="G3907">
        <v>424.25</v>
      </c>
      <c r="H3907">
        <v>13050</v>
      </c>
      <c r="I3907">
        <v>54870</v>
      </c>
      <c r="J3907">
        <f t="shared" si="183"/>
        <v>155.97426470588235</v>
      </c>
      <c r="K3907">
        <f t="shared" si="184"/>
        <v>1975</v>
      </c>
      <c r="L3907">
        <f t="shared" si="185"/>
        <v>1</v>
      </c>
    </row>
    <row r="3908" spans="1:12" x14ac:dyDescent="0.25">
      <c r="A3908" s="1">
        <v>27407</v>
      </c>
      <c r="B3908">
        <v>431</v>
      </c>
      <c r="C3908">
        <v>431</v>
      </c>
      <c r="D3908">
        <v>419</v>
      </c>
      <c r="E3908">
        <v>421</v>
      </c>
      <c r="G3908">
        <v>421</v>
      </c>
      <c r="H3908">
        <v>12815</v>
      </c>
      <c r="I3908">
        <v>52765</v>
      </c>
      <c r="J3908">
        <f t="shared" si="183"/>
        <v>154.77941176470588</v>
      </c>
      <c r="K3908">
        <f t="shared" si="184"/>
        <v>1975</v>
      </c>
      <c r="L3908">
        <f t="shared" si="185"/>
        <v>1</v>
      </c>
    </row>
    <row r="3909" spans="1:12" x14ac:dyDescent="0.25">
      <c r="A3909" s="1">
        <v>27408</v>
      </c>
      <c r="B3909">
        <v>420</v>
      </c>
      <c r="C3909">
        <v>429</v>
      </c>
      <c r="D3909">
        <v>417.5</v>
      </c>
      <c r="E3909">
        <v>426.5</v>
      </c>
      <c r="G3909">
        <v>426.5</v>
      </c>
      <c r="H3909">
        <v>18310</v>
      </c>
      <c r="I3909">
        <v>51205</v>
      </c>
      <c r="J3909">
        <f t="shared" si="183"/>
        <v>156.8014705882353</v>
      </c>
      <c r="K3909">
        <f t="shared" si="184"/>
        <v>1975</v>
      </c>
      <c r="L3909">
        <f t="shared" si="185"/>
        <v>1</v>
      </c>
    </row>
    <row r="3910" spans="1:12" x14ac:dyDescent="0.25">
      <c r="A3910" s="1">
        <v>27409</v>
      </c>
      <c r="B3910">
        <v>423</v>
      </c>
      <c r="C3910">
        <v>428</v>
      </c>
      <c r="D3910">
        <v>423</v>
      </c>
      <c r="E3910">
        <v>424</v>
      </c>
      <c r="G3910">
        <v>424</v>
      </c>
      <c r="H3910">
        <v>10625</v>
      </c>
      <c r="I3910">
        <v>51015</v>
      </c>
      <c r="J3910">
        <f t="shared" si="183"/>
        <v>155.88235294117646</v>
      </c>
      <c r="K3910">
        <f t="shared" si="184"/>
        <v>1975</v>
      </c>
      <c r="L3910">
        <f t="shared" si="185"/>
        <v>1</v>
      </c>
    </row>
    <row r="3911" spans="1:12" x14ac:dyDescent="0.25">
      <c r="A3911" s="1">
        <v>27410</v>
      </c>
      <c r="B3911">
        <v>421</v>
      </c>
      <c r="C3911">
        <v>423</v>
      </c>
      <c r="D3911">
        <v>404</v>
      </c>
      <c r="E3911">
        <v>404</v>
      </c>
      <c r="G3911">
        <v>404</v>
      </c>
      <c r="H3911">
        <v>22245</v>
      </c>
      <c r="I3911">
        <v>51720</v>
      </c>
      <c r="J3911">
        <f t="shared" si="183"/>
        <v>148.52941176470588</v>
      </c>
      <c r="K3911">
        <f t="shared" si="184"/>
        <v>1975</v>
      </c>
      <c r="L3911">
        <f t="shared" si="185"/>
        <v>1</v>
      </c>
    </row>
    <row r="3912" spans="1:12" x14ac:dyDescent="0.25">
      <c r="A3912" s="1">
        <v>27411</v>
      </c>
      <c r="B3912">
        <v>390</v>
      </c>
      <c r="C3912">
        <v>395</v>
      </c>
      <c r="D3912">
        <v>384</v>
      </c>
      <c r="E3912">
        <v>384</v>
      </c>
      <c r="G3912">
        <v>384</v>
      </c>
      <c r="H3912">
        <v>12775</v>
      </c>
      <c r="I3912">
        <v>52705</v>
      </c>
      <c r="J3912">
        <f t="shared" si="183"/>
        <v>141.1764705882353</v>
      </c>
      <c r="K3912">
        <f t="shared" si="184"/>
        <v>1975</v>
      </c>
      <c r="L3912">
        <f t="shared" si="185"/>
        <v>1</v>
      </c>
    </row>
    <row r="3913" spans="1:12" x14ac:dyDescent="0.25">
      <c r="A3913" s="1">
        <v>27414</v>
      </c>
      <c r="B3913">
        <v>370</v>
      </c>
      <c r="C3913">
        <v>379</v>
      </c>
      <c r="D3913">
        <v>364</v>
      </c>
      <c r="E3913">
        <v>378.5</v>
      </c>
      <c r="G3913">
        <v>378.5</v>
      </c>
      <c r="H3913">
        <v>24180</v>
      </c>
      <c r="I3913">
        <v>52670</v>
      </c>
      <c r="J3913">
        <f t="shared" si="183"/>
        <v>139.15441176470588</v>
      </c>
      <c r="K3913">
        <f t="shared" si="184"/>
        <v>1975</v>
      </c>
      <c r="L3913">
        <f t="shared" si="185"/>
        <v>1</v>
      </c>
    </row>
    <row r="3914" spans="1:12" x14ac:dyDescent="0.25">
      <c r="A3914" s="1">
        <v>27415</v>
      </c>
      <c r="B3914">
        <v>388</v>
      </c>
      <c r="C3914">
        <v>395</v>
      </c>
      <c r="D3914">
        <v>384.5</v>
      </c>
      <c r="E3914">
        <v>394</v>
      </c>
      <c r="G3914">
        <v>394</v>
      </c>
      <c r="H3914">
        <v>19115</v>
      </c>
      <c r="I3914">
        <v>51035</v>
      </c>
      <c r="J3914">
        <f t="shared" si="183"/>
        <v>144.85294117647058</v>
      </c>
      <c r="K3914">
        <f t="shared" si="184"/>
        <v>1975</v>
      </c>
      <c r="L3914">
        <f t="shared" si="185"/>
        <v>1</v>
      </c>
    </row>
    <row r="3915" spans="1:12" x14ac:dyDescent="0.25">
      <c r="A3915" s="1">
        <v>27416</v>
      </c>
      <c r="B3915">
        <v>390</v>
      </c>
      <c r="C3915">
        <v>392.5</v>
      </c>
      <c r="D3915">
        <v>377</v>
      </c>
      <c r="E3915">
        <v>378</v>
      </c>
      <c r="G3915">
        <v>378</v>
      </c>
      <c r="H3915">
        <v>17905</v>
      </c>
      <c r="I3915">
        <v>50355</v>
      </c>
      <c r="J3915">
        <f t="shared" si="183"/>
        <v>138.97058823529412</v>
      </c>
      <c r="K3915">
        <f t="shared" si="184"/>
        <v>1975</v>
      </c>
      <c r="L3915">
        <f t="shared" si="185"/>
        <v>1</v>
      </c>
    </row>
    <row r="3916" spans="1:12" x14ac:dyDescent="0.25">
      <c r="A3916" s="1">
        <v>27417</v>
      </c>
      <c r="B3916">
        <v>375</v>
      </c>
      <c r="C3916">
        <v>398</v>
      </c>
      <c r="D3916">
        <v>373</v>
      </c>
      <c r="E3916">
        <v>398</v>
      </c>
      <c r="G3916">
        <v>398</v>
      </c>
      <c r="H3916">
        <v>19365</v>
      </c>
      <c r="I3916">
        <v>49810</v>
      </c>
      <c r="J3916">
        <f t="shared" si="183"/>
        <v>146.3235294117647</v>
      </c>
      <c r="K3916">
        <f t="shared" si="184"/>
        <v>1975</v>
      </c>
      <c r="L3916">
        <f t="shared" si="185"/>
        <v>1</v>
      </c>
    </row>
    <row r="3917" spans="1:12" x14ac:dyDescent="0.25">
      <c r="A3917" s="1">
        <v>27418</v>
      </c>
      <c r="B3917">
        <v>393</v>
      </c>
      <c r="C3917">
        <v>406</v>
      </c>
      <c r="D3917">
        <v>391.5</v>
      </c>
      <c r="E3917">
        <v>405</v>
      </c>
      <c r="G3917">
        <v>405</v>
      </c>
      <c r="H3917">
        <v>18015</v>
      </c>
      <c r="I3917">
        <v>47525</v>
      </c>
      <c r="J3917">
        <f t="shared" si="183"/>
        <v>148.89705882352942</v>
      </c>
      <c r="K3917">
        <f t="shared" si="184"/>
        <v>1975</v>
      </c>
      <c r="L3917">
        <f t="shared" si="185"/>
        <v>1</v>
      </c>
    </row>
    <row r="3918" spans="1:12" x14ac:dyDescent="0.25">
      <c r="A3918" s="1">
        <v>27421</v>
      </c>
      <c r="B3918">
        <v>401</v>
      </c>
      <c r="C3918">
        <v>408</v>
      </c>
      <c r="D3918">
        <v>388</v>
      </c>
      <c r="E3918">
        <v>389.5</v>
      </c>
      <c r="G3918">
        <v>389.5</v>
      </c>
      <c r="H3918">
        <v>19560</v>
      </c>
      <c r="I3918">
        <v>49565</v>
      </c>
      <c r="J3918">
        <f t="shared" si="183"/>
        <v>143.1985294117647</v>
      </c>
      <c r="K3918">
        <f t="shared" si="184"/>
        <v>1975</v>
      </c>
      <c r="L3918">
        <f t="shared" si="185"/>
        <v>1</v>
      </c>
    </row>
    <row r="3919" spans="1:12" x14ac:dyDescent="0.25">
      <c r="A3919" s="1">
        <v>27422</v>
      </c>
      <c r="B3919">
        <v>387</v>
      </c>
      <c r="C3919">
        <v>398</v>
      </c>
      <c r="D3919">
        <v>380.5</v>
      </c>
      <c r="E3919">
        <v>389.75</v>
      </c>
      <c r="G3919">
        <v>389.75</v>
      </c>
      <c r="H3919">
        <v>15970</v>
      </c>
      <c r="I3919">
        <v>48500</v>
      </c>
      <c r="J3919">
        <f t="shared" si="183"/>
        <v>143.29044117647058</v>
      </c>
      <c r="K3919">
        <f t="shared" si="184"/>
        <v>1975</v>
      </c>
      <c r="L3919">
        <f t="shared" si="185"/>
        <v>1</v>
      </c>
    </row>
    <row r="3920" spans="1:12" x14ac:dyDescent="0.25">
      <c r="A3920" s="1">
        <v>27423</v>
      </c>
      <c r="B3920">
        <v>388</v>
      </c>
      <c r="C3920">
        <v>401</v>
      </c>
      <c r="D3920">
        <v>381.5</v>
      </c>
      <c r="E3920">
        <v>390</v>
      </c>
      <c r="G3920">
        <v>390</v>
      </c>
      <c r="H3920">
        <v>16470</v>
      </c>
      <c r="I3920">
        <v>47995</v>
      </c>
      <c r="J3920">
        <f t="shared" si="183"/>
        <v>143.38235294117646</v>
      </c>
      <c r="K3920">
        <f t="shared" si="184"/>
        <v>1975</v>
      </c>
      <c r="L3920">
        <f t="shared" si="185"/>
        <v>1</v>
      </c>
    </row>
    <row r="3921" spans="1:12" x14ac:dyDescent="0.25">
      <c r="A3921" s="1">
        <v>27424</v>
      </c>
      <c r="B3921">
        <v>390</v>
      </c>
      <c r="C3921">
        <v>392.5</v>
      </c>
      <c r="D3921">
        <v>380</v>
      </c>
      <c r="E3921">
        <v>389.5</v>
      </c>
      <c r="G3921">
        <v>389.5</v>
      </c>
      <c r="H3921">
        <v>17775</v>
      </c>
      <c r="I3921">
        <v>46475</v>
      </c>
      <c r="J3921">
        <f t="shared" si="183"/>
        <v>143.1985294117647</v>
      </c>
      <c r="K3921">
        <f t="shared" si="184"/>
        <v>1975</v>
      </c>
      <c r="L3921">
        <f t="shared" si="185"/>
        <v>1</v>
      </c>
    </row>
    <row r="3922" spans="1:12" x14ac:dyDescent="0.25">
      <c r="A3922" s="1">
        <v>27425</v>
      </c>
      <c r="B3922">
        <v>387</v>
      </c>
      <c r="C3922">
        <v>387</v>
      </c>
      <c r="D3922">
        <v>376.5</v>
      </c>
      <c r="E3922">
        <v>379.5</v>
      </c>
      <c r="G3922">
        <v>379.5</v>
      </c>
      <c r="H3922">
        <v>16065</v>
      </c>
      <c r="I3922">
        <v>43445</v>
      </c>
      <c r="J3922">
        <f t="shared" si="183"/>
        <v>139.52205882352942</v>
      </c>
      <c r="K3922">
        <f t="shared" si="184"/>
        <v>1975</v>
      </c>
      <c r="L3922">
        <f t="shared" si="185"/>
        <v>1</v>
      </c>
    </row>
    <row r="3923" spans="1:12" x14ac:dyDescent="0.25">
      <c r="A3923" s="1">
        <v>27428</v>
      </c>
      <c r="B3923">
        <v>374</v>
      </c>
      <c r="C3923">
        <v>389</v>
      </c>
      <c r="D3923">
        <v>373</v>
      </c>
      <c r="E3923">
        <v>385.5</v>
      </c>
      <c r="G3923">
        <v>385.5</v>
      </c>
      <c r="H3923">
        <v>17790</v>
      </c>
      <c r="I3923">
        <v>43500</v>
      </c>
      <c r="J3923">
        <f t="shared" si="183"/>
        <v>141.72794117647058</v>
      </c>
      <c r="K3923">
        <f t="shared" si="184"/>
        <v>1975</v>
      </c>
      <c r="L3923">
        <f t="shared" si="185"/>
        <v>2</v>
      </c>
    </row>
    <row r="3924" spans="1:12" x14ac:dyDescent="0.25">
      <c r="A3924" s="1">
        <v>27429</v>
      </c>
      <c r="B3924">
        <v>392</v>
      </c>
      <c r="C3924">
        <v>399</v>
      </c>
      <c r="D3924">
        <v>388.5</v>
      </c>
      <c r="E3924">
        <v>394.25</v>
      </c>
      <c r="G3924">
        <v>394.25</v>
      </c>
      <c r="H3924">
        <v>14675</v>
      </c>
      <c r="I3924">
        <v>42755</v>
      </c>
      <c r="J3924">
        <f t="shared" si="183"/>
        <v>144.94485294117646</v>
      </c>
      <c r="K3924">
        <f t="shared" si="184"/>
        <v>1975</v>
      </c>
      <c r="L3924">
        <f t="shared" si="185"/>
        <v>2</v>
      </c>
    </row>
    <row r="3925" spans="1:12" x14ac:dyDescent="0.25">
      <c r="A3925" s="1">
        <v>27430</v>
      </c>
      <c r="B3925">
        <v>391</v>
      </c>
      <c r="C3925">
        <v>393</v>
      </c>
      <c r="D3925">
        <v>386</v>
      </c>
      <c r="E3925">
        <v>387.5</v>
      </c>
      <c r="G3925">
        <v>387.5</v>
      </c>
      <c r="H3925">
        <v>11280</v>
      </c>
      <c r="I3925">
        <v>41930</v>
      </c>
      <c r="J3925">
        <f t="shared" si="183"/>
        <v>142.46323529411765</v>
      </c>
      <c r="K3925">
        <f t="shared" si="184"/>
        <v>1975</v>
      </c>
      <c r="L3925">
        <f t="shared" si="185"/>
        <v>2</v>
      </c>
    </row>
    <row r="3926" spans="1:12" x14ac:dyDescent="0.25">
      <c r="A3926" s="1">
        <v>27431</v>
      </c>
      <c r="B3926">
        <v>388</v>
      </c>
      <c r="C3926">
        <v>394</v>
      </c>
      <c r="D3926">
        <v>386</v>
      </c>
      <c r="E3926">
        <v>393.52</v>
      </c>
      <c r="G3926">
        <v>393.52</v>
      </c>
      <c r="H3926">
        <v>10120</v>
      </c>
      <c r="I3926">
        <v>41655</v>
      </c>
      <c r="J3926">
        <f t="shared" si="183"/>
        <v>144.6764705882353</v>
      </c>
      <c r="K3926">
        <f t="shared" si="184"/>
        <v>1975</v>
      </c>
      <c r="L3926">
        <f t="shared" si="185"/>
        <v>2</v>
      </c>
    </row>
    <row r="3927" spans="1:12" x14ac:dyDescent="0.25">
      <c r="A3927" s="1">
        <v>27432</v>
      </c>
      <c r="B3927">
        <v>395</v>
      </c>
      <c r="C3927">
        <v>403</v>
      </c>
      <c r="D3927">
        <v>393.5</v>
      </c>
      <c r="E3927">
        <v>399.5</v>
      </c>
      <c r="G3927">
        <v>399.5</v>
      </c>
      <c r="H3927">
        <v>15690</v>
      </c>
      <c r="I3927">
        <v>39380</v>
      </c>
      <c r="J3927">
        <f t="shared" si="183"/>
        <v>146.875</v>
      </c>
      <c r="K3927">
        <f t="shared" si="184"/>
        <v>1975</v>
      </c>
      <c r="L3927">
        <f t="shared" si="185"/>
        <v>2</v>
      </c>
    </row>
    <row r="3928" spans="1:12" x14ac:dyDescent="0.25">
      <c r="A3928" s="1">
        <v>27435</v>
      </c>
      <c r="B3928">
        <v>402</v>
      </c>
      <c r="C3928">
        <v>404</v>
      </c>
      <c r="D3928">
        <v>398</v>
      </c>
      <c r="E3928">
        <v>398.25</v>
      </c>
      <c r="G3928">
        <v>398.25</v>
      </c>
      <c r="H3928">
        <v>13050</v>
      </c>
      <c r="I3928">
        <v>38395</v>
      </c>
      <c r="J3928">
        <f t="shared" si="183"/>
        <v>146.41544117647058</v>
      </c>
      <c r="K3928">
        <f t="shared" si="184"/>
        <v>1975</v>
      </c>
      <c r="L3928">
        <f t="shared" si="185"/>
        <v>2</v>
      </c>
    </row>
    <row r="3929" spans="1:12" x14ac:dyDescent="0.25">
      <c r="A3929" s="1">
        <v>27436</v>
      </c>
      <c r="B3929">
        <v>397</v>
      </c>
      <c r="C3929">
        <v>410</v>
      </c>
      <c r="D3929">
        <v>396</v>
      </c>
      <c r="E3929">
        <v>407.5</v>
      </c>
      <c r="G3929">
        <v>407.5</v>
      </c>
      <c r="H3929">
        <v>16815</v>
      </c>
      <c r="I3929">
        <v>40320</v>
      </c>
      <c r="J3929">
        <f t="shared" si="183"/>
        <v>149.81617647058823</v>
      </c>
      <c r="K3929">
        <f t="shared" si="184"/>
        <v>1975</v>
      </c>
      <c r="L3929">
        <f t="shared" si="185"/>
        <v>2</v>
      </c>
    </row>
    <row r="3930" spans="1:12" x14ac:dyDescent="0.25">
      <c r="A3930" s="1">
        <v>27437</v>
      </c>
      <c r="B3930">
        <v>410</v>
      </c>
      <c r="C3930">
        <v>414.5</v>
      </c>
      <c r="D3930">
        <v>404</v>
      </c>
      <c r="E3930">
        <v>404.25</v>
      </c>
      <c r="G3930">
        <v>404.25</v>
      </c>
      <c r="H3930">
        <v>17630</v>
      </c>
      <c r="I3930">
        <v>38145</v>
      </c>
      <c r="J3930">
        <f t="shared" si="183"/>
        <v>148.6213235294118</v>
      </c>
      <c r="K3930">
        <f t="shared" si="184"/>
        <v>1975</v>
      </c>
      <c r="L3930">
        <f t="shared" si="185"/>
        <v>2</v>
      </c>
    </row>
    <row r="3931" spans="1:12" x14ac:dyDescent="0.25">
      <c r="A3931" s="1">
        <v>27438</v>
      </c>
      <c r="B3931">
        <v>404</v>
      </c>
      <c r="C3931">
        <v>415</v>
      </c>
      <c r="D3931">
        <v>401</v>
      </c>
      <c r="E3931">
        <v>411.5</v>
      </c>
      <c r="G3931">
        <v>411.5</v>
      </c>
      <c r="H3931">
        <v>17075</v>
      </c>
      <c r="I3931">
        <v>37645</v>
      </c>
      <c r="J3931">
        <f t="shared" si="183"/>
        <v>151.28676470588235</v>
      </c>
      <c r="K3931">
        <f t="shared" si="184"/>
        <v>1975</v>
      </c>
      <c r="L3931">
        <f t="shared" si="185"/>
        <v>2</v>
      </c>
    </row>
    <row r="3932" spans="1:12" x14ac:dyDescent="0.25">
      <c r="A3932" s="1">
        <v>27439</v>
      </c>
      <c r="B3932">
        <v>411.5</v>
      </c>
      <c r="C3932">
        <v>412</v>
      </c>
      <c r="D3932">
        <v>405</v>
      </c>
      <c r="E3932">
        <v>408.5</v>
      </c>
      <c r="G3932">
        <v>408.5</v>
      </c>
      <c r="H3932">
        <v>14170</v>
      </c>
      <c r="I3932">
        <v>33560</v>
      </c>
      <c r="J3932">
        <f t="shared" si="183"/>
        <v>150.18382352941177</v>
      </c>
      <c r="K3932">
        <f t="shared" si="184"/>
        <v>1975</v>
      </c>
      <c r="L3932">
        <f t="shared" si="185"/>
        <v>2</v>
      </c>
    </row>
    <row r="3933" spans="1:12" x14ac:dyDescent="0.25">
      <c r="A3933" s="1">
        <v>27443</v>
      </c>
      <c r="B3933">
        <v>406</v>
      </c>
      <c r="C3933">
        <v>406.5</v>
      </c>
      <c r="D3933">
        <v>392.5</v>
      </c>
      <c r="E3933">
        <v>393</v>
      </c>
      <c r="G3933">
        <v>393</v>
      </c>
      <c r="H3933">
        <v>10865</v>
      </c>
      <c r="I3933">
        <v>32105</v>
      </c>
      <c r="J3933">
        <f t="shared" si="183"/>
        <v>144.48529411764707</v>
      </c>
      <c r="K3933">
        <f t="shared" si="184"/>
        <v>1975</v>
      </c>
      <c r="L3933">
        <f t="shared" si="185"/>
        <v>2</v>
      </c>
    </row>
    <row r="3934" spans="1:12" x14ac:dyDescent="0.25">
      <c r="A3934" s="1">
        <v>27444</v>
      </c>
      <c r="B3934">
        <v>388</v>
      </c>
      <c r="C3934">
        <v>392</v>
      </c>
      <c r="D3934">
        <v>381.5</v>
      </c>
      <c r="E3934">
        <v>384.5</v>
      </c>
      <c r="G3934">
        <v>384.5</v>
      </c>
      <c r="H3934">
        <v>11280</v>
      </c>
      <c r="I3934">
        <v>31160</v>
      </c>
      <c r="J3934">
        <f t="shared" si="183"/>
        <v>141.36029411764707</v>
      </c>
      <c r="K3934">
        <f t="shared" si="184"/>
        <v>1975</v>
      </c>
      <c r="L3934">
        <f t="shared" si="185"/>
        <v>2</v>
      </c>
    </row>
    <row r="3935" spans="1:12" x14ac:dyDescent="0.25">
      <c r="A3935" s="1">
        <v>27445</v>
      </c>
      <c r="B3935">
        <v>386</v>
      </c>
      <c r="C3935">
        <v>390.5</v>
      </c>
      <c r="D3935">
        <v>381.75</v>
      </c>
      <c r="E3935">
        <v>388.25</v>
      </c>
      <c r="G3935">
        <v>388.25</v>
      </c>
      <c r="H3935">
        <v>7855</v>
      </c>
      <c r="I3935">
        <v>29260</v>
      </c>
      <c r="J3935">
        <f t="shared" si="183"/>
        <v>142.7389705882353</v>
      </c>
      <c r="K3935">
        <f t="shared" si="184"/>
        <v>1975</v>
      </c>
      <c r="L3935">
        <f t="shared" si="185"/>
        <v>2</v>
      </c>
    </row>
    <row r="3936" spans="1:12" x14ac:dyDescent="0.25">
      <c r="A3936" s="1">
        <v>27446</v>
      </c>
      <c r="B3936">
        <v>388.5</v>
      </c>
      <c r="C3936">
        <v>392</v>
      </c>
      <c r="D3936">
        <v>380</v>
      </c>
      <c r="E3936">
        <v>380.75</v>
      </c>
      <c r="G3936">
        <v>380.75</v>
      </c>
      <c r="H3936">
        <v>9245</v>
      </c>
      <c r="I3936">
        <v>28350</v>
      </c>
      <c r="J3936">
        <f t="shared" si="183"/>
        <v>139.98161764705881</v>
      </c>
      <c r="K3936">
        <f t="shared" si="184"/>
        <v>1975</v>
      </c>
      <c r="L3936">
        <f t="shared" si="185"/>
        <v>2</v>
      </c>
    </row>
    <row r="3937" spans="1:12" x14ac:dyDescent="0.25">
      <c r="A3937" s="1">
        <v>27449</v>
      </c>
      <c r="B3937">
        <v>378.5</v>
      </c>
      <c r="C3937">
        <v>384</v>
      </c>
      <c r="D3937">
        <v>374</v>
      </c>
      <c r="E3937">
        <v>380.5</v>
      </c>
      <c r="G3937">
        <v>380.5</v>
      </c>
      <c r="H3937">
        <v>8700</v>
      </c>
      <c r="I3937">
        <v>27020</v>
      </c>
      <c r="J3937">
        <f t="shared" si="183"/>
        <v>139.88970588235293</v>
      </c>
      <c r="K3937">
        <f t="shared" si="184"/>
        <v>1975</v>
      </c>
      <c r="L3937">
        <f t="shared" si="185"/>
        <v>2</v>
      </c>
    </row>
    <row r="3938" spans="1:12" x14ac:dyDescent="0.25">
      <c r="A3938" s="1">
        <v>27450</v>
      </c>
      <c r="B3938">
        <v>380</v>
      </c>
      <c r="C3938">
        <v>384</v>
      </c>
      <c r="D3938">
        <v>375</v>
      </c>
      <c r="E3938">
        <v>375.5</v>
      </c>
      <c r="G3938">
        <v>375.5</v>
      </c>
      <c r="H3938">
        <v>7450</v>
      </c>
      <c r="I3938">
        <v>25615</v>
      </c>
      <c r="J3938">
        <f t="shared" si="183"/>
        <v>138.0514705882353</v>
      </c>
      <c r="K3938">
        <f t="shared" si="184"/>
        <v>1975</v>
      </c>
      <c r="L3938">
        <f t="shared" si="185"/>
        <v>2</v>
      </c>
    </row>
    <row r="3939" spans="1:12" x14ac:dyDescent="0.25">
      <c r="A3939" s="1">
        <v>27451</v>
      </c>
      <c r="B3939">
        <v>369</v>
      </c>
      <c r="C3939">
        <v>373.5</v>
      </c>
      <c r="D3939">
        <v>367.5</v>
      </c>
      <c r="E3939">
        <v>370</v>
      </c>
      <c r="G3939">
        <v>370</v>
      </c>
      <c r="H3939">
        <v>10475</v>
      </c>
      <c r="I3939">
        <v>23175</v>
      </c>
      <c r="J3939">
        <f t="shared" si="183"/>
        <v>136.02941176470588</v>
      </c>
      <c r="K3939">
        <f t="shared" si="184"/>
        <v>1975</v>
      </c>
      <c r="L3939">
        <f t="shared" si="185"/>
        <v>2</v>
      </c>
    </row>
    <row r="3940" spans="1:12" x14ac:dyDescent="0.25">
      <c r="A3940" s="1">
        <v>27452</v>
      </c>
      <c r="B3940">
        <v>370</v>
      </c>
      <c r="C3940">
        <v>371.5</v>
      </c>
      <c r="D3940">
        <v>362.5</v>
      </c>
      <c r="E3940">
        <v>362.75</v>
      </c>
      <c r="G3940">
        <v>362.75</v>
      </c>
      <c r="H3940">
        <v>12575</v>
      </c>
      <c r="I3940">
        <v>19345</v>
      </c>
      <c r="J3940">
        <f t="shared" si="183"/>
        <v>133.3639705882353</v>
      </c>
      <c r="K3940">
        <f t="shared" si="184"/>
        <v>1975</v>
      </c>
      <c r="L3940">
        <f t="shared" si="185"/>
        <v>2</v>
      </c>
    </row>
    <row r="3941" spans="1:12" x14ac:dyDescent="0.25">
      <c r="A3941" s="1">
        <v>27453</v>
      </c>
      <c r="B3941">
        <v>349</v>
      </c>
      <c r="C3941">
        <v>354</v>
      </c>
      <c r="D3941">
        <v>342.75</v>
      </c>
      <c r="E3941">
        <v>347.5</v>
      </c>
      <c r="G3941">
        <v>347.5</v>
      </c>
      <c r="H3941">
        <v>10530</v>
      </c>
      <c r="I3941">
        <v>15885</v>
      </c>
      <c r="J3941">
        <f t="shared" si="183"/>
        <v>127.75735294117646</v>
      </c>
      <c r="K3941">
        <f t="shared" si="184"/>
        <v>1975</v>
      </c>
      <c r="L3941">
        <f t="shared" si="185"/>
        <v>2</v>
      </c>
    </row>
    <row r="3942" spans="1:12" x14ac:dyDescent="0.25">
      <c r="A3942" s="1">
        <v>27456</v>
      </c>
      <c r="B3942">
        <v>342</v>
      </c>
      <c r="C3942">
        <v>346</v>
      </c>
      <c r="D3942">
        <v>328.5</v>
      </c>
      <c r="E3942">
        <v>345.75</v>
      </c>
      <c r="G3942">
        <v>345.75</v>
      </c>
      <c r="H3942">
        <v>8815</v>
      </c>
      <c r="I3942">
        <v>12650</v>
      </c>
      <c r="J3942">
        <f t="shared" si="183"/>
        <v>127.11397058823529</v>
      </c>
      <c r="K3942">
        <f t="shared" si="184"/>
        <v>1975</v>
      </c>
      <c r="L3942">
        <f t="shared" si="185"/>
        <v>3</v>
      </c>
    </row>
    <row r="3943" spans="1:12" x14ac:dyDescent="0.25">
      <c r="A3943" s="1">
        <v>27457</v>
      </c>
      <c r="B3943">
        <v>348.5</v>
      </c>
      <c r="C3943">
        <v>362</v>
      </c>
      <c r="D3943">
        <v>346.5</v>
      </c>
      <c r="E3943">
        <v>354.5</v>
      </c>
      <c r="G3943">
        <v>354.5</v>
      </c>
      <c r="H3943">
        <v>5945</v>
      </c>
      <c r="I3943">
        <v>11285</v>
      </c>
      <c r="J3943">
        <f t="shared" si="183"/>
        <v>130.33088235294119</v>
      </c>
      <c r="K3943">
        <f t="shared" si="184"/>
        <v>1975</v>
      </c>
      <c r="L3943">
        <f t="shared" si="185"/>
        <v>3</v>
      </c>
    </row>
    <row r="3944" spans="1:12" x14ac:dyDescent="0.25">
      <c r="A3944" s="1">
        <v>27458</v>
      </c>
      <c r="B3944">
        <v>356</v>
      </c>
      <c r="C3944">
        <v>365</v>
      </c>
      <c r="D3944">
        <v>356</v>
      </c>
      <c r="E3944">
        <v>360.5</v>
      </c>
      <c r="G3944">
        <v>360.5</v>
      </c>
      <c r="H3944">
        <v>5460</v>
      </c>
      <c r="I3944">
        <v>8505</v>
      </c>
      <c r="J3944">
        <f t="shared" si="183"/>
        <v>132.53676470588235</v>
      </c>
      <c r="K3944">
        <f t="shared" si="184"/>
        <v>1975</v>
      </c>
      <c r="L3944">
        <f t="shared" si="185"/>
        <v>3</v>
      </c>
    </row>
    <row r="3945" spans="1:12" x14ac:dyDescent="0.25">
      <c r="A3945" s="1">
        <v>27459</v>
      </c>
      <c r="B3945">
        <v>363</v>
      </c>
      <c r="C3945">
        <v>379</v>
      </c>
      <c r="D3945">
        <v>358.5</v>
      </c>
      <c r="E3945">
        <v>365.5</v>
      </c>
      <c r="G3945">
        <v>365.5</v>
      </c>
      <c r="H3945">
        <v>4010</v>
      </c>
      <c r="I3945">
        <v>6440</v>
      </c>
      <c r="J3945">
        <f t="shared" si="183"/>
        <v>134.375</v>
      </c>
      <c r="K3945">
        <f t="shared" si="184"/>
        <v>1975</v>
      </c>
      <c r="L3945">
        <f t="shared" si="185"/>
        <v>3</v>
      </c>
    </row>
    <row r="3946" spans="1:12" x14ac:dyDescent="0.25">
      <c r="A3946" s="1">
        <v>27460</v>
      </c>
      <c r="B3946">
        <v>369</v>
      </c>
      <c r="C3946">
        <v>369.5</v>
      </c>
      <c r="D3946">
        <v>354.5</v>
      </c>
      <c r="E3946">
        <v>354.75</v>
      </c>
      <c r="G3946">
        <v>354.75</v>
      </c>
      <c r="H3946">
        <v>1645</v>
      </c>
      <c r="I3946">
        <v>6040</v>
      </c>
      <c r="J3946">
        <f t="shared" si="183"/>
        <v>130.42279411764707</v>
      </c>
      <c r="K3946">
        <f t="shared" si="184"/>
        <v>1975</v>
      </c>
      <c r="L3946">
        <f t="shared" si="185"/>
        <v>3</v>
      </c>
    </row>
    <row r="3947" spans="1:12" x14ac:dyDescent="0.25">
      <c r="A3947" s="1">
        <v>27463</v>
      </c>
      <c r="B3947">
        <v>351</v>
      </c>
      <c r="C3947">
        <v>356</v>
      </c>
      <c r="D3947">
        <v>345</v>
      </c>
      <c r="E3947">
        <v>354.5</v>
      </c>
      <c r="G3947">
        <v>354.5</v>
      </c>
      <c r="H3947">
        <v>1040</v>
      </c>
      <c r="I3947">
        <v>5485</v>
      </c>
      <c r="J3947">
        <f t="shared" si="183"/>
        <v>130.33088235294119</v>
      </c>
      <c r="K3947">
        <f t="shared" si="184"/>
        <v>1975</v>
      </c>
      <c r="L3947">
        <f t="shared" si="185"/>
        <v>3</v>
      </c>
    </row>
    <row r="3948" spans="1:12" x14ac:dyDescent="0.25">
      <c r="A3948" s="1">
        <v>27464</v>
      </c>
      <c r="B3948">
        <v>361</v>
      </c>
      <c r="C3948">
        <v>374.5</v>
      </c>
      <c r="D3948">
        <v>358</v>
      </c>
      <c r="E3948">
        <v>373.75</v>
      </c>
      <c r="G3948">
        <v>373.75</v>
      </c>
      <c r="H3948">
        <v>1255</v>
      </c>
      <c r="I3948">
        <v>5445</v>
      </c>
      <c r="J3948">
        <f t="shared" si="183"/>
        <v>137.40808823529412</v>
      </c>
      <c r="K3948">
        <f t="shared" si="184"/>
        <v>1975</v>
      </c>
      <c r="L3948">
        <f t="shared" si="185"/>
        <v>3</v>
      </c>
    </row>
    <row r="3949" spans="1:12" x14ac:dyDescent="0.25">
      <c r="A3949" s="1">
        <v>27465</v>
      </c>
      <c r="B3949">
        <v>373</v>
      </c>
      <c r="C3949">
        <v>373</v>
      </c>
      <c r="D3949">
        <v>363</v>
      </c>
      <c r="E3949">
        <v>370.5</v>
      </c>
      <c r="G3949">
        <v>370.5</v>
      </c>
      <c r="H3949">
        <v>1875</v>
      </c>
      <c r="I3949">
        <v>4070</v>
      </c>
      <c r="J3949">
        <f t="shared" si="183"/>
        <v>136.21323529411765</v>
      </c>
      <c r="K3949">
        <f t="shared" si="184"/>
        <v>1975</v>
      </c>
      <c r="L3949">
        <f t="shared" si="185"/>
        <v>3</v>
      </c>
    </row>
    <row r="3950" spans="1:12" x14ac:dyDescent="0.25">
      <c r="A3950" s="1">
        <v>27466</v>
      </c>
      <c r="B3950">
        <v>368</v>
      </c>
      <c r="C3950">
        <v>375</v>
      </c>
      <c r="D3950">
        <v>364</v>
      </c>
      <c r="E3950">
        <v>364.75</v>
      </c>
      <c r="G3950">
        <v>364.75</v>
      </c>
      <c r="H3950">
        <v>690</v>
      </c>
      <c r="I3950">
        <v>3615</v>
      </c>
      <c r="J3950">
        <f t="shared" si="183"/>
        <v>134.09926470588235</v>
      </c>
      <c r="K3950">
        <f t="shared" si="184"/>
        <v>1975</v>
      </c>
      <c r="L3950">
        <f t="shared" si="185"/>
        <v>3</v>
      </c>
    </row>
    <row r="3951" spans="1:12" x14ac:dyDescent="0.25">
      <c r="A3951" s="1">
        <v>27467</v>
      </c>
      <c r="B3951">
        <v>362</v>
      </c>
      <c r="C3951">
        <v>363</v>
      </c>
      <c r="D3951">
        <v>359</v>
      </c>
      <c r="E3951">
        <v>360.75</v>
      </c>
      <c r="G3951">
        <v>360.75</v>
      </c>
      <c r="H3951">
        <v>920</v>
      </c>
      <c r="I3951">
        <v>2730</v>
      </c>
      <c r="J3951">
        <f t="shared" si="183"/>
        <v>132.62867647058823</v>
      </c>
      <c r="K3951">
        <f t="shared" si="184"/>
        <v>1975</v>
      </c>
      <c r="L3951">
        <f t="shared" si="185"/>
        <v>3</v>
      </c>
    </row>
    <row r="3952" spans="1:12" x14ac:dyDescent="0.25">
      <c r="A3952" s="1">
        <v>27470</v>
      </c>
      <c r="B3952">
        <v>362.5</v>
      </c>
      <c r="C3952">
        <v>370</v>
      </c>
      <c r="D3952">
        <v>362</v>
      </c>
      <c r="E3952">
        <v>367</v>
      </c>
      <c r="G3952">
        <v>367</v>
      </c>
      <c r="H3952">
        <v>1630</v>
      </c>
      <c r="I3952">
        <v>1595</v>
      </c>
      <c r="J3952">
        <f t="shared" si="183"/>
        <v>134.9264705882353</v>
      </c>
      <c r="K3952">
        <f t="shared" si="184"/>
        <v>1975</v>
      </c>
      <c r="L3952">
        <f t="shared" si="185"/>
        <v>3</v>
      </c>
    </row>
    <row r="3953" spans="1:12" x14ac:dyDescent="0.25">
      <c r="A3953" s="1">
        <v>27471</v>
      </c>
      <c r="B3953">
        <v>366</v>
      </c>
      <c r="C3953">
        <v>366</v>
      </c>
      <c r="D3953">
        <v>357</v>
      </c>
      <c r="E3953">
        <v>358.5</v>
      </c>
      <c r="G3953">
        <v>358.5</v>
      </c>
      <c r="H3953">
        <v>1015</v>
      </c>
      <c r="I3953">
        <v>770</v>
      </c>
      <c r="J3953">
        <f t="shared" si="183"/>
        <v>131.8014705882353</v>
      </c>
      <c r="K3953">
        <f t="shared" si="184"/>
        <v>1975</v>
      </c>
      <c r="L3953">
        <f t="shared" si="185"/>
        <v>3</v>
      </c>
    </row>
    <row r="3954" spans="1:12" x14ac:dyDescent="0.25">
      <c r="A3954" s="1">
        <v>27472</v>
      </c>
      <c r="B3954">
        <v>355</v>
      </c>
      <c r="C3954">
        <v>357</v>
      </c>
      <c r="D3954">
        <v>346</v>
      </c>
      <c r="E3954">
        <v>349</v>
      </c>
      <c r="G3954">
        <v>349</v>
      </c>
      <c r="H3954">
        <v>590</v>
      </c>
      <c r="I3954">
        <v>410</v>
      </c>
      <c r="J3954">
        <f t="shared" si="183"/>
        <v>128.30882352941177</v>
      </c>
      <c r="K3954">
        <f t="shared" si="184"/>
        <v>1975</v>
      </c>
      <c r="L3954">
        <f t="shared" si="185"/>
        <v>3</v>
      </c>
    </row>
    <row r="3955" spans="1:12" x14ac:dyDescent="0.25">
      <c r="A3955" s="1">
        <v>27473</v>
      </c>
      <c r="B3955">
        <v>358</v>
      </c>
      <c r="C3955">
        <v>364</v>
      </c>
      <c r="D3955">
        <v>355.5</v>
      </c>
      <c r="E3955">
        <v>359</v>
      </c>
      <c r="G3955">
        <v>359</v>
      </c>
      <c r="H3955">
        <v>16555</v>
      </c>
      <c r="I3955">
        <v>46685</v>
      </c>
      <c r="J3955">
        <f t="shared" si="183"/>
        <v>131.98529411764707</v>
      </c>
      <c r="K3955">
        <f t="shared" si="184"/>
        <v>1975</v>
      </c>
      <c r="L3955">
        <f t="shared" si="185"/>
        <v>3</v>
      </c>
    </row>
    <row r="3956" spans="1:12" x14ac:dyDescent="0.25">
      <c r="A3956" s="1">
        <v>27474</v>
      </c>
      <c r="B3956">
        <v>360</v>
      </c>
      <c r="C3956">
        <v>373</v>
      </c>
      <c r="D3956">
        <v>360</v>
      </c>
      <c r="E3956">
        <v>370.5</v>
      </c>
      <c r="G3956">
        <v>370.5</v>
      </c>
      <c r="H3956">
        <v>18050</v>
      </c>
      <c r="I3956">
        <v>46205</v>
      </c>
      <c r="J3956">
        <f t="shared" si="183"/>
        <v>136.21323529411765</v>
      </c>
      <c r="K3956">
        <f t="shared" si="184"/>
        <v>1975</v>
      </c>
      <c r="L3956">
        <f t="shared" si="185"/>
        <v>3</v>
      </c>
    </row>
    <row r="3957" spans="1:12" x14ac:dyDescent="0.25">
      <c r="A3957" s="1">
        <v>27477</v>
      </c>
      <c r="B3957">
        <v>370</v>
      </c>
      <c r="C3957">
        <v>371.5</v>
      </c>
      <c r="D3957">
        <v>361</v>
      </c>
      <c r="E3957">
        <v>364.5</v>
      </c>
      <c r="G3957">
        <v>364.5</v>
      </c>
      <c r="H3957">
        <v>20235</v>
      </c>
      <c r="I3957">
        <v>44985</v>
      </c>
      <c r="J3957">
        <f t="shared" si="183"/>
        <v>134.00735294117646</v>
      </c>
      <c r="K3957">
        <f t="shared" si="184"/>
        <v>1975</v>
      </c>
      <c r="L3957">
        <f t="shared" si="185"/>
        <v>3</v>
      </c>
    </row>
    <row r="3958" spans="1:12" x14ac:dyDescent="0.25">
      <c r="A3958" s="1">
        <v>27478</v>
      </c>
      <c r="B3958">
        <v>366</v>
      </c>
      <c r="C3958">
        <v>369</v>
      </c>
      <c r="D3958">
        <v>361</v>
      </c>
      <c r="E3958">
        <v>368.5</v>
      </c>
      <c r="G3958">
        <v>368.5</v>
      </c>
      <c r="H3958">
        <v>11385</v>
      </c>
      <c r="I3958">
        <v>44715</v>
      </c>
      <c r="J3958">
        <f t="shared" si="183"/>
        <v>135.47794117647058</v>
      </c>
      <c r="K3958">
        <f t="shared" si="184"/>
        <v>1975</v>
      </c>
      <c r="L3958">
        <f t="shared" si="185"/>
        <v>3</v>
      </c>
    </row>
    <row r="3959" spans="1:12" x14ac:dyDescent="0.25">
      <c r="A3959" s="1">
        <v>27479</v>
      </c>
      <c r="B3959">
        <v>373</v>
      </c>
      <c r="C3959">
        <v>382</v>
      </c>
      <c r="D3959">
        <v>369</v>
      </c>
      <c r="E3959">
        <v>377</v>
      </c>
      <c r="G3959">
        <v>377</v>
      </c>
      <c r="H3959">
        <v>20510</v>
      </c>
      <c r="I3959">
        <v>43915</v>
      </c>
      <c r="J3959">
        <f t="shared" si="183"/>
        <v>138.60294117647058</v>
      </c>
      <c r="K3959">
        <f t="shared" si="184"/>
        <v>1975</v>
      </c>
      <c r="L3959">
        <f t="shared" si="185"/>
        <v>3</v>
      </c>
    </row>
    <row r="3960" spans="1:12" x14ac:dyDescent="0.25">
      <c r="A3960" s="1">
        <v>27480</v>
      </c>
      <c r="B3960">
        <v>372.5</v>
      </c>
      <c r="C3960">
        <v>377.5</v>
      </c>
      <c r="D3960">
        <v>371</v>
      </c>
      <c r="E3960">
        <v>374.75</v>
      </c>
      <c r="G3960">
        <v>374.75</v>
      </c>
      <c r="H3960">
        <v>16455</v>
      </c>
      <c r="I3960">
        <v>43645</v>
      </c>
      <c r="J3960">
        <f t="shared" si="183"/>
        <v>137.77573529411765</v>
      </c>
      <c r="K3960">
        <f t="shared" si="184"/>
        <v>1975</v>
      </c>
      <c r="L3960">
        <f t="shared" si="185"/>
        <v>3</v>
      </c>
    </row>
    <row r="3961" spans="1:12" x14ac:dyDescent="0.25">
      <c r="A3961" s="1">
        <v>27484</v>
      </c>
      <c r="B3961">
        <v>377</v>
      </c>
      <c r="C3961">
        <v>390</v>
      </c>
      <c r="D3961">
        <v>377</v>
      </c>
      <c r="E3961">
        <v>387.25</v>
      </c>
      <c r="G3961">
        <v>387.25</v>
      </c>
      <c r="H3961">
        <v>19300</v>
      </c>
      <c r="I3961">
        <v>41470</v>
      </c>
      <c r="J3961">
        <f t="shared" si="183"/>
        <v>142.37132352941177</v>
      </c>
      <c r="K3961">
        <f t="shared" si="184"/>
        <v>1975</v>
      </c>
      <c r="L3961">
        <f t="shared" si="185"/>
        <v>3</v>
      </c>
    </row>
    <row r="3962" spans="1:12" x14ac:dyDescent="0.25">
      <c r="A3962" s="1">
        <v>27485</v>
      </c>
      <c r="B3962">
        <v>389.75</v>
      </c>
      <c r="C3962">
        <v>390</v>
      </c>
      <c r="D3962">
        <v>380</v>
      </c>
      <c r="E3962">
        <v>384.25</v>
      </c>
      <c r="G3962">
        <v>384.25</v>
      </c>
      <c r="H3962">
        <v>11975</v>
      </c>
      <c r="I3962">
        <v>41185</v>
      </c>
      <c r="J3962">
        <f t="shared" si="183"/>
        <v>141.26838235294119</v>
      </c>
      <c r="K3962">
        <f t="shared" si="184"/>
        <v>1975</v>
      </c>
      <c r="L3962">
        <f t="shared" si="185"/>
        <v>4</v>
      </c>
    </row>
    <row r="3963" spans="1:12" x14ac:dyDescent="0.25">
      <c r="A3963" s="1">
        <v>27486</v>
      </c>
      <c r="B3963">
        <v>385</v>
      </c>
      <c r="C3963">
        <v>387</v>
      </c>
      <c r="D3963">
        <v>382</v>
      </c>
      <c r="E3963">
        <v>385.25</v>
      </c>
      <c r="G3963">
        <v>385.25</v>
      </c>
      <c r="H3963">
        <v>11770</v>
      </c>
      <c r="I3963">
        <v>40840</v>
      </c>
      <c r="J3963">
        <f t="shared" si="183"/>
        <v>141.6360294117647</v>
      </c>
      <c r="K3963">
        <f t="shared" si="184"/>
        <v>1975</v>
      </c>
      <c r="L3963">
        <f t="shared" si="185"/>
        <v>4</v>
      </c>
    </row>
    <row r="3964" spans="1:12" x14ac:dyDescent="0.25">
      <c r="A3964" s="1">
        <v>27487</v>
      </c>
      <c r="B3964">
        <v>385</v>
      </c>
      <c r="C3964">
        <v>385</v>
      </c>
      <c r="D3964">
        <v>375</v>
      </c>
      <c r="E3964">
        <v>376</v>
      </c>
      <c r="G3964">
        <v>376</v>
      </c>
      <c r="H3964">
        <v>9565</v>
      </c>
      <c r="I3964">
        <v>40135</v>
      </c>
      <c r="J3964">
        <f t="shared" si="183"/>
        <v>138.23529411764707</v>
      </c>
      <c r="K3964">
        <f t="shared" si="184"/>
        <v>1975</v>
      </c>
      <c r="L3964">
        <f t="shared" si="185"/>
        <v>4</v>
      </c>
    </row>
    <row r="3965" spans="1:12" x14ac:dyDescent="0.25">
      <c r="A3965" s="1">
        <v>27488</v>
      </c>
      <c r="B3965">
        <v>375</v>
      </c>
      <c r="C3965">
        <v>378.5</v>
      </c>
      <c r="D3965">
        <v>372</v>
      </c>
      <c r="E3965">
        <v>377.25</v>
      </c>
      <c r="G3965">
        <v>377.25</v>
      </c>
      <c r="H3965">
        <v>10790</v>
      </c>
      <c r="I3965">
        <v>39300</v>
      </c>
      <c r="J3965">
        <f t="shared" si="183"/>
        <v>138.69485294117646</v>
      </c>
      <c r="K3965">
        <f t="shared" si="184"/>
        <v>1975</v>
      </c>
      <c r="L3965">
        <f t="shared" si="185"/>
        <v>4</v>
      </c>
    </row>
    <row r="3966" spans="1:12" x14ac:dyDescent="0.25">
      <c r="A3966" s="1">
        <v>27491</v>
      </c>
      <c r="B3966">
        <v>379</v>
      </c>
      <c r="C3966">
        <v>379</v>
      </c>
      <c r="D3966">
        <v>369</v>
      </c>
      <c r="E3966">
        <v>372.5</v>
      </c>
      <c r="G3966">
        <v>372.5</v>
      </c>
      <c r="H3966">
        <v>12980</v>
      </c>
      <c r="I3966">
        <v>38230</v>
      </c>
      <c r="J3966">
        <f t="shared" si="183"/>
        <v>136.9485294117647</v>
      </c>
      <c r="K3966">
        <f t="shared" si="184"/>
        <v>1975</v>
      </c>
      <c r="L3966">
        <f t="shared" si="185"/>
        <v>4</v>
      </c>
    </row>
    <row r="3967" spans="1:12" x14ac:dyDescent="0.25">
      <c r="A3967" s="1">
        <v>27492</v>
      </c>
      <c r="B3967">
        <v>370</v>
      </c>
      <c r="C3967">
        <v>377</v>
      </c>
      <c r="D3967">
        <v>366</v>
      </c>
      <c r="E3967">
        <v>372.25</v>
      </c>
      <c r="G3967">
        <v>372.25</v>
      </c>
      <c r="H3967">
        <v>15580</v>
      </c>
      <c r="I3967">
        <v>36675</v>
      </c>
      <c r="J3967">
        <f t="shared" si="183"/>
        <v>136.85661764705881</v>
      </c>
      <c r="K3967">
        <f t="shared" si="184"/>
        <v>1975</v>
      </c>
      <c r="L3967">
        <f t="shared" si="185"/>
        <v>4</v>
      </c>
    </row>
    <row r="3968" spans="1:12" x14ac:dyDescent="0.25">
      <c r="A3968" s="1">
        <v>27493</v>
      </c>
      <c r="B3968">
        <v>372</v>
      </c>
      <c r="C3968">
        <v>375.25</v>
      </c>
      <c r="D3968">
        <v>369</v>
      </c>
      <c r="E3968">
        <v>373.25</v>
      </c>
      <c r="G3968">
        <v>373.25</v>
      </c>
      <c r="H3968">
        <v>11145</v>
      </c>
      <c r="I3968">
        <v>35445</v>
      </c>
      <c r="J3968">
        <f t="shared" si="183"/>
        <v>137.22426470588235</v>
      </c>
      <c r="K3968">
        <f t="shared" si="184"/>
        <v>1975</v>
      </c>
      <c r="L3968">
        <f t="shared" si="185"/>
        <v>4</v>
      </c>
    </row>
    <row r="3969" spans="1:12" x14ac:dyDescent="0.25">
      <c r="A3969" s="1">
        <v>27494</v>
      </c>
      <c r="B3969">
        <v>372</v>
      </c>
      <c r="C3969">
        <v>372</v>
      </c>
      <c r="D3969">
        <v>358</v>
      </c>
      <c r="E3969">
        <v>360.25</v>
      </c>
      <c r="G3969">
        <v>360.25</v>
      </c>
      <c r="H3969">
        <v>15540</v>
      </c>
      <c r="I3969">
        <v>32250</v>
      </c>
      <c r="J3969">
        <f t="shared" si="183"/>
        <v>132.44485294117646</v>
      </c>
      <c r="K3969">
        <f t="shared" si="184"/>
        <v>1975</v>
      </c>
      <c r="L3969">
        <f t="shared" si="185"/>
        <v>4</v>
      </c>
    </row>
    <row r="3970" spans="1:12" x14ac:dyDescent="0.25">
      <c r="A3970" s="1">
        <v>27495</v>
      </c>
      <c r="B3970">
        <v>357</v>
      </c>
      <c r="C3970">
        <v>364</v>
      </c>
      <c r="D3970">
        <v>357</v>
      </c>
      <c r="E3970">
        <v>360.25</v>
      </c>
      <c r="G3970">
        <v>360.25</v>
      </c>
      <c r="H3970">
        <v>10780</v>
      </c>
      <c r="I3970">
        <v>30690</v>
      </c>
      <c r="J3970">
        <f t="shared" ref="J3970:J4033" si="186">G3970/100*5000/136</f>
        <v>132.44485294117646</v>
      </c>
      <c r="K3970">
        <f t="shared" ref="K3970:K4033" si="187">YEAR(A3970)</f>
        <v>1975</v>
      </c>
      <c r="L3970">
        <f t="shared" ref="L3970:L4033" si="188">MONTH(A3970)</f>
        <v>4</v>
      </c>
    </row>
    <row r="3971" spans="1:12" x14ac:dyDescent="0.25">
      <c r="A3971" s="1">
        <v>27498</v>
      </c>
      <c r="B3971">
        <v>358.5</v>
      </c>
      <c r="C3971">
        <v>362.5</v>
      </c>
      <c r="D3971">
        <v>354</v>
      </c>
      <c r="E3971">
        <v>358.75</v>
      </c>
      <c r="G3971">
        <v>358.75</v>
      </c>
      <c r="H3971">
        <v>9040</v>
      </c>
      <c r="I3971">
        <v>30160</v>
      </c>
      <c r="J3971">
        <f t="shared" si="186"/>
        <v>131.89338235294119</v>
      </c>
      <c r="K3971">
        <f t="shared" si="187"/>
        <v>1975</v>
      </c>
      <c r="L3971">
        <f t="shared" si="188"/>
        <v>4</v>
      </c>
    </row>
    <row r="3972" spans="1:12" x14ac:dyDescent="0.25">
      <c r="A3972" s="1">
        <v>27499</v>
      </c>
      <c r="B3972">
        <v>360</v>
      </c>
      <c r="C3972">
        <v>363</v>
      </c>
      <c r="D3972">
        <v>346</v>
      </c>
      <c r="E3972">
        <v>346.5</v>
      </c>
      <c r="G3972">
        <v>346.5</v>
      </c>
      <c r="H3972">
        <v>10560</v>
      </c>
      <c r="I3972">
        <v>28575</v>
      </c>
      <c r="J3972">
        <f t="shared" si="186"/>
        <v>127.38970588235294</v>
      </c>
      <c r="K3972">
        <f t="shared" si="187"/>
        <v>1975</v>
      </c>
      <c r="L3972">
        <f t="shared" si="188"/>
        <v>4</v>
      </c>
    </row>
    <row r="3973" spans="1:12" x14ac:dyDescent="0.25">
      <c r="A3973" s="1">
        <v>27500</v>
      </c>
      <c r="B3973">
        <v>349</v>
      </c>
      <c r="C3973">
        <v>352</v>
      </c>
      <c r="D3973">
        <v>347</v>
      </c>
      <c r="E3973">
        <v>349.5</v>
      </c>
      <c r="G3973">
        <v>349.5</v>
      </c>
      <c r="H3973">
        <v>7265</v>
      </c>
      <c r="I3973">
        <v>28335</v>
      </c>
      <c r="J3973">
        <f t="shared" si="186"/>
        <v>128.49264705882354</v>
      </c>
      <c r="K3973">
        <f t="shared" si="187"/>
        <v>1975</v>
      </c>
      <c r="L3973">
        <f t="shared" si="188"/>
        <v>4</v>
      </c>
    </row>
    <row r="3974" spans="1:12" x14ac:dyDescent="0.25">
      <c r="A3974" s="1">
        <v>27501</v>
      </c>
      <c r="B3974">
        <v>350</v>
      </c>
      <c r="C3974">
        <v>353</v>
      </c>
      <c r="D3974">
        <v>347.5</v>
      </c>
      <c r="E3974">
        <v>350.75</v>
      </c>
      <c r="G3974">
        <v>350.75</v>
      </c>
      <c r="H3974">
        <v>7010</v>
      </c>
      <c r="I3974">
        <v>27165</v>
      </c>
      <c r="J3974">
        <f t="shared" si="186"/>
        <v>128.95220588235293</v>
      </c>
      <c r="K3974">
        <f t="shared" si="187"/>
        <v>1975</v>
      </c>
      <c r="L3974">
        <f t="shared" si="188"/>
        <v>4</v>
      </c>
    </row>
    <row r="3975" spans="1:12" x14ac:dyDescent="0.25">
      <c r="A3975" s="1">
        <v>27502</v>
      </c>
      <c r="B3975">
        <v>350</v>
      </c>
      <c r="C3975">
        <v>351</v>
      </c>
      <c r="D3975">
        <v>347.5</v>
      </c>
      <c r="E3975">
        <v>348.75</v>
      </c>
      <c r="G3975">
        <v>348.75</v>
      </c>
      <c r="H3975">
        <v>5010</v>
      </c>
      <c r="I3975">
        <v>26300</v>
      </c>
      <c r="J3975">
        <f t="shared" si="186"/>
        <v>128.21691176470588</v>
      </c>
      <c r="K3975">
        <f t="shared" si="187"/>
        <v>1975</v>
      </c>
      <c r="L3975">
        <f t="shared" si="188"/>
        <v>4</v>
      </c>
    </row>
    <row r="3976" spans="1:12" x14ac:dyDescent="0.25">
      <c r="A3976" s="1">
        <v>27505</v>
      </c>
      <c r="B3976">
        <v>345</v>
      </c>
      <c r="C3976">
        <v>347.5</v>
      </c>
      <c r="D3976">
        <v>342</v>
      </c>
      <c r="E3976">
        <v>344.25</v>
      </c>
      <c r="G3976">
        <v>344.25</v>
      </c>
      <c r="H3976">
        <v>7030</v>
      </c>
      <c r="I3976">
        <v>25260</v>
      </c>
      <c r="J3976">
        <f t="shared" si="186"/>
        <v>126.5625</v>
      </c>
      <c r="K3976">
        <f t="shared" si="187"/>
        <v>1975</v>
      </c>
      <c r="L3976">
        <f t="shared" si="188"/>
        <v>4</v>
      </c>
    </row>
    <row r="3977" spans="1:12" x14ac:dyDescent="0.25">
      <c r="A3977" s="1">
        <v>27506</v>
      </c>
      <c r="B3977">
        <v>341</v>
      </c>
      <c r="C3977">
        <v>342</v>
      </c>
      <c r="D3977">
        <v>336</v>
      </c>
      <c r="E3977">
        <v>336.5</v>
      </c>
      <c r="G3977">
        <v>336.5</v>
      </c>
      <c r="H3977">
        <v>7140</v>
      </c>
      <c r="I3977">
        <v>23095</v>
      </c>
      <c r="J3977">
        <f t="shared" si="186"/>
        <v>123.71323529411765</v>
      </c>
      <c r="K3977">
        <f t="shared" si="187"/>
        <v>1975</v>
      </c>
      <c r="L3977">
        <f t="shared" si="188"/>
        <v>4</v>
      </c>
    </row>
    <row r="3978" spans="1:12" x14ac:dyDescent="0.25">
      <c r="A3978" s="1">
        <v>27507</v>
      </c>
      <c r="B3978">
        <v>334</v>
      </c>
      <c r="C3978">
        <v>340</v>
      </c>
      <c r="D3978">
        <v>334</v>
      </c>
      <c r="E3978">
        <v>339.75</v>
      </c>
      <c r="G3978">
        <v>339.75</v>
      </c>
      <c r="H3978">
        <v>5485</v>
      </c>
      <c r="I3978">
        <v>21805</v>
      </c>
      <c r="J3978">
        <f t="shared" si="186"/>
        <v>124.90808823529412</v>
      </c>
      <c r="K3978">
        <f t="shared" si="187"/>
        <v>1975</v>
      </c>
      <c r="L3978">
        <f t="shared" si="188"/>
        <v>4</v>
      </c>
    </row>
    <row r="3979" spans="1:12" x14ac:dyDescent="0.25">
      <c r="A3979" s="1">
        <v>27508</v>
      </c>
      <c r="B3979">
        <v>340.5</v>
      </c>
      <c r="C3979">
        <v>343</v>
      </c>
      <c r="D3979">
        <v>337.5</v>
      </c>
      <c r="E3979">
        <v>338.25</v>
      </c>
      <c r="G3979">
        <v>338.25</v>
      </c>
      <c r="H3979">
        <v>7025</v>
      </c>
      <c r="I3979">
        <v>19440</v>
      </c>
      <c r="J3979">
        <f t="shared" si="186"/>
        <v>124.35661764705883</v>
      </c>
      <c r="K3979">
        <f t="shared" si="187"/>
        <v>1975</v>
      </c>
      <c r="L3979">
        <f t="shared" si="188"/>
        <v>4</v>
      </c>
    </row>
    <row r="3980" spans="1:12" x14ac:dyDescent="0.25">
      <c r="A3980" s="1">
        <v>27509</v>
      </c>
      <c r="B3980">
        <v>340.5</v>
      </c>
      <c r="C3980">
        <v>346</v>
      </c>
      <c r="D3980">
        <v>340</v>
      </c>
      <c r="E3980">
        <v>342.75</v>
      </c>
      <c r="G3980">
        <v>342.75</v>
      </c>
      <c r="H3980">
        <v>4950</v>
      </c>
      <c r="I3980">
        <v>18360</v>
      </c>
      <c r="J3980">
        <f t="shared" si="186"/>
        <v>126.01102941176471</v>
      </c>
      <c r="K3980">
        <f t="shared" si="187"/>
        <v>1975</v>
      </c>
      <c r="L3980">
        <f t="shared" si="188"/>
        <v>4</v>
      </c>
    </row>
    <row r="3981" spans="1:12" x14ac:dyDescent="0.25">
      <c r="A3981" s="1">
        <v>27512</v>
      </c>
      <c r="B3981">
        <v>343</v>
      </c>
      <c r="C3981">
        <v>349.5</v>
      </c>
      <c r="D3981">
        <v>340</v>
      </c>
      <c r="E3981">
        <v>347.75</v>
      </c>
      <c r="G3981">
        <v>347.75</v>
      </c>
      <c r="H3981">
        <v>6235</v>
      </c>
      <c r="I3981">
        <v>17090</v>
      </c>
      <c r="J3981">
        <f t="shared" si="186"/>
        <v>127.84926470588235</v>
      </c>
      <c r="K3981">
        <f t="shared" si="187"/>
        <v>1975</v>
      </c>
      <c r="L3981">
        <f t="shared" si="188"/>
        <v>4</v>
      </c>
    </row>
    <row r="3982" spans="1:12" x14ac:dyDescent="0.25">
      <c r="A3982" s="1">
        <v>27513</v>
      </c>
      <c r="B3982">
        <v>345.5</v>
      </c>
      <c r="C3982">
        <v>346</v>
      </c>
      <c r="D3982">
        <v>339</v>
      </c>
      <c r="E3982">
        <v>339</v>
      </c>
      <c r="G3982">
        <v>339</v>
      </c>
      <c r="H3982">
        <v>4485</v>
      </c>
      <c r="I3982">
        <v>16060</v>
      </c>
      <c r="J3982">
        <f t="shared" si="186"/>
        <v>124.63235294117646</v>
      </c>
      <c r="K3982">
        <f t="shared" si="187"/>
        <v>1975</v>
      </c>
      <c r="L3982">
        <f t="shared" si="188"/>
        <v>4</v>
      </c>
    </row>
    <row r="3983" spans="1:12" x14ac:dyDescent="0.25">
      <c r="A3983" s="1">
        <v>27514</v>
      </c>
      <c r="B3983">
        <v>337</v>
      </c>
      <c r="C3983">
        <v>341</v>
      </c>
      <c r="D3983">
        <v>334</v>
      </c>
      <c r="E3983">
        <v>336.25</v>
      </c>
      <c r="G3983">
        <v>336.25</v>
      </c>
      <c r="H3983">
        <v>7445</v>
      </c>
      <c r="I3983">
        <v>12040</v>
      </c>
      <c r="J3983">
        <f t="shared" si="186"/>
        <v>123.62132352941177</v>
      </c>
      <c r="K3983">
        <f t="shared" si="187"/>
        <v>1975</v>
      </c>
      <c r="L3983">
        <f t="shared" si="188"/>
        <v>4</v>
      </c>
    </row>
    <row r="3984" spans="1:12" x14ac:dyDescent="0.25">
      <c r="A3984" s="1">
        <v>27515</v>
      </c>
      <c r="B3984">
        <v>332.5</v>
      </c>
      <c r="C3984">
        <v>333.5</v>
      </c>
      <c r="D3984">
        <v>316.5</v>
      </c>
      <c r="E3984">
        <v>317.75</v>
      </c>
      <c r="G3984">
        <v>317.75</v>
      </c>
      <c r="H3984">
        <v>7590</v>
      </c>
      <c r="I3984">
        <v>9345</v>
      </c>
      <c r="J3984">
        <f t="shared" si="186"/>
        <v>116.81985294117648</v>
      </c>
      <c r="K3984">
        <f t="shared" si="187"/>
        <v>1975</v>
      </c>
      <c r="L3984">
        <f t="shared" si="188"/>
        <v>5</v>
      </c>
    </row>
    <row r="3985" spans="1:12" x14ac:dyDescent="0.25">
      <c r="A3985" s="1">
        <v>27516</v>
      </c>
      <c r="B3985">
        <v>320</v>
      </c>
      <c r="C3985">
        <v>325.5</v>
      </c>
      <c r="D3985">
        <v>316.5</v>
      </c>
      <c r="E3985">
        <v>320.75</v>
      </c>
      <c r="G3985">
        <v>320.75</v>
      </c>
      <c r="H3985">
        <v>4885</v>
      </c>
      <c r="I3985">
        <v>7555</v>
      </c>
      <c r="J3985">
        <f t="shared" si="186"/>
        <v>117.92279411764706</v>
      </c>
      <c r="K3985">
        <f t="shared" si="187"/>
        <v>1975</v>
      </c>
      <c r="L3985">
        <f t="shared" si="188"/>
        <v>5</v>
      </c>
    </row>
    <row r="3986" spans="1:12" x14ac:dyDescent="0.25">
      <c r="A3986" s="1">
        <v>27519</v>
      </c>
      <c r="B3986">
        <v>317.5</v>
      </c>
      <c r="C3986">
        <v>318.5</v>
      </c>
      <c r="D3986">
        <v>313</v>
      </c>
      <c r="E3986">
        <v>313</v>
      </c>
      <c r="G3986">
        <v>313</v>
      </c>
      <c r="H3986">
        <v>2700</v>
      </c>
      <c r="I3986">
        <v>6995</v>
      </c>
      <c r="J3986">
        <f t="shared" si="186"/>
        <v>115.07352941176471</v>
      </c>
      <c r="K3986">
        <f t="shared" si="187"/>
        <v>1975</v>
      </c>
      <c r="L3986">
        <f t="shared" si="188"/>
        <v>5</v>
      </c>
    </row>
    <row r="3987" spans="1:12" x14ac:dyDescent="0.25">
      <c r="A3987" s="1">
        <v>27520</v>
      </c>
      <c r="B3987">
        <v>310</v>
      </c>
      <c r="C3987">
        <v>314</v>
      </c>
      <c r="D3987">
        <v>308</v>
      </c>
      <c r="E3987">
        <v>312.25</v>
      </c>
      <c r="G3987">
        <v>312.25</v>
      </c>
      <c r="H3987">
        <v>2320</v>
      </c>
      <c r="I3987">
        <v>6880</v>
      </c>
      <c r="J3987">
        <f t="shared" si="186"/>
        <v>114.79779411764706</v>
      </c>
      <c r="K3987">
        <f t="shared" si="187"/>
        <v>1975</v>
      </c>
      <c r="L3987">
        <f t="shared" si="188"/>
        <v>5</v>
      </c>
    </row>
    <row r="3988" spans="1:12" x14ac:dyDescent="0.25">
      <c r="A3988" s="1">
        <v>27521</v>
      </c>
      <c r="B3988">
        <v>317</v>
      </c>
      <c r="C3988">
        <v>321.5</v>
      </c>
      <c r="D3988">
        <v>315.5</v>
      </c>
      <c r="E3988">
        <v>317.5</v>
      </c>
      <c r="G3988">
        <v>317.5</v>
      </c>
      <c r="H3988">
        <v>3870</v>
      </c>
      <c r="I3988">
        <v>6880</v>
      </c>
      <c r="J3988">
        <f t="shared" si="186"/>
        <v>116.72794117647059</v>
      </c>
      <c r="K3988">
        <f t="shared" si="187"/>
        <v>1975</v>
      </c>
      <c r="L3988">
        <f t="shared" si="188"/>
        <v>5</v>
      </c>
    </row>
    <row r="3989" spans="1:12" x14ac:dyDescent="0.25">
      <c r="A3989" s="1">
        <v>27522</v>
      </c>
      <c r="B3989">
        <v>317.5</v>
      </c>
      <c r="C3989">
        <v>319.5</v>
      </c>
      <c r="D3989">
        <v>313</v>
      </c>
      <c r="E3989">
        <v>319.5</v>
      </c>
      <c r="G3989">
        <v>319.5</v>
      </c>
      <c r="H3989">
        <v>1265</v>
      </c>
      <c r="I3989">
        <v>6560</v>
      </c>
      <c r="J3989">
        <f t="shared" si="186"/>
        <v>117.46323529411765</v>
      </c>
      <c r="K3989">
        <f t="shared" si="187"/>
        <v>1975</v>
      </c>
      <c r="L3989">
        <f t="shared" si="188"/>
        <v>5</v>
      </c>
    </row>
    <row r="3990" spans="1:12" x14ac:dyDescent="0.25">
      <c r="A3990" s="1">
        <v>27523</v>
      </c>
      <c r="B3990">
        <v>319.5</v>
      </c>
      <c r="C3990">
        <v>326</v>
      </c>
      <c r="D3990">
        <v>319.5</v>
      </c>
      <c r="E3990">
        <v>320.25</v>
      </c>
      <c r="G3990">
        <v>320.25</v>
      </c>
      <c r="H3990">
        <v>1555</v>
      </c>
      <c r="I3990">
        <v>6240</v>
      </c>
      <c r="J3990">
        <f t="shared" si="186"/>
        <v>117.73897058823529</v>
      </c>
      <c r="K3990">
        <f t="shared" si="187"/>
        <v>1975</v>
      </c>
      <c r="L3990">
        <f t="shared" si="188"/>
        <v>5</v>
      </c>
    </row>
    <row r="3991" spans="1:12" x14ac:dyDescent="0.25">
      <c r="A3991" s="1">
        <v>27526</v>
      </c>
      <c r="B3991">
        <v>320.5</v>
      </c>
      <c r="C3991">
        <v>321</v>
      </c>
      <c r="D3991">
        <v>316</v>
      </c>
      <c r="E3991">
        <v>319.5</v>
      </c>
      <c r="G3991">
        <v>319.5</v>
      </c>
      <c r="H3991">
        <v>695</v>
      </c>
      <c r="I3991">
        <v>6070</v>
      </c>
      <c r="J3991">
        <f t="shared" si="186"/>
        <v>117.46323529411765</v>
      </c>
      <c r="K3991">
        <f t="shared" si="187"/>
        <v>1975</v>
      </c>
      <c r="L3991">
        <f t="shared" si="188"/>
        <v>5</v>
      </c>
    </row>
    <row r="3992" spans="1:12" x14ac:dyDescent="0.25">
      <c r="A3992" s="1">
        <v>27527</v>
      </c>
      <c r="B3992">
        <v>322</v>
      </c>
      <c r="C3992">
        <v>328.5</v>
      </c>
      <c r="D3992">
        <v>320</v>
      </c>
      <c r="E3992">
        <v>323.25</v>
      </c>
      <c r="G3992">
        <v>323.25</v>
      </c>
      <c r="H3992">
        <v>1900</v>
      </c>
      <c r="I3992">
        <v>5360</v>
      </c>
      <c r="J3992">
        <f t="shared" si="186"/>
        <v>118.84191176470588</v>
      </c>
      <c r="K3992">
        <f t="shared" si="187"/>
        <v>1975</v>
      </c>
      <c r="L3992">
        <f t="shared" si="188"/>
        <v>5</v>
      </c>
    </row>
    <row r="3993" spans="1:12" x14ac:dyDescent="0.25">
      <c r="A3993" s="1">
        <v>27528</v>
      </c>
      <c r="B3993">
        <v>320</v>
      </c>
      <c r="C3993">
        <v>325</v>
      </c>
      <c r="D3993">
        <v>319</v>
      </c>
      <c r="E3993">
        <v>320</v>
      </c>
      <c r="G3993">
        <v>320</v>
      </c>
      <c r="H3993">
        <v>2450</v>
      </c>
      <c r="I3993">
        <v>4475</v>
      </c>
      <c r="J3993">
        <f t="shared" si="186"/>
        <v>117.64705882352941</v>
      </c>
      <c r="K3993">
        <f t="shared" si="187"/>
        <v>1975</v>
      </c>
      <c r="L3993">
        <f t="shared" si="188"/>
        <v>5</v>
      </c>
    </row>
    <row r="3994" spans="1:12" x14ac:dyDescent="0.25">
      <c r="A3994" s="1">
        <v>27529</v>
      </c>
      <c r="B3994">
        <v>317.5</v>
      </c>
      <c r="C3994">
        <v>318</v>
      </c>
      <c r="D3994">
        <v>314.5</v>
      </c>
      <c r="E3994">
        <v>315</v>
      </c>
      <c r="G3994">
        <v>315</v>
      </c>
      <c r="H3994">
        <v>1875</v>
      </c>
      <c r="I3994">
        <v>3465</v>
      </c>
      <c r="J3994">
        <f t="shared" si="186"/>
        <v>115.80882352941177</v>
      </c>
      <c r="K3994">
        <f t="shared" si="187"/>
        <v>1975</v>
      </c>
      <c r="L3994">
        <f t="shared" si="188"/>
        <v>5</v>
      </c>
    </row>
    <row r="3995" spans="1:12" x14ac:dyDescent="0.25">
      <c r="A3995" s="1">
        <v>27530</v>
      </c>
      <c r="B3995">
        <v>312</v>
      </c>
      <c r="C3995">
        <v>313</v>
      </c>
      <c r="D3995">
        <v>310.5</v>
      </c>
      <c r="E3995">
        <v>312</v>
      </c>
      <c r="G3995">
        <v>312</v>
      </c>
      <c r="H3995">
        <v>2125</v>
      </c>
      <c r="I3995">
        <v>2920</v>
      </c>
      <c r="J3995">
        <f t="shared" si="186"/>
        <v>114.70588235294117</v>
      </c>
      <c r="K3995">
        <f t="shared" si="187"/>
        <v>1975</v>
      </c>
      <c r="L3995">
        <f t="shared" si="188"/>
        <v>5</v>
      </c>
    </row>
    <row r="3996" spans="1:12" x14ac:dyDescent="0.25">
      <c r="A3996" s="1">
        <v>27533</v>
      </c>
      <c r="B3996">
        <v>310.5</v>
      </c>
      <c r="C3996">
        <v>324</v>
      </c>
      <c r="D3996">
        <v>309.5</v>
      </c>
      <c r="E3996">
        <v>323.75</v>
      </c>
      <c r="G3996">
        <v>323.75</v>
      </c>
      <c r="H3996">
        <v>1455</v>
      </c>
      <c r="I3996">
        <v>1905</v>
      </c>
      <c r="J3996">
        <f t="shared" si="186"/>
        <v>119.02573529411765</v>
      </c>
      <c r="K3996">
        <f t="shared" si="187"/>
        <v>1975</v>
      </c>
      <c r="L3996">
        <f t="shared" si="188"/>
        <v>5</v>
      </c>
    </row>
    <row r="3997" spans="1:12" x14ac:dyDescent="0.25">
      <c r="A3997" s="1">
        <v>27534</v>
      </c>
      <c r="B3997">
        <v>322</v>
      </c>
      <c r="C3997">
        <v>335.5</v>
      </c>
      <c r="D3997">
        <v>316</v>
      </c>
      <c r="E3997">
        <v>318.5</v>
      </c>
      <c r="G3997">
        <v>318.5</v>
      </c>
      <c r="H3997">
        <v>1375</v>
      </c>
      <c r="I3997">
        <v>1165</v>
      </c>
      <c r="J3997">
        <f t="shared" si="186"/>
        <v>117.09558823529412</v>
      </c>
      <c r="K3997">
        <f t="shared" si="187"/>
        <v>1975</v>
      </c>
      <c r="L3997">
        <f t="shared" si="188"/>
        <v>5</v>
      </c>
    </row>
    <row r="3998" spans="1:12" x14ac:dyDescent="0.25">
      <c r="A3998" s="1">
        <v>27535</v>
      </c>
      <c r="B3998">
        <v>320</v>
      </c>
      <c r="C3998">
        <v>326</v>
      </c>
      <c r="D3998">
        <v>316</v>
      </c>
      <c r="E3998">
        <v>324</v>
      </c>
      <c r="G3998">
        <v>324</v>
      </c>
      <c r="H3998">
        <v>19210</v>
      </c>
      <c r="I3998">
        <v>63855</v>
      </c>
      <c r="J3998">
        <f t="shared" si="186"/>
        <v>119.11764705882354</v>
      </c>
      <c r="K3998">
        <f t="shared" si="187"/>
        <v>1975</v>
      </c>
      <c r="L3998">
        <f t="shared" si="188"/>
        <v>5</v>
      </c>
    </row>
    <row r="3999" spans="1:12" x14ac:dyDescent="0.25">
      <c r="A3999" s="1">
        <v>27536</v>
      </c>
      <c r="B3999">
        <v>325</v>
      </c>
      <c r="C3999">
        <v>328</v>
      </c>
      <c r="D3999">
        <v>323</v>
      </c>
      <c r="E3999">
        <v>324.75</v>
      </c>
      <c r="G3999">
        <v>324.75</v>
      </c>
      <c r="H3999">
        <v>15495</v>
      </c>
      <c r="I3999">
        <v>62770</v>
      </c>
      <c r="J3999">
        <f t="shared" si="186"/>
        <v>119.39338235294117</v>
      </c>
      <c r="K3999">
        <f t="shared" si="187"/>
        <v>1975</v>
      </c>
      <c r="L3999">
        <f t="shared" si="188"/>
        <v>5</v>
      </c>
    </row>
    <row r="4000" spans="1:12" x14ac:dyDescent="0.25">
      <c r="A4000" s="1">
        <v>27537</v>
      </c>
      <c r="B4000">
        <v>326</v>
      </c>
      <c r="C4000">
        <v>326</v>
      </c>
      <c r="D4000">
        <v>320</v>
      </c>
      <c r="E4000">
        <v>321.5</v>
      </c>
      <c r="G4000">
        <v>321.5</v>
      </c>
      <c r="H4000">
        <v>13900</v>
      </c>
      <c r="I4000">
        <v>63495</v>
      </c>
      <c r="J4000">
        <f t="shared" si="186"/>
        <v>118.19852941176471</v>
      </c>
      <c r="K4000">
        <f t="shared" si="187"/>
        <v>1975</v>
      </c>
      <c r="L4000">
        <f t="shared" si="188"/>
        <v>5</v>
      </c>
    </row>
    <row r="4001" spans="1:12" x14ac:dyDescent="0.25">
      <c r="A4001" s="1">
        <v>27541</v>
      </c>
      <c r="B4001">
        <v>318</v>
      </c>
      <c r="C4001">
        <v>318</v>
      </c>
      <c r="D4001">
        <v>308.5</v>
      </c>
      <c r="E4001">
        <v>308.75</v>
      </c>
      <c r="G4001">
        <v>308.75</v>
      </c>
      <c r="H4001">
        <v>20175</v>
      </c>
      <c r="I4001">
        <v>64075</v>
      </c>
      <c r="J4001">
        <f t="shared" si="186"/>
        <v>113.51102941176471</v>
      </c>
      <c r="K4001">
        <f t="shared" si="187"/>
        <v>1975</v>
      </c>
      <c r="L4001">
        <f t="shared" si="188"/>
        <v>5</v>
      </c>
    </row>
    <row r="4002" spans="1:12" x14ac:dyDescent="0.25">
      <c r="A4002" s="1">
        <v>27542</v>
      </c>
      <c r="B4002">
        <v>305</v>
      </c>
      <c r="C4002">
        <v>313</v>
      </c>
      <c r="D4002">
        <v>304.5</v>
      </c>
      <c r="E4002">
        <v>309.5</v>
      </c>
      <c r="G4002">
        <v>309.5</v>
      </c>
      <c r="H4002">
        <v>20550</v>
      </c>
      <c r="I4002">
        <v>65475</v>
      </c>
      <c r="J4002">
        <f t="shared" si="186"/>
        <v>113.78676470588236</v>
      </c>
      <c r="K4002">
        <f t="shared" si="187"/>
        <v>1975</v>
      </c>
      <c r="L4002">
        <f t="shared" si="188"/>
        <v>5</v>
      </c>
    </row>
    <row r="4003" spans="1:12" x14ac:dyDescent="0.25">
      <c r="A4003" s="1">
        <v>27543</v>
      </c>
      <c r="B4003">
        <v>308</v>
      </c>
      <c r="C4003">
        <v>313</v>
      </c>
      <c r="D4003">
        <v>306</v>
      </c>
      <c r="E4003">
        <v>306.75</v>
      </c>
      <c r="G4003">
        <v>306.75</v>
      </c>
      <c r="H4003">
        <v>19165</v>
      </c>
      <c r="I4003">
        <v>67170</v>
      </c>
      <c r="J4003">
        <f t="shared" si="186"/>
        <v>112.77573529411765</v>
      </c>
      <c r="K4003">
        <f t="shared" si="187"/>
        <v>1975</v>
      </c>
      <c r="L4003">
        <f t="shared" si="188"/>
        <v>5</v>
      </c>
    </row>
    <row r="4004" spans="1:12" x14ac:dyDescent="0.25">
      <c r="A4004" s="1">
        <v>27544</v>
      </c>
      <c r="B4004">
        <v>306.5</v>
      </c>
      <c r="C4004">
        <v>309</v>
      </c>
      <c r="D4004">
        <v>304</v>
      </c>
      <c r="E4004">
        <v>305.5</v>
      </c>
      <c r="G4004">
        <v>305.5</v>
      </c>
      <c r="H4004">
        <v>14955</v>
      </c>
      <c r="I4004">
        <v>67610</v>
      </c>
      <c r="J4004">
        <f t="shared" si="186"/>
        <v>112.31617647058823</v>
      </c>
      <c r="K4004">
        <f t="shared" si="187"/>
        <v>1975</v>
      </c>
      <c r="L4004">
        <f t="shared" si="188"/>
        <v>5</v>
      </c>
    </row>
    <row r="4005" spans="1:12" x14ac:dyDescent="0.25">
      <c r="A4005" s="1">
        <v>27547</v>
      </c>
      <c r="B4005">
        <v>304.5</v>
      </c>
      <c r="C4005">
        <v>304.5</v>
      </c>
      <c r="D4005">
        <v>295.5</v>
      </c>
      <c r="E4005">
        <v>295.75</v>
      </c>
      <c r="G4005">
        <v>295.75</v>
      </c>
      <c r="H4005">
        <v>20340</v>
      </c>
      <c r="I4005">
        <v>66820</v>
      </c>
      <c r="J4005">
        <f t="shared" si="186"/>
        <v>108.73161764705883</v>
      </c>
      <c r="K4005">
        <f t="shared" si="187"/>
        <v>1975</v>
      </c>
      <c r="L4005">
        <f t="shared" si="188"/>
        <v>6</v>
      </c>
    </row>
    <row r="4006" spans="1:12" x14ac:dyDescent="0.25">
      <c r="A4006" s="1">
        <v>27548</v>
      </c>
      <c r="B4006">
        <v>296</v>
      </c>
      <c r="C4006">
        <v>301.75</v>
      </c>
      <c r="D4006">
        <v>296</v>
      </c>
      <c r="E4006">
        <v>300.75</v>
      </c>
      <c r="G4006">
        <v>300.75</v>
      </c>
      <c r="H4006">
        <v>15875</v>
      </c>
      <c r="I4006">
        <v>66805</v>
      </c>
      <c r="J4006">
        <f t="shared" si="186"/>
        <v>110.56985294117646</v>
      </c>
      <c r="K4006">
        <f t="shared" si="187"/>
        <v>1975</v>
      </c>
      <c r="L4006">
        <f t="shared" si="188"/>
        <v>6</v>
      </c>
    </row>
    <row r="4007" spans="1:12" x14ac:dyDescent="0.25">
      <c r="A4007" s="1">
        <v>27549</v>
      </c>
      <c r="B4007">
        <v>304</v>
      </c>
      <c r="C4007">
        <v>306</v>
      </c>
      <c r="D4007">
        <v>300</v>
      </c>
      <c r="E4007">
        <v>300.5</v>
      </c>
      <c r="G4007">
        <v>300.5</v>
      </c>
      <c r="H4007">
        <v>16805</v>
      </c>
      <c r="I4007">
        <v>67440</v>
      </c>
      <c r="J4007">
        <f t="shared" si="186"/>
        <v>110.47794117647059</v>
      </c>
      <c r="K4007">
        <f t="shared" si="187"/>
        <v>1975</v>
      </c>
      <c r="L4007">
        <f t="shared" si="188"/>
        <v>6</v>
      </c>
    </row>
    <row r="4008" spans="1:12" x14ac:dyDescent="0.25">
      <c r="A4008" s="1">
        <v>27550</v>
      </c>
      <c r="B4008">
        <v>300</v>
      </c>
      <c r="C4008">
        <v>301</v>
      </c>
      <c r="D4008">
        <v>297</v>
      </c>
      <c r="E4008">
        <v>297.75</v>
      </c>
      <c r="G4008">
        <v>297.75</v>
      </c>
      <c r="H4008">
        <v>10315</v>
      </c>
      <c r="I4008">
        <v>67340</v>
      </c>
      <c r="J4008">
        <f t="shared" si="186"/>
        <v>109.46691176470588</v>
      </c>
      <c r="K4008">
        <f t="shared" si="187"/>
        <v>1975</v>
      </c>
      <c r="L4008">
        <f t="shared" si="188"/>
        <v>6</v>
      </c>
    </row>
    <row r="4009" spans="1:12" x14ac:dyDescent="0.25">
      <c r="A4009" s="1">
        <v>27551</v>
      </c>
      <c r="B4009">
        <v>295</v>
      </c>
      <c r="C4009">
        <v>297</v>
      </c>
      <c r="D4009">
        <v>294.5</v>
      </c>
      <c r="E4009">
        <v>296.5</v>
      </c>
      <c r="G4009">
        <v>296.5</v>
      </c>
      <c r="H4009">
        <v>11070</v>
      </c>
      <c r="I4009">
        <v>66370</v>
      </c>
      <c r="J4009">
        <f t="shared" si="186"/>
        <v>109.00735294117646</v>
      </c>
      <c r="K4009">
        <f t="shared" si="187"/>
        <v>1975</v>
      </c>
      <c r="L4009">
        <f t="shared" si="188"/>
        <v>6</v>
      </c>
    </row>
    <row r="4010" spans="1:12" x14ac:dyDescent="0.25">
      <c r="A4010" s="1">
        <v>27554</v>
      </c>
      <c r="B4010">
        <v>296</v>
      </c>
      <c r="C4010">
        <v>306</v>
      </c>
      <c r="D4010">
        <v>296</v>
      </c>
      <c r="E4010">
        <v>304.75</v>
      </c>
      <c r="G4010">
        <v>304.75</v>
      </c>
      <c r="H4010">
        <v>17010</v>
      </c>
      <c r="I4010">
        <v>65495</v>
      </c>
      <c r="J4010">
        <f t="shared" si="186"/>
        <v>112.04044117647059</v>
      </c>
      <c r="K4010">
        <f t="shared" si="187"/>
        <v>1975</v>
      </c>
      <c r="L4010">
        <f t="shared" si="188"/>
        <v>6</v>
      </c>
    </row>
    <row r="4011" spans="1:12" x14ac:dyDescent="0.25">
      <c r="A4011" s="1">
        <v>27555</v>
      </c>
      <c r="B4011">
        <v>307</v>
      </c>
      <c r="C4011">
        <v>309.5</v>
      </c>
      <c r="D4011">
        <v>301.5</v>
      </c>
      <c r="E4011">
        <v>302</v>
      </c>
      <c r="G4011">
        <v>302</v>
      </c>
      <c r="H4011">
        <v>20070</v>
      </c>
      <c r="I4011">
        <v>63125</v>
      </c>
      <c r="J4011">
        <f t="shared" si="186"/>
        <v>111.02941176470588</v>
      </c>
      <c r="K4011">
        <f t="shared" si="187"/>
        <v>1975</v>
      </c>
      <c r="L4011">
        <f t="shared" si="188"/>
        <v>6</v>
      </c>
    </row>
    <row r="4012" spans="1:12" x14ac:dyDescent="0.25">
      <c r="A4012" s="1">
        <v>27556</v>
      </c>
      <c r="B4012">
        <v>302</v>
      </c>
      <c r="C4012">
        <v>304</v>
      </c>
      <c r="D4012">
        <v>300</v>
      </c>
      <c r="E4012">
        <v>300.25</v>
      </c>
      <c r="G4012">
        <v>300.25</v>
      </c>
      <c r="H4012">
        <v>11820</v>
      </c>
      <c r="I4012">
        <v>62280</v>
      </c>
      <c r="J4012">
        <f t="shared" si="186"/>
        <v>110.38602941176471</v>
      </c>
      <c r="K4012">
        <f t="shared" si="187"/>
        <v>1975</v>
      </c>
      <c r="L4012">
        <f t="shared" si="188"/>
        <v>6</v>
      </c>
    </row>
    <row r="4013" spans="1:12" x14ac:dyDescent="0.25">
      <c r="A4013" s="1">
        <v>27557</v>
      </c>
      <c r="B4013">
        <v>299</v>
      </c>
      <c r="C4013">
        <v>299</v>
      </c>
      <c r="D4013">
        <v>296</v>
      </c>
      <c r="E4013">
        <v>296.5</v>
      </c>
      <c r="G4013">
        <v>296.5</v>
      </c>
      <c r="H4013">
        <v>11325</v>
      </c>
      <c r="I4013">
        <v>60775</v>
      </c>
      <c r="J4013">
        <f t="shared" si="186"/>
        <v>109.00735294117646</v>
      </c>
      <c r="K4013">
        <f t="shared" si="187"/>
        <v>1975</v>
      </c>
      <c r="L4013">
        <f t="shared" si="188"/>
        <v>6</v>
      </c>
    </row>
    <row r="4014" spans="1:12" x14ac:dyDescent="0.25">
      <c r="A4014" s="1">
        <v>27558</v>
      </c>
      <c r="B4014">
        <v>295.75</v>
      </c>
      <c r="C4014">
        <v>298.5</v>
      </c>
      <c r="D4014">
        <v>293</v>
      </c>
      <c r="E4014">
        <v>297.5</v>
      </c>
      <c r="G4014">
        <v>297.5</v>
      </c>
      <c r="H4014">
        <v>13170</v>
      </c>
      <c r="I4014">
        <v>61630</v>
      </c>
      <c r="J4014">
        <f t="shared" si="186"/>
        <v>109.375</v>
      </c>
      <c r="K4014">
        <f t="shared" si="187"/>
        <v>1975</v>
      </c>
      <c r="L4014">
        <f t="shared" si="188"/>
        <v>6</v>
      </c>
    </row>
    <row r="4015" spans="1:12" x14ac:dyDescent="0.25">
      <c r="A4015" s="1">
        <v>27561</v>
      </c>
      <c r="B4015">
        <v>297.5</v>
      </c>
      <c r="C4015">
        <v>306</v>
      </c>
      <c r="D4015">
        <v>297</v>
      </c>
      <c r="E4015">
        <v>305</v>
      </c>
      <c r="G4015">
        <v>305</v>
      </c>
      <c r="H4015">
        <v>18335</v>
      </c>
      <c r="I4015">
        <v>60910</v>
      </c>
      <c r="J4015">
        <f t="shared" si="186"/>
        <v>112.13235294117646</v>
      </c>
      <c r="K4015">
        <f t="shared" si="187"/>
        <v>1975</v>
      </c>
      <c r="L4015">
        <f t="shared" si="188"/>
        <v>6</v>
      </c>
    </row>
    <row r="4016" spans="1:12" x14ac:dyDescent="0.25">
      <c r="A4016" s="1">
        <v>27562</v>
      </c>
      <c r="B4016">
        <v>308</v>
      </c>
      <c r="C4016">
        <v>325</v>
      </c>
      <c r="D4016">
        <v>308</v>
      </c>
      <c r="E4016">
        <v>323.75</v>
      </c>
      <c r="G4016">
        <v>323.75</v>
      </c>
      <c r="H4016">
        <v>31390</v>
      </c>
      <c r="I4016">
        <v>59070</v>
      </c>
      <c r="J4016">
        <f t="shared" si="186"/>
        <v>119.02573529411765</v>
      </c>
      <c r="K4016">
        <f t="shared" si="187"/>
        <v>1975</v>
      </c>
      <c r="L4016">
        <f t="shared" si="188"/>
        <v>6</v>
      </c>
    </row>
    <row r="4017" spans="1:12" x14ac:dyDescent="0.25">
      <c r="A4017" s="1">
        <v>27563</v>
      </c>
      <c r="B4017">
        <v>324</v>
      </c>
      <c r="C4017">
        <v>324</v>
      </c>
      <c r="D4017">
        <v>315.5</v>
      </c>
      <c r="E4017">
        <v>317.25</v>
      </c>
      <c r="G4017">
        <v>317.25</v>
      </c>
      <c r="H4017">
        <v>21175</v>
      </c>
      <c r="I4017">
        <v>56940</v>
      </c>
      <c r="J4017">
        <f t="shared" si="186"/>
        <v>116.63602941176471</v>
      </c>
      <c r="K4017">
        <f t="shared" si="187"/>
        <v>1975</v>
      </c>
      <c r="L4017">
        <f t="shared" si="188"/>
        <v>6</v>
      </c>
    </row>
    <row r="4018" spans="1:12" x14ac:dyDescent="0.25">
      <c r="A4018" s="1">
        <v>27564</v>
      </c>
      <c r="B4018">
        <v>316</v>
      </c>
      <c r="C4018">
        <v>317.5</v>
      </c>
      <c r="D4018">
        <v>311</v>
      </c>
      <c r="E4018">
        <v>311.5</v>
      </c>
      <c r="G4018">
        <v>311.5</v>
      </c>
      <c r="H4018">
        <v>14540</v>
      </c>
      <c r="I4018">
        <v>54380</v>
      </c>
      <c r="J4018">
        <f t="shared" si="186"/>
        <v>114.52205882352942</v>
      </c>
      <c r="K4018">
        <f t="shared" si="187"/>
        <v>1975</v>
      </c>
      <c r="L4018">
        <f t="shared" si="188"/>
        <v>6</v>
      </c>
    </row>
    <row r="4019" spans="1:12" x14ac:dyDescent="0.25">
      <c r="A4019" s="1">
        <v>27565</v>
      </c>
      <c r="B4019">
        <v>313</v>
      </c>
      <c r="C4019">
        <v>326.5</v>
      </c>
      <c r="D4019">
        <v>312</v>
      </c>
      <c r="E4019">
        <v>323.5</v>
      </c>
      <c r="G4019">
        <v>323.5</v>
      </c>
      <c r="H4019">
        <v>30510</v>
      </c>
      <c r="I4019">
        <v>51915</v>
      </c>
      <c r="J4019">
        <f t="shared" si="186"/>
        <v>118.93382352941177</v>
      </c>
      <c r="K4019">
        <f t="shared" si="187"/>
        <v>1975</v>
      </c>
      <c r="L4019">
        <f t="shared" si="188"/>
        <v>6</v>
      </c>
    </row>
    <row r="4020" spans="1:12" x14ac:dyDescent="0.25">
      <c r="A4020" s="1">
        <v>27568</v>
      </c>
      <c r="B4020">
        <v>322</v>
      </c>
      <c r="C4020">
        <v>327</v>
      </c>
      <c r="D4020">
        <v>316</v>
      </c>
      <c r="E4020">
        <v>316.25</v>
      </c>
      <c r="G4020">
        <v>316.25</v>
      </c>
      <c r="H4020">
        <v>19515</v>
      </c>
      <c r="I4020">
        <v>48190</v>
      </c>
      <c r="J4020">
        <f t="shared" si="186"/>
        <v>116.26838235294117</v>
      </c>
      <c r="K4020">
        <f t="shared" si="187"/>
        <v>1975</v>
      </c>
      <c r="L4020">
        <f t="shared" si="188"/>
        <v>6</v>
      </c>
    </row>
    <row r="4021" spans="1:12" x14ac:dyDescent="0.25">
      <c r="A4021" s="1">
        <v>27569</v>
      </c>
      <c r="B4021">
        <v>315</v>
      </c>
      <c r="C4021">
        <v>322.5</v>
      </c>
      <c r="D4021">
        <v>313.5</v>
      </c>
      <c r="E4021">
        <v>321.75</v>
      </c>
      <c r="G4021">
        <v>321.75</v>
      </c>
      <c r="H4021">
        <v>15470</v>
      </c>
      <c r="I4021">
        <v>46370</v>
      </c>
      <c r="J4021">
        <f t="shared" si="186"/>
        <v>118.29044117647058</v>
      </c>
      <c r="K4021">
        <f t="shared" si="187"/>
        <v>1975</v>
      </c>
      <c r="L4021">
        <f t="shared" si="188"/>
        <v>6</v>
      </c>
    </row>
    <row r="4022" spans="1:12" x14ac:dyDescent="0.25">
      <c r="A4022" s="1">
        <v>27570</v>
      </c>
      <c r="B4022">
        <v>324</v>
      </c>
      <c r="C4022">
        <v>324</v>
      </c>
      <c r="D4022">
        <v>310.5</v>
      </c>
      <c r="E4022">
        <v>311</v>
      </c>
      <c r="G4022">
        <v>311</v>
      </c>
      <c r="H4022">
        <v>19750</v>
      </c>
      <c r="I4022">
        <v>44575</v>
      </c>
      <c r="J4022">
        <f t="shared" si="186"/>
        <v>114.33823529411765</v>
      </c>
      <c r="K4022">
        <f t="shared" si="187"/>
        <v>1975</v>
      </c>
      <c r="L4022">
        <f t="shared" si="188"/>
        <v>6</v>
      </c>
    </row>
    <row r="4023" spans="1:12" x14ac:dyDescent="0.25">
      <c r="A4023" s="1">
        <v>27571</v>
      </c>
      <c r="B4023">
        <v>309</v>
      </c>
      <c r="C4023">
        <v>312.5</v>
      </c>
      <c r="D4023">
        <v>307</v>
      </c>
      <c r="E4023">
        <v>307.5</v>
      </c>
      <c r="G4023">
        <v>307.5</v>
      </c>
      <c r="H4023">
        <v>15390</v>
      </c>
      <c r="I4023">
        <v>42525</v>
      </c>
      <c r="J4023">
        <f t="shared" si="186"/>
        <v>113.05147058823529</v>
      </c>
      <c r="K4023">
        <f t="shared" si="187"/>
        <v>1975</v>
      </c>
      <c r="L4023">
        <f t="shared" si="188"/>
        <v>6</v>
      </c>
    </row>
    <row r="4024" spans="1:12" x14ac:dyDescent="0.25">
      <c r="A4024" s="1">
        <v>27572</v>
      </c>
      <c r="B4024">
        <v>308</v>
      </c>
      <c r="C4024">
        <v>310</v>
      </c>
      <c r="D4024">
        <v>301</v>
      </c>
      <c r="E4024">
        <v>301.25</v>
      </c>
      <c r="G4024">
        <v>301.25</v>
      </c>
      <c r="H4024">
        <v>14845</v>
      </c>
      <c r="I4024">
        <v>36990</v>
      </c>
      <c r="J4024">
        <f t="shared" si="186"/>
        <v>110.75367647058823</v>
      </c>
      <c r="K4024">
        <f t="shared" si="187"/>
        <v>1975</v>
      </c>
      <c r="L4024">
        <f t="shared" si="188"/>
        <v>6</v>
      </c>
    </row>
    <row r="4025" spans="1:12" x14ac:dyDescent="0.25">
      <c r="A4025" s="1">
        <v>27575</v>
      </c>
      <c r="B4025">
        <v>298</v>
      </c>
      <c r="C4025">
        <v>303</v>
      </c>
      <c r="D4025">
        <v>298</v>
      </c>
      <c r="E4025">
        <v>301.25</v>
      </c>
      <c r="G4025">
        <v>301.25</v>
      </c>
      <c r="H4025">
        <v>18955</v>
      </c>
      <c r="I4025">
        <v>32600</v>
      </c>
      <c r="J4025">
        <f t="shared" si="186"/>
        <v>110.75367647058823</v>
      </c>
      <c r="K4025">
        <f t="shared" si="187"/>
        <v>1975</v>
      </c>
      <c r="L4025">
        <f t="shared" si="188"/>
        <v>6</v>
      </c>
    </row>
    <row r="4026" spans="1:12" x14ac:dyDescent="0.25">
      <c r="A4026" s="1">
        <v>27576</v>
      </c>
      <c r="B4026">
        <v>301.5</v>
      </c>
      <c r="C4026">
        <v>302</v>
      </c>
      <c r="D4026">
        <v>295</v>
      </c>
      <c r="E4026">
        <v>295.5</v>
      </c>
      <c r="G4026">
        <v>295.5</v>
      </c>
      <c r="H4026">
        <v>25150</v>
      </c>
      <c r="I4026">
        <v>31610</v>
      </c>
      <c r="J4026">
        <f t="shared" si="186"/>
        <v>108.63970588235294</v>
      </c>
      <c r="K4026">
        <f t="shared" si="187"/>
        <v>1975</v>
      </c>
      <c r="L4026">
        <f t="shared" si="188"/>
        <v>7</v>
      </c>
    </row>
    <row r="4027" spans="1:12" x14ac:dyDescent="0.25">
      <c r="A4027" s="1">
        <v>27577</v>
      </c>
      <c r="B4027">
        <v>293</v>
      </c>
      <c r="C4027">
        <v>298.5</v>
      </c>
      <c r="D4027">
        <v>293</v>
      </c>
      <c r="E4027">
        <v>294.5</v>
      </c>
      <c r="G4027">
        <v>294.5</v>
      </c>
      <c r="H4027">
        <v>14885</v>
      </c>
      <c r="I4027">
        <v>29045</v>
      </c>
      <c r="J4027">
        <f t="shared" si="186"/>
        <v>108.27205882352941</v>
      </c>
      <c r="K4027">
        <f t="shared" si="187"/>
        <v>1975</v>
      </c>
      <c r="L4027">
        <f t="shared" si="188"/>
        <v>7</v>
      </c>
    </row>
    <row r="4028" spans="1:12" x14ac:dyDescent="0.25">
      <c r="A4028" s="1">
        <v>27578</v>
      </c>
      <c r="B4028">
        <v>295</v>
      </c>
      <c r="C4028">
        <v>304</v>
      </c>
      <c r="D4028">
        <v>295</v>
      </c>
      <c r="E4028">
        <v>298.5</v>
      </c>
      <c r="G4028">
        <v>298.5</v>
      </c>
      <c r="H4028">
        <v>18850</v>
      </c>
      <c r="I4028">
        <v>23605</v>
      </c>
      <c r="J4028">
        <f t="shared" si="186"/>
        <v>109.74264705882354</v>
      </c>
      <c r="K4028">
        <f t="shared" si="187"/>
        <v>1975</v>
      </c>
      <c r="L4028">
        <f t="shared" si="188"/>
        <v>7</v>
      </c>
    </row>
    <row r="4029" spans="1:12" x14ac:dyDescent="0.25">
      <c r="A4029" s="1">
        <v>27582</v>
      </c>
      <c r="B4029">
        <v>300</v>
      </c>
      <c r="C4029">
        <v>309</v>
      </c>
      <c r="D4029">
        <v>300</v>
      </c>
      <c r="E4029">
        <v>302</v>
      </c>
      <c r="G4029">
        <v>302</v>
      </c>
      <c r="H4029">
        <v>13230</v>
      </c>
      <c r="I4029">
        <v>18655</v>
      </c>
      <c r="J4029">
        <f t="shared" si="186"/>
        <v>111.02941176470588</v>
      </c>
      <c r="K4029">
        <f t="shared" si="187"/>
        <v>1975</v>
      </c>
      <c r="L4029">
        <f t="shared" si="188"/>
        <v>7</v>
      </c>
    </row>
    <row r="4030" spans="1:12" x14ac:dyDescent="0.25">
      <c r="A4030" s="1">
        <v>27583</v>
      </c>
      <c r="B4030">
        <v>305</v>
      </c>
      <c r="C4030">
        <v>322</v>
      </c>
      <c r="D4030">
        <v>304</v>
      </c>
      <c r="E4030">
        <v>322</v>
      </c>
      <c r="G4030">
        <v>322</v>
      </c>
      <c r="H4030">
        <v>13940</v>
      </c>
      <c r="I4030">
        <v>16085</v>
      </c>
      <c r="J4030">
        <f t="shared" si="186"/>
        <v>118.38235294117648</v>
      </c>
      <c r="K4030">
        <f t="shared" si="187"/>
        <v>1975</v>
      </c>
      <c r="L4030">
        <f t="shared" si="188"/>
        <v>7</v>
      </c>
    </row>
    <row r="4031" spans="1:12" x14ac:dyDescent="0.25">
      <c r="A4031" s="1">
        <v>27584</v>
      </c>
      <c r="B4031">
        <v>323</v>
      </c>
      <c r="C4031">
        <v>337.5</v>
      </c>
      <c r="D4031">
        <v>321</v>
      </c>
      <c r="E4031">
        <v>332</v>
      </c>
      <c r="G4031">
        <v>332</v>
      </c>
      <c r="H4031">
        <v>14890</v>
      </c>
      <c r="I4031">
        <v>14380</v>
      </c>
      <c r="J4031">
        <f t="shared" si="186"/>
        <v>122.05882352941177</v>
      </c>
      <c r="K4031">
        <f t="shared" si="187"/>
        <v>1975</v>
      </c>
      <c r="L4031">
        <f t="shared" si="188"/>
        <v>7</v>
      </c>
    </row>
    <row r="4032" spans="1:12" x14ac:dyDescent="0.25">
      <c r="A4032" s="1">
        <v>27585</v>
      </c>
      <c r="B4032">
        <v>335</v>
      </c>
      <c r="C4032">
        <v>352</v>
      </c>
      <c r="D4032">
        <v>332</v>
      </c>
      <c r="E4032">
        <v>343</v>
      </c>
      <c r="G4032">
        <v>343</v>
      </c>
      <c r="H4032">
        <v>12885</v>
      </c>
      <c r="I4032">
        <v>13615</v>
      </c>
      <c r="J4032">
        <f t="shared" si="186"/>
        <v>126.10294117647059</v>
      </c>
      <c r="K4032">
        <f t="shared" si="187"/>
        <v>1975</v>
      </c>
      <c r="L4032">
        <f t="shared" si="188"/>
        <v>7</v>
      </c>
    </row>
    <row r="4033" spans="1:12" x14ac:dyDescent="0.25">
      <c r="A4033" s="1">
        <v>27586</v>
      </c>
      <c r="B4033">
        <v>345</v>
      </c>
      <c r="C4033">
        <v>362</v>
      </c>
      <c r="D4033">
        <v>345</v>
      </c>
      <c r="E4033">
        <v>361.75</v>
      </c>
      <c r="G4033">
        <v>361.75</v>
      </c>
      <c r="H4033">
        <v>7485</v>
      </c>
      <c r="I4033">
        <v>10500</v>
      </c>
      <c r="J4033">
        <f t="shared" si="186"/>
        <v>132.99632352941177</v>
      </c>
      <c r="K4033">
        <f t="shared" si="187"/>
        <v>1975</v>
      </c>
      <c r="L4033">
        <f t="shared" si="188"/>
        <v>7</v>
      </c>
    </row>
    <row r="4034" spans="1:12" x14ac:dyDescent="0.25">
      <c r="A4034" s="1">
        <v>27589</v>
      </c>
      <c r="B4034">
        <v>355</v>
      </c>
      <c r="C4034">
        <v>371</v>
      </c>
      <c r="D4034">
        <v>347</v>
      </c>
      <c r="E4034">
        <v>349.5</v>
      </c>
      <c r="G4034">
        <v>349.5</v>
      </c>
      <c r="H4034">
        <v>4075</v>
      </c>
      <c r="I4034">
        <v>10275</v>
      </c>
      <c r="J4034">
        <f t="shared" ref="J4034:J4097" si="189">G4034/100*5000/136</f>
        <v>128.49264705882354</v>
      </c>
      <c r="K4034">
        <f t="shared" ref="K4034:K4097" si="190">YEAR(A4034)</f>
        <v>1975</v>
      </c>
      <c r="L4034">
        <f t="shared" ref="L4034:L4097" si="191">MONTH(A4034)</f>
        <v>7</v>
      </c>
    </row>
    <row r="4035" spans="1:12" x14ac:dyDescent="0.25">
      <c r="A4035" s="1">
        <v>27590</v>
      </c>
      <c r="B4035">
        <v>349</v>
      </c>
      <c r="C4035">
        <v>362</v>
      </c>
      <c r="D4035">
        <v>349</v>
      </c>
      <c r="E4035">
        <v>359</v>
      </c>
      <c r="G4035">
        <v>359</v>
      </c>
      <c r="H4035">
        <v>4970</v>
      </c>
      <c r="I4035">
        <v>8610</v>
      </c>
      <c r="J4035">
        <f t="shared" si="189"/>
        <v>131.98529411764707</v>
      </c>
      <c r="K4035">
        <f t="shared" si="190"/>
        <v>1975</v>
      </c>
      <c r="L4035">
        <f t="shared" si="191"/>
        <v>7</v>
      </c>
    </row>
    <row r="4036" spans="1:12" x14ac:dyDescent="0.25">
      <c r="A4036" s="1">
        <v>27591</v>
      </c>
      <c r="B4036">
        <v>360</v>
      </c>
      <c r="C4036">
        <v>374</v>
      </c>
      <c r="D4036">
        <v>359</v>
      </c>
      <c r="E4036">
        <v>370.5</v>
      </c>
      <c r="G4036">
        <v>370.5</v>
      </c>
      <c r="H4036">
        <v>2795</v>
      </c>
      <c r="I4036">
        <v>8405</v>
      </c>
      <c r="J4036">
        <f t="shared" si="189"/>
        <v>136.21323529411765</v>
      </c>
      <c r="K4036">
        <f t="shared" si="190"/>
        <v>1975</v>
      </c>
      <c r="L4036">
        <f t="shared" si="191"/>
        <v>7</v>
      </c>
    </row>
    <row r="4037" spans="1:12" x14ac:dyDescent="0.25">
      <c r="A4037" s="1">
        <v>27592</v>
      </c>
      <c r="B4037">
        <v>371</v>
      </c>
      <c r="C4037">
        <v>374</v>
      </c>
      <c r="D4037">
        <v>357.25</v>
      </c>
      <c r="E4037">
        <v>357.25</v>
      </c>
      <c r="G4037">
        <v>357.25</v>
      </c>
      <c r="H4037">
        <v>3480</v>
      </c>
      <c r="I4037">
        <v>6635</v>
      </c>
      <c r="J4037">
        <f t="shared" si="189"/>
        <v>131.34191176470588</v>
      </c>
      <c r="K4037">
        <f t="shared" si="190"/>
        <v>1975</v>
      </c>
      <c r="L4037">
        <f t="shared" si="191"/>
        <v>7</v>
      </c>
    </row>
    <row r="4038" spans="1:12" x14ac:dyDescent="0.25">
      <c r="A4038" s="1">
        <v>27593</v>
      </c>
      <c r="B4038">
        <v>356</v>
      </c>
      <c r="C4038">
        <v>356</v>
      </c>
      <c r="D4038">
        <v>344</v>
      </c>
      <c r="E4038">
        <v>345.5</v>
      </c>
      <c r="G4038">
        <v>345.5</v>
      </c>
      <c r="H4038">
        <v>2145</v>
      </c>
      <c r="I4038">
        <v>5785</v>
      </c>
      <c r="J4038">
        <f t="shared" si="189"/>
        <v>127.02205882352941</v>
      </c>
      <c r="K4038">
        <f t="shared" si="190"/>
        <v>1975</v>
      </c>
      <c r="L4038">
        <f t="shared" si="191"/>
        <v>7</v>
      </c>
    </row>
    <row r="4039" spans="1:12" x14ac:dyDescent="0.25">
      <c r="A4039" s="1">
        <v>27596</v>
      </c>
      <c r="B4039">
        <v>354</v>
      </c>
      <c r="C4039">
        <v>355</v>
      </c>
      <c r="D4039">
        <v>349</v>
      </c>
      <c r="E4039">
        <v>352.75</v>
      </c>
      <c r="G4039">
        <v>352.75</v>
      </c>
      <c r="H4039">
        <v>3010</v>
      </c>
      <c r="I4039">
        <v>4040</v>
      </c>
      <c r="J4039">
        <f t="shared" si="189"/>
        <v>129.6875</v>
      </c>
      <c r="K4039">
        <f t="shared" si="190"/>
        <v>1975</v>
      </c>
      <c r="L4039">
        <f t="shared" si="191"/>
        <v>7</v>
      </c>
    </row>
    <row r="4040" spans="1:12" x14ac:dyDescent="0.25">
      <c r="A4040" s="1">
        <v>27597</v>
      </c>
      <c r="B4040">
        <v>358</v>
      </c>
      <c r="C4040">
        <v>362.75</v>
      </c>
      <c r="D4040">
        <v>353.75</v>
      </c>
      <c r="E4040">
        <v>356</v>
      </c>
      <c r="G4040">
        <v>356</v>
      </c>
      <c r="H4040">
        <v>1860</v>
      </c>
      <c r="I4040">
        <v>1865</v>
      </c>
      <c r="J4040">
        <f t="shared" si="189"/>
        <v>130.88235294117646</v>
      </c>
      <c r="K4040">
        <f t="shared" si="190"/>
        <v>1975</v>
      </c>
      <c r="L4040">
        <f t="shared" si="191"/>
        <v>7</v>
      </c>
    </row>
    <row r="4041" spans="1:12" x14ac:dyDescent="0.25">
      <c r="A4041" s="1">
        <v>27598</v>
      </c>
      <c r="B4041">
        <v>360</v>
      </c>
      <c r="C4041">
        <v>364</v>
      </c>
      <c r="D4041">
        <v>356</v>
      </c>
      <c r="E4041">
        <v>356.5</v>
      </c>
      <c r="G4041">
        <v>356.5</v>
      </c>
      <c r="H4041">
        <v>18145</v>
      </c>
      <c r="I4041">
        <v>71050</v>
      </c>
      <c r="J4041">
        <f t="shared" si="189"/>
        <v>131.06617647058823</v>
      </c>
      <c r="K4041">
        <f t="shared" si="190"/>
        <v>1975</v>
      </c>
      <c r="L4041">
        <f t="shared" si="191"/>
        <v>7</v>
      </c>
    </row>
    <row r="4042" spans="1:12" x14ac:dyDescent="0.25">
      <c r="A4042" s="1">
        <v>27599</v>
      </c>
      <c r="B4042">
        <v>356.5</v>
      </c>
      <c r="C4042">
        <v>375</v>
      </c>
      <c r="D4042">
        <v>356.5</v>
      </c>
      <c r="E4042">
        <v>368.75</v>
      </c>
      <c r="G4042">
        <v>368.75</v>
      </c>
      <c r="H4042">
        <v>30840</v>
      </c>
      <c r="I4042">
        <v>66640</v>
      </c>
      <c r="J4042">
        <f t="shared" si="189"/>
        <v>135.56985294117646</v>
      </c>
      <c r="K4042">
        <f t="shared" si="190"/>
        <v>1975</v>
      </c>
      <c r="L4042">
        <f t="shared" si="191"/>
        <v>7</v>
      </c>
    </row>
    <row r="4043" spans="1:12" x14ac:dyDescent="0.25">
      <c r="A4043" s="1">
        <v>27600</v>
      </c>
      <c r="B4043">
        <v>378</v>
      </c>
      <c r="C4043">
        <v>384</v>
      </c>
      <c r="D4043">
        <v>374</v>
      </c>
      <c r="E4043">
        <v>376</v>
      </c>
      <c r="G4043">
        <v>376</v>
      </c>
      <c r="H4043">
        <v>23610</v>
      </c>
      <c r="I4043">
        <v>65595</v>
      </c>
      <c r="J4043">
        <f t="shared" si="189"/>
        <v>138.23529411764707</v>
      </c>
      <c r="K4043">
        <f t="shared" si="190"/>
        <v>1975</v>
      </c>
      <c r="L4043">
        <f t="shared" si="191"/>
        <v>7</v>
      </c>
    </row>
    <row r="4044" spans="1:12" x14ac:dyDescent="0.25">
      <c r="A4044" s="1">
        <v>27603</v>
      </c>
      <c r="B4044">
        <v>379</v>
      </c>
      <c r="C4044">
        <v>395</v>
      </c>
      <c r="D4044">
        <v>379</v>
      </c>
      <c r="E4044">
        <v>390.5</v>
      </c>
      <c r="G4044">
        <v>390.5</v>
      </c>
      <c r="H4044">
        <v>21490</v>
      </c>
      <c r="I4044">
        <v>63885</v>
      </c>
      <c r="J4044">
        <f t="shared" si="189"/>
        <v>143.56617647058823</v>
      </c>
      <c r="K4044">
        <f t="shared" si="190"/>
        <v>1975</v>
      </c>
      <c r="L4044">
        <f t="shared" si="191"/>
        <v>7</v>
      </c>
    </row>
    <row r="4045" spans="1:12" x14ac:dyDescent="0.25">
      <c r="A4045" s="1">
        <v>27604</v>
      </c>
      <c r="B4045">
        <v>393</v>
      </c>
      <c r="C4045">
        <v>395.5</v>
      </c>
      <c r="D4045">
        <v>377.5</v>
      </c>
      <c r="E4045">
        <v>380.5</v>
      </c>
      <c r="G4045">
        <v>380.5</v>
      </c>
      <c r="H4045">
        <v>28850</v>
      </c>
      <c r="I4045">
        <v>62280</v>
      </c>
      <c r="J4045">
        <f t="shared" si="189"/>
        <v>139.88970588235293</v>
      </c>
      <c r="K4045">
        <f t="shared" si="190"/>
        <v>1975</v>
      </c>
      <c r="L4045">
        <f t="shared" si="191"/>
        <v>7</v>
      </c>
    </row>
    <row r="4046" spans="1:12" x14ac:dyDescent="0.25">
      <c r="A4046" s="1">
        <v>27605</v>
      </c>
      <c r="B4046">
        <v>376</v>
      </c>
      <c r="C4046">
        <v>376</v>
      </c>
      <c r="D4046">
        <v>361.5</v>
      </c>
      <c r="E4046">
        <v>364.25</v>
      </c>
      <c r="G4046">
        <v>364.25</v>
      </c>
      <c r="H4046">
        <v>20795</v>
      </c>
      <c r="I4046">
        <v>60235</v>
      </c>
      <c r="J4046">
        <f t="shared" si="189"/>
        <v>133.91544117647058</v>
      </c>
      <c r="K4046">
        <f t="shared" si="190"/>
        <v>1975</v>
      </c>
      <c r="L4046">
        <f t="shared" si="191"/>
        <v>7</v>
      </c>
    </row>
    <row r="4047" spans="1:12" x14ac:dyDescent="0.25">
      <c r="A4047" s="1">
        <v>27606</v>
      </c>
      <c r="B4047">
        <v>364</v>
      </c>
      <c r="C4047">
        <v>371.5</v>
      </c>
      <c r="D4047">
        <v>359</v>
      </c>
      <c r="E4047">
        <v>366.75</v>
      </c>
      <c r="G4047">
        <v>366.75</v>
      </c>
      <c r="H4047">
        <v>21595</v>
      </c>
      <c r="I4047">
        <v>60215</v>
      </c>
      <c r="J4047">
        <f t="shared" si="189"/>
        <v>134.83455882352942</v>
      </c>
      <c r="K4047">
        <f t="shared" si="190"/>
        <v>1975</v>
      </c>
      <c r="L4047">
        <f t="shared" si="191"/>
        <v>7</v>
      </c>
    </row>
    <row r="4048" spans="1:12" x14ac:dyDescent="0.25">
      <c r="A4048" s="1">
        <v>27607</v>
      </c>
      <c r="B4048">
        <v>371</v>
      </c>
      <c r="C4048">
        <v>371.5</v>
      </c>
      <c r="D4048">
        <v>365.5</v>
      </c>
      <c r="E4048">
        <v>369.5</v>
      </c>
      <c r="G4048">
        <v>369.5</v>
      </c>
      <c r="H4048">
        <v>11715</v>
      </c>
      <c r="I4048">
        <v>59485</v>
      </c>
      <c r="J4048">
        <f t="shared" si="189"/>
        <v>135.84558823529412</v>
      </c>
      <c r="K4048">
        <f t="shared" si="190"/>
        <v>1975</v>
      </c>
      <c r="L4048">
        <f t="shared" si="191"/>
        <v>8</v>
      </c>
    </row>
    <row r="4049" spans="1:12" x14ac:dyDescent="0.25">
      <c r="A4049" s="1">
        <v>27610</v>
      </c>
      <c r="B4049">
        <v>373</v>
      </c>
      <c r="C4049">
        <v>380</v>
      </c>
      <c r="D4049">
        <v>370</v>
      </c>
      <c r="E4049">
        <v>370.5</v>
      </c>
      <c r="G4049">
        <v>370.5</v>
      </c>
      <c r="H4049">
        <v>16175</v>
      </c>
      <c r="I4049">
        <v>58710</v>
      </c>
      <c r="J4049">
        <f t="shared" si="189"/>
        <v>136.21323529411765</v>
      </c>
      <c r="K4049">
        <f t="shared" si="190"/>
        <v>1975</v>
      </c>
      <c r="L4049">
        <f t="shared" si="191"/>
        <v>8</v>
      </c>
    </row>
    <row r="4050" spans="1:12" x14ac:dyDescent="0.25">
      <c r="A4050" s="1">
        <v>27611</v>
      </c>
      <c r="B4050">
        <v>368</v>
      </c>
      <c r="C4050">
        <v>372</v>
      </c>
      <c r="D4050">
        <v>365.5</v>
      </c>
      <c r="E4050">
        <v>369.5</v>
      </c>
      <c r="G4050">
        <v>369.5</v>
      </c>
      <c r="H4050">
        <v>11640</v>
      </c>
      <c r="I4050">
        <v>55975</v>
      </c>
      <c r="J4050">
        <f t="shared" si="189"/>
        <v>135.84558823529412</v>
      </c>
      <c r="K4050">
        <f t="shared" si="190"/>
        <v>1975</v>
      </c>
      <c r="L4050">
        <f t="shared" si="191"/>
        <v>8</v>
      </c>
    </row>
    <row r="4051" spans="1:12" x14ac:dyDescent="0.25">
      <c r="A4051" s="1">
        <v>27612</v>
      </c>
      <c r="B4051">
        <v>367</v>
      </c>
      <c r="C4051">
        <v>378</v>
      </c>
      <c r="D4051">
        <v>366</v>
      </c>
      <c r="E4051">
        <v>374.25</v>
      </c>
      <c r="G4051">
        <v>374.25</v>
      </c>
      <c r="H4051">
        <v>11410</v>
      </c>
      <c r="I4051">
        <v>54405</v>
      </c>
      <c r="J4051">
        <f t="shared" si="189"/>
        <v>137.59191176470588</v>
      </c>
      <c r="K4051">
        <f t="shared" si="190"/>
        <v>1975</v>
      </c>
      <c r="L4051">
        <f t="shared" si="191"/>
        <v>8</v>
      </c>
    </row>
    <row r="4052" spans="1:12" x14ac:dyDescent="0.25">
      <c r="A4052" s="1">
        <v>27613</v>
      </c>
      <c r="B4052">
        <v>380</v>
      </c>
      <c r="C4052">
        <v>394.25</v>
      </c>
      <c r="D4052">
        <v>380</v>
      </c>
      <c r="E4052">
        <v>394.25</v>
      </c>
      <c r="G4052">
        <v>394.25</v>
      </c>
      <c r="H4052">
        <v>20905</v>
      </c>
      <c r="I4052">
        <v>53345</v>
      </c>
      <c r="J4052">
        <f t="shared" si="189"/>
        <v>144.94485294117646</v>
      </c>
      <c r="K4052">
        <f t="shared" si="190"/>
        <v>1975</v>
      </c>
      <c r="L4052">
        <f t="shared" si="191"/>
        <v>8</v>
      </c>
    </row>
    <row r="4053" spans="1:12" x14ac:dyDescent="0.25">
      <c r="A4053" s="1">
        <v>27614</v>
      </c>
      <c r="B4053">
        <v>385</v>
      </c>
      <c r="C4053">
        <v>392</v>
      </c>
      <c r="D4053">
        <v>381</v>
      </c>
      <c r="E4053">
        <v>385.5</v>
      </c>
      <c r="G4053">
        <v>385.5</v>
      </c>
      <c r="H4053">
        <v>15535</v>
      </c>
      <c r="I4053">
        <v>51705</v>
      </c>
      <c r="J4053">
        <f t="shared" si="189"/>
        <v>141.72794117647058</v>
      </c>
      <c r="K4053">
        <f t="shared" si="190"/>
        <v>1975</v>
      </c>
      <c r="L4053">
        <f t="shared" si="191"/>
        <v>8</v>
      </c>
    </row>
    <row r="4054" spans="1:12" x14ac:dyDescent="0.25">
      <c r="A4054" s="1">
        <v>27617</v>
      </c>
      <c r="B4054">
        <v>382.5</v>
      </c>
      <c r="C4054">
        <v>386</v>
      </c>
      <c r="D4054">
        <v>381.5</v>
      </c>
      <c r="E4054">
        <v>383.5</v>
      </c>
      <c r="G4054">
        <v>383.5</v>
      </c>
      <c r="H4054">
        <v>14065</v>
      </c>
      <c r="I4054">
        <v>49205</v>
      </c>
      <c r="J4054">
        <f t="shared" si="189"/>
        <v>140.99264705882354</v>
      </c>
      <c r="K4054">
        <f t="shared" si="190"/>
        <v>1975</v>
      </c>
      <c r="L4054">
        <f t="shared" si="191"/>
        <v>8</v>
      </c>
    </row>
    <row r="4055" spans="1:12" x14ac:dyDescent="0.25">
      <c r="A4055" s="1">
        <v>27618</v>
      </c>
      <c r="B4055">
        <v>379</v>
      </c>
      <c r="C4055">
        <v>401</v>
      </c>
      <c r="D4055">
        <v>378.5</v>
      </c>
      <c r="E4055">
        <v>393.25</v>
      </c>
      <c r="G4055">
        <v>393.25</v>
      </c>
      <c r="H4055">
        <v>20690</v>
      </c>
      <c r="I4055">
        <v>43840</v>
      </c>
      <c r="J4055">
        <f t="shared" si="189"/>
        <v>144.57720588235293</v>
      </c>
      <c r="K4055">
        <f t="shared" si="190"/>
        <v>1975</v>
      </c>
      <c r="L4055">
        <f t="shared" si="191"/>
        <v>8</v>
      </c>
    </row>
    <row r="4056" spans="1:12" x14ac:dyDescent="0.25">
      <c r="A4056" s="1">
        <v>27619</v>
      </c>
      <c r="B4056">
        <v>396</v>
      </c>
      <c r="C4056">
        <v>408</v>
      </c>
      <c r="D4056">
        <v>396</v>
      </c>
      <c r="E4056">
        <v>405.5</v>
      </c>
      <c r="G4056">
        <v>405.5</v>
      </c>
      <c r="H4056">
        <v>16330</v>
      </c>
      <c r="I4056">
        <v>43230</v>
      </c>
      <c r="J4056">
        <f t="shared" si="189"/>
        <v>149.08088235294119</v>
      </c>
      <c r="K4056">
        <f t="shared" si="190"/>
        <v>1975</v>
      </c>
      <c r="L4056">
        <f t="shared" si="191"/>
        <v>8</v>
      </c>
    </row>
    <row r="4057" spans="1:12" x14ac:dyDescent="0.25">
      <c r="A4057" s="1">
        <v>27620</v>
      </c>
      <c r="B4057">
        <v>401</v>
      </c>
      <c r="C4057">
        <v>414</v>
      </c>
      <c r="D4057">
        <v>400.5</v>
      </c>
      <c r="E4057">
        <v>411.5</v>
      </c>
      <c r="G4057">
        <v>411.5</v>
      </c>
      <c r="H4057">
        <v>19505</v>
      </c>
      <c r="I4057">
        <v>39500</v>
      </c>
      <c r="J4057">
        <f t="shared" si="189"/>
        <v>151.28676470588235</v>
      </c>
      <c r="K4057">
        <f t="shared" si="190"/>
        <v>1975</v>
      </c>
      <c r="L4057">
        <f t="shared" si="191"/>
        <v>8</v>
      </c>
    </row>
    <row r="4058" spans="1:12" x14ac:dyDescent="0.25">
      <c r="A4058" s="1">
        <v>27621</v>
      </c>
      <c r="B4058">
        <v>414</v>
      </c>
      <c r="C4058">
        <v>424</v>
      </c>
      <c r="D4058">
        <v>413</v>
      </c>
      <c r="E4058">
        <v>416.75</v>
      </c>
      <c r="G4058">
        <v>416.75</v>
      </c>
      <c r="H4058">
        <v>14210</v>
      </c>
      <c r="I4058">
        <v>37880</v>
      </c>
      <c r="J4058">
        <f t="shared" si="189"/>
        <v>153.21691176470591</v>
      </c>
      <c r="K4058">
        <f t="shared" si="190"/>
        <v>1975</v>
      </c>
      <c r="L4058">
        <f t="shared" si="191"/>
        <v>8</v>
      </c>
    </row>
    <row r="4059" spans="1:12" x14ac:dyDescent="0.25">
      <c r="A4059" s="1">
        <v>27624</v>
      </c>
      <c r="B4059">
        <v>417</v>
      </c>
      <c r="C4059">
        <v>424</v>
      </c>
      <c r="D4059">
        <v>402</v>
      </c>
      <c r="E4059">
        <v>413</v>
      </c>
      <c r="G4059">
        <v>413</v>
      </c>
      <c r="H4059">
        <v>17295</v>
      </c>
      <c r="I4059">
        <v>35445</v>
      </c>
      <c r="J4059">
        <f t="shared" si="189"/>
        <v>151.83823529411765</v>
      </c>
      <c r="K4059">
        <f t="shared" si="190"/>
        <v>1975</v>
      </c>
      <c r="L4059">
        <f t="shared" si="191"/>
        <v>8</v>
      </c>
    </row>
    <row r="4060" spans="1:12" x14ac:dyDescent="0.25">
      <c r="A4060" s="1">
        <v>27625</v>
      </c>
      <c r="B4060">
        <v>414.25</v>
      </c>
      <c r="C4060">
        <v>425</v>
      </c>
      <c r="D4060">
        <v>414.25</v>
      </c>
      <c r="E4060">
        <v>423.25</v>
      </c>
      <c r="G4060">
        <v>423.25</v>
      </c>
      <c r="H4060">
        <v>13615</v>
      </c>
      <c r="I4060">
        <v>33335</v>
      </c>
      <c r="J4060">
        <f t="shared" si="189"/>
        <v>155.60661764705881</v>
      </c>
      <c r="K4060">
        <f t="shared" si="190"/>
        <v>1975</v>
      </c>
      <c r="L4060">
        <f t="shared" si="191"/>
        <v>8</v>
      </c>
    </row>
    <row r="4061" spans="1:12" x14ac:dyDescent="0.25">
      <c r="A4061" s="1">
        <v>27626</v>
      </c>
      <c r="B4061">
        <v>438</v>
      </c>
      <c r="C4061">
        <v>443.25</v>
      </c>
      <c r="D4061">
        <v>434.5</v>
      </c>
      <c r="E4061">
        <v>439.5</v>
      </c>
      <c r="G4061">
        <v>439.5</v>
      </c>
      <c r="H4061">
        <v>11085</v>
      </c>
      <c r="I4061">
        <v>30890</v>
      </c>
      <c r="J4061">
        <f t="shared" si="189"/>
        <v>161.58088235294116</v>
      </c>
      <c r="K4061">
        <f t="shared" si="190"/>
        <v>1975</v>
      </c>
      <c r="L4061">
        <f t="shared" si="191"/>
        <v>8</v>
      </c>
    </row>
    <row r="4062" spans="1:12" x14ac:dyDescent="0.25">
      <c r="A4062" s="1">
        <v>27627</v>
      </c>
      <c r="B4062">
        <v>438</v>
      </c>
      <c r="C4062">
        <v>450</v>
      </c>
      <c r="D4062">
        <v>435.5</v>
      </c>
      <c r="E4062">
        <v>447.5</v>
      </c>
      <c r="G4062">
        <v>447.5</v>
      </c>
      <c r="H4062">
        <v>13190</v>
      </c>
      <c r="I4062">
        <v>31585</v>
      </c>
      <c r="J4062">
        <f t="shared" si="189"/>
        <v>164.52205882352942</v>
      </c>
      <c r="K4062">
        <f t="shared" si="190"/>
        <v>1975</v>
      </c>
      <c r="L4062">
        <f t="shared" si="191"/>
        <v>8</v>
      </c>
    </row>
    <row r="4063" spans="1:12" x14ac:dyDescent="0.25">
      <c r="A4063" s="1">
        <v>27628</v>
      </c>
      <c r="B4063">
        <v>444</v>
      </c>
      <c r="C4063">
        <v>448.5</v>
      </c>
      <c r="D4063">
        <v>439</v>
      </c>
      <c r="E4063">
        <v>447.5</v>
      </c>
      <c r="G4063">
        <v>447.5</v>
      </c>
      <c r="H4063">
        <v>9540</v>
      </c>
      <c r="I4063">
        <v>29770</v>
      </c>
      <c r="J4063">
        <f t="shared" si="189"/>
        <v>164.52205882352942</v>
      </c>
      <c r="K4063">
        <f t="shared" si="190"/>
        <v>1975</v>
      </c>
      <c r="L4063">
        <f t="shared" si="191"/>
        <v>8</v>
      </c>
    </row>
    <row r="4064" spans="1:12" x14ac:dyDescent="0.25">
      <c r="A4064" s="1">
        <v>27631</v>
      </c>
      <c r="B4064">
        <v>448</v>
      </c>
      <c r="C4064">
        <v>449</v>
      </c>
      <c r="D4064">
        <v>438.5</v>
      </c>
      <c r="E4064">
        <v>440.5</v>
      </c>
      <c r="G4064">
        <v>440.5</v>
      </c>
      <c r="H4064">
        <v>15860</v>
      </c>
      <c r="I4064">
        <v>29845</v>
      </c>
      <c r="J4064">
        <f t="shared" si="189"/>
        <v>161.9485294117647</v>
      </c>
      <c r="K4064">
        <f t="shared" si="190"/>
        <v>1975</v>
      </c>
      <c r="L4064">
        <f t="shared" si="191"/>
        <v>8</v>
      </c>
    </row>
    <row r="4065" spans="1:12" x14ac:dyDescent="0.25">
      <c r="A4065" s="1">
        <v>27632</v>
      </c>
      <c r="B4065">
        <v>438.5</v>
      </c>
      <c r="C4065">
        <v>438.5</v>
      </c>
      <c r="D4065">
        <v>420.5</v>
      </c>
      <c r="E4065">
        <v>420.5</v>
      </c>
      <c r="G4065">
        <v>420.5</v>
      </c>
      <c r="H4065">
        <v>8400</v>
      </c>
      <c r="I4065">
        <v>29150</v>
      </c>
      <c r="J4065">
        <f t="shared" si="189"/>
        <v>154.59558823529412</v>
      </c>
      <c r="K4065">
        <f t="shared" si="190"/>
        <v>1975</v>
      </c>
      <c r="L4065">
        <f t="shared" si="191"/>
        <v>8</v>
      </c>
    </row>
    <row r="4066" spans="1:12" x14ac:dyDescent="0.25">
      <c r="A4066" s="1">
        <v>27633</v>
      </c>
      <c r="B4066">
        <v>417</v>
      </c>
      <c r="C4066">
        <v>425</v>
      </c>
      <c r="D4066">
        <v>410.5</v>
      </c>
      <c r="E4066">
        <v>424.5</v>
      </c>
      <c r="G4066">
        <v>424.5</v>
      </c>
      <c r="H4066">
        <v>6735</v>
      </c>
      <c r="I4066">
        <v>26660</v>
      </c>
      <c r="J4066">
        <f t="shared" si="189"/>
        <v>156.06617647058823</v>
      </c>
      <c r="K4066">
        <f t="shared" si="190"/>
        <v>1975</v>
      </c>
      <c r="L4066">
        <f t="shared" si="191"/>
        <v>8</v>
      </c>
    </row>
    <row r="4067" spans="1:12" x14ac:dyDescent="0.25">
      <c r="A4067" s="1">
        <v>27634</v>
      </c>
      <c r="B4067">
        <v>424</v>
      </c>
      <c r="C4067">
        <v>429</v>
      </c>
      <c r="D4067">
        <v>406</v>
      </c>
      <c r="E4067">
        <v>407.5</v>
      </c>
      <c r="G4067">
        <v>407.5</v>
      </c>
      <c r="H4067">
        <v>9965</v>
      </c>
      <c r="I4067">
        <v>22330</v>
      </c>
      <c r="J4067">
        <f t="shared" si="189"/>
        <v>149.81617647058823</v>
      </c>
      <c r="K4067">
        <f t="shared" si="190"/>
        <v>1975</v>
      </c>
      <c r="L4067">
        <f t="shared" si="191"/>
        <v>8</v>
      </c>
    </row>
    <row r="4068" spans="1:12" x14ac:dyDescent="0.25">
      <c r="A4068" s="1">
        <v>27635</v>
      </c>
      <c r="B4068">
        <v>414</v>
      </c>
      <c r="C4068">
        <v>416</v>
      </c>
      <c r="D4068">
        <v>400</v>
      </c>
      <c r="E4068">
        <v>406.5</v>
      </c>
      <c r="G4068">
        <v>406.5</v>
      </c>
      <c r="H4068">
        <v>7555</v>
      </c>
      <c r="I4068">
        <v>20015</v>
      </c>
      <c r="J4068">
        <f t="shared" si="189"/>
        <v>149.44852941176472</v>
      </c>
      <c r="K4068">
        <f t="shared" si="190"/>
        <v>1975</v>
      </c>
      <c r="L4068">
        <f t="shared" si="191"/>
        <v>8</v>
      </c>
    </row>
    <row r="4069" spans="1:12" x14ac:dyDescent="0.25">
      <c r="A4069" s="1">
        <v>27639</v>
      </c>
      <c r="B4069">
        <v>402</v>
      </c>
      <c r="C4069">
        <v>402</v>
      </c>
      <c r="D4069">
        <v>388</v>
      </c>
      <c r="E4069">
        <v>398.5</v>
      </c>
      <c r="G4069">
        <v>398.5</v>
      </c>
      <c r="H4069">
        <v>6910</v>
      </c>
      <c r="I4069">
        <v>18315</v>
      </c>
      <c r="J4069">
        <f t="shared" si="189"/>
        <v>146.50735294117646</v>
      </c>
      <c r="K4069">
        <f t="shared" si="190"/>
        <v>1975</v>
      </c>
      <c r="L4069">
        <f t="shared" si="191"/>
        <v>9</v>
      </c>
    </row>
    <row r="4070" spans="1:12" x14ac:dyDescent="0.25">
      <c r="A4070" s="1">
        <v>27640</v>
      </c>
      <c r="B4070">
        <v>404</v>
      </c>
      <c r="C4070">
        <v>414</v>
      </c>
      <c r="D4070">
        <v>398.5</v>
      </c>
      <c r="E4070">
        <v>413.5</v>
      </c>
      <c r="G4070">
        <v>413.5</v>
      </c>
      <c r="H4070">
        <v>6550</v>
      </c>
      <c r="I4070">
        <v>16945</v>
      </c>
      <c r="J4070">
        <f t="shared" si="189"/>
        <v>152.02205882352942</v>
      </c>
      <c r="K4070">
        <f t="shared" si="190"/>
        <v>1975</v>
      </c>
      <c r="L4070">
        <f t="shared" si="191"/>
        <v>9</v>
      </c>
    </row>
    <row r="4071" spans="1:12" x14ac:dyDescent="0.25">
      <c r="A4071" s="1">
        <v>27641</v>
      </c>
      <c r="B4071">
        <v>411.5</v>
      </c>
      <c r="C4071">
        <v>418.5</v>
      </c>
      <c r="D4071">
        <v>411.5</v>
      </c>
      <c r="E4071">
        <v>417</v>
      </c>
      <c r="G4071">
        <v>417</v>
      </c>
      <c r="H4071">
        <v>5175</v>
      </c>
      <c r="I4071">
        <v>13940</v>
      </c>
      <c r="J4071">
        <f t="shared" si="189"/>
        <v>153.30882352941177</v>
      </c>
      <c r="K4071">
        <f t="shared" si="190"/>
        <v>1975</v>
      </c>
      <c r="L4071">
        <f t="shared" si="191"/>
        <v>9</v>
      </c>
    </row>
    <row r="4072" spans="1:12" x14ac:dyDescent="0.25">
      <c r="A4072" s="1">
        <v>27642</v>
      </c>
      <c r="B4072">
        <v>417</v>
      </c>
      <c r="C4072">
        <v>419</v>
      </c>
      <c r="D4072">
        <v>414.5</v>
      </c>
      <c r="E4072">
        <v>418.5</v>
      </c>
      <c r="G4072">
        <v>418.5</v>
      </c>
      <c r="H4072">
        <v>6095</v>
      </c>
      <c r="I4072">
        <v>12535</v>
      </c>
      <c r="J4072">
        <f t="shared" si="189"/>
        <v>153.86029411764704</v>
      </c>
      <c r="K4072">
        <f t="shared" si="190"/>
        <v>1975</v>
      </c>
      <c r="L4072">
        <f t="shared" si="191"/>
        <v>9</v>
      </c>
    </row>
    <row r="4073" spans="1:12" x14ac:dyDescent="0.25">
      <c r="A4073" s="1">
        <v>27645</v>
      </c>
      <c r="B4073">
        <v>413</v>
      </c>
      <c r="C4073">
        <v>414</v>
      </c>
      <c r="D4073">
        <v>406.5</v>
      </c>
      <c r="E4073">
        <v>408.75</v>
      </c>
      <c r="G4073">
        <v>408.75</v>
      </c>
      <c r="H4073">
        <v>4345</v>
      </c>
      <c r="I4073">
        <v>11065</v>
      </c>
      <c r="J4073">
        <f t="shared" si="189"/>
        <v>150.27573529411765</v>
      </c>
      <c r="K4073">
        <f t="shared" si="190"/>
        <v>1975</v>
      </c>
      <c r="L4073">
        <f t="shared" si="191"/>
        <v>9</v>
      </c>
    </row>
    <row r="4074" spans="1:12" x14ac:dyDescent="0.25">
      <c r="A4074" s="1">
        <v>27646</v>
      </c>
      <c r="B4074">
        <v>405.5</v>
      </c>
      <c r="C4074">
        <v>410.5</v>
      </c>
      <c r="D4074">
        <v>403</v>
      </c>
      <c r="E4074">
        <v>406.25</v>
      </c>
      <c r="G4074">
        <v>406.25</v>
      </c>
      <c r="H4074">
        <v>4725</v>
      </c>
      <c r="I4074">
        <v>9365</v>
      </c>
      <c r="J4074">
        <f t="shared" si="189"/>
        <v>149.35661764705881</v>
      </c>
      <c r="K4074">
        <f t="shared" si="190"/>
        <v>1975</v>
      </c>
      <c r="L4074">
        <f t="shared" si="191"/>
        <v>9</v>
      </c>
    </row>
    <row r="4075" spans="1:12" x14ac:dyDescent="0.25">
      <c r="A4075" s="1">
        <v>27647</v>
      </c>
      <c r="B4075">
        <v>411</v>
      </c>
      <c r="C4075">
        <v>414</v>
      </c>
      <c r="D4075">
        <v>409.5</v>
      </c>
      <c r="E4075">
        <v>410</v>
      </c>
      <c r="G4075">
        <v>410</v>
      </c>
      <c r="H4075">
        <v>5980</v>
      </c>
      <c r="I4075">
        <v>10685</v>
      </c>
      <c r="J4075">
        <f t="shared" si="189"/>
        <v>150.73529411764707</v>
      </c>
      <c r="K4075">
        <f t="shared" si="190"/>
        <v>1975</v>
      </c>
      <c r="L4075">
        <f t="shared" si="191"/>
        <v>9</v>
      </c>
    </row>
    <row r="4076" spans="1:12" x14ac:dyDescent="0.25">
      <c r="A4076" s="1">
        <v>27648</v>
      </c>
      <c r="B4076">
        <v>411</v>
      </c>
      <c r="C4076">
        <v>411</v>
      </c>
      <c r="D4076">
        <v>404</v>
      </c>
      <c r="E4076">
        <v>406</v>
      </c>
      <c r="G4076">
        <v>406</v>
      </c>
      <c r="H4076">
        <v>3355</v>
      </c>
      <c r="I4076">
        <v>10505</v>
      </c>
      <c r="J4076">
        <f t="shared" si="189"/>
        <v>149.26470588235293</v>
      </c>
      <c r="K4076">
        <f t="shared" si="190"/>
        <v>1975</v>
      </c>
      <c r="L4076">
        <f t="shared" si="191"/>
        <v>9</v>
      </c>
    </row>
    <row r="4077" spans="1:12" x14ac:dyDescent="0.25">
      <c r="A4077" s="1">
        <v>27649</v>
      </c>
      <c r="B4077">
        <v>411</v>
      </c>
      <c r="C4077">
        <v>423.5</v>
      </c>
      <c r="D4077">
        <v>411</v>
      </c>
      <c r="E4077">
        <v>421</v>
      </c>
      <c r="G4077">
        <v>421</v>
      </c>
      <c r="H4077">
        <v>925</v>
      </c>
      <c r="I4077">
        <v>6990</v>
      </c>
      <c r="J4077">
        <f t="shared" si="189"/>
        <v>154.77941176470588</v>
      </c>
      <c r="K4077">
        <f t="shared" si="190"/>
        <v>1975</v>
      </c>
      <c r="L4077">
        <f t="shared" si="191"/>
        <v>9</v>
      </c>
    </row>
    <row r="4078" spans="1:12" x14ac:dyDescent="0.25">
      <c r="A4078" s="1">
        <v>27652</v>
      </c>
      <c r="B4078">
        <v>415</v>
      </c>
      <c r="C4078">
        <v>423</v>
      </c>
      <c r="D4078">
        <v>414.5</v>
      </c>
      <c r="E4078">
        <v>415</v>
      </c>
      <c r="G4078">
        <v>415</v>
      </c>
      <c r="H4078">
        <v>2075</v>
      </c>
      <c r="I4078">
        <v>5595</v>
      </c>
      <c r="J4078">
        <f t="shared" si="189"/>
        <v>152.5735294117647</v>
      </c>
      <c r="K4078">
        <f t="shared" si="190"/>
        <v>1975</v>
      </c>
      <c r="L4078">
        <f t="shared" si="191"/>
        <v>9</v>
      </c>
    </row>
    <row r="4079" spans="1:12" x14ac:dyDescent="0.25">
      <c r="A4079" s="1">
        <v>27653</v>
      </c>
      <c r="B4079">
        <v>416</v>
      </c>
      <c r="C4079">
        <v>422</v>
      </c>
      <c r="D4079">
        <v>416</v>
      </c>
      <c r="E4079">
        <v>419</v>
      </c>
      <c r="G4079">
        <v>419</v>
      </c>
      <c r="H4079">
        <v>1665</v>
      </c>
      <c r="I4079">
        <v>4160</v>
      </c>
      <c r="J4079">
        <f t="shared" si="189"/>
        <v>154.04411764705884</v>
      </c>
      <c r="K4079">
        <f t="shared" si="190"/>
        <v>1975</v>
      </c>
      <c r="L4079">
        <f t="shared" si="191"/>
        <v>9</v>
      </c>
    </row>
    <row r="4080" spans="1:12" x14ac:dyDescent="0.25">
      <c r="A4080" s="1">
        <v>27654</v>
      </c>
      <c r="B4080">
        <v>420</v>
      </c>
      <c r="C4080">
        <v>434</v>
      </c>
      <c r="D4080">
        <v>419</v>
      </c>
      <c r="E4080">
        <v>431.75</v>
      </c>
      <c r="G4080">
        <v>431.75</v>
      </c>
      <c r="H4080">
        <v>1640</v>
      </c>
      <c r="I4080">
        <v>2520</v>
      </c>
      <c r="J4080">
        <f t="shared" si="189"/>
        <v>158.73161764705881</v>
      </c>
      <c r="K4080">
        <f t="shared" si="190"/>
        <v>1975</v>
      </c>
      <c r="L4080">
        <f t="shared" si="191"/>
        <v>9</v>
      </c>
    </row>
    <row r="4081" spans="1:12" x14ac:dyDescent="0.25">
      <c r="A4081" s="1">
        <v>27655</v>
      </c>
      <c r="B4081">
        <v>432</v>
      </c>
      <c r="C4081">
        <v>434.5</v>
      </c>
      <c r="D4081">
        <v>425</v>
      </c>
      <c r="E4081">
        <v>425.25</v>
      </c>
      <c r="G4081">
        <v>425.25</v>
      </c>
      <c r="H4081">
        <v>1030</v>
      </c>
      <c r="I4081">
        <v>1660</v>
      </c>
      <c r="J4081">
        <f t="shared" si="189"/>
        <v>156.34191176470591</v>
      </c>
      <c r="K4081">
        <f t="shared" si="190"/>
        <v>1975</v>
      </c>
      <c r="L4081">
        <f t="shared" si="191"/>
        <v>9</v>
      </c>
    </row>
    <row r="4082" spans="1:12" x14ac:dyDescent="0.25">
      <c r="A4082" s="1">
        <v>27656</v>
      </c>
      <c r="B4082">
        <v>429</v>
      </c>
      <c r="C4082">
        <v>434.5</v>
      </c>
      <c r="D4082">
        <v>426</v>
      </c>
      <c r="E4082">
        <v>432.25</v>
      </c>
      <c r="G4082">
        <v>432.25</v>
      </c>
      <c r="H4082">
        <v>855</v>
      </c>
      <c r="I4082">
        <v>1200</v>
      </c>
      <c r="J4082">
        <f t="shared" si="189"/>
        <v>158.91544117647058</v>
      </c>
      <c r="K4082">
        <f t="shared" si="190"/>
        <v>1975</v>
      </c>
      <c r="L4082">
        <f t="shared" si="191"/>
        <v>9</v>
      </c>
    </row>
    <row r="4083" spans="1:12" x14ac:dyDescent="0.25">
      <c r="A4083" s="1">
        <v>27659</v>
      </c>
      <c r="B4083">
        <v>434</v>
      </c>
      <c r="C4083">
        <v>437</v>
      </c>
      <c r="D4083">
        <v>422</v>
      </c>
      <c r="E4083">
        <v>433</v>
      </c>
      <c r="G4083">
        <v>433</v>
      </c>
      <c r="H4083">
        <v>53890</v>
      </c>
      <c r="I4083">
        <v>113700</v>
      </c>
      <c r="J4083">
        <f t="shared" si="189"/>
        <v>159.19117647058823</v>
      </c>
      <c r="K4083">
        <f t="shared" si="190"/>
        <v>1975</v>
      </c>
      <c r="L4083">
        <f t="shared" si="191"/>
        <v>9</v>
      </c>
    </row>
    <row r="4084" spans="1:12" x14ac:dyDescent="0.25">
      <c r="A4084" s="1">
        <v>27660</v>
      </c>
      <c r="B4084">
        <v>435</v>
      </c>
      <c r="C4084">
        <v>435</v>
      </c>
      <c r="D4084">
        <v>424.5</v>
      </c>
      <c r="E4084">
        <v>425.5</v>
      </c>
      <c r="G4084">
        <v>425.5</v>
      </c>
      <c r="H4084">
        <v>31865</v>
      </c>
      <c r="I4084">
        <v>114285</v>
      </c>
      <c r="J4084">
        <f t="shared" si="189"/>
        <v>156.43382352941177</v>
      </c>
      <c r="K4084">
        <f t="shared" si="190"/>
        <v>1975</v>
      </c>
      <c r="L4084">
        <f t="shared" si="191"/>
        <v>9</v>
      </c>
    </row>
    <row r="4085" spans="1:12" x14ac:dyDescent="0.25">
      <c r="A4085" s="1">
        <v>27661</v>
      </c>
      <c r="B4085">
        <v>422</v>
      </c>
      <c r="C4085">
        <v>429.5</v>
      </c>
      <c r="D4085">
        <v>422</v>
      </c>
      <c r="E4085">
        <v>426.25</v>
      </c>
      <c r="G4085">
        <v>426.25</v>
      </c>
      <c r="H4085">
        <v>25650</v>
      </c>
      <c r="I4085">
        <v>112955</v>
      </c>
      <c r="J4085">
        <f t="shared" si="189"/>
        <v>156.70955882352942</v>
      </c>
      <c r="K4085">
        <f t="shared" si="190"/>
        <v>1975</v>
      </c>
      <c r="L4085">
        <f t="shared" si="191"/>
        <v>9</v>
      </c>
    </row>
    <row r="4086" spans="1:12" x14ac:dyDescent="0.25">
      <c r="A4086" s="1">
        <v>27662</v>
      </c>
      <c r="B4086">
        <v>428</v>
      </c>
      <c r="C4086">
        <v>438</v>
      </c>
      <c r="D4086">
        <v>428</v>
      </c>
      <c r="E4086">
        <v>437.5</v>
      </c>
      <c r="G4086">
        <v>437.5</v>
      </c>
      <c r="H4086">
        <v>29935</v>
      </c>
      <c r="I4086">
        <v>112380</v>
      </c>
      <c r="J4086">
        <f t="shared" si="189"/>
        <v>160.84558823529412</v>
      </c>
      <c r="K4086">
        <f t="shared" si="190"/>
        <v>1975</v>
      </c>
      <c r="L4086">
        <f t="shared" si="191"/>
        <v>9</v>
      </c>
    </row>
    <row r="4087" spans="1:12" x14ac:dyDescent="0.25">
      <c r="A4087" s="1">
        <v>27663</v>
      </c>
      <c r="B4087">
        <v>436.5</v>
      </c>
      <c r="C4087">
        <v>439</v>
      </c>
      <c r="D4087">
        <v>434</v>
      </c>
      <c r="E4087">
        <v>436.5</v>
      </c>
      <c r="G4087">
        <v>436.5</v>
      </c>
      <c r="H4087">
        <v>24920</v>
      </c>
      <c r="I4087">
        <v>110940</v>
      </c>
      <c r="J4087">
        <f t="shared" si="189"/>
        <v>160.47794117647058</v>
      </c>
      <c r="K4087">
        <f t="shared" si="190"/>
        <v>1975</v>
      </c>
      <c r="L4087">
        <f t="shared" si="191"/>
        <v>9</v>
      </c>
    </row>
    <row r="4088" spans="1:12" x14ac:dyDescent="0.25">
      <c r="A4088" s="1">
        <v>27666</v>
      </c>
      <c r="B4088">
        <v>433</v>
      </c>
      <c r="C4088">
        <v>434.5</v>
      </c>
      <c r="D4088">
        <v>426.25</v>
      </c>
      <c r="E4088">
        <v>428</v>
      </c>
      <c r="G4088">
        <v>428</v>
      </c>
      <c r="H4088">
        <v>21655</v>
      </c>
      <c r="I4088">
        <v>109685</v>
      </c>
      <c r="J4088">
        <f t="shared" si="189"/>
        <v>157.35294117647058</v>
      </c>
      <c r="K4088">
        <f t="shared" si="190"/>
        <v>1975</v>
      </c>
      <c r="L4088">
        <f t="shared" si="191"/>
        <v>9</v>
      </c>
    </row>
    <row r="4089" spans="1:12" x14ac:dyDescent="0.25">
      <c r="A4089" s="1">
        <v>27667</v>
      </c>
      <c r="B4089">
        <v>427</v>
      </c>
      <c r="C4089">
        <v>432</v>
      </c>
      <c r="D4089">
        <v>426.5</v>
      </c>
      <c r="E4089">
        <v>429.5</v>
      </c>
      <c r="G4089">
        <v>429.5</v>
      </c>
      <c r="H4089">
        <v>19600</v>
      </c>
      <c r="I4089">
        <v>110955</v>
      </c>
      <c r="J4089">
        <f t="shared" si="189"/>
        <v>157.90441176470588</v>
      </c>
      <c r="K4089">
        <f t="shared" si="190"/>
        <v>1975</v>
      </c>
      <c r="L4089">
        <f t="shared" si="191"/>
        <v>9</v>
      </c>
    </row>
    <row r="4090" spans="1:12" x14ac:dyDescent="0.25">
      <c r="A4090" s="1">
        <v>27668</v>
      </c>
      <c r="B4090">
        <v>431</v>
      </c>
      <c r="C4090">
        <v>433.5</v>
      </c>
      <c r="D4090">
        <v>428</v>
      </c>
      <c r="E4090">
        <v>429.5</v>
      </c>
      <c r="G4090">
        <v>429.5</v>
      </c>
      <c r="H4090">
        <v>21540</v>
      </c>
      <c r="I4090">
        <v>110055</v>
      </c>
      <c r="J4090">
        <f t="shared" si="189"/>
        <v>157.90441176470588</v>
      </c>
      <c r="K4090">
        <f t="shared" si="190"/>
        <v>1975</v>
      </c>
      <c r="L4090">
        <f t="shared" si="191"/>
        <v>10</v>
      </c>
    </row>
    <row r="4091" spans="1:12" x14ac:dyDescent="0.25">
      <c r="A4091" s="1">
        <v>27669</v>
      </c>
      <c r="B4091">
        <v>428</v>
      </c>
      <c r="C4091">
        <v>428</v>
      </c>
      <c r="D4091">
        <v>409.5</v>
      </c>
      <c r="E4091">
        <v>410.75</v>
      </c>
      <c r="G4091">
        <v>410.75</v>
      </c>
      <c r="H4091">
        <v>57810</v>
      </c>
      <c r="I4091">
        <v>105265</v>
      </c>
      <c r="J4091">
        <f t="shared" si="189"/>
        <v>151.0110294117647</v>
      </c>
      <c r="K4091">
        <f t="shared" si="190"/>
        <v>1975</v>
      </c>
      <c r="L4091">
        <f t="shared" si="191"/>
        <v>10</v>
      </c>
    </row>
    <row r="4092" spans="1:12" x14ac:dyDescent="0.25">
      <c r="A4092" s="1">
        <v>27670</v>
      </c>
      <c r="B4092">
        <v>412</v>
      </c>
      <c r="C4092">
        <v>416</v>
      </c>
      <c r="D4092">
        <v>410</v>
      </c>
      <c r="E4092">
        <v>413.5</v>
      </c>
      <c r="G4092">
        <v>413.5</v>
      </c>
      <c r="H4092">
        <v>31755</v>
      </c>
      <c r="I4092">
        <v>103885</v>
      </c>
      <c r="J4092">
        <f t="shared" si="189"/>
        <v>152.02205882352942</v>
      </c>
      <c r="K4092">
        <f t="shared" si="190"/>
        <v>1975</v>
      </c>
      <c r="L4092">
        <f t="shared" si="191"/>
        <v>10</v>
      </c>
    </row>
    <row r="4093" spans="1:12" x14ac:dyDescent="0.25">
      <c r="A4093" s="1">
        <v>27673</v>
      </c>
      <c r="B4093">
        <v>417</v>
      </c>
      <c r="C4093">
        <v>419</v>
      </c>
      <c r="D4093">
        <v>411.5</v>
      </c>
      <c r="E4093">
        <v>418</v>
      </c>
      <c r="G4093">
        <v>418</v>
      </c>
      <c r="H4093">
        <v>22455</v>
      </c>
      <c r="I4093">
        <v>102880</v>
      </c>
      <c r="J4093">
        <f t="shared" si="189"/>
        <v>153.6764705882353</v>
      </c>
      <c r="K4093">
        <f t="shared" si="190"/>
        <v>1975</v>
      </c>
      <c r="L4093">
        <f t="shared" si="191"/>
        <v>10</v>
      </c>
    </row>
    <row r="4094" spans="1:12" x14ac:dyDescent="0.25">
      <c r="A4094" s="1">
        <v>27674</v>
      </c>
      <c r="B4094">
        <v>422</v>
      </c>
      <c r="C4094">
        <v>425</v>
      </c>
      <c r="D4094">
        <v>420</v>
      </c>
      <c r="E4094">
        <v>421.5</v>
      </c>
      <c r="G4094">
        <v>421.5</v>
      </c>
      <c r="H4094">
        <v>21180</v>
      </c>
      <c r="I4094">
        <v>101825</v>
      </c>
      <c r="J4094">
        <f t="shared" si="189"/>
        <v>154.96323529411765</v>
      </c>
      <c r="K4094">
        <f t="shared" si="190"/>
        <v>1975</v>
      </c>
      <c r="L4094">
        <f t="shared" si="191"/>
        <v>10</v>
      </c>
    </row>
    <row r="4095" spans="1:12" x14ac:dyDescent="0.25">
      <c r="A4095" s="1">
        <v>27675</v>
      </c>
      <c r="B4095">
        <v>422</v>
      </c>
      <c r="C4095">
        <v>425</v>
      </c>
      <c r="D4095">
        <v>410</v>
      </c>
      <c r="E4095">
        <v>413.75</v>
      </c>
      <c r="G4095">
        <v>413.75</v>
      </c>
      <c r="H4095">
        <v>48745</v>
      </c>
      <c r="I4095">
        <v>101630</v>
      </c>
      <c r="J4095">
        <f t="shared" si="189"/>
        <v>152.1139705882353</v>
      </c>
      <c r="K4095">
        <f t="shared" si="190"/>
        <v>1975</v>
      </c>
      <c r="L4095">
        <f t="shared" si="191"/>
        <v>10</v>
      </c>
    </row>
    <row r="4096" spans="1:12" x14ac:dyDescent="0.25">
      <c r="A4096" s="1">
        <v>27676</v>
      </c>
      <c r="B4096">
        <v>413</v>
      </c>
      <c r="C4096">
        <v>416</v>
      </c>
      <c r="D4096">
        <v>408</v>
      </c>
      <c r="E4096">
        <v>415.25</v>
      </c>
      <c r="G4096">
        <v>415.25</v>
      </c>
      <c r="H4096">
        <v>25885</v>
      </c>
      <c r="I4096">
        <v>99285</v>
      </c>
      <c r="J4096">
        <f t="shared" si="189"/>
        <v>152.66544117647058</v>
      </c>
      <c r="K4096">
        <f t="shared" si="190"/>
        <v>1975</v>
      </c>
      <c r="L4096">
        <f t="shared" si="191"/>
        <v>10</v>
      </c>
    </row>
    <row r="4097" spans="1:12" x14ac:dyDescent="0.25">
      <c r="A4097" s="1">
        <v>27677</v>
      </c>
      <c r="B4097">
        <v>417</v>
      </c>
      <c r="C4097">
        <v>419.5</v>
      </c>
      <c r="D4097">
        <v>414</v>
      </c>
      <c r="E4097">
        <v>418.75</v>
      </c>
      <c r="G4097">
        <v>418.75</v>
      </c>
      <c r="H4097">
        <v>20965</v>
      </c>
      <c r="I4097">
        <v>97775</v>
      </c>
      <c r="J4097">
        <f t="shared" si="189"/>
        <v>153.95220588235293</v>
      </c>
      <c r="K4097">
        <f t="shared" si="190"/>
        <v>1975</v>
      </c>
      <c r="L4097">
        <f t="shared" si="191"/>
        <v>10</v>
      </c>
    </row>
    <row r="4098" spans="1:12" x14ac:dyDescent="0.25">
      <c r="A4098" s="1">
        <v>27680</v>
      </c>
      <c r="B4098">
        <v>407</v>
      </c>
      <c r="C4098">
        <v>410</v>
      </c>
      <c r="D4098">
        <v>404</v>
      </c>
      <c r="E4098">
        <v>406</v>
      </c>
      <c r="G4098">
        <v>406</v>
      </c>
      <c r="H4098">
        <v>30325</v>
      </c>
      <c r="I4098">
        <v>96710</v>
      </c>
      <c r="J4098">
        <f t="shared" ref="J4098:J4161" si="192">G4098/100*5000/136</f>
        <v>149.26470588235293</v>
      </c>
      <c r="K4098">
        <f t="shared" ref="K4098:K4161" si="193">YEAR(A4098)</f>
        <v>1975</v>
      </c>
      <c r="L4098">
        <f t="shared" ref="L4098:L4161" si="194">MONTH(A4098)</f>
        <v>10</v>
      </c>
    </row>
    <row r="4099" spans="1:12" x14ac:dyDescent="0.25">
      <c r="A4099" s="1">
        <v>27681</v>
      </c>
      <c r="B4099">
        <v>404</v>
      </c>
      <c r="C4099">
        <v>416</v>
      </c>
      <c r="D4099">
        <v>402</v>
      </c>
      <c r="E4099">
        <v>413.25</v>
      </c>
      <c r="G4099">
        <v>413.25</v>
      </c>
      <c r="H4099">
        <v>31565</v>
      </c>
      <c r="I4099">
        <v>96420</v>
      </c>
      <c r="J4099">
        <f t="shared" si="192"/>
        <v>151.93014705882354</v>
      </c>
      <c r="K4099">
        <f t="shared" si="193"/>
        <v>1975</v>
      </c>
      <c r="L4099">
        <f t="shared" si="194"/>
        <v>10</v>
      </c>
    </row>
    <row r="4100" spans="1:12" x14ac:dyDescent="0.25">
      <c r="A4100" s="1">
        <v>27682</v>
      </c>
      <c r="B4100">
        <v>413</v>
      </c>
      <c r="C4100">
        <v>414</v>
      </c>
      <c r="D4100">
        <v>402</v>
      </c>
      <c r="E4100">
        <v>404.5</v>
      </c>
      <c r="G4100">
        <v>404.5</v>
      </c>
      <c r="H4100">
        <v>27325</v>
      </c>
      <c r="I4100">
        <v>93445</v>
      </c>
      <c r="J4100">
        <f t="shared" si="192"/>
        <v>148.71323529411765</v>
      </c>
      <c r="K4100">
        <f t="shared" si="193"/>
        <v>1975</v>
      </c>
      <c r="L4100">
        <f t="shared" si="194"/>
        <v>10</v>
      </c>
    </row>
    <row r="4101" spans="1:12" x14ac:dyDescent="0.25">
      <c r="A4101" s="1">
        <v>27683</v>
      </c>
      <c r="B4101">
        <v>406</v>
      </c>
      <c r="C4101">
        <v>412.5</v>
      </c>
      <c r="D4101">
        <v>404</v>
      </c>
      <c r="E4101">
        <v>409.75</v>
      </c>
      <c r="G4101">
        <v>409.75</v>
      </c>
      <c r="H4101">
        <v>21245</v>
      </c>
      <c r="I4101">
        <v>93010</v>
      </c>
      <c r="J4101">
        <f t="shared" si="192"/>
        <v>150.64338235294119</v>
      </c>
      <c r="K4101">
        <f t="shared" si="193"/>
        <v>1975</v>
      </c>
      <c r="L4101">
        <f t="shared" si="194"/>
        <v>10</v>
      </c>
    </row>
    <row r="4102" spans="1:12" x14ac:dyDescent="0.25">
      <c r="A4102" s="1">
        <v>27684</v>
      </c>
      <c r="B4102">
        <v>411</v>
      </c>
      <c r="C4102">
        <v>411.5</v>
      </c>
      <c r="D4102">
        <v>403</v>
      </c>
      <c r="E4102">
        <v>405.75</v>
      </c>
      <c r="G4102">
        <v>405.75</v>
      </c>
      <c r="H4102">
        <v>16645</v>
      </c>
      <c r="I4102">
        <v>92825</v>
      </c>
      <c r="J4102">
        <f t="shared" si="192"/>
        <v>149.17279411764707</v>
      </c>
      <c r="K4102">
        <f t="shared" si="193"/>
        <v>1975</v>
      </c>
      <c r="L4102">
        <f t="shared" si="194"/>
        <v>10</v>
      </c>
    </row>
    <row r="4103" spans="1:12" x14ac:dyDescent="0.25">
      <c r="A4103" s="1">
        <v>27687</v>
      </c>
      <c r="B4103">
        <v>405</v>
      </c>
      <c r="C4103">
        <v>417</v>
      </c>
      <c r="D4103">
        <v>405</v>
      </c>
      <c r="E4103">
        <v>413</v>
      </c>
      <c r="G4103">
        <v>413</v>
      </c>
      <c r="H4103">
        <v>30025</v>
      </c>
      <c r="I4103">
        <v>93375</v>
      </c>
      <c r="J4103">
        <f t="shared" si="192"/>
        <v>151.83823529411765</v>
      </c>
      <c r="K4103">
        <f t="shared" si="193"/>
        <v>1975</v>
      </c>
      <c r="L4103">
        <f t="shared" si="194"/>
        <v>10</v>
      </c>
    </row>
    <row r="4104" spans="1:12" x14ac:dyDescent="0.25">
      <c r="A4104" s="1">
        <v>27688</v>
      </c>
      <c r="B4104">
        <v>414</v>
      </c>
      <c r="C4104">
        <v>416</v>
      </c>
      <c r="D4104">
        <v>393</v>
      </c>
      <c r="E4104">
        <v>395</v>
      </c>
      <c r="G4104">
        <v>395</v>
      </c>
      <c r="H4104">
        <v>49605</v>
      </c>
      <c r="I4104">
        <v>90635</v>
      </c>
      <c r="J4104">
        <f t="shared" si="192"/>
        <v>145.22058823529412</v>
      </c>
      <c r="K4104">
        <f t="shared" si="193"/>
        <v>1975</v>
      </c>
      <c r="L4104">
        <f t="shared" si="194"/>
        <v>10</v>
      </c>
    </row>
    <row r="4105" spans="1:12" x14ac:dyDescent="0.25">
      <c r="A4105" s="1">
        <v>27689</v>
      </c>
      <c r="B4105">
        <v>396</v>
      </c>
      <c r="C4105">
        <v>399.5</v>
      </c>
      <c r="D4105">
        <v>391</v>
      </c>
      <c r="E4105">
        <v>396.5</v>
      </c>
      <c r="G4105">
        <v>396.5</v>
      </c>
      <c r="H4105">
        <v>23675</v>
      </c>
      <c r="I4105">
        <v>87850</v>
      </c>
      <c r="J4105">
        <f t="shared" si="192"/>
        <v>145.77205882352942</v>
      </c>
      <c r="K4105">
        <f t="shared" si="193"/>
        <v>1975</v>
      </c>
      <c r="L4105">
        <f t="shared" si="194"/>
        <v>10</v>
      </c>
    </row>
    <row r="4106" spans="1:12" x14ac:dyDescent="0.25">
      <c r="A4106" s="1">
        <v>27690</v>
      </c>
      <c r="B4106">
        <v>394</v>
      </c>
      <c r="C4106">
        <v>395.5</v>
      </c>
      <c r="D4106">
        <v>388.5</v>
      </c>
      <c r="E4106">
        <v>392.25</v>
      </c>
      <c r="G4106">
        <v>392.25</v>
      </c>
      <c r="H4106">
        <v>23110</v>
      </c>
      <c r="I4106">
        <v>84995</v>
      </c>
      <c r="J4106">
        <f t="shared" si="192"/>
        <v>144.20955882352942</v>
      </c>
      <c r="K4106">
        <f t="shared" si="193"/>
        <v>1975</v>
      </c>
      <c r="L4106">
        <f t="shared" si="194"/>
        <v>10</v>
      </c>
    </row>
    <row r="4107" spans="1:12" x14ac:dyDescent="0.25">
      <c r="A4107" s="1">
        <v>27691</v>
      </c>
      <c r="B4107">
        <v>394.5</v>
      </c>
      <c r="C4107">
        <v>401</v>
      </c>
      <c r="D4107">
        <v>390.5</v>
      </c>
      <c r="E4107">
        <v>391.5</v>
      </c>
      <c r="G4107">
        <v>391.5</v>
      </c>
      <c r="H4107">
        <v>26370</v>
      </c>
      <c r="I4107">
        <v>84070</v>
      </c>
      <c r="J4107">
        <f t="shared" si="192"/>
        <v>143.93382352941177</v>
      </c>
      <c r="K4107">
        <f t="shared" si="193"/>
        <v>1975</v>
      </c>
      <c r="L4107">
        <f t="shared" si="194"/>
        <v>10</v>
      </c>
    </row>
    <row r="4108" spans="1:12" x14ac:dyDescent="0.25">
      <c r="A4108" s="1">
        <v>27694</v>
      </c>
      <c r="B4108">
        <v>388</v>
      </c>
      <c r="C4108">
        <v>388.5</v>
      </c>
      <c r="D4108">
        <v>378</v>
      </c>
      <c r="E4108">
        <v>379.25</v>
      </c>
      <c r="G4108">
        <v>379.25</v>
      </c>
      <c r="H4108">
        <v>27690</v>
      </c>
      <c r="I4108">
        <v>81320</v>
      </c>
      <c r="J4108">
        <f t="shared" si="192"/>
        <v>139.43014705882354</v>
      </c>
      <c r="K4108">
        <f t="shared" si="193"/>
        <v>1975</v>
      </c>
      <c r="L4108">
        <f t="shared" si="194"/>
        <v>10</v>
      </c>
    </row>
    <row r="4109" spans="1:12" x14ac:dyDescent="0.25">
      <c r="A4109" s="1">
        <v>27695</v>
      </c>
      <c r="B4109">
        <v>382</v>
      </c>
      <c r="C4109">
        <v>385.5</v>
      </c>
      <c r="D4109">
        <v>377.5</v>
      </c>
      <c r="E4109">
        <v>384.5</v>
      </c>
      <c r="G4109">
        <v>384.5</v>
      </c>
      <c r="H4109">
        <v>22645</v>
      </c>
      <c r="I4109">
        <v>80690</v>
      </c>
      <c r="J4109">
        <f t="shared" si="192"/>
        <v>141.36029411764707</v>
      </c>
      <c r="K4109">
        <f t="shared" si="193"/>
        <v>1975</v>
      </c>
      <c r="L4109">
        <f t="shared" si="194"/>
        <v>10</v>
      </c>
    </row>
    <row r="4110" spans="1:12" x14ac:dyDescent="0.25">
      <c r="A4110" s="1">
        <v>27696</v>
      </c>
      <c r="B4110">
        <v>387</v>
      </c>
      <c r="C4110">
        <v>392</v>
      </c>
      <c r="D4110">
        <v>384.5</v>
      </c>
      <c r="E4110">
        <v>390</v>
      </c>
      <c r="G4110">
        <v>390</v>
      </c>
      <c r="H4110">
        <v>24930</v>
      </c>
      <c r="I4110">
        <v>79440</v>
      </c>
      <c r="J4110">
        <f t="shared" si="192"/>
        <v>143.38235294117646</v>
      </c>
      <c r="K4110">
        <f t="shared" si="193"/>
        <v>1975</v>
      </c>
      <c r="L4110">
        <f t="shared" si="194"/>
        <v>10</v>
      </c>
    </row>
    <row r="4111" spans="1:12" x14ac:dyDescent="0.25">
      <c r="A4111" s="1">
        <v>27697</v>
      </c>
      <c r="B4111">
        <v>390</v>
      </c>
      <c r="C4111">
        <v>397.25</v>
      </c>
      <c r="D4111">
        <v>388</v>
      </c>
      <c r="E4111">
        <v>394.75</v>
      </c>
      <c r="G4111">
        <v>394.75</v>
      </c>
      <c r="H4111">
        <v>21470</v>
      </c>
      <c r="I4111">
        <v>78660</v>
      </c>
      <c r="J4111">
        <f t="shared" si="192"/>
        <v>145.12867647058823</v>
      </c>
      <c r="K4111">
        <f t="shared" si="193"/>
        <v>1975</v>
      </c>
      <c r="L4111">
        <f t="shared" si="194"/>
        <v>10</v>
      </c>
    </row>
    <row r="4112" spans="1:12" x14ac:dyDescent="0.25">
      <c r="A4112" s="1">
        <v>27698</v>
      </c>
      <c r="B4112">
        <v>392</v>
      </c>
      <c r="C4112">
        <v>394</v>
      </c>
      <c r="D4112">
        <v>385.5</v>
      </c>
      <c r="E4112">
        <v>386.25</v>
      </c>
      <c r="G4112">
        <v>386.25</v>
      </c>
      <c r="H4112">
        <v>23195</v>
      </c>
      <c r="I4112">
        <v>75010</v>
      </c>
      <c r="J4112">
        <f t="shared" si="192"/>
        <v>142.00367647058823</v>
      </c>
      <c r="K4112">
        <f t="shared" si="193"/>
        <v>1975</v>
      </c>
      <c r="L4112">
        <f t="shared" si="194"/>
        <v>10</v>
      </c>
    </row>
    <row r="4113" spans="1:12" x14ac:dyDescent="0.25">
      <c r="A4113" s="1">
        <v>27701</v>
      </c>
      <c r="B4113">
        <v>383</v>
      </c>
      <c r="C4113">
        <v>383</v>
      </c>
      <c r="D4113">
        <v>374</v>
      </c>
      <c r="E4113">
        <v>374.75</v>
      </c>
      <c r="G4113">
        <v>374.75</v>
      </c>
      <c r="H4113">
        <v>21650</v>
      </c>
      <c r="I4113">
        <v>72755</v>
      </c>
      <c r="J4113">
        <f t="shared" si="192"/>
        <v>137.77573529411765</v>
      </c>
      <c r="K4113">
        <f t="shared" si="193"/>
        <v>1975</v>
      </c>
      <c r="L4113">
        <f t="shared" si="194"/>
        <v>11</v>
      </c>
    </row>
    <row r="4114" spans="1:12" x14ac:dyDescent="0.25">
      <c r="A4114" s="1">
        <v>27702</v>
      </c>
      <c r="B4114">
        <v>377</v>
      </c>
      <c r="C4114">
        <v>381</v>
      </c>
      <c r="D4114">
        <v>372.5</v>
      </c>
      <c r="E4114">
        <v>379.25</v>
      </c>
      <c r="G4114">
        <v>379.25</v>
      </c>
      <c r="H4114">
        <v>21625</v>
      </c>
      <c r="I4114">
        <v>69340</v>
      </c>
      <c r="J4114">
        <f t="shared" si="192"/>
        <v>139.43014705882354</v>
      </c>
      <c r="K4114">
        <f t="shared" si="193"/>
        <v>1975</v>
      </c>
      <c r="L4114">
        <f t="shared" si="194"/>
        <v>11</v>
      </c>
    </row>
    <row r="4115" spans="1:12" x14ac:dyDescent="0.25">
      <c r="A4115" s="1">
        <v>27703</v>
      </c>
      <c r="B4115">
        <v>379.75</v>
      </c>
      <c r="C4115">
        <v>384</v>
      </c>
      <c r="D4115">
        <v>378.5</v>
      </c>
      <c r="E4115">
        <v>379.5</v>
      </c>
      <c r="G4115">
        <v>379.5</v>
      </c>
      <c r="H4115">
        <v>16090</v>
      </c>
      <c r="I4115">
        <v>67625</v>
      </c>
      <c r="J4115">
        <f t="shared" si="192"/>
        <v>139.52205882352942</v>
      </c>
      <c r="K4115">
        <f t="shared" si="193"/>
        <v>1975</v>
      </c>
      <c r="L4115">
        <f t="shared" si="194"/>
        <v>11</v>
      </c>
    </row>
    <row r="4116" spans="1:12" x14ac:dyDescent="0.25">
      <c r="A4116" s="1">
        <v>27704</v>
      </c>
      <c r="B4116">
        <v>379</v>
      </c>
      <c r="C4116">
        <v>380</v>
      </c>
      <c r="D4116">
        <v>369</v>
      </c>
      <c r="E4116">
        <v>373</v>
      </c>
      <c r="G4116">
        <v>373</v>
      </c>
      <c r="H4116">
        <v>29225</v>
      </c>
      <c r="I4116">
        <v>65095</v>
      </c>
      <c r="J4116">
        <f t="shared" si="192"/>
        <v>137.13235294117646</v>
      </c>
      <c r="K4116">
        <f t="shared" si="193"/>
        <v>1975</v>
      </c>
      <c r="L4116">
        <f t="shared" si="194"/>
        <v>11</v>
      </c>
    </row>
    <row r="4117" spans="1:12" x14ac:dyDescent="0.25">
      <c r="A4117" s="1">
        <v>27705</v>
      </c>
      <c r="B4117">
        <v>371</v>
      </c>
      <c r="C4117">
        <v>375.5</v>
      </c>
      <c r="D4117">
        <v>369.5</v>
      </c>
      <c r="E4117">
        <v>370.5</v>
      </c>
      <c r="G4117">
        <v>370.5</v>
      </c>
      <c r="H4117">
        <v>21800</v>
      </c>
      <c r="I4117">
        <v>64585</v>
      </c>
      <c r="J4117">
        <f t="shared" si="192"/>
        <v>136.21323529411765</v>
      </c>
      <c r="K4117">
        <f t="shared" si="193"/>
        <v>1975</v>
      </c>
      <c r="L4117">
        <f t="shared" si="194"/>
        <v>11</v>
      </c>
    </row>
    <row r="4118" spans="1:12" x14ac:dyDescent="0.25">
      <c r="A4118" s="1">
        <v>27708</v>
      </c>
      <c r="B4118">
        <v>369</v>
      </c>
      <c r="C4118">
        <v>369</v>
      </c>
      <c r="D4118">
        <v>360.5</v>
      </c>
      <c r="E4118">
        <v>363.75</v>
      </c>
      <c r="G4118">
        <v>363.75</v>
      </c>
      <c r="H4118">
        <v>15105</v>
      </c>
      <c r="I4118">
        <v>61920</v>
      </c>
      <c r="J4118">
        <f t="shared" si="192"/>
        <v>133.73161764705881</v>
      </c>
      <c r="K4118">
        <f t="shared" si="193"/>
        <v>1975</v>
      </c>
      <c r="L4118">
        <f t="shared" si="194"/>
        <v>11</v>
      </c>
    </row>
    <row r="4119" spans="1:12" x14ac:dyDescent="0.25">
      <c r="A4119" s="1">
        <v>27709</v>
      </c>
      <c r="B4119">
        <v>367</v>
      </c>
      <c r="C4119">
        <v>368.75</v>
      </c>
      <c r="D4119">
        <v>354</v>
      </c>
      <c r="E4119">
        <v>354.5</v>
      </c>
      <c r="G4119">
        <v>354.5</v>
      </c>
      <c r="H4119">
        <v>21720</v>
      </c>
      <c r="I4119">
        <v>58900</v>
      </c>
      <c r="J4119">
        <f t="shared" si="192"/>
        <v>130.33088235294119</v>
      </c>
      <c r="K4119">
        <f t="shared" si="193"/>
        <v>1975</v>
      </c>
      <c r="L4119">
        <f t="shared" si="194"/>
        <v>11</v>
      </c>
    </row>
    <row r="4120" spans="1:12" x14ac:dyDescent="0.25">
      <c r="A4120" s="1">
        <v>27710</v>
      </c>
      <c r="B4120">
        <v>354</v>
      </c>
      <c r="C4120">
        <v>354.5</v>
      </c>
      <c r="D4120">
        <v>342</v>
      </c>
      <c r="E4120">
        <v>350.5</v>
      </c>
      <c r="G4120">
        <v>350.5</v>
      </c>
      <c r="H4120">
        <v>32500</v>
      </c>
      <c r="I4120">
        <v>53855</v>
      </c>
      <c r="J4120">
        <f t="shared" si="192"/>
        <v>128.86029411764707</v>
      </c>
      <c r="K4120">
        <f t="shared" si="193"/>
        <v>1975</v>
      </c>
      <c r="L4120">
        <f t="shared" si="194"/>
        <v>11</v>
      </c>
    </row>
    <row r="4121" spans="1:12" x14ac:dyDescent="0.25">
      <c r="A4121" s="1">
        <v>27711</v>
      </c>
      <c r="B4121">
        <v>349</v>
      </c>
      <c r="C4121">
        <v>352</v>
      </c>
      <c r="D4121">
        <v>341.5</v>
      </c>
      <c r="E4121">
        <v>347.5</v>
      </c>
      <c r="G4121">
        <v>347.5</v>
      </c>
      <c r="H4121">
        <v>29225</v>
      </c>
      <c r="I4121">
        <v>51980</v>
      </c>
      <c r="J4121">
        <f t="shared" si="192"/>
        <v>127.75735294117646</v>
      </c>
      <c r="K4121">
        <f t="shared" si="193"/>
        <v>1975</v>
      </c>
      <c r="L4121">
        <f t="shared" si="194"/>
        <v>11</v>
      </c>
    </row>
    <row r="4122" spans="1:12" x14ac:dyDescent="0.25">
      <c r="A4122" s="1">
        <v>27712</v>
      </c>
      <c r="B4122">
        <v>347.5</v>
      </c>
      <c r="C4122">
        <v>354.5</v>
      </c>
      <c r="D4122">
        <v>347</v>
      </c>
      <c r="E4122">
        <v>351.75</v>
      </c>
      <c r="G4122">
        <v>351.75</v>
      </c>
      <c r="H4122">
        <v>17855</v>
      </c>
      <c r="I4122">
        <v>52115</v>
      </c>
      <c r="J4122">
        <f t="shared" si="192"/>
        <v>129.31985294117646</v>
      </c>
      <c r="K4122">
        <f t="shared" si="193"/>
        <v>1975</v>
      </c>
      <c r="L4122">
        <f t="shared" si="194"/>
        <v>11</v>
      </c>
    </row>
    <row r="4123" spans="1:12" x14ac:dyDescent="0.25">
      <c r="A4123" s="1">
        <v>27715</v>
      </c>
      <c r="B4123">
        <v>351.25</v>
      </c>
      <c r="C4123">
        <v>356</v>
      </c>
      <c r="D4123">
        <v>350</v>
      </c>
      <c r="E4123">
        <v>351.5</v>
      </c>
      <c r="G4123">
        <v>351.5</v>
      </c>
      <c r="H4123">
        <v>15755</v>
      </c>
      <c r="I4123">
        <v>51015</v>
      </c>
      <c r="J4123">
        <f t="shared" si="192"/>
        <v>129.22794117647058</v>
      </c>
      <c r="K4123">
        <f t="shared" si="193"/>
        <v>1975</v>
      </c>
      <c r="L4123">
        <f t="shared" si="194"/>
        <v>11</v>
      </c>
    </row>
    <row r="4124" spans="1:12" x14ac:dyDescent="0.25">
      <c r="A4124" s="1">
        <v>27716</v>
      </c>
      <c r="B4124">
        <v>350.5</v>
      </c>
      <c r="C4124">
        <v>351</v>
      </c>
      <c r="D4124">
        <v>341</v>
      </c>
      <c r="E4124">
        <v>342.5</v>
      </c>
      <c r="G4124">
        <v>342.5</v>
      </c>
      <c r="H4124">
        <v>19835</v>
      </c>
      <c r="I4124">
        <v>47935</v>
      </c>
      <c r="J4124">
        <f t="shared" si="192"/>
        <v>125.91911764705883</v>
      </c>
      <c r="K4124">
        <f t="shared" si="193"/>
        <v>1975</v>
      </c>
      <c r="L4124">
        <f t="shared" si="194"/>
        <v>11</v>
      </c>
    </row>
    <row r="4125" spans="1:12" x14ac:dyDescent="0.25">
      <c r="A4125" s="1">
        <v>27717</v>
      </c>
      <c r="B4125">
        <v>339</v>
      </c>
      <c r="C4125">
        <v>340</v>
      </c>
      <c r="D4125">
        <v>331</v>
      </c>
      <c r="E4125">
        <v>333.75</v>
      </c>
      <c r="G4125">
        <v>333.75</v>
      </c>
      <c r="H4125">
        <v>19240</v>
      </c>
      <c r="I4125">
        <v>46955</v>
      </c>
      <c r="J4125">
        <f t="shared" si="192"/>
        <v>122.70220588235294</v>
      </c>
      <c r="K4125">
        <f t="shared" si="193"/>
        <v>1975</v>
      </c>
      <c r="L4125">
        <f t="shared" si="194"/>
        <v>11</v>
      </c>
    </row>
    <row r="4126" spans="1:12" x14ac:dyDescent="0.25">
      <c r="A4126" s="1">
        <v>27718</v>
      </c>
      <c r="B4126">
        <v>334.5</v>
      </c>
      <c r="C4126">
        <v>336.5</v>
      </c>
      <c r="D4126">
        <v>328</v>
      </c>
      <c r="E4126">
        <v>332</v>
      </c>
      <c r="G4126">
        <v>332</v>
      </c>
      <c r="H4126">
        <v>18210</v>
      </c>
      <c r="I4126">
        <v>43230</v>
      </c>
      <c r="J4126">
        <f t="shared" si="192"/>
        <v>122.05882352941177</v>
      </c>
      <c r="K4126">
        <f t="shared" si="193"/>
        <v>1975</v>
      </c>
      <c r="L4126">
        <f t="shared" si="194"/>
        <v>11</v>
      </c>
    </row>
    <row r="4127" spans="1:12" x14ac:dyDescent="0.25">
      <c r="A4127" s="1">
        <v>27719</v>
      </c>
      <c r="B4127">
        <v>332</v>
      </c>
      <c r="C4127">
        <v>338</v>
      </c>
      <c r="D4127">
        <v>332</v>
      </c>
      <c r="E4127">
        <v>337</v>
      </c>
      <c r="G4127">
        <v>337</v>
      </c>
      <c r="H4127">
        <v>11825</v>
      </c>
      <c r="I4127">
        <v>41455</v>
      </c>
      <c r="J4127">
        <f t="shared" si="192"/>
        <v>123.89705882352941</v>
      </c>
      <c r="K4127">
        <f t="shared" si="193"/>
        <v>1975</v>
      </c>
      <c r="L4127">
        <f t="shared" si="194"/>
        <v>11</v>
      </c>
    </row>
    <row r="4128" spans="1:12" x14ac:dyDescent="0.25">
      <c r="A4128" s="1">
        <v>27722</v>
      </c>
      <c r="B4128">
        <v>340</v>
      </c>
      <c r="C4128">
        <v>357</v>
      </c>
      <c r="D4128">
        <v>340</v>
      </c>
      <c r="E4128">
        <v>357</v>
      </c>
      <c r="G4128">
        <v>357</v>
      </c>
      <c r="H4128">
        <v>18075</v>
      </c>
      <c r="I4128">
        <v>36915</v>
      </c>
      <c r="J4128">
        <f t="shared" si="192"/>
        <v>131.25</v>
      </c>
      <c r="K4128">
        <f t="shared" si="193"/>
        <v>1975</v>
      </c>
      <c r="L4128">
        <f t="shared" si="194"/>
        <v>11</v>
      </c>
    </row>
    <row r="4129" spans="1:12" x14ac:dyDescent="0.25">
      <c r="A4129" s="1">
        <v>27723</v>
      </c>
      <c r="B4129">
        <v>359</v>
      </c>
      <c r="C4129">
        <v>361</v>
      </c>
      <c r="D4129">
        <v>346</v>
      </c>
      <c r="E4129">
        <v>348.5</v>
      </c>
      <c r="G4129">
        <v>348.5</v>
      </c>
      <c r="H4129">
        <v>18980</v>
      </c>
      <c r="I4129">
        <v>29625</v>
      </c>
      <c r="J4129">
        <f t="shared" si="192"/>
        <v>128.125</v>
      </c>
      <c r="K4129">
        <f t="shared" si="193"/>
        <v>1975</v>
      </c>
      <c r="L4129">
        <f t="shared" si="194"/>
        <v>11</v>
      </c>
    </row>
    <row r="4130" spans="1:12" x14ac:dyDescent="0.25">
      <c r="A4130" s="1">
        <v>27724</v>
      </c>
      <c r="B4130">
        <v>349</v>
      </c>
      <c r="C4130">
        <v>349.5</v>
      </c>
      <c r="D4130">
        <v>344.5</v>
      </c>
      <c r="E4130">
        <v>347.75</v>
      </c>
      <c r="G4130">
        <v>347.75</v>
      </c>
      <c r="H4130">
        <v>10625</v>
      </c>
      <c r="I4130">
        <v>24435</v>
      </c>
      <c r="J4130">
        <f t="shared" si="192"/>
        <v>127.84926470588235</v>
      </c>
      <c r="K4130">
        <f t="shared" si="193"/>
        <v>1975</v>
      </c>
      <c r="L4130">
        <f t="shared" si="194"/>
        <v>11</v>
      </c>
    </row>
    <row r="4131" spans="1:12" x14ac:dyDescent="0.25">
      <c r="A4131" s="1">
        <v>27726</v>
      </c>
      <c r="B4131">
        <v>347</v>
      </c>
      <c r="C4131">
        <v>353.25</v>
      </c>
      <c r="D4131">
        <v>341.5</v>
      </c>
      <c r="E4131">
        <v>342.5</v>
      </c>
      <c r="G4131">
        <v>342.5</v>
      </c>
      <c r="H4131">
        <v>15870</v>
      </c>
      <c r="I4131">
        <v>23745</v>
      </c>
      <c r="J4131">
        <f t="shared" si="192"/>
        <v>125.91911764705883</v>
      </c>
      <c r="K4131">
        <f t="shared" si="193"/>
        <v>1975</v>
      </c>
      <c r="L4131">
        <f t="shared" si="194"/>
        <v>11</v>
      </c>
    </row>
    <row r="4132" spans="1:12" x14ac:dyDescent="0.25">
      <c r="A4132" s="1">
        <v>27729</v>
      </c>
      <c r="B4132">
        <v>341</v>
      </c>
      <c r="C4132">
        <v>345.5</v>
      </c>
      <c r="D4132">
        <v>338</v>
      </c>
      <c r="E4132">
        <v>341.5</v>
      </c>
      <c r="G4132">
        <v>341.5</v>
      </c>
      <c r="H4132">
        <v>8980</v>
      </c>
      <c r="I4132">
        <v>18240</v>
      </c>
      <c r="J4132">
        <f t="shared" si="192"/>
        <v>125.55147058823529</v>
      </c>
      <c r="K4132">
        <f t="shared" si="193"/>
        <v>1975</v>
      </c>
      <c r="L4132">
        <f t="shared" si="194"/>
        <v>12</v>
      </c>
    </row>
    <row r="4133" spans="1:12" x14ac:dyDescent="0.25">
      <c r="A4133" s="1">
        <v>27730</v>
      </c>
      <c r="B4133">
        <v>342</v>
      </c>
      <c r="C4133">
        <v>349.5</v>
      </c>
      <c r="D4133">
        <v>340</v>
      </c>
      <c r="E4133">
        <v>345.25</v>
      </c>
      <c r="G4133">
        <v>345.25</v>
      </c>
      <c r="H4133">
        <v>9210</v>
      </c>
      <c r="I4133">
        <v>15165</v>
      </c>
      <c r="J4133">
        <f t="shared" si="192"/>
        <v>126.93014705882354</v>
      </c>
      <c r="K4133">
        <f t="shared" si="193"/>
        <v>1975</v>
      </c>
      <c r="L4133">
        <f t="shared" si="194"/>
        <v>12</v>
      </c>
    </row>
    <row r="4134" spans="1:12" x14ac:dyDescent="0.25">
      <c r="A4134" s="1">
        <v>27731</v>
      </c>
      <c r="B4134">
        <v>343.5</v>
      </c>
      <c r="C4134">
        <v>347</v>
      </c>
      <c r="D4134">
        <v>343</v>
      </c>
      <c r="E4134">
        <v>343.25</v>
      </c>
      <c r="G4134">
        <v>343.25</v>
      </c>
      <c r="H4134">
        <v>5475</v>
      </c>
      <c r="I4134">
        <v>12130</v>
      </c>
      <c r="J4134">
        <f t="shared" si="192"/>
        <v>126.19485294117646</v>
      </c>
      <c r="K4134">
        <f t="shared" si="193"/>
        <v>1975</v>
      </c>
      <c r="L4134">
        <f t="shared" si="194"/>
        <v>12</v>
      </c>
    </row>
    <row r="4135" spans="1:12" x14ac:dyDescent="0.25">
      <c r="A4135" s="1">
        <v>27732</v>
      </c>
      <c r="B4135">
        <v>352</v>
      </c>
      <c r="C4135">
        <v>354.5</v>
      </c>
      <c r="D4135">
        <v>349</v>
      </c>
      <c r="E4135">
        <v>349.5</v>
      </c>
      <c r="G4135">
        <v>349.5</v>
      </c>
      <c r="H4135">
        <v>4320</v>
      </c>
      <c r="I4135">
        <v>10875</v>
      </c>
      <c r="J4135">
        <f t="shared" si="192"/>
        <v>128.49264705882354</v>
      </c>
      <c r="K4135">
        <f t="shared" si="193"/>
        <v>1975</v>
      </c>
      <c r="L4135">
        <f t="shared" si="194"/>
        <v>12</v>
      </c>
    </row>
    <row r="4136" spans="1:12" x14ac:dyDescent="0.25">
      <c r="A4136" s="1">
        <v>27733</v>
      </c>
      <c r="B4136">
        <v>349</v>
      </c>
      <c r="C4136">
        <v>349.5</v>
      </c>
      <c r="D4136">
        <v>344.5</v>
      </c>
      <c r="E4136">
        <v>346.25</v>
      </c>
      <c r="G4136">
        <v>346.25</v>
      </c>
      <c r="H4136">
        <v>3435</v>
      </c>
      <c r="I4136">
        <v>8650</v>
      </c>
      <c r="J4136">
        <f t="shared" si="192"/>
        <v>127.29779411764706</v>
      </c>
      <c r="K4136">
        <f t="shared" si="193"/>
        <v>1975</v>
      </c>
      <c r="L4136">
        <f t="shared" si="194"/>
        <v>12</v>
      </c>
    </row>
    <row r="4137" spans="1:12" x14ac:dyDescent="0.25">
      <c r="A4137" s="1">
        <v>27736</v>
      </c>
      <c r="B4137">
        <v>344.5</v>
      </c>
      <c r="C4137">
        <v>344.5</v>
      </c>
      <c r="D4137">
        <v>332</v>
      </c>
      <c r="E4137">
        <v>332.5</v>
      </c>
      <c r="G4137">
        <v>332.5</v>
      </c>
      <c r="H4137">
        <v>5055</v>
      </c>
      <c r="I4137">
        <v>7360</v>
      </c>
      <c r="J4137">
        <f t="shared" si="192"/>
        <v>122.24264705882354</v>
      </c>
      <c r="K4137">
        <f t="shared" si="193"/>
        <v>1975</v>
      </c>
      <c r="L4137">
        <f t="shared" si="194"/>
        <v>12</v>
      </c>
    </row>
    <row r="4138" spans="1:12" x14ac:dyDescent="0.25">
      <c r="A4138" s="1">
        <v>27737</v>
      </c>
      <c r="B4138">
        <v>335.5</v>
      </c>
      <c r="C4138">
        <v>338</v>
      </c>
      <c r="D4138">
        <v>329.5</v>
      </c>
      <c r="E4138">
        <v>337</v>
      </c>
      <c r="G4138">
        <v>337</v>
      </c>
      <c r="H4138">
        <v>2585</v>
      </c>
      <c r="I4138">
        <v>5255</v>
      </c>
      <c r="J4138">
        <f t="shared" si="192"/>
        <v>123.89705882352941</v>
      </c>
      <c r="K4138">
        <f t="shared" si="193"/>
        <v>1975</v>
      </c>
      <c r="L4138">
        <f t="shared" si="194"/>
        <v>12</v>
      </c>
    </row>
    <row r="4139" spans="1:12" x14ac:dyDescent="0.25">
      <c r="A4139" s="1">
        <v>27738</v>
      </c>
      <c r="B4139">
        <v>339</v>
      </c>
      <c r="C4139">
        <v>340</v>
      </c>
      <c r="D4139">
        <v>334.5</v>
      </c>
      <c r="E4139">
        <v>336</v>
      </c>
      <c r="G4139">
        <v>336</v>
      </c>
      <c r="H4139">
        <v>1745</v>
      </c>
      <c r="I4139">
        <v>3665</v>
      </c>
      <c r="J4139">
        <f t="shared" si="192"/>
        <v>123.52941176470588</v>
      </c>
      <c r="K4139">
        <f t="shared" si="193"/>
        <v>1975</v>
      </c>
      <c r="L4139">
        <f t="shared" si="194"/>
        <v>12</v>
      </c>
    </row>
    <row r="4140" spans="1:12" x14ac:dyDescent="0.25">
      <c r="A4140" s="1">
        <v>27739</v>
      </c>
      <c r="B4140">
        <v>335</v>
      </c>
      <c r="C4140">
        <v>337.5</v>
      </c>
      <c r="D4140">
        <v>334</v>
      </c>
      <c r="E4140">
        <v>337.5</v>
      </c>
      <c r="G4140">
        <v>337.5</v>
      </c>
      <c r="H4140">
        <v>945</v>
      </c>
      <c r="I4140">
        <v>3020</v>
      </c>
      <c r="J4140">
        <f t="shared" si="192"/>
        <v>124.08088235294117</v>
      </c>
      <c r="K4140">
        <f t="shared" si="193"/>
        <v>1975</v>
      </c>
      <c r="L4140">
        <f t="shared" si="194"/>
        <v>12</v>
      </c>
    </row>
    <row r="4141" spans="1:12" x14ac:dyDescent="0.25">
      <c r="A4141" s="1">
        <v>27740</v>
      </c>
      <c r="B4141">
        <v>328</v>
      </c>
      <c r="C4141">
        <v>331.5</v>
      </c>
      <c r="D4141">
        <v>323</v>
      </c>
      <c r="E4141">
        <v>325.5</v>
      </c>
      <c r="G4141">
        <v>325.5</v>
      </c>
      <c r="H4141">
        <v>1055</v>
      </c>
      <c r="I4141">
        <v>2615</v>
      </c>
      <c r="J4141">
        <f t="shared" si="192"/>
        <v>119.66911764705883</v>
      </c>
      <c r="K4141">
        <f t="shared" si="193"/>
        <v>1975</v>
      </c>
      <c r="L4141">
        <f t="shared" si="194"/>
        <v>12</v>
      </c>
    </row>
    <row r="4142" spans="1:12" x14ac:dyDescent="0.25">
      <c r="A4142" s="1">
        <v>27743</v>
      </c>
      <c r="B4142">
        <v>320</v>
      </c>
      <c r="C4142">
        <v>322</v>
      </c>
      <c r="D4142">
        <v>317.5</v>
      </c>
      <c r="E4142">
        <v>321.5</v>
      </c>
      <c r="G4142">
        <v>321.5</v>
      </c>
      <c r="H4142">
        <v>1435</v>
      </c>
      <c r="I4142">
        <v>1910</v>
      </c>
      <c r="J4142">
        <f t="shared" si="192"/>
        <v>118.19852941176471</v>
      </c>
      <c r="K4142">
        <f t="shared" si="193"/>
        <v>1975</v>
      </c>
      <c r="L4142">
        <f t="shared" si="194"/>
        <v>12</v>
      </c>
    </row>
    <row r="4143" spans="1:12" x14ac:dyDescent="0.25">
      <c r="A4143" s="1">
        <v>27744</v>
      </c>
      <c r="B4143">
        <v>325</v>
      </c>
      <c r="C4143">
        <v>327.5</v>
      </c>
      <c r="D4143">
        <v>321.5</v>
      </c>
      <c r="E4143">
        <v>326</v>
      </c>
      <c r="G4143">
        <v>326</v>
      </c>
      <c r="H4143">
        <v>570</v>
      </c>
      <c r="I4143">
        <v>1615</v>
      </c>
      <c r="J4143">
        <f t="shared" si="192"/>
        <v>119.85294117647058</v>
      </c>
      <c r="K4143">
        <f t="shared" si="193"/>
        <v>1975</v>
      </c>
      <c r="L4143">
        <f t="shared" si="194"/>
        <v>12</v>
      </c>
    </row>
    <row r="4144" spans="1:12" x14ac:dyDescent="0.25">
      <c r="A4144" s="1">
        <v>27745</v>
      </c>
      <c r="B4144">
        <v>323.5</v>
      </c>
      <c r="C4144">
        <v>330</v>
      </c>
      <c r="D4144">
        <v>323.5</v>
      </c>
      <c r="E4144">
        <v>328.25</v>
      </c>
      <c r="G4144">
        <v>328.25</v>
      </c>
      <c r="H4144">
        <v>940</v>
      </c>
      <c r="I4144">
        <v>1070</v>
      </c>
      <c r="J4144">
        <f t="shared" si="192"/>
        <v>120.68014705882354</v>
      </c>
      <c r="K4144">
        <f t="shared" si="193"/>
        <v>1975</v>
      </c>
      <c r="L4144">
        <f t="shared" si="194"/>
        <v>12</v>
      </c>
    </row>
    <row r="4145" spans="1:12" x14ac:dyDescent="0.25">
      <c r="A4145" s="1">
        <v>27746</v>
      </c>
      <c r="B4145">
        <v>330</v>
      </c>
      <c r="C4145">
        <v>330.5</v>
      </c>
      <c r="D4145">
        <v>325</v>
      </c>
      <c r="E4145">
        <v>325</v>
      </c>
      <c r="G4145">
        <v>325</v>
      </c>
      <c r="H4145">
        <v>675</v>
      </c>
      <c r="I4145">
        <v>855</v>
      </c>
      <c r="J4145">
        <f t="shared" si="192"/>
        <v>119.48529411764706</v>
      </c>
      <c r="K4145">
        <f t="shared" si="193"/>
        <v>1975</v>
      </c>
      <c r="L4145">
        <f t="shared" si="194"/>
        <v>12</v>
      </c>
    </row>
    <row r="4146" spans="1:12" x14ac:dyDescent="0.25">
      <c r="A4146" s="1">
        <v>27747</v>
      </c>
      <c r="B4146">
        <v>339.5</v>
      </c>
      <c r="C4146">
        <v>343.5</v>
      </c>
      <c r="D4146">
        <v>336.5</v>
      </c>
      <c r="E4146">
        <v>343</v>
      </c>
      <c r="G4146">
        <v>343</v>
      </c>
      <c r="H4146">
        <v>21520</v>
      </c>
      <c r="I4146">
        <v>87960</v>
      </c>
      <c r="J4146">
        <f t="shared" si="192"/>
        <v>126.10294117647059</v>
      </c>
      <c r="K4146">
        <f t="shared" si="193"/>
        <v>1975</v>
      </c>
      <c r="L4146">
        <f t="shared" si="194"/>
        <v>12</v>
      </c>
    </row>
    <row r="4147" spans="1:12" x14ac:dyDescent="0.25">
      <c r="A4147" s="1">
        <v>27750</v>
      </c>
      <c r="B4147">
        <v>343.5</v>
      </c>
      <c r="C4147">
        <v>343.5</v>
      </c>
      <c r="D4147">
        <v>339.5</v>
      </c>
      <c r="E4147">
        <v>340.75</v>
      </c>
      <c r="G4147">
        <v>340.75</v>
      </c>
      <c r="H4147">
        <v>13370</v>
      </c>
      <c r="I4147">
        <v>86450</v>
      </c>
      <c r="J4147">
        <f t="shared" si="192"/>
        <v>125.27573529411765</v>
      </c>
      <c r="K4147">
        <f t="shared" si="193"/>
        <v>1975</v>
      </c>
      <c r="L4147">
        <f t="shared" si="194"/>
        <v>12</v>
      </c>
    </row>
    <row r="4148" spans="1:12" x14ac:dyDescent="0.25">
      <c r="A4148" s="1">
        <v>27751</v>
      </c>
      <c r="B4148">
        <v>341</v>
      </c>
      <c r="C4148">
        <v>341.5</v>
      </c>
      <c r="D4148">
        <v>337</v>
      </c>
      <c r="E4148">
        <v>337.75</v>
      </c>
      <c r="G4148">
        <v>337.75</v>
      </c>
      <c r="H4148">
        <v>10145</v>
      </c>
      <c r="I4148">
        <v>86380</v>
      </c>
      <c r="J4148">
        <f t="shared" si="192"/>
        <v>124.17279411764706</v>
      </c>
      <c r="K4148">
        <f t="shared" si="193"/>
        <v>1975</v>
      </c>
      <c r="L4148">
        <f t="shared" si="194"/>
        <v>12</v>
      </c>
    </row>
    <row r="4149" spans="1:12" x14ac:dyDescent="0.25">
      <c r="A4149" s="1">
        <v>27752</v>
      </c>
      <c r="B4149">
        <v>336</v>
      </c>
      <c r="C4149">
        <v>338</v>
      </c>
      <c r="D4149">
        <v>335</v>
      </c>
      <c r="E4149">
        <v>337.5</v>
      </c>
      <c r="G4149">
        <v>337.5</v>
      </c>
      <c r="H4149">
        <v>7900</v>
      </c>
      <c r="I4149">
        <v>85120</v>
      </c>
      <c r="J4149">
        <f t="shared" si="192"/>
        <v>124.08088235294117</v>
      </c>
      <c r="K4149">
        <f t="shared" si="193"/>
        <v>1975</v>
      </c>
      <c r="L4149">
        <f t="shared" si="194"/>
        <v>12</v>
      </c>
    </row>
    <row r="4150" spans="1:12" x14ac:dyDescent="0.25">
      <c r="A4150" s="1">
        <v>27757</v>
      </c>
      <c r="B4150">
        <v>337.5</v>
      </c>
      <c r="C4150">
        <v>337.5</v>
      </c>
      <c r="D4150">
        <v>330</v>
      </c>
      <c r="E4150">
        <v>330.5</v>
      </c>
      <c r="G4150">
        <v>330.5</v>
      </c>
      <c r="H4150">
        <v>11035</v>
      </c>
      <c r="I4150">
        <v>84250</v>
      </c>
      <c r="J4150">
        <f t="shared" si="192"/>
        <v>121.50735294117646</v>
      </c>
      <c r="K4150">
        <f t="shared" si="193"/>
        <v>1975</v>
      </c>
      <c r="L4150">
        <f t="shared" si="194"/>
        <v>12</v>
      </c>
    </row>
    <row r="4151" spans="1:12" x14ac:dyDescent="0.25">
      <c r="A4151" s="1">
        <v>27758</v>
      </c>
      <c r="B4151">
        <v>330</v>
      </c>
      <c r="C4151">
        <v>335</v>
      </c>
      <c r="D4151">
        <v>329</v>
      </c>
      <c r="E4151">
        <v>333.75</v>
      </c>
      <c r="G4151">
        <v>333.75</v>
      </c>
      <c r="H4151">
        <v>12395</v>
      </c>
      <c r="I4151">
        <v>82795</v>
      </c>
      <c r="J4151">
        <f t="shared" si="192"/>
        <v>122.70220588235294</v>
      </c>
      <c r="K4151">
        <f t="shared" si="193"/>
        <v>1975</v>
      </c>
      <c r="L4151">
        <f t="shared" si="194"/>
        <v>12</v>
      </c>
    </row>
    <row r="4152" spans="1:12" x14ac:dyDescent="0.25">
      <c r="A4152" s="1">
        <v>27759</v>
      </c>
      <c r="B4152">
        <v>334.5</v>
      </c>
      <c r="C4152">
        <v>337.25</v>
      </c>
      <c r="D4152">
        <v>332.5</v>
      </c>
      <c r="E4152">
        <v>335.75</v>
      </c>
      <c r="G4152">
        <v>335.75</v>
      </c>
      <c r="H4152">
        <v>8915</v>
      </c>
      <c r="I4152">
        <v>81205</v>
      </c>
      <c r="J4152">
        <f t="shared" si="192"/>
        <v>123.4375</v>
      </c>
      <c r="K4152">
        <f t="shared" si="193"/>
        <v>1975</v>
      </c>
      <c r="L4152">
        <f t="shared" si="194"/>
        <v>12</v>
      </c>
    </row>
    <row r="4153" spans="1:12" x14ac:dyDescent="0.25">
      <c r="A4153" s="1">
        <v>27761</v>
      </c>
      <c r="B4153">
        <v>337</v>
      </c>
      <c r="C4153">
        <v>338.5</v>
      </c>
      <c r="D4153">
        <v>335.5</v>
      </c>
      <c r="E4153">
        <v>338</v>
      </c>
      <c r="G4153">
        <v>338</v>
      </c>
      <c r="H4153">
        <v>8650</v>
      </c>
      <c r="I4153">
        <v>80375</v>
      </c>
      <c r="J4153">
        <f t="shared" si="192"/>
        <v>124.26470588235294</v>
      </c>
      <c r="K4153">
        <f t="shared" si="193"/>
        <v>1976</v>
      </c>
      <c r="L4153">
        <f t="shared" si="194"/>
        <v>1</v>
      </c>
    </row>
    <row r="4154" spans="1:12" x14ac:dyDescent="0.25">
      <c r="A4154" s="1">
        <v>27764</v>
      </c>
      <c r="B4154">
        <v>339</v>
      </c>
      <c r="C4154">
        <v>353</v>
      </c>
      <c r="D4154">
        <v>338</v>
      </c>
      <c r="E4154">
        <v>350.25</v>
      </c>
      <c r="G4154">
        <v>350.25</v>
      </c>
      <c r="H4154">
        <v>39100</v>
      </c>
      <c r="I4154">
        <v>71925</v>
      </c>
      <c r="J4154">
        <f t="shared" si="192"/>
        <v>128.76838235294119</v>
      </c>
      <c r="K4154">
        <f t="shared" si="193"/>
        <v>1976</v>
      </c>
      <c r="L4154">
        <f t="shared" si="194"/>
        <v>1</v>
      </c>
    </row>
    <row r="4155" spans="1:12" x14ac:dyDescent="0.25">
      <c r="A4155" s="1">
        <v>27765</v>
      </c>
      <c r="B4155">
        <v>349.75</v>
      </c>
      <c r="C4155">
        <v>351.5</v>
      </c>
      <c r="D4155">
        <v>346</v>
      </c>
      <c r="E4155">
        <v>347.25</v>
      </c>
      <c r="G4155">
        <v>347.25</v>
      </c>
      <c r="H4155">
        <v>30765</v>
      </c>
      <c r="I4155">
        <v>67855</v>
      </c>
      <c r="J4155">
        <f t="shared" si="192"/>
        <v>127.66544117647059</v>
      </c>
      <c r="K4155">
        <f t="shared" si="193"/>
        <v>1976</v>
      </c>
      <c r="L4155">
        <f t="shared" si="194"/>
        <v>1</v>
      </c>
    </row>
    <row r="4156" spans="1:12" x14ac:dyDescent="0.25">
      <c r="A4156" s="1">
        <v>27766</v>
      </c>
      <c r="B4156">
        <v>349</v>
      </c>
      <c r="C4156">
        <v>361.5</v>
      </c>
      <c r="D4156">
        <v>349</v>
      </c>
      <c r="E4156">
        <v>356</v>
      </c>
      <c r="G4156">
        <v>356</v>
      </c>
      <c r="H4156">
        <v>35885</v>
      </c>
      <c r="I4156">
        <v>68965</v>
      </c>
      <c r="J4156">
        <f t="shared" si="192"/>
        <v>130.88235294117646</v>
      </c>
      <c r="K4156">
        <f t="shared" si="193"/>
        <v>1976</v>
      </c>
      <c r="L4156">
        <f t="shared" si="194"/>
        <v>1</v>
      </c>
    </row>
    <row r="4157" spans="1:12" x14ac:dyDescent="0.25">
      <c r="A4157" s="1">
        <v>27767</v>
      </c>
      <c r="B4157">
        <v>358</v>
      </c>
      <c r="C4157">
        <v>360</v>
      </c>
      <c r="D4157">
        <v>353.5</v>
      </c>
      <c r="E4157">
        <v>354</v>
      </c>
      <c r="G4157">
        <v>354</v>
      </c>
      <c r="H4157">
        <v>24030</v>
      </c>
      <c r="I4157">
        <v>68220</v>
      </c>
      <c r="J4157">
        <f t="shared" si="192"/>
        <v>130.14705882352942</v>
      </c>
      <c r="K4157">
        <f t="shared" si="193"/>
        <v>1976</v>
      </c>
      <c r="L4157">
        <f t="shared" si="194"/>
        <v>1</v>
      </c>
    </row>
    <row r="4158" spans="1:12" x14ac:dyDescent="0.25">
      <c r="A4158" s="1">
        <v>27768</v>
      </c>
      <c r="B4158">
        <v>353.5</v>
      </c>
      <c r="C4158">
        <v>353.5</v>
      </c>
      <c r="D4158">
        <v>350</v>
      </c>
      <c r="E4158">
        <v>351.75</v>
      </c>
      <c r="G4158">
        <v>351.75</v>
      </c>
      <c r="H4158">
        <v>14080</v>
      </c>
      <c r="I4158">
        <v>68995</v>
      </c>
      <c r="J4158">
        <f t="shared" si="192"/>
        <v>129.31985294117646</v>
      </c>
      <c r="K4158">
        <f t="shared" si="193"/>
        <v>1976</v>
      </c>
      <c r="L4158">
        <f t="shared" si="194"/>
        <v>1</v>
      </c>
    </row>
    <row r="4159" spans="1:12" x14ac:dyDescent="0.25">
      <c r="A4159" s="1">
        <v>27771</v>
      </c>
      <c r="B4159">
        <v>352</v>
      </c>
      <c r="C4159">
        <v>362</v>
      </c>
      <c r="D4159">
        <v>349</v>
      </c>
      <c r="E4159">
        <v>361.75</v>
      </c>
      <c r="G4159">
        <v>361.75</v>
      </c>
      <c r="H4159">
        <v>26110</v>
      </c>
      <c r="I4159">
        <v>68460</v>
      </c>
      <c r="J4159">
        <f t="shared" si="192"/>
        <v>132.99632352941177</v>
      </c>
      <c r="K4159">
        <f t="shared" si="193"/>
        <v>1976</v>
      </c>
      <c r="L4159">
        <f t="shared" si="194"/>
        <v>1</v>
      </c>
    </row>
    <row r="4160" spans="1:12" x14ac:dyDescent="0.25">
      <c r="A4160" s="1">
        <v>27772</v>
      </c>
      <c r="B4160">
        <v>359</v>
      </c>
      <c r="C4160">
        <v>361.5</v>
      </c>
      <c r="D4160">
        <v>356.5</v>
      </c>
      <c r="E4160">
        <v>359.5</v>
      </c>
      <c r="G4160">
        <v>359.5</v>
      </c>
      <c r="H4160">
        <v>24930</v>
      </c>
      <c r="I4160">
        <v>67960</v>
      </c>
      <c r="J4160">
        <f t="shared" si="192"/>
        <v>132.16911764705881</v>
      </c>
      <c r="K4160">
        <f t="shared" si="193"/>
        <v>1976</v>
      </c>
      <c r="L4160">
        <f t="shared" si="194"/>
        <v>1</v>
      </c>
    </row>
    <row r="4161" spans="1:12" x14ac:dyDescent="0.25">
      <c r="A4161" s="1">
        <v>27773</v>
      </c>
      <c r="B4161">
        <v>358.5</v>
      </c>
      <c r="C4161">
        <v>360</v>
      </c>
      <c r="D4161">
        <v>355.25</v>
      </c>
      <c r="E4161">
        <v>359.75</v>
      </c>
      <c r="G4161">
        <v>359.75</v>
      </c>
      <c r="H4161">
        <v>14940</v>
      </c>
      <c r="I4161">
        <v>68000</v>
      </c>
      <c r="J4161">
        <f t="shared" si="192"/>
        <v>132.2610294117647</v>
      </c>
      <c r="K4161">
        <f t="shared" si="193"/>
        <v>1976</v>
      </c>
      <c r="L4161">
        <f t="shared" si="194"/>
        <v>1</v>
      </c>
    </row>
    <row r="4162" spans="1:12" x14ac:dyDescent="0.25">
      <c r="A4162" s="1">
        <v>27774</v>
      </c>
      <c r="B4162">
        <v>361</v>
      </c>
      <c r="C4162">
        <v>364.5</v>
      </c>
      <c r="D4162">
        <v>356</v>
      </c>
      <c r="E4162">
        <v>356.25</v>
      </c>
      <c r="G4162">
        <v>356.25</v>
      </c>
      <c r="H4162">
        <v>25450</v>
      </c>
      <c r="I4162">
        <v>69445</v>
      </c>
      <c r="J4162">
        <f t="shared" ref="J4162:J4225" si="195">G4162/100*5000/136</f>
        <v>130.97426470588235</v>
      </c>
      <c r="K4162">
        <f t="shared" ref="K4162:K4225" si="196">YEAR(A4162)</f>
        <v>1976</v>
      </c>
      <c r="L4162">
        <f t="shared" ref="L4162:L4225" si="197">MONTH(A4162)</f>
        <v>1</v>
      </c>
    </row>
    <row r="4163" spans="1:12" x14ac:dyDescent="0.25">
      <c r="A4163" s="1">
        <v>27775</v>
      </c>
      <c r="B4163">
        <v>359</v>
      </c>
      <c r="C4163">
        <v>359</v>
      </c>
      <c r="D4163">
        <v>352.5</v>
      </c>
      <c r="E4163">
        <v>355.75</v>
      </c>
      <c r="G4163">
        <v>355.75</v>
      </c>
      <c r="H4163">
        <v>22470</v>
      </c>
      <c r="I4163">
        <v>70250</v>
      </c>
      <c r="J4163">
        <f t="shared" si="195"/>
        <v>130.79044117647058</v>
      </c>
      <c r="K4163">
        <f t="shared" si="196"/>
        <v>1976</v>
      </c>
      <c r="L4163">
        <f t="shared" si="197"/>
        <v>1</v>
      </c>
    </row>
    <row r="4164" spans="1:12" x14ac:dyDescent="0.25">
      <c r="A4164" s="1">
        <v>27778</v>
      </c>
      <c r="B4164">
        <v>356.5</v>
      </c>
      <c r="C4164">
        <v>361</v>
      </c>
      <c r="D4164">
        <v>356.5</v>
      </c>
      <c r="E4164">
        <v>359.25</v>
      </c>
      <c r="G4164">
        <v>359.25</v>
      </c>
      <c r="H4164">
        <v>16030</v>
      </c>
      <c r="I4164">
        <v>68450</v>
      </c>
      <c r="J4164">
        <f t="shared" si="195"/>
        <v>132.07720588235293</v>
      </c>
      <c r="K4164">
        <f t="shared" si="196"/>
        <v>1976</v>
      </c>
      <c r="L4164">
        <f t="shared" si="197"/>
        <v>1</v>
      </c>
    </row>
    <row r="4165" spans="1:12" x14ac:dyDescent="0.25">
      <c r="A4165" s="1">
        <v>27779</v>
      </c>
      <c r="B4165">
        <v>358</v>
      </c>
      <c r="C4165">
        <v>364</v>
      </c>
      <c r="D4165">
        <v>358</v>
      </c>
      <c r="E4165">
        <v>358.25</v>
      </c>
      <c r="G4165">
        <v>358.25</v>
      </c>
      <c r="H4165">
        <v>24560</v>
      </c>
      <c r="I4165">
        <v>68250</v>
      </c>
      <c r="J4165">
        <f t="shared" si="195"/>
        <v>131.70955882352942</v>
      </c>
      <c r="K4165">
        <f t="shared" si="196"/>
        <v>1976</v>
      </c>
      <c r="L4165">
        <f t="shared" si="197"/>
        <v>1</v>
      </c>
    </row>
    <row r="4166" spans="1:12" x14ac:dyDescent="0.25">
      <c r="A4166" s="1">
        <v>27780</v>
      </c>
      <c r="B4166">
        <v>356</v>
      </c>
      <c r="C4166">
        <v>356.5</v>
      </c>
      <c r="D4166">
        <v>353.75</v>
      </c>
      <c r="E4166">
        <v>355.75</v>
      </c>
      <c r="G4166">
        <v>355.75</v>
      </c>
      <c r="H4166">
        <v>15280</v>
      </c>
      <c r="I4166">
        <v>67330</v>
      </c>
      <c r="J4166">
        <f t="shared" si="195"/>
        <v>130.79044117647058</v>
      </c>
      <c r="K4166">
        <f t="shared" si="196"/>
        <v>1976</v>
      </c>
      <c r="L4166">
        <f t="shared" si="197"/>
        <v>1</v>
      </c>
    </row>
    <row r="4167" spans="1:12" x14ac:dyDescent="0.25">
      <c r="A4167" s="1">
        <v>27781</v>
      </c>
      <c r="B4167">
        <v>353</v>
      </c>
      <c r="C4167">
        <v>354</v>
      </c>
      <c r="D4167">
        <v>346</v>
      </c>
      <c r="E4167">
        <v>348.75</v>
      </c>
      <c r="G4167">
        <v>348.75</v>
      </c>
      <c r="H4167">
        <v>29310</v>
      </c>
      <c r="I4167">
        <v>66105</v>
      </c>
      <c r="J4167">
        <f t="shared" si="195"/>
        <v>128.21691176470588</v>
      </c>
      <c r="K4167">
        <f t="shared" si="196"/>
        <v>1976</v>
      </c>
      <c r="L4167">
        <f t="shared" si="197"/>
        <v>1</v>
      </c>
    </row>
    <row r="4168" spans="1:12" x14ac:dyDescent="0.25">
      <c r="A4168" s="1">
        <v>27782</v>
      </c>
      <c r="B4168">
        <v>349</v>
      </c>
      <c r="C4168">
        <v>352</v>
      </c>
      <c r="D4168">
        <v>348</v>
      </c>
      <c r="E4168">
        <v>350</v>
      </c>
      <c r="G4168">
        <v>350</v>
      </c>
      <c r="H4168">
        <v>14850</v>
      </c>
      <c r="I4168">
        <v>64945</v>
      </c>
      <c r="J4168">
        <f t="shared" si="195"/>
        <v>128.6764705882353</v>
      </c>
      <c r="K4168">
        <f t="shared" si="196"/>
        <v>1976</v>
      </c>
      <c r="L4168">
        <f t="shared" si="197"/>
        <v>1</v>
      </c>
    </row>
    <row r="4169" spans="1:12" x14ac:dyDescent="0.25">
      <c r="A4169" s="1">
        <v>27785</v>
      </c>
      <c r="B4169">
        <v>337</v>
      </c>
      <c r="C4169">
        <v>338</v>
      </c>
      <c r="D4169">
        <v>330</v>
      </c>
      <c r="E4169">
        <v>334.25</v>
      </c>
      <c r="G4169">
        <v>334.25</v>
      </c>
      <c r="H4169">
        <v>30345</v>
      </c>
      <c r="I4169">
        <v>63980</v>
      </c>
      <c r="J4169">
        <f t="shared" si="195"/>
        <v>122.88602941176471</v>
      </c>
      <c r="K4169">
        <f t="shared" si="196"/>
        <v>1976</v>
      </c>
      <c r="L4169">
        <f t="shared" si="197"/>
        <v>1</v>
      </c>
    </row>
    <row r="4170" spans="1:12" x14ac:dyDescent="0.25">
      <c r="A4170" s="1">
        <v>27786</v>
      </c>
      <c r="B4170">
        <v>336</v>
      </c>
      <c r="C4170">
        <v>340</v>
      </c>
      <c r="D4170">
        <v>333.5</v>
      </c>
      <c r="E4170">
        <v>338.75</v>
      </c>
      <c r="G4170">
        <v>338.75</v>
      </c>
      <c r="H4170">
        <v>29865</v>
      </c>
      <c r="I4170">
        <v>60860</v>
      </c>
      <c r="J4170">
        <f t="shared" si="195"/>
        <v>124.54044117647059</v>
      </c>
      <c r="K4170">
        <f t="shared" si="196"/>
        <v>1976</v>
      </c>
      <c r="L4170">
        <f t="shared" si="197"/>
        <v>1</v>
      </c>
    </row>
    <row r="4171" spans="1:12" x14ac:dyDescent="0.25">
      <c r="A4171" s="1">
        <v>27787</v>
      </c>
      <c r="B4171">
        <v>339</v>
      </c>
      <c r="C4171">
        <v>342</v>
      </c>
      <c r="D4171">
        <v>335.5</v>
      </c>
      <c r="E4171">
        <v>340.75</v>
      </c>
      <c r="G4171">
        <v>340.75</v>
      </c>
      <c r="H4171">
        <v>22470</v>
      </c>
      <c r="I4171">
        <v>61190</v>
      </c>
      <c r="J4171">
        <f t="shared" si="195"/>
        <v>125.27573529411765</v>
      </c>
      <c r="K4171">
        <f t="shared" si="196"/>
        <v>1976</v>
      </c>
      <c r="L4171">
        <f t="shared" si="197"/>
        <v>1</v>
      </c>
    </row>
    <row r="4172" spans="1:12" x14ac:dyDescent="0.25">
      <c r="A4172" s="1">
        <v>27788</v>
      </c>
      <c r="B4172">
        <v>340.5</v>
      </c>
      <c r="C4172">
        <v>345</v>
      </c>
      <c r="D4172">
        <v>340</v>
      </c>
      <c r="E4172">
        <v>343.25</v>
      </c>
      <c r="G4172">
        <v>343.25</v>
      </c>
      <c r="H4172">
        <v>19365</v>
      </c>
      <c r="I4172">
        <v>58470</v>
      </c>
      <c r="J4172">
        <f t="shared" si="195"/>
        <v>126.19485294117646</v>
      </c>
      <c r="K4172">
        <f t="shared" si="196"/>
        <v>1976</v>
      </c>
      <c r="L4172">
        <f t="shared" si="197"/>
        <v>1</v>
      </c>
    </row>
    <row r="4173" spans="1:12" x14ac:dyDescent="0.25">
      <c r="A4173" s="1">
        <v>27789</v>
      </c>
      <c r="B4173">
        <v>345</v>
      </c>
      <c r="C4173">
        <v>350</v>
      </c>
      <c r="D4173">
        <v>344.5</v>
      </c>
      <c r="E4173">
        <v>349.75</v>
      </c>
      <c r="G4173">
        <v>349.75</v>
      </c>
      <c r="H4173">
        <v>20305</v>
      </c>
      <c r="I4173">
        <v>58795</v>
      </c>
      <c r="J4173">
        <f t="shared" si="195"/>
        <v>128.58455882352942</v>
      </c>
      <c r="K4173">
        <f t="shared" si="196"/>
        <v>1976</v>
      </c>
      <c r="L4173">
        <f t="shared" si="197"/>
        <v>1</v>
      </c>
    </row>
    <row r="4174" spans="1:12" x14ac:dyDescent="0.25">
      <c r="A4174" s="1">
        <v>27792</v>
      </c>
      <c r="B4174">
        <v>353</v>
      </c>
      <c r="C4174">
        <v>360</v>
      </c>
      <c r="D4174">
        <v>353</v>
      </c>
      <c r="E4174">
        <v>357.25</v>
      </c>
      <c r="G4174">
        <v>357.25</v>
      </c>
      <c r="H4174">
        <v>32295</v>
      </c>
      <c r="I4174">
        <v>57345</v>
      </c>
      <c r="J4174">
        <f t="shared" si="195"/>
        <v>131.34191176470588</v>
      </c>
      <c r="K4174">
        <f t="shared" si="196"/>
        <v>1976</v>
      </c>
      <c r="L4174">
        <f t="shared" si="197"/>
        <v>2</v>
      </c>
    </row>
    <row r="4175" spans="1:12" x14ac:dyDescent="0.25">
      <c r="A4175" s="1">
        <v>27793</v>
      </c>
      <c r="B4175">
        <v>353</v>
      </c>
      <c r="C4175">
        <v>359</v>
      </c>
      <c r="D4175">
        <v>349.5</v>
      </c>
      <c r="E4175">
        <v>358.5</v>
      </c>
      <c r="G4175">
        <v>358.5</v>
      </c>
      <c r="H4175">
        <v>24075</v>
      </c>
      <c r="I4175">
        <v>55310</v>
      </c>
      <c r="J4175">
        <f t="shared" si="195"/>
        <v>131.8014705882353</v>
      </c>
      <c r="K4175">
        <f t="shared" si="196"/>
        <v>1976</v>
      </c>
      <c r="L4175">
        <f t="shared" si="197"/>
        <v>2</v>
      </c>
    </row>
    <row r="4176" spans="1:12" x14ac:dyDescent="0.25">
      <c r="A4176" s="1">
        <v>27794</v>
      </c>
      <c r="B4176">
        <v>361</v>
      </c>
      <c r="C4176">
        <v>361</v>
      </c>
      <c r="D4176">
        <v>351</v>
      </c>
      <c r="E4176">
        <v>351.75</v>
      </c>
      <c r="G4176">
        <v>351.75</v>
      </c>
      <c r="H4176">
        <v>22930</v>
      </c>
      <c r="I4176">
        <v>56210</v>
      </c>
      <c r="J4176">
        <f t="shared" si="195"/>
        <v>129.31985294117646</v>
      </c>
      <c r="K4176">
        <f t="shared" si="196"/>
        <v>1976</v>
      </c>
      <c r="L4176">
        <f t="shared" si="197"/>
        <v>2</v>
      </c>
    </row>
    <row r="4177" spans="1:12" x14ac:dyDescent="0.25">
      <c r="A4177" s="1">
        <v>27795</v>
      </c>
      <c r="B4177">
        <v>349.5</v>
      </c>
      <c r="C4177">
        <v>354</v>
      </c>
      <c r="D4177">
        <v>348.75</v>
      </c>
      <c r="E4177">
        <v>351</v>
      </c>
      <c r="G4177">
        <v>351</v>
      </c>
      <c r="H4177">
        <v>17565</v>
      </c>
      <c r="I4177">
        <v>55265</v>
      </c>
      <c r="J4177">
        <f t="shared" si="195"/>
        <v>129.04411764705881</v>
      </c>
      <c r="K4177">
        <f t="shared" si="196"/>
        <v>1976</v>
      </c>
      <c r="L4177">
        <f t="shared" si="197"/>
        <v>2</v>
      </c>
    </row>
    <row r="4178" spans="1:12" x14ac:dyDescent="0.25">
      <c r="A4178" s="1">
        <v>27796</v>
      </c>
      <c r="B4178">
        <v>351</v>
      </c>
      <c r="C4178">
        <v>356.5</v>
      </c>
      <c r="D4178">
        <v>350.5</v>
      </c>
      <c r="E4178">
        <v>353.25</v>
      </c>
      <c r="G4178">
        <v>353.25</v>
      </c>
      <c r="H4178">
        <v>23620</v>
      </c>
      <c r="I4178">
        <v>54020</v>
      </c>
      <c r="J4178">
        <f t="shared" si="195"/>
        <v>129.87132352941177</v>
      </c>
      <c r="K4178">
        <f t="shared" si="196"/>
        <v>1976</v>
      </c>
      <c r="L4178">
        <f t="shared" si="197"/>
        <v>2</v>
      </c>
    </row>
    <row r="4179" spans="1:12" x14ac:dyDescent="0.25">
      <c r="A4179" s="1">
        <v>27799</v>
      </c>
      <c r="B4179">
        <v>356</v>
      </c>
      <c r="C4179">
        <v>356.5</v>
      </c>
      <c r="D4179">
        <v>351.5</v>
      </c>
      <c r="E4179">
        <v>353.25</v>
      </c>
      <c r="G4179">
        <v>353.25</v>
      </c>
      <c r="H4179">
        <v>12925</v>
      </c>
      <c r="I4179">
        <v>54335</v>
      </c>
      <c r="J4179">
        <f t="shared" si="195"/>
        <v>129.87132352941177</v>
      </c>
      <c r="K4179">
        <f t="shared" si="196"/>
        <v>1976</v>
      </c>
      <c r="L4179">
        <f t="shared" si="197"/>
        <v>2</v>
      </c>
    </row>
    <row r="4180" spans="1:12" x14ac:dyDescent="0.25">
      <c r="A4180" s="1">
        <v>27800</v>
      </c>
      <c r="B4180">
        <v>355</v>
      </c>
      <c r="C4180">
        <v>369.5</v>
      </c>
      <c r="D4180">
        <v>355</v>
      </c>
      <c r="E4180">
        <v>368.75</v>
      </c>
      <c r="G4180">
        <v>368.75</v>
      </c>
      <c r="H4180">
        <v>37060</v>
      </c>
      <c r="I4180">
        <v>54355</v>
      </c>
      <c r="J4180">
        <f t="shared" si="195"/>
        <v>135.56985294117646</v>
      </c>
      <c r="K4180">
        <f t="shared" si="196"/>
        <v>1976</v>
      </c>
      <c r="L4180">
        <f t="shared" si="197"/>
        <v>2</v>
      </c>
    </row>
    <row r="4181" spans="1:12" x14ac:dyDescent="0.25">
      <c r="A4181" s="1">
        <v>27801</v>
      </c>
      <c r="B4181">
        <v>372</v>
      </c>
      <c r="C4181">
        <v>381</v>
      </c>
      <c r="D4181">
        <v>369</v>
      </c>
      <c r="E4181">
        <v>375.25</v>
      </c>
      <c r="G4181">
        <v>375.25</v>
      </c>
      <c r="H4181">
        <v>38415</v>
      </c>
      <c r="I4181">
        <v>50685</v>
      </c>
      <c r="J4181">
        <f t="shared" si="195"/>
        <v>137.95955882352942</v>
      </c>
      <c r="K4181">
        <f t="shared" si="196"/>
        <v>1976</v>
      </c>
      <c r="L4181">
        <f t="shared" si="197"/>
        <v>2</v>
      </c>
    </row>
    <row r="4182" spans="1:12" x14ac:dyDescent="0.25">
      <c r="A4182" s="1">
        <v>27802</v>
      </c>
      <c r="B4182">
        <v>378</v>
      </c>
      <c r="C4182">
        <v>392.5</v>
      </c>
      <c r="D4182">
        <v>378</v>
      </c>
      <c r="E4182">
        <v>387.5</v>
      </c>
      <c r="G4182">
        <v>387.5</v>
      </c>
      <c r="H4182">
        <v>34035</v>
      </c>
      <c r="I4182">
        <v>48615</v>
      </c>
      <c r="J4182">
        <f t="shared" si="195"/>
        <v>142.46323529411765</v>
      </c>
      <c r="K4182">
        <f t="shared" si="196"/>
        <v>1976</v>
      </c>
      <c r="L4182">
        <f t="shared" si="197"/>
        <v>2</v>
      </c>
    </row>
    <row r="4183" spans="1:12" x14ac:dyDescent="0.25">
      <c r="A4183" s="1">
        <v>27803</v>
      </c>
      <c r="B4183">
        <v>383</v>
      </c>
      <c r="C4183">
        <v>383</v>
      </c>
      <c r="D4183">
        <v>378</v>
      </c>
      <c r="E4183">
        <v>382.5</v>
      </c>
      <c r="G4183">
        <v>382.5</v>
      </c>
      <c r="H4183">
        <v>18475</v>
      </c>
      <c r="I4183">
        <v>46465</v>
      </c>
      <c r="J4183">
        <f t="shared" si="195"/>
        <v>140.625</v>
      </c>
      <c r="K4183">
        <f t="shared" si="196"/>
        <v>1976</v>
      </c>
      <c r="L4183">
        <f t="shared" si="197"/>
        <v>2</v>
      </c>
    </row>
    <row r="4184" spans="1:12" x14ac:dyDescent="0.25">
      <c r="A4184" s="1">
        <v>27807</v>
      </c>
      <c r="B4184">
        <v>391</v>
      </c>
      <c r="C4184">
        <v>392.5</v>
      </c>
      <c r="D4184">
        <v>386</v>
      </c>
      <c r="E4184">
        <v>391.25</v>
      </c>
      <c r="G4184">
        <v>391.25</v>
      </c>
      <c r="H4184">
        <v>14150</v>
      </c>
      <c r="I4184">
        <v>46905</v>
      </c>
      <c r="J4184">
        <f t="shared" si="195"/>
        <v>143.84191176470588</v>
      </c>
      <c r="K4184">
        <f t="shared" si="196"/>
        <v>1976</v>
      </c>
      <c r="L4184">
        <f t="shared" si="197"/>
        <v>2</v>
      </c>
    </row>
    <row r="4185" spans="1:12" x14ac:dyDescent="0.25">
      <c r="A4185" s="1">
        <v>27808</v>
      </c>
      <c r="B4185">
        <v>390</v>
      </c>
      <c r="C4185">
        <v>390.5</v>
      </c>
      <c r="D4185">
        <v>371.5</v>
      </c>
      <c r="E4185">
        <v>378.5</v>
      </c>
      <c r="G4185">
        <v>378.5</v>
      </c>
      <c r="H4185">
        <v>16560</v>
      </c>
      <c r="I4185">
        <v>44935</v>
      </c>
      <c r="J4185">
        <f t="shared" si="195"/>
        <v>139.15441176470588</v>
      </c>
      <c r="K4185">
        <f t="shared" si="196"/>
        <v>1976</v>
      </c>
      <c r="L4185">
        <f t="shared" si="197"/>
        <v>2</v>
      </c>
    </row>
    <row r="4186" spans="1:12" x14ac:dyDescent="0.25">
      <c r="A4186" s="1">
        <v>27809</v>
      </c>
      <c r="B4186">
        <v>385</v>
      </c>
      <c r="C4186">
        <v>386</v>
      </c>
      <c r="D4186">
        <v>380.5</v>
      </c>
      <c r="E4186">
        <v>383.25</v>
      </c>
      <c r="G4186">
        <v>383.25</v>
      </c>
      <c r="H4186">
        <v>11335</v>
      </c>
      <c r="I4186">
        <v>43065</v>
      </c>
      <c r="J4186">
        <f t="shared" si="195"/>
        <v>140.90073529411765</v>
      </c>
      <c r="K4186">
        <f t="shared" si="196"/>
        <v>1976</v>
      </c>
      <c r="L4186">
        <f t="shared" si="197"/>
        <v>2</v>
      </c>
    </row>
    <row r="4187" spans="1:12" x14ac:dyDescent="0.25">
      <c r="A4187" s="1">
        <v>27810</v>
      </c>
      <c r="B4187">
        <v>376</v>
      </c>
      <c r="C4187">
        <v>380</v>
      </c>
      <c r="D4187">
        <v>372.5</v>
      </c>
      <c r="E4187">
        <v>376.5</v>
      </c>
      <c r="G4187">
        <v>376.5</v>
      </c>
      <c r="H4187">
        <v>13415</v>
      </c>
      <c r="I4187">
        <v>41550</v>
      </c>
      <c r="J4187">
        <f t="shared" si="195"/>
        <v>138.41911764705881</v>
      </c>
      <c r="K4187">
        <f t="shared" si="196"/>
        <v>1976</v>
      </c>
      <c r="L4187">
        <f t="shared" si="197"/>
        <v>2</v>
      </c>
    </row>
    <row r="4188" spans="1:12" x14ac:dyDescent="0.25">
      <c r="A4188" s="1">
        <v>27813</v>
      </c>
      <c r="B4188">
        <v>381</v>
      </c>
      <c r="C4188">
        <v>385.5</v>
      </c>
      <c r="D4188">
        <v>380</v>
      </c>
      <c r="E4188">
        <v>380.25</v>
      </c>
      <c r="G4188">
        <v>380.25</v>
      </c>
      <c r="H4188">
        <v>8655</v>
      </c>
      <c r="I4188">
        <v>38465</v>
      </c>
      <c r="J4188">
        <f t="shared" si="195"/>
        <v>139.79779411764707</v>
      </c>
      <c r="K4188">
        <f t="shared" si="196"/>
        <v>1976</v>
      </c>
      <c r="L4188">
        <f t="shared" si="197"/>
        <v>2</v>
      </c>
    </row>
    <row r="4189" spans="1:12" x14ac:dyDescent="0.25">
      <c r="A4189" s="1">
        <v>27814</v>
      </c>
      <c r="B4189">
        <v>382</v>
      </c>
      <c r="C4189">
        <v>385.5</v>
      </c>
      <c r="D4189">
        <v>378</v>
      </c>
      <c r="E4189">
        <v>385</v>
      </c>
      <c r="G4189">
        <v>385</v>
      </c>
      <c r="H4189">
        <v>12340</v>
      </c>
      <c r="I4189">
        <v>34480</v>
      </c>
      <c r="J4189">
        <f t="shared" si="195"/>
        <v>141.54411764705881</v>
      </c>
      <c r="K4189">
        <f t="shared" si="196"/>
        <v>1976</v>
      </c>
      <c r="L4189">
        <f t="shared" si="197"/>
        <v>2</v>
      </c>
    </row>
    <row r="4190" spans="1:12" x14ac:dyDescent="0.25">
      <c r="A4190" s="1">
        <v>27815</v>
      </c>
      <c r="B4190">
        <v>386</v>
      </c>
      <c r="C4190">
        <v>392</v>
      </c>
      <c r="D4190">
        <v>385</v>
      </c>
      <c r="E4190">
        <v>390.5</v>
      </c>
      <c r="G4190">
        <v>390.5</v>
      </c>
      <c r="H4190">
        <v>14610</v>
      </c>
      <c r="I4190">
        <v>29325</v>
      </c>
      <c r="J4190">
        <f t="shared" si="195"/>
        <v>143.56617647058823</v>
      </c>
      <c r="K4190">
        <f t="shared" si="196"/>
        <v>1976</v>
      </c>
      <c r="L4190">
        <f t="shared" si="197"/>
        <v>2</v>
      </c>
    </row>
    <row r="4191" spans="1:12" x14ac:dyDescent="0.25">
      <c r="A4191" s="1">
        <v>27816</v>
      </c>
      <c r="B4191">
        <v>389</v>
      </c>
      <c r="C4191">
        <v>392</v>
      </c>
      <c r="D4191">
        <v>370.5</v>
      </c>
      <c r="E4191">
        <v>370.5</v>
      </c>
      <c r="G4191">
        <v>370.5</v>
      </c>
      <c r="H4191">
        <v>25435</v>
      </c>
      <c r="I4191">
        <v>18620</v>
      </c>
      <c r="J4191">
        <f t="shared" si="195"/>
        <v>136.21323529411765</v>
      </c>
      <c r="K4191">
        <f t="shared" si="196"/>
        <v>1976</v>
      </c>
      <c r="L4191">
        <f t="shared" si="197"/>
        <v>2</v>
      </c>
    </row>
    <row r="4192" spans="1:12" x14ac:dyDescent="0.25">
      <c r="A4192" s="1">
        <v>27817</v>
      </c>
      <c r="B4192">
        <v>388</v>
      </c>
      <c r="C4192">
        <v>390.5</v>
      </c>
      <c r="D4192">
        <v>387</v>
      </c>
      <c r="E4192">
        <v>390.5</v>
      </c>
      <c r="G4192">
        <v>390.5</v>
      </c>
      <c r="H4192">
        <v>9515</v>
      </c>
      <c r="I4192">
        <v>17195</v>
      </c>
      <c r="J4192">
        <f t="shared" si="195"/>
        <v>143.56617647058823</v>
      </c>
      <c r="K4192">
        <f t="shared" si="196"/>
        <v>1976</v>
      </c>
      <c r="L4192">
        <f t="shared" si="197"/>
        <v>2</v>
      </c>
    </row>
    <row r="4193" spans="1:12" x14ac:dyDescent="0.25">
      <c r="A4193" s="1">
        <v>27820</v>
      </c>
      <c r="B4193">
        <v>390</v>
      </c>
      <c r="C4193">
        <v>392</v>
      </c>
      <c r="D4193">
        <v>381</v>
      </c>
      <c r="E4193">
        <v>384</v>
      </c>
      <c r="G4193">
        <v>384</v>
      </c>
      <c r="H4193">
        <v>5500</v>
      </c>
      <c r="I4193">
        <v>13615</v>
      </c>
      <c r="J4193">
        <f t="shared" si="195"/>
        <v>141.1764705882353</v>
      </c>
      <c r="K4193">
        <f t="shared" si="196"/>
        <v>1976</v>
      </c>
      <c r="L4193">
        <f t="shared" si="197"/>
        <v>3</v>
      </c>
    </row>
    <row r="4194" spans="1:12" x14ac:dyDescent="0.25">
      <c r="A4194" s="1">
        <v>27821</v>
      </c>
      <c r="B4194">
        <v>375</v>
      </c>
      <c r="C4194">
        <v>379</v>
      </c>
      <c r="D4194">
        <v>367.5</v>
      </c>
      <c r="E4194">
        <v>371.5</v>
      </c>
      <c r="G4194">
        <v>371.5</v>
      </c>
      <c r="H4194">
        <v>6310</v>
      </c>
      <c r="I4194">
        <v>10680</v>
      </c>
      <c r="J4194">
        <f t="shared" si="195"/>
        <v>136.58088235294119</v>
      </c>
      <c r="K4194">
        <f t="shared" si="196"/>
        <v>1976</v>
      </c>
      <c r="L4194">
        <f t="shared" si="197"/>
        <v>3</v>
      </c>
    </row>
    <row r="4195" spans="1:12" x14ac:dyDescent="0.25">
      <c r="A4195" s="1">
        <v>27822</v>
      </c>
      <c r="B4195">
        <v>369</v>
      </c>
      <c r="C4195">
        <v>374.5</v>
      </c>
      <c r="D4195">
        <v>369</v>
      </c>
      <c r="E4195">
        <v>374.25</v>
      </c>
      <c r="G4195">
        <v>374.25</v>
      </c>
      <c r="H4195">
        <v>3380</v>
      </c>
      <c r="I4195">
        <v>8670</v>
      </c>
      <c r="J4195">
        <f t="shared" si="195"/>
        <v>137.59191176470588</v>
      </c>
      <c r="K4195">
        <f t="shared" si="196"/>
        <v>1976</v>
      </c>
      <c r="L4195">
        <f t="shared" si="197"/>
        <v>3</v>
      </c>
    </row>
    <row r="4196" spans="1:12" x14ac:dyDescent="0.25">
      <c r="A4196" s="1">
        <v>27823</v>
      </c>
      <c r="B4196">
        <v>373</v>
      </c>
      <c r="C4196">
        <v>381</v>
      </c>
      <c r="D4196">
        <v>368.5</v>
      </c>
      <c r="E4196">
        <v>380.5</v>
      </c>
      <c r="G4196">
        <v>380.5</v>
      </c>
      <c r="H4196">
        <v>3660</v>
      </c>
      <c r="I4196">
        <v>7245</v>
      </c>
      <c r="J4196">
        <f t="shared" si="195"/>
        <v>139.88970588235293</v>
      </c>
      <c r="K4196">
        <f t="shared" si="196"/>
        <v>1976</v>
      </c>
      <c r="L4196">
        <f t="shared" si="197"/>
        <v>3</v>
      </c>
    </row>
    <row r="4197" spans="1:12" x14ac:dyDescent="0.25">
      <c r="A4197" s="1">
        <v>27824</v>
      </c>
      <c r="B4197">
        <v>381</v>
      </c>
      <c r="C4197">
        <v>382.5</v>
      </c>
      <c r="D4197">
        <v>377</v>
      </c>
      <c r="E4197">
        <v>378.75</v>
      </c>
      <c r="G4197">
        <v>378.75</v>
      </c>
      <c r="H4197">
        <v>1965</v>
      </c>
      <c r="I4197">
        <v>6205</v>
      </c>
      <c r="J4197">
        <f t="shared" si="195"/>
        <v>139.24632352941177</v>
      </c>
      <c r="K4197">
        <f t="shared" si="196"/>
        <v>1976</v>
      </c>
      <c r="L4197">
        <f t="shared" si="197"/>
        <v>3</v>
      </c>
    </row>
    <row r="4198" spans="1:12" x14ac:dyDescent="0.25">
      <c r="A4198" s="1">
        <v>27827</v>
      </c>
      <c r="B4198">
        <v>373</v>
      </c>
      <c r="C4198">
        <v>374.5</v>
      </c>
      <c r="D4198">
        <v>371</v>
      </c>
      <c r="E4198">
        <v>372.5</v>
      </c>
      <c r="G4198">
        <v>372.5</v>
      </c>
      <c r="H4198">
        <v>1755</v>
      </c>
      <c r="I4198">
        <v>4625</v>
      </c>
      <c r="J4198">
        <f t="shared" si="195"/>
        <v>136.9485294117647</v>
      </c>
      <c r="K4198">
        <f t="shared" si="196"/>
        <v>1976</v>
      </c>
      <c r="L4198">
        <f t="shared" si="197"/>
        <v>3</v>
      </c>
    </row>
    <row r="4199" spans="1:12" x14ac:dyDescent="0.25">
      <c r="A4199" s="1">
        <v>27828</v>
      </c>
      <c r="B4199">
        <v>375</v>
      </c>
      <c r="C4199">
        <v>376</v>
      </c>
      <c r="D4199">
        <v>373</v>
      </c>
      <c r="E4199">
        <v>373.5</v>
      </c>
      <c r="G4199">
        <v>373.5</v>
      </c>
      <c r="H4199">
        <v>1475</v>
      </c>
      <c r="I4199">
        <v>3085</v>
      </c>
      <c r="J4199">
        <f t="shared" si="195"/>
        <v>137.31617647058823</v>
      </c>
      <c r="K4199">
        <f t="shared" si="196"/>
        <v>1976</v>
      </c>
      <c r="L4199">
        <f t="shared" si="197"/>
        <v>3</v>
      </c>
    </row>
    <row r="4200" spans="1:12" x14ac:dyDescent="0.25">
      <c r="A4200" s="1">
        <v>27829</v>
      </c>
      <c r="B4200">
        <v>371</v>
      </c>
      <c r="C4200">
        <v>372</v>
      </c>
      <c r="D4200">
        <v>367</v>
      </c>
      <c r="E4200">
        <v>368.25</v>
      </c>
      <c r="G4200">
        <v>368.25</v>
      </c>
      <c r="H4200">
        <v>935</v>
      </c>
      <c r="I4200">
        <v>2620</v>
      </c>
      <c r="J4200">
        <f t="shared" si="195"/>
        <v>135.3860294117647</v>
      </c>
      <c r="K4200">
        <f t="shared" si="196"/>
        <v>1976</v>
      </c>
      <c r="L4200">
        <f t="shared" si="197"/>
        <v>3</v>
      </c>
    </row>
    <row r="4201" spans="1:12" x14ac:dyDescent="0.25">
      <c r="A4201" s="1">
        <v>27830</v>
      </c>
      <c r="B4201">
        <v>365.5</v>
      </c>
      <c r="C4201">
        <v>367.5</v>
      </c>
      <c r="D4201">
        <v>360.5</v>
      </c>
      <c r="E4201">
        <v>363.5</v>
      </c>
      <c r="G4201">
        <v>363.5</v>
      </c>
      <c r="H4201">
        <v>2265</v>
      </c>
      <c r="I4201">
        <v>2390</v>
      </c>
      <c r="J4201">
        <f t="shared" si="195"/>
        <v>133.63970588235293</v>
      </c>
      <c r="K4201">
        <f t="shared" si="196"/>
        <v>1976</v>
      </c>
      <c r="L4201">
        <f t="shared" si="197"/>
        <v>3</v>
      </c>
    </row>
    <row r="4202" spans="1:12" x14ac:dyDescent="0.25">
      <c r="A4202" s="1">
        <v>27831</v>
      </c>
      <c r="B4202">
        <v>363</v>
      </c>
      <c r="C4202">
        <v>366.5</v>
      </c>
      <c r="D4202">
        <v>360.5</v>
      </c>
      <c r="E4202">
        <v>364.5</v>
      </c>
      <c r="G4202">
        <v>364.5</v>
      </c>
      <c r="H4202">
        <v>955</v>
      </c>
      <c r="I4202">
        <v>2295</v>
      </c>
      <c r="J4202">
        <f t="shared" si="195"/>
        <v>134.00735294117646</v>
      </c>
      <c r="K4202">
        <f t="shared" si="196"/>
        <v>1976</v>
      </c>
      <c r="L4202">
        <f t="shared" si="197"/>
        <v>3</v>
      </c>
    </row>
    <row r="4203" spans="1:12" x14ac:dyDescent="0.25">
      <c r="A4203" s="1">
        <v>27834</v>
      </c>
      <c r="B4203">
        <v>363.5</v>
      </c>
      <c r="C4203">
        <v>366</v>
      </c>
      <c r="D4203">
        <v>363</v>
      </c>
      <c r="E4203">
        <v>363.5</v>
      </c>
      <c r="G4203">
        <v>363.5</v>
      </c>
      <c r="H4203">
        <v>880</v>
      </c>
      <c r="I4203">
        <v>2250</v>
      </c>
      <c r="J4203">
        <f t="shared" si="195"/>
        <v>133.63970588235293</v>
      </c>
      <c r="K4203">
        <f t="shared" si="196"/>
        <v>1976</v>
      </c>
      <c r="L4203">
        <f t="shared" si="197"/>
        <v>3</v>
      </c>
    </row>
    <row r="4204" spans="1:12" x14ac:dyDescent="0.25">
      <c r="A4204" s="1">
        <v>27835</v>
      </c>
      <c r="B4204">
        <v>362</v>
      </c>
      <c r="C4204">
        <v>363.5</v>
      </c>
      <c r="D4204">
        <v>359</v>
      </c>
      <c r="E4204">
        <v>359.5</v>
      </c>
      <c r="G4204">
        <v>359.5</v>
      </c>
      <c r="H4204">
        <v>1555</v>
      </c>
      <c r="I4204">
        <v>2470</v>
      </c>
      <c r="J4204">
        <f t="shared" si="195"/>
        <v>132.16911764705881</v>
      </c>
      <c r="K4204">
        <f t="shared" si="196"/>
        <v>1976</v>
      </c>
      <c r="L4204">
        <f t="shared" si="197"/>
        <v>3</v>
      </c>
    </row>
    <row r="4205" spans="1:12" x14ac:dyDescent="0.25">
      <c r="A4205" s="1">
        <v>27836</v>
      </c>
      <c r="B4205">
        <v>359.5</v>
      </c>
      <c r="C4205">
        <v>367</v>
      </c>
      <c r="D4205">
        <v>359.5</v>
      </c>
      <c r="E4205">
        <v>364.25</v>
      </c>
      <c r="G4205">
        <v>364.25</v>
      </c>
      <c r="H4205">
        <v>530</v>
      </c>
      <c r="I4205">
        <v>2280</v>
      </c>
      <c r="J4205">
        <f t="shared" si="195"/>
        <v>133.91544117647058</v>
      </c>
      <c r="K4205">
        <f t="shared" si="196"/>
        <v>1976</v>
      </c>
      <c r="L4205">
        <f t="shared" si="197"/>
        <v>3</v>
      </c>
    </row>
    <row r="4206" spans="1:12" x14ac:dyDescent="0.25">
      <c r="A4206" s="1">
        <v>27837</v>
      </c>
      <c r="B4206">
        <v>365</v>
      </c>
      <c r="C4206">
        <v>369.5</v>
      </c>
      <c r="D4206">
        <v>365</v>
      </c>
      <c r="E4206">
        <v>368.25</v>
      </c>
      <c r="G4206">
        <v>368.25</v>
      </c>
      <c r="H4206">
        <v>335</v>
      </c>
      <c r="I4206">
        <v>1370</v>
      </c>
      <c r="J4206">
        <f t="shared" si="195"/>
        <v>135.3860294117647</v>
      </c>
      <c r="K4206">
        <f t="shared" si="196"/>
        <v>1976</v>
      </c>
      <c r="L4206">
        <f t="shared" si="197"/>
        <v>3</v>
      </c>
    </row>
    <row r="4207" spans="1:12" x14ac:dyDescent="0.25">
      <c r="A4207" s="1">
        <v>27838</v>
      </c>
      <c r="B4207">
        <v>367</v>
      </c>
      <c r="C4207">
        <v>368</v>
      </c>
      <c r="D4207">
        <v>365.5</v>
      </c>
      <c r="E4207">
        <v>368</v>
      </c>
      <c r="G4207">
        <v>368</v>
      </c>
      <c r="H4207">
        <v>410</v>
      </c>
      <c r="I4207">
        <v>1015</v>
      </c>
      <c r="J4207">
        <f t="shared" si="195"/>
        <v>135.29411764705881</v>
      </c>
      <c r="K4207">
        <f t="shared" si="196"/>
        <v>1976</v>
      </c>
      <c r="L4207">
        <f t="shared" si="197"/>
        <v>3</v>
      </c>
    </row>
    <row r="4208" spans="1:12" x14ac:dyDescent="0.25">
      <c r="A4208" s="1">
        <v>27841</v>
      </c>
      <c r="B4208">
        <v>371</v>
      </c>
      <c r="C4208">
        <v>373</v>
      </c>
      <c r="D4208">
        <v>370</v>
      </c>
      <c r="E4208">
        <v>371</v>
      </c>
      <c r="G4208">
        <v>371</v>
      </c>
      <c r="H4208">
        <v>305</v>
      </c>
      <c r="I4208">
        <v>895</v>
      </c>
      <c r="J4208">
        <f t="shared" si="195"/>
        <v>136.39705882352942</v>
      </c>
      <c r="K4208">
        <f t="shared" si="196"/>
        <v>1976</v>
      </c>
      <c r="L4208">
        <f t="shared" si="197"/>
        <v>3</v>
      </c>
    </row>
    <row r="4209" spans="1:12" x14ac:dyDescent="0.25">
      <c r="A4209" s="1">
        <v>27842</v>
      </c>
      <c r="B4209">
        <v>376</v>
      </c>
      <c r="C4209">
        <v>376</v>
      </c>
      <c r="D4209">
        <v>369</v>
      </c>
      <c r="E4209">
        <v>369.5</v>
      </c>
      <c r="G4209">
        <v>369.5</v>
      </c>
      <c r="H4209">
        <v>16090</v>
      </c>
      <c r="I4209">
        <v>94685</v>
      </c>
      <c r="J4209">
        <f t="shared" si="195"/>
        <v>135.84558823529412</v>
      </c>
      <c r="K4209">
        <f t="shared" si="196"/>
        <v>1976</v>
      </c>
      <c r="L4209">
        <f t="shared" si="197"/>
        <v>3</v>
      </c>
    </row>
    <row r="4210" spans="1:12" x14ac:dyDescent="0.25">
      <c r="A4210" s="1">
        <v>27843</v>
      </c>
      <c r="B4210">
        <v>367.5</v>
      </c>
      <c r="C4210">
        <v>369.5</v>
      </c>
      <c r="D4210">
        <v>365.5</v>
      </c>
      <c r="E4210">
        <v>366.75</v>
      </c>
      <c r="G4210">
        <v>366.75</v>
      </c>
      <c r="H4210">
        <v>14585</v>
      </c>
      <c r="I4210">
        <v>94755</v>
      </c>
      <c r="J4210">
        <f t="shared" si="195"/>
        <v>134.83455882352942</v>
      </c>
      <c r="K4210">
        <f t="shared" si="196"/>
        <v>1976</v>
      </c>
      <c r="L4210">
        <f t="shared" si="197"/>
        <v>3</v>
      </c>
    </row>
    <row r="4211" spans="1:12" x14ac:dyDescent="0.25">
      <c r="A4211" s="1">
        <v>27844</v>
      </c>
      <c r="B4211">
        <v>368.25</v>
      </c>
      <c r="C4211">
        <v>370.5</v>
      </c>
      <c r="D4211">
        <v>357.5</v>
      </c>
      <c r="E4211">
        <v>358.25</v>
      </c>
      <c r="G4211">
        <v>358.25</v>
      </c>
      <c r="H4211">
        <v>31000</v>
      </c>
      <c r="I4211">
        <v>93590</v>
      </c>
      <c r="J4211">
        <f t="shared" si="195"/>
        <v>131.70955882352942</v>
      </c>
      <c r="K4211">
        <f t="shared" si="196"/>
        <v>1976</v>
      </c>
      <c r="L4211">
        <f t="shared" si="197"/>
        <v>3</v>
      </c>
    </row>
    <row r="4212" spans="1:12" x14ac:dyDescent="0.25">
      <c r="A4212" s="1">
        <v>27845</v>
      </c>
      <c r="B4212">
        <v>358</v>
      </c>
      <c r="C4212">
        <v>359</v>
      </c>
      <c r="D4212">
        <v>352.25</v>
      </c>
      <c r="E4212">
        <v>353.75</v>
      </c>
      <c r="G4212">
        <v>353.75</v>
      </c>
      <c r="H4212">
        <v>20590</v>
      </c>
      <c r="I4212">
        <v>92850</v>
      </c>
      <c r="J4212">
        <f t="shared" si="195"/>
        <v>130.05514705882354</v>
      </c>
      <c r="K4212">
        <f t="shared" si="196"/>
        <v>1976</v>
      </c>
      <c r="L4212">
        <f t="shared" si="197"/>
        <v>3</v>
      </c>
    </row>
    <row r="4213" spans="1:12" x14ac:dyDescent="0.25">
      <c r="A4213" s="1">
        <v>27848</v>
      </c>
      <c r="B4213">
        <v>350</v>
      </c>
      <c r="C4213">
        <v>350</v>
      </c>
      <c r="D4213">
        <v>344.75</v>
      </c>
      <c r="E4213">
        <v>346.75</v>
      </c>
      <c r="G4213">
        <v>346.75</v>
      </c>
      <c r="H4213">
        <v>21800</v>
      </c>
      <c r="I4213">
        <v>90660</v>
      </c>
      <c r="J4213">
        <f t="shared" si="195"/>
        <v>127.48161764705883</v>
      </c>
      <c r="K4213">
        <f t="shared" si="196"/>
        <v>1976</v>
      </c>
      <c r="L4213">
        <f t="shared" si="197"/>
        <v>3</v>
      </c>
    </row>
    <row r="4214" spans="1:12" x14ac:dyDescent="0.25">
      <c r="A4214" s="1">
        <v>27849</v>
      </c>
      <c r="B4214">
        <v>348</v>
      </c>
      <c r="C4214">
        <v>353.25</v>
      </c>
      <c r="D4214">
        <v>348</v>
      </c>
      <c r="E4214">
        <v>351.75</v>
      </c>
      <c r="G4214">
        <v>351.75</v>
      </c>
      <c r="H4214">
        <v>17800</v>
      </c>
      <c r="I4214">
        <v>89730</v>
      </c>
      <c r="J4214">
        <f t="shared" si="195"/>
        <v>129.31985294117646</v>
      </c>
      <c r="K4214">
        <f t="shared" si="196"/>
        <v>1976</v>
      </c>
      <c r="L4214">
        <f t="shared" si="197"/>
        <v>3</v>
      </c>
    </row>
    <row r="4215" spans="1:12" x14ac:dyDescent="0.25">
      <c r="A4215" s="1">
        <v>27850</v>
      </c>
      <c r="B4215">
        <v>352</v>
      </c>
      <c r="C4215">
        <v>352.5</v>
      </c>
      <c r="D4215">
        <v>342</v>
      </c>
      <c r="E4215">
        <v>343.5</v>
      </c>
      <c r="G4215">
        <v>343.5</v>
      </c>
      <c r="H4215">
        <v>20580</v>
      </c>
      <c r="I4215">
        <v>88095</v>
      </c>
      <c r="J4215">
        <f t="shared" si="195"/>
        <v>126.28676470588235</v>
      </c>
      <c r="K4215">
        <f t="shared" si="196"/>
        <v>1976</v>
      </c>
      <c r="L4215">
        <f t="shared" si="197"/>
        <v>3</v>
      </c>
    </row>
    <row r="4216" spans="1:12" x14ac:dyDescent="0.25">
      <c r="A4216" s="1">
        <v>27851</v>
      </c>
      <c r="B4216">
        <v>342</v>
      </c>
      <c r="C4216">
        <v>348</v>
      </c>
      <c r="D4216">
        <v>340.5</v>
      </c>
      <c r="E4216">
        <v>347.75</v>
      </c>
      <c r="G4216">
        <v>347.75</v>
      </c>
      <c r="H4216">
        <v>25530</v>
      </c>
      <c r="I4216">
        <v>84610</v>
      </c>
      <c r="J4216">
        <f t="shared" si="195"/>
        <v>127.84926470588235</v>
      </c>
      <c r="K4216">
        <f t="shared" si="196"/>
        <v>1976</v>
      </c>
      <c r="L4216">
        <f t="shared" si="197"/>
        <v>4</v>
      </c>
    </row>
    <row r="4217" spans="1:12" x14ac:dyDescent="0.25">
      <c r="A4217" s="1">
        <v>27852</v>
      </c>
      <c r="B4217">
        <v>349.5</v>
      </c>
      <c r="C4217">
        <v>349.75</v>
      </c>
      <c r="D4217">
        <v>345.5</v>
      </c>
      <c r="E4217">
        <v>347.5</v>
      </c>
      <c r="G4217">
        <v>347.5</v>
      </c>
      <c r="H4217">
        <v>12355</v>
      </c>
      <c r="I4217">
        <v>83655</v>
      </c>
      <c r="J4217">
        <f t="shared" si="195"/>
        <v>127.75735294117646</v>
      </c>
      <c r="K4217">
        <f t="shared" si="196"/>
        <v>1976</v>
      </c>
      <c r="L4217">
        <f t="shared" si="197"/>
        <v>4</v>
      </c>
    </row>
    <row r="4218" spans="1:12" x14ac:dyDescent="0.25">
      <c r="A4218" s="1">
        <v>27855</v>
      </c>
      <c r="B4218">
        <v>345</v>
      </c>
      <c r="C4218">
        <v>351.25</v>
      </c>
      <c r="D4218">
        <v>343</v>
      </c>
      <c r="E4218">
        <v>349.5</v>
      </c>
      <c r="G4218">
        <v>349.5</v>
      </c>
      <c r="H4218">
        <v>17270</v>
      </c>
      <c r="I4218">
        <v>82010</v>
      </c>
      <c r="J4218">
        <f t="shared" si="195"/>
        <v>128.49264705882354</v>
      </c>
      <c r="K4218">
        <f t="shared" si="196"/>
        <v>1976</v>
      </c>
      <c r="L4218">
        <f t="shared" si="197"/>
        <v>4</v>
      </c>
    </row>
    <row r="4219" spans="1:12" x14ac:dyDescent="0.25">
      <c r="A4219" s="1">
        <v>27856</v>
      </c>
      <c r="B4219">
        <v>351.5</v>
      </c>
      <c r="C4219">
        <v>356.5</v>
      </c>
      <c r="D4219">
        <v>350</v>
      </c>
      <c r="E4219">
        <v>354</v>
      </c>
      <c r="G4219">
        <v>354</v>
      </c>
      <c r="H4219">
        <v>19395</v>
      </c>
      <c r="I4219">
        <v>77740</v>
      </c>
      <c r="J4219">
        <f t="shared" si="195"/>
        <v>130.14705882352942</v>
      </c>
      <c r="K4219">
        <f t="shared" si="196"/>
        <v>1976</v>
      </c>
      <c r="L4219">
        <f t="shared" si="197"/>
        <v>4</v>
      </c>
    </row>
    <row r="4220" spans="1:12" x14ac:dyDescent="0.25">
      <c r="A4220" s="1">
        <v>27857</v>
      </c>
      <c r="B4220">
        <v>352</v>
      </c>
      <c r="C4220">
        <v>357.5</v>
      </c>
      <c r="D4220">
        <v>350.5</v>
      </c>
      <c r="E4220">
        <v>350.75</v>
      </c>
      <c r="G4220">
        <v>350.75</v>
      </c>
      <c r="H4220">
        <v>16325</v>
      </c>
      <c r="I4220">
        <v>75655</v>
      </c>
      <c r="J4220">
        <f t="shared" si="195"/>
        <v>128.95220588235293</v>
      </c>
      <c r="K4220">
        <f t="shared" si="196"/>
        <v>1976</v>
      </c>
      <c r="L4220">
        <f t="shared" si="197"/>
        <v>4</v>
      </c>
    </row>
    <row r="4221" spans="1:12" x14ac:dyDescent="0.25">
      <c r="A4221" s="1">
        <v>27858</v>
      </c>
      <c r="B4221">
        <v>352</v>
      </c>
      <c r="C4221">
        <v>354.5</v>
      </c>
      <c r="D4221">
        <v>348</v>
      </c>
      <c r="E4221">
        <v>352.75</v>
      </c>
      <c r="G4221">
        <v>352.75</v>
      </c>
      <c r="H4221">
        <v>17255</v>
      </c>
      <c r="I4221">
        <v>73065</v>
      </c>
      <c r="J4221">
        <f t="shared" si="195"/>
        <v>129.6875</v>
      </c>
      <c r="K4221">
        <f t="shared" si="196"/>
        <v>1976</v>
      </c>
      <c r="L4221">
        <f t="shared" si="197"/>
        <v>4</v>
      </c>
    </row>
    <row r="4222" spans="1:12" x14ac:dyDescent="0.25">
      <c r="A4222" s="1">
        <v>27859</v>
      </c>
      <c r="B4222">
        <v>352</v>
      </c>
      <c r="C4222">
        <v>353.75</v>
      </c>
      <c r="D4222">
        <v>350.25</v>
      </c>
      <c r="E4222">
        <v>352</v>
      </c>
      <c r="G4222">
        <v>352</v>
      </c>
      <c r="H4222">
        <v>8515</v>
      </c>
      <c r="I4222">
        <v>72280</v>
      </c>
      <c r="J4222">
        <f t="shared" si="195"/>
        <v>129.41176470588235</v>
      </c>
      <c r="K4222">
        <f t="shared" si="196"/>
        <v>1976</v>
      </c>
      <c r="L4222">
        <f t="shared" si="197"/>
        <v>4</v>
      </c>
    </row>
    <row r="4223" spans="1:12" x14ac:dyDescent="0.25">
      <c r="A4223" s="1">
        <v>27862</v>
      </c>
      <c r="B4223">
        <v>344</v>
      </c>
      <c r="C4223">
        <v>350.75</v>
      </c>
      <c r="D4223">
        <v>344</v>
      </c>
      <c r="E4223">
        <v>348.5</v>
      </c>
      <c r="G4223">
        <v>348.5</v>
      </c>
      <c r="H4223">
        <v>15620</v>
      </c>
      <c r="I4223">
        <v>71300</v>
      </c>
      <c r="J4223">
        <f t="shared" si="195"/>
        <v>128.125</v>
      </c>
      <c r="K4223">
        <f t="shared" si="196"/>
        <v>1976</v>
      </c>
      <c r="L4223">
        <f t="shared" si="197"/>
        <v>4</v>
      </c>
    </row>
    <row r="4224" spans="1:12" x14ac:dyDescent="0.25">
      <c r="A4224" s="1">
        <v>27863</v>
      </c>
      <c r="B4224">
        <v>347</v>
      </c>
      <c r="C4224">
        <v>347.25</v>
      </c>
      <c r="D4224">
        <v>344.5</v>
      </c>
      <c r="E4224">
        <v>345.25</v>
      </c>
      <c r="G4224">
        <v>345.25</v>
      </c>
      <c r="H4224">
        <v>11620</v>
      </c>
      <c r="I4224">
        <v>69495</v>
      </c>
      <c r="J4224">
        <f t="shared" si="195"/>
        <v>126.93014705882354</v>
      </c>
      <c r="K4224">
        <f t="shared" si="196"/>
        <v>1976</v>
      </c>
      <c r="L4224">
        <f t="shared" si="197"/>
        <v>4</v>
      </c>
    </row>
    <row r="4225" spans="1:12" x14ac:dyDescent="0.25">
      <c r="A4225" s="1">
        <v>27864</v>
      </c>
      <c r="B4225">
        <v>342</v>
      </c>
      <c r="C4225">
        <v>349</v>
      </c>
      <c r="D4225">
        <v>342</v>
      </c>
      <c r="E4225">
        <v>346</v>
      </c>
      <c r="G4225">
        <v>346</v>
      </c>
      <c r="H4225">
        <v>14565</v>
      </c>
      <c r="I4225">
        <v>67555</v>
      </c>
      <c r="J4225">
        <f t="shared" si="195"/>
        <v>127.20588235294117</v>
      </c>
      <c r="K4225">
        <f t="shared" si="196"/>
        <v>1976</v>
      </c>
      <c r="L4225">
        <f t="shared" si="197"/>
        <v>4</v>
      </c>
    </row>
    <row r="4226" spans="1:12" x14ac:dyDescent="0.25">
      <c r="A4226" s="1">
        <v>27865</v>
      </c>
      <c r="B4226">
        <v>345.5</v>
      </c>
      <c r="C4226">
        <v>357</v>
      </c>
      <c r="D4226">
        <v>345.5</v>
      </c>
      <c r="E4226">
        <v>356.5</v>
      </c>
      <c r="G4226">
        <v>356.5</v>
      </c>
      <c r="H4226">
        <v>16315</v>
      </c>
      <c r="I4226">
        <v>63490</v>
      </c>
      <c r="J4226">
        <f t="shared" ref="J4226:J4289" si="198">G4226/100*5000/136</f>
        <v>131.06617647058823</v>
      </c>
      <c r="K4226">
        <f t="shared" ref="K4226:K4289" si="199">YEAR(A4226)</f>
        <v>1976</v>
      </c>
      <c r="L4226">
        <f t="shared" ref="L4226:L4289" si="200">MONTH(A4226)</f>
        <v>4</v>
      </c>
    </row>
    <row r="4227" spans="1:12" x14ac:dyDescent="0.25">
      <c r="A4227" s="1">
        <v>27869</v>
      </c>
      <c r="B4227">
        <v>353</v>
      </c>
      <c r="C4227">
        <v>353.5</v>
      </c>
      <c r="D4227">
        <v>347.25</v>
      </c>
      <c r="E4227">
        <v>352</v>
      </c>
      <c r="G4227">
        <v>352</v>
      </c>
      <c r="H4227">
        <v>11625</v>
      </c>
      <c r="I4227">
        <v>61980</v>
      </c>
      <c r="J4227">
        <f t="shared" si="198"/>
        <v>129.41176470588235</v>
      </c>
      <c r="K4227">
        <f t="shared" si="199"/>
        <v>1976</v>
      </c>
      <c r="L4227">
        <f t="shared" si="200"/>
        <v>4</v>
      </c>
    </row>
    <row r="4228" spans="1:12" x14ac:dyDescent="0.25">
      <c r="A4228" s="1">
        <v>27870</v>
      </c>
      <c r="B4228">
        <v>351</v>
      </c>
      <c r="C4228">
        <v>356.5</v>
      </c>
      <c r="D4228">
        <v>349</v>
      </c>
      <c r="E4228">
        <v>349.25</v>
      </c>
      <c r="G4228">
        <v>349.25</v>
      </c>
      <c r="H4228">
        <v>15375</v>
      </c>
      <c r="I4228">
        <v>59790</v>
      </c>
      <c r="J4228">
        <f t="shared" si="198"/>
        <v>128.40073529411765</v>
      </c>
      <c r="K4228">
        <f t="shared" si="199"/>
        <v>1976</v>
      </c>
      <c r="L4228">
        <f t="shared" si="200"/>
        <v>4</v>
      </c>
    </row>
    <row r="4229" spans="1:12" x14ac:dyDescent="0.25">
      <c r="A4229" s="1">
        <v>27871</v>
      </c>
      <c r="B4229">
        <v>348</v>
      </c>
      <c r="C4229">
        <v>349</v>
      </c>
      <c r="D4229">
        <v>346.5</v>
      </c>
      <c r="E4229">
        <v>346.75</v>
      </c>
      <c r="G4229">
        <v>346.75</v>
      </c>
      <c r="H4229">
        <v>10210</v>
      </c>
      <c r="I4229">
        <v>56495</v>
      </c>
      <c r="J4229">
        <f t="shared" si="198"/>
        <v>127.48161764705883</v>
      </c>
      <c r="K4229">
        <f t="shared" si="199"/>
        <v>1976</v>
      </c>
      <c r="L4229">
        <f t="shared" si="200"/>
        <v>4</v>
      </c>
    </row>
    <row r="4230" spans="1:12" x14ac:dyDescent="0.25">
      <c r="A4230" s="1">
        <v>27872</v>
      </c>
      <c r="B4230">
        <v>347.5</v>
      </c>
      <c r="C4230">
        <v>348.5</v>
      </c>
      <c r="D4230">
        <v>346</v>
      </c>
      <c r="E4230">
        <v>346</v>
      </c>
      <c r="G4230">
        <v>346</v>
      </c>
      <c r="H4230">
        <v>6695</v>
      </c>
      <c r="I4230">
        <v>54700</v>
      </c>
      <c r="J4230">
        <f t="shared" si="198"/>
        <v>127.20588235294117</v>
      </c>
      <c r="K4230">
        <f t="shared" si="199"/>
        <v>1976</v>
      </c>
      <c r="L4230">
        <f t="shared" si="200"/>
        <v>4</v>
      </c>
    </row>
    <row r="4231" spans="1:12" x14ac:dyDescent="0.25">
      <c r="A4231" s="1">
        <v>27873</v>
      </c>
      <c r="B4231">
        <v>348</v>
      </c>
      <c r="C4231">
        <v>348.5</v>
      </c>
      <c r="D4231">
        <v>335.25</v>
      </c>
      <c r="E4231">
        <v>335.75</v>
      </c>
      <c r="G4231">
        <v>335.75</v>
      </c>
      <c r="H4231">
        <v>21355</v>
      </c>
      <c r="I4231">
        <v>51105</v>
      </c>
      <c r="J4231">
        <f t="shared" si="198"/>
        <v>123.4375</v>
      </c>
      <c r="K4231">
        <f t="shared" si="199"/>
        <v>1976</v>
      </c>
      <c r="L4231">
        <f t="shared" si="200"/>
        <v>4</v>
      </c>
    </row>
    <row r="4232" spans="1:12" x14ac:dyDescent="0.25">
      <c r="A4232" s="1">
        <v>27876</v>
      </c>
      <c r="B4232">
        <v>333</v>
      </c>
      <c r="C4232">
        <v>336.25</v>
      </c>
      <c r="D4232">
        <v>332.75</v>
      </c>
      <c r="E4232">
        <v>335</v>
      </c>
      <c r="G4232">
        <v>335</v>
      </c>
      <c r="H4232">
        <v>12825</v>
      </c>
      <c r="I4232">
        <v>46235</v>
      </c>
      <c r="J4232">
        <f t="shared" si="198"/>
        <v>123.16176470588235</v>
      </c>
      <c r="K4232">
        <f t="shared" si="199"/>
        <v>1976</v>
      </c>
      <c r="L4232">
        <f t="shared" si="200"/>
        <v>4</v>
      </c>
    </row>
    <row r="4233" spans="1:12" x14ac:dyDescent="0.25">
      <c r="A4233" s="1">
        <v>27877</v>
      </c>
      <c r="B4233">
        <v>335.5</v>
      </c>
      <c r="C4233">
        <v>336.25</v>
      </c>
      <c r="D4233">
        <v>328.5</v>
      </c>
      <c r="E4233">
        <v>329.5</v>
      </c>
      <c r="G4233">
        <v>329.5</v>
      </c>
      <c r="H4233">
        <v>15635</v>
      </c>
      <c r="I4233">
        <v>40935</v>
      </c>
      <c r="J4233">
        <f t="shared" si="198"/>
        <v>121.13970588235294</v>
      </c>
      <c r="K4233">
        <f t="shared" si="199"/>
        <v>1976</v>
      </c>
      <c r="L4233">
        <f t="shared" si="200"/>
        <v>4</v>
      </c>
    </row>
    <row r="4234" spans="1:12" x14ac:dyDescent="0.25">
      <c r="A4234" s="1">
        <v>27878</v>
      </c>
      <c r="B4234">
        <v>330</v>
      </c>
      <c r="C4234">
        <v>334.5</v>
      </c>
      <c r="D4234">
        <v>329.5</v>
      </c>
      <c r="E4234">
        <v>333</v>
      </c>
      <c r="G4234">
        <v>333</v>
      </c>
      <c r="H4234">
        <v>13880</v>
      </c>
      <c r="I4234">
        <v>32575</v>
      </c>
      <c r="J4234">
        <f t="shared" si="198"/>
        <v>122.42647058823529</v>
      </c>
      <c r="K4234">
        <f t="shared" si="199"/>
        <v>1976</v>
      </c>
      <c r="L4234">
        <f t="shared" si="200"/>
        <v>4</v>
      </c>
    </row>
    <row r="4235" spans="1:12" x14ac:dyDescent="0.25">
      <c r="A4235" s="1">
        <v>27879</v>
      </c>
      <c r="B4235">
        <v>334</v>
      </c>
      <c r="C4235">
        <v>334.75</v>
      </c>
      <c r="D4235">
        <v>325</v>
      </c>
      <c r="E4235">
        <v>328</v>
      </c>
      <c r="G4235">
        <v>328</v>
      </c>
      <c r="H4235">
        <v>21250</v>
      </c>
      <c r="I4235">
        <v>25090</v>
      </c>
      <c r="J4235">
        <f t="shared" si="198"/>
        <v>120.58823529411765</v>
      </c>
      <c r="K4235">
        <f t="shared" si="199"/>
        <v>1976</v>
      </c>
      <c r="L4235">
        <f t="shared" si="200"/>
        <v>4</v>
      </c>
    </row>
    <row r="4236" spans="1:12" x14ac:dyDescent="0.25">
      <c r="A4236" s="1">
        <v>27880</v>
      </c>
      <c r="B4236">
        <v>325.5</v>
      </c>
      <c r="C4236">
        <v>331</v>
      </c>
      <c r="D4236">
        <v>325.5</v>
      </c>
      <c r="E4236">
        <v>328.75</v>
      </c>
      <c r="G4236">
        <v>328.75</v>
      </c>
      <c r="H4236">
        <v>11855</v>
      </c>
      <c r="I4236">
        <v>21200</v>
      </c>
      <c r="J4236">
        <f t="shared" si="198"/>
        <v>120.86397058823529</v>
      </c>
      <c r="K4236">
        <f t="shared" si="199"/>
        <v>1976</v>
      </c>
      <c r="L4236">
        <f t="shared" si="200"/>
        <v>4</v>
      </c>
    </row>
    <row r="4237" spans="1:12" x14ac:dyDescent="0.25">
      <c r="A4237" s="1">
        <v>27883</v>
      </c>
      <c r="B4237">
        <v>328.75</v>
      </c>
      <c r="C4237">
        <v>334</v>
      </c>
      <c r="D4237">
        <v>328.75</v>
      </c>
      <c r="E4237">
        <v>332.25</v>
      </c>
      <c r="G4237">
        <v>332.25</v>
      </c>
      <c r="H4237">
        <v>4690</v>
      </c>
      <c r="I4237">
        <v>17350</v>
      </c>
      <c r="J4237">
        <f t="shared" si="198"/>
        <v>122.15073529411765</v>
      </c>
      <c r="K4237">
        <f t="shared" si="199"/>
        <v>1976</v>
      </c>
      <c r="L4237">
        <f t="shared" si="200"/>
        <v>5</v>
      </c>
    </row>
    <row r="4238" spans="1:12" x14ac:dyDescent="0.25">
      <c r="A4238" s="1">
        <v>27884</v>
      </c>
      <c r="B4238">
        <v>332</v>
      </c>
      <c r="C4238">
        <v>334.25</v>
      </c>
      <c r="D4238">
        <v>330.25</v>
      </c>
      <c r="E4238">
        <v>330.25</v>
      </c>
      <c r="G4238">
        <v>330.25</v>
      </c>
      <c r="H4238">
        <v>6665</v>
      </c>
      <c r="I4238">
        <v>9975</v>
      </c>
      <c r="J4238">
        <f t="shared" si="198"/>
        <v>121.41544117647059</v>
      </c>
      <c r="K4238">
        <f t="shared" si="199"/>
        <v>1976</v>
      </c>
      <c r="L4238">
        <f t="shared" si="200"/>
        <v>5</v>
      </c>
    </row>
    <row r="4239" spans="1:12" x14ac:dyDescent="0.25">
      <c r="A4239" s="1">
        <v>27885</v>
      </c>
      <c r="B4239">
        <v>328.5</v>
      </c>
      <c r="C4239">
        <v>333.25</v>
      </c>
      <c r="D4239">
        <v>328</v>
      </c>
      <c r="E4239">
        <v>329.5</v>
      </c>
      <c r="G4239">
        <v>329.5</v>
      </c>
      <c r="H4239">
        <v>3655</v>
      </c>
      <c r="I4239">
        <v>8580</v>
      </c>
      <c r="J4239">
        <f t="shared" si="198"/>
        <v>121.13970588235294</v>
      </c>
      <c r="K4239">
        <f t="shared" si="199"/>
        <v>1976</v>
      </c>
      <c r="L4239">
        <f t="shared" si="200"/>
        <v>5</v>
      </c>
    </row>
    <row r="4240" spans="1:12" x14ac:dyDescent="0.25">
      <c r="A4240" s="1">
        <v>27886</v>
      </c>
      <c r="B4240">
        <v>328</v>
      </c>
      <c r="C4240">
        <v>332.25</v>
      </c>
      <c r="D4240">
        <v>328</v>
      </c>
      <c r="E4240">
        <v>332</v>
      </c>
      <c r="G4240">
        <v>332</v>
      </c>
      <c r="H4240">
        <v>3985</v>
      </c>
      <c r="I4240">
        <v>7725</v>
      </c>
      <c r="J4240">
        <f t="shared" si="198"/>
        <v>122.05882352941177</v>
      </c>
      <c r="K4240">
        <f t="shared" si="199"/>
        <v>1976</v>
      </c>
      <c r="L4240">
        <f t="shared" si="200"/>
        <v>5</v>
      </c>
    </row>
    <row r="4241" spans="1:12" x14ac:dyDescent="0.25">
      <c r="A4241" s="1">
        <v>27887</v>
      </c>
      <c r="B4241">
        <v>334</v>
      </c>
      <c r="C4241">
        <v>335.5</v>
      </c>
      <c r="D4241">
        <v>330.25</v>
      </c>
      <c r="E4241">
        <v>331</v>
      </c>
      <c r="G4241">
        <v>331</v>
      </c>
      <c r="H4241">
        <v>2780</v>
      </c>
      <c r="I4241">
        <v>7375</v>
      </c>
      <c r="J4241">
        <f t="shared" si="198"/>
        <v>121.69117647058823</v>
      </c>
      <c r="K4241">
        <f t="shared" si="199"/>
        <v>1976</v>
      </c>
      <c r="L4241">
        <f t="shared" si="200"/>
        <v>5</v>
      </c>
    </row>
    <row r="4242" spans="1:12" x14ac:dyDescent="0.25">
      <c r="A4242" s="1">
        <v>27890</v>
      </c>
      <c r="B4242">
        <v>331.5</v>
      </c>
      <c r="C4242">
        <v>338.5</v>
      </c>
      <c r="D4242">
        <v>331.5</v>
      </c>
      <c r="E4242">
        <v>335.75</v>
      </c>
      <c r="G4242">
        <v>335.75</v>
      </c>
      <c r="H4242">
        <v>2265</v>
      </c>
      <c r="I4242">
        <v>6785</v>
      </c>
      <c r="J4242">
        <f t="shared" si="198"/>
        <v>123.4375</v>
      </c>
      <c r="K4242">
        <f t="shared" si="199"/>
        <v>1976</v>
      </c>
      <c r="L4242">
        <f t="shared" si="200"/>
        <v>5</v>
      </c>
    </row>
    <row r="4243" spans="1:12" x14ac:dyDescent="0.25">
      <c r="A4243" s="1">
        <v>27891</v>
      </c>
      <c r="B4243">
        <v>337.5</v>
      </c>
      <c r="C4243">
        <v>337.5</v>
      </c>
      <c r="D4243">
        <v>333.75</v>
      </c>
      <c r="E4243">
        <v>336</v>
      </c>
      <c r="G4243">
        <v>336</v>
      </c>
      <c r="H4243">
        <v>2505</v>
      </c>
      <c r="I4243">
        <v>6570</v>
      </c>
      <c r="J4243">
        <f t="shared" si="198"/>
        <v>123.52941176470588</v>
      </c>
      <c r="K4243">
        <f t="shared" si="199"/>
        <v>1976</v>
      </c>
      <c r="L4243">
        <f t="shared" si="200"/>
        <v>5</v>
      </c>
    </row>
    <row r="4244" spans="1:12" x14ac:dyDescent="0.25">
      <c r="A4244" s="1">
        <v>27892</v>
      </c>
      <c r="B4244">
        <v>338</v>
      </c>
      <c r="C4244">
        <v>342.75</v>
      </c>
      <c r="D4244">
        <v>337</v>
      </c>
      <c r="E4244">
        <v>341.5</v>
      </c>
      <c r="G4244">
        <v>341.5</v>
      </c>
      <c r="H4244">
        <v>1670</v>
      </c>
      <c r="I4244">
        <v>5645</v>
      </c>
      <c r="J4244">
        <f t="shared" si="198"/>
        <v>125.55147058823529</v>
      </c>
      <c r="K4244">
        <f t="shared" si="199"/>
        <v>1976</v>
      </c>
      <c r="L4244">
        <f t="shared" si="200"/>
        <v>5</v>
      </c>
    </row>
    <row r="4245" spans="1:12" x14ac:dyDescent="0.25">
      <c r="A4245" s="1">
        <v>27893</v>
      </c>
      <c r="B4245">
        <v>339.5</v>
      </c>
      <c r="C4245">
        <v>353</v>
      </c>
      <c r="D4245">
        <v>339.5</v>
      </c>
      <c r="E4245">
        <v>353</v>
      </c>
      <c r="G4245">
        <v>353</v>
      </c>
      <c r="H4245">
        <v>1960</v>
      </c>
      <c r="I4245">
        <v>5265</v>
      </c>
      <c r="J4245">
        <f t="shared" si="198"/>
        <v>129.77941176470588</v>
      </c>
      <c r="K4245">
        <f t="shared" si="199"/>
        <v>1976</v>
      </c>
      <c r="L4245">
        <f t="shared" si="200"/>
        <v>5</v>
      </c>
    </row>
    <row r="4246" spans="1:12" x14ac:dyDescent="0.25">
      <c r="A4246" s="1">
        <v>27894</v>
      </c>
      <c r="B4246">
        <v>355</v>
      </c>
      <c r="C4246">
        <v>355</v>
      </c>
      <c r="D4246">
        <v>348</v>
      </c>
      <c r="E4246">
        <v>352.25</v>
      </c>
      <c r="G4246">
        <v>352.25</v>
      </c>
      <c r="H4246">
        <v>965</v>
      </c>
      <c r="I4246">
        <v>3070</v>
      </c>
      <c r="J4246">
        <f t="shared" si="198"/>
        <v>129.50367647058823</v>
      </c>
      <c r="K4246">
        <f t="shared" si="199"/>
        <v>1976</v>
      </c>
      <c r="L4246">
        <f t="shared" si="200"/>
        <v>5</v>
      </c>
    </row>
    <row r="4247" spans="1:12" x14ac:dyDescent="0.25">
      <c r="A4247" s="1">
        <v>27897</v>
      </c>
      <c r="B4247">
        <v>351.5</v>
      </c>
      <c r="C4247">
        <v>355.5</v>
      </c>
      <c r="D4247">
        <v>348.5</v>
      </c>
      <c r="E4247">
        <v>350.25</v>
      </c>
      <c r="G4247">
        <v>350.25</v>
      </c>
      <c r="H4247">
        <v>725</v>
      </c>
      <c r="I4247">
        <v>1685</v>
      </c>
      <c r="J4247">
        <f t="shared" si="198"/>
        <v>128.76838235294119</v>
      </c>
      <c r="K4247">
        <f t="shared" si="199"/>
        <v>1976</v>
      </c>
      <c r="L4247">
        <f t="shared" si="200"/>
        <v>5</v>
      </c>
    </row>
    <row r="4248" spans="1:12" x14ac:dyDescent="0.25">
      <c r="A4248" s="1">
        <v>27898</v>
      </c>
      <c r="B4248">
        <v>348.25</v>
      </c>
      <c r="C4248">
        <v>348.5</v>
      </c>
      <c r="D4248">
        <v>343</v>
      </c>
      <c r="E4248">
        <v>345</v>
      </c>
      <c r="G4248">
        <v>345</v>
      </c>
      <c r="H4248">
        <v>770</v>
      </c>
      <c r="I4248">
        <v>1200</v>
      </c>
      <c r="J4248">
        <f t="shared" si="198"/>
        <v>126.83823529411765</v>
      </c>
      <c r="K4248">
        <f t="shared" si="199"/>
        <v>1976</v>
      </c>
      <c r="L4248">
        <f t="shared" si="200"/>
        <v>5</v>
      </c>
    </row>
    <row r="4249" spans="1:12" x14ac:dyDescent="0.25">
      <c r="A4249" s="1">
        <v>27899</v>
      </c>
      <c r="B4249">
        <v>344.5</v>
      </c>
      <c r="C4249">
        <v>344.5</v>
      </c>
      <c r="D4249">
        <v>340.5</v>
      </c>
      <c r="E4249">
        <v>342.5</v>
      </c>
      <c r="G4249">
        <v>342.5</v>
      </c>
      <c r="H4249">
        <v>810</v>
      </c>
      <c r="I4249">
        <v>1000</v>
      </c>
      <c r="J4249">
        <f t="shared" si="198"/>
        <v>125.91911764705883</v>
      </c>
      <c r="K4249">
        <f t="shared" si="199"/>
        <v>1976</v>
      </c>
      <c r="L4249">
        <f t="shared" si="200"/>
        <v>5</v>
      </c>
    </row>
    <row r="4250" spans="1:12" x14ac:dyDescent="0.25">
      <c r="A4250" s="1">
        <v>27900</v>
      </c>
      <c r="B4250">
        <v>350</v>
      </c>
      <c r="C4250">
        <v>351</v>
      </c>
      <c r="D4250">
        <v>345</v>
      </c>
      <c r="E4250">
        <v>345.25</v>
      </c>
      <c r="G4250">
        <v>345.25</v>
      </c>
      <c r="H4250">
        <v>32595</v>
      </c>
      <c r="I4250">
        <v>95050</v>
      </c>
      <c r="J4250">
        <f t="shared" si="198"/>
        <v>126.93014705882354</v>
      </c>
      <c r="K4250">
        <f t="shared" si="199"/>
        <v>1976</v>
      </c>
      <c r="L4250">
        <f t="shared" si="200"/>
        <v>5</v>
      </c>
    </row>
    <row r="4251" spans="1:12" x14ac:dyDescent="0.25">
      <c r="A4251" s="1">
        <v>27901</v>
      </c>
      <c r="B4251">
        <v>343</v>
      </c>
      <c r="C4251">
        <v>345.5</v>
      </c>
      <c r="D4251">
        <v>341.5</v>
      </c>
      <c r="E4251">
        <v>344.75</v>
      </c>
      <c r="G4251">
        <v>344.75</v>
      </c>
      <c r="H4251">
        <v>24925</v>
      </c>
      <c r="I4251">
        <v>95205</v>
      </c>
      <c r="J4251">
        <f t="shared" si="198"/>
        <v>126.74632352941177</v>
      </c>
      <c r="K4251">
        <f t="shared" si="199"/>
        <v>1976</v>
      </c>
      <c r="L4251">
        <f t="shared" si="200"/>
        <v>5</v>
      </c>
    </row>
    <row r="4252" spans="1:12" x14ac:dyDescent="0.25">
      <c r="A4252" s="1">
        <v>27904</v>
      </c>
      <c r="B4252">
        <v>346.5</v>
      </c>
      <c r="C4252">
        <v>363</v>
      </c>
      <c r="D4252">
        <v>346.5</v>
      </c>
      <c r="E4252">
        <v>359.75</v>
      </c>
      <c r="G4252">
        <v>359.75</v>
      </c>
      <c r="H4252">
        <v>52870</v>
      </c>
      <c r="I4252">
        <v>92645</v>
      </c>
      <c r="J4252">
        <f t="shared" si="198"/>
        <v>132.2610294117647</v>
      </c>
      <c r="K4252">
        <f t="shared" si="199"/>
        <v>1976</v>
      </c>
      <c r="L4252">
        <f t="shared" si="200"/>
        <v>5</v>
      </c>
    </row>
    <row r="4253" spans="1:12" x14ac:dyDescent="0.25">
      <c r="A4253" s="1">
        <v>27905</v>
      </c>
      <c r="B4253">
        <v>358</v>
      </c>
      <c r="C4253">
        <v>359.5</v>
      </c>
      <c r="D4253">
        <v>348.5</v>
      </c>
      <c r="E4253">
        <v>350</v>
      </c>
      <c r="G4253">
        <v>350</v>
      </c>
      <c r="H4253">
        <v>46820</v>
      </c>
      <c r="I4253">
        <v>90485</v>
      </c>
      <c r="J4253">
        <f t="shared" si="198"/>
        <v>128.6764705882353</v>
      </c>
      <c r="K4253">
        <f t="shared" si="199"/>
        <v>1976</v>
      </c>
      <c r="L4253">
        <f t="shared" si="200"/>
        <v>5</v>
      </c>
    </row>
    <row r="4254" spans="1:12" x14ac:dyDescent="0.25">
      <c r="A4254" s="1">
        <v>27906</v>
      </c>
      <c r="B4254">
        <v>352.5</v>
      </c>
      <c r="C4254">
        <v>356</v>
      </c>
      <c r="D4254">
        <v>351</v>
      </c>
      <c r="E4254">
        <v>353.75</v>
      </c>
      <c r="G4254">
        <v>353.75</v>
      </c>
      <c r="H4254">
        <v>33205</v>
      </c>
      <c r="I4254">
        <v>91545</v>
      </c>
      <c r="J4254">
        <f t="shared" si="198"/>
        <v>130.05514705882354</v>
      </c>
      <c r="K4254">
        <f t="shared" si="199"/>
        <v>1976</v>
      </c>
      <c r="L4254">
        <f t="shared" si="200"/>
        <v>5</v>
      </c>
    </row>
    <row r="4255" spans="1:12" x14ac:dyDescent="0.25">
      <c r="A4255" s="1">
        <v>27907</v>
      </c>
      <c r="B4255">
        <v>355</v>
      </c>
      <c r="C4255">
        <v>361</v>
      </c>
      <c r="D4255">
        <v>353</v>
      </c>
      <c r="E4255">
        <v>357.75</v>
      </c>
      <c r="G4255">
        <v>357.75</v>
      </c>
      <c r="H4255">
        <v>39445</v>
      </c>
      <c r="I4255">
        <v>90785</v>
      </c>
      <c r="J4255">
        <f t="shared" si="198"/>
        <v>131.52573529411765</v>
      </c>
      <c r="K4255">
        <f t="shared" si="199"/>
        <v>1976</v>
      </c>
      <c r="L4255">
        <f t="shared" si="200"/>
        <v>5</v>
      </c>
    </row>
    <row r="4256" spans="1:12" x14ac:dyDescent="0.25">
      <c r="A4256" s="1">
        <v>27908</v>
      </c>
      <c r="B4256">
        <v>353</v>
      </c>
      <c r="C4256">
        <v>357.5</v>
      </c>
      <c r="D4256">
        <v>351</v>
      </c>
      <c r="E4256">
        <v>356.5</v>
      </c>
      <c r="G4256">
        <v>356.5</v>
      </c>
      <c r="H4256">
        <v>26955</v>
      </c>
      <c r="I4256">
        <v>90900</v>
      </c>
      <c r="J4256">
        <f t="shared" si="198"/>
        <v>131.06617647058823</v>
      </c>
      <c r="K4256">
        <f t="shared" si="199"/>
        <v>1976</v>
      </c>
      <c r="L4256">
        <f t="shared" si="200"/>
        <v>5</v>
      </c>
    </row>
    <row r="4257" spans="1:12" x14ac:dyDescent="0.25">
      <c r="A4257" s="1">
        <v>27912</v>
      </c>
      <c r="B4257">
        <v>356</v>
      </c>
      <c r="C4257">
        <v>372</v>
      </c>
      <c r="D4257">
        <v>354.25</v>
      </c>
      <c r="E4257">
        <v>367.75</v>
      </c>
      <c r="G4257">
        <v>367.75</v>
      </c>
      <c r="H4257">
        <v>58650</v>
      </c>
      <c r="I4257">
        <v>90270</v>
      </c>
      <c r="J4257">
        <f t="shared" si="198"/>
        <v>135.20220588235293</v>
      </c>
      <c r="K4257">
        <f t="shared" si="199"/>
        <v>1976</v>
      </c>
      <c r="L4257">
        <f t="shared" si="200"/>
        <v>6</v>
      </c>
    </row>
    <row r="4258" spans="1:12" x14ac:dyDescent="0.25">
      <c r="A4258" s="1">
        <v>27913</v>
      </c>
      <c r="B4258">
        <v>367.5</v>
      </c>
      <c r="C4258">
        <v>375.5</v>
      </c>
      <c r="D4258">
        <v>365</v>
      </c>
      <c r="E4258">
        <v>365.75</v>
      </c>
      <c r="G4258">
        <v>365.75</v>
      </c>
      <c r="H4258">
        <v>48940</v>
      </c>
      <c r="I4258">
        <v>89575</v>
      </c>
      <c r="J4258">
        <f t="shared" si="198"/>
        <v>134.46691176470588</v>
      </c>
      <c r="K4258">
        <f t="shared" si="199"/>
        <v>1976</v>
      </c>
      <c r="L4258">
        <f t="shared" si="200"/>
        <v>6</v>
      </c>
    </row>
    <row r="4259" spans="1:12" x14ac:dyDescent="0.25">
      <c r="A4259" s="1">
        <v>27914</v>
      </c>
      <c r="B4259">
        <v>367</v>
      </c>
      <c r="C4259">
        <v>371</v>
      </c>
      <c r="D4259">
        <v>364</v>
      </c>
      <c r="E4259">
        <v>366.25</v>
      </c>
      <c r="G4259">
        <v>366.25</v>
      </c>
      <c r="H4259">
        <v>31880</v>
      </c>
      <c r="I4259">
        <v>88640</v>
      </c>
      <c r="J4259">
        <f t="shared" si="198"/>
        <v>134.65073529411765</v>
      </c>
      <c r="K4259">
        <f t="shared" si="199"/>
        <v>1976</v>
      </c>
      <c r="L4259">
        <f t="shared" si="200"/>
        <v>6</v>
      </c>
    </row>
    <row r="4260" spans="1:12" x14ac:dyDescent="0.25">
      <c r="A4260" s="1">
        <v>27915</v>
      </c>
      <c r="B4260">
        <v>367</v>
      </c>
      <c r="C4260">
        <v>370</v>
      </c>
      <c r="D4260">
        <v>360.5</v>
      </c>
      <c r="E4260">
        <v>361.75</v>
      </c>
      <c r="G4260">
        <v>361.75</v>
      </c>
      <c r="H4260">
        <v>38260</v>
      </c>
      <c r="I4260">
        <v>88135</v>
      </c>
      <c r="J4260">
        <f t="shared" si="198"/>
        <v>132.99632352941177</v>
      </c>
      <c r="K4260">
        <f t="shared" si="199"/>
        <v>1976</v>
      </c>
      <c r="L4260">
        <f t="shared" si="200"/>
        <v>6</v>
      </c>
    </row>
    <row r="4261" spans="1:12" x14ac:dyDescent="0.25">
      <c r="A4261" s="1">
        <v>27918</v>
      </c>
      <c r="B4261">
        <v>366</v>
      </c>
      <c r="C4261">
        <v>376</v>
      </c>
      <c r="D4261">
        <v>366</v>
      </c>
      <c r="E4261">
        <v>369.5</v>
      </c>
      <c r="G4261">
        <v>369.5</v>
      </c>
      <c r="H4261">
        <v>48975</v>
      </c>
      <c r="I4261">
        <v>87410</v>
      </c>
      <c r="J4261">
        <f t="shared" si="198"/>
        <v>135.84558823529412</v>
      </c>
      <c r="K4261">
        <f t="shared" si="199"/>
        <v>1976</v>
      </c>
      <c r="L4261">
        <f t="shared" si="200"/>
        <v>6</v>
      </c>
    </row>
    <row r="4262" spans="1:12" x14ac:dyDescent="0.25">
      <c r="A4262" s="1">
        <v>27919</v>
      </c>
      <c r="B4262">
        <v>375</v>
      </c>
      <c r="C4262">
        <v>386.25</v>
      </c>
      <c r="D4262">
        <v>373</v>
      </c>
      <c r="E4262">
        <v>375.5</v>
      </c>
      <c r="G4262">
        <v>375.5</v>
      </c>
      <c r="H4262">
        <v>77390</v>
      </c>
      <c r="I4262">
        <v>84535</v>
      </c>
      <c r="J4262">
        <f t="shared" si="198"/>
        <v>138.0514705882353</v>
      </c>
      <c r="K4262">
        <f t="shared" si="199"/>
        <v>1976</v>
      </c>
      <c r="L4262">
        <f t="shared" si="200"/>
        <v>6</v>
      </c>
    </row>
    <row r="4263" spans="1:12" x14ac:dyDescent="0.25">
      <c r="A4263" s="1">
        <v>27920</v>
      </c>
      <c r="B4263">
        <v>381</v>
      </c>
      <c r="C4263">
        <v>382</v>
      </c>
      <c r="D4263">
        <v>373</v>
      </c>
      <c r="E4263">
        <v>378.5</v>
      </c>
      <c r="G4263">
        <v>378.5</v>
      </c>
      <c r="H4263">
        <v>42835</v>
      </c>
      <c r="I4263">
        <v>83010</v>
      </c>
      <c r="J4263">
        <f t="shared" si="198"/>
        <v>139.15441176470588</v>
      </c>
      <c r="K4263">
        <f t="shared" si="199"/>
        <v>1976</v>
      </c>
      <c r="L4263">
        <f t="shared" si="200"/>
        <v>6</v>
      </c>
    </row>
    <row r="4264" spans="1:12" x14ac:dyDescent="0.25">
      <c r="A4264" s="1">
        <v>27921</v>
      </c>
      <c r="B4264">
        <v>386</v>
      </c>
      <c r="C4264">
        <v>391</v>
      </c>
      <c r="D4264">
        <v>380</v>
      </c>
      <c r="E4264">
        <v>381</v>
      </c>
      <c r="G4264">
        <v>381</v>
      </c>
      <c r="H4264">
        <v>48245</v>
      </c>
      <c r="I4264">
        <v>83905</v>
      </c>
      <c r="J4264">
        <f t="shared" si="198"/>
        <v>140.0735294117647</v>
      </c>
      <c r="K4264">
        <f t="shared" si="199"/>
        <v>1976</v>
      </c>
      <c r="L4264">
        <f t="shared" si="200"/>
        <v>6</v>
      </c>
    </row>
    <row r="4265" spans="1:12" x14ac:dyDescent="0.25">
      <c r="A4265" s="1">
        <v>27922</v>
      </c>
      <c r="B4265">
        <v>378</v>
      </c>
      <c r="C4265">
        <v>380.5</v>
      </c>
      <c r="D4265">
        <v>366</v>
      </c>
      <c r="E4265">
        <v>370.5</v>
      </c>
      <c r="G4265">
        <v>370.5</v>
      </c>
      <c r="H4265">
        <v>47920</v>
      </c>
      <c r="I4265">
        <v>79865</v>
      </c>
      <c r="J4265">
        <f t="shared" si="198"/>
        <v>136.21323529411765</v>
      </c>
      <c r="K4265">
        <f t="shared" si="199"/>
        <v>1976</v>
      </c>
      <c r="L4265">
        <f t="shared" si="200"/>
        <v>6</v>
      </c>
    </row>
    <row r="4266" spans="1:12" x14ac:dyDescent="0.25">
      <c r="A4266" s="1">
        <v>27925</v>
      </c>
      <c r="B4266">
        <v>368</v>
      </c>
      <c r="C4266">
        <v>377</v>
      </c>
      <c r="D4266">
        <v>368</v>
      </c>
      <c r="E4266">
        <v>368.5</v>
      </c>
      <c r="G4266">
        <v>368.5</v>
      </c>
      <c r="H4266">
        <v>34325</v>
      </c>
      <c r="I4266">
        <v>80135</v>
      </c>
      <c r="J4266">
        <f t="shared" si="198"/>
        <v>135.47794117647058</v>
      </c>
      <c r="K4266">
        <f t="shared" si="199"/>
        <v>1976</v>
      </c>
      <c r="L4266">
        <f t="shared" si="200"/>
        <v>6</v>
      </c>
    </row>
    <row r="4267" spans="1:12" x14ac:dyDescent="0.25">
      <c r="A4267" s="1">
        <v>27926</v>
      </c>
      <c r="B4267">
        <v>365</v>
      </c>
      <c r="C4267">
        <v>367.5</v>
      </c>
      <c r="D4267">
        <v>357.5</v>
      </c>
      <c r="E4267">
        <v>359.5</v>
      </c>
      <c r="G4267">
        <v>359.5</v>
      </c>
      <c r="H4267">
        <v>51160</v>
      </c>
      <c r="I4267">
        <v>79655</v>
      </c>
      <c r="J4267">
        <f t="shared" si="198"/>
        <v>132.16911764705881</v>
      </c>
      <c r="K4267">
        <f t="shared" si="199"/>
        <v>1976</v>
      </c>
      <c r="L4267">
        <f t="shared" si="200"/>
        <v>6</v>
      </c>
    </row>
    <row r="4268" spans="1:12" x14ac:dyDescent="0.25">
      <c r="A4268" s="1">
        <v>27927</v>
      </c>
      <c r="B4268">
        <v>359</v>
      </c>
      <c r="C4268">
        <v>367</v>
      </c>
      <c r="D4268">
        <v>357.5</v>
      </c>
      <c r="E4268">
        <v>361.75</v>
      </c>
      <c r="G4268">
        <v>361.75</v>
      </c>
      <c r="H4268">
        <v>32505</v>
      </c>
      <c r="I4268">
        <v>76785</v>
      </c>
      <c r="J4268">
        <f t="shared" si="198"/>
        <v>132.99632352941177</v>
      </c>
      <c r="K4268">
        <f t="shared" si="199"/>
        <v>1976</v>
      </c>
      <c r="L4268">
        <f t="shared" si="200"/>
        <v>6</v>
      </c>
    </row>
    <row r="4269" spans="1:12" x14ac:dyDescent="0.25">
      <c r="A4269" s="1">
        <v>27928</v>
      </c>
      <c r="B4269">
        <v>363</v>
      </c>
      <c r="C4269">
        <v>366.75</v>
      </c>
      <c r="D4269">
        <v>357.5</v>
      </c>
      <c r="E4269">
        <v>359</v>
      </c>
      <c r="G4269">
        <v>359</v>
      </c>
      <c r="H4269">
        <v>26645</v>
      </c>
      <c r="I4269">
        <v>76610</v>
      </c>
      <c r="J4269">
        <f t="shared" si="198"/>
        <v>131.98529411764707</v>
      </c>
      <c r="K4269">
        <f t="shared" si="199"/>
        <v>1976</v>
      </c>
      <c r="L4269">
        <f t="shared" si="200"/>
        <v>6</v>
      </c>
    </row>
    <row r="4270" spans="1:12" x14ac:dyDescent="0.25">
      <c r="A4270" s="1">
        <v>27929</v>
      </c>
      <c r="B4270">
        <v>360.5</v>
      </c>
      <c r="C4270">
        <v>362.5</v>
      </c>
      <c r="D4270">
        <v>356</v>
      </c>
      <c r="E4270">
        <v>359.5</v>
      </c>
      <c r="G4270">
        <v>359.5</v>
      </c>
      <c r="H4270">
        <v>20810</v>
      </c>
      <c r="I4270">
        <v>74250</v>
      </c>
      <c r="J4270">
        <f t="shared" si="198"/>
        <v>132.16911764705881</v>
      </c>
      <c r="K4270">
        <f t="shared" si="199"/>
        <v>1976</v>
      </c>
      <c r="L4270">
        <f t="shared" si="200"/>
        <v>6</v>
      </c>
    </row>
    <row r="4271" spans="1:12" x14ac:dyDescent="0.25">
      <c r="A4271" s="1">
        <v>27932</v>
      </c>
      <c r="B4271">
        <v>360</v>
      </c>
      <c r="C4271">
        <v>373</v>
      </c>
      <c r="D4271">
        <v>358</v>
      </c>
      <c r="E4271">
        <v>369.5</v>
      </c>
      <c r="G4271">
        <v>369.5</v>
      </c>
      <c r="H4271">
        <v>31980</v>
      </c>
      <c r="I4271">
        <v>71800</v>
      </c>
      <c r="J4271">
        <f t="shared" si="198"/>
        <v>135.84558823529412</v>
      </c>
      <c r="K4271">
        <f t="shared" si="199"/>
        <v>1976</v>
      </c>
      <c r="L4271">
        <f t="shared" si="200"/>
        <v>6</v>
      </c>
    </row>
    <row r="4272" spans="1:12" x14ac:dyDescent="0.25">
      <c r="A4272" s="1">
        <v>27933</v>
      </c>
      <c r="B4272">
        <v>371</v>
      </c>
      <c r="C4272">
        <v>378</v>
      </c>
      <c r="D4272">
        <v>365</v>
      </c>
      <c r="E4272">
        <v>367.5</v>
      </c>
      <c r="G4272">
        <v>367.5</v>
      </c>
      <c r="H4272">
        <v>51365</v>
      </c>
      <c r="I4272">
        <v>65760</v>
      </c>
      <c r="J4272">
        <f t="shared" si="198"/>
        <v>135.11029411764707</v>
      </c>
      <c r="K4272">
        <f t="shared" si="199"/>
        <v>1976</v>
      </c>
      <c r="L4272">
        <f t="shared" si="200"/>
        <v>6</v>
      </c>
    </row>
    <row r="4273" spans="1:12" x14ac:dyDescent="0.25">
      <c r="A4273" s="1">
        <v>27934</v>
      </c>
      <c r="B4273">
        <v>363</v>
      </c>
      <c r="C4273">
        <v>364.5</v>
      </c>
      <c r="D4273">
        <v>356</v>
      </c>
      <c r="E4273">
        <v>363.25</v>
      </c>
      <c r="G4273">
        <v>363.25</v>
      </c>
      <c r="H4273">
        <v>33855</v>
      </c>
      <c r="I4273">
        <v>62725</v>
      </c>
      <c r="J4273">
        <f t="shared" si="198"/>
        <v>133.54779411764707</v>
      </c>
      <c r="K4273">
        <f t="shared" si="199"/>
        <v>1976</v>
      </c>
      <c r="L4273">
        <f t="shared" si="200"/>
        <v>6</v>
      </c>
    </row>
    <row r="4274" spans="1:12" x14ac:dyDescent="0.25">
      <c r="A4274" s="1">
        <v>27935</v>
      </c>
      <c r="B4274">
        <v>364</v>
      </c>
      <c r="C4274">
        <v>374</v>
      </c>
      <c r="D4274">
        <v>361</v>
      </c>
      <c r="E4274">
        <v>370.75</v>
      </c>
      <c r="G4274">
        <v>370.75</v>
      </c>
      <c r="H4274">
        <v>30180</v>
      </c>
      <c r="I4274">
        <v>60960</v>
      </c>
      <c r="J4274">
        <f t="shared" si="198"/>
        <v>136.30514705882354</v>
      </c>
      <c r="K4274">
        <f t="shared" si="199"/>
        <v>1976</v>
      </c>
      <c r="L4274">
        <f t="shared" si="200"/>
        <v>6</v>
      </c>
    </row>
    <row r="4275" spans="1:12" x14ac:dyDescent="0.25">
      <c r="A4275" s="1">
        <v>27936</v>
      </c>
      <c r="B4275">
        <v>374</v>
      </c>
      <c r="C4275">
        <v>376</v>
      </c>
      <c r="D4275">
        <v>365.5</v>
      </c>
      <c r="E4275">
        <v>367.75</v>
      </c>
      <c r="G4275">
        <v>367.75</v>
      </c>
      <c r="H4275">
        <v>33580</v>
      </c>
      <c r="I4275">
        <v>57110</v>
      </c>
      <c r="J4275">
        <f t="shared" si="198"/>
        <v>135.20220588235293</v>
      </c>
      <c r="K4275">
        <f t="shared" si="199"/>
        <v>1976</v>
      </c>
      <c r="L4275">
        <f t="shared" si="200"/>
        <v>6</v>
      </c>
    </row>
    <row r="4276" spans="1:12" x14ac:dyDescent="0.25">
      <c r="A4276" s="1">
        <v>27939</v>
      </c>
      <c r="B4276">
        <v>368.5</v>
      </c>
      <c r="C4276">
        <v>373.5</v>
      </c>
      <c r="D4276">
        <v>367</v>
      </c>
      <c r="E4276">
        <v>369.5</v>
      </c>
      <c r="G4276">
        <v>369.5</v>
      </c>
      <c r="H4276">
        <v>17445</v>
      </c>
      <c r="I4276">
        <v>52730</v>
      </c>
      <c r="J4276">
        <f t="shared" si="198"/>
        <v>135.84558823529412</v>
      </c>
      <c r="K4276">
        <f t="shared" si="199"/>
        <v>1976</v>
      </c>
      <c r="L4276">
        <f t="shared" si="200"/>
        <v>6</v>
      </c>
    </row>
    <row r="4277" spans="1:12" x14ac:dyDescent="0.25">
      <c r="A4277" s="1">
        <v>27940</v>
      </c>
      <c r="B4277">
        <v>368.5</v>
      </c>
      <c r="C4277">
        <v>371</v>
      </c>
      <c r="D4277">
        <v>366</v>
      </c>
      <c r="E4277">
        <v>366.5</v>
      </c>
      <c r="G4277">
        <v>366.5</v>
      </c>
      <c r="H4277">
        <v>23980</v>
      </c>
      <c r="I4277">
        <v>42995</v>
      </c>
      <c r="J4277">
        <f t="shared" si="198"/>
        <v>134.74264705882354</v>
      </c>
      <c r="K4277">
        <f t="shared" si="199"/>
        <v>1976</v>
      </c>
      <c r="L4277">
        <f t="shared" si="200"/>
        <v>6</v>
      </c>
    </row>
    <row r="4278" spans="1:12" x14ac:dyDescent="0.25">
      <c r="A4278" s="1">
        <v>27941</v>
      </c>
      <c r="B4278">
        <v>365</v>
      </c>
      <c r="C4278">
        <v>368.5</v>
      </c>
      <c r="D4278">
        <v>362.5</v>
      </c>
      <c r="E4278">
        <v>363.25</v>
      </c>
      <c r="G4278">
        <v>363.25</v>
      </c>
      <c r="H4278">
        <v>28965</v>
      </c>
      <c r="I4278">
        <v>34700</v>
      </c>
      <c r="J4278">
        <f t="shared" si="198"/>
        <v>133.54779411764707</v>
      </c>
      <c r="K4278">
        <f t="shared" si="199"/>
        <v>1976</v>
      </c>
      <c r="L4278">
        <f t="shared" si="200"/>
        <v>6</v>
      </c>
    </row>
    <row r="4279" spans="1:12" x14ac:dyDescent="0.25">
      <c r="A4279" s="1">
        <v>27942</v>
      </c>
      <c r="B4279">
        <v>360</v>
      </c>
      <c r="C4279">
        <v>382.75</v>
      </c>
      <c r="D4279">
        <v>360</v>
      </c>
      <c r="E4279">
        <v>378.5</v>
      </c>
      <c r="G4279">
        <v>378.5</v>
      </c>
      <c r="H4279">
        <v>23795</v>
      </c>
      <c r="I4279">
        <v>28110</v>
      </c>
      <c r="J4279">
        <f t="shared" si="198"/>
        <v>139.15441176470588</v>
      </c>
      <c r="K4279">
        <f t="shared" si="199"/>
        <v>1976</v>
      </c>
      <c r="L4279">
        <f t="shared" si="200"/>
        <v>7</v>
      </c>
    </row>
    <row r="4280" spans="1:12" x14ac:dyDescent="0.25">
      <c r="A4280" s="1">
        <v>27943</v>
      </c>
      <c r="B4280">
        <v>386</v>
      </c>
      <c r="C4280">
        <v>392.5</v>
      </c>
      <c r="D4280">
        <v>378</v>
      </c>
      <c r="E4280">
        <v>380.5</v>
      </c>
      <c r="G4280">
        <v>380.5</v>
      </c>
      <c r="H4280">
        <v>15785</v>
      </c>
      <c r="I4280">
        <v>19560</v>
      </c>
      <c r="J4280">
        <f t="shared" si="198"/>
        <v>139.88970588235293</v>
      </c>
      <c r="K4280">
        <f t="shared" si="199"/>
        <v>1976</v>
      </c>
      <c r="L4280">
        <f t="shared" si="200"/>
        <v>7</v>
      </c>
    </row>
    <row r="4281" spans="1:12" x14ac:dyDescent="0.25">
      <c r="A4281" s="1">
        <v>27947</v>
      </c>
      <c r="B4281">
        <v>390</v>
      </c>
      <c r="C4281">
        <v>396</v>
      </c>
      <c r="D4281">
        <v>387</v>
      </c>
      <c r="E4281">
        <v>387.5</v>
      </c>
      <c r="G4281">
        <v>387.5</v>
      </c>
      <c r="H4281">
        <v>14495</v>
      </c>
      <c r="I4281">
        <v>18950</v>
      </c>
      <c r="J4281">
        <f t="shared" si="198"/>
        <v>142.46323529411765</v>
      </c>
      <c r="K4281">
        <f t="shared" si="199"/>
        <v>1976</v>
      </c>
      <c r="L4281">
        <f t="shared" si="200"/>
        <v>7</v>
      </c>
    </row>
    <row r="4282" spans="1:12" x14ac:dyDescent="0.25">
      <c r="A4282" s="1">
        <v>27948</v>
      </c>
      <c r="B4282">
        <v>386</v>
      </c>
      <c r="C4282">
        <v>386</v>
      </c>
      <c r="D4282">
        <v>368</v>
      </c>
      <c r="E4282">
        <v>368.5</v>
      </c>
      <c r="G4282">
        <v>368.5</v>
      </c>
      <c r="H4282">
        <v>14660</v>
      </c>
      <c r="I4282">
        <v>19080</v>
      </c>
      <c r="J4282">
        <f t="shared" si="198"/>
        <v>135.47794117647058</v>
      </c>
      <c r="K4282">
        <f t="shared" si="199"/>
        <v>1976</v>
      </c>
      <c r="L4282">
        <f t="shared" si="200"/>
        <v>7</v>
      </c>
    </row>
    <row r="4283" spans="1:12" x14ac:dyDescent="0.25">
      <c r="A4283" s="1">
        <v>27949</v>
      </c>
      <c r="B4283">
        <v>371.5</v>
      </c>
      <c r="C4283">
        <v>378.5</v>
      </c>
      <c r="D4283">
        <v>368.5</v>
      </c>
      <c r="E4283">
        <v>374</v>
      </c>
      <c r="G4283">
        <v>374</v>
      </c>
      <c r="H4283">
        <v>8360</v>
      </c>
      <c r="I4283">
        <v>12040</v>
      </c>
      <c r="J4283">
        <f t="shared" si="198"/>
        <v>137.5</v>
      </c>
      <c r="K4283">
        <f t="shared" si="199"/>
        <v>1976</v>
      </c>
      <c r="L4283">
        <f t="shared" si="200"/>
        <v>7</v>
      </c>
    </row>
    <row r="4284" spans="1:12" x14ac:dyDescent="0.25">
      <c r="A4284" s="1">
        <v>27950</v>
      </c>
      <c r="B4284">
        <v>379</v>
      </c>
      <c r="C4284">
        <v>379.5</v>
      </c>
      <c r="D4284">
        <v>369</v>
      </c>
      <c r="E4284">
        <v>369</v>
      </c>
      <c r="G4284">
        <v>369</v>
      </c>
      <c r="H4284">
        <v>3860</v>
      </c>
      <c r="I4284">
        <v>10275</v>
      </c>
      <c r="J4284">
        <f t="shared" si="198"/>
        <v>135.66176470588235</v>
      </c>
      <c r="K4284">
        <f t="shared" si="199"/>
        <v>1976</v>
      </c>
      <c r="L4284">
        <f t="shared" si="200"/>
        <v>7</v>
      </c>
    </row>
    <row r="4285" spans="1:12" x14ac:dyDescent="0.25">
      <c r="A4285" s="1">
        <v>27953</v>
      </c>
      <c r="B4285">
        <v>368</v>
      </c>
      <c r="C4285">
        <v>371</v>
      </c>
      <c r="D4285">
        <v>355.5</v>
      </c>
      <c r="E4285">
        <v>355.75</v>
      </c>
      <c r="G4285">
        <v>355.75</v>
      </c>
      <c r="H4285">
        <v>6280</v>
      </c>
      <c r="I4285">
        <v>7780</v>
      </c>
      <c r="J4285">
        <f t="shared" si="198"/>
        <v>130.79044117647058</v>
      </c>
      <c r="K4285">
        <f t="shared" si="199"/>
        <v>1976</v>
      </c>
      <c r="L4285">
        <f t="shared" si="200"/>
        <v>7</v>
      </c>
    </row>
    <row r="4286" spans="1:12" x14ac:dyDescent="0.25">
      <c r="A4286" s="1">
        <v>27954</v>
      </c>
      <c r="B4286">
        <v>359</v>
      </c>
      <c r="C4286">
        <v>363</v>
      </c>
      <c r="D4286">
        <v>357</v>
      </c>
      <c r="E4286">
        <v>358.5</v>
      </c>
      <c r="G4286">
        <v>358.5</v>
      </c>
      <c r="H4286">
        <v>1415</v>
      </c>
      <c r="I4286">
        <v>6740</v>
      </c>
      <c r="J4286">
        <f t="shared" si="198"/>
        <v>131.8014705882353</v>
      </c>
      <c r="K4286">
        <f t="shared" si="199"/>
        <v>1976</v>
      </c>
      <c r="L4286">
        <f t="shared" si="200"/>
        <v>7</v>
      </c>
    </row>
    <row r="4287" spans="1:12" x14ac:dyDescent="0.25">
      <c r="A4287" s="1">
        <v>27955</v>
      </c>
      <c r="B4287">
        <v>363.5</v>
      </c>
      <c r="C4287">
        <v>373</v>
      </c>
      <c r="D4287">
        <v>362</v>
      </c>
      <c r="E4287">
        <v>373</v>
      </c>
      <c r="G4287">
        <v>373</v>
      </c>
      <c r="H4287">
        <v>1660</v>
      </c>
      <c r="I4287">
        <v>5075</v>
      </c>
      <c r="J4287">
        <f t="shared" si="198"/>
        <v>137.13235294117646</v>
      </c>
      <c r="K4287">
        <f t="shared" si="199"/>
        <v>1976</v>
      </c>
      <c r="L4287">
        <f t="shared" si="200"/>
        <v>7</v>
      </c>
    </row>
    <row r="4288" spans="1:12" x14ac:dyDescent="0.25">
      <c r="A4288" s="1">
        <v>27956</v>
      </c>
      <c r="B4288">
        <v>371</v>
      </c>
      <c r="C4288">
        <v>371</v>
      </c>
      <c r="D4288">
        <v>358</v>
      </c>
      <c r="E4288">
        <v>361.75</v>
      </c>
      <c r="G4288">
        <v>361.75</v>
      </c>
      <c r="H4288">
        <v>1145</v>
      </c>
      <c r="I4288">
        <v>4620</v>
      </c>
      <c r="J4288">
        <f t="shared" si="198"/>
        <v>132.99632352941177</v>
      </c>
      <c r="K4288">
        <f t="shared" si="199"/>
        <v>1976</v>
      </c>
      <c r="L4288">
        <f t="shared" si="200"/>
        <v>7</v>
      </c>
    </row>
    <row r="4289" spans="1:12" x14ac:dyDescent="0.25">
      <c r="A4289" s="1">
        <v>27957</v>
      </c>
      <c r="B4289">
        <v>363</v>
      </c>
      <c r="C4289">
        <v>363</v>
      </c>
      <c r="D4289">
        <v>358</v>
      </c>
      <c r="E4289">
        <v>359</v>
      </c>
      <c r="G4289">
        <v>359</v>
      </c>
      <c r="H4289">
        <v>1760</v>
      </c>
      <c r="I4289">
        <v>3275</v>
      </c>
      <c r="J4289">
        <f t="shared" si="198"/>
        <v>131.98529411764707</v>
      </c>
      <c r="K4289">
        <f t="shared" si="199"/>
        <v>1976</v>
      </c>
      <c r="L4289">
        <f t="shared" si="200"/>
        <v>7</v>
      </c>
    </row>
    <row r="4290" spans="1:12" x14ac:dyDescent="0.25">
      <c r="A4290" s="1">
        <v>27960</v>
      </c>
      <c r="B4290">
        <v>360</v>
      </c>
      <c r="C4290">
        <v>361</v>
      </c>
      <c r="D4290">
        <v>349.5</v>
      </c>
      <c r="E4290">
        <v>350</v>
      </c>
      <c r="G4290">
        <v>350</v>
      </c>
      <c r="H4290">
        <v>2480</v>
      </c>
      <c r="I4290">
        <v>2255</v>
      </c>
      <c r="J4290">
        <f t="shared" ref="J4290:J4353" si="201">G4290/100*5000/136</f>
        <v>128.6764705882353</v>
      </c>
      <c r="K4290">
        <f t="shared" ref="K4290:K4353" si="202">YEAR(A4290)</f>
        <v>1976</v>
      </c>
      <c r="L4290">
        <f t="shared" ref="L4290:L4353" si="203">MONTH(A4290)</f>
        <v>7</v>
      </c>
    </row>
    <row r="4291" spans="1:12" x14ac:dyDescent="0.25">
      <c r="A4291" s="1">
        <v>27961</v>
      </c>
      <c r="B4291">
        <v>349</v>
      </c>
      <c r="C4291">
        <v>360</v>
      </c>
      <c r="D4291">
        <v>349</v>
      </c>
      <c r="E4291">
        <v>356.5</v>
      </c>
      <c r="G4291">
        <v>356.5</v>
      </c>
      <c r="H4291">
        <v>635</v>
      </c>
      <c r="I4291">
        <v>1250</v>
      </c>
      <c r="J4291">
        <f t="shared" si="201"/>
        <v>131.06617647058823</v>
      </c>
      <c r="K4291">
        <f t="shared" si="202"/>
        <v>1976</v>
      </c>
      <c r="L4291">
        <f t="shared" si="203"/>
        <v>7</v>
      </c>
    </row>
    <row r="4292" spans="1:12" x14ac:dyDescent="0.25">
      <c r="A4292" s="1">
        <v>27962</v>
      </c>
      <c r="B4292">
        <v>357</v>
      </c>
      <c r="C4292">
        <v>360.5</v>
      </c>
      <c r="D4292">
        <v>352</v>
      </c>
      <c r="E4292">
        <v>354.75</v>
      </c>
      <c r="G4292">
        <v>354.75</v>
      </c>
      <c r="H4292">
        <v>1045</v>
      </c>
      <c r="I4292">
        <v>905</v>
      </c>
      <c r="J4292">
        <f t="shared" si="201"/>
        <v>130.42279411764707</v>
      </c>
      <c r="K4292">
        <f t="shared" si="202"/>
        <v>1976</v>
      </c>
      <c r="L4292">
        <f t="shared" si="203"/>
        <v>7</v>
      </c>
    </row>
    <row r="4293" spans="1:12" x14ac:dyDescent="0.25">
      <c r="A4293" s="1">
        <v>27963</v>
      </c>
      <c r="B4293">
        <v>356</v>
      </c>
      <c r="C4293">
        <v>356</v>
      </c>
      <c r="D4293">
        <v>341</v>
      </c>
      <c r="E4293">
        <v>349.5</v>
      </c>
      <c r="G4293">
        <v>349.5</v>
      </c>
      <c r="H4293">
        <v>48455</v>
      </c>
      <c r="I4293">
        <v>93055</v>
      </c>
      <c r="J4293">
        <f t="shared" si="201"/>
        <v>128.49264705882354</v>
      </c>
      <c r="K4293">
        <f t="shared" si="202"/>
        <v>1976</v>
      </c>
      <c r="L4293">
        <f t="shared" si="203"/>
        <v>7</v>
      </c>
    </row>
    <row r="4294" spans="1:12" x14ac:dyDescent="0.25">
      <c r="A4294" s="1">
        <v>27964</v>
      </c>
      <c r="B4294">
        <v>349.5</v>
      </c>
      <c r="C4294">
        <v>357.25</v>
      </c>
      <c r="D4294">
        <v>349</v>
      </c>
      <c r="E4294">
        <v>354.25</v>
      </c>
      <c r="G4294">
        <v>354.25</v>
      </c>
      <c r="H4294">
        <v>17790</v>
      </c>
      <c r="I4294">
        <v>90055</v>
      </c>
      <c r="J4294">
        <f t="shared" si="201"/>
        <v>130.2389705882353</v>
      </c>
      <c r="K4294">
        <f t="shared" si="202"/>
        <v>1976</v>
      </c>
      <c r="L4294">
        <f t="shared" si="203"/>
        <v>7</v>
      </c>
    </row>
    <row r="4295" spans="1:12" x14ac:dyDescent="0.25">
      <c r="A4295" s="1">
        <v>27967</v>
      </c>
      <c r="B4295">
        <v>353</v>
      </c>
      <c r="C4295">
        <v>353</v>
      </c>
      <c r="D4295">
        <v>346.5</v>
      </c>
      <c r="E4295">
        <v>348.75</v>
      </c>
      <c r="G4295">
        <v>348.75</v>
      </c>
      <c r="H4295">
        <v>17540</v>
      </c>
      <c r="I4295">
        <v>88625</v>
      </c>
      <c r="J4295">
        <f t="shared" si="201"/>
        <v>128.21691176470588</v>
      </c>
      <c r="K4295">
        <f t="shared" si="202"/>
        <v>1976</v>
      </c>
      <c r="L4295">
        <f t="shared" si="203"/>
        <v>7</v>
      </c>
    </row>
    <row r="4296" spans="1:12" x14ac:dyDescent="0.25">
      <c r="A4296" s="1">
        <v>27968</v>
      </c>
      <c r="B4296">
        <v>348</v>
      </c>
      <c r="C4296">
        <v>352.5</v>
      </c>
      <c r="D4296">
        <v>344.5</v>
      </c>
      <c r="E4296">
        <v>349.25</v>
      </c>
      <c r="G4296">
        <v>349.25</v>
      </c>
      <c r="H4296">
        <v>20845</v>
      </c>
      <c r="I4296">
        <v>90605</v>
      </c>
      <c r="J4296">
        <f t="shared" si="201"/>
        <v>128.40073529411765</v>
      </c>
      <c r="K4296">
        <f t="shared" si="202"/>
        <v>1976</v>
      </c>
      <c r="L4296">
        <f t="shared" si="203"/>
        <v>7</v>
      </c>
    </row>
    <row r="4297" spans="1:12" x14ac:dyDescent="0.25">
      <c r="A4297" s="1">
        <v>27969</v>
      </c>
      <c r="B4297">
        <v>350</v>
      </c>
      <c r="C4297">
        <v>354</v>
      </c>
      <c r="D4297">
        <v>348.5</v>
      </c>
      <c r="E4297">
        <v>349</v>
      </c>
      <c r="G4297">
        <v>349</v>
      </c>
      <c r="H4297">
        <v>16835</v>
      </c>
      <c r="I4297">
        <v>89760</v>
      </c>
      <c r="J4297">
        <f t="shared" si="201"/>
        <v>128.30882352941177</v>
      </c>
      <c r="K4297">
        <f t="shared" si="202"/>
        <v>1976</v>
      </c>
      <c r="L4297">
        <f t="shared" si="203"/>
        <v>7</v>
      </c>
    </row>
    <row r="4298" spans="1:12" x14ac:dyDescent="0.25">
      <c r="A4298" s="1">
        <v>27970</v>
      </c>
      <c r="B4298">
        <v>348</v>
      </c>
      <c r="C4298">
        <v>349.5</v>
      </c>
      <c r="D4298">
        <v>345</v>
      </c>
      <c r="E4298">
        <v>345</v>
      </c>
      <c r="G4298">
        <v>345</v>
      </c>
      <c r="H4298">
        <v>11185</v>
      </c>
      <c r="I4298">
        <v>89010</v>
      </c>
      <c r="J4298">
        <f t="shared" si="201"/>
        <v>126.83823529411765</v>
      </c>
      <c r="K4298">
        <f t="shared" si="202"/>
        <v>1976</v>
      </c>
      <c r="L4298">
        <f t="shared" si="203"/>
        <v>7</v>
      </c>
    </row>
    <row r="4299" spans="1:12" x14ac:dyDescent="0.25">
      <c r="A4299" s="1">
        <v>27971</v>
      </c>
      <c r="B4299">
        <v>345</v>
      </c>
      <c r="C4299">
        <v>347.5</v>
      </c>
      <c r="D4299">
        <v>340.5</v>
      </c>
      <c r="E4299">
        <v>341</v>
      </c>
      <c r="G4299">
        <v>341</v>
      </c>
      <c r="H4299">
        <v>13220</v>
      </c>
      <c r="I4299">
        <v>88710</v>
      </c>
      <c r="J4299">
        <f t="shared" si="201"/>
        <v>125.36764705882354</v>
      </c>
      <c r="K4299">
        <f t="shared" si="202"/>
        <v>1976</v>
      </c>
      <c r="L4299">
        <f t="shared" si="203"/>
        <v>7</v>
      </c>
    </row>
    <row r="4300" spans="1:12" x14ac:dyDescent="0.25">
      <c r="A4300" s="1">
        <v>27974</v>
      </c>
      <c r="B4300">
        <v>338</v>
      </c>
      <c r="C4300">
        <v>339.5</v>
      </c>
      <c r="D4300">
        <v>327</v>
      </c>
      <c r="E4300">
        <v>328.75</v>
      </c>
      <c r="G4300">
        <v>328.75</v>
      </c>
      <c r="H4300">
        <v>20650</v>
      </c>
      <c r="I4300">
        <v>86985</v>
      </c>
      <c r="J4300">
        <f t="shared" si="201"/>
        <v>120.86397058823529</v>
      </c>
      <c r="K4300">
        <f t="shared" si="202"/>
        <v>1976</v>
      </c>
      <c r="L4300">
        <f t="shared" si="203"/>
        <v>8</v>
      </c>
    </row>
    <row r="4301" spans="1:12" x14ac:dyDescent="0.25">
      <c r="A4301" s="1">
        <v>27975</v>
      </c>
      <c r="B4301">
        <v>327</v>
      </c>
      <c r="C4301">
        <v>335.5</v>
      </c>
      <c r="D4301">
        <v>327</v>
      </c>
      <c r="E4301">
        <v>332.5</v>
      </c>
      <c r="G4301">
        <v>332.5</v>
      </c>
      <c r="H4301">
        <v>15545</v>
      </c>
      <c r="I4301">
        <v>85215</v>
      </c>
      <c r="J4301">
        <f t="shared" si="201"/>
        <v>122.24264705882354</v>
      </c>
      <c r="K4301">
        <f t="shared" si="202"/>
        <v>1976</v>
      </c>
      <c r="L4301">
        <f t="shared" si="203"/>
        <v>8</v>
      </c>
    </row>
    <row r="4302" spans="1:12" x14ac:dyDescent="0.25">
      <c r="A4302" s="1">
        <v>27976</v>
      </c>
      <c r="B4302">
        <v>335</v>
      </c>
      <c r="C4302">
        <v>340</v>
      </c>
      <c r="D4302">
        <v>335</v>
      </c>
      <c r="E4302">
        <v>337.25</v>
      </c>
      <c r="G4302">
        <v>337.25</v>
      </c>
      <c r="H4302">
        <v>15485</v>
      </c>
      <c r="I4302">
        <v>81715</v>
      </c>
      <c r="J4302">
        <f t="shared" si="201"/>
        <v>123.98897058823529</v>
      </c>
      <c r="K4302">
        <f t="shared" si="202"/>
        <v>1976</v>
      </c>
      <c r="L4302">
        <f t="shared" si="203"/>
        <v>8</v>
      </c>
    </row>
    <row r="4303" spans="1:12" x14ac:dyDescent="0.25">
      <c r="A4303" s="1">
        <v>27977</v>
      </c>
      <c r="B4303">
        <v>336</v>
      </c>
      <c r="C4303">
        <v>337.5</v>
      </c>
      <c r="D4303">
        <v>333.25</v>
      </c>
      <c r="E4303">
        <v>335.5</v>
      </c>
      <c r="G4303">
        <v>335.5</v>
      </c>
      <c r="H4303">
        <v>13555</v>
      </c>
      <c r="I4303">
        <v>80665</v>
      </c>
      <c r="J4303">
        <f t="shared" si="201"/>
        <v>123.34558823529412</v>
      </c>
      <c r="K4303">
        <f t="shared" si="202"/>
        <v>1976</v>
      </c>
      <c r="L4303">
        <f t="shared" si="203"/>
        <v>8</v>
      </c>
    </row>
    <row r="4304" spans="1:12" x14ac:dyDescent="0.25">
      <c r="A4304" s="1">
        <v>27978</v>
      </c>
      <c r="B4304">
        <v>333.5</v>
      </c>
      <c r="C4304">
        <v>334</v>
      </c>
      <c r="D4304">
        <v>330</v>
      </c>
      <c r="E4304">
        <v>330.25</v>
      </c>
      <c r="G4304">
        <v>330.25</v>
      </c>
      <c r="H4304">
        <v>10580</v>
      </c>
      <c r="I4304">
        <v>78795</v>
      </c>
      <c r="J4304">
        <f t="shared" si="201"/>
        <v>121.41544117647059</v>
      </c>
      <c r="K4304">
        <f t="shared" si="202"/>
        <v>1976</v>
      </c>
      <c r="L4304">
        <f t="shared" si="203"/>
        <v>8</v>
      </c>
    </row>
    <row r="4305" spans="1:12" x14ac:dyDescent="0.25">
      <c r="A4305" s="1">
        <v>27981</v>
      </c>
      <c r="B4305">
        <v>330</v>
      </c>
      <c r="C4305">
        <v>331</v>
      </c>
      <c r="D4305">
        <v>322.5</v>
      </c>
      <c r="E4305">
        <v>323.25</v>
      </c>
      <c r="G4305">
        <v>323.25</v>
      </c>
      <c r="H4305">
        <v>14905</v>
      </c>
      <c r="I4305">
        <v>75900</v>
      </c>
      <c r="J4305">
        <f t="shared" si="201"/>
        <v>118.84191176470588</v>
      </c>
      <c r="K4305">
        <f t="shared" si="202"/>
        <v>1976</v>
      </c>
      <c r="L4305">
        <f t="shared" si="203"/>
        <v>8</v>
      </c>
    </row>
    <row r="4306" spans="1:12" x14ac:dyDescent="0.25">
      <c r="A4306" s="1">
        <v>27982</v>
      </c>
      <c r="B4306">
        <v>325</v>
      </c>
      <c r="C4306">
        <v>328</v>
      </c>
      <c r="D4306">
        <v>321</v>
      </c>
      <c r="E4306">
        <v>324.75</v>
      </c>
      <c r="G4306">
        <v>324.75</v>
      </c>
      <c r="H4306">
        <v>23730</v>
      </c>
      <c r="I4306">
        <v>67355</v>
      </c>
      <c r="J4306">
        <f t="shared" si="201"/>
        <v>119.39338235294117</v>
      </c>
      <c r="K4306">
        <f t="shared" si="202"/>
        <v>1976</v>
      </c>
      <c r="L4306">
        <f t="shared" si="203"/>
        <v>8</v>
      </c>
    </row>
    <row r="4307" spans="1:12" x14ac:dyDescent="0.25">
      <c r="A4307" s="1">
        <v>27983</v>
      </c>
      <c r="B4307">
        <v>321.5</v>
      </c>
      <c r="C4307">
        <v>324.5</v>
      </c>
      <c r="D4307">
        <v>321</v>
      </c>
      <c r="E4307">
        <v>324.25</v>
      </c>
      <c r="G4307">
        <v>324.25</v>
      </c>
      <c r="H4307">
        <v>9415</v>
      </c>
      <c r="I4307">
        <v>65985</v>
      </c>
      <c r="J4307">
        <f t="shared" si="201"/>
        <v>119.20955882352941</v>
      </c>
      <c r="K4307">
        <f t="shared" si="202"/>
        <v>1976</v>
      </c>
      <c r="L4307">
        <f t="shared" si="203"/>
        <v>8</v>
      </c>
    </row>
    <row r="4308" spans="1:12" x14ac:dyDescent="0.25">
      <c r="A4308" s="1">
        <v>27984</v>
      </c>
      <c r="B4308">
        <v>324.5</v>
      </c>
      <c r="C4308">
        <v>326.5</v>
      </c>
      <c r="D4308">
        <v>323.25</v>
      </c>
      <c r="E4308">
        <v>325.25</v>
      </c>
      <c r="G4308">
        <v>325.25</v>
      </c>
      <c r="H4308">
        <v>8615</v>
      </c>
      <c r="I4308">
        <v>64800</v>
      </c>
      <c r="J4308">
        <f t="shared" si="201"/>
        <v>119.57720588235294</v>
      </c>
      <c r="K4308">
        <f t="shared" si="202"/>
        <v>1976</v>
      </c>
      <c r="L4308">
        <f t="shared" si="203"/>
        <v>8</v>
      </c>
    </row>
    <row r="4309" spans="1:12" x14ac:dyDescent="0.25">
      <c r="A4309" s="1">
        <v>27985</v>
      </c>
      <c r="B4309">
        <v>328</v>
      </c>
      <c r="C4309">
        <v>331</v>
      </c>
      <c r="D4309">
        <v>324</v>
      </c>
      <c r="E4309">
        <v>326.25</v>
      </c>
      <c r="G4309">
        <v>326.25</v>
      </c>
      <c r="H4309">
        <v>17340</v>
      </c>
      <c r="I4309">
        <v>63740</v>
      </c>
      <c r="J4309">
        <f t="shared" si="201"/>
        <v>119.94485294117646</v>
      </c>
      <c r="K4309">
        <f t="shared" si="202"/>
        <v>1976</v>
      </c>
      <c r="L4309">
        <f t="shared" si="203"/>
        <v>8</v>
      </c>
    </row>
    <row r="4310" spans="1:12" x14ac:dyDescent="0.25">
      <c r="A4310" s="1">
        <v>27988</v>
      </c>
      <c r="B4310">
        <v>326</v>
      </c>
      <c r="C4310">
        <v>327.5</v>
      </c>
      <c r="D4310">
        <v>324.5</v>
      </c>
      <c r="E4310">
        <v>325</v>
      </c>
      <c r="G4310">
        <v>325</v>
      </c>
      <c r="H4310">
        <v>7815</v>
      </c>
      <c r="I4310">
        <v>61170</v>
      </c>
      <c r="J4310">
        <f t="shared" si="201"/>
        <v>119.48529411764706</v>
      </c>
      <c r="K4310">
        <f t="shared" si="202"/>
        <v>1976</v>
      </c>
      <c r="L4310">
        <f t="shared" si="203"/>
        <v>8</v>
      </c>
    </row>
    <row r="4311" spans="1:12" x14ac:dyDescent="0.25">
      <c r="A4311" s="1">
        <v>27989</v>
      </c>
      <c r="B4311">
        <v>324</v>
      </c>
      <c r="C4311">
        <v>325</v>
      </c>
      <c r="D4311">
        <v>316.5</v>
      </c>
      <c r="E4311">
        <v>317</v>
      </c>
      <c r="G4311">
        <v>317</v>
      </c>
      <c r="H4311">
        <v>12440</v>
      </c>
      <c r="I4311">
        <v>57630</v>
      </c>
      <c r="J4311">
        <f t="shared" si="201"/>
        <v>116.54411764705883</v>
      </c>
      <c r="K4311">
        <f t="shared" si="202"/>
        <v>1976</v>
      </c>
      <c r="L4311">
        <f t="shared" si="203"/>
        <v>8</v>
      </c>
    </row>
    <row r="4312" spans="1:12" x14ac:dyDescent="0.25">
      <c r="A4312" s="1">
        <v>27990</v>
      </c>
      <c r="B4312">
        <v>316.5</v>
      </c>
      <c r="C4312">
        <v>321</v>
      </c>
      <c r="D4312">
        <v>315.5</v>
      </c>
      <c r="E4312">
        <v>319.25</v>
      </c>
      <c r="G4312">
        <v>319.25</v>
      </c>
      <c r="H4312">
        <v>12680</v>
      </c>
      <c r="I4312">
        <v>53100</v>
      </c>
      <c r="J4312">
        <f t="shared" si="201"/>
        <v>117.37132352941177</v>
      </c>
      <c r="K4312">
        <f t="shared" si="202"/>
        <v>1976</v>
      </c>
      <c r="L4312">
        <f t="shared" si="203"/>
        <v>8</v>
      </c>
    </row>
    <row r="4313" spans="1:12" x14ac:dyDescent="0.25">
      <c r="A4313" s="1">
        <v>27991</v>
      </c>
      <c r="B4313">
        <v>323</v>
      </c>
      <c r="C4313">
        <v>329.5</v>
      </c>
      <c r="D4313">
        <v>323</v>
      </c>
      <c r="E4313">
        <v>324.25</v>
      </c>
      <c r="G4313">
        <v>324.25</v>
      </c>
      <c r="H4313">
        <v>14370</v>
      </c>
      <c r="I4313">
        <v>51645</v>
      </c>
      <c r="J4313">
        <f t="shared" si="201"/>
        <v>119.20955882352941</v>
      </c>
      <c r="K4313">
        <f t="shared" si="202"/>
        <v>1976</v>
      </c>
      <c r="L4313">
        <f t="shared" si="203"/>
        <v>8</v>
      </c>
    </row>
    <row r="4314" spans="1:12" x14ac:dyDescent="0.25">
      <c r="A4314" s="1">
        <v>27992</v>
      </c>
      <c r="B4314">
        <v>326</v>
      </c>
      <c r="C4314">
        <v>327.5</v>
      </c>
      <c r="D4314">
        <v>322</v>
      </c>
      <c r="E4314">
        <v>322.25</v>
      </c>
      <c r="G4314">
        <v>322.25</v>
      </c>
      <c r="H4314">
        <v>10065</v>
      </c>
      <c r="I4314">
        <v>49210</v>
      </c>
      <c r="J4314">
        <f t="shared" si="201"/>
        <v>118.47426470588235</v>
      </c>
      <c r="K4314">
        <f t="shared" si="202"/>
        <v>1976</v>
      </c>
      <c r="L4314">
        <f t="shared" si="203"/>
        <v>8</v>
      </c>
    </row>
    <row r="4315" spans="1:12" x14ac:dyDescent="0.25">
      <c r="A4315" s="1">
        <v>27995</v>
      </c>
      <c r="B4315">
        <v>326</v>
      </c>
      <c r="C4315">
        <v>328.5</v>
      </c>
      <c r="D4315">
        <v>324.5</v>
      </c>
      <c r="E4315">
        <v>325.75</v>
      </c>
      <c r="G4315">
        <v>325.75</v>
      </c>
      <c r="H4315">
        <v>13300</v>
      </c>
      <c r="I4315">
        <v>44980</v>
      </c>
      <c r="J4315">
        <f t="shared" si="201"/>
        <v>119.76102941176471</v>
      </c>
      <c r="K4315">
        <f t="shared" si="202"/>
        <v>1976</v>
      </c>
      <c r="L4315">
        <f t="shared" si="203"/>
        <v>8</v>
      </c>
    </row>
    <row r="4316" spans="1:12" x14ac:dyDescent="0.25">
      <c r="A4316" s="1">
        <v>27996</v>
      </c>
      <c r="B4316">
        <v>325</v>
      </c>
      <c r="C4316">
        <v>325</v>
      </c>
      <c r="D4316">
        <v>319</v>
      </c>
      <c r="E4316">
        <v>320.5</v>
      </c>
      <c r="G4316">
        <v>320.5</v>
      </c>
      <c r="H4316">
        <v>16375</v>
      </c>
      <c r="I4316">
        <v>40745</v>
      </c>
      <c r="J4316">
        <f t="shared" si="201"/>
        <v>117.83088235294117</v>
      </c>
      <c r="K4316">
        <f t="shared" si="202"/>
        <v>1976</v>
      </c>
      <c r="L4316">
        <f t="shared" si="203"/>
        <v>8</v>
      </c>
    </row>
    <row r="4317" spans="1:12" x14ac:dyDescent="0.25">
      <c r="A4317" s="1">
        <v>27997</v>
      </c>
      <c r="B4317">
        <v>316</v>
      </c>
      <c r="C4317">
        <v>319.5</v>
      </c>
      <c r="D4317">
        <v>313</v>
      </c>
      <c r="E4317">
        <v>313.75</v>
      </c>
      <c r="G4317">
        <v>313.75</v>
      </c>
      <c r="H4317">
        <v>12755</v>
      </c>
      <c r="I4317">
        <v>34385</v>
      </c>
      <c r="J4317">
        <f t="shared" si="201"/>
        <v>115.34926470588235</v>
      </c>
      <c r="K4317">
        <f t="shared" si="202"/>
        <v>1976</v>
      </c>
      <c r="L4317">
        <f t="shared" si="203"/>
        <v>8</v>
      </c>
    </row>
    <row r="4318" spans="1:12" x14ac:dyDescent="0.25">
      <c r="A4318" s="1">
        <v>27998</v>
      </c>
      <c r="B4318">
        <v>311.5</v>
      </c>
      <c r="C4318">
        <v>314.25</v>
      </c>
      <c r="D4318">
        <v>309.75</v>
      </c>
      <c r="E4318">
        <v>312.5</v>
      </c>
      <c r="G4318">
        <v>312.5</v>
      </c>
      <c r="H4318">
        <v>10905</v>
      </c>
      <c r="I4318">
        <v>33740</v>
      </c>
      <c r="J4318">
        <f t="shared" si="201"/>
        <v>114.88970588235294</v>
      </c>
      <c r="K4318">
        <f t="shared" si="202"/>
        <v>1976</v>
      </c>
      <c r="L4318">
        <f t="shared" si="203"/>
        <v>8</v>
      </c>
    </row>
    <row r="4319" spans="1:12" x14ac:dyDescent="0.25">
      <c r="A4319" s="1">
        <v>27999</v>
      </c>
      <c r="B4319">
        <v>311.5</v>
      </c>
      <c r="C4319">
        <v>314.5</v>
      </c>
      <c r="D4319">
        <v>307.5</v>
      </c>
      <c r="E4319">
        <v>310</v>
      </c>
      <c r="G4319">
        <v>310</v>
      </c>
      <c r="H4319">
        <v>11750</v>
      </c>
      <c r="I4319">
        <v>31460</v>
      </c>
      <c r="J4319">
        <f t="shared" si="201"/>
        <v>113.97058823529412</v>
      </c>
      <c r="K4319">
        <f t="shared" si="202"/>
        <v>1976</v>
      </c>
      <c r="L4319">
        <f t="shared" si="203"/>
        <v>8</v>
      </c>
    </row>
    <row r="4320" spans="1:12" x14ac:dyDescent="0.25">
      <c r="A4320" s="1">
        <v>28002</v>
      </c>
      <c r="B4320">
        <v>310</v>
      </c>
      <c r="C4320">
        <v>312</v>
      </c>
      <c r="D4320">
        <v>304.25</v>
      </c>
      <c r="E4320">
        <v>305.75</v>
      </c>
      <c r="G4320">
        <v>305.75</v>
      </c>
      <c r="H4320">
        <v>22355</v>
      </c>
      <c r="I4320">
        <v>27845</v>
      </c>
      <c r="J4320">
        <f t="shared" si="201"/>
        <v>112.40808823529412</v>
      </c>
      <c r="K4320">
        <f t="shared" si="202"/>
        <v>1976</v>
      </c>
      <c r="L4320">
        <f t="shared" si="203"/>
        <v>8</v>
      </c>
    </row>
    <row r="4321" spans="1:12" x14ac:dyDescent="0.25">
      <c r="A4321" s="1">
        <v>28003</v>
      </c>
      <c r="B4321">
        <v>307</v>
      </c>
      <c r="C4321">
        <v>311.75</v>
      </c>
      <c r="D4321">
        <v>306.75</v>
      </c>
      <c r="E4321">
        <v>310</v>
      </c>
      <c r="G4321">
        <v>310</v>
      </c>
      <c r="H4321">
        <v>15780</v>
      </c>
      <c r="I4321">
        <v>25370</v>
      </c>
      <c r="J4321">
        <f t="shared" si="201"/>
        <v>113.97058823529412</v>
      </c>
      <c r="K4321">
        <f t="shared" si="202"/>
        <v>1976</v>
      </c>
      <c r="L4321">
        <f t="shared" si="203"/>
        <v>8</v>
      </c>
    </row>
    <row r="4322" spans="1:12" x14ac:dyDescent="0.25">
      <c r="A4322" s="1">
        <v>28004</v>
      </c>
      <c r="B4322">
        <v>311</v>
      </c>
      <c r="C4322">
        <v>314</v>
      </c>
      <c r="D4322">
        <v>309.75</v>
      </c>
      <c r="E4322">
        <v>313.75</v>
      </c>
      <c r="G4322">
        <v>313.75</v>
      </c>
      <c r="H4322">
        <v>13670</v>
      </c>
      <c r="I4322">
        <v>21830</v>
      </c>
      <c r="J4322">
        <f t="shared" si="201"/>
        <v>115.34926470588235</v>
      </c>
      <c r="K4322">
        <f t="shared" si="202"/>
        <v>1976</v>
      </c>
      <c r="L4322">
        <f t="shared" si="203"/>
        <v>9</v>
      </c>
    </row>
    <row r="4323" spans="1:12" x14ac:dyDescent="0.25">
      <c r="A4323" s="1">
        <v>28005</v>
      </c>
      <c r="B4323">
        <v>317</v>
      </c>
      <c r="C4323">
        <v>324.5</v>
      </c>
      <c r="D4323">
        <v>317</v>
      </c>
      <c r="E4323">
        <v>321</v>
      </c>
      <c r="G4323">
        <v>321</v>
      </c>
      <c r="H4323">
        <v>9845</v>
      </c>
      <c r="I4323">
        <v>17600</v>
      </c>
      <c r="J4323">
        <f t="shared" si="201"/>
        <v>118.01470588235294</v>
      </c>
      <c r="K4323">
        <f t="shared" si="202"/>
        <v>1976</v>
      </c>
      <c r="L4323">
        <f t="shared" si="203"/>
        <v>9</v>
      </c>
    </row>
    <row r="4324" spans="1:12" x14ac:dyDescent="0.25">
      <c r="A4324" s="1">
        <v>28006</v>
      </c>
      <c r="B4324">
        <v>320</v>
      </c>
      <c r="C4324">
        <v>320.5</v>
      </c>
      <c r="D4324">
        <v>316</v>
      </c>
      <c r="E4324">
        <v>319.25</v>
      </c>
      <c r="G4324">
        <v>319.25</v>
      </c>
      <c r="H4324">
        <v>6935</v>
      </c>
      <c r="I4324">
        <v>15250</v>
      </c>
      <c r="J4324">
        <f t="shared" si="201"/>
        <v>117.37132352941177</v>
      </c>
      <c r="K4324">
        <f t="shared" si="202"/>
        <v>1976</v>
      </c>
      <c r="L4324">
        <f t="shared" si="203"/>
        <v>9</v>
      </c>
    </row>
    <row r="4325" spans="1:12" x14ac:dyDescent="0.25">
      <c r="A4325" s="1">
        <v>28010</v>
      </c>
      <c r="B4325">
        <v>324.5</v>
      </c>
      <c r="C4325">
        <v>332.25</v>
      </c>
      <c r="D4325">
        <v>324.5</v>
      </c>
      <c r="E4325">
        <v>330.5</v>
      </c>
      <c r="G4325">
        <v>330.5</v>
      </c>
      <c r="H4325">
        <v>3285</v>
      </c>
      <c r="I4325">
        <v>13135</v>
      </c>
      <c r="J4325">
        <f t="shared" si="201"/>
        <v>121.50735294117646</v>
      </c>
      <c r="K4325">
        <f t="shared" si="202"/>
        <v>1976</v>
      </c>
      <c r="L4325">
        <f t="shared" si="203"/>
        <v>9</v>
      </c>
    </row>
    <row r="4326" spans="1:12" x14ac:dyDescent="0.25">
      <c r="A4326" s="1">
        <v>28011</v>
      </c>
      <c r="B4326">
        <v>329</v>
      </c>
      <c r="C4326">
        <v>329</v>
      </c>
      <c r="D4326">
        <v>318</v>
      </c>
      <c r="E4326">
        <v>319.5</v>
      </c>
      <c r="G4326">
        <v>319.5</v>
      </c>
      <c r="H4326">
        <v>8040</v>
      </c>
      <c r="I4326">
        <v>11480</v>
      </c>
      <c r="J4326">
        <f t="shared" si="201"/>
        <v>117.46323529411765</v>
      </c>
      <c r="K4326">
        <f t="shared" si="202"/>
        <v>1976</v>
      </c>
      <c r="L4326">
        <f t="shared" si="203"/>
        <v>9</v>
      </c>
    </row>
    <row r="4327" spans="1:12" x14ac:dyDescent="0.25">
      <c r="A4327" s="1">
        <v>28012</v>
      </c>
      <c r="B4327">
        <v>318</v>
      </c>
      <c r="C4327">
        <v>323.75</v>
      </c>
      <c r="D4327">
        <v>318</v>
      </c>
      <c r="E4327">
        <v>322.5</v>
      </c>
      <c r="G4327">
        <v>322.5</v>
      </c>
      <c r="H4327">
        <v>2035</v>
      </c>
      <c r="I4327">
        <v>9450</v>
      </c>
      <c r="J4327">
        <f t="shared" si="201"/>
        <v>118.56617647058823</v>
      </c>
      <c r="K4327">
        <f t="shared" si="202"/>
        <v>1976</v>
      </c>
      <c r="L4327">
        <f t="shared" si="203"/>
        <v>9</v>
      </c>
    </row>
    <row r="4328" spans="1:12" x14ac:dyDescent="0.25">
      <c r="A4328" s="1">
        <v>28013</v>
      </c>
      <c r="B4328">
        <v>324</v>
      </c>
      <c r="C4328">
        <v>324</v>
      </c>
      <c r="D4328">
        <v>320.5</v>
      </c>
      <c r="E4328">
        <v>320.5</v>
      </c>
      <c r="G4328">
        <v>320.5</v>
      </c>
      <c r="H4328">
        <v>2195</v>
      </c>
      <c r="I4328">
        <v>7600</v>
      </c>
      <c r="J4328">
        <f t="shared" si="201"/>
        <v>117.83088235294117</v>
      </c>
      <c r="K4328">
        <f t="shared" si="202"/>
        <v>1976</v>
      </c>
      <c r="L4328">
        <f t="shared" si="203"/>
        <v>9</v>
      </c>
    </row>
    <row r="4329" spans="1:12" x14ac:dyDescent="0.25">
      <c r="A4329" s="1">
        <v>28016</v>
      </c>
      <c r="B4329">
        <v>315</v>
      </c>
      <c r="C4329">
        <v>318</v>
      </c>
      <c r="D4329">
        <v>306.5</v>
      </c>
      <c r="E4329">
        <v>309.5</v>
      </c>
      <c r="G4329">
        <v>309.5</v>
      </c>
      <c r="H4329">
        <v>3010</v>
      </c>
      <c r="I4329">
        <v>5860</v>
      </c>
      <c r="J4329">
        <f t="shared" si="201"/>
        <v>113.78676470588236</v>
      </c>
      <c r="K4329">
        <f t="shared" si="202"/>
        <v>1976</v>
      </c>
      <c r="L4329">
        <f t="shared" si="203"/>
        <v>9</v>
      </c>
    </row>
    <row r="4330" spans="1:12" x14ac:dyDescent="0.25">
      <c r="A4330" s="1">
        <v>28017</v>
      </c>
      <c r="B4330">
        <v>312.5</v>
      </c>
      <c r="C4330">
        <v>312.5</v>
      </c>
      <c r="D4330">
        <v>305.75</v>
      </c>
      <c r="E4330">
        <v>306</v>
      </c>
      <c r="G4330">
        <v>306</v>
      </c>
      <c r="H4330">
        <v>2090</v>
      </c>
      <c r="I4330">
        <v>4775</v>
      </c>
      <c r="J4330">
        <f t="shared" si="201"/>
        <v>112.5</v>
      </c>
      <c r="K4330">
        <f t="shared" si="202"/>
        <v>1976</v>
      </c>
      <c r="L4330">
        <f t="shared" si="203"/>
        <v>9</v>
      </c>
    </row>
    <row r="4331" spans="1:12" x14ac:dyDescent="0.25">
      <c r="A4331" s="1">
        <v>28018</v>
      </c>
      <c r="B4331">
        <v>309</v>
      </c>
      <c r="C4331">
        <v>312.5</v>
      </c>
      <c r="D4331">
        <v>306</v>
      </c>
      <c r="E4331">
        <v>311</v>
      </c>
      <c r="G4331">
        <v>311</v>
      </c>
      <c r="H4331">
        <v>2615</v>
      </c>
      <c r="I4331">
        <v>4005</v>
      </c>
      <c r="J4331">
        <f t="shared" si="201"/>
        <v>114.33823529411765</v>
      </c>
      <c r="K4331">
        <f t="shared" si="202"/>
        <v>1976</v>
      </c>
      <c r="L4331">
        <f t="shared" si="203"/>
        <v>9</v>
      </c>
    </row>
    <row r="4332" spans="1:12" x14ac:dyDescent="0.25">
      <c r="A4332" s="1">
        <v>28019</v>
      </c>
      <c r="B4332">
        <v>312.5</v>
      </c>
      <c r="C4332">
        <v>314.5</v>
      </c>
      <c r="D4332">
        <v>308.5</v>
      </c>
      <c r="E4332">
        <v>308.5</v>
      </c>
      <c r="G4332">
        <v>308.5</v>
      </c>
      <c r="H4332">
        <v>670</v>
      </c>
      <c r="I4332">
        <v>2585</v>
      </c>
      <c r="J4332">
        <f t="shared" si="201"/>
        <v>113.41911764705883</v>
      </c>
      <c r="K4332">
        <f t="shared" si="202"/>
        <v>1976</v>
      </c>
      <c r="L4332">
        <f t="shared" si="203"/>
        <v>9</v>
      </c>
    </row>
    <row r="4333" spans="1:12" x14ac:dyDescent="0.25">
      <c r="A4333" s="1">
        <v>28020</v>
      </c>
      <c r="B4333">
        <v>307.5</v>
      </c>
      <c r="C4333">
        <v>307.5</v>
      </c>
      <c r="D4333">
        <v>301</v>
      </c>
      <c r="E4333">
        <v>302</v>
      </c>
      <c r="G4333">
        <v>302</v>
      </c>
      <c r="H4333">
        <v>875</v>
      </c>
      <c r="I4333">
        <v>1865</v>
      </c>
      <c r="J4333">
        <f t="shared" si="201"/>
        <v>111.02941176470588</v>
      </c>
      <c r="K4333">
        <f t="shared" si="202"/>
        <v>1976</v>
      </c>
      <c r="L4333">
        <f t="shared" si="203"/>
        <v>9</v>
      </c>
    </row>
    <row r="4334" spans="1:12" x14ac:dyDescent="0.25">
      <c r="A4334" s="1">
        <v>28023</v>
      </c>
      <c r="B4334">
        <v>301.5</v>
      </c>
      <c r="C4334">
        <v>301.5</v>
      </c>
      <c r="D4334">
        <v>294</v>
      </c>
      <c r="E4334">
        <v>297</v>
      </c>
      <c r="G4334">
        <v>297</v>
      </c>
      <c r="H4334">
        <v>1270</v>
      </c>
      <c r="I4334">
        <v>1410</v>
      </c>
      <c r="J4334">
        <f t="shared" si="201"/>
        <v>109.19117647058825</v>
      </c>
      <c r="K4334">
        <f t="shared" si="202"/>
        <v>1976</v>
      </c>
      <c r="L4334">
        <f t="shared" si="203"/>
        <v>9</v>
      </c>
    </row>
    <row r="4335" spans="1:12" x14ac:dyDescent="0.25">
      <c r="A4335" s="1">
        <v>28024</v>
      </c>
      <c r="B4335">
        <v>303</v>
      </c>
      <c r="C4335">
        <v>303</v>
      </c>
      <c r="D4335">
        <v>300.5</v>
      </c>
      <c r="E4335">
        <v>300.5</v>
      </c>
      <c r="G4335">
        <v>300.5</v>
      </c>
      <c r="H4335">
        <v>1365</v>
      </c>
      <c r="I4335">
        <v>1400</v>
      </c>
      <c r="J4335">
        <f t="shared" si="201"/>
        <v>110.47794117647059</v>
      </c>
      <c r="K4335">
        <f t="shared" si="202"/>
        <v>1976</v>
      </c>
      <c r="L4335">
        <f t="shared" si="203"/>
        <v>9</v>
      </c>
    </row>
    <row r="4336" spans="1:12" x14ac:dyDescent="0.25">
      <c r="A4336" s="1">
        <v>28025</v>
      </c>
      <c r="B4336">
        <v>306</v>
      </c>
      <c r="C4336">
        <v>309</v>
      </c>
      <c r="D4336">
        <v>304.5</v>
      </c>
      <c r="E4336">
        <v>308.75</v>
      </c>
      <c r="G4336">
        <v>308.75</v>
      </c>
      <c r="H4336">
        <v>22270</v>
      </c>
      <c r="I4336">
        <v>132155</v>
      </c>
      <c r="J4336">
        <f t="shared" si="201"/>
        <v>113.51102941176471</v>
      </c>
      <c r="K4336">
        <f t="shared" si="202"/>
        <v>1976</v>
      </c>
      <c r="L4336">
        <f t="shared" si="203"/>
        <v>9</v>
      </c>
    </row>
    <row r="4337" spans="1:12" x14ac:dyDescent="0.25">
      <c r="A4337" s="1">
        <v>28026</v>
      </c>
      <c r="B4337">
        <v>307</v>
      </c>
      <c r="C4337">
        <v>316</v>
      </c>
      <c r="D4337">
        <v>306.5</v>
      </c>
      <c r="E4337">
        <v>312.75</v>
      </c>
      <c r="G4337">
        <v>312.75</v>
      </c>
      <c r="H4337">
        <v>35470</v>
      </c>
      <c r="I4337">
        <v>132710</v>
      </c>
      <c r="J4337">
        <f t="shared" si="201"/>
        <v>114.98161764705883</v>
      </c>
      <c r="K4337">
        <f t="shared" si="202"/>
        <v>1976</v>
      </c>
      <c r="L4337">
        <f t="shared" si="203"/>
        <v>9</v>
      </c>
    </row>
    <row r="4338" spans="1:12" x14ac:dyDescent="0.25">
      <c r="A4338" s="1">
        <v>28027</v>
      </c>
      <c r="B4338">
        <v>312</v>
      </c>
      <c r="C4338">
        <v>313</v>
      </c>
      <c r="D4338">
        <v>307</v>
      </c>
      <c r="E4338">
        <v>307.25</v>
      </c>
      <c r="G4338">
        <v>307.25</v>
      </c>
      <c r="H4338">
        <v>25915</v>
      </c>
      <c r="I4338">
        <v>132200</v>
      </c>
      <c r="J4338">
        <f t="shared" si="201"/>
        <v>112.95955882352939</v>
      </c>
      <c r="K4338">
        <f t="shared" si="202"/>
        <v>1976</v>
      </c>
      <c r="L4338">
        <f t="shared" si="203"/>
        <v>9</v>
      </c>
    </row>
    <row r="4339" spans="1:12" x14ac:dyDescent="0.25">
      <c r="A4339" s="1">
        <v>28030</v>
      </c>
      <c r="B4339">
        <v>307.5</v>
      </c>
      <c r="C4339">
        <v>308</v>
      </c>
      <c r="D4339">
        <v>298</v>
      </c>
      <c r="E4339">
        <v>302.5</v>
      </c>
      <c r="G4339">
        <v>302.5</v>
      </c>
      <c r="H4339">
        <v>35830</v>
      </c>
      <c r="I4339">
        <v>132670</v>
      </c>
      <c r="J4339">
        <f t="shared" si="201"/>
        <v>111.21323529411765</v>
      </c>
      <c r="K4339">
        <f t="shared" si="202"/>
        <v>1976</v>
      </c>
      <c r="L4339">
        <f t="shared" si="203"/>
        <v>9</v>
      </c>
    </row>
    <row r="4340" spans="1:12" x14ac:dyDescent="0.25">
      <c r="A4340" s="1">
        <v>28031</v>
      </c>
      <c r="B4340">
        <v>302.5</v>
      </c>
      <c r="C4340">
        <v>304.5</v>
      </c>
      <c r="D4340">
        <v>300</v>
      </c>
      <c r="E4340">
        <v>301</v>
      </c>
      <c r="G4340">
        <v>301</v>
      </c>
      <c r="H4340">
        <v>23835</v>
      </c>
      <c r="I4340">
        <v>133710</v>
      </c>
      <c r="J4340">
        <f t="shared" si="201"/>
        <v>110.66176470588233</v>
      </c>
      <c r="K4340">
        <f t="shared" si="202"/>
        <v>1976</v>
      </c>
      <c r="L4340">
        <f t="shared" si="203"/>
        <v>9</v>
      </c>
    </row>
    <row r="4341" spans="1:12" x14ac:dyDescent="0.25">
      <c r="A4341" s="1">
        <v>28032</v>
      </c>
      <c r="B4341">
        <v>300</v>
      </c>
      <c r="C4341">
        <v>300.5</v>
      </c>
      <c r="D4341">
        <v>292</v>
      </c>
      <c r="E4341">
        <v>292.25</v>
      </c>
      <c r="G4341">
        <v>292.25</v>
      </c>
      <c r="H4341">
        <v>35955</v>
      </c>
      <c r="I4341">
        <v>132460</v>
      </c>
      <c r="J4341">
        <f t="shared" si="201"/>
        <v>107.44485294117646</v>
      </c>
      <c r="K4341">
        <f t="shared" si="202"/>
        <v>1976</v>
      </c>
      <c r="L4341">
        <f t="shared" si="203"/>
        <v>9</v>
      </c>
    </row>
    <row r="4342" spans="1:12" x14ac:dyDescent="0.25">
      <c r="A4342" s="1">
        <v>28033</v>
      </c>
      <c r="B4342">
        <v>290</v>
      </c>
      <c r="C4342">
        <v>291.5</v>
      </c>
      <c r="D4342">
        <v>286.5</v>
      </c>
      <c r="E4342">
        <v>288.5</v>
      </c>
      <c r="G4342">
        <v>288.5</v>
      </c>
      <c r="H4342">
        <v>33710</v>
      </c>
      <c r="I4342">
        <v>128215</v>
      </c>
      <c r="J4342">
        <f t="shared" si="201"/>
        <v>106.06617647058822</v>
      </c>
      <c r="K4342">
        <f t="shared" si="202"/>
        <v>1976</v>
      </c>
      <c r="L4342">
        <f t="shared" si="203"/>
        <v>9</v>
      </c>
    </row>
    <row r="4343" spans="1:12" x14ac:dyDescent="0.25">
      <c r="A4343" s="1">
        <v>28034</v>
      </c>
      <c r="B4343">
        <v>289.5</v>
      </c>
      <c r="C4343">
        <v>290</v>
      </c>
      <c r="D4343">
        <v>282.5</v>
      </c>
      <c r="E4343">
        <v>284.25</v>
      </c>
      <c r="G4343">
        <v>284.25</v>
      </c>
      <c r="H4343">
        <v>29395</v>
      </c>
      <c r="I4343">
        <v>128695</v>
      </c>
      <c r="J4343">
        <f t="shared" si="201"/>
        <v>104.50367647058822</v>
      </c>
      <c r="K4343">
        <f t="shared" si="202"/>
        <v>1976</v>
      </c>
      <c r="L4343">
        <f t="shared" si="203"/>
        <v>10</v>
      </c>
    </row>
    <row r="4344" spans="1:12" x14ac:dyDescent="0.25">
      <c r="A4344" s="1">
        <v>28037</v>
      </c>
      <c r="B4344">
        <v>282.5</v>
      </c>
      <c r="C4344">
        <v>293.5</v>
      </c>
      <c r="D4344">
        <v>280.75</v>
      </c>
      <c r="E4344">
        <v>289.5</v>
      </c>
      <c r="G4344">
        <v>289.5</v>
      </c>
      <c r="H4344">
        <v>25965</v>
      </c>
      <c r="I4344">
        <v>128265</v>
      </c>
      <c r="J4344">
        <f t="shared" si="201"/>
        <v>106.43382352941177</v>
      </c>
      <c r="K4344">
        <f t="shared" si="202"/>
        <v>1976</v>
      </c>
      <c r="L4344">
        <f t="shared" si="203"/>
        <v>10</v>
      </c>
    </row>
    <row r="4345" spans="1:12" x14ac:dyDescent="0.25">
      <c r="A4345" s="1">
        <v>28038</v>
      </c>
      <c r="B4345">
        <v>290</v>
      </c>
      <c r="C4345">
        <v>294.5</v>
      </c>
      <c r="D4345">
        <v>285.5</v>
      </c>
      <c r="E4345">
        <v>291.5</v>
      </c>
      <c r="G4345">
        <v>291.5</v>
      </c>
      <c r="H4345">
        <v>35785</v>
      </c>
      <c r="I4345">
        <v>125460</v>
      </c>
      <c r="J4345">
        <f t="shared" si="201"/>
        <v>107.16911764705883</v>
      </c>
      <c r="K4345">
        <f t="shared" si="202"/>
        <v>1976</v>
      </c>
      <c r="L4345">
        <f t="shared" si="203"/>
        <v>10</v>
      </c>
    </row>
    <row r="4346" spans="1:12" x14ac:dyDescent="0.25">
      <c r="A4346" s="1">
        <v>28039</v>
      </c>
      <c r="B4346">
        <v>291</v>
      </c>
      <c r="C4346">
        <v>296</v>
      </c>
      <c r="D4346">
        <v>289.75</v>
      </c>
      <c r="E4346">
        <v>295.5</v>
      </c>
      <c r="G4346">
        <v>295.5</v>
      </c>
      <c r="H4346">
        <v>38630</v>
      </c>
      <c r="I4346">
        <v>124210</v>
      </c>
      <c r="J4346">
        <f t="shared" si="201"/>
        <v>108.63970588235294</v>
      </c>
      <c r="K4346">
        <f t="shared" si="202"/>
        <v>1976</v>
      </c>
      <c r="L4346">
        <f t="shared" si="203"/>
        <v>10</v>
      </c>
    </row>
    <row r="4347" spans="1:12" x14ac:dyDescent="0.25">
      <c r="A4347" s="1">
        <v>28040</v>
      </c>
      <c r="B4347">
        <v>294.5</v>
      </c>
      <c r="C4347">
        <v>300.5</v>
      </c>
      <c r="D4347">
        <v>293.5</v>
      </c>
      <c r="E4347">
        <v>297.5</v>
      </c>
      <c r="G4347">
        <v>297.5</v>
      </c>
      <c r="H4347">
        <v>33335</v>
      </c>
      <c r="I4347">
        <v>123185</v>
      </c>
      <c r="J4347">
        <f t="shared" si="201"/>
        <v>109.375</v>
      </c>
      <c r="K4347">
        <f t="shared" si="202"/>
        <v>1976</v>
      </c>
      <c r="L4347">
        <f t="shared" si="203"/>
        <v>10</v>
      </c>
    </row>
    <row r="4348" spans="1:12" x14ac:dyDescent="0.25">
      <c r="A4348" s="1">
        <v>28041</v>
      </c>
      <c r="B4348">
        <v>298.5</v>
      </c>
      <c r="C4348">
        <v>299</v>
      </c>
      <c r="D4348">
        <v>293.25</v>
      </c>
      <c r="E4348">
        <v>295.25</v>
      </c>
      <c r="G4348">
        <v>295.25</v>
      </c>
      <c r="H4348">
        <v>22175</v>
      </c>
      <c r="I4348">
        <v>123000</v>
      </c>
      <c r="J4348">
        <f t="shared" si="201"/>
        <v>108.54779411764706</v>
      </c>
      <c r="K4348">
        <f t="shared" si="202"/>
        <v>1976</v>
      </c>
      <c r="L4348">
        <f t="shared" si="203"/>
        <v>10</v>
      </c>
    </row>
    <row r="4349" spans="1:12" x14ac:dyDescent="0.25">
      <c r="A4349" s="1">
        <v>28044</v>
      </c>
      <c r="B4349">
        <v>293.5</v>
      </c>
      <c r="C4349">
        <v>293.75</v>
      </c>
      <c r="D4349">
        <v>288.5</v>
      </c>
      <c r="E4349">
        <v>291.25</v>
      </c>
      <c r="G4349">
        <v>291.25</v>
      </c>
      <c r="H4349">
        <v>23510</v>
      </c>
      <c r="I4349">
        <v>121530</v>
      </c>
      <c r="J4349">
        <f t="shared" si="201"/>
        <v>107.07720588235294</v>
      </c>
      <c r="K4349">
        <f t="shared" si="202"/>
        <v>1976</v>
      </c>
      <c r="L4349">
        <f t="shared" si="203"/>
        <v>10</v>
      </c>
    </row>
    <row r="4350" spans="1:12" x14ac:dyDescent="0.25">
      <c r="A4350" s="1">
        <v>28045</v>
      </c>
      <c r="B4350">
        <v>291</v>
      </c>
      <c r="C4350">
        <v>295</v>
      </c>
      <c r="D4350">
        <v>288.5</v>
      </c>
      <c r="E4350">
        <v>294.75</v>
      </c>
      <c r="G4350">
        <v>294.75</v>
      </c>
      <c r="H4350">
        <v>21750</v>
      </c>
      <c r="I4350">
        <v>120530</v>
      </c>
      <c r="J4350">
        <f t="shared" si="201"/>
        <v>108.36397058823528</v>
      </c>
      <c r="K4350">
        <f t="shared" si="202"/>
        <v>1976</v>
      </c>
      <c r="L4350">
        <f t="shared" si="203"/>
        <v>10</v>
      </c>
    </row>
    <row r="4351" spans="1:12" x14ac:dyDescent="0.25">
      <c r="A4351" s="1">
        <v>28046</v>
      </c>
      <c r="B4351">
        <v>302</v>
      </c>
      <c r="C4351">
        <v>310</v>
      </c>
      <c r="D4351">
        <v>300</v>
      </c>
      <c r="E4351">
        <v>308.75</v>
      </c>
      <c r="G4351">
        <v>308.75</v>
      </c>
      <c r="H4351">
        <v>50545</v>
      </c>
      <c r="I4351">
        <v>118300</v>
      </c>
      <c r="J4351">
        <f t="shared" si="201"/>
        <v>113.51102941176471</v>
      </c>
      <c r="K4351">
        <f t="shared" si="202"/>
        <v>1976</v>
      </c>
      <c r="L4351">
        <f t="shared" si="203"/>
        <v>10</v>
      </c>
    </row>
    <row r="4352" spans="1:12" x14ac:dyDescent="0.25">
      <c r="A4352" s="1">
        <v>28047</v>
      </c>
      <c r="B4352">
        <v>304</v>
      </c>
      <c r="C4352">
        <v>305</v>
      </c>
      <c r="D4352">
        <v>291</v>
      </c>
      <c r="E4352">
        <v>295</v>
      </c>
      <c r="G4352">
        <v>295</v>
      </c>
      <c r="H4352">
        <v>39555</v>
      </c>
      <c r="I4352">
        <v>115985</v>
      </c>
      <c r="J4352">
        <f t="shared" si="201"/>
        <v>108.45588235294117</v>
      </c>
      <c r="K4352">
        <f t="shared" si="202"/>
        <v>1976</v>
      </c>
      <c r="L4352">
        <f t="shared" si="203"/>
        <v>10</v>
      </c>
    </row>
    <row r="4353" spans="1:12" x14ac:dyDescent="0.25">
      <c r="A4353" s="1">
        <v>28048</v>
      </c>
      <c r="B4353">
        <v>294</v>
      </c>
      <c r="C4353">
        <v>294</v>
      </c>
      <c r="D4353">
        <v>286</v>
      </c>
      <c r="E4353">
        <v>289.25</v>
      </c>
      <c r="G4353">
        <v>289.25</v>
      </c>
      <c r="H4353">
        <v>29380</v>
      </c>
      <c r="I4353">
        <v>117200</v>
      </c>
      <c r="J4353">
        <f t="shared" si="201"/>
        <v>106.34191176470588</v>
      </c>
      <c r="K4353">
        <f t="shared" si="202"/>
        <v>1976</v>
      </c>
      <c r="L4353">
        <f t="shared" si="203"/>
        <v>10</v>
      </c>
    </row>
    <row r="4354" spans="1:12" x14ac:dyDescent="0.25">
      <c r="A4354" s="1">
        <v>28051</v>
      </c>
      <c r="B4354">
        <v>289</v>
      </c>
      <c r="C4354">
        <v>293.25</v>
      </c>
      <c r="D4354">
        <v>287</v>
      </c>
      <c r="E4354">
        <v>288.75</v>
      </c>
      <c r="G4354">
        <v>288.75</v>
      </c>
      <c r="H4354">
        <v>18305</v>
      </c>
      <c r="I4354">
        <v>117325</v>
      </c>
      <c r="J4354">
        <f t="shared" ref="J4354:J4417" si="204">G4354/100*5000/136</f>
        <v>106.15808823529412</v>
      </c>
      <c r="K4354">
        <f t="shared" ref="K4354:K4417" si="205">YEAR(A4354)</f>
        <v>1976</v>
      </c>
      <c r="L4354">
        <f t="shared" ref="L4354:L4417" si="206">MONTH(A4354)</f>
        <v>10</v>
      </c>
    </row>
    <row r="4355" spans="1:12" x14ac:dyDescent="0.25">
      <c r="A4355" s="1">
        <v>28052</v>
      </c>
      <c r="B4355">
        <v>290.5</v>
      </c>
      <c r="C4355">
        <v>293</v>
      </c>
      <c r="D4355">
        <v>290.25</v>
      </c>
      <c r="E4355">
        <v>291.75</v>
      </c>
      <c r="G4355">
        <v>291.75</v>
      </c>
      <c r="H4355">
        <v>15280</v>
      </c>
      <c r="I4355">
        <v>115625</v>
      </c>
      <c r="J4355">
        <f t="shared" si="204"/>
        <v>107.26102941176471</v>
      </c>
      <c r="K4355">
        <f t="shared" si="205"/>
        <v>1976</v>
      </c>
      <c r="L4355">
        <f t="shared" si="206"/>
        <v>10</v>
      </c>
    </row>
    <row r="4356" spans="1:12" x14ac:dyDescent="0.25">
      <c r="A4356" s="1">
        <v>28053</v>
      </c>
      <c r="B4356">
        <v>291.25</v>
      </c>
      <c r="C4356">
        <v>292</v>
      </c>
      <c r="D4356">
        <v>288.5</v>
      </c>
      <c r="E4356">
        <v>291</v>
      </c>
      <c r="G4356">
        <v>291</v>
      </c>
      <c r="H4356">
        <v>14500</v>
      </c>
      <c r="I4356">
        <v>114615</v>
      </c>
      <c r="J4356">
        <f t="shared" si="204"/>
        <v>106.98529411764706</v>
      </c>
      <c r="K4356">
        <f t="shared" si="205"/>
        <v>1976</v>
      </c>
      <c r="L4356">
        <f t="shared" si="206"/>
        <v>10</v>
      </c>
    </row>
    <row r="4357" spans="1:12" x14ac:dyDescent="0.25">
      <c r="A4357" s="1">
        <v>28054</v>
      </c>
      <c r="B4357">
        <v>291.5</v>
      </c>
      <c r="C4357">
        <v>292.75</v>
      </c>
      <c r="D4357">
        <v>286.25</v>
      </c>
      <c r="E4357">
        <v>286.75</v>
      </c>
      <c r="G4357">
        <v>286.75</v>
      </c>
      <c r="H4357">
        <v>27120</v>
      </c>
      <c r="I4357">
        <v>116305</v>
      </c>
      <c r="J4357">
        <f t="shared" si="204"/>
        <v>105.42279411764706</v>
      </c>
      <c r="K4357">
        <f t="shared" si="205"/>
        <v>1976</v>
      </c>
      <c r="L4357">
        <f t="shared" si="206"/>
        <v>10</v>
      </c>
    </row>
    <row r="4358" spans="1:12" x14ac:dyDescent="0.25">
      <c r="A4358" s="1">
        <v>28055</v>
      </c>
      <c r="B4358">
        <v>282</v>
      </c>
      <c r="C4358">
        <v>284.75</v>
      </c>
      <c r="D4358">
        <v>280</v>
      </c>
      <c r="E4358">
        <v>284.5</v>
      </c>
      <c r="G4358">
        <v>284.5</v>
      </c>
      <c r="H4358">
        <v>29525</v>
      </c>
      <c r="I4358">
        <v>115210</v>
      </c>
      <c r="J4358">
        <f t="shared" si="204"/>
        <v>104.59558823529413</v>
      </c>
      <c r="K4358">
        <f t="shared" si="205"/>
        <v>1976</v>
      </c>
      <c r="L4358">
        <f t="shared" si="206"/>
        <v>10</v>
      </c>
    </row>
    <row r="4359" spans="1:12" x14ac:dyDescent="0.25">
      <c r="A4359" s="1">
        <v>28058</v>
      </c>
      <c r="B4359">
        <v>285</v>
      </c>
      <c r="C4359">
        <v>285.75</v>
      </c>
      <c r="D4359">
        <v>279</v>
      </c>
      <c r="E4359">
        <v>280.75</v>
      </c>
      <c r="G4359">
        <v>280.75</v>
      </c>
      <c r="H4359">
        <v>19015</v>
      </c>
      <c r="I4359">
        <v>113885</v>
      </c>
      <c r="J4359">
        <f t="shared" si="204"/>
        <v>103.21691176470588</v>
      </c>
      <c r="K4359">
        <f t="shared" si="205"/>
        <v>1976</v>
      </c>
      <c r="L4359">
        <f t="shared" si="206"/>
        <v>10</v>
      </c>
    </row>
    <row r="4360" spans="1:12" x14ac:dyDescent="0.25">
      <c r="A4360" s="1">
        <v>28059</v>
      </c>
      <c r="B4360">
        <v>281.5</v>
      </c>
      <c r="C4360">
        <v>282.5</v>
      </c>
      <c r="D4360">
        <v>276.75</v>
      </c>
      <c r="E4360">
        <v>278.5</v>
      </c>
      <c r="G4360">
        <v>278.5</v>
      </c>
      <c r="H4360">
        <v>25640</v>
      </c>
      <c r="I4360">
        <v>111950</v>
      </c>
      <c r="J4360">
        <f t="shared" si="204"/>
        <v>102.38970588235294</v>
      </c>
      <c r="K4360">
        <f t="shared" si="205"/>
        <v>1976</v>
      </c>
      <c r="L4360">
        <f t="shared" si="206"/>
        <v>10</v>
      </c>
    </row>
    <row r="4361" spans="1:12" x14ac:dyDescent="0.25">
      <c r="A4361" s="1">
        <v>28060</v>
      </c>
      <c r="B4361">
        <v>279</v>
      </c>
      <c r="C4361">
        <v>280</v>
      </c>
      <c r="D4361">
        <v>271.75</v>
      </c>
      <c r="E4361">
        <v>275</v>
      </c>
      <c r="G4361">
        <v>275</v>
      </c>
      <c r="H4361">
        <v>31295</v>
      </c>
      <c r="I4361">
        <v>109320</v>
      </c>
      <c r="J4361">
        <f t="shared" si="204"/>
        <v>101.10294117647059</v>
      </c>
      <c r="K4361">
        <f t="shared" si="205"/>
        <v>1976</v>
      </c>
      <c r="L4361">
        <f t="shared" si="206"/>
        <v>10</v>
      </c>
    </row>
    <row r="4362" spans="1:12" x14ac:dyDescent="0.25">
      <c r="A4362" s="1">
        <v>28061</v>
      </c>
      <c r="B4362">
        <v>273</v>
      </c>
      <c r="C4362">
        <v>275</v>
      </c>
      <c r="D4362">
        <v>268.75</v>
      </c>
      <c r="E4362">
        <v>271.5</v>
      </c>
      <c r="G4362">
        <v>271.5</v>
      </c>
      <c r="H4362">
        <v>26265</v>
      </c>
      <c r="I4362">
        <v>105420</v>
      </c>
      <c r="J4362">
        <f t="shared" si="204"/>
        <v>99.816176470588232</v>
      </c>
      <c r="K4362">
        <f t="shared" si="205"/>
        <v>1976</v>
      </c>
      <c r="L4362">
        <f t="shared" si="206"/>
        <v>10</v>
      </c>
    </row>
    <row r="4363" spans="1:12" x14ac:dyDescent="0.25">
      <c r="A4363" s="1">
        <v>28062</v>
      </c>
      <c r="B4363">
        <v>270</v>
      </c>
      <c r="C4363">
        <v>276.25</v>
      </c>
      <c r="D4363">
        <v>269.5</v>
      </c>
      <c r="E4363">
        <v>275</v>
      </c>
      <c r="G4363">
        <v>275</v>
      </c>
      <c r="H4363">
        <v>31695</v>
      </c>
      <c r="I4363">
        <v>101145</v>
      </c>
      <c r="J4363">
        <f t="shared" si="204"/>
        <v>101.10294117647059</v>
      </c>
      <c r="K4363">
        <f t="shared" si="205"/>
        <v>1976</v>
      </c>
      <c r="L4363">
        <f t="shared" si="206"/>
        <v>10</v>
      </c>
    </row>
    <row r="4364" spans="1:12" x14ac:dyDescent="0.25">
      <c r="A4364" s="1">
        <v>28065</v>
      </c>
      <c r="B4364">
        <v>275.75</v>
      </c>
      <c r="C4364">
        <v>278.5</v>
      </c>
      <c r="D4364">
        <v>272</v>
      </c>
      <c r="E4364">
        <v>277</v>
      </c>
      <c r="G4364">
        <v>277</v>
      </c>
      <c r="H4364">
        <v>20960</v>
      </c>
      <c r="I4364">
        <v>95310</v>
      </c>
      <c r="J4364">
        <f t="shared" si="204"/>
        <v>101.83823529411765</v>
      </c>
      <c r="K4364">
        <f t="shared" si="205"/>
        <v>1976</v>
      </c>
      <c r="L4364">
        <f t="shared" si="206"/>
        <v>11</v>
      </c>
    </row>
    <row r="4365" spans="1:12" x14ac:dyDescent="0.25">
      <c r="A4365" s="1">
        <v>28067</v>
      </c>
      <c r="B4365">
        <v>278</v>
      </c>
      <c r="C4365">
        <v>279</v>
      </c>
      <c r="D4365">
        <v>270.25</v>
      </c>
      <c r="E4365">
        <v>272.25</v>
      </c>
      <c r="G4365">
        <v>272.25</v>
      </c>
      <c r="H4365">
        <v>20505</v>
      </c>
      <c r="I4365">
        <v>94890</v>
      </c>
      <c r="J4365">
        <f t="shared" si="204"/>
        <v>100.09191176470588</v>
      </c>
      <c r="K4365">
        <f t="shared" si="205"/>
        <v>1976</v>
      </c>
      <c r="L4365">
        <f t="shared" si="206"/>
        <v>11</v>
      </c>
    </row>
    <row r="4366" spans="1:12" x14ac:dyDescent="0.25">
      <c r="A4366" s="1">
        <v>28068</v>
      </c>
      <c r="B4366">
        <v>272.5</v>
      </c>
      <c r="C4366">
        <v>276</v>
      </c>
      <c r="D4366">
        <v>272.5</v>
      </c>
      <c r="E4366">
        <v>274</v>
      </c>
      <c r="G4366">
        <v>274</v>
      </c>
      <c r="H4366">
        <v>16540</v>
      </c>
      <c r="I4366">
        <v>93920</v>
      </c>
      <c r="J4366">
        <f t="shared" si="204"/>
        <v>100.73529411764707</v>
      </c>
      <c r="K4366">
        <f t="shared" si="205"/>
        <v>1976</v>
      </c>
      <c r="L4366">
        <f t="shared" si="206"/>
        <v>11</v>
      </c>
    </row>
    <row r="4367" spans="1:12" x14ac:dyDescent="0.25">
      <c r="A4367" s="1">
        <v>28069</v>
      </c>
      <c r="B4367">
        <v>274.5</v>
      </c>
      <c r="C4367">
        <v>275.5</v>
      </c>
      <c r="D4367">
        <v>270</v>
      </c>
      <c r="E4367">
        <v>271.5</v>
      </c>
      <c r="G4367">
        <v>271.5</v>
      </c>
      <c r="H4367">
        <v>21425</v>
      </c>
      <c r="I4367">
        <v>93185</v>
      </c>
      <c r="J4367">
        <f t="shared" si="204"/>
        <v>99.816176470588232</v>
      </c>
      <c r="K4367">
        <f t="shared" si="205"/>
        <v>1976</v>
      </c>
      <c r="L4367">
        <f t="shared" si="206"/>
        <v>11</v>
      </c>
    </row>
    <row r="4368" spans="1:12" x14ac:dyDescent="0.25">
      <c r="A4368" s="1">
        <v>28072</v>
      </c>
      <c r="B4368">
        <v>270.5</v>
      </c>
      <c r="C4368">
        <v>275.5</v>
      </c>
      <c r="D4368">
        <v>268.5</v>
      </c>
      <c r="E4368">
        <v>269.75</v>
      </c>
      <c r="G4368">
        <v>269.75</v>
      </c>
      <c r="H4368">
        <v>19410</v>
      </c>
      <c r="I4368">
        <v>89825</v>
      </c>
      <c r="J4368">
        <f t="shared" si="204"/>
        <v>99.172794117647044</v>
      </c>
      <c r="K4368">
        <f t="shared" si="205"/>
        <v>1976</v>
      </c>
      <c r="L4368">
        <f t="shared" si="206"/>
        <v>11</v>
      </c>
    </row>
    <row r="4369" spans="1:12" x14ac:dyDescent="0.25">
      <c r="A4369" s="1">
        <v>28073</v>
      </c>
      <c r="B4369">
        <v>267</v>
      </c>
      <c r="C4369">
        <v>269</v>
      </c>
      <c r="D4369">
        <v>264.75</v>
      </c>
      <c r="E4369">
        <v>265.25</v>
      </c>
      <c r="G4369">
        <v>265.25</v>
      </c>
      <c r="H4369">
        <v>17300</v>
      </c>
      <c r="I4369">
        <v>87405</v>
      </c>
      <c r="J4369">
        <f t="shared" si="204"/>
        <v>97.518382352941174</v>
      </c>
      <c r="K4369">
        <f t="shared" si="205"/>
        <v>1976</v>
      </c>
      <c r="L4369">
        <f t="shared" si="206"/>
        <v>11</v>
      </c>
    </row>
    <row r="4370" spans="1:12" x14ac:dyDescent="0.25">
      <c r="A4370" s="1">
        <v>28074</v>
      </c>
      <c r="B4370">
        <v>266</v>
      </c>
      <c r="C4370">
        <v>267.5</v>
      </c>
      <c r="D4370">
        <v>264.25</v>
      </c>
      <c r="E4370">
        <v>265</v>
      </c>
      <c r="G4370">
        <v>265</v>
      </c>
      <c r="H4370">
        <v>13035</v>
      </c>
      <c r="I4370">
        <v>85780</v>
      </c>
      <c r="J4370">
        <f t="shared" si="204"/>
        <v>97.42647058823529</v>
      </c>
      <c r="K4370">
        <f t="shared" si="205"/>
        <v>1976</v>
      </c>
      <c r="L4370">
        <f t="shared" si="206"/>
        <v>11</v>
      </c>
    </row>
    <row r="4371" spans="1:12" x14ac:dyDescent="0.25">
      <c r="A4371" s="1">
        <v>28075</v>
      </c>
      <c r="B4371">
        <v>258</v>
      </c>
      <c r="C4371">
        <v>259</v>
      </c>
      <c r="D4371">
        <v>250.5</v>
      </c>
      <c r="E4371">
        <v>255.75</v>
      </c>
      <c r="G4371">
        <v>255.75</v>
      </c>
      <c r="H4371">
        <v>25690</v>
      </c>
      <c r="I4371">
        <v>82975</v>
      </c>
      <c r="J4371">
        <f t="shared" si="204"/>
        <v>94.025735294117652</v>
      </c>
      <c r="K4371">
        <f t="shared" si="205"/>
        <v>1976</v>
      </c>
      <c r="L4371">
        <f t="shared" si="206"/>
        <v>11</v>
      </c>
    </row>
    <row r="4372" spans="1:12" x14ac:dyDescent="0.25">
      <c r="A4372" s="1">
        <v>28076</v>
      </c>
      <c r="B4372">
        <v>256</v>
      </c>
      <c r="C4372">
        <v>258.5</v>
      </c>
      <c r="D4372">
        <v>255.75</v>
      </c>
      <c r="E4372">
        <v>257.25</v>
      </c>
      <c r="G4372">
        <v>257.25</v>
      </c>
      <c r="H4372">
        <v>17245</v>
      </c>
      <c r="I4372">
        <v>81465</v>
      </c>
      <c r="J4372">
        <f t="shared" si="204"/>
        <v>94.577205882352928</v>
      </c>
      <c r="K4372">
        <f t="shared" si="205"/>
        <v>1976</v>
      </c>
      <c r="L4372">
        <f t="shared" si="206"/>
        <v>11</v>
      </c>
    </row>
    <row r="4373" spans="1:12" x14ac:dyDescent="0.25">
      <c r="A4373" s="1">
        <v>28079</v>
      </c>
      <c r="B4373">
        <v>257.5</v>
      </c>
      <c r="C4373">
        <v>262</v>
      </c>
      <c r="D4373">
        <v>255.5</v>
      </c>
      <c r="E4373">
        <v>261.5</v>
      </c>
      <c r="G4373">
        <v>261.5</v>
      </c>
      <c r="H4373">
        <v>25630</v>
      </c>
      <c r="I4373">
        <v>73630</v>
      </c>
      <c r="J4373">
        <f t="shared" si="204"/>
        <v>96.139705882352956</v>
      </c>
      <c r="K4373">
        <f t="shared" si="205"/>
        <v>1976</v>
      </c>
      <c r="L4373">
        <f t="shared" si="206"/>
        <v>11</v>
      </c>
    </row>
    <row r="4374" spans="1:12" x14ac:dyDescent="0.25">
      <c r="A4374" s="1">
        <v>28080</v>
      </c>
      <c r="B4374">
        <v>263</v>
      </c>
      <c r="C4374">
        <v>263.5</v>
      </c>
      <c r="D4374">
        <v>258.75</v>
      </c>
      <c r="E4374">
        <v>263</v>
      </c>
      <c r="G4374">
        <v>263</v>
      </c>
      <c r="H4374">
        <v>20580</v>
      </c>
      <c r="I4374">
        <v>70165</v>
      </c>
      <c r="J4374">
        <f t="shared" si="204"/>
        <v>96.691176470588232</v>
      </c>
      <c r="K4374">
        <f t="shared" si="205"/>
        <v>1976</v>
      </c>
      <c r="L4374">
        <f t="shared" si="206"/>
        <v>11</v>
      </c>
    </row>
    <row r="4375" spans="1:12" x14ac:dyDescent="0.25">
      <c r="A4375" s="1">
        <v>28081</v>
      </c>
      <c r="B4375">
        <v>262</v>
      </c>
      <c r="C4375">
        <v>265.75</v>
      </c>
      <c r="D4375">
        <v>258.5</v>
      </c>
      <c r="E4375">
        <v>260.25</v>
      </c>
      <c r="G4375">
        <v>260.25</v>
      </c>
      <c r="H4375">
        <v>23300</v>
      </c>
      <c r="I4375">
        <v>70400</v>
      </c>
      <c r="J4375">
        <f t="shared" si="204"/>
        <v>95.680147058823536</v>
      </c>
      <c r="K4375">
        <f t="shared" si="205"/>
        <v>1976</v>
      </c>
      <c r="L4375">
        <f t="shared" si="206"/>
        <v>11</v>
      </c>
    </row>
    <row r="4376" spans="1:12" x14ac:dyDescent="0.25">
      <c r="A4376" s="1">
        <v>28082</v>
      </c>
      <c r="B4376">
        <v>258.75</v>
      </c>
      <c r="C4376">
        <v>261</v>
      </c>
      <c r="D4376">
        <v>256.75</v>
      </c>
      <c r="E4376">
        <v>259</v>
      </c>
      <c r="G4376">
        <v>259</v>
      </c>
      <c r="H4376">
        <v>15425</v>
      </c>
      <c r="I4376">
        <v>68185</v>
      </c>
      <c r="J4376">
        <f t="shared" si="204"/>
        <v>95.220588235294116</v>
      </c>
      <c r="K4376">
        <f t="shared" si="205"/>
        <v>1976</v>
      </c>
      <c r="L4376">
        <f t="shared" si="206"/>
        <v>11</v>
      </c>
    </row>
    <row r="4377" spans="1:12" x14ac:dyDescent="0.25">
      <c r="A4377" s="1">
        <v>28083</v>
      </c>
      <c r="B4377">
        <v>258</v>
      </c>
      <c r="C4377">
        <v>261.5</v>
      </c>
      <c r="D4377">
        <v>257.75</v>
      </c>
      <c r="E4377">
        <v>259.5</v>
      </c>
      <c r="G4377">
        <v>259.5</v>
      </c>
      <c r="H4377">
        <v>7670</v>
      </c>
      <c r="I4377">
        <v>65135</v>
      </c>
      <c r="J4377">
        <f t="shared" si="204"/>
        <v>95.404411764705898</v>
      </c>
      <c r="K4377">
        <f t="shared" si="205"/>
        <v>1976</v>
      </c>
      <c r="L4377">
        <f t="shared" si="206"/>
        <v>11</v>
      </c>
    </row>
    <row r="4378" spans="1:12" x14ac:dyDescent="0.25">
      <c r="A4378" s="1">
        <v>28086</v>
      </c>
      <c r="B4378">
        <v>260</v>
      </c>
      <c r="C4378">
        <v>265</v>
      </c>
      <c r="D4378">
        <v>260</v>
      </c>
      <c r="E4378">
        <v>263.75</v>
      </c>
      <c r="G4378">
        <v>263.75</v>
      </c>
      <c r="H4378">
        <v>8355</v>
      </c>
      <c r="I4378">
        <v>61900</v>
      </c>
      <c r="J4378">
        <f t="shared" si="204"/>
        <v>96.966911764705884</v>
      </c>
      <c r="K4378">
        <f t="shared" si="205"/>
        <v>1976</v>
      </c>
      <c r="L4378">
        <f t="shared" si="206"/>
        <v>11</v>
      </c>
    </row>
    <row r="4379" spans="1:12" x14ac:dyDescent="0.25">
      <c r="A4379" s="1">
        <v>28087</v>
      </c>
      <c r="B4379">
        <v>263</v>
      </c>
      <c r="C4379">
        <v>264.25</v>
      </c>
      <c r="D4379">
        <v>261.25</v>
      </c>
      <c r="E4379">
        <v>261.75</v>
      </c>
      <c r="G4379">
        <v>261.75</v>
      </c>
      <c r="H4379">
        <v>11915</v>
      </c>
      <c r="I4379">
        <v>55315</v>
      </c>
      <c r="J4379">
        <f t="shared" si="204"/>
        <v>96.231617647058826</v>
      </c>
      <c r="K4379">
        <f t="shared" si="205"/>
        <v>1976</v>
      </c>
      <c r="L4379">
        <f t="shared" si="206"/>
        <v>11</v>
      </c>
    </row>
    <row r="4380" spans="1:12" x14ac:dyDescent="0.25">
      <c r="A4380" s="1">
        <v>28088</v>
      </c>
      <c r="B4380">
        <v>262.5</v>
      </c>
      <c r="C4380">
        <v>263</v>
      </c>
      <c r="D4380">
        <v>260.5</v>
      </c>
      <c r="E4380">
        <v>261.5</v>
      </c>
      <c r="G4380">
        <v>261.5</v>
      </c>
      <c r="H4380">
        <v>9170</v>
      </c>
      <c r="I4380">
        <v>51320</v>
      </c>
      <c r="J4380">
        <f t="shared" si="204"/>
        <v>96.139705882352956</v>
      </c>
      <c r="K4380">
        <f t="shared" si="205"/>
        <v>1976</v>
      </c>
      <c r="L4380">
        <f t="shared" si="206"/>
        <v>11</v>
      </c>
    </row>
    <row r="4381" spans="1:12" x14ac:dyDescent="0.25">
      <c r="A4381" s="1">
        <v>28090</v>
      </c>
      <c r="B4381">
        <v>260</v>
      </c>
      <c r="C4381">
        <v>260</v>
      </c>
      <c r="D4381">
        <v>257.5</v>
      </c>
      <c r="E4381">
        <v>257.75</v>
      </c>
      <c r="G4381">
        <v>257.75</v>
      </c>
      <c r="H4381">
        <v>12345</v>
      </c>
      <c r="I4381">
        <v>44190</v>
      </c>
      <c r="J4381">
        <f t="shared" si="204"/>
        <v>94.76102941176471</v>
      </c>
      <c r="K4381">
        <f t="shared" si="205"/>
        <v>1976</v>
      </c>
      <c r="L4381">
        <f t="shared" si="206"/>
        <v>11</v>
      </c>
    </row>
    <row r="4382" spans="1:12" x14ac:dyDescent="0.25">
      <c r="A4382" s="1">
        <v>28093</v>
      </c>
      <c r="B4382">
        <v>257</v>
      </c>
      <c r="C4382">
        <v>257</v>
      </c>
      <c r="D4382">
        <v>251</v>
      </c>
      <c r="E4382">
        <v>251.75</v>
      </c>
      <c r="G4382">
        <v>251.75</v>
      </c>
      <c r="H4382">
        <v>32475</v>
      </c>
      <c r="I4382">
        <v>31840</v>
      </c>
      <c r="J4382">
        <f t="shared" si="204"/>
        <v>92.555147058823536</v>
      </c>
      <c r="K4382">
        <f t="shared" si="205"/>
        <v>1976</v>
      </c>
      <c r="L4382">
        <f t="shared" si="206"/>
        <v>11</v>
      </c>
    </row>
    <row r="4383" spans="1:12" x14ac:dyDescent="0.25">
      <c r="A4383" s="1">
        <v>28094</v>
      </c>
      <c r="B4383">
        <v>249</v>
      </c>
      <c r="C4383">
        <v>254.25</v>
      </c>
      <c r="D4383">
        <v>249</v>
      </c>
      <c r="E4383">
        <v>254.25</v>
      </c>
      <c r="G4383">
        <v>254.25</v>
      </c>
      <c r="H4383">
        <v>20350</v>
      </c>
      <c r="I4383">
        <v>26920</v>
      </c>
      <c r="J4383">
        <f t="shared" si="204"/>
        <v>93.474264705882348</v>
      </c>
      <c r="K4383">
        <f t="shared" si="205"/>
        <v>1976</v>
      </c>
      <c r="L4383">
        <f t="shared" si="206"/>
        <v>11</v>
      </c>
    </row>
    <row r="4384" spans="1:12" x14ac:dyDescent="0.25">
      <c r="A4384" s="1">
        <v>28095</v>
      </c>
      <c r="B4384">
        <v>254.75</v>
      </c>
      <c r="C4384">
        <v>256.75</v>
      </c>
      <c r="D4384">
        <v>253.75</v>
      </c>
      <c r="E4384">
        <v>256</v>
      </c>
      <c r="G4384">
        <v>256</v>
      </c>
      <c r="H4384">
        <v>6735</v>
      </c>
      <c r="I4384">
        <v>19295</v>
      </c>
      <c r="J4384">
        <f t="shared" si="204"/>
        <v>94.117647058823536</v>
      </c>
      <c r="K4384">
        <f t="shared" si="205"/>
        <v>1976</v>
      </c>
      <c r="L4384">
        <f t="shared" si="206"/>
        <v>12</v>
      </c>
    </row>
    <row r="4385" spans="1:12" x14ac:dyDescent="0.25">
      <c r="A4385" s="1">
        <v>28096</v>
      </c>
      <c r="B4385">
        <v>256</v>
      </c>
      <c r="C4385">
        <v>258.75</v>
      </c>
      <c r="D4385">
        <v>256</v>
      </c>
      <c r="E4385">
        <v>256.75</v>
      </c>
      <c r="G4385">
        <v>256.75</v>
      </c>
      <c r="H4385">
        <v>2395</v>
      </c>
      <c r="I4385">
        <v>12225</v>
      </c>
      <c r="J4385">
        <f t="shared" si="204"/>
        <v>94.393382352941174</v>
      </c>
      <c r="K4385">
        <f t="shared" si="205"/>
        <v>1976</v>
      </c>
      <c r="L4385">
        <f t="shared" si="206"/>
        <v>12</v>
      </c>
    </row>
    <row r="4386" spans="1:12" x14ac:dyDescent="0.25">
      <c r="A4386" s="1">
        <v>28097</v>
      </c>
      <c r="B4386">
        <v>257.5</v>
      </c>
      <c r="C4386">
        <v>261</v>
      </c>
      <c r="D4386">
        <v>257.5</v>
      </c>
      <c r="E4386">
        <v>259.5</v>
      </c>
      <c r="G4386">
        <v>259.5</v>
      </c>
      <c r="H4386">
        <v>2665</v>
      </c>
      <c r="I4386">
        <v>10355</v>
      </c>
      <c r="J4386">
        <f t="shared" si="204"/>
        <v>95.404411764705898</v>
      </c>
      <c r="K4386">
        <f t="shared" si="205"/>
        <v>1976</v>
      </c>
      <c r="L4386">
        <f t="shared" si="206"/>
        <v>12</v>
      </c>
    </row>
    <row r="4387" spans="1:12" x14ac:dyDescent="0.25">
      <c r="A4387" s="1">
        <v>28100</v>
      </c>
      <c r="B4387">
        <v>261.5</v>
      </c>
      <c r="C4387">
        <v>265</v>
      </c>
      <c r="D4387">
        <v>261</v>
      </c>
      <c r="E4387">
        <v>264.75</v>
      </c>
      <c r="G4387">
        <v>264.75</v>
      </c>
      <c r="H4387">
        <v>2110</v>
      </c>
      <c r="I4387">
        <v>10445</v>
      </c>
      <c r="J4387">
        <f t="shared" si="204"/>
        <v>97.334558823529406</v>
      </c>
      <c r="K4387">
        <f t="shared" si="205"/>
        <v>1976</v>
      </c>
      <c r="L4387">
        <f t="shared" si="206"/>
        <v>12</v>
      </c>
    </row>
    <row r="4388" spans="1:12" x14ac:dyDescent="0.25">
      <c r="A4388" s="1">
        <v>28101</v>
      </c>
      <c r="B4388">
        <v>265.5</v>
      </c>
      <c r="C4388">
        <v>265.5</v>
      </c>
      <c r="D4388">
        <v>262</v>
      </c>
      <c r="E4388">
        <v>262.25</v>
      </c>
      <c r="G4388">
        <v>262.25</v>
      </c>
      <c r="H4388">
        <v>1585</v>
      </c>
      <c r="I4388">
        <v>7730</v>
      </c>
      <c r="J4388">
        <f t="shared" si="204"/>
        <v>96.415441176470594</v>
      </c>
      <c r="K4388">
        <f t="shared" si="205"/>
        <v>1976</v>
      </c>
      <c r="L4388">
        <f t="shared" si="206"/>
        <v>12</v>
      </c>
    </row>
    <row r="4389" spans="1:12" x14ac:dyDescent="0.25">
      <c r="A4389" s="1">
        <v>28102</v>
      </c>
      <c r="B4389">
        <v>262.5</v>
      </c>
      <c r="C4389">
        <v>266.5</v>
      </c>
      <c r="D4389">
        <v>260.5</v>
      </c>
      <c r="E4389">
        <v>266.5</v>
      </c>
      <c r="G4389">
        <v>266.5</v>
      </c>
      <c r="H4389">
        <v>1345</v>
      </c>
      <c r="I4389">
        <v>6800</v>
      </c>
      <c r="J4389">
        <f t="shared" si="204"/>
        <v>97.977941176470594</v>
      </c>
      <c r="K4389">
        <f t="shared" si="205"/>
        <v>1976</v>
      </c>
      <c r="L4389">
        <f t="shared" si="206"/>
        <v>12</v>
      </c>
    </row>
    <row r="4390" spans="1:12" x14ac:dyDescent="0.25">
      <c r="A4390" s="1">
        <v>28103</v>
      </c>
      <c r="B4390">
        <v>265.5</v>
      </c>
      <c r="C4390">
        <v>265.5</v>
      </c>
      <c r="D4390">
        <v>263.25</v>
      </c>
      <c r="E4390">
        <v>264.75</v>
      </c>
      <c r="G4390">
        <v>264.75</v>
      </c>
      <c r="H4390">
        <v>1075</v>
      </c>
      <c r="I4390">
        <v>6070</v>
      </c>
      <c r="J4390">
        <f t="shared" si="204"/>
        <v>97.334558823529406</v>
      </c>
      <c r="K4390">
        <f t="shared" si="205"/>
        <v>1976</v>
      </c>
      <c r="L4390">
        <f t="shared" si="206"/>
        <v>12</v>
      </c>
    </row>
    <row r="4391" spans="1:12" x14ac:dyDescent="0.25">
      <c r="A4391" s="1">
        <v>28104</v>
      </c>
      <c r="B4391">
        <v>264</v>
      </c>
      <c r="C4391">
        <v>264</v>
      </c>
      <c r="D4391">
        <v>262.25</v>
      </c>
      <c r="E4391">
        <v>263.25</v>
      </c>
      <c r="G4391">
        <v>263.25</v>
      </c>
      <c r="H4391">
        <v>440</v>
      </c>
      <c r="I4391">
        <v>5565</v>
      </c>
      <c r="J4391">
        <f t="shared" si="204"/>
        <v>96.783088235294116</v>
      </c>
      <c r="K4391">
        <f t="shared" si="205"/>
        <v>1976</v>
      </c>
      <c r="L4391">
        <f t="shared" si="206"/>
        <v>12</v>
      </c>
    </row>
    <row r="4392" spans="1:12" x14ac:dyDescent="0.25">
      <c r="A4392" s="1">
        <v>28107</v>
      </c>
      <c r="B4392">
        <v>262.75</v>
      </c>
      <c r="C4392">
        <v>266</v>
      </c>
      <c r="D4392">
        <v>262.5</v>
      </c>
      <c r="E4392">
        <v>264.5</v>
      </c>
      <c r="G4392">
        <v>264.5</v>
      </c>
      <c r="H4392">
        <v>1895</v>
      </c>
      <c r="I4392">
        <v>5575</v>
      </c>
      <c r="J4392">
        <f t="shared" si="204"/>
        <v>97.242647058823536</v>
      </c>
      <c r="K4392">
        <f t="shared" si="205"/>
        <v>1976</v>
      </c>
      <c r="L4392">
        <f t="shared" si="206"/>
        <v>12</v>
      </c>
    </row>
    <row r="4393" spans="1:12" x14ac:dyDescent="0.25">
      <c r="A4393" s="1">
        <v>28108</v>
      </c>
      <c r="B4393">
        <v>265.5</v>
      </c>
      <c r="C4393">
        <v>266</v>
      </c>
      <c r="D4393">
        <v>264</v>
      </c>
      <c r="E4393">
        <v>264.75</v>
      </c>
      <c r="G4393">
        <v>264.75</v>
      </c>
      <c r="H4393">
        <v>1715</v>
      </c>
      <c r="I4393">
        <v>5755</v>
      </c>
      <c r="J4393">
        <f t="shared" si="204"/>
        <v>97.334558823529406</v>
      </c>
      <c r="K4393">
        <f t="shared" si="205"/>
        <v>1976</v>
      </c>
      <c r="L4393">
        <f t="shared" si="206"/>
        <v>12</v>
      </c>
    </row>
    <row r="4394" spans="1:12" x14ac:dyDescent="0.25">
      <c r="A4394" s="1">
        <v>28109</v>
      </c>
      <c r="B4394">
        <v>265.5</v>
      </c>
      <c r="C4394">
        <v>265.5</v>
      </c>
      <c r="D4394">
        <v>260</v>
      </c>
      <c r="E4394">
        <v>260.25</v>
      </c>
      <c r="G4394">
        <v>260.25</v>
      </c>
      <c r="H4394">
        <v>970</v>
      </c>
      <c r="I4394">
        <v>5340</v>
      </c>
      <c r="J4394">
        <f t="shared" si="204"/>
        <v>95.680147058823536</v>
      </c>
      <c r="K4394">
        <f t="shared" si="205"/>
        <v>1976</v>
      </c>
      <c r="L4394">
        <f t="shared" si="206"/>
        <v>12</v>
      </c>
    </row>
    <row r="4395" spans="1:12" x14ac:dyDescent="0.25">
      <c r="A4395" s="1">
        <v>28110</v>
      </c>
      <c r="B4395">
        <v>260</v>
      </c>
      <c r="C4395">
        <v>261.5</v>
      </c>
      <c r="D4395">
        <v>258.5</v>
      </c>
      <c r="E4395">
        <v>261.25</v>
      </c>
      <c r="G4395">
        <v>261.25</v>
      </c>
      <c r="H4395">
        <v>1100</v>
      </c>
      <c r="I4395">
        <v>4135</v>
      </c>
      <c r="J4395">
        <f t="shared" si="204"/>
        <v>96.047794117647058</v>
      </c>
      <c r="K4395">
        <f t="shared" si="205"/>
        <v>1976</v>
      </c>
      <c r="L4395">
        <f t="shared" si="206"/>
        <v>12</v>
      </c>
    </row>
    <row r="4396" spans="1:12" x14ac:dyDescent="0.25">
      <c r="A4396" s="1">
        <v>28111</v>
      </c>
      <c r="B4396">
        <v>260</v>
      </c>
      <c r="C4396">
        <v>260</v>
      </c>
      <c r="D4396">
        <v>256.25</v>
      </c>
      <c r="E4396">
        <v>256.75</v>
      </c>
      <c r="G4396">
        <v>256.75</v>
      </c>
      <c r="H4396">
        <v>685</v>
      </c>
      <c r="I4396">
        <v>2840</v>
      </c>
      <c r="J4396">
        <f t="shared" si="204"/>
        <v>94.393382352941174</v>
      </c>
      <c r="K4396">
        <f t="shared" si="205"/>
        <v>1976</v>
      </c>
      <c r="L4396">
        <f t="shared" si="206"/>
        <v>12</v>
      </c>
    </row>
    <row r="4397" spans="1:12" x14ac:dyDescent="0.25">
      <c r="A4397" s="1">
        <v>28114</v>
      </c>
      <c r="B4397">
        <v>257</v>
      </c>
      <c r="C4397">
        <v>258</v>
      </c>
      <c r="D4397">
        <v>256.5</v>
      </c>
      <c r="E4397">
        <v>257.5</v>
      </c>
      <c r="G4397">
        <v>257.5</v>
      </c>
      <c r="H4397">
        <v>1275</v>
      </c>
      <c r="I4397">
        <v>3075</v>
      </c>
      <c r="J4397">
        <f t="shared" si="204"/>
        <v>94.669117647058826</v>
      </c>
      <c r="K4397">
        <f t="shared" si="205"/>
        <v>1976</v>
      </c>
      <c r="L4397">
        <f t="shared" si="206"/>
        <v>12</v>
      </c>
    </row>
    <row r="4398" spans="1:12" x14ac:dyDescent="0.25">
      <c r="A4398" s="1">
        <v>28115</v>
      </c>
      <c r="B4398">
        <v>266.5</v>
      </c>
      <c r="C4398">
        <v>268</v>
      </c>
      <c r="D4398">
        <v>265</v>
      </c>
      <c r="E4398">
        <v>268</v>
      </c>
      <c r="G4398">
        <v>268</v>
      </c>
      <c r="H4398">
        <v>11915</v>
      </c>
      <c r="I4398">
        <v>113100</v>
      </c>
      <c r="J4398">
        <f t="shared" si="204"/>
        <v>98.529411764705884</v>
      </c>
      <c r="K4398">
        <f t="shared" si="205"/>
        <v>1976</v>
      </c>
      <c r="L4398">
        <f t="shared" si="206"/>
        <v>12</v>
      </c>
    </row>
    <row r="4399" spans="1:12" x14ac:dyDescent="0.25">
      <c r="A4399" s="1">
        <v>28116</v>
      </c>
      <c r="B4399">
        <v>267.5</v>
      </c>
      <c r="C4399">
        <v>269.75</v>
      </c>
      <c r="D4399">
        <v>267.25</v>
      </c>
      <c r="E4399">
        <v>268.75</v>
      </c>
      <c r="G4399">
        <v>268.75</v>
      </c>
      <c r="H4399">
        <v>12620</v>
      </c>
      <c r="I4399">
        <v>111105</v>
      </c>
      <c r="J4399">
        <f t="shared" si="204"/>
        <v>98.805147058823536</v>
      </c>
      <c r="K4399">
        <f t="shared" si="205"/>
        <v>1976</v>
      </c>
      <c r="L4399">
        <f t="shared" si="206"/>
        <v>12</v>
      </c>
    </row>
    <row r="4400" spans="1:12" x14ac:dyDescent="0.25">
      <c r="A4400" s="1">
        <v>28117</v>
      </c>
      <c r="B4400">
        <v>270</v>
      </c>
      <c r="C4400">
        <v>273</v>
      </c>
      <c r="D4400">
        <v>269</v>
      </c>
      <c r="E4400">
        <v>272.25</v>
      </c>
      <c r="G4400">
        <v>272.25</v>
      </c>
      <c r="H4400">
        <v>8390</v>
      </c>
      <c r="I4400">
        <v>109950</v>
      </c>
      <c r="J4400">
        <f t="shared" si="204"/>
        <v>100.09191176470588</v>
      </c>
      <c r="K4400">
        <f t="shared" si="205"/>
        <v>1976</v>
      </c>
      <c r="L4400">
        <f t="shared" si="206"/>
        <v>12</v>
      </c>
    </row>
    <row r="4401" spans="1:12" x14ac:dyDescent="0.25">
      <c r="A4401" s="1">
        <v>28121</v>
      </c>
      <c r="B4401">
        <v>273.25</v>
      </c>
      <c r="C4401">
        <v>278.75</v>
      </c>
      <c r="D4401">
        <v>272.5</v>
      </c>
      <c r="E4401">
        <v>278.5</v>
      </c>
      <c r="G4401">
        <v>278.5</v>
      </c>
      <c r="H4401">
        <v>22975</v>
      </c>
      <c r="I4401">
        <v>107725</v>
      </c>
      <c r="J4401">
        <f t="shared" si="204"/>
        <v>102.38970588235294</v>
      </c>
      <c r="K4401">
        <f t="shared" si="205"/>
        <v>1976</v>
      </c>
      <c r="L4401">
        <f t="shared" si="206"/>
        <v>12</v>
      </c>
    </row>
    <row r="4402" spans="1:12" x14ac:dyDescent="0.25">
      <c r="A4402" s="1">
        <v>28122</v>
      </c>
      <c r="B4402">
        <v>279</v>
      </c>
      <c r="C4402">
        <v>280.75</v>
      </c>
      <c r="D4402">
        <v>276.5</v>
      </c>
      <c r="E4402">
        <v>280.5</v>
      </c>
      <c r="G4402">
        <v>280.5</v>
      </c>
      <c r="H4402">
        <v>18485</v>
      </c>
      <c r="I4402">
        <v>106950</v>
      </c>
      <c r="J4402">
        <f t="shared" si="204"/>
        <v>103.125</v>
      </c>
      <c r="K4402">
        <f t="shared" si="205"/>
        <v>1976</v>
      </c>
      <c r="L4402">
        <f t="shared" si="206"/>
        <v>12</v>
      </c>
    </row>
    <row r="4403" spans="1:12" x14ac:dyDescent="0.25">
      <c r="A4403" s="1">
        <v>28123</v>
      </c>
      <c r="B4403">
        <v>281.5</v>
      </c>
      <c r="C4403">
        <v>282</v>
      </c>
      <c r="D4403">
        <v>278</v>
      </c>
      <c r="E4403">
        <v>279.25</v>
      </c>
      <c r="G4403">
        <v>279.25</v>
      </c>
      <c r="H4403">
        <v>17115</v>
      </c>
      <c r="I4403">
        <v>105790</v>
      </c>
      <c r="J4403">
        <f t="shared" si="204"/>
        <v>102.66544117647059</v>
      </c>
      <c r="K4403">
        <f t="shared" si="205"/>
        <v>1976</v>
      </c>
      <c r="L4403">
        <f t="shared" si="206"/>
        <v>12</v>
      </c>
    </row>
    <row r="4404" spans="1:12" x14ac:dyDescent="0.25">
      <c r="A4404" s="1">
        <v>28124</v>
      </c>
      <c r="B4404">
        <v>278.5</v>
      </c>
      <c r="C4404">
        <v>279</v>
      </c>
      <c r="D4404">
        <v>276.75</v>
      </c>
      <c r="E4404">
        <v>277.5</v>
      </c>
      <c r="G4404">
        <v>277.5</v>
      </c>
      <c r="H4404">
        <v>9725</v>
      </c>
      <c r="I4404">
        <v>105280</v>
      </c>
      <c r="J4404">
        <f t="shared" si="204"/>
        <v>102.02205882352941</v>
      </c>
      <c r="K4404">
        <f t="shared" si="205"/>
        <v>1976</v>
      </c>
      <c r="L4404">
        <f t="shared" si="206"/>
        <v>12</v>
      </c>
    </row>
    <row r="4405" spans="1:12" x14ac:dyDescent="0.25">
      <c r="A4405" s="1">
        <v>28128</v>
      </c>
      <c r="B4405">
        <v>276.5</v>
      </c>
      <c r="C4405">
        <v>276.75</v>
      </c>
      <c r="D4405">
        <v>273</v>
      </c>
      <c r="E4405">
        <v>274.5</v>
      </c>
      <c r="G4405">
        <v>274.5</v>
      </c>
      <c r="H4405">
        <v>13615</v>
      </c>
      <c r="I4405">
        <v>105640</v>
      </c>
      <c r="J4405">
        <f t="shared" si="204"/>
        <v>100.91911764705883</v>
      </c>
      <c r="K4405">
        <f t="shared" si="205"/>
        <v>1977</v>
      </c>
      <c r="L4405">
        <f t="shared" si="206"/>
        <v>1</v>
      </c>
    </row>
    <row r="4406" spans="1:12" x14ac:dyDescent="0.25">
      <c r="A4406" s="1">
        <v>28129</v>
      </c>
      <c r="B4406">
        <v>274</v>
      </c>
      <c r="C4406">
        <v>275</v>
      </c>
      <c r="D4406">
        <v>272</v>
      </c>
      <c r="E4406">
        <v>274.75</v>
      </c>
      <c r="G4406">
        <v>274.75</v>
      </c>
      <c r="H4406">
        <v>13645</v>
      </c>
      <c r="I4406">
        <v>105540</v>
      </c>
      <c r="J4406">
        <f t="shared" si="204"/>
        <v>101.01102941176471</v>
      </c>
      <c r="K4406">
        <f t="shared" si="205"/>
        <v>1977</v>
      </c>
      <c r="L4406">
        <f t="shared" si="206"/>
        <v>1</v>
      </c>
    </row>
    <row r="4407" spans="1:12" x14ac:dyDescent="0.25">
      <c r="A4407" s="1">
        <v>28130</v>
      </c>
      <c r="B4407">
        <v>274.75</v>
      </c>
      <c r="C4407">
        <v>278.5</v>
      </c>
      <c r="D4407">
        <v>274.75</v>
      </c>
      <c r="E4407">
        <v>277.25</v>
      </c>
      <c r="G4407">
        <v>277.25</v>
      </c>
      <c r="H4407">
        <v>11240</v>
      </c>
      <c r="I4407">
        <v>104735</v>
      </c>
      <c r="J4407">
        <f t="shared" si="204"/>
        <v>101.93014705882354</v>
      </c>
      <c r="K4407">
        <f t="shared" si="205"/>
        <v>1977</v>
      </c>
      <c r="L4407">
        <f t="shared" si="206"/>
        <v>1</v>
      </c>
    </row>
    <row r="4408" spans="1:12" x14ac:dyDescent="0.25">
      <c r="A4408" s="1">
        <v>28131</v>
      </c>
      <c r="B4408">
        <v>277</v>
      </c>
      <c r="C4408">
        <v>281.75</v>
      </c>
      <c r="D4408">
        <v>276.75</v>
      </c>
      <c r="E4408">
        <v>281</v>
      </c>
      <c r="G4408">
        <v>281</v>
      </c>
      <c r="H4408">
        <v>12540</v>
      </c>
      <c r="I4408">
        <v>103470</v>
      </c>
      <c r="J4408">
        <f t="shared" si="204"/>
        <v>103.30882352941177</v>
      </c>
      <c r="K4408">
        <f t="shared" si="205"/>
        <v>1977</v>
      </c>
      <c r="L4408">
        <f t="shared" si="206"/>
        <v>1</v>
      </c>
    </row>
    <row r="4409" spans="1:12" x14ac:dyDescent="0.25">
      <c r="A4409" s="1">
        <v>28132</v>
      </c>
      <c r="B4409">
        <v>282</v>
      </c>
      <c r="C4409">
        <v>282</v>
      </c>
      <c r="D4409">
        <v>277.5</v>
      </c>
      <c r="E4409">
        <v>278.5</v>
      </c>
      <c r="G4409">
        <v>278.5</v>
      </c>
      <c r="H4409">
        <v>22525</v>
      </c>
      <c r="I4409">
        <v>104110</v>
      </c>
      <c r="J4409">
        <f t="shared" si="204"/>
        <v>102.38970588235294</v>
      </c>
      <c r="K4409">
        <f t="shared" si="205"/>
        <v>1977</v>
      </c>
      <c r="L4409">
        <f t="shared" si="206"/>
        <v>1</v>
      </c>
    </row>
    <row r="4410" spans="1:12" x14ac:dyDescent="0.25">
      <c r="A4410" s="1">
        <v>28135</v>
      </c>
      <c r="B4410">
        <v>278.5</v>
      </c>
      <c r="C4410">
        <v>283</v>
      </c>
      <c r="D4410">
        <v>278.5</v>
      </c>
      <c r="E4410">
        <v>282</v>
      </c>
      <c r="G4410">
        <v>282</v>
      </c>
      <c r="H4410">
        <v>16165</v>
      </c>
      <c r="I4410">
        <v>104105</v>
      </c>
      <c r="J4410">
        <f t="shared" si="204"/>
        <v>103.67647058823529</v>
      </c>
      <c r="K4410">
        <f t="shared" si="205"/>
        <v>1977</v>
      </c>
      <c r="L4410">
        <f t="shared" si="206"/>
        <v>1</v>
      </c>
    </row>
    <row r="4411" spans="1:12" x14ac:dyDescent="0.25">
      <c r="A4411" s="1">
        <v>28136</v>
      </c>
      <c r="B4411">
        <v>282</v>
      </c>
      <c r="C4411">
        <v>282</v>
      </c>
      <c r="D4411">
        <v>279.75</v>
      </c>
      <c r="E4411">
        <v>281</v>
      </c>
      <c r="G4411">
        <v>281</v>
      </c>
      <c r="H4411">
        <v>9580</v>
      </c>
      <c r="I4411">
        <v>104250</v>
      </c>
      <c r="J4411">
        <f t="shared" si="204"/>
        <v>103.30882352941177</v>
      </c>
      <c r="K4411">
        <f t="shared" si="205"/>
        <v>1977</v>
      </c>
      <c r="L4411">
        <f t="shared" si="206"/>
        <v>1</v>
      </c>
    </row>
    <row r="4412" spans="1:12" x14ac:dyDescent="0.25">
      <c r="A4412" s="1">
        <v>28137</v>
      </c>
      <c r="B4412">
        <v>281.25</v>
      </c>
      <c r="C4412">
        <v>283</v>
      </c>
      <c r="D4412">
        <v>281.25</v>
      </c>
      <c r="E4412">
        <v>282.5</v>
      </c>
      <c r="G4412">
        <v>282.5</v>
      </c>
      <c r="H4412">
        <v>8920</v>
      </c>
      <c r="I4412">
        <v>104545</v>
      </c>
      <c r="J4412">
        <f t="shared" si="204"/>
        <v>103.86029411764706</v>
      </c>
      <c r="K4412">
        <f t="shared" si="205"/>
        <v>1977</v>
      </c>
      <c r="L4412">
        <f t="shared" si="206"/>
        <v>1</v>
      </c>
    </row>
    <row r="4413" spans="1:12" x14ac:dyDescent="0.25">
      <c r="A4413" s="1">
        <v>28138</v>
      </c>
      <c r="B4413">
        <v>283</v>
      </c>
      <c r="C4413">
        <v>284</v>
      </c>
      <c r="D4413">
        <v>277</v>
      </c>
      <c r="E4413">
        <v>278.75</v>
      </c>
      <c r="G4413">
        <v>278.75</v>
      </c>
      <c r="H4413">
        <v>21980</v>
      </c>
      <c r="I4413">
        <v>104355</v>
      </c>
      <c r="J4413">
        <f t="shared" si="204"/>
        <v>102.48161764705883</v>
      </c>
      <c r="K4413">
        <f t="shared" si="205"/>
        <v>1977</v>
      </c>
      <c r="L4413">
        <f t="shared" si="206"/>
        <v>1</v>
      </c>
    </row>
    <row r="4414" spans="1:12" x14ac:dyDescent="0.25">
      <c r="A4414" s="1">
        <v>28139</v>
      </c>
      <c r="B4414">
        <v>278</v>
      </c>
      <c r="C4414">
        <v>278.5</v>
      </c>
      <c r="D4414">
        <v>275</v>
      </c>
      <c r="E4414">
        <v>276.25</v>
      </c>
      <c r="G4414">
        <v>276.25</v>
      </c>
      <c r="H4414">
        <v>12725</v>
      </c>
      <c r="I4414">
        <v>102300</v>
      </c>
      <c r="J4414">
        <f t="shared" si="204"/>
        <v>101.5625</v>
      </c>
      <c r="K4414">
        <f t="shared" si="205"/>
        <v>1977</v>
      </c>
      <c r="L4414">
        <f t="shared" si="206"/>
        <v>1</v>
      </c>
    </row>
    <row r="4415" spans="1:12" x14ac:dyDescent="0.25">
      <c r="A4415" s="1">
        <v>28142</v>
      </c>
      <c r="B4415">
        <v>277</v>
      </c>
      <c r="C4415">
        <v>279.25</v>
      </c>
      <c r="D4415">
        <v>276.5</v>
      </c>
      <c r="E4415">
        <v>278.25</v>
      </c>
      <c r="G4415">
        <v>278.25</v>
      </c>
      <c r="H4415">
        <v>10025</v>
      </c>
      <c r="I4415">
        <v>101665</v>
      </c>
      <c r="J4415">
        <f t="shared" si="204"/>
        <v>102.29779411764707</v>
      </c>
      <c r="K4415">
        <f t="shared" si="205"/>
        <v>1977</v>
      </c>
      <c r="L4415">
        <f t="shared" si="206"/>
        <v>1</v>
      </c>
    </row>
    <row r="4416" spans="1:12" x14ac:dyDescent="0.25">
      <c r="A4416" s="1">
        <v>28143</v>
      </c>
      <c r="B4416">
        <v>277</v>
      </c>
      <c r="C4416">
        <v>280</v>
      </c>
      <c r="D4416">
        <v>276.25</v>
      </c>
      <c r="E4416">
        <v>277.75</v>
      </c>
      <c r="G4416">
        <v>277.75</v>
      </c>
      <c r="H4416">
        <v>15575</v>
      </c>
      <c r="I4416">
        <v>101320</v>
      </c>
      <c r="J4416">
        <f t="shared" si="204"/>
        <v>102.11397058823529</v>
      </c>
      <c r="K4416">
        <f t="shared" si="205"/>
        <v>1977</v>
      </c>
      <c r="L4416">
        <f t="shared" si="206"/>
        <v>1</v>
      </c>
    </row>
    <row r="4417" spans="1:12" x14ac:dyDescent="0.25">
      <c r="A4417" s="1">
        <v>28144</v>
      </c>
      <c r="B4417">
        <v>277.5</v>
      </c>
      <c r="C4417">
        <v>278.5</v>
      </c>
      <c r="D4417">
        <v>276.5</v>
      </c>
      <c r="E4417">
        <v>278.25</v>
      </c>
      <c r="G4417">
        <v>278.25</v>
      </c>
      <c r="H4417">
        <v>9925</v>
      </c>
      <c r="I4417">
        <v>97305</v>
      </c>
      <c r="J4417">
        <f t="shared" si="204"/>
        <v>102.29779411764707</v>
      </c>
      <c r="K4417">
        <f t="shared" si="205"/>
        <v>1977</v>
      </c>
      <c r="L4417">
        <f t="shared" si="206"/>
        <v>1</v>
      </c>
    </row>
    <row r="4418" spans="1:12" x14ac:dyDescent="0.25">
      <c r="A4418" s="1">
        <v>28145</v>
      </c>
      <c r="B4418">
        <v>278.5</v>
      </c>
      <c r="C4418">
        <v>278.5</v>
      </c>
      <c r="D4418">
        <v>276</v>
      </c>
      <c r="E4418">
        <v>278.5</v>
      </c>
      <c r="G4418">
        <v>278.5</v>
      </c>
      <c r="H4418">
        <v>15030</v>
      </c>
      <c r="I4418">
        <v>97600</v>
      </c>
      <c r="J4418">
        <f t="shared" ref="J4418:J4481" si="207">G4418/100*5000/136</f>
        <v>102.38970588235294</v>
      </c>
      <c r="K4418">
        <f t="shared" ref="K4418:K4481" si="208">YEAR(A4418)</f>
        <v>1977</v>
      </c>
      <c r="L4418">
        <f t="shared" ref="L4418:L4481" si="209">MONTH(A4418)</f>
        <v>1</v>
      </c>
    </row>
    <row r="4419" spans="1:12" x14ac:dyDescent="0.25">
      <c r="A4419" s="1">
        <v>28146</v>
      </c>
      <c r="B4419">
        <v>277.75</v>
      </c>
      <c r="C4419">
        <v>279</v>
      </c>
      <c r="D4419">
        <v>277</v>
      </c>
      <c r="E4419">
        <v>278</v>
      </c>
      <c r="G4419">
        <v>278</v>
      </c>
      <c r="H4419">
        <v>9485</v>
      </c>
      <c r="I4419">
        <v>96670</v>
      </c>
      <c r="J4419">
        <f t="shared" si="207"/>
        <v>102.20588235294116</v>
      </c>
      <c r="K4419">
        <f t="shared" si="208"/>
        <v>1977</v>
      </c>
      <c r="L4419">
        <f t="shared" si="209"/>
        <v>1</v>
      </c>
    </row>
    <row r="4420" spans="1:12" x14ac:dyDescent="0.25">
      <c r="A4420" s="1">
        <v>28149</v>
      </c>
      <c r="B4420">
        <v>278.5</v>
      </c>
      <c r="C4420">
        <v>281.5</v>
      </c>
      <c r="D4420">
        <v>276.75</v>
      </c>
      <c r="E4420">
        <v>281</v>
      </c>
      <c r="G4420">
        <v>281</v>
      </c>
      <c r="H4420">
        <v>13675</v>
      </c>
      <c r="I4420">
        <v>97225</v>
      </c>
      <c r="J4420">
        <f t="shared" si="207"/>
        <v>103.30882352941177</v>
      </c>
      <c r="K4420">
        <f t="shared" si="208"/>
        <v>1977</v>
      </c>
      <c r="L4420">
        <f t="shared" si="209"/>
        <v>1</v>
      </c>
    </row>
    <row r="4421" spans="1:12" x14ac:dyDescent="0.25">
      <c r="A4421" s="1">
        <v>28150</v>
      </c>
      <c r="B4421">
        <v>281</v>
      </c>
      <c r="C4421">
        <v>281</v>
      </c>
      <c r="D4421">
        <v>278.5</v>
      </c>
      <c r="E4421">
        <v>279</v>
      </c>
      <c r="G4421">
        <v>279</v>
      </c>
      <c r="H4421">
        <v>8030</v>
      </c>
      <c r="I4421">
        <v>96495</v>
      </c>
      <c r="J4421">
        <f t="shared" si="207"/>
        <v>102.57352941176471</v>
      </c>
      <c r="K4421">
        <f t="shared" si="208"/>
        <v>1977</v>
      </c>
      <c r="L4421">
        <f t="shared" si="209"/>
        <v>1</v>
      </c>
    </row>
    <row r="4422" spans="1:12" x14ac:dyDescent="0.25">
      <c r="A4422" s="1">
        <v>28151</v>
      </c>
      <c r="B4422">
        <v>276</v>
      </c>
      <c r="C4422">
        <v>277</v>
      </c>
      <c r="D4422">
        <v>273</v>
      </c>
      <c r="E4422">
        <v>275.5</v>
      </c>
      <c r="G4422">
        <v>275.5</v>
      </c>
      <c r="H4422">
        <v>27825</v>
      </c>
      <c r="I4422">
        <v>93740</v>
      </c>
      <c r="J4422">
        <f t="shared" si="207"/>
        <v>101.28676470588235</v>
      </c>
      <c r="K4422">
        <f t="shared" si="208"/>
        <v>1977</v>
      </c>
      <c r="L4422">
        <f t="shared" si="209"/>
        <v>1</v>
      </c>
    </row>
    <row r="4423" spans="1:12" x14ac:dyDescent="0.25">
      <c r="A4423" s="1">
        <v>28152</v>
      </c>
      <c r="B4423">
        <v>275.5</v>
      </c>
      <c r="C4423">
        <v>277.25</v>
      </c>
      <c r="D4423">
        <v>272</v>
      </c>
      <c r="E4423">
        <v>272.5</v>
      </c>
      <c r="G4423">
        <v>272.5</v>
      </c>
      <c r="H4423">
        <v>15825</v>
      </c>
      <c r="I4423">
        <v>88865</v>
      </c>
      <c r="J4423">
        <f t="shared" si="207"/>
        <v>100.18382352941177</v>
      </c>
      <c r="K4423">
        <f t="shared" si="208"/>
        <v>1977</v>
      </c>
      <c r="L4423">
        <f t="shared" si="209"/>
        <v>1</v>
      </c>
    </row>
    <row r="4424" spans="1:12" x14ac:dyDescent="0.25">
      <c r="A4424" s="1">
        <v>28153</v>
      </c>
      <c r="B4424">
        <v>272.5</v>
      </c>
      <c r="C4424">
        <v>273.75</v>
      </c>
      <c r="D4424">
        <v>270</v>
      </c>
      <c r="E4424">
        <v>272.25</v>
      </c>
      <c r="G4424">
        <v>272.25</v>
      </c>
      <c r="H4424">
        <v>18020</v>
      </c>
      <c r="I4424">
        <v>88365</v>
      </c>
      <c r="J4424">
        <f t="shared" si="207"/>
        <v>100.09191176470588</v>
      </c>
      <c r="K4424">
        <f t="shared" si="208"/>
        <v>1977</v>
      </c>
      <c r="L4424">
        <f t="shared" si="209"/>
        <v>1</v>
      </c>
    </row>
    <row r="4425" spans="1:12" x14ac:dyDescent="0.25">
      <c r="A4425" s="1">
        <v>28156</v>
      </c>
      <c r="B4425">
        <v>272.5</v>
      </c>
      <c r="C4425">
        <v>274.5</v>
      </c>
      <c r="D4425">
        <v>272.5</v>
      </c>
      <c r="E4425">
        <v>274.25</v>
      </c>
      <c r="G4425">
        <v>274.25</v>
      </c>
      <c r="H4425">
        <v>11365</v>
      </c>
      <c r="I4425">
        <v>86115</v>
      </c>
      <c r="J4425">
        <f t="shared" si="207"/>
        <v>100.82720588235294</v>
      </c>
      <c r="K4425">
        <f t="shared" si="208"/>
        <v>1977</v>
      </c>
      <c r="L4425">
        <f t="shared" si="209"/>
        <v>1</v>
      </c>
    </row>
    <row r="4426" spans="1:12" x14ac:dyDescent="0.25">
      <c r="A4426" s="1">
        <v>28157</v>
      </c>
      <c r="B4426">
        <v>273</v>
      </c>
      <c r="C4426">
        <v>274.25</v>
      </c>
      <c r="D4426">
        <v>272.75</v>
      </c>
      <c r="E4426">
        <v>274</v>
      </c>
      <c r="G4426">
        <v>274</v>
      </c>
      <c r="H4426">
        <v>13725</v>
      </c>
      <c r="I4426">
        <v>79595</v>
      </c>
      <c r="J4426">
        <f t="shared" si="207"/>
        <v>100.73529411764707</v>
      </c>
      <c r="K4426">
        <f t="shared" si="208"/>
        <v>1977</v>
      </c>
      <c r="L4426">
        <f t="shared" si="209"/>
        <v>2</v>
      </c>
    </row>
    <row r="4427" spans="1:12" x14ac:dyDescent="0.25">
      <c r="A4427" s="1">
        <v>28158</v>
      </c>
      <c r="B4427">
        <v>273</v>
      </c>
      <c r="C4427">
        <v>273.25</v>
      </c>
      <c r="D4427">
        <v>272</v>
      </c>
      <c r="E4427">
        <v>272.75</v>
      </c>
      <c r="G4427">
        <v>272.75</v>
      </c>
      <c r="H4427">
        <v>9585</v>
      </c>
      <c r="I4427">
        <v>74605</v>
      </c>
      <c r="J4427">
        <f t="shared" si="207"/>
        <v>100.27573529411765</v>
      </c>
      <c r="K4427">
        <f t="shared" si="208"/>
        <v>1977</v>
      </c>
      <c r="L4427">
        <f t="shared" si="209"/>
        <v>2</v>
      </c>
    </row>
    <row r="4428" spans="1:12" x14ac:dyDescent="0.25">
      <c r="A4428" s="1">
        <v>28159</v>
      </c>
      <c r="B4428">
        <v>273</v>
      </c>
      <c r="C4428">
        <v>277.25</v>
      </c>
      <c r="D4428">
        <v>273</v>
      </c>
      <c r="E4428">
        <v>275.75</v>
      </c>
      <c r="G4428">
        <v>275.75</v>
      </c>
      <c r="H4428">
        <v>13815</v>
      </c>
      <c r="I4428">
        <v>72585</v>
      </c>
      <c r="J4428">
        <f t="shared" si="207"/>
        <v>101.37867647058823</v>
      </c>
      <c r="K4428">
        <f t="shared" si="208"/>
        <v>1977</v>
      </c>
      <c r="L4428">
        <f t="shared" si="209"/>
        <v>2</v>
      </c>
    </row>
    <row r="4429" spans="1:12" x14ac:dyDescent="0.25">
      <c r="A4429" s="1">
        <v>28160</v>
      </c>
      <c r="B4429">
        <v>275.25</v>
      </c>
      <c r="C4429">
        <v>280</v>
      </c>
      <c r="D4429">
        <v>275</v>
      </c>
      <c r="E4429">
        <v>279.75</v>
      </c>
      <c r="G4429">
        <v>279.75</v>
      </c>
      <c r="H4429">
        <v>11475</v>
      </c>
      <c r="I4429">
        <v>70105</v>
      </c>
      <c r="J4429">
        <f t="shared" si="207"/>
        <v>102.84926470588235</v>
      </c>
      <c r="K4429">
        <f t="shared" si="208"/>
        <v>1977</v>
      </c>
      <c r="L4429">
        <f t="shared" si="209"/>
        <v>2</v>
      </c>
    </row>
    <row r="4430" spans="1:12" x14ac:dyDescent="0.25">
      <c r="A4430" s="1">
        <v>28163</v>
      </c>
      <c r="B4430">
        <v>280</v>
      </c>
      <c r="C4430">
        <v>283.5</v>
      </c>
      <c r="D4430">
        <v>278</v>
      </c>
      <c r="E4430">
        <v>278.5</v>
      </c>
      <c r="G4430">
        <v>278.5</v>
      </c>
      <c r="H4430">
        <v>22830</v>
      </c>
      <c r="I4430">
        <v>67920</v>
      </c>
      <c r="J4430">
        <f t="shared" si="207"/>
        <v>102.38970588235294</v>
      </c>
      <c r="K4430">
        <f t="shared" si="208"/>
        <v>1977</v>
      </c>
      <c r="L4430">
        <f t="shared" si="209"/>
        <v>2</v>
      </c>
    </row>
    <row r="4431" spans="1:12" x14ac:dyDescent="0.25">
      <c r="A4431" s="1">
        <v>28164</v>
      </c>
      <c r="B4431">
        <v>279</v>
      </c>
      <c r="C4431">
        <v>280.75</v>
      </c>
      <c r="D4431">
        <v>278</v>
      </c>
      <c r="E4431">
        <v>279.5</v>
      </c>
      <c r="G4431">
        <v>279.5</v>
      </c>
      <c r="H4431">
        <v>12355</v>
      </c>
      <c r="I4431">
        <v>65865</v>
      </c>
      <c r="J4431">
        <f t="shared" si="207"/>
        <v>102.75735294117646</v>
      </c>
      <c r="K4431">
        <f t="shared" si="208"/>
        <v>1977</v>
      </c>
      <c r="L4431">
        <f t="shared" si="209"/>
        <v>2</v>
      </c>
    </row>
    <row r="4432" spans="1:12" x14ac:dyDescent="0.25">
      <c r="A4432" s="1">
        <v>28165</v>
      </c>
      <c r="B4432">
        <v>279.5</v>
      </c>
      <c r="C4432">
        <v>281.75</v>
      </c>
      <c r="D4432">
        <v>279.5</v>
      </c>
      <c r="E4432">
        <v>281.25</v>
      </c>
      <c r="G4432">
        <v>281.25</v>
      </c>
      <c r="H4432">
        <v>8310</v>
      </c>
      <c r="I4432">
        <v>64280</v>
      </c>
      <c r="J4432">
        <f t="shared" si="207"/>
        <v>103.40073529411765</v>
      </c>
      <c r="K4432">
        <f t="shared" si="208"/>
        <v>1977</v>
      </c>
      <c r="L4432">
        <f t="shared" si="209"/>
        <v>2</v>
      </c>
    </row>
    <row r="4433" spans="1:12" x14ac:dyDescent="0.25">
      <c r="A4433" s="1">
        <v>28166</v>
      </c>
      <c r="B4433">
        <v>282.5</v>
      </c>
      <c r="C4433">
        <v>282.5</v>
      </c>
      <c r="D4433">
        <v>280.75</v>
      </c>
      <c r="E4433">
        <v>281</v>
      </c>
      <c r="G4433">
        <v>281</v>
      </c>
      <c r="H4433">
        <v>7430</v>
      </c>
      <c r="I4433">
        <v>63230</v>
      </c>
      <c r="J4433">
        <f t="shared" si="207"/>
        <v>103.30882352941177</v>
      </c>
      <c r="K4433">
        <f t="shared" si="208"/>
        <v>1977</v>
      </c>
      <c r="L4433">
        <f t="shared" si="209"/>
        <v>2</v>
      </c>
    </row>
    <row r="4434" spans="1:12" x14ac:dyDescent="0.25">
      <c r="A4434" s="1">
        <v>28167</v>
      </c>
      <c r="B4434">
        <v>280.5</v>
      </c>
      <c r="C4434">
        <v>281.75</v>
      </c>
      <c r="D4434">
        <v>277.5</v>
      </c>
      <c r="E4434">
        <v>277.75</v>
      </c>
      <c r="G4434">
        <v>277.75</v>
      </c>
      <c r="H4434">
        <v>8440</v>
      </c>
      <c r="I4434">
        <v>62220</v>
      </c>
      <c r="J4434">
        <f t="shared" si="207"/>
        <v>102.11397058823529</v>
      </c>
      <c r="K4434">
        <f t="shared" si="208"/>
        <v>1977</v>
      </c>
      <c r="L4434">
        <f t="shared" si="209"/>
        <v>2</v>
      </c>
    </row>
    <row r="4435" spans="1:12" x14ac:dyDescent="0.25">
      <c r="A4435" s="1">
        <v>28170</v>
      </c>
      <c r="B4435">
        <v>277.5</v>
      </c>
      <c r="C4435">
        <v>277.5</v>
      </c>
      <c r="D4435">
        <v>275.75</v>
      </c>
      <c r="E4435">
        <v>276.25</v>
      </c>
      <c r="G4435">
        <v>276.25</v>
      </c>
      <c r="H4435">
        <v>4055</v>
      </c>
      <c r="I4435">
        <v>60440</v>
      </c>
      <c r="J4435">
        <f t="shared" si="207"/>
        <v>101.5625</v>
      </c>
      <c r="K4435">
        <f t="shared" si="208"/>
        <v>1977</v>
      </c>
      <c r="L4435">
        <f t="shared" si="209"/>
        <v>2</v>
      </c>
    </row>
    <row r="4436" spans="1:12" x14ac:dyDescent="0.25">
      <c r="A4436" s="1">
        <v>28171</v>
      </c>
      <c r="B4436">
        <v>275.75</v>
      </c>
      <c r="C4436">
        <v>280.5</v>
      </c>
      <c r="D4436">
        <v>275.75</v>
      </c>
      <c r="E4436">
        <v>280.5</v>
      </c>
      <c r="G4436">
        <v>280.5</v>
      </c>
      <c r="H4436">
        <v>8300</v>
      </c>
      <c r="I4436">
        <v>56460</v>
      </c>
      <c r="J4436">
        <f t="shared" si="207"/>
        <v>103.125</v>
      </c>
      <c r="K4436">
        <f t="shared" si="208"/>
        <v>1977</v>
      </c>
      <c r="L4436">
        <f t="shared" si="209"/>
        <v>2</v>
      </c>
    </row>
    <row r="4437" spans="1:12" x14ac:dyDescent="0.25">
      <c r="A4437" s="1">
        <v>28172</v>
      </c>
      <c r="B4437">
        <v>280</v>
      </c>
      <c r="C4437">
        <v>283</v>
      </c>
      <c r="D4437">
        <v>280</v>
      </c>
      <c r="E4437">
        <v>281</v>
      </c>
      <c r="G4437">
        <v>281</v>
      </c>
      <c r="H4437">
        <v>8495</v>
      </c>
      <c r="I4437">
        <v>54110</v>
      </c>
      <c r="J4437">
        <f t="shared" si="207"/>
        <v>103.30882352941177</v>
      </c>
      <c r="K4437">
        <f t="shared" si="208"/>
        <v>1977</v>
      </c>
      <c r="L4437">
        <f t="shared" si="209"/>
        <v>2</v>
      </c>
    </row>
    <row r="4438" spans="1:12" x14ac:dyDescent="0.25">
      <c r="A4438" s="1">
        <v>28173</v>
      </c>
      <c r="B4438">
        <v>281.5</v>
      </c>
      <c r="C4438">
        <v>283.75</v>
      </c>
      <c r="D4438">
        <v>281.5</v>
      </c>
      <c r="E4438">
        <v>283</v>
      </c>
      <c r="G4438">
        <v>283</v>
      </c>
      <c r="H4438">
        <v>6515</v>
      </c>
      <c r="I4438">
        <v>51935</v>
      </c>
      <c r="J4438">
        <f t="shared" si="207"/>
        <v>104.04411764705883</v>
      </c>
      <c r="K4438">
        <f t="shared" si="208"/>
        <v>1977</v>
      </c>
      <c r="L4438">
        <f t="shared" si="209"/>
        <v>2</v>
      </c>
    </row>
    <row r="4439" spans="1:12" x14ac:dyDescent="0.25">
      <c r="A4439" s="1">
        <v>28174</v>
      </c>
      <c r="B4439">
        <v>282.75</v>
      </c>
      <c r="C4439">
        <v>287</v>
      </c>
      <c r="D4439">
        <v>281.5</v>
      </c>
      <c r="E4439">
        <v>286.25</v>
      </c>
      <c r="G4439">
        <v>286.25</v>
      </c>
      <c r="H4439">
        <v>11805</v>
      </c>
      <c r="I4439">
        <v>48980</v>
      </c>
      <c r="J4439">
        <f t="shared" si="207"/>
        <v>105.23897058823529</v>
      </c>
      <c r="K4439">
        <f t="shared" si="208"/>
        <v>1977</v>
      </c>
      <c r="L4439">
        <f t="shared" si="209"/>
        <v>2</v>
      </c>
    </row>
    <row r="4440" spans="1:12" x14ac:dyDescent="0.25">
      <c r="A4440" s="1">
        <v>28178</v>
      </c>
      <c r="B4440">
        <v>282.5</v>
      </c>
      <c r="C4440">
        <v>284.25</v>
      </c>
      <c r="D4440">
        <v>281.75</v>
      </c>
      <c r="E4440">
        <v>281.75</v>
      </c>
      <c r="G4440">
        <v>281.75</v>
      </c>
      <c r="H4440">
        <v>10235</v>
      </c>
      <c r="I4440">
        <v>43775</v>
      </c>
      <c r="J4440">
        <f t="shared" si="207"/>
        <v>103.58455882352941</v>
      </c>
      <c r="K4440">
        <f t="shared" si="208"/>
        <v>1977</v>
      </c>
      <c r="L4440">
        <f t="shared" si="209"/>
        <v>2</v>
      </c>
    </row>
    <row r="4441" spans="1:12" x14ac:dyDescent="0.25">
      <c r="A4441" s="1">
        <v>28179</v>
      </c>
      <c r="B4441">
        <v>282</v>
      </c>
      <c r="C4441">
        <v>285.25</v>
      </c>
      <c r="D4441">
        <v>281.5</v>
      </c>
      <c r="E4441">
        <v>283.5</v>
      </c>
      <c r="G4441">
        <v>283.5</v>
      </c>
      <c r="H4441">
        <v>11150</v>
      </c>
      <c r="I4441">
        <v>39665</v>
      </c>
      <c r="J4441">
        <f t="shared" si="207"/>
        <v>104.22794117647059</v>
      </c>
      <c r="K4441">
        <f t="shared" si="208"/>
        <v>1977</v>
      </c>
      <c r="L4441">
        <f t="shared" si="209"/>
        <v>2</v>
      </c>
    </row>
    <row r="4442" spans="1:12" x14ac:dyDescent="0.25">
      <c r="A4442" s="1">
        <v>28180</v>
      </c>
      <c r="B4442">
        <v>284</v>
      </c>
      <c r="C4442">
        <v>286</v>
      </c>
      <c r="D4442">
        <v>284</v>
      </c>
      <c r="E4442">
        <v>284.75</v>
      </c>
      <c r="G4442">
        <v>284.75</v>
      </c>
      <c r="H4442">
        <v>14515</v>
      </c>
      <c r="I4442">
        <v>34515</v>
      </c>
      <c r="J4442">
        <f t="shared" si="207"/>
        <v>104.6875</v>
      </c>
      <c r="K4442">
        <f t="shared" si="208"/>
        <v>1977</v>
      </c>
      <c r="L4442">
        <f t="shared" si="209"/>
        <v>2</v>
      </c>
    </row>
    <row r="4443" spans="1:12" x14ac:dyDescent="0.25">
      <c r="A4443" s="1">
        <v>28181</v>
      </c>
      <c r="B4443">
        <v>283.5</v>
      </c>
      <c r="C4443">
        <v>283.75</v>
      </c>
      <c r="D4443">
        <v>280.25</v>
      </c>
      <c r="E4443">
        <v>280.75</v>
      </c>
      <c r="G4443">
        <v>280.75</v>
      </c>
      <c r="H4443">
        <v>19295</v>
      </c>
      <c r="I4443">
        <v>30485</v>
      </c>
      <c r="J4443">
        <f t="shared" si="207"/>
        <v>103.21691176470588</v>
      </c>
      <c r="K4443">
        <f t="shared" si="208"/>
        <v>1977</v>
      </c>
      <c r="L4443">
        <f t="shared" si="209"/>
        <v>2</v>
      </c>
    </row>
    <row r="4444" spans="1:12" x14ac:dyDescent="0.25">
      <c r="A4444" s="1">
        <v>28184</v>
      </c>
      <c r="B4444">
        <v>279.5</v>
      </c>
      <c r="C4444">
        <v>282.5</v>
      </c>
      <c r="D4444">
        <v>271</v>
      </c>
      <c r="E4444">
        <v>271</v>
      </c>
      <c r="G4444">
        <v>271</v>
      </c>
      <c r="H4444">
        <v>17785</v>
      </c>
      <c r="I4444">
        <v>29210</v>
      </c>
      <c r="J4444">
        <f t="shared" si="207"/>
        <v>99.632352941176464</v>
      </c>
      <c r="K4444">
        <f t="shared" si="208"/>
        <v>1977</v>
      </c>
      <c r="L4444">
        <f t="shared" si="209"/>
        <v>2</v>
      </c>
    </row>
    <row r="4445" spans="1:12" x14ac:dyDescent="0.25">
      <c r="A4445" s="1">
        <v>28185</v>
      </c>
      <c r="B4445">
        <v>272</v>
      </c>
      <c r="C4445">
        <v>274.25</v>
      </c>
      <c r="D4445">
        <v>270.5</v>
      </c>
      <c r="E4445">
        <v>274.25</v>
      </c>
      <c r="G4445">
        <v>274.25</v>
      </c>
      <c r="H4445">
        <v>7955</v>
      </c>
      <c r="I4445">
        <v>22775</v>
      </c>
      <c r="J4445">
        <f t="shared" si="207"/>
        <v>100.82720588235294</v>
      </c>
      <c r="K4445">
        <f t="shared" si="208"/>
        <v>1977</v>
      </c>
      <c r="L4445">
        <f t="shared" si="209"/>
        <v>3</v>
      </c>
    </row>
    <row r="4446" spans="1:12" x14ac:dyDescent="0.25">
      <c r="A4446" s="1">
        <v>28186</v>
      </c>
      <c r="B4446">
        <v>273.75</v>
      </c>
      <c r="C4446">
        <v>274.25</v>
      </c>
      <c r="D4446">
        <v>269.25</v>
      </c>
      <c r="E4446">
        <v>269.5</v>
      </c>
      <c r="G4446">
        <v>269.5</v>
      </c>
      <c r="H4446">
        <v>7350</v>
      </c>
      <c r="I4446">
        <v>16575</v>
      </c>
      <c r="J4446">
        <f t="shared" si="207"/>
        <v>99.080882352941174</v>
      </c>
      <c r="K4446">
        <f t="shared" si="208"/>
        <v>1977</v>
      </c>
      <c r="L4446">
        <f t="shared" si="209"/>
        <v>3</v>
      </c>
    </row>
    <row r="4447" spans="1:12" x14ac:dyDescent="0.25">
      <c r="A4447" s="1">
        <v>28187</v>
      </c>
      <c r="B4447">
        <v>269</v>
      </c>
      <c r="C4447">
        <v>273</v>
      </c>
      <c r="D4447">
        <v>268.5</v>
      </c>
      <c r="E4447">
        <v>270.5</v>
      </c>
      <c r="G4447">
        <v>270.5</v>
      </c>
      <c r="H4447">
        <v>4600</v>
      </c>
      <c r="I4447">
        <v>13910</v>
      </c>
      <c r="J4447">
        <f t="shared" si="207"/>
        <v>99.44852941176471</v>
      </c>
      <c r="K4447">
        <f t="shared" si="208"/>
        <v>1977</v>
      </c>
      <c r="L4447">
        <f t="shared" si="209"/>
        <v>3</v>
      </c>
    </row>
    <row r="4448" spans="1:12" x14ac:dyDescent="0.25">
      <c r="A4448" s="1">
        <v>28188</v>
      </c>
      <c r="B4448">
        <v>270</v>
      </c>
      <c r="C4448">
        <v>274</v>
      </c>
      <c r="D4448">
        <v>270</v>
      </c>
      <c r="E4448">
        <v>273.25</v>
      </c>
      <c r="G4448">
        <v>273.25</v>
      </c>
      <c r="H4448">
        <v>4120</v>
      </c>
      <c r="I4448">
        <v>11315</v>
      </c>
      <c r="J4448">
        <f t="shared" si="207"/>
        <v>100.45955882352941</v>
      </c>
      <c r="K4448">
        <f t="shared" si="208"/>
        <v>1977</v>
      </c>
      <c r="L4448">
        <f t="shared" si="209"/>
        <v>3</v>
      </c>
    </row>
    <row r="4449" spans="1:12" x14ac:dyDescent="0.25">
      <c r="A4449" s="1">
        <v>28191</v>
      </c>
      <c r="B4449">
        <v>275.5</v>
      </c>
      <c r="C4449">
        <v>279</v>
      </c>
      <c r="D4449">
        <v>273.5</v>
      </c>
      <c r="E4449">
        <v>273.5</v>
      </c>
      <c r="G4449">
        <v>273.5</v>
      </c>
      <c r="H4449">
        <v>3585</v>
      </c>
      <c r="I4449">
        <v>9485</v>
      </c>
      <c r="J4449">
        <f t="shared" si="207"/>
        <v>100.55147058823529</v>
      </c>
      <c r="K4449">
        <f t="shared" si="208"/>
        <v>1977</v>
      </c>
      <c r="L4449">
        <f t="shared" si="209"/>
        <v>3</v>
      </c>
    </row>
    <row r="4450" spans="1:12" x14ac:dyDescent="0.25">
      <c r="A4450" s="1">
        <v>28192</v>
      </c>
      <c r="B4450">
        <v>277.5</v>
      </c>
      <c r="C4450">
        <v>278</v>
      </c>
      <c r="D4450">
        <v>274</v>
      </c>
      <c r="E4450">
        <v>276.75</v>
      </c>
      <c r="G4450">
        <v>276.75</v>
      </c>
      <c r="H4450">
        <v>4660</v>
      </c>
      <c r="I4450">
        <v>7160</v>
      </c>
      <c r="J4450">
        <f t="shared" si="207"/>
        <v>101.74632352941177</v>
      </c>
      <c r="K4450">
        <f t="shared" si="208"/>
        <v>1977</v>
      </c>
      <c r="L4450">
        <f t="shared" si="209"/>
        <v>3</v>
      </c>
    </row>
    <row r="4451" spans="1:12" x14ac:dyDescent="0.25">
      <c r="A4451" s="1">
        <v>28193</v>
      </c>
      <c r="B4451">
        <v>276.75</v>
      </c>
      <c r="C4451">
        <v>277.25</v>
      </c>
      <c r="D4451">
        <v>275.5</v>
      </c>
      <c r="E4451">
        <v>276.75</v>
      </c>
      <c r="G4451">
        <v>276.75</v>
      </c>
      <c r="H4451">
        <v>2980</v>
      </c>
      <c r="I4451">
        <v>5970</v>
      </c>
      <c r="J4451">
        <f t="shared" si="207"/>
        <v>101.74632352941177</v>
      </c>
      <c r="K4451">
        <f t="shared" si="208"/>
        <v>1977</v>
      </c>
      <c r="L4451">
        <f t="shared" si="209"/>
        <v>3</v>
      </c>
    </row>
    <row r="4452" spans="1:12" x14ac:dyDescent="0.25">
      <c r="A4452" s="1">
        <v>28194</v>
      </c>
      <c r="B4452">
        <v>275</v>
      </c>
      <c r="C4452">
        <v>275.5</v>
      </c>
      <c r="D4452">
        <v>272.5</v>
      </c>
      <c r="E4452">
        <v>274.5</v>
      </c>
      <c r="G4452">
        <v>274.5</v>
      </c>
      <c r="H4452">
        <v>1630</v>
      </c>
      <c r="I4452">
        <v>3770</v>
      </c>
      <c r="J4452">
        <f t="shared" si="207"/>
        <v>100.91911764705883</v>
      </c>
      <c r="K4452">
        <f t="shared" si="208"/>
        <v>1977</v>
      </c>
      <c r="L4452">
        <f t="shared" si="209"/>
        <v>3</v>
      </c>
    </row>
    <row r="4453" spans="1:12" x14ac:dyDescent="0.25">
      <c r="A4453" s="1">
        <v>28195</v>
      </c>
      <c r="B4453">
        <v>273.5</v>
      </c>
      <c r="C4453">
        <v>274.75</v>
      </c>
      <c r="D4453">
        <v>271.75</v>
      </c>
      <c r="E4453">
        <v>274.25</v>
      </c>
      <c r="G4453">
        <v>274.25</v>
      </c>
      <c r="H4453">
        <v>1310</v>
      </c>
      <c r="I4453">
        <v>2250</v>
      </c>
      <c r="J4453">
        <f t="shared" si="207"/>
        <v>100.82720588235294</v>
      </c>
      <c r="K4453">
        <f t="shared" si="208"/>
        <v>1977</v>
      </c>
      <c r="L4453">
        <f t="shared" si="209"/>
        <v>3</v>
      </c>
    </row>
    <row r="4454" spans="1:12" x14ac:dyDescent="0.25">
      <c r="A4454" s="1">
        <v>28198</v>
      </c>
      <c r="B4454">
        <v>270.5</v>
      </c>
      <c r="C4454">
        <v>273</v>
      </c>
      <c r="D4454">
        <v>270.5</v>
      </c>
      <c r="E4454">
        <v>272</v>
      </c>
      <c r="G4454">
        <v>272</v>
      </c>
      <c r="H4454">
        <v>320</v>
      </c>
      <c r="I4454">
        <v>1545</v>
      </c>
      <c r="J4454">
        <f t="shared" si="207"/>
        <v>100.00000000000001</v>
      </c>
      <c r="K4454">
        <f t="shared" si="208"/>
        <v>1977</v>
      </c>
      <c r="L4454">
        <f t="shared" si="209"/>
        <v>3</v>
      </c>
    </row>
    <row r="4455" spans="1:12" x14ac:dyDescent="0.25">
      <c r="A4455" s="1">
        <v>28199</v>
      </c>
      <c r="B4455">
        <v>271.25</v>
      </c>
      <c r="C4455">
        <v>271.25</v>
      </c>
      <c r="D4455">
        <v>269</v>
      </c>
      <c r="E4455">
        <v>270.75</v>
      </c>
      <c r="G4455">
        <v>270.75</v>
      </c>
      <c r="H4455">
        <v>355</v>
      </c>
      <c r="I4455">
        <v>840</v>
      </c>
      <c r="J4455">
        <f t="shared" si="207"/>
        <v>99.540441176470594</v>
      </c>
      <c r="K4455">
        <f t="shared" si="208"/>
        <v>1977</v>
      </c>
      <c r="L4455">
        <f t="shared" si="209"/>
        <v>3</v>
      </c>
    </row>
    <row r="4456" spans="1:12" x14ac:dyDescent="0.25">
      <c r="A4456" s="1">
        <v>28200</v>
      </c>
      <c r="B4456">
        <v>271.5</v>
      </c>
      <c r="C4456">
        <v>273.5</v>
      </c>
      <c r="D4456">
        <v>271.5</v>
      </c>
      <c r="E4456">
        <v>273.25</v>
      </c>
      <c r="G4456">
        <v>273.25</v>
      </c>
      <c r="H4456">
        <v>435</v>
      </c>
      <c r="I4456">
        <v>795</v>
      </c>
      <c r="J4456">
        <f t="shared" si="207"/>
        <v>100.45955882352941</v>
      </c>
      <c r="K4456">
        <f t="shared" si="208"/>
        <v>1977</v>
      </c>
      <c r="L4456">
        <f t="shared" si="209"/>
        <v>3</v>
      </c>
    </row>
    <row r="4457" spans="1:12" x14ac:dyDescent="0.25">
      <c r="A4457" s="1">
        <v>28201</v>
      </c>
      <c r="B4457">
        <v>273.75</v>
      </c>
      <c r="C4457">
        <v>274.75</v>
      </c>
      <c r="D4457">
        <v>272</v>
      </c>
      <c r="E4457">
        <v>272.25</v>
      </c>
      <c r="G4457">
        <v>272.25</v>
      </c>
      <c r="H4457">
        <v>970</v>
      </c>
      <c r="I4457">
        <v>955</v>
      </c>
      <c r="J4457">
        <f t="shared" si="207"/>
        <v>100.09191176470588</v>
      </c>
      <c r="K4457">
        <f t="shared" si="208"/>
        <v>1977</v>
      </c>
      <c r="L4457">
        <f t="shared" si="209"/>
        <v>3</v>
      </c>
    </row>
    <row r="4458" spans="1:12" x14ac:dyDescent="0.25">
      <c r="A4458" s="1">
        <v>28202</v>
      </c>
      <c r="B4458">
        <v>271.5</v>
      </c>
      <c r="C4458">
        <v>273</v>
      </c>
      <c r="D4458">
        <v>271.5</v>
      </c>
      <c r="E4458">
        <v>272.75</v>
      </c>
      <c r="G4458">
        <v>272.75</v>
      </c>
      <c r="H4458">
        <v>855</v>
      </c>
      <c r="I4458">
        <v>1560</v>
      </c>
      <c r="J4458">
        <f t="shared" si="207"/>
        <v>100.27573529411765</v>
      </c>
      <c r="K4458">
        <f t="shared" si="208"/>
        <v>1977</v>
      </c>
      <c r="L4458">
        <f t="shared" si="209"/>
        <v>3</v>
      </c>
    </row>
    <row r="4459" spans="1:12" x14ac:dyDescent="0.25">
      <c r="A4459" s="1">
        <v>28205</v>
      </c>
      <c r="B4459">
        <v>272.75</v>
      </c>
      <c r="C4459">
        <v>276</v>
      </c>
      <c r="D4459">
        <v>272.75</v>
      </c>
      <c r="E4459">
        <v>275.5</v>
      </c>
      <c r="G4459">
        <v>275.5</v>
      </c>
      <c r="H4459">
        <v>290</v>
      </c>
      <c r="I4459">
        <v>1130</v>
      </c>
      <c r="J4459">
        <f t="shared" si="207"/>
        <v>101.28676470588235</v>
      </c>
      <c r="K4459">
        <f t="shared" si="208"/>
        <v>1977</v>
      </c>
      <c r="L4459">
        <f t="shared" si="209"/>
        <v>3</v>
      </c>
    </row>
    <row r="4460" spans="1:12" x14ac:dyDescent="0.25">
      <c r="A4460" s="1">
        <v>28206</v>
      </c>
      <c r="B4460">
        <v>275</v>
      </c>
      <c r="C4460">
        <v>275</v>
      </c>
      <c r="D4460">
        <v>273.75</v>
      </c>
      <c r="E4460">
        <v>273.75</v>
      </c>
      <c r="G4460">
        <v>273.75</v>
      </c>
      <c r="H4460">
        <v>680</v>
      </c>
      <c r="I4460">
        <v>765</v>
      </c>
      <c r="J4460">
        <f t="shared" si="207"/>
        <v>100.64338235294117</v>
      </c>
      <c r="K4460">
        <f t="shared" si="208"/>
        <v>1977</v>
      </c>
      <c r="L4460">
        <f t="shared" si="209"/>
        <v>3</v>
      </c>
    </row>
    <row r="4461" spans="1:12" x14ac:dyDescent="0.25">
      <c r="A4461" s="1">
        <v>28207</v>
      </c>
      <c r="B4461">
        <v>278</v>
      </c>
      <c r="C4461">
        <v>280.25</v>
      </c>
      <c r="D4461">
        <v>277.75</v>
      </c>
      <c r="E4461">
        <v>278.25</v>
      </c>
      <c r="G4461">
        <v>278.25</v>
      </c>
      <c r="H4461">
        <v>10125</v>
      </c>
      <c r="I4461">
        <v>75705</v>
      </c>
      <c r="J4461">
        <f t="shared" si="207"/>
        <v>102.29779411764707</v>
      </c>
      <c r="K4461">
        <f t="shared" si="208"/>
        <v>1977</v>
      </c>
      <c r="L4461">
        <f t="shared" si="209"/>
        <v>3</v>
      </c>
    </row>
    <row r="4462" spans="1:12" x14ac:dyDescent="0.25">
      <c r="A4462" s="1">
        <v>28208</v>
      </c>
      <c r="B4462">
        <v>277.5</v>
      </c>
      <c r="C4462">
        <v>279</v>
      </c>
      <c r="D4462">
        <v>277.25</v>
      </c>
      <c r="E4462">
        <v>279</v>
      </c>
      <c r="G4462">
        <v>279</v>
      </c>
      <c r="H4462">
        <v>9745</v>
      </c>
      <c r="I4462">
        <v>75200</v>
      </c>
      <c r="J4462">
        <f t="shared" si="207"/>
        <v>102.57352941176471</v>
      </c>
      <c r="K4462">
        <f t="shared" si="208"/>
        <v>1977</v>
      </c>
      <c r="L4462">
        <f t="shared" si="209"/>
        <v>3</v>
      </c>
    </row>
    <row r="4463" spans="1:12" x14ac:dyDescent="0.25">
      <c r="A4463" s="1">
        <v>28209</v>
      </c>
      <c r="B4463">
        <v>278</v>
      </c>
      <c r="C4463">
        <v>280.5</v>
      </c>
      <c r="D4463">
        <v>278</v>
      </c>
      <c r="E4463">
        <v>280.25</v>
      </c>
      <c r="G4463">
        <v>280.25</v>
      </c>
      <c r="H4463">
        <v>9690</v>
      </c>
      <c r="I4463">
        <v>74735</v>
      </c>
      <c r="J4463">
        <f t="shared" si="207"/>
        <v>103.03308823529413</v>
      </c>
      <c r="K4463">
        <f t="shared" si="208"/>
        <v>1977</v>
      </c>
      <c r="L4463">
        <f t="shared" si="209"/>
        <v>3</v>
      </c>
    </row>
    <row r="4464" spans="1:12" x14ac:dyDescent="0.25">
      <c r="A4464" s="1">
        <v>28212</v>
      </c>
      <c r="B4464">
        <v>277.5</v>
      </c>
      <c r="C4464">
        <v>278.75</v>
      </c>
      <c r="D4464">
        <v>275</v>
      </c>
      <c r="E4464">
        <v>275.25</v>
      </c>
      <c r="G4464">
        <v>275.25</v>
      </c>
      <c r="H4464">
        <v>19935</v>
      </c>
      <c r="I4464">
        <v>81115</v>
      </c>
      <c r="J4464">
        <f t="shared" si="207"/>
        <v>101.19485294117646</v>
      </c>
      <c r="K4464">
        <f t="shared" si="208"/>
        <v>1977</v>
      </c>
      <c r="L4464">
        <f t="shared" si="209"/>
        <v>3</v>
      </c>
    </row>
    <row r="4465" spans="1:12" x14ac:dyDescent="0.25">
      <c r="A4465" s="1">
        <v>28213</v>
      </c>
      <c r="B4465">
        <v>275.5</v>
      </c>
      <c r="C4465">
        <v>276.25</v>
      </c>
      <c r="D4465">
        <v>274.5</v>
      </c>
      <c r="E4465">
        <v>275.25</v>
      </c>
      <c r="G4465">
        <v>275.25</v>
      </c>
      <c r="H4465">
        <v>28025</v>
      </c>
      <c r="I4465">
        <v>69425</v>
      </c>
      <c r="J4465">
        <f t="shared" si="207"/>
        <v>101.19485294117646</v>
      </c>
      <c r="K4465">
        <f t="shared" si="208"/>
        <v>1977</v>
      </c>
      <c r="L4465">
        <f t="shared" si="209"/>
        <v>3</v>
      </c>
    </row>
    <row r="4466" spans="1:12" x14ac:dyDescent="0.25">
      <c r="A4466" s="1">
        <v>28214</v>
      </c>
      <c r="B4466">
        <v>275.5</v>
      </c>
      <c r="C4466">
        <v>275.5</v>
      </c>
      <c r="D4466">
        <v>271.25</v>
      </c>
      <c r="E4466">
        <v>271.5</v>
      </c>
      <c r="G4466">
        <v>271.5</v>
      </c>
      <c r="H4466">
        <v>14580</v>
      </c>
      <c r="I4466">
        <v>66325</v>
      </c>
      <c r="J4466">
        <f t="shared" si="207"/>
        <v>99.816176470588232</v>
      </c>
      <c r="K4466">
        <f t="shared" si="208"/>
        <v>1977</v>
      </c>
      <c r="L4466">
        <f t="shared" si="209"/>
        <v>3</v>
      </c>
    </row>
    <row r="4467" spans="1:12" x14ac:dyDescent="0.25">
      <c r="A4467" s="1">
        <v>28215</v>
      </c>
      <c r="B4467">
        <v>271.25</v>
      </c>
      <c r="C4467">
        <v>273</v>
      </c>
      <c r="D4467">
        <v>270</v>
      </c>
      <c r="E4467">
        <v>272.75</v>
      </c>
      <c r="G4467">
        <v>272.75</v>
      </c>
      <c r="H4467">
        <v>13505</v>
      </c>
      <c r="I4467">
        <v>60260</v>
      </c>
      <c r="J4467">
        <f t="shared" si="207"/>
        <v>100.27573529411765</v>
      </c>
      <c r="K4467">
        <f t="shared" si="208"/>
        <v>1977</v>
      </c>
      <c r="L4467">
        <f t="shared" si="209"/>
        <v>3</v>
      </c>
    </row>
    <row r="4468" spans="1:12" x14ac:dyDescent="0.25">
      <c r="A4468" s="1">
        <v>28216</v>
      </c>
      <c r="B4468">
        <v>274.5</v>
      </c>
      <c r="C4468">
        <v>275</v>
      </c>
      <c r="D4468">
        <v>273</v>
      </c>
      <c r="E4468">
        <v>273.25</v>
      </c>
      <c r="G4468">
        <v>273.25</v>
      </c>
      <c r="H4468">
        <v>9480</v>
      </c>
      <c r="I4468">
        <v>59185</v>
      </c>
      <c r="J4468">
        <f t="shared" si="207"/>
        <v>100.45955882352941</v>
      </c>
      <c r="K4468">
        <f t="shared" si="208"/>
        <v>1977</v>
      </c>
      <c r="L4468">
        <f t="shared" si="209"/>
        <v>4</v>
      </c>
    </row>
    <row r="4469" spans="1:12" x14ac:dyDescent="0.25">
      <c r="A4469" s="1">
        <v>28219</v>
      </c>
      <c r="B4469">
        <v>271.5</v>
      </c>
      <c r="C4469">
        <v>271.5</v>
      </c>
      <c r="D4469">
        <v>268.25</v>
      </c>
      <c r="E4469">
        <v>268.5</v>
      </c>
      <c r="G4469">
        <v>268.5</v>
      </c>
      <c r="H4469">
        <v>6740</v>
      </c>
      <c r="I4469">
        <v>59345</v>
      </c>
      <c r="J4469">
        <f t="shared" si="207"/>
        <v>98.713235294117652</v>
      </c>
      <c r="K4469">
        <f t="shared" si="208"/>
        <v>1977</v>
      </c>
      <c r="L4469">
        <f t="shared" si="209"/>
        <v>4</v>
      </c>
    </row>
    <row r="4470" spans="1:12" x14ac:dyDescent="0.25">
      <c r="A4470" s="1">
        <v>28220</v>
      </c>
      <c r="B4470">
        <v>268.25</v>
      </c>
      <c r="C4470">
        <v>269.25</v>
      </c>
      <c r="D4470">
        <v>265</v>
      </c>
      <c r="E4470">
        <v>265</v>
      </c>
      <c r="G4470">
        <v>265</v>
      </c>
      <c r="H4470">
        <v>10260</v>
      </c>
      <c r="I4470">
        <v>58995</v>
      </c>
      <c r="J4470">
        <f t="shared" si="207"/>
        <v>97.42647058823529</v>
      </c>
      <c r="K4470">
        <f t="shared" si="208"/>
        <v>1977</v>
      </c>
      <c r="L4470">
        <f t="shared" si="209"/>
        <v>4</v>
      </c>
    </row>
    <row r="4471" spans="1:12" x14ac:dyDescent="0.25">
      <c r="A4471" s="1">
        <v>28221</v>
      </c>
      <c r="B4471">
        <v>265.5</v>
      </c>
      <c r="C4471">
        <v>266.75</v>
      </c>
      <c r="D4471">
        <v>264.5</v>
      </c>
      <c r="E4471">
        <v>266.5</v>
      </c>
      <c r="G4471">
        <v>266.5</v>
      </c>
      <c r="H4471">
        <v>6475</v>
      </c>
      <c r="I4471">
        <v>58340</v>
      </c>
      <c r="J4471">
        <f t="shared" si="207"/>
        <v>97.977941176470594</v>
      </c>
      <c r="K4471">
        <f t="shared" si="208"/>
        <v>1977</v>
      </c>
      <c r="L4471">
        <f t="shared" si="209"/>
        <v>4</v>
      </c>
    </row>
    <row r="4472" spans="1:12" x14ac:dyDescent="0.25">
      <c r="A4472" s="1">
        <v>28222</v>
      </c>
      <c r="B4472">
        <v>266</v>
      </c>
      <c r="C4472">
        <v>268.25</v>
      </c>
      <c r="D4472">
        <v>265</v>
      </c>
      <c r="E4472">
        <v>267.75</v>
      </c>
      <c r="G4472">
        <v>267.75</v>
      </c>
      <c r="H4472">
        <v>7015</v>
      </c>
      <c r="I4472">
        <v>58420</v>
      </c>
      <c r="J4472">
        <f t="shared" si="207"/>
        <v>98.437500000000014</v>
      </c>
      <c r="K4472">
        <f t="shared" si="208"/>
        <v>1977</v>
      </c>
      <c r="L4472">
        <f t="shared" si="209"/>
        <v>4</v>
      </c>
    </row>
    <row r="4473" spans="1:12" x14ac:dyDescent="0.25">
      <c r="A4473" s="1">
        <v>28226</v>
      </c>
      <c r="B4473">
        <v>267</v>
      </c>
      <c r="C4473">
        <v>269.5</v>
      </c>
      <c r="D4473">
        <v>265.5</v>
      </c>
      <c r="E4473">
        <v>269</v>
      </c>
      <c r="G4473">
        <v>269</v>
      </c>
      <c r="H4473">
        <v>4570</v>
      </c>
      <c r="I4473">
        <v>57690</v>
      </c>
      <c r="J4473">
        <f t="shared" si="207"/>
        <v>98.897058823529406</v>
      </c>
      <c r="K4473">
        <f t="shared" si="208"/>
        <v>1977</v>
      </c>
      <c r="L4473">
        <f t="shared" si="209"/>
        <v>4</v>
      </c>
    </row>
    <row r="4474" spans="1:12" x14ac:dyDescent="0.25">
      <c r="A4474" s="1">
        <v>28227</v>
      </c>
      <c r="B4474">
        <v>270.5</v>
      </c>
      <c r="C4474">
        <v>272</v>
      </c>
      <c r="D4474">
        <v>269</v>
      </c>
      <c r="E4474">
        <v>271.5</v>
      </c>
      <c r="G4474">
        <v>271.5</v>
      </c>
      <c r="H4474">
        <v>5060</v>
      </c>
      <c r="I4474">
        <v>57230</v>
      </c>
      <c r="J4474">
        <f t="shared" si="207"/>
        <v>99.816176470588232</v>
      </c>
      <c r="K4474">
        <f t="shared" si="208"/>
        <v>1977</v>
      </c>
      <c r="L4474">
        <f t="shared" si="209"/>
        <v>4</v>
      </c>
    </row>
    <row r="4475" spans="1:12" x14ac:dyDescent="0.25">
      <c r="A4475" s="1">
        <v>28228</v>
      </c>
      <c r="B4475">
        <v>272</v>
      </c>
      <c r="C4475">
        <v>275</v>
      </c>
      <c r="D4475">
        <v>267</v>
      </c>
      <c r="E4475">
        <v>267.5</v>
      </c>
      <c r="G4475">
        <v>267.5</v>
      </c>
      <c r="H4475">
        <v>9320</v>
      </c>
      <c r="I4475">
        <v>55915</v>
      </c>
      <c r="J4475">
        <f t="shared" si="207"/>
        <v>98.345588235294116</v>
      </c>
      <c r="K4475">
        <f t="shared" si="208"/>
        <v>1977</v>
      </c>
      <c r="L4475">
        <f t="shared" si="209"/>
        <v>4</v>
      </c>
    </row>
    <row r="4476" spans="1:12" x14ac:dyDescent="0.25">
      <c r="A4476" s="1">
        <v>28229</v>
      </c>
      <c r="B4476">
        <v>267</v>
      </c>
      <c r="C4476">
        <v>269.25</v>
      </c>
      <c r="D4476">
        <v>267</v>
      </c>
      <c r="E4476">
        <v>267.5</v>
      </c>
      <c r="G4476">
        <v>267.5</v>
      </c>
      <c r="H4476">
        <v>4455</v>
      </c>
      <c r="I4476">
        <v>54870</v>
      </c>
      <c r="J4476">
        <f t="shared" si="207"/>
        <v>98.345588235294116</v>
      </c>
      <c r="K4476">
        <f t="shared" si="208"/>
        <v>1977</v>
      </c>
      <c r="L4476">
        <f t="shared" si="209"/>
        <v>4</v>
      </c>
    </row>
    <row r="4477" spans="1:12" x14ac:dyDescent="0.25">
      <c r="A4477" s="1">
        <v>28230</v>
      </c>
      <c r="B4477">
        <v>269</v>
      </c>
      <c r="C4477">
        <v>270.5</v>
      </c>
      <c r="D4477">
        <v>267.25</v>
      </c>
      <c r="E4477">
        <v>270</v>
      </c>
      <c r="G4477">
        <v>270</v>
      </c>
      <c r="H4477">
        <v>5735</v>
      </c>
      <c r="I4477">
        <v>53715</v>
      </c>
      <c r="J4477">
        <f t="shared" si="207"/>
        <v>99.264705882352942</v>
      </c>
      <c r="K4477">
        <f t="shared" si="208"/>
        <v>1977</v>
      </c>
      <c r="L4477">
        <f t="shared" si="209"/>
        <v>4</v>
      </c>
    </row>
    <row r="4478" spans="1:12" x14ac:dyDescent="0.25">
      <c r="A4478" s="1">
        <v>28233</v>
      </c>
      <c r="B4478">
        <v>270.5</v>
      </c>
      <c r="C4478">
        <v>272</v>
      </c>
      <c r="D4478">
        <v>267.5</v>
      </c>
      <c r="E4478">
        <v>269.25</v>
      </c>
      <c r="G4478">
        <v>269.25</v>
      </c>
      <c r="H4478">
        <v>4990</v>
      </c>
      <c r="I4478">
        <v>52640</v>
      </c>
      <c r="J4478">
        <f t="shared" si="207"/>
        <v>98.98897058823529</v>
      </c>
      <c r="K4478">
        <f t="shared" si="208"/>
        <v>1977</v>
      </c>
      <c r="L4478">
        <f t="shared" si="209"/>
        <v>4</v>
      </c>
    </row>
    <row r="4479" spans="1:12" x14ac:dyDescent="0.25">
      <c r="A4479" s="1">
        <v>28234</v>
      </c>
      <c r="B4479">
        <v>269.25</v>
      </c>
      <c r="C4479">
        <v>270</v>
      </c>
      <c r="D4479">
        <v>268.25</v>
      </c>
      <c r="E4479">
        <v>269.75</v>
      </c>
      <c r="G4479">
        <v>269.75</v>
      </c>
      <c r="H4479">
        <v>4710</v>
      </c>
      <c r="I4479">
        <v>51020</v>
      </c>
      <c r="J4479">
        <f t="shared" si="207"/>
        <v>99.172794117647044</v>
      </c>
      <c r="K4479">
        <f t="shared" si="208"/>
        <v>1977</v>
      </c>
      <c r="L4479">
        <f t="shared" si="209"/>
        <v>4</v>
      </c>
    </row>
    <row r="4480" spans="1:12" x14ac:dyDescent="0.25">
      <c r="A4480" s="1">
        <v>28235</v>
      </c>
      <c r="B4480">
        <v>269.5</v>
      </c>
      <c r="C4480">
        <v>269.5</v>
      </c>
      <c r="D4480">
        <v>266.5</v>
      </c>
      <c r="E4480">
        <v>268.25</v>
      </c>
      <c r="G4480">
        <v>268.25</v>
      </c>
      <c r="H4480">
        <v>4395</v>
      </c>
      <c r="I4480">
        <v>49275</v>
      </c>
      <c r="J4480">
        <f t="shared" si="207"/>
        <v>98.621323529411768</v>
      </c>
      <c r="K4480">
        <f t="shared" si="208"/>
        <v>1977</v>
      </c>
      <c r="L4480">
        <f t="shared" si="209"/>
        <v>4</v>
      </c>
    </row>
    <row r="4481" spans="1:12" x14ac:dyDescent="0.25">
      <c r="A4481" s="1">
        <v>28236</v>
      </c>
      <c r="B4481">
        <v>266.5</v>
      </c>
      <c r="C4481">
        <v>268.25</v>
      </c>
      <c r="D4481">
        <v>265.5</v>
      </c>
      <c r="E4481">
        <v>265.5</v>
      </c>
      <c r="G4481">
        <v>265.5</v>
      </c>
      <c r="H4481">
        <v>5120</v>
      </c>
      <c r="I4481">
        <v>47215</v>
      </c>
      <c r="J4481">
        <f t="shared" si="207"/>
        <v>97.610294117647044</v>
      </c>
      <c r="K4481">
        <f t="shared" si="208"/>
        <v>1977</v>
      </c>
      <c r="L4481">
        <f t="shared" si="209"/>
        <v>4</v>
      </c>
    </row>
    <row r="4482" spans="1:12" x14ac:dyDescent="0.25">
      <c r="A4482" s="1">
        <v>28237</v>
      </c>
      <c r="B4482">
        <v>266.5</v>
      </c>
      <c r="C4482">
        <v>266.5</v>
      </c>
      <c r="D4482">
        <v>261.5</v>
      </c>
      <c r="E4482">
        <v>262.25</v>
      </c>
      <c r="G4482">
        <v>262.25</v>
      </c>
      <c r="H4482">
        <v>6160</v>
      </c>
      <c r="I4482">
        <v>43475</v>
      </c>
      <c r="J4482">
        <f t="shared" ref="J4482:J4545" si="210">G4482/100*5000/136</f>
        <v>96.415441176470594</v>
      </c>
      <c r="K4482">
        <f t="shared" ref="K4482:K4545" si="211">YEAR(A4482)</f>
        <v>1977</v>
      </c>
      <c r="L4482">
        <f t="shared" ref="L4482:L4545" si="212">MONTH(A4482)</f>
        <v>4</v>
      </c>
    </row>
    <row r="4483" spans="1:12" x14ac:dyDescent="0.25">
      <c r="A4483" s="1">
        <v>28240</v>
      </c>
      <c r="B4483">
        <v>260.5</v>
      </c>
      <c r="C4483">
        <v>260.5</v>
      </c>
      <c r="D4483">
        <v>256.25</v>
      </c>
      <c r="E4483">
        <v>256.25</v>
      </c>
      <c r="G4483">
        <v>256.25</v>
      </c>
      <c r="H4483">
        <v>8805</v>
      </c>
      <c r="I4483">
        <v>40475</v>
      </c>
      <c r="J4483">
        <f t="shared" si="210"/>
        <v>94.209558823529406</v>
      </c>
      <c r="K4483">
        <f t="shared" si="211"/>
        <v>1977</v>
      </c>
      <c r="L4483">
        <f t="shared" si="212"/>
        <v>4</v>
      </c>
    </row>
    <row r="4484" spans="1:12" x14ac:dyDescent="0.25">
      <c r="A4484" s="1">
        <v>28241</v>
      </c>
      <c r="B4484">
        <v>255</v>
      </c>
      <c r="C4484">
        <v>258.25</v>
      </c>
      <c r="D4484">
        <v>254.25</v>
      </c>
      <c r="E4484">
        <v>258</v>
      </c>
      <c r="G4484">
        <v>258</v>
      </c>
      <c r="H4484">
        <v>7130</v>
      </c>
      <c r="I4484">
        <v>36355</v>
      </c>
      <c r="J4484">
        <f t="shared" si="210"/>
        <v>94.852941176470594</v>
      </c>
      <c r="K4484">
        <f t="shared" si="211"/>
        <v>1977</v>
      </c>
      <c r="L4484">
        <f t="shared" si="212"/>
        <v>4</v>
      </c>
    </row>
    <row r="4485" spans="1:12" x14ac:dyDescent="0.25">
      <c r="A4485" s="1">
        <v>28242</v>
      </c>
      <c r="B4485">
        <v>257</v>
      </c>
      <c r="C4485">
        <v>259</v>
      </c>
      <c r="D4485">
        <v>255</v>
      </c>
      <c r="E4485">
        <v>255</v>
      </c>
      <c r="G4485">
        <v>255</v>
      </c>
      <c r="H4485">
        <v>13770</v>
      </c>
      <c r="I4485">
        <v>29710</v>
      </c>
      <c r="J4485">
        <f t="shared" si="210"/>
        <v>93.75</v>
      </c>
      <c r="K4485">
        <f t="shared" si="211"/>
        <v>1977</v>
      </c>
      <c r="L4485">
        <f t="shared" si="212"/>
        <v>4</v>
      </c>
    </row>
    <row r="4486" spans="1:12" x14ac:dyDescent="0.25">
      <c r="A4486" s="1">
        <v>28243</v>
      </c>
      <c r="B4486">
        <v>254</v>
      </c>
      <c r="C4486">
        <v>259.25</v>
      </c>
      <c r="D4486">
        <v>254</v>
      </c>
      <c r="E4486">
        <v>258.25</v>
      </c>
      <c r="G4486">
        <v>258.25</v>
      </c>
      <c r="H4486">
        <v>25090</v>
      </c>
      <c r="I4486">
        <v>20040</v>
      </c>
      <c r="J4486">
        <f t="shared" si="210"/>
        <v>94.944852941176464</v>
      </c>
      <c r="K4486">
        <f t="shared" si="211"/>
        <v>1977</v>
      </c>
      <c r="L4486">
        <f t="shared" si="212"/>
        <v>4</v>
      </c>
    </row>
    <row r="4487" spans="1:12" x14ac:dyDescent="0.25">
      <c r="A4487" s="1">
        <v>28244</v>
      </c>
      <c r="B4487">
        <v>259</v>
      </c>
      <c r="C4487">
        <v>260.5</v>
      </c>
      <c r="D4487">
        <v>257.25</v>
      </c>
      <c r="E4487">
        <v>257.25</v>
      </c>
      <c r="G4487">
        <v>257.25</v>
      </c>
      <c r="H4487">
        <v>9555</v>
      </c>
      <c r="I4487">
        <v>19240</v>
      </c>
      <c r="J4487">
        <f t="shared" si="210"/>
        <v>94.577205882352928</v>
      </c>
      <c r="K4487">
        <f t="shared" si="211"/>
        <v>1977</v>
      </c>
      <c r="L4487">
        <f t="shared" si="212"/>
        <v>4</v>
      </c>
    </row>
    <row r="4488" spans="1:12" x14ac:dyDescent="0.25">
      <c r="A4488" s="1">
        <v>28248</v>
      </c>
      <c r="B4488">
        <v>257.75</v>
      </c>
      <c r="C4488">
        <v>257.75</v>
      </c>
      <c r="D4488">
        <v>252.5</v>
      </c>
      <c r="E4488">
        <v>254</v>
      </c>
      <c r="G4488">
        <v>254</v>
      </c>
      <c r="H4488">
        <v>10100</v>
      </c>
      <c r="I4488">
        <v>10490</v>
      </c>
      <c r="J4488">
        <f t="shared" si="210"/>
        <v>93.382352941176464</v>
      </c>
      <c r="K4488">
        <f t="shared" si="211"/>
        <v>1977</v>
      </c>
      <c r="L4488">
        <f t="shared" si="212"/>
        <v>5</v>
      </c>
    </row>
    <row r="4489" spans="1:12" x14ac:dyDescent="0.25">
      <c r="A4489" s="1">
        <v>28249</v>
      </c>
      <c r="B4489">
        <v>251.5</v>
      </c>
      <c r="C4489">
        <v>252.25</v>
      </c>
      <c r="D4489">
        <v>250.25</v>
      </c>
      <c r="E4489">
        <v>251</v>
      </c>
      <c r="G4489">
        <v>251</v>
      </c>
      <c r="H4489">
        <v>5715</v>
      </c>
      <c r="I4489">
        <v>11105</v>
      </c>
      <c r="J4489">
        <f t="shared" si="210"/>
        <v>92.27941176470587</v>
      </c>
      <c r="K4489">
        <f t="shared" si="211"/>
        <v>1977</v>
      </c>
      <c r="L4489">
        <f t="shared" si="212"/>
        <v>5</v>
      </c>
    </row>
    <row r="4490" spans="1:12" x14ac:dyDescent="0.25">
      <c r="A4490" s="1">
        <v>28250</v>
      </c>
      <c r="B4490">
        <v>249</v>
      </c>
      <c r="C4490">
        <v>250.5</v>
      </c>
      <c r="D4490">
        <v>248.5</v>
      </c>
      <c r="E4490">
        <v>248.75</v>
      </c>
      <c r="G4490">
        <v>248.75</v>
      </c>
      <c r="H4490">
        <v>3850</v>
      </c>
      <c r="I4490">
        <v>7325</v>
      </c>
      <c r="J4490">
        <f t="shared" si="210"/>
        <v>91.452205882352942</v>
      </c>
      <c r="K4490">
        <f t="shared" si="211"/>
        <v>1977</v>
      </c>
      <c r="L4490">
        <f t="shared" si="212"/>
        <v>5</v>
      </c>
    </row>
    <row r="4491" spans="1:12" x14ac:dyDescent="0.25">
      <c r="A4491" s="1">
        <v>28251</v>
      </c>
      <c r="B4491">
        <v>249.25</v>
      </c>
      <c r="C4491">
        <v>252</v>
      </c>
      <c r="D4491">
        <v>249</v>
      </c>
      <c r="E4491">
        <v>251</v>
      </c>
      <c r="G4491">
        <v>251</v>
      </c>
      <c r="H4491">
        <v>2740</v>
      </c>
      <c r="I4491">
        <v>4490</v>
      </c>
      <c r="J4491">
        <f t="shared" si="210"/>
        <v>92.27941176470587</v>
      </c>
      <c r="K4491">
        <f t="shared" si="211"/>
        <v>1977</v>
      </c>
      <c r="L4491">
        <f t="shared" si="212"/>
        <v>5</v>
      </c>
    </row>
    <row r="4492" spans="1:12" x14ac:dyDescent="0.25">
      <c r="A4492" s="1">
        <v>28254</v>
      </c>
      <c r="B4492">
        <v>248</v>
      </c>
      <c r="C4492">
        <v>249</v>
      </c>
      <c r="D4492">
        <v>247.5</v>
      </c>
      <c r="E4492">
        <v>248.5</v>
      </c>
      <c r="G4492">
        <v>248.5</v>
      </c>
      <c r="H4492">
        <v>1675</v>
      </c>
      <c r="I4492">
        <v>2675</v>
      </c>
      <c r="J4492">
        <f t="shared" si="210"/>
        <v>91.360294117647058</v>
      </c>
      <c r="K4492">
        <f t="shared" si="211"/>
        <v>1977</v>
      </c>
      <c r="L4492">
        <f t="shared" si="212"/>
        <v>5</v>
      </c>
    </row>
    <row r="4493" spans="1:12" x14ac:dyDescent="0.25">
      <c r="A4493" s="1">
        <v>28255</v>
      </c>
      <c r="B4493">
        <v>246</v>
      </c>
      <c r="C4493">
        <v>247</v>
      </c>
      <c r="D4493">
        <v>243</v>
      </c>
      <c r="E4493">
        <v>243</v>
      </c>
      <c r="G4493">
        <v>243</v>
      </c>
      <c r="H4493">
        <v>680</v>
      </c>
      <c r="I4493">
        <v>1350</v>
      </c>
      <c r="J4493">
        <f t="shared" si="210"/>
        <v>89.338235294117652</v>
      </c>
      <c r="K4493">
        <f t="shared" si="211"/>
        <v>1977</v>
      </c>
      <c r="L4493">
        <f t="shared" si="212"/>
        <v>5</v>
      </c>
    </row>
    <row r="4494" spans="1:12" x14ac:dyDescent="0.25">
      <c r="A4494" s="1">
        <v>28256</v>
      </c>
      <c r="B4494">
        <v>244.75</v>
      </c>
      <c r="C4494">
        <v>246.25</v>
      </c>
      <c r="D4494">
        <v>244</v>
      </c>
      <c r="E4494">
        <v>244</v>
      </c>
      <c r="G4494">
        <v>244</v>
      </c>
      <c r="H4494">
        <v>250</v>
      </c>
      <c r="I4494">
        <v>1120</v>
      </c>
      <c r="J4494">
        <f t="shared" si="210"/>
        <v>89.705882352941174</v>
      </c>
      <c r="K4494">
        <f t="shared" si="211"/>
        <v>1977</v>
      </c>
      <c r="L4494">
        <f t="shared" si="212"/>
        <v>5</v>
      </c>
    </row>
    <row r="4495" spans="1:12" x14ac:dyDescent="0.25">
      <c r="A4495" s="1">
        <v>28257</v>
      </c>
      <c r="B4495">
        <v>245</v>
      </c>
      <c r="C4495">
        <v>252</v>
      </c>
      <c r="D4495">
        <v>245</v>
      </c>
      <c r="E4495">
        <v>252</v>
      </c>
      <c r="G4495">
        <v>252</v>
      </c>
      <c r="H4495">
        <v>295</v>
      </c>
      <c r="I4495">
        <v>900</v>
      </c>
      <c r="J4495">
        <f t="shared" si="210"/>
        <v>92.647058823529406</v>
      </c>
      <c r="K4495">
        <f t="shared" si="211"/>
        <v>1977</v>
      </c>
      <c r="L4495">
        <f t="shared" si="212"/>
        <v>5</v>
      </c>
    </row>
    <row r="4496" spans="1:12" x14ac:dyDescent="0.25">
      <c r="A4496" s="1">
        <v>28258</v>
      </c>
      <c r="B4496">
        <v>255</v>
      </c>
      <c r="C4496">
        <v>255</v>
      </c>
      <c r="D4496">
        <v>249</v>
      </c>
      <c r="E4496">
        <v>250.5</v>
      </c>
      <c r="G4496">
        <v>250.5</v>
      </c>
      <c r="H4496">
        <v>410</v>
      </c>
      <c r="I4496">
        <v>850</v>
      </c>
      <c r="J4496">
        <f t="shared" si="210"/>
        <v>92.095588235294116</v>
      </c>
      <c r="K4496">
        <f t="shared" si="211"/>
        <v>1977</v>
      </c>
      <c r="L4496">
        <f t="shared" si="212"/>
        <v>5</v>
      </c>
    </row>
    <row r="4497" spans="1:12" x14ac:dyDescent="0.25">
      <c r="A4497" s="1">
        <v>28261</v>
      </c>
      <c r="B4497">
        <v>249</v>
      </c>
      <c r="C4497">
        <v>249.25</v>
      </c>
      <c r="D4497">
        <v>248</v>
      </c>
      <c r="E4497">
        <v>248</v>
      </c>
      <c r="G4497">
        <v>248</v>
      </c>
      <c r="H4497">
        <v>35</v>
      </c>
      <c r="I4497">
        <v>565</v>
      </c>
      <c r="J4497">
        <f t="shared" si="210"/>
        <v>91.17647058823529</v>
      </c>
      <c r="K4497">
        <f t="shared" si="211"/>
        <v>1977</v>
      </c>
      <c r="L4497">
        <f t="shared" si="212"/>
        <v>5</v>
      </c>
    </row>
    <row r="4498" spans="1:12" x14ac:dyDescent="0.25">
      <c r="A4498" s="1">
        <v>28262</v>
      </c>
      <c r="B4498">
        <v>248</v>
      </c>
      <c r="C4498">
        <v>249</v>
      </c>
      <c r="D4498">
        <v>246.5</v>
      </c>
      <c r="E4498">
        <v>247</v>
      </c>
      <c r="G4498">
        <v>247</v>
      </c>
      <c r="H4498">
        <v>85</v>
      </c>
      <c r="I4498">
        <v>240</v>
      </c>
      <c r="J4498">
        <f t="shared" si="210"/>
        <v>90.808823529411782</v>
      </c>
      <c r="K4498">
        <f t="shared" si="211"/>
        <v>1977</v>
      </c>
      <c r="L4498">
        <f t="shared" si="212"/>
        <v>5</v>
      </c>
    </row>
    <row r="4499" spans="1:12" x14ac:dyDescent="0.25">
      <c r="A4499" s="1">
        <v>28263</v>
      </c>
      <c r="B4499">
        <v>244</v>
      </c>
      <c r="C4499">
        <v>246.5</v>
      </c>
      <c r="D4499">
        <v>242.5</v>
      </c>
      <c r="E4499">
        <v>246</v>
      </c>
      <c r="G4499">
        <v>246</v>
      </c>
      <c r="H4499">
        <v>240</v>
      </c>
      <c r="I4499">
        <v>230</v>
      </c>
      <c r="J4499">
        <f t="shared" si="210"/>
        <v>90.441176470588232</v>
      </c>
      <c r="K4499">
        <f t="shared" si="211"/>
        <v>1977</v>
      </c>
      <c r="L4499">
        <f t="shared" si="212"/>
        <v>5</v>
      </c>
    </row>
    <row r="4500" spans="1:12" x14ac:dyDescent="0.25">
      <c r="A4500" s="1">
        <v>28264</v>
      </c>
      <c r="B4500">
        <v>247</v>
      </c>
      <c r="C4500">
        <v>247.5</v>
      </c>
      <c r="D4500">
        <v>245.5</v>
      </c>
      <c r="E4500">
        <v>246.75</v>
      </c>
      <c r="G4500">
        <v>246.75</v>
      </c>
      <c r="H4500">
        <v>90</v>
      </c>
      <c r="I4500">
        <v>225</v>
      </c>
      <c r="J4500">
        <f t="shared" si="210"/>
        <v>90.71691176470587</v>
      </c>
      <c r="K4500">
        <f t="shared" si="211"/>
        <v>1977</v>
      </c>
      <c r="L4500">
        <f t="shared" si="212"/>
        <v>5</v>
      </c>
    </row>
    <row r="4501" spans="1:12" x14ac:dyDescent="0.25">
      <c r="A4501" s="1">
        <v>28265</v>
      </c>
      <c r="B4501">
        <v>249</v>
      </c>
      <c r="C4501">
        <v>249.75</v>
      </c>
      <c r="D4501">
        <v>247</v>
      </c>
      <c r="E4501">
        <v>248</v>
      </c>
      <c r="G4501">
        <v>248</v>
      </c>
      <c r="H4501">
        <v>15340</v>
      </c>
      <c r="I4501">
        <v>84925</v>
      </c>
      <c r="J4501">
        <f t="shared" si="210"/>
        <v>91.17647058823529</v>
      </c>
      <c r="K4501">
        <f t="shared" si="211"/>
        <v>1977</v>
      </c>
      <c r="L4501">
        <f t="shared" si="212"/>
        <v>5</v>
      </c>
    </row>
    <row r="4502" spans="1:12" x14ac:dyDescent="0.25">
      <c r="A4502" s="1">
        <v>28268</v>
      </c>
      <c r="B4502">
        <v>247.5</v>
      </c>
      <c r="C4502">
        <v>251.25</v>
      </c>
      <c r="D4502">
        <v>247.5</v>
      </c>
      <c r="E4502">
        <v>249.5</v>
      </c>
      <c r="G4502">
        <v>249.5</v>
      </c>
      <c r="H4502">
        <v>10175</v>
      </c>
      <c r="I4502">
        <v>85240</v>
      </c>
      <c r="J4502">
        <f t="shared" si="210"/>
        <v>91.727941176470594</v>
      </c>
      <c r="K4502">
        <f t="shared" si="211"/>
        <v>1977</v>
      </c>
      <c r="L4502">
        <f t="shared" si="212"/>
        <v>5</v>
      </c>
    </row>
    <row r="4503" spans="1:12" x14ac:dyDescent="0.25">
      <c r="A4503" s="1">
        <v>28269</v>
      </c>
      <c r="B4503">
        <v>252</v>
      </c>
      <c r="C4503">
        <v>254.75</v>
      </c>
      <c r="D4503">
        <v>251</v>
      </c>
      <c r="E4503">
        <v>252</v>
      </c>
      <c r="G4503">
        <v>252</v>
      </c>
      <c r="H4503">
        <v>13840</v>
      </c>
      <c r="I4503">
        <v>83430</v>
      </c>
      <c r="J4503">
        <f t="shared" si="210"/>
        <v>92.647058823529406</v>
      </c>
      <c r="K4503">
        <f t="shared" si="211"/>
        <v>1977</v>
      </c>
      <c r="L4503">
        <f t="shared" si="212"/>
        <v>5</v>
      </c>
    </row>
    <row r="4504" spans="1:12" x14ac:dyDescent="0.25">
      <c r="A4504" s="1">
        <v>28270</v>
      </c>
      <c r="B4504">
        <v>251.75</v>
      </c>
      <c r="C4504">
        <v>252</v>
      </c>
      <c r="D4504">
        <v>248.25</v>
      </c>
      <c r="E4504">
        <v>248.75</v>
      </c>
      <c r="G4504">
        <v>248.75</v>
      </c>
      <c r="H4504">
        <v>10985</v>
      </c>
      <c r="I4504">
        <v>82700</v>
      </c>
      <c r="J4504">
        <f t="shared" si="210"/>
        <v>91.452205882352942</v>
      </c>
      <c r="K4504">
        <f t="shared" si="211"/>
        <v>1977</v>
      </c>
      <c r="L4504">
        <f t="shared" si="212"/>
        <v>5</v>
      </c>
    </row>
    <row r="4505" spans="1:12" x14ac:dyDescent="0.25">
      <c r="A4505" s="1">
        <v>28271</v>
      </c>
      <c r="B4505">
        <v>248</v>
      </c>
      <c r="C4505">
        <v>248</v>
      </c>
      <c r="D4505">
        <v>245.5</v>
      </c>
      <c r="E4505">
        <v>247.25</v>
      </c>
      <c r="G4505">
        <v>247.25</v>
      </c>
      <c r="H4505">
        <v>12100</v>
      </c>
      <c r="I4505">
        <v>83665</v>
      </c>
      <c r="J4505">
        <f t="shared" si="210"/>
        <v>90.900735294117652</v>
      </c>
      <c r="K4505">
        <f t="shared" si="211"/>
        <v>1977</v>
      </c>
      <c r="L4505">
        <f t="shared" si="212"/>
        <v>5</v>
      </c>
    </row>
    <row r="4506" spans="1:12" x14ac:dyDescent="0.25">
      <c r="A4506" s="1">
        <v>28272</v>
      </c>
      <c r="B4506">
        <v>247.5</v>
      </c>
      <c r="C4506">
        <v>247.5</v>
      </c>
      <c r="D4506">
        <v>245.5</v>
      </c>
      <c r="E4506">
        <v>245.5</v>
      </c>
      <c r="G4506">
        <v>245.5</v>
      </c>
      <c r="H4506">
        <v>7090</v>
      </c>
      <c r="I4506">
        <v>83440</v>
      </c>
      <c r="J4506">
        <f t="shared" si="210"/>
        <v>90.257352941176464</v>
      </c>
      <c r="K4506">
        <f t="shared" si="211"/>
        <v>1977</v>
      </c>
      <c r="L4506">
        <f t="shared" si="212"/>
        <v>5</v>
      </c>
    </row>
    <row r="4507" spans="1:12" x14ac:dyDescent="0.25">
      <c r="A4507" s="1">
        <v>28276</v>
      </c>
      <c r="B4507">
        <v>245</v>
      </c>
      <c r="C4507">
        <v>249.5</v>
      </c>
      <c r="D4507">
        <v>244.5</v>
      </c>
      <c r="E4507">
        <v>246.25</v>
      </c>
      <c r="G4507">
        <v>246.25</v>
      </c>
      <c r="H4507">
        <v>12850</v>
      </c>
      <c r="I4507">
        <v>81870</v>
      </c>
      <c r="J4507">
        <f t="shared" si="210"/>
        <v>90.533088235294116</v>
      </c>
      <c r="K4507">
        <f t="shared" si="211"/>
        <v>1977</v>
      </c>
      <c r="L4507">
        <f t="shared" si="212"/>
        <v>5</v>
      </c>
    </row>
    <row r="4508" spans="1:12" x14ac:dyDescent="0.25">
      <c r="A4508" s="1">
        <v>28277</v>
      </c>
      <c r="B4508">
        <v>246.25</v>
      </c>
      <c r="C4508">
        <v>249</v>
      </c>
      <c r="D4508">
        <v>246.25</v>
      </c>
      <c r="E4508">
        <v>247.25</v>
      </c>
      <c r="G4508">
        <v>247.25</v>
      </c>
      <c r="H4508">
        <v>14765</v>
      </c>
      <c r="I4508">
        <v>81250</v>
      </c>
      <c r="J4508">
        <f t="shared" si="210"/>
        <v>90.900735294117652</v>
      </c>
      <c r="K4508">
        <f t="shared" si="211"/>
        <v>1977</v>
      </c>
      <c r="L4508">
        <f t="shared" si="212"/>
        <v>6</v>
      </c>
    </row>
    <row r="4509" spans="1:12" x14ac:dyDescent="0.25">
      <c r="A4509" s="1">
        <v>28278</v>
      </c>
      <c r="B4509">
        <v>246.5</v>
      </c>
      <c r="C4509">
        <v>247</v>
      </c>
      <c r="D4509">
        <v>243.5</v>
      </c>
      <c r="E4509">
        <v>243.75</v>
      </c>
      <c r="G4509">
        <v>243.75</v>
      </c>
      <c r="H4509">
        <v>10705</v>
      </c>
      <c r="I4509">
        <v>81260</v>
      </c>
      <c r="J4509">
        <f t="shared" si="210"/>
        <v>89.61397058823529</v>
      </c>
      <c r="K4509">
        <f t="shared" si="211"/>
        <v>1977</v>
      </c>
      <c r="L4509">
        <f t="shared" si="212"/>
        <v>6</v>
      </c>
    </row>
    <row r="4510" spans="1:12" x14ac:dyDescent="0.25">
      <c r="A4510" s="1">
        <v>28279</v>
      </c>
      <c r="B4510">
        <v>244.25</v>
      </c>
      <c r="C4510">
        <v>245</v>
      </c>
      <c r="D4510">
        <v>242.5</v>
      </c>
      <c r="E4510">
        <v>243</v>
      </c>
      <c r="G4510">
        <v>243</v>
      </c>
      <c r="H4510">
        <v>12165</v>
      </c>
      <c r="I4510">
        <v>79915</v>
      </c>
      <c r="J4510">
        <f t="shared" si="210"/>
        <v>89.338235294117652</v>
      </c>
      <c r="K4510">
        <f t="shared" si="211"/>
        <v>1977</v>
      </c>
      <c r="L4510">
        <f t="shared" si="212"/>
        <v>6</v>
      </c>
    </row>
    <row r="4511" spans="1:12" x14ac:dyDescent="0.25">
      <c r="A4511" s="1">
        <v>28282</v>
      </c>
      <c r="B4511">
        <v>242</v>
      </c>
      <c r="C4511">
        <v>243.5</v>
      </c>
      <c r="D4511">
        <v>240</v>
      </c>
      <c r="E4511">
        <v>241.25</v>
      </c>
      <c r="G4511">
        <v>241.25</v>
      </c>
      <c r="H4511">
        <v>15460</v>
      </c>
      <c r="I4511">
        <v>77610</v>
      </c>
      <c r="J4511">
        <f t="shared" si="210"/>
        <v>88.694852941176464</v>
      </c>
      <c r="K4511">
        <f t="shared" si="211"/>
        <v>1977</v>
      </c>
      <c r="L4511">
        <f t="shared" si="212"/>
        <v>6</v>
      </c>
    </row>
    <row r="4512" spans="1:12" x14ac:dyDescent="0.25">
      <c r="A4512" s="1">
        <v>28283</v>
      </c>
      <c r="B4512">
        <v>241</v>
      </c>
      <c r="C4512">
        <v>242.5</v>
      </c>
      <c r="D4512">
        <v>241</v>
      </c>
      <c r="E4512">
        <v>241.75</v>
      </c>
      <c r="G4512">
        <v>241.75</v>
      </c>
      <c r="H4512">
        <v>8805</v>
      </c>
      <c r="I4512">
        <v>77065</v>
      </c>
      <c r="J4512">
        <f t="shared" si="210"/>
        <v>88.878676470588232</v>
      </c>
      <c r="K4512">
        <f t="shared" si="211"/>
        <v>1977</v>
      </c>
      <c r="L4512">
        <f t="shared" si="212"/>
        <v>6</v>
      </c>
    </row>
    <row r="4513" spans="1:12" x14ac:dyDescent="0.25">
      <c r="A4513" s="1">
        <v>28284</v>
      </c>
      <c r="B4513">
        <v>241</v>
      </c>
      <c r="C4513">
        <v>242.25</v>
      </c>
      <c r="D4513">
        <v>240</v>
      </c>
      <c r="E4513">
        <v>242</v>
      </c>
      <c r="G4513">
        <v>242</v>
      </c>
      <c r="H4513">
        <v>10365</v>
      </c>
      <c r="I4513">
        <v>74575</v>
      </c>
      <c r="J4513">
        <f t="shared" si="210"/>
        <v>88.970588235294116</v>
      </c>
      <c r="K4513">
        <f t="shared" si="211"/>
        <v>1977</v>
      </c>
      <c r="L4513">
        <f t="shared" si="212"/>
        <v>6</v>
      </c>
    </row>
    <row r="4514" spans="1:12" x14ac:dyDescent="0.25">
      <c r="A4514" s="1">
        <v>28285</v>
      </c>
      <c r="B4514">
        <v>241.5</v>
      </c>
      <c r="C4514">
        <v>242</v>
      </c>
      <c r="D4514">
        <v>239.25</v>
      </c>
      <c r="E4514">
        <v>239.5</v>
      </c>
      <c r="G4514">
        <v>239.5</v>
      </c>
      <c r="H4514">
        <v>12585</v>
      </c>
      <c r="I4514">
        <v>74910</v>
      </c>
      <c r="J4514">
        <f t="shared" si="210"/>
        <v>88.05147058823529</v>
      </c>
      <c r="K4514">
        <f t="shared" si="211"/>
        <v>1977</v>
      </c>
      <c r="L4514">
        <f t="shared" si="212"/>
        <v>6</v>
      </c>
    </row>
    <row r="4515" spans="1:12" x14ac:dyDescent="0.25">
      <c r="A4515" s="1">
        <v>28286</v>
      </c>
      <c r="B4515">
        <v>239.5</v>
      </c>
      <c r="C4515">
        <v>239.5</v>
      </c>
      <c r="D4515">
        <v>236.25</v>
      </c>
      <c r="E4515">
        <v>236.5</v>
      </c>
      <c r="G4515">
        <v>236.5</v>
      </c>
      <c r="H4515">
        <v>11395</v>
      </c>
      <c r="I4515">
        <v>72455</v>
      </c>
      <c r="J4515">
        <f t="shared" si="210"/>
        <v>86.948529411764724</v>
      </c>
      <c r="K4515">
        <f t="shared" si="211"/>
        <v>1977</v>
      </c>
      <c r="L4515">
        <f t="shared" si="212"/>
        <v>6</v>
      </c>
    </row>
    <row r="4516" spans="1:12" x14ac:dyDescent="0.25">
      <c r="A4516" s="1">
        <v>28289</v>
      </c>
      <c r="B4516">
        <v>234.5</v>
      </c>
      <c r="C4516">
        <v>235.75</v>
      </c>
      <c r="D4516">
        <v>233</v>
      </c>
      <c r="E4516">
        <v>233.5</v>
      </c>
      <c r="G4516">
        <v>233.5</v>
      </c>
      <c r="H4516">
        <v>12840</v>
      </c>
      <c r="I4516">
        <v>70955</v>
      </c>
      <c r="J4516">
        <f t="shared" si="210"/>
        <v>85.845588235294116</v>
      </c>
      <c r="K4516">
        <f t="shared" si="211"/>
        <v>1977</v>
      </c>
      <c r="L4516">
        <f t="shared" si="212"/>
        <v>6</v>
      </c>
    </row>
    <row r="4517" spans="1:12" x14ac:dyDescent="0.25">
      <c r="A4517" s="1">
        <v>28290</v>
      </c>
      <c r="B4517">
        <v>233.5</v>
      </c>
      <c r="C4517">
        <v>236.5</v>
      </c>
      <c r="D4517">
        <v>233.25</v>
      </c>
      <c r="E4517">
        <v>236</v>
      </c>
      <c r="G4517">
        <v>236</v>
      </c>
      <c r="H4517">
        <v>16640</v>
      </c>
      <c r="I4517">
        <v>65405</v>
      </c>
      <c r="J4517">
        <f t="shared" si="210"/>
        <v>86.764705882352942</v>
      </c>
      <c r="K4517">
        <f t="shared" si="211"/>
        <v>1977</v>
      </c>
      <c r="L4517">
        <f t="shared" si="212"/>
        <v>6</v>
      </c>
    </row>
    <row r="4518" spans="1:12" x14ac:dyDescent="0.25">
      <c r="A4518" s="1">
        <v>28291</v>
      </c>
      <c r="B4518">
        <v>236.25</v>
      </c>
      <c r="C4518">
        <v>243.5</v>
      </c>
      <c r="D4518">
        <v>236.25</v>
      </c>
      <c r="E4518">
        <v>240</v>
      </c>
      <c r="G4518">
        <v>240</v>
      </c>
      <c r="H4518">
        <v>23575</v>
      </c>
      <c r="I4518">
        <v>63525</v>
      </c>
      <c r="J4518">
        <f t="shared" si="210"/>
        <v>88.235294117647058</v>
      </c>
      <c r="K4518">
        <f t="shared" si="211"/>
        <v>1977</v>
      </c>
      <c r="L4518">
        <f t="shared" si="212"/>
        <v>6</v>
      </c>
    </row>
    <row r="4519" spans="1:12" x14ac:dyDescent="0.25">
      <c r="A4519" s="1">
        <v>28292</v>
      </c>
      <c r="B4519">
        <v>239.5</v>
      </c>
      <c r="C4519">
        <v>241</v>
      </c>
      <c r="D4519">
        <v>239.5</v>
      </c>
      <c r="E4519">
        <v>240.75</v>
      </c>
      <c r="G4519">
        <v>240.75</v>
      </c>
      <c r="H4519">
        <v>8460</v>
      </c>
      <c r="I4519">
        <v>62450</v>
      </c>
      <c r="J4519">
        <f t="shared" si="210"/>
        <v>88.511029411764724</v>
      </c>
      <c r="K4519">
        <f t="shared" si="211"/>
        <v>1977</v>
      </c>
      <c r="L4519">
        <f t="shared" si="212"/>
        <v>6</v>
      </c>
    </row>
    <row r="4520" spans="1:12" x14ac:dyDescent="0.25">
      <c r="A4520" s="1">
        <v>28293</v>
      </c>
      <c r="B4520">
        <v>241.5</v>
      </c>
      <c r="C4520">
        <v>242</v>
      </c>
      <c r="D4520">
        <v>239.75</v>
      </c>
      <c r="E4520">
        <v>240.75</v>
      </c>
      <c r="G4520">
        <v>240.75</v>
      </c>
      <c r="H4520">
        <v>15410</v>
      </c>
      <c r="I4520">
        <v>59760</v>
      </c>
      <c r="J4520">
        <f t="shared" si="210"/>
        <v>88.511029411764724</v>
      </c>
      <c r="K4520">
        <f t="shared" si="211"/>
        <v>1977</v>
      </c>
      <c r="L4520">
        <f t="shared" si="212"/>
        <v>6</v>
      </c>
    </row>
    <row r="4521" spans="1:12" x14ac:dyDescent="0.25">
      <c r="A4521" s="1">
        <v>28296</v>
      </c>
      <c r="B4521">
        <v>240.5</v>
      </c>
      <c r="C4521">
        <v>244</v>
      </c>
      <c r="D4521">
        <v>240.5</v>
      </c>
      <c r="E4521">
        <v>242.25</v>
      </c>
      <c r="G4521">
        <v>242.25</v>
      </c>
      <c r="H4521">
        <v>9085</v>
      </c>
      <c r="I4521">
        <v>57295</v>
      </c>
      <c r="J4521">
        <f t="shared" si="210"/>
        <v>89.0625</v>
      </c>
      <c r="K4521">
        <f t="shared" si="211"/>
        <v>1977</v>
      </c>
      <c r="L4521">
        <f t="shared" si="212"/>
        <v>6</v>
      </c>
    </row>
    <row r="4522" spans="1:12" x14ac:dyDescent="0.25">
      <c r="A4522" s="1">
        <v>28297</v>
      </c>
      <c r="B4522">
        <v>242.25</v>
      </c>
      <c r="C4522">
        <v>242.25</v>
      </c>
      <c r="D4522">
        <v>238</v>
      </c>
      <c r="E4522">
        <v>238.75</v>
      </c>
      <c r="G4522">
        <v>238.75</v>
      </c>
      <c r="H4522">
        <v>11355</v>
      </c>
      <c r="I4522">
        <v>54145</v>
      </c>
      <c r="J4522">
        <f t="shared" si="210"/>
        <v>87.775735294117652</v>
      </c>
      <c r="K4522">
        <f t="shared" si="211"/>
        <v>1977</v>
      </c>
      <c r="L4522">
        <f t="shared" si="212"/>
        <v>6</v>
      </c>
    </row>
    <row r="4523" spans="1:12" x14ac:dyDescent="0.25">
      <c r="A4523" s="1">
        <v>28298</v>
      </c>
      <c r="B4523">
        <v>237.25</v>
      </c>
      <c r="C4523">
        <v>237.75</v>
      </c>
      <c r="D4523">
        <v>235.25</v>
      </c>
      <c r="E4523">
        <v>237.5</v>
      </c>
      <c r="G4523">
        <v>237.5</v>
      </c>
      <c r="H4523">
        <v>10365</v>
      </c>
      <c r="I4523">
        <v>52130</v>
      </c>
      <c r="J4523">
        <f t="shared" si="210"/>
        <v>87.316176470588232</v>
      </c>
      <c r="K4523">
        <f t="shared" si="211"/>
        <v>1977</v>
      </c>
      <c r="L4523">
        <f t="shared" si="212"/>
        <v>6</v>
      </c>
    </row>
    <row r="4524" spans="1:12" x14ac:dyDescent="0.25">
      <c r="A4524" s="1">
        <v>28299</v>
      </c>
      <c r="B4524">
        <v>238.25</v>
      </c>
      <c r="C4524">
        <v>242.5</v>
      </c>
      <c r="D4524">
        <v>238.25</v>
      </c>
      <c r="E4524">
        <v>241</v>
      </c>
      <c r="G4524">
        <v>241</v>
      </c>
      <c r="H4524">
        <v>15880</v>
      </c>
      <c r="I4524">
        <v>47990</v>
      </c>
      <c r="J4524">
        <f t="shared" si="210"/>
        <v>88.602941176470594</v>
      </c>
      <c r="K4524">
        <f t="shared" si="211"/>
        <v>1977</v>
      </c>
      <c r="L4524">
        <f t="shared" si="212"/>
        <v>6</v>
      </c>
    </row>
    <row r="4525" spans="1:12" x14ac:dyDescent="0.25">
      <c r="A4525" s="1">
        <v>28300</v>
      </c>
      <c r="B4525">
        <v>238.5</v>
      </c>
      <c r="C4525">
        <v>241.25</v>
      </c>
      <c r="D4525">
        <v>238.5</v>
      </c>
      <c r="E4525">
        <v>240</v>
      </c>
      <c r="G4525">
        <v>240</v>
      </c>
      <c r="H4525">
        <v>9035</v>
      </c>
      <c r="I4525">
        <v>45645</v>
      </c>
      <c r="J4525">
        <f t="shared" si="210"/>
        <v>88.235294117647058</v>
      </c>
      <c r="K4525">
        <f t="shared" si="211"/>
        <v>1977</v>
      </c>
      <c r="L4525">
        <f t="shared" si="212"/>
        <v>6</v>
      </c>
    </row>
    <row r="4526" spans="1:12" x14ac:dyDescent="0.25">
      <c r="A4526" s="1">
        <v>28303</v>
      </c>
      <c r="B4526">
        <v>241.25</v>
      </c>
      <c r="C4526">
        <v>249</v>
      </c>
      <c r="D4526">
        <v>241.25</v>
      </c>
      <c r="E4526">
        <v>248.5</v>
      </c>
      <c r="G4526">
        <v>248.5</v>
      </c>
      <c r="H4526">
        <v>14160</v>
      </c>
      <c r="I4526">
        <v>40690</v>
      </c>
      <c r="J4526">
        <f t="shared" si="210"/>
        <v>91.360294117647058</v>
      </c>
      <c r="K4526">
        <f t="shared" si="211"/>
        <v>1977</v>
      </c>
      <c r="L4526">
        <f t="shared" si="212"/>
        <v>6</v>
      </c>
    </row>
    <row r="4527" spans="1:12" x14ac:dyDescent="0.25">
      <c r="A4527" s="1">
        <v>28304</v>
      </c>
      <c r="B4527">
        <v>251</v>
      </c>
      <c r="C4527">
        <v>252</v>
      </c>
      <c r="D4527">
        <v>246.5</v>
      </c>
      <c r="E4527">
        <v>250</v>
      </c>
      <c r="G4527">
        <v>250</v>
      </c>
      <c r="H4527">
        <v>19750</v>
      </c>
      <c r="I4527">
        <v>35835</v>
      </c>
      <c r="J4527">
        <f t="shared" si="210"/>
        <v>91.911764705882348</v>
      </c>
      <c r="K4527">
        <f t="shared" si="211"/>
        <v>1977</v>
      </c>
      <c r="L4527">
        <f t="shared" si="212"/>
        <v>6</v>
      </c>
    </row>
    <row r="4528" spans="1:12" x14ac:dyDescent="0.25">
      <c r="A4528" s="1">
        <v>28305</v>
      </c>
      <c r="B4528">
        <v>250</v>
      </c>
      <c r="C4528">
        <v>250</v>
      </c>
      <c r="D4528">
        <v>245.5</v>
      </c>
      <c r="E4528">
        <v>246</v>
      </c>
      <c r="G4528">
        <v>246</v>
      </c>
      <c r="H4528">
        <v>25470</v>
      </c>
      <c r="I4528">
        <v>28940</v>
      </c>
      <c r="J4528">
        <f t="shared" si="210"/>
        <v>90.441176470588232</v>
      </c>
      <c r="K4528">
        <f t="shared" si="211"/>
        <v>1977</v>
      </c>
      <c r="L4528">
        <f t="shared" si="212"/>
        <v>6</v>
      </c>
    </row>
    <row r="4529" spans="1:12" x14ac:dyDescent="0.25">
      <c r="A4529" s="1">
        <v>28306</v>
      </c>
      <c r="B4529">
        <v>243.5</v>
      </c>
      <c r="C4529">
        <v>244.75</v>
      </c>
      <c r="D4529">
        <v>242.5</v>
      </c>
      <c r="E4529">
        <v>244.5</v>
      </c>
      <c r="G4529">
        <v>244.5</v>
      </c>
      <c r="H4529">
        <v>13285</v>
      </c>
      <c r="I4529">
        <v>28420</v>
      </c>
      <c r="J4529">
        <f t="shared" si="210"/>
        <v>89.889705882352942</v>
      </c>
      <c r="K4529">
        <f t="shared" si="211"/>
        <v>1977</v>
      </c>
      <c r="L4529">
        <f t="shared" si="212"/>
        <v>6</v>
      </c>
    </row>
    <row r="4530" spans="1:12" x14ac:dyDescent="0.25">
      <c r="A4530" s="1">
        <v>28307</v>
      </c>
      <c r="B4530">
        <v>241</v>
      </c>
      <c r="C4530">
        <v>241.5</v>
      </c>
      <c r="D4530">
        <v>237</v>
      </c>
      <c r="E4530">
        <v>240.25</v>
      </c>
      <c r="G4530">
        <v>240.25</v>
      </c>
      <c r="H4530">
        <v>10370</v>
      </c>
      <c r="I4530">
        <v>20830</v>
      </c>
      <c r="J4530">
        <f t="shared" si="210"/>
        <v>88.327205882352942</v>
      </c>
      <c r="K4530">
        <f t="shared" si="211"/>
        <v>1977</v>
      </c>
      <c r="L4530">
        <f t="shared" si="212"/>
        <v>7</v>
      </c>
    </row>
    <row r="4531" spans="1:12" x14ac:dyDescent="0.25">
      <c r="A4531" s="1">
        <v>28311</v>
      </c>
      <c r="B4531">
        <v>239</v>
      </c>
      <c r="C4531">
        <v>243.5</v>
      </c>
      <c r="D4531">
        <v>235</v>
      </c>
      <c r="E4531">
        <v>235.25</v>
      </c>
      <c r="G4531">
        <v>235.25</v>
      </c>
      <c r="H4531">
        <v>8660</v>
      </c>
      <c r="I4531">
        <v>15050</v>
      </c>
      <c r="J4531">
        <f t="shared" si="210"/>
        <v>86.48897058823529</v>
      </c>
      <c r="K4531">
        <f t="shared" si="211"/>
        <v>1977</v>
      </c>
      <c r="L4531">
        <f t="shared" si="212"/>
        <v>7</v>
      </c>
    </row>
    <row r="4532" spans="1:12" x14ac:dyDescent="0.25">
      <c r="A4532" s="1">
        <v>28312</v>
      </c>
      <c r="B4532">
        <v>239</v>
      </c>
      <c r="C4532">
        <v>239.5</v>
      </c>
      <c r="D4532">
        <v>237.5</v>
      </c>
      <c r="E4532">
        <v>238.75</v>
      </c>
      <c r="G4532">
        <v>238.75</v>
      </c>
      <c r="H4532">
        <v>8575</v>
      </c>
      <c r="I4532">
        <v>12310</v>
      </c>
      <c r="J4532">
        <f t="shared" si="210"/>
        <v>87.775735294117652</v>
      </c>
      <c r="K4532">
        <f t="shared" si="211"/>
        <v>1977</v>
      </c>
      <c r="L4532">
        <f t="shared" si="212"/>
        <v>7</v>
      </c>
    </row>
    <row r="4533" spans="1:12" x14ac:dyDescent="0.25">
      <c r="A4533" s="1">
        <v>28313</v>
      </c>
      <c r="B4533">
        <v>237.25</v>
      </c>
      <c r="C4533">
        <v>238.75</v>
      </c>
      <c r="D4533">
        <v>235.75</v>
      </c>
      <c r="E4533">
        <v>236</v>
      </c>
      <c r="G4533">
        <v>236</v>
      </c>
      <c r="H4533">
        <v>8710</v>
      </c>
      <c r="I4533">
        <v>10660</v>
      </c>
      <c r="J4533">
        <f t="shared" si="210"/>
        <v>86.764705882352942</v>
      </c>
      <c r="K4533">
        <f t="shared" si="211"/>
        <v>1977</v>
      </c>
      <c r="L4533">
        <f t="shared" si="212"/>
        <v>7</v>
      </c>
    </row>
    <row r="4534" spans="1:12" x14ac:dyDescent="0.25">
      <c r="A4534" s="1">
        <v>28314</v>
      </c>
      <c r="B4534">
        <v>234.5</v>
      </c>
      <c r="C4534">
        <v>238.5</v>
      </c>
      <c r="D4534">
        <v>234.5</v>
      </c>
      <c r="E4534">
        <v>237.25</v>
      </c>
      <c r="G4534">
        <v>237.25</v>
      </c>
      <c r="H4534">
        <v>4440</v>
      </c>
      <c r="I4534">
        <v>6955</v>
      </c>
      <c r="J4534">
        <f t="shared" si="210"/>
        <v>87.224264705882348</v>
      </c>
      <c r="K4534">
        <f t="shared" si="211"/>
        <v>1977</v>
      </c>
      <c r="L4534">
        <f t="shared" si="212"/>
        <v>7</v>
      </c>
    </row>
    <row r="4535" spans="1:12" x14ac:dyDescent="0.25">
      <c r="A4535" s="1">
        <v>28317</v>
      </c>
      <c r="B4535">
        <v>235</v>
      </c>
      <c r="C4535">
        <v>235</v>
      </c>
      <c r="D4535">
        <v>230</v>
      </c>
      <c r="E4535">
        <v>230.5</v>
      </c>
      <c r="G4535">
        <v>230.5</v>
      </c>
      <c r="H4535">
        <v>1845</v>
      </c>
      <c r="I4535">
        <v>5350</v>
      </c>
      <c r="J4535">
        <f t="shared" si="210"/>
        <v>84.742647058823536</v>
      </c>
      <c r="K4535">
        <f t="shared" si="211"/>
        <v>1977</v>
      </c>
      <c r="L4535">
        <f t="shared" si="212"/>
        <v>7</v>
      </c>
    </row>
    <row r="4536" spans="1:12" x14ac:dyDescent="0.25">
      <c r="A4536" s="1">
        <v>28318</v>
      </c>
      <c r="B4536">
        <v>230</v>
      </c>
      <c r="C4536">
        <v>232.5</v>
      </c>
      <c r="D4536">
        <v>227.5</v>
      </c>
      <c r="E4536">
        <v>227.5</v>
      </c>
      <c r="G4536">
        <v>227.5</v>
      </c>
      <c r="H4536">
        <v>2700</v>
      </c>
      <c r="I4536">
        <v>4370</v>
      </c>
      <c r="J4536">
        <f t="shared" si="210"/>
        <v>83.639705882352942</v>
      </c>
      <c r="K4536">
        <f t="shared" si="211"/>
        <v>1977</v>
      </c>
      <c r="L4536">
        <f t="shared" si="212"/>
        <v>7</v>
      </c>
    </row>
    <row r="4537" spans="1:12" x14ac:dyDescent="0.25">
      <c r="A4537" s="1">
        <v>28319</v>
      </c>
      <c r="B4537">
        <v>229</v>
      </c>
      <c r="C4537">
        <v>234</v>
      </c>
      <c r="D4537">
        <v>229</v>
      </c>
      <c r="E4537">
        <v>231.5</v>
      </c>
      <c r="G4537">
        <v>231.5</v>
      </c>
      <c r="H4537">
        <v>2015</v>
      </c>
      <c r="I4537">
        <v>3550</v>
      </c>
      <c r="J4537">
        <f t="shared" si="210"/>
        <v>85.110294117647058</v>
      </c>
      <c r="K4537">
        <f t="shared" si="211"/>
        <v>1977</v>
      </c>
      <c r="L4537">
        <f t="shared" si="212"/>
        <v>7</v>
      </c>
    </row>
    <row r="4538" spans="1:12" x14ac:dyDescent="0.25">
      <c r="A4538" s="1">
        <v>28320</v>
      </c>
      <c r="B4538">
        <v>233.5</v>
      </c>
      <c r="C4538">
        <v>234.5</v>
      </c>
      <c r="D4538">
        <v>233.5</v>
      </c>
      <c r="E4538">
        <v>233.5</v>
      </c>
      <c r="G4538">
        <v>233.5</v>
      </c>
      <c r="H4538">
        <v>475</v>
      </c>
      <c r="I4538">
        <v>2710</v>
      </c>
      <c r="J4538">
        <f t="shared" si="210"/>
        <v>85.845588235294116</v>
      </c>
      <c r="K4538">
        <f t="shared" si="211"/>
        <v>1977</v>
      </c>
      <c r="L4538">
        <f t="shared" si="212"/>
        <v>7</v>
      </c>
    </row>
    <row r="4539" spans="1:12" x14ac:dyDescent="0.25">
      <c r="A4539" s="1">
        <v>28321</v>
      </c>
      <c r="B4539">
        <v>232.5</v>
      </c>
      <c r="C4539">
        <v>232.5</v>
      </c>
      <c r="D4539">
        <v>229.02</v>
      </c>
      <c r="E4539">
        <v>229.25</v>
      </c>
      <c r="G4539">
        <v>229.25</v>
      </c>
      <c r="H4539">
        <v>1050</v>
      </c>
      <c r="I4539">
        <v>1715</v>
      </c>
      <c r="J4539">
        <f t="shared" si="210"/>
        <v>84.283088235294116</v>
      </c>
      <c r="K4539">
        <f t="shared" si="211"/>
        <v>1977</v>
      </c>
      <c r="L4539">
        <f t="shared" si="212"/>
        <v>7</v>
      </c>
    </row>
    <row r="4540" spans="1:12" x14ac:dyDescent="0.25">
      <c r="A4540" s="1">
        <v>28324</v>
      </c>
      <c r="B4540">
        <v>225.5</v>
      </c>
      <c r="C4540">
        <v>228</v>
      </c>
      <c r="D4540">
        <v>225.5</v>
      </c>
      <c r="E4540">
        <v>227.75</v>
      </c>
      <c r="G4540">
        <v>227.75</v>
      </c>
      <c r="H4540">
        <v>985</v>
      </c>
      <c r="I4540">
        <v>1470</v>
      </c>
      <c r="J4540">
        <f t="shared" si="210"/>
        <v>83.731617647058826</v>
      </c>
      <c r="K4540">
        <f t="shared" si="211"/>
        <v>1977</v>
      </c>
      <c r="L4540">
        <f t="shared" si="212"/>
        <v>7</v>
      </c>
    </row>
    <row r="4541" spans="1:12" x14ac:dyDescent="0.25">
      <c r="A4541" s="1">
        <v>28325</v>
      </c>
      <c r="B4541">
        <v>229.75</v>
      </c>
      <c r="C4541">
        <v>232.75</v>
      </c>
      <c r="D4541">
        <v>229.75</v>
      </c>
      <c r="E4541">
        <v>231.75</v>
      </c>
      <c r="G4541">
        <v>231.75</v>
      </c>
      <c r="H4541">
        <v>645</v>
      </c>
      <c r="I4541">
        <v>1060</v>
      </c>
      <c r="J4541">
        <f t="shared" si="210"/>
        <v>85.202205882352942</v>
      </c>
      <c r="K4541">
        <f t="shared" si="211"/>
        <v>1977</v>
      </c>
      <c r="L4541">
        <f t="shared" si="212"/>
        <v>7</v>
      </c>
    </row>
    <row r="4542" spans="1:12" x14ac:dyDescent="0.25">
      <c r="A4542" s="1">
        <v>28326</v>
      </c>
      <c r="B4542">
        <v>230.5</v>
      </c>
      <c r="C4542">
        <v>233</v>
      </c>
      <c r="D4542">
        <v>230</v>
      </c>
      <c r="E4542">
        <v>230.25</v>
      </c>
      <c r="G4542">
        <v>230.25</v>
      </c>
      <c r="H4542">
        <v>380</v>
      </c>
      <c r="I4542">
        <v>320</v>
      </c>
      <c r="J4542">
        <f t="shared" si="210"/>
        <v>84.650735294117666</v>
      </c>
      <c r="K4542">
        <f t="shared" si="211"/>
        <v>1977</v>
      </c>
      <c r="L4542">
        <f t="shared" si="212"/>
        <v>7</v>
      </c>
    </row>
    <row r="4543" spans="1:12" x14ac:dyDescent="0.25">
      <c r="A4543" s="1">
        <v>28327</v>
      </c>
      <c r="B4543">
        <v>233</v>
      </c>
      <c r="C4543">
        <v>234.5</v>
      </c>
      <c r="D4543">
        <v>231.5</v>
      </c>
      <c r="E4543">
        <v>231.75</v>
      </c>
      <c r="G4543">
        <v>231.75</v>
      </c>
      <c r="H4543">
        <v>15075</v>
      </c>
      <c r="I4543">
        <v>65785</v>
      </c>
      <c r="J4543">
        <f t="shared" si="210"/>
        <v>85.202205882352942</v>
      </c>
      <c r="K4543">
        <f t="shared" si="211"/>
        <v>1977</v>
      </c>
      <c r="L4543">
        <f t="shared" si="212"/>
        <v>7</v>
      </c>
    </row>
    <row r="4544" spans="1:12" x14ac:dyDescent="0.25">
      <c r="A4544" s="1">
        <v>28328</v>
      </c>
      <c r="B4544">
        <v>233</v>
      </c>
      <c r="C4544">
        <v>234.5</v>
      </c>
      <c r="D4544">
        <v>231.75</v>
      </c>
      <c r="E4544">
        <v>232.5</v>
      </c>
      <c r="G4544">
        <v>232.5</v>
      </c>
      <c r="H4544">
        <v>7730</v>
      </c>
      <c r="I4544">
        <v>66720</v>
      </c>
      <c r="J4544">
        <f t="shared" si="210"/>
        <v>85.477941176470594</v>
      </c>
      <c r="K4544">
        <f t="shared" si="211"/>
        <v>1977</v>
      </c>
      <c r="L4544">
        <f t="shared" si="212"/>
        <v>7</v>
      </c>
    </row>
    <row r="4545" spans="1:12" x14ac:dyDescent="0.25">
      <c r="A4545" s="1">
        <v>28331</v>
      </c>
      <c r="B4545">
        <v>231.5</v>
      </c>
      <c r="C4545">
        <v>232</v>
      </c>
      <c r="D4545">
        <v>231</v>
      </c>
      <c r="E4545">
        <v>231.5</v>
      </c>
      <c r="G4545">
        <v>231.5</v>
      </c>
      <c r="H4545">
        <v>6205</v>
      </c>
      <c r="I4545">
        <v>67405</v>
      </c>
      <c r="J4545">
        <f t="shared" si="210"/>
        <v>85.110294117647058</v>
      </c>
      <c r="K4545">
        <f t="shared" si="211"/>
        <v>1977</v>
      </c>
      <c r="L4545">
        <f t="shared" si="212"/>
        <v>7</v>
      </c>
    </row>
    <row r="4546" spans="1:12" x14ac:dyDescent="0.25">
      <c r="A4546" s="1">
        <v>28332</v>
      </c>
      <c r="B4546">
        <v>232.25</v>
      </c>
      <c r="C4546">
        <v>233</v>
      </c>
      <c r="D4546">
        <v>230.75</v>
      </c>
      <c r="E4546">
        <v>231</v>
      </c>
      <c r="G4546">
        <v>231</v>
      </c>
      <c r="H4546">
        <v>5265</v>
      </c>
      <c r="I4546">
        <v>66865</v>
      </c>
      <c r="J4546">
        <f t="shared" ref="J4546:J4609" si="213">G4546/100*5000/136</f>
        <v>84.92647058823529</v>
      </c>
      <c r="K4546">
        <f t="shared" ref="K4546:K4609" si="214">YEAR(A4546)</f>
        <v>1977</v>
      </c>
      <c r="L4546">
        <f t="shared" ref="L4546:L4609" si="215">MONTH(A4546)</f>
        <v>7</v>
      </c>
    </row>
    <row r="4547" spans="1:12" x14ac:dyDescent="0.25">
      <c r="A4547" s="1">
        <v>28333</v>
      </c>
      <c r="B4547">
        <v>231</v>
      </c>
      <c r="C4547">
        <v>232.25</v>
      </c>
      <c r="D4547">
        <v>227</v>
      </c>
      <c r="E4547">
        <v>227.75</v>
      </c>
      <c r="G4547">
        <v>227.75</v>
      </c>
      <c r="H4547">
        <v>14160</v>
      </c>
      <c r="I4547">
        <v>68470</v>
      </c>
      <c r="J4547">
        <f t="shared" si="213"/>
        <v>83.731617647058826</v>
      </c>
      <c r="K4547">
        <f t="shared" si="214"/>
        <v>1977</v>
      </c>
      <c r="L4547">
        <f t="shared" si="215"/>
        <v>7</v>
      </c>
    </row>
    <row r="4548" spans="1:12" x14ac:dyDescent="0.25">
      <c r="A4548" s="1">
        <v>28334</v>
      </c>
      <c r="B4548">
        <v>227.75</v>
      </c>
      <c r="C4548">
        <v>228</v>
      </c>
      <c r="D4548">
        <v>223</v>
      </c>
      <c r="E4548">
        <v>225</v>
      </c>
      <c r="G4548">
        <v>225</v>
      </c>
      <c r="H4548">
        <v>22815</v>
      </c>
      <c r="I4548">
        <v>66695</v>
      </c>
      <c r="J4548">
        <f t="shared" si="213"/>
        <v>82.720588235294116</v>
      </c>
      <c r="K4548">
        <f t="shared" si="214"/>
        <v>1977</v>
      </c>
      <c r="L4548">
        <f t="shared" si="215"/>
        <v>7</v>
      </c>
    </row>
    <row r="4549" spans="1:12" x14ac:dyDescent="0.25">
      <c r="A4549" s="1">
        <v>28335</v>
      </c>
      <c r="B4549">
        <v>225.25</v>
      </c>
      <c r="C4549">
        <v>226.5</v>
      </c>
      <c r="D4549">
        <v>223.25</v>
      </c>
      <c r="E4549">
        <v>225.5</v>
      </c>
      <c r="G4549">
        <v>225.5</v>
      </c>
      <c r="H4549">
        <v>9330</v>
      </c>
      <c r="I4549">
        <v>64460</v>
      </c>
      <c r="J4549">
        <f t="shared" si="213"/>
        <v>82.904411764705884</v>
      </c>
      <c r="K4549">
        <f t="shared" si="214"/>
        <v>1977</v>
      </c>
      <c r="L4549">
        <f t="shared" si="215"/>
        <v>7</v>
      </c>
    </row>
    <row r="4550" spans="1:12" x14ac:dyDescent="0.25">
      <c r="A4550" s="1">
        <v>28338</v>
      </c>
      <c r="B4550">
        <v>226.5</v>
      </c>
      <c r="C4550">
        <v>228.5</v>
      </c>
      <c r="D4550">
        <v>223.75</v>
      </c>
      <c r="E4550">
        <v>228</v>
      </c>
      <c r="G4550">
        <v>228</v>
      </c>
      <c r="H4550">
        <v>10625</v>
      </c>
      <c r="I4550">
        <v>64455</v>
      </c>
      <c r="J4550">
        <f t="shared" si="213"/>
        <v>83.823529411764696</v>
      </c>
      <c r="K4550">
        <f t="shared" si="214"/>
        <v>1977</v>
      </c>
      <c r="L4550">
        <f t="shared" si="215"/>
        <v>8</v>
      </c>
    </row>
    <row r="4551" spans="1:12" x14ac:dyDescent="0.25">
      <c r="A4551" s="1">
        <v>28339</v>
      </c>
      <c r="B4551">
        <v>229</v>
      </c>
      <c r="C4551">
        <v>229.5</v>
      </c>
      <c r="D4551">
        <v>225.25</v>
      </c>
      <c r="E4551">
        <v>225.25</v>
      </c>
      <c r="G4551">
        <v>225.25</v>
      </c>
      <c r="H4551">
        <v>6485</v>
      </c>
      <c r="I4551">
        <v>64480</v>
      </c>
      <c r="J4551">
        <f t="shared" si="213"/>
        <v>82.8125</v>
      </c>
      <c r="K4551">
        <f t="shared" si="214"/>
        <v>1977</v>
      </c>
      <c r="L4551">
        <f t="shared" si="215"/>
        <v>8</v>
      </c>
    </row>
    <row r="4552" spans="1:12" x14ac:dyDescent="0.25">
      <c r="A4552" s="1">
        <v>28340</v>
      </c>
      <c r="B4552">
        <v>226</v>
      </c>
      <c r="C4552">
        <v>228.75</v>
      </c>
      <c r="D4552">
        <v>224.75</v>
      </c>
      <c r="E4552">
        <v>227.25</v>
      </c>
      <c r="G4552">
        <v>227.25</v>
      </c>
      <c r="H4552">
        <v>11415</v>
      </c>
      <c r="I4552">
        <v>62800</v>
      </c>
      <c r="J4552">
        <f t="shared" si="213"/>
        <v>83.547794117647058</v>
      </c>
      <c r="K4552">
        <f t="shared" si="214"/>
        <v>1977</v>
      </c>
      <c r="L4552">
        <f t="shared" si="215"/>
        <v>8</v>
      </c>
    </row>
    <row r="4553" spans="1:12" x14ac:dyDescent="0.25">
      <c r="A4553" s="1">
        <v>28341</v>
      </c>
      <c r="B4553">
        <v>228</v>
      </c>
      <c r="C4553">
        <v>228.75</v>
      </c>
      <c r="D4553">
        <v>226.5</v>
      </c>
      <c r="E4553">
        <v>226.75</v>
      </c>
      <c r="G4553">
        <v>226.75</v>
      </c>
      <c r="H4553">
        <v>8750</v>
      </c>
      <c r="I4553">
        <v>62805</v>
      </c>
      <c r="J4553">
        <f t="shared" si="213"/>
        <v>83.36397058823529</v>
      </c>
      <c r="K4553">
        <f t="shared" si="214"/>
        <v>1977</v>
      </c>
      <c r="L4553">
        <f t="shared" si="215"/>
        <v>8</v>
      </c>
    </row>
    <row r="4554" spans="1:12" x14ac:dyDescent="0.25">
      <c r="A4554" s="1">
        <v>28342</v>
      </c>
      <c r="B4554">
        <v>227</v>
      </c>
      <c r="C4554">
        <v>228.25</v>
      </c>
      <c r="D4554">
        <v>225.75</v>
      </c>
      <c r="E4554">
        <v>227.5</v>
      </c>
      <c r="G4554">
        <v>227.5</v>
      </c>
      <c r="H4554">
        <v>5330</v>
      </c>
      <c r="I4554">
        <v>63090</v>
      </c>
      <c r="J4554">
        <f t="shared" si="213"/>
        <v>83.639705882352942</v>
      </c>
      <c r="K4554">
        <f t="shared" si="214"/>
        <v>1977</v>
      </c>
      <c r="L4554">
        <f t="shared" si="215"/>
        <v>8</v>
      </c>
    </row>
    <row r="4555" spans="1:12" x14ac:dyDescent="0.25">
      <c r="A4555" s="1">
        <v>28345</v>
      </c>
      <c r="B4555">
        <v>226</v>
      </c>
      <c r="C4555">
        <v>226.5</v>
      </c>
      <c r="D4555">
        <v>223.5</v>
      </c>
      <c r="E4555">
        <v>225.25</v>
      </c>
      <c r="G4555">
        <v>225.25</v>
      </c>
      <c r="H4555">
        <v>6280</v>
      </c>
      <c r="I4555">
        <v>62395</v>
      </c>
      <c r="J4555">
        <f t="shared" si="213"/>
        <v>82.8125</v>
      </c>
      <c r="K4555">
        <f t="shared" si="214"/>
        <v>1977</v>
      </c>
      <c r="L4555">
        <f t="shared" si="215"/>
        <v>8</v>
      </c>
    </row>
    <row r="4556" spans="1:12" x14ac:dyDescent="0.25">
      <c r="A4556" s="1">
        <v>28346</v>
      </c>
      <c r="B4556">
        <v>226</v>
      </c>
      <c r="C4556">
        <v>226</v>
      </c>
      <c r="D4556">
        <v>224.25</v>
      </c>
      <c r="E4556">
        <v>224.5</v>
      </c>
      <c r="G4556">
        <v>224.5</v>
      </c>
      <c r="H4556">
        <v>5635</v>
      </c>
      <c r="I4556">
        <v>60995</v>
      </c>
      <c r="J4556">
        <f t="shared" si="213"/>
        <v>82.536764705882348</v>
      </c>
      <c r="K4556">
        <f t="shared" si="214"/>
        <v>1977</v>
      </c>
      <c r="L4556">
        <f t="shared" si="215"/>
        <v>8</v>
      </c>
    </row>
    <row r="4557" spans="1:12" x14ac:dyDescent="0.25">
      <c r="A4557" s="1">
        <v>28347</v>
      </c>
      <c r="B4557">
        <v>225</v>
      </c>
      <c r="C4557">
        <v>226</v>
      </c>
      <c r="D4557">
        <v>224.25</v>
      </c>
      <c r="E4557">
        <v>224.75</v>
      </c>
      <c r="G4557">
        <v>224.75</v>
      </c>
      <c r="H4557">
        <v>4330</v>
      </c>
      <c r="I4557">
        <v>61235</v>
      </c>
      <c r="J4557">
        <f t="shared" si="213"/>
        <v>82.628676470588232</v>
      </c>
      <c r="K4557">
        <f t="shared" si="214"/>
        <v>1977</v>
      </c>
      <c r="L4557">
        <f t="shared" si="215"/>
        <v>8</v>
      </c>
    </row>
    <row r="4558" spans="1:12" x14ac:dyDescent="0.25">
      <c r="A4558" s="1">
        <v>28348</v>
      </c>
      <c r="B4558">
        <v>224.5</v>
      </c>
      <c r="C4558">
        <v>224.75</v>
      </c>
      <c r="D4558">
        <v>223.75</v>
      </c>
      <c r="E4558">
        <v>223.75</v>
      </c>
      <c r="G4558">
        <v>223.75</v>
      </c>
      <c r="H4558">
        <v>4415</v>
      </c>
      <c r="I4558">
        <v>60945</v>
      </c>
      <c r="J4558">
        <f t="shared" si="213"/>
        <v>82.26102941176471</v>
      </c>
      <c r="K4558">
        <f t="shared" si="214"/>
        <v>1977</v>
      </c>
      <c r="L4558">
        <f t="shared" si="215"/>
        <v>8</v>
      </c>
    </row>
    <row r="4559" spans="1:12" x14ac:dyDescent="0.25">
      <c r="A4559" s="1">
        <v>28349</v>
      </c>
      <c r="B4559">
        <v>223.5</v>
      </c>
      <c r="C4559">
        <v>224</v>
      </c>
      <c r="D4559">
        <v>222.25</v>
      </c>
      <c r="E4559">
        <v>222.25</v>
      </c>
      <c r="G4559">
        <v>222.25</v>
      </c>
      <c r="H4559">
        <v>7515</v>
      </c>
      <c r="I4559">
        <v>60825</v>
      </c>
      <c r="J4559">
        <f t="shared" si="213"/>
        <v>81.709558823529406</v>
      </c>
      <c r="K4559">
        <f t="shared" si="214"/>
        <v>1977</v>
      </c>
      <c r="L4559">
        <f t="shared" si="215"/>
        <v>8</v>
      </c>
    </row>
    <row r="4560" spans="1:12" x14ac:dyDescent="0.25">
      <c r="A4560" s="1">
        <v>28352</v>
      </c>
      <c r="B4560">
        <v>222.5</v>
      </c>
      <c r="C4560">
        <v>222.75</v>
      </c>
      <c r="D4560">
        <v>217</v>
      </c>
      <c r="E4560">
        <v>218</v>
      </c>
      <c r="G4560">
        <v>218</v>
      </c>
      <c r="H4560">
        <v>13685</v>
      </c>
      <c r="I4560">
        <v>58360</v>
      </c>
      <c r="J4560">
        <f t="shared" si="213"/>
        <v>80.147058823529406</v>
      </c>
      <c r="K4560">
        <f t="shared" si="214"/>
        <v>1977</v>
      </c>
      <c r="L4560">
        <f t="shared" si="215"/>
        <v>8</v>
      </c>
    </row>
    <row r="4561" spans="1:12" x14ac:dyDescent="0.25">
      <c r="A4561" s="1">
        <v>28353</v>
      </c>
      <c r="B4561">
        <v>217</v>
      </c>
      <c r="C4561">
        <v>221</v>
      </c>
      <c r="D4561">
        <v>216.75</v>
      </c>
      <c r="E4561">
        <v>220.25</v>
      </c>
      <c r="G4561">
        <v>220.25</v>
      </c>
      <c r="H4561">
        <v>10885</v>
      </c>
      <c r="I4561">
        <v>56535</v>
      </c>
      <c r="J4561">
        <f t="shared" si="213"/>
        <v>80.974264705882348</v>
      </c>
      <c r="K4561">
        <f t="shared" si="214"/>
        <v>1977</v>
      </c>
      <c r="L4561">
        <f t="shared" si="215"/>
        <v>8</v>
      </c>
    </row>
    <row r="4562" spans="1:12" x14ac:dyDescent="0.25">
      <c r="A4562" s="1">
        <v>28354</v>
      </c>
      <c r="B4562">
        <v>220.5</v>
      </c>
      <c r="C4562">
        <v>221.25</v>
      </c>
      <c r="D4562">
        <v>218.5</v>
      </c>
      <c r="E4562">
        <v>218.75</v>
      </c>
      <c r="G4562">
        <v>218.75</v>
      </c>
      <c r="H4562">
        <v>8935</v>
      </c>
      <c r="I4562">
        <v>54905</v>
      </c>
      <c r="J4562">
        <f t="shared" si="213"/>
        <v>80.422794117647058</v>
      </c>
      <c r="K4562">
        <f t="shared" si="214"/>
        <v>1977</v>
      </c>
      <c r="L4562">
        <f t="shared" si="215"/>
        <v>8</v>
      </c>
    </row>
    <row r="4563" spans="1:12" x14ac:dyDescent="0.25">
      <c r="A4563" s="1">
        <v>28355</v>
      </c>
      <c r="B4563">
        <v>217</v>
      </c>
      <c r="C4563">
        <v>219.75</v>
      </c>
      <c r="D4563">
        <v>217</v>
      </c>
      <c r="E4563">
        <v>219</v>
      </c>
      <c r="G4563">
        <v>219</v>
      </c>
      <c r="H4563">
        <v>4490</v>
      </c>
      <c r="I4563">
        <v>54195</v>
      </c>
      <c r="J4563">
        <f t="shared" si="213"/>
        <v>80.514705882352942</v>
      </c>
      <c r="K4563">
        <f t="shared" si="214"/>
        <v>1977</v>
      </c>
      <c r="L4563">
        <f t="shared" si="215"/>
        <v>8</v>
      </c>
    </row>
    <row r="4564" spans="1:12" x14ac:dyDescent="0.25">
      <c r="A4564" s="1">
        <v>28356</v>
      </c>
      <c r="B4564">
        <v>219.25</v>
      </c>
      <c r="C4564">
        <v>219.25</v>
      </c>
      <c r="D4564">
        <v>217</v>
      </c>
      <c r="E4564">
        <v>217.25</v>
      </c>
      <c r="G4564">
        <v>217.25</v>
      </c>
      <c r="H4564">
        <v>4925</v>
      </c>
      <c r="I4564">
        <v>52350</v>
      </c>
      <c r="J4564">
        <f t="shared" si="213"/>
        <v>79.871323529411768</v>
      </c>
      <c r="K4564">
        <f t="shared" si="214"/>
        <v>1977</v>
      </c>
      <c r="L4564">
        <f t="shared" si="215"/>
        <v>8</v>
      </c>
    </row>
    <row r="4565" spans="1:12" x14ac:dyDescent="0.25">
      <c r="A4565" s="1">
        <v>28359</v>
      </c>
      <c r="B4565">
        <v>217</v>
      </c>
      <c r="C4565">
        <v>217.25</v>
      </c>
      <c r="D4565">
        <v>214.25</v>
      </c>
      <c r="E4565">
        <v>214.75</v>
      </c>
      <c r="G4565">
        <v>214.75</v>
      </c>
      <c r="H4565">
        <v>7410</v>
      </c>
      <c r="I4565">
        <v>50780</v>
      </c>
      <c r="J4565">
        <f t="shared" si="213"/>
        <v>78.952205882352942</v>
      </c>
      <c r="K4565">
        <f t="shared" si="214"/>
        <v>1977</v>
      </c>
      <c r="L4565">
        <f t="shared" si="215"/>
        <v>8</v>
      </c>
    </row>
    <row r="4566" spans="1:12" x14ac:dyDescent="0.25">
      <c r="A4566" s="1">
        <v>28360</v>
      </c>
      <c r="B4566">
        <v>214.75</v>
      </c>
      <c r="C4566">
        <v>215.75</v>
      </c>
      <c r="D4566">
        <v>214.75</v>
      </c>
      <c r="E4566">
        <v>215.5</v>
      </c>
      <c r="G4566">
        <v>215.5</v>
      </c>
      <c r="H4566">
        <v>10325</v>
      </c>
      <c r="I4566">
        <v>45025</v>
      </c>
      <c r="J4566">
        <f t="shared" si="213"/>
        <v>79.22794117647058</v>
      </c>
      <c r="K4566">
        <f t="shared" si="214"/>
        <v>1977</v>
      </c>
      <c r="L4566">
        <f t="shared" si="215"/>
        <v>8</v>
      </c>
    </row>
    <row r="4567" spans="1:12" x14ac:dyDescent="0.25">
      <c r="A4567" s="1">
        <v>28361</v>
      </c>
      <c r="B4567">
        <v>216.5</v>
      </c>
      <c r="C4567">
        <v>220</v>
      </c>
      <c r="D4567">
        <v>216.5</v>
      </c>
      <c r="E4567">
        <v>219.25</v>
      </c>
      <c r="G4567">
        <v>219.25</v>
      </c>
      <c r="H4567">
        <v>19845</v>
      </c>
      <c r="I4567">
        <v>40645</v>
      </c>
      <c r="J4567">
        <f t="shared" si="213"/>
        <v>80.606617647058826</v>
      </c>
      <c r="K4567">
        <f t="shared" si="214"/>
        <v>1977</v>
      </c>
      <c r="L4567">
        <f t="shared" si="215"/>
        <v>8</v>
      </c>
    </row>
    <row r="4568" spans="1:12" x14ac:dyDescent="0.25">
      <c r="A4568" s="1">
        <v>28362</v>
      </c>
      <c r="B4568">
        <v>219.5</v>
      </c>
      <c r="C4568">
        <v>222</v>
      </c>
      <c r="D4568">
        <v>219</v>
      </c>
      <c r="E4568">
        <v>219.75</v>
      </c>
      <c r="G4568">
        <v>219.75</v>
      </c>
      <c r="H4568">
        <v>7630</v>
      </c>
      <c r="I4568">
        <v>37430</v>
      </c>
      <c r="J4568">
        <f t="shared" si="213"/>
        <v>80.79044117647058</v>
      </c>
      <c r="K4568">
        <f t="shared" si="214"/>
        <v>1977</v>
      </c>
      <c r="L4568">
        <f t="shared" si="215"/>
        <v>8</v>
      </c>
    </row>
    <row r="4569" spans="1:12" x14ac:dyDescent="0.25">
      <c r="A4569" s="1">
        <v>28363</v>
      </c>
      <c r="B4569">
        <v>219.5</v>
      </c>
      <c r="C4569">
        <v>219.5</v>
      </c>
      <c r="D4569">
        <v>217.5</v>
      </c>
      <c r="E4569">
        <v>218</v>
      </c>
      <c r="G4569">
        <v>218</v>
      </c>
      <c r="H4569">
        <v>5945</v>
      </c>
      <c r="I4569">
        <v>33500</v>
      </c>
      <c r="J4569">
        <f t="shared" si="213"/>
        <v>80.147058823529406</v>
      </c>
      <c r="K4569">
        <f t="shared" si="214"/>
        <v>1977</v>
      </c>
      <c r="L4569">
        <f t="shared" si="215"/>
        <v>8</v>
      </c>
    </row>
    <row r="4570" spans="1:12" x14ac:dyDescent="0.25">
      <c r="A4570" s="1">
        <v>28366</v>
      </c>
      <c r="B4570">
        <v>217.75</v>
      </c>
      <c r="C4570">
        <v>218.75</v>
      </c>
      <c r="D4570">
        <v>216.75</v>
      </c>
      <c r="E4570">
        <v>217.5</v>
      </c>
      <c r="G4570">
        <v>217.5</v>
      </c>
      <c r="H4570">
        <v>11415</v>
      </c>
      <c r="I4570">
        <v>28645</v>
      </c>
      <c r="J4570">
        <f t="shared" si="213"/>
        <v>79.963235294117652</v>
      </c>
      <c r="K4570">
        <f t="shared" si="214"/>
        <v>1977</v>
      </c>
      <c r="L4570">
        <f t="shared" si="215"/>
        <v>8</v>
      </c>
    </row>
    <row r="4571" spans="1:12" x14ac:dyDescent="0.25">
      <c r="A4571" s="1">
        <v>28367</v>
      </c>
      <c r="B4571">
        <v>218</v>
      </c>
      <c r="C4571">
        <v>218.5</v>
      </c>
      <c r="D4571">
        <v>217.5</v>
      </c>
      <c r="E4571">
        <v>218</v>
      </c>
      <c r="G4571">
        <v>218</v>
      </c>
      <c r="H4571">
        <v>11940</v>
      </c>
      <c r="I4571">
        <v>23635</v>
      </c>
      <c r="J4571">
        <f t="shared" si="213"/>
        <v>80.147058823529406</v>
      </c>
      <c r="K4571">
        <f t="shared" si="214"/>
        <v>1977</v>
      </c>
      <c r="L4571">
        <f t="shared" si="215"/>
        <v>8</v>
      </c>
    </row>
    <row r="4572" spans="1:12" x14ac:dyDescent="0.25">
      <c r="A4572" s="1">
        <v>28368</v>
      </c>
      <c r="B4572">
        <v>218.5</v>
      </c>
      <c r="C4572">
        <v>220.5</v>
      </c>
      <c r="D4572">
        <v>217.75</v>
      </c>
      <c r="E4572">
        <v>219.75</v>
      </c>
      <c r="G4572">
        <v>219.75</v>
      </c>
      <c r="H4572">
        <v>12105</v>
      </c>
      <c r="I4572">
        <v>21360</v>
      </c>
      <c r="J4572">
        <f t="shared" si="213"/>
        <v>80.79044117647058</v>
      </c>
      <c r="K4572">
        <f t="shared" si="214"/>
        <v>1977</v>
      </c>
      <c r="L4572">
        <f t="shared" si="215"/>
        <v>8</v>
      </c>
    </row>
    <row r="4573" spans="1:12" x14ac:dyDescent="0.25">
      <c r="A4573" s="1">
        <v>28369</v>
      </c>
      <c r="B4573">
        <v>220</v>
      </c>
      <c r="C4573">
        <v>220.75</v>
      </c>
      <c r="D4573">
        <v>219</v>
      </c>
      <c r="E4573">
        <v>220.25</v>
      </c>
      <c r="G4573">
        <v>220.25</v>
      </c>
      <c r="H4573">
        <v>8455</v>
      </c>
      <c r="I4573">
        <v>19245</v>
      </c>
      <c r="J4573">
        <f t="shared" si="213"/>
        <v>80.974264705882348</v>
      </c>
      <c r="K4573">
        <f t="shared" si="214"/>
        <v>1977</v>
      </c>
      <c r="L4573">
        <f t="shared" si="215"/>
        <v>9</v>
      </c>
    </row>
    <row r="4574" spans="1:12" x14ac:dyDescent="0.25">
      <c r="A4574" s="1">
        <v>28370</v>
      </c>
      <c r="B4574">
        <v>220.5</v>
      </c>
      <c r="C4574">
        <v>222</v>
      </c>
      <c r="D4574">
        <v>220.5</v>
      </c>
      <c r="E4574">
        <v>222</v>
      </c>
      <c r="G4574">
        <v>222</v>
      </c>
      <c r="H4574">
        <v>9425</v>
      </c>
      <c r="I4574">
        <v>13685</v>
      </c>
      <c r="J4574">
        <f t="shared" si="213"/>
        <v>81.617647058823536</v>
      </c>
      <c r="K4574">
        <f t="shared" si="214"/>
        <v>1977</v>
      </c>
      <c r="L4574">
        <f t="shared" si="215"/>
        <v>9</v>
      </c>
    </row>
    <row r="4575" spans="1:12" x14ac:dyDescent="0.25">
      <c r="A4575" s="1">
        <v>28374</v>
      </c>
      <c r="B4575">
        <v>222.25</v>
      </c>
      <c r="C4575">
        <v>227</v>
      </c>
      <c r="D4575">
        <v>222</v>
      </c>
      <c r="E4575">
        <v>226.75</v>
      </c>
      <c r="G4575">
        <v>226.75</v>
      </c>
      <c r="H4575">
        <v>7145</v>
      </c>
      <c r="I4575">
        <v>11610</v>
      </c>
      <c r="J4575">
        <f t="shared" si="213"/>
        <v>83.36397058823529</v>
      </c>
      <c r="K4575">
        <f t="shared" si="214"/>
        <v>1977</v>
      </c>
      <c r="L4575">
        <f t="shared" si="215"/>
        <v>9</v>
      </c>
    </row>
    <row r="4576" spans="1:12" x14ac:dyDescent="0.25">
      <c r="A4576" s="1">
        <v>28375</v>
      </c>
      <c r="B4576">
        <v>226.75</v>
      </c>
      <c r="C4576">
        <v>226.75</v>
      </c>
      <c r="D4576">
        <v>225</v>
      </c>
      <c r="E4576">
        <v>226.25</v>
      </c>
      <c r="G4576">
        <v>226.25</v>
      </c>
      <c r="H4576">
        <v>6935</v>
      </c>
      <c r="I4576">
        <v>8435</v>
      </c>
      <c r="J4576">
        <f t="shared" si="213"/>
        <v>83.180147058823536</v>
      </c>
      <c r="K4576">
        <f t="shared" si="214"/>
        <v>1977</v>
      </c>
      <c r="L4576">
        <f t="shared" si="215"/>
        <v>9</v>
      </c>
    </row>
    <row r="4577" spans="1:12" x14ac:dyDescent="0.25">
      <c r="A4577" s="1">
        <v>28376</v>
      </c>
      <c r="B4577">
        <v>227</v>
      </c>
      <c r="C4577">
        <v>229.25</v>
      </c>
      <c r="D4577">
        <v>227</v>
      </c>
      <c r="E4577">
        <v>228.25</v>
      </c>
      <c r="G4577">
        <v>228.25</v>
      </c>
      <c r="H4577">
        <v>3770</v>
      </c>
      <c r="I4577">
        <v>7055</v>
      </c>
      <c r="J4577">
        <f t="shared" si="213"/>
        <v>83.915441176470608</v>
      </c>
      <c r="K4577">
        <f t="shared" si="214"/>
        <v>1977</v>
      </c>
      <c r="L4577">
        <f t="shared" si="215"/>
        <v>9</v>
      </c>
    </row>
    <row r="4578" spans="1:12" x14ac:dyDescent="0.25">
      <c r="A4578" s="1">
        <v>28377</v>
      </c>
      <c r="B4578">
        <v>229</v>
      </c>
      <c r="C4578">
        <v>233.5</v>
      </c>
      <c r="D4578">
        <v>229</v>
      </c>
      <c r="E4578">
        <v>231.75</v>
      </c>
      <c r="G4578">
        <v>231.75</v>
      </c>
      <c r="H4578">
        <v>1210</v>
      </c>
      <c r="I4578">
        <v>6345</v>
      </c>
      <c r="J4578">
        <f t="shared" si="213"/>
        <v>85.202205882352942</v>
      </c>
      <c r="K4578">
        <f t="shared" si="214"/>
        <v>1977</v>
      </c>
      <c r="L4578">
        <f t="shared" si="215"/>
        <v>9</v>
      </c>
    </row>
    <row r="4579" spans="1:12" x14ac:dyDescent="0.25">
      <c r="A4579" s="1">
        <v>28380</v>
      </c>
      <c r="B4579">
        <v>230.5</v>
      </c>
      <c r="C4579">
        <v>236.25</v>
      </c>
      <c r="D4579">
        <v>230.5</v>
      </c>
      <c r="E4579">
        <v>235.25</v>
      </c>
      <c r="G4579">
        <v>235.25</v>
      </c>
      <c r="H4579">
        <v>5910</v>
      </c>
      <c r="I4579">
        <v>5895</v>
      </c>
      <c r="J4579">
        <f t="shared" si="213"/>
        <v>86.48897058823529</v>
      </c>
      <c r="K4579">
        <f t="shared" si="214"/>
        <v>1977</v>
      </c>
      <c r="L4579">
        <f t="shared" si="215"/>
        <v>9</v>
      </c>
    </row>
    <row r="4580" spans="1:12" x14ac:dyDescent="0.25">
      <c r="A4580" s="1">
        <v>28381</v>
      </c>
      <c r="B4580">
        <v>235.5</v>
      </c>
      <c r="C4580">
        <v>239.5</v>
      </c>
      <c r="D4580">
        <v>234</v>
      </c>
      <c r="E4580">
        <v>239.5</v>
      </c>
      <c r="G4580">
        <v>239.5</v>
      </c>
      <c r="H4580">
        <v>1980</v>
      </c>
      <c r="I4580">
        <v>5220</v>
      </c>
      <c r="J4580">
        <f t="shared" si="213"/>
        <v>88.05147058823529</v>
      </c>
      <c r="K4580">
        <f t="shared" si="214"/>
        <v>1977</v>
      </c>
      <c r="L4580">
        <f t="shared" si="215"/>
        <v>9</v>
      </c>
    </row>
    <row r="4581" spans="1:12" x14ac:dyDescent="0.25">
      <c r="A4581" s="1">
        <v>28382</v>
      </c>
      <c r="B4581">
        <v>237.5</v>
      </c>
      <c r="C4581">
        <v>238.5</v>
      </c>
      <c r="D4581">
        <v>234.5</v>
      </c>
      <c r="E4581">
        <v>234.5</v>
      </c>
      <c r="G4581">
        <v>234.5</v>
      </c>
      <c r="H4581">
        <v>1240</v>
      </c>
      <c r="I4581">
        <v>3620</v>
      </c>
      <c r="J4581">
        <f t="shared" si="213"/>
        <v>86.213235294117666</v>
      </c>
      <c r="K4581">
        <f t="shared" si="214"/>
        <v>1977</v>
      </c>
      <c r="L4581">
        <f t="shared" si="215"/>
        <v>9</v>
      </c>
    </row>
    <row r="4582" spans="1:12" x14ac:dyDescent="0.25">
      <c r="A4582" s="1">
        <v>28383</v>
      </c>
      <c r="B4582">
        <v>235.5</v>
      </c>
      <c r="C4582">
        <v>235.5</v>
      </c>
      <c r="D4582">
        <v>233.5</v>
      </c>
      <c r="E4582">
        <v>234.25</v>
      </c>
      <c r="G4582">
        <v>234.25</v>
      </c>
      <c r="H4582">
        <v>615</v>
      </c>
      <c r="I4582">
        <v>1800</v>
      </c>
      <c r="J4582">
        <f t="shared" si="213"/>
        <v>86.121323529411754</v>
      </c>
      <c r="K4582">
        <f t="shared" si="214"/>
        <v>1977</v>
      </c>
      <c r="L4582">
        <f t="shared" si="215"/>
        <v>9</v>
      </c>
    </row>
    <row r="4583" spans="1:12" x14ac:dyDescent="0.25">
      <c r="A4583" s="1">
        <v>28384</v>
      </c>
      <c r="B4583">
        <v>234</v>
      </c>
      <c r="C4583">
        <v>235</v>
      </c>
      <c r="D4583">
        <v>233.25</v>
      </c>
      <c r="E4583">
        <v>235</v>
      </c>
      <c r="G4583">
        <v>235</v>
      </c>
      <c r="H4583">
        <v>190</v>
      </c>
      <c r="I4583">
        <v>1535</v>
      </c>
      <c r="J4583">
        <f t="shared" si="213"/>
        <v>86.397058823529406</v>
      </c>
      <c r="K4583">
        <f t="shared" si="214"/>
        <v>1977</v>
      </c>
      <c r="L4583">
        <f t="shared" si="215"/>
        <v>9</v>
      </c>
    </row>
    <row r="4584" spans="1:12" x14ac:dyDescent="0.25">
      <c r="A4584" s="1">
        <v>28387</v>
      </c>
      <c r="B4584">
        <v>234.5</v>
      </c>
      <c r="C4584">
        <v>238.5</v>
      </c>
      <c r="D4584">
        <v>233.5</v>
      </c>
      <c r="E4584">
        <v>236.75</v>
      </c>
      <c r="G4584">
        <v>236.75</v>
      </c>
      <c r="H4584">
        <v>335</v>
      </c>
      <c r="I4584">
        <v>1385</v>
      </c>
      <c r="J4584">
        <f t="shared" si="213"/>
        <v>87.040441176470594</v>
      </c>
      <c r="K4584">
        <f t="shared" si="214"/>
        <v>1977</v>
      </c>
      <c r="L4584">
        <f t="shared" si="215"/>
        <v>9</v>
      </c>
    </row>
    <row r="4585" spans="1:12" x14ac:dyDescent="0.25">
      <c r="A4585" s="1">
        <v>28388</v>
      </c>
      <c r="B4585">
        <v>238</v>
      </c>
      <c r="C4585">
        <v>241</v>
      </c>
      <c r="D4585">
        <v>238</v>
      </c>
      <c r="E4585">
        <v>239.5</v>
      </c>
      <c r="G4585">
        <v>239.5</v>
      </c>
      <c r="H4585">
        <v>525</v>
      </c>
      <c r="I4585">
        <v>1095</v>
      </c>
      <c r="J4585">
        <f t="shared" si="213"/>
        <v>88.05147058823529</v>
      </c>
      <c r="K4585">
        <f t="shared" si="214"/>
        <v>1977</v>
      </c>
      <c r="L4585">
        <f t="shared" si="215"/>
        <v>9</v>
      </c>
    </row>
    <row r="4586" spans="1:12" x14ac:dyDescent="0.25">
      <c r="A4586" s="1">
        <v>28389</v>
      </c>
      <c r="B4586">
        <v>242.25</v>
      </c>
      <c r="C4586">
        <v>245</v>
      </c>
      <c r="D4586">
        <v>241.5</v>
      </c>
      <c r="E4586">
        <v>245</v>
      </c>
      <c r="G4586">
        <v>245</v>
      </c>
      <c r="H4586">
        <v>765</v>
      </c>
      <c r="I4586">
        <v>630</v>
      </c>
      <c r="J4586">
        <f t="shared" si="213"/>
        <v>90.07352941176471</v>
      </c>
      <c r="K4586">
        <f t="shared" si="214"/>
        <v>1977</v>
      </c>
      <c r="L4586">
        <f t="shared" si="215"/>
        <v>9</v>
      </c>
    </row>
    <row r="4587" spans="1:12" x14ac:dyDescent="0.25">
      <c r="A4587" s="1">
        <v>28390</v>
      </c>
      <c r="B4587">
        <v>253</v>
      </c>
      <c r="C4587">
        <v>253.75</v>
      </c>
      <c r="D4587">
        <v>249.25</v>
      </c>
      <c r="E4587">
        <v>249.5</v>
      </c>
      <c r="G4587">
        <v>249.5</v>
      </c>
      <c r="H4587">
        <v>21925</v>
      </c>
      <c r="I4587">
        <v>111350</v>
      </c>
      <c r="J4587">
        <f t="shared" si="213"/>
        <v>91.727941176470594</v>
      </c>
      <c r="K4587">
        <f t="shared" si="214"/>
        <v>1977</v>
      </c>
      <c r="L4587">
        <f t="shared" si="215"/>
        <v>9</v>
      </c>
    </row>
    <row r="4588" spans="1:12" x14ac:dyDescent="0.25">
      <c r="A4588" s="1">
        <v>28391</v>
      </c>
      <c r="B4588">
        <v>249</v>
      </c>
      <c r="C4588">
        <v>252</v>
      </c>
      <c r="D4588">
        <v>248.5</v>
      </c>
      <c r="E4588">
        <v>251.25</v>
      </c>
      <c r="G4588">
        <v>251.25</v>
      </c>
      <c r="H4588">
        <v>16740</v>
      </c>
      <c r="I4588">
        <v>112205</v>
      </c>
      <c r="J4588">
        <f t="shared" si="213"/>
        <v>92.371323529411768</v>
      </c>
      <c r="K4588">
        <f t="shared" si="214"/>
        <v>1977</v>
      </c>
      <c r="L4588">
        <f t="shared" si="215"/>
        <v>9</v>
      </c>
    </row>
    <row r="4589" spans="1:12" x14ac:dyDescent="0.25">
      <c r="A4589" s="1">
        <v>28394</v>
      </c>
      <c r="B4589">
        <v>249.5</v>
      </c>
      <c r="C4589">
        <v>254</v>
      </c>
      <c r="D4589">
        <v>247.75</v>
      </c>
      <c r="E4589">
        <v>253</v>
      </c>
      <c r="G4589">
        <v>253</v>
      </c>
      <c r="H4589">
        <v>27235</v>
      </c>
      <c r="I4589">
        <v>114715</v>
      </c>
      <c r="J4589">
        <f t="shared" si="213"/>
        <v>93.014705882352928</v>
      </c>
      <c r="K4589">
        <f t="shared" si="214"/>
        <v>1977</v>
      </c>
      <c r="L4589">
        <f t="shared" si="215"/>
        <v>9</v>
      </c>
    </row>
    <row r="4590" spans="1:12" x14ac:dyDescent="0.25">
      <c r="A4590" s="1">
        <v>28395</v>
      </c>
      <c r="B4590">
        <v>252</v>
      </c>
      <c r="C4590">
        <v>253</v>
      </c>
      <c r="D4590">
        <v>251</v>
      </c>
      <c r="E4590">
        <v>251.5</v>
      </c>
      <c r="G4590">
        <v>251.5</v>
      </c>
      <c r="H4590">
        <v>16985</v>
      </c>
      <c r="I4590">
        <v>116340</v>
      </c>
      <c r="J4590">
        <f t="shared" si="213"/>
        <v>92.463235294117652</v>
      </c>
      <c r="K4590">
        <f t="shared" si="214"/>
        <v>1977</v>
      </c>
      <c r="L4590">
        <f t="shared" si="215"/>
        <v>9</v>
      </c>
    </row>
    <row r="4591" spans="1:12" x14ac:dyDescent="0.25">
      <c r="A4591" s="1">
        <v>28396</v>
      </c>
      <c r="B4591">
        <v>251</v>
      </c>
      <c r="C4591">
        <v>252.75</v>
      </c>
      <c r="D4591">
        <v>248</v>
      </c>
      <c r="E4591">
        <v>249</v>
      </c>
      <c r="G4591">
        <v>249</v>
      </c>
      <c r="H4591">
        <v>17040</v>
      </c>
      <c r="I4591">
        <v>117420</v>
      </c>
      <c r="J4591">
        <f t="shared" si="213"/>
        <v>91.54411764705884</v>
      </c>
      <c r="K4591">
        <f t="shared" si="214"/>
        <v>1977</v>
      </c>
      <c r="L4591">
        <f t="shared" si="215"/>
        <v>9</v>
      </c>
    </row>
    <row r="4592" spans="1:12" x14ac:dyDescent="0.25">
      <c r="A4592" s="1">
        <v>28397</v>
      </c>
      <c r="B4592">
        <v>250</v>
      </c>
      <c r="C4592">
        <v>251.5</v>
      </c>
      <c r="D4592">
        <v>249.25</v>
      </c>
      <c r="E4592">
        <v>250.75</v>
      </c>
      <c r="G4592">
        <v>250.75</v>
      </c>
      <c r="H4592">
        <v>17305</v>
      </c>
      <c r="I4592">
        <v>115455</v>
      </c>
      <c r="J4592">
        <f t="shared" si="213"/>
        <v>92.1875</v>
      </c>
      <c r="K4592">
        <f t="shared" si="214"/>
        <v>1977</v>
      </c>
      <c r="L4592">
        <f t="shared" si="215"/>
        <v>9</v>
      </c>
    </row>
    <row r="4593" spans="1:12" x14ac:dyDescent="0.25">
      <c r="A4593" s="1">
        <v>28398</v>
      </c>
      <c r="B4593">
        <v>252.5</v>
      </c>
      <c r="C4593">
        <v>253</v>
      </c>
      <c r="D4593">
        <v>251.5</v>
      </c>
      <c r="E4593">
        <v>252.25</v>
      </c>
      <c r="G4593">
        <v>252.25</v>
      </c>
      <c r="H4593">
        <v>13135</v>
      </c>
      <c r="I4593">
        <v>113535</v>
      </c>
      <c r="J4593">
        <f t="shared" si="213"/>
        <v>92.73897058823529</v>
      </c>
      <c r="K4593">
        <f t="shared" si="214"/>
        <v>1977</v>
      </c>
      <c r="L4593">
        <f t="shared" si="215"/>
        <v>9</v>
      </c>
    </row>
    <row r="4594" spans="1:12" x14ac:dyDescent="0.25">
      <c r="A4594" s="1">
        <v>28401</v>
      </c>
      <c r="B4594">
        <v>252.5</v>
      </c>
      <c r="C4594">
        <v>257.75</v>
      </c>
      <c r="D4594">
        <v>251.5</v>
      </c>
      <c r="E4594">
        <v>257.5</v>
      </c>
      <c r="G4594">
        <v>257.5</v>
      </c>
      <c r="H4594">
        <v>33050</v>
      </c>
      <c r="I4594">
        <v>116820</v>
      </c>
      <c r="J4594">
        <f t="shared" si="213"/>
        <v>94.669117647058826</v>
      </c>
      <c r="K4594">
        <f t="shared" si="214"/>
        <v>1977</v>
      </c>
      <c r="L4594">
        <f t="shared" si="215"/>
        <v>10</v>
      </c>
    </row>
    <row r="4595" spans="1:12" x14ac:dyDescent="0.25">
      <c r="A4595" s="1">
        <v>28402</v>
      </c>
      <c r="B4595">
        <v>258.25</v>
      </c>
      <c r="C4595">
        <v>261.25</v>
      </c>
      <c r="D4595">
        <v>256.5</v>
      </c>
      <c r="E4595">
        <v>258.25</v>
      </c>
      <c r="G4595">
        <v>258.25</v>
      </c>
      <c r="H4595">
        <v>32115</v>
      </c>
      <c r="I4595">
        <v>116750</v>
      </c>
      <c r="J4595">
        <f t="shared" si="213"/>
        <v>94.944852941176464</v>
      </c>
      <c r="K4595">
        <f t="shared" si="214"/>
        <v>1977</v>
      </c>
      <c r="L4595">
        <f t="shared" si="215"/>
        <v>10</v>
      </c>
    </row>
    <row r="4596" spans="1:12" x14ac:dyDescent="0.25">
      <c r="A4596" s="1">
        <v>28403</v>
      </c>
      <c r="B4596">
        <v>258.25</v>
      </c>
      <c r="C4596">
        <v>259.5</v>
      </c>
      <c r="D4596">
        <v>256</v>
      </c>
      <c r="E4596">
        <v>256.25</v>
      </c>
      <c r="G4596">
        <v>256.25</v>
      </c>
      <c r="H4596">
        <v>18880</v>
      </c>
      <c r="I4596">
        <v>115760</v>
      </c>
      <c r="J4596">
        <f t="shared" si="213"/>
        <v>94.209558823529406</v>
      </c>
      <c r="K4596">
        <f t="shared" si="214"/>
        <v>1977</v>
      </c>
      <c r="L4596">
        <f t="shared" si="215"/>
        <v>10</v>
      </c>
    </row>
    <row r="4597" spans="1:12" x14ac:dyDescent="0.25">
      <c r="A4597" s="1">
        <v>28404</v>
      </c>
      <c r="B4597">
        <v>256.75</v>
      </c>
      <c r="C4597">
        <v>258.25</v>
      </c>
      <c r="D4597">
        <v>256.5</v>
      </c>
      <c r="E4597">
        <v>256.75</v>
      </c>
      <c r="G4597">
        <v>256.75</v>
      </c>
      <c r="H4597">
        <v>24115</v>
      </c>
      <c r="I4597">
        <v>111900</v>
      </c>
      <c r="J4597">
        <f t="shared" si="213"/>
        <v>94.393382352941174</v>
      </c>
      <c r="K4597">
        <f t="shared" si="214"/>
        <v>1977</v>
      </c>
      <c r="L4597">
        <f t="shared" si="215"/>
        <v>10</v>
      </c>
    </row>
    <row r="4598" spans="1:12" x14ac:dyDescent="0.25">
      <c r="A4598" s="1">
        <v>28405</v>
      </c>
      <c r="B4598">
        <v>255.5</v>
      </c>
      <c r="C4598">
        <v>257.75</v>
      </c>
      <c r="D4598">
        <v>252.5</v>
      </c>
      <c r="E4598">
        <v>253</v>
      </c>
      <c r="G4598">
        <v>253</v>
      </c>
      <c r="H4598">
        <v>26720</v>
      </c>
      <c r="I4598">
        <v>109045</v>
      </c>
      <c r="J4598">
        <f t="shared" si="213"/>
        <v>93.014705882352928</v>
      </c>
      <c r="K4598">
        <f t="shared" si="214"/>
        <v>1977</v>
      </c>
      <c r="L4598">
        <f t="shared" si="215"/>
        <v>10</v>
      </c>
    </row>
    <row r="4599" spans="1:12" x14ac:dyDescent="0.25">
      <c r="A4599" s="1">
        <v>28408</v>
      </c>
      <c r="B4599">
        <v>254.5</v>
      </c>
      <c r="C4599">
        <v>254.5</v>
      </c>
      <c r="D4599">
        <v>250.25</v>
      </c>
      <c r="E4599">
        <v>250.75</v>
      </c>
      <c r="G4599">
        <v>250.75</v>
      </c>
      <c r="H4599">
        <v>18015</v>
      </c>
      <c r="I4599">
        <v>107470</v>
      </c>
      <c r="J4599">
        <f t="shared" si="213"/>
        <v>92.1875</v>
      </c>
      <c r="K4599">
        <f t="shared" si="214"/>
        <v>1977</v>
      </c>
      <c r="L4599">
        <f t="shared" si="215"/>
        <v>10</v>
      </c>
    </row>
    <row r="4600" spans="1:12" x14ac:dyDescent="0.25">
      <c r="A4600" s="1">
        <v>28409</v>
      </c>
      <c r="B4600">
        <v>249.5</v>
      </c>
      <c r="C4600">
        <v>250.5</v>
      </c>
      <c r="D4600">
        <v>249</v>
      </c>
      <c r="E4600">
        <v>249.5</v>
      </c>
      <c r="G4600">
        <v>249.5</v>
      </c>
      <c r="H4600">
        <v>11710</v>
      </c>
      <c r="I4600">
        <v>107045</v>
      </c>
      <c r="J4600">
        <f t="shared" si="213"/>
        <v>91.727941176470594</v>
      </c>
      <c r="K4600">
        <f t="shared" si="214"/>
        <v>1977</v>
      </c>
      <c r="L4600">
        <f t="shared" si="215"/>
        <v>10</v>
      </c>
    </row>
    <row r="4601" spans="1:12" x14ac:dyDescent="0.25">
      <c r="A4601" s="1">
        <v>28410</v>
      </c>
      <c r="B4601">
        <v>248.75</v>
      </c>
      <c r="C4601">
        <v>248.75</v>
      </c>
      <c r="D4601">
        <v>245.5</v>
      </c>
      <c r="E4601">
        <v>245.75</v>
      </c>
      <c r="G4601">
        <v>245.75</v>
      </c>
      <c r="H4601">
        <v>22240</v>
      </c>
      <c r="I4601">
        <v>105085</v>
      </c>
      <c r="J4601">
        <f t="shared" si="213"/>
        <v>90.349264705882348</v>
      </c>
      <c r="K4601">
        <f t="shared" si="214"/>
        <v>1977</v>
      </c>
      <c r="L4601">
        <f t="shared" si="215"/>
        <v>10</v>
      </c>
    </row>
    <row r="4602" spans="1:12" x14ac:dyDescent="0.25">
      <c r="A4602" s="1">
        <v>28411</v>
      </c>
      <c r="B4602">
        <v>243</v>
      </c>
      <c r="C4602">
        <v>245.75</v>
      </c>
      <c r="D4602">
        <v>241</v>
      </c>
      <c r="E4602">
        <v>245.25</v>
      </c>
      <c r="G4602">
        <v>245.25</v>
      </c>
      <c r="H4602">
        <v>31845</v>
      </c>
      <c r="I4602">
        <v>104660</v>
      </c>
      <c r="J4602">
        <f t="shared" si="213"/>
        <v>90.165441176470594</v>
      </c>
      <c r="K4602">
        <f t="shared" si="214"/>
        <v>1977</v>
      </c>
      <c r="L4602">
        <f t="shared" si="215"/>
        <v>10</v>
      </c>
    </row>
    <row r="4603" spans="1:12" x14ac:dyDescent="0.25">
      <c r="A4603" s="1">
        <v>28412</v>
      </c>
      <c r="B4603">
        <v>246</v>
      </c>
      <c r="C4603">
        <v>248.75</v>
      </c>
      <c r="D4603">
        <v>244.5</v>
      </c>
      <c r="E4603">
        <v>248.25</v>
      </c>
      <c r="G4603">
        <v>248.25</v>
      </c>
      <c r="H4603">
        <v>17980</v>
      </c>
      <c r="I4603">
        <v>106985</v>
      </c>
      <c r="J4603">
        <f t="shared" si="213"/>
        <v>91.268382352941174</v>
      </c>
      <c r="K4603">
        <f t="shared" si="214"/>
        <v>1977</v>
      </c>
      <c r="L4603">
        <f t="shared" si="215"/>
        <v>10</v>
      </c>
    </row>
    <row r="4604" spans="1:12" x14ac:dyDescent="0.25">
      <c r="A4604" s="1">
        <v>28415</v>
      </c>
      <c r="B4604">
        <v>248.5</v>
      </c>
      <c r="C4604">
        <v>250.5</v>
      </c>
      <c r="D4604">
        <v>247.5</v>
      </c>
      <c r="E4604">
        <v>249.5</v>
      </c>
      <c r="G4604">
        <v>249.5</v>
      </c>
      <c r="H4604">
        <v>17465</v>
      </c>
      <c r="I4604">
        <v>105135</v>
      </c>
      <c r="J4604">
        <f t="shared" si="213"/>
        <v>91.727941176470594</v>
      </c>
      <c r="K4604">
        <f t="shared" si="214"/>
        <v>1977</v>
      </c>
      <c r="L4604">
        <f t="shared" si="215"/>
        <v>10</v>
      </c>
    </row>
    <row r="4605" spans="1:12" x14ac:dyDescent="0.25">
      <c r="A4605" s="1">
        <v>28416</v>
      </c>
      <c r="B4605">
        <v>250</v>
      </c>
      <c r="C4605">
        <v>250.75</v>
      </c>
      <c r="D4605">
        <v>248.25</v>
      </c>
      <c r="E4605">
        <v>249.75</v>
      </c>
      <c r="G4605">
        <v>249.75</v>
      </c>
      <c r="H4605">
        <v>13390</v>
      </c>
      <c r="I4605">
        <v>103985</v>
      </c>
      <c r="J4605">
        <f t="shared" si="213"/>
        <v>91.819852941176464</v>
      </c>
      <c r="K4605">
        <f t="shared" si="214"/>
        <v>1977</v>
      </c>
      <c r="L4605">
        <f t="shared" si="215"/>
        <v>10</v>
      </c>
    </row>
    <row r="4606" spans="1:12" x14ac:dyDescent="0.25">
      <c r="A4606" s="1">
        <v>28417</v>
      </c>
      <c r="B4606">
        <v>250</v>
      </c>
      <c r="C4606">
        <v>250.25</v>
      </c>
      <c r="D4606">
        <v>247.25</v>
      </c>
      <c r="E4606">
        <v>247.25</v>
      </c>
      <c r="G4606">
        <v>247.25</v>
      </c>
      <c r="H4606">
        <v>13535</v>
      </c>
      <c r="I4606">
        <v>101155</v>
      </c>
      <c r="J4606">
        <f t="shared" si="213"/>
        <v>90.900735294117652</v>
      </c>
      <c r="K4606">
        <f t="shared" si="214"/>
        <v>1977</v>
      </c>
      <c r="L4606">
        <f t="shared" si="215"/>
        <v>10</v>
      </c>
    </row>
    <row r="4607" spans="1:12" x14ac:dyDescent="0.25">
      <c r="A4607" s="1">
        <v>28418</v>
      </c>
      <c r="B4607">
        <v>247</v>
      </c>
      <c r="C4607">
        <v>249.25</v>
      </c>
      <c r="D4607">
        <v>246.5</v>
      </c>
      <c r="E4607">
        <v>247.25</v>
      </c>
      <c r="G4607">
        <v>247.25</v>
      </c>
      <c r="H4607">
        <v>14075</v>
      </c>
      <c r="I4607">
        <v>99585</v>
      </c>
      <c r="J4607">
        <f t="shared" si="213"/>
        <v>90.900735294117652</v>
      </c>
      <c r="K4607">
        <f t="shared" si="214"/>
        <v>1977</v>
      </c>
      <c r="L4607">
        <f t="shared" si="215"/>
        <v>10</v>
      </c>
    </row>
    <row r="4608" spans="1:12" x14ac:dyDescent="0.25">
      <c r="A4608" s="1">
        <v>28419</v>
      </c>
      <c r="B4608">
        <v>247.5</v>
      </c>
      <c r="C4608">
        <v>250</v>
      </c>
      <c r="D4608">
        <v>247</v>
      </c>
      <c r="E4608">
        <v>249.25</v>
      </c>
      <c r="G4608">
        <v>249.25</v>
      </c>
      <c r="H4608">
        <v>12380</v>
      </c>
      <c r="I4608">
        <v>97215</v>
      </c>
      <c r="J4608">
        <f t="shared" si="213"/>
        <v>91.63602941176471</v>
      </c>
      <c r="K4608">
        <f t="shared" si="214"/>
        <v>1977</v>
      </c>
      <c r="L4608">
        <f t="shared" si="215"/>
        <v>10</v>
      </c>
    </row>
    <row r="4609" spans="1:12" x14ac:dyDescent="0.25">
      <c r="A4609" s="1">
        <v>28422</v>
      </c>
      <c r="B4609">
        <v>251.75</v>
      </c>
      <c r="C4609">
        <v>253.5</v>
      </c>
      <c r="D4609">
        <v>250.5</v>
      </c>
      <c r="E4609">
        <v>252</v>
      </c>
      <c r="G4609">
        <v>252</v>
      </c>
      <c r="H4609">
        <v>18570</v>
      </c>
      <c r="I4609">
        <v>95855</v>
      </c>
      <c r="J4609">
        <f t="shared" si="213"/>
        <v>92.647058823529406</v>
      </c>
      <c r="K4609">
        <f t="shared" si="214"/>
        <v>1977</v>
      </c>
      <c r="L4609">
        <f t="shared" si="215"/>
        <v>10</v>
      </c>
    </row>
    <row r="4610" spans="1:12" x14ac:dyDescent="0.25">
      <c r="A4610" s="1">
        <v>28423</v>
      </c>
      <c r="B4610">
        <v>252.5</v>
      </c>
      <c r="C4610">
        <v>252.5</v>
      </c>
      <c r="D4610">
        <v>249.75</v>
      </c>
      <c r="E4610">
        <v>250.75</v>
      </c>
      <c r="G4610">
        <v>250.75</v>
      </c>
      <c r="H4610">
        <v>11315</v>
      </c>
      <c r="I4610">
        <v>95180</v>
      </c>
      <c r="J4610">
        <f t="shared" ref="J4610:J4673" si="216">G4610/100*5000/136</f>
        <v>92.1875</v>
      </c>
      <c r="K4610">
        <f t="shared" ref="K4610:K4673" si="217">YEAR(A4610)</f>
        <v>1977</v>
      </c>
      <c r="L4610">
        <f t="shared" ref="L4610:L4673" si="218">MONTH(A4610)</f>
        <v>10</v>
      </c>
    </row>
    <row r="4611" spans="1:12" x14ac:dyDescent="0.25">
      <c r="A4611" s="1">
        <v>28424</v>
      </c>
      <c r="B4611">
        <v>251</v>
      </c>
      <c r="C4611">
        <v>256</v>
      </c>
      <c r="D4611">
        <v>250.25</v>
      </c>
      <c r="E4611">
        <v>255.75</v>
      </c>
      <c r="G4611">
        <v>255.75</v>
      </c>
      <c r="H4611">
        <v>21565</v>
      </c>
      <c r="I4611">
        <v>91390</v>
      </c>
      <c r="J4611">
        <f t="shared" si="216"/>
        <v>94.025735294117652</v>
      </c>
      <c r="K4611">
        <f t="shared" si="217"/>
        <v>1977</v>
      </c>
      <c r="L4611">
        <f t="shared" si="218"/>
        <v>10</v>
      </c>
    </row>
    <row r="4612" spans="1:12" x14ac:dyDescent="0.25">
      <c r="A4612" s="1">
        <v>28425</v>
      </c>
      <c r="B4612">
        <v>256</v>
      </c>
      <c r="C4612">
        <v>260</v>
      </c>
      <c r="D4612">
        <v>256</v>
      </c>
      <c r="E4612">
        <v>257.75</v>
      </c>
      <c r="G4612">
        <v>257.75</v>
      </c>
      <c r="H4612">
        <v>29625</v>
      </c>
      <c r="I4612">
        <v>89050</v>
      </c>
      <c r="J4612">
        <f t="shared" si="216"/>
        <v>94.76102941176471</v>
      </c>
      <c r="K4612">
        <f t="shared" si="217"/>
        <v>1977</v>
      </c>
      <c r="L4612">
        <f t="shared" si="218"/>
        <v>10</v>
      </c>
    </row>
    <row r="4613" spans="1:12" x14ac:dyDescent="0.25">
      <c r="A4613" s="1">
        <v>28426</v>
      </c>
      <c r="B4613">
        <v>257.5</v>
      </c>
      <c r="C4613">
        <v>263</v>
      </c>
      <c r="D4613">
        <v>257.5</v>
      </c>
      <c r="E4613">
        <v>258.5</v>
      </c>
      <c r="G4613">
        <v>258.5</v>
      </c>
      <c r="H4613">
        <v>27490</v>
      </c>
      <c r="I4613">
        <v>85505</v>
      </c>
      <c r="J4613">
        <f t="shared" si="216"/>
        <v>95.036764705882348</v>
      </c>
      <c r="K4613">
        <f t="shared" si="217"/>
        <v>1977</v>
      </c>
      <c r="L4613">
        <f t="shared" si="218"/>
        <v>10</v>
      </c>
    </row>
    <row r="4614" spans="1:12" x14ac:dyDescent="0.25">
      <c r="A4614" s="1">
        <v>28429</v>
      </c>
      <c r="B4614">
        <v>259.5</v>
      </c>
      <c r="C4614">
        <v>261</v>
      </c>
      <c r="D4614">
        <v>257.75</v>
      </c>
      <c r="E4614">
        <v>259</v>
      </c>
      <c r="G4614">
        <v>259</v>
      </c>
      <c r="H4614">
        <v>18285</v>
      </c>
      <c r="I4614">
        <v>84915</v>
      </c>
      <c r="J4614">
        <f t="shared" si="216"/>
        <v>95.220588235294116</v>
      </c>
      <c r="K4614">
        <f t="shared" si="217"/>
        <v>1977</v>
      </c>
      <c r="L4614">
        <f t="shared" si="218"/>
        <v>10</v>
      </c>
    </row>
    <row r="4615" spans="1:12" x14ac:dyDescent="0.25">
      <c r="A4615" s="1">
        <v>28430</v>
      </c>
      <c r="B4615">
        <v>260</v>
      </c>
      <c r="C4615">
        <v>261.5</v>
      </c>
      <c r="D4615">
        <v>257.25</v>
      </c>
      <c r="E4615">
        <v>261.25</v>
      </c>
      <c r="G4615">
        <v>261.25</v>
      </c>
      <c r="H4615">
        <v>19680</v>
      </c>
      <c r="I4615">
        <v>83870</v>
      </c>
      <c r="J4615">
        <f t="shared" si="216"/>
        <v>96.047794117647058</v>
      </c>
      <c r="K4615">
        <f t="shared" si="217"/>
        <v>1977</v>
      </c>
      <c r="L4615">
        <f t="shared" si="218"/>
        <v>11</v>
      </c>
    </row>
    <row r="4616" spans="1:12" x14ac:dyDescent="0.25">
      <c r="A4616" s="1">
        <v>28431</v>
      </c>
      <c r="B4616">
        <v>268</v>
      </c>
      <c r="C4616">
        <v>269</v>
      </c>
      <c r="D4616">
        <v>264.75</v>
      </c>
      <c r="E4616">
        <v>265.75</v>
      </c>
      <c r="G4616">
        <v>265.75</v>
      </c>
      <c r="H4616">
        <v>25930</v>
      </c>
      <c r="I4616">
        <v>80525</v>
      </c>
      <c r="J4616">
        <f t="shared" si="216"/>
        <v>97.702205882352956</v>
      </c>
      <c r="K4616">
        <f t="shared" si="217"/>
        <v>1977</v>
      </c>
      <c r="L4616">
        <f t="shared" si="218"/>
        <v>11</v>
      </c>
    </row>
    <row r="4617" spans="1:12" x14ac:dyDescent="0.25">
      <c r="A4617" s="1">
        <v>28432</v>
      </c>
      <c r="B4617">
        <v>264.5</v>
      </c>
      <c r="C4617">
        <v>265.75</v>
      </c>
      <c r="D4617">
        <v>262.25</v>
      </c>
      <c r="E4617">
        <v>264</v>
      </c>
      <c r="G4617">
        <v>264</v>
      </c>
      <c r="H4617">
        <v>14290</v>
      </c>
      <c r="I4617">
        <v>78995</v>
      </c>
      <c r="J4617">
        <f t="shared" si="216"/>
        <v>97.058823529411768</v>
      </c>
      <c r="K4617">
        <f t="shared" si="217"/>
        <v>1977</v>
      </c>
      <c r="L4617">
        <f t="shared" si="218"/>
        <v>11</v>
      </c>
    </row>
    <row r="4618" spans="1:12" x14ac:dyDescent="0.25">
      <c r="A4618" s="1">
        <v>28433</v>
      </c>
      <c r="B4618">
        <v>264.25</v>
      </c>
      <c r="C4618">
        <v>269</v>
      </c>
      <c r="D4618">
        <v>263.5</v>
      </c>
      <c r="E4618">
        <v>266.75</v>
      </c>
      <c r="G4618">
        <v>266.75</v>
      </c>
      <c r="H4618">
        <v>20795</v>
      </c>
      <c r="I4618">
        <v>79790</v>
      </c>
      <c r="J4618">
        <f t="shared" si="216"/>
        <v>98.069852941176464</v>
      </c>
      <c r="K4618">
        <f t="shared" si="217"/>
        <v>1977</v>
      </c>
      <c r="L4618">
        <f t="shared" si="218"/>
        <v>11</v>
      </c>
    </row>
    <row r="4619" spans="1:12" x14ac:dyDescent="0.25">
      <c r="A4619" s="1">
        <v>28436</v>
      </c>
      <c r="B4619">
        <v>268</v>
      </c>
      <c r="C4619">
        <v>269.75</v>
      </c>
      <c r="D4619">
        <v>266.75</v>
      </c>
      <c r="E4619">
        <v>269</v>
      </c>
      <c r="G4619">
        <v>269</v>
      </c>
      <c r="H4619">
        <v>14225</v>
      </c>
      <c r="I4619">
        <v>78105</v>
      </c>
      <c r="J4619">
        <f t="shared" si="216"/>
        <v>98.897058823529406</v>
      </c>
      <c r="K4619">
        <f t="shared" si="217"/>
        <v>1977</v>
      </c>
      <c r="L4619">
        <f t="shared" si="218"/>
        <v>11</v>
      </c>
    </row>
    <row r="4620" spans="1:12" x14ac:dyDescent="0.25">
      <c r="A4620" s="1">
        <v>28437</v>
      </c>
      <c r="B4620">
        <v>267.75</v>
      </c>
      <c r="C4620">
        <v>271.25</v>
      </c>
      <c r="D4620">
        <v>266.5</v>
      </c>
      <c r="E4620">
        <v>267.25</v>
      </c>
      <c r="G4620">
        <v>267.25</v>
      </c>
      <c r="H4620">
        <v>21375</v>
      </c>
      <c r="I4620">
        <v>77180</v>
      </c>
      <c r="J4620">
        <f t="shared" si="216"/>
        <v>98.253676470588232</v>
      </c>
      <c r="K4620">
        <f t="shared" si="217"/>
        <v>1977</v>
      </c>
      <c r="L4620">
        <f t="shared" si="218"/>
        <v>11</v>
      </c>
    </row>
    <row r="4621" spans="1:12" x14ac:dyDescent="0.25">
      <c r="A4621" s="1">
        <v>28438</v>
      </c>
      <c r="B4621">
        <v>269.5</v>
      </c>
      <c r="C4621">
        <v>269.75</v>
      </c>
      <c r="D4621">
        <v>267</v>
      </c>
      <c r="E4621">
        <v>267.75</v>
      </c>
      <c r="G4621">
        <v>267.75</v>
      </c>
      <c r="H4621">
        <v>12545</v>
      </c>
      <c r="I4621">
        <v>75080</v>
      </c>
      <c r="J4621">
        <f t="shared" si="216"/>
        <v>98.437500000000014</v>
      </c>
      <c r="K4621">
        <f t="shared" si="217"/>
        <v>1977</v>
      </c>
      <c r="L4621">
        <f t="shared" si="218"/>
        <v>11</v>
      </c>
    </row>
    <row r="4622" spans="1:12" x14ac:dyDescent="0.25">
      <c r="A4622" s="1">
        <v>28439</v>
      </c>
      <c r="B4622">
        <v>269</v>
      </c>
      <c r="C4622">
        <v>269.5</v>
      </c>
      <c r="D4622">
        <v>268.25</v>
      </c>
      <c r="E4622">
        <v>269</v>
      </c>
      <c r="G4622">
        <v>269</v>
      </c>
      <c r="H4622">
        <v>12295</v>
      </c>
      <c r="I4622">
        <v>72880</v>
      </c>
      <c r="J4622">
        <f t="shared" si="216"/>
        <v>98.897058823529406</v>
      </c>
      <c r="K4622">
        <f t="shared" si="217"/>
        <v>1977</v>
      </c>
      <c r="L4622">
        <f t="shared" si="218"/>
        <v>11</v>
      </c>
    </row>
    <row r="4623" spans="1:12" x14ac:dyDescent="0.25">
      <c r="A4623" s="1">
        <v>28440</v>
      </c>
      <c r="B4623">
        <v>270</v>
      </c>
      <c r="C4623">
        <v>270.5</v>
      </c>
      <c r="D4623">
        <v>268</v>
      </c>
      <c r="E4623">
        <v>270.25</v>
      </c>
      <c r="G4623">
        <v>270.25</v>
      </c>
      <c r="H4623">
        <v>16040</v>
      </c>
      <c r="I4623">
        <v>69435</v>
      </c>
      <c r="J4623">
        <f t="shared" si="216"/>
        <v>99.356617647058826</v>
      </c>
      <c r="K4623">
        <f t="shared" si="217"/>
        <v>1977</v>
      </c>
      <c r="L4623">
        <f t="shared" si="218"/>
        <v>11</v>
      </c>
    </row>
    <row r="4624" spans="1:12" x14ac:dyDescent="0.25">
      <c r="A4624" s="1">
        <v>28443</v>
      </c>
      <c r="B4624">
        <v>270.25</v>
      </c>
      <c r="C4624">
        <v>274</v>
      </c>
      <c r="D4624">
        <v>269</v>
      </c>
      <c r="E4624">
        <v>272.5</v>
      </c>
      <c r="G4624">
        <v>272.5</v>
      </c>
      <c r="H4624">
        <v>17405</v>
      </c>
      <c r="I4624">
        <v>66440</v>
      </c>
      <c r="J4624">
        <f t="shared" si="216"/>
        <v>100.18382352941177</v>
      </c>
      <c r="K4624">
        <f t="shared" si="217"/>
        <v>1977</v>
      </c>
      <c r="L4624">
        <f t="shared" si="218"/>
        <v>11</v>
      </c>
    </row>
    <row r="4625" spans="1:12" x14ac:dyDescent="0.25">
      <c r="A4625" s="1">
        <v>28444</v>
      </c>
      <c r="B4625">
        <v>274</v>
      </c>
      <c r="C4625">
        <v>279.5</v>
      </c>
      <c r="D4625">
        <v>274</v>
      </c>
      <c r="E4625">
        <v>279</v>
      </c>
      <c r="G4625">
        <v>279</v>
      </c>
      <c r="H4625">
        <v>18675</v>
      </c>
      <c r="I4625">
        <v>63350</v>
      </c>
      <c r="J4625">
        <f t="shared" si="216"/>
        <v>102.57352941176471</v>
      </c>
      <c r="K4625">
        <f t="shared" si="217"/>
        <v>1977</v>
      </c>
      <c r="L4625">
        <f t="shared" si="218"/>
        <v>11</v>
      </c>
    </row>
    <row r="4626" spans="1:12" x14ac:dyDescent="0.25">
      <c r="A4626" s="1">
        <v>28445</v>
      </c>
      <c r="B4626">
        <v>280.5</v>
      </c>
      <c r="C4626">
        <v>283.5</v>
      </c>
      <c r="D4626">
        <v>279.75</v>
      </c>
      <c r="E4626">
        <v>282.25</v>
      </c>
      <c r="G4626">
        <v>282.25</v>
      </c>
      <c r="H4626">
        <v>19790</v>
      </c>
      <c r="I4626">
        <v>59360</v>
      </c>
      <c r="J4626">
        <f t="shared" si="216"/>
        <v>103.76838235294116</v>
      </c>
      <c r="K4626">
        <f t="shared" si="217"/>
        <v>1977</v>
      </c>
      <c r="L4626">
        <f t="shared" si="218"/>
        <v>11</v>
      </c>
    </row>
    <row r="4627" spans="1:12" x14ac:dyDescent="0.25">
      <c r="A4627" s="1">
        <v>28446</v>
      </c>
      <c r="B4627">
        <v>280</v>
      </c>
      <c r="C4627">
        <v>280</v>
      </c>
      <c r="D4627">
        <v>277</v>
      </c>
      <c r="E4627">
        <v>277.25</v>
      </c>
      <c r="G4627">
        <v>277.25</v>
      </c>
      <c r="H4627">
        <v>14215</v>
      </c>
      <c r="I4627">
        <v>55950</v>
      </c>
      <c r="J4627">
        <f t="shared" si="216"/>
        <v>101.93014705882354</v>
      </c>
      <c r="K4627">
        <f t="shared" si="217"/>
        <v>1977</v>
      </c>
      <c r="L4627">
        <f t="shared" si="218"/>
        <v>11</v>
      </c>
    </row>
    <row r="4628" spans="1:12" x14ac:dyDescent="0.25">
      <c r="A4628" s="1">
        <v>28447</v>
      </c>
      <c r="B4628">
        <v>277.5</v>
      </c>
      <c r="C4628">
        <v>281.25</v>
      </c>
      <c r="D4628">
        <v>276.75</v>
      </c>
      <c r="E4628">
        <v>281</v>
      </c>
      <c r="G4628">
        <v>281</v>
      </c>
      <c r="H4628">
        <v>5955</v>
      </c>
      <c r="I4628">
        <v>54760</v>
      </c>
      <c r="J4628">
        <f t="shared" si="216"/>
        <v>103.30882352941177</v>
      </c>
      <c r="K4628">
        <f t="shared" si="217"/>
        <v>1977</v>
      </c>
      <c r="L4628">
        <f t="shared" si="218"/>
        <v>11</v>
      </c>
    </row>
    <row r="4629" spans="1:12" x14ac:dyDescent="0.25">
      <c r="A4629" s="1">
        <v>28450</v>
      </c>
      <c r="B4629">
        <v>281.5</v>
      </c>
      <c r="C4629">
        <v>283.5</v>
      </c>
      <c r="D4629">
        <v>276.75</v>
      </c>
      <c r="E4629">
        <v>277</v>
      </c>
      <c r="G4629">
        <v>277</v>
      </c>
      <c r="H4629">
        <v>9020</v>
      </c>
      <c r="I4629">
        <v>51975</v>
      </c>
      <c r="J4629">
        <f t="shared" si="216"/>
        <v>101.83823529411765</v>
      </c>
      <c r="K4629">
        <f t="shared" si="217"/>
        <v>1977</v>
      </c>
      <c r="L4629">
        <f t="shared" si="218"/>
        <v>11</v>
      </c>
    </row>
    <row r="4630" spans="1:12" x14ac:dyDescent="0.25">
      <c r="A4630" s="1">
        <v>28451</v>
      </c>
      <c r="B4630">
        <v>277.5</v>
      </c>
      <c r="C4630">
        <v>277.5</v>
      </c>
      <c r="D4630">
        <v>272.75</v>
      </c>
      <c r="E4630">
        <v>272.75</v>
      </c>
      <c r="G4630">
        <v>272.75</v>
      </c>
      <c r="H4630">
        <v>19310</v>
      </c>
      <c r="I4630">
        <v>42755</v>
      </c>
      <c r="J4630">
        <f t="shared" si="216"/>
        <v>100.27573529411765</v>
      </c>
      <c r="K4630">
        <f t="shared" si="217"/>
        <v>1977</v>
      </c>
      <c r="L4630">
        <f t="shared" si="218"/>
        <v>11</v>
      </c>
    </row>
    <row r="4631" spans="1:12" x14ac:dyDescent="0.25">
      <c r="A4631" s="1">
        <v>28452</v>
      </c>
      <c r="B4631">
        <v>271.5</v>
      </c>
      <c r="C4631">
        <v>274</v>
      </c>
      <c r="D4631">
        <v>270.5</v>
      </c>
      <c r="E4631">
        <v>271.75</v>
      </c>
      <c r="G4631">
        <v>271.75</v>
      </c>
      <c r="H4631">
        <v>6555</v>
      </c>
      <c r="I4631">
        <v>40605</v>
      </c>
      <c r="J4631">
        <f t="shared" si="216"/>
        <v>99.908088235294102</v>
      </c>
      <c r="K4631">
        <f t="shared" si="217"/>
        <v>1977</v>
      </c>
      <c r="L4631">
        <f t="shared" si="218"/>
        <v>11</v>
      </c>
    </row>
    <row r="4632" spans="1:12" x14ac:dyDescent="0.25">
      <c r="A4632" s="1">
        <v>28454</v>
      </c>
      <c r="B4632">
        <v>273</v>
      </c>
      <c r="C4632">
        <v>275.5</v>
      </c>
      <c r="D4632">
        <v>273</v>
      </c>
      <c r="E4632">
        <v>275</v>
      </c>
      <c r="G4632">
        <v>275</v>
      </c>
      <c r="H4632">
        <v>8695</v>
      </c>
      <c r="I4632">
        <v>38490</v>
      </c>
      <c r="J4632">
        <f t="shared" si="216"/>
        <v>101.10294117647059</v>
      </c>
      <c r="K4632">
        <f t="shared" si="217"/>
        <v>1977</v>
      </c>
      <c r="L4632">
        <f t="shared" si="218"/>
        <v>11</v>
      </c>
    </row>
    <row r="4633" spans="1:12" x14ac:dyDescent="0.25">
      <c r="A4633" s="1">
        <v>28457</v>
      </c>
      <c r="B4633">
        <v>277</v>
      </c>
      <c r="C4633">
        <v>277</v>
      </c>
      <c r="D4633">
        <v>267.5</v>
      </c>
      <c r="E4633">
        <v>267.5</v>
      </c>
      <c r="G4633">
        <v>267.5</v>
      </c>
      <c r="H4633">
        <v>15005</v>
      </c>
      <c r="I4633">
        <v>33930</v>
      </c>
      <c r="J4633">
        <f t="shared" si="216"/>
        <v>98.345588235294116</v>
      </c>
      <c r="K4633">
        <f t="shared" si="217"/>
        <v>1977</v>
      </c>
      <c r="L4633">
        <f t="shared" si="218"/>
        <v>11</v>
      </c>
    </row>
    <row r="4634" spans="1:12" x14ac:dyDescent="0.25">
      <c r="A4634" s="1">
        <v>28458</v>
      </c>
      <c r="B4634">
        <v>268.25</v>
      </c>
      <c r="C4634">
        <v>269.5</v>
      </c>
      <c r="D4634">
        <v>265</v>
      </c>
      <c r="E4634">
        <v>269</v>
      </c>
      <c r="G4634">
        <v>269</v>
      </c>
      <c r="H4634">
        <v>24390</v>
      </c>
      <c r="I4634">
        <v>22285</v>
      </c>
      <c r="J4634">
        <f t="shared" si="216"/>
        <v>98.897058823529406</v>
      </c>
      <c r="K4634">
        <f t="shared" si="217"/>
        <v>1977</v>
      </c>
      <c r="L4634">
        <f t="shared" si="218"/>
        <v>11</v>
      </c>
    </row>
    <row r="4635" spans="1:12" x14ac:dyDescent="0.25">
      <c r="A4635" s="1">
        <v>28459</v>
      </c>
      <c r="B4635">
        <v>267.5</v>
      </c>
      <c r="C4635">
        <v>268.75</v>
      </c>
      <c r="D4635">
        <v>263.5</v>
      </c>
      <c r="E4635">
        <v>263.75</v>
      </c>
      <c r="G4635">
        <v>263.75</v>
      </c>
      <c r="H4635">
        <v>13020</v>
      </c>
      <c r="I4635">
        <v>19360</v>
      </c>
      <c r="J4635">
        <f t="shared" si="216"/>
        <v>96.966911764705884</v>
      </c>
      <c r="K4635">
        <f t="shared" si="217"/>
        <v>1977</v>
      </c>
      <c r="L4635">
        <f t="shared" si="218"/>
        <v>11</v>
      </c>
    </row>
    <row r="4636" spans="1:12" x14ac:dyDescent="0.25">
      <c r="A4636" s="1">
        <v>28460</v>
      </c>
      <c r="B4636">
        <v>263.5</v>
      </c>
      <c r="C4636">
        <v>268</v>
      </c>
      <c r="D4636">
        <v>262</v>
      </c>
      <c r="E4636">
        <v>266.75</v>
      </c>
      <c r="G4636">
        <v>266.75</v>
      </c>
      <c r="H4636">
        <v>6345</v>
      </c>
      <c r="I4636">
        <v>10295</v>
      </c>
      <c r="J4636">
        <f t="shared" si="216"/>
        <v>98.069852941176464</v>
      </c>
      <c r="K4636">
        <f t="shared" si="217"/>
        <v>1977</v>
      </c>
      <c r="L4636">
        <f t="shared" si="218"/>
        <v>12</v>
      </c>
    </row>
    <row r="4637" spans="1:12" x14ac:dyDescent="0.25">
      <c r="A4637" s="1">
        <v>28461</v>
      </c>
      <c r="B4637">
        <v>268.5</v>
      </c>
      <c r="C4637">
        <v>268.5</v>
      </c>
      <c r="D4637">
        <v>265</v>
      </c>
      <c r="E4637">
        <v>265</v>
      </c>
      <c r="G4637">
        <v>265</v>
      </c>
      <c r="H4637">
        <v>2445</v>
      </c>
      <c r="I4637">
        <v>5305</v>
      </c>
      <c r="J4637">
        <f t="shared" si="216"/>
        <v>97.42647058823529</v>
      </c>
      <c r="K4637">
        <f t="shared" si="217"/>
        <v>1977</v>
      </c>
      <c r="L4637">
        <f t="shared" si="218"/>
        <v>12</v>
      </c>
    </row>
    <row r="4638" spans="1:12" x14ac:dyDescent="0.25">
      <c r="A4638" s="1">
        <v>28464</v>
      </c>
      <c r="B4638">
        <v>266</v>
      </c>
      <c r="C4638">
        <v>266.25</v>
      </c>
      <c r="D4638">
        <v>256.5</v>
      </c>
      <c r="E4638">
        <v>256.5</v>
      </c>
      <c r="G4638">
        <v>256.5</v>
      </c>
      <c r="H4638">
        <v>3715</v>
      </c>
      <c r="I4638">
        <v>4330</v>
      </c>
      <c r="J4638">
        <f t="shared" si="216"/>
        <v>94.30147058823529</v>
      </c>
      <c r="K4638">
        <f t="shared" si="217"/>
        <v>1977</v>
      </c>
      <c r="L4638">
        <f t="shared" si="218"/>
        <v>12</v>
      </c>
    </row>
    <row r="4639" spans="1:12" x14ac:dyDescent="0.25">
      <c r="A4639" s="1">
        <v>28465</v>
      </c>
      <c r="B4639">
        <v>257</v>
      </c>
      <c r="C4639">
        <v>257.25</v>
      </c>
      <c r="D4639">
        <v>255.5</v>
      </c>
      <c r="E4639">
        <v>257</v>
      </c>
      <c r="G4639">
        <v>257</v>
      </c>
      <c r="H4639">
        <v>4135</v>
      </c>
      <c r="I4639">
        <v>5160</v>
      </c>
      <c r="J4639">
        <f t="shared" si="216"/>
        <v>94.485294117647058</v>
      </c>
      <c r="K4639">
        <f t="shared" si="217"/>
        <v>1977</v>
      </c>
      <c r="L4639">
        <f t="shared" si="218"/>
        <v>12</v>
      </c>
    </row>
    <row r="4640" spans="1:12" x14ac:dyDescent="0.25">
      <c r="A4640" s="1">
        <v>28466</v>
      </c>
      <c r="B4640">
        <v>258.5</v>
      </c>
      <c r="C4640">
        <v>261.75</v>
      </c>
      <c r="D4640">
        <v>258.5</v>
      </c>
      <c r="E4640">
        <v>259.75</v>
      </c>
      <c r="G4640">
        <v>259.75</v>
      </c>
      <c r="H4640">
        <v>5115</v>
      </c>
      <c r="I4640">
        <v>6180</v>
      </c>
      <c r="J4640">
        <f t="shared" si="216"/>
        <v>95.496323529411768</v>
      </c>
      <c r="K4640">
        <f t="shared" si="217"/>
        <v>1977</v>
      </c>
      <c r="L4640">
        <f t="shared" si="218"/>
        <v>12</v>
      </c>
    </row>
    <row r="4641" spans="1:12" x14ac:dyDescent="0.25">
      <c r="A4641" s="1">
        <v>28467</v>
      </c>
      <c r="B4641">
        <v>261</v>
      </c>
      <c r="C4641">
        <v>263</v>
      </c>
      <c r="D4641">
        <v>260.25</v>
      </c>
      <c r="E4641">
        <v>261.25</v>
      </c>
      <c r="G4641">
        <v>261.25</v>
      </c>
      <c r="H4641">
        <v>2855</v>
      </c>
      <c r="I4641">
        <v>6605</v>
      </c>
      <c r="J4641">
        <f t="shared" si="216"/>
        <v>96.047794117647058</v>
      </c>
      <c r="K4641">
        <f t="shared" si="217"/>
        <v>1977</v>
      </c>
      <c r="L4641">
        <f t="shared" si="218"/>
        <v>12</v>
      </c>
    </row>
    <row r="4642" spans="1:12" x14ac:dyDescent="0.25">
      <c r="A4642" s="1">
        <v>28468</v>
      </c>
      <c r="B4642">
        <v>262.5</v>
      </c>
      <c r="C4642">
        <v>262.5</v>
      </c>
      <c r="D4642">
        <v>260</v>
      </c>
      <c r="E4642">
        <v>260</v>
      </c>
      <c r="G4642">
        <v>260</v>
      </c>
      <c r="H4642">
        <v>1230</v>
      </c>
      <c r="I4642">
        <v>4425</v>
      </c>
      <c r="J4642">
        <f t="shared" si="216"/>
        <v>95.588235294117652</v>
      </c>
      <c r="K4642">
        <f t="shared" si="217"/>
        <v>1977</v>
      </c>
      <c r="L4642">
        <f t="shared" si="218"/>
        <v>12</v>
      </c>
    </row>
    <row r="4643" spans="1:12" x14ac:dyDescent="0.25">
      <c r="A4643" s="1">
        <v>28471</v>
      </c>
      <c r="B4643">
        <v>258.5</v>
      </c>
      <c r="C4643">
        <v>258.75</v>
      </c>
      <c r="D4643">
        <v>253.75</v>
      </c>
      <c r="E4643">
        <v>254</v>
      </c>
      <c r="G4643">
        <v>254</v>
      </c>
      <c r="H4643">
        <v>595</v>
      </c>
      <c r="I4643">
        <v>2415</v>
      </c>
      <c r="J4643">
        <f t="shared" si="216"/>
        <v>93.382352941176464</v>
      </c>
      <c r="K4643">
        <f t="shared" si="217"/>
        <v>1977</v>
      </c>
      <c r="L4643">
        <f t="shared" si="218"/>
        <v>12</v>
      </c>
    </row>
    <row r="4644" spans="1:12" x14ac:dyDescent="0.25">
      <c r="A4644" s="1">
        <v>28472</v>
      </c>
      <c r="B4644">
        <v>255.25</v>
      </c>
      <c r="C4644">
        <v>257</v>
      </c>
      <c r="D4644">
        <v>253.75</v>
      </c>
      <c r="E4644">
        <v>257</v>
      </c>
      <c r="G4644">
        <v>257</v>
      </c>
      <c r="H4644">
        <v>705</v>
      </c>
      <c r="I4644">
        <v>1555</v>
      </c>
      <c r="J4644">
        <f t="shared" si="216"/>
        <v>94.485294117647058</v>
      </c>
      <c r="K4644">
        <f t="shared" si="217"/>
        <v>1977</v>
      </c>
      <c r="L4644">
        <f t="shared" si="218"/>
        <v>12</v>
      </c>
    </row>
    <row r="4645" spans="1:12" x14ac:dyDescent="0.25">
      <c r="A4645" s="1">
        <v>28473</v>
      </c>
      <c r="B4645">
        <v>257</v>
      </c>
      <c r="C4645">
        <v>257</v>
      </c>
      <c r="D4645">
        <v>255.25</v>
      </c>
      <c r="E4645">
        <v>255.25</v>
      </c>
      <c r="G4645">
        <v>255.25</v>
      </c>
      <c r="H4645">
        <v>185</v>
      </c>
      <c r="I4645">
        <v>1145</v>
      </c>
      <c r="J4645">
        <f t="shared" si="216"/>
        <v>93.841911764705898</v>
      </c>
      <c r="K4645">
        <f t="shared" si="217"/>
        <v>1977</v>
      </c>
      <c r="L4645">
        <f t="shared" si="218"/>
        <v>12</v>
      </c>
    </row>
    <row r="4646" spans="1:12" x14ac:dyDescent="0.25">
      <c r="A4646" s="1">
        <v>28474</v>
      </c>
      <c r="B4646">
        <v>254</v>
      </c>
      <c r="C4646">
        <v>257</v>
      </c>
      <c r="D4646">
        <v>254</v>
      </c>
      <c r="E4646">
        <v>256.5</v>
      </c>
      <c r="G4646">
        <v>256.5</v>
      </c>
      <c r="H4646">
        <v>1480</v>
      </c>
      <c r="I4646">
        <v>2110</v>
      </c>
      <c r="J4646">
        <f t="shared" si="216"/>
        <v>94.30147058823529</v>
      </c>
      <c r="K4646">
        <f t="shared" si="217"/>
        <v>1977</v>
      </c>
      <c r="L4646">
        <f t="shared" si="218"/>
        <v>12</v>
      </c>
    </row>
    <row r="4647" spans="1:12" x14ac:dyDescent="0.25">
      <c r="A4647" s="1">
        <v>28475</v>
      </c>
      <c r="B4647">
        <v>255.25</v>
      </c>
      <c r="C4647">
        <v>257.5</v>
      </c>
      <c r="D4647">
        <v>255.25</v>
      </c>
      <c r="E4647">
        <v>255.5</v>
      </c>
      <c r="G4647">
        <v>255.5</v>
      </c>
      <c r="H4647">
        <v>770</v>
      </c>
      <c r="I4647">
        <v>2485</v>
      </c>
      <c r="J4647">
        <f t="shared" si="216"/>
        <v>93.933823529411768</v>
      </c>
      <c r="K4647">
        <f t="shared" si="217"/>
        <v>1977</v>
      </c>
      <c r="L4647">
        <f t="shared" si="218"/>
        <v>12</v>
      </c>
    </row>
    <row r="4648" spans="1:12" x14ac:dyDescent="0.25">
      <c r="A4648" s="1">
        <v>28478</v>
      </c>
      <c r="B4648">
        <v>257</v>
      </c>
      <c r="C4648">
        <v>257</v>
      </c>
      <c r="D4648">
        <v>255</v>
      </c>
      <c r="E4648">
        <v>255.5</v>
      </c>
      <c r="G4648">
        <v>255.5</v>
      </c>
      <c r="H4648">
        <v>335</v>
      </c>
      <c r="I4648">
        <v>1375</v>
      </c>
      <c r="J4648">
        <f t="shared" si="216"/>
        <v>93.933823529411768</v>
      </c>
      <c r="K4648">
        <f t="shared" si="217"/>
        <v>1977</v>
      </c>
      <c r="L4648">
        <f t="shared" si="218"/>
        <v>12</v>
      </c>
    </row>
    <row r="4649" spans="1:12" x14ac:dyDescent="0.25">
      <c r="A4649" s="1">
        <v>28479</v>
      </c>
      <c r="B4649">
        <v>256.5</v>
      </c>
      <c r="C4649">
        <v>258.25</v>
      </c>
      <c r="D4649">
        <v>256.5</v>
      </c>
      <c r="E4649">
        <v>258</v>
      </c>
      <c r="G4649">
        <v>258</v>
      </c>
      <c r="H4649">
        <v>2770</v>
      </c>
      <c r="I4649">
        <v>3180</v>
      </c>
      <c r="J4649">
        <f t="shared" si="216"/>
        <v>94.852941176470594</v>
      </c>
      <c r="K4649">
        <f t="shared" si="217"/>
        <v>1977</v>
      </c>
      <c r="L4649">
        <f t="shared" si="218"/>
        <v>12</v>
      </c>
    </row>
    <row r="4650" spans="1:12" x14ac:dyDescent="0.25">
      <c r="A4650" s="1">
        <v>28480</v>
      </c>
      <c r="B4650">
        <v>268.5</v>
      </c>
      <c r="C4650">
        <v>269.5</v>
      </c>
      <c r="D4650">
        <v>267.5</v>
      </c>
      <c r="E4650">
        <v>269.5</v>
      </c>
      <c r="G4650">
        <v>269.5</v>
      </c>
      <c r="H4650">
        <v>16510</v>
      </c>
      <c r="I4650">
        <v>124330</v>
      </c>
      <c r="J4650">
        <f t="shared" si="216"/>
        <v>99.080882352941174</v>
      </c>
      <c r="K4650">
        <f t="shared" si="217"/>
        <v>1977</v>
      </c>
      <c r="L4650">
        <f t="shared" si="218"/>
        <v>12</v>
      </c>
    </row>
    <row r="4651" spans="1:12" x14ac:dyDescent="0.25">
      <c r="A4651" s="1">
        <v>28481</v>
      </c>
      <c r="B4651">
        <v>270.25</v>
      </c>
      <c r="C4651">
        <v>271.25</v>
      </c>
      <c r="D4651">
        <v>268.75</v>
      </c>
      <c r="E4651">
        <v>271</v>
      </c>
      <c r="G4651">
        <v>271</v>
      </c>
      <c r="H4651">
        <v>9385</v>
      </c>
      <c r="I4651">
        <v>124365</v>
      </c>
      <c r="J4651">
        <f t="shared" si="216"/>
        <v>99.632352941176464</v>
      </c>
      <c r="K4651">
        <f t="shared" si="217"/>
        <v>1977</v>
      </c>
      <c r="L4651">
        <f t="shared" si="218"/>
        <v>12</v>
      </c>
    </row>
    <row r="4652" spans="1:12" x14ac:dyDescent="0.25">
      <c r="A4652" s="1">
        <v>28482</v>
      </c>
      <c r="B4652">
        <v>274.25</v>
      </c>
      <c r="C4652">
        <v>275.5</v>
      </c>
      <c r="D4652">
        <v>273</v>
      </c>
      <c r="E4652">
        <v>274.5</v>
      </c>
      <c r="G4652">
        <v>274.5</v>
      </c>
      <c r="H4652">
        <v>17770</v>
      </c>
      <c r="I4652">
        <v>121425</v>
      </c>
      <c r="J4652">
        <f t="shared" si="216"/>
        <v>100.91911764705883</v>
      </c>
      <c r="K4652">
        <f t="shared" si="217"/>
        <v>1977</v>
      </c>
      <c r="L4652">
        <f t="shared" si="218"/>
        <v>12</v>
      </c>
    </row>
    <row r="4653" spans="1:12" x14ac:dyDescent="0.25">
      <c r="A4653" s="1">
        <v>28486</v>
      </c>
      <c r="B4653">
        <v>278</v>
      </c>
      <c r="C4653">
        <v>292</v>
      </c>
      <c r="D4653">
        <v>277</v>
      </c>
      <c r="E4653">
        <v>280</v>
      </c>
      <c r="G4653">
        <v>280</v>
      </c>
      <c r="H4653">
        <v>30115</v>
      </c>
      <c r="I4653">
        <v>122430</v>
      </c>
      <c r="J4653">
        <f t="shared" si="216"/>
        <v>102.94117647058823</v>
      </c>
      <c r="K4653">
        <f t="shared" si="217"/>
        <v>1977</v>
      </c>
      <c r="L4653">
        <f t="shared" si="218"/>
        <v>12</v>
      </c>
    </row>
    <row r="4654" spans="1:12" x14ac:dyDescent="0.25">
      <c r="A4654" s="1">
        <v>28487</v>
      </c>
      <c r="B4654">
        <v>281.5</v>
      </c>
      <c r="C4654">
        <v>283.25</v>
      </c>
      <c r="D4654">
        <v>277.25</v>
      </c>
      <c r="E4654">
        <v>283</v>
      </c>
      <c r="G4654">
        <v>283</v>
      </c>
      <c r="H4654">
        <v>28830</v>
      </c>
      <c r="I4654">
        <v>119700</v>
      </c>
      <c r="J4654">
        <f t="shared" si="216"/>
        <v>104.04411764705883</v>
      </c>
      <c r="K4654">
        <f t="shared" si="217"/>
        <v>1977</v>
      </c>
      <c r="L4654">
        <f t="shared" si="218"/>
        <v>12</v>
      </c>
    </row>
    <row r="4655" spans="1:12" x14ac:dyDescent="0.25">
      <c r="A4655" s="1">
        <v>28488</v>
      </c>
      <c r="B4655">
        <v>282</v>
      </c>
      <c r="C4655">
        <v>282.5</v>
      </c>
      <c r="D4655">
        <v>279.25</v>
      </c>
      <c r="E4655">
        <v>280.25</v>
      </c>
      <c r="G4655">
        <v>280.25</v>
      </c>
      <c r="H4655">
        <v>18790</v>
      </c>
      <c r="I4655">
        <v>119180</v>
      </c>
      <c r="J4655">
        <f t="shared" si="216"/>
        <v>103.03308823529413</v>
      </c>
      <c r="K4655">
        <f t="shared" si="217"/>
        <v>1977</v>
      </c>
      <c r="L4655">
        <f t="shared" si="218"/>
        <v>12</v>
      </c>
    </row>
    <row r="4656" spans="1:12" x14ac:dyDescent="0.25">
      <c r="A4656" s="1">
        <v>28489</v>
      </c>
      <c r="B4656">
        <v>279.5</v>
      </c>
      <c r="C4656">
        <v>280</v>
      </c>
      <c r="D4656">
        <v>278.5</v>
      </c>
      <c r="E4656">
        <v>279.25</v>
      </c>
      <c r="G4656">
        <v>279.25</v>
      </c>
      <c r="H4656">
        <v>10510</v>
      </c>
      <c r="I4656">
        <v>117160</v>
      </c>
      <c r="J4656">
        <f t="shared" si="216"/>
        <v>102.66544117647059</v>
      </c>
      <c r="K4656">
        <f t="shared" si="217"/>
        <v>1977</v>
      </c>
      <c r="L4656">
        <f t="shared" si="218"/>
        <v>12</v>
      </c>
    </row>
    <row r="4657" spans="1:12" x14ac:dyDescent="0.25">
      <c r="A4657" s="1">
        <v>28493</v>
      </c>
      <c r="B4657">
        <v>280</v>
      </c>
      <c r="C4657">
        <v>280.75</v>
      </c>
      <c r="D4657">
        <v>274.75</v>
      </c>
      <c r="E4657">
        <v>275</v>
      </c>
      <c r="G4657">
        <v>275</v>
      </c>
      <c r="H4657">
        <v>24935</v>
      </c>
      <c r="I4657">
        <v>115775</v>
      </c>
      <c r="J4657">
        <f t="shared" si="216"/>
        <v>101.10294117647059</v>
      </c>
      <c r="K4657">
        <f t="shared" si="217"/>
        <v>1978</v>
      </c>
      <c r="L4657">
        <f t="shared" si="218"/>
        <v>1</v>
      </c>
    </row>
    <row r="4658" spans="1:12" x14ac:dyDescent="0.25">
      <c r="A4658" s="1">
        <v>28494</v>
      </c>
      <c r="B4658">
        <v>274.25</v>
      </c>
      <c r="C4658">
        <v>277.75</v>
      </c>
      <c r="D4658">
        <v>273.25</v>
      </c>
      <c r="E4658">
        <v>277.5</v>
      </c>
      <c r="G4658">
        <v>277.5</v>
      </c>
      <c r="H4658">
        <v>22975</v>
      </c>
      <c r="I4658">
        <v>112640</v>
      </c>
      <c r="J4658">
        <f t="shared" si="216"/>
        <v>102.02205882352941</v>
      </c>
      <c r="K4658">
        <f t="shared" si="217"/>
        <v>1978</v>
      </c>
      <c r="L4658">
        <f t="shared" si="218"/>
        <v>1</v>
      </c>
    </row>
    <row r="4659" spans="1:12" x14ac:dyDescent="0.25">
      <c r="A4659" s="1">
        <v>28495</v>
      </c>
      <c r="B4659">
        <v>278</v>
      </c>
      <c r="C4659">
        <v>278.5</v>
      </c>
      <c r="D4659">
        <v>273.5</v>
      </c>
      <c r="E4659">
        <v>273.5</v>
      </c>
      <c r="G4659">
        <v>273.5</v>
      </c>
      <c r="H4659">
        <v>19320</v>
      </c>
      <c r="I4659">
        <v>112125</v>
      </c>
      <c r="J4659">
        <f t="shared" si="216"/>
        <v>100.55147058823529</v>
      </c>
      <c r="K4659">
        <f t="shared" si="217"/>
        <v>1978</v>
      </c>
      <c r="L4659">
        <f t="shared" si="218"/>
        <v>1</v>
      </c>
    </row>
    <row r="4660" spans="1:12" x14ac:dyDescent="0.25">
      <c r="A4660" s="1">
        <v>28496</v>
      </c>
      <c r="B4660">
        <v>274</v>
      </c>
      <c r="C4660">
        <v>277.5</v>
      </c>
      <c r="D4660">
        <v>272.25</v>
      </c>
      <c r="E4660">
        <v>277</v>
      </c>
      <c r="G4660">
        <v>277</v>
      </c>
      <c r="H4660">
        <v>18550</v>
      </c>
      <c r="I4660">
        <v>110415</v>
      </c>
      <c r="J4660">
        <f t="shared" si="216"/>
        <v>101.83823529411765</v>
      </c>
      <c r="K4660">
        <f t="shared" si="217"/>
        <v>1978</v>
      </c>
      <c r="L4660">
        <f t="shared" si="218"/>
        <v>1</v>
      </c>
    </row>
    <row r="4661" spans="1:12" x14ac:dyDescent="0.25">
      <c r="A4661" s="1">
        <v>28499</v>
      </c>
      <c r="B4661">
        <v>277.75</v>
      </c>
      <c r="C4661">
        <v>277.75</v>
      </c>
      <c r="D4661">
        <v>274.5</v>
      </c>
      <c r="E4661">
        <v>276.25</v>
      </c>
      <c r="G4661">
        <v>276.25</v>
      </c>
      <c r="H4661">
        <v>14530</v>
      </c>
      <c r="I4661">
        <v>109170</v>
      </c>
      <c r="J4661">
        <f t="shared" si="216"/>
        <v>101.5625</v>
      </c>
      <c r="K4661">
        <f t="shared" si="217"/>
        <v>1978</v>
      </c>
      <c r="L4661">
        <f t="shared" si="218"/>
        <v>1</v>
      </c>
    </row>
    <row r="4662" spans="1:12" x14ac:dyDescent="0.25">
      <c r="A4662" s="1">
        <v>28500</v>
      </c>
      <c r="B4662">
        <v>277.25</v>
      </c>
      <c r="C4662">
        <v>279.75</v>
      </c>
      <c r="D4662">
        <v>276.75</v>
      </c>
      <c r="E4662">
        <v>279.75</v>
      </c>
      <c r="G4662">
        <v>279.75</v>
      </c>
      <c r="H4662">
        <v>16015</v>
      </c>
      <c r="I4662">
        <v>108070</v>
      </c>
      <c r="J4662">
        <f t="shared" si="216"/>
        <v>102.84926470588235</v>
      </c>
      <c r="K4662">
        <f t="shared" si="217"/>
        <v>1978</v>
      </c>
      <c r="L4662">
        <f t="shared" si="218"/>
        <v>1</v>
      </c>
    </row>
    <row r="4663" spans="1:12" x14ac:dyDescent="0.25">
      <c r="A4663" s="1">
        <v>28501</v>
      </c>
      <c r="B4663">
        <v>280</v>
      </c>
      <c r="C4663">
        <v>280.75</v>
      </c>
      <c r="D4663">
        <v>278</v>
      </c>
      <c r="E4663">
        <v>279</v>
      </c>
      <c r="G4663">
        <v>279</v>
      </c>
      <c r="H4663">
        <v>19710</v>
      </c>
      <c r="I4663">
        <v>103430</v>
      </c>
      <c r="J4663">
        <f t="shared" si="216"/>
        <v>102.57352941176471</v>
      </c>
      <c r="K4663">
        <f t="shared" si="217"/>
        <v>1978</v>
      </c>
      <c r="L4663">
        <f t="shared" si="218"/>
        <v>1</v>
      </c>
    </row>
    <row r="4664" spans="1:12" x14ac:dyDescent="0.25">
      <c r="A4664" s="1">
        <v>28502</v>
      </c>
      <c r="B4664">
        <v>277.5</v>
      </c>
      <c r="C4664">
        <v>279</v>
      </c>
      <c r="D4664">
        <v>276.5</v>
      </c>
      <c r="E4664">
        <v>277.5</v>
      </c>
      <c r="G4664">
        <v>277.5</v>
      </c>
      <c r="H4664">
        <v>9820</v>
      </c>
      <c r="I4664">
        <v>102495</v>
      </c>
      <c r="J4664">
        <f t="shared" si="216"/>
        <v>102.02205882352941</v>
      </c>
      <c r="K4664">
        <f t="shared" si="217"/>
        <v>1978</v>
      </c>
      <c r="L4664">
        <f t="shared" si="218"/>
        <v>1</v>
      </c>
    </row>
    <row r="4665" spans="1:12" x14ac:dyDescent="0.25">
      <c r="A4665" s="1">
        <v>28503</v>
      </c>
      <c r="B4665">
        <v>278</v>
      </c>
      <c r="C4665">
        <v>279</v>
      </c>
      <c r="D4665">
        <v>276.5</v>
      </c>
      <c r="E4665">
        <v>276.75</v>
      </c>
      <c r="G4665">
        <v>276.75</v>
      </c>
      <c r="H4665">
        <v>10430</v>
      </c>
      <c r="I4665">
        <v>100150</v>
      </c>
      <c r="J4665">
        <f t="shared" si="216"/>
        <v>101.74632352941177</v>
      </c>
      <c r="K4665">
        <f t="shared" si="217"/>
        <v>1978</v>
      </c>
      <c r="L4665">
        <f t="shared" si="218"/>
        <v>1</v>
      </c>
    </row>
    <row r="4666" spans="1:12" x14ac:dyDescent="0.25">
      <c r="A4666" s="1">
        <v>28506</v>
      </c>
      <c r="B4666">
        <v>276</v>
      </c>
      <c r="C4666">
        <v>276</v>
      </c>
      <c r="D4666">
        <v>268</v>
      </c>
      <c r="E4666">
        <v>270</v>
      </c>
      <c r="G4666">
        <v>270</v>
      </c>
      <c r="H4666">
        <v>29965</v>
      </c>
      <c r="I4666">
        <v>99120</v>
      </c>
      <c r="J4666">
        <f t="shared" si="216"/>
        <v>99.264705882352942</v>
      </c>
      <c r="K4666">
        <f t="shared" si="217"/>
        <v>1978</v>
      </c>
      <c r="L4666">
        <f t="shared" si="218"/>
        <v>1</v>
      </c>
    </row>
    <row r="4667" spans="1:12" x14ac:dyDescent="0.25">
      <c r="A4667" s="1">
        <v>28507</v>
      </c>
      <c r="B4667">
        <v>268</v>
      </c>
      <c r="C4667">
        <v>271.75</v>
      </c>
      <c r="D4667">
        <v>267.5</v>
      </c>
      <c r="E4667">
        <v>270.75</v>
      </c>
      <c r="G4667">
        <v>270.75</v>
      </c>
      <c r="H4667">
        <v>31145</v>
      </c>
      <c r="I4667">
        <v>96225</v>
      </c>
      <c r="J4667">
        <f t="shared" si="216"/>
        <v>99.540441176470594</v>
      </c>
      <c r="K4667">
        <f t="shared" si="217"/>
        <v>1978</v>
      </c>
      <c r="L4667">
        <f t="shared" si="218"/>
        <v>1</v>
      </c>
    </row>
    <row r="4668" spans="1:12" x14ac:dyDescent="0.25">
      <c r="A4668" s="1">
        <v>28508</v>
      </c>
      <c r="B4668">
        <v>271.5</v>
      </c>
      <c r="C4668">
        <v>272.75</v>
      </c>
      <c r="D4668">
        <v>270</v>
      </c>
      <c r="E4668">
        <v>270.75</v>
      </c>
      <c r="G4668">
        <v>270.75</v>
      </c>
      <c r="H4668">
        <v>16375</v>
      </c>
      <c r="I4668">
        <v>96945</v>
      </c>
      <c r="J4668">
        <f t="shared" si="216"/>
        <v>99.540441176470594</v>
      </c>
      <c r="K4668">
        <f t="shared" si="217"/>
        <v>1978</v>
      </c>
      <c r="L4668">
        <f t="shared" si="218"/>
        <v>1</v>
      </c>
    </row>
    <row r="4669" spans="1:12" x14ac:dyDescent="0.25">
      <c r="A4669" s="1">
        <v>28509</v>
      </c>
      <c r="B4669">
        <v>270.5</v>
      </c>
      <c r="C4669">
        <v>272</v>
      </c>
      <c r="D4669">
        <v>270.25</v>
      </c>
      <c r="E4669">
        <v>270.75</v>
      </c>
      <c r="G4669">
        <v>270.75</v>
      </c>
      <c r="H4669">
        <v>12540</v>
      </c>
      <c r="I4669">
        <v>95275</v>
      </c>
      <c r="J4669">
        <f t="shared" si="216"/>
        <v>99.540441176470594</v>
      </c>
      <c r="K4669">
        <f t="shared" si="217"/>
        <v>1978</v>
      </c>
      <c r="L4669">
        <f t="shared" si="218"/>
        <v>1</v>
      </c>
    </row>
    <row r="4670" spans="1:12" x14ac:dyDescent="0.25">
      <c r="A4670" s="1">
        <v>28510</v>
      </c>
      <c r="B4670">
        <v>271.25</v>
      </c>
      <c r="C4670">
        <v>274</v>
      </c>
      <c r="D4670">
        <v>271</v>
      </c>
      <c r="E4670">
        <v>273.75</v>
      </c>
      <c r="G4670">
        <v>273.75</v>
      </c>
      <c r="H4670">
        <v>12760</v>
      </c>
      <c r="I4670">
        <v>94325</v>
      </c>
      <c r="J4670">
        <f t="shared" si="216"/>
        <v>100.64338235294117</v>
      </c>
      <c r="K4670">
        <f t="shared" si="217"/>
        <v>1978</v>
      </c>
      <c r="L4670">
        <f t="shared" si="218"/>
        <v>1</v>
      </c>
    </row>
    <row r="4671" spans="1:12" x14ac:dyDescent="0.25">
      <c r="A4671" s="1">
        <v>28513</v>
      </c>
      <c r="B4671">
        <v>273.5</v>
      </c>
      <c r="C4671">
        <v>277.25</v>
      </c>
      <c r="D4671">
        <v>273</v>
      </c>
      <c r="E4671">
        <v>275.5</v>
      </c>
      <c r="G4671">
        <v>275.5</v>
      </c>
      <c r="H4671">
        <v>20430</v>
      </c>
      <c r="I4671">
        <v>91330</v>
      </c>
      <c r="J4671">
        <f t="shared" si="216"/>
        <v>101.28676470588235</v>
      </c>
      <c r="K4671">
        <f t="shared" si="217"/>
        <v>1978</v>
      </c>
      <c r="L4671">
        <f t="shared" si="218"/>
        <v>1</v>
      </c>
    </row>
    <row r="4672" spans="1:12" x14ac:dyDescent="0.25">
      <c r="A4672" s="1">
        <v>28514</v>
      </c>
      <c r="B4672">
        <v>276</v>
      </c>
      <c r="C4672">
        <v>276</v>
      </c>
      <c r="D4672">
        <v>273.25</v>
      </c>
      <c r="E4672">
        <v>273.75</v>
      </c>
      <c r="G4672">
        <v>273.75</v>
      </c>
      <c r="H4672">
        <v>15940</v>
      </c>
      <c r="I4672">
        <v>90480</v>
      </c>
      <c r="J4672">
        <f t="shared" si="216"/>
        <v>100.64338235294117</v>
      </c>
      <c r="K4672">
        <f t="shared" si="217"/>
        <v>1978</v>
      </c>
      <c r="L4672">
        <f t="shared" si="218"/>
        <v>1</v>
      </c>
    </row>
    <row r="4673" spans="1:12" x14ac:dyDescent="0.25">
      <c r="A4673" s="1">
        <v>28515</v>
      </c>
      <c r="B4673">
        <v>273.5</v>
      </c>
      <c r="C4673">
        <v>274.75</v>
      </c>
      <c r="D4673">
        <v>272.75</v>
      </c>
      <c r="E4673">
        <v>273.5</v>
      </c>
      <c r="G4673">
        <v>273.5</v>
      </c>
      <c r="H4673">
        <v>11075</v>
      </c>
      <c r="I4673">
        <v>89595</v>
      </c>
      <c r="J4673">
        <f t="shared" si="216"/>
        <v>100.55147058823529</v>
      </c>
      <c r="K4673">
        <f t="shared" si="217"/>
        <v>1978</v>
      </c>
      <c r="L4673">
        <f t="shared" si="218"/>
        <v>1</v>
      </c>
    </row>
    <row r="4674" spans="1:12" x14ac:dyDescent="0.25">
      <c r="A4674" s="1">
        <v>28516</v>
      </c>
      <c r="B4674">
        <v>272.5</v>
      </c>
      <c r="C4674">
        <v>273.5</v>
      </c>
      <c r="D4674">
        <v>269</v>
      </c>
      <c r="E4674">
        <v>269.75</v>
      </c>
      <c r="G4674">
        <v>269.75</v>
      </c>
      <c r="H4674">
        <v>22140</v>
      </c>
      <c r="I4674">
        <v>89515</v>
      </c>
      <c r="J4674">
        <f t="shared" ref="J4674:J4737" si="219">G4674/100*5000/136</f>
        <v>99.172794117647044</v>
      </c>
      <c r="K4674">
        <f t="shared" ref="K4674:K4737" si="220">YEAR(A4674)</f>
        <v>1978</v>
      </c>
      <c r="L4674">
        <f t="shared" ref="L4674:L4737" si="221">MONTH(A4674)</f>
        <v>1</v>
      </c>
    </row>
    <row r="4675" spans="1:12" x14ac:dyDescent="0.25">
      <c r="A4675" s="1">
        <v>28517</v>
      </c>
      <c r="B4675">
        <v>270</v>
      </c>
      <c r="C4675">
        <v>273.25</v>
      </c>
      <c r="D4675">
        <v>270</v>
      </c>
      <c r="E4675">
        <v>272.5</v>
      </c>
      <c r="G4675">
        <v>272.5</v>
      </c>
      <c r="H4675">
        <v>9210</v>
      </c>
      <c r="I4675">
        <v>89045</v>
      </c>
      <c r="J4675">
        <f t="shared" si="219"/>
        <v>100.18382352941177</v>
      </c>
      <c r="K4675">
        <f t="shared" si="220"/>
        <v>1978</v>
      </c>
      <c r="L4675">
        <f t="shared" si="221"/>
        <v>1</v>
      </c>
    </row>
    <row r="4676" spans="1:12" x14ac:dyDescent="0.25">
      <c r="A4676" s="1">
        <v>28520</v>
      </c>
      <c r="B4676">
        <v>273</v>
      </c>
      <c r="C4676">
        <v>274.25</v>
      </c>
      <c r="D4676">
        <v>270.5</v>
      </c>
      <c r="E4676">
        <v>270.75</v>
      </c>
      <c r="G4676">
        <v>270.75</v>
      </c>
      <c r="H4676">
        <v>7225</v>
      </c>
      <c r="I4676">
        <v>88625</v>
      </c>
      <c r="J4676">
        <f t="shared" si="219"/>
        <v>99.540441176470594</v>
      </c>
      <c r="K4676">
        <f t="shared" si="220"/>
        <v>1978</v>
      </c>
      <c r="L4676">
        <f t="shared" si="221"/>
        <v>1</v>
      </c>
    </row>
    <row r="4677" spans="1:12" x14ac:dyDescent="0.25">
      <c r="A4677" s="1">
        <v>28521</v>
      </c>
      <c r="B4677">
        <v>270</v>
      </c>
      <c r="C4677">
        <v>270.25</v>
      </c>
      <c r="D4677">
        <v>266.25</v>
      </c>
      <c r="E4677">
        <v>266.75</v>
      </c>
      <c r="G4677">
        <v>266.75</v>
      </c>
      <c r="H4677">
        <v>23945</v>
      </c>
      <c r="I4677">
        <v>88300</v>
      </c>
      <c r="J4677">
        <f t="shared" si="219"/>
        <v>98.069852941176464</v>
      </c>
      <c r="K4677">
        <f t="shared" si="220"/>
        <v>1978</v>
      </c>
      <c r="L4677">
        <f t="shared" si="221"/>
        <v>1</v>
      </c>
    </row>
    <row r="4678" spans="1:12" x14ac:dyDescent="0.25">
      <c r="A4678" s="1">
        <v>28522</v>
      </c>
      <c r="B4678">
        <v>265.75</v>
      </c>
      <c r="C4678">
        <v>269.5</v>
      </c>
      <c r="D4678">
        <v>265</v>
      </c>
      <c r="E4678">
        <v>267.5</v>
      </c>
      <c r="G4678">
        <v>267.5</v>
      </c>
      <c r="H4678">
        <v>19705</v>
      </c>
      <c r="I4678">
        <v>87105</v>
      </c>
      <c r="J4678">
        <f t="shared" si="219"/>
        <v>98.345588235294116</v>
      </c>
      <c r="K4678">
        <f t="shared" si="220"/>
        <v>1978</v>
      </c>
      <c r="L4678">
        <f t="shared" si="221"/>
        <v>2</v>
      </c>
    </row>
    <row r="4679" spans="1:12" x14ac:dyDescent="0.25">
      <c r="A4679" s="1">
        <v>28523</v>
      </c>
      <c r="B4679">
        <v>268.5</v>
      </c>
      <c r="C4679">
        <v>269.5</v>
      </c>
      <c r="D4679">
        <v>267.25</v>
      </c>
      <c r="E4679">
        <v>268.5</v>
      </c>
      <c r="G4679">
        <v>268.5</v>
      </c>
      <c r="H4679">
        <v>9725</v>
      </c>
      <c r="I4679">
        <v>87095</v>
      </c>
      <c r="J4679">
        <f t="shared" si="219"/>
        <v>98.713235294117652</v>
      </c>
      <c r="K4679">
        <f t="shared" si="220"/>
        <v>1978</v>
      </c>
      <c r="L4679">
        <f t="shared" si="221"/>
        <v>2</v>
      </c>
    </row>
    <row r="4680" spans="1:12" x14ac:dyDescent="0.25">
      <c r="A4680" s="1">
        <v>28524</v>
      </c>
      <c r="B4680">
        <v>268</v>
      </c>
      <c r="C4680">
        <v>268.5</v>
      </c>
      <c r="D4680">
        <v>265.75</v>
      </c>
      <c r="E4680">
        <v>267.5</v>
      </c>
      <c r="G4680">
        <v>267.5</v>
      </c>
      <c r="H4680">
        <v>10805</v>
      </c>
      <c r="I4680">
        <v>86205</v>
      </c>
      <c r="J4680">
        <f t="shared" si="219"/>
        <v>98.345588235294116</v>
      </c>
      <c r="K4680">
        <f t="shared" si="220"/>
        <v>1978</v>
      </c>
      <c r="L4680">
        <f t="shared" si="221"/>
        <v>2</v>
      </c>
    </row>
    <row r="4681" spans="1:12" x14ac:dyDescent="0.25">
      <c r="A4681" s="1">
        <v>28527</v>
      </c>
      <c r="B4681">
        <v>268.75</v>
      </c>
      <c r="C4681">
        <v>270</v>
      </c>
      <c r="D4681">
        <v>268.25</v>
      </c>
      <c r="E4681">
        <v>268.25</v>
      </c>
      <c r="G4681">
        <v>268.25</v>
      </c>
      <c r="H4681">
        <v>7055</v>
      </c>
      <c r="I4681">
        <v>85470</v>
      </c>
      <c r="J4681">
        <f t="shared" si="219"/>
        <v>98.621323529411768</v>
      </c>
      <c r="K4681">
        <f t="shared" si="220"/>
        <v>1978</v>
      </c>
      <c r="L4681">
        <f t="shared" si="221"/>
        <v>2</v>
      </c>
    </row>
    <row r="4682" spans="1:12" x14ac:dyDescent="0.25">
      <c r="A4682" s="1">
        <v>28528</v>
      </c>
      <c r="B4682">
        <v>268.5</v>
      </c>
      <c r="C4682">
        <v>268.75</v>
      </c>
      <c r="D4682">
        <v>267.25</v>
      </c>
      <c r="E4682">
        <v>267.5</v>
      </c>
      <c r="G4682">
        <v>267.5</v>
      </c>
      <c r="H4682">
        <v>8675</v>
      </c>
      <c r="I4682">
        <v>85785</v>
      </c>
      <c r="J4682">
        <f t="shared" si="219"/>
        <v>98.345588235294116</v>
      </c>
      <c r="K4682">
        <f t="shared" si="220"/>
        <v>1978</v>
      </c>
      <c r="L4682">
        <f t="shared" si="221"/>
        <v>2</v>
      </c>
    </row>
    <row r="4683" spans="1:12" x14ac:dyDescent="0.25">
      <c r="A4683" s="1">
        <v>28529</v>
      </c>
      <c r="B4683">
        <v>268</v>
      </c>
      <c r="C4683">
        <v>268</v>
      </c>
      <c r="D4683">
        <v>265</v>
      </c>
      <c r="E4683">
        <v>265</v>
      </c>
      <c r="G4683">
        <v>265</v>
      </c>
      <c r="H4683">
        <v>14325</v>
      </c>
      <c r="I4683">
        <v>83415</v>
      </c>
      <c r="J4683">
        <f t="shared" si="219"/>
        <v>97.42647058823529</v>
      </c>
      <c r="K4683">
        <f t="shared" si="220"/>
        <v>1978</v>
      </c>
      <c r="L4683">
        <f t="shared" si="221"/>
        <v>2</v>
      </c>
    </row>
    <row r="4684" spans="1:12" x14ac:dyDescent="0.25">
      <c r="A4684" s="1">
        <v>28530</v>
      </c>
      <c r="B4684">
        <v>265</v>
      </c>
      <c r="C4684">
        <v>267</v>
      </c>
      <c r="D4684">
        <v>264</v>
      </c>
      <c r="E4684">
        <v>266.25</v>
      </c>
      <c r="G4684">
        <v>266.25</v>
      </c>
      <c r="H4684">
        <v>13920</v>
      </c>
      <c r="I4684">
        <v>81055</v>
      </c>
      <c r="J4684">
        <f t="shared" si="219"/>
        <v>97.88602941176471</v>
      </c>
      <c r="K4684">
        <f t="shared" si="220"/>
        <v>1978</v>
      </c>
      <c r="L4684">
        <f t="shared" si="221"/>
        <v>2</v>
      </c>
    </row>
    <row r="4685" spans="1:12" x14ac:dyDescent="0.25">
      <c r="A4685" s="1">
        <v>28531</v>
      </c>
      <c r="B4685">
        <v>267</v>
      </c>
      <c r="C4685">
        <v>269.5</v>
      </c>
      <c r="D4685">
        <v>267</v>
      </c>
      <c r="E4685">
        <v>269.25</v>
      </c>
      <c r="G4685">
        <v>269.25</v>
      </c>
      <c r="H4685">
        <v>13895</v>
      </c>
      <c r="I4685">
        <v>77165</v>
      </c>
      <c r="J4685">
        <f t="shared" si="219"/>
        <v>98.98897058823529</v>
      </c>
      <c r="K4685">
        <f t="shared" si="220"/>
        <v>1978</v>
      </c>
      <c r="L4685">
        <f t="shared" si="221"/>
        <v>2</v>
      </c>
    </row>
    <row r="4686" spans="1:12" x14ac:dyDescent="0.25">
      <c r="A4686" s="1">
        <v>28534</v>
      </c>
      <c r="B4686">
        <v>271</v>
      </c>
      <c r="C4686">
        <v>271.5</v>
      </c>
      <c r="D4686">
        <v>266.5</v>
      </c>
      <c r="E4686">
        <v>267.5</v>
      </c>
      <c r="G4686">
        <v>267.5</v>
      </c>
      <c r="H4686">
        <v>16640</v>
      </c>
      <c r="I4686">
        <v>74130</v>
      </c>
      <c r="J4686">
        <f t="shared" si="219"/>
        <v>98.345588235294116</v>
      </c>
      <c r="K4686">
        <f t="shared" si="220"/>
        <v>1978</v>
      </c>
      <c r="L4686">
        <f t="shared" si="221"/>
        <v>2</v>
      </c>
    </row>
    <row r="4687" spans="1:12" x14ac:dyDescent="0.25">
      <c r="A4687" s="1">
        <v>28535</v>
      </c>
      <c r="B4687">
        <v>268.75</v>
      </c>
      <c r="C4687">
        <v>270</v>
      </c>
      <c r="D4687">
        <v>266.5</v>
      </c>
      <c r="E4687">
        <v>269.5</v>
      </c>
      <c r="G4687">
        <v>269.5</v>
      </c>
      <c r="H4687">
        <v>10565</v>
      </c>
      <c r="I4687">
        <v>73685</v>
      </c>
      <c r="J4687">
        <f t="shared" si="219"/>
        <v>99.080882352941174</v>
      </c>
      <c r="K4687">
        <f t="shared" si="220"/>
        <v>1978</v>
      </c>
      <c r="L4687">
        <f t="shared" si="221"/>
        <v>2</v>
      </c>
    </row>
    <row r="4688" spans="1:12" x14ac:dyDescent="0.25">
      <c r="A4688" s="1">
        <v>28536</v>
      </c>
      <c r="B4688">
        <v>269</v>
      </c>
      <c r="C4688">
        <v>269.75</v>
      </c>
      <c r="D4688">
        <v>266.25</v>
      </c>
      <c r="E4688">
        <v>266.5</v>
      </c>
      <c r="G4688">
        <v>266.5</v>
      </c>
      <c r="H4688">
        <v>9580</v>
      </c>
      <c r="I4688">
        <v>74060</v>
      </c>
      <c r="J4688">
        <f t="shared" si="219"/>
        <v>97.977941176470594</v>
      </c>
      <c r="K4688">
        <f t="shared" si="220"/>
        <v>1978</v>
      </c>
      <c r="L4688">
        <f t="shared" si="221"/>
        <v>2</v>
      </c>
    </row>
    <row r="4689" spans="1:12" x14ac:dyDescent="0.25">
      <c r="A4689" s="1">
        <v>28537</v>
      </c>
      <c r="B4689">
        <v>266.5</v>
      </c>
      <c r="C4689">
        <v>266.5</v>
      </c>
      <c r="D4689">
        <v>264.5</v>
      </c>
      <c r="E4689">
        <v>265</v>
      </c>
      <c r="G4689">
        <v>265</v>
      </c>
      <c r="H4689">
        <v>10535</v>
      </c>
      <c r="I4689">
        <v>72665</v>
      </c>
      <c r="J4689">
        <f t="shared" si="219"/>
        <v>97.42647058823529</v>
      </c>
      <c r="K4689">
        <f t="shared" si="220"/>
        <v>1978</v>
      </c>
      <c r="L4689">
        <f t="shared" si="221"/>
        <v>2</v>
      </c>
    </row>
    <row r="4690" spans="1:12" x14ac:dyDescent="0.25">
      <c r="A4690" s="1">
        <v>28538</v>
      </c>
      <c r="B4690">
        <v>265.5</v>
      </c>
      <c r="C4690">
        <v>267</v>
      </c>
      <c r="D4690">
        <v>265</v>
      </c>
      <c r="E4690">
        <v>265.5</v>
      </c>
      <c r="G4690">
        <v>265.5</v>
      </c>
      <c r="H4690">
        <v>7470</v>
      </c>
      <c r="I4690">
        <v>69300</v>
      </c>
      <c r="J4690">
        <f t="shared" si="219"/>
        <v>97.610294117647044</v>
      </c>
      <c r="K4690">
        <f t="shared" si="220"/>
        <v>1978</v>
      </c>
      <c r="L4690">
        <f t="shared" si="221"/>
        <v>2</v>
      </c>
    </row>
    <row r="4691" spans="1:12" x14ac:dyDescent="0.25">
      <c r="A4691" s="1">
        <v>28542</v>
      </c>
      <c r="B4691">
        <v>265</v>
      </c>
      <c r="C4691">
        <v>267.5</v>
      </c>
      <c r="D4691">
        <v>263.25</v>
      </c>
      <c r="E4691">
        <v>264.5</v>
      </c>
      <c r="G4691">
        <v>264.5</v>
      </c>
      <c r="H4691">
        <v>13195</v>
      </c>
      <c r="I4691">
        <v>66345</v>
      </c>
      <c r="J4691">
        <f t="shared" si="219"/>
        <v>97.242647058823536</v>
      </c>
      <c r="K4691">
        <f t="shared" si="220"/>
        <v>1978</v>
      </c>
      <c r="L4691">
        <f t="shared" si="221"/>
        <v>2</v>
      </c>
    </row>
    <row r="4692" spans="1:12" x14ac:dyDescent="0.25">
      <c r="A4692" s="1">
        <v>28543</v>
      </c>
      <c r="B4692">
        <v>264.5</v>
      </c>
      <c r="C4692">
        <v>265.75</v>
      </c>
      <c r="D4692">
        <v>263.5</v>
      </c>
      <c r="E4692">
        <v>263.75</v>
      </c>
      <c r="G4692">
        <v>263.75</v>
      </c>
      <c r="H4692">
        <v>12625</v>
      </c>
      <c r="I4692">
        <v>59080</v>
      </c>
      <c r="J4692">
        <f t="shared" si="219"/>
        <v>96.966911764705884</v>
      </c>
      <c r="K4692">
        <f t="shared" si="220"/>
        <v>1978</v>
      </c>
      <c r="L4692">
        <f t="shared" si="221"/>
        <v>2</v>
      </c>
    </row>
    <row r="4693" spans="1:12" x14ac:dyDescent="0.25">
      <c r="A4693" s="1">
        <v>28544</v>
      </c>
      <c r="B4693">
        <v>263.5</v>
      </c>
      <c r="C4693">
        <v>263.75</v>
      </c>
      <c r="D4693">
        <v>258.75</v>
      </c>
      <c r="E4693">
        <v>258.75</v>
      </c>
      <c r="G4693">
        <v>258.75</v>
      </c>
      <c r="H4693">
        <v>19035</v>
      </c>
      <c r="I4693">
        <v>50375</v>
      </c>
      <c r="J4693">
        <f t="shared" si="219"/>
        <v>95.128676470588232</v>
      </c>
      <c r="K4693">
        <f t="shared" si="220"/>
        <v>1978</v>
      </c>
      <c r="L4693">
        <f t="shared" si="221"/>
        <v>2</v>
      </c>
    </row>
    <row r="4694" spans="1:12" x14ac:dyDescent="0.25">
      <c r="A4694" s="1">
        <v>28545</v>
      </c>
      <c r="B4694">
        <v>258.5</v>
      </c>
      <c r="C4694">
        <v>260</v>
      </c>
      <c r="D4694">
        <v>256.5</v>
      </c>
      <c r="E4694">
        <v>256.75</v>
      </c>
      <c r="G4694">
        <v>256.75</v>
      </c>
      <c r="H4694">
        <v>12100</v>
      </c>
      <c r="I4694">
        <v>46075</v>
      </c>
      <c r="J4694">
        <f t="shared" si="219"/>
        <v>94.393382352941174</v>
      </c>
      <c r="K4694">
        <f t="shared" si="220"/>
        <v>1978</v>
      </c>
      <c r="L4694">
        <f t="shared" si="221"/>
        <v>2</v>
      </c>
    </row>
    <row r="4695" spans="1:12" x14ac:dyDescent="0.25">
      <c r="A4695" s="1">
        <v>28548</v>
      </c>
      <c r="B4695">
        <v>256.5</v>
      </c>
      <c r="C4695">
        <v>256.5</v>
      </c>
      <c r="D4695">
        <v>253.5</v>
      </c>
      <c r="E4695">
        <v>254</v>
      </c>
      <c r="G4695">
        <v>254</v>
      </c>
      <c r="H4695">
        <v>26500</v>
      </c>
      <c r="I4695">
        <v>36395</v>
      </c>
      <c r="J4695">
        <f t="shared" si="219"/>
        <v>93.382352941176464</v>
      </c>
      <c r="K4695">
        <f t="shared" si="220"/>
        <v>1978</v>
      </c>
      <c r="L4695">
        <f t="shared" si="221"/>
        <v>2</v>
      </c>
    </row>
    <row r="4696" spans="1:12" x14ac:dyDescent="0.25">
      <c r="A4696" s="1">
        <v>28549</v>
      </c>
      <c r="B4696">
        <v>253</v>
      </c>
      <c r="C4696">
        <v>253.75</v>
      </c>
      <c r="D4696">
        <v>251.75</v>
      </c>
      <c r="E4696">
        <v>253</v>
      </c>
      <c r="G4696">
        <v>253</v>
      </c>
      <c r="H4696">
        <v>22970</v>
      </c>
      <c r="I4696">
        <v>24405</v>
      </c>
      <c r="J4696">
        <f t="shared" si="219"/>
        <v>93.014705882352928</v>
      </c>
      <c r="K4696">
        <f t="shared" si="220"/>
        <v>1978</v>
      </c>
      <c r="L4696">
        <f t="shared" si="221"/>
        <v>2</v>
      </c>
    </row>
    <row r="4697" spans="1:12" x14ac:dyDescent="0.25">
      <c r="A4697" s="1">
        <v>28550</v>
      </c>
      <c r="B4697">
        <v>253.5</v>
      </c>
      <c r="C4697">
        <v>259.25</v>
      </c>
      <c r="D4697">
        <v>253.5</v>
      </c>
      <c r="E4697">
        <v>259</v>
      </c>
      <c r="G4697">
        <v>259</v>
      </c>
      <c r="H4697">
        <v>7935</v>
      </c>
      <c r="I4697">
        <v>13840</v>
      </c>
      <c r="J4697">
        <f t="shared" si="219"/>
        <v>95.220588235294116</v>
      </c>
      <c r="K4697">
        <f t="shared" si="220"/>
        <v>1978</v>
      </c>
      <c r="L4697">
        <f t="shared" si="221"/>
        <v>3</v>
      </c>
    </row>
    <row r="4698" spans="1:12" x14ac:dyDescent="0.25">
      <c r="A4698" s="1">
        <v>28551</v>
      </c>
      <c r="B4698">
        <v>258.5</v>
      </c>
      <c r="C4698">
        <v>261.25</v>
      </c>
      <c r="D4698">
        <v>258</v>
      </c>
      <c r="E4698">
        <v>260.5</v>
      </c>
      <c r="G4698">
        <v>260.5</v>
      </c>
      <c r="H4698">
        <v>6520</v>
      </c>
      <c r="I4698">
        <v>8710</v>
      </c>
      <c r="J4698">
        <f t="shared" si="219"/>
        <v>95.772058823529406</v>
      </c>
      <c r="K4698">
        <f t="shared" si="220"/>
        <v>1978</v>
      </c>
      <c r="L4698">
        <f t="shared" si="221"/>
        <v>3</v>
      </c>
    </row>
    <row r="4699" spans="1:12" x14ac:dyDescent="0.25">
      <c r="A4699" s="1">
        <v>28552</v>
      </c>
      <c r="B4699">
        <v>262.5</v>
      </c>
      <c r="C4699">
        <v>269.5</v>
      </c>
      <c r="D4699">
        <v>262.5</v>
      </c>
      <c r="E4699">
        <v>265.75</v>
      </c>
      <c r="G4699">
        <v>265.75</v>
      </c>
      <c r="H4699">
        <v>6695</v>
      </c>
      <c r="I4699">
        <v>6070</v>
      </c>
      <c r="J4699">
        <f t="shared" si="219"/>
        <v>97.702205882352956</v>
      </c>
      <c r="K4699">
        <f t="shared" si="220"/>
        <v>1978</v>
      </c>
      <c r="L4699">
        <f t="shared" si="221"/>
        <v>3</v>
      </c>
    </row>
    <row r="4700" spans="1:12" x14ac:dyDescent="0.25">
      <c r="A4700" s="1">
        <v>28555</v>
      </c>
      <c r="B4700">
        <v>266.5</v>
      </c>
      <c r="C4700">
        <v>270.5</v>
      </c>
      <c r="D4700">
        <v>266.5</v>
      </c>
      <c r="E4700">
        <v>270</v>
      </c>
      <c r="G4700">
        <v>270</v>
      </c>
      <c r="H4700">
        <v>2060</v>
      </c>
      <c r="I4700">
        <v>4670</v>
      </c>
      <c r="J4700">
        <f t="shared" si="219"/>
        <v>99.264705882352942</v>
      </c>
      <c r="K4700">
        <f t="shared" si="220"/>
        <v>1978</v>
      </c>
      <c r="L4700">
        <f t="shared" si="221"/>
        <v>3</v>
      </c>
    </row>
    <row r="4701" spans="1:12" x14ac:dyDescent="0.25">
      <c r="A4701" s="1">
        <v>28556</v>
      </c>
      <c r="B4701">
        <v>271</v>
      </c>
      <c r="C4701">
        <v>280</v>
      </c>
      <c r="D4701">
        <v>271</v>
      </c>
      <c r="E4701">
        <v>280</v>
      </c>
      <c r="G4701">
        <v>280</v>
      </c>
      <c r="H4701">
        <v>3570</v>
      </c>
      <c r="I4701">
        <v>4200</v>
      </c>
      <c r="J4701">
        <f t="shared" si="219"/>
        <v>102.94117647058823</v>
      </c>
      <c r="K4701">
        <f t="shared" si="220"/>
        <v>1978</v>
      </c>
      <c r="L4701">
        <f t="shared" si="221"/>
        <v>3</v>
      </c>
    </row>
    <row r="4702" spans="1:12" x14ac:dyDescent="0.25">
      <c r="A4702" s="1">
        <v>28557</v>
      </c>
      <c r="B4702">
        <v>280.5</v>
      </c>
      <c r="C4702">
        <v>283.75</v>
      </c>
      <c r="D4702">
        <v>278.5</v>
      </c>
      <c r="E4702">
        <v>280</v>
      </c>
      <c r="G4702">
        <v>280</v>
      </c>
      <c r="H4702">
        <v>1010</v>
      </c>
      <c r="I4702">
        <v>3745</v>
      </c>
      <c r="J4702">
        <f t="shared" si="219"/>
        <v>102.94117647058823</v>
      </c>
      <c r="K4702">
        <f t="shared" si="220"/>
        <v>1978</v>
      </c>
      <c r="L4702">
        <f t="shared" si="221"/>
        <v>3</v>
      </c>
    </row>
    <row r="4703" spans="1:12" x14ac:dyDescent="0.25">
      <c r="A4703" s="1">
        <v>28558</v>
      </c>
      <c r="B4703">
        <v>282.5</v>
      </c>
      <c r="C4703">
        <v>282.5</v>
      </c>
      <c r="D4703">
        <v>274.75</v>
      </c>
      <c r="E4703">
        <v>278.5</v>
      </c>
      <c r="G4703">
        <v>278.5</v>
      </c>
      <c r="H4703">
        <v>1530</v>
      </c>
      <c r="I4703">
        <v>3720</v>
      </c>
      <c r="J4703">
        <f t="shared" si="219"/>
        <v>102.38970588235294</v>
      </c>
      <c r="K4703">
        <f t="shared" si="220"/>
        <v>1978</v>
      </c>
      <c r="L4703">
        <f t="shared" si="221"/>
        <v>3</v>
      </c>
    </row>
    <row r="4704" spans="1:12" x14ac:dyDescent="0.25">
      <c r="A4704" s="1">
        <v>28559</v>
      </c>
      <c r="B4704">
        <v>274.5</v>
      </c>
      <c r="C4704">
        <v>276</v>
      </c>
      <c r="D4704">
        <v>271</v>
      </c>
      <c r="E4704">
        <v>273</v>
      </c>
      <c r="G4704">
        <v>273</v>
      </c>
      <c r="H4704">
        <v>555</v>
      </c>
      <c r="I4704">
        <v>3475</v>
      </c>
      <c r="J4704">
        <f t="shared" si="219"/>
        <v>100.36764705882354</v>
      </c>
      <c r="K4704">
        <f t="shared" si="220"/>
        <v>1978</v>
      </c>
      <c r="L4704">
        <f t="shared" si="221"/>
        <v>3</v>
      </c>
    </row>
    <row r="4705" spans="1:12" x14ac:dyDescent="0.25">
      <c r="A4705" s="1">
        <v>28562</v>
      </c>
      <c r="B4705">
        <v>273</v>
      </c>
      <c r="C4705">
        <v>274.75</v>
      </c>
      <c r="D4705">
        <v>270</v>
      </c>
      <c r="E4705">
        <v>274</v>
      </c>
      <c r="G4705">
        <v>274</v>
      </c>
      <c r="H4705">
        <v>1240</v>
      </c>
      <c r="I4705">
        <v>1525</v>
      </c>
      <c r="J4705">
        <f t="shared" si="219"/>
        <v>100.73529411764707</v>
      </c>
      <c r="K4705">
        <f t="shared" si="220"/>
        <v>1978</v>
      </c>
      <c r="L4705">
        <f t="shared" si="221"/>
        <v>3</v>
      </c>
    </row>
    <row r="4706" spans="1:12" x14ac:dyDescent="0.25">
      <c r="A4706" s="1">
        <v>28563</v>
      </c>
      <c r="B4706">
        <v>276</v>
      </c>
      <c r="C4706">
        <v>277.5</v>
      </c>
      <c r="D4706">
        <v>274</v>
      </c>
      <c r="E4706">
        <v>275.25</v>
      </c>
      <c r="G4706">
        <v>275.25</v>
      </c>
      <c r="H4706">
        <v>200</v>
      </c>
      <c r="I4706">
        <v>1355</v>
      </c>
      <c r="J4706">
        <f t="shared" si="219"/>
        <v>101.19485294117646</v>
      </c>
      <c r="K4706">
        <f t="shared" si="220"/>
        <v>1978</v>
      </c>
      <c r="L4706">
        <f t="shared" si="221"/>
        <v>3</v>
      </c>
    </row>
    <row r="4707" spans="1:12" x14ac:dyDescent="0.25">
      <c r="A4707" s="1">
        <v>28564</v>
      </c>
      <c r="B4707">
        <v>275</v>
      </c>
      <c r="C4707">
        <v>282</v>
      </c>
      <c r="D4707">
        <v>275</v>
      </c>
      <c r="E4707">
        <v>280</v>
      </c>
      <c r="G4707">
        <v>280</v>
      </c>
      <c r="H4707">
        <v>85</v>
      </c>
      <c r="I4707">
        <v>310</v>
      </c>
      <c r="J4707">
        <f t="shared" si="219"/>
        <v>102.94117647058823</v>
      </c>
      <c r="K4707">
        <f t="shared" si="220"/>
        <v>1978</v>
      </c>
      <c r="L4707">
        <f t="shared" si="221"/>
        <v>3</v>
      </c>
    </row>
    <row r="4708" spans="1:12" x14ac:dyDescent="0.25">
      <c r="A4708" s="1">
        <v>28565</v>
      </c>
      <c r="B4708">
        <v>280</v>
      </c>
      <c r="C4708">
        <v>281.75</v>
      </c>
      <c r="D4708">
        <v>279</v>
      </c>
      <c r="E4708">
        <v>280.25</v>
      </c>
      <c r="G4708">
        <v>280.25</v>
      </c>
      <c r="H4708">
        <v>80</v>
      </c>
      <c r="I4708">
        <v>300</v>
      </c>
      <c r="J4708">
        <f t="shared" si="219"/>
        <v>103.03308823529413</v>
      </c>
      <c r="K4708">
        <f t="shared" si="220"/>
        <v>1978</v>
      </c>
      <c r="L4708">
        <f t="shared" si="221"/>
        <v>3</v>
      </c>
    </row>
    <row r="4709" spans="1:12" x14ac:dyDescent="0.25">
      <c r="A4709" s="1">
        <v>28566</v>
      </c>
      <c r="B4709">
        <v>285</v>
      </c>
      <c r="C4709">
        <v>297</v>
      </c>
      <c r="D4709">
        <v>285</v>
      </c>
      <c r="E4709">
        <v>295.5</v>
      </c>
      <c r="G4709">
        <v>295.5</v>
      </c>
      <c r="H4709">
        <v>1210</v>
      </c>
      <c r="I4709">
        <v>1460</v>
      </c>
      <c r="J4709">
        <f t="shared" si="219"/>
        <v>108.63970588235294</v>
      </c>
      <c r="K4709">
        <f t="shared" si="220"/>
        <v>1978</v>
      </c>
      <c r="L4709">
        <f t="shared" si="221"/>
        <v>3</v>
      </c>
    </row>
    <row r="4710" spans="1:12" x14ac:dyDescent="0.25">
      <c r="A4710" s="1">
        <v>28569</v>
      </c>
      <c r="B4710">
        <v>293</v>
      </c>
      <c r="C4710">
        <v>298</v>
      </c>
      <c r="D4710">
        <v>287</v>
      </c>
      <c r="E4710">
        <v>289.5</v>
      </c>
      <c r="G4710">
        <v>289.5</v>
      </c>
      <c r="H4710">
        <v>180</v>
      </c>
      <c r="I4710">
        <v>1400</v>
      </c>
      <c r="J4710">
        <f t="shared" si="219"/>
        <v>106.43382352941177</v>
      </c>
      <c r="K4710">
        <f t="shared" si="220"/>
        <v>1978</v>
      </c>
      <c r="L4710">
        <f t="shared" si="221"/>
        <v>3</v>
      </c>
    </row>
    <row r="4711" spans="1:12" x14ac:dyDescent="0.25">
      <c r="A4711" s="1">
        <v>28570</v>
      </c>
      <c r="B4711">
        <v>290</v>
      </c>
      <c r="C4711">
        <v>290</v>
      </c>
      <c r="D4711">
        <v>281.75</v>
      </c>
      <c r="E4711">
        <v>284.75</v>
      </c>
      <c r="G4711">
        <v>284.75</v>
      </c>
      <c r="H4711">
        <v>700</v>
      </c>
      <c r="I4711">
        <v>875</v>
      </c>
      <c r="J4711">
        <f t="shared" si="219"/>
        <v>104.6875</v>
      </c>
      <c r="K4711">
        <f t="shared" si="220"/>
        <v>1978</v>
      </c>
      <c r="L4711">
        <f t="shared" si="221"/>
        <v>3</v>
      </c>
    </row>
    <row r="4712" spans="1:12" x14ac:dyDescent="0.25">
      <c r="A4712" s="1">
        <v>28571</v>
      </c>
      <c r="B4712">
        <v>294</v>
      </c>
      <c r="C4712">
        <v>298.5</v>
      </c>
      <c r="D4712">
        <v>293</v>
      </c>
      <c r="E4712">
        <v>295</v>
      </c>
      <c r="G4712">
        <v>295</v>
      </c>
      <c r="H4712">
        <v>16115</v>
      </c>
      <c r="I4712">
        <v>53790</v>
      </c>
      <c r="J4712">
        <f t="shared" si="219"/>
        <v>108.45588235294117</v>
      </c>
      <c r="K4712">
        <f t="shared" si="220"/>
        <v>1978</v>
      </c>
      <c r="L4712">
        <f t="shared" si="221"/>
        <v>3</v>
      </c>
    </row>
    <row r="4713" spans="1:12" x14ac:dyDescent="0.25">
      <c r="A4713" s="1">
        <v>28572</v>
      </c>
      <c r="B4713">
        <v>295.5</v>
      </c>
      <c r="C4713">
        <v>297</v>
      </c>
      <c r="D4713">
        <v>292.25</v>
      </c>
      <c r="E4713">
        <v>295</v>
      </c>
      <c r="G4713">
        <v>295</v>
      </c>
      <c r="H4713">
        <v>8395</v>
      </c>
      <c r="I4713">
        <v>54305</v>
      </c>
      <c r="J4713">
        <f t="shared" si="219"/>
        <v>108.45588235294117</v>
      </c>
      <c r="K4713">
        <f t="shared" si="220"/>
        <v>1978</v>
      </c>
      <c r="L4713">
        <f t="shared" si="221"/>
        <v>3</v>
      </c>
    </row>
    <row r="4714" spans="1:12" x14ac:dyDescent="0.25">
      <c r="A4714" s="1">
        <v>28576</v>
      </c>
      <c r="B4714">
        <v>297</v>
      </c>
      <c r="C4714">
        <v>305</v>
      </c>
      <c r="D4714">
        <v>297</v>
      </c>
      <c r="E4714">
        <v>303</v>
      </c>
      <c r="G4714">
        <v>303</v>
      </c>
      <c r="H4714">
        <v>13495</v>
      </c>
      <c r="I4714">
        <v>54740</v>
      </c>
      <c r="J4714">
        <f t="shared" si="219"/>
        <v>111.39705882352939</v>
      </c>
      <c r="K4714">
        <f t="shared" si="220"/>
        <v>1978</v>
      </c>
      <c r="L4714">
        <f t="shared" si="221"/>
        <v>3</v>
      </c>
    </row>
    <row r="4715" spans="1:12" x14ac:dyDescent="0.25">
      <c r="A4715" s="1">
        <v>28577</v>
      </c>
      <c r="B4715">
        <v>301</v>
      </c>
      <c r="C4715">
        <v>304</v>
      </c>
      <c r="D4715">
        <v>299</v>
      </c>
      <c r="E4715">
        <v>302.25</v>
      </c>
      <c r="G4715">
        <v>302.25</v>
      </c>
      <c r="H4715">
        <v>10605</v>
      </c>
      <c r="I4715">
        <v>54915</v>
      </c>
      <c r="J4715">
        <f t="shared" si="219"/>
        <v>111.12132352941177</v>
      </c>
      <c r="K4715">
        <f t="shared" si="220"/>
        <v>1978</v>
      </c>
      <c r="L4715">
        <f t="shared" si="221"/>
        <v>3</v>
      </c>
    </row>
    <row r="4716" spans="1:12" x14ac:dyDescent="0.25">
      <c r="A4716" s="1">
        <v>28578</v>
      </c>
      <c r="B4716">
        <v>299.5</v>
      </c>
      <c r="C4716">
        <v>300.5</v>
      </c>
      <c r="D4716">
        <v>286</v>
      </c>
      <c r="E4716">
        <v>292.5</v>
      </c>
      <c r="G4716">
        <v>292.5</v>
      </c>
      <c r="H4716">
        <v>22010</v>
      </c>
      <c r="I4716">
        <v>53655</v>
      </c>
      <c r="J4716">
        <f t="shared" si="219"/>
        <v>107.53676470588235</v>
      </c>
      <c r="K4716">
        <f t="shared" si="220"/>
        <v>1978</v>
      </c>
      <c r="L4716">
        <f t="shared" si="221"/>
        <v>3</v>
      </c>
    </row>
    <row r="4717" spans="1:12" x14ac:dyDescent="0.25">
      <c r="A4717" s="1">
        <v>28579</v>
      </c>
      <c r="B4717">
        <v>294</v>
      </c>
      <c r="C4717">
        <v>304</v>
      </c>
      <c r="D4717">
        <v>294</v>
      </c>
      <c r="E4717">
        <v>303.5</v>
      </c>
      <c r="G4717">
        <v>303.5</v>
      </c>
      <c r="H4717">
        <v>16005</v>
      </c>
      <c r="I4717">
        <v>53130</v>
      </c>
      <c r="J4717">
        <f t="shared" si="219"/>
        <v>111.58088235294117</v>
      </c>
      <c r="K4717">
        <f t="shared" si="220"/>
        <v>1978</v>
      </c>
      <c r="L4717">
        <f t="shared" si="221"/>
        <v>3</v>
      </c>
    </row>
    <row r="4718" spans="1:12" x14ac:dyDescent="0.25">
      <c r="A4718" s="1">
        <v>28580</v>
      </c>
      <c r="B4718">
        <v>309</v>
      </c>
      <c r="C4718">
        <v>314.5</v>
      </c>
      <c r="D4718">
        <v>307.5</v>
      </c>
      <c r="E4718">
        <v>313.5</v>
      </c>
      <c r="G4718">
        <v>313.5</v>
      </c>
      <c r="H4718">
        <v>17065</v>
      </c>
      <c r="I4718">
        <v>51610</v>
      </c>
      <c r="J4718">
        <f t="shared" si="219"/>
        <v>115.25735294117646</v>
      </c>
      <c r="K4718">
        <f t="shared" si="220"/>
        <v>1978</v>
      </c>
      <c r="L4718">
        <f t="shared" si="221"/>
        <v>3</v>
      </c>
    </row>
    <row r="4719" spans="1:12" x14ac:dyDescent="0.25">
      <c r="A4719" s="1">
        <v>28583</v>
      </c>
      <c r="B4719">
        <v>311.5</v>
      </c>
      <c r="C4719">
        <v>314.5</v>
      </c>
      <c r="D4719">
        <v>307</v>
      </c>
      <c r="E4719">
        <v>311.25</v>
      </c>
      <c r="G4719">
        <v>311.25</v>
      </c>
      <c r="H4719">
        <v>18070</v>
      </c>
      <c r="I4719">
        <v>51990</v>
      </c>
      <c r="J4719">
        <f t="shared" si="219"/>
        <v>114.43014705882354</v>
      </c>
      <c r="K4719">
        <f t="shared" si="220"/>
        <v>1978</v>
      </c>
      <c r="L4719">
        <f t="shared" si="221"/>
        <v>4</v>
      </c>
    </row>
    <row r="4720" spans="1:12" x14ac:dyDescent="0.25">
      <c r="A4720" s="1">
        <v>28584</v>
      </c>
      <c r="B4720">
        <v>312</v>
      </c>
      <c r="C4720">
        <v>321</v>
      </c>
      <c r="D4720">
        <v>309</v>
      </c>
      <c r="E4720">
        <v>318</v>
      </c>
      <c r="G4720">
        <v>318</v>
      </c>
      <c r="H4720">
        <v>14680</v>
      </c>
      <c r="I4720">
        <v>49405</v>
      </c>
      <c r="J4720">
        <f t="shared" si="219"/>
        <v>116.91176470588235</v>
      </c>
      <c r="K4720">
        <f t="shared" si="220"/>
        <v>1978</v>
      </c>
      <c r="L4720">
        <f t="shared" si="221"/>
        <v>4</v>
      </c>
    </row>
    <row r="4721" spans="1:12" x14ac:dyDescent="0.25">
      <c r="A4721" s="1">
        <v>28585</v>
      </c>
      <c r="B4721">
        <v>321</v>
      </c>
      <c r="C4721">
        <v>326</v>
      </c>
      <c r="D4721">
        <v>317.25</v>
      </c>
      <c r="E4721">
        <v>321.75</v>
      </c>
      <c r="G4721">
        <v>321.75</v>
      </c>
      <c r="H4721">
        <v>18980</v>
      </c>
      <c r="I4721">
        <v>48860</v>
      </c>
      <c r="J4721">
        <f t="shared" si="219"/>
        <v>118.29044117647058</v>
      </c>
      <c r="K4721">
        <f t="shared" si="220"/>
        <v>1978</v>
      </c>
      <c r="L4721">
        <f t="shared" si="221"/>
        <v>4</v>
      </c>
    </row>
    <row r="4722" spans="1:12" x14ac:dyDescent="0.25">
      <c r="A4722" s="1">
        <v>28586</v>
      </c>
      <c r="B4722">
        <v>321</v>
      </c>
      <c r="C4722">
        <v>322</v>
      </c>
      <c r="D4722">
        <v>317.5</v>
      </c>
      <c r="E4722">
        <v>319.75</v>
      </c>
      <c r="G4722">
        <v>319.75</v>
      </c>
      <c r="H4722">
        <v>14765</v>
      </c>
      <c r="I4722">
        <v>46435</v>
      </c>
      <c r="J4722">
        <f t="shared" si="219"/>
        <v>117.55514705882352</v>
      </c>
      <c r="K4722">
        <f t="shared" si="220"/>
        <v>1978</v>
      </c>
      <c r="L4722">
        <f t="shared" si="221"/>
        <v>4</v>
      </c>
    </row>
    <row r="4723" spans="1:12" x14ac:dyDescent="0.25">
      <c r="A4723" s="1">
        <v>28587</v>
      </c>
      <c r="B4723">
        <v>320.5</v>
      </c>
      <c r="C4723">
        <v>327</v>
      </c>
      <c r="D4723">
        <v>317.25</v>
      </c>
      <c r="E4723">
        <v>326.5</v>
      </c>
      <c r="G4723">
        <v>326.5</v>
      </c>
      <c r="H4723">
        <v>15005</v>
      </c>
      <c r="I4723">
        <v>46270</v>
      </c>
      <c r="J4723">
        <f t="shared" si="219"/>
        <v>120.03676470588235</v>
      </c>
      <c r="K4723">
        <f t="shared" si="220"/>
        <v>1978</v>
      </c>
      <c r="L4723">
        <f t="shared" si="221"/>
        <v>4</v>
      </c>
    </row>
    <row r="4724" spans="1:12" x14ac:dyDescent="0.25">
      <c r="A4724" s="1">
        <v>28590</v>
      </c>
      <c r="B4724">
        <v>329.75</v>
      </c>
      <c r="C4724">
        <v>335</v>
      </c>
      <c r="D4724">
        <v>327.5</v>
      </c>
      <c r="E4724">
        <v>331.75</v>
      </c>
      <c r="G4724">
        <v>331.75</v>
      </c>
      <c r="H4724">
        <v>15320</v>
      </c>
      <c r="I4724">
        <v>44885</v>
      </c>
      <c r="J4724">
        <f t="shared" si="219"/>
        <v>121.96691176470588</v>
      </c>
      <c r="K4724">
        <f t="shared" si="220"/>
        <v>1978</v>
      </c>
      <c r="L4724">
        <f t="shared" si="221"/>
        <v>4</v>
      </c>
    </row>
    <row r="4725" spans="1:12" x14ac:dyDescent="0.25">
      <c r="A4725" s="1">
        <v>28591</v>
      </c>
      <c r="B4725">
        <v>335</v>
      </c>
      <c r="C4725">
        <v>335</v>
      </c>
      <c r="D4725">
        <v>325.5</v>
      </c>
      <c r="E4725">
        <v>330.75</v>
      </c>
      <c r="G4725">
        <v>330.75</v>
      </c>
      <c r="H4725">
        <v>15420</v>
      </c>
      <c r="I4725">
        <v>42425</v>
      </c>
      <c r="J4725">
        <f t="shared" si="219"/>
        <v>121.59926470588235</v>
      </c>
      <c r="K4725">
        <f t="shared" si="220"/>
        <v>1978</v>
      </c>
      <c r="L4725">
        <f t="shared" si="221"/>
        <v>4</v>
      </c>
    </row>
    <row r="4726" spans="1:12" x14ac:dyDescent="0.25">
      <c r="A4726" s="1">
        <v>28592</v>
      </c>
      <c r="B4726">
        <v>327</v>
      </c>
      <c r="C4726">
        <v>328.5</v>
      </c>
      <c r="D4726">
        <v>322</v>
      </c>
      <c r="E4726">
        <v>322.5</v>
      </c>
      <c r="G4726">
        <v>322.5</v>
      </c>
      <c r="H4726">
        <v>12885</v>
      </c>
      <c r="I4726">
        <v>40130</v>
      </c>
      <c r="J4726">
        <f t="shared" si="219"/>
        <v>118.56617647058823</v>
      </c>
      <c r="K4726">
        <f t="shared" si="220"/>
        <v>1978</v>
      </c>
      <c r="L4726">
        <f t="shared" si="221"/>
        <v>4</v>
      </c>
    </row>
    <row r="4727" spans="1:12" x14ac:dyDescent="0.25">
      <c r="A4727" s="1">
        <v>28593</v>
      </c>
      <c r="B4727">
        <v>320</v>
      </c>
      <c r="C4727">
        <v>320</v>
      </c>
      <c r="D4727">
        <v>312.5</v>
      </c>
      <c r="E4727">
        <v>313.25</v>
      </c>
      <c r="G4727">
        <v>313.25</v>
      </c>
      <c r="H4727">
        <v>15325</v>
      </c>
      <c r="I4727">
        <v>37525</v>
      </c>
      <c r="J4727">
        <f t="shared" si="219"/>
        <v>115.16544117647059</v>
      </c>
      <c r="K4727">
        <f t="shared" si="220"/>
        <v>1978</v>
      </c>
      <c r="L4727">
        <f t="shared" si="221"/>
        <v>4</v>
      </c>
    </row>
    <row r="4728" spans="1:12" x14ac:dyDescent="0.25">
      <c r="A4728" s="1">
        <v>28594</v>
      </c>
      <c r="B4728">
        <v>314</v>
      </c>
      <c r="C4728">
        <v>325.5</v>
      </c>
      <c r="D4728">
        <v>310.5</v>
      </c>
      <c r="E4728">
        <v>322.25</v>
      </c>
      <c r="G4728">
        <v>322.25</v>
      </c>
      <c r="H4728">
        <v>10880</v>
      </c>
      <c r="I4728">
        <v>38770</v>
      </c>
      <c r="J4728">
        <f t="shared" si="219"/>
        <v>118.47426470588235</v>
      </c>
      <c r="K4728">
        <f t="shared" si="220"/>
        <v>1978</v>
      </c>
      <c r="L4728">
        <f t="shared" si="221"/>
        <v>4</v>
      </c>
    </row>
    <row r="4729" spans="1:12" x14ac:dyDescent="0.25">
      <c r="A4729" s="1">
        <v>28597</v>
      </c>
      <c r="B4729">
        <v>323.5</v>
      </c>
      <c r="C4729">
        <v>330</v>
      </c>
      <c r="D4729">
        <v>322</v>
      </c>
      <c r="E4729">
        <v>326.25</v>
      </c>
      <c r="G4729">
        <v>326.25</v>
      </c>
      <c r="H4729">
        <v>8805</v>
      </c>
      <c r="I4729">
        <v>38460</v>
      </c>
      <c r="J4729">
        <f t="shared" si="219"/>
        <v>119.94485294117646</v>
      </c>
      <c r="K4729">
        <f t="shared" si="220"/>
        <v>1978</v>
      </c>
      <c r="L4729">
        <f t="shared" si="221"/>
        <v>4</v>
      </c>
    </row>
    <row r="4730" spans="1:12" x14ac:dyDescent="0.25">
      <c r="A4730" s="1">
        <v>28598</v>
      </c>
      <c r="B4730">
        <v>326.5</v>
      </c>
      <c r="C4730">
        <v>327</v>
      </c>
      <c r="D4730">
        <v>318</v>
      </c>
      <c r="E4730">
        <v>324.5</v>
      </c>
      <c r="G4730">
        <v>324.5</v>
      </c>
      <c r="H4730">
        <v>8155</v>
      </c>
      <c r="I4730">
        <v>38545</v>
      </c>
      <c r="J4730">
        <f t="shared" si="219"/>
        <v>119.30147058823529</v>
      </c>
      <c r="K4730">
        <f t="shared" si="220"/>
        <v>1978</v>
      </c>
      <c r="L4730">
        <f t="shared" si="221"/>
        <v>4</v>
      </c>
    </row>
    <row r="4731" spans="1:12" x14ac:dyDescent="0.25">
      <c r="A4731" s="1">
        <v>28599</v>
      </c>
      <c r="B4731">
        <v>326</v>
      </c>
      <c r="C4731">
        <v>326.5</v>
      </c>
      <c r="D4731">
        <v>318.5</v>
      </c>
      <c r="E4731">
        <v>322.25</v>
      </c>
      <c r="G4731">
        <v>322.25</v>
      </c>
      <c r="H4731">
        <v>5710</v>
      </c>
      <c r="I4731">
        <v>37235</v>
      </c>
      <c r="J4731">
        <f t="shared" si="219"/>
        <v>118.47426470588235</v>
      </c>
      <c r="K4731">
        <f t="shared" si="220"/>
        <v>1978</v>
      </c>
      <c r="L4731">
        <f t="shared" si="221"/>
        <v>4</v>
      </c>
    </row>
    <row r="4732" spans="1:12" x14ac:dyDescent="0.25">
      <c r="A4732" s="1">
        <v>28600</v>
      </c>
      <c r="B4732">
        <v>320</v>
      </c>
      <c r="C4732">
        <v>320</v>
      </c>
      <c r="D4732">
        <v>315</v>
      </c>
      <c r="E4732">
        <v>317.75</v>
      </c>
      <c r="G4732">
        <v>317.75</v>
      </c>
      <c r="H4732">
        <v>5845</v>
      </c>
      <c r="I4732">
        <v>34200</v>
      </c>
      <c r="J4732">
        <f t="shared" si="219"/>
        <v>116.81985294117648</v>
      </c>
      <c r="K4732">
        <f t="shared" si="220"/>
        <v>1978</v>
      </c>
      <c r="L4732">
        <f t="shared" si="221"/>
        <v>4</v>
      </c>
    </row>
    <row r="4733" spans="1:12" x14ac:dyDescent="0.25">
      <c r="A4733" s="1">
        <v>28601</v>
      </c>
      <c r="B4733">
        <v>320.5</v>
      </c>
      <c r="C4733">
        <v>320.5</v>
      </c>
      <c r="D4733">
        <v>311.5</v>
      </c>
      <c r="E4733">
        <v>315</v>
      </c>
      <c r="G4733">
        <v>315</v>
      </c>
      <c r="H4733">
        <v>7960</v>
      </c>
      <c r="I4733">
        <v>31255</v>
      </c>
      <c r="J4733">
        <f t="shared" si="219"/>
        <v>115.80882352941177</v>
      </c>
      <c r="K4733">
        <f t="shared" si="220"/>
        <v>1978</v>
      </c>
      <c r="L4733">
        <f t="shared" si="221"/>
        <v>4</v>
      </c>
    </row>
    <row r="4734" spans="1:12" x14ac:dyDescent="0.25">
      <c r="A4734" s="1">
        <v>28604</v>
      </c>
      <c r="B4734">
        <v>311.5</v>
      </c>
      <c r="C4734">
        <v>311.5</v>
      </c>
      <c r="D4734">
        <v>296</v>
      </c>
      <c r="E4734">
        <v>296.5</v>
      </c>
      <c r="G4734">
        <v>296.5</v>
      </c>
      <c r="H4734">
        <v>14220</v>
      </c>
      <c r="I4734">
        <v>28410</v>
      </c>
      <c r="J4734">
        <f t="shared" si="219"/>
        <v>109.00735294117646</v>
      </c>
      <c r="K4734">
        <f t="shared" si="220"/>
        <v>1978</v>
      </c>
      <c r="L4734">
        <f t="shared" si="221"/>
        <v>4</v>
      </c>
    </row>
    <row r="4735" spans="1:12" x14ac:dyDescent="0.25">
      <c r="A4735" s="1">
        <v>28605</v>
      </c>
      <c r="B4735">
        <v>297</v>
      </c>
      <c r="C4735">
        <v>305.5</v>
      </c>
      <c r="D4735">
        <v>297</v>
      </c>
      <c r="E4735">
        <v>304.75</v>
      </c>
      <c r="G4735">
        <v>304.75</v>
      </c>
      <c r="H4735">
        <v>8730</v>
      </c>
      <c r="I4735">
        <v>26270</v>
      </c>
      <c r="J4735">
        <f t="shared" si="219"/>
        <v>112.04044117647059</v>
      </c>
      <c r="K4735">
        <f t="shared" si="220"/>
        <v>1978</v>
      </c>
      <c r="L4735">
        <f t="shared" si="221"/>
        <v>4</v>
      </c>
    </row>
    <row r="4736" spans="1:12" x14ac:dyDescent="0.25">
      <c r="A4736" s="1">
        <v>28606</v>
      </c>
      <c r="B4736">
        <v>305.5</v>
      </c>
      <c r="C4736">
        <v>307</v>
      </c>
      <c r="D4736">
        <v>298</v>
      </c>
      <c r="E4736">
        <v>300</v>
      </c>
      <c r="G4736">
        <v>300</v>
      </c>
      <c r="H4736">
        <v>7970</v>
      </c>
      <c r="I4736">
        <v>23565</v>
      </c>
      <c r="J4736">
        <f t="shared" si="219"/>
        <v>110.29411764705883</v>
      </c>
      <c r="K4736">
        <f t="shared" si="220"/>
        <v>1978</v>
      </c>
      <c r="L4736">
        <f t="shared" si="221"/>
        <v>4</v>
      </c>
    </row>
    <row r="4737" spans="1:12" x14ac:dyDescent="0.25">
      <c r="A4737" s="1">
        <v>28607</v>
      </c>
      <c r="B4737">
        <v>299</v>
      </c>
      <c r="C4737">
        <v>305</v>
      </c>
      <c r="D4737">
        <v>299</v>
      </c>
      <c r="E4737">
        <v>303.25</v>
      </c>
      <c r="G4737">
        <v>303.25</v>
      </c>
      <c r="H4737">
        <v>11210</v>
      </c>
      <c r="I4737">
        <v>20000</v>
      </c>
      <c r="J4737">
        <f t="shared" si="219"/>
        <v>111.4889705882353</v>
      </c>
      <c r="K4737">
        <f t="shared" si="220"/>
        <v>1978</v>
      </c>
      <c r="L4737">
        <f t="shared" si="221"/>
        <v>4</v>
      </c>
    </row>
    <row r="4738" spans="1:12" x14ac:dyDescent="0.25">
      <c r="A4738" s="1">
        <v>28608</v>
      </c>
      <c r="B4738">
        <v>305</v>
      </c>
      <c r="C4738">
        <v>309.5</v>
      </c>
      <c r="D4738">
        <v>304.5</v>
      </c>
      <c r="E4738">
        <v>309</v>
      </c>
      <c r="G4738">
        <v>309</v>
      </c>
      <c r="H4738">
        <v>4575</v>
      </c>
      <c r="I4738">
        <v>18980</v>
      </c>
      <c r="J4738">
        <f t="shared" ref="J4738:J4801" si="222">G4738/100*5000/136</f>
        <v>113.60294117647059</v>
      </c>
      <c r="K4738">
        <f t="shared" ref="K4738:K4801" si="223">YEAR(A4738)</f>
        <v>1978</v>
      </c>
      <c r="L4738">
        <f t="shared" ref="L4738:L4801" si="224">MONTH(A4738)</f>
        <v>4</v>
      </c>
    </row>
    <row r="4739" spans="1:12" x14ac:dyDescent="0.25">
      <c r="A4739" s="1">
        <v>28611</v>
      </c>
      <c r="B4739">
        <v>307</v>
      </c>
      <c r="C4739">
        <v>308.5</v>
      </c>
      <c r="D4739">
        <v>300.5</v>
      </c>
      <c r="E4739">
        <v>301</v>
      </c>
      <c r="G4739">
        <v>301</v>
      </c>
      <c r="H4739">
        <v>6315</v>
      </c>
      <c r="I4739">
        <v>16490</v>
      </c>
      <c r="J4739">
        <f t="shared" si="222"/>
        <v>110.66176470588233</v>
      </c>
      <c r="K4739">
        <f t="shared" si="223"/>
        <v>1978</v>
      </c>
      <c r="L4739">
        <f t="shared" si="224"/>
        <v>5</v>
      </c>
    </row>
    <row r="4740" spans="1:12" x14ac:dyDescent="0.25">
      <c r="A4740" s="1">
        <v>28612</v>
      </c>
      <c r="B4740">
        <v>300</v>
      </c>
      <c r="C4740">
        <v>301</v>
      </c>
      <c r="D4740">
        <v>296</v>
      </c>
      <c r="E4740">
        <v>296</v>
      </c>
      <c r="G4740">
        <v>296</v>
      </c>
      <c r="H4740">
        <v>9020</v>
      </c>
      <c r="I4740">
        <v>13665</v>
      </c>
      <c r="J4740">
        <f t="shared" si="222"/>
        <v>108.82352941176471</v>
      </c>
      <c r="K4740">
        <f t="shared" si="223"/>
        <v>1978</v>
      </c>
      <c r="L4740">
        <f t="shared" si="224"/>
        <v>5</v>
      </c>
    </row>
    <row r="4741" spans="1:12" x14ac:dyDescent="0.25">
      <c r="A4741" s="1">
        <v>28613</v>
      </c>
      <c r="B4741">
        <v>294</v>
      </c>
      <c r="C4741">
        <v>294.75</v>
      </c>
      <c r="D4741">
        <v>291.5</v>
      </c>
      <c r="E4741">
        <v>294</v>
      </c>
      <c r="G4741">
        <v>294</v>
      </c>
      <c r="H4741">
        <v>3595</v>
      </c>
      <c r="I4741">
        <v>11895</v>
      </c>
      <c r="J4741">
        <f t="shared" si="222"/>
        <v>108.08823529411765</v>
      </c>
      <c r="K4741">
        <f t="shared" si="223"/>
        <v>1978</v>
      </c>
      <c r="L4741">
        <f t="shared" si="224"/>
        <v>5</v>
      </c>
    </row>
    <row r="4742" spans="1:12" x14ac:dyDescent="0.25">
      <c r="A4742" s="1">
        <v>28614</v>
      </c>
      <c r="B4742">
        <v>297</v>
      </c>
      <c r="C4742">
        <v>299</v>
      </c>
      <c r="D4742">
        <v>295.75</v>
      </c>
      <c r="E4742">
        <v>297</v>
      </c>
      <c r="G4742">
        <v>297</v>
      </c>
      <c r="H4742">
        <v>3795</v>
      </c>
      <c r="I4742">
        <v>9275</v>
      </c>
      <c r="J4742">
        <f t="shared" si="222"/>
        <v>109.19117647058825</v>
      </c>
      <c r="K4742">
        <f t="shared" si="223"/>
        <v>1978</v>
      </c>
      <c r="L4742">
        <f t="shared" si="224"/>
        <v>5</v>
      </c>
    </row>
    <row r="4743" spans="1:12" x14ac:dyDescent="0.25">
      <c r="A4743" s="1">
        <v>28615</v>
      </c>
      <c r="B4743">
        <v>298.5</v>
      </c>
      <c r="C4743">
        <v>300.5</v>
      </c>
      <c r="D4743">
        <v>298.5</v>
      </c>
      <c r="E4743">
        <v>300</v>
      </c>
      <c r="G4743">
        <v>300</v>
      </c>
      <c r="H4743">
        <v>1350</v>
      </c>
      <c r="I4743">
        <v>8690</v>
      </c>
      <c r="J4743">
        <f t="shared" si="222"/>
        <v>110.29411764705883</v>
      </c>
      <c r="K4743">
        <f t="shared" si="223"/>
        <v>1978</v>
      </c>
      <c r="L4743">
        <f t="shared" si="224"/>
        <v>5</v>
      </c>
    </row>
    <row r="4744" spans="1:12" x14ac:dyDescent="0.25">
      <c r="A4744" s="1">
        <v>28618</v>
      </c>
      <c r="B4744">
        <v>302.5</v>
      </c>
      <c r="C4744">
        <v>303</v>
      </c>
      <c r="D4744">
        <v>299</v>
      </c>
      <c r="E4744">
        <v>299</v>
      </c>
      <c r="G4744">
        <v>299</v>
      </c>
      <c r="H4744">
        <v>4085</v>
      </c>
      <c r="I4744">
        <v>6395</v>
      </c>
      <c r="J4744">
        <f t="shared" si="222"/>
        <v>109.9264705882353</v>
      </c>
      <c r="K4744">
        <f t="shared" si="223"/>
        <v>1978</v>
      </c>
      <c r="L4744">
        <f t="shared" si="224"/>
        <v>5</v>
      </c>
    </row>
    <row r="4745" spans="1:12" x14ac:dyDescent="0.25">
      <c r="A4745" s="1">
        <v>28619</v>
      </c>
      <c r="B4745">
        <v>299</v>
      </c>
      <c r="C4745">
        <v>302.5</v>
      </c>
      <c r="D4745">
        <v>297.5</v>
      </c>
      <c r="E4745">
        <v>301.5</v>
      </c>
      <c r="G4745">
        <v>301.5</v>
      </c>
      <c r="H4745">
        <v>1075</v>
      </c>
      <c r="I4745">
        <v>5625</v>
      </c>
      <c r="J4745">
        <f t="shared" si="222"/>
        <v>110.84558823529412</v>
      </c>
      <c r="K4745">
        <f t="shared" si="223"/>
        <v>1978</v>
      </c>
      <c r="L4745">
        <f t="shared" si="224"/>
        <v>5</v>
      </c>
    </row>
    <row r="4746" spans="1:12" x14ac:dyDescent="0.25">
      <c r="A4746" s="1">
        <v>28620</v>
      </c>
      <c r="B4746">
        <v>304</v>
      </c>
      <c r="C4746">
        <v>304</v>
      </c>
      <c r="D4746">
        <v>300</v>
      </c>
      <c r="E4746">
        <v>303.25</v>
      </c>
      <c r="G4746">
        <v>303.25</v>
      </c>
      <c r="H4746">
        <v>785</v>
      </c>
      <c r="I4746">
        <v>4640</v>
      </c>
      <c r="J4746">
        <f t="shared" si="222"/>
        <v>111.4889705882353</v>
      </c>
      <c r="K4746">
        <f t="shared" si="223"/>
        <v>1978</v>
      </c>
      <c r="L4746">
        <f t="shared" si="224"/>
        <v>5</v>
      </c>
    </row>
    <row r="4747" spans="1:12" x14ac:dyDescent="0.25">
      <c r="A4747" s="1">
        <v>28621</v>
      </c>
      <c r="B4747">
        <v>305.25</v>
      </c>
      <c r="C4747">
        <v>308</v>
      </c>
      <c r="D4747">
        <v>304.75</v>
      </c>
      <c r="E4747">
        <v>307.5</v>
      </c>
      <c r="G4747">
        <v>307.5</v>
      </c>
      <c r="H4747">
        <v>1970</v>
      </c>
      <c r="I4747">
        <v>3925</v>
      </c>
      <c r="J4747">
        <f t="shared" si="222"/>
        <v>113.05147058823529</v>
      </c>
      <c r="K4747">
        <f t="shared" si="223"/>
        <v>1978</v>
      </c>
      <c r="L4747">
        <f t="shared" si="224"/>
        <v>5</v>
      </c>
    </row>
    <row r="4748" spans="1:12" x14ac:dyDescent="0.25">
      <c r="A4748" s="1">
        <v>28622</v>
      </c>
      <c r="B4748">
        <v>308</v>
      </c>
      <c r="C4748">
        <v>312.5</v>
      </c>
      <c r="D4748">
        <v>307</v>
      </c>
      <c r="E4748">
        <v>312.25</v>
      </c>
      <c r="G4748">
        <v>312.25</v>
      </c>
      <c r="H4748">
        <v>845</v>
      </c>
      <c r="I4748">
        <v>3555</v>
      </c>
      <c r="J4748">
        <f t="shared" si="222"/>
        <v>114.79779411764706</v>
      </c>
      <c r="K4748">
        <f t="shared" si="223"/>
        <v>1978</v>
      </c>
      <c r="L4748">
        <f t="shared" si="224"/>
        <v>5</v>
      </c>
    </row>
    <row r="4749" spans="1:12" x14ac:dyDescent="0.25">
      <c r="A4749" s="1">
        <v>28625</v>
      </c>
      <c r="B4749">
        <v>314.25</v>
      </c>
      <c r="C4749">
        <v>322.25</v>
      </c>
      <c r="D4749">
        <v>313.5</v>
      </c>
      <c r="E4749">
        <v>321.5</v>
      </c>
      <c r="G4749">
        <v>321.5</v>
      </c>
      <c r="H4749">
        <v>980</v>
      </c>
      <c r="I4749">
        <v>3240</v>
      </c>
      <c r="J4749">
        <f t="shared" si="222"/>
        <v>118.19852941176471</v>
      </c>
      <c r="K4749">
        <f t="shared" si="223"/>
        <v>1978</v>
      </c>
      <c r="L4749">
        <f t="shared" si="224"/>
        <v>5</v>
      </c>
    </row>
    <row r="4750" spans="1:12" x14ac:dyDescent="0.25">
      <c r="A4750" s="1">
        <v>28626</v>
      </c>
      <c r="B4750">
        <v>323</v>
      </c>
      <c r="C4750">
        <v>326</v>
      </c>
      <c r="D4750">
        <v>320</v>
      </c>
      <c r="E4750">
        <v>321</v>
      </c>
      <c r="G4750">
        <v>321</v>
      </c>
      <c r="H4750">
        <v>1450</v>
      </c>
      <c r="I4750">
        <v>2940</v>
      </c>
      <c r="J4750">
        <f t="shared" si="222"/>
        <v>118.01470588235294</v>
      </c>
      <c r="K4750">
        <f t="shared" si="223"/>
        <v>1978</v>
      </c>
      <c r="L4750">
        <f t="shared" si="224"/>
        <v>5</v>
      </c>
    </row>
    <row r="4751" spans="1:12" x14ac:dyDescent="0.25">
      <c r="A4751" s="1">
        <v>28627</v>
      </c>
      <c r="B4751">
        <v>320</v>
      </c>
      <c r="C4751">
        <v>325</v>
      </c>
      <c r="D4751">
        <v>319</v>
      </c>
      <c r="E4751">
        <v>320</v>
      </c>
      <c r="G4751">
        <v>320</v>
      </c>
      <c r="H4751">
        <v>555</v>
      </c>
      <c r="I4751">
        <v>2140</v>
      </c>
      <c r="J4751">
        <f t="shared" si="222"/>
        <v>117.64705882352941</v>
      </c>
      <c r="K4751">
        <f t="shared" si="223"/>
        <v>1978</v>
      </c>
      <c r="L4751">
        <f t="shared" si="224"/>
        <v>5</v>
      </c>
    </row>
    <row r="4752" spans="1:12" x14ac:dyDescent="0.25">
      <c r="A4752" s="1">
        <v>28628</v>
      </c>
      <c r="B4752">
        <v>322.5</v>
      </c>
      <c r="C4752">
        <v>324.5</v>
      </c>
      <c r="D4752">
        <v>317</v>
      </c>
      <c r="E4752">
        <v>324.5</v>
      </c>
      <c r="G4752">
        <v>324.5</v>
      </c>
      <c r="H4752">
        <v>740</v>
      </c>
      <c r="I4752">
        <v>1610</v>
      </c>
      <c r="J4752">
        <f t="shared" si="222"/>
        <v>119.30147058823529</v>
      </c>
      <c r="K4752">
        <f t="shared" si="223"/>
        <v>1978</v>
      </c>
      <c r="L4752">
        <f t="shared" si="224"/>
        <v>5</v>
      </c>
    </row>
    <row r="4753" spans="1:12" x14ac:dyDescent="0.25">
      <c r="A4753" s="1">
        <v>28629</v>
      </c>
      <c r="B4753">
        <v>324.5</v>
      </c>
      <c r="C4753">
        <v>326</v>
      </c>
      <c r="D4753">
        <v>321.5</v>
      </c>
      <c r="E4753">
        <v>325.75</v>
      </c>
      <c r="G4753">
        <v>325.75</v>
      </c>
      <c r="H4753">
        <v>945</v>
      </c>
      <c r="I4753">
        <v>1125</v>
      </c>
      <c r="J4753">
        <f t="shared" si="222"/>
        <v>119.76102941176471</v>
      </c>
      <c r="K4753">
        <f t="shared" si="223"/>
        <v>1978</v>
      </c>
      <c r="L4753">
        <f t="shared" si="224"/>
        <v>5</v>
      </c>
    </row>
    <row r="4754" spans="1:12" x14ac:dyDescent="0.25">
      <c r="A4754" s="1">
        <v>28632</v>
      </c>
      <c r="B4754">
        <v>321.5</v>
      </c>
      <c r="C4754">
        <v>323.5</v>
      </c>
      <c r="D4754">
        <v>318</v>
      </c>
      <c r="E4754">
        <v>323.25</v>
      </c>
      <c r="G4754">
        <v>323.25</v>
      </c>
      <c r="H4754">
        <v>19280</v>
      </c>
      <c r="I4754">
        <v>77035</v>
      </c>
      <c r="J4754">
        <f t="shared" si="222"/>
        <v>118.84191176470588</v>
      </c>
      <c r="K4754">
        <f t="shared" si="223"/>
        <v>1978</v>
      </c>
      <c r="L4754">
        <f t="shared" si="224"/>
        <v>5</v>
      </c>
    </row>
    <row r="4755" spans="1:12" x14ac:dyDescent="0.25">
      <c r="A4755" s="1">
        <v>28633</v>
      </c>
      <c r="B4755">
        <v>328</v>
      </c>
      <c r="C4755">
        <v>334</v>
      </c>
      <c r="D4755">
        <v>326</v>
      </c>
      <c r="E4755">
        <v>333.5</v>
      </c>
      <c r="G4755">
        <v>333.5</v>
      </c>
      <c r="H4755">
        <v>41045</v>
      </c>
      <c r="I4755">
        <v>78725</v>
      </c>
      <c r="J4755">
        <f t="shared" si="222"/>
        <v>122.61029411764706</v>
      </c>
      <c r="K4755">
        <f t="shared" si="223"/>
        <v>1978</v>
      </c>
      <c r="L4755">
        <f t="shared" si="224"/>
        <v>5</v>
      </c>
    </row>
    <row r="4756" spans="1:12" x14ac:dyDescent="0.25">
      <c r="A4756" s="1">
        <v>28634</v>
      </c>
      <c r="B4756">
        <v>331.5</v>
      </c>
      <c r="C4756">
        <v>336.75</v>
      </c>
      <c r="D4756">
        <v>328.5</v>
      </c>
      <c r="E4756">
        <v>329.5</v>
      </c>
      <c r="G4756">
        <v>329.5</v>
      </c>
      <c r="H4756">
        <v>38335</v>
      </c>
      <c r="I4756">
        <v>77735</v>
      </c>
      <c r="J4756">
        <f t="shared" si="222"/>
        <v>121.13970588235294</v>
      </c>
      <c r="K4756">
        <f t="shared" si="223"/>
        <v>1978</v>
      </c>
      <c r="L4756">
        <f t="shared" si="224"/>
        <v>5</v>
      </c>
    </row>
    <row r="4757" spans="1:12" x14ac:dyDescent="0.25">
      <c r="A4757" s="1">
        <v>28635</v>
      </c>
      <c r="B4757">
        <v>328</v>
      </c>
      <c r="C4757">
        <v>334</v>
      </c>
      <c r="D4757">
        <v>326.5</v>
      </c>
      <c r="E4757">
        <v>333.25</v>
      </c>
      <c r="G4757">
        <v>333.25</v>
      </c>
      <c r="H4757">
        <v>24710</v>
      </c>
      <c r="I4757">
        <v>79545</v>
      </c>
      <c r="J4757">
        <f t="shared" si="222"/>
        <v>122.51838235294117</v>
      </c>
      <c r="K4757">
        <f t="shared" si="223"/>
        <v>1978</v>
      </c>
      <c r="L4757">
        <f t="shared" si="224"/>
        <v>5</v>
      </c>
    </row>
    <row r="4758" spans="1:12" x14ac:dyDescent="0.25">
      <c r="A4758" s="1">
        <v>28636</v>
      </c>
      <c r="B4758">
        <v>334.5</v>
      </c>
      <c r="C4758">
        <v>334.5</v>
      </c>
      <c r="D4758">
        <v>330.25</v>
      </c>
      <c r="E4758">
        <v>332.75</v>
      </c>
      <c r="G4758">
        <v>332.75</v>
      </c>
      <c r="H4758">
        <v>21600</v>
      </c>
      <c r="I4758">
        <v>78350</v>
      </c>
      <c r="J4758">
        <f t="shared" si="222"/>
        <v>122.33455882352941</v>
      </c>
      <c r="K4758">
        <f t="shared" si="223"/>
        <v>1978</v>
      </c>
      <c r="L4758">
        <f t="shared" si="224"/>
        <v>5</v>
      </c>
    </row>
    <row r="4759" spans="1:12" x14ac:dyDescent="0.25">
      <c r="A4759" s="1">
        <v>28640</v>
      </c>
      <c r="B4759">
        <v>333</v>
      </c>
      <c r="C4759">
        <v>341</v>
      </c>
      <c r="D4759">
        <v>330.75</v>
      </c>
      <c r="E4759">
        <v>339.25</v>
      </c>
      <c r="G4759">
        <v>339.25</v>
      </c>
      <c r="H4759">
        <v>30225</v>
      </c>
      <c r="I4759">
        <v>77035</v>
      </c>
      <c r="J4759">
        <f t="shared" si="222"/>
        <v>124.72426470588235</v>
      </c>
      <c r="K4759">
        <f t="shared" si="223"/>
        <v>1978</v>
      </c>
      <c r="L4759">
        <f t="shared" si="224"/>
        <v>5</v>
      </c>
    </row>
    <row r="4760" spans="1:12" x14ac:dyDescent="0.25">
      <c r="A4760" s="1">
        <v>28641</v>
      </c>
      <c r="B4760">
        <v>339</v>
      </c>
      <c r="C4760">
        <v>340</v>
      </c>
      <c r="D4760">
        <v>331.75</v>
      </c>
      <c r="E4760">
        <v>332</v>
      </c>
      <c r="G4760">
        <v>332</v>
      </c>
      <c r="H4760">
        <v>33185</v>
      </c>
      <c r="I4760">
        <v>77790</v>
      </c>
      <c r="J4760">
        <f t="shared" si="222"/>
        <v>122.05882352941177</v>
      </c>
      <c r="K4760">
        <f t="shared" si="223"/>
        <v>1978</v>
      </c>
      <c r="L4760">
        <f t="shared" si="224"/>
        <v>5</v>
      </c>
    </row>
    <row r="4761" spans="1:12" x14ac:dyDescent="0.25">
      <c r="A4761" s="1">
        <v>28642</v>
      </c>
      <c r="B4761">
        <v>331</v>
      </c>
      <c r="C4761">
        <v>331</v>
      </c>
      <c r="D4761">
        <v>325.25</v>
      </c>
      <c r="E4761">
        <v>326.25</v>
      </c>
      <c r="G4761">
        <v>326.25</v>
      </c>
      <c r="H4761">
        <v>29270</v>
      </c>
      <c r="I4761">
        <v>73165</v>
      </c>
      <c r="J4761">
        <f t="shared" si="222"/>
        <v>119.94485294117646</v>
      </c>
      <c r="K4761">
        <f t="shared" si="223"/>
        <v>1978</v>
      </c>
      <c r="L4761">
        <f t="shared" si="224"/>
        <v>6</v>
      </c>
    </row>
    <row r="4762" spans="1:12" x14ac:dyDescent="0.25">
      <c r="A4762" s="1">
        <v>28643</v>
      </c>
      <c r="B4762">
        <v>324</v>
      </c>
      <c r="C4762">
        <v>329</v>
      </c>
      <c r="D4762">
        <v>319</v>
      </c>
      <c r="E4762">
        <v>323.5</v>
      </c>
      <c r="G4762">
        <v>323.5</v>
      </c>
      <c r="H4762">
        <v>35120</v>
      </c>
      <c r="I4762">
        <v>69820</v>
      </c>
      <c r="J4762">
        <f t="shared" si="222"/>
        <v>118.93382352941177</v>
      </c>
      <c r="K4762">
        <f t="shared" si="223"/>
        <v>1978</v>
      </c>
      <c r="L4762">
        <f t="shared" si="224"/>
        <v>6</v>
      </c>
    </row>
    <row r="4763" spans="1:12" x14ac:dyDescent="0.25">
      <c r="A4763" s="1">
        <v>28646</v>
      </c>
      <c r="B4763">
        <v>323</v>
      </c>
      <c r="C4763">
        <v>330</v>
      </c>
      <c r="D4763">
        <v>320</v>
      </c>
      <c r="E4763">
        <v>329.5</v>
      </c>
      <c r="G4763">
        <v>329.5</v>
      </c>
      <c r="H4763">
        <v>22665</v>
      </c>
      <c r="I4763">
        <v>69995</v>
      </c>
      <c r="J4763">
        <f t="shared" si="222"/>
        <v>121.13970588235294</v>
      </c>
      <c r="K4763">
        <f t="shared" si="223"/>
        <v>1978</v>
      </c>
      <c r="L4763">
        <f t="shared" si="224"/>
        <v>6</v>
      </c>
    </row>
    <row r="4764" spans="1:12" x14ac:dyDescent="0.25">
      <c r="A4764" s="1">
        <v>28647</v>
      </c>
      <c r="B4764">
        <v>330.5</v>
      </c>
      <c r="C4764">
        <v>331</v>
      </c>
      <c r="D4764">
        <v>326.5</v>
      </c>
      <c r="E4764">
        <v>329</v>
      </c>
      <c r="G4764">
        <v>329</v>
      </c>
      <c r="H4764">
        <v>23590</v>
      </c>
      <c r="I4764">
        <v>71105</v>
      </c>
      <c r="J4764">
        <f t="shared" si="222"/>
        <v>120.95588235294117</v>
      </c>
      <c r="K4764">
        <f t="shared" si="223"/>
        <v>1978</v>
      </c>
      <c r="L4764">
        <f t="shared" si="224"/>
        <v>6</v>
      </c>
    </row>
    <row r="4765" spans="1:12" x14ac:dyDescent="0.25">
      <c r="A4765" s="1">
        <v>28648</v>
      </c>
      <c r="B4765">
        <v>328.5</v>
      </c>
      <c r="C4765">
        <v>329</v>
      </c>
      <c r="D4765">
        <v>322.75</v>
      </c>
      <c r="E4765">
        <v>324.75</v>
      </c>
      <c r="G4765">
        <v>324.75</v>
      </c>
      <c r="H4765">
        <v>28310</v>
      </c>
      <c r="I4765">
        <v>71800</v>
      </c>
      <c r="J4765">
        <f t="shared" si="222"/>
        <v>119.39338235294117</v>
      </c>
      <c r="K4765">
        <f t="shared" si="223"/>
        <v>1978</v>
      </c>
      <c r="L4765">
        <f t="shared" si="224"/>
        <v>6</v>
      </c>
    </row>
    <row r="4766" spans="1:12" x14ac:dyDescent="0.25">
      <c r="A4766" s="1">
        <v>28649</v>
      </c>
      <c r="B4766">
        <v>324.5</v>
      </c>
      <c r="C4766">
        <v>326.75</v>
      </c>
      <c r="D4766">
        <v>321.5</v>
      </c>
      <c r="E4766">
        <v>324.5</v>
      </c>
      <c r="G4766">
        <v>324.5</v>
      </c>
      <c r="H4766">
        <v>21315</v>
      </c>
      <c r="I4766">
        <v>68685</v>
      </c>
      <c r="J4766">
        <f t="shared" si="222"/>
        <v>119.30147058823529</v>
      </c>
      <c r="K4766">
        <f t="shared" si="223"/>
        <v>1978</v>
      </c>
      <c r="L4766">
        <f t="shared" si="224"/>
        <v>6</v>
      </c>
    </row>
    <row r="4767" spans="1:12" x14ac:dyDescent="0.25">
      <c r="A4767" s="1">
        <v>28650</v>
      </c>
      <c r="B4767">
        <v>324.25</v>
      </c>
      <c r="C4767">
        <v>325.5</v>
      </c>
      <c r="D4767">
        <v>316</v>
      </c>
      <c r="E4767">
        <v>317.5</v>
      </c>
      <c r="G4767">
        <v>317.5</v>
      </c>
      <c r="H4767">
        <v>34640</v>
      </c>
      <c r="I4767">
        <v>65150</v>
      </c>
      <c r="J4767">
        <f t="shared" si="222"/>
        <v>116.72794117647059</v>
      </c>
      <c r="K4767">
        <f t="shared" si="223"/>
        <v>1978</v>
      </c>
      <c r="L4767">
        <f t="shared" si="224"/>
        <v>6</v>
      </c>
    </row>
    <row r="4768" spans="1:12" x14ac:dyDescent="0.25">
      <c r="A4768" s="1">
        <v>28653</v>
      </c>
      <c r="B4768">
        <v>316</v>
      </c>
      <c r="C4768">
        <v>317</v>
      </c>
      <c r="D4768">
        <v>310</v>
      </c>
      <c r="E4768">
        <v>310.5</v>
      </c>
      <c r="G4768">
        <v>310.5</v>
      </c>
      <c r="H4768">
        <v>31050</v>
      </c>
      <c r="I4768">
        <v>62800</v>
      </c>
      <c r="J4768">
        <f t="shared" si="222"/>
        <v>114.15441176470588</v>
      </c>
      <c r="K4768">
        <f t="shared" si="223"/>
        <v>1978</v>
      </c>
      <c r="L4768">
        <f t="shared" si="224"/>
        <v>6</v>
      </c>
    </row>
    <row r="4769" spans="1:12" x14ac:dyDescent="0.25">
      <c r="A4769" s="1">
        <v>28654</v>
      </c>
      <c r="B4769">
        <v>311</v>
      </c>
      <c r="C4769">
        <v>313</v>
      </c>
      <c r="D4769">
        <v>309</v>
      </c>
      <c r="E4769">
        <v>310.25</v>
      </c>
      <c r="G4769">
        <v>310.25</v>
      </c>
      <c r="H4769">
        <v>15735</v>
      </c>
      <c r="I4769">
        <v>59385</v>
      </c>
      <c r="J4769">
        <f t="shared" si="222"/>
        <v>114.0625</v>
      </c>
      <c r="K4769">
        <f t="shared" si="223"/>
        <v>1978</v>
      </c>
      <c r="L4769">
        <f t="shared" si="224"/>
        <v>6</v>
      </c>
    </row>
    <row r="4770" spans="1:12" x14ac:dyDescent="0.25">
      <c r="A4770" s="1">
        <v>28655</v>
      </c>
      <c r="B4770">
        <v>310</v>
      </c>
      <c r="C4770">
        <v>311.75</v>
      </c>
      <c r="D4770">
        <v>308.25</v>
      </c>
      <c r="E4770">
        <v>309.5</v>
      </c>
      <c r="G4770">
        <v>309.5</v>
      </c>
      <c r="H4770">
        <v>18810</v>
      </c>
      <c r="I4770">
        <v>56635</v>
      </c>
      <c r="J4770">
        <f t="shared" si="222"/>
        <v>113.78676470588236</v>
      </c>
      <c r="K4770">
        <f t="shared" si="223"/>
        <v>1978</v>
      </c>
      <c r="L4770">
        <f t="shared" si="224"/>
        <v>6</v>
      </c>
    </row>
    <row r="4771" spans="1:12" x14ac:dyDescent="0.25">
      <c r="A4771" s="1">
        <v>28656</v>
      </c>
      <c r="B4771">
        <v>311.25</v>
      </c>
      <c r="C4771">
        <v>316.5</v>
      </c>
      <c r="D4771">
        <v>310.5</v>
      </c>
      <c r="E4771">
        <v>312.75</v>
      </c>
      <c r="G4771">
        <v>312.75</v>
      </c>
      <c r="H4771">
        <v>18255</v>
      </c>
      <c r="I4771">
        <v>53505</v>
      </c>
      <c r="J4771">
        <f t="shared" si="222"/>
        <v>114.98161764705883</v>
      </c>
      <c r="K4771">
        <f t="shared" si="223"/>
        <v>1978</v>
      </c>
      <c r="L4771">
        <f t="shared" si="224"/>
        <v>6</v>
      </c>
    </row>
    <row r="4772" spans="1:12" x14ac:dyDescent="0.25">
      <c r="A4772" s="1">
        <v>28657</v>
      </c>
      <c r="B4772">
        <v>313</v>
      </c>
      <c r="C4772">
        <v>321.5</v>
      </c>
      <c r="D4772">
        <v>311.75</v>
      </c>
      <c r="E4772">
        <v>321.25</v>
      </c>
      <c r="G4772">
        <v>321.25</v>
      </c>
      <c r="H4772">
        <v>18605</v>
      </c>
      <c r="I4772">
        <v>50505</v>
      </c>
      <c r="J4772">
        <f t="shared" si="222"/>
        <v>118.10661764705883</v>
      </c>
      <c r="K4772">
        <f t="shared" si="223"/>
        <v>1978</v>
      </c>
      <c r="L4772">
        <f t="shared" si="224"/>
        <v>6</v>
      </c>
    </row>
    <row r="4773" spans="1:12" x14ac:dyDescent="0.25">
      <c r="A4773" s="1">
        <v>28660</v>
      </c>
      <c r="B4773">
        <v>324</v>
      </c>
      <c r="C4773">
        <v>328</v>
      </c>
      <c r="D4773">
        <v>321</v>
      </c>
      <c r="E4773">
        <v>324.25</v>
      </c>
      <c r="G4773">
        <v>324.25</v>
      </c>
      <c r="H4773">
        <v>15510</v>
      </c>
      <c r="I4773">
        <v>47035</v>
      </c>
      <c r="J4773">
        <f t="shared" si="222"/>
        <v>119.20955882352941</v>
      </c>
      <c r="K4773">
        <f t="shared" si="223"/>
        <v>1978</v>
      </c>
      <c r="L4773">
        <f t="shared" si="224"/>
        <v>6</v>
      </c>
    </row>
    <row r="4774" spans="1:12" x14ac:dyDescent="0.25">
      <c r="A4774" s="1">
        <v>28661</v>
      </c>
      <c r="B4774">
        <v>324.5</v>
      </c>
      <c r="C4774">
        <v>324.5</v>
      </c>
      <c r="D4774">
        <v>320</v>
      </c>
      <c r="E4774">
        <v>322.5</v>
      </c>
      <c r="G4774">
        <v>322.5</v>
      </c>
      <c r="H4774">
        <v>9505</v>
      </c>
      <c r="I4774">
        <v>45895</v>
      </c>
      <c r="J4774">
        <f t="shared" si="222"/>
        <v>118.56617647058823</v>
      </c>
      <c r="K4774">
        <f t="shared" si="223"/>
        <v>1978</v>
      </c>
      <c r="L4774">
        <f t="shared" si="224"/>
        <v>6</v>
      </c>
    </row>
    <row r="4775" spans="1:12" x14ac:dyDescent="0.25">
      <c r="A4775" s="1">
        <v>28662</v>
      </c>
      <c r="B4775">
        <v>323</v>
      </c>
      <c r="C4775">
        <v>324</v>
      </c>
      <c r="D4775">
        <v>319.25</v>
      </c>
      <c r="E4775">
        <v>319.5</v>
      </c>
      <c r="G4775">
        <v>319.5</v>
      </c>
      <c r="H4775">
        <v>12505</v>
      </c>
      <c r="I4775">
        <v>44480</v>
      </c>
      <c r="J4775">
        <f t="shared" si="222"/>
        <v>117.46323529411765</v>
      </c>
      <c r="K4775">
        <f t="shared" si="223"/>
        <v>1978</v>
      </c>
      <c r="L4775">
        <f t="shared" si="224"/>
        <v>6</v>
      </c>
    </row>
    <row r="4776" spans="1:12" x14ac:dyDescent="0.25">
      <c r="A4776" s="1">
        <v>28663</v>
      </c>
      <c r="B4776">
        <v>317.25</v>
      </c>
      <c r="C4776">
        <v>324</v>
      </c>
      <c r="D4776">
        <v>316.5</v>
      </c>
      <c r="E4776">
        <v>322.5</v>
      </c>
      <c r="G4776">
        <v>322.5</v>
      </c>
      <c r="H4776">
        <v>15375</v>
      </c>
      <c r="I4776">
        <v>40890</v>
      </c>
      <c r="J4776">
        <f t="shared" si="222"/>
        <v>118.56617647058823</v>
      </c>
      <c r="K4776">
        <f t="shared" si="223"/>
        <v>1978</v>
      </c>
      <c r="L4776">
        <f t="shared" si="224"/>
        <v>6</v>
      </c>
    </row>
    <row r="4777" spans="1:12" x14ac:dyDescent="0.25">
      <c r="A4777" s="1">
        <v>28664</v>
      </c>
      <c r="B4777">
        <v>322</v>
      </c>
      <c r="C4777">
        <v>323.75</v>
      </c>
      <c r="D4777">
        <v>319.5</v>
      </c>
      <c r="E4777">
        <v>321.25</v>
      </c>
      <c r="G4777">
        <v>321.25</v>
      </c>
      <c r="H4777">
        <v>10710</v>
      </c>
      <c r="I4777">
        <v>38625</v>
      </c>
      <c r="J4777">
        <f t="shared" si="222"/>
        <v>118.10661764705883</v>
      </c>
      <c r="K4777">
        <f t="shared" si="223"/>
        <v>1978</v>
      </c>
      <c r="L4777">
        <f t="shared" si="224"/>
        <v>6</v>
      </c>
    </row>
    <row r="4778" spans="1:12" x14ac:dyDescent="0.25">
      <c r="A4778" s="1">
        <v>28667</v>
      </c>
      <c r="B4778">
        <v>323.5</v>
      </c>
      <c r="C4778">
        <v>324</v>
      </c>
      <c r="D4778">
        <v>320.25</v>
      </c>
      <c r="E4778">
        <v>321</v>
      </c>
      <c r="G4778">
        <v>321</v>
      </c>
      <c r="H4778">
        <v>5830</v>
      </c>
      <c r="I4778">
        <v>36640</v>
      </c>
      <c r="J4778">
        <f t="shared" si="222"/>
        <v>118.01470588235294</v>
      </c>
      <c r="K4778">
        <f t="shared" si="223"/>
        <v>1978</v>
      </c>
      <c r="L4778">
        <f t="shared" si="224"/>
        <v>6</v>
      </c>
    </row>
    <row r="4779" spans="1:12" x14ac:dyDescent="0.25">
      <c r="A4779" s="1">
        <v>28668</v>
      </c>
      <c r="B4779">
        <v>321</v>
      </c>
      <c r="C4779">
        <v>323</v>
      </c>
      <c r="D4779">
        <v>315.5</v>
      </c>
      <c r="E4779">
        <v>315.75</v>
      </c>
      <c r="G4779">
        <v>315.75</v>
      </c>
      <c r="H4779">
        <v>17620</v>
      </c>
      <c r="I4779">
        <v>32015</v>
      </c>
      <c r="J4779">
        <f t="shared" si="222"/>
        <v>116.08455882352942</v>
      </c>
      <c r="K4779">
        <f t="shared" si="223"/>
        <v>1978</v>
      </c>
      <c r="L4779">
        <f t="shared" si="224"/>
        <v>6</v>
      </c>
    </row>
    <row r="4780" spans="1:12" x14ac:dyDescent="0.25">
      <c r="A4780" s="1">
        <v>28669</v>
      </c>
      <c r="B4780">
        <v>313</v>
      </c>
      <c r="C4780">
        <v>315</v>
      </c>
      <c r="D4780">
        <v>310.5</v>
      </c>
      <c r="E4780">
        <v>310.75</v>
      </c>
      <c r="G4780">
        <v>310.75</v>
      </c>
      <c r="H4780">
        <v>12525</v>
      </c>
      <c r="I4780">
        <v>25995</v>
      </c>
      <c r="J4780">
        <f t="shared" si="222"/>
        <v>114.24632352941177</v>
      </c>
      <c r="K4780">
        <f t="shared" si="223"/>
        <v>1978</v>
      </c>
      <c r="L4780">
        <f t="shared" si="224"/>
        <v>6</v>
      </c>
    </row>
    <row r="4781" spans="1:12" x14ac:dyDescent="0.25">
      <c r="A4781" s="1">
        <v>28670</v>
      </c>
      <c r="B4781">
        <v>310</v>
      </c>
      <c r="C4781">
        <v>313.25</v>
      </c>
      <c r="D4781">
        <v>309.5</v>
      </c>
      <c r="E4781">
        <v>310.25</v>
      </c>
      <c r="G4781">
        <v>310.25</v>
      </c>
      <c r="H4781">
        <v>13840</v>
      </c>
      <c r="I4781">
        <v>22340</v>
      </c>
      <c r="J4781">
        <f t="shared" si="222"/>
        <v>114.0625</v>
      </c>
      <c r="K4781">
        <f t="shared" si="223"/>
        <v>1978</v>
      </c>
      <c r="L4781">
        <f t="shared" si="224"/>
        <v>6</v>
      </c>
    </row>
    <row r="4782" spans="1:12" x14ac:dyDescent="0.25">
      <c r="A4782" s="1">
        <v>28671</v>
      </c>
      <c r="B4782">
        <v>312</v>
      </c>
      <c r="C4782">
        <v>316.25</v>
      </c>
      <c r="D4782">
        <v>312</v>
      </c>
      <c r="E4782">
        <v>314.75</v>
      </c>
      <c r="G4782">
        <v>314.75</v>
      </c>
      <c r="H4782">
        <v>11670</v>
      </c>
      <c r="I4782">
        <v>19470</v>
      </c>
      <c r="J4782">
        <f t="shared" si="222"/>
        <v>115.71691176470588</v>
      </c>
      <c r="K4782">
        <f t="shared" si="223"/>
        <v>1978</v>
      </c>
      <c r="L4782">
        <f t="shared" si="224"/>
        <v>6</v>
      </c>
    </row>
    <row r="4783" spans="1:12" x14ac:dyDescent="0.25">
      <c r="A4783" s="1">
        <v>28674</v>
      </c>
      <c r="B4783">
        <v>312.5</v>
      </c>
      <c r="C4783">
        <v>321</v>
      </c>
      <c r="D4783">
        <v>311.25</v>
      </c>
      <c r="E4783">
        <v>317.5</v>
      </c>
      <c r="G4783">
        <v>317.5</v>
      </c>
      <c r="H4783">
        <v>6945</v>
      </c>
      <c r="I4783">
        <v>18770</v>
      </c>
      <c r="J4783">
        <f t="shared" si="222"/>
        <v>116.72794117647059</v>
      </c>
      <c r="K4783">
        <f t="shared" si="223"/>
        <v>1978</v>
      </c>
      <c r="L4783">
        <f t="shared" si="224"/>
        <v>7</v>
      </c>
    </row>
    <row r="4784" spans="1:12" x14ac:dyDescent="0.25">
      <c r="A4784" s="1">
        <v>28676</v>
      </c>
      <c r="B4784">
        <v>319</v>
      </c>
      <c r="C4784">
        <v>327.5</v>
      </c>
      <c r="D4784">
        <v>318.5</v>
      </c>
      <c r="E4784">
        <v>326.75</v>
      </c>
      <c r="G4784">
        <v>326.75</v>
      </c>
      <c r="H4784">
        <v>12125</v>
      </c>
      <c r="I4784">
        <v>15295</v>
      </c>
      <c r="J4784">
        <f t="shared" si="222"/>
        <v>120.12867647058823</v>
      </c>
      <c r="K4784">
        <f t="shared" si="223"/>
        <v>1978</v>
      </c>
      <c r="L4784">
        <f t="shared" si="224"/>
        <v>7</v>
      </c>
    </row>
    <row r="4785" spans="1:12" x14ac:dyDescent="0.25">
      <c r="A4785" s="1">
        <v>28677</v>
      </c>
      <c r="B4785">
        <v>326</v>
      </c>
      <c r="C4785">
        <v>329</v>
      </c>
      <c r="D4785">
        <v>323</v>
      </c>
      <c r="E4785">
        <v>325.25</v>
      </c>
      <c r="G4785">
        <v>325.25</v>
      </c>
      <c r="H4785">
        <v>9115</v>
      </c>
      <c r="I4785">
        <v>12970</v>
      </c>
      <c r="J4785">
        <f t="shared" si="222"/>
        <v>119.57720588235294</v>
      </c>
      <c r="K4785">
        <f t="shared" si="223"/>
        <v>1978</v>
      </c>
      <c r="L4785">
        <f t="shared" si="224"/>
        <v>7</v>
      </c>
    </row>
    <row r="4786" spans="1:12" x14ac:dyDescent="0.25">
      <c r="A4786" s="1">
        <v>28678</v>
      </c>
      <c r="B4786">
        <v>326</v>
      </c>
      <c r="C4786">
        <v>326.75</v>
      </c>
      <c r="D4786">
        <v>324.5</v>
      </c>
      <c r="E4786">
        <v>324.5</v>
      </c>
      <c r="G4786">
        <v>324.5</v>
      </c>
      <c r="H4786">
        <v>3480</v>
      </c>
      <c r="I4786">
        <v>11695</v>
      </c>
      <c r="J4786">
        <f t="shared" si="222"/>
        <v>119.30147058823529</v>
      </c>
      <c r="K4786">
        <f t="shared" si="223"/>
        <v>1978</v>
      </c>
      <c r="L4786">
        <f t="shared" si="224"/>
        <v>7</v>
      </c>
    </row>
    <row r="4787" spans="1:12" x14ac:dyDescent="0.25">
      <c r="A4787" s="1">
        <v>28681</v>
      </c>
      <c r="B4787">
        <v>324</v>
      </c>
      <c r="C4787">
        <v>326.75</v>
      </c>
      <c r="D4787">
        <v>320.5</v>
      </c>
      <c r="E4787">
        <v>321</v>
      </c>
      <c r="G4787">
        <v>321</v>
      </c>
      <c r="H4787">
        <v>3630</v>
      </c>
      <c r="I4787">
        <v>11095</v>
      </c>
      <c r="J4787">
        <f t="shared" si="222"/>
        <v>118.01470588235294</v>
      </c>
      <c r="K4787">
        <f t="shared" si="223"/>
        <v>1978</v>
      </c>
      <c r="L4787">
        <f t="shared" si="224"/>
        <v>7</v>
      </c>
    </row>
    <row r="4788" spans="1:12" x14ac:dyDescent="0.25">
      <c r="A4788" s="1">
        <v>28682</v>
      </c>
      <c r="B4788">
        <v>319.5</v>
      </c>
      <c r="C4788">
        <v>321.25</v>
      </c>
      <c r="D4788">
        <v>317</v>
      </c>
      <c r="E4788">
        <v>320.5</v>
      </c>
      <c r="G4788">
        <v>320.5</v>
      </c>
      <c r="H4788">
        <v>5940</v>
      </c>
      <c r="I4788">
        <v>10405</v>
      </c>
      <c r="J4788">
        <f t="shared" si="222"/>
        <v>117.83088235294117</v>
      </c>
      <c r="K4788">
        <f t="shared" si="223"/>
        <v>1978</v>
      </c>
      <c r="L4788">
        <f t="shared" si="224"/>
        <v>7</v>
      </c>
    </row>
    <row r="4789" spans="1:12" x14ac:dyDescent="0.25">
      <c r="A4789" s="1">
        <v>28683</v>
      </c>
      <c r="B4789">
        <v>318.5</v>
      </c>
      <c r="C4789">
        <v>319.75</v>
      </c>
      <c r="D4789">
        <v>315.25</v>
      </c>
      <c r="E4789">
        <v>315.5</v>
      </c>
      <c r="G4789">
        <v>315.5</v>
      </c>
      <c r="H4789">
        <v>2935</v>
      </c>
      <c r="I4789">
        <v>8705</v>
      </c>
      <c r="J4789">
        <f t="shared" si="222"/>
        <v>115.99264705882352</v>
      </c>
      <c r="K4789">
        <f t="shared" si="223"/>
        <v>1978</v>
      </c>
      <c r="L4789">
        <f t="shared" si="224"/>
        <v>7</v>
      </c>
    </row>
    <row r="4790" spans="1:12" x14ac:dyDescent="0.25">
      <c r="A4790" s="1">
        <v>28684</v>
      </c>
      <c r="B4790">
        <v>313.75</v>
      </c>
      <c r="C4790">
        <v>315.5</v>
      </c>
      <c r="D4790">
        <v>312</v>
      </c>
      <c r="E4790">
        <v>313</v>
      </c>
      <c r="G4790">
        <v>313</v>
      </c>
      <c r="H4790">
        <v>3925</v>
      </c>
      <c r="I4790">
        <v>7990</v>
      </c>
      <c r="J4790">
        <f t="shared" si="222"/>
        <v>115.07352941176471</v>
      </c>
      <c r="K4790">
        <f t="shared" si="223"/>
        <v>1978</v>
      </c>
      <c r="L4790">
        <f t="shared" si="224"/>
        <v>7</v>
      </c>
    </row>
    <row r="4791" spans="1:12" x14ac:dyDescent="0.25">
      <c r="A4791" s="1">
        <v>28685</v>
      </c>
      <c r="B4791">
        <v>312.75</v>
      </c>
      <c r="C4791">
        <v>315.25</v>
      </c>
      <c r="D4791">
        <v>311</v>
      </c>
      <c r="E4791">
        <v>312</v>
      </c>
      <c r="G4791">
        <v>312</v>
      </c>
      <c r="H4791">
        <v>2865</v>
      </c>
      <c r="I4791">
        <v>7375</v>
      </c>
      <c r="J4791">
        <f t="shared" si="222"/>
        <v>114.70588235294117</v>
      </c>
      <c r="K4791">
        <f t="shared" si="223"/>
        <v>1978</v>
      </c>
      <c r="L4791">
        <f t="shared" si="224"/>
        <v>7</v>
      </c>
    </row>
    <row r="4792" spans="1:12" x14ac:dyDescent="0.25">
      <c r="A4792" s="1">
        <v>28688</v>
      </c>
      <c r="B4792">
        <v>311.5</v>
      </c>
      <c r="C4792">
        <v>311.5</v>
      </c>
      <c r="D4792">
        <v>307</v>
      </c>
      <c r="E4792">
        <v>308.25</v>
      </c>
      <c r="G4792">
        <v>308.25</v>
      </c>
      <c r="H4792">
        <v>4540</v>
      </c>
      <c r="I4792">
        <v>5500</v>
      </c>
      <c r="J4792">
        <f t="shared" si="222"/>
        <v>113.32720588235294</v>
      </c>
      <c r="K4792">
        <f t="shared" si="223"/>
        <v>1978</v>
      </c>
      <c r="L4792">
        <f t="shared" si="224"/>
        <v>7</v>
      </c>
    </row>
    <row r="4793" spans="1:12" x14ac:dyDescent="0.25">
      <c r="A4793" s="1">
        <v>28689</v>
      </c>
      <c r="B4793">
        <v>307</v>
      </c>
      <c r="C4793">
        <v>309.75</v>
      </c>
      <c r="D4793">
        <v>303.75</v>
      </c>
      <c r="E4793">
        <v>304.25</v>
      </c>
      <c r="G4793">
        <v>304.25</v>
      </c>
      <c r="H4793">
        <v>3460</v>
      </c>
      <c r="I4793">
        <v>2535</v>
      </c>
      <c r="J4793">
        <f t="shared" si="222"/>
        <v>111.85661764705883</v>
      </c>
      <c r="K4793">
        <f t="shared" si="223"/>
        <v>1978</v>
      </c>
      <c r="L4793">
        <f t="shared" si="224"/>
        <v>7</v>
      </c>
    </row>
    <row r="4794" spans="1:12" x14ac:dyDescent="0.25">
      <c r="A4794" s="1">
        <v>28690</v>
      </c>
      <c r="B4794">
        <v>303</v>
      </c>
      <c r="C4794">
        <v>307</v>
      </c>
      <c r="D4794">
        <v>301.5</v>
      </c>
      <c r="E4794">
        <v>306.75</v>
      </c>
      <c r="G4794">
        <v>306.75</v>
      </c>
      <c r="H4794">
        <v>2330</v>
      </c>
      <c r="I4794">
        <v>2005</v>
      </c>
      <c r="J4794">
        <f t="shared" si="222"/>
        <v>112.77573529411765</v>
      </c>
      <c r="K4794">
        <f t="shared" si="223"/>
        <v>1978</v>
      </c>
      <c r="L4794">
        <f t="shared" si="224"/>
        <v>7</v>
      </c>
    </row>
    <row r="4795" spans="1:12" x14ac:dyDescent="0.25">
      <c r="A4795" s="1">
        <v>28691</v>
      </c>
      <c r="B4795">
        <v>307</v>
      </c>
      <c r="C4795">
        <v>308.5</v>
      </c>
      <c r="D4795">
        <v>306.5</v>
      </c>
      <c r="E4795">
        <v>306.5</v>
      </c>
      <c r="G4795">
        <v>306.5</v>
      </c>
      <c r="H4795">
        <v>1175</v>
      </c>
      <c r="I4795">
        <v>1560</v>
      </c>
      <c r="J4795">
        <f t="shared" si="222"/>
        <v>112.68382352941177</v>
      </c>
      <c r="K4795">
        <f t="shared" si="223"/>
        <v>1978</v>
      </c>
      <c r="L4795">
        <f t="shared" si="224"/>
        <v>7</v>
      </c>
    </row>
    <row r="4796" spans="1:12" x14ac:dyDescent="0.25">
      <c r="A4796" s="1">
        <v>28692</v>
      </c>
      <c r="B4796">
        <v>311</v>
      </c>
      <c r="C4796">
        <v>319.5</v>
      </c>
      <c r="D4796">
        <v>308.5</v>
      </c>
      <c r="E4796">
        <v>318.75</v>
      </c>
      <c r="G4796">
        <v>318.75</v>
      </c>
      <c r="H4796">
        <v>14910</v>
      </c>
      <c r="I4796">
        <v>56875</v>
      </c>
      <c r="J4796">
        <f t="shared" si="222"/>
        <v>117.1875</v>
      </c>
      <c r="K4796">
        <f t="shared" si="223"/>
        <v>1978</v>
      </c>
      <c r="L4796">
        <f t="shared" si="224"/>
        <v>7</v>
      </c>
    </row>
    <row r="4797" spans="1:12" x14ac:dyDescent="0.25">
      <c r="A4797" s="1">
        <v>28695</v>
      </c>
      <c r="B4797">
        <v>316</v>
      </c>
      <c r="C4797">
        <v>316.5</v>
      </c>
      <c r="D4797">
        <v>309</v>
      </c>
      <c r="E4797">
        <v>309</v>
      </c>
      <c r="G4797">
        <v>309</v>
      </c>
      <c r="H4797">
        <v>11270</v>
      </c>
      <c r="I4797">
        <v>56360</v>
      </c>
      <c r="J4797">
        <f t="shared" si="222"/>
        <v>113.60294117647059</v>
      </c>
      <c r="K4797">
        <f t="shared" si="223"/>
        <v>1978</v>
      </c>
      <c r="L4797">
        <f t="shared" si="224"/>
        <v>7</v>
      </c>
    </row>
    <row r="4798" spans="1:12" x14ac:dyDescent="0.25">
      <c r="A4798" s="1">
        <v>28696</v>
      </c>
      <c r="B4798">
        <v>307</v>
      </c>
      <c r="C4798">
        <v>312.25</v>
      </c>
      <c r="D4798">
        <v>306.5</v>
      </c>
      <c r="E4798">
        <v>311.5</v>
      </c>
      <c r="G4798">
        <v>311.5</v>
      </c>
      <c r="H4798">
        <v>14225</v>
      </c>
      <c r="I4798">
        <v>54415</v>
      </c>
      <c r="J4798">
        <f t="shared" si="222"/>
        <v>114.52205882352942</v>
      </c>
      <c r="K4798">
        <f t="shared" si="223"/>
        <v>1978</v>
      </c>
      <c r="L4798">
        <f t="shared" si="224"/>
        <v>7</v>
      </c>
    </row>
    <row r="4799" spans="1:12" x14ac:dyDescent="0.25">
      <c r="A4799" s="1">
        <v>28697</v>
      </c>
      <c r="B4799">
        <v>312.5</v>
      </c>
      <c r="C4799">
        <v>316.5</v>
      </c>
      <c r="D4799">
        <v>312.5</v>
      </c>
      <c r="E4799">
        <v>315</v>
      </c>
      <c r="G4799">
        <v>315</v>
      </c>
      <c r="H4799">
        <v>14580</v>
      </c>
      <c r="I4799">
        <v>56325</v>
      </c>
      <c r="J4799">
        <f t="shared" si="222"/>
        <v>115.80882352941177</v>
      </c>
      <c r="K4799">
        <f t="shared" si="223"/>
        <v>1978</v>
      </c>
      <c r="L4799">
        <f t="shared" si="224"/>
        <v>7</v>
      </c>
    </row>
    <row r="4800" spans="1:12" x14ac:dyDescent="0.25">
      <c r="A4800" s="1">
        <v>28698</v>
      </c>
      <c r="B4800">
        <v>316.5</v>
      </c>
      <c r="C4800">
        <v>317</v>
      </c>
      <c r="D4800">
        <v>313.5</v>
      </c>
      <c r="E4800">
        <v>315.25</v>
      </c>
      <c r="G4800">
        <v>315.25</v>
      </c>
      <c r="H4800">
        <v>12970</v>
      </c>
      <c r="I4800">
        <v>53230</v>
      </c>
      <c r="J4800">
        <f t="shared" si="222"/>
        <v>115.90073529411765</v>
      </c>
      <c r="K4800">
        <f t="shared" si="223"/>
        <v>1978</v>
      </c>
      <c r="L4800">
        <f t="shared" si="224"/>
        <v>7</v>
      </c>
    </row>
    <row r="4801" spans="1:12" x14ac:dyDescent="0.25">
      <c r="A4801" s="1">
        <v>28699</v>
      </c>
      <c r="B4801">
        <v>319</v>
      </c>
      <c r="C4801">
        <v>322</v>
      </c>
      <c r="D4801">
        <v>315.5</v>
      </c>
      <c r="E4801">
        <v>315.75</v>
      </c>
      <c r="G4801">
        <v>315.75</v>
      </c>
      <c r="H4801">
        <v>21695</v>
      </c>
      <c r="I4801">
        <v>49090</v>
      </c>
      <c r="J4801">
        <f t="shared" si="222"/>
        <v>116.08455882352942</v>
      </c>
      <c r="K4801">
        <f t="shared" si="223"/>
        <v>1978</v>
      </c>
      <c r="L4801">
        <f t="shared" si="224"/>
        <v>7</v>
      </c>
    </row>
    <row r="4802" spans="1:12" x14ac:dyDescent="0.25">
      <c r="A4802" s="1">
        <v>28702</v>
      </c>
      <c r="B4802">
        <v>316.5</v>
      </c>
      <c r="C4802">
        <v>316.5</v>
      </c>
      <c r="D4802">
        <v>312</v>
      </c>
      <c r="E4802">
        <v>315.75</v>
      </c>
      <c r="G4802">
        <v>315.75</v>
      </c>
      <c r="H4802">
        <v>9295</v>
      </c>
      <c r="I4802">
        <v>48410</v>
      </c>
      <c r="J4802">
        <f t="shared" ref="J4802:J4865" si="225">G4802/100*5000/136</f>
        <v>116.08455882352942</v>
      </c>
      <c r="K4802">
        <f t="shared" ref="K4802:K4865" si="226">YEAR(A4802)</f>
        <v>1978</v>
      </c>
      <c r="L4802">
        <f t="shared" ref="L4802:L4865" si="227">MONTH(A4802)</f>
        <v>7</v>
      </c>
    </row>
    <row r="4803" spans="1:12" x14ac:dyDescent="0.25">
      <c r="A4803" s="1">
        <v>28703</v>
      </c>
      <c r="B4803">
        <v>316</v>
      </c>
      <c r="C4803">
        <v>316</v>
      </c>
      <c r="D4803">
        <v>311.25</v>
      </c>
      <c r="E4803">
        <v>311.75</v>
      </c>
      <c r="G4803">
        <v>311.75</v>
      </c>
      <c r="H4803">
        <v>7735</v>
      </c>
      <c r="I4803">
        <v>47360</v>
      </c>
      <c r="J4803">
        <f t="shared" si="225"/>
        <v>114.61397058823529</v>
      </c>
      <c r="K4803">
        <f t="shared" si="226"/>
        <v>1978</v>
      </c>
      <c r="L4803">
        <f t="shared" si="227"/>
        <v>8</v>
      </c>
    </row>
    <row r="4804" spans="1:12" x14ac:dyDescent="0.25">
      <c r="A4804" s="1">
        <v>28704</v>
      </c>
      <c r="B4804">
        <v>309.5</v>
      </c>
      <c r="C4804">
        <v>312</v>
      </c>
      <c r="D4804">
        <v>308.5</v>
      </c>
      <c r="E4804">
        <v>309.75</v>
      </c>
      <c r="G4804">
        <v>309.75</v>
      </c>
      <c r="H4804">
        <v>14245</v>
      </c>
      <c r="I4804">
        <v>47935</v>
      </c>
      <c r="J4804">
        <f t="shared" si="225"/>
        <v>113.87867647058823</v>
      </c>
      <c r="K4804">
        <f t="shared" si="226"/>
        <v>1978</v>
      </c>
      <c r="L4804">
        <f t="shared" si="227"/>
        <v>8</v>
      </c>
    </row>
    <row r="4805" spans="1:12" x14ac:dyDescent="0.25">
      <c r="A4805" s="1">
        <v>28705</v>
      </c>
      <c r="B4805">
        <v>309.5</v>
      </c>
      <c r="C4805">
        <v>313.75</v>
      </c>
      <c r="D4805">
        <v>309.5</v>
      </c>
      <c r="E4805">
        <v>312.75</v>
      </c>
      <c r="G4805">
        <v>312.75</v>
      </c>
      <c r="H4805">
        <v>9935</v>
      </c>
      <c r="I4805">
        <v>46715</v>
      </c>
      <c r="J4805">
        <f t="shared" si="225"/>
        <v>114.98161764705883</v>
      </c>
      <c r="K4805">
        <f t="shared" si="226"/>
        <v>1978</v>
      </c>
      <c r="L4805">
        <f t="shared" si="227"/>
        <v>8</v>
      </c>
    </row>
    <row r="4806" spans="1:12" x14ac:dyDescent="0.25">
      <c r="A4806" s="1">
        <v>28706</v>
      </c>
      <c r="B4806">
        <v>312.25</v>
      </c>
      <c r="C4806">
        <v>316</v>
      </c>
      <c r="D4806">
        <v>312.25</v>
      </c>
      <c r="E4806">
        <v>314.75</v>
      </c>
      <c r="G4806">
        <v>314.75</v>
      </c>
      <c r="H4806">
        <v>11805</v>
      </c>
      <c r="I4806">
        <v>47045</v>
      </c>
      <c r="J4806">
        <f t="shared" si="225"/>
        <v>115.71691176470588</v>
      </c>
      <c r="K4806">
        <f t="shared" si="226"/>
        <v>1978</v>
      </c>
      <c r="L4806">
        <f t="shared" si="227"/>
        <v>8</v>
      </c>
    </row>
    <row r="4807" spans="1:12" x14ac:dyDescent="0.25">
      <c r="A4807" s="1">
        <v>28709</v>
      </c>
      <c r="B4807">
        <v>314.5</v>
      </c>
      <c r="C4807">
        <v>315</v>
      </c>
      <c r="D4807">
        <v>305</v>
      </c>
      <c r="E4807">
        <v>305.25</v>
      </c>
      <c r="G4807">
        <v>305.25</v>
      </c>
      <c r="H4807">
        <v>14970</v>
      </c>
      <c r="I4807">
        <v>42930</v>
      </c>
      <c r="J4807">
        <f t="shared" si="225"/>
        <v>112.22426470588236</v>
      </c>
      <c r="K4807">
        <f t="shared" si="226"/>
        <v>1978</v>
      </c>
      <c r="L4807">
        <f t="shared" si="227"/>
        <v>8</v>
      </c>
    </row>
    <row r="4808" spans="1:12" x14ac:dyDescent="0.25">
      <c r="A4808" s="1">
        <v>28710</v>
      </c>
      <c r="B4808">
        <v>305</v>
      </c>
      <c r="C4808">
        <v>309</v>
      </c>
      <c r="D4808">
        <v>304.5</v>
      </c>
      <c r="E4808">
        <v>307.75</v>
      </c>
      <c r="G4808">
        <v>307.75</v>
      </c>
      <c r="H4808">
        <v>12265</v>
      </c>
      <c r="I4808">
        <v>43315</v>
      </c>
      <c r="J4808">
        <f t="shared" si="225"/>
        <v>113.14338235294117</v>
      </c>
      <c r="K4808">
        <f t="shared" si="226"/>
        <v>1978</v>
      </c>
      <c r="L4808">
        <f t="shared" si="227"/>
        <v>8</v>
      </c>
    </row>
    <row r="4809" spans="1:12" x14ac:dyDescent="0.25">
      <c r="A4809" s="1">
        <v>28711</v>
      </c>
      <c r="B4809">
        <v>308</v>
      </c>
      <c r="C4809">
        <v>311.75</v>
      </c>
      <c r="D4809">
        <v>308</v>
      </c>
      <c r="E4809">
        <v>311.25</v>
      </c>
      <c r="G4809">
        <v>311.25</v>
      </c>
      <c r="H4809">
        <v>12965</v>
      </c>
      <c r="I4809">
        <v>45110</v>
      </c>
      <c r="J4809">
        <f t="shared" si="225"/>
        <v>114.43014705882354</v>
      </c>
      <c r="K4809">
        <f t="shared" si="226"/>
        <v>1978</v>
      </c>
      <c r="L4809">
        <f t="shared" si="227"/>
        <v>8</v>
      </c>
    </row>
    <row r="4810" spans="1:12" x14ac:dyDescent="0.25">
      <c r="A4810" s="1">
        <v>28712</v>
      </c>
      <c r="B4810">
        <v>311</v>
      </c>
      <c r="C4810">
        <v>313.5</v>
      </c>
      <c r="D4810">
        <v>310</v>
      </c>
      <c r="E4810">
        <v>312.25</v>
      </c>
      <c r="G4810">
        <v>312.25</v>
      </c>
      <c r="H4810">
        <v>8275</v>
      </c>
      <c r="I4810">
        <v>44110</v>
      </c>
      <c r="J4810">
        <f t="shared" si="225"/>
        <v>114.79779411764706</v>
      </c>
      <c r="K4810">
        <f t="shared" si="226"/>
        <v>1978</v>
      </c>
      <c r="L4810">
        <f t="shared" si="227"/>
        <v>8</v>
      </c>
    </row>
    <row r="4811" spans="1:12" x14ac:dyDescent="0.25">
      <c r="A4811" s="1">
        <v>28713</v>
      </c>
      <c r="B4811">
        <v>308</v>
      </c>
      <c r="C4811">
        <v>319</v>
      </c>
      <c r="D4811">
        <v>308</v>
      </c>
      <c r="E4811">
        <v>318.75</v>
      </c>
      <c r="G4811">
        <v>318.75</v>
      </c>
      <c r="H4811">
        <v>14610</v>
      </c>
      <c r="I4811">
        <v>41985</v>
      </c>
      <c r="J4811">
        <f t="shared" si="225"/>
        <v>117.1875</v>
      </c>
      <c r="K4811">
        <f t="shared" si="226"/>
        <v>1978</v>
      </c>
      <c r="L4811">
        <f t="shared" si="227"/>
        <v>8</v>
      </c>
    </row>
    <row r="4812" spans="1:12" x14ac:dyDescent="0.25">
      <c r="A4812" s="1">
        <v>28716</v>
      </c>
      <c r="B4812">
        <v>321</v>
      </c>
      <c r="C4812">
        <v>328</v>
      </c>
      <c r="D4812">
        <v>320</v>
      </c>
      <c r="E4812">
        <v>324.5</v>
      </c>
      <c r="G4812">
        <v>324.5</v>
      </c>
      <c r="H4812">
        <v>13075</v>
      </c>
      <c r="I4812">
        <v>39320</v>
      </c>
      <c r="J4812">
        <f t="shared" si="225"/>
        <v>119.30147058823529</v>
      </c>
      <c r="K4812">
        <f t="shared" si="226"/>
        <v>1978</v>
      </c>
      <c r="L4812">
        <f t="shared" si="227"/>
        <v>8</v>
      </c>
    </row>
    <row r="4813" spans="1:12" x14ac:dyDescent="0.25">
      <c r="A4813" s="1">
        <v>28717</v>
      </c>
      <c r="B4813">
        <v>325.5</v>
      </c>
      <c r="C4813">
        <v>331</v>
      </c>
      <c r="D4813">
        <v>322.5</v>
      </c>
      <c r="E4813">
        <v>330.5</v>
      </c>
      <c r="G4813">
        <v>330.5</v>
      </c>
      <c r="H4813">
        <v>12465</v>
      </c>
      <c r="I4813">
        <v>37385</v>
      </c>
      <c r="J4813">
        <f t="shared" si="225"/>
        <v>121.50735294117646</v>
      </c>
      <c r="K4813">
        <f t="shared" si="226"/>
        <v>1978</v>
      </c>
      <c r="L4813">
        <f t="shared" si="227"/>
        <v>8</v>
      </c>
    </row>
    <row r="4814" spans="1:12" x14ac:dyDescent="0.25">
      <c r="A4814" s="1">
        <v>28718</v>
      </c>
      <c r="B4814">
        <v>328.5</v>
      </c>
      <c r="C4814">
        <v>329.5</v>
      </c>
      <c r="D4814">
        <v>323.5</v>
      </c>
      <c r="E4814">
        <v>324.5</v>
      </c>
      <c r="G4814">
        <v>324.5</v>
      </c>
      <c r="H4814">
        <v>9335</v>
      </c>
      <c r="I4814">
        <v>35280</v>
      </c>
      <c r="J4814">
        <f t="shared" si="225"/>
        <v>119.30147058823529</v>
      </c>
      <c r="K4814">
        <f t="shared" si="226"/>
        <v>1978</v>
      </c>
      <c r="L4814">
        <f t="shared" si="227"/>
        <v>8</v>
      </c>
    </row>
    <row r="4815" spans="1:12" x14ac:dyDescent="0.25">
      <c r="A4815" s="1">
        <v>28719</v>
      </c>
      <c r="B4815">
        <v>323.5</v>
      </c>
      <c r="C4815">
        <v>330.75</v>
      </c>
      <c r="D4815">
        <v>322</v>
      </c>
      <c r="E4815">
        <v>326.75</v>
      </c>
      <c r="G4815">
        <v>326.75</v>
      </c>
      <c r="H4815">
        <v>11410</v>
      </c>
      <c r="I4815">
        <v>35185</v>
      </c>
      <c r="J4815">
        <f t="shared" si="225"/>
        <v>120.12867647058823</v>
      </c>
      <c r="K4815">
        <f t="shared" si="226"/>
        <v>1978</v>
      </c>
      <c r="L4815">
        <f t="shared" si="227"/>
        <v>8</v>
      </c>
    </row>
    <row r="4816" spans="1:12" x14ac:dyDescent="0.25">
      <c r="A4816" s="1">
        <v>28720</v>
      </c>
      <c r="B4816">
        <v>326</v>
      </c>
      <c r="C4816">
        <v>332</v>
      </c>
      <c r="D4816">
        <v>326</v>
      </c>
      <c r="E4816">
        <v>329.75</v>
      </c>
      <c r="G4816">
        <v>329.75</v>
      </c>
      <c r="H4816">
        <v>5485</v>
      </c>
      <c r="I4816">
        <v>35235</v>
      </c>
      <c r="J4816">
        <f t="shared" si="225"/>
        <v>121.23161764705883</v>
      </c>
      <c r="K4816">
        <f t="shared" si="226"/>
        <v>1978</v>
      </c>
      <c r="L4816">
        <f t="shared" si="227"/>
        <v>8</v>
      </c>
    </row>
    <row r="4817" spans="1:12" x14ac:dyDescent="0.25">
      <c r="A4817" s="1">
        <v>28723</v>
      </c>
      <c r="B4817">
        <v>329.25</v>
      </c>
      <c r="C4817">
        <v>329.5</v>
      </c>
      <c r="D4817">
        <v>320</v>
      </c>
      <c r="E4817">
        <v>324.25</v>
      </c>
      <c r="G4817">
        <v>324.25</v>
      </c>
      <c r="H4817">
        <v>7725</v>
      </c>
      <c r="I4817">
        <v>33655</v>
      </c>
      <c r="J4817">
        <f t="shared" si="225"/>
        <v>119.20955882352941</v>
      </c>
      <c r="K4817">
        <f t="shared" si="226"/>
        <v>1978</v>
      </c>
      <c r="L4817">
        <f t="shared" si="227"/>
        <v>8</v>
      </c>
    </row>
    <row r="4818" spans="1:12" x14ac:dyDescent="0.25">
      <c r="A4818" s="1">
        <v>28724</v>
      </c>
      <c r="B4818">
        <v>326</v>
      </c>
      <c r="C4818">
        <v>328</v>
      </c>
      <c r="D4818">
        <v>324</v>
      </c>
      <c r="E4818">
        <v>324</v>
      </c>
      <c r="G4818">
        <v>324</v>
      </c>
      <c r="H4818">
        <v>4045</v>
      </c>
      <c r="I4818">
        <v>33220</v>
      </c>
      <c r="J4818">
        <f t="shared" si="225"/>
        <v>119.11764705882354</v>
      </c>
      <c r="K4818">
        <f t="shared" si="226"/>
        <v>1978</v>
      </c>
      <c r="L4818">
        <f t="shared" si="227"/>
        <v>8</v>
      </c>
    </row>
    <row r="4819" spans="1:12" x14ac:dyDescent="0.25">
      <c r="A4819" s="1">
        <v>28725</v>
      </c>
      <c r="B4819">
        <v>323</v>
      </c>
      <c r="C4819">
        <v>330</v>
      </c>
      <c r="D4819">
        <v>322</v>
      </c>
      <c r="E4819">
        <v>329.75</v>
      </c>
      <c r="G4819">
        <v>329.75</v>
      </c>
      <c r="H4819">
        <v>3780</v>
      </c>
      <c r="I4819">
        <v>32295</v>
      </c>
      <c r="J4819">
        <f t="shared" si="225"/>
        <v>121.23161764705883</v>
      </c>
      <c r="K4819">
        <f t="shared" si="226"/>
        <v>1978</v>
      </c>
      <c r="L4819">
        <f t="shared" si="227"/>
        <v>8</v>
      </c>
    </row>
    <row r="4820" spans="1:12" x14ac:dyDescent="0.25">
      <c r="A4820" s="1">
        <v>28726</v>
      </c>
      <c r="B4820">
        <v>328.5</v>
      </c>
      <c r="C4820">
        <v>336</v>
      </c>
      <c r="D4820">
        <v>327.5</v>
      </c>
      <c r="E4820">
        <v>333.5</v>
      </c>
      <c r="G4820">
        <v>333.5</v>
      </c>
      <c r="H4820">
        <v>4800</v>
      </c>
      <c r="I4820">
        <v>31035</v>
      </c>
      <c r="J4820">
        <f t="shared" si="225"/>
        <v>122.61029411764706</v>
      </c>
      <c r="K4820">
        <f t="shared" si="226"/>
        <v>1978</v>
      </c>
      <c r="L4820">
        <f t="shared" si="227"/>
        <v>8</v>
      </c>
    </row>
    <row r="4821" spans="1:12" x14ac:dyDescent="0.25">
      <c r="A4821" s="1">
        <v>28727</v>
      </c>
      <c r="B4821">
        <v>335</v>
      </c>
      <c r="C4821">
        <v>337.5</v>
      </c>
      <c r="D4821">
        <v>333.5</v>
      </c>
      <c r="E4821">
        <v>335.5</v>
      </c>
      <c r="G4821">
        <v>335.5</v>
      </c>
      <c r="H4821">
        <v>3950</v>
      </c>
      <c r="I4821">
        <v>31295</v>
      </c>
      <c r="J4821">
        <f t="shared" si="225"/>
        <v>123.34558823529412</v>
      </c>
      <c r="K4821">
        <f t="shared" si="226"/>
        <v>1978</v>
      </c>
      <c r="L4821">
        <f t="shared" si="227"/>
        <v>8</v>
      </c>
    </row>
    <row r="4822" spans="1:12" x14ac:dyDescent="0.25">
      <c r="A4822" s="1">
        <v>28730</v>
      </c>
      <c r="B4822">
        <v>331</v>
      </c>
      <c r="C4822">
        <v>333.75</v>
      </c>
      <c r="D4822">
        <v>329.75</v>
      </c>
      <c r="E4822">
        <v>331.5</v>
      </c>
      <c r="G4822">
        <v>331.5</v>
      </c>
      <c r="H4822">
        <v>3270</v>
      </c>
      <c r="I4822">
        <v>29830</v>
      </c>
      <c r="J4822">
        <f t="shared" si="225"/>
        <v>121.875</v>
      </c>
      <c r="K4822">
        <f t="shared" si="226"/>
        <v>1978</v>
      </c>
      <c r="L4822">
        <f t="shared" si="227"/>
        <v>8</v>
      </c>
    </row>
    <row r="4823" spans="1:12" x14ac:dyDescent="0.25">
      <c r="A4823" s="1">
        <v>28731</v>
      </c>
      <c r="B4823">
        <v>331.5</v>
      </c>
      <c r="C4823">
        <v>332.75</v>
      </c>
      <c r="D4823">
        <v>324.5</v>
      </c>
      <c r="E4823">
        <v>326.75</v>
      </c>
      <c r="G4823">
        <v>326.75</v>
      </c>
      <c r="H4823">
        <v>5030</v>
      </c>
      <c r="I4823">
        <v>28770</v>
      </c>
      <c r="J4823">
        <f t="shared" si="225"/>
        <v>120.12867647058823</v>
      </c>
      <c r="K4823">
        <f t="shared" si="226"/>
        <v>1978</v>
      </c>
      <c r="L4823">
        <f t="shared" si="227"/>
        <v>8</v>
      </c>
    </row>
    <row r="4824" spans="1:12" x14ac:dyDescent="0.25">
      <c r="A4824" s="1">
        <v>28732</v>
      </c>
      <c r="B4824">
        <v>328.5</v>
      </c>
      <c r="C4824">
        <v>333.5</v>
      </c>
      <c r="D4824">
        <v>328.25</v>
      </c>
      <c r="E4824">
        <v>332.25</v>
      </c>
      <c r="G4824">
        <v>332.25</v>
      </c>
      <c r="H4824">
        <v>7610</v>
      </c>
      <c r="I4824">
        <v>26390</v>
      </c>
      <c r="J4824">
        <f t="shared" si="225"/>
        <v>122.15073529411765</v>
      </c>
      <c r="K4824">
        <f t="shared" si="226"/>
        <v>1978</v>
      </c>
      <c r="L4824">
        <f t="shared" si="227"/>
        <v>8</v>
      </c>
    </row>
    <row r="4825" spans="1:12" x14ac:dyDescent="0.25">
      <c r="A4825" s="1">
        <v>28733</v>
      </c>
      <c r="B4825">
        <v>333.5</v>
      </c>
      <c r="C4825">
        <v>336.5</v>
      </c>
      <c r="D4825">
        <v>333.25</v>
      </c>
      <c r="E4825">
        <v>335.5</v>
      </c>
      <c r="G4825">
        <v>335.5</v>
      </c>
      <c r="H4825">
        <v>6410</v>
      </c>
      <c r="I4825">
        <v>24235</v>
      </c>
      <c r="J4825">
        <f t="shared" si="225"/>
        <v>123.34558823529412</v>
      </c>
      <c r="K4825">
        <f t="shared" si="226"/>
        <v>1978</v>
      </c>
      <c r="L4825">
        <f t="shared" si="227"/>
        <v>8</v>
      </c>
    </row>
    <row r="4826" spans="1:12" x14ac:dyDescent="0.25">
      <c r="A4826" s="1">
        <v>28734</v>
      </c>
      <c r="B4826">
        <v>336</v>
      </c>
      <c r="C4826">
        <v>340</v>
      </c>
      <c r="D4826">
        <v>334.75</v>
      </c>
      <c r="E4826">
        <v>339.75</v>
      </c>
      <c r="G4826">
        <v>339.75</v>
      </c>
      <c r="H4826">
        <v>4455</v>
      </c>
      <c r="I4826">
        <v>22295</v>
      </c>
      <c r="J4826">
        <f t="shared" si="225"/>
        <v>124.90808823529412</v>
      </c>
      <c r="K4826">
        <f t="shared" si="226"/>
        <v>1978</v>
      </c>
      <c r="L4826">
        <f t="shared" si="227"/>
        <v>9</v>
      </c>
    </row>
    <row r="4827" spans="1:12" x14ac:dyDescent="0.25">
      <c r="A4827" s="1">
        <v>28738</v>
      </c>
      <c r="B4827">
        <v>338</v>
      </c>
      <c r="C4827">
        <v>338.5</v>
      </c>
      <c r="D4827">
        <v>331</v>
      </c>
      <c r="E4827">
        <v>334.75</v>
      </c>
      <c r="G4827">
        <v>334.75</v>
      </c>
      <c r="H4827">
        <v>4105</v>
      </c>
      <c r="I4827">
        <v>20165</v>
      </c>
      <c r="J4827">
        <f t="shared" si="225"/>
        <v>123.06985294117646</v>
      </c>
      <c r="K4827">
        <f t="shared" si="226"/>
        <v>1978</v>
      </c>
      <c r="L4827">
        <f t="shared" si="227"/>
        <v>9</v>
      </c>
    </row>
    <row r="4828" spans="1:12" x14ac:dyDescent="0.25">
      <c r="A4828" s="1">
        <v>28739</v>
      </c>
      <c r="B4828">
        <v>333.5</v>
      </c>
      <c r="C4828">
        <v>337</v>
      </c>
      <c r="D4828">
        <v>333.5</v>
      </c>
      <c r="E4828">
        <v>335.25</v>
      </c>
      <c r="G4828">
        <v>335.25</v>
      </c>
      <c r="H4828">
        <v>4240</v>
      </c>
      <c r="I4828">
        <v>17225</v>
      </c>
      <c r="J4828">
        <f t="shared" si="225"/>
        <v>123.25367647058823</v>
      </c>
      <c r="K4828">
        <f t="shared" si="226"/>
        <v>1978</v>
      </c>
      <c r="L4828">
        <f t="shared" si="227"/>
        <v>9</v>
      </c>
    </row>
    <row r="4829" spans="1:12" x14ac:dyDescent="0.25">
      <c r="A4829" s="1">
        <v>28740</v>
      </c>
      <c r="B4829">
        <v>336.5</v>
      </c>
      <c r="C4829">
        <v>339.5</v>
      </c>
      <c r="D4829">
        <v>336.5</v>
      </c>
      <c r="E4829">
        <v>337.5</v>
      </c>
      <c r="G4829">
        <v>337.5</v>
      </c>
      <c r="H4829">
        <v>1585</v>
      </c>
      <c r="I4829">
        <v>16400</v>
      </c>
      <c r="J4829">
        <f t="shared" si="225"/>
        <v>124.08088235294117</v>
      </c>
      <c r="K4829">
        <f t="shared" si="226"/>
        <v>1978</v>
      </c>
      <c r="L4829">
        <f t="shared" si="227"/>
        <v>9</v>
      </c>
    </row>
    <row r="4830" spans="1:12" x14ac:dyDescent="0.25">
      <c r="A4830" s="1">
        <v>28741</v>
      </c>
      <c r="B4830">
        <v>338.5</v>
      </c>
      <c r="C4830">
        <v>338.5</v>
      </c>
      <c r="D4830">
        <v>334.5</v>
      </c>
      <c r="E4830">
        <v>337.25</v>
      </c>
      <c r="G4830">
        <v>337.25</v>
      </c>
      <c r="H4830">
        <v>2195</v>
      </c>
      <c r="I4830">
        <v>14320</v>
      </c>
      <c r="J4830">
        <f t="shared" si="225"/>
        <v>123.98897058823529</v>
      </c>
      <c r="K4830">
        <f t="shared" si="226"/>
        <v>1978</v>
      </c>
      <c r="L4830">
        <f t="shared" si="227"/>
        <v>9</v>
      </c>
    </row>
    <row r="4831" spans="1:12" x14ac:dyDescent="0.25">
      <c r="A4831" s="1">
        <v>28744</v>
      </c>
      <c r="B4831">
        <v>336.5</v>
      </c>
      <c r="C4831">
        <v>336.5</v>
      </c>
      <c r="D4831">
        <v>333.5</v>
      </c>
      <c r="E4831">
        <v>333.75</v>
      </c>
      <c r="G4831">
        <v>333.75</v>
      </c>
      <c r="H4831">
        <v>3165</v>
      </c>
      <c r="I4831">
        <v>13265</v>
      </c>
      <c r="J4831">
        <f t="shared" si="225"/>
        <v>122.70220588235294</v>
      </c>
      <c r="K4831">
        <f t="shared" si="226"/>
        <v>1978</v>
      </c>
      <c r="L4831">
        <f t="shared" si="227"/>
        <v>9</v>
      </c>
    </row>
    <row r="4832" spans="1:12" x14ac:dyDescent="0.25">
      <c r="A4832" s="1">
        <v>28745</v>
      </c>
      <c r="B4832">
        <v>333</v>
      </c>
      <c r="C4832">
        <v>333</v>
      </c>
      <c r="D4832">
        <v>331.75</v>
      </c>
      <c r="E4832">
        <v>332.25</v>
      </c>
      <c r="G4832">
        <v>332.25</v>
      </c>
      <c r="H4832">
        <v>2660</v>
      </c>
      <c r="I4832">
        <v>12345</v>
      </c>
      <c r="J4832">
        <f t="shared" si="225"/>
        <v>122.15073529411765</v>
      </c>
      <c r="K4832">
        <f t="shared" si="226"/>
        <v>1978</v>
      </c>
      <c r="L4832">
        <f t="shared" si="227"/>
        <v>9</v>
      </c>
    </row>
    <row r="4833" spans="1:12" x14ac:dyDescent="0.25">
      <c r="A4833" s="1">
        <v>28746</v>
      </c>
      <c r="B4833">
        <v>335</v>
      </c>
      <c r="C4833">
        <v>337.75</v>
      </c>
      <c r="D4833">
        <v>332.5</v>
      </c>
      <c r="E4833">
        <v>335.25</v>
      </c>
      <c r="G4833">
        <v>335.25</v>
      </c>
      <c r="H4833">
        <v>1530</v>
      </c>
      <c r="I4833">
        <v>11795</v>
      </c>
      <c r="J4833">
        <f t="shared" si="225"/>
        <v>123.25367647058823</v>
      </c>
      <c r="K4833">
        <f t="shared" si="226"/>
        <v>1978</v>
      </c>
      <c r="L4833">
        <f t="shared" si="227"/>
        <v>9</v>
      </c>
    </row>
    <row r="4834" spans="1:12" x14ac:dyDescent="0.25">
      <c r="A4834" s="1">
        <v>28747</v>
      </c>
      <c r="B4834">
        <v>336</v>
      </c>
      <c r="C4834">
        <v>338</v>
      </c>
      <c r="D4834">
        <v>335</v>
      </c>
      <c r="E4834">
        <v>336.5</v>
      </c>
      <c r="G4834">
        <v>336.5</v>
      </c>
      <c r="H4834">
        <v>790</v>
      </c>
      <c r="I4834">
        <v>9680</v>
      </c>
      <c r="J4834">
        <f t="shared" si="225"/>
        <v>123.71323529411765</v>
      </c>
      <c r="K4834">
        <f t="shared" si="226"/>
        <v>1978</v>
      </c>
      <c r="L4834">
        <f t="shared" si="227"/>
        <v>9</v>
      </c>
    </row>
    <row r="4835" spans="1:12" x14ac:dyDescent="0.25">
      <c r="A4835" s="1">
        <v>28748</v>
      </c>
      <c r="B4835">
        <v>333.5</v>
      </c>
      <c r="C4835">
        <v>333.5</v>
      </c>
      <c r="D4835">
        <v>330.25</v>
      </c>
      <c r="E4835">
        <v>330.5</v>
      </c>
      <c r="G4835">
        <v>330.5</v>
      </c>
      <c r="H4835">
        <v>2170</v>
      </c>
      <c r="I4835">
        <v>7515</v>
      </c>
      <c r="J4835">
        <f t="shared" si="225"/>
        <v>121.50735294117646</v>
      </c>
      <c r="K4835">
        <f t="shared" si="226"/>
        <v>1978</v>
      </c>
      <c r="L4835">
        <f t="shared" si="227"/>
        <v>9</v>
      </c>
    </row>
    <row r="4836" spans="1:12" x14ac:dyDescent="0.25">
      <c r="A4836" s="1">
        <v>28751</v>
      </c>
      <c r="B4836">
        <v>332</v>
      </c>
      <c r="C4836">
        <v>336</v>
      </c>
      <c r="D4836">
        <v>331.5</v>
      </c>
      <c r="E4836">
        <v>334.75</v>
      </c>
      <c r="G4836">
        <v>334.75</v>
      </c>
      <c r="H4836">
        <v>2200</v>
      </c>
      <c r="I4836">
        <v>6595</v>
      </c>
      <c r="J4836">
        <f t="shared" si="225"/>
        <v>123.06985294117646</v>
      </c>
      <c r="K4836">
        <f t="shared" si="226"/>
        <v>1978</v>
      </c>
      <c r="L4836">
        <f t="shared" si="227"/>
        <v>9</v>
      </c>
    </row>
    <row r="4837" spans="1:12" x14ac:dyDescent="0.25">
      <c r="A4837" s="1">
        <v>28752</v>
      </c>
      <c r="B4837">
        <v>335</v>
      </c>
      <c r="C4837">
        <v>338</v>
      </c>
      <c r="D4837">
        <v>333.5</v>
      </c>
      <c r="E4837">
        <v>337.75</v>
      </c>
      <c r="G4837">
        <v>337.75</v>
      </c>
      <c r="H4837">
        <v>3060</v>
      </c>
      <c r="I4837">
        <v>4215</v>
      </c>
      <c r="J4837">
        <f t="shared" si="225"/>
        <v>124.17279411764706</v>
      </c>
      <c r="K4837">
        <f t="shared" si="226"/>
        <v>1978</v>
      </c>
      <c r="L4837">
        <f t="shared" si="227"/>
        <v>9</v>
      </c>
    </row>
    <row r="4838" spans="1:12" x14ac:dyDescent="0.25">
      <c r="A4838" s="1">
        <v>28753</v>
      </c>
      <c r="B4838">
        <v>340</v>
      </c>
      <c r="C4838">
        <v>343.5</v>
      </c>
      <c r="D4838">
        <v>339.25</v>
      </c>
      <c r="E4838">
        <v>341</v>
      </c>
      <c r="G4838">
        <v>341</v>
      </c>
      <c r="H4838">
        <v>3105</v>
      </c>
      <c r="I4838">
        <v>3090</v>
      </c>
      <c r="J4838">
        <f t="shared" si="225"/>
        <v>125.36764705882354</v>
      </c>
      <c r="K4838">
        <f t="shared" si="226"/>
        <v>1978</v>
      </c>
      <c r="L4838">
        <f t="shared" si="227"/>
        <v>9</v>
      </c>
    </row>
    <row r="4839" spans="1:12" x14ac:dyDescent="0.25">
      <c r="A4839" s="1">
        <v>28754</v>
      </c>
      <c r="B4839">
        <v>335</v>
      </c>
      <c r="C4839">
        <v>336.75</v>
      </c>
      <c r="D4839">
        <v>332.25</v>
      </c>
      <c r="E4839">
        <v>334</v>
      </c>
      <c r="G4839">
        <v>334</v>
      </c>
      <c r="H4839">
        <v>38055</v>
      </c>
      <c r="I4839">
        <v>125805</v>
      </c>
      <c r="J4839">
        <f t="shared" si="225"/>
        <v>122.79411764705883</v>
      </c>
      <c r="K4839">
        <f t="shared" si="226"/>
        <v>1978</v>
      </c>
      <c r="L4839">
        <f t="shared" si="227"/>
        <v>9</v>
      </c>
    </row>
    <row r="4840" spans="1:12" x14ac:dyDescent="0.25">
      <c r="A4840" s="1">
        <v>28755</v>
      </c>
      <c r="B4840">
        <v>333.5</v>
      </c>
      <c r="C4840">
        <v>342</v>
      </c>
      <c r="D4840">
        <v>332.5</v>
      </c>
      <c r="E4840">
        <v>339</v>
      </c>
      <c r="G4840">
        <v>339</v>
      </c>
      <c r="H4840">
        <v>49275</v>
      </c>
      <c r="I4840">
        <v>127740</v>
      </c>
      <c r="J4840">
        <f t="shared" si="225"/>
        <v>124.63235294117646</v>
      </c>
      <c r="K4840">
        <f t="shared" si="226"/>
        <v>1978</v>
      </c>
      <c r="L4840">
        <f t="shared" si="227"/>
        <v>9</v>
      </c>
    </row>
    <row r="4841" spans="1:12" x14ac:dyDescent="0.25">
      <c r="A4841" s="1">
        <v>28758</v>
      </c>
      <c r="B4841">
        <v>338</v>
      </c>
      <c r="C4841">
        <v>344.5</v>
      </c>
      <c r="D4841">
        <v>337</v>
      </c>
      <c r="E4841">
        <v>342.75</v>
      </c>
      <c r="G4841">
        <v>342.75</v>
      </c>
      <c r="H4841">
        <v>46825</v>
      </c>
      <c r="I4841">
        <v>130630</v>
      </c>
      <c r="J4841">
        <f t="shared" si="225"/>
        <v>126.01102941176471</v>
      </c>
      <c r="K4841">
        <f t="shared" si="226"/>
        <v>1978</v>
      </c>
      <c r="L4841">
        <f t="shared" si="227"/>
        <v>9</v>
      </c>
    </row>
    <row r="4842" spans="1:12" x14ac:dyDescent="0.25">
      <c r="A4842" s="1">
        <v>28759</v>
      </c>
      <c r="B4842">
        <v>343.75</v>
      </c>
      <c r="C4842">
        <v>344</v>
      </c>
      <c r="D4842">
        <v>340.25</v>
      </c>
      <c r="E4842">
        <v>341.25</v>
      </c>
      <c r="G4842">
        <v>341.25</v>
      </c>
      <c r="H4842">
        <v>26720</v>
      </c>
      <c r="I4842">
        <v>129020</v>
      </c>
      <c r="J4842">
        <f t="shared" si="225"/>
        <v>125.45955882352941</v>
      </c>
      <c r="K4842">
        <f t="shared" si="226"/>
        <v>1978</v>
      </c>
      <c r="L4842">
        <f t="shared" si="227"/>
        <v>9</v>
      </c>
    </row>
    <row r="4843" spans="1:12" x14ac:dyDescent="0.25">
      <c r="A4843" s="1">
        <v>28760</v>
      </c>
      <c r="B4843">
        <v>342.5</v>
      </c>
      <c r="C4843">
        <v>345</v>
      </c>
      <c r="D4843">
        <v>341</v>
      </c>
      <c r="E4843">
        <v>343.5</v>
      </c>
      <c r="G4843">
        <v>343.5</v>
      </c>
      <c r="H4843">
        <v>21520</v>
      </c>
      <c r="I4843">
        <v>129665</v>
      </c>
      <c r="J4843">
        <f t="shared" si="225"/>
        <v>126.28676470588235</v>
      </c>
      <c r="K4843">
        <f t="shared" si="226"/>
        <v>1978</v>
      </c>
      <c r="L4843">
        <f t="shared" si="227"/>
        <v>9</v>
      </c>
    </row>
    <row r="4844" spans="1:12" x14ac:dyDescent="0.25">
      <c r="A4844" s="1">
        <v>28761</v>
      </c>
      <c r="B4844">
        <v>345</v>
      </c>
      <c r="C4844">
        <v>345</v>
      </c>
      <c r="D4844">
        <v>342</v>
      </c>
      <c r="E4844">
        <v>343.75</v>
      </c>
      <c r="G4844">
        <v>343.75</v>
      </c>
      <c r="H4844">
        <v>27265</v>
      </c>
      <c r="I4844">
        <v>125490</v>
      </c>
      <c r="J4844">
        <f t="shared" si="225"/>
        <v>126.37867647058823</v>
      </c>
      <c r="K4844">
        <f t="shared" si="226"/>
        <v>1978</v>
      </c>
      <c r="L4844">
        <f t="shared" si="227"/>
        <v>9</v>
      </c>
    </row>
    <row r="4845" spans="1:12" x14ac:dyDescent="0.25">
      <c r="A4845" s="1">
        <v>28762</v>
      </c>
      <c r="B4845">
        <v>344</v>
      </c>
      <c r="C4845">
        <v>344</v>
      </c>
      <c r="D4845">
        <v>341</v>
      </c>
      <c r="E4845">
        <v>342.5</v>
      </c>
      <c r="G4845">
        <v>342.5</v>
      </c>
      <c r="H4845">
        <v>20665</v>
      </c>
      <c r="I4845">
        <v>123395</v>
      </c>
      <c r="J4845">
        <f t="shared" si="225"/>
        <v>125.91911764705883</v>
      </c>
      <c r="K4845">
        <f t="shared" si="226"/>
        <v>1978</v>
      </c>
      <c r="L4845">
        <f t="shared" si="227"/>
        <v>9</v>
      </c>
    </row>
    <row r="4846" spans="1:12" x14ac:dyDescent="0.25">
      <c r="A4846" s="1">
        <v>28765</v>
      </c>
      <c r="B4846">
        <v>343</v>
      </c>
      <c r="C4846">
        <v>348.5</v>
      </c>
      <c r="D4846">
        <v>342.5</v>
      </c>
      <c r="E4846">
        <v>348.25</v>
      </c>
      <c r="G4846">
        <v>348.25</v>
      </c>
      <c r="H4846">
        <v>29575</v>
      </c>
      <c r="I4846">
        <v>123015</v>
      </c>
      <c r="J4846">
        <f t="shared" si="225"/>
        <v>128.03308823529412</v>
      </c>
      <c r="K4846">
        <f t="shared" si="226"/>
        <v>1978</v>
      </c>
      <c r="L4846">
        <f t="shared" si="227"/>
        <v>10</v>
      </c>
    </row>
    <row r="4847" spans="1:12" x14ac:dyDescent="0.25">
      <c r="A4847" s="1">
        <v>28766</v>
      </c>
      <c r="B4847">
        <v>349.5</v>
      </c>
      <c r="C4847">
        <v>350</v>
      </c>
      <c r="D4847">
        <v>345.75</v>
      </c>
      <c r="E4847">
        <v>346.5</v>
      </c>
      <c r="G4847">
        <v>346.5</v>
      </c>
      <c r="H4847">
        <v>22055</v>
      </c>
      <c r="I4847">
        <v>122305</v>
      </c>
      <c r="J4847">
        <f t="shared" si="225"/>
        <v>127.38970588235294</v>
      </c>
      <c r="K4847">
        <f t="shared" si="226"/>
        <v>1978</v>
      </c>
      <c r="L4847">
        <f t="shared" si="227"/>
        <v>10</v>
      </c>
    </row>
    <row r="4848" spans="1:12" x14ac:dyDescent="0.25">
      <c r="A4848" s="1">
        <v>28767</v>
      </c>
      <c r="B4848">
        <v>349</v>
      </c>
      <c r="C4848">
        <v>349</v>
      </c>
      <c r="D4848">
        <v>343.25</v>
      </c>
      <c r="E4848">
        <v>343.75</v>
      </c>
      <c r="G4848">
        <v>343.75</v>
      </c>
      <c r="H4848">
        <v>33625</v>
      </c>
      <c r="I4848">
        <v>119480</v>
      </c>
      <c r="J4848">
        <f t="shared" si="225"/>
        <v>126.37867647058823</v>
      </c>
      <c r="K4848">
        <f t="shared" si="226"/>
        <v>1978</v>
      </c>
      <c r="L4848">
        <f t="shared" si="227"/>
        <v>10</v>
      </c>
    </row>
    <row r="4849" spans="1:12" x14ac:dyDescent="0.25">
      <c r="A4849" s="1">
        <v>28768</v>
      </c>
      <c r="B4849">
        <v>344</v>
      </c>
      <c r="C4849">
        <v>345.75</v>
      </c>
      <c r="D4849">
        <v>343.25</v>
      </c>
      <c r="E4849">
        <v>345.5</v>
      </c>
      <c r="G4849">
        <v>345.5</v>
      </c>
      <c r="H4849">
        <v>16835</v>
      </c>
      <c r="I4849">
        <v>119290</v>
      </c>
      <c r="J4849">
        <f t="shared" si="225"/>
        <v>127.02205882352941</v>
      </c>
      <c r="K4849">
        <f t="shared" si="226"/>
        <v>1978</v>
      </c>
      <c r="L4849">
        <f t="shared" si="227"/>
        <v>10</v>
      </c>
    </row>
    <row r="4850" spans="1:12" x14ac:dyDescent="0.25">
      <c r="A4850" s="1">
        <v>28769</v>
      </c>
      <c r="B4850">
        <v>345</v>
      </c>
      <c r="C4850">
        <v>345.25</v>
      </c>
      <c r="D4850">
        <v>343.5</v>
      </c>
      <c r="E4850">
        <v>344.5</v>
      </c>
      <c r="G4850">
        <v>344.5</v>
      </c>
      <c r="H4850">
        <v>13860</v>
      </c>
      <c r="I4850">
        <v>118220</v>
      </c>
      <c r="J4850">
        <f t="shared" si="225"/>
        <v>126.65441176470588</v>
      </c>
      <c r="K4850">
        <f t="shared" si="226"/>
        <v>1978</v>
      </c>
      <c r="L4850">
        <f t="shared" si="227"/>
        <v>10</v>
      </c>
    </row>
    <row r="4851" spans="1:12" x14ac:dyDescent="0.25">
      <c r="A4851" s="1">
        <v>28772</v>
      </c>
      <c r="B4851">
        <v>344.5</v>
      </c>
      <c r="C4851">
        <v>348</v>
      </c>
      <c r="D4851">
        <v>344</v>
      </c>
      <c r="E4851">
        <v>346.5</v>
      </c>
      <c r="G4851">
        <v>346.5</v>
      </c>
      <c r="H4851">
        <v>26040</v>
      </c>
      <c r="I4851">
        <v>117450</v>
      </c>
      <c r="J4851">
        <f t="shared" si="225"/>
        <v>127.38970588235294</v>
      </c>
      <c r="K4851">
        <f t="shared" si="226"/>
        <v>1978</v>
      </c>
      <c r="L4851">
        <f t="shared" si="227"/>
        <v>10</v>
      </c>
    </row>
    <row r="4852" spans="1:12" x14ac:dyDescent="0.25">
      <c r="A4852" s="1">
        <v>28773</v>
      </c>
      <c r="B4852">
        <v>347.5</v>
      </c>
      <c r="C4852">
        <v>348.75</v>
      </c>
      <c r="D4852">
        <v>344.25</v>
      </c>
      <c r="E4852">
        <v>345.25</v>
      </c>
      <c r="G4852">
        <v>345.25</v>
      </c>
      <c r="H4852">
        <v>28495</v>
      </c>
      <c r="I4852">
        <v>111940</v>
      </c>
      <c r="J4852">
        <f t="shared" si="225"/>
        <v>126.93014705882354</v>
      </c>
      <c r="K4852">
        <f t="shared" si="226"/>
        <v>1978</v>
      </c>
      <c r="L4852">
        <f t="shared" si="227"/>
        <v>10</v>
      </c>
    </row>
    <row r="4853" spans="1:12" x14ac:dyDescent="0.25">
      <c r="A4853" s="1">
        <v>28774</v>
      </c>
      <c r="B4853">
        <v>345.5</v>
      </c>
      <c r="C4853">
        <v>345.75</v>
      </c>
      <c r="D4853">
        <v>341.5</v>
      </c>
      <c r="E4853">
        <v>343.5</v>
      </c>
      <c r="G4853">
        <v>343.5</v>
      </c>
      <c r="H4853">
        <v>26235</v>
      </c>
      <c r="I4853">
        <v>107255</v>
      </c>
      <c r="J4853">
        <f t="shared" si="225"/>
        <v>126.28676470588235</v>
      </c>
      <c r="K4853">
        <f t="shared" si="226"/>
        <v>1978</v>
      </c>
      <c r="L4853">
        <f t="shared" si="227"/>
        <v>10</v>
      </c>
    </row>
    <row r="4854" spans="1:12" x14ac:dyDescent="0.25">
      <c r="A4854" s="1">
        <v>28775</v>
      </c>
      <c r="B4854">
        <v>342</v>
      </c>
      <c r="C4854">
        <v>352</v>
      </c>
      <c r="D4854">
        <v>341.25</v>
      </c>
      <c r="E4854">
        <v>350.25</v>
      </c>
      <c r="G4854">
        <v>350.25</v>
      </c>
      <c r="H4854">
        <v>48275</v>
      </c>
      <c r="I4854">
        <v>109480</v>
      </c>
      <c r="J4854">
        <f t="shared" si="225"/>
        <v>128.76838235294119</v>
      </c>
      <c r="K4854">
        <f t="shared" si="226"/>
        <v>1978</v>
      </c>
      <c r="L4854">
        <f t="shared" si="227"/>
        <v>10</v>
      </c>
    </row>
    <row r="4855" spans="1:12" x14ac:dyDescent="0.25">
      <c r="A4855" s="1">
        <v>28776</v>
      </c>
      <c r="B4855">
        <v>351</v>
      </c>
      <c r="C4855">
        <v>353.75</v>
      </c>
      <c r="D4855">
        <v>348.5</v>
      </c>
      <c r="E4855">
        <v>352.75</v>
      </c>
      <c r="G4855">
        <v>352.75</v>
      </c>
      <c r="H4855">
        <v>21995</v>
      </c>
      <c r="I4855">
        <v>107790</v>
      </c>
      <c r="J4855">
        <f t="shared" si="225"/>
        <v>129.6875</v>
      </c>
      <c r="K4855">
        <f t="shared" si="226"/>
        <v>1978</v>
      </c>
      <c r="L4855">
        <f t="shared" si="227"/>
        <v>10</v>
      </c>
    </row>
    <row r="4856" spans="1:12" x14ac:dyDescent="0.25">
      <c r="A4856" s="1">
        <v>28779</v>
      </c>
      <c r="B4856">
        <v>353</v>
      </c>
      <c r="C4856">
        <v>354.25</v>
      </c>
      <c r="D4856">
        <v>350.25</v>
      </c>
      <c r="E4856">
        <v>353</v>
      </c>
      <c r="G4856">
        <v>353</v>
      </c>
      <c r="H4856">
        <v>21255</v>
      </c>
      <c r="I4856">
        <v>101995</v>
      </c>
      <c r="J4856">
        <f t="shared" si="225"/>
        <v>129.77941176470588</v>
      </c>
      <c r="K4856">
        <f t="shared" si="226"/>
        <v>1978</v>
      </c>
      <c r="L4856">
        <f t="shared" si="227"/>
        <v>10</v>
      </c>
    </row>
    <row r="4857" spans="1:12" x14ac:dyDescent="0.25">
      <c r="A4857" s="1">
        <v>28780</v>
      </c>
      <c r="B4857">
        <v>352.5</v>
      </c>
      <c r="C4857">
        <v>353.5</v>
      </c>
      <c r="D4857">
        <v>350.25</v>
      </c>
      <c r="E4857">
        <v>351</v>
      </c>
      <c r="G4857">
        <v>351</v>
      </c>
      <c r="H4857">
        <v>27805</v>
      </c>
      <c r="I4857">
        <v>98975</v>
      </c>
      <c r="J4857">
        <f t="shared" si="225"/>
        <v>129.04411764705881</v>
      </c>
      <c r="K4857">
        <f t="shared" si="226"/>
        <v>1978</v>
      </c>
      <c r="L4857">
        <f t="shared" si="227"/>
        <v>10</v>
      </c>
    </row>
    <row r="4858" spans="1:12" x14ac:dyDescent="0.25">
      <c r="A4858" s="1">
        <v>28781</v>
      </c>
      <c r="B4858">
        <v>350.5</v>
      </c>
      <c r="C4858">
        <v>350.5</v>
      </c>
      <c r="D4858">
        <v>348</v>
      </c>
      <c r="E4858">
        <v>349.75</v>
      </c>
      <c r="G4858">
        <v>349.75</v>
      </c>
      <c r="H4858">
        <v>25220</v>
      </c>
      <c r="I4858">
        <v>97515</v>
      </c>
      <c r="J4858">
        <f t="shared" si="225"/>
        <v>128.58455882352942</v>
      </c>
      <c r="K4858">
        <f t="shared" si="226"/>
        <v>1978</v>
      </c>
      <c r="L4858">
        <f t="shared" si="227"/>
        <v>10</v>
      </c>
    </row>
    <row r="4859" spans="1:12" x14ac:dyDescent="0.25">
      <c r="A4859" s="1">
        <v>28782</v>
      </c>
      <c r="B4859">
        <v>349</v>
      </c>
      <c r="C4859">
        <v>353.25</v>
      </c>
      <c r="D4859">
        <v>345.5</v>
      </c>
      <c r="E4859">
        <v>346.25</v>
      </c>
      <c r="G4859">
        <v>346.25</v>
      </c>
      <c r="H4859">
        <v>32115</v>
      </c>
      <c r="I4859">
        <v>95225</v>
      </c>
      <c r="J4859">
        <f t="shared" si="225"/>
        <v>127.29779411764706</v>
      </c>
      <c r="K4859">
        <f t="shared" si="226"/>
        <v>1978</v>
      </c>
      <c r="L4859">
        <f t="shared" si="227"/>
        <v>10</v>
      </c>
    </row>
    <row r="4860" spans="1:12" x14ac:dyDescent="0.25">
      <c r="A4860" s="1">
        <v>28783</v>
      </c>
      <c r="B4860">
        <v>342.5</v>
      </c>
      <c r="C4860">
        <v>345.5</v>
      </c>
      <c r="D4860">
        <v>337.5</v>
      </c>
      <c r="E4860">
        <v>338</v>
      </c>
      <c r="G4860">
        <v>338</v>
      </c>
      <c r="H4860">
        <v>47170</v>
      </c>
      <c r="I4860">
        <v>89620</v>
      </c>
      <c r="J4860">
        <f t="shared" si="225"/>
        <v>124.26470588235294</v>
      </c>
      <c r="K4860">
        <f t="shared" si="226"/>
        <v>1978</v>
      </c>
      <c r="L4860">
        <f t="shared" si="227"/>
        <v>10</v>
      </c>
    </row>
    <row r="4861" spans="1:12" x14ac:dyDescent="0.25">
      <c r="A4861" s="1">
        <v>28786</v>
      </c>
      <c r="B4861">
        <v>338</v>
      </c>
      <c r="C4861">
        <v>339.5</v>
      </c>
      <c r="D4861">
        <v>334</v>
      </c>
      <c r="E4861">
        <v>335</v>
      </c>
      <c r="G4861">
        <v>335</v>
      </c>
      <c r="H4861">
        <v>40150</v>
      </c>
      <c r="I4861">
        <v>85970</v>
      </c>
      <c r="J4861">
        <f t="shared" si="225"/>
        <v>123.16176470588235</v>
      </c>
      <c r="K4861">
        <f t="shared" si="226"/>
        <v>1978</v>
      </c>
      <c r="L4861">
        <f t="shared" si="227"/>
        <v>10</v>
      </c>
    </row>
    <row r="4862" spans="1:12" x14ac:dyDescent="0.25">
      <c r="A4862" s="1">
        <v>28787</v>
      </c>
      <c r="B4862">
        <v>338</v>
      </c>
      <c r="C4862">
        <v>341</v>
      </c>
      <c r="D4862">
        <v>338</v>
      </c>
      <c r="E4862">
        <v>340.75</v>
      </c>
      <c r="G4862">
        <v>340.75</v>
      </c>
      <c r="H4862">
        <v>29715</v>
      </c>
      <c r="I4862">
        <v>84535</v>
      </c>
      <c r="J4862">
        <f t="shared" si="225"/>
        <v>125.27573529411765</v>
      </c>
      <c r="K4862">
        <f t="shared" si="226"/>
        <v>1978</v>
      </c>
      <c r="L4862">
        <f t="shared" si="227"/>
        <v>10</v>
      </c>
    </row>
    <row r="4863" spans="1:12" x14ac:dyDescent="0.25">
      <c r="A4863" s="1">
        <v>28788</v>
      </c>
      <c r="B4863">
        <v>343</v>
      </c>
      <c r="C4863">
        <v>354.5</v>
      </c>
      <c r="D4863">
        <v>343</v>
      </c>
      <c r="E4863">
        <v>352.5</v>
      </c>
      <c r="G4863">
        <v>352.5</v>
      </c>
      <c r="H4863">
        <v>48640</v>
      </c>
      <c r="I4863">
        <v>84400</v>
      </c>
      <c r="J4863">
        <f t="shared" si="225"/>
        <v>129.59558823529412</v>
      </c>
      <c r="K4863">
        <f t="shared" si="226"/>
        <v>1978</v>
      </c>
      <c r="L4863">
        <f t="shared" si="227"/>
        <v>10</v>
      </c>
    </row>
    <row r="4864" spans="1:12" x14ac:dyDescent="0.25">
      <c r="A4864" s="1">
        <v>28789</v>
      </c>
      <c r="B4864">
        <v>353</v>
      </c>
      <c r="C4864">
        <v>360</v>
      </c>
      <c r="D4864">
        <v>349.5</v>
      </c>
      <c r="E4864">
        <v>359</v>
      </c>
      <c r="G4864">
        <v>359</v>
      </c>
      <c r="H4864">
        <v>51545</v>
      </c>
      <c r="I4864">
        <v>87620</v>
      </c>
      <c r="J4864">
        <f t="shared" si="225"/>
        <v>131.98529411764707</v>
      </c>
      <c r="K4864">
        <f t="shared" si="226"/>
        <v>1978</v>
      </c>
      <c r="L4864">
        <f t="shared" si="227"/>
        <v>10</v>
      </c>
    </row>
    <row r="4865" spans="1:12" x14ac:dyDescent="0.25">
      <c r="A4865" s="1">
        <v>28790</v>
      </c>
      <c r="B4865">
        <v>357.5</v>
      </c>
      <c r="C4865">
        <v>365</v>
      </c>
      <c r="D4865">
        <v>356.5</v>
      </c>
      <c r="E4865">
        <v>364.75</v>
      </c>
      <c r="G4865">
        <v>364.75</v>
      </c>
      <c r="H4865">
        <v>45980</v>
      </c>
      <c r="I4865">
        <v>85075</v>
      </c>
      <c r="J4865">
        <f t="shared" si="225"/>
        <v>134.09926470588235</v>
      </c>
      <c r="K4865">
        <f t="shared" si="226"/>
        <v>1978</v>
      </c>
      <c r="L4865">
        <f t="shared" si="227"/>
        <v>10</v>
      </c>
    </row>
    <row r="4866" spans="1:12" x14ac:dyDescent="0.25">
      <c r="A4866" s="1">
        <v>28793</v>
      </c>
      <c r="B4866">
        <v>367</v>
      </c>
      <c r="C4866">
        <v>368</v>
      </c>
      <c r="D4866">
        <v>362.25</v>
      </c>
      <c r="E4866">
        <v>364</v>
      </c>
      <c r="G4866">
        <v>364</v>
      </c>
      <c r="H4866">
        <v>32370</v>
      </c>
      <c r="I4866">
        <v>84095</v>
      </c>
      <c r="J4866">
        <f t="shared" ref="J4866:J4929" si="228">G4866/100*5000/136</f>
        <v>133.8235294117647</v>
      </c>
      <c r="K4866">
        <f t="shared" ref="K4866:K4929" si="229">YEAR(A4866)</f>
        <v>1978</v>
      </c>
      <c r="L4866">
        <f t="shared" ref="L4866:L4929" si="230">MONTH(A4866)</f>
        <v>10</v>
      </c>
    </row>
    <row r="4867" spans="1:12" x14ac:dyDescent="0.25">
      <c r="A4867" s="1">
        <v>28794</v>
      </c>
      <c r="B4867">
        <v>360</v>
      </c>
      <c r="C4867">
        <v>362</v>
      </c>
      <c r="D4867">
        <v>357.5</v>
      </c>
      <c r="E4867">
        <v>361.5</v>
      </c>
      <c r="G4867">
        <v>361.5</v>
      </c>
      <c r="H4867">
        <v>23895</v>
      </c>
      <c r="I4867">
        <v>83675</v>
      </c>
      <c r="J4867">
        <f t="shared" si="228"/>
        <v>132.90441176470588</v>
      </c>
      <c r="K4867">
        <f t="shared" si="229"/>
        <v>1978</v>
      </c>
      <c r="L4867">
        <f t="shared" si="230"/>
        <v>10</v>
      </c>
    </row>
    <row r="4868" spans="1:12" x14ac:dyDescent="0.25">
      <c r="A4868" s="1">
        <v>28795</v>
      </c>
      <c r="B4868">
        <v>355</v>
      </c>
      <c r="C4868">
        <v>366</v>
      </c>
      <c r="D4868">
        <v>355</v>
      </c>
      <c r="E4868">
        <v>358</v>
      </c>
      <c r="G4868">
        <v>358</v>
      </c>
      <c r="H4868">
        <v>35385</v>
      </c>
      <c r="I4868">
        <v>80900</v>
      </c>
      <c r="J4868">
        <f t="shared" si="228"/>
        <v>131.61764705882354</v>
      </c>
      <c r="K4868">
        <f t="shared" si="229"/>
        <v>1978</v>
      </c>
      <c r="L4868">
        <f t="shared" si="230"/>
        <v>11</v>
      </c>
    </row>
    <row r="4869" spans="1:12" x14ac:dyDescent="0.25">
      <c r="A4869" s="1">
        <v>28796</v>
      </c>
      <c r="B4869">
        <v>359</v>
      </c>
      <c r="C4869">
        <v>361</v>
      </c>
      <c r="D4869">
        <v>356.5</v>
      </c>
      <c r="E4869">
        <v>360.75</v>
      </c>
      <c r="G4869">
        <v>360.75</v>
      </c>
      <c r="H4869">
        <v>20995</v>
      </c>
      <c r="I4869">
        <v>80120</v>
      </c>
      <c r="J4869">
        <f t="shared" si="228"/>
        <v>132.62867647058823</v>
      </c>
      <c r="K4869">
        <f t="shared" si="229"/>
        <v>1978</v>
      </c>
      <c r="L4869">
        <f t="shared" si="230"/>
        <v>11</v>
      </c>
    </row>
    <row r="4870" spans="1:12" x14ac:dyDescent="0.25">
      <c r="A4870" s="1">
        <v>28797</v>
      </c>
      <c r="B4870">
        <v>361</v>
      </c>
      <c r="C4870">
        <v>367.5</v>
      </c>
      <c r="D4870">
        <v>358</v>
      </c>
      <c r="E4870">
        <v>366.75</v>
      </c>
      <c r="G4870">
        <v>366.75</v>
      </c>
      <c r="H4870">
        <v>27295</v>
      </c>
      <c r="I4870">
        <v>78905</v>
      </c>
      <c r="J4870">
        <f t="shared" si="228"/>
        <v>134.83455882352942</v>
      </c>
      <c r="K4870">
        <f t="shared" si="229"/>
        <v>1978</v>
      </c>
      <c r="L4870">
        <f t="shared" si="230"/>
        <v>11</v>
      </c>
    </row>
    <row r="4871" spans="1:12" x14ac:dyDescent="0.25">
      <c r="A4871" s="1">
        <v>28800</v>
      </c>
      <c r="B4871">
        <v>365.5</v>
      </c>
      <c r="C4871">
        <v>369</v>
      </c>
      <c r="D4871">
        <v>359</v>
      </c>
      <c r="E4871">
        <v>363</v>
      </c>
      <c r="G4871">
        <v>363</v>
      </c>
      <c r="H4871">
        <v>31945</v>
      </c>
      <c r="I4871">
        <v>79575</v>
      </c>
      <c r="J4871">
        <f t="shared" si="228"/>
        <v>133.45588235294119</v>
      </c>
      <c r="K4871">
        <f t="shared" si="229"/>
        <v>1978</v>
      </c>
      <c r="L4871">
        <f t="shared" si="230"/>
        <v>11</v>
      </c>
    </row>
    <row r="4872" spans="1:12" x14ac:dyDescent="0.25">
      <c r="A4872" s="1">
        <v>28802</v>
      </c>
      <c r="B4872">
        <v>364</v>
      </c>
      <c r="C4872">
        <v>365</v>
      </c>
      <c r="D4872">
        <v>358.5</v>
      </c>
      <c r="E4872">
        <v>360.5</v>
      </c>
      <c r="G4872">
        <v>360.5</v>
      </c>
      <c r="H4872">
        <v>26495</v>
      </c>
      <c r="I4872">
        <v>80040</v>
      </c>
      <c r="J4872">
        <f t="shared" si="228"/>
        <v>132.53676470588235</v>
      </c>
      <c r="K4872">
        <f t="shared" si="229"/>
        <v>1978</v>
      </c>
      <c r="L4872">
        <f t="shared" si="230"/>
        <v>11</v>
      </c>
    </row>
    <row r="4873" spans="1:12" x14ac:dyDescent="0.25">
      <c r="A4873" s="1">
        <v>28803</v>
      </c>
      <c r="B4873">
        <v>360</v>
      </c>
      <c r="C4873">
        <v>360</v>
      </c>
      <c r="D4873">
        <v>353</v>
      </c>
      <c r="E4873">
        <v>356.75</v>
      </c>
      <c r="G4873">
        <v>356.75</v>
      </c>
      <c r="H4873">
        <v>39100</v>
      </c>
      <c r="I4873">
        <v>71570</v>
      </c>
      <c r="J4873">
        <f t="shared" si="228"/>
        <v>131.15808823529412</v>
      </c>
      <c r="K4873">
        <f t="shared" si="229"/>
        <v>1978</v>
      </c>
      <c r="L4873">
        <f t="shared" si="230"/>
        <v>11</v>
      </c>
    </row>
    <row r="4874" spans="1:12" x14ac:dyDescent="0.25">
      <c r="A4874" s="1">
        <v>28804</v>
      </c>
      <c r="B4874">
        <v>360</v>
      </c>
      <c r="C4874">
        <v>363</v>
      </c>
      <c r="D4874">
        <v>359</v>
      </c>
      <c r="E4874">
        <v>362.75</v>
      </c>
      <c r="G4874">
        <v>362.75</v>
      </c>
      <c r="H4874">
        <v>16585</v>
      </c>
      <c r="I4874">
        <v>71405</v>
      </c>
      <c r="J4874">
        <f t="shared" si="228"/>
        <v>133.3639705882353</v>
      </c>
      <c r="K4874">
        <f t="shared" si="229"/>
        <v>1978</v>
      </c>
      <c r="L4874">
        <f t="shared" si="230"/>
        <v>11</v>
      </c>
    </row>
    <row r="4875" spans="1:12" x14ac:dyDescent="0.25">
      <c r="A4875" s="1">
        <v>28807</v>
      </c>
      <c r="B4875">
        <v>362</v>
      </c>
      <c r="C4875">
        <v>367.5</v>
      </c>
      <c r="D4875">
        <v>360</v>
      </c>
      <c r="E4875">
        <v>367.25</v>
      </c>
      <c r="G4875">
        <v>367.25</v>
      </c>
      <c r="H4875">
        <v>20480</v>
      </c>
      <c r="I4875">
        <v>69310</v>
      </c>
      <c r="J4875">
        <f t="shared" si="228"/>
        <v>135.01838235294119</v>
      </c>
      <c r="K4875">
        <f t="shared" si="229"/>
        <v>1978</v>
      </c>
      <c r="L4875">
        <f t="shared" si="230"/>
        <v>11</v>
      </c>
    </row>
    <row r="4876" spans="1:12" x14ac:dyDescent="0.25">
      <c r="A4876" s="1">
        <v>28808</v>
      </c>
      <c r="B4876">
        <v>366.5</v>
      </c>
      <c r="C4876">
        <v>366.5</v>
      </c>
      <c r="D4876">
        <v>362.25</v>
      </c>
      <c r="E4876">
        <v>362.5</v>
      </c>
      <c r="G4876">
        <v>362.5</v>
      </c>
      <c r="H4876">
        <v>18925</v>
      </c>
      <c r="I4876">
        <v>66630</v>
      </c>
      <c r="J4876">
        <f t="shared" si="228"/>
        <v>133.27205882352942</v>
      </c>
      <c r="K4876">
        <f t="shared" si="229"/>
        <v>1978</v>
      </c>
      <c r="L4876">
        <f t="shared" si="230"/>
        <v>11</v>
      </c>
    </row>
    <row r="4877" spans="1:12" x14ac:dyDescent="0.25">
      <c r="A4877" s="1">
        <v>28809</v>
      </c>
      <c r="B4877">
        <v>355</v>
      </c>
      <c r="C4877">
        <v>359.5</v>
      </c>
      <c r="D4877">
        <v>354</v>
      </c>
      <c r="E4877">
        <v>354.75</v>
      </c>
      <c r="G4877">
        <v>354.75</v>
      </c>
      <c r="H4877">
        <v>28315</v>
      </c>
      <c r="I4877">
        <v>63560</v>
      </c>
      <c r="J4877">
        <f t="shared" si="228"/>
        <v>130.42279411764707</v>
      </c>
      <c r="K4877">
        <f t="shared" si="229"/>
        <v>1978</v>
      </c>
      <c r="L4877">
        <f t="shared" si="230"/>
        <v>11</v>
      </c>
    </row>
    <row r="4878" spans="1:12" x14ac:dyDescent="0.25">
      <c r="A4878" s="1">
        <v>28810</v>
      </c>
      <c r="B4878">
        <v>354</v>
      </c>
      <c r="C4878">
        <v>358.75</v>
      </c>
      <c r="D4878">
        <v>354</v>
      </c>
      <c r="E4878">
        <v>358.25</v>
      </c>
      <c r="G4878">
        <v>358.25</v>
      </c>
      <c r="H4878">
        <v>15555</v>
      </c>
      <c r="I4878">
        <v>58620</v>
      </c>
      <c r="J4878">
        <f t="shared" si="228"/>
        <v>131.70955882352942</v>
      </c>
      <c r="K4878">
        <f t="shared" si="229"/>
        <v>1978</v>
      </c>
      <c r="L4878">
        <f t="shared" si="230"/>
        <v>11</v>
      </c>
    </row>
    <row r="4879" spans="1:12" x14ac:dyDescent="0.25">
      <c r="A4879" s="1">
        <v>28811</v>
      </c>
      <c r="B4879">
        <v>357</v>
      </c>
      <c r="C4879">
        <v>362</v>
      </c>
      <c r="D4879">
        <v>356.5</v>
      </c>
      <c r="E4879">
        <v>358.5</v>
      </c>
      <c r="G4879">
        <v>358.5</v>
      </c>
      <c r="H4879">
        <v>12600</v>
      </c>
      <c r="I4879">
        <v>55610</v>
      </c>
      <c r="J4879">
        <f t="shared" si="228"/>
        <v>131.8014705882353</v>
      </c>
      <c r="K4879">
        <f t="shared" si="229"/>
        <v>1978</v>
      </c>
      <c r="L4879">
        <f t="shared" si="230"/>
        <v>11</v>
      </c>
    </row>
    <row r="4880" spans="1:12" x14ac:dyDescent="0.25">
      <c r="A4880" s="1">
        <v>28814</v>
      </c>
      <c r="B4880">
        <v>357.5</v>
      </c>
      <c r="C4880">
        <v>360.5</v>
      </c>
      <c r="D4880">
        <v>356</v>
      </c>
      <c r="E4880">
        <v>357.25</v>
      </c>
      <c r="G4880">
        <v>357.25</v>
      </c>
      <c r="H4880">
        <v>9540</v>
      </c>
      <c r="I4880">
        <v>54200</v>
      </c>
      <c r="J4880">
        <f t="shared" si="228"/>
        <v>131.34191176470588</v>
      </c>
      <c r="K4880">
        <f t="shared" si="229"/>
        <v>1978</v>
      </c>
      <c r="L4880">
        <f t="shared" si="230"/>
        <v>11</v>
      </c>
    </row>
    <row r="4881" spans="1:12" x14ac:dyDescent="0.25">
      <c r="A4881" s="1">
        <v>28815</v>
      </c>
      <c r="B4881">
        <v>358</v>
      </c>
      <c r="C4881">
        <v>363</v>
      </c>
      <c r="D4881">
        <v>355</v>
      </c>
      <c r="E4881">
        <v>362.75</v>
      </c>
      <c r="G4881">
        <v>362.75</v>
      </c>
      <c r="H4881">
        <v>16515</v>
      </c>
      <c r="I4881">
        <v>52550</v>
      </c>
      <c r="J4881">
        <f t="shared" si="228"/>
        <v>133.3639705882353</v>
      </c>
      <c r="K4881">
        <f t="shared" si="229"/>
        <v>1978</v>
      </c>
      <c r="L4881">
        <f t="shared" si="230"/>
        <v>11</v>
      </c>
    </row>
    <row r="4882" spans="1:12" x14ac:dyDescent="0.25">
      <c r="A4882" s="1">
        <v>28816</v>
      </c>
      <c r="B4882">
        <v>364</v>
      </c>
      <c r="C4882">
        <v>367.75</v>
      </c>
      <c r="D4882">
        <v>364</v>
      </c>
      <c r="E4882">
        <v>367.75</v>
      </c>
      <c r="G4882">
        <v>367.75</v>
      </c>
      <c r="H4882">
        <v>16290</v>
      </c>
      <c r="I4882">
        <v>46065</v>
      </c>
      <c r="J4882">
        <f t="shared" si="228"/>
        <v>135.20220588235293</v>
      </c>
      <c r="K4882">
        <f t="shared" si="229"/>
        <v>1978</v>
      </c>
      <c r="L4882">
        <f t="shared" si="230"/>
        <v>11</v>
      </c>
    </row>
    <row r="4883" spans="1:12" x14ac:dyDescent="0.25">
      <c r="A4883" s="1">
        <v>28818</v>
      </c>
      <c r="B4883">
        <v>371</v>
      </c>
      <c r="C4883">
        <v>376.5</v>
      </c>
      <c r="D4883">
        <v>371</v>
      </c>
      <c r="E4883">
        <v>375</v>
      </c>
      <c r="G4883">
        <v>375</v>
      </c>
      <c r="H4883">
        <v>18055</v>
      </c>
      <c r="I4883">
        <v>41200</v>
      </c>
      <c r="J4883">
        <f t="shared" si="228"/>
        <v>137.86764705882354</v>
      </c>
      <c r="K4883">
        <f t="shared" si="229"/>
        <v>1978</v>
      </c>
      <c r="L4883">
        <f t="shared" si="230"/>
        <v>11</v>
      </c>
    </row>
    <row r="4884" spans="1:12" x14ac:dyDescent="0.25">
      <c r="A4884" s="1">
        <v>28821</v>
      </c>
      <c r="B4884">
        <v>375</v>
      </c>
      <c r="C4884">
        <v>375</v>
      </c>
      <c r="D4884">
        <v>369</v>
      </c>
      <c r="E4884">
        <v>370.5</v>
      </c>
      <c r="G4884">
        <v>370.5</v>
      </c>
      <c r="H4884">
        <v>13095</v>
      </c>
      <c r="I4884">
        <v>39295</v>
      </c>
      <c r="J4884">
        <f t="shared" si="228"/>
        <v>136.21323529411765</v>
      </c>
      <c r="K4884">
        <f t="shared" si="229"/>
        <v>1978</v>
      </c>
      <c r="L4884">
        <f t="shared" si="230"/>
        <v>11</v>
      </c>
    </row>
    <row r="4885" spans="1:12" x14ac:dyDescent="0.25">
      <c r="A4885" s="1">
        <v>28822</v>
      </c>
      <c r="B4885">
        <v>368.5</v>
      </c>
      <c r="C4885">
        <v>371.5</v>
      </c>
      <c r="D4885">
        <v>364.5</v>
      </c>
      <c r="E4885">
        <v>366.75</v>
      </c>
      <c r="G4885">
        <v>366.75</v>
      </c>
      <c r="H4885">
        <v>15435</v>
      </c>
      <c r="I4885">
        <v>34130</v>
      </c>
      <c r="J4885">
        <f t="shared" si="228"/>
        <v>134.83455882352942</v>
      </c>
      <c r="K4885">
        <f t="shared" si="229"/>
        <v>1978</v>
      </c>
      <c r="L4885">
        <f t="shared" si="230"/>
        <v>11</v>
      </c>
    </row>
    <row r="4886" spans="1:12" x14ac:dyDescent="0.25">
      <c r="A4886" s="1">
        <v>28823</v>
      </c>
      <c r="B4886">
        <v>367.5</v>
      </c>
      <c r="C4886">
        <v>373</v>
      </c>
      <c r="D4886">
        <v>367.25</v>
      </c>
      <c r="E4886">
        <v>372.25</v>
      </c>
      <c r="G4886">
        <v>372.25</v>
      </c>
      <c r="H4886">
        <v>17060</v>
      </c>
      <c r="I4886">
        <v>30745</v>
      </c>
      <c r="J4886">
        <f t="shared" si="228"/>
        <v>136.85661764705881</v>
      </c>
      <c r="K4886">
        <f t="shared" si="229"/>
        <v>1978</v>
      </c>
      <c r="L4886">
        <f t="shared" si="230"/>
        <v>11</v>
      </c>
    </row>
    <row r="4887" spans="1:12" x14ac:dyDescent="0.25">
      <c r="A4887" s="1">
        <v>28824</v>
      </c>
      <c r="B4887">
        <v>375</v>
      </c>
      <c r="C4887">
        <v>378.75</v>
      </c>
      <c r="D4887">
        <v>374</v>
      </c>
      <c r="E4887">
        <v>378</v>
      </c>
      <c r="G4887">
        <v>378</v>
      </c>
      <c r="H4887">
        <v>10820</v>
      </c>
      <c r="I4887">
        <v>28170</v>
      </c>
      <c r="J4887">
        <f t="shared" si="228"/>
        <v>138.97058823529412</v>
      </c>
      <c r="K4887">
        <f t="shared" si="229"/>
        <v>1978</v>
      </c>
      <c r="L4887">
        <f t="shared" si="230"/>
        <v>11</v>
      </c>
    </row>
    <row r="4888" spans="1:12" x14ac:dyDescent="0.25">
      <c r="A4888" s="1">
        <v>28825</v>
      </c>
      <c r="B4888">
        <v>378</v>
      </c>
      <c r="C4888">
        <v>378.25</v>
      </c>
      <c r="D4888">
        <v>373.5</v>
      </c>
      <c r="E4888">
        <v>374.75</v>
      </c>
      <c r="G4888">
        <v>374.75</v>
      </c>
      <c r="H4888">
        <v>5405</v>
      </c>
      <c r="I4888">
        <v>25475</v>
      </c>
      <c r="J4888">
        <f t="shared" si="228"/>
        <v>137.77573529411765</v>
      </c>
      <c r="K4888">
        <f t="shared" si="229"/>
        <v>1978</v>
      </c>
      <c r="L4888">
        <f t="shared" si="230"/>
        <v>12</v>
      </c>
    </row>
    <row r="4889" spans="1:12" x14ac:dyDescent="0.25">
      <c r="A4889" s="1">
        <v>28828</v>
      </c>
      <c r="B4889">
        <v>375</v>
      </c>
      <c r="C4889">
        <v>375</v>
      </c>
      <c r="D4889">
        <v>367</v>
      </c>
      <c r="E4889">
        <v>367.75</v>
      </c>
      <c r="G4889">
        <v>367.75</v>
      </c>
      <c r="H4889">
        <v>5260</v>
      </c>
      <c r="I4889">
        <v>23725</v>
      </c>
      <c r="J4889">
        <f t="shared" si="228"/>
        <v>135.20220588235293</v>
      </c>
      <c r="K4889">
        <f t="shared" si="229"/>
        <v>1978</v>
      </c>
      <c r="L4889">
        <f t="shared" si="230"/>
        <v>12</v>
      </c>
    </row>
    <row r="4890" spans="1:12" x14ac:dyDescent="0.25">
      <c r="A4890" s="1">
        <v>28829</v>
      </c>
      <c r="B4890">
        <v>365.5</v>
      </c>
      <c r="C4890">
        <v>366.5</v>
      </c>
      <c r="D4890">
        <v>359</v>
      </c>
      <c r="E4890">
        <v>361.5</v>
      </c>
      <c r="G4890">
        <v>361.5</v>
      </c>
      <c r="H4890">
        <v>8700</v>
      </c>
      <c r="I4890">
        <v>18830</v>
      </c>
      <c r="J4890">
        <f t="shared" si="228"/>
        <v>132.90441176470588</v>
      </c>
      <c r="K4890">
        <f t="shared" si="229"/>
        <v>1978</v>
      </c>
      <c r="L4890">
        <f t="shared" si="230"/>
        <v>12</v>
      </c>
    </row>
    <row r="4891" spans="1:12" x14ac:dyDescent="0.25">
      <c r="A4891" s="1">
        <v>28830</v>
      </c>
      <c r="B4891">
        <v>361</v>
      </c>
      <c r="C4891">
        <v>366</v>
      </c>
      <c r="D4891">
        <v>360.5</v>
      </c>
      <c r="E4891">
        <v>360.5</v>
      </c>
      <c r="G4891">
        <v>360.5</v>
      </c>
      <c r="H4891">
        <v>3895</v>
      </c>
      <c r="I4891">
        <v>17205</v>
      </c>
      <c r="J4891">
        <f t="shared" si="228"/>
        <v>132.53676470588235</v>
      </c>
      <c r="K4891">
        <f t="shared" si="229"/>
        <v>1978</v>
      </c>
      <c r="L4891">
        <f t="shared" si="230"/>
        <v>12</v>
      </c>
    </row>
    <row r="4892" spans="1:12" x14ac:dyDescent="0.25">
      <c r="A4892" s="1">
        <v>28831</v>
      </c>
      <c r="B4892">
        <v>361.25</v>
      </c>
      <c r="C4892">
        <v>364.5</v>
      </c>
      <c r="D4892">
        <v>361.25</v>
      </c>
      <c r="E4892">
        <v>364.25</v>
      </c>
      <c r="G4892">
        <v>364.25</v>
      </c>
      <c r="H4892">
        <v>3090</v>
      </c>
      <c r="I4892">
        <v>16760</v>
      </c>
      <c r="J4892">
        <f t="shared" si="228"/>
        <v>133.91544117647058</v>
      </c>
      <c r="K4892">
        <f t="shared" si="229"/>
        <v>1978</v>
      </c>
      <c r="L4892">
        <f t="shared" si="230"/>
        <v>12</v>
      </c>
    </row>
    <row r="4893" spans="1:12" x14ac:dyDescent="0.25">
      <c r="A4893" s="1">
        <v>28832</v>
      </c>
      <c r="B4893">
        <v>362.5</v>
      </c>
      <c r="C4893">
        <v>363.5</v>
      </c>
      <c r="D4893">
        <v>359.5</v>
      </c>
      <c r="E4893">
        <v>363</v>
      </c>
      <c r="G4893">
        <v>363</v>
      </c>
      <c r="H4893">
        <v>2580</v>
      </c>
      <c r="I4893">
        <v>15700</v>
      </c>
      <c r="J4893">
        <f t="shared" si="228"/>
        <v>133.45588235294119</v>
      </c>
      <c r="K4893">
        <f t="shared" si="229"/>
        <v>1978</v>
      </c>
      <c r="L4893">
        <f t="shared" si="230"/>
        <v>12</v>
      </c>
    </row>
    <row r="4894" spans="1:12" x14ac:dyDescent="0.25">
      <c r="A4894" s="1">
        <v>28835</v>
      </c>
      <c r="B4894">
        <v>362.5</v>
      </c>
      <c r="C4894">
        <v>362.5</v>
      </c>
      <c r="D4894">
        <v>358</v>
      </c>
      <c r="E4894">
        <v>359.5</v>
      </c>
      <c r="G4894">
        <v>359.5</v>
      </c>
      <c r="H4894">
        <v>3125</v>
      </c>
      <c r="I4894">
        <v>14155</v>
      </c>
      <c r="J4894">
        <f t="shared" si="228"/>
        <v>132.16911764705881</v>
      </c>
      <c r="K4894">
        <f t="shared" si="229"/>
        <v>1978</v>
      </c>
      <c r="L4894">
        <f t="shared" si="230"/>
        <v>12</v>
      </c>
    </row>
    <row r="4895" spans="1:12" x14ac:dyDescent="0.25">
      <c r="A4895" s="1">
        <v>28836</v>
      </c>
      <c r="B4895">
        <v>357.5</v>
      </c>
      <c r="C4895">
        <v>359.5</v>
      </c>
      <c r="D4895">
        <v>356</v>
      </c>
      <c r="E4895">
        <v>358.75</v>
      </c>
      <c r="G4895">
        <v>358.75</v>
      </c>
      <c r="H4895">
        <v>2705</v>
      </c>
      <c r="I4895">
        <v>12700</v>
      </c>
      <c r="J4895">
        <f t="shared" si="228"/>
        <v>131.89338235294119</v>
      </c>
      <c r="K4895">
        <f t="shared" si="229"/>
        <v>1978</v>
      </c>
      <c r="L4895">
        <f t="shared" si="230"/>
        <v>12</v>
      </c>
    </row>
    <row r="4896" spans="1:12" x14ac:dyDescent="0.25">
      <c r="A4896" s="1">
        <v>28837</v>
      </c>
      <c r="B4896">
        <v>359.5</v>
      </c>
      <c r="C4896">
        <v>361</v>
      </c>
      <c r="D4896">
        <v>347</v>
      </c>
      <c r="E4896">
        <v>352.25</v>
      </c>
      <c r="G4896">
        <v>352.25</v>
      </c>
      <c r="H4896">
        <v>6455</v>
      </c>
      <c r="I4896">
        <v>9660</v>
      </c>
      <c r="J4896">
        <f t="shared" si="228"/>
        <v>129.50367647058823</v>
      </c>
      <c r="K4896">
        <f t="shared" si="229"/>
        <v>1978</v>
      </c>
      <c r="L4896">
        <f t="shared" si="230"/>
        <v>12</v>
      </c>
    </row>
    <row r="4897" spans="1:12" x14ac:dyDescent="0.25">
      <c r="A4897" s="1">
        <v>28838</v>
      </c>
      <c r="B4897">
        <v>352</v>
      </c>
      <c r="C4897">
        <v>352</v>
      </c>
      <c r="D4897">
        <v>347.5</v>
      </c>
      <c r="E4897">
        <v>348.5</v>
      </c>
      <c r="G4897">
        <v>348.5</v>
      </c>
      <c r="H4897">
        <v>2075</v>
      </c>
      <c r="I4897">
        <v>9140</v>
      </c>
      <c r="J4897">
        <f t="shared" si="228"/>
        <v>128.125</v>
      </c>
      <c r="K4897">
        <f t="shared" si="229"/>
        <v>1978</v>
      </c>
      <c r="L4897">
        <f t="shared" si="230"/>
        <v>12</v>
      </c>
    </row>
    <row r="4898" spans="1:12" x14ac:dyDescent="0.25">
      <c r="A4898" s="1">
        <v>28839</v>
      </c>
      <c r="B4898">
        <v>349.75</v>
      </c>
      <c r="C4898">
        <v>363</v>
      </c>
      <c r="D4898">
        <v>348</v>
      </c>
      <c r="E4898">
        <v>360.25</v>
      </c>
      <c r="G4898">
        <v>360.25</v>
      </c>
      <c r="H4898">
        <v>2110</v>
      </c>
      <c r="I4898">
        <v>8345</v>
      </c>
      <c r="J4898">
        <f t="shared" si="228"/>
        <v>132.44485294117646</v>
      </c>
      <c r="K4898">
        <f t="shared" si="229"/>
        <v>1978</v>
      </c>
      <c r="L4898">
        <f t="shared" si="230"/>
        <v>12</v>
      </c>
    </row>
    <row r="4899" spans="1:12" x14ac:dyDescent="0.25">
      <c r="A4899" s="1">
        <v>28842</v>
      </c>
      <c r="B4899">
        <v>362.5</v>
      </c>
      <c r="C4899">
        <v>374.5</v>
      </c>
      <c r="D4899">
        <v>362.5</v>
      </c>
      <c r="E4899">
        <v>373.75</v>
      </c>
      <c r="G4899">
        <v>373.75</v>
      </c>
      <c r="H4899">
        <v>4270</v>
      </c>
      <c r="I4899">
        <v>5635</v>
      </c>
      <c r="J4899">
        <f t="shared" si="228"/>
        <v>137.40808823529412</v>
      </c>
      <c r="K4899">
        <f t="shared" si="229"/>
        <v>1978</v>
      </c>
      <c r="L4899">
        <f t="shared" si="230"/>
        <v>12</v>
      </c>
    </row>
    <row r="4900" spans="1:12" x14ac:dyDescent="0.25">
      <c r="A4900" s="1">
        <v>28843</v>
      </c>
      <c r="B4900">
        <v>373.5</v>
      </c>
      <c r="C4900">
        <v>377</v>
      </c>
      <c r="D4900">
        <v>361</v>
      </c>
      <c r="E4900">
        <v>373</v>
      </c>
      <c r="G4900">
        <v>373</v>
      </c>
      <c r="H4900">
        <v>4105</v>
      </c>
      <c r="I4900">
        <v>2110</v>
      </c>
      <c r="J4900">
        <f t="shared" si="228"/>
        <v>137.13235294117646</v>
      </c>
      <c r="K4900">
        <f t="shared" si="229"/>
        <v>1978</v>
      </c>
      <c r="L4900">
        <f t="shared" si="230"/>
        <v>12</v>
      </c>
    </row>
    <row r="4901" spans="1:12" x14ac:dyDescent="0.25">
      <c r="A4901" s="1">
        <v>28844</v>
      </c>
      <c r="B4901">
        <v>344</v>
      </c>
      <c r="C4901">
        <v>344.5</v>
      </c>
      <c r="D4901">
        <v>341.5</v>
      </c>
      <c r="E4901">
        <v>342</v>
      </c>
      <c r="G4901">
        <v>342</v>
      </c>
      <c r="H4901">
        <v>16055</v>
      </c>
      <c r="I4901">
        <v>74010</v>
      </c>
      <c r="J4901">
        <f t="shared" si="228"/>
        <v>125.73529411764706</v>
      </c>
      <c r="K4901">
        <f t="shared" si="229"/>
        <v>1978</v>
      </c>
      <c r="L4901">
        <f t="shared" si="230"/>
        <v>12</v>
      </c>
    </row>
    <row r="4902" spans="1:12" x14ac:dyDescent="0.25">
      <c r="A4902" s="1">
        <v>28845</v>
      </c>
      <c r="B4902">
        <v>341</v>
      </c>
      <c r="C4902">
        <v>341.5</v>
      </c>
      <c r="D4902">
        <v>337.5</v>
      </c>
      <c r="E4902">
        <v>338.5</v>
      </c>
      <c r="G4902">
        <v>338.5</v>
      </c>
      <c r="H4902">
        <v>14835</v>
      </c>
      <c r="I4902">
        <v>73895</v>
      </c>
      <c r="J4902">
        <f t="shared" si="228"/>
        <v>124.44852941176471</v>
      </c>
      <c r="K4902">
        <f t="shared" si="229"/>
        <v>1978</v>
      </c>
      <c r="L4902">
        <f t="shared" si="230"/>
        <v>12</v>
      </c>
    </row>
    <row r="4903" spans="1:12" x14ac:dyDescent="0.25">
      <c r="A4903" s="1">
        <v>28846</v>
      </c>
      <c r="B4903">
        <v>339.5</v>
      </c>
      <c r="C4903">
        <v>341.5</v>
      </c>
      <c r="D4903">
        <v>339.5</v>
      </c>
      <c r="E4903">
        <v>340</v>
      </c>
      <c r="G4903">
        <v>340</v>
      </c>
      <c r="H4903">
        <v>10910</v>
      </c>
      <c r="I4903">
        <v>72855</v>
      </c>
      <c r="J4903">
        <f t="shared" si="228"/>
        <v>125</v>
      </c>
      <c r="K4903">
        <f t="shared" si="229"/>
        <v>1978</v>
      </c>
      <c r="L4903">
        <f t="shared" si="230"/>
        <v>12</v>
      </c>
    </row>
    <row r="4904" spans="1:12" x14ac:dyDescent="0.25">
      <c r="A4904" s="1">
        <v>28850</v>
      </c>
      <c r="B4904">
        <v>340.5</v>
      </c>
      <c r="C4904">
        <v>340.5</v>
      </c>
      <c r="D4904">
        <v>338</v>
      </c>
      <c r="E4904">
        <v>338.5</v>
      </c>
      <c r="G4904">
        <v>338.5</v>
      </c>
      <c r="H4904">
        <v>7660</v>
      </c>
      <c r="I4904">
        <v>72060</v>
      </c>
      <c r="J4904">
        <f t="shared" si="228"/>
        <v>124.44852941176471</v>
      </c>
      <c r="K4904">
        <f t="shared" si="229"/>
        <v>1978</v>
      </c>
      <c r="L4904">
        <f t="shared" si="230"/>
        <v>12</v>
      </c>
    </row>
    <row r="4905" spans="1:12" x14ac:dyDescent="0.25">
      <c r="A4905" s="1">
        <v>28851</v>
      </c>
      <c r="B4905">
        <v>339.25</v>
      </c>
      <c r="C4905">
        <v>342.5</v>
      </c>
      <c r="D4905">
        <v>339</v>
      </c>
      <c r="E4905">
        <v>342.25</v>
      </c>
      <c r="G4905">
        <v>342.25</v>
      </c>
      <c r="H4905">
        <v>12295</v>
      </c>
      <c r="I4905">
        <v>72795</v>
      </c>
      <c r="J4905">
        <f t="shared" si="228"/>
        <v>125.82720588235294</v>
      </c>
      <c r="K4905">
        <f t="shared" si="229"/>
        <v>1978</v>
      </c>
      <c r="L4905">
        <f t="shared" si="230"/>
        <v>12</v>
      </c>
    </row>
    <row r="4906" spans="1:12" x14ac:dyDescent="0.25">
      <c r="A4906" s="1">
        <v>28852</v>
      </c>
      <c r="B4906">
        <v>343</v>
      </c>
      <c r="C4906">
        <v>346.5</v>
      </c>
      <c r="D4906">
        <v>342.75</v>
      </c>
      <c r="E4906">
        <v>344.75</v>
      </c>
      <c r="G4906">
        <v>344.75</v>
      </c>
      <c r="H4906">
        <v>12885</v>
      </c>
      <c r="I4906">
        <v>72925</v>
      </c>
      <c r="J4906">
        <f t="shared" si="228"/>
        <v>126.74632352941177</v>
      </c>
      <c r="K4906">
        <f t="shared" si="229"/>
        <v>1978</v>
      </c>
      <c r="L4906">
        <f t="shared" si="230"/>
        <v>12</v>
      </c>
    </row>
    <row r="4907" spans="1:12" x14ac:dyDescent="0.25">
      <c r="A4907" s="1">
        <v>28853</v>
      </c>
      <c r="B4907">
        <v>345.75</v>
      </c>
      <c r="C4907">
        <v>345.75</v>
      </c>
      <c r="D4907">
        <v>343</v>
      </c>
      <c r="E4907">
        <v>343.25</v>
      </c>
      <c r="G4907">
        <v>343.25</v>
      </c>
      <c r="H4907">
        <v>7230</v>
      </c>
      <c r="I4907">
        <v>71655</v>
      </c>
      <c r="J4907">
        <f t="shared" si="228"/>
        <v>126.19485294117646</v>
      </c>
      <c r="K4907">
        <f t="shared" si="229"/>
        <v>1978</v>
      </c>
      <c r="L4907">
        <f t="shared" si="230"/>
        <v>12</v>
      </c>
    </row>
    <row r="4908" spans="1:12" x14ac:dyDescent="0.25">
      <c r="A4908" s="1">
        <v>28857</v>
      </c>
      <c r="B4908">
        <v>345.5</v>
      </c>
      <c r="C4908">
        <v>346.5</v>
      </c>
      <c r="D4908">
        <v>340.5</v>
      </c>
      <c r="E4908">
        <v>340.75</v>
      </c>
      <c r="G4908">
        <v>340.75</v>
      </c>
      <c r="H4908">
        <v>12955</v>
      </c>
      <c r="I4908">
        <v>70100</v>
      </c>
      <c r="J4908">
        <f t="shared" si="228"/>
        <v>125.27573529411765</v>
      </c>
      <c r="K4908">
        <f t="shared" si="229"/>
        <v>1979</v>
      </c>
      <c r="L4908">
        <f t="shared" si="230"/>
        <v>1</v>
      </c>
    </row>
    <row r="4909" spans="1:12" x14ac:dyDescent="0.25">
      <c r="A4909" s="1">
        <v>28858</v>
      </c>
      <c r="B4909">
        <v>339</v>
      </c>
      <c r="C4909">
        <v>339</v>
      </c>
      <c r="D4909">
        <v>335</v>
      </c>
      <c r="E4909">
        <v>337.25</v>
      </c>
      <c r="G4909">
        <v>337.25</v>
      </c>
      <c r="H4909">
        <v>23060</v>
      </c>
      <c r="I4909">
        <v>70440</v>
      </c>
      <c r="J4909">
        <f t="shared" si="228"/>
        <v>123.98897058823529</v>
      </c>
      <c r="K4909">
        <f t="shared" si="229"/>
        <v>1979</v>
      </c>
      <c r="L4909">
        <f t="shared" si="230"/>
        <v>1</v>
      </c>
    </row>
    <row r="4910" spans="1:12" x14ac:dyDescent="0.25">
      <c r="A4910" s="1">
        <v>28859</v>
      </c>
      <c r="B4910">
        <v>336.5</v>
      </c>
      <c r="C4910">
        <v>338</v>
      </c>
      <c r="D4910">
        <v>332</v>
      </c>
      <c r="E4910">
        <v>332.25</v>
      </c>
      <c r="G4910">
        <v>332.25</v>
      </c>
      <c r="H4910">
        <v>20175</v>
      </c>
      <c r="I4910">
        <v>69295</v>
      </c>
      <c r="J4910">
        <f t="shared" si="228"/>
        <v>122.15073529411765</v>
      </c>
      <c r="K4910">
        <f t="shared" si="229"/>
        <v>1979</v>
      </c>
      <c r="L4910">
        <f t="shared" si="230"/>
        <v>1</v>
      </c>
    </row>
    <row r="4911" spans="1:12" x14ac:dyDescent="0.25">
      <c r="A4911" s="1">
        <v>28860</v>
      </c>
      <c r="B4911">
        <v>333.5</v>
      </c>
      <c r="C4911">
        <v>335.5</v>
      </c>
      <c r="D4911">
        <v>332.5</v>
      </c>
      <c r="E4911">
        <v>334</v>
      </c>
      <c r="G4911">
        <v>334</v>
      </c>
      <c r="H4911">
        <v>15640</v>
      </c>
      <c r="I4911">
        <v>69155</v>
      </c>
      <c r="J4911">
        <f t="shared" si="228"/>
        <v>122.79411764705883</v>
      </c>
      <c r="K4911">
        <f t="shared" si="229"/>
        <v>1979</v>
      </c>
      <c r="L4911">
        <f t="shared" si="230"/>
        <v>1</v>
      </c>
    </row>
    <row r="4912" spans="1:12" x14ac:dyDescent="0.25">
      <c r="A4912" s="1">
        <v>28863</v>
      </c>
      <c r="B4912">
        <v>335</v>
      </c>
      <c r="C4912">
        <v>337.5</v>
      </c>
      <c r="D4912">
        <v>334.75</v>
      </c>
      <c r="E4912">
        <v>336.75</v>
      </c>
      <c r="G4912">
        <v>336.75</v>
      </c>
      <c r="H4912">
        <v>13520</v>
      </c>
      <c r="I4912">
        <v>70050</v>
      </c>
      <c r="J4912">
        <f t="shared" si="228"/>
        <v>123.80514705882354</v>
      </c>
      <c r="K4912">
        <f t="shared" si="229"/>
        <v>1979</v>
      </c>
      <c r="L4912">
        <f t="shared" si="230"/>
        <v>1</v>
      </c>
    </row>
    <row r="4913" spans="1:12" x14ac:dyDescent="0.25">
      <c r="A4913" s="1">
        <v>28864</v>
      </c>
      <c r="B4913">
        <v>336.5</v>
      </c>
      <c r="C4913">
        <v>342</v>
      </c>
      <c r="D4913">
        <v>335.5</v>
      </c>
      <c r="E4913">
        <v>340.5</v>
      </c>
      <c r="G4913">
        <v>340.5</v>
      </c>
      <c r="H4913">
        <v>26195</v>
      </c>
      <c r="I4913">
        <v>66345</v>
      </c>
      <c r="J4913">
        <f t="shared" si="228"/>
        <v>125.18382352941177</v>
      </c>
      <c r="K4913">
        <f t="shared" si="229"/>
        <v>1979</v>
      </c>
      <c r="L4913">
        <f t="shared" si="230"/>
        <v>1</v>
      </c>
    </row>
    <row r="4914" spans="1:12" x14ac:dyDescent="0.25">
      <c r="A4914" s="1">
        <v>28865</v>
      </c>
      <c r="B4914">
        <v>340</v>
      </c>
      <c r="C4914">
        <v>347</v>
      </c>
      <c r="D4914">
        <v>339</v>
      </c>
      <c r="E4914">
        <v>346.5</v>
      </c>
      <c r="G4914">
        <v>346.5</v>
      </c>
      <c r="H4914">
        <v>36265</v>
      </c>
      <c r="I4914">
        <v>65520</v>
      </c>
      <c r="J4914">
        <f t="shared" si="228"/>
        <v>127.38970588235294</v>
      </c>
      <c r="K4914">
        <f t="shared" si="229"/>
        <v>1979</v>
      </c>
      <c r="L4914">
        <f t="shared" si="230"/>
        <v>1</v>
      </c>
    </row>
    <row r="4915" spans="1:12" x14ac:dyDescent="0.25">
      <c r="A4915" s="1">
        <v>28866</v>
      </c>
      <c r="B4915">
        <v>348</v>
      </c>
      <c r="C4915">
        <v>355</v>
      </c>
      <c r="D4915">
        <v>346</v>
      </c>
      <c r="E4915">
        <v>354.5</v>
      </c>
      <c r="G4915">
        <v>354.5</v>
      </c>
      <c r="H4915">
        <v>57345</v>
      </c>
      <c r="I4915">
        <v>60405</v>
      </c>
      <c r="J4915">
        <f t="shared" si="228"/>
        <v>130.33088235294119</v>
      </c>
      <c r="K4915">
        <f t="shared" si="229"/>
        <v>1979</v>
      </c>
      <c r="L4915">
        <f t="shared" si="230"/>
        <v>1</v>
      </c>
    </row>
    <row r="4916" spans="1:12" x14ac:dyDescent="0.25">
      <c r="A4916" s="1">
        <v>28867</v>
      </c>
      <c r="B4916">
        <v>351.5</v>
      </c>
      <c r="C4916">
        <v>358</v>
      </c>
      <c r="D4916">
        <v>350.5</v>
      </c>
      <c r="E4916">
        <v>354.5</v>
      </c>
      <c r="G4916">
        <v>354.5</v>
      </c>
      <c r="H4916">
        <v>34700</v>
      </c>
      <c r="I4916">
        <v>58030</v>
      </c>
      <c r="J4916">
        <f t="shared" si="228"/>
        <v>130.33088235294119</v>
      </c>
      <c r="K4916">
        <f t="shared" si="229"/>
        <v>1979</v>
      </c>
      <c r="L4916">
        <f t="shared" si="230"/>
        <v>1</v>
      </c>
    </row>
    <row r="4917" spans="1:12" x14ac:dyDescent="0.25">
      <c r="A4917" s="1">
        <v>28870</v>
      </c>
      <c r="B4917">
        <v>356</v>
      </c>
      <c r="C4917">
        <v>357</v>
      </c>
      <c r="D4917">
        <v>352.5</v>
      </c>
      <c r="E4917">
        <v>354.75</v>
      </c>
      <c r="G4917">
        <v>354.75</v>
      </c>
      <c r="H4917">
        <v>9500</v>
      </c>
      <c r="I4917">
        <v>57585</v>
      </c>
      <c r="J4917">
        <f t="shared" si="228"/>
        <v>130.42279411764707</v>
      </c>
      <c r="K4917">
        <f t="shared" si="229"/>
        <v>1979</v>
      </c>
      <c r="L4917">
        <f t="shared" si="230"/>
        <v>1</v>
      </c>
    </row>
    <row r="4918" spans="1:12" x14ac:dyDescent="0.25">
      <c r="A4918" s="1">
        <v>28871</v>
      </c>
      <c r="B4918">
        <v>353.5</v>
      </c>
      <c r="C4918">
        <v>353.5</v>
      </c>
      <c r="D4918">
        <v>348.25</v>
      </c>
      <c r="E4918">
        <v>350.25</v>
      </c>
      <c r="G4918">
        <v>350.25</v>
      </c>
      <c r="H4918">
        <v>25555</v>
      </c>
      <c r="I4918">
        <v>59540</v>
      </c>
      <c r="J4918">
        <f t="shared" si="228"/>
        <v>128.76838235294119</v>
      </c>
      <c r="K4918">
        <f t="shared" si="229"/>
        <v>1979</v>
      </c>
      <c r="L4918">
        <f t="shared" si="230"/>
        <v>1</v>
      </c>
    </row>
    <row r="4919" spans="1:12" x14ac:dyDescent="0.25">
      <c r="A4919" s="1">
        <v>28872</v>
      </c>
      <c r="B4919">
        <v>348.5</v>
      </c>
      <c r="C4919">
        <v>355</v>
      </c>
      <c r="D4919">
        <v>347.75</v>
      </c>
      <c r="E4919">
        <v>354.5</v>
      </c>
      <c r="G4919">
        <v>354.5</v>
      </c>
      <c r="H4919">
        <v>28545</v>
      </c>
      <c r="I4919">
        <v>60415</v>
      </c>
      <c r="J4919">
        <f t="shared" si="228"/>
        <v>130.33088235294119</v>
      </c>
      <c r="K4919">
        <f t="shared" si="229"/>
        <v>1979</v>
      </c>
      <c r="L4919">
        <f t="shared" si="230"/>
        <v>1</v>
      </c>
    </row>
    <row r="4920" spans="1:12" x14ac:dyDescent="0.25">
      <c r="A4920" s="1">
        <v>28873</v>
      </c>
      <c r="B4920">
        <v>356</v>
      </c>
      <c r="C4920">
        <v>356.5</v>
      </c>
      <c r="D4920">
        <v>350.75</v>
      </c>
      <c r="E4920">
        <v>352.25</v>
      </c>
      <c r="G4920">
        <v>352.25</v>
      </c>
      <c r="H4920">
        <v>17200</v>
      </c>
      <c r="I4920">
        <v>58345</v>
      </c>
      <c r="J4920">
        <f t="shared" si="228"/>
        <v>129.50367647058823</v>
      </c>
      <c r="K4920">
        <f t="shared" si="229"/>
        <v>1979</v>
      </c>
      <c r="L4920">
        <f t="shared" si="230"/>
        <v>1</v>
      </c>
    </row>
    <row r="4921" spans="1:12" x14ac:dyDescent="0.25">
      <c r="A4921" s="1">
        <v>28874</v>
      </c>
      <c r="B4921">
        <v>352</v>
      </c>
      <c r="C4921">
        <v>356</v>
      </c>
      <c r="D4921">
        <v>351.5</v>
      </c>
      <c r="E4921">
        <v>355.5</v>
      </c>
      <c r="G4921">
        <v>355.5</v>
      </c>
      <c r="H4921">
        <v>14805</v>
      </c>
      <c r="I4921">
        <v>60170</v>
      </c>
      <c r="J4921">
        <f t="shared" si="228"/>
        <v>130.6985294117647</v>
      </c>
      <c r="K4921">
        <f t="shared" si="229"/>
        <v>1979</v>
      </c>
      <c r="L4921">
        <f t="shared" si="230"/>
        <v>1</v>
      </c>
    </row>
    <row r="4922" spans="1:12" x14ac:dyDescent="0.25">
      <c r="A4922" s="1">
        <v>28877</v>
      </c>
      <c r="B4922">
        <v>361</v>
      </c>
      <c r="C4922">
        <v>361</v>
      </c>
      <c r="D4922">
        <v>350</v>
      </c>
      <c r="E4922">
        <v>350.75</v>
      </c>
      <c r="G4922">
        <v>350.75</v>
      </c>
      <c r="H4922">
        <v>30535</v>
      </c>
      <c r="I4922">
        <v>58175</v>
      </c>
      <c r="J4922">
        <f t="shared" si="228"/>
        <v>128.95220588235293</v>
      </c>
      <c r="K4922">
        <f t="shared" si="229"/>
        <v>1979</v>
      </c>
      <c r="L4922">
        <f t="shared" si="230"/>
        <v>1</v>
      </c>
    </row>
    <row r="4923" spans="1:12" x14ac:dyDescent="0.25">
      <c r="A4923" s="1">
        <v>28878</v>
      </c>
      <c r="B4923">
        <v>351</v>
      </c>
      <c r="C4923">
        <v>353</v>
      </c>
      <c r="D4923">
        <v>348.25</v>
      </c>
      <c r="E4923">
        <v>352.75</v>
      </c>
      <c r="G4923">
        <v>352.75</v>
      </c>
      <c r="H4923">
        <v>17760</v>
      </c>
      <c r="I4923">
        <v>58795</v>
      </c>
      <c r="J4923">
        <f t="shared" si="228"/>
        <v>129.6875</v>
      </c>
      <c r="K4923">
        <f t="shared" si="229"/>
        <v>1979</v>
      </c>
      <c r="L4923">
        <f t="shared" si="230"/>
        <v>1</v>
      </c>
    </row>
    <row r="4924" spans="1:12" x14ac:dyDescent="0.25">
      <c r="A4924" s="1">
        <v>28879</v>
      </c>
      <c r="B4924">
        <v>353</v>
      </c>
      <c r="C4924">
        <v>354</v>
      </c>
      <c r="D4924">
        <v>349.5</v>
      </c>
      <c r="E4924">
        <v>352</v>
      </c>
      <c r="G4924">
        <v>352</v>
      </c>
      <c r="H4924">
        <v>11835</v>
      </c>
      <c r="I4924">
        <v>58855</v>
      </c>
      <c r="J4924">
        <f t="shared" si="228"/>
        <v>129.41176470588235</v>
      </c>
      <c r="K4924">
        <f t="shared" si="229"/>
        <v>1979</v>
      </c>
      <c r="L4924">
        <f t="shared" si="230"/>
        <v>1</v>
      </c>
    </row>
    <row r="4925" spans="1:12" x14ac:dyDescent="0.25">
      <c r="A4925" s="1">
        <v>28880</v>
      </c>
      <c r="B4925">
        <v>352</v>
      </c>
      <c r="C4925">
        <v>353</v>
      </c>
      <c r="D4925">
        <v>350</v>
      </c>
      <c r="E4925">
        <v>351</v>
      </c>
      <c r="G4925">
        <v>351</v>
      </c>
      <c r="H4925">
        <v>8025</v>
      </c>
      <c r="I4925">
        <v>58310</v>
      </c>
      <c r="J4925">
        <f t="shared" si="228"/>
        <v>129.04411764705881</v>
      </c>
      <c r="K4925">
        <f t="shared" si="229"/>
        <v>1979</v>
      </c>
      <c r="L4925">
        <f t="shared" si="230"/>
        <v>1</v>
      </c>
    </row>
    <row r="4926" spans="1:12" x14ac:dyDescent="0.25">
      <c r="A4926" s="1">
        <v>28881</v>
      </c>
      <c r="B4926">
        <v>351.5</v>
      </c>
      <c r="C4926">
        <v>351.75</v>
      </c>
      <c r="D4926">
        <v>345.5</v>
      </c>
      <c r="E4926">
        <v>350.25</v>
      </c>
      <c r="G4926">
        <v>350.25</v>
      </c>
      <c r="H4926">
        <v>20385</v>
      </c>
      <c r="I4926">
        <v>58580</v>
      </c>
      <c r="J4926">
        <f t="shared" si="228"/>
        <v>128.76838235294119</v>
      </c>
      <c r="K4926">
        <f t="shared" si="229"/>
        <v>1979</v>
      </c>
      <c r="L4926">
        <f t="shared" si="230"/>
        <v>1</v>
      </c>
    </row>
    <row r="4927" spans="1:12" x14ac:dyDescent="0.25">
      <c r="A4927" s="1">
        <v>28884</v>
      </c>
      <c r="B4927">
        <v>349.5</v>
      </c>
      <c r="C4927">
        <v>349.75</v>
      </c>
      <c r="D4927">
        <v>346.25</v>
      </c>
      <c r="E4927">
        <v>349.25</v>
      </c>
      <c r="G4927">
        <v>349.25</v>
      </c>
      <c r="H4927">
        <v>12150</v>
      </c>
      <c r="I4927">
        <v>58605</v>
      </c>
      <c r="J4927">
        <f t="shared" si="228"/>
        <v>128.40073529411765</v>
      </c>
      <c r="K4927">
        <f t="shared" si="229"/>
        <v>1979</v>
      </c>
      <c r="L4927">
        <f t="shared" si="230"/>
        <v>1</v>
      </c>
    </row>
    <row r="4928" spans="1:12" x14ac:dyDescent="0.25">
      <c r="A4928" s="1">
        <v>28885</v>
      </c>
      <c r="B4928">
        <v>349.75</v>
      </c>
      <c r="C4928">
        <v>354</v>
      </c>
      <c r="D4928">
        <v>349.25</v>
      </c>
      <c r="E4928">
        <v>353.5</v>
      </c>
      <c r="G4928">
        <v>353.5</v>
      </c>
      <c r="H4928">
        <v>16995</v>
      </c>
      <c r="I4928">
        <v>59920</v>
      </c>
      <c r="J4928">
        <f t="shared" si="228"/>
        <v>129.96323529411765</v>
      </c>
      <c r="K4928">
        <f t="shared" si="229"/>
        <v>1979</v>
      </c>
      <c r="L4928">
        <f t="shared" si="230"/>
        <v>1</v>
      </c>
    </row>
    <row r="4929" spans="1:12" x14ac:dyDescent="0.25">
      <c r="A4929" s="1">
        <v>28886</v>
      </c>
      <c r="B4929">
        <v>353.25</v>
      </c>
      <c r="C4929">
        <v>354</v>
      </c>
      <c r="D4929">
        <v>351</v>
      </c>
      <c r="E4929">
        <v>351.5</v>
      </c>
      <c r="G4929">
        <v>351.5</v>
      </c>
      <c r="H4929">
        <v>11995</v>
      </c>
      <c r="I4929">
        <v>58625</v>
      </c>
      <c r="J4929">
        <f t="shared" si="228"/>
        <v>129.22794117647058</v>
      </c>
      <c r="K4929">
        <f t="shared" si="229"/>
        <v>1979</v>
      </c>
      <c r="L4929">
        <f t="shared" si="230"/>
        <v>1</v>
      </c>
    </row>
    <row r="4930" spans="1:12" x14ac:dyDescent="0.25">
      <c r="A4930" s="1">
        <v>28887</v>
      </c>
      <c r="B4930">
        <v>351.5</v>
      </c>
      <c r="C4930">
        <v>352</v>
      </c>
      <c r="D4930">
        <v>348.25</v>
      </c>
      <c r="E4930">
        <v>351.75</v>
      </c>
      <c r="G4930">
        <v>351.75</v>
      </c>
      <c r="H4930">
        <v>14090</v>
      </c>
      <c r="I4930">
        <v>59840</v>
      </c>
      <c r="J4930">
        <f t="shared" ref="J4930:J4993" si="231">G4930/100*5000/136</f>
        <v>129.31985294117646</v>
      </c>
      <c r="K4930">
        <f t="shared" ref="K4930:K4993" si="232">YEAR(A4930)</f>
        <v>1979</v>
      </c>
      <c r="L4930">
        <f t="shared" ref="L4930:L4993" si="233">MONTH(A4930)</f>
        <v>2</v>
      </c>
    </row>
    <row r="4931" spans="1:12" x14ac:dyDescent="0.25">
      <c r="A4931" s="1">
        <v>28888</v>
      </c>
      <c r="B4931">
        <v>351.75</v>
      </c>
      <c r="C4931">
        <v>355</v>
      </c>
      <c r="D4931">
        <v>351.25</v>
      </c>
      <c r="E4931">
        <v>354.5</v>
      </c>
      <c r="G4931">
        <v>354.5</v>
      </c>
      <c r="H4931">
        <v>16615</v>
      </c>
      <c r="I4931">
        <v>58440</v>
      </c>
      <c r="J4931">
        <f t="shared" si="231"/>
        <v>130.33088235294119</v>
      </c>
      <c r="K4931">
        <f t="shared" si="232"/>
        <v>1979</v>
      </c>
      <c r="L4931">
        <f t="shared" si="233"/>
        <v>2</v>
      </c>
    </row>
    <row r="4932" spans="1:12" x14ac:dyDescent="0.25">
      <c r="A4932" s="1">
        <v>28891</v>
      </c>
      <c r="B4932">
        <v>357</v>
      </c>
      <c r="C4932">
        <v>362</v>
      </c>
      <c r="D4932">
        <v>356.5</v>
      </c>
      <c r="E4932">
        <v>358.5</v>
      </c>
      <c r="G4932">
        <v>358.5</v>
      </c>
      <c r="H4932">
        <v>27435</v>
      </c>
      <c r="I4932">
        <v>54395</v>
      </c>
      <c r="J4932">
        <f t="shared" si="231"/>
        <v>131.8014705882353</v>
      </c>
      <c r="K4932">
        <f t="shared" si="232"/>
        <v>1979</v>
      </c>
      <c r="L4932">
        <f t="shared" si="233"/>
        <v>2</v>
      </c>
    </row>
    <row r="4933" spans="1:12" x14ac:dyDescent="0.25">
      <c r="A4933" s="1">
        <v>28892</v>
      </c>
      <c r="B4933">
        <v>359</v>
      </c>
      <c r="C4933">
        <v>359</v>
      </c>
      <c r="D4933">
        <v>355.25</v>
      </c>
      <c r="E4933">
        <v>356.25</v>
      </c>
      <c r="G4933">
        <v>356.25</v>
      </c>
      <c r="H4933">
        <v>11730</v>
      </c>
      <c r="I4933">
        <v>52825</v>
      </c>
      <c r="J4933">
        <f t="shared" si="231"/>
        <v>130.97426470588235</v>
      </c>
      <c r="K4933">
        <f t="shared" si="232"/>
        <v>1979</v>
      </c>
      <c r="L4933">
        <f t="shared" si="233"/>
        <v>2</v>
      </c>
    </row>
    <row r="4934" spans="1:12" x14ac:dyDescent="0.25">
      <c r="A4934" s="1">
        <v>28893</v>
      </c>
      <c r="B4934">
        <v>359</v>
      </c>
      <c r="C4934">
        <v>363</v>
      </c>
      <c r="D4934">
        <v>359</v>
      </c>
      <c r="E4934">
        <v>362.5</v>
      </c>
      <c r="G4934">
        <v>362.5</v>
      </c>
      <c r="H4934">
        <v>16710</v>
      </c>
      <c r="I4934">
        <v>52275</v>
      </c>
      <c r="J4934">
        <f t="shared" si="231"/>
        <v>133.27205882352942</v>
      </c>
      <c r="K4934">
        <f t="shared" si="232"/>
        <v>1979</v>
      </c>
      <c r="L4934">
        <f t="shared" si="233"/>
        <v>2</v>
      </c>
    </row>
    <row r="4935" spans="1:12" x14ac:dyDescent="0.25">
      <c r="A4935" s="1">
        <v>28894</v>
      </c>
      <c r="B4935">
        <v>360</v>
      </c>
      <c r="C4935">
        <v>365</v>
      </c>
      <c r="D4935">
        <v>359.5</v>
      </c>
      <c r="E4935">
        <v>361.75</v>
      </c>
      <c r="G4935">
        <v>361.75</v>
      </c>
      <c r="H4935">
        <v>14635</v>
      </c>
      <c r="I4935">
        <v>52575</v>
      </c>
      <c r="J4935">
        <f t="shared" si="231"/>
        <v>132.99632352941177</v>
      </c>
      <c r="K4935">
        <f t="shared" si="232"/>
        <v>1979</v>
      </c>
      <c r="L4935">
        <f t="shared" si="233"/>
        <v>2</v>
      </c>
    </row>
    <row r="4936" spans="1:12" x14ac:dyDescent="0.25">
      <c r="A4936" s="1">
        <v>28895</v>
      </c>
      <c r="B4936">
        <v>362.25</v>
      </c>
      <c r="C4936">
        <v>369</v>
      </c>
      <c r="D4936">
        <v>361.75</v>
      </c>
      <c r="E4936">
        <v>367.5</v>
      </c>
      <c r="G4936">
        <v>367.5</v>
      </c>
      <c r="H4936">
        <v>18040</v>
      </c>
      <c r="I4936">
        <v>51735</v>
      </c>
      <c r="J4936">
        <f t="shared" si="231"/>
        <v>135.11029411764707</v>
      </c>
      <c r="K4936">
        <f t="shared" si="232"/>
        <v>1979</v>
      </c>
      <c r="L4936">
        <f t="shared" si="233"/>
        <v>2</v>
      </c>
    </row>
    <row r="4937" spans="1:12" x14ac:dyDescent="0.25">
      <c r="A4937" s="1">
        <v>28898</v>
      </c>
      <c r="B4937">
        <v>366.5</v>
      </c>
      <c r="C4937">
        <v>366.5</v>
      </c>
      <c r="D4937">
        <v>362.5</v>
      </c>
      <c r="E4937">
        <v>364.5</v>
      </c>
      <c r="G4937">
        <v>364.5</v>
      </c>
      <c r="H4937">
        <v>10445</v>
      </c>
      <c r="I4937">
        <v>49045</v>
      </c>
      <c r="J4937">
        <f t="shared" si="231"/>
        <v>134.00735294117646</v>
      </c>
      <c r="K4937">
        <f t="shared" si="232"/>
        <v>1979</v>
      </c>
      <c r="L4937">
        <f t="shared" si="233"/>
        <v>2</v>
      </c>
    </row>
    <row r="4938" spans="1:12" x14ac:dyDescent="0.25">
      <c r="A4938" s="1">
        <v>28899</v>
      </c>
      <c r="B4938">
        <v>361</v>
      </c>
      <c r="C4938">
        <v>362.5</v>
      </c>
      <c r="D4938">
        <v>358</v>
      </c>
      <c r="E4938">
        <v>362.25</v>
      </c>
      <c r="G4938">
        <v>362.25</v>
      </c>
      <c r="H4938">
        <v>13320</v>
      </c>
      <c r="I4938">
        <v>46460</v>
      </c>
      <c r="J4938">
        <f t="shared" si="231"/>
        <v>133.18014705882354</v>
      </c>
      <c r="K4938">
        <f t="shared" si="232"/>
        <v>1979</v>
      </c>
      <c r="L4938">
        <f t="shared" si="233"/>
        <v>2</v>
      </c>
    </row>
    <row r="4939" spans="1:12" x14ac:dyDescent="0.25">
      <c r="A4939" s="1">
        <v>28900</v>
      </c>
      <c r="B4939">
        <v>364</v>
      </c>
      <c r="C4939">
        <v>364</v>
      </c>
      <c r="D4939">
        <v>361.25</v>
      </c>
      <c r="E4939">
        <v>363.5</v>
      </c>
      <c r="G4939">
        <v>363.5</v>
      </c>
      <c r="H4939">
        <v>9300</v>
      </c>
      <c r="I4939">
        <v>44905</v>
      </c>
      <c r="J4939">
        <f t="shared" si="231"/>
        <v>133.63970588235293</v>
      </c>
      <c r="K4939">
        <f t="shared" si="232"/>
        <v>1979</v>
      </c>
      <c r="L4939">
        <f t="shared" si="233"/>
        <v>2</v>
      </c>
    </row>
    <row r="4940" spans="1:12" x14ac:dyDescent="0.25">
      <c r="A4940" s="1">
        <v>28901</v>
      </c>
      <c r="B4940">
        <v>364.5</v>
      </c>
      <c r="C4940">
        <v>365</v>
      </c>
      <c r="D4940">
        <v>362</v>
      </c>
      <c r="E4940">
        <v>362.5</v>
      </c>
      <c r="G4940">
        <v>362.5</v>
      </c>
      <c r="H4940">
        <v>8835</v>
      </c>
      <c r="I4940">
        <v>44490</v>
      </c>
      <c r="J4940">
        <f t="shared" si="231"/>
        <v>133.27205882352942</v>
      </c>
      <c r="K4940">
        <f t="shared" si="232"/>
        <v>1979</v>
      </c>
      <c r="L4940">
        <f t="shared" si="233"/>
        <v>2</v>
      </c>
    </row>
    <row r="4941" spans="1:12" x14ac:dyDescent="0.25">
      <c r="A4941" s="1">
        <v>28902</v>
      </c>
      <c r="B4941">
        <v>362.5</v>
      </c>
      <c r="C4941">
        <v>363.5</v>
      </c>
      <c r="D4941">
        <v>358</v>
      </c>
      <c r="E4941">
        <v>359</v>
      </c>
      <c r="G4941">
        <v>359</v>
      </c>
      <c r="H4941">
        <v>17090</v>
      </c>
      <c r="I4941">
        <v>45645</v>
      </c>
      <c r="J4941">
        <f t="shared" si="231"/>
        <v>131.98529411764707</v>
      </c>
      <c r="K4941">
        <f t="shared" si="232"/>
        <v>1979</v>
      </c>
      <c r="L4941">
        <f t="shared" si="233"/>
        <v>2</v>
      </c>
    </row>
    <row r="4942" spans="1:12" x14ac:dyDescent="0.25">
      <c r="A4942" s="1">
        <v>28906</v>
      </c>
      <c r="B4942">
        <v>357</v>
      </c>
      <c r="C4942">
        <v>359</v>
      </c>
      <c r="D4942">
        <v>355.5</v>
      </c>
      <c r="E4942">
        <v>358.5</v>
      </c>
      <c r="G4942">
        <v>358.5</v>
      </c>
      <c r="H4942">
        <v>9540</v>
      </c>
      <c r="I4942">
        <v>42840</v>
      </c>
      <c r="J4942">
        <f t="shared" si="231"/>
        <v>131.8014705882353</v>
      </c>
      <c r="K4942">
        <f t="shared" si="232"/>
        <v>1979</v>
      </c>
      <c r="L4942">
        <f t="shared" si="233"/>
        <v>2</v>
      </c>
    </row>
    <row r="4943" spans="1:12" x14ac:dyDescent="0.25">
      <c r="A4943" s="1">
        <v>28907</v>
      </c>
      <c r="B4943">
        <v>358.5</v>
      </c>
      <c r="C4943">
        <v>369</v>
      </c>
      <c r="D4943">
        <v>357.25</v>
      </c>
      <c r="E4943">
        <v>368.75</v>
      </c>
      <c r="G4943">
        <v>368.75</v>
      </c>
      <c r="H4943">
        <v>14130</v>
      </c>
      <c r="I4943">
        <v>40770</v>
      </c>
      <c r="J4943">
        <f t="shared" si="231"/>
        <v>135.56985294117646</v>
      </c>
      <c r="K4943">
        <f t="shared" si="232"/>
        <v>1979</v>
      </c>
      <c r="L4943">
        <f t="shared" si="233"/>
        <v>2</v>
      </c>
    </row>
    <row r="4944" spans="1:12" x14ac:dyDescent="0.25">
      <c r="A4944" s="1">
        <v>28908</v>
      </c>
      <c r="B4944">
        <v>370</v>
      </c>
      <c r="C4944">
        <v>373.5</v>
      </c>
      <c r="D4944">
        <v>366</v>
      </c>
      <c r="E4944">
        <v>366.25</v>
      </c>
      <c r="G4944">
        <v>366.25</v>
      </c>
      <c r="H4944">
        <v>12980</v>
      </c>
      <c r="I4944">
        <v>38570</v>
      </c>
      <c r="J4944">
        <f t="shared" si="231"/>
        <v>134.65073529411765</v>
      </c>
      <c r="K4944">
        <f t="shared" si="232"/>
        <v>1979</v>
      </c>
      <c r="L4944">
        <f t="shared" si="233"/>
        <v>2</v>
      </c>
    </row>
    <row r="4945" spans="1:12" x14ac:dyDescent="0.25">
      <c r="A4945" s="1">
        <v>28909</v>
      </c>
      <c r="B4945">
        <v>366.5</v>
      </c>
      <c r="C4945">
        <v>368</v>
      </c>
      <c r="D4945">
        <v>363</v>
      </c>
      <c r="E4945">
        <v>364</v>
      </c>
      <c r="G4945">
        <v>364</v>
      </c>
      <c r="H4945">
        <v>7490</v>
      </c>
      <c r="I4945">
        <v>34720</v>
      </c>
      <c r="J4945">
        <f t="shared" si="231"/>
        <v>133.8235294117647</v>
      </c>
      <c r="K4945">
        <f t="shared" si="232"/>
        <v>1979</v>
      </c>
      <c r="L4945">
        <f t="shared" si="233"/>
        <v>2</v>
      </c>
    </row>
    <row r="4946" spans="1:12" x14ac:dyDescent="0.25">
      <c r="A4946" s="1">
        <v>28912</v>
      </c>
      <c r="B4946">
        <v>362</v>
      </c>
      <c r="C4946">
        <v>366</v>
      </c>
      <c r="D4946">
        <v>359</v>
      </c>
      <c r="E4946">
        <v>365.75</v>
      </c>
      <c r="G4946">
        <v>365.75</v>
      </c>
      <c r="H4946">
        <v>6770</v>
      </c>
      <c r="I4946">
        <v>33315</v>
      </c>
      <c r="J4946">
        <f t="shared" si="231"/>
        <v>134.46691176470588</v>
      </c>
      <c r="K4946">
        <f t="shared" si="232"/>
        <v>1979</v>
      </c>
      <c r="L4946">
        <f t="shared" si="233"/>
        <v>2</v>
      </c>
    </row>
    <row r="4947" spans="1:12" x14ac:dyDescent="0.25">
      <c r="A4947" s="1">
        <v>28913</v>
      </c>
      <c r="B4947">
        <v>363</v>
      </c>
      <c r="C4947">
        <v>370.5</v>
      </c>
      <c r="D4947">
        <v>363</v>
      </c>
      <c r="E4947">
        <v>369.25</v>
      </c>
      <c r="G4947">
        <v>369.25</v>
      </c>
      <c r="H4947">
        <v>12865</v>
      </c>
      <c r="I4947">
        <v>30555</v>
      </c>
      <c r="J4947">
        <f t="shared" si="231"/>
        <v>135.75367647058823</v>
      </c>
      <c r="K4947">
        <f t="shared" si="232"/>
        <v>1979</v>
      </c>
      <c r="L4947">
        <f t="shared" si="233"/>
        <v>2</v>
      </c>
    </row>
    <row r="4948" spans="1:12" x14ac:dyDescent="0.25">
      <c r="A4948" s="1">
        <v>28914</v>
      </c>
      <c r="B4948">
        <v>371</v>
      </c>
      <c r="C4948">
        <v>376.5</v>
      </c>
      <c r="D4948">
        <v>371</v>
      </c>
      <c r="E4948">
        <v>375.75</v>
      </c>
      <c r="G4948">
        <v>375.75</v>
      </c>
      <c r="H4948">
        <v>9715</v>
      </c>
      <c r="I4948">
        <v>27360</v>
      </c>
      <c r="J4948">
        <f t="shared" si="231"/>
        <v>138.14338235294119</v>
      </c>
      <c r="K4948">
        <f t="shared" si="232"/>
        <v>1979</v>
      </c>
      <c r="L4948">
        <f t="shared" si="233"/>
        <v>2</v>
      </c>
    </row>
    <row r="4949" spans="1:12" x14ac:dyDescent="0.25">
      <c r="A4949" s="1">
        <v>28915</v>
      </c>
      <c r="B4949">
        <v>376</v>
      </c>
      <c r="C4949">
        <v>384.5</v>
      </c>
      <c r="D4949">
        <v>375</v>
      </c>
      <c r="E4949">
        <v>384.5</v>
      </c>
      <c r="G4949">
        <v>384.5</v>
      </c>
      <c r="H4949">
        <v>5640</v>
      </c>
      <c r="I4949">
        <v>25485</v>
      </c>
      <c r="J4949">
        <f t="shared" si="231"/>
        <v>141.36029411764707</v>
      </c>
      <c r="K4949">
        <f t="shared" si="232"/>
        <v>1979</v>
      </c>
      <c r="L4949">
        <f t="shared" si="233"/>
        <v>3</v>
      </c>
    </row>
    <row r="4950" spans="1:12" x14ac:dyDescent="0.25">
      <c r="A4950" s="1">
        <v>28916</v>
      </c>
      <c r="B4950">
        <v>386</v>
      </c>
      <c r="C4950">
        <v>390</v>
      </c>
      <c r="D4950">
        <v>377</v>
      </c>
      <c r="E4950">
        <v>380</v>
      </c>
      <c r="G4950">
        <v>380</v>
      </c>
      <c r="H4950">
        <v>7190</v>
      </c>
      <c r="I4950">
        <v>22865</v>
      </c>
      <c r="J4950">
        <f t="shared" si="231"/>
        <v>139.70588235294119</v>
      </c>
      <c r="K4950">
        <f t="shared" si="232"/>
        <v>1979</v>
      </c>
      <c r="L4950">
        <f t="shared" si="233"/>
        <v>3</v>
      </c>
    </row>
    <row r="4951" spans="1:12" x14ac:dyDescent="0.25">
      <c r="A4951" s="1">
        <v>28919</v>
      </c>
      <c r="B4951">
        <v>378</v>
      </c>
      <c r="C4951">
        <v>386.5</v>
      </c>
      <c r="D4951">
        <v>377</v>
      </c>
      <c r="E4951">
        <v>386.25</v>
      </c>
      <c r="G4951">
        <v>386.25</v>
      </c>
      <c r="H4951">
        <v>4130</v>
      </c>
      <c r="I4951">
        <v>22375</v>
      </c>
      <c r="J4951">
        <f t="shared" si="231"/>
        <v>142.00367647058823</v>
      </c>
      <c r="K4951">
        <f t="shared" si="232"/>
        <v>1979</v>
      </c>
      <c r="L4951">
        <f t="shared" si="233"/>
        <v>3</v>
      </c>
    </row>
    <row r="4952" spans="1:12" x14ac:dyDescent="0.25">
      <c r="A4952" s="1">
        <v>28920</v>
      </c>
      <c r="B4952">
        <v>387.5</v>
      </c>
      <c r="C4952">
        <v>387.5</v>
      </c>
      <c r="D4952">
        <v>380</v>
      </c>
      <c r="E4952">
        <v>381.75</v>
      </c>
      <c r="G4952">
        <v>381.75</v>
      </c>
      <c r="H4952">
        <v>3920</v>
      </c>
      <c r="I4952">
        <v>21380</v>
      </c>
      <c r="J4952">
        <f t="shared" si="231"/>
        <v>140.34926470588235</v>
      </c>
      <c r="K4952">
        <f t="shared" si="232"/>
        <v>1979</v>
      </c>
      <c r="L4952">
        <f t="shared" si="233"/>
        <v>3</v>
      </c>
    </row>
    <row r="4953" spans="1:12" x14ac:dyDescent="0.25">
      <c r="A4953" s="1">
        <v>28921</v>
      </c>
      <c r="B4953">
        <v>385</v>
      </c>
      <c r="C4953">
        <v>385.5</v>
      </c>
      <c r="D4953">
        <v>381.5</v>
      </c>
      <c r="E4953">
        <v>385.5</v>
      </c>
      <c r="G4953">
        <v>385.5</v>
      </c>
      <c r="H4953">
        <v>3245</v>
      </c>
      <c r="I4953">
        <v>19785</v>
      </c>
      <c r="J4953">
        <f t="shared" si="231"/>
        <v>141.72794117647058</v>
      </c>
      <c r="K4953">
        <f t="shared" si="232"/>
        <v>1979</v>
      </c>
      <c r="L4953">
        <f t="shared" si="233"/>
        <v>3</v>
      </c>
    </row>
    <row r="4954" spans="1:12" x14ac:dyDescent="0.25">
      <c r="A4954" s="1">
        <v>28922</v>
      </c>
      <c r="B4954">
        <v>384</v>
      </c>
      <c r="C4954">
        <v>387</v>
      </c>
      <c r="D4954">
        <v>382</v>
      </c>
      <c r="E4954">
        <v>383.25</v>
      </c>
      <c r="G4954">
        <v>383.25</v>
      </c>
      <c r="H4954">
        <v>2250</v>
      </c>
      <c r="I4954">
        <v>18190</v>
      </c>
      <c r="J4954">
        <f t="shared" si="231"/>
        <v>140.90073529411765</v>
      </c>
      <c r="K4954">
        <f t="shared" si="232"/>
        <v>1979</v>
      </c>
      <c r="L4954">
        <f t="shared" si="233"/>
        <v>3</v>
      </c>
    </row>
    <row r="4955" spans="1:12" x14ac:dyDescent="0.25">
      <c r="A4955" s="1">
        <v>28923</v>
      </c>
      <c r="B4955">
        <v>385</v>
      </c>
      <c r="C4955">
        <v>387</v>
      </c>
      <c r="D4955">
        <v>383.5</v>
      </c>
      <c r="E4955">
        <v>386.5</v>
      </c>
      <c r="G4955">
        <v>386.5</v>
      </c>
      <c r="H4955">
        <v>2210</v>
      </c>
      <c r="I4955">
        <v>17045</v>
      </c>
      <c r="J4955">
        <f t="shared" si="231"/>
        <v>142.09558823529412</v>
      </c>
      <c r="K4955">
        <f t="shared" si="232"/>
        <v>1979</v>
      </c>
      <c r="L4955">
        <f t="shared" si="233"/>
        <v>3</v>
      </c>
    </row>
    <row r="4956" spans="1:12" x14ac:dyDescent="0.25">
      <c r="A4956" s="1">
        <v>28926</v>
      </c>
      <c r="B4956">
        <v>385</v>
      </c>
      <c r="C4956">
        <v>385.5</v>
      </c>
      <c r="D4956">
        <v>378</v>
      </c>
      <c r="E4956">
        <v>379.25</v>
      </c>
      <c r="G4956">
        <v>379.25</v>
      </c>
      <c r="H4956">
        <v>3710</v>
      </c>
      <c r="I4956">
        <v>15595</v>
      </c>
      <c r="J4956">
        <f t="shared" si="231"/>
        <v>139.43014705882354</v>
      </c>
      <c r="K4956">
        <f t="shared" si="232"/>
        <v>1979</v>
      </c>
      <c r="L4956">
        <f t="shared" si="233"/>
        <v>3</v>
      </c>
    </row>
    <row r="4957" spans="1:12" x14ac:dyDescent="0.25">
      <c r="A4957" s="1">
        <v>28927</v>
      </c>
      <c r="B4957">
        <v>378</v>
      </c>
      <c r="C4957">
        <v>378.5</v>
      </c>
      <c r="D4957">
        <v>371</v>
      </c>
      <c r="E4957">
        <v>371.5</v>
      </c>
      <c r="G4957">
        <v>371.5</v>
      </c>
      <c r="H4957">
        <v>4040</v>
      </c>
      <c r="I4957">
        <v>13120</v>
      </c>
      <c r="J4957">
        <f t="shared" si="231"/>
        <v>136.58088235294119</v>
      </c>
      <c r="K4957">
        <f t="shared" si="232"/>
        <v>1979</v>
      </c>
      <c r="L4957">
        <f t="shared" si="233"/>
        <v>3</v>
      </c>
    </row>
    <row r="4958" spans="1:12" x14ac:dyDescent="0.25">
      <c r="A4958" s="1">
        <v>28928</v>
      </c>
      <c r="B4958">
        <v>373</v>
      </c>
      <c r="C4958">
        <v>373</v>
      </c>
      <c r="D4958">
        <v>367</v>
      </c>
      <c r="E4958">
        <v>368</v>
      </c>
      <c r="G4958">
        <v>368</v>
      </c>
      <c r="H4958">
        <v>3275</v>
      </c>
      <c r="I4958">
        <v>11835</v>
      </c>
      <c r="J4958">
        <f t="shared" si="231"/>
        <v>135.29411764705881</v>
      </c>
      <c r="K4958">
        <f t="shared" si="232"/>
        <v>1979</v>
      </c>
      <c r="L4958">
        <f t="shared" si="233"/>
        <v>3</v>
      </c>
    </row>
    <row r="4959" spans="1:12" x14ac:dyDescent="0.25">
      <c r="A4959" s="1">
        <v>28929</v>
      </c>
      <c r="B4959">
        <v>367</v>
      </c>
      <c r="C4959">
        <v>377</v>
      </c>
      <c r="D4959">
        <v>367</v>
      </c>
      <c r="E4959">
        <v>376.75</v>
      </c>
      <c r="G4959">
        <v>376.75</v>
      </c>
      <c r="H4959">
        <v>2085</v>
      </c>
      <c r="I4959">
        <v>10355</v>
      </c>
      <c r="J4959">
        <f t="shared" si="231"/>
        <v>138.5110294117647</v>
      </c>
      <c r="K4959">
        <f t="shared" si="232"/>
        <v>1979</v>
      </c>
      <c r="L4959">
        <f t="shared" si="233"/>
        <v>3</v>
      </c>
    </row>
    <row r="4960" spans="1:12" x14ac:dyDescent="0.25">
      <c r="A4960" s="1">
        <v>28930</v>
      </c>
      <c r="B4960">
        <v>376.75</v>
      </c>
      <c r="C4960">
        <v>376.75</v>
      </c>
      <c r="D4960">
        <v>376.75</v>
      </c>
      <c r="E4960">
        <v>376.75</v>
      </c>
      <c r="G4960">
        <v>376.75</v>
      </c>
      <c r="H4960">
        <v>3370</v>
      </c>
      <c r="I4960">
        <v>6160</v>
      </c>
      <c r="J4960">
        <f t="shared" si="231"/>
        <v>138.5110294117647</v>
      </c>
      <c r="K4960">
        <f t="shared" si="232"/>
        <v>1979</v>
      </c>
      <c r="L4960">
        <f t="shared" si="233"/>
        <v>3</v>
      </c>
    </row>
    <row r="4961" spans="1:12" x14ac:dyDescent="0.25">
      <c r="A4961" s="1">
        <v>28933</v>
      </c>
      <c r="B4961">
        <v>376.75</v>
      </c>
      <c r="C4961">
        <v>377</v>
      </c>
      <c r="D4961">
        <v>373.5</v>
      </c>
      <c r="E4961">
        <v>377</v>
      </c>
      <c r="G4961">
        <v>377</v>
      </c>
      <c r="H4961">
        <v>4450</v>
      </c>
      <c r="I4961">
        <v>4535</v>
      </c>
      <c r="J4961">
        <f t="shared" si="231"/>
        <v>138.60294117647058</v>
      </c>
      <c r="K4961">
        <f t="shared" si="232"/>
        <v>1979</v>
      </c>
      <c r="L4961">
        <f t="shared" si="233"/>
        <v>3</v>
      </c>
    </row>
    <row r="4962" spans="1:12" x14ac:dyDescent="0.25">
      <c r="A4962" s="1">
        <v>28934</v>
      </c>
      <c r="B4962">
        <v>376.5</v>
      </c>
      <c r="C4962">
        <v>377.5</v>
      </c>
      <c r="D4962">
        <v>373.5</v>
      </c>
      <c r="E4962">
        <v>377</v>
      </c>
      <c r="G4962">
        <v>377</v>
      </c>
      <c r="H4962">
        <v>1950</v>
      </c>
      <c r="I4962">
        <v>2710</v>
      </c>
      <c r="J4962">
        <f t="shared" si="231"/>
        <v>138.60294117647058</v>
      </c>
      <c r="K4962">
        <f t="shared" si="232"/>
        <v>1979</v>
      </c>
      <c r="L4962">
        <f t="shared" si="233"/>
        <v>3</v>
      </c>
    </row>
    <row r="4963" spans="1:12" x14ac:dyDescent="0.25">
      <c r="A4963" s="1">
        <v>28935</v>
      </c>
      <c r="B4963">
        <v>377</v>
      </c>
      <c r="C4963">
        <v>377</v>
      </c>
      <c r="D4963">
        <v>373</v>
      </c>
      <c r="E4963">
        <v>374</v>
      </c>
      <c r="G4963">
        <v>374</v>
      </c>
      <c r="H4963">
        <v>1360</v>
      </c>
      <c r="I4963">
        <v>1800</v>
      </c>
      <c r="J4963">
        <f t="shared" si="231"/>
        <v>137.5</v>
      </c>
      <c r="K4963">
        <f t="shared" si="232"/>
        <v>1979</v>
      </c>
      <c r="L4963">
        <f t="shared" si="233"/>
        <v>3</v>
      </c>
    </row>
    <row r="4964" spans="1:12" x14ac:dyDescent="0.25">
      <c r="A4964" s="1">
        <v>28936</v>
      </c>
      <c r="B4964">
        <v>343</v>
      </c>
      <c r="C4964">
        <v>344.75</v>
      </c>
      <c r="D4964">
        <v>342</v>
      </c>
      <c r="E4964">
        <v>342.25</v>
      </c>
      <c r="G4964">
        <v>342.25</v>
      </c>
      <c r="H4964">
        <v>12080</v>
      </c>
      <c r="I4964">
        <v>45060</v>
      </c>
      <c r="J4964">
        <f t="shared" si="231"/>
        <v>125.82720588235294</v>
      </c>
      <c r="K4964">
        <f t="shared" si="232"/>
        <v>1979</v>
      </c>
      <c r="L4964">
        <f t="shared" si="233"/>
        <v>3</v>
      </c>
    </row>
    <row r="4965" spans="1:12" x14ac:dyDescent="0.25">
      <c r="A4965" s="1">
        <v>28937</v>
      </c>
      <c r="B4965">
        <v>341</v>
      </c>
      <c r="C4965">
        <v>346.75</v>
      </c>
      <c r="D4965">
        <v>341</v>
      </c>
      <c r="E4965">
        <v>345.25</v>
      </c>
      <c r="G4965">
        <v>345.25</v>
      </c>
      <c r="H4965">
        <v>16410</v>
      </c>
      <c r="I4965">
        <v>44435</v>
      </c>
      <c r="J4965">
        <f t="shared" si="231"/>
        <v>126.93014705882354</v>
      </c>
      <c r="K4965">
        <f t="shared" si="232"/>
        <v>1979</v>
      </c>
      <c r="L4965">
        <f t="shared" si="233"/>
        <v>3</v>
      </c>
    </row>
    <row r="4966" spans="1:12" x14ac:dyDescent="0.25">
      <c r="A4966" s="1">
        <v>28940</v>
      </c>
      <c r="B4966">
        <v>346.5</v>
      </c>
      <c r="C4966">
        <v>348</v>
      </c>
      <c r="D4966">
        <v>346.5</v>
      </c>
      <c r="E4966">
        <v>346.75</v>
      </c>
      <c r="G4966">
        <v>346.75</v>
      </c>
      <c r="H4966">
        <v>9690</v>
      </c>
      <c r="I4966">
        <v>45100</v>
      </c>
      <c r="J4966">
        <f t="shared" si="231"/>
        <v>127.48161764705883</v>
      </c>
      <c r="K4966">
        <f t="shared" si="232"/>
        <v>1979</v>
      </c>
      <c r="L4966">
        <f t="shared" si="233"/>
        <v>3</v>
      </c>
    </row>
    <row r="4967" spans="1:12" x14ac:dyDescent="0.25">
      <c r="A4967" s="1">
        <v>28941</v>
      </c>
      <c r="B4967">
        <v>346</v>
      </c>
      <c r="C4967">
        <v>347.75</v>
      </c>
      <c r="D4967">
        <v>343.25</v>
      </c>
      <c r="E4967">
        <v>347.75</v>
      </c>
      <c r="G4967">
        <v>347.75</v>
      </c>
      <c r="H4967">
        <v>12025</v>
      </c>
      <c r="I4967">
        <v>45670</v>
      </c>
      <c r="J4967">
        <f t="shared" si="231"/>
        <v>127.84926470588235</v>
      </c>
      <c r="K4967">
        <f t="shared" si="232"/>
        <v>1979</v>
      </c>
      <c r="L4967">
        <f t="shared" si="233"/>
        <v>3</v>
      </c>
    </row>
    <row r="4968" spans="1:12" x14ac:dyDescent="0.25">
      <c r="A4968" s="1">
        <v>28942</v>
      </c>
      <c r="B4968">
        <v>348</v>
      </c>
      <c r="C4968">
        <v>351</v>
      </c>
      <c r="D4968">
        <v>347.75</v>
      </c>
      <c r="E4968">
        <v>348</v>
      </c>
      <c r="G4968">
        <v>348</v>
      </c>
      <c r="H4968">
        <v>13570</v>
      </c>
      <c r="I4968">
        <v>45330</v>
      </c>
      <c r="J4968">
        <f t="shared" si="231"/>
        <v>127.94117647058823</v>
      </c>
      <c r="K4968">
        <f t="shared" si="232"/>
        <v>1979</v>
      </c>
      <c r="L4968">
        <f t="shared" si="233"/>
        <v>3</v>
      </c>
    </row>
    <row r="4969" spans="1:12" x14ac:dyDescent="0.25">
      <c r="A4969" s="1">
        <v>28943</v>
      </c>
      <c r="B4969">
        <v>346.5</v>
      </c>
      <c r="C4969">
        <v>346.5</v>
      </c>
      <c r="D4969">
        <v>339</v>
      </c>
      <c r="E4969">
        <v>340</v>
      </c>
      <c r="G4969">
        <v>340</v>
      </c>
      <c r="H4969">
        <v>17595</v>
      </c>
      <c r="I4969">
        <v>44750</v>
      </c>
      <c r="J4969">
        <f t="shared" si="231"/>
        <v>125</v>
      </c>
      <c r="K4969">
        <f t="shared" si="232"/>
        <v>1979</v>
      </c>
      <c r="L4969">
        <f t="shared" si="233"/>
        <v>3</v>
      </c>
    </row>
    <row r="4970" spans="1:12" x14ac:dyDescent="0.25">
      <c r="A4970" s="1">
        <v>28944</v>
      </c>
      <c r="B4970">
        <v>339</v>
      </c>
      <c r="C4970">
        <v>340.5</v>
      </c>
      <c r="D4970">
        <v>337.75</v>
      </c>
      <c r="E4970">
        <v>339.75</v>
      </c>
      <c r="G4970">
        <v>339.75</v>
      </c>
      <c r="H4970">
        <v>10580</v>
      </c>
      <c r="I4970">
        <v>45280</v>
      </c>
      <c r="J4970">
        <f t="shared" si="231"/>
        <v>124.90808823529412</v>
      </c>
      <c r="K4970">
        <f t="shared" si="232"/>
        <v>1979</v>
      </c>
      <c r="L4970">
        <f t="shared" si="233"/>
        <v>3</v>
      </c>
    </row>
    <row r="4971" spans="1:12" x14ac:dyDescent="0.25">
      <c r="A4971" s="1">
        <v>28947</v>
      </c>
      <c r="B4971">
        <v>339</v>
      </c>
      <c r="C4971">
        <v>340</v>
      </c>
      <c r="D4971">
        <v>334</v>
      </c>
      <c r="E4971">
        <v>334.25</v>
      </c>
      <c r="G4971">
        <v>334.25</v>
      </c>
      <c r="H4971">
        <v>17880</v>
      </c>
      <c r="I4971">
        <v>46055</v>
      </c>
      <c r="J4971">
        <f t="shared" si="231"/>
        <v>122.88602941176471</v>
      </c>
      <c r="K4971">
        <f t="shared" si="232"/>
        <v>1979</v>
      </c>
      <c r="L4971">
        <f t="shared" si="233"/>
        <v>4</v>
      </c>
    </row>
    <row r="4972" spans="1:12" x14ac:dyDescent="0.25">
      <c r="A4972" s="1">
        <v>28948</v>
      </c>
      <c r="B4972">
        <v>334.5</v>
      </c>
      <c r="C4972">
        <v>336.25</v>
      </c>
      <c r="D4972">
        <v>332.75</v>
      </c>
      <c r="E4972">
        <v>333.5</v>
      </c>
      <c r="G4972">
        <v>333.5</v>
      </c>
      <c r="H4972">
        <v>14930</v>
      </c>
      <c r="I4972">
        <v>46780</v>
      </c>
      <c r="J4972">
        <f t="shared" si="231"/>
        <v>122.61029411764706</v>
      </c>
      <c r="K4972">
        <f t="shared" si="232"/>
        <v>1979</v>
      </c>
      <c r="L4972">
        <f t="shared" si="233"/>
        <v>4</v>
      </c>
    </row>
    <row r="4973" spans="1:12" x14ac:dyDescent="0.25">
      <c r="A4973" s="1">
        <v>28949</v>
      </c>
      <c r="B4973">
        <v>333</v>
      </c>
      <c r="C4973">
        <v>336.5</v>
      </c>
      <c r="D4973">
        <v>333</v>
      </c>
      <c r="E4973">
        <v>336.25</v>
      </c>
      <c r="G4973">
        <v>336.25</v>
      </c>
      <c r="H4973">
        <v>12215</v>
      </c>
      <c r="I4973">
        <v>46370</v>
      </c>
      <c r="J4973">
        <f t="shared" si="231"/>
        <v>123.62132352941177</v>
      </c>
      <c r="K4973">
        <f t="shared" si="232"/>
        <v>1979</v>
      </c>
      <c r="L4973">
        <f t="shared" si="233"/>
        <v>4</v>
      </c>
    </row>
    <row r="4974" spans="1:12" x14ac:dyDescent="0.25">
      <c r="A4974" s="1">
        <v>28950</v>
      </c>
      <c r="B4974">
        <v>336</v>
      </c>
      <c r="C4974">
        <v>338.5</v>
      </c>
      <c r="D4974">
        <v>335.75</v>
      </c>
      <c r="E4974">
        <v>337.75</v>
      </c>
      <c r="G4974">
        <v>337.75</v>
      </c>
      <c r="H4974">
        <v>9085</v>
      </c>
      <c r="I4974">
        <v>46230</v>
      </c>
      <c r="J4974">
        <f t="shared" si="231"/>
        <v>124.17279411764706</v>
      </c>
      <c r="K4974">
        <f t="shared" si="232"/>
        <v>1979</v>
      </c>
      <c r="L4974">
        <f t="shared" si="233"/>
        <v>4</v>
      </c>
    </row>
    <row r="4975" spans="1:12" x14ac:dyDescent="0.25">
      <c r="A4975" s="1">
        <v>28951</v>
      </c>
      <c r="B4975">
        <v>337.5</v>
      </c>
      <c r="C4975">
        <v>339.25</v>
      </c>
      <c r="D4975">
        <v>336</v>
      </c>
      <c r="E4975">
        <v>336.5</v>
      </c>
      <c r="G4975">
        <v>336.5</v>
      </c>
      <c r="H4975">
        <v>6985</v>
      </c>
      <c r="I4975">
        <v>47110</v>
      </c>
      <c r="J4975">
        <f t="shared" si="231"/>
        <v>123.71323529411765</v>
      </c>
      <c r="K4975">
        <f t="shared" si="232"/>
        <v>1979</v>
      </c>
      <c r="L4975">
        <f t="shared" si="233"/>
        <v>4</v>
      </c>
    </row>
    <row r="4976" spans="1:12" x14ac:dyDescent="0.25">
      <c r="A4976" s="1">
        <v>28954</v>
      </c>
      <c r="B4976">
        <v>336</v>
      </c>
      <c r="C4976">
        <v>336</v>
      </c>
      <c r="D4976">
        <v>333.25</v>
      </c>
      <c r="E4976">
        <v>334.5</v>
      </c>
      <c r="G4976">
        <v>334.5</v>
      </c>
      <c r="H4976">
        <v>6705</v>
      </c>
      <c r="I4976">
        <v>47505</v>
      </c>
      <c r="J4976">
        <f t="shared" si="231"/>
        <v>122.97794117647059</v>
      </c>
      <c r="K4976">
        <f t="shared" si="232"/>
        <v>1979</v>
      </c>
      <c r="L4976">
        <f t="shared" si="233"/>
        <v>4</v>
      </c>
    </row>
    <row r="4977" spans="1:12" x14ac:dyDescent="0.25">
      <c r="A4977" s="1">
        <v>28955</v>
      </c>
      <c r="B4977">
        <v>333.5</v>
      </c>
      <c r="C4977">
        <v>338</v>
      </c>
      <c r="D4977">
        <v>332</v>
      </c>
      <c r="E4977">
        <v>337.75</v>
      </c>
      <c r="G4977">
        <v>337.75</v>
      </c>
      <c r="H4977">
        <v>10740</v>
      </c>
      <c r="I4977">
        <v>46645</v>
      </c>
      <c r="J4977">
        <f t="shared" si="231"/>
        <v>124.17279411764706</v>
      </c>
      <c r="K4977">
        <f t="shared" si="232"/>
        <v>1979</v>
      </c>
      <c r="L4977">
        <f t="shared" si="233"/>
        <v>4</v>
      </c>
    </row>
    <row r="4978" spans="1:12" x14ac:dyDescent="0.25">
      <c r="A4978" s="1">
        <v>28956</v>
      </c>
      <c r="B4978">
        <v>337.75</v>
      </c>
      <c r="C4978">
        <v>340</v>
      </c>
      <c r="D4978">
        <v>337.5</v>
      </c>
      <c r="E4978">
        <v>339.75</v>
      </c>
      <c r="G4978">
        <v>339.75</v>
      </c>
      <c r="H4978">
        <v>5785</v>
      </c>
      <c r="I4978">
        <v>45570</v>
      </c>
      <c r="J4978">
        <f t="shared" si="231"/>
        <v>124.90808823529412</v>
      </c>
      <c r="K4978">
        <f t="shared" si="232"/>
        <v>1979</v>
      </c>
      <c r="L4978">
        <f t="shared" si="233"/>
        <v>4</v>
      </c>
    </row>
    <row r="4979" spans="1:12" x14ac:dyDescent="0.25">
      <c r="A4979" s="1">
        <v>28957</v>
      </c>
      <c r="B4979">
        <v>340</v>
      </c>
      <c r="C4979">
        <v>343</v>
      </c>
      <c r="D4979">
        <v>337.5</v>
      </c>
      <c r="E4979">
        <v>338.25</v>
      </c>
      <c r="G4979">
        <v>338.25</v>
      </c>
      <c r="H4979">
        <v>7995</v>
      </c>
      <c r="I4979">
        <v>45235</v>
      </c>
      <c r="J4979">
        <f t="shared" si="231"/>
        <v>124.35661764705883</v>
      </c>
      <c r="K4979">
        <f t="shared" si="232"/>
        <v>1979</v>
      </c>
      <c r="L4979">
        <f t="shared" si="233"/>
        <v>4</v>
      </c>
    </row>
    <row r="4980" spans="1:12" x14ac:dyDescent="0.25">
      <c r="A4980" s="1">
        <v>28961</v>
      </c>
      <c r="B4980">
        <v>337</v>
      </c>
      <c r="C4980">
        <v>337.5</v>
      </c>
      <c r="D4980">
        <v>335</v>
      </c>
      <c r="E4980">
        <v>336.5</v>
      </c>
      <c r="G4980">
        <v>336.5</v>
      </c>
      <c r="H4980">
        <v>5620</v>
      </c>
      <c r="I4980">
        <v>44570</v>
      </c>
      <c r="J4980">
        <f t="shared" si="231"/>
        <v>123.71323529411765</v>
      </c>
      <c r="K4980">
        <f t="shared" si="232"/>
        <v>1979</v>
      </c>
      <c r="L4980">
        <f t="shared" si="233"/>
        <v>4</v>
      </c>
    </row>
    <row r="4981" spans="1:12" x14ac:dyDescent="0.25">
      <c r="A4981" s="1">
        <v>28962</v>
      </c>
      <c r="B4981">
        <v>337</v>
      </c>
      <c r="C4981">
        <v>342.75</v>
      </c>
      <c r="D4981">
        <v>337</v>
      </c>
      <c r="E4981">
        <v>341.75</v>
      </c>
      <c r="G4981">
        <v>341.75</v>
      </c>
      <c r="H4981">
        <v>6785</v>
      </c>
      <c r="I4981">
        <v>43545</v>
      </c>
      <c r="J4981">
        <f t="shared" si="231"/>
        <v>125.64338235294117</v>
      </c>
      <c r="K4981">
        <f t="shared" si="232"/>
        <v>1979</v>
      </c>
      <c r="L4981">
        <f t="shared" si="233"/>
        <v>4</v>
      </c>
    </row>
    <row r="4982" spans="1:12" x14ac:dyDescent="0.25">
      <c r="A4982" s="1">
        <v>28963</v>
      </c>
      <c r="B4982">
        <v>343</v>
      </c>
      <c r="C4982">
        <v>343</v>
      </c>
      <c r="D4982">
        <v>339</v>
      </c>
      <c r="E4982">
        <v>339.75</v>
      </c>
      <c r="G4982">
        <v>339.75</v>
      </c>
      <c r="H4982">
        <v>6080</v>
      </c>
      <c r="I4982">
        <v>42435</v>
      </c>
      <c r="J4982">
        <f t="shared" si="231"/>
        <v>124.90808823529412</v>
      </c>
      <c r="K4982">
        <f t="shared" si="232"/>
        <v>1979</v>
      </c>
      <c r="L4982">
        <f t="shared" si="233"/>
        <v>4</v>
      </c>
    </row>
    <row r="4983" spans="1:12" x14ac:dyDescent="0.25">
      <c r="A4983" s="1">
        <v>28964</v>
      </c>
      <c r="B4983">
        <v>340.5</v>
      </c>
      <c r="C4983">
        <v>341.5</v>
      </c>
      <c r="D4983">
        <v>338.25</v>
      </c>
      <c r="E4983">
        <v>338.75</v>
      </c>
      <c r="G4983">
        <v>338.75</v>
      </c>
      <c r="H4983">
        <v>4805</v>
      </c>
      <c r="I4983">
        <v>42150</v>
      </c>
      <c r="J4983">
        <f t="shared" si="231"/>
        <v>124.54044117647059</v>
      </c>
      <c r="K4983">
        <f t="shared" si="232"/>
        <v>1979</v>
      </c>
      <c r="L4983">
        <f t="shared" si="233"/>
        <v>4</v>
      </c>
    </row>
    <row r="4984" spans="1:12" x14ac:dyDescent="0.25">
      <c r="A4984" s="1">
        <v>28965</v>
      </c>
      <c r="B4984">
        <v>338.25</v>
      </c>
      <c r="C4984">
        <v>338.75</v>
      </c>
      <c r="D4984">
        <v>336</v>
      </c>
      <c r="E4984">
        <v>338.25</v>
      </c>
      <c r="G4984">
        <v>338.25</v>
      </c>
      <c r="H4984">
        <v>4900</v>
      </c>
      <c r="I4984">
        <v>41510</v>
      </c>
      <c r="J4984">
        <f t="shared" si="231"/>
        <v>124.35661764705883</v>
      </c>
      <c r="K4984">
        <f t="shared" si="232"/>
        <v>1979</v>
      </c>
      <c r="L4984">
        <f t="shared" si="233"/>
        <v>4</v>
      </c>
    </row>
    <row r="4985" spans="1:12" x14ac:dyDescent="0.25">
      <c r="A4985" s="1">
        <v>28968</v>
      </c>
      <c r="B4985">
        <v>337.25</v>
      </c>
      <c r="C4985">
        <v>340</v>
      </c>
      <c r="D4985">
        <v>337.25</v>
      </c>
      <c r="E4985">
        <v>339.75</v>
      </c>
      <c r="G4985">
        <v>339.75</v>
      </c>
      <c r="H4985">
        <v>2825</v>
      </c>
      <c r="I4985">
        <v>41600</v>
      </c>
      <c r="J4985">
        <f t="shared" si="231"/>
        <v>124.90808823529412</v>
      </c>
      <c r="K4985">
        <f t="shared" si="232"/>
        <v>1979</v>
      </c>
      <c r="L4985">
        <f t="shared" si="233"/>
        <v>4</v>
      </c>
    </row>
    <row r="4986" spans="1:12" x14ac:dyDescent="0.25">
      <c r="A4986" s="1">
        <v>28969</v>
      </c>
      <c r="B4986">
        <v>342</v>
      </c>
      <c r="C4986">
        <v>347.75</v>
      </c>
      <c r="D4986">
        <v>341</v>
      </c>
      <c r="E4986">
        <v>347</v>
      </c>
      <c r="G4986">
        <v>347</v>
      </c>
      <c r="H4986">
        <v>7005</v>
      </c>
      <c r="I4986">
        <v>39735</v>
      </c>
      <c r="J4986">
        <f t="shared" si="231"/>
        <v>127.57352941176471</v>
      </c>
      <c r="K4986">
        <f t="shared" si="232"/>
        <v>1979</v>
      </c>
      <c r="L4986">
        <f t="shared" si="233"/>
        <v>4</v>
      </c>
    </row>
    <row r="4987" spans="1:12" x14ac:dyDescent="0.25">
      <c r="A4987" s="1">
        <v>28970</v>
      </c>
      <c r="B4987">
        <v>348</v>
      </c>
      <c r="C4987">
        <v>349</v>
      </c>
      <c r="D4987">
        <v>345</v>
      </c>
      <c r="E4987">
        <v>345.25</v>
      </c>
      <c r="G4987">
        <v>345.25</v>
      </c>
      <c r="H4987">
        <v>11870</v>
      </c>
      <c r="I4987">
        <v>35090</v>
      </c>
      <c r="J4987">
        <f t="shared" si="231"/>
        <v>126.93014705882354</v>
      </c>
      <c r="K4987">
        <f t="shared" si="232"/>
        <v>1979</v>
      </c>
      <c r="L4987">
        <f t="shared" si="233"/>
        <v>4</v>
      </c>
    </row>
    <row r="4988" spans="1:12" x14ac:dyDescent="0.25">
      <c r="A4988" s="1">
        <v>28971</v>
      </c>
      <c r="B4988">
        <v>344.5</v>
      </c>
      <c r="C4988">
        <v>347.5</v>
      </c>
      <c r="D4988">
        <v>344.5</v>
      </c>
      <c r="E4988">
        <v>346.25</v>
      </c>
      <c r="G4988">
        <v>346.25</v>
      </c>
      <c r="H4988">
        <v>8310</v>
      </c>
      <c r="I4988">
        <v>32350</v>
      </c>
      <c r="J4988">
        <f t="shared" si="231"/>
        <v>127.29779411764706</v>
      </c>
      <c r="K4988">
        <f t="shared" si="232"/>
        <v>1979</v>
      </c>
      <c r="L4988">
        <f t="shared" si="233"/>
        <v>4</v>
      </c>
    </row>
    <row r="4989" spans="1:12" x14ac:dyDescent="0.25">
      <c r="A4989" s="1">
        <v>28972</v>
      </c>
      <c r="B4989">
        <v>346</v>
      </c>
      <c r="C4989">
        <v>354</v>
      </c>
      <c r="D4989">
        <v>345.5</v>
      </c>
      <c r="E4989">
        <v>351</v>
      </c>
      <c r="G4989">
        <v>351</v>
      </c>
      <c r="H4989">
        <v>15570</v>
      </c>
      <c r="I4989">
        <v>27605</v>
      </c>
      <c r="J4989">
        <f t="shared" si="231"/>
        <v>129.04411764705881</v>
      </c>
      <c r="K4989">
        <f t="shared" si="232"/>
        <v>1979</v>
      </c>
      <c r="L4989">
        <f t="shared" si="233"/>
        <v>4</v>
      </c>
    </row>
    <row r="4990" spans="1:12" x14ac:dyDescent="0.25">
      <c r="A4990" s="1">
        <v>28975</v>
      </c>
      <c r="B4990">
        <v>349</v>
      </c>
      <c r="C4990">
        <v>354.5</v>
      </c>
      <c r="D4990">
        <v>348.5</v>
      </c>
      <c r="E4990">
        <v>353.75</v>
      </c>
      <c r="G4990">
        <v>353.75</v>
      </c>
      <c r="H4990">
        <v>5975</v>
      </c>
      <c r="I4990">
        <v>25405</v>
      </c>
      <c r="J4990">
        <f t="shared" si="231"/>
        <v>130.05514705882354</v>
      </c>
      <c r="K4990">
        <f t="shared" si="232"/>
        <v>1979</v>
      </c>
      <c r="L4990">
        <f t="shared" si="233"/>
        <v>4</v>
      </c>
    </row>
    <row r="4991" spans="1:12" x14ac:dyDescent="0.25">
      <c r="A4991" s="1">
        <v>28976</v>
      </c>
      <c r="B4991">
        <v>352.5</v>
      </c>
      <c r="C4991">
        <v>357.5</v>
      </c>
      <c r="D4991">
        <v>352.5</v>
      </c>
      <c r="E4991">
        <v>354.75</v>
      </c>
      <c r="G4991">
        <v>354.75</v>
      </c>
      <c r="H4991">
        <v>9470</v>
      </c>
      <c r="I4991">
        <v>22375</v>
      </c>
      <c r="J4991">
        <f t="shared" si="231"/>
        <v>130.42279411764707</v>
      </c>
      <c r="K4991">
        <f t="shared" si="232"/>
        <v>1979</v>
      </c>
      <c r="L4991">
        <f t="shared" si="233"/>
        <v>5</v>
      </c>
    </row>
    <row r="4992" spans="1:12" x14ac:dyDescent="0.25">
      <c r="A4992" s="1">
        <v>28977</v>
      </c>
      <c r="B4992">
        <v>355</v>
      </c>
      <c r="C4992">
        <v>368</v>
      </c>
      <c r="D4992">
        <v>354.5</v>
      </c>
      <c r="E4992">
        <v>364</v>
      </c>
      <c r="G4992">
        <v>364</v>
      </c>
      <c r="H4992">
        <v>8600</v>
      </c>
      <c r="I4992">
        <v>20140</v>
      </c>
      <c r="J4992">
        <f t="shared" si="231"/>
        <v>133.8235294117647</v>
      </c>
      <c r="K4992">
        <f t="shared" si="232"/>
        <v>1979</v>
      </c>
      <c r="L4992">
        <f t="shared" si="233"/>
        <v>5</v>
      </c>
    </row>
    <row r="4993" spans="1:12" x14ac:dyDescent="0.25">
      <c r="A4993" s="1">
        <v>28978</v>
      </c>
      <c r="B4993">
        <v>366</v>
      </c>
      <c r="C4993">
        <v>369</v>
      </c>
      <c r="D4993">
        <v>360.5</v>
      </c>
      <c r="E4993">
        <v>363.75</v>
      </c>
      <c r="G4993">
        <v>363.75</v>
      </c>
      <c r="H4993">
        <v>3665</v>
      </c>
      <c r="I4993">
        <v>19185</v>
      </c>
      <c r="J4993">
        <f t="shared" si="231"/>
        <v>133.73161764705881</v>
      </c>
      <c r="K4993">
        <f t="shared" si="232"/>
        <v>1979</v>
      </c>
      <c r="L4993">
        <f t="shared" si="233"/>
        <v>5</v>
      </c>
    </row>
    <row r="4994" spans="1:12" x14ac:dyDescent="0.25">
      <c r="A4994" s="1">
        <v>28979</v>
      </c>
      <c r="B4994">
        <v>365</v>
      </c>
      <c r="C4994">
        <v>367</v>
      </c>
      <c r="D4994">
        <v>362.25</v>
      </c>
      <c r="E4994">
        <v>365</v>
      </c>
      <c r="G4994">
        <v>365</v>
      </c>
      <c r="H4994">
        <v>3450</v>
      </c>
      <c r="I4994">
        <v>16940</v>
      </c>
      <c r="J4994">
        <f t="shared" ref="J4994:J5057" si="234">G4994/100*5000/136</f>
        <v>134.19117647058823</v>
      </c>
      <c r="K4994">
        <f t="shared" ref="K4994:K5057" si="235">YEAR(A4994)</f>
        <v>1979</v>
      </c>
      <c r="L4994">
        <f t="shared" ref="L4994:L5057" si="236">MONTH(A4994)</f>
        <v>5</v>
      </c>
    </row>
    <row r="4995" spans="1:12" x14ac:dyDescent="0.25">
      <c r="A4995" s="1">
        <v>28982</v>
      </c>
      <c r="B4995">
        <v>363.5</v>
      </c>
      <c r="C4995">
        <v>364</v>
      </c>
      <c r="D4995">
        <v>361</v>
      </c>
      <c r="E4995">
        <v>361.5</v>
      </c>
      <c r="G4995">
        <v>361.5</v>
      </c>
      <c r="H4995">
        <v>2660</v>
      </c>
      <c r="I4995">
        <v>15330</v>
      </c>
      <c r="J4995">
        <f t="shared" si="234"/>
        <v>132.90441176470588</v>
      </c>
      <c r="K4995">
        <f t="shared" si="235"/>
        <v>1979</v>
      </c>
      <c r="L4995">
        <f t="shared" si="236"/>
        <v>5</v>
      </c>
    </row>
    <row r="4996" spans="1:12" x14ac:dyDescent="0.25">
      <c r="A4996" s="1">
        <v>28983</v>
      </c>
      <c r="B4996">
        <v>360.5</v>
      </c>
      <c r="C4996">
        <v>365.5</v>
      </c>
      <c r="D4996">
        <v>360</v>
      </c>
      <c r="E4996">
        <v>365.5</v>
      </c>
      <c r="G4996">
        <v>365.5</v>
      </c>
      <c r="H4996">
        <v>4240</v>
      </c>
      <c r="I4996">
        <v>13150</v>
      </c>
      <c r="J4996">
        <f t="shared" si="234"/>
        <v>134.375</v>
      </c>
      <c r="K4996">
        <f t="shared" si="235"/>
        <v>1979</v>
      </c>
      <c r="L4996">
        <f t="shared" si="236"/>
        <v>5</v>
      </c>
    </row>
    <row r="4997" spans="1:12" x14ac:dyDescent="0.25">
      <c r="A4997" s="1">
        <v>28984</v>
      </c>
      <c r="B4997">
        <v>367.5</v>
      </c>
      <c r="C4997">
        <v>376</v>
      </c>
      <c r="D4997">
        <v>366.25</v>
      </c>
      <c r="E4997">
        <v>375.5</v>
      </c>
      <c r="G4997">
        <v>375.5</v>
      </c>
      <c r="H4997">
        <v>2605</v>
      </c>
      <c r="I4997">
        <v>11355</v>
      </c>
      <c r="J4997">
        <f t="shared" si="234"/>
        <v>138.0514705882353</v>
      </c>
      <c r="K4997">
        <f t="shared" si="235"/>
        <v>1979</v>
      </c>
      <c r="L4997">
        <f t="shared" si="236"/>
        <v>5</v>
      </c>
    </row>
    <row r="4998" spans="1:12" x14ac:dyDescent="0.25">
      <c r="A4998" s="1">
        <v>28985</v>
      </c>
      <c r="B4998">
        <v>376.5</v>
      </c>
      <c r="C4998">
        <v>382.5</v>
      </c>
      <c r="D4998">
        <v>370</v>
      </c>
      <c r="E4998">
        <v>370</v>
      </c>
      <c r="G4998">
        <v>370</v>
      </c>
      <c r="H4998">
        <v>2280</v>
      </c>
      <c r="I4998">
        <v>9745</v>
      </c>
      <c r="J4998">
        <f t="shared" si="234"/>
        <v>136.02941176470588</v>
      </c>
      <c r="K4998">
        <f t="shared" si="235"/>
        <v>1979</v>
      </c>
      <c r="L4998">
        <f t="shared" si="236"/>
        <v>5</v>
      </c>
    </row>
    <row r="4999" spans="1:12" x14ac:dyDescent="0.25">
      <c r="A4999" s="1">
        <v>28986</v>
      </c>
      <c r="B4999">
        <v>378</v>
      </c>
      <c r="C4999">
        <v>379</v>
      </c>
      <c r="D4999">
        <v>368</v>
      </c>
      <c r="E4999">
        <v>371.5</v>
      </c>
      <c r="G4999">
        <v>371.5</v>
      </c>
      <c r="H4999">
        <v>1910</v>
      </c>
      <c r="I4999">
        <v>8370</v>
      </c>
      <c r="J4999">
        <f t="shared" si="234"/>
        <v>136.58088235294119</v>
      </c>
      <c r="K4999">
        <f t="shared" si="235"/>
        <v>1979</v>
      </c>
      <c r="L4999">
        <f t="shared" si="236"/>
        <v>5</v>
      </c>
    </row>
    <row r="5000" spans="1:12" x14ac:dyDescent="0.25">
      <c r="A5000" s="1">
        <v>28989</v>
      </c>
      <c r="B5000">
        <v>367.5</v>
      </c>
      <c r="C5000">
        <v>377.5</v>
      </c>
      <c r="D5000">
        <v>362</v>
      </c>
      <c r="E5000">
        <v>377.5</v>
      </c>
      <c r="G5000">
        <v>377.5</v>
      </c>
      <c r="H5000">
        <v>3010</v>
      </c>
      <c r="I5000">
        <v>7190</v>
      </c>
      <c r="J5000">
        <f t="shared" si="234"/>
        <v>138.78676470588235</v>
      </c>
      <c r="K5000">
        <f t="shared" si="235"/>
        <v>1979</v>
      </c>
      <c r="L5000">
        <f t="shared" si="236"/>
        <v>5</v>
      </c>
    </row>
    <row r="5001" spans="1:12" x14ac:dyDescent="0.25">
      <c r="A5001" s="1">
        <v>28990</v>
      </c>
      <c r="B5001">
        <v>375</v>
      </c>
      <c r="C5001">
        <v>377</v>
      </c>
      <c r="D5001">
        <v>369.75</v>
      </c>
      <c r="E5001">
        <v>372</v>
      </c>
      <c r="G5001">
        <v>372</v>
      </c>
      <c r="H5001">
        <v>710</v>
      </c>
      <c r="I5001">
        <v>6695</v>
      </c>
      <c r="J5001">
        <f t="shared" si="234"/>
        <v>136.76470588235293</v>
      </c>
      <c r="K5001">
        <f t="shared" si="235"/>
        <v>1979</v>
      </c>
      <c r="L5001">
        <f t="shared" si="236"/>
        <v>5</v>
      </c>
    </row>
    <row r="5002" spans="1:12" x14ac:dyDescent="0.25">
      <c r="A5002" s="1">
        <v>28991</v>
      </c>
      <c r="B5002">
        <v>372</v>
      </c>
      <c r="C5002">
        <v>372.5</v>
      </c>
      <c r="D5002">
        <v>364.75</v>
      </c>
      <c r="E5002">
        <v>366.5</v>
      </c>
      <c r="G5002">
        <v>366.5</v>
      </c>
      <c r="H5002">
        <v>450</v>
      </c>
      <c r="I5002">
        <v>6045</v>
      </c>
      <c r="J5002">
        <f t="shared" si="234"/>
        <v>134.74264705882354</v>
      </c>
      <c r="K5002">
        <f t="shared" si="235"/>
        <v>1979</v>
      </c>
      <c r="L5002">
        <f t="shared" si="236"/>
        <v>5</v>
      </c>
    </row>
    <row r="5003" spans="1:12" x14ac:dyDescent="0.25">
      <c r="A5003" s="1">
        <v>28992</v>
      </c>
      <c r="B5003">
        <v>360.25</v>
      </c>
      <c r="C5003">
        <v>364</v>
      </c>
      <c r="D5003">
        <v>360.25</v>
      </c>
      <c r="E5003">
        <v>361</v>
      </c>
      <c r="G5003">
        <v>361</v>
      </c>
      <c r="H5003">
        <v>1590</v>
      </c>
      <c r="I5003">
        <v>4860</v>
      </c>
      <c r="J5003">
        <f t="shared" si="234"/>
        <v>132.72058823529412</v>
      </c>
      <c r="K5003">
        <f t="shared" si="235"/>
        <v>1979</v>
      </c>
      <c r="L5003">
        <f t="shared" si="236"/>
        <v>5</v>
      </c>
    </row>
    <row r="5004" spans="1:12" x14ac:dyDescent="0.25">
      <c r="A5004" s="1">
        <v>28993</v>
      </c>
      <c r="B5004">
        <v>362</v>
      </c>
      <c r="C5004">
        <v>363.25</v>
      </c>
      <c r="D5004">
        <v>355</v>
      </c>
      <c r="E5004">
        <v>356.5</v>
      </c>
      <c r="G5004">
        <v>356.5</v>
      </c>
      <c r="H5004">
        <v>1705</v>
      </c>
      <c r="I5004">
        <v>3630</v>
      </c>
      <c r="J5004">
        <f t="shared" si="234"/>
        <v>131.06617647058823</v>
      </c>
      <c r="K5004">
        <f t="shared" si="235"/>
        <v>1979</v>
      </c>
      <c r="L5004">
        <f t="shared" si="236"/>
        <v>5</v>
      </c>
    </row>
    <row r="5005" spans="1:12" x14ac:dyDescent="0.25">
      <c r="A5005" s="1">
        <v>28996</v>
      </c>
      <c r="B5005">
        <v>356.5</v>
      </c>
      <c r="C5005">
        <v>360.5</v>
      </c>
      <c r="D5005">
        <v>356.5</v>
      </c>
      <c r="E5005">
        <v>358.75</v>
      </c>
      <c r="G5005">
        <v>358.75</v>
      </c>
      <c r="H5005">
        <v>1890</v>
      </c>
      <c r="I5005">
        <v>2185</v>
      </c>
      <c r="J5005">
        <f t="shared" si="234"/>
        <v>131.89338235294119</v>
      </c>
      <c r="K5005">
        <f t="shared" si="235"/>
        <v>1979</v>
      </c>
      <c r="L5005">
        <f t="shared" si="236"/>
        <v>5</v>
      </c>
    </row>
    <row r="5006" spans="1:12" x14ac:dyDescent="0.25">
      <c r="A5006" s="1">
        <v>28997</v>
      </c>
      <c r="B5006">
        <v>361</v>
      </c>
      <c r="C5006">
        <v>363</v>
      </c>
      <c r="D5006">
        <v>360.5</v>
      </c>
      <c r="E5006">
        <v>363</v>
      </c>
      <c r="G5006">
        <v>363</v>
      </c>
      <c r="H5006">
        <v>14170</v>
      </c>
      <c r="I5006">
        <v>66845</v>
      </c>
      <c r="J5006">
        <f t="shared" si="234"/>
        <v>133.45588235294119</v>
      </c>
      <c r="K5006">
        <f t="shared" si="235"/>
        <v>1979</v>
      </c>
      <c r="L5006">
        <f t="shared" si="236"/>
        <v>5</v>
      </c>
    </row>
    <row r="5007" spans="1:12" x14ac:dyDescent="0.25">
      <c r="A5007" s="1">
        <v>28998</v>
      </c>
      <c r="B5007">
        <v>362.5</v>
      </c>
      <c r="C5007">
        <v>367.75</v>
      </c>
      <c r="D5007">
        <v>360</v>
      </c>
      <c r="E5007">
        <v>365.75</v>
      </c>
      <c r="G5007">
        <v>365.75</v>
      </c>
      <c r="H5007">
        <v>26730</v>
      </c>
      <c r="I5007">
        <v>65430</v>
      </c>
      <c r="J5007">
        <f t="shared" si="234"/>
        <v>134.46691176470588</v>
      </c>
      <c r="K5007">
        <f t="shared" si="235"/>
        <v>1979</v>
      </c>
      <c r="L5007">
        <f t="shared" si="236"/>
        <v>5</v>
      </c>
    </row>
    <row r="5008" spans="1:12" x14ac:dyDescent="0.25">
      <c r="A5008" s="1">
        <v>28999</v>
      </c>
      <c r="B5008">
        <v>365.5</v>
      </c>
      <c r="C5008">
        <v>365.5</v>
      </c>
      <c r="D5008">
        <v>358</v>
      </c>
      <c r="E5008">
        <v>359.5</v>
      </c>
      <c r="G5008">
        <v>359.5</v>
      </c>
      <c r="H5008">
        <v>21525</v>
      </c>
      <c r="I5008">
        <v>67150</v>
      </c>
      <c r="J5008">
        <f t="shared" si="234"/>
        <v>132.16911764705881</v>
      </c>
      <c r="K5008">
        <f t="shared" si="235"/>
        <v>1979</v>
      </c>
      <c r="L5008">
        <f t="shared" si="236"/>
        <v>5</v>
      </c>
    </row>
    <row r="5009" spans="1:12" x14ac:dyDescent="0.25">
      <c r="A5009" s="1">
        <v>29000</v>
      </c>
      <c r="B5009">
        <v>361</v>
      </c>
      <c r="C5009">
        <v>361.5</v>
      </c>
      <c r="D5009">
        <v>353.5</v>
      </c>
      <c r="E5009">
        <v>354.25</v>
      </c>
      <c r="G5009">
        <v>354.25</v>
      </c>
      <c r="H5009">
        <v>34500</v>
      </c>
      <c r="I5009">
        <v>64360</v>
      </c>
      <c r="J5009">
        <f t="shared" si="234"/>
        <v>130.2389705882353</v>
      </c>
      <c r="K5009">
        <f t="shared" si="235"/>
        <v>1979</v>
      </c>
      <c r="L5009">
        <f t="shared" si="236"/>
        <v>5</v>
      </c>
    </row>
    <row r="5010" spans="1:12" x14ac:dyDescent="0.25">
      <c r="A5010" s="1">
        <v>29004</v>
      </c>
      <c r="B5010">
        <v>354</v>
      </c>
      <c r="C5010">
        <v>361.5</v>
      </c>
      <c r="D5010">
        <v>353.5</v>
      </c>
      <c r="E5010">
        <v>360.75</v>
      </c>
      <c r="G5010">
        <v>360.75</v>
      </c>
      <c r="H5010">
        <v>22765</v>
      </c>
      <c r="I5010">
        <v>63100</v>
      </c>
      <c r="J5010">
        <f t="shared" si="234"/>
        <v>132.62867647058823</v>
      </c>
      <c r="K5010">
        <f t="shared" si="235"/>
        <v>1979</v>
      </c>
      <c r="L5010">
        <f t="shared" si="236"/>
        <v>5</v>
      </c>
    </row>
    <row r="5011" spans="1:12" x14ac:dyDescent="0.25">
      <c r="A5011" s="1">
        <v>29005</v>
      </c>
      <c r="B5011">
        <v>360.25</v>
      </c>
      <c r="C5011">
        <v>364.5</v>
      </c>
      <c r="D5011">
        <v>359.25</v>
      </c>
      <c r="E5011">
        <v>362.5</v>
      </c>
      <c r="G5011">
        <v>362.5</v>
      </c>
      <c r="H5011">
        <v>20510</v>
      </c>
      <c r="I5011">
        <v>62475</v>
      </c>
      <c r="J5011">
        <f t="shared" si="234"/>
        <v>133.27205882352942</v>
      </c>
      <c r="K5011">
        <f t="shared" si="235"/>
        <v>1979</v>
      </c>
      <c r="L5011">
        <f t="shared" si="236"/>
        <v>5</v>
      </c>
    </row>
    <row r="5012" spans="1:12" x14ac:dyDescent="0.25">
      <c r="A5012" s="1">
        <v>29006</v>
      </c>
      <c r="B5012">
        <v>362.5</v>
      </c>
      <c r="C5012">
        <v>368.5</v>
      </c>
      <c r="D5012">
        <v>362</v>
      </c>
      <c r="E5012">
        <v>366.75</v>
      </c>
      <c r="G5012">
        <v>366.75</v>
      </c>
      <c r="H5012">
        <v>20755</v>
      </c>
      <c r="I5012">
        <v>62795</v>
      </c>
      <c r="J5012">
        <f t="shared" si="234"/>
        <v>134.83455882352942</v>
      </c>
      <c r="K5012">
        <f t="shared" si="235"/>
        <v>1979</v>
      </c>
      <c r="L5012">
        <f t="shared" si="236"/>
        <v>5</v>
      </c>
    </row>
    <row r="5013" spans="1:12" x14ac:dyDescent="0.25">
      <c r="A5013" s="1">
        <v>29007</v>
      </c>
      <c r="B5013">
        <v>366.5</v>
      </c>
      <c r="C5013">
        <v>370</v>
      </c>
      <c r="D5013">
        <v>365.5</v>
      </c>
      <c r="E5013">
        <v>369.5</v>
      </c>
      <c r="G5013">
        <v>369.5</v>
      </c>
      <c r="H5013">
        <v>25085</v>
      </c>
      <c r="I5013">
        <v>64355</v>
      </c>
      <c r="J5013">
        <f t="shared" si="234"/>
        <v>135.84558823529412</v>
      </c>
      <c r="K5013">
        <f t="shared" si="235"/>
        <v>1979</v>
      </c>
      <c r="L5013">
        <f t="shared" si="236"/>
        <v>6</v>
      </c>
    </row>
    <row r="5014" spans="1:12" x14ac:dyDescent="0.25">
      <c r="A5014" s="1">
        <v>29010</v>
      </c>
      <c r="B5014">
        <v>371.5</v>
      </c>
      <c r="C5014">
        <v>376</v>
      </c>
      <c r="D5014">
        <v>370.5</v>
      </c>
      <c r="E5014">
        <v>371.25</v>
      </c>
      <c r="G5014">
        <v>371.25</v>
      </c>
      <c r="H5014">
        <v>25300</v>
      </c>
      <c r="I5014">
        <v>62945</v>
      </c>
      <c r="J5014">
        <f t="shared" si="234"/>
        <v>136.4889705882353</v>
      </c>
      <c r="K5014">
        <f t="shared" si="235"/>
        <v>1979</v>
      </c>
      <c r="L5014">
        <f t="shared" si="236"/>
        <v>6</v>
      </c>
    </row>
    <row r="5015" spans="1:12" x14ac:dyDescent="0.25">
      <c r="A5015" s="1">
        <v>29011</v>
      </c>
      <c r="B5015">
        <v>370</v>
      </c>
      <c r="C5015">
        <v>374</v>
      </c>
      <c r="D5015">
        <v>370</v>
      </c>
      <c r="E5015">
        <v>373.75</v>
      </c>
      <c r="G5015">
        <v>373.75</v>
      </c>
      <c r="H5015">
        <v>18265</v>
      </c>
      <c r="I5015">
        <v>66255</v>
      </c>
      <c r="J5015">
        <f t="shared" si="234"/>
        <v>137.40808823529412</v>
      </c>
      <c r="K5015">
        <f t="shared" si="235"/>
        <v>1979</v>
      </c>
      <c r="L5015">
        <f t="shared" si="236"/>
        <v>6</v>
      </c>
    </row>
    <row r="5016" spans="1:12" x14ac:dyDescent="0.25">
      <c r="A5016" s="1">
        <v>29012</v>
      </c>
      <c r="B5016">
        <v>373</v>
      </c>
      <c r="C5016">
        <v>390</v>
      </c>
      <c r="D5016">
        <v>371.5</v>
      </c>
      <c r="E5016">
        <v>385.75</v>
      </c>
      <c r="G5016">
        <v>385.75</v>
      </c>
      <c r="H5016">
        <v>43225</v>
      </c>
      <c r="I5016">
        <v>62270</v>
      </c>
      <c r="J5016">
        <f t="shared" si="234"/>
        <v>141.81985294117646</v>
      </c>
      <c r="K5016">
        <f t="shared" si="235"/>
        <v>1979</v>
      </c>
      <c r="L5016">
        <f t="shared" si="236"/>
        <v>6</v>
      </c>
    </row>
    <row r="5017" spans="1:12" x14ac:dyDescent="0.25">
      <c r="A5017" s="1">
        <v>29013</v>
      </c>
      <c r="B5017">
        <v>386</v>
      </c>
      <c r="C5017">
        <v>391</v>
      </c>
      <c r="D5017">
        <v>380.5</v>
      </c>
      <c r="E5017">
        <v>384.5</v>
      </c>
      <c r="G5017">
        <v>384.5</v>
      </c>
      <c r="H5017">
        <v>28440</v>
      </c>
      <c r="I5017">
        <v>59740</v>
      </c>
      <c r="J5017">
        <f t="shared" si="234"/>
        <v>141.36029411764707</v>
      </c>
      <c r="K5017">
        <f t="shared" si="235"/>
        <v>1979</v>
      </c>
      <c r="L5017">
        <f t="shared" si="236"/>
        <v>6</v>
      </c>
    </row>
    <row r="5018" spans="1:12" x14ac:dyDescent="0.25">
      <c r="A5018" s="1">
        <v>29014</v>
      </c>
      <c r="B5018">
        <v>384.5</v>
      </c>
      <c r="C5018">
        <v>404.5</v>
      </c>
      <c r="D5018">
        <v>384</v>
      </c>
      <c r="E5018">
        <v>403.75</v>
      </c>
      <c r="G5018">
        <v>403.75</v>
      </c>
      <c r="H5018">
        <v>34145</v>
      </c>
      <c r="I5018">
        <v>60015</v>
      </c>
      <c r="J5018">
        <f t="shared" si="234"/>
        <v>148.4375</v>
      </c>
      <c r="K5018">
        <f t="shared" si="235"/>
        <v>1979</v>
      </c>
      <c r="L5018">
        <f t="shared" si="236"/>
        <v>6</v>
      </c>
    </row>
    <row r="5019" spans="1:12" x14ac:dyDescent="0.25">
      <c r="A5019" s="1">
        <v>29017</v>
      </c>
      <c r="B5019">
        <v>411</v>
      </c>
      <c r="C5019">
        <v>423.75</v>
      </c>
      <c r="D5019">
        <v>409</v>
      </c>
      <c r="E5019">
        <v>419.5</v>
      </c>
      <c r="G5019">
        <v>419.5</v>
      </c>
      <c r="H5019">
        <v>37820</v>
      </c>
      <c r="I5019">
        <v>60375</v>
      </c>
      <c r="J5019">
        <f t="shared" si="234"/>
        <v>154.22794117647058</v>
      </c>
      <c r="K5019">
        <f t="shared" si="235"/>
        <v>1979</v>
      </c>
      <c r="L5019">
        <f t="shared" si="236"/>
        <v>6</v>
      </c>
    </row>
    <row r="5020" spans="1:12" x14ac:dyDescent="0.25">
      <c r="A5020" s="1">
        <v>29018</v>
      </c>
      <c r="B5020">
        <v>416</v>
      </c>
      <c r="C5020">
        <v>420</v>
      </c>
      <c r="D5020">
        <v>407</v>
      </c>
      <c r="E5020">
        <v>408</v>
      </c>
      <c r="G5020">
        <v>408</v>
      </c>
      <c r="H5020">
        <v>37825</v>
      </c>
      <c r="I5020">
        <v>57940</v>
      </c>
      <c r="J5020">
        <f t="shared" si="234"/>
        <v>150</v>
      </c>
      <c r="K5020">
        <f t="shared" si="235"/>
        <v>1979</v>
      </c>
      <c r="L5020">
        <f t="shared" si="236"/>
        <v>6</v>
      </c>
    </row>
    <row r="5021" spans="1:12" x14ac:dyDescent="0.25">
      <c r="A5021" s="1">
        <v>29019</v>
      </c>
      <c r="B5021">
        <v>410</v>
      </c>
      <c r="C5021">
        <v>425.5</v>
      </c>
      <c r="D5021">
        <v>409</v>
      </c>
      <c r="E5021">
        <v>422</v>
      </c>
      <c r="G5021">
        <v>422</v>
      </c>
      <c r="H5021">
        <v>36605</v>
      </c>
      <c r="I5021">
        <v>54930</v>
      </c>
      <c r="J5021">
        <f t="shared" si="234"/>
        <v>155.14705882352942</v>
      </c>
      <c r="K5021">
        <f t="shared" si="235"/>
        <v>1979</v>
      </c>
      <c r="L5021">
        <f t="shared" si="236"/>
        <v>6</v>
      </c>
    </row>
    <row r="5022" spans="1:12" x14ac:dyDescent="0.25">
      <c r="A5022" s="1">
        <v>29020</v>
      </c>
      <c r="B5022">
        <v>432</v>
      </c>
      <c r="C5022">
        <v>442</v>
      </c>
      <c r="D5022">
        <v>432</v>
      </c>
      <c r="E5022">
        <v>441</v>
      </c>
      <c r="G5022">
        <v>441</v>
      </c>
      <c r="H5022">
        <v>24330</v>
      </c>
      <c r="I5022">
        <v>52110</v>
      </c>
      <c r="J5022">
        <f t="shared" si="234"/>
        <v>162.13235294117646</v>
      </c>
      <c r="K5022">
        <f t="shared" si="235"/>
        <v>1979</v>
      </c>
      <c r="L5022">
        <f t="shared" si="236"/>
        <v>6</v>
      </c>
    </row>
    <row r="5023" spans="1:12" x14ac:dyDescent="0.25">
      <c r="A5023" s="1">
        <v>29021</v>
      </c>
      <c r="B5023">
        <v>439.5</v>
      </c>
      <c r="C5023">
        <v>444.5</v>
      </c>
      <c r="D5023">
        <v>424.5</v>
      </c>
      <c r="E5023">
        <v>442.75</v>
      </c>
      <c r="G5023">
        <v>442.75</v>
      </c>
      <c r="H5023">
        <v>28740</v>
      </c>
      <c r="I5023">
        <v>50865</v>
      </c>
      <c r="J5023">
        <f t="shared" si="234"/>
        <v>162.77573529411765</v>
      </c>
      <c r="K5023">
        <f t="shared" si="235"/>
        <v>1979</v>
      </c>
      <c r="L5023">
        <f t="shared" si="236"/>
        <v>6</v>
      </c>
    </row>
    <row r="5024" spans="1:12" x14ac:dyDescent="0.25">
      <c r="A5024" s="1">
        <v>29024</v>
      </c>
      <c r="B5024">
        <v>435</v>
      </c>
      <c r="C5024">
        <v>442</v>
      </c>
      <c r="D5024">
        <v>432.25</v>
      </c>
      <c r="E5024">
        <v>434.5</v>
      </c>
      <c r="G5024">
        <v>434.5</v>
      </c>
      <c r="H5024">
        <v>16050</v>
      </c>
      <c r="I5024">
        <v>50540</v>
      </c>
      <c r="J5024">
        <f t="shared" si="234"/>
        <v>159.74264705882354</v>
      </c>
      <c r="K5024">
        <f t="shared" si="235"/>
        <v>1979</v>
      </c>
      <c r="L5024">
        <f t="shared" si="236"/>
        <v>6</v>
      </c>
    </row>
    <row r="5025" spans="1:12" x14ac:dyDescent="0.25">
      <c r="A5025" s="1">
        <v>29025</v>
      </c>
      <c r="B5025">
        <v>433</v>
      </c>
      <c r="C5025">
        <v>442.5</v>
      </c>
      <c r="D5025">
        <v>431.5</v>
      </c>
      <c r="E5025">
        <v>439.25</v>
      </c>
      <c r="G5025">
        <v>439.25</v>
      </c>
      <c r="H5025">
        <v>16345</v>
      </c>
      <c r="I5025">
        <v>49540</v>
      </c>
      <c r="J5025">
        <f t="shared" si="234"/>
        <v>161.4889705882353</v>
      </c>
      <c r="K5025">
        <f t="shared" si="235"/>
        <v>1979</v>
      </c>
      <c r="L5025">
        <f t="shared" si="236"/>
        <v>6</v>
      </c>
    </row>
    <row r="5026" spans="1:12" x14ac:dyDescent="0.25">
      <c r="A5026" s="1">
        <v>29026</v>
      </c>
      <c r="B5026">
        <v>440</v>
      </c>
      <c r="C5026">
        <v>457.5</v>
      </c>
      <c r="D5026">
        <v>440</v>
      </c>
      <c r="E5026">
        <v>451.25</v>
      </c>
      <c r="G5026">
        <v>451.25</v>
      </c>
      <c r="H5026">
        <v>16225</v>
      </c>
      <c r="I5026">
        <v>45305</v>
      </c>
      <c r="J5026">
        <f t="shared" si="234"/>
        <v>165.90073529411765</v>
      </c>
      <c r="K5026">
        <f t="shared" si="235"/>
        <v>1979</v>
      </c>
      <c r="L5026">
        <f t="shared" si="236"/>
        <v>6</v>
      </c>
    </row>
    <row r="5027" spans="1:12" x14ac:dyDescent="0.25">
      <c r="A5027" s="1">
        <v>29027</v>
      </c>
      <c r="B5027">
        <v>463</v>
      </c>
      <c r="C5027">
        <v>469</v>
      </c>
      <c r="D5027">
        <v>460</v>
      </c>
      <c r="E5027">
        <v>468.25</v>
      </c>
      <c r="G5027">
        <v>468.25</v>
      </c>
      <c r="H5027">
        <v>16705</v>
      </c>
      <c r="I5027">
        <v>44500</v>
      </c>
      <c r="J5027">
        <f t="shared" si="234"/>
        <v>172.15073529411765</v>
      </c>
      <c r="K5027">
        <f t="shared" si="235"/>
        <v>1979</v>
      </c>
      <c r="L5027">
        <f t="shared" si="236"/>
        <v>6</v>
      </c>
    </row>
    <row r="5028" spans="1:12" x14ac:dyDescent="0.25">
      <c r="A5028" s="1">
        <v>29028</v>
      </c>
      <c r="B5028">
        <v>485</v>
      </c>
      <c r="C5028">
        <v>486</v>
      </c>
      <c r="D5028">
        <v>474</v>
      </c>
      <c r="E5028">
        <v>483.75</v>
      </c>
      <c r="G5028">
        <v>483.75</v>
      </c>
      <c r="H5028">
        <v>18230</v>
      </c>
      <c r="I5028">
        <v>43415</v>
      </c>
      <c r="J5028">
        <f t="shared" si="234"/>
        <v>177.84926470588235</v>
      </c>
      <c r="K5028">
        <f t="shared" si="235"/>
        <v>1979</v>
      </c>
      <c r="L5028">
        <f t="shared" si="236"/>
        <v>6</v>
      </c>
    </row>
    <row r="5029" spans="1:12" x14ac:dyDescent="0.25">
      <c r="A5029" s="1">
        <v>29031</v>
      </c>
      <c r="B5029">
        <v>474</v>
      </c>
      <c r="C5029">
        <v>474</v>
      </c>
      <c r="D5029">
        <v>463.75</v>
      </c>
      <c r="E5029">
        <v>467.5</v>
      </c>
      <c r="G5029">
        <v>467.5</v>
      </c>
      <c r="H5029">
        <v>11270</v>
      </c>
      <c r="I5029">
        <v>39825</v>
      </c>
      <c r="J5029">
        <f t="shared" si="234"/>
        <v>171.875</v>
      </c>
      <c r="K5029">
        <f t="shared" si="235"/>
        <v>1979</v>
      </c>
      <c r="L5029">
        <f t="shared" si="236"/>
        <v>6</v>
      </c>
    </row>
    <row r="5030" spans="1:12" x14ac:dyDescent="0.25">
      <c r="A5030" s="1">
        <v>29032</v>
      </c>
      <c r="B5030">
        <v>470</v>
      </c>
      <c r="C5030">
        <v>477.5</v>
      </c>
      <c r="D5030">
        <v>464.75</v>
      </c>
      <c r="E5030">
        <v>471</v>
      </c>
      <c r="G5030">
        <v>471</v>
      </c>
      <c r="H5030">
        <v>19690</v>
      </c>
      <c r="I5030">
        <v>36335</v>
      </c>
      <c r="J5030">
        <f t="shared" si="234"/>
        <v>173.16176470588235</v>
      </c>
      <c r="K5030">
        <f t="shared" si="235"/>
        <v>1979</v>
      </c>
      <c r="L5030">
        <f t="shared" si="236"/>
        <v>6</v>
      </c>
    </row>
    <row r="5031" spans="1:12" x14ac:dyDescent="0.25">
      <c r="A5031" s="1">
        <v>29033</v>
      </c>
      <c r="B5031">
        <v>475</v>
      </c>
      <c r="C5031">
        <v>475</v>
      </c>
      <c r="D5031">
        <v>460</v>
      </c>
      <c r="E5031">
        <v>464</v>
      </c>
      <c r="G5031">
        <v>464</v>
      </c>
      <c r="H5031">
        <v>24940</v>
      </c>
      <c r="I5031">
        <v>29865</v>
      </c>
      <c r="J5031">
        <f t="shared" si="234"/>
        <v>170.58823529411765</v>
      </c>
      <c r="K5031">
        <f t="shared" si="235"/>
        <v>1979</v>
      </c>
      <c r="L5031">
        <f t="shared" si="236"/>
        <v>6</v>
      </c>
    </row>
    <row r="5032" spans="1:12" x14ac:dyDescent="0.25">
      <c r="A5032" s="1">
        <v>29034</v>
      </c>
      <c r="B5032">
        <v>461</v>
      </c>
      <c r="C5032">
        <v>466.5</v>
      </c>
      <c r="D5032">
        <v>445</v>
      </c>
      <c r="E5032">
        <v>445.25</v>
      </c>
      <c r="G5032">
        <v>445.25</v>
      </c>
      <c r="H5032">
        <v>15005</v>
      </c>
      <c r="I5032">
        <v>27915</v>
      </c>
      <c r="J5032">
        <f t="shared" si="234"/>
        <v>163.69485294117646</v>
      </c>
      <c r="K5032">
        <f t="shared" si="235"/>
        <v>1979</v>
      </c>
      <c r="L5032">
        <f t="shared" si="236"/>
        <v>6</v>
      </c>
    </row>
    <row r="5033" spans="1:12" x14ac:dyDescent="0.25">
      <c r="A5033" s="1">
        <v>29035</v>
      </c>
      <c r="B5033">
        <v>432</v>
      </c>
      <c r="C5033">
        <v>449</v>
      </c>
      <c r="D5033">
        <v>428</v>
      </c>
      <c r="E5033">
        <v>428.25</v>
      </c>
      <c r="G5033">
        <v>428.25</v>
      </c>
      <c r="H5033">
        <v>17950</v>
      </c>
      <c r="I5033">
        <v>22755</v>
      </c>
      <c r="J5033">
        <f t="shared" si="234"/>
        <v>157.44485294117646</v>
      </c>
      <c r="K5033">
        <f t="shared" si="235"/>
        <v>1979</v>
      </c>
      <c r="L5033">
        <f t="shared" si="236"/>
        <v>6</v>
      </c>
    </row>
    <row r="5034" spans="1:12" x14ac:dyDescent="0.25">
      <c r="A5034" s="1">
        <v>29038</v>
      </c>
      <c r="B5034">
        <v>434</v>
      </c>
      <c r="C5034">
        <v>448</v>
      </c>
      <c r="D5034">
        <v>433</v>
      </c>
      <c r="E5034">
        <v>443.25</v>
      </c>
      <c r="G5034">
        <v>443.25</v>
      </c>
      <c r="H5034">
        <v>13535</v>
      </c>
      <c r="I5034">
        <v>21675</v>
      </c>
      <c r="J5034">
        <f t="shared" si="234"/>
        <v>162.95955882352942</v>
      </c>
      <c r="K5034">
        <f t="shared" si="235"/>
        <v>1979</v>
      </c>
      <c r="L5034">
        <f t="shared" si="236"/>
        <v>7</v>
      </c>
    </row>
    <row r="5035" spans="1:12" x14ac:dyDescent="0.25">
      <c r="A5035" s="1">
        <v>29039</v>
      </c>
      <c r="B5035">
        <v>448</v>
      </c>
      <c r="C5035">
        <v>450</v>
      </c>
      <c r="D5035">
        <v>439.5</v>
      </c>
      <c r="E5035">
        <v>443.5</v>
      </c>
      <c r="G5035">
        <v>443.5</v>
      </c>
      <c r="H5035">
        <v>12005</v>
      </c>
      <c r="I5035">
        <v>19570</v>
      </c>
      <c r="J5035">
        <f t="shared" si="234"/>
        <v>163.05147058823528</v>
      </c>
      <c r="K5035">
        <f t="shared" si="235"/>
        <v>1979</v>
      </c>
      <c r="L5035">
        <f t="shared" si="236"/>
        <v>7</v>
      </c>
    </row>
    <row r="5036" spans="1:12" x14ac:dyDescent="0.25">
      <c r="A5036" s="1">
        <v>29041</v>
      </c>
      <c r="B5036">
        <v>446</v>
      </c>
      <c r="C5036">
        <v>463.5</v>
      </c>
      <c r="D5036">
        <v>446</v>
      </c>
      <c r="E5036">
        <v>463.5</v>
      </c>
      <c r="G5036">
        <v>463.5</v>
      </c>
      <c r="H5036">
        <v>5215</v>
      </c>
      <c r="I5036">
        <v>17365</v>
      </c>
      <c r="J5036">
        <f t="shared" si="234"/>
        <v>170.40441176470588</v>
      </c>
      <c r="K5036">
        <f t="shared" si="235"/>
        <v>1979</v>
      </c>
      <c r="L5036">
        <f t="shared" si="236"/>
        <v>7</v>
      </c>
    </row>
    <row r="5037" spans="1:12" x14ac:dyDescent="0.25">
      <c r="A5037" s="1">
        <v>29042</v>
      </c>
      <c r="B5037">
        <v>468.5</v>
      </c>
      <c r="C5037">
        <v>475</v>
      </c>
      <c r="D5037">
        <v>463</v>
      </c>
      <c r="E5037">
        <v>464.5</v>
      </c>
      <c r="G5037">
        <v>464.5</v>
      </c>
      <c r="H5037">
        <v>7635</v>
      </c>
      <c r="I5037">
        <v>16325</v>
      </c>
      <c r="J5037">
        <f t="shared" si="234"/>
        <v>170.77205882352939</v>
      </c>
      <c r="K5037">
        <f t="shared" si="235"/>
        <v>1979</v>
      </c>
      <c r="L5037">
        <f t="shared" si="236"/>
        <v>7</v>
      </c>
    </row>
    <row r="5038" spans="1:12" x14ac:dyDescent="0.25">
      <c r="A5038" s="1">
        <v>29045</v>
      </c>
      <c r="B5038">
        <v>463</v>
      </c>
      <c r="C5038">
        <v>467</v>
      </c>
      <c r="D5038">
        <v>461.5</v>
      </c>
      <c r="E5038">
        <v>462.75</v>
      </c>
      <c r="G5038">
        <v>462.75</v>
      </c>
      <c r="H5038">
        <v>5495</v>
      </c>
      <c r="I5038">
        <v>15135</v>
      </c>
      <c r="J5038">
        <f t="shared" si="234"/>
        <v>170.12867647058826</v>
      </c>
      <c r="K5038">
        <f t="shared" si="235"/>
        <v>1979</v>
      </c>
      <c r="L5038">
        <f t="shared" si="236"/>
        <v>7</v>
      </c>
    </row>
    <row r="5039" spans="1:12" x14ac:dyDescent="0.25">
      <c r="A5039" s="1">
        <v>29046</v>
      </c>
      <c r="B5039">
        <v>468</v>
      </c>
      <c r="C5039">
        <v>470</v>
      </c>
      <c r="D5039">
        <v>454</v>
      </c>
      <c r="E5039">
        <v>455</v>
      </c>
      <c r="G5039">
        <v>455</v>
      </c>
      <c r="H5039">
        <v>3765</v>
      </c>
      <c r="I5039">
        <v>12850</v>
      </c>
      <c r="J5039">
        <f t="shared" si="234"/>
        <v>167.27941176470588</v>
      </c>
      <c r="K5039">
        <f t="shared" si="235"/>
        <v>1979</v>
      </c>
      <c r="L5039">
        <f t="shared" si="236"/>
        <v>7</v>
      </c>
    </row>
    <row r="5040" spans="1:12" x14ac:dyDescent="0.25">
      <c r="A5040" s="1">
        <v>29047</v>
      </c>
      <c r="B5040">
        <v>456</v>
      </c>
      <c r="C5040">
        <v>462</v>
      </c>
      <c r="D5040">
        <v>448</v>
      </c>
      <c r="E5040">
        <v>459.5</v>
      </c>
      <c r="G5040">
        <v>459.5</v>
      </c>
      <c r="H5040">
        <v>3040</v>
      </c>
      <c r="I5040">
        <v>10740</v>
      </c>
      <c r="J5040">
        <f t="shared" si="234"/>
        <v>168.93382352941177</v>
      </c>
      <c r="K5040">
        <f t="shared" si="235"/>
        <v>1979</v>
      </c>
      <c r="L5040">
        <f t="shared" si="236"/>
        <v>7</v>
      </c>
    </row>
    <row r="5041" spans="1:12" x14ac:dyDescent="0.25">
      <c r="A5041" s="1">
        <v>29048</v>
      </c>
      <c r="B5041">
        <v>451</v>
      </c>
      <c r="C5041">
        <v>454</v>
      </c>
      <c r="D5041">
        <v>439.5</v>
      </c>
      <c r="E5041">
        <v>439.5</v>
      </c>
      <c r="G5041">
        <v>439.5</v>
      </c>
      <c r="H5041">
        <v>2415</v>
      </c>
      <c r="I5041">
        <v>9670</v>
      </c>
      <c r="J5041">
        <f t="shared" si="234"/>
        <v>161.58088235294116</v>
      </c>
      <c r="K5041">
        <f t="shared" si="235"/>
        <v>1979</v>
      </c>
      <c r="L5041">
        <f t="shared" si="236"/>
        <v>7</v>
      </c>
    </row>
    <row r="5042" spans="1:12" x14ac:dyDescent="0.25">
      <c r="A5042" s="1">
        <v>29049</v>
      </c>
      <c r="B5042">
        <v>436.5</v>
      </c>
      <c r="C5042">
        <v>442.5</v>
      </c>
      <c r="D5042">
        <v>435</v>
      </c>
      <c r="E5042">
        <v>441</v>
      </c>
      <c r="G5042">
        <v>441</v>
      </c>
      <c r="H5042">
        <v>3505</v>
      </c>
      <c r="I5042">
        <v>7535</v>
      </c>
      <c r="J5042">
        <f t="shared" si="234"/>
        <v>162.13235294117646</v>
      </c>
      <c r="K5042">
        <f t="shared" si="235"/>
        <v>1979</v>
      </c>
      <c r="L5042">
        <f t="shared" si="236"/>
        <v>7</v>
      </c>
    </row>
    <row r="5043" spans="1:12" x14ac:dyDescent="0.25">
      <c r="A5043" s="1">
        <v>29052</v>
      </c>
      <c r="B5043">
        <v>441</v>
      </c>
      <c r="C5043">
        <v>451</v>
      </c>
      <c r="D5043">
        <v>441</v>
      </c>
      <c r="E5043">
        <v>444.75</v>
      </c>
      <c r="G5043">
        <v>444.75</v>
      </c>
      <c r="H5043">
        <v>1965</v>
      </c>
      <c r="I5043">
        <v>7560</v>
      </c>
      <c r="J5043">
        <f t="shared" si="234"/>
        <v>163.5110294117647</v>
      </c>
      <c r="K5043">
        <f t="shared" si="235"/>
        <v>1979</v>
      </c>
      <c r="L5043">
        <f t="shared" si="236"/>
        <v>7</v>
      </c>
    </row>
    <row r="5044" spans="1:12" x14ac:dyDescent="0.25">
      <c r="A5044" s="1">
        <v>29053</v>
      </c>
      <c r="B5044">
        <v>446.5</v>
      </c>
      <c r="C5044">
        <v>453.5</v>
      </c>
      <c r="D5044">
        <v>446.5</v>
      </c>
      <c r="E5044">
        <v>449</v>
      </c>
      <c r="G5044">
        <v>449</v>
      </c>
      <c r="H5044">
        <v>1465</v>
      </c>
      <c r="I5044">
        <v>7045</v>
      </c>
      <c r="J5044">
        <f t="shared" si="234"/>
        <v>165.0735294117647</v>
      </c>
      <c r="K5044">
        <f t="shared" si="235"/>
        <v>1979</v>
      </c>
      <c r="L5044">
        <f t="shared" si="236"/>
        <v>7</v>
      </c>
    </row>
    <row r="5045" spans="1:12" x14ac:dyDescent="0.25">
      <c r="A5045" s="1">
        <v>29054</v>
      </c>
      <c r="B5045">
        <v>455</v>
      </c>
      <c r="C5045">
        <v>457</v>
      </c>
      <c r="D5045">
        <v>450</v>
      </c>
      <c r="E5045">
        <v>450.5</v>
      </c>
      <c r="G5045">
        <v>450.5</v>
      </c>
      <c r="H5045">
        <v>2150</v>
      </c>
      <c r="I5045">
        <v>6365</v>
      </c>
      <c r="J5045">
        <f t="shared" si="234"/>
        <v>165.625</v>
      </c>
      <c r="K5045">
        <f t="shared" si="235"/>
        <v>1979</v>
      </c>
      <c r="L5045">
        <f t="shared" si="236"/>
        <v>7</v>
      </c>
    </row>
    <row r="5046" spans="1:12" x14ac:dyDescent="0.25">
      <c r="A5046" s="1">
        <v>29055</v>
      </c>
      <c r="B5046">
        <v>448</v>
      </c>
      <c r="C5046">
        <v>448</v>
      </c>
      <c r="D5046">
        <v>437</v>
      </c>
      <c r="E5046">
        <v>438.75</v>
      </c>
      <c r="G5046">
        <v>438.75</v>
      </c>
      <c r="H5046">
        <v>2165</v>
      </c>
      <c r="I5046">
        <v>5310</v>
      </c>
      <c r="J5046">
        <f t="shared" si="234"/>
        <v>161.30514705882354</v>
      </c>
      <c r="K5046">
        <f t="shared" si="235"/>
        <v>1979</v>
      </c>
      <c r="L5046">
        <f t="shared" si="236"/>
        <v>7</v>
      </c>
    </row>
    <row r="5047" spans="1:12" x14ac:dyDescent="0.25">
      <c r="A5047" s="1">
        <v>29056</v>
      </c>
      <c r="B5047">
        <v>438</v>
      </c>
      <c r="C5047">
        <v>446.5</v>
      </c>
      <c r="D5047">
        <v>438</v>
      </c>
      <c r="E5047">
        <v>446.25</v>
      </c>
      <c r="G5047">
        <v>446.25</v>
      </c>
      <c r="H5047">
        <v>2145</v>
      </c>
      <c r="I5047">
        <v>4185</v>
      </c>
      <c r="J5047">
        <f t="shared" si="234"/>
        <v>164.0625</v>
      </c>
      <c r="K5047">
        <f t="shared" si="235"/>
        <v>1979</v>
      </c>
      <c r="L5047">
        <f t="shared" si="236"/>
        <v>7</v>
      </c>
    </row>
    <row r="5048" spans="1:12" x14ac:dyDescent="0.25">
      <c r="A5048" s="1">
        <v>29059</v>
      </c>
      <c r="B5048">
        <v>444</v>
      </c>
      <c r="C5048">
        <v>451</v>
      </c>
      <c r="D5048">
        <v>430</v>
      </c>
      <c r="E5048">
        <v>440.5</v>
      </c>
      <c r="G5048">
        <v>440.5</v>
      </c>
      <c r="H5048">
        <v>39240</v>
      </c>
      <c r="I5048">
        <v>92195</v>
      </c>
      <c r="J5048">
        <f t="shared" si="234"/>
        <v>161.9485294117647</v>
      </c>
      <c r="K5048">
        <f t="shared" si="235"/>
        <v>1979</v>
      </c>
      <c r="L5048">
        <f t="shared" si="236"/>
        <v>7</v>
      </c>
    </row>
    <row r="5049" spans="1:12" x14ac:dyDescent="0.25">
      <c r="A5049" s="1">
        <v>29060</v>
      </c>
      <c r="B5049">
        <v>435</v>
      </c>
      <c r="C5049">
        <v>438</v>
      </c>
      <c r="D5049">
        <v>423</v>
      </c>
      <c r="E5049">
        <v>430.5</v>
      </c>
      <c r="G5049">
        <v>430.5</v>
      </c>
      <c r="H5049">
        <v>41590</v>
      </c>
      <c r="I5049">
        <v>90585</v>
      </c>
      <c r="J5049">
        <f t="shared" si="234"/>
        <v>158.27205882352942</v>
      </c>
      <c r="K5049">
        <f t="shared" si="235"/>
        <v>1979</v>
      </c>
      <c r="L5049">
        <f t="shared" si="236"/>
        <v>7</v>
      </c>
    </row>
    <row r="5050" spans="1:12" x14ac:dyDescent="0.25">
      <c r="A5050" s="1">
        <v>29061</v>
      </c>
      <c r="B5050">
        <v>429</v>
      </c>
      <c r="C5050">
        <v>432.5</v>
      </c>
      <c r="D5050">
        <v>426.5</v>
      </c>
      <c r="E5050">
        <v>427.5</v>
      </c>
      <c r="G5050">
        <v>427.5</v>
      </c>
      <c r="H5050">
        <v>18200</v>
      </c>
      <c r="I5050">
        <v>88885</v>
      </c>
      <c r="J5050">
        <f t="shared" si="234"/>
        <v>157.16911764705881</v>
      </c>
      <c r="K5050">
        <f t="shared" si="235"/>
        <v>1979</v>
      </c>
      <c r="L5050">
        <f t="shared" si="236"/>
        <v>7</v>
      </c>
    </row>
    <row r="5051" spans="1:12" x14ac:dyDescent="0.25">
      <c r="A5051" s="1">
        <v>29062</v>
      </c>
      <c r="B5051">
        <v>427</v>
      </c>
      <c r="C5051">
        <v>436.5</v>
      </c>
      <c r="D5051">
        <v>427</v>
      </c>
      <c r="E5051">
        <v>435.25</v>
      </c>
      <c r="G5051">
        <v>435.25</v>
      </c>
      <c r="H5051">
        <v>22610</v>
      </c>
      <c r="I5051">
        <v>89195</v>
      </c>
      <c r="J5051">
        <f t="shared" si="234"/>
        <v>160.01838235294119</v>
      </c>
      <c r="K5051">
        <f t="shared" si="235"/>
        <v>1979</v>
      </c>
      <c r="L5051">
        <f t="shared" si="236"/>
        <v>7</v>
      </c>
    </row>
    <row r="5052" spans="1:12" x14ac:dyDescent="0.25">
      <c r="A5052" s="1">
        <v>29063</v>
      </c>
      <c r="B5052">
        <v>439</v>
      </c>
      <c r="C5052">
        <v>442.5</v>
      </c>
      <c r="D5052">
        <v>422</v>
      </c>
      <c r="E5052">
        <v>427.25</v>
      </c>
      <c r="G5052">
        <v>427.25</v>
      </c>
      <c r="H5052">
        <v>24775</v>
      </c>
      <c r="I5052">
        <v>89030</v>
      </c>
      <c r="J5052">
        <f t="shared" si="234"/>
        <v>157.07720588235293</v>
      </c>
      <c r="K5052">
        <f t="shared" si="235"/>
        <v>1979</v>
      </c>
      <c r="L5052">
        <f t="shared" si="236"/>
        <v>7</v>
      </c>
    </row>
    <row r="5053" spans="1:12" x14ac:dyDescent="0.25">
      <c r="A5053" s="1">
        <v>29066</v>
      </c>
      <c r="B5053">
        <v>423</v>
      </c>
      <c r="C5053">
        <v>425.5</v>
      </c>
      <c r="D5053">
        <v>410.5</v>
      </c>
      <c r="E5053">
        <v>416</v>
      </c>
      <c r="G5053">
        <v>416</v>
      </c>
      <c r="H5053">
        <v>29435</v>
      </c>
      <c r="I5053">
        <v>87435</v>
      </c>
      <c r="J5053">
        <f t="shared" si="234"/>
        <v>152.94117647058823</v>
      </c>
      <c r="K5053">
        <f t="shared" si="235"/>
        <v>1979</v>
      </c>
      <c r="L5053">
        <f t="shared" si="236"/>
        <v>7</v>
      </c>
    </row>
    <row r="5054" spans="1:12" x14ac:dyDescent="0.25">
      <c r="A5054" s="1">
        <v>29067</v>
      </c>
      <c r="B5054">
        <v>418</v>
      </c>
      <c r="C5054">
        <v>422</v>
      </c>
      <c r="D5054">
        <v>410</v>
      </c>
      <c r="E5054">
        <v>410.5</v>
      </c>
      <c r="G5054">
        <v>410.5</v>
      </c>
      <c r="H5054">
        <v>25225</v>
      </c>
      <c r="I5054">
        <v>86065</v>
      </c>
      <c r="J5054">
        <f t="shared" si="234"/>
        <v>150.91911764705884</v>
      </c>
      <c r="K5054">
        <f t="shared" si="235"/>
        <v>1979</v>
      </c>
      <c r="L5054">
        <f t="shared" si="236"/>
        <v>7</v>
      </c>
    </row>
    <row r="5055" spans="1:12" x14ac:dyDescent="0.25">
      <c r="A5055" s="1">
        <v>29068</v>
      </c>
      <c r="B5055">
        <v>414.4</v>
      </c>
      <c r="C5055">
        <v>422.5</v>
      </c>
      <c r="D5055">
        <v>412.5</v>
      </c>
      <c r="E5055">
        <v>421.75</v>
      </c>
      <c r="G5055">
        <v>421.75</v>
      </c>
      <c r="H5055">
        <v>20515</v>
      </c>
      <c r="I5055">
        <v>85505</v>
      </c>
      <c r="J5055">
        <f t="shared" si="234"/>
        <v>155.05514705882354</v>
      </c>
      <c r="K5055">
        <f t="shared" si="235"/>
        <v>1979</v>
      </c>
      <c r="L5055">
        <f t="shared" si="236"/>
        <v>8</v>
      </c>
    </row>
    <row r="5056" spans="1:12" x14ac:dyDescent="0.25">
      <c r="A5056" s="1">
        <v>29069</v>
      </c>
      <c r="B5056">
        <v>425</v>
      </c>
      <c r="C5056">
        <v>426</v>
      </c>
      <c r="D5056">
        <v>411</v>
      </c>
      <c r="E5056">
        <v>414.5</v>
      </c>
      <c r="G5056">
        <v>414.5</v>
      </c>
      <c r="H5056">
        <v>17875</v>
      </c>
      <c r="I5056">
        <v>86250</v>
      </c>
      <c r="J5056">
        <f t="shared" si="234"/>
        <v>152.38970588235293</v>
      </c>
      <c r="K5056">
        <f t="shared" si="235"/>
        <v>1979</v>
      </c>
      <c r="L5056">
        <f t="shared" si="236"/>
        <v>8</v>
      </c>
    </row>
    <row r="5057" spans="1:12" x14ac:dyDescent="0.25">
      <c r="A5057" s="1">
        <v>29070</v>
      </c>
      <c r="B5057">
        <v>415</v>
      </c>
      <c r="C5057">
        <v>416</v>
      </c>
      <c r="D5057">
        <v>405.5</v>
      </c>
      <c r="E5057">
        <v>411.5</v>
      </c>
      <c r="G5057">
        <v>411.5</v>
      </c>
      <c r="H5057">
        <v>25200</v>
      </c>
      <c r="I5057">
        <v>81245</v>
      </c>
      <c r="J5057">
        <f t="shared" si="234"/>
        <v>151.28676470588235</v>
      </c>
      <c r="K5057">
        <f t="shared" si="235"/>
        <v>1979</v>
      </c>
      <c r="L5057">
        <f t="shared" si="236"/>
        <v>8</v>
      </c>
    </row>
    <row r="5058" spans="1:12" x14ac:dyDescent="0.25">
      <c r="A5058" s="1">
        <v>29073</v>
      </c>
      <c r="B5058">
        <v>410</v>
      </c>
      <c r="C5058">
        <v>410</v>
      </c>
      <c r="D5058">
        <v>403</v>
      </c>
      <c r="E5058">
        <v>407</v>
      </c>
      <c r="G5058">
        <v>407</v>
      </c>
      <c r="H5058">
        <v>9940</v>
      </c>
      <c r="I5058">
        <v>79535</v>
      </c>
      <c r="J5058">
        <f t="shared" ref="J5058:J5121" si="237">G5058/100*5000/136</f>
        <v>149.63235294117646</v>
      </c>
      <c r="K5058">
        <f t="shared" ref="K5058:K5121" si="238">YEAR(A5058)</f>
        <v>1979</v>
      </c>
      <c r="L5058">
        <f t="shared" ref="L5058:L5121" si="239">MONTH(A5058)</f>
        <v>8</v>
      </c>
    </row>
    <row r="5059" spans="1:12" x14ac:dyDescent="0.25">
      <c r="A5059" s="1">
        <v>29074</v>
      </c>
      <c r="B5059">
        <v>408</v>
      </c>
      <c r="C5059">
        <v>414.5</v>
      </c>
      <c r="D5059">
        <v>405.5</v>
      </c>
      <c r="E5059">
        <v>408.5</v>
      </c>
      <c r="G5059">
        <v>408.5</v>
      </c>
      <c r="H5059">
        <v>13855</v>
      </c>
      <c r="I5059">
        <v>79315</v>
      </c>
      <c r="J5059">
        <f t="shared" si="237"/>
        <v>150.18382352941177</v>
      </c>
      <c r="K5059">
        <f t="shared" si="238"/>
        <v>1979</v>
      </c>
      <c r="L5059">
        <f t="shared" si="239"/>
        <v>8</v>
      </c>
    </row>
    <row r="5060" spans="1:12" x14ac:dyDescent="0.25">
      <c r="A5060" s="1">
        <v>29075</v>
      </c>
      <c r="B5060">
        <v>407</v>
      </c>
      <c r="C5060">
        <v>419</v>
      </c>
      <c r="D5060">
        <v>406.5</v>
      </c>
      <c r="E5060">
        <v>416.5</v>
      </c>
      <c r="G5060">
        <v>416.5</v>
      </c>
      <c r="H5060">
        <v>16395</v>
      </c>
      <c r="I5060">
        <v>78195</v>
      </c>
      <c r="J5060">
        <f t="shared" si="237"/>
        <v>153.125</v>
      </c>
      <c r="K5060">
        <f t="shared" si="238"/>
        <v>1979</v>
      </c>
      <c r="L5060">
        <f t="shared" si="239"/>
        <v>8</v>
      </c>
    </row>
    <row r="5061" spans="1:12" x14ac:dyDescent="0.25">
      <c r="A5061" s="1">
        <v>29076</v>
      </c>
      <c r="B5061">
        <v>418</v>
      </c>
      <c r="C5061">
        <v>419</v>
      </c>
      <c r="D5061">
        <v>415</v>
      </c>
      <c r="E5061">
        <v>417.5</v>
      </c>
      <c r="G5061">
        <v>417.5</v>
      </c>
      <c r="H5061">
        <v>7600</v>
      </c>
      <c r="I5061">
        <v>78840</v>
      </c>
      <c r="J5061">
        <f t="shared" si="237"/>
        <v>153.49264705882354</v>
      </c>
      <c r="K5061">
        <f t="shared" si="238"/>
        <v>1979</v>
      </c>
      <c r="L5061">
        <f t="shared" si="239"/>
        <v>8</v>
      </c>
    </row>
    <row r="5062" spans="1:12" x14ac:dyDescent="0.25">
      <c r="A5062" s="1">
        <v>29077</v>
      </c>
      <c r="B5062">
        <v>417</v>
      </c>
      <c r="C5062">
        <v>418</v>
      </c>
      <c r="D5062">
        <v>414</v>
      </c>
      <c r="E5062">
        <v>416</v>
      </c>
      <c r="G5062">
        <v>416</v>
      </c>
      <c r="H5062">
        <v>10280</v>
      </c>
      <c r="I5062">
        <v>76795</v>
      </c>
      <c r="J5062">
        <f t="shared" si="237"/>
        <v>152.94117647058823</v>
      </c>
      <c r="K5062">
        <f t="shared" si="238"/>
        <v>1979</v>
      </c>
      <c r="L5062">
        <f t="shared" si="239"/>
        <v>8</v>
      </c>
    </row>
    <row r="5063" spans="1:12" x14ac:dyDescent="0.25">
      <c r="A5063" s="1">
        <v>29080</v>
      </c>
      <c r="B5063">
        <v>408</v>
      </c>
      <c r="C5063">
        <v>412.5</v>
      </c>
      <c r="D5063">
        <v>405</v>
      </c>
      <c r="E5063">
        <v>411.75</v>
      </c>
      <c r="G5063">
        <v>411.75</v>
      </c>
      <c r="H5063">
        <v>13340</v>
      </c>
      <c r="I5063">
        <v>73755</v>
      </c>
      <c r="J5063">
        <f t="shared" si="237"/>
        <v>151.37867647058823</v>
      </c>
      <c r="K5063">
        <f t="shared" si="238"/>
        <v>1979</v>
      </c>
      <c r="L5063">
        <f t="shared" si="239"/>
        <v>8</v>
      </c>
    </row>
    <row r="5064" spans="1:12" x14ac:dyDescent="0.25">
      <c r="A5064" s="1">
        <v>29081</v>
      </c>
      <c r="B5064">
        <v>420</v>
      </c>
      <c r="C5064">
        <v>431.75</v>
      </c>
      <c r="D5064">
        <v>420</v>
      </c>
      <c r="E5064">
        <v>431.75</v>
      </c>
      <c r="G5064">
        <v>431.75</v>
      </c>
      <c r="H5064">
        <v>19630</v>
      </c>
      <c r="I5064">
        <v>71595</v>
      </c>
      <c r="J5064">
        <f t="shared" si="237"/>
        <v>158.73161764705881</v>
      </c>
      <c r="K5064">
        <f t="shared" si="238"/>
        <v>1979</v>
      </c>
      <c r="L5064">
        <f t="shared" si="239"/>
        <v>8</v>
      </c>
    </row>
    <row r="5065" spans="1:12" x14ac:dyDescent="0.25">
      <c r="A5065" s="1">
        <v>29082</v>
      </c>
      <c r="B5065">
        <v>424</v>
      </c>
      <c r="C5065">
        <v>440</v>
      </c>
      <c r="D5065">
        <v>424</v>
      </c>
      <c r="E5065">
        <v>434.5</v>
      </c>
      <c r="G5065">
        <v>434.5</v>
      </c>
      <c r="H5065">
        <v>19685</v>
      </c>
      <c r="I5065">
        <v>68800</v>
      </c>
      <c r="J5065">
        <f t="shared" si="237"/>
        <v>159.74264705882354</v>
      </c>
      <c r="K5065">
        <f t="shared" si="238"/>
        <v>1979</v>
      </c>
      <c r="L5065">
        <f t="shared" si="239"/>
        <v>8</v>
      </c>
    </row>
    <row r="5066" spans="1:12" x14ac:dyDescent="0.25">
      <c r="A5066" s="1">
        <v>29083</v>
      </c>
      <c r="B5066">
        <v>433</v>
      </c>
      <c r="C5066">
        <v>439</v>
      </c>
      <c r="D5066">
        <v>430</v>
      </c>
      <c r="E5066">
        <v>438</v>
      </c>
      <c r="G5066">
        <v>438</v>
      </c>
      <c r="H5066">
        <v>12120</v>
      </c>
      <c r="I5066">
        <v>65040</v>
      </c>
      <c r="J5066">
        <f t="shared" si="237"/>
        <v>161.02941176470588</v>
      </c>
      <c r="K5066">
        <f t="shared" si="238"/>
        <v>1979</v>
      </c>
      <c r="L5066">
        <f t="shared" si="239"/>
        <v>8</v>
      </c>
    </row>
    <row r="5067" spans="1:12" x14ac:dyDescent="0.25">
      <c r="A5067" s="1">
        <v>29084</v>
      </c>
      <c r="B5067">
        <v>439</v>
      </c>
      <c r="C5067">
        <v>444.5</v>
      </c>
      <c r="D5067">
        <v>435</v>
      </c>
      <c r="E5067">
        <v>438.5</v>
      </c>
      <c r="G5067">
        <v>438.5</v>
      </c>
      <c r="H5067">
        <v>11140</v>
      </c>
      <c r="I5067">
        <v>63790</v>
      </c>
      <c r="J5067">
        <f t="shared" si="237"/>
        <v>161.21323529411765</v>
      </c>
      <c r="K5067">
        <f t="shared" si="238"/>
        <v>1979</v>
      </c>
      <c r="L5067">
        <f t="shared" si="239"/>
        <v>8</v>
      </c>
    </row>
    <row r="5068" spans="1:12" x14ac:dyDescent="0.25">
      <c r="A5068" s="1">
        <v>29087</v>
      </c>
      <c r="B5068">
        <v>440</v>
      </c>
      <c r="C5068">
        <v>440</v>
      </c>
      <c r="D5068">
        <v>435</v>
      </c>
      <c r="E5068">
        <v>436.25</v>
      </c>
      <c r="G5068">
        <v>436.25</v>
      </c>
      <c r="H5068">
        <v>6160</v>
      </c>
      <c r="I5068">
        <v>62960</v>
      </c>
      <c r="J5068">
        <f t="shared" si="237"/>
        <v>160.3860294117647</v>
      </c>
      <c r="K5068">
        <f t="shared" si="238"/>
        <v>1979</v>
      </c>
      <c r="L5068">
        <f t="shared" si="239"/>
        <v>8</v>
      </c>
    </row>
    <row r="5069" spans="1:12" x14ac:dyDescent="0.25">
      <c r="A5069" s="1">
        <v>29088</v>
      </c>
      <c r="B5069">
        <v>437.5</v>
      </c>
      <c r="C5069">
        <v>449</v>
      </c>
      <c r="D5069">
        <v>437</v>
      </c>
      <c r="E5069">
        <v>448.5</v>
      </c>
      <c r="G5069">
        <v>448.5</v>
      </c>
      <c r="H5069">
        <v>11175</v>
      </c>
      <c r="I5069">
        <v>62185</v>
      </c>
      <c r="J5069">
        <f t="shared" si="237"/>
        <v>164.88970588235293</v>
      </c>
      <c r="K5069">
        <f t="shared" si="238"/>
        <v>1979</v>
      </c>
      <c r="L5069">
        <f t="shared" si="239"/>
        <v>8</v>
      </c>
    </row>
    <row r="5070" spans="1:12" x14ac:dyDescent="0.25">
      <c r="A5070" s="1">
        <v>29089</v>
      </c>
      <c r="B5070">
        <v>452</v>
      </c>
      <c r="C5070">
        <v>452</v>
      </c>
      <c r="D5070">
        <v>441</v>
      </c>
      <c r="E5070">
        <v>442</v>
      </c>
      <c r="G5070">
        <v>442</v>
      </c>
      <c r="H5070">
        <v>10755</v>
      </c>
      <c r="I5070">
        <v>59630</v>
      </c>
      <c r="J5070">
        <f t="shared" si="237"/>
        <v>162.5</v>
      </c>
      <c r="K5070">
        <f t="shared" si="238"/>
        <v>1979</v>
      </c>
      <c r="L5070">
        <f t="shared" si="239"/>
        <v>8</v>
      </c>
    </row>
    <row r="5071" spans="1:12" x14ac:dyDescent="0.25">
      <c r="A5071" s="1">
        <v>29090</v>
      </c>
      <c r="B5071">
        <v>440.5</v>
      </c>
      <c r="C5071">
        <v>440.5</v>
      </c>
      <c r="D5071">
        <v>434.5</v>
      </c>
      <c r="E5071">
        <v>437.25</v>
      </c>
      <c r="G5071">
        <v>437.25</v>
      </c>
      <c r="H5071">
        <v>8425</v>
      </c>
      <c r="I5071">
        <v>55880</v>
      </c>
      <c r="J5071">
        <f t="shared" si="237"/>
        <v>160.7536764705882</v>
      </c>
      <c r="K5071">
        <f t="shared" si="238"/>
        <v>1979</v>
      </c>
      <c r="L5071">
        <f t="shared" si="239"/>
        <v>8</v>
      </c>
    </row>
    <row r="5072" spans="1:12" x14ac:dyDescent="0.25">
      <c r="A5072" s="1">
        <v>29091</v>
      </c>
      <c r="B5072">
        <v>438</v>
      </c>
      <c r="C5072">
        <v>446.5</v>
      </c>
      <c r="D5072">
        <v>437</v>
      </c>
      <c r="E5072">
        <v>444.75</v>
      </c>
      <c r="G5072">
        <v>444.75</v>
      </c>
      <c r="H5072">
        <v>6165</v>
      </c>
      <c r="I5072">
        <v>54005</v>
      </c>
      <c r="J5072">
        <f t="shared" si="237"/>
        <v>163.5110294117647</v>
      </c>
      <c r="K5072">
        <f t="shared" si="238"/>
        <v>1979</v>
      </c>
      <c r="L5072">
        <f t="shared" si="239"/>
        <v>8</v>
      </c>
    </row>
    <row r="5073" spans="1:12" x14ac:dyDescent="0.25">
      <c r="A5073" s="1">
        <v>29094</v>
      </c>
      <c r="B5073">
        <v>442</v>
      </c>
      <c r="C5073">
        <v>447.5</v>
      </c>
      <c r="D5073">
        <v>439</v>
      </c>
      <c r="E5073">
        <v>440.5</v>
      </c>
      <c r="G5073">
        <v>440.5</v>
      </c>
      <c r="H5073">
        <v>8465</v>
      </c>
      <c r="I5073">
        <v>50885</v>
      </c>
      <c r="J5073">
        <f t="shared" si="237"/>
        <v>161.9485294117647</v>
      </c>
      <c r="K5073">
        <f t="shared" si="238"/>
        <v>1979</v>
      </c>
      <c r="L5073">
        <f t="shared" si="239"/>
        <v>8</v>
      </c>
    </row>
    <row r="5074" spans="1:12" x14ac:dyDescent="0.25">
      <c r="A5074" s="1">
        <v>29095</v>
      </c>
      <c r="B5074">
        <v>438.5</v>
      </c>
      <c r="C5074">
        <v>439.5</v>
      </c>
      <c r="D5074">
        <v>431.5</v>
      </c>
      <c r="E5074">
        <v>436.5</v>
      </c>
      <c r="G5074">
        <v>436.5</v>
      </c>
      <c r="H5074">
        <v>13090</v>
      </c>
      <c r="I5074">
        <v>48320</v>
      </c>
      <c r="J5074">
        <f t="shared" si="237"/>
        <v>160.47794117647058</v>
      </c>
      <c r="K5074">
        <f t="shared" si="238"/>
        <v>1979</v>
      </c>
      <c r="L5074">
        <f t="shared" si="239"/>
        <v>8</v>
      </c>
    </row>
    <row r="5075" spans="1:12" x14ac:dyDescent="0.25">
      <c r="A5075" s="1">
        <v>29096</v>
      </c>
      <c r="B5075">
        <v>435.25</v>
      </c>
      <c r="C5075">
        <v>447</v>
      </c>
      <c r="D5075">
        <v>434</v>
      </c>
      <c r="E5075">
        <v>444</v>
      </c>
      <c r="G5075">
        <v>444</v>
      </c>
      <c r="H5075">
        <v>10755</v>
      </c>
      <c r="I5075">
        <v>45845</v>
      </c>
      <c r="J5075">
        <f t="shared" si="237"/>
        <v>163.23529411764707</v>
      </c>
      <c r="K5075">
        <f t="shared" si="238"/>
        <v>1979</v>
      </c>
      <c r="L5075">
        <f t="shared" si="239"/>
        <v>8</v>
      </c>
    </row>
    <row r="5076" spans="1:12" x14ac:dyDescent="0.25">
      <c r="A5076" s="1">
        <v>29097</v>
      </c>
      <c r="B5076">
        <v>447</v>
      </c>
      <c r="C5076">
        <v>454</v>
      </c>
      <c r="D5076">
        <v>446</v>
      </c>
      <c r="E5076">
        <v>446.25</v>
      </c>
      <c r="G5076">
        <v>446.25</v>
      </c>
      <c r="H5076">
        <v>15325</v>
      </c>
      <c r="I5076">
        <v>45060</v>
      </c>
      <c r="J5076">
        <f t="shared" si="237"/>
        <v>164.0625</v>
      </c>
      <c r="K5076">
        <f t="shared" si="238"/>
        <v>1979</v>
      </c>
      <c r="L5076">
        <f t="shared" si="239"/>
        <v>8</v>
      </c>
    </row>
    <row r="5077" spans="1:12" x14ac:dyDescent="0.25">
      <c r="A5077" s="1">
        <v>29098</v>
      </c>
      <c r="B5077">
        <v>444.5</v>
      </c>
      <c r="C5077">
        <v>448</v>
      </c>
      <c r="D5077">
        <v>444</v>
      </c>
      <c r="E5077">
        <v>447</v>
      </c>
      <c r="G5077">
        <v>447</v>
      </c>
      <c r="H5077">
        <v>9285</v>
      </c>
      <c r="I5077">
        <v>41780</v>
      </c>
      <c r="J5077">
        <f t="shared" si="237"/>
        <v>164.33823529411765</v>
      </c>
      <c r="K5077">
        <f t="shared" si="238"/>
        <v>1979</v>
      </c>
      <c r="L5077">
        <f t="shared" si="239"/>
        <v>8</v>
      </c>
    </row>
    <row r="5078" spans="1:12" x14ac:dyDescent="0.25">
      <c r="A5078" s="1">
        <v>29102</v>
      </c>
      <c r="B5078">
        <v>446.5</v>
      </c>
      <c r="C5078">
        <v>447.5</v>
      </c>
      <c r="D5078">
        <v>427</v>
      </c>
      <c r="E5078">
        <v>427</v>
      </c>
      <c r="G5078">
        <v>427</v>
      </c>
      <c r="H5078">
        <v>15050</v>
      </c>
      <c r="I5078">
        <v>32675</v>
      </c>
      <c r="J5078">
        <f t="shared" si="237"/>
        <v>156.98529411764704</v>
      </c>
      <c r="K5078">
        <f t="shared" si="238"/>
        <v>1979</v>
      </c>
      <c r="L5078">
        <f t="shared" si="239"/>
        <v>9</v>
      </c>
    </row>
    <row r="5079" spans="1:12" x14ac:dyDescent="0.25">
      <c r="A5079" s="1">
        <v>29103</v>
      </c>
      <c r="B5079">
        <v>428</v>
      </c>
      <c r="C5079">
        <v>432.5</v>
      </c>
      <c r="D5079">
        <v>417.5</v>
      </c>
      <c r="E5079">
        <v>431</v>
      </c>
      <c r="G5079">
        <v>431</v>
      </c>
      <c r="H5079">
        <v>8925</v>
      </c>
      <c r="I5079">
        <v>28780</v>
      </c>
      <c r="J5079">
        <f t="shared" si="237"/>
        <v>158.45588235294116</v>
      </c>
      <c r="K5079">
        <f t="shared" si="238"/>
        <v>1979</v>
      </c>
      <c r="L5079">
        <f t="shared" si="239"/>
        <v>9</v>
      </c>
    </row>
    <row r="5080" spans="1:12" x14ac:dyDescent="0.25">
      <c r="A5080" s="1">
        <v>29104</v>
      </c>
      <c r="B5080">
        <v>429.5</v>
      </c>
      <c r="C5080">
        <v>431.5</v>
      </c>
      <c r="D5080">
        <v>423</v>
      </c>
      <c r="E5080">
        <v>423.5</v>
      </c>
      <c r="G5080">
        <v>423.5</v>
      </c>
      <c r="H5080">
        <v>4390</v>
      </c>
      <c r="I5080">
        <v>27305</v>
      </c>
      <c r="J5080">
        <f t="shared" si="237"/>
        <v>155.6985294117647</v>
      </c>
      <c r="K5080">
        <f t="shared" si="238"/>
        <v>1979</v>
      </c>
      <c r="L5080">
        <f t="shared" si="239"/>
        <v>9</v>
      </c>
    </row>
    <row r="5081" spans="1:12" x14ac:dyDescent="0.25">
      <c r="A5081" s="1">
        <v>29105</v>
      </c>
      <c r="B5081">
        <v>423</v>
      </c>
      <c r="C5081">
        <v>427.5</v>
      </c>
      <c r="D5081">
        <v>420</v>
      </c>
      <c r="E5081">
        <v>424.25</v>
      </c>
      <c r="G5081">
        <v>424.25</v>
      </c>
      <c r="H5081">
        <v>3060</v>
      </c>
      <c r="I5081">
        <v>26065</v>
      </c>
      <c r="J5081">
        <f t="shared" si="237"/>
        <v>155.97426470588235</v>
      </c>
      <c r="K5081">
        <f t="shared" si="238"/>
        <v>1979</v>
      </c>
      <c r="L5081">
        <f t="shared" si="239"/>
        <v>9</v>
      </c>
    </row>
    <row r="5082" spans="1:12" x14ac:dyDescent="0.25">
      <c r="A5082" s="1">
        <v>29108</v>
      </c>
      <c r="B5082">
        <v>423</v>
      </c>
      <c r="C5082">
        <v>432.5</v>
      </c>
      <c r="D5082">
        <v>422</v>
      </c>
      <c r="E5082">
        <v>430.5</v>
      </c>
      <c r="G5082">
        <v>430.5</v>
      </c>
      <c r="H5082">
        <v>4330</v>
      </c>
      <c r="I5082">
        <v>23900</v>
      </c>
      <c r="J5082">
        <f t="shared" si="237"/>
        <v>158.27205882352942</v>
      </c>
      <c r="K5082">
        <f t="shared" si="238"/>
        <v>1979</v>
      </c>
      <c r="L5082">
        <f t="shared" si="239"/>
        <v>9</v>
      </c>
    </row>
    <row r="5083" spans="1:12" x14ac:dyDescent="0.25">
      <c r="A5083" s="1">
        <v>29109</v>
      </c>
      <c r="B5083">
        <v>429.5</v>
      </c>
      <c r="C5083">
        <v>434</v>
      </c>
      <c r="D5083">
        <v>426</v>
      </c>
      <c r="E5083">
        <v>426</v>
      </c>
      <c r="G5083">
        <v>426</v>
      </c>
      <c r="H5083">
        <v>3935</v>
      </c>
      <c r="I5083">
        <v>21565</v>
      </c>
      <c r="J5083">
        <f t="shared" si="237"/>
        <v>156.61764705882354</v>
      </c>
      <c r="K5083">
        <f t="shared" si="238"/>
        <v>1979</v>
      </c>
      <c r="L5083">
        <f t="shared" si="239"/>
        <v>9</v>
      </c>
    </row>
    <row r="5084" spans="1:12" x14ac:dyDescent="0.25">
      <c r="A5084" s="1">
        <v>29110</v>
      </c>
      <c r="B5084">
        <v>425</v>
      </c>
      <c r="C5084">
        <v>431.5</v>
      </c>
      <c r="D5084">
        <v>424</v>
      </c>
      <c r="E5084">
        <v>426</v>
      </c>
      <c r="G5084">
        <v>426</v>
      </c>
      <c r="H5084">
        <v>5530</v>
      </c>
      <c r="I5084">
        <v>18840</v>
      </c>
      <c r="J5084">
        <f t="shared" si="237"/>
        <v>156.61764705882354</v>
      </c>
      <c r="K5084">
        <f t="shared" si="238"/>
        <v>1979</v>
      </c>
      <c r="L5084">
        <f t="shared" si="239"/>
        <v>9</v>
      </c>
    </row>
    <row r="5085" spans="1:12" x14ac:dyDescent="0.25">
      <c r="A5085" s="1">
        <v>29111</v>
      </c>
      <c r="B5085">
        <v>436</v>
      </c>
      <c r="C5085">
        <v>446</v>
      </c>
      <c r="D5085">
        <v>432.5</v>
      </c>
      <c r="E5085">
        <v>446</v>
      </c>
      <c r="G5085">
        <v>446</v>
      </c>
      <c r="H5085">
        <v>10250</v>
      </c>
      <c r="I5085">
        <v>12540</v>
      </c>
      <c r="J5085">
        <f t="shared" si="237"/>
        <v>163.97058823529412</v>
      </c>
      <c r="K5085">
        <f t="shared" si="238"/>
        <v>1979</v>
      </c>
      <c r="L5085">
        <f t="shared" si="239"/>
        <v>9</v>
      </c>
    </row>
    <row r="5086" spans="1:12" x14ac:dyDescent="0.25">
      <c r="A5086" s="1">
        <v>29112</v>
      </c>
      <c r="B5086">
        <v>442</v>
      </c>
      <c r="C5086">
        <v>449</v>
      </c>
      <c r="D5086">
        <v>436.5</v>
      </c>
      <c r="E5086">
        <v>437</v>
      </c>
      <c r="G5086">
        <v>437</v>
      </c>
      <c r="H5086">
        <v>2560</v>
      </c>
      <c r="I5086">
        <v>10220</v>
      </c>
      <c r="J5086">
        <f t="shared" si="237"/>
        <v>160.66176470588235</v>
      </c>
      <c r="K5086">
        <f t="shared" si="238"/>
        <v>1979</v>
      </c>
      <c r="L5086">
        <f t="shared" si="239"/>
        <v>9</v>
      </c>
    </row>
    <row r="5087" spans="1:12" x14ac:dyDescent="0.25">
      <c r="A5087" s="1">
        <v>29115</v>
      </c>
      <c r="B5087">
        <v>437</v>
      </c>
      <c r="C5087">
        <v>447</v>
      </c>
      <c r="D5087">
        <v>436</v>
      </c>
      <c r="E5087">
        <v>440</v>
      </c>
      <c r="G5087">
        <v>440</v>
      </c>
      <c r="H5087">
        <v>1125</v>
      </c>
      <c r="I5087">
        <v>9930</v>
      </c>
      <c r="J5087">
        <f t="shared" si="237"/>
        <v>161.76470588235293</v>
      </c>
      <c r="K5087">
        <f t="shared" si="238"/>
        <v>1979</v>
      </c>
      <c r="L5087">
        <f t="shared" si="239"/>
        <v>9</v>
      </c>
    </row>
    <row r="5088" spans="1:12" x14ac:dyDescent="0.25">
      <c r="A5088" s="1">
        <v>29116</v>
      </c>
      <c r="B5088">
        <v>448</v>
      </c>
      <c r="C5088">
        <v>456</v>
      </c>
      <c r="D5088">
        <v>437</v>
      </c>
      <c r="E5088">
        <v>437</v>
      </c>
      <c r="G5088">
        <v>437</v>
      </c>
      <c r="H5088">
        <v>6895</v>
      </c>
      <c r="I5088">
        <v>5315</v>
      </c>
      <c r="J5088">
        <f t="shared" si="237"/>
        <v>160.66176470588235</v>
      </c>
      <c r="K5088">
        <f t="shared" si="238"/>
        <v>1979</v>
      </c>
      <c r="L5088">
        <f t="shared" si="239"/>
        <v>9</v>
      </c>
    </row>
    <row r="5089" spans="1:12" x14ac:dyDescent="0.25">
      <c r="A5089" s="1">
        <v>29117</v>
      </c>
      <c r="B5089">
        <v>434</v>
      </c>
      <c r="C5089">
        <v>441</v>
      </c>
      <c r="D5089">
        <v>429</v>
      </c>
      <c r="E5089">
        <v>430.5</v>
      </c>
      <c r="G5089">
        <v>430.5</v>
      </c>
      <c r="H5089">
        <v>2340</v>
      </c>
      <c r="I5089">
        <v>2245</v>
      </c>
      <c r="J5089">
        <f t="shared" si="237"/>
        <v>158.27205882352942</v>
      </c>
      <c r="K5089">
        <f t="shared" si="238"/>
        <v>1979</v>
      </c>
      <c r="L5089">
        <f t="shared" si="239"/>
        <v>9</v>
      </c>
    </row>
    <row r="5090" spans="1:12" x14ac:dyDescent="0.25">
      <c r="A5090" s="1">
        <v>29118</v>
      </c>
      <c r="B5090">
        <v>449</v>
      </c>
      <c r="C5090">
        <v>454.5</v>
      </c>
      <c r="D5090">
        <v>446</v>
      </c>
      <c r="E5090">
        <v>447.5</v>
      </c>
      <c r="G5090">
        <v>447.5</v>
      </c>
      <c r="H5090">
        <v>50230</v>
      </c>
      <c r="I5090">
        <v>155725</v>
      </c>
      <c r="J5090">
        <f t="shared" si="237"/>
        <v>164.52205882352942</v>
      </c>
      <c r="K5090">
        <f t="shared" si="238"/>
        <v>1979</v>
      </c>
      <c r="L5090">
        <f t="shared" si="239"/>
        <v>9</v>
      </c>
    </row>
    <row r="5091" spans="1:12" x14ac:dyDescent="0.25">
      <c r="A5091" s="1">
        <v>29119</v>
      </c>
      <c r="B5091">
        <v>445.5</v>
      </c>
      <c r="C5091">
        <v>450.5</v>
      </c>
      <c r="D5091">
        <v>443</v>
      </c>
      <c r="E5091">
        <v>449.25</v>
      </c>
      <c r="G5091">
        <v>449.25</v>
      </c>
      <c r="H5091">
        <v>45800</v>
      </c>
      <c r="I5091">
        <v>156580</v>
      </c>
      <c r="J5091">
        <f t="shared" si="237"/>
        <v>165.16544117647058</v>
      </c>
      <c r="K5091">
        <f t="shared" si="238"/>
        <v>1979</v>
      </c>
      <c r="L5091">
        <f t="shared" si="239"/>
        <v>9</v>
      </c>
    </row>
    <row r="5092" spans="1:12" x14ac:dyDescent="0.25">
      <c r="A5092" s="1">
        <v>29122</v>
      </c>
      <c r="B5092">
        <v>452</v>
      </c>
      <c r="C5092">
        <v>455</v>
      </c>
      <c r="D5092">
        <v>449</v>
      </c>
      <c r="E5092">
        <v>452.75</v>
      </c>
      <c r="G5092">
        <v>452.75</v>
      </c>
      <c r="H5092">
        <v>41025</v>
      </c>
      <c r="I5092">
        <v>155370</v>
      </c>
      <c r="J5092">
        <f t="shared" si="237"/>
        <v>166.45220588235293</v>
      </c>
      <c r="K5092">
        <f t="shared" si="238"/>
        <v>1979</v>
      </c>
      <c r="L5092">
        <f t="shared" si="239"/>
        <v>9</v>
      </c>
    </row>
    <row r="5093" spans="1:12" x14ac:dyDescent="0.25">
      <c r="A5093" s="1">
        <v>29123</v>
      </c>
      <c r="B5093">
        <v>450</v>
      </c>
      <c r="C5093">
        <v>452</v>
      </c>
      <c r="D5093">
        <v>443</v>
      </c>
      <c r="E5093">
        <v>444.5</v>
      </c>
      <c r="G5093">
        <v>444.5</v>
      </c>
      <c r="H5093">
        <v>63955</v>
      </c>
      <c r="I5093">
        <v>157930</v>
      </c>
      <c r="J5093">
        <f t="shared" si="237"/>
        <v>163.41911764705881</v>
      </c>
      <c r="K5093">
        <f t="shared" si="238"/>
        <v>1979</v>
      </c>
      <c r="L5093">
        <f t="shared" si="239"/>
        <v>9</v>
      </c>
    </row>
    <row r="5094" spans="1:12" x14ac:dyDescent="0.25">
      <c r="A5094" s="1">
        <v>29124</v>
      </c>
      <c r="B5094">
        <v>440</v>
      </c>
      <c r="C5094">
        <v>447</v>
      </c>
      <c r="D5094">
        <v>438.5</v>
      </c>
      <c r="E5094">
        <v>443.75</v>
      </c>
      <c r="G5094">
        <v>443.75</v>
      </c>
      <c r="H5094">
        <v>54825</v>
      </c>
      <c r="I5094">
        <v>156985</v>
      </c>
      <c r="J5094">
        <f t="shared" si="237"/>
        <v>163.14338235294119</v>
      </c>
      <c r="K5094">
        <f t="shared" si="238"/>
        <v>1979</v>
      </c>
      <c r="L5094">
        <f t="shared" si="239"/>
        <v>9</v>
      </c>
    </row>
    <row r="5095" spans="1:12" x14ac:dyDescent="0.25">
      <c r="A5095" s="1">
        <v>29125</v>
      </c>
      <c r="B5095">
        <v>450</v>
      </c>
      <c r="C5095">
        <v>459</v>
      </c>
      <c r="D5095">
        <v>449</v>
      </c>
      <c r="E5095">
        <v>456</v>
      </c>
      <c r="G5095">
        <v>456</v>
      </c>
      <c r="H5095">
        <v>76820</v>
      </c>
      <c r="I5095">
        <v>158160</v>
      </c>
      <c r="J5095">
        <f t="shared" si="237"/>
        <v>167.64705882352939</v>
      </c>
      <c r="K5095">
        <f t="shared" si="238"/>
        <v>1979</v>
      </c>
      <c r="L5095">
        <f t="shared" si="239"/>
        <v>9</v>
      </c>
    </row>
    <row r="5096" spans="1:12" x14ac:dyDescent="0.25">
      <c r="A5096" s="1">
        <v>29126</v>
      </c>
      <c r="B5096">
        <v>459</v>
      </c>
      <c r="C5096">
        <v>459</v>
      </c>
      <c r="D5096">
        <v>450</v>
      </c>
      <c r="E5096">
        <v>450.75</v>
      </c>
      <c r="G5096">
        <v>450.75</v>
      </c>
      <c r="H5096">
        <v>51145</v>
      </c>
      <c r="I5096">
        <v>155040</v>
      </c>
      <c r="J5096">
        <f t="shared" si="237"/>
        <v>165.71691176470588</v>
      </c>
      <c r="K5096">
        <f t="shared" si="238"/>
        <v>1979</v>
      </c>
      <c r="L5096">
        <f t="shared" si="239"/>
        <v>9</v>
      </c>
    </row>
    <row r="5097" spans="1:12" x14ac:dyDescent="0.25">
      <c r="A5097" s="1">
        <v>29129</v>
      </c>
      <c r="B5097">
        <v>457</v>
      </c>
      <c r="C5097">
        <v>470</v>
      </c>
      <c r="D5097">
        <v>457</v>
      </c>
      <c r="E5097">
        <v>465.5</v>
      </c>
      <c r="G5097">
        <v>465.5</v>
      </c>
      <c r="H5097">
        <v>74350</v>
      </c>
      <c r="I5097">
        <v>155875</v>
      </c>
      <c r="J5097">
        <f t="shared" si="237"/>
        <v>171.13970588235293</v>
      </c>
      <c r="K5097">
        <f t="shared" si="238"/>
        <v>1979</v>
      </c>
      <c r="L5097">
        <f t="shared" si="239"/>
        <v>10</v>
      </c>
    </row>
    <row r="5098" spans="1:12" x14ac:dyDescent="0.25">
      <c r="A5098" s="1">
        <v>29130</v>
      </c>
      <c r="B5098">
        <v>472.5</v>
      </c>
      <c r="C5098">
        <v>472.5</v>
      </c>
      <c r="D5098">
        <v>453</v>
      </c>
      <c r="E5098">
        <v>461.5</v>
      </c>
      <c r="G5098">
        <v>461.5</v>
      </c>
      <c r="H5098">
        <v>95290</v>
      </c>
      <c r="I5098">
        <v>149835</v>
      </c>
      <c r="J5098">
        <f t="shared" si="237"/>
        <v>169.66911764705881</v>
      </c>
      <c r="K5098">
        <f t="shared" si="238"/>
        <v>1979</v>
      </c>
      <c r="L5098">
        <f t="shared" si="239"/>
        <v>10</v>
      </c>
    </row>
    <row r="5099" spans="1:12" x14ac:dyDescent="0.25">
      <c r="A5099" s="1">
        <v>29131</v>
      </c>
      <c r="B5099">
        <v>460.5</v>
      </c>
      <c r="C5099">
        <v>474</v>
      </c>
      <c r="D5099">
        <v>457</v>
      </c>
      <c r="E5099">
        <v>472.25</v>
      </c>
      <c r="G5099">
        <v>472.25</v>
      </c>
      <c r="H5099">
        <v>96705</v>
      </c>
      <c r="I5099">
        <v>155080</v>
      </c>
      <c r="J5099">
        <f t="shared" si="237"/>
        <v>173.62132352941177</v>
      </c>
      <c r="K5099">
        <f t="shared" si="238"/>
        <v>1979</v>
      </c>
      <c r="L5099">
        <f t="shared" si="239"/>
        <v>10</v>
      </c>
    </row>
    <row r="5100" spans="1:12" x14ac:dyDescent="0.25">
      <c r="A5100" s="1">
        <v>29132</v>
      </c>
      <c r="B5100">
        <v>472</v>
      </c>
      <c r="C5100">
        <v>479</v>
      </c>
      <c r="D5100">
        <v>466</v>
      </c>
      <c r="E5100">
        <v>467.5</v>
      </c>
      <c r="G5100">
        <v>467.5</v>
      </c>
      <c r="H5100">
        <v>93610</v>
      </c>
      <c r="I5100">
        <v>156100</v>
      </c>
      <c r="J5100">
        <f t="shared" si="237"/>
        <v>171.875</v>
      </c>
      <c r="K5100">
        <f t="shared" si="238"/>
        <v>1979</v>
      </c>
      <c r="L5100">
        <f t="shared" si="239"/>
        <v>10</v>
      </c>
    </row>
    <row r="5101" spans="1:12" x14ac:dyDescent="0.25">
      <c r="A5101" s="1">
        <v>29133</v>
      </c>
      <c r="B5101">
        <v>470</v>
      </c>
      <c r="C5101">
        <v>470</v>
      </c>
      <c r="D5101">
        <v>458</v>
      </c>
      <c r="E5101">
        <v>458.5</v>
      </c>
      <c r="G5101">
        <v>458.5</v>
      </c>
      <c r="H5101">
        <v>82315</v>
      </c>
      <c r="I5101">
        <v>151460</v>
      </c>
      <c r="J5101">
        <f t="shared" si="237"/>
        <v>168.56617647058823</v>
      </c>
      <c r="K5101">
        <f t="shared" si="238"/>
        <v>1979</v>
      </c>
      <c r="L5101">
        <f t="shared" si="239"/>
        <v>10</v>
      </c>
    </row>
    <row r="5102" spans="1:12" x14ac:dyDescent="0.25">
      <c r="A5102" s="1">
        <v>29136</v>
      </c>
      <c r="B5102">
        <v>455</v>
      </c>
      <c r="C5102">
        <v>459</v>
      </c>
      <c r="D5102">
        <v>453</v>
      </c>
      <c r="E5102">
        <v>455.25</v>
      </c>
      <c r="G5102">
        <v>455.25</v>
      </c>
      <c r="H5102">
        <v>55120</v>
      </c>
      <c r="I5102">
        <v>147200</v>
      </c>
      <c r="J5102">
        <f t="shared" si="237"/>
        <v>167.37132352941177</v>
      </c>
      <c r="K5102">
        <f t="shared" si="238"/>
        <v>1979</v>
      </c>
      <c r="L5102">
        <f t="shared" si="239"/>
        <v>10</v>
      </c>
    </row>
    <row r="5103" spans="1:12" x14ac:dyDescent="0.25">
      <c r="A5103" s="1">
        <v>29137</v>
      </c>
      <c r="B5103">
        <v>460</v>
      </c>
      <c r="C5103">
        <v>461</v>
      </c>
      <c r="D5103">
        <v>435.25</v>
      </c>
      <c r="E5103">
        <v>436</v>
      </c>
      <c r="G5103">
        <v>436</v>
      </c>
      <c r="H5103">
        <v>118470</v>
      </c>
      <c r="I5103">
        <v>139885</v>
      </c>
      <c r="J5103">
        <f t="shared" si="237"/>
        <v>160.29411764705881</v>
      </c>
      <c r="K5103">
        <f t="shared" si="238"/>
        <v>1979</v>
      </c>
      <c r="L5103">
        <f t="shared" si="239"/>
        <v>10</v>
      </c>
    </row>
    <row r="5104" spans="1:12" x14ac:dyDescent="0.25">
      <c r="A5104" s="1">
        <v>29138</v>
      </c>
      <c r="B5104">
        <v>437</v>
      </c>
      <c r="C5104">
        <v>443</v>
      </c>
      <c r="D5104">
        <v>426</v>
      </c>
      <c r="E5104">
        <v>435.5</v>
      </c>
      <c r="G5104">
        <v>435.5</v>
      </c>
      <c r="H5104">
        <v>115930</v>
      </c>
      <c r="I5104">
        <v>127795</v>
      </c>
      <c r="J5104">
        <f t="shared" si="237"/>
        <v>160.11029411764707</v>
      </c>
      <c r="K5104">
        <f t="shared" si="238"/>
        <v>1979</v>
      </c>
      <c r="L5104">
        <f t="shared" si="239"/>
        <v>10</v>
      </c>
    </row>
    <row r="5105" spans="1:12" x14ac:dyDescent="0.25">
      <c r="A5105" s="1">
        <v>29139</v>
      </c>
      <c r="B5105">
        <v>435.5</v>
      </c>
      <c r="C5105">
        <v>441.5</v>
      </c>
      <c r="D5105">
        <v>435</v>
      </c>
      <c r="E5105">
        <v>436.5</v>
      </c>
      <c r="G5105">
        <v>436.5</v>
      </c>
      <c r="H5105">
        <v>41000</v>
      </c>
      <c r="I5105">
        <v>122300</v>
      </c>
      <c r="J5105">
        <f t="shared" si="237"/>
        <v>160.47794117647058</v>
      </c>
      <c r="K5105">
        <f t="shared" si="238"/>
        <v>1979</v>
      </c>
      <c r="L5105">
        <f t="shared" si="239"/>
        <v>10</v>
      </c>
    </row>
    <row r="5106" spans="1:12" x14ac:dyDescent="0.25">
      <c r="A5106" s="1">
        <v>29140</v>
      </c>
      <c r="B5106">
        <v>437</v>
      </c>
      <c r="C5106">
        <v>442</v>
      </c>
      <c r="D5106">
        <v>436</v>
      </c>
      <c r="E5106">
        <v>439.5</v>
      </c>
      <c r="G5106">
        <v>439.5</v>
      </c>
      <c r="H5106">
        <v>33670</v>
      </c>
      <c r="I5106">
        <v>119415</v>
      </c>
      <c r="J5106">
        <f t="shared" si="237"/>
        <v>161.58088235294116</v>
      </c>
      <c r="K5106">
        <f t="shared" si="238"/>
        <v>1979</v>
      </c>
      <c r="L5106">
        <f t="shared" si="239"/>
        <v>10</v>
      </c>
    </row>
    <row r="5107" spans="1:12" x14ac:dyDescent="0.25">
      <c r="A5107" s="1">
        <v>29143</v>
      </c>
      <c r="B5107">
        <v>441</v>
      </c>
      <c r="C5107">
        <v>445.5</v>
      </c>
      <c r="D5107">
        <v>432</v>
      </c>
      <c r="E5107">
        <v>433.25</v>
      </c>
      <c r="G5107">
        <v>433.25</v>
      </c>
      <c r="H5107">
        <v>62510</v>
      </c>
      <c r="I5107">
        <v>119335</v>
      </c>
      <c r="J5107">
        <f t="shared" si="237"/>
        <v>159.28308823529409</v>
      </c>
      <c r="K5107">
        <f t="shared" si="238"/>
        <v>1979</v>
      </c>
      <c r="L5107">
        <f t="shared" si="239"/>
        <v>10</v>
      </c>
    </row>
    <row r="5108" spans="1:12" x14ac:dyDescent="0.25">
      <c r="A5108" s="1">
        <v>29144</v>
      </c>
      <c r="B5108">
        <v>431</v>
      </c>
      <c r="C5108">
        <v>440</v>
      </c>
      <c r="D5108">
        <v>427.5</v>
      </c>
      <c r="E5108">
        <v>439.5</v>
      </c>
      <c r="G5108">
        <v>439.5</v>
      </c>
      <c r="H5108">
        <v>54850</v>
      </c>
      <c r="I5108">
        <v>116310</v>
      </c>
      <c r="J5108">
        <f t="shared" si="237"/>
        <v>161.58088235294116</v>
      </c>
      <c r="K5108">
        <f t="shared" si="238"/>
        <v>1979</v>
      </c>
      <c r="L5108">
        <f t="shared" si="239"/>
        <v>10</v>
      </c>
    </row>
    <row r="5109" spans="1:12" x14ac:dyDescent="0.25">
      <c r="A5109" s="1">
        <v>29145</v>
      </c>
      <c r="B5109">
        <v>440.5</v>
      </c>
      <c r="C5109">
        <v>447.5</v>
      </c>
      <c r="D5109">
        <v>439</v>
      </c>
      <c r="E5109">
        <v>446.5</v>
      </c>
      <c r="G5109">
        <v>446.5</v>
      </c>
      <c r="H5109">
        <v>39085</v>
      </c>
      <c r="I5109">
        <v>114155</v>
      </c>
      <c r="J5109">
        <f t="shared" si="237"/>
        <v>164.15441176470588</v>
      </c>
      <c r="K5109">
        <f t="shared" si="238"/>
        <v>1979</v>
      </c>
      <c r="L5109">
        <f t="shared" si="239"/>
        <v>10</v>
      </c>
    </row>
    <row r="5110" spans="1:12" x14ac:dyDescent="0.25">
      <c r="A5110" s="1">
        <v>29146</v>
      </c>
      <c r="B5110">
        <v>448</v>
      </c>
      <c r="C5110">
        <v>450</v>
      </c>
      <c r="D5110">
        <v>443.5</v>
      </c>
      <c r="E5110">
        <v>445.75</v>
      </c>
      <c r="G5110">
        <v>445.75</v>
      </c>
      <c r="H5110">
        <v>41905</v>
      </c>
      <c r="I5110">
        <v>110390</v>
      </c>
      <c r="J5110">
        <f t="shared" si="237"/>
        <v>163.8786764705882</v>
      </c>
      <c r="K5110">
        <f t="shared" si="238"/>
        <v>1979</v>
      </c>
      <c r="L5110">
        <f t="shared" si="239"/>
        <v>10</v>
      </c>
    </row>
    <row r="5111" spans="1:12" x14ac:dyDescent="0.25">
      <c r="A5111" s="1">
        <v>29147</v>
      </c>
      <c r="B5111">
        <v>447.5</v>
      </c>
      <c r="C5111">
        <v>457</v>
      </c>
      <c r="D5111">
        <v>447</v>
      </c>
      <c r="E5111">
        <v>456</v>
      </c>
      <c r="G5111">
        <v>456</v>
      </c>
      <c r="H5111">
        <v>53055</v>
      </c>
      <c r="I5111">
        <v>104600</v>
      </c>
      <c r="J5111">
        <f t="shared" si="237"/>
        <v>167.64705882352939</v>
      </c>
      <c r="K5111">
        <f t="shared" si="238"/>
        <v>1979</v>
      </c>
      <c r="L5111">
        <f t="shared" si="239"/>
        <v>10</v>
      </c>
    </row>
    <row r="5112" spans="1:12" x14ac:dyDescent="0.25">
      <c r="A5112" s="1">
        <v>29150</v>
      </c>
      <c r="B5112">
        <v>456</v>
      </c>
      <c r="C5112">
        <v>456</v>
      </c>
      <c r="D5112">
        <v>448</v>
      </c>
      <c r="E5112">
        <v>454</v>
      </c>
      <c r="G5112">
        <v>454</v>
      </c>
      <c r="H5112">
        <v>47055</v>
      </c>
      <c r="I5112">
        <v>100640</v>
      </c>
      <c r="J5112">
        <f t="shared" si="237"/>
        <v>166.91176470588235</v>
      </c>
      <c r="K5112">
        <f t="shared" si="238"/>
        <v>1979</v>
      </c>
      <c r="L5112">
        <f t="shared" si="239"/>
        <v>10</v>
      </c>
    </row>
    <row r="5113" spans="1:12" x14ac:dyDescent="0.25">
      <c r="A5113" s="1">
        <v>29151</v>
      </c>
      <c r="B5113">
        <v>453</v>
      </c>
      <c r="C5113">
        <v>453.5</v>
      </c>
      <c r="D5113">
        <v>443.5</v>
      </c>
      <c r="E5113">
        <v>446.75</v>
      </c>
      <c r="G5113">
        <v>446.75</v>
      </c>
      <c r="H5113">
        <v>59265</v>
      </c>
      <c r="I5113">
        <v>100665</v>
      </c>
      <c r="J5113">
        <f t="shared" si="237"/>
        <v>164.24632352941177</v>
      </c>
      <c r="K5113">
        <f t="shared" si="238"/>
        <v>1979</v>
      </c>
      <c r="L5113">
        <f t="shared" si="239"/>
        <v>10</v>
      </c>
    </row>
    <row r="5114" spans="1:12" x14ac:dyDescent="0.25">
      <c r="A5114" s="1">
        <v>29152</v>
      </c>
      <c r="B5114">
        <v>442</v>
      </c>
      <c r="C5114">
        <v>442.5</v>
      </c>
      <c r="D5114">
        <v>431</v>
      </c>
      <c r="E5114">
        <v>437</v>
      </c>
      <c r="G5114">
        <v>437</v>
      </c>
      <c r="H5114">
        <v>60885</v>
      </c>
      <c r="I5114">
        <v>100495</v>
      </c>
      <c r="J5114">
        <f t="shared" si="237"/>
        <v>160.66176470588235</v>
      </c>
      <c r="K5114">
        <f t="shared" si="238"/>
        <v>1979</v>
      </c>
      <c r="L5114">
        <f t="shared" si="239"/>
        <v>10</v>
      </c>
    </row>
    <row r="5115" spans="1:12" x14ac:dyDescent="0.25">
      <c r="A5115" s="1">
        <v>29153</v>
      </c>
      <c r="B5115">
        <v>435</v>
      </c>
      <c r="C5115">
        <v>435</v>
      </c>
      <c r="D5115">
        <v>428.5</v>
      </c>
      <c r="E5115">
        <v>434.5</v>
      </c>
      <c r="G5115">
        <v>434.5</v>
      </c>
      <c r="H5115">
        <v>46895</v>
      </c>
      <c r="I5115">
        <v>99945</v>
      </c>
      <c r="J5115">
        <f t="shared" si="237"/>
        <v>159.74264705882354</v>
      </c>
      <c r="K5115">
        <f t="shared" si="238"/>
        <v>1979</v>
      </c>
      <c r="L5115">
        <f t="shared" si="239"/>
        <v>10</v>
      </c>
    </row>
    <row r="5116" spans="1:12" x14ac:dyDescent="0.25">
      <c r="A5116" s="1">
        <v>29154</v>
      </c>
      <c r="B5116">
        <v>431</v>
      </c>
      <c r="C5116">
        <v>432</v>
      </c>
      <c r="D5116">
        <v>416.5</v>
      </c>
      <c r="E5116">
        <v>417</v>
      </c>
      <c r="G5116">
        <v>417</v>
      </c>
      <c r="H5116">
        <v>83425</v>
      </c>
      <c r="I5116">
        <v>101715</v>
      </c>
      <c r="J5116">
        <f t="shared" si="237"/>
        <v>153.30882352941177</v>
      </c>
      <c r="K5116">
        <f t="shared" si="238"/>
        <v>1979</v>
      </c>
      <c r="L5116">
        <f t="shared" si="239"/>
        <v>10</v>
      </c>
    </row>
    <row r="5117" spans="1:12" x14ac:dyDescent="0.25">
      <c r="A5117" s="1">
        <v>29157</v>
      </c>
      <c r="B5117">
        <v>413</v>
      </c>
      <c r="C5117">
        <v>422</v>
      </c>
      <c r="D5117">
        <v>410.5</v>
      </c>
      <c r="E5117">
        <v>417.75</v>
      </c>
      <c r="G5117">
        <v>417.75</v>
      </c>
      <c r="H5117">
        <v>51380</v>
      </c>
      <c r="I5117">
        <v>99290</v>
      </c>
      <c r="J5117">
        <f t="shared" si="237"/>
        <v>153.58455882352942</v>
      </c>
      <c r="K5117">
        <f t="shared" si="238"/>
        <v>1979</v>
      </c>
      <c r="L5117">
        <f t="shared" si="239"/>
        <v>10</v>
      </c>
    </row>
    <row r="5118" spans="1:12" x14ac:dyDescent="0.25">
      <c r="A5118" s="1">
        <v>29158</v>
      </c>
      <c r="B5118">
        <v>419</v>
      </c>
      <c r="C5118">
        <v>423.5</v>
      </c>
      <c r="D5118">
        <v>416.5</v>
      </c>
      <c r="E5118">
        <v>418.5</v>
      </c>
      <c r="G5118">
        <v>418.5</v>
      </c>
      <c r="H5118">
        <v>42180</v>
      </c>
      <c r="I5118">
        <v>100115</v>
      </c>
      <c r="J5118">
        <f t="shared" si="237"/>
        <v>153.86029411764704</v>
      </c>
      <c r="K5118">
        <f t="shared" si="238"/>
        <v>1979</v>
      </c>
      <c r="L5118">
        <f t="shared" si="239"/>
        <v>10</v>
      </c>
    </row>
    <row r="5119" spans="1:12" x14ac:dyDescent="0.25">
      <c r="A5119" s="1">
        <v>29159</v>
      </c>
      <c r="B5119">
        <v>421</v>
      </c>
      <c r="C5119">
        <v>424.5</v>
      </c>
      <c r="D5119">
        <v>419.5</v>
      </c>
      <c r="E5119">
        <v>421.25</v>
      </c>
      <c r="G5119">
        <v>421.25</v>
      </c>
      <c r="H5119">
        <v>41465</v>
      </c>
      <c r="I5119">
        <v>98475</v>
      </c>
      <c r="J5119">
        <f t="shared" si="237"/>
        <v>154.87132352941177</v>
      </c>
      <c r="K5119">
        <f t="shared" si="238"/>
        <v>1979</v>
      </c>
      <c r="L5119">
        <f t="shared" si="239"/>
        <v>10</v>
      </c>
    </row>
    <row r="5120" spans="1:12" x14ac:dyDescent="0.25">
      <c r="A5120" s="1">
        <v>29160</v>
      </c>
      <c r="B5120">
        <v>420.5</v>
      </c>
      <c r="C5120">
        <v>420.5</v>
      </c>
      <c r="D5120">
        <v>406</v>
      </c>
      <c r="E5120">
        <v>406.5</v>
      </c>
      <c r="G5120">
        <v>406.5</v>
      </c>
      <c r="H5120">
        <v>72190</v>
      </c>
      <c r="I5120">
        <v>99840</v>
      </c>
      <c r="J5120">
        <f t="shared" si="237"/>
        <v>149.44852941176472</v>
      </c>
      <c r="K5120">
        <f t="shared" si="238"/>
        <v>1979</v>
      </c>
      <c r="L5120">
        <f t="shared" si="239"/>
        <v>11</v>
      </c>
    </row>
    <row r="5121" spans="1:12" x14ac:dyDescent="0.25">
      <c r="A5121" s="1">
        <v>29161</v>
      </c>
      <c r="B5121">
        <v>406</v>
      </c>
      <c r="C5121">
        <v>412</v>
      </c>
      <c r="D5121">
        <v>402</v>
      </c>
      <c r="E5121">
        <v>409.75</v>
      </c>
      <c r="G5121">
        <v>409.75</v>
      </c>
      <c r="H5121">
        <v>57750</v>
      </c>
      <c r="I5121">
        <v>91425</v>
      </c>
      <c r="J5121">
        <f t="shared" si="237"/>
        <v>150.64338235294119</v>
      </c>
      <c r="K5121">
        <f t="shared" si="238"/>
        <v>1979</v>
      </c>
      <c r="L5121">
        <f t="shared" si="239"/>
        <v>11</v>
      </c>
    </row>
    <row r="5122" spans="1:12" x14ac:dyDescent="0.25">
      <c r="A5122" s="1">
        <v>29164</v>
      </c>
      <c r="B5122">
        <v>411</v>
      </c>
      <c r="C5122">
        <v>420</v>
      </c>
      <c r="D5122">
        <v>411</v>
      </c>
      <c r="E5122">
        <v>416.5</v>
      </c>
      <c r="G5122">
        <v>416.5</v>
      </c>
      <c r="H5122">
        <v>44015</v>
      </c>
      <c r="I5122">
        <v>87260</v>
      </c>
      <c r="J5122">
        <f t="shared" ref="J5122:J5185" si="240">G5122/100*5000/136</f>
        <v>153.125</v>
      </c>
      <c r="K5122">
        <f t="shared" ref="K5122:K5185" si="241">YEAR(A5122)</f>
        <v>1979</v>
      </c>
      <c r="L5122">
        <f t="shared" ref="L5122:L5185" si="242">MONTH(A5122)</f>
        <v>11</v>
      </c>
    </row>
    <row r="5123" spans="1:12" x14ac:dyDescent="0.25">
      <c r="A5123" s="1">
        <v>29165</v>
      </c>
      <c r="B5123">
        <v>417.5</v>
      </c>
      <c r="C5123">
        <v>421.5</v>
      </c>
      <c r="D5123">
        <v>415</v>
      </c>
      <c r="E5123">
        <v>417.75</v>
      </c>
      <c r="G5123">
        <v>417.75</v>
      </c>
      <c r="H5123">
        <v>43625</v>
      </c>
      <c r="I5123">
        <v>85075</v>
      </c>
      <c r="J5123">
        <f t="shared" si="240"/>
        <v>153.58455882352942</v>
      </c>
      <c r="K5123">
        <f t="shared" si="241"/>
        <v>1979</v>
      </c>
      <c r="L5123">
        <f t="shared" si="242"/>
        <v>11</v>
      </c>
    </row>
    <row r="5124" spans="1:12" x14ac:dyDescent="0.25">
      <c r="A5124" s="1">
        <v>29166</v>
      </c>
      <c r="B5124">
        <v>418.5</v>
      </c>
      <c r="C5124">
        <v>422.5</v>
      </c>
      <c r="D5124">
        <v>414</v>
      </c>
      <c r="E5124">
        <v>421.5</v>
      </c>
      <c r="G5124">
        <v>421.5</v>
      </c>
      <c r="H5124">
        <v>45140</v>
      </c>
      <c r="I5124">
        <v>84865</v>
      </c>
      <c r="J5124">
        <f t="shared" si="240"/>
        <v>154.96323529411765</v>
      </c>
      <c r="K5124">
        <f t="shared" si="241"/>
        <v>1979</v>
      </c>
      <c r="L5124">
        <f t="shared" si="242"/>
        <v>11</v>
      </c>
    </row>
    <row r="5125" spans="1:12" x14ac:dyDescent="0.25">
      <c r="A5125" s="1">
        <v>29167</v>
      </c>
      <c r="B5125">
        <v>424</v>
      </c>
      <c r="C5125">
        <v>424</v>
      </c>
      <c r="D5125">
        <v>417.5</v>
      </c>
      <c r="E5125">
        <v>420.75</v>
      </c>
      <c r="G5125">
        <v>420.75</v>
      </c>
      <c r="H5125">
        <v>28315</v>
      </c>
      <c r="I5125">
        <v>84840</v>
      </c>
      <c r="J5125">
        <f t="shared" si="240"/>
        <v>154.68749999999997</v>
      </c>
      <c r="K5125">
        <f t="shared" si="241"/>
        <v>1979</v>
      </c>
      <c r="L5125">
        <f t="shared" si="242"/>
        <v>11</v>
      </c>
    </row>
    <row r="5126" spans="1:12" x14ac:dyDescent="0.25">
      <c r="A5126" s="1">
        <v>29168</v>
      </c>
      <c r="B5126">
        <v>420.5</v>
      </c>
      <c r="C5126">
        <v>424</v>
      </c>
      <c r="D5126">
        <v>420</v>
      </c>
      <c r="E5126">
        <v>422.75</v>
      </c>
      <c r="G5126">
        <v>422.75</v>
      </c>
      <c r="H5126">
        <v>14820</v>
      </c>
      <c r="I5126">
        <v>83105</v>
      </c>
      <c r="J5126">
        <f t="shared" si="240"/>
        <v>155.42279411764707</v>
      </c>
      <c r="K5126">
        <f t="shared" si="241"/>
        <v>1979</v>
      </c>
      <c r="L5126">
        <f t="shared" si="242"/>
        <v>11</v>
      </c>
    </row>
    <row r="5127" spans="1:12" x14ac:dyDescent="0.25">
      <c r="A5127" s="1">
        <v>29171</v>
      </c>
      <c r="B5127">
        <v>425.5</v>
      </c>
      <c r="C5127">
        <v>432</v>
      </c>
      <c r="D5127">
        <v>424.5</v>
      </c>
      <c r="E5127">
        <v>431.25</v>
      </c>
      <c r="G5127">
        <v>431.25</v>
      </c>
      <c r="H5127">
        <v>47000</v>
      </c>
      <c r="I5127">
        <v>80470</v>
      </c>
      <c r="J5127">
        <f t="shared" si="240"/>
        <v>158.54779411764707</v>
      </c>
      <c r="K5127">
        <f t="shared" si="241"/>
        <v>1979</v>
      </c>
      <c r="L5127">
        <f t="shared" si="242"/>
        <v>11</v>
      </c>
    </row>
    <row r="5128" spans="1:12" x14ac:dyDescent="0.25">
      <c r="A5128" s="1">
        <v>29172</v>
      </c>
      <c r="B5128">
        <v>433</v>
      </c>
      <c r="C5128">
        <v>440.5</v>
      </c>
      <c r="D5128">
        <v>430.5</v>
      </c>
      <c r="E5128">
        <v>440</v>
      </c>
      <c r="G5128">
        <v>440</v>
      </c>
      <c r="H5128">
        <v>40495</v>
      </c>
      <c r="I5128">
        <v>77390</v>
      </c>
      <c r="J5128">
        <f t="shared" si="240"/>
        <v>161.76470588235293</v>
      </c>
      <c r="K5128">
        <f t="shared" si="241"/>
        <v>1979</v>
      </c>
      <c r="L5128">
        <f t="shared" si="242"/>
        <v>11</v>
      </c>
    </row>
    <row r="5129" spans="1:12" x14ac:dyDescent="0.25">
      <c r="A5129" s="1">
        <v>29173</v>
      </c>
      <c r="B5129">
        <v>442</v>
      </c>
      <c r="C5129">
        <v>445</v>
      </c>
      <c r="D5129">
        <v>436</v>
      </c>
      <c r="E5129">
        <v>442.5</v>
      </c>
      <c r="G5129">
        <v>442.5</v>
      </c>
      <c r="H5129">
        <v>41130</v>
      </c>
      <c r="I5129">
        <v>72585</v>
      </c>
      <c r="J5129">
        <f t="shared" si="240"/>
        <v>162.68382352941177</v>
      </c>
      <c r="K5129">
        <f t="shared" si="241"/>
        <v>1979</v>
      </c>
      <c r="L5129">
        <f t="shared" si="242"/>
        <v>11</v>
      </c>
    </row>
    <row r="5130" spans="1:12" x14ac:dyDescent="0.25">
      <c r="A5130" s="1">
        <v>29174</v>
      </c>
      <c r="B5130">
        <v>439.5</v>
      </c>
      <c r="C5130">
        <v>439.5</v>
      </c>
      <c r="D5130">
        <v>431.5</v>
      </c>
      <c r="E5130">
        <v>433.5</v>
      </c>
      <c r="G5130">
        <v>433.5</v>
      </c>
      <c r="H5130">
        <v>31870</v>
      </c>
      <c r="I5130">
        <v>69550</v>
      </c>
      <c r="J5130">
        <f t="shared" si="240"/>
        <v>159.375</v>
      </c>
      <c r="K5130">
        <f t="shared" si="241"/>
        <v>1979</v>
      </c>
      <c r="L5130">
        <f t="shared" si="242"/>
        <v>11</v>
      </c>
    </row>
    <row r="5131" spans="1:12" x14ac:dyDescent="0.25">
      <c r="A5131" s="1">
        <v>29175</v>
      </c>
      <c r="B5131">
        <v>435</v>
      </c>
      <c r="C5131">
        <v>438</v>
      </c>
      <c r="D5131">
        <v>431</v>
      </c>
      <c r="E5131">
        <v>437</v>
      </c>
      <c r="G5131">
        <v>437</v>
      </c>
      <c r="H5131">
        <v>20255</v>
      </c>
      <c r="I5131">
        <v>66180</v>
      </c>
      <c r="J5131">
        <f t="shared" si="240"/>
        <v>160.66176470588235</v>
      </c>
      <c r="K5131">
        <f t="shared" si="241"/>
        <v>1979</v>
      </c>
      <c r="L5131">
        <f t="shared" si="242"/>
        <v>11</v>
      </c>
    </row>
    <row r="5132" spans="1:12" x14ac:dyDescent="0.25">
      <c r="A5132" s="1">
        <v>29178</v>
      </c>
      <c r="B5132">
        <v>435</v>
      </c>
      <c r="C5132">
        <v>436</v>
      </c>
      <c r="D5132">
        <v>432</v>
      </c>
      <c r="E5132">
        <v>433.25</v>
      </c>
      <c r="G5132">
        <v>433.25</v>
      </c>
      <c r="H5132">
        <v>7695</v>
      </c>
      <c r="I5132">
        <v>64725</v>
      </c>
      <c r="J5132">
        <f t="shared" si="240"/>
        <v>159.28308823529409</v>
      </c>
      <c r="K5132">
        <f t="shared" si="241"/>
        <v>1979</v>
      </c>
      <c r="L5132">
        <f t="shared" si="242"/>
        <v>11</v>
      </c>
    </row>
    <row r="5133" spans="1:12" x14ac:dyDescent="0.25">
      <c r="A5133" s="1">
        <v>29179</v>
      </c>
      <c r="B5133">
        <v>432.5</v>
      </c>
      <c r="C5133">
        <v>439.5</v>
      </c>
      <c r="D5133">
        <v>432</v>
      </c>
      <c r="E5133">
        <v>436.25</v>
      </c>
      <c r="G5133">
        <v>436.25</v>
      </c>
      <c r="H5133">
        <v>12965</v>
      </c>
      <c r="I5133">
        <v>62345</v>
      </c>
      <c r="J5133">
        <f t="shared" si="240"/>
        <v>160.3860294117647</v>
      </c>
      <c r="K5133">
        <f t="shared" si="241"/>
        <v>1979</v>
      </c>
      <c r="L5133">
        <f t="shared" si="242"/>
        <v>11</v>
      </c>
    </row>
    <row r="5134" spans="1:12" x14ac:dyDescent="0.25">
      <c r="A5134" s="1">
        <v>29180</v>
      </c>
      <c r="B5134">
        <v>441</v>
      </c>
      <c r="C5134">
        <v>443</v>
      </c>
      <c r="D5134">
        <v>436.5</v>
      </c>
      <c r="E5134">
        <v>438.5</v>
      </c>
      <c r="G5134">
        <v>438.5</v>
      </c>
      <c r="H5134">
        <v>15360</v>
      </c>
      <c r="I5134">
        <v>58980</v>
      </c>
      <c r="J5134">
        <f t="shared" si="240"/>
        <v>161.21323529411765</v>
      </c>
      <c r="K5134">
        <f t="shared" si="241"/>
        <v>1979</v>
      </c>
      <c r="L5134">
        <f t="shared" si="242"/>
        <v>11</v>
      </c>
    </row>
    <row r="5135" spans="1:12" x14ac:dyDescent="0.25">
      <c r="A5135" s="1">
        <v>29182</v>
      </c>
      <c r="B5135">
        <v>440</v>
      </c>
      <c r="C5135">
        <v>440</v>
      </c>
      <c r="D5135">
        <v>436.5</v>
      </c>
      <c r="E5135">
        <v>437.25</v>
      </c>
      <c r="G5135">
        <v>437.25</v>
      </c>
      <c r="H5135">
        <v>3550</v>
      </c>
      <c r="I5135">
        <v>58150</v>
      </c>
      <c r="J5135">
        <f t="shared" si="240"/>
        <v>160.7536764705882</v>
      </c>
      <c r="K5135">
        <f t="shared" si="241"/>
        <v>1979</v>
      </c>
      <c r="L5135">
        <f t="shared" si="242"/>
        <v>11</v>
      </c>
    </row>
    <row r="5136" spans="1:12" x14ac:dyDescent="0.25">
      <c r="A5136" s="1">
        <v>29185</v>
      </c>
      <c r="B5136">
        <v>435.5</v>
      </c>
      <c r="C5136">
        <v>436</v>
      </c>
      <c r="D5136">
        <v>425</v>
      </c>
      <c r="E5136">
        <v>425.75</v>
      </c>
      <c r="G5136">
        <v>425.75</v>
      </c>
      <c r="H5136">
        <v>16865</v>
      </c>
      <c r="I5136">
        <v>54295</v>
      </c>
      <c r="J5136">
        <f t="shared" si="240"/>
        <v>156.52573529411765</v>
      </c>
      <c r="K5136">
        <f t="shared" si="241"/>
        <v>1979</v>
      </c>
      <c r="L5136">
        <f t="shared" si="242"/>
        <v>11</v>
      </c>
    </row>
    <row r="5137" spans="1:12" x14ac:dyDescent="0.25">
      <c r="A5137" s="1">
        <v>29186</v>
      </c>
      <c r="B5137">
        <v>427</v>
      </c>
      <c r="C5137">
        <v>429.5</v>
      </c>
      <c r="D5137">
        <v>424</v>
      </c>
      <c r="E5137">
        <v>425.75</v>
      </c>
      <c r="G5137">
        <v>425.75</v>
      </c>
      <c r="H5137">
        <v>15875</v>
      </c>
      <c r="I5137">
        <v>50025</v>
      </c>
      <c r="J5137">
        <f t="shared" si="240"/>
        <v>156.52573529411765</v>
      </c>
      <c r="K5137">
        <f t="shared" si="241"/>
        <v>1979</v>
      </c>
      <c r="L5137">
        <f t="shared" si="242"/>
        <v>11</v>
      </c>
    </row>
    <row r="5138" spans="1:12" x14ac:dyDescent="0.25">
      <c r="A5138" s="1">
        <v>29187</v>
      </c>
      <c r="B5138">
        <v>430</v>
      </c>
      <c r="C5138">
        <v>430</v>
      </c>
      <c r="D5138">
        <v>420.5</v>
      </c>
      <c r="E5138">
        <v>425.5</v>
      </c>
      <c r="G5138">
        <v>425.5</v>
      </c>
      <c r="H5138">
        <v>18000</v>
      </c>
      <c r="I5138">
        <v>46205</v>
      </c>
      <c r="J5138">
        <f t="shared" si="240"/>
        <v>156.43382352941177</v>
      </c>
      <c r="K5138">
        <f t="shared" si="241"/>
        <v>1979</v>
      </c>
      <c r="L5138">
        <f t="shared" si="242"/>
        <v>11</v>
      </c>
    </row>
    <row r="5139" spans="1:12" x14ac:dyDescent="0.25">
      <c r="A5139" s="1">
        <v>29188</v>
      </c>
      <c r="B5139">
        <v>426</v>
      </c>
      <c r="C5139">
        <v>426.5</v>
      </c>
      <c r="D5139">
        <v>421.5</v>
      </c>
      <c r="E5139">
        <v>423.25</v>
      </c>
      <c r="G5139">
        <v>423.25</v>
      </c>
      <c r="H5139">
        <v>26170</v>
      </c>
      <c r="I5139">
        <v>37780</v>
      </c>
      <c r="J5139">
        <f t="shared" si="240"/>
        <v>155.60661764705881</v>
      </c>
      <c r="K5139">
        <f t="shared" si="241"/>
        <v>1979</v>
      </c>
      <c r="L5139">
        <f t="shared" si="242"/>
        <v>11</v>
      </c>
    </row>
    <row r="5140" spans="1:12" x14ac:dyDescent="0.25">
      <c r="A5140" s="1">
        <v>29189</v>
      </c>
      <c r="B5140">
        <v>428</v>
      </c>
      <c r="C5140">
        <v>437</v>
      </c>
      <c r="D5140">
        <v>426</v>
      </c>
      <c r="E5140">
        <v>436.25</v>
      </c>
      <c r="G5140">
        <v>436.25</v>
      </c>
      <c r="H5140">
        <v>19665</v>
      </c>
      <c r="I5140">
        <v>31055</v>
      </c>
      <c r="J5140">
        <f t="shared" si="240"/>
        <v>160.3860294117647</v>
      </c>
      <c r="K5140">
        <f t="shared" si="241"/>
        <v>1979</v>
      </c>
      <c r="L5140">
        <f t="shared" si="242"/>
        <v>11</v>
      </c>
    </row>
    <row r="5141" spans="1:12" x14ac:dyDescent="0.25">
      <c r="A5141" s="1">
        <v>29192</v>
      </c>
      <c r="B5141">
        <v>437.5</v>
      </c>
      <c r="C5141">
        <v>438</v>
      </c>
      <c r="D5141">
        <v>430</v>
      </c>
      <c r="E5141">
        <v>430.25</v>
      </c>
      <c r="G5141">
        <v>430.25</v>
      </c>
      <c r="H5141">
        <v>6575</v>
      </c>
      <c r="I5141">
        <v>28835</v>
      </c>
      <c r="J5141">
        <f t="shared" si="240"/>
        <v>158.18014705882354</v>
      </c>
      <c r="K5141">
        <f t="shared" si="241"/>
        <v>1979</v>
      </c>
      <c r="L5141">
        <f t="shared" si="242"/>
        <v>12</v>
      </c>
    </row>
    <row r="5142" spans="1:12" x14ac:dyDescent="0.25">
      <c r="A5142" s="1">
        <v>29193</v>
      </c>
      <c r="B5142">
        <v>429</v>
      </c>
      <c r="C5142">
        <v>429</v>
      </c>
      <c r="D5142">
        <v>420</v>
      </c>
      <c r="E5142">
        <v>423.75</v>
      </c>
      <c r="G5142">
        <v>423.75</v>
      </c>
      <c r="H5142">
        <v>6395</v>
      </c>
      <c r="I5142">
        <v>27360</v>
      </c>
      <c r="J5142">
        <f t="shared" si="240"/>
        <v>155.79044117647058</v>
      </c>
      <c r="K5142">
        <f t="shared" si="241"/>
        <v>1979</v>
      </c>
      <c r="L5142">
        <f t="shared" si="242"/>
        <v>12</v>
      </c>
    </row>
    <row r="5143" spans="1:12" x14ac:dyDescent="0.25">
      <c r="A5143" s="1">
        <v>29194</v>
      </c>
      <c r="B5143">
        <v>417.5</v>
      </c>
      <c r="C5143">
        <v>422</v>
      </c>
      <c r="D5143">
        <v>415</v>
      </c>
      <c r="E5143">
        <v>417.5</v>
      </c>
      <c r="G5143">
        <v>417.5</v>
      </c>
      <c r="H5143">
        <v>15505</v>
      </c>
      <c r="I5143">
        <v>22340</v>
      </c>
      <c r="J5143">
        <f t="shared" si="240"/>
        <v>153.49264705882354</v>
      </c>
      <c r="K5143">
        <f t="shared" si="241"/>
        <v>1979</v>
      </c>
      <c r="L5143">
        <f t="shared" si="242"/>
        <v>12</v>
      </c>
    </row>
    <row r="5144" spans="1:12" x14ac:dyDescent="0.25">
      <c r="A5144" s="1">
        <v>29195</v>
      </c>
      <c r="B5144">
        <v>416.5</v>
      </c>
      <c r="C5144">
        <v>421</v>
      </c>
      <c r="D5144">
        <v>413.5</v>
      </c>
      <c r="E5144">
        <v>414.25</v>
      </c>
      <c r="G5144">
        <v>414.25</v>
      </c>
      <c r="H5144">
        <v>9840</v>
      </c>
      <c r="I5144">
        <v>13910</v>
      </c>
      <c r="J5144">
        <f t="shared" si="240"/>
        <v>152.29779411764707</v>
      </c>
      <c r="K5144">
        <f t="shared" si="241"/>
        <v>1979</v>
      </c>
      <c r="L5144">
        <f t="shared" si="242"/>
        <v>12</v>
      </c>
    </row>
    <row r="5145" spans="1:12" x14ac:dyDescent="0.25">
      <c r="A5145" s="1">
        <v>29196</v>
      </c>
      <c r="B5145">
        <v>416</v>
      </c>
      <c r="C5145">
        <v>419.75</v>
      </c>
      <c r="D5145">
        <v>415</v>
      </c>
      <c r="E5145">
        <v>419.25</v>
      </c>
      <c r="G5145">
        <v>419.25</v>
      </c>
      <c r="H5145">
        <v>9015</v>
      </c>
      <c r="I5145">
        <v>10370</v>
      </c>
      <c r="J5145">
        <f t="shared" si="240"/>
        <v>154.1360294117647</v>
      </c>
      <c r="K5145">
        <f t="shared" si="241"/>
        <v>1979</v>
      </c>
      <c r="L5145">
        <f t="shared" si="242"/>
        <v>12</v>
      </c>
    </row>
    <row r="5146" spans="1:12" x14ac:dyDescent="0.25">
      <c r="A5146" s="1">
        <v>29199</v>
      </c>
      <c r="B5146">
        <v>419.5</v>
      </c>
      <c r="C5146">
        <v>424</v>
      </c>
      <c r="D5146">
        <v>418</v>
      </c>
      <c r="E5146">
        <v>423.5</v>
      </c>
      <c r="G5146">
        <v>423.5</v>
      </c>
      <c r="H5146">
        <v>4875</v>
      </c>
      <c r="I5146">
        <v>8505</v>
      </c>
      <c r="J5146">
        <f t="shared" si="240"/>
        <v>155.6985294117647</v>
      </c>
      <c r="K5146">
        <f t="shared" si="241"/>
        <v>1979</v>
      </c>
      <c r="L5146">
        <f t="shared" si="242"/>
        <v>12</v>
      </c>
    </row>
    <row r="5147" spans="1:12" x14ac:dyDescent="0.25">
      <c r="A5147" s="1">
        <v>29200</v>
      </c>
      <c r="B5147">
        <v>427.5</v>
      </c>
      <c r="C5147">
        <v>431</v>
      </c>
      <c r="D5147">
        <v>426</v>
      </c>
      <c r="E5147">
        <v>429</v>
      </c>
      <c r="G5147">
        <v>429</v>
      </c>
      <c r="H5147">
        <v>2510</v>
      </c>
      <c r="I5147">
        <v>7075</v>
      </c>
      <c r="J5147">
        <f t="shared" si="240"/>
        <v>157.72058823529412</v>
      </c>
      <c r="K5147">
        <f t="shared" si="241"/>
        <v>1979</v>
      </c>
      <c r="L5147">
        <f t="shared" si="242"/>
        <v>12</v>
      </c>
    </row>
    <row r="5148" spans="1:12" x14ac:dyDescent="0.25">
      <c r="A5148" s="1">
        <v>29201</v>
      </c>
      <c r="B5148">
        <v>427.5</v>
      </c>
      <c r="C5148">
        <v>432.5</v>
      </c>
      <c r="D5148">
        <v>427.25</v>
      </c>
      <c r="E5148">
        <v>432</v>
      </c>
      <c r="G5148">
        <v>432</v>
      </c>
      <c r="H5148">
        <v>1650</v>
      </c>
      <c r="I5148">
        <v>5945</v>
      </c>
      <c r="J5148">
        <f t="shared" si="240"/>
        <v>158.8235294117647</v>
      </c>
      <c r="K5148">
        <f t="shared" si="241"/>
        <v>1979</v>
      </c>
      <c r="L5148">
        <f t="shared" si="242"/>
        <v>12</v>
      </c>
    </row>
    <row r="5149" spans="1:12" x14ac:dyDescent="0.25">
      <c r="A5149" s="1">
        <v>29202</v>
      </c>
      <c r="B5149">
        <v>433</v>
      </c>
      <c r="C5149">
        <v>438</v>
      </c>
      <c r="D5149">
        <v>429</v>
      </c>
      <c r="E5149">
        <v>429.25</v>
      </c>
      <c r="G5149">
        <v>429.25</v>
      </c>
      <c r="H5149">
        <v>1885</v>
      </c>
      <c r="I5149">
        <v>4720</v>
      </c>
      <c r="J5149">
        <f t="shared" si="240"/>
        <v>157.81250000000003</v>
      </c>
      <c r="K5149">
        <f t="shared" si="241"/>
        <v>1979</v>
      </c>
      <c r="L5149">
        <f t="shared" si="242"/>
        <v>12</v>
      </c>
    </row>
    <row r="5150" spans="1:12" x14ac:dyDescent="0.25">
      <c r="A5150" s="1">
        <v>29203</v>
      </c>
      <c r="B5150">
        <v>429</v>
      </c>
      <c r="C5150">
        <v>434</v>
      </c>
      <c r="D5150">
        <v>427.5</v>
      </c>
      <c r="E5150">
        <v>433.75</v>
      </c>
      <c r="G5150">
        <v>433.75</v>
      </c>
      <c r="H5150">
        <v>940</v>
      </c>
      <c r="I5150">
        <v>4040</v>
      </c>
      <c r="J5150">
        <f t="shared" si="240"/>
        <v>159.46691176470588</v>
      </c>
      <c r="K5150">
        <f t="shared" si="241"/>
        <v>1979</v>
      </c>
      <c r="L5150">
        <f t="shared" si="242"/>
        <v>12</v>
      </c>
    </row>
    <row r="5151" spans="1:12" x14ac:dyDescent="0.25">
      <c r="A5151" s="1">
        <v>29206</v>
      </c>
      <c r="B5151">
        <v>432.5</v>
      </c>
      <c r="C5151">
        <v>432.5</v>
      </c>
      <c r="D5151">
        <v>425.5</v>
      </c>
      <c r="E5151">
        <v>426.5</v>
      </c>
      <c r="G5151">
        <v>426.5</v>
      </c>
      <c r="H5151">
        <v>1270</v>
      </c>
      <c r="I5151">
        <v>3545</v>
      </c>
      <c r="J5151">
        <f t="shared" si="240"/>
        <v>156.8014705882353</v>
      </c>
      <c r="K5151">
        <f t="shared" si="241"/>
        <v>1979</v>
      </c>
      <c r="L5151">
        <f t="shared" si="242"/>
        <v>12</v>
      </c>
    </row>
    <row r="5152" spans="1:12" x14ac:dyDescent="0.25">
      <c r="A5152" s="1">
        <v>29207</v>
      </c>
      <c r="B5152">
        <v>426.75</v>
      </c>
      <c r="C5152">
        <v>427</v>
      </c>
      <c r="D5152">
        <v>420.5</v>
      </c>
      <c r="E5152">
        <v>421</v>
      </c>
      <c r="G5152">
        <v>421</v>
      </c>
      <c r="H5152">
        <v>3165</v>
      </c>
      <c r="I5152">
        <v>3535</v>
      </c>
      <c r="J5152">
        <f t="shared" si="240"/>
        <v>154.77941176470588</v>
      </c>
      <c r="K5152">
        <f t="shared" si="241"/>
        <v>1979</v>
      </c>
      <c r="L5152">
        <f t="shared" si="242"/>
        <v>12</v>
      </c>
    </row>
    <row r="5153" spans="1:12" x14ac:dyDescent="0.25">
      <c r="A5153" s="1">
        <v>29208</v>
      </c>
      <c r="B5153">
        <v>444</v>
      </c>
      <c r="C5153">
        <v>447</v>
      </c>
      <c r="D5153">
        <v>442</v>
      </c>
      <c r="E5153">
        <v>445.5</v>
      </c>
      <c r="G5153">
        <v>445.5</v>
      </c>
      <c r="H5153">
        <v>32205</v>
      </c>
      <c r="I5153">
        <v>124875</v>
      </c>
      <c r="J5153">
        <f t="shared" si="240"/>
        <v>163.78676470588235</v>
      </c>
      <c r="K5153">
        <f t="shared" si="241"/>
        <v>1979</v>
      </c>
      <c r="L5153">
        <f t="shared" si="242"/>
        <v>12</v>
      </c>
    </row>
    <row r="5154" spans="1:12" x14ac:dyDescent="0.25">
      <c r="A5154" s="1">
        <v>29209</v>
      </c>
      <c r="B5154">
        <v>445</v>
      </c>
      <c r="C5154">
        <v>452</v>
      </c>
      <c r="D5154">
        <v>443.75</v>
      </c>
      <c r="E5154">
        <v>451.75</v>
      </c>
      <c r="G5154">
        <v>451.75</v>
      </c>
      <c r="H5154">
        <v>41770</v>
      </c>
      <c r="I5154">
        <v>124815</v>
      </c>
      <c r="J5154">
        <f t="shared" si="240"/>
        <v>166.08455882352942</v>
      </c>
      <c r="K5154">
        <f t="shared" si="241"/>
        <v>1979</v>
      </c>
      <c r="L5154">
        <f t="shared" si="242"/>
        <v>12</v>
      </c>
    </row>
    <row r="5155" spans="1:12" x14ac:dyDescent="0.25">
      <c r="A5155" s="1">
        <v>29210</v>
      </c>
      <c r="B5155">
        <v>453</v>
      </c>
      <c r="C5155">
        <v>455</v>
      </c>
      <c r="D5155">
        <v>451</v>
      </c>
      <c r="E5155">
        <v>454.25</v>
      </c>
      <c r="G5155">
        <v>454.25</v>
      </c>
      <c r="H5155">
        <v>33810</v>
      </c>
      <c r="I5155">
        <v>125925</v>
      </c>
      <c r="J5155">
        <f t="shared" si="240"/>
        <v>167.00367647058826</v>
      </c>
      <c r="K5155">
        <f t="shared" si="241"/>
        <v>1979</v>
      </c>
      <c r="L5155">
        <f t="shared" si="242"/>
        <v>12</v>
      </c>
    </row>
    <row r="5156" spans="1:12" x14ac:dyDescent="0.25">
      <c r="A5156" s="1">
        <v>29215</v>
      </c>
      <c r="B5156">
        <v>458.5</v>
      </c>
      <c r="C5156">
        <v>465</v>
      </c>
      <c r="D5156">
        <v>456.75</v>
      </c>
      <c r="E5156">
        <v>464.25</v>
      </c>
      <c r="G5156">
        <v>464.25</v>
      </c>
      <c r="H5156">
        <v>58525</v>
      </c>
      <c r="I5156">
        <v>126225</v>
      </c>
      <c r="J5156">
        <f t="shared" si="240"/>
        <v>170.68014705882354</v>
      </c>
      <c r="K5156">
        <f t="shared" si="241"/>
        <v>1979</v>
      </c>
      <c r="L5156">
        <f t="shared" si="242"/>
        <v>12</v>
      </c>
    </row>
    <row r="5157" spans="1:12" x14ac:dyDescent="0.25">
      <c r="A5157" s="1">
        <v>29216</v>
      </c>
      <c r="B5157">
        <v>463</v>
      </c>
      <c r="C5157">
        <v>467.75</v>
      </c>
      <c r="D5157">
        <v>457</v>
      </c>
      <c r="E5157">
        <v>459</v>
      </c>
      <c r="G5157">
        <v>459</v>
      </c>
      <c r="H5157">
        <v>66495</v>
      </c>
      <c r="I5157">
        <v>125410</v>
      </c>
      <c r="J5157">
        <f t="shared" si="240"/>
        <v>168.75</v>
      </c>
      <c r="K5157">
        <f t="shared" si="241"/>
        <v>1979</v>
      </c>
      <c r="L5157">
        <f t="shared" si="242"/>
        <v>12</v>
      </c>
    </row>
    <row r="5158" spans="1:12" x14ac:dyDescent="0.25">
      <c r="A5158" s="1">
        <v>29217</v>
      </c>
      <c r="B5158">
        <v>459</v>
      </c>
      <c r="C5158">
        <v>462.25</v>
      </c>
      <c r="D5158">
        <v>456</v>
      </c>
      <c r="E5158">
        <v>458.5</v>
      </c>
      <c r="G5158">
        <v>458.5</v>
      </c>
      <c r="H5158">
        <v>36780</v>
      </c>
      <c r="I5158">
        <v>123125</v>
      </c>
      <c r="J5158">
        <f t="shared" si="240"/>
        <v>168.56617647058823</v>
      </c>
      <c r="K5158">
        <f t="shared" si="241"/>
        <v>1979</v>
      </c>
      <c r="L5158">
        <f t="shared" si="242"/>
        <v>12</v>
      </c>
    </row>
    <row r="5159" spans="1:12" x14ac:dyDescent="0.25">
      <c r="A5159" s="1">
        <v>29220</v>
      </c>
      <c r="B5159">
        <v>459</v>
      </c>
      <c r="C5159">
        <v>461</v>
      </c>
      <c r="D5159">
        <v>453</v>
      </c>
      <c r="E5159">
        <v>454.25</v>
      </c>
      <c r="G5159">
        <v>454.25</v>
      </c>
      <c r="H5159">
        <v>29375</v>
      </c>
      <c r="I5159">
        <v>117285</v>
      </c>
      <c r="J5159">
        <f t="shared" si="240"/>
        <v>167.00367647058826</v>
      </c>
      <c r="K5159">
        <f t="shared" si="241"/>
        <v>1979</v>
      </c>
      <c r="L5159">
        <f t="shared" si="242"/>
        <v>12</v>
      </c>
    </row>
    <row r="5160" spans="1:12" x14ac:dyDescent="0.25">
      <c r="A5160" s="1">
        <v>29222</v>
      </c>
      <c r="B5160">
        <v>453.5</v>
      </c>
      <c r="C5160">
        <v>456</v>
      </c>
      <c r="D5160">
        <v>444.5</v>
      </c>
      <c r="E5160">
        <v>445.5</v>
      </c>
      <c r="G5160">
        <v>445.5</v>
      </c>
      <c r="H5160">
        <v>57545</v>
      </c>
      <c r="I5160">
        <v>112040</v>
      </c>
      <c r="J5160">
        <f t="shared" si="240"/>
        <v>163.78676470588235</v>
      </c>
      <c r="K5160">
        <f t="shared" si="241"/>
        <v>1980</v>
      </c>
      <c r="L5160">
        <f t="shared" si="242"/>
        <v>1</v>
      </c>
    </row>
    <row r="5161" spans="1:12" x14ac:dyDescent="0.25">
      <c r="A5161" s="1">
        <v>29223</v>
      </c>
      <c r="B5161">
        <v>445.5</v>
      </c>
      <c r="C5161">
        <v>448</v>
      </c>
      <c r="D5161">
        <v>438</v>
      </c>
      <c r="E5161">
        <v>446.25</v>
      </c>
      <c r="G5161">
        <v>446.25</v>
      </c>
      <c r="H5161">
        <v>73930</v>
      </c>
      <c r="I5161">
        <v>110355</v>
      </c>
      <c r="J5161">
        <f t="shared" si="240"/>
        <v>164.0625</v>
      </c>
      <c r="K5161">
        <f t="shared" si="241"/>
        <v>1980</v>
      </c>
      <c r="L5161">
        <f t="shared" si="242"/>
        <v>1</v>
      </c>
    </row>
    <row r="5162" spans="1:12" x14ac:dyDescent="0.25">
      <c r="A5162" s="1">
        <v>29224</v>
      </c>
      <c r="B5162">
        <v>446</v>
      </c>
      <c r="C5162">
        <v>449.5</v>
      </c>
      <c r="D5162">
        <v>442.5</v>
      </c>
      <c r="E5162">
        <v>445.5</v>
      </c>
      <c r="G5162">
        <v>445.5</v>
      </c>
      <c r="H5162">
        <v>45345</v>
      </c>
      <c r="I5162">
        <v>106045</v>
      </c>
      <c r="J5162">
        <f t="shared" si="240"/>
        <v>163.78676470588235</v>
      </c>
      <c r="K5162">
        <f t="shared" si="241"/>
        <v>1980</v>
      </c>
      <c r="L5162">
        <f t="shared" si="242"/>
        <v>1</v>
      </c>
    </row>
    <row r="5163" spans="1:12" x14ac:dyDescent="0.25">
      <c r="A5163" s="1">
        <v>29229</v>
      </c>
      <c r="B5163">
        <v>425.5</v>
      </c>
      <c r="C5163">
        <v>425.5</v>
      </c>
      <c r="D5163">
        <v>425.5</v>
      </c>
      <c r="E5163">
        <v>425.5</v>
      </c>
      <c r="G5163">
        <v>425.5</v>
      </c>
      <c r="H5163">
        <v>3380</v>
      </c>
      <c r="I5163">
        <v>105450</v>
      </c>
      <c r="J5163">
        <f t="shared" si="240"/>
        <v>156.43382352941177</v>
      </c>
      <c r="K5163">
        <f t="shared" si="241"/>
        <v>1980</v>
      </c>
      <c r="L5163">
        <f t="shared" si="242"/>
        <v>1</v>
      </c>
    </row>
    <row r="5164" spans="1:12" x14ac:dyDescent="0.25">
      <c r="A5164" s="1">
        <v>29230</v>
      </c>
      <c r="B5164">
        <v>405.5</v>
      </c>
      <c r="C5164">
        <v>417</v>
      </c>
      <c r="D5164">
        <v>405.5</v>
      </c>
      <c r="E5164">
        <v>415.25</v>
      </c>
      <c r="G5164">
        <v>415.25</v>
      </c>
      <c r="H5164">
        <v>72000</v>
      </c>
      <c r="I5164">
        <v>97550</v>
      </c>
      <c r="J5164">
        <f t="shared" si="240"/>
        <v>152.66544117647058</v>
      </c>
      <c r="K5164">
        <f t="shared" si="241"/>
        <v>1980</v>
      </c>
      <c r="L5164">
        <f t="shared" si="242"/>
        <v>1</v>
      </c>
    </row>
    <row r="5165" spans="1:12" x14ac:dyDescent="0.25">
      <c r="A5165" s="1">
        <v>29231</v>
      </c>
      <c r="B5165">
        <v>416</v>
      </c>
      <c r="C5165">
        <v>425.5</v>
      </c>
      <c r="D5165">
        <v>415</v>
      </c>
      <c r="E5165">
        <v>424.75</v>
      </c>
      <c r="G5165">
        <v>424.75</v>
      </c>
      <c r="H5165">
        <v>48440</v>
      </c>
      <c r="I5165">
        <v>96565</v>
      </c>
      <c r="J5165">
        <f t="shared" si="240"/>
        <v>156.15808823529409</v>
      </c>
      <c r="K5165">
        <f t="shared" si="241"/>
        <v>1980</v>
      </c>
      <c r="L5165">
        <f t="shared" si="242"/>
        <v>1</v>
      </c>
    </row>
    <row r="5166" spans="1:12" x14ac:dyDescent="0.25">
      <c r="A5166" s="1">
        <v>29234</v>
      </c>
      <c r="B5166">
        <v>423</v>
      </c>
      <c r="C5166">
        <v>427</v>
      </c>
      <c r="D5166">
        <v>419</v>
      </c>
      <c r="E5166">
        <v>426.75</v>
      </c>
      <c r="G5166">
        <v>426.75</v>
      </c>
      <c r="H5166">
        <v>44380</v>
      </c>
      <c r="I5166">
        <v>96415</v>
      </c>
      <c r="J5166">
        <f t="shared" si="240"/>
        <v>156.89338235294119</v>
      </c>
      <c r="K5166">
        <f t="shared" si="241"/>
        <v>1980</v>
      </c>
      <c r="L5166">
        <f t="shared" si="242"/>
        <v>1</v>
      </c>
    </row>
    <row r="5167" spans="1:12" x14ac:dyDescent="0.25">
      <c r="A5167" s="1">
        <v>29235</v>
      </c>
      <c r="B5167">
        <v>427</v>
      </c>
      <c r="C5167">
        <v>433.75</v>
      </c>
      <c r="D5167">
        <v>427</v>
      </c>
      <c r="E5167">
        <v>432.75</v>
      </c>
      <c r="G5167">
        <v>432.75</v>
      </c>
      <c r="H5167">
        <v>34555</v>
      </c>
      <c r="I5167">
        <v>95830</v>
      </c>
      <c r="J5167">
        <f t="shared" si="240"/>
        <v>159.09926470588235</v>
      </c>
      <c r="K5167">
        <f t="shared" si="241"/>
        <v>1980</v>
      </c>
      <c r="L5167">
        <f t="shared" si="242"/>
        <v>1</v>
      </c>
    </row>
    <row r="5168" spans="1:12" x14ac:dyDescent="0.25">
      <c r="A5168" s="1">
        <v>29236</v>
      </c>
      <c r="B5168">
        <v>431</v>
      </c>
      <c r="C5168">
        <v>440</v>
      </c>
      <c r="D5168">
        <v>430</v>
      </c>
      <c r="E5168">
        <v>435.25</v>
      </c>
      <c r="G5168">
        <v>435.25</v>
      </c>
      <c r="H5168">
        <v>47445</v>
      </c>
      <c r="I5168">
        <v>97545</v>
      </c>
      <c r="J5168">
        <f t="shared" si="240"/>
        <v>160.01838235294119</v>
      </c>
      <c r="K5168">
        <f t="shared" si="241"/>
        <v>1980</v>
      </c>
      <c r="L5168">
        <f t="shared" si="242"/>
        <v>1</v>
      </c>
    </row>
    <row r="5169" spans="1:12" x14ac:dyDescent="0.25">
      <c r="A5169" s="1">
        <v>29237</v>
      </c>
      <c r="B5169">
        <v>435</v>
      </c>
      <c r="C5169">
        <v>455.25</v>
      </c>
      <c r="D5169">
        <v>434.5</v>
      </c>
      <c r="E5169">
        <v>453.75</v>
      </c>
      <c r="G5169">
        <v>453.75</v>
      </c>
      <c r="H5169">
        <v>66405</v>
      </c>
      <c r="I5169">
        <v>95595</v>
      </c>
      <c r="J5169">
        <f t="shared" si="240"/>
        <v>166.81985294117646</v>
      </c>
      <c r="K5169">
        <f t="shared" si="241"/>
        <v>1980</v>
      </c>
      <c r="L5169">
        <f t="shared" si="242"/>
        <v>1</v>
      </c>
    </row>
    <row r="5170" spans="1:12" x14ac:dyDescent="0.25">
      <c r="A5170" s="1">
        <v>29238</v>
      </c>
      <c r="B5170">
        <v>455</v>
      </c>
      <c r="C5170">
        <v>457.5</v>
      </c>
      <c r="D5170">
        <v>446.5</v>
      </c>
      <c r="E5170">
        <v>451.25</v>
      </c>
      <c r="G5170">
        <v>451.25</v>
      </c>
      <c r="H5170">
        <v>49540</v>
      </c>
      <c r="I5170">
        <v>94625</v>
      </c>
      <c r="J5170">
        <f t="shared" si="240"/>
        <v>165.90073529411765</v>
      </c>
      <c r="K5170">
        <f t="shared" si="241"/>
        <v>1980</v>
      </c>
      <c r="L5170">
        <f t="shared" si="242"/>
        <v>1</v>
      </c>
    </row>
    <row r="5171" spans="1:12" x14ac:dyDescent="0.25">
      <c r="A5171" s="1">
        <v>29241</v>
      </c>
      <c r="B5171">
        <v>451</v>
      </c>
      <c r="C5171">
        <v>455.5</v>
      </c>
      <c r="D5171">
        <v>444.5</v>
      </c>
      <c r="E5171">
        <v>446.5</v>
      </c>
      <c r="G5171">
        <v>446.5</v>
      </c>
      <c r="H5171">
        <v>40630</v>
      </c>
      <c r="I5171">
        <v>89650</v>
      </c>
      <c r="J5171">
        <f t="shared" si="240"/>
        <v>164.15441176470588</v>
      </c>
      <c r="K5171">
        <f t="shared" si="241"/>
        <v>1980</v>
      </c>
      <c r="L5171">
        <f t="shared" si="242"/>
        <v>1</v>
      </c>
    </row>
    <row r="5172" spans="1:12" x14ac:dyDescent="0.25">
      <c r="A5172" s="1">
        <v>29242</v>
      </c>
      <c r="B5172">
        <v>444</v>
      </c>
      <c r="C5172">
        <v>451.5</v>
      </c>
      <c r="D5172">
        <v>442</v>
      </c>
      <c r="E5172">
        <v>450.5</v>
      </c>
      <c r="G5172">
        <v>450.5</v>
      </c>
      <c r="H5172">
        <v>48650</v>
      </c>
      <c r="I5172">
        <v>93130</v>
      </c>
      <c r="J5172">
        <f t="shared" si="240"/>
        <v>165.625</v>
      </c>
      <c r="K5172">
        <f t="shared" si="241"/>
        <v>1980</v>
      </c>
      <c r="L5172">
        <f t="shared" si="242"/>
        <v>1</v>
      </c>
    </row>
    <row r="5173" spans="1:12" x14ac:dyDescent="0.25">
      <c r="A5173" s="1">
        <v>29243</v>
      </c>
      <c r="B5173">
        <v>450.5</v>
      </c>
      <c r="C5173">
        <v>463</v>
      </c>
      <c r="D5173">
        <v>450</v>
      </c>
      <c r="E5173">
        <v>457</v>
      </c>
      <c r="G5173">
        <v>457</v>
      </c>
      <c r="H5173">
        <v>53625</v>
      </c>
      <c r="I5173">
        <v>92135</v>
      </c>
      <c r="J5173">
        <f t="shared" si="240"/>
        <v>168.01470588235293</v>
      </c>
      <c r="K5173">
        <f t="shared" si="241"/>
        <v>1980</v>
      </c>
      <c r="L5173">
        <f t="shared" si="242"/>
        <v>1</v>
      </c>
    </row>
    <row r="5174" spans="1:12" x14ac:dyDescent="0.25">
      <c r="A5174" s="1">
        <v>29244</v>
      </c>
      <c r="B5174">
        <v>456.5</v>
      </c>
      <c r="C5174">
        <v>457.5</v>
      </c>
      <c r="D5174">
        <v>449.5</v>
      </c>
      <c r="E5174">
        <v>450.75</v>
      </c>
      <c r="G5174">
        <v>450.75</v>
      </c>
      <c r="H5174">
        <v>35215</v>
      </c>
      <c r="I5174">
        <v>90485</v>
      </c>
      <c r="J5174">
        <f t="shared" si="240"/>
        <v>165.71691176470588</v>
      </c>
      <c r="K5174">
        <f t="shared" si="241"/>
        <v>1980</v>
      </c>
      <c r="L5174">
        <f t="shared" si="242"/>
        <v>1</v>
      </c>
    </row>
    <row r="5175" spans="1:12" x14ac:dyDescent="0.25">
      <c r="A5175" s="1">
        <v>29245</v>
      </c>
      <c r="B5175">
        <v>451</v>
      </c>
      <c r="C5175">
        <v>454</v>
      </c>
      <c r="D5175">
        <v>446</v>
      </c>
      <c r="E5175">
        <v>448.5</v>
      </c>
      <c r="G5175">
        <v>448.5</v>
      </c>
      <c r="H5175">
        <v>35755</v>
      </c>
      <c r="I5175">
        <v>90870</v>
      </c>
      <c r="J5175">
        <f t="shared" si="240"/>
        <v>164.88970588235293</v>
      </c>
      <c r="K5175">
        <f t="shared" si="241"/>
        <v>1980</v>
      </c>
      <c r="L5175">
        <f t="shared" si="242"/>
        <v>1</v>
      </c>
    </row>
    <row r="5176" spans="1:12" x14ac:dyDescent="0.25">
      <c r="A5176" s="1">
        <v>29248</v>
      </c>
      <c r="B5176">
        <v>448</v>
      </c>
      <c r="C5176">
        <v>457.5</v>
      </c>
      <c r="D5176">
        <v>446.5</v>
      </c>
      <c r="E5176">
        <v>456.5</v>
      </c>
      <c r="G5176">
        <v>456.5</v>
      </c>
      <c r="H5176">
        <v>44825</v>
      </c>
      <c r="I5176">
        <v>91555</v>
      </c>
      <c r="J5176">
        <f t="shared" si="240"/>
        <v>167.83088235294122</v>
      </c>
      <c r="K5176">
        <f t="shared" si="241"/>
        <v>1980</v>
      </c>
      <c r="L5176">
        <f t="shared" si="242"/>
        <v>1</v>
      </c>
    </row>
    <row r="5177" spans="1:12" x14ac:dyDescent="0.25">
      <c r="A5177" s="1">
        <v>29249</v>
      </c>
      <c r="B5177">
        <v>457.5</v>
      </c>
      <c r="C5177">
        <v>459.5</v>
      </c>
      <c r="D5177">
        <v>451.5</v>
      </c>
      <c r="E5177">
        <v>452</v>
      </c>
      <c r="G5177">
        <v>452</v>
      </c>
      <c r="H5177">
        <v>35260</v>
      </c>
      <c r="I5177">
        <v>92240</v>
      </c>
      <c r="J5177">
        <f t="shared" si="240"/>
        <v>166.17647058823528</v>
      </c>
      <c r="K5177">
        <f t="shared" si="241"/>
        <v>1980</v>
      </c>
      <c r="L5177">
        <f t="shared" si="242"/>
        <v>1</v>
      </c>
    </row>
    <row r="5178" spans="1:12" x14ac:dyDescent="0.25">
      <c r="A5178" s="1">
        <v>29250</v>
      </c>
      <c r="B5178">
        <v>453</v>
      </c>
      <c r="C5178">
        <v>465.5</v>
      </c>
      <c r="D5178">
        <v>453</v>
      </c>
      <c r="E5178">
        <v>462</v>
      </c>
      <c r="G5178">
        <v>462</v>
      </c>
      <c r="H5178">
        <v>57630</v>
      </c>
      <c r="I5178">
        <v>93225</v>
      </c>
      <c r="J5178">
        <f t="shared" si="240"/>
        <v>169.85294117647058</v>
      </c>
      <c r="K5178">
        <f t="shared" si="241"/>
        <v>1980</v>
      </c>
      <c r="L5178">
        <f t="shared" si="242"/>
        <v>1</v>
      </c>
    </row>
    <row r="5179" spans="1:12" x14ac:dyDescent="0.25">
      <c r="A5179" s="1">
        <v>29251</v>
      </c>
      <c r="B5179">
        <v>460</v>
      </c>
      <c r="C5179">
        <v>469</v>
      </c>
      <c r="D5179">
        <v>456.5</v>
      </c>
      <c r="E5179">
        <v>467.75</v>
      </c>
      <c r="G5179">
        <v>467.75</v>
      </c>
      <c r="H5179">
        <v>47115</v>
      </c>
      <c r="I5179">
        <v>95895</v>
      </c>
      <c r="J5179">
        <f t="shared" si="240"/>
        <v>171.96691176470588</v>
      </c>
      <c r="K5179">
        <f t="shared" si="241"/>
        <v>1980</v>
      </c>
      <c r="L5179">
        <f t="shared" si="242"/>
        <v>1</v>
      </c>
    </row>
    <row r="5180" spans="1:12" x14ac:dyDescent="0.25">
      <c r="A5180" s="1">
        <v>29252</v>
      </c>
      <c r="B5180">
        <v>471</v>
      </c>
      <c r="C5180">
        <v>474</v>
      </c>
      <c r="D5180">
        <v>464</v>
      </c>
      <c r="E5180">
        <v>472.75</v>
      </c>
      <c r="G5180">
        <v>472.75</v>
      </c>
      <c r="H5180">
        <v>58230</v>
      </c>
      <c r="I5180">
        <v>94680</v>
      </c>
      <c r="J5180">
        <f t="shared" si="240"/>
        <v>173.80514705882354</v>
      </c>
      <c r="K5180">
        <f t="shared" si="241"/>
        <v>1980</v>
      </c>
      <c r="L5180">
        <f t="shared" si="242"/>
        <v>2</v>
      </c>
    </row>
    <row r="5181" spans="1:12" x14ac:dyDescent="0.25">
      <c r="A5181" s="1">
        <v>29255</v>
      </c>
      <c r="B5181">
        <v>475</v>
      </c>
      <c r="C5181">
        <v>482.5</v>
      </c>
      <c r="D5181">
        <v>470.5</v>
      </c>
      <c r="E5181">
        <v>477.5</v>
      </c>
      <c r="G5181">
        <v>477.5</v>
      </c>
      <c r="H5181">
        <v>52920</v>
      </c>
      <c r="I5181">
        <v>98645</v>
      </c>
      <c r="J5181">
        <f t="shared" si="240"/>
        <v>175.5514705882353</v>
      </c>
      <c r="K5181">
        <f t="shared" si="241"/>
        <v>1980</v>
      </c>
      <c r="L5181">
        <f t="shared" si="242"/>
        <v>2</v>
      </c>
    </row>
    <row r="5182" spans="1:12" x14ac:dyDescent="0.25">
      <c r="A5182" s="1">
        <v>29256</v>
      </c>
      <c r="B5182">
        <v>478.5</v>
      </c>
      <c r="C5182">
        <v>478.5</v>
      </c>
      <c r="D5182">
        <v>467.5</v>
      </c>
      <c r="E5182">
        <v>471</v>
      </c>
      <c r="G5182">
        <v>471</v>
      </c>
      <c r="H5182">
        <v>38075</v>
      </c>
      <c r="I5182">
        <v>97635</v>
      </c>
      <c r="J5182">
        <f t="shared" si="240"/>
        <v>173.16176470588235</v>
      </c>
      <c r="K5182">
        <f t="shared" si="241"/>
        <v>1980</v>
      </c>
      <c r="L5182">
        <f t="shared" si="242"/>
        <v>2</v>
      </c>
    </row>
    <row r="5183" spans="1:12" x14ac:dyDescent="0.25">
      <c r="A5183" s="1">
        <v>29257</v>
      </c>
      <c r="B5183">
        <v>472</v>
      </c>
      <c r="C5183">
        <v>480.5</v>
      </c>
      <c r="D5183">
        <v>453</v>
      </c>
      <c r="E5183">
        <v>460.75</v>
      </c>
      <c r="G5183">
        <v>460.75</v>
      </c>
      <c r="H5183">
        <v>69665</v>
      </c>
      <c r="I5183">
        <v>95090</v>
      </c>
      <c r="J5183">
        <f t="shared" si="240"/>
        <v>169.39338235294119</v>
      </c>
      <c r="K5183">
        <f t="shared" si="241"/>
        <v>1980</v>
      </c>
      <c r="L5183">
        <f t="shared" si="242"/>
        <v>2</v>
      </c>
    </row>
    <row r="5184" spans="1:12" x14ac:dyDescent="0.25">
      <c r="A5184" s="1">
        <v>29258</v>
      </c>
      <c r="B5184">
        <v>461</v>
      </c>
      <c r="C5184">
        <v>464.5</v>
      </c>
      <c r="D5184">
        <v>456</v>
      </c>
      <c r="E5184">
        <v>457.75</v>
      </c>
      <c r="G5184">
        <v>457.75</v>
      </c>
      <c r="H5184">
        <v>34730</v>
      </c>
      <c r="I5184">
        <v>90540</v>
      </c>
      <c r="J5184">
        <f t="shared" si="240"/>
        <v>168.29044117647058</v>
      </c>
      <c r="K5184">
        <f t="shared" si="241"/>
        <v>1980</v>
      </c>
      <c r="L5184">
        <f t="shared" si="242"/>
        <v>2</v>
      </c>
    </row>
    <row r="5185" spans="1:12" x14ac:dyDescent="0.25">
      <c r="A5185" s="1">
        <v>29259</v>
      </c>
      <c r="B5185">
        <v>460</v>
      </c>
      <c r="C5185">
        <v>460.5</v>
      </c>
      <c r="D5185">
        <v>456</v>
      </c>
      <c r="E5185">
        <v>456.5</v>
      </c>
      <c r="G5185">
        <v>456.5</v>
      </c>
      <c r="H5185">
        <v>15390</v>
      </c>
      <c r="I5185">
        <v>86450</v>
      </c>
      <c r="J5185">
        <f t="shared" si="240"/>
        <v>167.83088235294122</v>
      </c>
      <c r="K5185">
        <f t="shared" si="241"/>
        <v>1980</v>
      </c>
      <c r="L5185">
        <f t="shared" si="242"/>
        <v>2</v>
      </c>
    </row>
    <row r="5186" spans="1:12" x14ac:dyDescent="0.25">
      <c r="A5186" s="1">
        <v>29262</v>
      </c>
      <c r="B5186">
        <v>457.5</v>
      </c>
      <c r="C5186">
        <v>464</v>
      </c>
      <c r="D5186">
        <v>455</v>
      </c>
      <c r="E5186">
        <v>463.25</v>
      </c>
      <c r="G5186">
        <v>463.25</v>
      </c>
      <c r="H5186">
        <v>18395</v>
      </c>
      <c r="I5186">
        <v>85635</v>
      </c>
      <c r="J5186">
        <f t="shared" ref="J5186:J5249" si="243">G5186/100*5000/136</f>
        <v>170.3125</v>
      </c>
      <c r="K5186">
        <f t="shared" ref="K5186:K5249" si="244">YEAR(A5186)</f>
        <v>1980</v>
      </c>
      <c r="L5186">
        <f t="shared" ref="L5186:L5249" si="245">MONTH(A5186)</f>
        <v>2</v>
      </c>
    </row>
    <row r="5187" spans="1:12" x14ac:dyDescent="0.25">
      <c r="A5187" s="1">
        <v>29263</v>
      </c>
      <c r="B5187">
        <v>459</v>
      </c>
      <c r="C5187">
        <v>460</v>
      </c>
      <c r="D5187">
        <v>455</v>
      </c>
      <c r="E5187">
        <v>456.25</v>
      </c>
      <c r="G5187">
        <v>456.25</v>
      </c>
      <c r="H5187">
        <v>16515</v>
      </c>
      <c r="I5187">
        <v>83755</v>
      </c>
      <c r="J5187">
        <f t="shared" si="243"/>
        <v>167.7389705882353</v>
      </c>
      <c r="K5187">
        <f t="shared" si="244"/>
        <v>1980</v>
      </c>
      <c r="L5187">
        <f t="shared" si="245"/>
        <v>2</v>
      </c>
    </row>
    <row r="5188" spans="1:12" x14ac:dyDescent="0.25">
      <c r="A5188" s="1">
        <v>29264</v>
      </c>
      <c r="B5188">
        <v>456</v>
      </c>
      <c r="C5188">
        <v>456</v>
      </c>
      <c r="D5188">
        <v>449.5</v>
      </c>
      <c r="E5188">
        <v>450.25</v>
      </c>
      <c r="G5188">
        <v>450.25</v>
      </c>
      <c r="H5188">
        <v>26560</v>
      </c>
      <c r="I5188">
        <v>78490</v>
      </c>
      <c r="J5188">
        <f t="shared" si="243"/>
        <v>165.53308823529414</v>
      </c>
      <c r="K5188">
        <f t="shared" si="244"/>
        <v>1980</v>
      </c>
      <c r="L5188">
        <f t="shared" si="245"/>
        <v>2</v>
      </c>
    </row>
    <row r="5189" spans="1:12" x14ac:dyDescent="0.25">
      <c r="A5189" s="1">
        <v>29265</v>
      </c>
      <c r="B5189">
        <v>451</v>
      </c>
      <c r="C5189">
        <v>454</v>
      </c>
      <c r="D5189">
        <v>445</v>
      </c>
      <c r="E5189">
        <v>446.25</v>
      </c>
      <c r="G5189">
        <v>446.25</v>
      </c>
      <c r="H5189">
        <v>22660</v>
      </c>
      <c r="I5189">
        <v>71825</v>
      </c>
      <c r="J5189">
        <f t="shared" si="243"/>
        <v>164.0625</v>
      </c>
      <c r="K5189">
        <f t="shared" si="244"/>
        <v>1980</v>
      </c>
      <c r="L5189">
        <f t="shared" si="245"/>
        <v>2</v>
      </c>
    </row>
    <row r="5190" spans="1:12" x14ac:dyDescent="0.25">
      <c r="A5190" s="1">
        <v>29266</v>
      </c>
      <c r="B5190">
        <v>446.5</v>
      </c>
      <c r="C5190">
        <v>448</v>
      </c>
      <c r="D5190">
        <v>444</v>
      </c>
      <c r="E5190">
        <v>446.25</v>
      </c>
      <c r="G5190">
        <v>446.25</v>
      </c>
      <c r="H5190">
        <v>18675</v>
      </c>
      <c r="I5190">
        <v>67305</v>
      </c>
      <c r="J5190">
        <f t="shared" si="243"/>
        <v>164.0625</v>
      </c>
      <c r="K5190">
        <f t="shared" si="244"/>
        <v>1980</v>
      </c>
      <c r="L5190">
        <f t="shared" si="245"/>
        <v>2</v>
      </c>
    </row>
    <row r="5191" spans="1:12" x14ac:dyDescent="0.25">
      <c r="A5191" s="1">
        <v>29270</v>
      </c>
      <c r="B5191">
        <v>448</v>
      </c>
      <c r="C5191">
        <v>448</v>
      </c>
      <c r="D5191">
        <v>439.5</v>
      </c>
      <c r="E5191">
        <v>439.75</v>
      </c>
      <c r="G5191">
        <v>439.75</v>
      </c>
      <c r="H5191">
        <v>22600</v>
      </c>
      <c r="I5191">
        <v>62350</v>
      </c>
      <c r="J5191">
        <f t="shared" si="243"/>
        <v>161.67279411764707</v>
      </c>
      <c r="K5191">
        <f t="shared" si="244"/>
        <v>1980</v>
      </c>
      <c r="L5191">
        <f t="shared" si="245"/>
        <v>2</v>
      </c>
    </row>
    <row r="5192" spans="1:12" x14ac:dyDescent="0.25">
      <c r="A5192" s="1">
        <v>29271</v>
      </c>
      <c r="B5192">
        <v>440</v>
      </c>
      <c r="C5192">
        <v>444</v>
      </c>
      <c r="D5192">
        <v>440</v>
      </c>
      <c r="E5192">
        <v>443.25</v>
      </c>
      <c r="G5192">
        <v>443.25</v>
      </c>
      <c r="H5192">
        <v>10210</v>
      </c>
      <c r="I5192">
        <v>58225</v>
      </c>
      <c r="J5192">
        <f t="shared" si="243"/>
        <v>162.95955882352942</v>
      </c>
      <c r="K5192">
        <f t="shared" si="244"/>
        <v>1980</v>
      </c>
      <c r="L5192">
        <f t="shared" si="245"/>
        <v>2</v>
      </c>
    </row>
    <row r="5193" spans="1:12" x14ac:dyDescent="0.25">
      <c r="A5193" s="1">
        <v>29272</v>
      </c>
      <c r="B5193">
        <v>445</v>
      </c>
      <c r="C5193">
        <v>448</v>
      </c>
      <c r="D5193">
        <v>444.5</v>
      </c>
      <c r="E5193">
        <v>445.25</v>
      </c>
      <c r="G5193">
        <v>445.25</v>
      </c>
      <c r="H5193">
        <v>10975</v>
      </c>
      <c r="I5193">
        <v>56050</v>
      </c>
      <c r="J5193">
        <f t="shared" si="243"/>
        <v>163.69485294117646</v>
      </c>
      <c r="K5193">
        <f t="shared" si="244"/>
        <v>1980</v>
      </c>
      <c r="L5193">
        <f t="shared" si="245"/>
        <v>2</v>
      </c>
    </row>
    <row r="5194" spans="1:12" x14ac:dyDescent="0.25">
      <c r="A5194" s="1">
        <v>29273</v>
      </c>
      <c r="B5194">
        <v>444</v>
      </c>
      <c r="C5194">
        <v>446</v>
      </c>
      <c r="D5194">
        <v>442.5</v>
      </c>
      <c r="E5194">
        <v>443.75</v>
      </c>
      <c r="G5194">
        <v>443.75</v>
      </c>
      <c r="H5194">
        <v>12210</v>
      </c>
      <c r="I5194">
        <v>53610</v>
      </c>
      <c r="J5194">
        <f t="shared" si="243"/>
        <v>163.14338235294119</v>
      </c>
      <c r="K5194">
        <f t="shared" si="244"/>
        <v>1980</v>
      </c>
      <c r="L5194">
        <f t="shared" si="245"/>
        <v>2</v>
      </c>
    </row>
    <row r="5195" spans="1:12" x14ac:dyDescent="0.25">
      <c r="A5195" s="1">
        <v>29276</v>
      </c>
      <c r="B5195">
        <v>446</v>
      </c>
      <c r="C5195">
        <v>449</v>
      </c>
      <c r="D5195">
        <v>445.5</v>
      </c>
      <c r="E5195">
        <v>447.75</v>
      </c>
      <c r="G5195">
        <v>447.75</v>
      </c>
      <c r="H5195">
        <v>16690</v>
      </c>
      <c r="I5195">
        <v>46890</v>
      </c>
      <c r="J5195">
        <f t="shared" si="243"/>
        <v>164.6139705882353</v>
      </c>
      <c r="K5195">
        <f t="shared" si="244"/>
        <v>1980</v>
      </c>
      <c r="L5195">
        <f t="shared" si="245"/>
        <v>2</v>
      </c>
    </row>
    <row r="5196" spans="1:12" x14ac:dyDescent="0.25">
      <c r="A5196" s="1">
        <v>29277</v>
      </c>
      <c r="B5196">
        <v>446</v>
      </c>
      <c r="C5196">
        <v>448</v>
      </c>
      <c r="D5196">
        <v>440</v>
      </c>
      <c r="E5196">
        <v>441</v>
      </c>
      <c r="G5196">
        <v>441</v>
      </c>
      <c r="H5196">
        <v>14920</v>
      </c>
      <c r="I5196">
        <v>43400</v>
      </c>
      <c r="J5196">
        <f t="shared" si="243"/>
        <v>162.13235294117646</v>
      </c>
      <c r="K5196">
        <f t="shared" si="244"/>
        <v>1980</v>
      </c>
      <c r="L5196">
        <f t="shared" si="245"/>
        <v>2</v>
      </c>
    </row>
    <row r="5197" spans="1:12" x14ac:dyDescent="0.25">
      <c r="A5197" s="1">
        <v>29278</v>
      </c>
      <c r="B5197">
        <v>440.5</v>
      </c>
      <c r="C5197">
        <v>442</v>
      </c>
      <c r="D5197">
        <v>435</v>
      </c>
      <c r="E5197">
        <v>436.25</v>
      </c>
      <c r="G5197">
        <v>436.25</v>
      </c>
      <c r="H5197">
        <v>16525</v>
      </c>
      <c r="I5197">
        <v>37390</v>
      </c>
      <c r="J5197">
        <f t="shared" si="243"/>
        <v>160.3860294117647</v>
      </c>
      <c r="K5197">
        <f t="shared" si="244"/>
        <v>1980</v>
      </c>
      <c r="L5197">
        <f t="shared" si="245"/>
        <v>2</v>
      </c>
    </row>
    <row r="5198" spans="1:12" x14ac:dyDescent="0.25">
      <c r="A5198" s="1">
        <v>29279</v>
      </c>
      <c r="B5198">
        <v>435</v>
      </c>
      <c r="C5198">
        <v>438.5</v>
      </c>
      <c r="D5198">
        <v>435</v>
      </c>
      <c r="E5198">
        <v>435.75</v>
      </c>
      <c r="G5198">
        <v>435.75</v>
      </c>
      <c r="H5198">
        <v>20095</v>
      </c>
      <c r="I5198">
        <v>28365</v>
      </c>
      <c r="J5198">
        <f t="shared" si="243"/>
        <v>160.20220588235293</v>
      </c>
      <c r="K5198">
        <f t="shared" si="244"/>
        <v>1980</v>
      </c>
      <c r="L5198">
        <f t="shared" si="245"/>
        <v>2</v>
      </c>
    </row>
    <row r="5199" spans="1:12" x14ac:dyDescent="0.25">
      <c r="A5199" s="1">
        <v>29280</v>
      </c>
      <c r="B5199">
        <v>435</v>
      </c>
      <c r="C5199">
        <v>437</v>
      </c>
      <c r="D5199">
        <v>433.25</v>
      </c>
      <c r="E5199">
        <v>433.5</v>
      </c>
      <c r="G5199">
        <v>433.5</v>
      </c>
      <c r="H5199">
        <v>14480</v>
      </c>
      <c r="I5199">
        <v>24650</v>
      </c>
      <c r="J5199">
        <f t="shared" si="243"/>
        <v>159.375</v>
      </c>
      <c r="K5199">
        <f t="shared" si="244"/>
        <v>1980</v>
      </c>
      <c r="L5199">
        <f t="shared" si="245"/>
        <v>2</v>
      </c>
    </row>
    <row r="5200" spans="1:12" x14ac:dyDescent="0.25">
      <c r="A5200" s="1">
        <v>29283</v>
      </c>
      <c r="B5200">
        <v>433</v>
      </c>
      <c r="C5200">
        <v>437</v>
      </c>
      <c r="D5200">
        <v>431.5</v>
      </c>
      <c r="E5200">
        <v>433</v>
      </c>
      <c r="G5200">
        <v>433</v>
      </c>
      <c r="H5200">
        <v>7550</v>
      </c>
      <c r="I5200">
        <v>17155</v>
      </c>
      <c r="J5200">
        <f t="shared" si="243"/>
        <v>159.19117647058823</v>
      </c>
      <c r="K5200">
        <f t="shared" si="244"/>
        <v>1980</v>
      </c>
      <c r="L5200">
        <f t="shared" si="245"/>
        <v>3</v>
      </c>
    </row>
    <row r="5201" spans="1:12" x14ac:dyDescent="0.25">
      <c r="A5201" s="1">
        <v>29284</v>
      </c>
      <c r="B5201">
        <v>435</v>
      </c>
      <c r="C5201">
        <v>445.5</v>
      </c>
      <c r="D5201">
        <v>435</v>
      </c>
      <c r="E5201">
        <v>445.25</v>
      </c>
      <c r="G5201">
        <v>445.25</v>
      </c>
      <c r="H5201">
        <v>6095</v>
      </c>
      <c r="I5201">
        <v>13145</v>
      </c>
      <c r="J5201">
        <f t="shared" si="243"/>
        <v>163.69485294117646</v>
      </c>
      <c r="K5201">
        <f t="shared" si="244"/>
        <v>1980</v>
      </c>
      <c r="L5201">
        <f t="shared" si="245"/>
        <v>3</v>
      </c>
    </row>
    <row r="5202" spans="1:12" x14ac:dyDescent="0.25">
      <c r="A5202" s="1">
        <v>29285</v>
      </c>
      <c r="B5202">
        <v>445.25</v>
      </c>
      <c r="C5202">
        <v>446</v>
      </c>
      <c r="D5202">
        <v>440</v>
      </c>
      <c r="E5202">
        <v>443.5</v>
      </c>
      <c r="G5202">
        <v>443.5</v>
      </c>
      <c r="H5202">
        <v>5210</v>
      </c>
      <c r="I5202">
        <v>9890</v>
      </c>
      <c r="J5202">
        <f t="shared" si="243"/>
        <v>163.05147058823528</v>
      </c>
      <c r="K5202">
        <f t="shared" si="244"/>
        <v>1980</v>
      </c>
      <c r="L5202">
        <f t="shared" si="245"/>
        <v>3</v>
      </c>
    </row>
    <row r="5203" spans="1:12" x14ac:dyDescent="0.25">
      <c r="A5203" s="1">
        <v>29286</v>
      </c>
      <c r="B5203">
        <v>442.5</v>
      </c>
      <c r="C5203">
        <v>443.5</v>
      </c>
      <c r="D5203">
        <v>437</v>
      </c>
      <c r="E5203">
        <v>437.75</v>
      </c>
      <c r="G5203">
        <v>437.75</v>
      </c>
      <c r="H5203">
        <v>3845</v>
      </c>
      <c r="I5203">
        <v>8500</v>
      </c>
      <c r="J5203">
        <f t="shared" si="243"/>
        <v>160.93750000000003</v>
      </c>
      <c r="K5203">
        <f t="shared" si="244"/>
        <v>1980</v>
      </c>
      <c r="L5203">
        <f t="shared" si="245"/>
        <v>3</v>
      </c>
    </row>
    <row r="5204" spans="1:12" x14ac:dyDescent="0.25">
      <c r="A5204" s="1">
        <v>29287</v>
      </c>
      <c r="B5204">
        <v>437</v>
      </c>
      <c r="C5204">
        <v>439</v>
      </c>
      <c r="D5204">
        <v>436.5</v>
      </c>
      <c r="E5204">
        <v>436.75</v>
      </c>
      <c r="G5204">
        <v>436.75</v>
      </c>
      <c r="H5204">
        <v>1655</v>
      </c>
      <c r="I5204">
        <v>8040</v>
      </c>
      <c r="J5204">
        <f t="shared" si="243"/>
        <v>160.56985294117646</v>
      </c>
      <c r="K5204">
        <f t="shared" si="244"/>
        <v>1980</v>
      </c>
      <c r="L5204">
        <f t="shared" si="245"/>
        <v>3</v>
      </c>
    </row>
    <row r="5205" spans="1:12" x14ac:dyDescent="0.25">
      <c r="A5205" s="1">
        <v>29290</v>
      </c>
      <c r="B5205">
        <v>435.5</v>
      </c>
      <c r="C5205">
        <v>435.5</v>
      </c>
      <c r="D5205">
        <v>424</v>
      </c>
      <c r="E5205">
        <v>429.75</v>
      </c>
      <c r="G5205">
        <v>429.75</v>
      </c>
      <c r="H5205">
        <v>4255</v>
      </c>
      <c r="I5205">
        <v>6815</v>
      </c>
      <c r="J5205">
        <f t="shared" si="243"/>
        <v>157.99632352941177</v>
      </c>
      <c r="K5205">
        <f t="shared" si="244"/>
        <v>1980</v>
      </c>
      <c r="L5205">
        <f t="shared" si="245"/>
        <v>3</v>
      </c>
    </row>
    <row r="5206" spans="1:12" x14ac:dyDescent="0.25">
      <c r="A5206" s="1">
        <v>29291</v>
      </c>
      <c r="B5206">
        <v>428.5</v>
      </c>
      <c r="C5206">
        <v>432</v>
      </c>
      <c r="D5206">
        <v>428.5</v>
      </c>
      <c r="E5206">
        <v>429.25</v>
      </c>
      <c r="G5206">
        <v>429.25</v>
      </c>
      <c r="H5206">
        <v>2380</v>
      </c>
      <c r="I5206">
        <v>5275</v>
      </c>
      <c r="J5206">
        <f t="shared" si="243"/>
        <v>157.81250000000003</v>
      </c>
      <c r="K5206">
        <f t="shared" si="244"/>
        <v>1980</v>
      </c>
      <c r="L5206">
        <f t="shared" si="245"/>
        <v>3</v>
      </c>
    </row>
    <row r="5207" spans="1:12" x14ac:dyDescent="0.25">
      <c r="A5207" s="1">
        <v>29292</v>
      </c>
      <c r="B5207">
        <v>432</v>
      </c>
      <c r="C5207">
        <v>432</v>
      </c>
      <c r="D5207">
        <v>425</v>
      </c>
      <c r="E5207">
        <v>429.25</v>
      </c>
      <c r="G5207">
        <v>429.25</v>
      </c>
      <c r="H5207">
        <v>1025</v>
      </c>
      <c r="I5207">
        <v>4535</v>
      </c>
      <c r="J5207">
        <f t="shared" si="243"/>
        <v>157.81250000000003</v>
      </c>
      <c r="K5207">
        <f t="shared" si="244"/>
        <v>1980</v>
      </c>
      <c r="L5207">
        <f t="shared" si="245"/>
        <v>3</v>
      </c>
    </row>
    <row r="5208" spans="1:12" x14ac:dyDescent="0.25">
      <c r="A5208" s="1">
        <v>29293</v>
      </c>
      <c r="B5208">
        <v>429.5</v>
      </c>
      <c r="C5208">
        <v>429.5</v>
      </c>
      <c r="D5208">
        <v>422</v>
      </c>
      <c r="E5208">
        <v>426</v>
      </c>
      <c r="G5208">
        <v>426</v>
      </c>
      <c r="H5208">
        <v>810</v>
      </c>
      <c r="I5208">
        <v>4210</v>
      </c>
      <c r="J5208">
        <f t="shared" si="243"/>
        <v>156.61764705882354</v>
      </c>
      <c r="K5208">
        <f t="shared" si="244"/>
        <v>1980</v>
      </c>
      <c r="L5208">
        <f t="shared" si="245"/>
        <v>3</v>
      </c>
    </row>
    <row r="5209" spans="1:12" x14ac:dyDescent="0.25">
      <c r="A5209" s="1">
        <v>29294</v>
      </c>
      <c r="B5209">
        <v>424.5</v>
      </c>
      <c r="C5209">
        <v>426</v>
      </c>
      <c r="D5209">
        <v>423</v>
      </c>
      <c r="E5209">
        <v>426</v>
      </c>
      <c r="G5209">
        <v>426</v>
      </c>
      <c r="H5209">
        <v>405</v>
      </c>
      <c r="I5209">
        <v>4090</v>
      </c>
      <c r="J5209">
        <f t="shared" si="243"/>
        <v>156.61764705882354</v>
      </c>
      <c r="K5209">
        <f t="shared" si="244"/>
        <v>1980</v>
      </c>
      <c r="L5209">
        <f t="shared" si="245"/>
        <v>3</v>
      </c>
    </row>
    <row r="5210" spans="1:12" x14ac:dyDescent="0.25">
      <c r="A5210" s="1">
        <v>29297</v>
      </c>
      <c r="B5210">
        <v>423.5</v>
      </c>
      <c r="C5210">
        <v>423.5</v>
      </c>
      <c r="D5210">
        <v>417</v>
      </c>
      <c r="E5210">
        <v>419.25</v>
      </c>
      <c r="G5210">
        <v>419.25</v>
      </c>
      <c r="H5210">
        <v>965</v>
      </c>
      <c r="I5210">
        <v>3735</v>
      </c>
      <c r="J5210">
        <f t="shared" si="243"/>
        <v>154.1360294117647</v>
      </c>
      <c r="K5210">
        <f t="shared" si="244"/>
        <v>1980</v>
      </c>
      <c r="L5210">
        <f t="shared" si="245"/>
        <v>3</v>
      </c>
    </row>
    <row r="5211" spans="1:12" x14ac:dyDescent="0.25">
      <c r="A5211" s="1">
        <v>29298</v>
      </c>
      <c r="B5211">
        <v>419</v>
      </c>
      <c r="C5211">
        <v>420</v>
      </c>
      <c r="D5211">
        <v>415</v>
      </c>
      <c r="E5211">
        <v>416.25</v>
      </c>
      <c r="G5211">
        <v>416.25</v>
      </c>
      <c r="H5211">
        <v>670</v>
      </c>
      <c r="I5211">
        <v>3630</v>
      </c>
      <c r="J5211">
        <f t="shared" si="243"/>
        <v>153.03308823529412</v>
      </c>
      <c r="K5211">
        <f t="shared" si="244"/>
        <v>1980</v>
      </c>
      <c r="L5211">
        <f t="shared" si="245"/>
        <v>3</v>
      </c>
    </row>
    <row r="5212" spans="1:12" x14ac:dyDescent="0.25">
      <c r="A5212" s="1">
        <v>29299</v>
      </c>
      <c r="B5212">
        <v>415.25</v>
      </c>
      <c r="C5212">
        <v>419</v>
      </c>
      <c r="D5212">
        <v>415.25</v>
      </c>
      <c r="E5212">
        <v>416.5</v>
      </c>
      <c r="G5212">
        <v>416.5</v>
      </c>
      <c r="H5212">
        <v>750</v>
      </c>
      <c r="I5212">
        <v>3715</v>
      </c>
      <c r="J5212">
        <f t="shared" si="243"/>
        <v>153.125</v>
      </c>
      <c r="K5212">
        <f t="shared" si="244"/>
        <v>1980</v>
      </c>
      <c r="L5212">
        <f t="shared" si="245"/>
        <v>3</v>
      </c>
    </row>
    <row r="5213" spans="1:12" x14ac:dyDescent="0.25">
      <c r="A5213" s="1">
        <v>29300</v>
      </c>
      <c r="B5213">
        <v>417.5</v>
      </c>
      <c r="C5213">
        <v>419.5</v>
      </c>
      <c r="D5213">
        <v>413</v>
      </c>
      <c r="E5213">
        <v>413</v>
      </c>
      <c r="G5213">
        <v>413</v>
      </c>
      <c r="H5213">
        <v>535</v>
      </c>
      <c r="I5213">
        <v>3820</v>
      </c>
      <c r="J5213">
        <f t="shared" si="243"/>
        <v>151.83823529411765</v>
      </c>
      <c r="K5213">
        <f t="shared" si="244"/>
        <v>1980</v>
      </c>
      <c r="L5213">
        <f t="shared" si="245"/>
        <v>3</v>
      </c>
    </row>
    <row r="5214" spans="1:12" x14ac:dyDescent="0.25">
      <c r="A5214" s="1">
        <v>29301</v>
      </c>
      <c r="B5214">
        <v>420</v>
      </c>
      <c r="C5214">
        <v>426</v>
      </c>
      <c r="D5214">
        <v>419</v>
      </c>
      <c r="E5214">
        <v>421.75</v>
      </c>
      <c r="G5214">
        <v>421.75</v>
      </c>
      <c r="H5214">
        <v>27370</v>
      </c>
      <c r="I5214">
        <v>75630</v>
      </c>
      <c r="J5214">
        <f t="shared" si="243"/>
        <v>155.05514705882354</v>
      </c>
      <c r="K5214">
        <f t="shared" si="244"/>
        <v>1980</v>
      </c>
      <c r="L5214">
        <f t="shared" si="245"/>
        <v>3</v>
      </c>
    </row>
    <row r="5215" spans="1:12" x14ac:dyDescent="0.25">
      <c r="A5215" s="1">
        <v>29304</v>
      </c>
      <c r="B5215">
        <v>418.5</v>
      </c>
      <c r="C5215">
        <v>427</v>
      </c>
      <c r="D5215">
        <v>416</v>
      </c>
      <c r="E5215">
        <v>426.25</v>
      </c>
      <c r="G5215">
        <v>426.25</v>
      </c>
      <c r="H5215">
        <v>37975</v>
      </c>
      <c r="I5215">
        <v>74630</v>
      </c>
      <c r="J5215">
        <f t="shared" si="243"/>
        <v>156.70955882352942</v>
      </c>
      <c r="K5215">
        <f t="shared" si="244"/>
        <v>1980</v>
      </c>
      <c r="L5215">
        <f t="shared" si="245"/>
        <v>3</v>
      </c>
    </row>
    <row r="5216" spans="1:12" x14ac:dyDescent="0.25">
      <c r="A5216" s="1">
        <v>29305</v>
      </c>
      <c r="B5216">
        <v>423</v>
      </c>
      <c r="C5216">
        <v>431.5</v>
      </c>
      <c r="D5216">
        <v>423</v>
      </c>
      <c r="E5216">
        <v>426.25</v>
      </c>
      <c r="G5216">
        <v>426.25</v>
      </c>
      <c r="H5216">
        <v>31160</v>
      </c>
      <c r="I5216">
        <v>71420</v>
      </c>
      <c r="J5216">
        <f t="shared" si="243"/>
        <v>156.70955882352942</v>
      </c>
      <c r="K5216">
        <f t="shared" si="244"/>
        <v>1980</v>
      </c>
      <c r="L5216">
        <f t="shared" si="245"/>
        <v>3</v>
      </c>
    </row>
    <row r="5217" spans="1:12" x14ac:dyDescent="0.25">
      <c r="A5217" s="1">
        <v>29306</v>
      </c>
      <c r="B5217">
        <v>425</v>
      </c>
      <c r="C5217">
        <v>425.5</v>
      </c>
      <c r="D5217">
        <v>413</v>
      </c>
      <c r="E5217">
        <v>413.75</v>
      </c>
      <c r="G5217">
        <v>413.75</v>
      </c>
      <c r="H5217">
        <v>27520</v>
      </c>
      <c r="I5217">
        <v>70565</v>
      </c>
      <c r="J5217">
        <f t="shared" si="243"/>
        <v>152.1139705882353</v>
      </c>
      <c r="K5217">
        <f t="shared" si="244"/>
        <v>1980</v>
      </c>
      <c r="L5217">
        <f t="shared" si="245"/>
        <v>3</v>
      </c>
    </row>
    <row r="5218" spans="1:12" x14ac:dyDescent="0.25">
      <c r="A5218" s="1">
        <v>29307</v>
      </c>
      <c r="B5218">
        <v>410</v>
      </c>
      <c r="C5218">
        <v>410</v>
      </c>
      <c r="D5218">
        <v>401</v>
      </c>
      <c r="E5218">
        <v>409.5</v>
      </c>
      <c r="G5218">
        <v>409.5</v>
      </c>
      <c r="H5218">
        <v>45390</v>
      </c>
      <c r="I5218">
        <v>65650</v>
      </c>
      <c r="J5218">
        <f t="shared" si="243"/>
        <v>150.5514705882353</v>
      </c>
      <c r="K5218">
        <f t="shared" si="244"/>
        <v>1980</v>
      </c>
      <c r="L5218">
        <f t="shared" si="245"/>
        <v>3</v>
      </c>
    </row>
    <row r="5219" spans="1:12" x14ac:dyDescent="0.25">
      <c r="A5219" s="1">
        <v>29308</v>
      </c>
      <c r="B5219">
        <v>409.5</v>
      </c>
      <c r="C5219">
        <v>410</v>
      </c>
      <c r="D5219">
        <v>393</v>
      </c>
      <c r="E5219">
        <v>395</v>
      </c>
      <c r="G5219">
        <v>395</v>
      </c>
      <c r="H5219">
        <v>32640</v>
      </c>
      <c r="I5219">
        <v>61835</v>
      </c>
      <c r="J5219">
        <f t="shared" si="243"/>
        <v>145.22058823529412</v>
      </c>
      <c r="K5219">
        <f t="shared" si="244"/>
        <v>1980</v>
      </c>
      <c r="L5219">
        <f t="shared" si="245"/>
        <v>3</v>
      </c>
    </row>
    <row r="5220" spans="1:12" x14ac:dyDescent="0.25">
      <c r="A5220" s="1">
        <v>29311</v>
      </c>
      <c r="B5220">
        <v>395</v>
      </c>
      <c r="C5220">
        <v>400</v>
      </c>
      <c r="D5220">
        <v>383</v>
      </c>
      <c r="E5220">
        <v>383.5</v>
      </c>
      <c r="G5220">
        <v>383.5</v>
      </c>
      <c r="H5220">
        <v>28610</v>
      </c>
      <c r="I5220">
        <v>59770</v>
      </c>
      <c r="J5220">
        <f t="shared" si="243"/>
        <v>140.99264705882354</v>
      </c>
      <c r="K5220">
        <f t="shared" si="244"/>
        <v>1980</v>
      </c>
      <c r="L5220">
        <f t="shared" si="245"/>
        <v>3</v>
      </c>
    </row>
    <row r="5221" spans="1:12" x14ac:dyDescent="0.25">
      <c r="A5221" s="1">
        <v>29312</v>
      </c>
      <c r="B5221">
        <v>382</v>
      </c>
      <c r="C5221">
        <v>389.5</v>
      </c>
      <c r="D5221">
        <v>380.5</v>
      </c>
      <c r="E5221">
        <v>387</v>
      </c>
      <c r="G5221">
        <v>387</v>
      </c>
      <c r="H5221">
        <v>31060</v>
      </c>
      <c r="I5221">
        <v>56960</v>
      </c>
      <c r="J5221">
        <f t="shared" si="243"/>
        <v>142.27941176470588</v>
      </c>
      <c r="K5221">
        <f t="shared" si="244"/>
        <v>1980</v>
      </c>
      <c r="L5221">
        <f t="shared" si="245"/>
        <v>4</v>
      </c>
    </row>
    <row r="5222" spans="1:12" x14ac:dyDescent="0.25">
      <c r="A5222" s="1">
        <v>29313</v>
      </c>
      <c r="B5222">
        <v>388</v>
      </c>
      <c r="C5222">
        <v>398</v>
      </c>
      <c r="D5222">
        <v>386.5</v>
      </c>
      <c r="E5222">
        <v>397.5</v>
      </c>
      <c r="G5222">
        <v>397.5</v>
      </c>
      <c r="H5222">
        <v>35170</v>
      </c>
      <c r="I5222">
        <v>54375</v>
      </c>
      <c r="J5222">
        <f t="shared" si="243"/>
        <v>146.13970588235293</v>
      </c>
      <c r="K5222">
        <f t="shared" si="244"/>
        <v>1980</v>
      </c>
      <c r="L5222">
        <f t="shared" si="245"/>
        <v>4</v>
      </c>
    </row>
    <row r="5223" spans="1:12" x14ac:dyDescent="0.25">
      <c r="A5223" s="1">
        <v>29314</v>
      </c>
      <c r="B5223">
        <v>398</v>
      </c>
      <c r="C5223">
        <v>408</v>
      </c>
      <c r="D5223">
        <v>397</v>
      </c>
      <c r="E5223">
        <v>405.5</v>
      </c>
      <c r="G5223">
        <v>405.5</v>
      </c>
      <c r="H5223">
        <v>29255</v>
      </c>
      <c r="I5223">
        <v>51125</v>
      </c>
      <c r="J5223">
        <f t="shared" si="243"/>
        <v>149.08088235294119</v>
      </c>
      <c r="K5223">
        <f t="shared" si="244"/>
        <v>1980</v>
      </c>
      <c r="L5223">
        <f t="shared" si="245"/>
        <v>4</v>
      </c>
    </row>
    <row r="5224" spans="1:12" x14ac:dyDescent="0.25">
      <c r="A5224" s="1">
        <v>29318</v>
      </c>
      <c r="B5224">
        <v>408</v>
      </c>
      <c r="C5224">
        <v>412</v>
      </c>
      <c r="D5224">
        <v>401</v>
      </c>
      <c r="E5224">
        <v>402.25</v>
      </c>
      <c r="G5224">
        <v>402.25</v>
      </c>
      <c r="H5224">
        <v>25170</v>
      </c>
      <c r="I5224">
        <v>51580</v>
      </c>
      <c r="J5224">
        <f t="shared" si="243"/>
        <v>147.8860294117647</v>
      </c>
      <c r="K5224">
        <f t="shared" si="244"/>
        <v>1980</v>
      </c>
      <c r="L5224">
        <f t="shared" si="245"/>
        <v>4</v>
      </c>
    </row>
    <row r="5225" spans="1:12" x14ac:dyDescent="0.25">
      <c r="A5225" s="1">
        <v>29319</v>
      </c>
      <c r="B5225">
        <v>406</v>
      </c>
      <c r="C5225">
        <v>412</v>
      </c>
      <c r="D5225">
        <v>406</v>
      </c>
      <c r="E5225">
        <v>409.75</v>
      </c>
      <c r="G5225">
        <v>409.75</v>
      </c>
      <c r="H5225">
        <v>28305</v>
      </c>
      <c r="I5225">
        <v>51260</v>
      </c>
      <c r="J5225">
        <f t="shared" si="243"/>
        <v>150.64338235294119</v>
      </c>
      <c r="K5225">
        <f t="shared" si="244"/>
        <v>1980</v>
      </c>
      <c r="L5225">
        <f t="shared" si="245"/>
        <v>4</v>
      </c>
    </row>
    <row r="5226" spans="1:12" x14ac:dyDescent="0.25">
      <c r="A5226" s="1">
        <v>29320</v>
      </c>
      <c r="B5226">
        <v>416</v>
      </c>
      <c r="C5226">
        <v>429</v>
      </c>
      <c r="D5226">
        <v>413.5</v>
      </c>
      <c r="E5226">
        <v>425.75</v>
      </c>
      <c r="G5226">
        <v>425.75</v>
      </c>
      <c r="H5226">
        <v>32420</v>
      </c>
      <c r="I5226">
        <v>49640</v>
      </c>
      <c r="J5226">
        <f t="shared" si="243"/>
        <v>156.52573529411765</v>
      </c>
      <c r="K5226">
        <f t="shared" si="244"/>
        <v>1980</v>
      </c>
      <c r="L5226">
        <f t="shared" si="245"/>
        <v>4</v>
      </c>
    </row>
    <row r="5227" spans="1:12" x14ac:dyDescent="0.25">
      <c r="A5227" s="1">
        <v>29321</v>
      </c>
      <c r="B5227">
        <v>420</v>
      </c>
      <c r="C5227">
        <v>421.5</v>
      </c>
      <c r="D5227">
        <v>413.5</v>
      </c>
      <c r="E5227">
        <v>414.5</v>
      </c>
      <c r="G5227">
        <v>414.5</v>
      </c>
      <c r="H5227">
        <v>27810</v>
      </c>
      <c r="I5227">
        <v>48710</v>
      </c>
      <c r="J5227">
        <f t="shared" si="243"/>
        <v>152.38970588235293</v>
      </c>
      <c r="K5227">
        <f t="shared" si="244"/>
        <v>1980</v>
      </c>
      <c r="L5227">
        <f t="shared" si="245"/>
        <v>4</v>
      </c>
    </row>
    <row r="5228" spans="1:12" x14ac:dyDescent="0.25">
      <c r="A5228" s="1">
        <v>29322</v>
      </c>
      <c r="B5228">
        <v>413</v>
      </c>
      <c r="C5228">
        <v>413</v>
      </c>
      <c r="D5228">
        <v>405.5</v>
      </c>
      <c r="E5228">
        <v>406.25</v>
      </c>
      <c r="G5228">
        <v>406.25</v>
      </c>
      <c r="H5228">
        <v>21890</v>
      </c>
      <c r="I5228">
        <v>48425</v>
      </c>
      <c r="J5228">
        <f t="shared" si="243"/>
        <v>149.35661764705881</v>
      </c>
      <c r="K5228">
        <f t="shared" si="244"/>
        <v>1980</v>
      </c>
      <c r="L5228">
        <f t="shared" si="245"/>
        <v>4</v>
      </c>
    </row>
    <row r="5229" spans="1:12" x14ac:dyDescent="0.25">
      <c r="A5229" s="1">
        <v>29325</v>
      </c>
      <c r="B5229">
        <v>408</v>
      </c>
      <c r="C5229">
        <v>408</v>
      </c>
      <c r="D5229">
        <v>388.5</v>
      </c>
      <c r="E5229">
        <v>392.75</v>
      </c>
      <c r="G5229">
        <v>392.75</v>
      </c>
      <c r="H5229">
        <v>29765</v>
      </c>
      <c r="I5229">
        <v>45985</v>
      </c>
      <c r="J5229">
        <f t="shared" si="243"/>
        <v>144.39338235294119</v>
      </c>
      <c r="K5229">
        <f t="shared" si="244"/>
        <v>1980</v>
      </c>
      <c r="L5229">
        <f t="shared" si="245"/>
        <v>4</v>
      </c>
    </row>
    <row r="5230" spans="1:12" x14ac:dyDescent="0.25">
      <c r="A5230" s="1">
        <v>29326</v>
      </c>
      <c r="B5230">
        <v>389</v>
      </c>
      <c r="C5230">
        <v>394</v>
      </c>
      <c r="D5230">
        <v>385.5</v>
      </c>
      <c r="E5230">
        <v>390.75</v>
      </c>
      <c r="G5230">
        <v>390.75</v>
      </c>
      <c r="H5230">
        <v>24295</v>
      </c>
      <c r="I5230">
        <v>47695</v>
      </c>
      <c r="J5230">
        <f t="shared" si="243"/>
        <v>143.65808823529412</v>
      </c>
      <c r="K5230">
        <f t="shared" si="244"/>
        <v>1980</v>
      </c>
      <c r="L5230">
        <f t="shared" si="245"/>
        <v>4</v>
      </c>
    </row>
    <row r="5231" spans="1:12" x14ac:dyDescent="0.25">
      <c r="A5231" s="1">
        <v>29327</v>
      </c>
      <c r="B5231">
        <v>395</v>
      </c>
      <c r="C5231">
        <v>398</v>
      </c>
      <c r="D5231">
        <v>390</v>
      </c>
      <c r="E5231">
        <v>396</v>
      </c>
      <c r="G5231">
        <v>396</v>
      </c>
      <c r="H5231">
        <v>19270</v>
      </c>
      <c r="I5231">
        <v>48025</v>
      </c>
      <c r="J5231">
        <f t="shared" si="243"/>
        <v>145.58823529411765</v>
      </c>
      <c r="K5231">
        <f t="shared" si="244"/>
        <v>1980</v>
      </c>
      <c r="L5231">
        <f t="shared" si="245"/>
        <v>4</v>
      </c>
    </row>
    <row r="5232" spans="1:12" x14ac:dyDescent="0.25">
      <c r="A5232" s="1">
        <v>29328</v>
      </c>
      <c r="B5232">
        <v>393.5</v>
      </c>
      <c r="C5232">
        <v>393.5</v>
      </c>
      <c r="D5232">
        <v>385</v>
      </c>
      <c r="E5232">
        <v>385.5</v>
      </c>
      <c r="G5232">
        <v>385.5</v>
      </c>
      <c r="H5232">
        <v>12580</v>
      </c>
      <c r="I5232">
        <v>46245</v>
      </c>
      <c r="J5232">
        <f t="shared" si="243"/>
        <v>141.72794117647058</v>
      </c>
      <c r="K5232">
        <f t="shared" si="244"/>
        <v>1980</v>
      </c>
      <c r="L5232">
        <f t="shared" si="245"/>
        <v>4</v>
      </c>
    </row>
    <row r="5233" spans="1:12" x14ac:dyDescent="0.25">
      <c r="A5233" s="1">
        <v>29329</v>
      </c>
      <c r="B5233">
        <v>378</v>
      </c>
      <c r="C5233">
        <v>384</v>
      </c>
      <c r="D5233">
        <v>377.5</v>
      </c>
      <c r="E5233">
        <v>380.5</v>
      </c>
      <c r="G5233">
        <v>380.5</v>
      </c>
      <c r="H5233">
        <v>8515</v>
      </c>
      <c r="I5233">
        <v>45160</v>
      </c>
      <c r="J5233">
        <f t="shared" si="243"/>
        <v>139.88970588235293</v>
      </c>
      <c r="K5233">
        <f t="shared" si="244"/>
        <v>1980</v>
      </c>
      <c r="L5233">
        <f t="shared" si="245"/>
        <v>4</v>
      </c>
    </row>
    <row r="5234" spans="1:12" x14ac:dyDescent="0.25">
      <c r="A5234" s="1">
        <v>29332</v>
      </c>
      <c r="B5234">
        <v>378</v>
      </c>
      <c r="C5234">
        <v>400.5</v>
      </c>
      <c r="D5234">
        <v>376.5</v>
      </c>
      <c r="E5234">
        <v>398.25</v>
      </c>
      <c r="G5234">
        <v>398.25</v>
      </c>
      <c r="H5234">
        <v>20590</v>
      </c>
      <c r="I5234">
        <v>41840</v>
      </c>
      <c r="J5234">
        <f t="shared" si="243"/>
        <v>146.41544117647058</v>
      </c>
      <c r="K5234">
        <f t="shared" si="244"/>
        <v>1980</v>
      </c>
      <c r="L5234">
        <f t="shared" si="245"/>
        <v>4</v>
      </c>
    </row>
    <row r="5235" spans="1:12" x14ac:dyDescent="0.25">
      <c r="A5235" s="1">
        <v>29333</v>
      </c>
      <c r="B5235">
        <v>393</v>
      </c>
      <c r="C5235">
        <v>404.75</v>
      </c>
      <c r="D5235">
        <v>390</v>
      </c>
      <c r="E5235">
        <v>400.75</v>
      </c>
      <c r="G5235">
        <v>400.75</v>
      </c>
      <c r="H5235">
        <v>10370</v>
      </c>
      <c r="I5235">
        <v>39955</v>
      </c>
      <c r="J5235">
        <f t="shared" si="243"/>
        <v>147.33455882352942</v>
      </c>
      <c r="K5235">
        <f t="shared" si="244"/>
        <v>1980</v>
      </c>
      <c r="L5235">
        <f t="shared" si="245"/>
        <v>4</v>
      </c>
    </row>
    <row r="5236" spans="1:12" x14ac:dyDescent="0.25">
      <c r="A5236" s="1">
        <v>29334</v>
      </c>
      <c r="B5236">
        <v>398</v>
      </c>
      <c r="C5236">
        <v>401.5</v>
      </c>
      <c r="D5236">
        <v>390.5</v>
      </c>
      <c r="E5236">
        <v>391.5</v>
      </c>
      <c r="G5236">
        <v>391.5</v>
      </c>
      <c r="H5236">
        <v>10045</v>
      </c>
      <c r="I5236">
        <v>38805</v>
      </c>
      <c r="J5236">
        <f t="shared" si="243"/>
        <v>143.93382352941177</v>
      </c>
      <c r="K5236">
        <f t="shared" si="244"/>
        <v>1980</v>
      </c>
      <c r="L5236">
        <f t="shared" si="245"/>
        <v>4</v>
      </c>
    </row>
    <row r="5237" spans="1:12" x14ac:dyDescent="0.25">
      <c r="A5237" s="1">
        <v>29335</v>
      </c>
      <c r="B5237">
        <v>392.5</v>
      </c>
      <c r="C5237">
        <v>395.5</v>
      </c>
      <c r="D5237">
        <v>391</v>
      </c>
      <c r="E5237">
        <v>395.25</v>
      </c>
      <c r="G5237">
        <v>395.25</v>
      </c>
      <c r="H5237">
        <v>8100</v>
      </c>
      <c r="I5237">
        <v>37135</v>
      </c>
      <c r="J5237">
        <f t="shared" si="243"/>
        <v>145.3125</v>
      </c>
      <c r="K5237">
        <f t="shared" si="244"/>
        <v>1980</v>
      </c>
      <c r="L5237">
        <f t="shared" si="245"/>
        <v>4</v>
      </c>
    </row>
    <row r="5238" spans="1:12" x14ac:dyDescent="0.25">
      <c r="A5238" s="1">
        <v>29336</v>
      </c>
      <c r="B5238">
        <v>403.5</v>
      </c>
      <c r="C5238">
        <v>414</v>
      </c>
      <c r="D5238">
        <v>396</v>
      </c>
      <c r="E5238">
        <v>396.75</v>
      </c>
      <c r="G5238">
        <v>396.75</v>
      </c>
      <c r="H5238">
        <v>12800</v>
      </c>
      <c r="I5238">
        <v>34170</v>
      </c>
      <c r="J5238">
        <f t="shared" si="243"/>
        <v>145.8639705882353</v>
      </c>
      <c r="K5238">
        <f t="shared" si="244"/>
        <v>1980</v>
      </c>
      <c r="L5238">
        <f t="shared" si="245"/>
        <v>4</v>
      </c>
    </row>
    <row r="5239" spans="1:12" x14ac:dyDescent="0.25">
      <c r="A5239" s="1">
        <v>29339</v>
      </c>
      <c r="B5239">
        <v>394</v>
      </c>
      <c r="C5239">
        <v>394</v>
      </c>
      <c r="D5239">
        <v>387</v>
      </c>
      <c r="E5239">
        <v>387.5</v>
      </c>
      <c r="G5239">
        <v>387.5</v>
      </c>
      <c r="H5239">
        <v>12060</v>
      </c>
      <c r="I5239">
        <v>30200</v>
      </c>
      <c r="J5239">
        <f t="shared" si="243"/>
        <v>142.46323529411765</v>
      </c>
      <c r="K5239">
        <f t="shared" si="244"/>
        <v>1980</v>
      </c>
      <c r="L5239">
        <f t="shared" si="245"/>
        <v>4</v>
      </c>
    </row>
    <row r="5240" spans="1:12" x14ac:dyDescent="0.25">
      <c r="A5240" s="1">
        <v>29340</v>
      </c>
      <c r="B5240">
        <v>386</v>
      </c>
      <c r="C5240">
        <v>390.5</v>
      </c>
      <c r="D5240">
        <v>382.5</v>
      </c>
      <c r="E5240">
        <v>383.5</v>
      </c>
      <c r="G5240">
        <v>383.5</v>
      </c>
      <c r="H5240">
        <v>16205</v>
      </c>
      <c r="I5240">
        <v>23325</v>
      </c>
      <c r="J5240">
        <f t="shared" si="243"/>
        <v>140.99264705882354</v>
      </c>
      <c r="K5240">
        <f t="shared" si="244"/>
        <v>1980</v>
      </c>
      <c r="L5240">
        <f t="shared" si="245"/>
        <v>4</v>
      </c>
    </row>
    <row r="5241" spans="1:12" x14ac:dyDescent="0.25">
      <c r="A5241" s="1">
        <v>29341</v>
      </c>
      <c r="B5241">
        <v>382.5</v>
      </c>
      <c r="C5241">
        <v>386</v>
      </c>
      <c r="D5241">
        <v>380</v>
      </c>
      <c r="E5241">
        <v>385.5</v>
      </c>
      <c r="G5241">
        <v>385.5</v>
      </c>
      <c r="H5241">
        <v>12200</v>
      </c>
      <c r="I5241">
        <v>19205</v>
      </c>
      <c r="J5241">
        <f t="shared" si="243"/>
        <v>141.72794117647058</v>
      </c>
      <c r="K5241">
        <f t="shared" si="244"/>
        <v>1980</v>
      </c>
      <c r="L5241">
        <f t="shared" si="245"/>
        <v>4</v>
      </c>
    </row>
    <row r="5242" spans="1:12" x14ac:dyDescent="0.25">
      <c r="A5242" s="1">
        <v>29342</v>
      </c>
      <c r="B5242">
        <v>384</v>
      </c>
      <c r="C5242">
        <v>389</v>
      </c>
      <c r="D5242">
        <v>383</v>
      </c>
      <c r="E5242">
        <v>385</v>
      </c>
      <c r="G5242">
        <v>385</v>
      </c>
      <c r="H5242">
        <v>7395</v>
      </c>
      <c r="I5242">
        <v>16445</v>
      </c>
      <c r="J5242">
        <f t="shared" si="243"/>
        <v>141.54411764705881</v>
      </c>
      <c r="K5242">
        <f t="shared" si="244"/>
        <v>1980</v>
      </c>
      <c r="L5242">
        <f t="shared" si="245"/>
        <v>5</v>
      </c>
    </row>
    <row r="5243" spans="1:12" x14ac:dyDescent="0.25">
      <c r="A5243" s="1">
        <v>29343</v>
      </c>
      <c r="B5243">
        <v>384.5</v>
      </c>
      <c r="C5243">
        <v>393</v>
      </c>
      <c r="D5243">
        <v>384</v>
      </c>
      <c r="E5243">
        <v>392</v>
      </c>
      <c r="G5243">
        <v>392</v>
      </c>
      <c r="H5243">
        <v>4415</v>
      </c>
      <c r="I5243">
        <v>12085</v>
      </c>
      <c r="J5243">
        <f t="shared" si="243"/>
        <v>144.11764705882354</v>
      </c>
      <c r="K5243">
        <f t="shared" si="244"/>
        <v>1980</v>
      </c>
      <c r="L5243">
        <f t="shared" si="245"/>
        <v>5</v>
      </c>
    </row>
    <row r="5244" spans="1:12" x14ac:dyDescent="0.25">
      <c r="A5244" s="1">
        <v>29346</v>
      </c>
      <c r="B5244">
        <v>397</v>
      </c>
      <c r="C5244">
        <v>412</v>
      </c>
      <c r="D5244">
        <v>397</v>
      </c>
      <c r="E5244">
        <v>412</v>
      </c>
      <c r="G5244">
        <v>412</v>
      </c>
      <c r="H5244">
        <v>2940</v>
      </c>
      <c r="I5244">
        <v>10645</v>
      </c>
      <c r="J5244">
        <f t="shared" si="243"/>
        <v>151.47058823529412</v>
      </c>
      <c r="K5244">
        <f t="shared" si="244"/>
        <v>1980</v>
      </c>
      <c r="L5244">
        <f t="shared" si="245"/>
        <v>5</v>
      </c>
    </row>
    <row r="5245" spans="1:12" x14ac:dyDescent="0.25">
      <c r="A5245" s="1">
        <v>29347</v>
      </c>
      <c r="B5245">
        <v>414</v>
      </c>
      <c r="C5245">
        <v>417</v>
      </c>
      <c r="D5245">
        <v>405</v>
      </c>
      <c r="E5245">
        <v>411.5</v>
      </c>
      <c r="G5245">
        <v>411.5</v>
      </c>
      <c r="H5245">
        <v>4285</v>
      </c>
      <c r="I5245">
        <v>9105</v>
      </c>
      <c r="J5245">
        <f t="shared" si="243"/>
        <v>151.28676470588235</v>
      </c>
      <c r="K5245">
        <f t="shared" si="244"/>
        <v>1980</v>
      </c>
      <c r="L5245">
        <f t="shared" si="245"/>
        <v>5</v>
      </c>
    </row>
    <row r="5246" spans="1:12" x14ac:dyDescent="0.25">
      <c r="A5246" s="1">
        <v>29348</v>
      </c>
      <c r="B5246">
        <v>412</v>
      </c>
      <c r="C5246">
        <v>427</v>
      </c>
      <c r="D5246">
        <v>407</v>
      </c>
      <c r="E5246">
        <v>423</v>
      </c>
      <c r="G5246">
        <v>423</v>
      </c>
      <c r="H5246">
        <v>2470</v>
      </c>
      <c r="I5246">
        <v>7790</v>
      </c>
      <c r="J5246">
        <f t="shared" si="243"/>
        <v>155.51470588235296</v>
      </c>
      <c r="K5246">
        <f t="shared" si="244"/>
        <v>1980</v>
      </c>
      <c r="L5246">
        <f t="shared" si="245"/>
        <v>5</v>
      </c>
    </row>
    <row r="5247" spans="1:12" x14ac:dyDescent="0.25">
      <c r="A5247" s="1">
        <v>29349</v>
      </c>
      <c r="B5247">
        <v>420</v>
      </c>
      <c r="C5247">
        <v>428.5</v>
      </c>
      <c r="D5247">
        <v>419.5</v>
      </c>
      <c r="E5247">
        <v>423</v>
      </c>
      <c r="G5247">
        <v>423</v>
      </c>
      <c r="H5247">
        <v>3175</v>
      </c>
      <c r="I5247">
        <v>5685</v>
      </c>
      <c r="J5247">
        <f t="shared" si="243"/>
        <v>155.51470588235296</v>
      </c>
      <c r="K5247">
        <f t="shared" si="244"/>
        <v>1980</v>
      </c>
      <c r="L5247">
        <f t="shared" si="245"/>
        <v>5</v>
      </c>
    </row>
    <row r="5248" spans="1:12" x14ac:dyDescent="0.25">
      <c r="A5248" s="1">
        <v>29350</v>
      </c>
      <c r="B5248">
        <v>420</v>
      </c>
      <c r="C5248">
        <v>423</v>
      </c>
      <c r="D5248">
        <v>415</v>
      </c>
      <c r="E5248">
        <v>419.75</v>
      </c>
      <c r="G5248">
        <v>419.75</v>
      </c>
      <c r="H5248">
        <v>1510</v>
      </c>
      <c r="I5248">
        <v>5400</v>
      </c>
      <c r="J5248">
        <f t="shared" si="243"/>
        <v>154.31985294117646</v>
      </c>
      <c r="K5248">
        <f t="shared" si="244"/>
        <v>1980</v>
      </c>
      <c r="L5248">
        <f t="shared" si="245"/>
        <v>5</v>
      </c>
    </row>
    <row r="5249" spans="1:12" x14ac:dyDescent="0.25">
      <c r="A5249" s="1">
        <v>29353</v>
      </c>
      <c r="B5249">
        <v>405</v>
      </c>
      <c r="C5249">
        <v>414</v>
      </c>
      <c r="D5249">
        <v>404</v>
      </c>
      <c r="E5249">
        <v>404.75</v>
      </c>
      <c r="G5249">
        <v>404.75</v>
      </c>
      <c r="H5249">
        <v>990</v>
      </c>
      <c r="I5249">
        <v>4530</v>
      </c>
      <c r="J5249">
        <f t="shared" si="243"/>
        <v>148.80514705882354</v>
      </c>
      <c r="K5249">
        <f t="shared" si="244"/>
        <v>1980</v>
      </c>
      <c r="L5249">
        <f t="shared" si="245"/>
        <v>5</v>
      </c>
    </row>
    <row r="5250" spans="1:12" x14ac:dyDescent="0.25">
      <c r="A5250" s="1">
        <v>29354</v>
      </c>
      <c r="B5250">
        <v>410</v>
      </c>
      <c r="C5250">
        <v>411</v>
      </c>
      <c r="D5250">
        <v>406</v>
      </c>
      <c r="E5250">
        <v>410</v>
      </c>
      <c r="G5250">
        <v>410</v>
      </c>
      <c r="H5250">
        <v>790</v>
      </c>
      <c r="I5250">
        <v>4405</v>
      </c>
      <c r="J5250">
        <f t="shared" ref="J5250:J5313" si="246">G5250/100*5000/136</f>
        <v>150.73529411764707</v>
      </c>
      <c r="K5250">
        <f t="shared" ref="K5250:K5313" si="247">YEAR(A5250)</f>
        <v>1980</v>
      </c>
      <c r="L5250">
        <f t="shared" ref="L5250:L5313" si="248">MONTH(A5250)</f>
        <v>5</v>
      </c>
    </row>
    <row r="5251" spans="1:12" x14ac:dyDescent="0.25">
      <c r="A5251" s="1">
        <v>29355</v>
      </c>
      <c r="B5251">
        <v>413</v>
      </c>
      <c r="C5251">
        <v>414</v>
      </c>
      <c r="D5251">
        <v>407.5</v>
      </c>
      <c r="E5251">
        <v>407.5</v>
      </c>
      <c r="G5251">
        <v>407.5</v>
      </c>
      <c r="H5251">
        <v>2195</v>
      </c>
      <c r="I5251">
        <v>3720</v>
      </c>
      <c r="J5251">
        <f t="shared" si="246"/>
        <v>149.81617647058823</v>
      </c>
      <c r="K5251">
        <f t="shared" si="247"/>
        <v>1980</v>
      </c>
      <c r="L5251">
        <f t="shared" si="248"/>
        <v>5</v>
      </c>
    </row>
    <row r="5252" spans="1:12" x14ac:dyDescent="0.25">
      <c r="A5252" s="1">
        <v>29356</v>
      </c>
      <c r="B5252">
        <v>407</v>
      </c>
      <c r="C5252">
        <v>418</v>
      </c>
      <c r="D5252">
        <v>407</v>
      </c>
      <c r="E5252">
        <v>416</v>
      </c>
      <c r="G5252">
        <v>416</v>
      </c>
      <c r="H5252">
        <v>940</v>
      </c>
      <c r="I5252">
        <v>3315</v>
      </c>
      <c r="J5252">
        <f t="shared" si="246"/>
        <v>152.94117647058823</v>
      </c>
      <c r="K5252">
        <f t="shared" si="247"/>
        <v>1980</v>
      </c>
      <c r="L5252">
        <f t="shared" si="248"/>
        <v>5</v>
      </c>
    </row>
    <row r="5253" spans="1:12" x14ac:dyDescent="0.25">
      <c r="A5253" s="1">
        <v>29357</v>
      </c>
      <c r="B5253">
        <v>415.5</v>
      </c>
      <c r="C5253">
        <v>416</v>
      </c>
      <c r="D5253">
        <v>406.5</v>
      </c>
      <c r="E5253">
        <v>407.5</v>
      </c>
      <c r="G5253">
        <v>407.5</v>
      </c>
      <c r="H5253">
        <v>435</v>
      </c>
      <c r="I5253">
        <v>2355</v>
      </c>
      <c r="J5253">
        <f t="shared" si="246"/>
        <v>149.81617647058823</v>
      </c>
      <c r="K5253">
        <f t="shared" si="247"/>
        <v>1980</v>
      </c>
      <c r="L5253">
        <f t="shared" si="248"/>
        <v>5</v>
      </c>
    </row>
    <row r="5254" spans="1:12" x14ac:dyDescent="0.25">
      <c r="A5254" s="1">
        <v>29360</v>
      </c>
      <c r="B5254">
        <v>410</v>
      </c>
      <c r="C5254">
        <v>422</v>
      </c>
      <c r="D5254">
        <v>410</v>
      </c>
      <c r="E5254">
        <v>420.5</v>
      </c>
      <c r="G5254">
        <v>420.5</v>
      </c>
      <c r="H5254">
        <v>1420</v>
      </c>
      <c r="I5254">
        <v>1730</v>
      </c>
      <c r="J5254">
        <f t="shared" si="246"/>
        <v>154.59558823529412</v>
      </c>
      <c r="K5254">
        <f t="shared" si="247"/>
        <v>1980</v>
      </c>
      <c r="L5254">
        <f t="shared" si="248"/>
        <v>5</v>
      </c>
    </row>
    <row r="5255" spans="1:12" x14ac:dyDescent="0.25">
      <c r="A5255" s="1">
        <v>29361</v>
      </c>
      <c r="B5255">
        <v>422.5</v>
      </c>
      <c r="C5255">
        <v>423</v>
      </c>
      <c r="D5255">
        <v>413</v>
      </c>
      <c r="E5255">
        <v>414</v>
      </c>
      <c r="G5255">
        <v>414</v>
      </c>
      <c r="H5255">
        <v>1270</v>
      </c>
      <c r="I5255">
        <v>1110</v>
      </c>
      <c r="J5255">
        <f t="shared" si="246"/>
        <v>152.20588235294119</v>
      </c>
      <c r="K5255">
        <f t="shared" si="247"/>
        <v>1980</v>
      </c>
      <c r="L5255">
        <f t="shared" si="248"/>
        <v>5</v>
      </c>
    </row>
    <row r="5256" spans="1:12" x14ac:dyDescent="0.25">
      <c r="A5256" s="1">
        <v>29362</v>
      </c>
      <c r="B5256">
        <v>422</v>
      </c>
      <c r="C5256">
        <v>424</v>
      </c>
      <c r="D5256">
        <v>413.5</v>
      </c>
      <c r="E5256">
        <v>417</v>
      </c>
      <c r="G5256">
        <v>417</v>
      </c>
      <c r="H5256">
        <v>69960</v>
      </c>
      <c r="I5256">
        <v>101270</v>
      </c>
      <c r="J5256">
        <f t="shared" si="246"/>
        <v>153.30882352941177</v>
      </c>
      <c r="K5256">
        <f t="shared" si="247"/>
        <v>1980</v>
      </c>
      <c r="L5256">
        <f t="shared" si="248"/>
        <v>5</v>
      </c>
    </row>
    <row r="5257" spans="1:12" x14ac:dyDescent="0.25">
      <c r="A5257" s="1">
        <v>29363</v>
      </c>
      <c r="B5257">
        <v>421</v>
      </c>
      <c r="C5257">
        <v>424</v>
      </c>
      <c r="D5257">
        <v>418.5</v>
      </c>
      <c r="E5257">
        <v>420.5</v>
      </c>
      <c r="G5257">
        <v>420.5</v>
      </c>
      <c r="H5257">
        <v>49535</v>
      </c>
      <c r="I5257">
        <v>98580</v>
      </c>
      <c r="J5257">
        <f t="shared" si="246"/>
        <v>154.59558823529412</v>
      </c>
      <c r="K5257">
        <f t="shared" si="247"/>
        <v>1980</v>
      </c>
      <c r="L5257">
        <f t="shared" si="248"/>
        <v>5</v>
      </c>
    </row>
    <row r="5258" spans="1:12" x14ac:dyDescent="0.25">
      <c r="A5258" s="1">
        <v>29364</v>
      </c>
      <c r="B5258">
        <v>417</v>
      </c>
      <c r="C5258">
        <v>418</v>
      </c>
      <c r="D5258">
        <v>414.5</v>
      </c>
      <c r="E5258">
        <v>416.5</v>
      </c>
      <c r="G5258">
        <v>416.5</v>
      </c>
      <c r="H5258">
        <v>40430</v>
      </c>
      <c r="I5258">
        <v>98250</v>
      </c>
      <c r="J5258">
        <f t="shared" si="246"/>
        <v>153.125</v>
      </c>
      <c r="K5258">
        <f t="shared" si="247"/>
        <v>1980</v>
      </c>
      <c r="L5258">
        <f t="shared" si="248"/>
        <v>5</v>
      </c>
    </row>
    <row r="5259" spans="1:12" x14ac:dyDescent="0.25">
      <c r="A5259" s="1">
        <v>29368</v>
      </c>
      <c r="B5259">
        <v>415</v>
      </c>
      <c r="C5259">
        <v>422</v>
      </c>
      <c r="D5259">
        <v>414.5</v>
      </c>
      <c r="E5259">
        <v>418.25</v>
      </c>
      <c r="G5259">
        <v>418.25</v>
      </c>
      <c r="H5259">
        <v>48635</v>
      </c>
      <c r="I5259">
        <v>98450</v>
      </c>
      <c r="J5259">
        <f t="shared" si="246"/>
        <v>153.76838235294119</v>
      </c>
      <c r="K5259">
        <f t="shared" si="247"/>
        <v>1980</v>
      </c>
      <c r="L5259">
        <f t="shared" si="248"/>
        <v>5</v>
      </c>
    </row>
    <row r="5260" spans="1:12" x14ac:dyDescent="0.25">
      <c r="A5260" s="1">
        <v>29369</v>
      </c>
      <c r="B5260">
        <v>418</v>
      </c>
      <c r="C5260">
        <v>421.5</v>
      </c>
      <c r="D5260">
        <v>410</v>
      </c>
      <c r="E5260">
        <v>411.5</v>
      </c>
      <c r="G5260">
        <v>411.5</v>
      </c>
      <c r="H5260">
        <v>67160</v>
      </c>
      <c r="I5260">
        <v>98695</v>
      </c>
      <c r="J5260">
        <f t="shared" si="246"/>
        <v>151.28676470588235</v>
      </c>
      <c r="K5260">
        <f t="shared" si="247"/>
        <v>1980</v>
      </c>
      <c r="L5260">
        <f t="shared" si="248"/>
        <v>5</v>
      </c>
    </row>
    <row r="5261" spans="1:12" x14ac:dyDescent="0.25">
      <c r="A5261" s="1">
        <v>29370</v>
      </c>
      <c r="B5261">
        <v>410</v>
      </c>
      <c r="C5261">
        <v>410</v>
      </c>
      <c r="D5261">
        <v>402</v>
      </c>
      <c r="E5261">
        <v>402.5</v>
      </c>
      <c r="G5261">
        <v>402.5</v>
      </c>
      <c r="H5261">
        <v>69105</v>
      </c>
      <c r="I5261">
        <v>95020</v>
      </c>
      <c r="J5261">
        <f t="shared" si="246"/>
        <v>147.97794117647058</v>
      </c>
      <c r="K5261">
        <f t="shared" si="247"/>
        <v>1980</v>
      </c>
      <c r="L5261">
        <f t="shared" si="248"/>
        <v>5</v>
      </c>
    </row>
    <row r="5262" spans="1:12" x14ac:dyDescent="0.25">
      <c r="A5262" s="1">
        <v>29371</v>
      </c>
      <c r="B5262">
        <v>400</v>
      </c>
      <c r="C5262">
        <v>404</v>
      </c>
      <c r="D5262">
        <v>400</v>
      </c>
      <c r="E5262">
        <v>402.75</v>
      </c>
      <c r="G5262">
        <v>402.75</v>
      </c>
      <c r="H5262">
        <v>44745</v>
      </c>
      <c r="I5262">
        <v>93135</v>
      </c>
      <c r="J5262">
        <f t="shared" si="246"/>
        <v>148.06985294117646</v>
      </c>
      <c r="K5262">
        <f t="shared" si="247"/>
        <v>1980</v>
      </c>
      <c r="L5262">
        <f t="shared" si="248"/>
        <v>5</v>
      </c>
    </row>
    <row r="5263" spans="1:12" x14ac:dyDescent="0.25">
      <c r="A5263" s="1">
        <v>29374</v>
      </c>
      <c r="B5263">
        <v>404</v>
      </c>
      <c r="C5263">
        <v>404.5</v>
      </c>
      <c r="D5263">
        <v>397</v>
      </c>
      <c r="E5263">
        <v>397.75</v>
      </c>
      <c r="G5263">
        <v>397.75</v>
      </c>
      <c r="H5263">
        <v>59360</v>
      </c>
      <c r="I5263">
        <v>97400</v>
      </c>
      <c r="J5263">
        <f t="shared" si="246"/>
        <v>146.23161764705881</v>
      </c>
      <c r="K5263">
        <f t="shared" si="247"/>
        <v>1980</v>
      </c>
      <c r="L5263">
        <f t="shared" si="248"/>
        <v>6</v>
      </c>
    </row>
    <row r="5264" spans="1:12" x14ac:dyDescent="0.25">
      <c r="A5264" s="1">
        <v>29375</v>
      </c>
      <c r="B5264">
        <v>397.75</v>
      </c>
      <c r="C5264">
        <v>407</v>
      </c>
      <c r="D5264">
        <v>396</v>
      </c>
      <c r="E5264">
        <v>404.5</v>
      </c>
      <c r="G5264">
        <v>404.5</v>
      </c>
      <c r="H5264">
        <v>73760</v>
      </c>
      <c r="I5264">
        <v>95775</v>
      </c>
      <c r="J5264">
        <f t="shared" si="246"/>
        <v>148.71323529411765</v>
      </c>
      <c r="K5264">
        <f t="shared" si="247"/>
        <v>1980</v>
      </c>
      <c r="L5264">
        <f t="shared" si="248"/>
        <v>6</v>
      </c>
    </row>
    <row r="5265" spans="1:12" x14ac:dyDescent="0.25">
      <c r="A5265" s="1">
        <v>29376</v>
      </c>
      <c r="B5265">
        <v>404</v>
      </c>
      <c r="C5265">
        <v>406.5</v>
      </c>
      <c r="D5265">
        <v>401</v>
      </c>
      <c r="E5265">
        <v>401.25</v>
      </c>
      <c r="G5265">
        <v>401.25</v>
      </c>
      <c r="H5265">
        <v>44675</v>
      </c>
      <c r="I5265">
        <v>97460</v>
      </c>
      <c r="J5265">
        <f t="shared" si="246"/>
        <v>147.51838235294119</v>
      </c>
      <c r="K5265">
        <f t="shared" si="247"/>
        <v>1980</v>
      </c>
      <c r="L5265">
        <f t="shared" si="248"/>
        <v>6</v>
      </c>
    </row>
    <row r="5266" spans="1:12" x14ac:dyDescent="0.25">
      <c r="A5266" s="1">
        <v>29377</v>
      </c>
      <c r="B5266">
        <v>402</v>
      </c>
      <c r="C5266">
        <v>404.5</v>
      </c>
      <c r="D5266">
        <v>397</v>
      </c>
      <c r="E5266">
        <v>397.5</v>
      </c>
      <c r="G5266">
        <v>397.5</v>
      </c>
      <c r="H5266">
        <v>62725</v>
      </c>
      <c r="I5266">
        <v>99015</v>
      </c>
      <c r="J5266">
        <f t="shared" si="246"/>
        <v>146.13970588235293</v>
      </c>
      <c r="K5266">
        <f t="shared" si="247"/>
        <v>1980</v>
      </c>
      <c r="L5266">
        <f t="shared" si="248"/>
        <v>6</v>
      </c>
    </row>
    <row r="5267" spans="1:12" x14ac:dyDescent="0.25">
      <c r="A5267" s="1">
        <v>29378</v>
      </c>
      <c r="B5267">
        <v>396.5</v>
      </c>
      <c r="C5267">
        <v>399</v>
      </c>
      <c r="D5267">
        <v>393.5</v>
      </c>
      <c r="E5267">
        <v>394</v>
      </c>
      <c r="G5267">
        <v>394</v>
      </c>
      <c r="H5267">
        <v>41090</v>
      </c>
      <c r="I5267">
        <v>98510</v>
      </c>
      <c r="J5267">
        <f t="shared" si="246"/>
        <v>144.85294117647058</v>
      </c>
      <c r="K5267">
        <f t="shared" si="247"/>
        <v>1980</v>
      </c>
      <c r="L5267">
        <f t="shared" si="248"/>
        <v>6</v>
      </c>
    </row>
    <row r="5268" spans="1:12" x14ac:dyDescent="0.25">
      <c r="A5268" s="1">
        <v>29381</v>
      </c>
      <c r="B5268">
        <v>394</v>
      </c>
      <c r="C5268">
        <v>400</v>
      </c>
      <c r="D5268">
        <v>394</v>
      </c>
      <c r="E5268">
        <v>397</v>
      </c>
      <c r="G5268">
        <v>397</v>
      </c>
      <c r="H5268">
        <v>38030</v>
      </c>
      <c r="I5268">
        <v>99885</v>
      </c>
      <c r="J5268">
        <f t="shared" si="246"/>
        <v>145.95588235294119</v>
      </c>
      <c r="K5268">
        <f t="shared" si="247"/>
        <v>1980</v>
      </c>
      <c r="L5268">
        <f t="shared" si="248"/>
        <v>6</v>
      </c>
    </row>
    <row r="5269" spans="1:12" x14ac:dyDescent="0.25">
      <c r="A5269" s="1">
        <v>29382</v>
      </c>
      <c r="B5269">
        <v>396</v>
      </c>
      <c r="C5269">
        <v>401.5</v>
      </c>
      <c r="D5269">
        <v>395.5</v>
      </c>
      <c r="E5269">
        <v>396.75</v>
      </c>
      <c r="G5269">
        <v>396.75</v>
      </c>
      <c r="H5269">
        <v>44305</v>
      </c>
      <c r="I5269">
        <v>98965</v>
      </c>
      <c r="J5269">
        <f t="shared" si="246"/>
        <v>145.8639705882353</v>
      </c>
      <c r="K5269">
        <f t="shared" si="247"/>
        <v>1980</v>
      </c>
      <c r="L5269">
        <f t="shared" si="248"/>
        <v>6</v>
      </c>
    </row>
    <row r="5270" spans="1:12" x14ac:dyDescent="0.25">
      <c r="A5270" s="1">
        <v>29383</v>
      </c>
      <c r="B5270">
        <v>397</v>
      </c>
      <c r="C5270">
        <v>401</v>
      </c>
      <c r="D5270">
        <v>397</v>
      </c>
      <c r="E5270">
        <v>400.25</v>
      </c>
      <c r="G5270">
        <v>400.25</v>
      </c>
      <c r="H5270">
        <v>36010</v>
      </c>
      <c r="I5270">
        <v>100410</v>
      </c>
      <c r="J5270">
        <f t="shared" si="246"/>
        <v>147.15073529411768</v>
      </c>
      <c r="K5270">
        <f t="shared" si="247"/>
        <v>1980</v>
      </c>
      <c r="L5270">
        <f t="shared" si="248"/>
        <v>6</v>
      </c>
    </row>
    <row r="5271" spans="1:12" x14ac:dyDescent="0.25">
      <c r="A5271" s="1">
        <v>29384</v>
      </c>
      <c r="B5271">
        <v>400</v>
      </c>
      <c r="C5271">
        <v>404.25</v>
      </c>
      <c r="D5271">
        <v>398</v>
      </c>
      <c r="E5271">
        <v>403</v>
      </c>
      <c r="G5271">
        <v>403</v>
      </c>
      <c r="H5271">
        <v>41810</v>
      </c>
      <c r="I5271">
        <v>95335</v>
      </c>
      <c r="J5271">
        <f t="shared" si="246"/>
        <v>148.16176470588235</v>
      </c>
      <c r="K5271">
        <f t="shared" si="247"/>
        <v>1980</v>
      </c>
      <c r="L5271">
        <f t="shared" si="248"/>
        <v>6</v>
      </c>
    </row>
    <row r="5272" spans="1:12" x14ac:dyDescent="0.25">
      <c r="A5272" s="1">
        <v>29385</v>
      </c>
      <c r="B5272">
        <v>403.5</v>
      </c>
      <c r="C5272">
        <v>404</v>
      </c>
      <c r="D5272">
        <v>401</v>
      </c>
      <c r="E5272">
        <v>402.25</v>
      </c>
      <c r="G5272">
        <v>402.25</v>
      </c>
      <c r="H5272">
        <v>27740</v>
      </c>
      <c r="I5272">
        <v>94205</v>
      </c>
      <c r="J5272">
        <f t="shared" si="246"/>
        <v>147.8860294117647</v>
      </c>
      <c r="K5272">
        <f t="shared" si="247"/>
        <v>1980</v>
      </c>
      <c r="L5272">
        <f t="shared" si="248"/>
        <v>6</v>
      </c>
    </row>
    <row r="5273" spans="1:12" x14ac:dyDescent="0.25">
      <c r="A5273" s="1">
        <v>29388</v>
      </c>
      <c r="B5273">
        <v>403.5</v>
      </c>
      <c r="C5273">
        <v>407.25</v>
      </c>
      <c r="D5273">
        <v>402</v>
      </c>
      <c r="E5273">
        <v>406.25</v>
      </c>
      <c r="G5273">
        <v>406.25</v>
      </c>
      <c r="H5273">
        <v>38480</v>
      </c>
      <c r="I5273">
        <v>92360</v>
      </c>
      <c r="J5273">
        <f t="shared" si="246"/>
        <v>149.35661764705881</v>
      </c>
      <c r="K5273">
        <f t="shared" si="247"/>
        <v>1980</v>
      </c>
      <c r="L5273">
        <f t="shared" si="248"/>
        <v>6</v>
      </c>
    </row>
    <row r="5274" spans="1:12" x14ac:dyDescent="0.25">
      <c r="A5274" s="1">
        <v>29389</v>
      </c>
      <c r="B5274">
        <v>407.5</v>
      </c>
      <c r="C5274">
        <v>408.25</v>
      </c>
      <c r="D5274">
        <v>404</v>
      </c>
      <c r="E5274">
        <v>404.25</v>
      </c>
      <c r="G5274">
        <v>404.25</v>
      </c>
      <c r="H5274">
        <v>42140</v>
      </c>
      <c r="I5274">
        <v>93000</v>
      </c>
      <c r="J5274">
        <f t="shared" si="246"/>
        <v>148.6213235294118</v>
      </c>
      <c r="K5274">
        <f t="shared" si="247"/>
        <v>1980</v>
      </c>
      <c r="L5274">
        <f t="shared" si="248"/>
        <v>6</v>
      </c>
    </row>
    <row r="5275" spans="1:12" x14ac:dyDescent="0.25">
      <c r="A5275" s="1">
        <v>29390</v>
      </c>
      <c r="B5275">
        <v>405.5</v>
      </c>
      <c r="C5275">
        <v>408.5</v>
      </c>
      <c r="D5275">
        <v>404.25</v>
      </c>
      <c r="E5275">
        <v>408</v>
      </c>
      <c r="G5275">
        <v>408</v>
      </c>
      <c r="H5275">
        <v>34525</v>
      </c>
      <c r="I5275">
        <v>91180</v>
      </c>
      <c r="J5275">
        <f t="shared" si="246"/>
        <v>150</v>
      </c>
      <c r="K5275">
        <f t="shared" si="247"/>
        <v>1980</v>
      </c>
      <c r="L5275">
        <f t="shared" si="248"/>
        <v>6</v>
      </c>
    </row>
    <row r="5276" spans="1:12" x14ac:dyDescent="0.25">
      <c r="A5276" s="1">
        <v>29391</v>
      </c>
      <c r="B5276">
        <v>409</v>
      </c>
      <c r="C5276">
        <v>413</v>
      </c>
      <c r="D5276">
        <v>407.5</v>
      </c>
      <c r="E5276">
        <v>408</v>
      </c>
      <c r="G5276">
        <v>408</v>
      </c>
      <c r="H5276">
        <v>46620</v>
      </c>
      <c r="I5276">
        <v>83930</v>
      </c>
      <c r="J5276">
        <f t="shared" si="246"/>
        <v>150</v>
      </c>
      <c r="K5276">
        <f t="shared" si="247"/>
        <v>1980</v>
      </c>
      <c r="L5276">
        <f t="shared" si="248"/>
        <v>6</v>
      </c>
    </row>
    <row r="5277" spans="1:12" x14ac:dyDescent="0.25">
      <c r="A5277" s="1">
        <v>29392</v>
      </c>
      <c r="B5277">
        <v>410.5</v>
      </c>
      <c r="C5277">
        <v>413.5</v>
      </c>
      <c r="D5277">
        <v>409</v>
      </c>
      <c r="E5277">
        <v>412.5</v>
      </c>
      <c r="G5277">
        <v>412.5</v>
      </c>
      <c r="H5277">
        <v>36715</v>
      </c>
      <c r="I5277">
        <v>80645</v>
      </c>
      <c r="J5277">
        <f t="shared" si="246"/>
        <v>151.65441176470588</v>
      </c>
      <c r="K5277">
        <f t="shared" si="247"/>
        <v>1980</v>
      </c>
      <c r="L5277">
        <f t="shared" si="248"/>
        <v>6</v>
      </c>
    </row>
    <row r="5278" spans="1:12" x14ac:dyDescent="0.25">
      <c r="A5278" s="1">
        <v>29395</v>
      </c>
      <c r="B5278">
        <v>416.5</v>
      </c>
      <c r="C5278">
        <v>429.5</v>
      </c>
      <c r="D5278">
        <v>416.5</v>
      </c>
      <c r="E5278">
        <v>428.5</v>
      </c>
      <c r="G5278">
        <v>428.5</v>
      </c>
      <c r="H5278">
        <v>67865</v>
      </c>
      <c r="I5278">
        <v>71760</v>
      </c>
      <c r="J5278">
        <f t="shared" si="246"/>
        <v>157.53676470588235</v>
      </c>
      <c r="K5278">
        <f t="shared" si="247"/>
        <v>1980</v>
      </c>
      <c r="L5278">
        <f t="shared" si="248"/>
        <v>6</v>
      </c>
    </row>
    <row r="5279" spans="1:12" x14ac:dyDescent="0.25">
      <c r="A5279" s="1">
        <v>29396</v>
      </c>
      <c r="B5279">
        <v>426.5</v>
      </c>
      <c r="C5279">
        <v>426.5</v>
      </c>
      <c r="D5279">
        <v>422</v>
      </c>
      <c r="E5279">
        <v>423</v>
      </c>
      <c r="G5279">
        <v>423</v>
      </c>
      <c r="H5279">
        <v>36850</v>
      </c>
      <c r="I5279">
        <v>66210</v>
      </c>
      <c r="J5279">
        <f t="shared" si="246"/>
        <v>155.51470588235296</v>
      </c>
      <c r="K5279">
        <f t="shared" si="247"/>
        <v>1980</v>
      </c>
      <c r="L5279">
        <f t="shared" si="248"/>
        <v>6</v>
      </c>
    </row>
    <row r="5280" spans="1:12" x14ac:dyDescent="0.25">
      <c r="A5280" s="1">
        <v>29397</v>
      </c>
      <c r="B5280">
        <v>424.5</v>
      </c>
      <c r="C5280">
        <v>434</v>
      </c>
      <c r="D5280">
        <v>421</v>
      </c>
      <c r="E5280">
        <v>433.5</v>
      </c>
      <c r="G5280">
        <v>433.5</v>
      </c>
      <c r="H5280">
        <v>47795</v>
      </c>
      <c r="I5280">
        <v>60160</v>
      </c>
      <c r="J5280">
        <f t="shared" si="246"/>
        <v>159.375</v>
      </c>
      <c r="K5280">
        <f t="shared" si="247"/>
        <v>1980</v>
      </c>
      <c r="L5280">
        <f t="shared" si="248"/>
        <v>6</v>
      </c>
    </row>
    <row r="5281" spans="1:12" x14ac:dyDescent="0.25">
      <c r="A5281" s="1">
        <v>29398</v>
      </c>
      <c r="B5281">
        <v>431</v>
      </c>
      <c r="C5281">
        <v>432.5</v>
      </c>
      <c r="D5281">
        <v>423</v>
      </c>
      <c r="E5281">
        <v>425</v>
      </c>
      <c r="G5281">
        <v>425</v>
      </c>
      <c r="H5281">
        <v>36130</v>
      </c>
      <c r="I5281">
        <v>53890</v>
      </c>
      <c r="J5281">
        <f t="shared" si="246"/>
        <v>156.25</v>
      </c>
      <c r="K5281">
        <f t="shared" si="247"/>
        <v>1980</v>
      </c>
      <c r="L5281">
        <f t="shared" si="248"/>
        <v>6</v>
      </c>
    </row>
    <row r="5282" spans="1:12" x14ac:dyDescent="0.25">
      <c r="A5282" s="1">
        <v>29399</v>
      </c>
      <c r="B5282">
        <v>425</v>
      </c>
      <c r="C5282">
        <v>427</v>
      </c>
      <c r="D5282">
        <v>421</v>
      </c>
      <c r="E5282">
        <v>421.75</v>
      </c>
      <c r="G5282">
        <v>421.75</v>
      </c>
      <c r="H5282">
        <v>41430</v>
      </c>
      <c r="I5282">
        <v>44605</v>
      </c>
      <c r="J5282">
        <f t="shared" si="246"/>
        <v>155.05514705882354</v>
      </c>
      <c r="K5282">
        <f t="shared" si="247"/>
        <v>1980</v>
      </c>
      <c r="L5282">
        <f t="shared" si="248"/>
        <v>6</v>
      </c>
    </row>
    <row r="5283" spans="1:12" x14ac:dyDescent="0.25">
      <c r="A5283" s="1">
        <v>29402</v>
      </c>
      <c r="B5283">
        <v>419</v>
      </c>
      <c r="C5283">
        <v>421.5</v>
      </c>
      <c r="D5283">
        <v>416.75</v>
      </c>
      <c r="E5283">
        <v>420.25</v>
      </c>
      <c r="G5283">
        <v>420.25</v>
      </c>
      <c r="H5283">
        <v>41420</v>
      </c>
      <c r="I5283">
        <v>41330</v>
      </c>
      <c r="J5283">
        <f t="shared" si="246"/>
        <v>154.50367647058823</v>
      </c>
      <c r="K5283">
        <f t="shared" si="247"/>
        <v>1980</v>
      </c>
      <c r="L5283">
        <f t="shared" si="248"/>
        <v>6</v>
      </c>
    </row>
    <row r="5284" spans="1:12" x14ac:dyDescent="0.25">
      <c r="A5284" s="1">
        <v>29403</v>
      </c>
      <c r="B5284">
        <v>419</v>
      </c>
      <c r="C5284">
        <v>434</v>
      </c>
      <c r="D5284">
        <v>419</v>
      </c>
      <c r="E5284">
        <v>426</v>
      </c>
      <c r="G5284">
        <v>426</v>
      </c>
      <c r="H5284">
        <v>34565</v>
      </c>
      <c r="I5284">
        <v>36910</v>
      </c>
      <c r="J5284">
        <f t="shared" si="246"/>
        <v>156.61764705882354</v>
      </c>
      <c r="K5284">
        <f t="shared" si="247"/>
        <v>1980</v>
      </c>
      <c r="L5284">
        <f t="shared" si="248"/>
        <v>7</v>
      </c>
    </row>
    <row r="5285" spans="1:12" x14ac:dyDescent="0.25">
      <c r="A5285" s="1">
        <v>29404</v>
      </c>
      <c r="B5285">
        <v>430</v>
      </c>
      <c r="C5285">
        <v>443</v>
      </c>
      <c r="D5285">
        <v>430</v>
      </c>
      <c r="E5285">
        <v>435.75</v>
      </c>
      <c r="G5285">
        <v>435.75</v>
      </c>
      <c r="H5285">
        <v>30730</v>
      </c>
      <c r="I5285">
        <v>30450</v>
      </c>
      <c r="J5285">
        <f t="shared" si="246"/>
        <v>160.20220588235293</v>
      </c>
      <c r="K5285">
        <f t="shared" si="247"/>
        <v>1980</v>
      </c>
      <c r="L5285">
        <f t="shared" si="248"/>
        <v>7</v>
      </c>
    </row>
    <row r="5286" spans="1:12" x14ac:dyDescent="0.25">
      <c r="A5286" s="1">
        <v>29405</v>
      </c>
      <c r="B5286">
        <v>432.5</v>
      </c>
      <c r="C5286">
        <v>439.5</v>
      </c>
      <c r="D5286">
        <v>431.5</v>
      </c>
      <c r="E5286">
        <v>439.25</v>
      </c>
      <c r="G5286">
        <v>439.25</v>
      </c>
      <c r="H5286">
        <v>14000</v>
      </c>
      <c r="I5286">
        <v>29235</v>
      </c>
      <c r="J5286">
        <f t="shared" si="246"/>
        <v>161.4889705882353</v>
      </c>
      <c r="K5286">
        <f t="shared" si="247"/>
        <v>1980</v>
      </c>
      <c r="L5286">
        <f t="shared" si="248"/>
        <v>7</v>
      </c>
    </row>
    <row r="5287" spans="1:12" x14ac:dyDescent="0.25">
      <c r="A5287" s="1">
        <v>29409</v>
      </c>
      <c r="B5287">
        <v>441</v>
      </c>
      <c r="C5287">
        <v>452</v>
      </c>
      <c r="D5287">
        <v>435</v>
      </c>
      <c r="E5287">
        <v>435</v>
      </c>
      <c r="G5287">
        <v>435</v>
      </c>
      <c r="H5287">
        <v>22395</v>
      </c>
      <c r="I5287">
        <v>25955</v>
      </c>
      <c r="J5287">
        <f t="shared" si="246"/>
        <v>159.9264705882353</v>
      </c>
      <c r="K5287">
        <f t="shared" si="247"/>
        <v>1980</v>
      </c>
      <c r="L5287">
        <f t="shared" si="248"/>
        <v>7</v>
      </c>
    </row>
    <row r="5288" spans="1:12" x14ac:dyDescent="0.25">
      <c r="A5288" s="1">
        <v>29410</v>
      </c>
      <c r="B5288">
        <v>437.5</v>
      </c>
      <c r="C5288">
        <v>437.5</v>
      </c>
      <c r="D5288">
        <v>429.5</v>
      </c>
      <c r="E5288">
        <v>434.25</v>
      </c>
      <c r="G5288">
        <v>434.25</v>
      </c>
      <c r="H5288">
        <v>12565</v>
      </c>
      <c r="I5288">
        <v>23210</v>
      </c>
      <c r="J5288">
        <f t="shared" si="246"/>
        <v>159.65073529411765</v>
      </c>
      <c r="K5288">
        <f t="shared" si="247"/>
        <v>1980</v>
      </c>
      <c r="L5288">
        <f t="shared" si="248"/>
        <v>7</v>
      </c>
    </row>
    <row r="5289" spans="1:12" x14ac:dyDescent="0.25">
      <c r="A5289" s="1">
        <v>29411</v>
      </c>
      <c r="B5289">
        <v>430</v>
      </c>
      <c r="C5289">
        <v>431</v>
      </c>
      <c r="D5289">
        <v>418.5</v>
      </c>
      <c r="E5289">
        <v>419.5</v>
      </c>
      <c r="G5289">
        <v>419.5</v>
      </c>
      <c r="H5289">
        <v>14320</v>
      </c>
      <c r="I5289">
        <v>17755</v>
      </c>
      <c r="J5289">
        <f t="shared" si="246"/>
        <v>154.22794117647058</v>
      </c>
      <c r="K5289">
        <f t="shared" si="247"/>
        <v>1980</v>
      </c>
      <c r="L5289">
        <f t="shared" si="248"/>
        <v>7</v>
      </c>
    </row>
    <row r="5290" spans="1:12" x14ac:dyDescent="0.25">
      <c r="A5290" s="1">
        <v>29412</v>
      </c>
      <c r="B5290">
        <v>425</v>
      </c>
      <c r="C5290">
        <v>430</v>
      </c>
      <c r="D5290">
        <v>423</v>
      </c>
      <c r="E5290">
        <v>424.5</v>
      </c>
      <c r="G5290">
        <v>424.5</v>
      </c>
      <c r="H5290">
        <v>2985</v>
      </c>
      <c r="I5290">
        <v>16750</v>
      </c>
      <c r="J5290">
        <f t="shared" si="246"/>
        <v>156.06617647058823</v>
      </c>
      <c r="K5290">
        <f t="shared" si="247"/>
        <v>1980</v>
      </c>
      <c r="L5290">
        <f t="shared" si="248"/>
        <v>7</v>
      </c>
    </row>
    <row r="5291" spans="1:12" x14ac:dyDescent="0.25">
      <c r="A5291" s="1">
        <v>29413</v>
      </c>
      <c r="B5291">
        <v>432</v>
      </c>
      <c r="C5291">
        <v>432</v>
      </c>
      <c r="D5291">
        <v>422.5</v>
      </c>
      <c r="E5291">
        <v>422.75</v>
      </c>
      <c r="G5291">
        <v>422.75</v>
      </c>
      <c r="H5291">
        <v>5670</v>
      </c>
      <c r="I5291">
        <v>13445</v>
      </c>
      <c r="J5291">
        <f t="shared" si="246"/>
        <v>155.42279411764707</v>
      </c>
      <c r="K5291">
        <f t="shared" si="247"/>
        <v>1980</v>
      </c>
      <c r="L5291">
        <f t="shared" si="248"/>
        <v>7</v>
      </c>
    </row>
    <row r="5292" spans="1:12" x14ac:dyDescent="0.25">
      <c r="A5292" s="1">
        <v>29416</v>
      </c>
      <c r="B5292">
        <v>442.75</v>
      </c>
      <c r="C5292">
        <v>442.75</v>
      </c>
      <c r="D5292">
        <v>435</v>
      </c>
      <c r="E5292">
        <v>442.75</v>
      </c>
      <c r="G5292">
        <v>442.75</v>
      </c>
      <c r="H5292">
        <v>3185</v>
      </c>
      <c r="I5292">
        <v>11400</v>
      </c>
      <c r="J5292">
        <f t="shared" si="246"/>
        <v>162.77573529411765</v>
      </c>
      <c r="K5292">
        <f t="shared" si="247"/>
        <v>1980</v>
      </c>
      <c r="L5292">
        <f t="shared" si="248"/>
        <v>7</v>
      </c>
    </row>
    <row r="5293" spans="1:12" x14ac:dyDescent="0.25">
      <c r="A5293" s="1">
        <v>29417</v>
      </c>
      <c r="B5293">
        <v>443</v>
      </c>
      <c r="C5293">
        <v>444.5</v>
      </c>
      <c r="D5293">
        <v>427</v>
      </c>
      <c r="E5293">
        <v>427</v>
      </c>
      <c r="G5293">
        <v>427</v>
      </c>
      <c r="H5293">
        <v>3235</v>
      </c>
      <c r="I5293">
        <v>9170</v>
      </c>
      <c r="J5293">
        <f t="shared" si="246"/>
        <v>156.98529411764704</v>
      </c>
      <c r="K5293">
        <f t="shared" si="247"/>
        <v>1980</v>
      </c>
      <c r="L5293">
        <f t="shared" si="248"/>
        <v>7</v>
      </c>
    </row>
    <row r="5294" spans="1:12" x14ac:dyDescent="0.25">
      <c r="A5294" s="1">
        <v>29418</v>
      </c>
      <c r="B5294">
        <v>433</v>
      </c>
      <c r="C5294">
        <v>436</v>
      </c>
      <c r="D5294">
        <v>428</v>
      </c>
      <c r="E5294">
        <v>429</v>
      </c>
      <c r="G5294">
        <v>429</v>
      </c>
      <c r="H5294">
        <v>2690</v>
      </c>
      <c r="I5294">
        <v>8805</v>
      </c>
      <c r="J5294">
        <f t="shared" si="246"/>
        <v>157.72058823529412</v>
      </c>
      <c r="K5294">
        <f t="shared" si="247"/>
        <v>1980</v>
      </c>
      <c r="L5294">
        <f t="shared" si="248"/>
        <v>7</v>
      </c>
    </row>
    <row r="5295" spans="1:12" x14ac:dyDescent="0.25">
      <c r="A5295" s="1">
        <v>29419</v>
      </c>
      <c r="B5295">
        <v>437</v>
      </c>
      <c r="C5295">
        <v>440</v>
      </c>
      <c r="D5295">
        <v>433</v>
      </c>
      <c r="E5295">
        <v>435.75</v>
      </c>
      <c r="G5295">
        <v>435.75</v>
      </c>
      <c r="H5295">
        <v>1370</v>
      </c>
      <c r="I5295">
        <v>8515</v>
      </c>
      <c r="J5295">
        <f t="shared" si="246"/>
        <v>160.20220588235293</v>
      </c>
      <c r="K5295">
        <f t="shared" si="247"/>
        <v>1980</v>
      </c>
      <c r="L5295">
        <f t="shared" si="248"/>
        <v>7</v>
      </c>
    </row>
    <row r="5296" spans="1:12" x14ac:dyDescent="0.25">
      <c r="A5296" s="1">
        <v>29420</v>
      </c>
      <c r="B5296">
        <v>435</v>
      </c>
      <c r="C5296">
        <v>440</v>
      </c>
      <c r="D5296">
        <v>432</v>
      </c>
      <c r="E5296">
        <v>432.5</v>
      </c>
      <c r="G5296">
        <v>432.5</v>
      </c>
      <c r="H5296">
        <v>3965</v>
      </c>
      <c r="I5296">
        <v>8425</v>
      </c>
      <c r="J5296">
        <f t="shared" si="246"/>
        <v>159.00735294117646</v>
      </c>
      <c r="K5296">
        <f t="shared" si="247"/>
        <v>1980</v>
      </c>
      <c r="L5296">
        <f t="shared" si="248"/>
        <v>7</v>
      </c>
    </row>
    <row r="5297" spans="1:12" x14ac:dyDescent="0.25">
      <c r="A5297" s="1">
        <v>29423</v>
      </c>
      <c r="B5297">
        <v>427</v>
      </c>
      <c r="C5297">
        <v>431</v>
      </c>
      <c r="D5297">
        <v>420</v>
      </c>
      <c r="E5297">
        <v>429</v>
      </c>
      <c r="G5297">
        <v>429</v>
      </c>
      <c r="H5297">
        <v>3145</v>
      </c>
      <c r="I5297">
        <v>7370</v>
      </c>
      <c r="J5297">
        <f t="shared" si="246"/>
        <v>157.72058823529412</v>
      </c>
      <c r="K5297">
        <f t="shared" si="247"/>
        <v>1980</v>
      </c>
      <c r="L5297">
        <f t="shared" si="248"/>
        <v>7</v>
      </c>
    </row>
    <row r="5298" spans="1:12" x14ac:dyDescent="0.25">
      <c r="A5298" s="1">
        <v>29424</v>
      </c>
      <c r="B5298">
        <v>428.5</v>
      </c>
      <c r="C5298">
        <v>434</v>
      </c>
      <c r="D5298">
        <v>428.5</v>
      </c>
      <c r="E5298">
        <v>434</v>
      </c>
      <c r="G5298">
        <v>434</v>
      </c>
      <c r="H5298">
        <v>1695</v>
      </c>
      <c r="I5298">
        <v>2540</v>
      </c>
      <c r="J5298">
        <f t="shared" si="246"/>
        <v>159.55882352941177</v>
      </c>
      <c r="K5298">
        <f t="shared" si="247"/>
        <v>1980</v>
      </c>
      <c r="L5298">
        <f t="shared" si="248"/>
        <v>7</v>
      </c>
    </row>
    <row r="5299" spans="1:12" x14ac:dyDescent="0.25">
      <c r="A5299" s="1">
        <v>29425</v>
      </c>
      <c r="B5299">
        <v>446</v>
      </c>
      <c r="C5299">
        <v>461</v>
      </c>
      <c r="D5299">
        <v>446</v>
      </c>
      <c r="E5299">
        <v>459</v>
      </c>
      <c r="G5299">
        <v>459</v>
      </c>
      <c r="H5299">
        <v>51620</v>
      </c>
      <c r="I5299">
        <v>104215</v>
      </c>
      <c r="J5299">
        <f t="shared" si="246"/>
        <v>168.75</v>
      </c>
      <c r="K5299">
        <f t="shared" si="247"/>
        <v>1980</v>
      </c>
      <c r="L5299">
        <f t="shared" si="248"/>
        <v>7</v>
      </c>
    </row>
    <row r="5300" spans="1:12" x14ac:dyDescent="0.25">
      <c r="A5300" s="1">
        <v>29426</v>
      </c>
      <c r="B5300">
        <v>469</v>
      </c>
      <c r="C5300">
        <v>470</v>
      </c>
      <c r="D5300">
        <v>449</v>
      </c>
      <c r="E5300">
        <v>451.25</v>
      </c>
      <c r="G5300">
        <v>451.25</v>
      </c>
      <c r="H5300">
        <v>50615</v>
      </c>
      <c r="I5300">
        <v>104125</v>
      </c>
      <c r="J5300">
        <f t="shared" si="246"/>
        <v>165.90073529411765</v>
      </c>
      <c r="K5300">
        <f t="shared" si="247"/>
        <v>1980</v>
      </c>
      <c r="L5300">
        <f t="shared" si="248"/>
        <v>7</v>
      </c>
    </row>
    <row r="5301" spans="1:12" x14ac:dyDescent="0.25">
      <c r="A5301" s="1">
        <v>29427</v>
      </c>
      <c r="B5301">
        <v>452.5</v>
      </c>
      <c r="C5301">
        <v>459</v>
      </c>
      <c r="D5301">
        <v>448</v>
      </c>
      <c r="E5301">
        <v>449.75</v>
      </c>
      <c r="G5301">
        <v>449.75</v>
      </c>
      <c r="H5301">
        <v>33515</v>
      </c>
      <c r="I5301">
        <v>103495</v>
      </c>
      <c r="J5301">
        <f t="shared" si="246"/>
        <v>165.34926470588232</v>
      </c>
      <c r="K5301">
        <f t="shared" si="247"/>
        <v>1980</v>
      </c>
      <c r="L5301">
        <f t="shared" si="248"/>
        <v>7</v>
      </c>
    </row>
    <row r="5302" spans="1:12" x14ac:dyDescent="0.25">
      <c r="A5302" s="1">
        <v>29430</v>
      </c>
      <c r="B5302">
        <v>448</v>
      </c>
      <c r="C5302">
        <v>459</v>
      </c>
      <c r="D5302">
        <v>448</v>
      </c>
      <c r="E5302">
        <v>455</v>
      </c>
      <c r="G5302">
        <v>455</v>
      </c>
      <c r="H5302">
        <v>29805</v>
      </c>
      <c r="I5302">
        <v>100800</v>
      </c>
      <c r="J5302">
        <f t="shared" si="246"/>
        <v>167.27941176470588</v>
      </c>
      <c r="K5302">
        <f t="shared" si="247"/>
        <v>1980</v>
      </c>
      <c r="L5302">
        <f t="shared" si="248"/>
        <v>7</v>
      </c>
    </row>
    <row r="5303" spans="1:12" x14ac:dyDescent="0.25">
      <c r="A5303" s="1">
        <v>29431</v>
      </c>
      <c r="B5303">
        <v>459</v>
      </c>
      <c r="C5303">
        <v>459</v>
      </c>
      <c r="D5303">
        <v>451.5</v>
      </c>
      <c r="E5303">
        <v>456.75</v>
      </c>
      <c r="G5303">
        <v>456.75</v>
      </c>
      <c r="H5303">
        <v>29600</v>
      </c>
      <c r="I5303">
        <v>98615</v>
      </c>
      <c r="J5303">
        <f t="shared" si="246"/>
        <v>167.92279411764707</v>
      </c>
      <c r="K5303">
        <f t="shared" si="247"/>
        <v>1980</v>
      </c>
      <c r="L5303">
        <f t="shared" si="248"/>
        <v>7</v>
      </c>
    </row>
    <row r="5304" spans="1:12" x14ac:dyDescent="0.25">
      <c r="A5304" s="1">
        <v>29432</v>
      </c>
      <c r="B5304">
        <v>458</v>
      </c>
      <c r="C5304">
        <v>462.5</v>
      </c>
      <c r="D5304">
        <v>454</v>
      </c>
      <c r="E5304">
        <v>454.5</v>
      </c>
      <c r="G5304">
        <v>454.5</v>
      </c>
      <c r="H5304">
        <v>28825</v>
      </c>
      <c r="I5304">
        <v>97385</v>
      </c>
      <c r="J5304">
        <f t="shared" si="246"/>
        <v>167.09558823529412</v>
      </c>
      <c r="K5304">
        <f t="shared" si="247"/>
        <v>1980</v>
      </c>
      <c r="L5304">
        <f t="shared" si="248"/>
        <v>7</v>
      </c>
    </row>
    <row r="5305" spans="1:12" x14ac:dyDescent="0.25">
      <c r="A5305" s="1">
        <v>29433</v>
      </c>
      <c r="B5305">
        <v>458</v>
      </c>
      <c r="C5305">
        <v>470</v>
      </c>
      <c r="D5305">
        <v>458</v>
      </c>
      <c r="E5305">
        <v>465</v>
      </c>
      <c r="G5305">
        <v>465</v>
      </c>
      <c r="H5305">
        <v>39465</v>
      </c>
      <c r="I5305">
        <v>96595</v>
      </c>
      <c r="J5305">
        <f t="shared" si="246"/>
        <v>170.95588235294119</v>
      </c>
      <c r="K5305">
        <f t="shared" si="247"/>
        <v>1980</v>
      </c>
      <c r="L5305">
        <f t="shared" si="248"/>
        <v>7</v>
      </c>
    </row>
    <row r="5306" spans="1:12" x14ac:dyDescent="0.25">
      <c r="A5306" s="1">
        <v>29434</v>
      </c>
      <c r="B5306">
        <v>462</v>
      </c>
      <c r="C5306">
        <v>467</v>
      </c>
      <c r="D5306">
        <v>461</v>
      </c>
      <c r="E5306">
        <v>463.75</v>
      </c>
      <c r="G5306">
        <v>463.75</v>
      </c>
      <c r="H5306">
        <v>27580</v>
      </c>
      <c r="I5306">
        <v>93030</v>
      </c>
      <c r="J5306">
        <f t="shared" si="246"/>
        <v>170.49632352941177</v>
      </c>
      <c r="K5306">
        <f t="shared" si="247"/>
        <v>1980</v>
      </c>
      <c r="L5306">
        <f t="shared" si="248"/>
        <v>8</v>
      </c>
    </row>
    <row r="5307" spans="1:12" x14ac:dyDescent="0.25">
      <c r="A5307" s="1">
        <v>29437</v>
      </c>
      <c r="B5307">
        <v>455</v>
      </c>
      <c r="C5307">
        <v>457</v>
      </c>
      <c r="D5307">
        <v>445</v>
      </c>
      <c r="E5307">
        <v>456.5</v>
      </c>
      <c r="G5307">
        <v>456.5</v>
      </c>
      <c r="H5307">
        <v>25000</v>
      </c>
      <c r="I5307">
        <v>90530</v>
      </c>
      <c r="J5307">
        <f t="shared" si="246"/>
        <v>167.83088235294122</v>
      </c>
      <c r="K5307">
        <f t="shared" si="247"/>
        <v>1980</v>
      </c>
      <c r="L5307">
        <f t="shared" si="248"/>
        <v>8</v>
      </c>
    </row>
    <row r="5308" spans="1:12" x14ac:dyDescent="0.25">
      <c r="A5308" s="1">
        <v>29438</v>
      </c>
      <c r="B5308">
        <v>454.5</v>
      </c>
      <c r="C5308">
        <v>461</v>
      </c>
      <c r="D5308">
        <v>454.5</v>
      </c>
      <c r="E5308">
        <v>458.5</v>
      </c>
      <c r="G5308">
        <v>458.5</v>
      </c>
      <c r="H5308">
        <v>21535</v>
      </c>
      <c r="I5308">
        <v>90080</v>
      </c>
      <c r="J5308">
        <f t="shared" si="246"/>
        <v>168.56617647058823</v>
      </c>
      <c r="K5308">
        <f t="shared" si="247"/>
        <v>1980</v>
      </c>
      <c r="L5308">
        <f t="shared" si="248"/>
        <v>8</v>
      </c>
    </row>
    <row r="5309" spans="1:12" x14ac:dyDescent="0.25">
      <c r="A5309" s="1">
        <v>29439</v>
      </c>
      <c r="B5309">
        <v>459</v>
      </c>
      <c r="C5309">
        <v>463</v>
      </c>
      <c r="D5309">
        <v>458.5</v>
      </c>
      <c r="E5309">
        <v>459.25</v>
      </c>
      <c r="G5309">
        <v>459.25</v>
      </c>
      <c r="H5309">
        <v>20565</v>
      </c>
      <c r="I5309">
        <v>88260</v>
      </c>
      <c r="J5309">
        <f t="shared" si="246"/>
        <v>168.84191176470588</v>
      </c>
      <c r="K5309">
        <f t="shared" si="247"/>
        <v>1980</v>
      </c>
      <c r="L5309">
        <f t="shared" si="248"/>
        <v>8</v>
      </c>
    </row>
    <row r="5310" spans="1:12" x14ac:dyDescent="0.25">
      <c r="A5310" s="1">
        <v>29440</v>
      </c>
      <c r="B5310">
        <v>459.5</v>
      </c>
      <c r="C5310">
        <v>461.75</v>
      </c>
      <c r="D5310">
        <v>455</v>
      </c>
      <c r="E5310">
        <v>456.25</v>
      </c>
      <c r="G5310">
        <v>456.25</v>
      </c>
      <c r="H5310">
        <v>18550</v>
      </c>
      <c r="I5310">
        <v>85975</v>
      </c>
      <c r="J5310">
        <f t="shared" si="246"/>
        <v>167.7389705882353</v>
      </c>
      <c r="K5310">
        <f t="shared" si="247"/>
        <v>1980</v>
      </c>
      <c r="L5310">
        <f t="shared" si="248"/>
        <v>8</v>
      </c>
    </row>
    <row r="5311" spans="1:12" x14ac:dyDescent="0.25">
      <c r="A5311" s="1">
        <v>29441</v>
      </c>
      <c r="B5311">
        <v>458</v>
      </c>
      <c r="C5311">
        <v>458.5</v>
      </c>
      <c r="D5311">
        <v>452</v>
      </c>
      <c r="E5311">
        <v>454.25</v>
      </c>
      <c r="G5311">
        <v>454.25</v>
      </c>
      <c r="H5311">
        <v>12745</v>
      </c>
      <c r="I5311">
        <v>83380</v>
      </c>
      <c r="J5311">
        <f t="shared" si="246"/>
        <v>167.00367647058826</v>
      </c>
      <c r="K5311">
        <f t="shared" si="247"/>
        <v>1980</v>
      </c>
      <c r="L5311">
        <f t="shared" si="248"/>
        <v>8</v>
      </c>
    </row>
    <row r="5312" spans="1:12" x14ac:dyDescent="0.25">
      <c r="A5312" s="1">
        <v>29444</v>
      </c>
      <c r="B5312">
        <v>452</v>
      </c>
      <c r="C5312">
        <v>452.5</v>
      </c>
      <c r="D5312">
        <v>450</v>
      </c>
      <c r="E5312">
        <v>451.25</v>
      </c>
      <c r="G5312">
        <v>451.25</v>
      </c>
      <c r="H5312">
        <v>13880</v>
      </c>
      <c r="I5312">
        <v>79595</v>
      </c>
      <c r="J5312">
        <f t="shared" si="246"/>
        <v>165.90073529411765</v>
      </c>
      <c r="K5312">
        <f t="shared" si="247"/>
        <v>1980</v>
      </c>
      <c r="L5312">
        <f t="shared" si="248"/>
        <v>8</v>
      </c>
    </row>
    <row r="5313" spans="1:12" x14ac:dyDescent="0.25">
      <c r="A5313" s="1">
        <v>29445</v>
      </c>
      <c r="B5313">
        <v>455</v>
      </c>
      <c r="C5313">
        <v>467</v>
      </c>
      <c r="D5313">
        <v>455</v>
      </c>
      <c r="E5313">
        <v>459.75</v>
      </c>
      <c r="G5313">
        <v>459.75</v>
      </c>
      <c r="H5313">
        <v>24685</v>
      </c>
      <c r="I5313">
        <v>78130</v>
      </c>
      <c r="J5313">
        <f t="shared" si="246"/>
        <v>169.02573529411765</v>
      </c>
      <c r="K5313">
        <f t="shared" si="247"/>
        <v>1980</v>
      </c>
      <c r="L5313">
        <f t="shared" si="248"/>
        <v>8</v>
      </c>
    </row>
    <row r="5314" spans="1:12" x14ac:dyDescent="0.25">
      <c r="A5314" s="1">
        <v>29446</v>
      </c>
      <c r="B5314">
        <v>456</v>
      </c>
      <c r="C5314">
        <v>458.5</v>
      </c>
      <c r="D5314">
        <v>453.5</v>
      </c>
      <c r="E5314">
        <v>453.75</v>
      </c>
      <c r="G5314">
        <v>453.75</v>
      </c>
      <c r="H5314">
        <v>17945</v>
      </c>
      <c r="I5314">
        <v>75040</v>
      </c>
      <c r="J5314">
        <f t="shared" ref="J5314:J5377" si="249">G5314/100*5000/136</f>
        <v>166.81985294117646</v>
      </c>
      <c r="K5314">
        <f t="shared" ref="K5314:K5377" si="250">YEAR(A5314)</f>
        <v>1980</v>
      </c>
      <c r="L5314">
        <f t="shared" ref="L5314:L5377" si="251">MONTH(A5314)</f>
        <v>8</v>
      </c>
    </row>
    <row r="5315" spans="1:12" x14ac:dyDescent="0.25">
      <c r="A5315" s="1">
        <v>29447</v>
      </c>
      <c r="B5315">
        <v>452.5</v>
      </c>
      <c r="C5315">
        <v>457</v>
      </c>
      <c r="D5315">
        <v>447</v>
      </c>
      <c r="E5315">
        <v>447.5</v>
      </c>
      <c r="G5315">
        <v>447.5</v>
      </c>
      <c r="H5315">
        <v>18375</v>
      </c>
      <c r="I5315">
        <v>71790</v>
      </c>
      <c r="J5315">
        <f t="shared" si="249"/>
        <v>164.52205882352942</v>
      </c>
      <c r="K5315">
        <f t="shared" si="250"/>
        <v>1980</v>
      </c>
      <c r="L5315">
        <f t="shared" si="251"/>
        <v>8</v>
      </c>
    </row>
    <row r="5316" spans="1:12" x14ac:dyDescent="0.25">
      <c r="A5316" s="1">
        <v>29448</v>
      </c>
      <c r="B5316">
        <v>446.5</v>
      </c>
      <c r="C5316">
        <v>447</v>
      </c>
      <c r="D5316">
        <v>444</v>
      </c>
      <c r="E5316">
        <v>444.5</v>
      </c>
      <c r="G5316">
        <v>444.5</v>
      </c>
      <c r="H5316">
        <v>20320</v>
      </c>
      <c r="I5316">
        <v>68030</v>
      </c>
      <c r="J5316">
        <f t="shared" si="249"/>
        <v>163.41911764705881</v>
      </c>
      <c r="K5316">
        <f t="shared" si="250"/>
        <v>1980</v>
      </c>
      <c r="L5316">
        <f t="shared" si="251"/>
        <v>8</v>
      </c>
    </row>
    <row r="5317" spans="1:12" x14ac:dyDescent="0.25">
      <c r="A5317" s="1">
        <v>29451</v>
      </c>
      <c r="B5317">
        <v>443</v>
      </c>
      <c r="C5317">
        <v>448.5</v>
      </c>
      <c r="D5317">
        <v>442</v>
      </c>
      <c r="E5317">
        <v>447.75</v>
      </c>
      <c r="G5317">
        <v>447.75</v>
      </c>
      <c r="H5317">
        <v>10210</v>
      </c>
      <c r="I5317">
        <v>65585</v>
      </c>
      <c r="J5317">
        <f t="shared" si="249"/>
        <v>164.6139705882353</v>
      </c>
      <c r="K5317">
        <f t="shared" si="250"/>
        <v>1980</v>
      </c>
      <c r="L5317">
        <f t="shared" si="251"/>
        <v>8</v>
      </c>
    </row>
    <row r="5318" spans="1:12" x14ac:dyDescent="0.25">
      <c r="A5318" s="1">
        <v>29452</v>
      </c>
      <c r="B5318">
        <v>447.25</v>
      </c>
      <c r="C5318">
        <v>452</v>
      </c>
      <c r="D5318">
        <v>447</v>
      </c>
      <c r="E5318">
        <v>450.5</v>
      </c>
      <c r="G5318">
        <v>450.5</v>
      </c>
      <c r="H5318">
        <v>13490</v>
      </c>
      <c r="I5318">
        <v>61275</v>
      </c>
      <c r="J5318">
        <f t="shared" si="249"/>
        <v>165.625</v>
      </c>
      <c r="K5318">
        <f t="shared" si="250"/>
        <v>1980</v>
      </c>
      <c r="L5318">
        <f t="shared" si="251"/>
        <v>8</v>
      </c>
    </row>
    <row r="5319" spans="1:12" x14ac:dyDescent="0.25">
      <c r="A5319" s="1">
        <v>29453</v>
      </c>
      <c r="B5319">
        <v>450.5</v>
      </c>
      <c r="C5319">
        <v>452</v>
      </c>
      <c r="D5319">
        <v>447.25</v>
      </c>
      <c r="E5319">
        <v>448.75</v>
      </c>
      <c r="G5319">
        <v>448.75</v>
      </c>
      <c r="H5319">
        <v>8035</v>
      </c>
      <c r="I5319">
        <v>60255</v>
      </c>
      <c r="J5319">
        <f t="shared" si="249"/>
        <v>164.98161764705881</v>
      </c>
      <c r="K5319">
        <f t="shared" si="250"/>
        <v>1980</v>
      </c>
      <c r="L5319">
        <f t="shared" si="251"/>
        <v>8</v>
      </c>
    </row>
    <row r="5320" spans="1:12" x14ac:dyDescent="0.25">
      <c r="A5320" s="1">
        <v>29454</v>
      </c>
      <c r="B5320">
        <v>448.75</v>
      </c>
      <c r="C5320">
        <v>449.5</v>
      </c>
      <c r="D5320">
        <v>446</v>
      </c>
      <c r="E5320">
        <v>447.25</v>
      </c>
      <c r="G5320">
        <v>447.25</v>
      </c>
      <c r="H5320">
        <v>6670</v>
      </c>
      <c r="I5320">
        <v>58200</v>
      </c>
      <c r="J5320">
        <f t="shared" si="249"/>
        <v>164.43014705882354</v>
      </c>
      <c r="K5320">
        <f t="shared" si="250"/>
        <v>1980</v>
      </c>
      <c r="L5320">
        <f t="shared" si="251"/>
        <v>8</v>
      </c>
    </row>
    <row r="5321" spans="1:12" x14ac:dyDescent="0.25">
      <c r="A5321" s="1">
        <v>29455</v>
      </c>
      <c r="B5321">
        <v>447</v>
      </c>
      <c r="C5321">
        <v>447.5</v>
      </c>
      <c r="D5321">
        <v>442.5</v>
      </c>
      <c r="E5321">
        <v>444</v>
      </c>
      <c r="G5321">
        <v>444</v>
      </c>
      <c r="H5321">
        <v>9065</v>
      </c>
      <c r="I5321">
        <v>55570</v>
      </c>
      <c r="J5321">
        <f t="shared" si="249"/>
        <v>163.23529411764707</v>
      </c>
      <c r="K5321">
        <f t="shared" si="250"/>
        <v>1980</v>
      </c>
      <c r="L5321">
        <f t="shared" si="251"/>
        <v>8</v>
      </c>
    </row>
    <row r="5322" spans="1:12" x14ac:dyDescent="0.25">
      <c r="A5322" s="1">
        <v>29458</v>
      </c>
      <c r="B5322">
        <v>441</v>
      </c>
      <c r="C5322">
        <v>445</v>
      </c>
      <c r="D5322">
        <v>440</v>
      </c>
      <c r="E5322">
        <v>444.5</v>
      </c>
      <c r="G5322">
        <v>444.5</v>
      </c>
      <c r="H5322">
        <v>14645</v>
      </c>
      <c r="I5322">
        <v>51410</v>
      </c>
      <c r="J5322">
        <f t="shared" si="249"/>
        <v>163.41911764705881</v>
      </c>
      <c r="K5322">
        <f t="shared" si="250"/>
        <v>1980</v>
      </c>
      <c r="L5322">
        <f t="shared" si="251"/>
        <v>8</v>
      </c>
    </row>
    <row r="5323" spans="1:12" x14ac:dyDescent="0.25">
      <c r="A5323" s="1">
        <v>29459</v>
      </c>
      <c r="B5323">
        <v>446.5</v>
      </c>
      <c r="C5323">
        <v>448</v>
      </c>
      <c r="D5323">
        <v>445</v>
      </c>
      <c r="E5323">
        <v>445.75</v>
      </c>
      <c r="G5323">
        <v>445.75</v>
      </c>
      <c r="H5323">
        <v>16995</v>
      </c>
      <c r="I5323">
        <v>48305</v>
      </c>
      <c r="J5323">
        <f t="shared" si="249"/>
        <v>163.8786764705882</v>
      </c>
      <c r="K5323">
        <f t="shared" si="250"/>
        <v>1980</v>
      </c>
      <c r="L5323">
        <f t="shared" si="251"/>
        <v>8</v>
      </c>
    </row>
    <row r="5324" spans="1:12" x14ac:dyDescent="0.25">
      <c r="A5324" s="1">
        <v>29460</v>
      </c>
      <c r="B5324">
        <v>445.5</v>
      </c>
      <c r="C5324">
        <v>450.25</v>
      </c>
      <c r="D5324">
        <v>445</v>
      </c>
      <c r="E5324">
        <v>447.25</v>
      </c>
      <c r="G5324">
        <v>447.25</v>
      </c>
      <c r="H5324">
        <v>21500</v>
      </c>
      <c r="I5324">
        <v>44655</v>
      </c>
      <c r="J5324">
        <f t="shared" si="249"/>
        <v>164.43014705882354</v>
      </c>
      <c r="K5324">
        <f t="shared" si="250"/>
        <v>1980</v>
      </c>
      <c r="L5324">
        <f t="shared" si="251"/>
        <v>8</v>
      </c>
    </row>
    <row r="5325" spans="1:12" x14ac:dyDescent="0.25">
      <c r="A5325" s="1">
        <v>29461</v>
      </c>
      <c r="B5325">
        <v>445</v>
      </c>
      <c r="C5325">
        <v>448.25</v>
      </c>
      <c r="D5325">
        <v>445</v>
      </c>
      <c r="E5325">
        <v>446.75</v>
      </c>
      <c r="G5325">
        <v>446.75</v>
      </c>
      <c r="H5325">
        <v>39260</v>
      </c>
      <c r="I5325">
        <v>36155</v>
      </c>
      <c r="J5325">
        <f t="shared" si="249"/>
        <v>164.24632352941177</v>
      </c>
      <c r="K5325">
        <f t="shared" si="250"/>
        <v>1980</v>
      </c>
      <c r="L5325">
        <f t="shared" si="251"/>
        <v>8</v>
      </c>
    </row>
    <row r="5326" spans="1:12" x14ac:dyDescent="0.25">
      <c r="A5326" s="1">
        <v>29462</v>
      </c>
      <c r="B5326">
        <v>447</v>
      </c>
      <c r="C5326">
        <v>455.5</v>
      </c>
      <c r="D5326">
        <v>447</v>
      </c>
      <c r="E5326">
        <v>452.75</v>
      </c>
      <c r="G5326">
        <v>452.75</v>
      </c>
      <c r="H5326">
        <v>28395</v>
      </c>
      <c r="I5326">
        <v>30585</v>
      </c>
      <c r="J5326">
        <f t="shared" si="249"/>
        <v>166.45220588235293</v>
      </c>
      <c r="K5326">
        <f t="shared" si="250"/>
        <v>1980</v>
      </c>
      <c r="L5326">
        <f t="shared" si="251"/>
        <v>8</v>
      </c>
    </row>
    <row r="5327" spans="1:12" x14ac:dyDescent="0.25">
      <c r="A5327" s="1">
        <v>29466</v>
      </c>
      <c r="B5327">
        <v>454</v>
      </c>
      <c r="C5327">
        <v>468</v>
      </c>
      <c r="D5327">
        <v>454</v>
      </c>
      <c r="E5327">
        <v>467.5</v>
      </c>
      <c r="G5327">
        <v>467.5</v>
      </c>
      <c r="H5327">
        <v>20755</v>
      </c>
      <c r="I5327">
        <v>20170</v>
      </c>
      <c r="J5327">
        <f t="shared" si="249"/>
        <v>171.875</v>
      </c>
      <c r="K5327">
        <f t="shared" si="250"/>
        <v>1980</v>
      </c>
      <c r="L5327">
        <f t="shared" si="251"/>
        <v>9</v>
      </c>
    </row>
    <row r="5328" spans="1:12" x14ac:dyDescent="0.25">
      <c r="A5328" s="1">
        <v>29467</v>
      </c>
      <c r="B5328">
        <v>465</v>
      </c>
      <c r="C5328">
        <v>471</v>
      </c>
      <c r="D5328">
        <v>463.5</v>
      </c>
      <c r="E5328">
        <v>470.5</v>
      </c>
      <c r="G5328">
        <v>470.5</v>
      </c>
      <c r="H5328">
        <v>15445</v>
      </c>
      <c r="I5328">
        <v>15940</v>
      </c>
      <c r="J5328">
        <f t="shared" si="249"/>
        <v>172.97794117647058</v>
      </c>
      <c r="K5328">
        <f t="shared" si="250"/>
        <v>1980</v>
      </c>
      <c r="L5328">
        <f t="shared" si="251"/>
        <v>9</v>
      </c>
    </row>
    <row r="5329" spans="1:12" x14ac:dyDescent="0.25">
      <c r="A5329" s="1">
        <v>29468</v>
      </c>
      <c r="B5329">
        <v>469</v>
      </c>
      <c r="C5329">
        <v>469</v>
      </c>
      <c r="D5329">
        <v>461.5</v>
      </c>
      <c r="E5329">
        <v>464</v>
      </c>
      <c r="G5329">
        <v>464</v>
      </c>
      <c r="H5329">
        <v>7755</v>
      </c>
      <c r="I5329">
        <v>13725</v>
      </c>
      <c r="J5329">
        <f t="shared" si="249"/>
        <v>170.58823529411765</v>
      </c>
      <c r="K5329">
        <f t="shared" si="250"/>
        <v>1980</v>
      </c>
      <c r="L5329">
        <f t="shared" si="251"/>
        <v>9</v>
      </c>
    </row>
    <row r="5330" spans="1:12" x14ac:dyDescent="0.25">
      <c r="A5330" s="1">
        <v>29469</v>
      </c>
      <c r="B5330">
        <v>466</v>
      </c>
      <c r="C5330">
        <v>470</v>
      </c>
      <c r="D5330">
        <v>466</v>
      </c>
      <c r="E5330">
        <v>470</v>
      </c>
      <c r="G5330">
        <v>470</v>
      </c>
      <c r="H5330">
        <v>2250</v>
      </c>
      <c r="I5330">
        <v>10300</v>
      </c>
      <c r="J5330">
        <f t="shared" si="249"/>
        <v>172.79411764705881</v>
      </c>
      <c r="K5330">
        <f t="shared" si="250"/>
        <v>1980</v>
      </c>
      <c r="L5330">
        <f t="shared" si="251"/>
        <v>9</v>
      </c>
    </row>
    <row r="5331" spans="1:12" x14ac:dyDescent="0.25">
      <c r="A5331" s="1">
        <v>29472</v>
      </c>
      <c r="B5331">
        <v>475</v>
      </c>
      <c r="C5331">
        <v>480</v>
      </c>
      <c r="D5331">
        <v>472</v>
      </c>
      <c r="E5331">
        <v>472</v>
      </c>
      <c r="G5331">
        <v>472</v>
      </c>
      <c r="H5331">
        <v>2985</v>
      </c>
      <c r="I5331">
        <v>8555</v>
      </c>
      <c r="J5331">
        <f t="shared" si="249"/>
        <v>173.52941176470588</v>
      </c>
      <c r="K5331">
        <f t="shared" si="250"/>
        <v>1980</v>
      </c>
      <c r="L5331">
        <f t="shared" si="251"/>
        <v>9</v>
      </c>
    </row>
    <row r="5332" spans="1:12" x14ac:dyDescent="0.25">
      <c r="A5332" s="1">
        <v>29473</v>
      </c>
      <c r="B5332">
        <v>471.5</v>
      </c>
      <c r="C5332">
        <v>473</v>
      </c>
      <c r="D5332">
        <v>468</v>
      </c>
      <c r="E5332">
        <v>472.5</v>
      </c>
      <c r="G5332">
        <v>472.5</v>
      </c>
      <c r="H5332">
        <v>1470</v>
      </c>
      <c r="I5332">
        <v>7870</v>
      </c>
      <c r="J5332">
        <f t="shared" si="249"/>
        <v>173.71323529411765</v>
      </c>
      <c r="K5332">
        <f t="shared" si="250"/>
        <v>1980</v>
      </c>
      <c r="L5332">
        <f t="shared" si="251"/>
        <v>9</v>
      </c>
    </row>
    <row r="5333" spans="1:12" x14ac:dyDescent="0.25">
      <c r="A5333" s="1">
        <v>29474</v>
      </c>
      <c r="B5333">
        <v>473</v>
      </c>
      <c r="C5333">
        <v>473</v>
      </c>
      <c r="D5333">
        <v>467.5</v>
      </c>
      <c r="E5333">
        <v>468.75</v>
      </c>
      <c r="G5333">
        <v>468.75</v>
      </c>
      <c r="H5333">
        <v>1235</v>
      </c>
      <c r="I5333">
        <v>7540</v>
      </c>
      <c r="J5333">
        <f t="shared" si="249"/>
        <v>172.33455882352942</v>
      </c>
      <c r="K5333">
        <f t="shared" si="250"/>
        <v>1980</v>
      </c>
      <c r="L5333">
        <f t="shared" si="251"/>
        <v>9</v>
      </c>
    </row>
    <row r="5334" spans="1:12" x14ac:dyDescent="0.25">
      <c r="A5334" s="1">
        <v>29475</v>
      </c>
      <c r="B5334">
        <v>468.5</v>
      </c>
      <c r="C5334">
        <v>472.5</v>
      </c>
      <c r="D5334">
        <v>467</v>
      </c>
      <c r="E5334">
        <v>471</v>
      </c>
      <c r="G5334">
        <v>471</v>
      </c>
      <c r="H5334">
        <v>525</v>
      </c>
      <c r="I5334">
        <v>6755</v>
      </c>
      <c r="J5334">
        <f t="shared" si="249"/>
        <v>173.16176470588235</v>
      </c>
      <c r="K5334">
        <f t="shared" si="250"/>
        <v>1980</v>
      </c>
      <c r="L5334">
        <f t="shared" si="251"/>
        <v>9</v>
      </c>
    </row>
    <row r="5335" spans="1:12" x14ac:dyDescent="0.25">
      <c r="A5335" s="1">
        <v>29476</v>
      </c>
      <c r="B5335">
        <v>475</v>
      </c>
      <c r="C5335">
        <v>476</v>
      </c>
      <c r="D5335">
        <v>463.5</v>
      </c>
      <c r="E5335">
        <v>466</v>
      </c>
      <c r="G5335">
        <v>466</v>
      </c>
      <c r="H5335">
        <v>1060</v>
      </c>
      <c r="I5335">
        <v>5595</v>
      </c>
      <c r="J5335">
        <f t="shared" si="249"/>
        <v>171.3235294117647</v>
      </c>
      <c r="K5335">
        <f t="shared" si="250"/>
        <v>1980</v>
      </c>
      <c r="L5335">
        <f t="shared" si="251"/>
        <v>9</v>
      </c>
    </row>
    <row r="5336" spans="1:12" x14ac:dyDescent="0.25">
      <c r="A5336" s="1">
        <v>29479</v>
      </c>
      <c r="B5336">
        <v>469.5</v>
      </c>
      <c r="C5336">
        <v>469.5</v>
      </c>
      <c r="D5336">
        <v>466</v>
      </c>
      <c r="E5336">
        <v>468.5</v>
      </c>
      <c r="G5336">
        <v>468.5</v>
      </c>
      <c r="H5336">
        <v>725</v>
      </c>
      <c r="I5336">
        <v>5360</v>
      </c>
      <c r="J5336">
        <f t="shared" si="249"/>
        <v>172.24264705882351</v>
      </c>
      <c r="K5336">
        <f t="shared" si="250"/>
        <v>1980</v>
      </c>
      <c r="L5336">
        <f t="shared" si="251"/>
        <v>9</v>
      </c>
    </row>
    <row r="5337" spans="1:12" x14ac:dyDescent="0.25">
      <c r="A5337" s="1">
        <v>29480</v>
      </c>
      <c r="B5337">
        <v>470</v>
      </c>
      <c r="C5337">
        <v>473.5</v>
      </c>
      <c r="D5337">
        <v>467.5</v>
      </c>
      <c r="E5337">
        <v>473.5</v>
      </c>
      <c r="G5337">
        <v>473.5</v>
      </c>
      <c r="H5337">
        <v>1755</v>
      </c>
      <c r="I5337">
        <v>4485</v>
      </c>
      <c r="J5337">
        <f t="shared" si="249"/>
        <v>174.08088235294119</v>
      </c>
      <c r="K5337">
        <f t="shared" si="250"/>
        <v>1980</v>
      </c>
      <c r="L5337">
        <f t="shared" si="251"/>
        <v>9</v>
      </c>
    </row>
    <row r="5338" spans="1:12" x14ac:dyDescent="0.25">
      <c r="A5338" s="1">
        <v>29481</v>
      </c>
      <c r="B5338">
        <v>475</v>
      </c>
      <c r="C5338">
        <v>478.5</v>
      </c>
      <c r="D5338">
        <v>473.5</v>
      </c>
      <c r="E5338">
        <v>475.5</v>
      </c>
      <c r="G5338">
        <v>475.5</v>
      </c>
      <c r="H5338">
        <v>1675</v>
      </c>
      <c r="I5338">
        <v>3595</v>
      </c>
      <c r="J5338">
        <f t="shared" si="249"/>
        <v>174.81617647058823</v>
      </c>
      <c r="K5338">
        <f t="shared" si="250"/>
        <v>1980</v>
      </c>
      <c r="L5338">
        <f t="shared" si="251"/>
        <v>9</v>
      </c>
    </row>
    <row r="5339" spans="1:12" x14ac:dyDescent="0.25">
      <c r="A5339" s="1">
        <v>29482</v>
      </c>
      <c r="B5339">
        <v>478.5</v>
      </c>
      <c r="C5339">
        <v>478.5</v>
      </c>
      <c r="D5339">
        <v>474.5</v>
      </c>
      <c r="E5339">
        <v>476</v>
      </c>
      <c r="G5339">
        <v>476</v>
      </c>
      <c r="H5339">
        <v>1755</v>
      </c>
      <c r="I5339">
        <v>2195</v>
      </c>
      <c r="J5339">
        <f t="shared" si="249"/>
        <v>175</v>
      </c>
      <c r="K5339">
        <f t="shared" si="250"/>
        <v>1980</v>
      </c>
      <c r="L5339">
        <f t="shared" si="251"/>
        <v>9</v>
      </c>
    </row>
    <row r="5340" spans="1:12" x14ac:dyDescent="0.25">
      <c r="A5340" s="1">
        <v>29483</v>
      </c>
      <c r="B5340">
        <v>477</v>
      </c>
      <c r="C5340">
        <v>486.5</v>
      </c>
      <c r="D5340">
        <v>477</v>
      </c>
      <c r="E5340">
        <v>484.5</v>
      </c>
      <c r="G5340">
        <v>484.5</v>
      </c>
      <c r="H5340">
        <v>3210</v>
      </c>
      <c r="I5340">
        <v>1020</v>
      </c>
      <c r="J5340">
        <f t="shared" si="249"/>
        <v>178.125</v>
      </c>
      <c r="K5340">
        <f t="shared" si="250"/>
        <v>1980</v>
      </c>
      <c r="L5340">
        <f t="shared" si="251"/>
        <v>9</v>
      </c>
    </row>
    <row r="5341" spans="1:12" x14ac:dyDescent="0.25">
      <c r="A5341" s="1">
        <v>29486</v>
      </c>
      <c r="B5341">
        <v>509</v>
      </c>
      <c r="C5341">
        <v>512</v>
      </c>
      <c r="D5341">
        <v>503</v>
      </c>
      <c r="E5341">
        <v>504.5</v>
      </c>
      <c r="G5341">
        <v>504.5</v>
      </c>
      <c r="H5341">
        <v>83855</v>
      </c>
      <c r="I5341">
        <v>207660</v>
      </c>
      <c r="J5341">
        <f t="shared" si="249"/>
        <v>185.47794117647058</v>
      </c>
      <c r="K5341">
        <f t="shared" si="250"/>
        <v>1980</v>
      </c>
      <c r="L5341">
        <f t="shared" si="251"/>
        <v>9</v>
      </c>
    </row>
    <row r="5342" spans="1:12" x14ac:dyDescent="0.25">
      <c r="A5342" s="1">
        <v>29487</v>
      </c>
      <c r="B5342">
        <v>505</v>
      </c>
      <c r="C5342">
        <v>512</v>
      </c>
      <c r="D5342">
        <v>500</v>
      </c>
      <c r="E5342">
        <v>510.75</v>
      </c>
      <c r="G5342">
        <v>510.75</v>
      </c>
      <c r="H5342">
        <v>100015</v>
      </c>
      <c r="I5342">
        <v>204405</v>
      </c>
      <c r="J5342">
        <f t="shared" si="249"/>
        <v>187.77573529411765</v>
      </c>
      <c r="K5342">
        <f t="shared" si="250"/>
        <v>1980</v>
      </c>
      <c r="L5342">
        <f t="shared" si="251"/>
        <v>9</v>
      </c>
    </row>
    <row r="5343" spans="1:12" x14ac:dyDescent="0.25">
      <c r="A5343" s="1">
        <v>29488</v>
      </c>
      <c r="B5343">
        <v>513</v>
      </c>
      <c r="C5343">
        <v>515</v>
      </c>
      <c r="D5343">
        <v>506.5</v>
      </c>
      <c r="E5343">
        <v>512.75</v>
      </c>
      <c r="G5343">
        <v>512.75</v>
      </c>
      <c r="H5343">
        <v>113030</v>
      </c>
      <c r="I5343">
        <v>206265</v>
      </c>
      <c r="J5343">
        <f t="shared" si="249"/>
        <v>188.51102941176472</v>
      </c>
      <c r="K5343">
        <f t="shared" si="250"/>
        <v>1980</v>
      </c>
      <c r="L5343">
        <f t="shared" si="251"/>
        <v>9</v>
      </c>
    </row>
    <row r="5344" spans="1:12" x14ac:dyDescent="0.25">
      <c r="A5344" s="1">
        <v>29489</v>
      </c>
      <c r="B5344">
        <v>508</v>
      </c>
      <c r="C5344">
        <v>511.5</v>
      </c>
      <c r="D5344">
        <v>505.5</v>
      </c>
      <c r="E5344">
        <v>508</v>
      </c>
      <c r="G5344">
        <v>508</v>
      </c>
      <c r="H5344">
        <v>76645</v>
      </c>
      <c r="I5344">
        <v>196320</v>
      </c>
      <c r="J5344">
        <f t="shared" si="249"/>
        <v>186.76470588235293</v>
      </c>
      <c r="K5344">
        <f t="shared" si="250"/>
        <v>1980</v>
      </c>
      <c r="L5344">
        <f t="shared" si="251"/>
        <v>9</v>
      </c>
    </row>
    <row r="5345" spans="1:12" x14ac:dyDescent="0.25">
      <c r="A5345" s="1">
        <v>29490</v>
      </c>
      <c r="B5345">
        <v>506</v>
      </c>
      <c r="C5345">
        <v>506</v>
      </c>
      <c r="D5345">
        <v>494.5</v>
      </c>
      <c r="E5345">
        <v>497.25</v>
      </c>
      <c r="G5345">
        <v>497.25</v>
      </c>
      <c r="H5345">
        <v>121020</v>
      </c>
      <c r="I5345">
        <v>182575</v>
      </c>
      <c r="J5345">
        <f t="shared" si="249"/>
        <v>182.8125</v>
      </c>
      <c r="K5345">
        <f t="shared" si="250"/>
        <v>1980</v>
      </c>
      <c r="L5345">
        <f t="shared" si="251"/>
        <v>9</v>
      </c>
    </row>
    <row r="5346" spans="1:12" x14ac:dyDescent="0.25">
      <c r="A5346" s="1">
        <v>29493</v>
      </c>
      <c r="B5346">
        <v>496</v>
      </c>
      <c r="C5346">
        <v>500</v>
      </c>
      <c r="D5346">
        <v>490.5</v>
      </c>
      <c r="E5346">
        <v>498.25</v>
      </c>
      <c r="G5346">
        <v>498.25</v>
      </c>
      <c r="H5346">
        <v>85315</v>
      </c>
      <c r="I5346">
        <v>181325</v>
      </c>
      <c r="J5346">
        <f t="shared" si="249"/>
        <v>183.18014705882354</v>
      </c>
      <c r="K5346">
        <f t="shared" si="250"/>
        <v>1980</v>
      </c>
      <c r="L5346">
        <f t="shared" si="251"/>
        <v>9</v>
      </c>
    </row>
    <row r="5347" spans="1:12" x14ac:dyDescent="0.25">
      <c r="A5347" s="1">
        <v>29494</v>
      </c>
      <c r="B5347">
        <v>500.25</v>
      </c>
      <c r="C5347">
        <v>504.25</v>
      </c>
      <c r="D5347">
        <v>499</v>
      </c>
      <c r="E5347">
        <v>503.5</v>
      </c>
      <c r="G5347">
        <v>503.5</v>
      </c>
      <c r="H5347">
        <v>65160</v>
      </c>
      <c r="I5347">
        <v>179545</v>
      </c>
      <c r="J5347">
        <f t="shared" si="249"/>
        <v>185.11029411764707</v>
      </c>
      <c r="K5347">
        <f t="shared" si="250"/>
        <v>1980</v>
      </c>
      <c r="L5347">
        <f t="shared" si="251"/>
        <v>9</v>
      </c>
    </row>
    <row r="5348" spans="1:12" x14ac:dyDescent="0.25">
      <c r="A5348" s="1">
        <v>29495</v>
      </c>
      <c r="B5348">
        <v>506</v>
      </c>
      <c r="C5348">
        <v>506</v>
      </c>
      <c r="D5348">
        <v>501</v>
      </c>
      <c r="E5348">
        <v>504.75</v>
      </c>
      <c r="G5348">
        <v>504.75</v>
      </c>
      <c r="H5348">
        <v>49535</v>
      </c>
      <c r="I5348">
        <v>182185</v>
      </c>
      <c r="J5348">
        <f t="shared" si="249"/>
        <v>185.56985294117646</v>
      </c>
      <c r="K5348">
        <f t="shared" si="250"/>
        <v>1980</v>
      </c>
      <c r="L5348">
        <f t="shared" si="251"/>
        <v>10</v>
      </c>
    </row>
    <row r="5349" spans="1:12" x14ac:dyDescent="0.25">
      <c r="A5349" s="1">
        <v>29496</v>
      </c>
      <c r="B5349">
        <v>502</v>
      </c>
      <c r="C5349">
        <v>502</v>
      </c>
      <c r="D5349">
        <v>493</v>
      </c>
      <c r="E5349">
        <v>493.75</v>
      </c>
      <c r="G5349">
        <v>493.75</v>
      </c>
      <c r="H5349">
        <v>72590</v>
      </c>
      <c r="I5349">
        <v>180765</v>
      </c>
      <c r="J5349">
        <f t="shared" si="249"/>
        <v>181.52573529411765</v>
      </c>
      <c r="K5349">
        <f t="shared" si="250"/>
        <v>1980</v>
      </c>
      <c r="L5349">
        <f t="shared" si="251"/>
        <v>10</v>
      </c>
    </row>
    <row r="5350" spans="1:12" x14ac:dyDescent="0.25">
      <c r="A5350" s="1">
        <v>29497</v>
      </c>
      <c r="B5350">
        <v>491.5</v>
      </c>
      <c r="C5350">
        <v>498.5</v>
      </c>
      <c r="D5350">
        <v>489</v>
      </c>
      <c r="E5350">
        <v>498.25</v>
      </c>
      <c r="G5350">
        <v>498.25</v>
      </c>
      <c r="H5350">
        <v>62790</v>
      </c>
      <c r="I5350">
        <v>177380</v>
      </c>
      <c r="J5350">
        <f t="shared" si="249"/>
        <v>183.18014705882354</v>
      </c>
      <c r="K5350">
        <f t="shared" si="250"/>
        <v>1980</v>
      </c>
      <c r="L5350">
        <f t="shared" si="251"/>
        <v>10</v>
      </c>
    </row>
    <row r="5351" spans="1:12" x14ac:dyDescent="0.25">
      <c r="A5351" s="1">
        <v>29500</v>
      </c>
      <c r="B5351">
        <v>501</v>
      </c>
      <c r="C5351">
        <v>508</v>
      </c>
      <c r="D5351">
        <v>500</v>
      </c>
      <c r="E5351">
        <v>507.5</v>
      </c>
      <c r="G5351">
        <v>507.5</v>
      </c>
      <c r="H5351">
        <v>69085</v>
      </c>
      <c r="I5351">
        <v>180370</v>
      </c>
      <c r="J5351">
        <f t="shared" si="249"/>
        <v>186.58088235294119</v>
      </c>
      <c r="K5351">
        <f t="shared" si="250"/>
        <v>1980</v>
      </c>
      <c r="L5351">
        <f t="shared" si="251"/>
        <v>10</v>
      </c>
    </row>
    <row r="5352" spans="1:12" x14ac:dyDescent="0.25">
      <c r="A5352" s="1">
        <v>29501</v>
      </c>
      <c r="B5352">
        <v>506</v>
      </c>
      <c r="C5352">
        <v>507</v>
      </c>
      <c r="D5352">
        <v>501</v>
      </c>
      <c r="E5352">
        <v>502</v>
      </c>
      <c r="G5352">
        <v>502</v>
      </c>
      <c r="H5352">
        <v>53230</v>
      </c>
      <c r="I5352">
        <v>173200</v>
      </c>
      <c r="J5352">
        <f t="shared" si="249"/>
        <v>184.55882352941174</v>
      </c>
      <c r="K5352">
        <f t="shared" si="250"/>
        <v>1980</v>
      </c>
      <c r="L5352">
        <f t="shared" si="251"/>
        <v>10</v>
      </c>
    </row>
    <row r="5353" spans="1:12" x14ac:dyDescent="0.25">
      <c r="A5353" s="1">
        <v>29502</v>
      </c>
      <c r="B5353">
        <v>507</v>
      </c>
      <c r="C5353">
        <v>509</v>
      </c>
      <c r="D5353">
        <v>503</v>
      </c>
      <c r="E5353">
        <v>503.25</v>
      </c>
      <c r="G5353">
        <v>503.25</v>
      </c>
      <c r="H5353">
        <v>48000</v>
      </c>
      <c r="I5353">
        <v>174545</v>
      </c>
      <c r="J5353">
        <f t="shared" si="249"/>
        <v>185.01838235294119</v>
      </c>
      <c r="K5353">
        <f t="shared" si="250"/>
        <v>1980</v>
      </c>
      <c r="L5353">
        <f t="shared" si="251"/>
        <v>10</v>
      </c>
    </row>
    <row r="5354" spans="1:12" x14ac:dyDescent="0.25">
      <c r="A5354" s="1">
        <v>29503</v>
      </c>
      <c r="B5354">
        <v>505</v>
      </c>
      <c r="C5354">
        <v>508.5</v>
      </c>
      <c r="D5354">
        <v>501.5</v>
      </c>
      <c r="E5354">
        <v>503.75</v>
      </c>
      <c r="G5354">
        <v>503.75</v>
      </c>
      <c r="H5354">
        <v>59360</v>
      </c>
      <c r="I5354">
        <v>174110</v>
      </c>
      <c r="J5354">
        <f t="shared" si="249"/>
        <v>185.20220588235293</v>
      </c>
      <c r="K5354">
        <f t="shared" si="250"/>
        <v>1980</v>
      </c>
      <c r="L5354">
        <f t="shared" si="251"/>
        <v>10</v>
      </c>
    </row>
    <row r="5355" spans="1:12" x14ac:dyDescent="0.25">
      <c r="A5355" s="1">
        <v>29504</v>
      </c>
      <c r="B5355">
        <v>507</v>
      </c>
      <c r="C5355">
        <v>514.5</v>
      </c>
      <c r="D5355">
        <v>507</v>
      </c>
      <c r="E5355">
        <v>514</v>
      </c>
      <c r="G5355">
        <v>514</v>
      </c>
      <c r="H5355">
        <v>73685</v>
      </c>
      <c r="I5355">
        <v>170085</v>
      </c>
      <c r="J5355">
        <f t="shared" si="249"/>
        <v>188.97058823529412</v>
      </c>
      <c r="K5355">
        <f t="shared" si="250"/>
        <v>1980</v>
      </c>
      <c r="L5355">
        <f t="shared" si="251"/>
        <v>10</v>
      </c>
    </row>
    <row r="5356" spans="1:12" x14ac:dyDescent="0.25">
      <c r="A5356" s="1">
        <v>29507</v>
      </c>
      <c r="B5356">
        <v>529</v>
      </c>
      <c r="C5356">
        <v>532</v>
      </c>
      <c r="D5356">
        <v>525.5</v>
      </c>
      <c r="E5356">
        <v>528.25</v>
      </c>
      <c r="G5356">
        <v>528.25</v>
      </c>
      <c r="H5356">
        <v>91695</v>
      </c>
      <c r="I5356">
        <v>173945</v>
      </c>
      <c r="J5356">
        <f t="shared" si="249"/>
        <v>194.20955882352942</v>
      </c>
      <c r="K5356">
        <f t="shared" si="250"/>
        <v>1980</v>
      </c>
      <c r="L5356">
        <f t="shared" si="251"/>
        <v>10</v>
      </c>
    </row>
    <row r="5357" spans="1:12" x14ac:dyDescent="0.25">
      <c r="A5357" s="1">
        <v>29508</v>
      </c>
      <c r="B5357">
        <v>525</v>
      </c>
      <c r="C5357">
        <v>527</v>
      </c>
      <c r="D5357">
        <v>519.5</v>
      </c>
      <c r="E5357">
        <v>522.25</v>
      </c>
      <c r="G5357">
        <v>522.25</v>
      </c>
      <c r="H5357">
        <v>75720</v>
      </c>
      <c r="I5357">
        <v>166920</v>
      </c>
      <c r="J5357">
        <f t="shared" si="249"/>
        <v>192.00367647058823</v>
      </c>
      <c r="K5357">
        <f t="shared" si="250"/>
        <v>1980</v>
      </c>
      <c r="L5357">
        <f t="shared" si="251"/>
        <v>10</v>
      </c>
    </row>
    <row r="5358" spans="1:12" x14ac:dyDescent="0.25">
      <c r="A5358" s="1">
        <v>29509</v>
      </c>
      <c r="B5358">
        <v>525</v>
      </c>
      <c r="C5358">
        <v>525</v>
      </c>
      <c r="D5358">
        <v>517.25</v>
      </c>
      <c r="E5358">
        <v>521.75</v>
      </c>
      <c r="G5358">
        <v>521.75</v>
      </c>
      <c r="H5358">
        <v>63060</v>
      </c>
      <c r="I5358">
        <v>170680</v>
      </c>
      <c r="J5358">
        <f t="shared" si="249"/>
        <v>191.81985294117646</v>
      </c>
      <c r="K5358">
        <f t="shared" si="250"/>
        <v>1980</v>
      </c>
      <c r="L5358">
        <f t="shared" si="251"/>
        <v>10</v>
      </c>
    </row>
    <row r="5359" spans="1:12" x14ac:dyDescent="0.25">
      <c r="A5359" s="1">
        <v>29510</v>
      </c>
      <c r="B5359">
        <v>519.5</v>
      </c>
      <c r="C5359">
        <v>523</v>
      </c>
      <c r="D5359">
        <v>516.5</v>
      </c>
      <c r="E5359">
        <v>520.75</v>
      </c>
      <c r="G5359">
        <v>520.75</v>
      </c>
      <c r="H5359">
        <v>42710</v>
      </c>
      <c r="I5359">
        <v>169160</v>
      </c>
      <c r="J5359">
        <f t="shared" si="249"/>
        <v>191.45220588235293</v>
      </c>
      <c r="K5359">
        <f t="shared" si="250"/>
        <v>1980</v>
      </c>
      <c r="L5359">
        <f t="shared" si="251"/>
        <v>10</v>
      </c>
    </row>
    <row r="5360" spans="1:12" x14ac:dyDescent="0.25">
      <c r="A5360" s="1">
        <v>29511</v>
      </c>
      <c r="B5360">
        <v>519</v>
      </c>
      <c r="C5360">
        <v>527.5</v>
      </c>
      <c r="D5360">
        <v>517</v>
      </c>
      <c r="E5360">
        <v>526.5</v>
      </c>
      <c r="G5360">
        <v>526.5</v>
      </c>
      <c r="H5360">
        <v>51920</v>
      </c>
      <c r="I5360">
        <v>172610</v>
      </c>
      <c r="J5360">
        <f t="shared" si="249"/>
        <v>193.56617647058823</v>
      </c>
      <c r="K5360">
        <f t="shared" si="250"/>
        <v>1980</v>
      </c>
      <c r="L5360">
        <f t="shared" si="251"/>
        <v>10</v>
      </c>
    </row>
    <row r="5361" spans="1:12" x14ac:dyDescent="0.25">
      <c r="A5361" s="1">
        <v>29514</v>
      </c>
      <c r="B5361">
        <v>529</v>
      </c>
      <c r="C5361">
        <v>530</v>
      </c>
      <c r="D5361">
        <v>523</v>
      </c>
      <c r="E5361">
        <v>523.25</v>
      </c>
      <c r="G5361">
        <v>523.25</v>
      </c>
      <c r="H5361">
        <v>57090</v>
      </c>
      <c r="I5361">
        <v>169075</v>
      </c>
      <c r="J5361">
        <f t="shared" si="249"/>
        <v>192.37132352941177</v>
      </c>
      <c r="K5361">
        <f t="shared" si="250"/>
        <v>1980</v>
      </c>
      <c r="L5361">
        <f t="shared" si="251"/>
        <v>10</v>
      </c>
    </row>
    <row r="5362" spans="1:12" x14ac:dyDescent="0.25">
      <c r="A5362" s="1">
        <v>29515</v>
      </c>
      <c r="B5362">
        <v>522.5</v>
      </c>
      <c r="C5362">
        <v>530.5</v>
      </c>
      <c r="D5362">
        <v>521</v>
      </c>
      <c r="E5362">
        <v>529.75</v>
      </c>
      <c r="G5362">
        <v>529.75</v>
      </c>
      <c r="H5362">
        <v>45825</v>
      </c>
      <c r="I5362">
        <v>167970</v>
      </c>
      <c r="J5362">
        <f t="shared" si="249"/>
        <v>194.7610294117647</v>
      </c>
      <c r="K5362">
        <f t="shared" si="250"/>
        <v>1980</v>
      </c>
      <c r="L5362">
        <f t="shared" si="251"/>
        <v>10</v>
      </c>
    </row>
    <row r="5363" spans="1:12" x14ac:dyDescent="0.25">
      <c r="A5363" s="1">
        <v>29516</v>
      </c>
      <c r="B5363">
        <v>537</v>
      </c>
      <c r="C5363">
        <v>544.5</v>
      </c>
      <c r="D5363">
        <v>536</v>
      </c>
      <c r="E5363">
        <v>540.5</v>
      </c>
      <c r="G5363">
        <v>540.5</v>
      </c>
      <c r="H5363">
        <v>90370</v>
      </c>
      <c r="I5363">
        <v>161190</v>
      </c>
      <c r="J5363">
        <f t="shared" si="249"/>
        <v>198.71323529411765</v>
      </c>
      <c r="K5363">
        <f t="shared" si="250"/>
        <v>1980</v>
      </c>
      <c r="L5363">
        <f t="shared" si="251"/>
        <v>10</v>
      </c>
    </row>
    <row r="5364" spans="1:12" x14ac:dyDescent="0.25">
      <c r="A5364" s="1">
        <v>29517</v>
      </c>
      <c r="B5364">
        <v>538.5</v>
      </c>
      <c r="C5364">
        <v>541</v>
      </c>
      <c r="D5364">
        <v>534</v>
      </c>
      <c r="E5364">
        <v>535.5</v>
      </c>
      <c r="G5364">
        <v>535.5</v>
      </c>
      <c r="H5364">
        <v>49835</v>
      </c>
      <c r="I5364">
        <v>156440</v>
      </c>
      <c r="J5364">
        <f t="shared" si="249"/>
        <v>196.87500000000003</v>
      </c>
      <c r="K5364">
        <f t="shared" si="250"/>
        <v>1980</v>
      </c>
      <c r="L5364">
        <f t="shared" si="251"/>
        <v>10</v>
      </c>
    </row>
    <row r="5365" spans="1:12" x14ac:dyDescent="0.25">
      <c r="A5365" s="1">
        <v>29518</v>
      </c>
      <c r="B5365">
        <v>541</v>
      </c>
      <c r="C5365">
        <v>543</v>
      </c>
      <c r="D5365">
        <v>536.5</v>
      </c>
      <c r="E5365">
        <v>538</v>
      </c>
      <c r="G5365">
        <v>538</v>
      </c>
      <c r="H5365">
        <v>56625</v>
      </c>
      <c r="I5365">
        <v>157235</v>
      </c>
      <c r="J5365">
        <f t="shared" si="249"/>
        <v>197.79411764705881</v>
      </c>
      <c r="K5365">
        <f t="shared" si="250"/>
        <v>1980</v>
      </c>
      <c r="L5365">
        <f t="shared" si="251"/>
        <v>10</v>
      </c>
    </row>
    <row r="5366" spans="1:12" x14ac:dyDescent="0.25">
      <c r="A5366" s="1">
        <v>29521</v>
      </c>
      <c r="B5366">
        <v>535</v>
      </c>
      <c r="C5366">
        <v>535</v>
      </c>
      <c r="D5366">
        <v>528</v>
      </c>
      <c r="E5366">
        <v>529.5</v>
      </c>
      <c r="G5366">
        <v>529.5</v>
      </c>
      <c r="H5366">
        <v>55345</v>
      </c>
      <c r="I5366">
        <v>151955</v>
      </c>
      <c r="J5366">
        <f t="shared" si="249"/>
        <v>194.66911764705881</v>
      </c>
      <c r="K5366">
        <f t="shared" si="250"/>
        <v>1980</v>
      </c>
      <c r="L5366">
        <f t="shared" si="251"/>
        <v>10</v>
      </c>
    </row>
    <row r="5367" spans="1:12" x14ac:dyDescent="0.25">
      <c r="A5367" s="1">
        <v>29522</v>
      </c>
      <c r="B5367">
        <v>530</v>
      </c>
      <c r="C5367">
        <v>542</v>
      </c>
      <c r="D5367">
        <v>529.5</v>
      </c>
      <c r="E5367">
        <v>541.5</v>
      </c>
      <c r="G5367">
        <v>541.5</v>
      </c>
      <c r="H5367">
        <v>64845</v>
      </c>
      <c r="I5367">
        <v>151375</v>
      </c>
      <c r="J5367">
        <f t="shared" si="249"/>
        <v>199.08088235294119</v>
      </c>
      <c r="K5367">
        <f t="shared" si="250"/>
        <v>1980</v>
      </c>
      <c r="L5367">
        <f t="shared" si="251"/>
        <v>10</v>
      </c>
    </row>
    <row r="5368" spans="1:12" x14ac:dyDescent="0.25">
      <c r="A5368" s="1">
        <v>29523</v>
      </c>
      <c r="B5368">
        <v>542</v>
      </c>
      <c r="C5368">
        <v>543.5</v>
      </c>
      <c r="D5368">
        <v>534</v>
      </c>
      <c r="E5368">
        <v>535.75</v>
      </c>
      <c r="G5368">
        <v>535.75</v>
      </c>
      <c r="H5368">
        <v>51265</v>
      </c>
      <c r="I5368">
        <v>150200</v>
      </c>
      <c r="J5368">
        <f t="shared" si="249"/>
        <v>196.96691176470588</v>
      </c>
      <c r="K5368">
        <f t="shared" si="250"/>
        <v>1980</v>
      </c>
      <c r="L5368">
        <f t="shared" si="251"/>
        <v>10</v>
      </c>
    </row>
    <row r="5369" spans="1:12" x14ac:dyDescent="0.25">
      <c r="A5369" s="1">
        <v>29524</v>
      </c>
      <c r="B5369">
        <v>535</v>
      </c>
      <c r="C5369">
        <v>541</v>
      </c>
      <c r="D5369">
        <v>529</v>
      </c>
      <c r="E5369">
        <v>532.5</v>
      </c>
      <c r="G5369">
        <v>532.5</v>
      </c>
      <c r="H5369">
        <v>64365</v>
      </c>
      <c r="I5369">
        <v>146600</v>
      </c>
      <c r="J5369">
        <f t="shared" si="249"/>
        <v>195.77205882352942</v>
      </c>
      <c r="K5369">
        <f t="shared" si="250"/>
        <v>1980</v>
      </c>
      <c r="L5369">
        <f t="shared" si="251"/>
        <v>10</v>
      </c>
    </row>
    <row r="5370" spans="1:12" x14ac:dyDescent="0.25">
      <c r="A5370" s="1">
        <v>29525</v>
      </c>
      <c r="B5370">
        <v>533</v>
      </c>
      <c r="C5370">
        <v>534</v>
      </c>
      <c r="D5370">
        <v>525</v>
      </c>
      <c r="E5370">
        <v>528.75</v>
      </c>
      <c r="G5370">
        <v>528.75</v>
      </c>
      <c r="H5370">
        <v>52205</v>
      </c>
      <c r="I5370">
        <v>140550</v>
      </c>
      <c r="J5370">
        <f t="shared" si="249"/>
        <v>194.39338235294119</v>
      </c>
      <c r="K5370">
        <f t="shared" si="250"/>
        <v>1980</v>
      </c>
      <c r="L5370">
        <f t="shared" si="251"/>
        <v>10</v>
      </c>
    </row>
    <row r="5371" spans="1:12" x14ac:dyDescent="0.25">
      <c r="A5371" s="1">
        <v>29528</v>
      </c>
      <c r="B5371">
        <v>528.75</v>
      </c>
      <c r="C5371">
        <v>534.5</v>
      </c>
      <c r="D5371">
        <v>528</v>
      </c>
      <c r="E5371">
        <v>533.25</v>
      </c>
      <c r="G5371">
        <v>533.25</v>
      </c>
      <c r="H5371">
        <v>39875</v>
      </c>
      <c r="I5371">
        <v>138940</v>
      </c>
      <c r="J5371">
        <f t="shared" si="249"/>
        <v>196.04779411764704</v>
      </c>
      <c r="K5371">
        <f t="shared" si="250"/>
        <v>1980</v>
      </c>
      <c r="L5371">
        <f t="shared" si="251"/>
        <v>11</v>
      </c>
    </row>
    <row r="5372" spans="1:12" x14ac:dyDescent="0.25">
      <c r="A5372" s="1">
        <v>29530</v>
      </c>
      <c r="B5372">
        <v>536.5</v>
      </c>
      <c r="C5372">
        <v>537.5</v>
      </c>
      <c r="D5372">
        <v>527.5</v>
      </c>
      <c r="E5372">
        <v>537</v>
      </c>
      <c r="G5372">
        <v>537</v>
      </c>
      <c r="H5372">
        <v>52470</v>
      </c>
      <c r="I5372">
        <v>134395</v>
      </c>
      <c r="J5372">
        <f t="shared" si="249"/>
        <v>197.4264705882353</v>
      </c>
      <c r="K5372">
        <f t="shared" si="250"/>
        <v>1980</v>
      </c>
      <c r="L5372">
        <f t="shared" si="251"/>
        <v>11</v>
      </c>
    </row>
    <row r="5373" spans="1:12" x14ac:dyDescent="0.25">
      <c r="A5373" s="1">
        <v>29531</v>
      </c>
      <c r="B5373">
        <v>532</v>
      </c>
      <c r="C5373">
        <v>533</v>
      </c>
      <c r="D5373">
        <v>518.5</v>
      </c>
      <c r="E5373">
        <v>522</v>
      </c>
      <c r="G5373">
        <v>522</v>
      </c>
      <c r="H5373">
        <v>76800</v>
      </c>
      <c r="I5373">
        <v>125315</v>
      </c>
      <c r="J5373">
        <f t="shared" si="249"/>
        <v>191.91176470588235</v>
      </c>
      <c r="K5373">
        <f t="shared" si="250"/>
        <v>1980</v>
      </c>
      <c r="L5373">
        <f t="shared" si="251"/>
        <v>11</v>
      </c>
    </row>
    <row r="5374" spans="1:12" x14ac:dyDescent="0.25">
      <c r="A5374" s="1">
        <v>29532</v>
      </c>
      <c r="B5374">
        <v>522</v>
      </c>
      <c r="C5374">
        <v>526</v>
      </c>
      <c r="D5374">
        <v>518.5</v>
      </c>
      <c r="E5374">
        <v>524.75</v>
      </c>
      <c r="G5374">
        <v>524.75</v>
      </c>
      <c r="H5374">
        <v>53765</v>
      </c>
      <c r="I5374">
        <v>117890</v>
      </c>
      <c r="J5374">
        <f t="shared" si="249"/>
        <v>192.92279411764704</v>
      </c>
      <c r="K5374">
        <f t="shared" si="250"/>
        <v>1980</v>
      </c>
      <c r="L5374">
        <f t="shared" si="251"/>
        <v>11</v>
      </c>
    </row>
    <row r="5375" spans="1:12" x14ac:dyDescent="0.25">
      <c r="A5375" s="1">
        <v>29535</v>
      </c>
      <c r="B5375">
        <v>524</v>
      </c>
      <c r="C5375">
        <v>524</v>
      </c>
      <c r="D5375">
        <v>513</v>
      </c>
      <c r="E5375">
        <v>514</v>
      </c>
      <c r="G5375">
        <v>514</v>
      </c>
      <c r="H5375">
        <v>61510</v>
      </c>
      <c r="I5375">
        <v>119690</v>
      </c>
      <c r="J5375">
        <f t="shared" si="249"/>
        <v>188.97058823529412</v>
      </c>
      <c r="K5375">
        <f t="shared" si="250"/>
        <v>1980</v>
      </c>
      <c r="L5375">
        <f t="shared" si="251"/>
        <v>11</v>
      </c>
    </row>
    <row r="5376" spans="1:12" x14ac:dyDescent="0.25">
      <c r="A5376" s="1">
        <v>29536</v>
      </c>
      <c r="B5376">
        <v>514</v>
      </c>
      <c r="C5376">
        <v>519</v>
      </c>
      <c r="D5376">
        <v>511</v>
      </c>
      <c r="E5376">
        <v>511.75</v>
      </c>
      <c r="G5376">
        <v>511.75</v>
      </c>
      <c r="H5376">
        <v>55360</v>
      </c>
      <c r="I5376">
        <v>110930</v>
      </c>
      <c r="J5376">
        <f t="shared" si="249"/>
        <v>188.14338235294119</v>
      </c>
      <c r="K5376">
        <f t="shared" si="250"/>
        <v>1980</v>
      </c>
      <c r="L5376">
        <f t="shared" si="251"/>
        <v>11</v>
      </c>
    </row>
    <row r="5377" spans="1:12" x14ac:dyDescent="0.25">
      <c r="A5377" s="1">
        <v>29537</v>
      </c>
      <c r="B5377">
        <v>515</v>
      </c>
      <c r="C5377">
        <v>523</v>
      </c>
      <c r="D5377">
        <v>513.25</v>
      </c>
      <c r="E5377">
        <v>522.75</v>
      </c>
      <c r="G5377">
        <v>522.75</v>
      </c>
      <c r="H5377">
        <v>42715</v>
      </c>
      <c r="I5377">
        <v>104495</v>
      </c>
      <c r="J5377">
        <f t="shared" si="249"/>
        <v>192.1875</v>
      </c>
      <c r="K5377">
        <f t="shared" si="250"/>
        <v>1980</v>
      </c>
      <c r="L5377">
        <f t="shared" si="251"/>
        <v>11</v>
      </c>
    </row>
    <row r="5378" spans="1:12" x14ac:dyDescent="0.25">
      <c r="A5378" s="1">
        <v>29538</v>
      </c>
      <c r="B5378">
        <v>521.5</v>
      </c>
      <c r="C5378">
        <v>523.5</v>
      </c>
      <c r="D5378">
        <v>515</v>
      </c>
      <c r="E5378">
        <v>515.25</v>
      </c>
      <c r="G5378">
        <v>515.25</v>
      </c>
      <c r="H5378">
        <v>36120</v>
      </c>
      <c r="I5378">
        <v>100380</v>
      </c>
      <c r="J5378">
        <f t="shared" ref="J5378:J5441" si="252">G5378/100*5000/136</f>
        <v>189.43014705882354</v>
      </c>
      <c r="K5378">
        <f t="shared" ref="K5378:K5441" si="253">YEAR(A5378)</f>
        <v>1980</v>
      </c>
      <c r="L5378">
        <f t="shared" ref="L5378:L5441" si="254">MONTH(A5378)</f>
        <v>11</v>
      </c>
    </row>
    <row r="5379" spans="1:12" x14ac:dyDescent="0.25">
      <c r="A5379" s="1">
        <v>29539</v>
      </c>
      <c r="B5379">
        <v>513.5</v>
      </c>
      <c r="C5379">
        <v>519.5</v>
      </c>
      <c r="D5379">
        <v>512</v>
      </c>
      <c r="E5379">
        <v>519.25</v>
      </c>
      <c r="G5379">
        <v>519.25</v>
      </c>
      <c r="H5379">
        <v>37140</v>
      </c>
      <c r="I5379">
        <v>97115</v>
      </c>
      <c r="J5379">
        <f t="shared" si="252"/>
        <v>190.90073529411765</v>
      </c>
      <c r="K5379">
        <f t="shared" si="253"/>
        <v>1980</v>
      </c>
      <c r="L5379">
        <f t="shared" si="254"/>
        <v>11</v>
      </c>
    </row>
    <row r="5380" spans="1:12" x14ac:dyDescent="0.25">
      <c r="A5380" s="1">
        <v>29542</v>
      </c>
      <c r="B5380">
        <v>514</v>
      </c>
      <c r="C5380">
        <v>518.5</v>
      </c>
      <c r="D5380">
        <v>511.5</v>
      </c>
      <c r="E5380">
        <v>516.25</v>
      </c>
      <c r="G5380">
        <v>516.25</v>
      </c>
      <c r="H5380">
        <v>22290</v>
      </c>
      <c r="I5380">
        <v>92305</v>
      </c>
      <c r="J5380">
        <f t="shared" si="252"/>
        <v>189.79779411764707</v>
      </c>
      <c r="K5380">
        <f t="shared" si="253"/>
        <v>1980</v>
      </c>
      <c r="L5380">
        <f t="shared" si="254"/>
        <v>11</v>
      </c>
    </row>
    <row r="5381" spans="1:12" x14ac:dyDescent="0.25">
      <c r="A5381" s="1">
        <v>29543</v>
      </c>
      <c r="B5381">
        <v>520</v>
      </c>
      <c r="C5381">
        <v>522.5</v>
      </c>
      <c r="D5381">
        <v>518.5</v>
      </c>
      <c r="E5381">
        <v>521.5</v>
      </c>
      <c r="G5381">
        <v>521.5</v>
      </c>
      <c r="H5381">
        <v>19580</v>
      </c>
      <c r="I5381">
        <v>87985</v>
      </c>
      <c r="J5381">
        <f t="shared" si="252"/>
        <v>191.72794117647058</v>
      </c>
      <c r="K5381">
        <f t="shared" si="253"/>
        <v>1980</v>
      </c>
      <c r="L5381">
        <f t="shared" si="254"/>
        <v>11</v>
      </c>
    </row>
    <row r="5382" spans="1:12" x14ac:dyDescent="0.25">
      <c r="A5382" s="1">
        <v>29544</v>
      </c>
      <c r="B5382">
        <v>521</v>
      </c>
      <c r="C5382">
        <v>521.5</v>
      </c>
      <c r="D5382">
        <v>516.25</v>
      </c>
      <c r="E5382">
        <v>518.75</v>
      </c>
      <c r="G5382">
        <v>518.75</v>
      </c>
      <c r="H5382">
        <v>25495</v>
      </c>
      <c r="I5382">
        <v>81925</v>
      </c>
      <c r="J5382">
        <f t="shared" si="252"/>
        <v>190.71691176470588</v>
      </c>
      <c r="K5382">
        <f t="shared" si="253"/>
        <v>1980</v>
      </c>
      <c r="L5382">
        <f t="shared" si="254"/>
        <v>11</v>
      </c>
    </row>
    <row r="5383" spans="1:12" x14ac:dyDescent="0.25">
      <c r="A5383" s="1">
        <v>29545</v>
      </c>
      <c r="B5383">
        <v>518</v>
      </c>
      <c r="C5383">
        <v>526</v>
      </c>
      <c r="D5383">
        <v>516.5</v>
      </c>
      <c r="E5383">
        <v>524.5</v>
      </c>
      <c r="G5383">
        <v>524.5</v>
      </c>
      <c r="H5383">
        <v>28965</v>
      </c>
      <c r="I5383">
        <v>76140</v>
      </c>
      <c r="J5383">
        <f t="shared" si="252"/>
        <v>192.83088235294119</v>
      </c>
      <c r="K5383">
        <f t="shared" si="253"/>
        <v>1980</v>
      </c>
      <c r="L5383">
        <f t="shared" si="254"/>
        <v>11</v>
      </c>
    </row>
    <row r="5384" spans="1:12" x14ac:dyDescent="0.25">
      <c r="A5384" s="1">
        <v>29546</v>
      </c>
      <c r="B5384">
        <v>521</v>
      </c>
      <c r="C5384">
        <v>522.5</v>
      </c>
      <c r="D5384">
        <v>520</v>
      </c>
      <c r="E5384">
        <v>520.75</v>
      </c>
      <c r="G5384">
        <v>520.75</v>
      </c>
      <c r="H5384">
        <v>17485</v>
      </c>
      <c r="I5384">
        <v>70280</v>
      </c>
      <c r="J5384">
        <f t="shared" si="252"/>
        <v>191.45220588235293</v>
      </c>
      <c r="K5384">
        <f t="shared" si="253"/>
        <v>1980</v>
      </c>
      <c r="L5384">
        <f t="shared" si="254"/>
        <v>11</v>
      </c>
    </row>
    <row r="5385" spans="1:12" x14ac:dyDescent="0.25">
      <c r="A5385" s="1">
        <v>29549</v>
      </c>
      <c r="B5385">
        <v>520.5</v>
      </c>
      <c r="C5385">
        <v>521</v>
      </c>
      <c r="D5385">
        <v>500.75</v>
      </c>
      <c r="E5385">
        <v>503.75</v>
      </c>
      <c r="G5385">
        <v>503.75</v>
      </c>
      <c r="H5385">
        <v>41655</v>
      </c>
      <c r="I5385">
        <v>59885</v>
      </c>
      <c r="J5385">
        <f t="shared" si="252"/>
        <v>185.20220588235293</v>
      </c>
      <c r="K5385">
        <f t="shared" si="253"/>
        <v>1980</v>
      </c>
      <c r="L5385">
        <f t="shared" si="254"/>
        <v>11</v>
      </c>
    </row>
    <row r="5386" spans="1:12" x14ac:dyDescent="0.25">
      <c r="A5386" s="1">
        <v>29550</v>
      </c>
      <c r="B5386">
        <v>505</v>
      </c>
      <c r="C5386">
        <v>508.5</v>
      </c>
      <c r="D5386">
        <v>498</v>
      </c>
      <c r="E5386">
        <v>503</v>
      </c>
      <c r="G5386">
        <v>503</v>
      </c>
      <c r="H5386">
        <v>33490</v>
      </c>
      <c r="I5386">
        <v>48285</v>
      </c>
      <c r="J5386">
        <f t="shared" si="252"/>
        <v>184.9264705882353</v>
      </c>
      <c r="K5386">
        <f t="shared" si="253"/>
        <v>1980</v>
      </c>
      <c r="L5386">
        <f t="shared" si="254"/>
        <v>11</v>
      </c>
    </row>
    <row r="5387" spans="1:12" x14ac:dyDescent="0.25">
      <c r="A5387" s="1">
        <v>29551</v>
      </c>
      <c r="B5387">
        <v>505</v>
      </c>
      <c r="C5387">
        <v>506.5</v>
      </c>
      <c r="D5387">
        <v>502</v>
      </c>
      <c r="E5387">
        <v>503</v>
      </c>
      <c r="G5387">
        <v>503</v>
      </c>
      <c r="H5387">
        <v>32050</v>
      </c>
      <c r="I5387">
        <v>34280</v>
      </c>
      <c r="J5387">
        <f t="shared" si="252"/>
        <v>184.9264705882353</v>
      </c>
      <c r="K5387">
        <f t="shared" si="253"/>
        <v>1980</v>
      </c>
      <c r="L5387">
        <f t="shared" si="254"/>
        <v>11</v>
      </c>
    </row>
    <row r="5388" spans="1:12" x14ac:dyDescent="0.25">
      <c r="A5388" s="1">
        <v>29553</v>
      </c>
      <c r="B5388">
        <v>505</v>
      </c>
      <c r="C5388">
        <v>510</v>
      </c>
      <c r="D5388">
        <v>505</v>
      </c>
      <c r="E5388">
        <v>508.25</v>
      </c>
      <c r="G5388">
        <v>508.25</v>
      </c>
      <c r="H5388">
        <v>14455</v>
      </c>
      <c r="I5388">
        <v>31120</v>
      </c>
      <c r="J5388">
        <f t="shared" si="252"/>
        <v>186.85661764705878</v>
      </c>
      <c r="K5388">
        <f t="shared" si="253"/>
        <v>1980</v>
      </c>
      <c r="L5388">
        <f t="shared" si="254"/>
        <v>11</v>
      </c>
    </row>
    <row r="5389" spans="1:12" x14ac:dyDescent="0.25">
      <c r="A5389" s="1">
        <v>29556</v>
      </c>
      <c r="B5389">
        <v>510</v>
      </c>
      <c r="C5389">
        <v>510.5</v>
      </c>
      <c r="D5389">
        <v>495</v>
      </c>
      <c r="E5389">
        <v>495.25</v>
      </c>
      <c r="G5389">
        <v>495.25</v>
      </c>
      <c r="H5389">
        <v>13750</v>
      </c>
      <c r="I5389">
        <v>22545</v>
      </c>
      <c r="J5389">
        <f t="shared" si="252"/>
        <v>182.07720588235293</v>
      </c>
      <c r="K5389">
        <f t="shared" si="253"/>
        <v>1980</v>
      </c>
      <c r="L5389">
        <f t="shared" si="254"/>
        <v>12</v>
      </c>
    </row>
    <row r="5390" spans="1:12" x14ac:dyDescent="0.25">
      <c r="A5390" s="1">
        <v>29557</v>
      </c>
      <c r="B5390">
        <v>495.5</v>
      </c>
      <c r="C5390">
        <v>496.5</v>
      </c>
      <c r="D5390">
        <v>487.25</v>
      </c>
      <c r="E5390">
        <v>495.25</v>
      </c>
      <c r="G5390">
        <v>495.25</v>
      </c>
      <c r="H5390">
        <v>10495</v>
      </c>
      <c r="I5390">
        <v>16660</v>
      </c>
      <c r="J5390">
        <f t="shared" si="252"/>
        <v>182.07720588235293</v>
      </c>
      <c r="K5390">
        <f t="shared" si="253"/>
        <v>1980</v>
      </c>
      <c r="L5390">
        <f t="shared" si="254"/>
        <v>12</v>
      </c>
    </row>
    <row r="5391" spans="1:12" x14ac:dyDescent="0.25">
      <c r="A5391" s="1">
        <v>29558</v>
      </c>
      <c r="B5391">
        <v>496</v>
      </c>
      <c r="C5391">
        <v>497</v>
      </c>
      <c r="D5391">
        <v>490</v>
      </c>
      <c r="E5391">
        <v>490</v>
      </c>
      <c r="G5391">
        <v>490</v>
      </c>
      <c r="H5391">
        <v>4835</v>
      </c>
      <c r="I5391">
        <v>13625</v>
      </c>
      <c r="J5391">
        <f t="shared" si="252"/>
        <v>180.14705882352942</v>
      </c>
      <c r="K5391">
        <f t="shared" si="253"/>
        <v>1980</v>
      </c>
      <c r="L5391">
        <f t="shared" si="254"/>
        <v>12</v>
      </c>
    </row>
    <row r="5392" spans="1:12" x14ac:dyDescent="0.25">
      <c r="A5392" s="1">
        <v>29559</v>
      </c>
      <c r="B5392">
        <v>491</v>
      </c>
      <c r="C5392">
        <v>496</v>
      </c>
      <c r="D5392">
        <v>489</v>
      </c>
      <c r="E5392">
        <v>492.5</v>
      </c>
      <c r="G5392">
        <v>492.5</v>
      </c>
      <c r="H5392">
        <v>3715</v>
      </c>
      <c r="I5392">
        <v>11030</v>
      </c>
      <c r="J5392">
        <f t="shared" si="252"/>
        <v>181.06617647058823</v>
      </c>
      <c r="K5392">
        <f t="shared" si="253"/>
        <v>1980</v>
      </c>
      <c r="L5392">
        <f t="shared" si="254"/>
        <v>12</v>
      </c>
    </row>
    <row r="5393" spans="1:12" x14ac:dyDescent="0.25">
      <c r="A5393" s="1">
        <v>29560</v>
      </c>
      <c r="B5393">
        <v>490.25</v>
      </c>
      <c r="C5393">
        <v>493</v>
      </c>
      <c r="D5393">
        <v>482.5</v>
      </c>
      <c r="E5393">
        <v>489</v>
      </c>
      <c r="G5393">
        <v>489</v>
      </c>
      <c r="H5393">
        <v>6605</v>
      </c>
      <c r="I5393">
        <v>9775</v>
      </c>
      <c r="J5393">
        <f t="shared" si="252"/>
        <v>179.77941176470588</v>
      </c>
      <c r="K5393">
        <f t="shared" si="253"/>
        <v>1980</v>
      </c>
      <c r="L5393">
        <f t="shared" si="254"/>
        <v>12</v>
      </c>
    </row>
    <row r="5394" spans="1:12" x14ac:dyDescent="0.25">
      <c r="A5394" s="1">
        <v>29563</v>
      </c>
      <c r="B5394">
        <v>488</v>
      </c>
      <c r="C5394">
        <v>488.5</v>
      </c>
      <c r="D5394">
        <v>479</v>
      </c>
      <c r="E5394">
        <v>479.25</v>
      </c>
      <c r="G5394">
        <v>479.25</v>
      </c>
      <c r="H5394">
        <v>4060</v>
      </c>
      <c r="I5394">
        <v>9450</v>
      </c>
      <c r="J5394">
        <f t="shared" si="252"/>
        <v>176.19485294117649</v>
      </c>
      <c r="K5394">
        <f t="shared" si="253"/>
        <v>1980</v>
      </c>
      <c r="L5394">
        <f t="shared" si="254"/>
        <v>12</v>
      </c>
    </row>
    <row r="5395" spans="1:12" x14ac:dyDescent="0.25">
      <c r="A5395" s="1">
        <v>29564</v>
      </c>
      <c r="B5395">
        <v>475</v>
      </c>
      <c r="C5395">
        <v>476.5</v>
      </c>
      <c r="D5395">
        <v>459.25</v>
      </c>
      <c r="E5395">
        <v>459.25</v>
      </c>
      <c r="G5395">
        <v>459.25</v>
      </c>
      <c r="H5395">
        <v>9070</v>
      </c>
      <c r="I5395">
        <v>7920</v>
      </c>
      <c r="J5395">
        <f t="shared" si="252"/>
        <v>168.84191176470588</v>
      </c>
      <c r="K5395">
        <f t="shared" si="253"/>
        <v>1980</v>
      </c>
      <c r="L5395">
        <f t="shared" si="254"/>
        <v>12</v>
      </c>
    </row>
    <row r="5396" spans="1:12" x14ac:dyDescent="0.25">
      <c r="A5396" s="1">
        <v>29565</v>
      </c>
      <c r="B5396">
        <v>450</v>
      </c>
      <c r="C5396">
        <v>458</v>
      </c>
      <c r="D5396">
        <v>448</v>
      </c>
      <c r="E5396">
        <v>448</v>
      </c>
      <c r="G5396">
        <v>448</v>
      </c>
      <c r="H5396">
        <v>6185</v>
      </c>
      <c r="I5396">
        <v>8360</v>
      </c>
      <c r="J5396">
        <f t="shared" si="252"/>
        <v>164.70588235294122</v>
      </c>
      <c r="K5396">
        <f t="shared" si="253"/>
        <v>1980</v>
      </c>
      <c r="L5396">
        <f t="shared" si="254"/>
        <v>12</v>
      </c>
    </row>
    <row r="5397" spans="1:12" x14ac:dyDescent="0.25">
      <c r="A5397" s="1">
        <v>29566</v>
      </c>
      <c r="B5397">
        <v>440</v>
      </c>
      <c r="C5397">
        <v>445</v>
      </c>
      <c r="D5397">
        <v>428</v>
      </c>
      <c r="E5397">
        <v>428</v>
      </c>
      <c r="G5397">
        <v>428</v>
      </c>
      <c r="H5397">
        <v>2650</v>
      </c>
      <c r="I5397">
        <v>4620</v>
      </c>
      <c r="J5397">
        <f t="shared" si="252"/>
        <v>157.35294117647058</v>
      </c>
      <c r="K5397">
        <f t="shared" si="253"/>
        <v>1980</v>
      </c>
      <c r="L5397">
        <f t="shared" si="254"/>
        <v>12</v>
      </c>
    </row>
    <row r="5398" spans="1:12" x14ac:dyDescent="0.25">
      <c r="A5398" s="1">
        <v>29567</v>
      </c>
      <c r="B5398">
        <v>411</v>
      </c>
      <c r="C5398">
        <v>448</v>
      </c>
      <c r="D5398">
        <v>411</v>
      </c>
      <c r="E5398">
        <v>448</v>
      </c>
      <c r="G5398">
        <v>448</v>
      </c>
      <c r="H5398">
        <v>735</v>
      </c>
      <c r="I5398">
        <v>3230</v>
      </c>
      <c r="J5398">
        <f t="shared" si="252"/>
        <v>164.70588235294122</v>
      </c>
      <c r="K5398">
        <f t="shared" si="253"/>
        <v>1980</v>
      </c>
      <c r="L5398">
        <f t="shared" si="254"/>
        <v>12</v>
      </c>
    </row>
    <row r="5399" spans="1:12" x14ac:dyDescent="0.25">
      <c r="A5399" s="1">
        <v>29570</v>
      </c>
      <c r="B5399">
        <v>468</v>
      </c>
      <c r="C5399">
        <v>468</v>
      </c>
      <c r="D5399">
        <v>461.5</v>
      </c>
      <c r="E5399">
        <v>468</v>
      </c>
      <c r="G5399">
        <v>468</v>
      </c>
      <c r="H5399">
        <v>545</v>
      </c>
      <c r="I5399">
        <v>1695</v>
      </c>
      <c r="J5399">
        <f t="shared" si="252"/>
        <v>172.05882352941177</v>
      </c>
      <c r="K5399">
        <f t="shared" si="253"/>
        <v>1980</v>
      </c>
      <c r="L5399">
        <f t="shared" si="254"/>
        <v>12</v>
      </c>
    </row>
    <row r="5400" spans="1:12" x14ac:dyDescent="0.25">
      <c r="A5400" s="1">
        <v>29571</v>
      </c>
      <c r="B5400">
        <v>467</v>
      </c>
      <c r="C5400">
        <v>474</v>
      </c>
      <c r="D5400">
        <v>461</v>
      </c>
      <c r="E5400">
        <v>470</v>
      </c>
      <c r="G5400">
        <v>470</v>
      </c>
      <c r="H5400">
        <v>620</v>
      </c>
      <c r="I5400">
        <v>1395</v>
      </c>
      <c r="J5400">
        <f t="shared" si="252"/>
        <v>172.79411764705881</v>
      </c>
      <c r="K5400">
        <f t="shared" si="253"/>
        <v>1980</v>
      </c>
      <c r="L5400">
        <f t="shared" si="254"/>
        <v>12</v>
      </c>
    </row>
    <row r="5401" spans="1:12" x14ac:dyDescent="0.25">
      <c r="A5401" s="1">
        <v>29572</v>
      </c>
      <c r="B5401">
        <v>470</v>
      </c>
      <c r="C5401">
        <v>479</v>
      </c>
      <c r="D5401">
        <v>467</v>
      </c>
      <c r="E5401">
        <v>467</v>
      </c>
      <c r="G5401">
        <v>467</v>
      </c>
      <c r="H5401">
        <v>775</v>
      </c>
      <c r="I5401">
        <v>1255</v>
      </c>
      <c r="J5401">
        <f t="shared" si="252"/>
        <v>171.69117647058823</v>
      </c>
      <c r="K5401">
        <f t="shared" si="253"/>
        <v>1980</v>
      </c>
      <c r="L5401">
        <f t="shared" si="254"/>
        <v>12</v>
      </c>
    </row>
    <row r="5402" spans="1:12" x14ac:dyDescent="0.25">
      <c r="A5402" s="1">
        <v>29573</v>
      </c>
      <c r="B5402">
        <v>471</v>
      </c>
      <c r="C5402">
        <v>471</v>
      </c>
      <c r="D5402">
        <v>461</v>
      </c>
      <c r="E5402">
        <v>461.5</v>
      </c>
      <c r="G5402">
        <v>461.5</v>
      </c>
      <c r="H5402">
        <v>970</v>
      </c>
      <c r="I5402">
        <v>1670</v>
      </c>
      <c r="J5402">
        <f t="shared" si="252"/>
        <v>169.66911764705881</v>
      </c>
      <c r="K5402">
        <f t="shared" si="253"/>
        <v>1980</v>
      </c>
      <c r="L5402">
        <f t="shared" si="254"/>
        <v>12</v>
      </c>
    </row>
    <row r="5403" spans="1:12" x14ac:dyDescent="0.25">
      <c r="A5403" s="1">
        <v>29574</v>
      </c>
      <c r="B5403">
        <v>488.25</v>
      </c>
      <c r="C5403">
        <v>491</v>
      </c>
      <c r="D5403">
        <v>482.5</v>
      </c>
      <c r="E5403">
        <v>490.5</v>
      </c>
      <c r="G5403">
        <v>490.5</v>
      </c>
      <c r="H5403">
        <v>40730</v>
      </c>
      <c r="I5403">
        <v>169360</v>
      </c>
      <c r="J5403">
        <f t="shared" si="252"/>
        <v>180.33088235294119</v>
      </c>
      <c r="K5403">
        <f t="shared" si="253"/>
        <v>1980</v>
      </c>
      <c r="L5403">
        <f t="shared" si="254"/>
        <v>12</v>
      </c>
    </row>
    <row r="5404" spans="1:12" x14ac:dyDescent="0.25">
      <c r="A5404" s="1">
        <v>29577</v>
      </c>
      <c r="B5404">
        <v>491.5</v>
      </c>
      <c r="C5404">
        <v>491.5</v>
      </c>
      <c r="D5404">
        <v>486</v>
      </c>
      <c r="E5404">
        <v>486.75</v>
      </c>
      <c r="G5404">
        <v>486.75</v>
      </c>
      <c r="H5404">
        <v>17505</v>
      </c>
      <c r="I5404">
        <v>169190</v>
      </c>
      <c r="J5404">
        <f t="shared" si="252"/>
        <v>178.95220588235293</v>
      </c>
      <c r="K5404">
        <f t="shared" si="253"/>
        <v>1980</v>
      </c>
      <c r="L5404">
        <f t="shared" si="254"/>
        <v>12</v>
      </c>
    </row>
    <row r="5405" spans="1:12" x14ac:dyDescent="0.25">
      <c r="A5405" s="1">
        <v>29578</v>
      </c>
      <c r="B5405">
        <v>487.75</v>
      </c>
      <c r="C5405">
        <v>489</v>
      </c>
      <c r="D5405">
        <v>484.5</v>
      </c>
      <c r="E5405">
        <v>487.75</v>
      </c>
      <c r="G5405">
        <v>487.75</v>
      </c>
      <c r="H5405">
        <v>17145</v>
      </c>
      <c r="I5405">
        <v>168180</v>
      </c>
      <c r="J5405">
        <f t="shared" si="252"/>
        <v>179.31985294117649</v>
      </c>
      <c r="K5405">
        <f t="shared" si="253"/>
        <v>1980</v>
      </c>
      <c r="L5405">
        <f t="shared" si="254"/>
        <v>12</v>
      </c>
    </row>
    <row r="5406" spans="1:12" x14ac:dyDescent="0.25">
      <c r="A5406" s="1">
        <v>29579</v>
      </c>
      <c r="B5406">
        <v>479</v>
      </c>
      <c r="C5406">
        <v>483.5</v>
      </c>
      <c r="D5406">
        <v>476.5</v>
      </c>
      <c r="E5406">
        <v>481.75</v>
      </c>
      <c r="G5406">
        <v>481.75</v>
      </c>
      <c r="H5406">
        <v>14815</v>
      </c>
      <c r="I5406">
        <v>169260</v>
      </c>
      <c r="J5406">
        <f t="shared" si="252"/>
        <v>177.1139705882353</v>
      </c>
      <c r="K5406">
        <f t="shared" si="253"/>
        <v>1980</v>
      </c>
      <c r="L5406">
        <f t="shared" si="254"/>
        <v>12</v>
      </c>
    </row>
    <row r="5407" spans="1:12" x14ac:dyDescent="0.25">
      <c r="A5407" s="1">
        <v>29584</v>
      </c>
      <c r="B5407">
        <v>478.5</v>
      </c>
      <c r="C5407">
        <v>489</v>
      </c>
      <c r="D5407">
        <v>477</v>
      </c>
      <c r="E5407">
        <v>486.5</v>
      </c>
      <c r="G5407">
        <v>486.5</v>
      </c>
      <c r="H5407">
        <v>20790</v>
      </c>
      <c r="I5407">
        <v>168015</v>
      </c>
      <c r="J5407">
        <f t="shared" si="252"/>
        <v>178.86029411764707</v>
      </c>
      <c r="K5407">
        <f t="shared" si="253"/>
        <v>1980</v>
      </c>
      <c r="L5407">
        <f t="shared" si="254"/>
        <v>12</v>
      </c>
    </row>
    <row r="5408" spans="1:12" x14ac:dyDescent="0.25">
      <c r="A5408" s="1">
        <v>29585</v>
      </c>
      <c r="B5408">
        <v>486</v>
      </c>
      <c r="C5408">
        <v>488.5</v>
      </c>
      <c r="D5408">
        <v>482</v>
      </c>
      <c r="E5408">
        <v>486.25</v>
      </c>
      <c r="G5408">
        <v>486.25</v>
      </c>
      <c r="H5408">
        <v>21125</v>
      </c>
      <c r="I5408">
        <v>166730</v>
      </c>
      <c r="J5408">
        <f t="shared" si="252"/>
        <v>178.76838235294119</v>
      </c>
      <c r="K5408">
        <f t="shared" si="253"/>
        <v>1980</v>
      </c>
      <c r="L5408">
        <f t="shared" si="254"/>
        <v>12</v>
      </c>
    </row>
    <row r="5409" spans="1:12" x14ac:dyDescent="0.25">
      <c r="A5409" s="1">
        <v>29586</v>
      </c>
      <c r="B5409">
        <v>486</v>
      </c>
      <c r="C5409">
        <v>506.25</v>
      </c>
      <c r="D5409">
        <v>482</v>
      </c>
      <c r="E5409">
        <v>501</v>
      </c>
      <c r="G5409">
        <v>501</v>
      </c>
      <c r="H5409">
        <v>43670</v>
      </c>
      <c r="I5409">
        <v>158940</v>
      </c>
      <c r="J5409">
        <f t="shared" si="252"/>
        <v>184.19117647058823</v>
      </c>
      <c r="K5409">
        <f t="shared" si="253"/>
        <v>1980</v>
      </c>
      <c r="L5409">
        <f t="shared" si="254"/>
        <v>12</v>
      </c>
    </row>
    <row r="5410" spans="1:12" x14ac:dyDescent="0.25">
      <c r="A5410" s="1">
        <v>29588</v>
      </c>
      <c r="B5410">
        <v>498</v>
      </c>
      <c r="C5410">
        <v>515</v>
      </c>
      <c r="D5410">
        <v>496.5</v>
      </c>
      <c r="E5410">
        <v>508.5</v>
      </c>
      <c r="G5410">
        <v>508.5</v>
      </c>
      <c r="H5410">
        <v>40290</v>
      </c>
      <c r="I5410">
        <v>156925</v>
      </c>
      <c r="J5410">
        <f t="shared" si="252"/>
        <v>186.9485294117647</v>
      </c>
      <c r="K5410">
        <f t="shared" si="253"/>
        <v>1981</v>
      </c>
      <c r="L5410">
        <f t="shared" si="254"/>
        <v>1</v>
      </c>
    </row>
    <row r="5411" spans="1:12" x14ac:dyDescent="0.25">
      <c r="A5411" s="1">
        <v>29591</v>
      </c>
      <c r="B5411">
        <v>514</v>
      </c>
      <c r="C5411">
        <v>517.5</v>
      </c>
      <c r="D5411">
        <v>502</v>
      </c>
      <c r="E5411">
        <v>505.5</v>
      </c>
      <c r="G5411">
        <v>505.5</v>
      </c>
      <c r="H5411">
        <v>50650</v>
      </c>
      <c r="I5411">
        <v>152580</v>
      </c>
      <c r="J5411">
        <f t="shared" si="252"/>
        <v>185.84558823529412</v>
      </c>
      <c r="K5411">
        <f t="shared" si="253"/>
        <v>1981</v>
      </c>
      <c r="L5411">
        <f t="shared" si="254"/>
        <v>1</v>
      </c>
    </row>
    <row r="5412" spans="1:12" x14ac:dyDescent="0.25">
      <c r="A5412" s="1">
        <v>29592</v>
      </c>
      <c r="B5412">
        <v>505.5</v>
      </c>
      <c r="C5412">
        <v>508</v>
      </c>
      <c r="D5412">
        <v>499</v>
      </c>
      <c r="E5412">
        <v>506.75</v>
      </c>
      <c r="G5412">
        <v>506.75</v>
      </c>
      <c r="H5412">
        <v>40960</v>
      </c>
      <c r="I5412">
        <v>150630</v>
      </c>
      <c r="J5412">
        <f t="shared" si="252"/>
        <v>186.30514705882354</v>
      </c>
      <c r="K5412">
        <f t="shared" si="253"/>
        <v>1981</v>
      </c>
      <c r="L5412">
        <f t="shared" si="254"/>
        <v>1</v>
      </c>
    </row>
    <row r="5413" spans="1:12" x14ac:dyDescent="0.25">
      <c r="A5413" s="1">
        <v>29593</v>
      </c>
      <c r="B5413">
        <v>505</v>
      </c>
      <c r="C5413">
        <v>507.5</v>
      </c>
      <c r="D5413">
        <v>500</v>
      </c>
      <c r="E5413">
        <v>506.25</v>
      </c>
      <c r="G5413">
        <v>506.25</v>
      </c>
      <c r="H5413">
        <v>52440</v>
      </c>
      <c r="I5413">
        <v>149720</v>
      </c>
      <c r="J5413">
        <f t="shared" si="252"/>
        <v>186.12132352941177</v>
      </c>
      <c r="K5413">
        <f t="shared" si="253"/>
        <v>1981</v>
      </c>
      <c r="L5413">
        <f t="shared" si="254"/>
        <v>1</v>
      </c>
    </row>
    <row r="5414" spans="1:12" x14ac:dyDescent="0.25">
      <c r="A5414" s="1">
        <v>29594</v>
      </c>
      <c r="B5414">
        <v>503</v>
      </c>
      <c r="C5414">
        <v>503</v>
      </c>
      <c r="D5414">
        <v>496</v>
      </c>
      <c r="E5414">
        <v>497.25</v>
      </c>
      <c r="G5414">
        <v>497.25</v>
      </c>
      <c r="H5414">
        <v>39755</v>
      </c>
      <c r="I5414">
        <v>147200</v>
      </c>
      <c r="J5414">
        <f t="shared" si="252"/>
        <v>182.8125</v>
      </c>
      <c r="K5414">
        <f t="shared" si="253"/>
        <v>1981</v>
      </c>
      <c r="L5414">
        <f t="shared" si="254"/>
        <v>1</v>
      </c>
    </row>
    <row r="5415" spans="1:12" x14ac:dyDescent="0.25">
      <c r="A5415" s="1">
        <v>29595</v>
      </c>
      <c r="B5415">
        <v>495</v>
      </c>
      <c r="C5415">
        <v>497</v>
      </c>
      <c r="D5415">
        <v>490.5</v>
      </c>
      <c r="E5415">
        <v>492.25</v>
      </c>
      <c r="G5415">
        <v>492.25</v>
      </c>
      <c r="H5415">
        <v>39905</v>
      </c>
      <c r="I5415">
        <v>143165</v>
      </c>
      <c r="J5415">
        <f t="shared" si="252"/>
        <v>180.97426470588235</v>
      </c>
      <c r="K5415">
        <f t="shared" si="253"/>
        <v>1981</v>
      </c>
      <c r="L5415">
        <f t="shared" si="254"/>
        <v>1</v>
      </c>
    </row>
    <row r="5416" spans="1:12" x14ac:dyDescent="0.25">
      <c r="A5416" s="1">
        <v>29598</v>
      </c>
      <c r="B5416">
        <v>492</v>
      </c>
      <c r="C5416">
        <v>499</v>
      </c>
      <c r="D5416">
        <v>492</v>
      </c>
      <c r="E5416">
        <v>498.5</v>
      </c>
      <c r="G5416">
        <v>498.5</v>
      </c>
      <c r="H5416">
        <v>34190</v>
      </c>
      <c r="I5416">
        <v>140635</v>
      </c>
      <c r="J5416">
        <f t="shared" si="252"/>
        <v>183.27205882352942</v>
      </c>
      <c r="K5416">
        <f t="shared" si="253"/>
        <v>1981</v>
      </c>
      <c r="L5416">
        <f t="shared" si="254"/>
        <v>1</v>
      </c>
    </row>
    <row r="5417" spans="1:12" x14ac:dyDescent="0.25">
      <c r="A5417" s="1">
        <v>29599</v>
      </c>
      <c r="B5417">
        <v>497</v>
      </c>
      <c r="C5417">
        <v>502</v>
      </c>
      <c r="D5417">
        <v>495.5</v>
      </c>
      <c r="E5417">
        <v>498.75</v>
      </c>
      <c r="G5417">
        <v>498.75</v>
      </c>
      <c r="H5417">
        <v>31495</v>
      </c>
      <c r="I5417">
        <v>138760</v>
      </c>
      <c r="J5417">
        <f t="shared" si="252"/>
        <v>183.3639705882353</v>
      </c>
      <c r="K5417">
        <f t="shared" si="253"/>
        <v>1981</v>
      </c>
      <c r="L5417">
        <f t="shared" si="254"/>
        <v>1</v>
      </c>
    </row>
    <row r="5418" spans="1:12" x14ac:dyDescent="0.25">
      <c r="A5418" s="1">
        <v>29600</v>
      </c>
      <c r="B5418">
        <v>498</v>
      </c>
      <c r="C5418">
        <v>511.5</v>
      </c>
      <c r="D5418">
        <v>498</v>
      </c>
      <c r="E5418">
        <v>504.75</v>
      </c>
      <c r="G5418">
        <v>504.75</v>
      </c>
      <c r="H5418">
        <v>51740</v>
      </c>
      <c r="I5418">
        <v>136870</v>
      </c>
      <c r="J5418">
        <f t="shared" si="252"/>
        <v>185.56985294117646</v>
      </c>
      <c r="K5418">
        <f t="shared" si="253"/>
        <v>1981</v>
      </c>
      <c r="L5418">
        <f t="shared" si="254"/>
        <v>1</v>
      </c>
    </row>
    <row r="5419" spans="1:12" x14ac:dyDescent="0.25">
      <c r="A5419" s="1">
        <v>29601</v>
      </c>
      <c r="B5419">
        <v>499</v>
      </c>
      <c r="C5419">
        <v>505</v>
      </c>
      <c r="D5419">
        <v>494.5</v>
      </c>
      <c r="E5419">
        <v>504</v>
      </c>
      <c r="G5419">
        <v>504</v>
      </c>
      <c r="H5419">
        <v>55695</v>
      </c>
      <c r="I5419">
        <v>135575</v>
      </c>
      <c r="J5419">
        <f t="shared" si="252"/>
        <v>185.29411764705881</v>
      </c>
      <c r="K5419">
        <f t="shared" si="253"/>
        <v>1981</v>
      </c>
      <c r="L5419">
        <f t="shared" si="254"/>
        <v>1</v>
      </c>
    </row>
    <row r="5420" spans="1:12" x14ac:dyDescent="0.25">
      <c r="A5420" s="1">
        <v>29602</v>
      </c>
      <c r="B5420">
        <v>506.5</v>
      </c>
      <c r="C5420">
        <v>507.5</v>
      </c>
      <c r="D5420">
        <v>500</v>
      </c>
      <c r="E5420">
        <v>502.5</v>
      </c>
      <c r="G5420">
        <v>502.5</v>
      </c>
      <c r="H5420">
        <v>43175</v>
      </c>
      <c r="I5420">
        <v>134640</v>
      </c>
      <c r="J5420">
        <f t="shared" si="252"/>
        <v>184.74264705882354</v>
      </c>
      <c r="K5420">
        <f t="shared" si="253"/>
        <v>1981</v>
      </c>
      <c r="L5420">
        <f t="shared" si="254"/>
        <v>1</v>
      </c>
    </row>
    <row r="5421" spans="1:12" x14ac:dyDescent="0.25">
      <c r="A5421" s="1">
        <v>29605</v>
      </c>
      <c r="B5421">
        <v>500.5</v>
      </c>
      <c r="C5421">
        <v>504.5</v>
      </c>
      <c r="D5421">
        <v>492</v>
      </c>
      <c r="E5421">
        <v>493.25</v>
      </c>
      <c r="G5421">
        <v>493.25</v>
      </c>
      <c r="H5421">
        <v>52535</v>
      </c>
      <c r="I5421">
        <v>123535</v>
      </c>
      <c r="J5421">
        <f t="shared" si="252"/>
        <v>181.34191176470588</v>
      </c>
      <c r="K5421">
        <f t="shared" si="253"/>
        <v>1981</v>
      </c>
      <c r="L5421">
        <f t="shared" si="254"/>
        <v>1</v>
      </c>
    </row>
    <row r="5422" spans="1:12" x14ac:dyDescent="0.25">
      <c r="A5422" s="1">
        <v>29606</v>
      </c>
      <c r="B5422">
        <v>491</v>
      </c>
      <c r="C5422">
        <v>496</v>
      </c>
      <c r="D5422">
        <v>487.5</v>
      </c>
      <c r="E5422">
        <v>494</v>
      </c>
      <c r="G5422">
        <v>494</v>
      </c>
      <c r="H5422">
        <v>40260</v>
      </c>
      <c r="I5422">
        <v>122075</v>
      </c>
      <c r="J5422">
        <f t="shared" si="252"/>
        <v>181.61764705882356</v>
      </c>
      <c r="K5422">
        <f t="shared" si="253"/>
        <v>1981</v>
      </c>
      <c r="L5422">
        <f t="shared" si="254"/>
        <v>1</v>
      </c>
    </row>
    <row r="5423" spans="1:12" x14ac:dyDescent="0.25">
      <c r="A5423" s="1">
        <v>29607</v>
      </c>
      <c r="B5423">
        <v>494</v>
      </c>
      <c r="C5423">
        <v>495.5</v>
      </c>
      <c r="D5423">
        <v>491.5</v>
      </c>
      <c r="E5423">
        <v>492.25</v>
      </c>
      <c r="G5423">
        <v>492.25</v>
      </c>
      <c r="H5423">
        <v>25825</v>
      </c>
      <c r="I5423">
        <v>120800</v>
      </c>
      <c r="J5423">
        <f t="shared" si="252"/>
        <v>180.97426470588235</v>
      </c>
      <c r="K5423">
        <f t="shared" si="253"/>
        <v>1981</v>
      </c>
      <c r="L5423">
        <f t="shared" si="254"/>
        <v>1</v>
      </c>
    </row>
    <row r="5424" spans="1:12" x14ac:dyDescent="0.25">
      <c r="A5424" s="1">
        <v>29608</v>
      </c>
      <c r="B5424">
        <v>489</v>
      </c>
      <c r="C5424">
        <v>489</v>
      </c>
      <c r="D5424">
        <v>472.25</v>
      </c>
      <c r="E5424">
        <v>481.5</v>
      </c>
      <c r="G5424">
        <v>481.5</v>
      </c>
      <c r="H5424">
        <v>71735</v>
      </c>
      <c r="I5424">
        <v>119460</v>
      </c>
      <c r="J5424">
        <f t="shared" si="252"/>
        <v>177.02205882352945</v>
      </c>
      <c r="K5424">
        <f t="shared" si="253"/>
        <v>1981</v>
      </c>
      <c r="L5424">
        <f t="shared" si="254"/>
        <v>1</v>
      </c>
    </row>
    <row r="5425" spans="1:12" x14ac:dyDescent="0.25">
      <c r="A5425" s="1">
        <v>29609</v>
      </c>
      <c r="B5425">
        <v>481.5</v>
      </c>
      <c r="C5425">
        <v>482.5</v>
      </c>
      <c r="D5425">
        <v>470.5</v>
      </c>
      <c r="E5425">
        <v>470.75</v>
      </c>
      <c r="G5425">
        <v>470.75</v>
      </c>
      <c r="H5425">
        <v>37500</v>
      </c>
      <c r="I5425">
        <v>118855</v>
      </c>
      <c r="J5425">
        <f t="shared" si="252"/>
        <v>173.06985294117644</v>
      </c>
      <c r="K5425">
        <f t="shared" si="253"/>
        <v>1981</v>
      </c>
      <c r="L5425">
        <f t="shared" si="254"/>
        <v>1</v>
      </c>
    </row>
    <row r="5426" spans="1:12" x14ac:dyDescent="0.25">
      <c r="A5426" s="1">
        <v>29612</v>
      </c>
      <c r="B5426">
        <v>470</v>
      </c>
      <c r="C5426">
        <v>480.5</v>
      </c>
      <c r="D5426">
        <v>465.5</v>
      </c>
      <c r="E5426">
        <v>478.75</v>
      </c>
      <c r="G5426">
        <v>478.75</v>
      </c>
      <c r="H5426">
        <v>48915</v>
      </c>
      <c r="I5426">
        <v>114665</v>
      </c>
      <c r="J5426">
        <f t="shared" si="252"/>
        <v>176.0110294117647</v>
      </c>
      <c r="K5426">
        <f t="shared" si="253"/>
        <v>1981</v>
      </c>
      <c r="L5426">
        <f t="shared" si="254"/>
        <v>1</v>
      </c>
    </row>
    <row r="5427" spans="1:12" x14ac:dyDescent="0.25">
      <c r="A5427" s="1">
        <v>29613</v>
      </c>
      <c r="B5427">
        <v>479</v>
      </c>
      <c r="C5427">
        <v>479.5</v>
      </c>
      <c r="D5427">
        <v>468</v>
      </c>
      <c r="E5427">
        <v>470.25</v>
      </c>
      <c r="G5427">
        <v>470.25</v>
      </c>
      <c r="H5427">
        <v>47190</v>
      </c>
      <c r="I5427">
        <v>119160</v>
      </c>
      <c r="J5427">
        <f t="shared" si="252"/>
        <v>172.8860294117647</v>
      </c>
      <c r="K5427">
        <f t="shared" si="253"/>
        <v>1981</v>
      </c>
      <c r="L5427">
        <f t="shared" si="254"/>
        <v>1</v>
      </c>
    </row>
    <row r="5428" spans="1:12" x14ac:dyDescent="0.25">
      <c r="A5428" s="1">
        <v>29614</v>
      </c>
      <c r="B5428">
        <v>468</v>
      </c>
      <c r="C5428">
        <v>475</v>
      </c>
      <c r="D5428">
        <v>467</v>
      </c>
      <c r="E5428">
        <v>470.5</v>
      </c>
      <c r="G5428">
        <v>470.5</v>
      </c>
      <c r="H5428">
        <v>33475</v>
      </c>
      <c r="I5428">
        <v>116970</v>
      </c>
      <c r="J5428">
        <f t="shared" si="252"/>
        <v>172.97794117647058</v>
      </c>
      <c r="K5428">
        <f t="shared" si="253"/>
        <v>1981</v>
      </c>
      <c r="L5428">
        <f t="shared" si="254"/>
        <v>1</v>
      </c>
    </row>
    <row r="5429" spans="1:12" x14ac:dyDescent="0.25">
      <c r="A5429" s="1">
        <v>29615</v>
      </c>
      <c r="B5429">
        <v>466</v>
      </c>
      <c r="C5429">
        <v>467</v>
      </c>
      <c r="D5429">
        <v>458.5</v>
      </c>
      <c r="E5429">
        <v>463.75</v>
      </c>
      <c r="G5429">
        <v>463.75</v>
      </c>
      <c r="H5429">
        <v>46835</v>
      </c>
      <c r="I5429">
        <v>113825</v>
      </c>
      <c r="J5429">
        <f t="shared" si="252"/>
        <v>170.49632352941177</v>
      </c>
      <c r="K5429">
        <f t="shared" si="253"/>
        <v>1981</v>
      </c>
      <c r="L5429">
        <f t="shared" si="254"/>
        <v>1</v>
      </c>
    </row>
    <row r="5430" spans="1:12" x14ac:dyDescent="0.25">
      <c r="A5430" s="1">
        <v>29616</v>
      </c>
      <c r="B5430">
        <v>465</v>
      </c>
      <c r="C5430">
        <v>470</v>
      </c>
      <c r="D5430">
        <v>463.5</v>
      </c>
      <c r="E5430">
        <v>465.75</v>
      </c>
      <c r="G5430">
        <v>465.75</v>
      </c>
      <c r="H5430">
        <v>46465</v>
      </c>
      <c r="I5430">
        <v>111115</v>
      </c>
      <c r="J5430">
        <f t="shared" si="252"/>
        <v>171.23161764705881</v>
      </c>
      <c r="K5430">
        <f t="shared" si="253"/>
        <v>1981</v>
      </c>
      <c r="L5430">
        <f t="shared" si="254"/>
        <v>1</v>
      </c>
    </row>
    <row r="5431" spans="1:12" x14ac:dyDescent="0.25">
      <c r="A5431" s="1">
        <v>29619</v>
      </c>
      <c r="B5431">
        <v>465</v>
      </c>
      <c r="C5431">
        <v>471.5</v>
      </c>
      <c r="D5431">
        <v>465</v>
      </c>
      <c r="E5431">
        <v>468.75</v>
      </c>
      <c r="G5431">
        <v>468.75</v>
      </c>
      <c r="H5431">
        <v>25750</v>
      </c>
      <c r="I5431">
        <v>107975</v>
      </c>
      <c r="J5431">
        <f t="shared" si="252"/>
        <v>172.33455882352942</v>
      </c>
      <c r="K5431">
        <f t="shared" si="253"/>
        <v>1981</v>
      </c>
      <c r="L5431">
        <f t="shared" si="254"/>
        <v>2</v>
      </c>
    </row>
    <row r="5432" spans="1:12" x14ac:dyDescent="0.25">
      <c r="A5432" s="1">
        <v>29620</v>
      </c>
      <c r="B5432">
        <v>473</v>
      </c>
      <c r="C5432">
        <v>479</v>
      </c>
      <c r="D5432">
        <v>473</v>
      </c>
      <c r="E5432">
        <v>478.75</v>
      </c>
      <c r="G5432">
        <v>478.75</v>
      </c>
      <c r="H5432">
        <v>31735</v>
      </c>
      <c r="I5432">
        <v>105830</v>
      </c>
      <c r="J5432">
        <f t="shared" si="252"/>
        <v>176.0110294117647</v>
      </c>
      <c r="K5432">
        <f t="shared" si="253"/>
        <v>1981</v>
      </c>
      <c r="L5432">
        <f t="shared" si="254"/>
        <v>2</v>
      </c>
    </row>
    <row r="5433" spans="1:12" x14ac:dyDescent="0.25">
      <c r="A5433" s="1">
        <v>29621</v>
      </c>
      <c r="B5433">
        <v>480</v>
      </c>
      <c r="C5433">
        <v>480</v>
      </c>
      <c r="D5433">
        <v>471</v>
      </c>
      <c r="E5433">
        <v>471.75</v>
      </c>
      <c r="G5433">
        <v>471.75</v>
      </c>
      <c r="H5433">
        <v>32210</v>
      </c>
      <c r="I5433">
        <v>105535</v>
      </c>
      <c r="J5433">
        <f t="shared" si="252"/>
        <v>173.4375</v>
      </c>
      <c r="K5433">
        <f t="shared" si="253"/>
        <v>1981</v>
      </c>
      <c r="L5433">
        <f t="shared" si="254"/>
        <v>2</v>
      </c>
    </row>
    <row r="5434" spans="1:12" x14ac:dyDescent="0.25">
      <c r="A5434" s="1">
        <v>29622</v>
      </c>
      <c r="B5434">
        <v>471</v>
      </c>
      <c r="C5434">
        <v>473</v>
      </c>
      <c r="D5434">
        <v>466.5</v>
      </c>
      <c r="E5434">
        <v>471.25</v>
      </c>
      <c r="G5434">
        <v>471.25</v>
      </c>
      <c r="H5434">
        <v>28250</v>
      </c>
      <c r="I5434">
        <v>100635</v>
      </c>
      <c r="J5434">
        <f t="shared" si="252"/>
        <v>173.25367647058823</v>
      </c>
      <c r="K5434">
        <f t="shared" si="253"/>
        <v>1981</v>
      </c>
      <c r="L5434">
        <f t="shared" si="254"/>
        <v>2</v>
      </c>
    </row>
    <row r="5435" spans="1:12" x14ac:dyDescent="0.25">
      <c r="A5435" s="1">
        <v>29623</v>
      </c>
      <c r="B5435">
        <v>470.5</v>
      </c>
      <c r="C5435">
        <v>475</v>
      </c>
      <c r="D5435">
        <v>469</v>
      </c>
      <c r="E5435">
        <v>472</v>
      </c>
      <c r="G5435">
        <v>472</v>
      </c>
      <c r="H5435">
        <v>23105</v>
      </c>
      <c r="I5435">
        <v>99880</v>
      </c>
      <c r="J5435">
        <f t="shared" si="252"/>
        <v>173.52941176470588</v>
      </c>
      <c r="K5435">
        <f t="shared" si="253"/>
        <v>1981</v>
      </c>
      <c r="L5435">
        <f t="shared" si="254"/>
        <v>2</v>
      </c>
    </row>
    <row r="5436" spans="1:12" x14ac:dyDescent="0.25">
      <c r="A5436" s="1">
        <v>29626</v>
      </c>
      <c r="B5436">
        <v>462</v>
      </c>
      <c r="C5436">
        <v>464</v>
      </c>
      <c r="D5436">
        <v>452</v>
      </c>
      <c r="E5436">
        <v>452.25</v>
      </c>
      <c r="G5436">
        <v>452.25</v>
      </c>
      <c r="H5436">
        <v>50200</v>
      </c>
      <c r="I5436">
        <v>94970</v>
      </c>
      <c r="J5436">
        <f t="shared" si="252"/>
        <v>166.26838235294119</v>
      </c>
      <c r="K5436">
        <f t="shared" si="253"/>
        <v>1981</v>
      </c>
      <c r="L5436">
        <f t="shared" si="254"/>
        <v>2</v>
      </c>
    </row>
    <row r="5437" spans="1:12" x14ac:dyDescent="0.25">
      <c r="A5437" s="1">
        <v>29627</v>
      </c>
      <c r="B5437">
        <v>453</v>
      </c>
      <c r="C5437">
        <v>457.5</v>
      </c>
      <c r="D5437">
        <v>446.5</v>
      </c>
      <c r="E5437">
        <v>457</v>
      </c>
      <c r="G5437">
        <v>457</v>
      </c>
      <c r="H5437">
        <v>33575</v>
      </c>
      <c r="I5437">
        <v>93225</v>
      </c>
      <c r="J5437">
        <f t="shared" si="252"/>
        <v>168.01470588235293</v>
      </c>
      <c r="K5437">
        <f t="shared" si="253"/>
        <v>1981</v>
      </c>
      <c r="L5437">
        <f t="shared" si="254"/>
        <v>2</v>
      </c>
    </row>
    <row r="5438" spans="1:12" x14ac:dyDescent="0.25">
      <c r="A5438" s="1">
        <v>29628</v>
      </c>
      <c r="B5438">
        <v>457</v>
      </c>
      <c r="C5438">
        <v>460</v>
      </c>
      <c r="D5438">
        <v>455</v>
      </c>
      <c r="E5438">
        <v>456.75</v>
      </c>
      <c r="G5438">
        <v>456.75</v>
      </c>
      <c r="H5438">
        <v>21000</v>
      </c>
      <c r="I5438">
        <v>91685</v>
      </c>
      <c r="J5438">
        <f t="shared" si="252"/>
        <v>167.92279411764707</v>
      </c>
      <c r="K5438">
        <f t="shared" si="253"/>
        <v>1981</v>
      </c>
      <c r="L5438">
        <f t="shared" si="254"/>
        <v>2</v>
      </c>
    </row>
    <row r="5439" spans="1:12" x14ac:dyDescent="0.25">
      <c r="A5439" s="1">
        <v>29629</v>
      </c>
      <c r="B5439">
        <v>453</v>
      </c>
      <c r="C5439">
        <v>453</v>
      </c>
      <c r="D5439">
        <v>447</v>
      </c>
      <c r="E5439">
        <v>452.25</v>
      </c>
      <c r="G5439">
        <v>452.25</v>
      </c>
      <c r="H5439">
        <v>29350</v>
      </c>
      <c r="I5439">
        <v>88115</v>
      </c>
      <c r="J5439">
        <f t="shared" si="252"/>
        <v>166.26838235294119</v>
      </c>
      <c r="K5439">
        <f t="shared" si="253"/>
        <v>1981</v>
      </c>
      <c r="L5439">
        <f t="shared" si="254"/>
        <v>2</v>
      </c>
    </row>
    <row r="5440" spans="1:12" x14ac:dyDescent="0.25">
      <c r="A5440" s="1">
        <v>29630</v>
      </c>
      <c r="B5440">
        <v>450</v>
      </c>
      <c r="C5440">
        <v>457.5</v>
      </c>
      <c r="D5440">
        <v>448.5</v>
      </c>
      <c r="E5440">
        <v>455.75</v>
      </c>
      <c r="G5440">
        <v>455.75</v>
      </c>
      <c r="H5440">
        <v>26315</v>
      </c>
      <c r="I5440">
        <v>85915</v>
      </c>
      <c r="J5440">
        <f t="shared" si="252"/>
        <v>167.55514705882354</v>
      </c>
      <c r="K5440">
        <f t="shared" si="253"/>
        <v>1981</v>
      </c>
      <c r="L5440">
        <f t="shared" si="254"/>
        <v>2</v>
      </c>
    </row>
    <row r="5441" spans="1:12" x14ac:dyDescent="0.25">
      <c r="A5441" s="1">
        <v>29634</v>
      </c>
      <c r="B5441">
        <v>457.5</v>
      </c>
      <c r="C5441">
        <v>470</v>
      </c>
      <c r="D5441">
        <v>456.5</v>
      </c>
      <c r="E5441">
        <v>463.75</v>
      </c>
      <c r="G5441">
        <v>463.75</v>
      </c>
      <c r="H5441">
        <v>29565</v>
      </c>
      <c r="I5441">
        <v>81980</v>
      </c>
      <c r="J5441">
        <f t="shared" si="252"/>
        <v>170.49632352941177</v>
      </c>
      <c r="K5441">
        <f t="shared" si="253"/>
        <v>1981</v>
      </c>
      <c r="L5441">
        <f t="shared" si="254"/>
        <v>2</v>
      </c>
    </row>
    <row r="5442" spans="1:12" x14ac:dyDescent="0.25">
      <c r="A5442" s="1">
        <v>29635</v>
      </c>
      <c r="B5442">
        <v>460</v>
      </c>
      <c r="C5442">
        <v>463</v>
      </c>
      <c r="D5442">
        <v>457.5</v>
      </c>
      <c r="E5442">
        <v>459.75</v>
      </c>
      <c r="G5442">
        <v>459.75</v>
      </c>
      <c r="H5442">
        <v>16100</v>
      </c>
      <c r="I5442">
        <v>79245</v>
      </c>
      <c r="J5442">
        <f t="shared" ref="J5442:J5505" si="255">G5442/100*5000/136</f>
        <v>169.02573529411765</v>
      </c>
      <c r="K5442">
        <f t="shared" ref="K5442:K5505" si="256">YEAR(A5442)</f>
        <v>1981</v>
      </c>
      <c r="L5442">
        <f t="shared" ref="L5442:L5505" si="257">MONTH(A5442)</f>
        <v>2</v>
      </c>
    </row>
    <row r="5443" spans="1:12" x14ac:dyDescent="0.25">
      <c r="A5443" s="1">
        <v>29636</v>
      </c>
      <c r="B5443">
        <v>460</v>
      </c>
      <c r="C5443">
        <v>464</v>
      </c>
      <c r="D5443">
        <v>460</v>
      </c>
      <c r="E5443">
        <v>461.5</v>
      </c>
      <c r="G5443">
        <v>461.5</v>
      </c>
      <c r="H5443">
        <v>22750</v>
      </c>
      <c r="I5443">
        <v>73835</v>
      </c>
      <c r="J5443">
        <f t="shared" si="255"/>
        <v>169.66911764705881</v>
      </c>
      <c r="K5443">
        <f t="shared" si="256"/>
        <v>1981</v>
      </c>
      <c r="L5443">
        <f t="shared" si="257"/>
        <v>2</v>
      </c>
    </row>
    <row r="5444" spans="1:12" x14ac:dyDescent="0.25">
      <c r="A5444" s="1">
        <v>29637</v>
      </c>
      <c r="B5444">
        <v>462.5</v>
      </c>
      <c r="C5444">
        <v>464.5</v>
      </c>
      <c r="D5444">
        <v>460.5</v>
      </c>
      <c r="E5444">
        <v>461.25</v>
      </c>
      <c r="G5444">
        <v>461.25</v>
      </c>
      <c r="H5444">
        <v>14425</v>
      </c>
      <c r="I5444">
        <v>70520</v>
      </c>
      <c r="J5444">
        <f t="shared" si="255"/>
        <v>169.57720588235293</v>
      </c>
      <c r="K5444">
        <f t="shared" si="256"/>
        <v>1981</v>
      </c>
      <c r="L5444">
        <f t="shared" si="257"/>
        <v>2</v>
      </c>
    </row>
    <row r="5445" spans="1:12" x14ac:dyDescent="0.25">
      <c r="A5445" s="1">
        <v>29640</v>
      </c>
      <c r="B5445">
        <v>454</v>
      </c>
      <c r="C5445">
        <v>463</v>
      </c>
      <c r="D5445">
        <v>453.5</v>
      </c>
      <c r="E5445">
        <v>461.75</v>
      </c>
      <c r="G5445">
        <v>461.75</v>
      </c>
      <c r="H5445">
        <v>14625</v>
      </c>
      <c r="I5445">
        <v>66300</v>
      </c>
      <c r="J5445">
        <f t="shared" si="255"/>
        <v>169.7610294117647</v>
      </c>
      <c r="K5445">
        <f t="shared" si="256"/>
        <v>1981</v>
      </c>
      <c r="L5445">
        <f t="shared" si="257"/>
        <v>2</v>
      </c>
    </row>
    <row r="5446" spans="1:12" x14ac:dyDescent="0.25">
      <c r="A5446" s="1">
        <v>29641</v>
      </c>
      <c r="B5446">
        <v>463</v>
      </c>
      <c r="C5446">
        <v>467</v>
      </c>
      <c r="D5446">
        <v>457.75</v>
      </c>
      <c r="E5446">
        <v>457.75</v>
      </c>
      <c r="G5446">
        <v>457.75</v>
      </c>
      <c r="H5446">
        <v>17830</v>
      </c>
      <c r="I5446">
        <v>59790</v>
      </c>
      <c r="J5446">
        <f t="shared" si="255"/>
        <v>168.29044117647058</v>
      </c>
      <c r="K5446">
        <f t="shared" si="256"/>
        <v>1981</v>
      </c>
      <c r="L5446">
        <f t="shared" si="257"/>
        <v>2</v>
      </c>
    </row>
    <row r="5447" spans="1:12" x14ac:dyDescent="0.25">
      <c r="A5447" s="1">
        <v>29642</v>
      </c>
      <c r="B5447">
        <v>457</v>
      </c>
      <c r="C5447">
        <v>460</v>
      </c>
      <c r="D5447">
        <v>453.5</v>
      </c>
      <c r="E5447">
        <v>456.75</v>
      </c>
      <c r="G5447">
        <v>456.75</v>
      </c>
      <c r="H5447">
        <v>12710</v>
      </c>
      <c r="I5447">
        <v>53290</v>
      </c>
      <c r="J5447">
        <f t="shared" si="255"/>
        <v>167.92279411764707</v>
      </c>
      <c r="K5447">
        <f t="shared" si="256"/>
        <v>1981</v>
      </c>
      <c r="L5447">
        <f t="shared" si="257"/>
        <v>2</v>
      </c>
    </row>
    <row r="5448" spans="1:12" x14ac:dyDescent="0.25">
      <c r="A5448" s="1">
        <v>29643</v>
      </c>
      <c r="B5448">
        <v>454.5</v>
      </c>
      <c r="C5448">
        <v>455</v>
      </c>
      <c r="D5448">
        <v>451</v>
      </c>
      <c r="E5448">
        <v>451.25</v>
      </c>
      <c r="G5448">
        <v>451.25</v>
      </c>
      <c r="H5448">
        <v>25900</v>
      </c>
      <c r="I5448">
        <v>39975</v>
      </c>
      <c r="J5448">
        <f t="shared" si="255"/>
        <v>165.90073529411765</v>
      </c>
      <c r="K5448">
        <f t="shared" si="256"/>
        <v>1981</v>
      </c>
      <c r="L5448">
        <f t="shared" si="257"/>
        <v>2</v>
      </c>
    </row>
    <row r="5449" spans="1:12" x14ac:dyDescent="0.25">
      <c r="A5449" s="1">
        <v>29644</v>
      </c>
      <c r="B5449">
        <v>452</v>
      </c>
      <c r="C5449">
        <v>457</v>
      </c>
      <c r="D5449">
        <v>447</v>
      </c>
      <c r="E5449">
        <v>447.25</v>
      </c>
      <c r="G5449">
        <v>447.25</v>
      </c>
      <c r="H5449">
        <v>18445</v>
      </c>
      <c r="I5449">
        <v>30820</v>
      </c>
      <c r="J5449">
        <f t="shared" si="255"/>
        <v>164.43014705882354</v>
      </c>
      <c r="K5449">
        <f t="shared" si="256"/>
        <v>1981</v>
      </c>
      <c r="L5449">
        <f t="shared" si="257"/>
        <v>2</v>
      </c>
    </row>
    <row r="5450" spans="1:12" x14ac:dyDescent="0.25">
      <c r="A5450" s="1">
        <v>29647</v>
      </c>
      <c r="B5450">
        <v>441</v>
      </c>
      <c r="C5450">
        <v>445</v>
      </c>
      <c r="D5450">
        <v>434</v>
      </c>
      <c r="E5450">
        <v>435.75</v>
      </c>
      <c r="G5450">
        <v>435.75</v>
      </c>
      <c r="H5450">
        <v>14000</v>
      </c>
      <c r="I5450">
        <v>23305</v>
      </c>
      <c r="J5450">
        <f t="shared" si="255"/>
        <v>160.20220588235293</v>
      </c>
      <c r="K5450">
        <f t="shared" si="256"/>
        <v>1981</v>
      </c>
      <c r="L5450">
        <f t="shared" si="257"/>
        <v>3</v>
      </c>
    </row>
    <row r="5451" spans="1:12" x14ac:dyDescent="0.25">
      <c r="A5451" s="1">
        <v>29648</v>
      </c>
      <c r="B5451">
        <v>437</v>
      </c>
      <c r="C5451">
        <v>439.5</v>
      </c>
      <c r="D5451">
        <v>431.75</v>
      </c>
      <c r="E5451">
        <v>432</v>
      </c>
      <c r="G5451">
        <v>432</v>
      </c>
      <c r="H5451">
        <v>11890</v>
      </c>
      <c r="I5451">
        <v>19535</v>
      </c>
      <c r="J5451">
        <f t="shared" si="255"/>
        <v>158.8235294117647</v>
      </c>
      <c r="K5451">
        <f t="shared" si="256"/>
        <v>1981</v>
      </c>
      <c r="L5451">
        <f t="shared" si="257"/>
        <v>3</v>
      </c>
    </row>
    <row r="5452" spans="1:12" x14ac:dyDescent="0.25">
      <c r="A5452" s="1">
        <v>29649</v>
      </c>
      <c r="B5452">
        <v>432.25</v>
      </c>
      <c r="C5452">
        <v>432.25</v>
      </c>
      <c r="D5452">
        <v>421.75</v>
      </c>
      <c r="E5452">
        <v>421.75</v>
      </c>
      <c r="G5452">
        <v>421.75</v>
      </c>
      <c r="H5452">
        <v>15145</v>
      </c>
      <c r="I5452">
        <v>13330</v>
      </c>
      <c r="J5452">
        <f t="shared" si="255"/>
        <v>155.05514705882354</v>
      </c>
      <c r="K5452">
        <f t="shared" si="256"/>
        <v>1981</v>
      </c>
      <c r="L5452">
        <f t="shared" si="257"/>
        <v>3</v>
      </c>
    </row>
    <row r="5453" spans="1:12" x14ac:dyDescent="0.25">
      <c r="A5453" s="1">
        <v>29650</v>
      </c>
      <c r="B5453">
        <v>429</v>
      </c>
      <c r="C5453">
        <v>430</v>
      </c>
      <c r="D5453">
        <v>425</v>
      </c>
      <c r="E5453">
        <v>427</v>
      </c>
      <c r="G5453">
        <v>427</v>
      </c>
      <c r="H5453">
        <v>4865</v>
      </c>
      <c r="I5453">
        <v>12395</v>
      </c>
      <c r="J5453">
        <f t="shared" si="255"/>
        <v>156.98529411764704</v>
      </c>
      <c r="K5453">
        <f t="shared" si="256"/>
        <v>1981</v>
      </c>
      <c r="L5453">
        <f t="shared" si="257"/>
        <v>3</v>
      </c>
    </row>
    <row r="5454" spans="1:12" x14ac:dyDescent="0.25">
      <c r="A5454" s="1">
        <v>29651</v>
      </c>
      <c r="B5454">
        <v>428.5</v>
      </c>
      <c r="C5454">
        <v>433.5</v>
      </c>
      <c r="D5454">
        <v>425.5</v>
      </c>
      <c r="E5454">
        <v>428.5</v>
      </c>
      <c r="G5454">
        <v>428.5</v>
      </c>
      <c r="H5454">
        <v>3475</v>
      </c>
      <c r="I5454">
        <v>10850</v>
      </c>
      <c r="J5454">
        <f t="shared" si="255"/>
        <v>157.53676470588235</v>
      </c>
      <c r="K5454">
        <f t="shared" si="256"/>
        <v>1981</v>
      </c>
      <c r="L5454">
        <f t="shared" si="257"/>
        <v>3</v>
      </c>
    </row>
    <row r="5455" spans="1:12" x14ac:dyDescent="0.25">
      <c r="A5455" s="1">
        <v>29654</v>
      </c>
      <c r="B5455">
        <v>431</v>
      </c>
      <c r="C5455">
        <v>436.5</v>
      </c>
      <c r="D5455">
        <v>430</v>
      </c>
      <c r="E5455">
        <v>432.5</v>
      </c>
      <c r="G5455">
        <v>432.5</v>
      </c>
      <c r="H5455">
        <v>4950</v>
      </c>
      <c r="I5455">
        <v>8330</v>
      </c>
      <c r="J5455">
        <f t="shared" si="255"/>
        <v>159.00735294117646</v>
      </c>
      <c r="K5455">
        <f t="shared" si="256"/>
        <v>1981</v>
      </c>
      <c r="L5455">
        <f t="shared" si="257"/>
        <v>3</v>
      </c>
    </row>
    <row r="5456" spans="1:12" x14ac:dyDescent="0.25">
      <c r="A5456" s="1">
        <v>29655</v>
      </c>
      <c r="B5456">
        <v>434</v>
      </c>
      <c r="C5456">
        <v>435.5</v>
      </c>
      <c r="D5456">
        <v>426</v>
      </c>
      <c r="E5456">
        <v>426.25</v>
      </c>
      <c r="G5456">
        <v>426.25</v>
      </c>
      <c r="H5456">
        <v>2820</v>
      </c>
      <c r="I5456">
        <v>7100</v>
      </c>
      <c r="J5456">
        <f t="shared" si="255"/>
        <v>156.70955882352942</v>
      </c>
      <c r="K5456">
        <f t="shared" si="256"/>
        <v>1981</v>
      </c>
      <c r="L5456">
        <f t="shared" si="257"/>
        <v>3</v>
      </c>
    </row>
    <row r="5457" spans="1:12" x14ac:dyDescent="0.25">
      <c r="A5457" s="1">
        <v>29656</v>
      </c>
      <c r="B5457">
        <v>421</v>
      </c>
      <c r="C5457">
        <v>424</v>
      </c>
      <c r="D5457">
        <v>420.5</v>
      </c>
      <c r="E5457">
        <v>422.25</v>
      </c>
      <c r="G5457">
        <v>422.25</v>
      </c>
      <c r="H5457">
        <v>2520</v>
      </c>
      <c r="I5457">
        <v>5715</v>
      </c>
      <c r="J5457">
        <f t="shared" si="255"/>
        <v>155.2389705882353</v>
      </c>
      <c r="K5457">
        <f t="shared" si="256"/>
        <v>1981</v>
      </c>
      <c r="L5457">
        <f t="shared" si="257"/>
        <v>3</v>
      </c>
    </row>
    <row r="5458" spans="1:12" x14ac:dyDescent="0.25">
      <c r="A5458" s="1">
        <v>29657</v>
      </c>
      <c r="B5458">
        <v>428</v>
      </c>
      <c r="C5458">
        <v>431</v>
      </c>
      <c r="D5458">
        <v>424.5</v>
      </c>
      <c r="E5458">
        <v>431</v>
      </c>
      <c r="G5458">
        <v>431</v>
      </c>
      <c r="H5458">
        <v>2980</v>
      </c>
      <c r="I5458">
        <v>5770</v>
      </c>
      <c r="J5458">
        <f t="shared" si="255"/>
        <v>158.45588235294116</v>
      </c>
      <c r="K5458">
        <f t="shared" si="256"/>
        <v>1981</v>
      </c>
      <c r="L5458">
        <f t="shared" si="257"/>
        <v>3</v>
      </c>
    </row>
    <row r="5459" spans="1:12" x14ac:dyDescent="0.25">
      <c r="A5459" s="1">
        <v>29658</v>
      </c>
      <c r="B5459">
        <v>434</v>
      </c>
      <c r="C5459">
        <v>435</v>
      </c>
      <c r="D5459">
        <v>431.5</v>
      </c>
      <c r="E5459">
        <v>432</v>
      </c>
      <c r="G5459">
        <v>432</v>
      </c>
      <c r="H5459">
        <v>1150</v>
      </c>
      <c r="I5459">
        <v>5265</v>
      </c>
      <c r="J5459">
        <f t="shared" si="255"/>
        <v>158.8235294117647</v>
      </c>
      <c r="K5459">
        <f t="shared" si="256"/>
        <v>1981</v>
      </c>
      <c r="L5459">
        <f t="shared" si="257"/>
        <v>3</v>
      </c>
    </row>
    <row r="5460" spans="1:12" x14ac:dyDescent="0.25">
      <c r="A5460" s="1">
        <v>29661</v>
      </c>
      <c r="B5460">
        <v>431</v>
      </c>
      <c r="C5460">
        <v>433.75</v>
      </c>
      <c r="D5460">
        <v>429</v>
      </c>
      <c r="E5460">
        <v>429.5</v>
      </c>
      <c r="G5460">
        <v>429.5</v>
      </c>
      <c r="H5460">
        <v>3500</v>
      </c>
      <c r="I5460">
        <v>2670</v>
      </c>
      <c r="J5460">
        <f t="shared" si="255"/>
        <v>157.90441176470588</v>
      </c>
      <c r="K5460">
        <f t="shared" si="256"/>
        <v>1981</v>
      </c>
      <c r="L5460">
        <f t="shared" si="257"/>
        <v>3</v>
      </c>
    </row>
    <row r="5461" spans="1:12" x14ac:dyDescent="0.25">
      <c r="A5461" s="1">
        <v>29662</v>
      </c>
      <c r="B5461">
        <v>429</v>
      </c>
      <c r="C5461">
        <v>433.5</v>
      </c>
      <c r="D5461">
        <v>427</v>
      </c>
      <c r="E5461">
        <v>430.5</v>
      </c>
      <c r="G5461">
        <v>430.5</v>
      </c>
      <c r="H5461">
        <v>1305</v>
      </c>
      <c r="I5461">
        <v>2525</v>
      </c>
      <c r="J5461">
        <f t="shared" si="255"/>
        <v>158.27205882352942</v>
      </c>
      <c r="K5461">
        <f t="shared" si="256"/>
        <v>1981</v>
      </c>
      <c r="L5461">
        <f t="shared" si="257"/>
        <v>3</v>
      </c>
    </row>
    <row r="5462" spans="1:12" x14ac:dyDescent="0.25">
      <c r="A5462" s="1">
        <v>29663</v>
      </c>
      <c r="B5462">
        <v>433</v>
      </c>
      <c r="C5462">
        <v>433</v>
      </c>
      <c r="D5462">
        <v>429.5</v>
      </c>
      <c r="E5462">
        <v>432</v>
      </c>
      <c r="G5462">
        <v>432</v>
      </c>
      <c r="H5462">
        <v>385</v>
      </c>
      <c r="I5462">
        <v>2075</v>
      </c>
      <c r="J5462">
        <f t="shared" si="255"/>
        <v>158.8235294117647</v>
      </c>
      <c r="K5462">
        <f t="shared" si="256"/>
        <v>1981</v>
      </c>
      <c r="L5462">
        <f t="shared" si="257"/>
        <v>3</v>
      </c>
    </row>
    <row r="5463" spans="1:12" x14ac:dyDescent="0.25">
      <c r="A5463" s="1">
        <v>29664</v>
      </c>
      <c r="B5463">
        <v>432.5</v>
      </c>
      <c r="C5463">
        <v>432.5</v>
      </c>
      <c r="D5463">
        <v>427</v>
      </c>
      <c r="E5463">
        <v>427</v>
      </c>
      <c r="G5463">
        <v>427</v>
      </c>
      <c r="H5463">
        <v>660</v>
      </c>
      <c r="I5463">
        <v>1700</v>
      </c>
      <c r="J5463">
        <f t="shared" si="255"/>
        <v>156.98529411764704</v>
      </c>
      <c r="K5463">
        <f t="shared" si="256"/>
        <v>1981</v>
      </c>
      <c r="L5463">
        <f t="shared" si="257"/>
        <v>3</v>
      </c>
    </row>
    <row r="5464" spans="1:12" x14ac:dyDescent="0.25">
      <c r="A5464" s="1">
        <v>29665</v>
      </c>
      <c r="B5464">
        <v>421</v>
      </c>
      <c r="C5464">
        <v>421</v>
      </c>
      <c r="D5464">
        <v>409</v>
      </c>
      <c r="E5464">
        <v>414.5</v>
      </c>
      <c r="G5464">
        <v>414.5</v>
      </c>
      <c r="H5464">
        <v>255</v>
      </c>
      <c r="I5464">
        <v>1740</v>
      </c>
      <c r="J5464">
        <f t="shared" si="255"/>
        <v>152.38970588235293</v>
      </c>
      <c r="K5464">
        <f t="shared" si="256"/>
        <v>1981</v>
      </c>
      <c r="L5464">
        <f t="shared" si="257"/>
        <v>3</v>
      </c>
    </row>
    <row r="5465" spans="1:12" x14ac:dyDescent="0.25">
      <c r="A5465" s="1">
        <v>29668</v>
      </c>
      <c r="B5465">
        <v>424</v>
      </c>
      <c r="C5465">
        <v>445</v>
      </c>
      <c r="D5465">
        <v>423.5</v>
      </c>
      <c r="E5465">
        <v>433.5</v>
      </c>
      <c r="G5465">
        <v>433.5</v>
      </c>
      <c r="H5465">
        <v>40950</v>
      </c>
      <c r="I5465">
        <v>63675</v>
      </c>
      <c r="J5465">
        <f t="shared" si="255"/>
        <v>159.375</v>
      </c>
      <c r="K5465">
        <f t="shared" si="256"/>
        <v>1981</v>
      </c>
      <c r="L5465">
        <f t="shared" si="257"/>
        <v>3</v>
      </c>
    </row>
    <row r="5466" spans="1:12" x14ac:dyDescent="0.25">
      <c r="A5466" s="1">
        <v>29669</v>
      </c>
      <c r="B5466">
        <v>434.5</v>
      </c>
      <c r="C5466">
        <v>438</v>
      </c>
      <c r="D5466">
        <v>430</v>
      </c>
      <c r="E5466">
        <v>437.5</v>
      </c>
      <c r="G5466">
        <v>437.5</v>
      </c>
      <c r="H5466">
        <v>20865</v>
      </c>
      <c r="I5466">
        <v>60140</v>
      </c>
      <c r="J5466">
        <f t="shared" si="255"/>
        <v>160.84558823529412</v>
      </c>
      <c r="K5466">
        <f t="shared" si="256"/>
        <v>1981</v>
      </c>
      <c r="L5466">
        <f t="shared" si="257"/>
        <v>3</v>
      </c>
    </row>
    <row r="5467" spans="1:12" x14ac:dyDescent="0.25">
      <c r="A5467" s="1">
        <v>29670</v>
      </c>
      <c r="B5467">
        <v>433</v>
      </c>
      <c r="C5467">
        <v>436</v>
      </c>
      <c r="D5467">
        <v>428</v>
      </c>
      <c r="E5467">
        <v>434.5</v>
      </c>
      <c r="G5467">
        <v>434.5</v>
      </c>
      <c r="H5467">
        <v>19780</v>
      </c>
      <c r="I5467">
        <v>59460</v>
      </c>
      <c r="J5467">
        <f t="shared" si="255"/>
        <v>159.74264705882354</v>
      </c>
      <c r="K5467">
        <f t="shared" si="256"/>
        <v>1981</v>
      </c>
      <c r="L5467">
        <f t="shared" si="257"/>
        <v>3</v>
      </c>
    </row>
    <row r="5468" spans="1:12" x14ac:dyDescent="0.25">
      <c r="A5468" s="1">
        <v>29671</v>
      </c>
      <c r="B5468">
        <v>432.5</v>
      </c>
      <c r="C5468">
        <v>434</v>
      </c>
      <c r="D5468">
        <v>426.5</v>
      </c>
      <c r="E5468">
        <v>427</v>
      </c>
      <c r="G5468">
        <v>427</v>
      </c>
      <c r="H5468">
        <v>19825</v>
      </c>
      <c r="I5468">
        <v>60960</v>
      </c>
      <c r="J5468">
        <f t="shared" si="255"/>
        <v>156.98529411764704</v>
      </c>
      <c r="K5468">
        <f t="shared" si="256"/>
        <v>1981</v>
      </c>
      <c r="L5468">
        <f t="shared" si="257"/>
        <v>3</v>
      </c>
    </row>
    <row r="5469" spans="1:12" x14ac:dyDescent="0.25">
      <c r="A5469" s="1">
        <v>29672</v>
      </c>
      <c r="B5469">
        <v>424</v>
      </c>
      <c r="C5469">
        <v>429</v>
      </c>
      <c r="D5469">
        <v>422</v>
      </c>
      <c r="E5469">
        <v>428</v>
      </c>
      <c r="G5469">
        <v>428</v>
      </c>
      <c r="H5469">
        <v>14925</v>
      </c>
      <c r="I5469">
        <v>59675</v>
      </c>
      <c r="J5469">
        <f t="shared" si="255"/>
        <v>157.35294117647058</v>
      </c>
      <c r="K5469">
        <f t="shared" si="256"/>
        <v>1981</v>
      </c>
      <c r="L5469">
        <f t="shared" si="257"/>
        <v>3</v>
      </c>
    </row>
    <row r="5470" spans="1:12" x14ac:dyDescent="0.25">
      <c r="A5470" s="1">
        <v>29675</v>
      </c>
      <c r="B5470">
        <v>423</v>
      </c>
      <c r="C5470">
        <v>429</v>
      </c>
      <c r="D5470">
        <v>422</v>
      </c>
      <c r="E5470">
        <v>428.25</v>
      </c>
      <c r="G5470">
        <v>428.25</v>
      </c>
      <c r="H5470">
        <v>15940</v>
      </c>
      <c r="I5470">
        <v>58565</v>
      </c>
      <c r="J5470">
        <f t="shared" si="255"/>
        <v>157.44485294117646</v>
      </c>
      <c r="K5470">
        <f t="shared" si="256"/>
        <v>1981</v>
      </c>
      <c r="L5470">
        <f t="shared" si="257"/>
        <v>3</v>
      </c>
    </row>
    <row r="5471" spans="1:12" x14ac:dyDescent="0.25">
      <c r="A5471" s="1">
        <v>29676</v>
      </c>
      <c r="B5471">
        <v>429</v>
      </c>
      <c r="C5471">
        <v>434</v>
      </c>
      <c r="D5471">
        <v>427</v>
      </c>
      <c r="E5471">
        <v>433.75</v>
      </c>
      <c r="G5471">
        <v>433.75</v>
      </c>
      <c r="H5471">
        <v>15255</v>
      </c>
      <c r="I5471">
        <v>56770</v>
      </c>
      <c r="J5471">
        <f t="shared" si="255"/>
        <v>159.46691176470588</v>
      </c>
      <c r="K5471">
        <f t="shared" si="256"/>
        <v>1981</v>
      </c>
      <c r="L5471">
        <f t="shared" si="257"/>
        <v>3</v>
      </c>
    </row>
    <row r="5472" spans="1:12" x14ac:dyDescent="0.25">
      <c r="A5472" s="1">
        <v>29677</v>
      </c>
      <c r="B5472">
        <v>434.5</v>
      </c>
      <c r="C5472">
        <v>437.5</v>
      </c>
      <c r="D5472">
        <v>430.5</v>
      </c>
      <c r="E5472">
        <v>430.75</v>
      </c>
      <c r="G5472">
        <v>430.75</v>
      </c>
      <c r="H5472">
        <v>14705</v>
      </c>
      <c r="I5472">
        <v>57220</v>
      </c>
      <c r="J5472">
        <f t="shared" si="255"/>
        <v>158.3639705882353</v>
      </c>
      <c r="K5472">
        <f t="shared" si="256"/>
        <v>1981</v>
      </c>
      <c r="L5472">
        <f t="shared" si="257"/>
        <v>4</v>
      </c>
    </row>
    <row r="5473" spans="1:12" x14ac:dyDescent="0.25">
      <c r="A5473" s="1">
        <v>29678</v>
      </c>
      <c r="B5473">
        <v>431</v>
      </c>
      <c r="C5473">
        <v>437.5</v>
      </c>
      <c r="D5473">
        <v>430.5</v>
      </c>
      <c r="E5473">
        <v>436.25</v>
      </c>
      <c r="G5473">
        <v>436.25</v>
      </c>
      <c r="H5473">
        <v>13165</v>
      </c>
      <c r="I5473">
        <v>56175</v>
      </c>
      <c r="J5473">
        <f t="shared" si="255"/>
        <v>160.3860294117647</v>
      </c>
      <c r="K5473">
        <f t="shared" si="256"/>
        <v>1981</v>
      </c>
      <c r="L5473">
        <f t="shared" si="257"/>
        <v>4</v>
      </c>
    </row>
    <row r="5474" spans="1:12" x14ac:dyDescent="0.25">
      <c r="A5474" s="1">
        <v>29679</v>
      </c>
      <c r="B5474">
        <v>431</v>
      </c>
      <c r="C5474">
        <v>432.5</v>
      </c>
      <c r="D5474">
        <v>429</v>
      </c>
      <c r="E5474">
        <v>430.25</v>
      </c>
      <c r="G5474">
        <v>430.25</v>
      </c>
      <c r="H5474">
        <v>13160</v>
      </c>
      <c r="I5474">
        <v>57530</v>
      </c>
      <c r="J5474">
        <f t="shared" si="255"/>
        <v>158.18014705882354</v>
      </c>
      <c r="K5474">
        <f t="shared" si="256"/>
        <v>1981</v>
      </c>
      <c r="L5474">
        <f t="shared" si="257"/>
        <v>4</v>
      </c>
    </row>
    <row r="5475" spans="1:12" x14ac:dyDescent="0.25">
      <c r="A5475" s="1">
        <v>29682</v>
      </c>
      <c r="B5475">
        <v>429.5</v>
      </c>
      <c r="C5475">
        <v>437.5</v>
      </c>
      <c r="D5475">
        <v>429</v>
      </c>
      <c r="E5475">
        <v>431.75</v>
      </c>
      <c r="G5475">
        <v>431.75</v>
      </c>
      <c r="H5475">
        <v>13970</v>
      </c>
      <c r="I5475">
        <v>57260</v>
      </c>
      <c r="J5475">
        <f t="shared" si="255"/>
        <v>158.73161764705881</v>
      </c>
      <c r="K5475">
        <f t="shared" si="256"/>
        <v>1981</v>
      </c>
      <c r="L5475">
        <f t="shared" si="257"/>
        <v>4</v>
      </c>
    </row>
    <row r="5476" spans="1:12" x14ac:dyDescent="0.25">
      <c r="A5476" s="1">
        <v>29683</v>
      </c>
      <c r="B5476">
        <v>434</v>
      </c>
      <c r="C5476">
        <v>449</v>
      </c>
      <c r="D5476">
        <v>434</v>
      </c>
      <c r="E5476">
        <v>447.75</v>
      </c>
      <c r="G5476">
        <v>447.75</v>
      </c>
      <c r="H5476">
        <v>31595</v>
      </c>
      <c r="I5476">
        <v>54630</v>
      </c>
      <c r="J5476">
        <f t="shared" si="255"/>
        <v>164.6139705882353</v>
      </c>
      <c r="K5476">
        <f t="shared" si="256"/>
        <v>1981</v>
      </c>
      <c r="L5476">
        <f t="shared" si="257"/>
        <v>4</v>
      </c>
    </row>
    <row r="5477" spans="1:12" x14ac:dyDescent="0.25">
      <c r="A5477" s="1">
        <v>29684</v>
      </c>
      <c r="B5477">
        <v>447</v>
      </c>
      <c r="C5477">
        <v>448</v>
      </c>
      <c r="D5477">
        <v>443.5</v>
      </c>
      <c r="E5477">
        <v>446.25</v>
      </c>
      <c r="G5477">
        <v>446.25</v>
      </c>
      <c r="H5477">
        <v>19195</v>
      </c>
      <c r="I5477">
        <v>53925</v>
      </c>
      <c r="J5477">
        <f t="shared" si="255"/>
        <v>164.0625</v>
      </c>
      <c r="K5477">
        <f t="shared" si="256"/>
        <v>1981</v>
      </c>
      <c r="L5477">
        <f t="shared" si="257"/>
        <v>4</v>
      </c>
    </row>
    <row r="5478" spans="1:12" x14ac:dyDescent="0.25">
      <c r="A5478" s="1">
        <v>29685</v>
      </c>
      <c r="B5478">
        <v>446</v>
      </c>
      <c r="C5478">
        <v>446</v>
      </c>
      <c r="D5478">
        <v>442</v>
      </c>
      <c r="E5478">
        <v>445.25</v>
      </c>
      <c r="G5478">
        <v>445.25</v>
      </c>
      <c r="H5478">
        <v>11175</v>
      </c>
      <c r="I5478">
        <v>52475</v>
      </c>
      <c r="J5478">
        <f t="shared" si="255"/>
        <v>163.69485294117646</v>
      </c>
      <c r="K5478">
        <f t="shared" si="256"/>
        <v>1981</v>
      </c>
      <c r="L5478">
        <f t="shared" si="257"/>
        <v>4</v>
      </c>
    </row>
    <row r="5479" spans="1:12" x14ac:dyDescent="0.25">
      <c r="A5479" s="1">
        <v>29686</v>
      </c>
      <c r="B5479">
        <v>442</v>
      </c>
      <c r="C5479">
        <v>442.5</v>
      </c>
      <c r="D5479">
        <v>438.5</v>
      </c>
      <c r="E5479">
        <v>440.75</v>
      </c>
      <c r="G5479">
        <v>440.75</v>
      </c>
      <c r="H5479">
        <v>13825</v>
      </c>
      <c r="I5479">
        <v>51300</v>
      </c>
      <c r="J5479">
        <f t="shared" si="255"/>
        <v>162.04044117647058</v>
      </c>
      <c r="K5479">
        <f t="shared" si="256"/>
        <v>1981</v>
      </c>
      <c r="L5479">
        <f t="shared" si="257"/>
        <v>4</v>
      </c>
    </row>
    <row r="5480" spans="1:12" x14ac:dyDescent="0.25">
      <c r="A5480" s="1">
        <v>29689</v>
      </c>
      <c r="B5480">
        <v>430</v>
      </c>
      <c r="C5480">
        <v>435</v>
      </c>
      <c r="D5480">
        <v>427</v>
      </c>
      <c r="E5480">
        <v>433.25</v>
      </c>
      <c r="G5480">
        <v>433.25</v>
      </c>
      <c r="H5480">
        <v>13605</v>
      </c>
      <c r="I5480">
        <v>50020</v>
      </c>
      <c r="J5480">
        <f t="shared" si="255"/>
        <v>159.28308823529409</v>
      </c>
      <c r="K5480">
        <f t="shared" si="256"/>
        <v>1981</v>
      </c>
      <c r="L5480">
        <f t="shared" si="257"/>
        <v>4</v>
      </c>
    </row>
    <row r="5481" spans="1:12" x14ac:dyDescent="0.25">
      <c r="A5481" s="1">
        <v>29690</v>
      </c>
      <c r="B5481">
        <v>431</v>
      </c>
      <c r="C5481">
        <v>435.5</v>
      </c>
      <c r="D5481">
        <v>431</v>
      </c>
      <c r="E5481">
        <v>432.5</v>
      </c>
      <c r="G5481">
        <v>432.5</v>
      </c>
      <c r="H5481">
        <v>5765</v>
      </c>
      <c r="I5481">
        <v>50315</v>
      </c>
      <c r="J5481">
        <f t="shared" si="255"/>
        <v>159.00735294117646</v>
      </c>
      <c r="K5481">
        <f t="shared" si="256"/>
        <v>1981</v>
      </c>
      <c r="L5481">
        <f t="shared" si="257"/>
        <v>4</v>
      </c>
    </row>
    <row r="5482" spans="1:12" x14ac:dyDescent="0.25">
      <c r="A5482" s="1">
        <v>29691</v>
      </c>
      <c r="B5482">
        <v>431.5</v>
      </c>
      <c r="C5482">
        <v>435.5</v>
      </c>
      <c r="D5482">
        <v>431</v>
      </c>
      <c r="E5482">
        <v>435</v>
      </c>
      <c r="G5482">
        <v>435</v>
      </c>
      <c r="H5482">
        <v>10070</v>
      </c>
      <c r="I5482">
        <v>47620</v>
      </c>
      <c r="J5482">
        <f t="shared" si="255"/>
        <v>159.9264705882353</v>
      </c>
      <c r="K5482">
        <f t="shared" si="256"/>
        <v>1981</v>
      </c>
      <c r="L5482">
        <f t="shared" si="257"/>
        <v>4</v>
      </c>
    </row>
    <row r="5483" spans="1:12" x14ac:dyDescent="0.25">
      <c r="A5483" s="1">
        <v>29692</v>
      </c>
      <c r="B5483">
        <v>438.5</v>
      </c>
      <c r="C5483">
        <v>439.5</v>
      </c>
      <c r="D5483">
        <v>434.5</v>
      </c>
      <c r="E5483">
        <v>438.75</v>
      </c>
      <c r="G5483">
        <v>438.75</v>
      </c>
      <c r="H5483">
        <v>6160</v>
      </c>
      <c r="I5483">
        <v>48055</v>
      </c>
      <c r="J5483">
        <f t="shared" si="255"/>
        <v>161.30514705882354</v>
      </c>
      <c r="K5483">
        <f t="shared" si="256"/>
        <v>1981</v>
      </c>
      <c r="L5483">
        <f t="shared" si="257"/>
        <v>4</v>
      </c>
    </row>
    <row r="5484" spans="1:12" x14ac:dyDescent="0.25">
      <c r="A5484" s="1">
        <v>29696</v>
      </c>
      <c r="B5484">
        <v>442</v>
      </c>
      <c r="C5484">
        <v>445</v>
      </c>
      <c r="D5484">
        <v>439</v>
      </c>
      <c r="E5484">
        <v>443.25</v>
      </c>
      <c r="G5484">
        <v>443.25</v>
      </c>
      <c r="H5484">
        <v>10860</v>
      </c>
      <c r="I5484">
        <v>42980</v>
      </c>
      <c r="J5484">
        <f t="shared" si="255"/>
        <v>162.95955882352942</v>
      </c>
      <c r="K5484">
        <f t="shared" si="256"/>
        <v>1981</v>
      </c>
      <c r="L5484">
        <f t="shared" si="257"/>
        <v>4</v>
      </c>
    </row>
    <row r="5485" spans="1:12" x14ac:dyDescent="0.25">
      <c r="A5485" s="1">
        <v>29697</v>
      </c>
      <c r="B5485">
        <v>440</v>
      </c>
      <c r="C5485">
        <v>449.5</v>
      </c>
      <c r="D5485">
        <v>440</v>
      </c>
      <c r="E5485">
        <v>445.25</v>
      </c>
      <c r="G5485">
        <v>445.25</v>
      </c>
      <c r="H5485">
        <v>12525</v>
      </c>
      <c r="I5485">
        <v>39910</v>
      </c>
      <c r="J5485">
        <f t="shared" si="255"/>
        <v>163.69485294117646</v>
      </c>
      <c r="K5485">
        <f t="shared" si="256"/>
        <v>1981</v>
      </c>
      <c r="L5485">
        <f t="shared" si="257"/>
        <v>4</v>
      </c>
    </row>
    <row r="5486" spans="1:12" x14ac:dyDescent="0.25">
      <c r="A5486" s="1">
        <v>29698</v>
      </c>
      <c r="B5486">
        <v>442.5</v>
      </c>
      <c r="C5486">
        <v>447.5</v>
      </c>
      <c r="D5486">
        <v>442.5</v>
      </c>
      <c r="E5486">
        <v>445</v>
      </c>
      <c r="G5486">
        <v>445</v>
      </c>
      <c r="H5486">
        <v>10315</v>
      </c>
      <c r="I5486">
        <v>38315</v>
      </c>
      <c r="J5486">
        <f t="shared" si="255"/>
        <v>163.60294117647058</v>
      </c>
      <c r="K5486">
        <f t="shared" si="256"/>
        <v>1981</v>
      </c>
      <c r="L5486">
        <f t="shared" si="257"/>
        <v>4</v>
      </c>
    </row>
    <row r="5487" spans="1:12" x14ac:dyDescent="0.25">
      <c r="A5487" s="1">
        <v>29699</v>
      </c>
      <c r="B5487">
        <v>448</v>
      </c>
      <c r="C5487">
        <v>451</v>
      </c>
      <c r="D5487">
        <v>441.5</v>
      </c>
      <c r="E5487">
        <v>441.75</v>
      </c>
      <c r="G5487">
        <v>441.75</v>
      </c>
      <c r="H5487">
        <v>10080</v>
      </c>
      <c r="I5487">
        <v>36005</v>
      </c>
      <c r="J5487">
        <f t="shared" si="255"/>
        <v>162.40808823529414</v>
      </c>
      <c r="K5487">
        <f t="shared" si="256"/>
        <v>1981</v>
      </c>
      <c r="L5487">
        <f t="shared" si="257"/>
        <v>4</v>
      </c>
    </row>
    <row r="5488" spans="1:12" x14ac:dyDescent="0.25">
      <c r="A5488" s="1">
        <v>29700</v>
      </c>
      <c r="B5488">
        <v>435</v>
      </c>
      <c r="C5488">
        <v>445.5</v>
      </c>
      <c r="D5488">
        <v>435</v>
      </c>
      <c r="E5488">
        <v>439.75</v>
      </c>
      <c r="G5488">
        <v>439.75</v>
      </c>
      <c r="H5488">
        <v>8260</v>
      </c>
      <c r="I5488">
        <v>34030</v>
      </c>
      <c r="J5488">
        <f t="shared" si="255"/>
        <v>161.67279411764707</v>
      </c>
      <c r="K5488">
        <f t="shared" si="256"/>
        <v>1981</v>
      </c>
      <c r="L5488">
        <f t="shared" si="257"/>
        <v>4</v>
      </c>
    </row>
    <row r="5489" spans="1:12" x14ac:dyDescent="0.25">
      <c r="A5489" s="1">
        <v>29703</v>
      </c>
      <c r="B5489">
        <v>442</v>
      </c>
      <c r="C5489">
        <v>442.5</v>
      </c>
      <c r="D5489">
        <v>438.5</v>
      </c>
      <c r="E5489">
        <v>438.75</v>
      </c>
      <c r="G5489">
        <v>438.75</v>
      </c>
      <c r="H5489">
        <v>8285</v>
      </c>
      <c r="I5489">
        <v>31185</v>
      </c>
      <c r="J5489">
        <f t="shared" si="255"/>
        <v>161.30514705882354</v>
      </c>
      <c r="K5489">
        <f t="shared" si="256"/>
        <v>1981</v>
      </c>
      <c r="L5489">
        <f t="shared" si="257"/>
        <v>4</v>
      </c>
    </row>
    <row r="5490" spans="1:12" x14ac:dyDescent="0.25">
      <c r="A5490" s="1">
        <v>29704</v>
      </c>
      <c r="B5490">
        <v>435.5</v>
      </c>
      <c r="C5490">
        <v>438</v>
      </c>
      <c r="D5490">
        <v>429</v>
      </c>
      <c r="E5490">
        <v>429.5</v>
      </c>
      <c r="G5490">
        <v>429.5</v>
      </c>
      <c r="H5490">
        <v>11655</v>
      </c>
      <c r="I5490">
        <v>27380</v>
      </c>
      <c r="J5490">
        <f t="shared" si="255"/>
        <v>157.90441176470588</v>
      </c>
      <c r="K5490">
        <f t="shared" si="256"/>
        <v>1981</v>
      </c>
      <c r="L5490">
        <f t="shared" si="257"/>
        <v>4</v>
      </c>
    </row>
    <row r="5491" spans="1:12" x14ac:dyDescent="0.25">
      <c r="A5491" s="1">
        <v>29705</v>
      </c>
      <c r="B5491">
        <v>427.5</v>
      </c>
      <c r="C5491">
        <v>429.5</v>
      </c>
      <c r="D5491">
        <v>426</v>
      </c>
      <c r="E5491">
        <v>427.75</v>
      </c>
      <c r="G5491">
        <v>427.75</v>
      </c>
      <c r="H5491">
        <v>14815</v>
      </c>
      <c r="I5491">
        <v>20330</v>
      </c>
      <c r="J5491">
        <f t="shared" si="255"/>
        <v>157.2610294117647</v>
      </c>
      <c r="K5491">
        <f t="shared" si="256"/>
        <v>1981</v>
      </c>
      <c r="L5491">
        <f t="shared" si="257"/>
        <v>4</v>
      </c>
    </row>
    <row r="5492" spans="1:12" x14ac:dyDescent="0.25">
      <c r="A5492" s="1">
        <v>29706</v>
      </c>
      <c r="B5492">
        <v>428.5</v>
      </c>
      <c r="C5492">
        <v>434</v>
      </c>
      <c r="D5492">
        <v>428.5</v>
      </c>
      <c r="E5492">
        <v>433.75</v>
      </c>
      <c r="G5492">
        <v>433.75</v>
      </c>
      <c r="H5492">
        <v>8145</v>
      </c>
      <c r="I5492">
        <v>18240</v>
      </c>
      <c r="J5492">
        <f t="shared" si="255"/>
        <v>159.46691176470588</v>
      </c>
      <c r="K5492">
        <f t="shared" si="256"/>
        <v>1981</v>
      </c>
      <c r="L5492">
        <f t="shared" si="257"/>
        <v>4</v>
      </c>
    </row>
    <row r="5493" spans="1:12" x14ac:dyDescent="0.25">
      <c r="A5493" s="1">
        <v>29707</v>
      </c>
      <c r="B5493">
        <v>434</v>
      </c>
      <c r="C5493">
        <v>439.5</v>
      </c>
      <c r="D5493">
        <v>434</v>
      </c>
      <c r="E5493">
        <v>437.75</v>
      </c>
      <c r="G5493">
        <v>437.75</v>
      </c>
      <c r="H5493">
        <v>4670</v>
      </c>
      <c r="I5493">
        <v>16750</v>
      </c>
      <c r="J5493">
        <f t="shared" si="255"/>
        <v>160.93750000000003</v>
      </c>
      <c r="K5493">
        <f t="shared" si="256"/>
        <v>1981</v>
      </c>
      <c r="L5493">
        <f t="shared" si="257"/>
        <v>5</v>
      </c>
    </row>
    <row r="5494" spans="1:12" x14ac:dyDescent="0.25">
      <c r="A5494" s="1">
        <v>29710</v>
      </c>
      <c r="B5494">
        <v>432.5</v>
      </c>
      <c r="C5494">
        <v>433</v>
      </c>
      <c r="D5494">
        <v>429</v>
      </c>
      <c r="E5494">
        <v>430.25</v>
      </c>
      <c r="G5494">
        <v>430.25</v>
      </c>
      <c r="H5494">
        <v>4280</v>
      </c>
      <c r="I5494">
        <v>15790</v>
      </c>
      <c r="J5494">
        <f t="shared" si="255"/>
        <v>158.18014705882354</v>
      </c>
      <c r="K5494">
        <f t="shared" si="256"/>
        <v>1981</v>
      </c>
      <c r="L5494">
        <f t="shared" si="257"/>
        <v>5</v>
      </c>
    </row>
    <row r="5495" spans="1:12" x14ac:dyDescent="0.25">
      <c r="A5495" s="1">
        <v>29711</v>
      </c>
      <c r="B5495">
        <v>427.5</v>
      </c>
      <c r="C5495">
        <v>427.5</v>
      </c>
      <c r="D5495">
        <v>422</v>
      </c>
      <c r="E5495">
        <v>422.5</v>
      </c>
      <c r="G5495">
        <v>422.5</v>
      </c>
      <c r="H5495">
        <v>8060</v>
      </c>
      <c r="I5495">
        <v>11075</v>
      </c>
      <c r="J5495">
        <f t="shared" si="255"/>
        <v>155.33088235294119</v>
      </c>
      <c r="K5495">
        <f t="shared" si="256"/>
        <v>1981</v>
      </c>
      <c r="L5495">
        <f t="shared" si="257"/>
        <v>5</v>
      </c>
    </row>
    <row r="5496" spans="1:12" x14ac:dyDescent="0.25">
      <c r="A5496" s="1">
        <v>29712</v>
      </c>
      <c r="B5496">
        <v>427</v>
      </c>
      <c r="C5496">
        <v>427.5</v>
      </c>
      <c r="D5496">
        <v>419.5</v>
      </c>
      <c r="E5496">
        <v>419.75</v>
      </c>
      <c r="G5496">
        <v>419.75</v>
      </c>
      <c r="H5496">
        <v>9125</v>
      </c>
      <c r="I5496">
        <v>8045</v>
      </c>
      <c r="J5496">
        <f t="shared" si="255"/>
        <v>154.31985294117646</v>
      </c>
      <c r="K5496">
        <f t="shared" si="256"/>
        <v>1981</v>
      </c>
      <c r="L5496">
        <f t="shared" si="257"/>
        <v>5</v>
      </c>
    </row>
    <row r="5497" spans="1:12" x14ac:dyDescent="0.25">
      <c r="A5497" s="1">
        <v>29713</v>
      </c>
      <c r="B5497">
        <v>420</v>
      </c>
      <c r="C5497">
        <v>420.5</v>
      </c>
      <c r="D5497">
        <v>414</v>
      </c>
      <c r="E5497">
        <v>416.5</v>
      </c>
      <c r="G5497">
        <v>416.5</v>
      </c>
      <c r="H5497">
        <v>3560</v>
      </c>
      <c r="I5497">
        <v>7950</v>
      </c>
      <c r="J5497">
        <f t="shared" si="255"/>
        <v>153.125</v>
      </c>
      <c r="K5497">
        <f t="shared" si="256"/>
        <v>1981</v>
      </c>
      <c r="L5497">
        <f t="shared" si="257"/>
        <v>5</v>
      </c>
    </row>
    <row r="5498" spans="1:12" x14ac:dyDescent="0.25">
      <c r="A5498" s="1">
        <v>29714</v>
      </c>
      <c r="B5498">
        <v>414</v>
      </c>
      <c r="C5498">
        <v>415.75</v>
      </c>
      <c r="D5498">
        <v>409</v>
      </c>
      <c r="E5498">
        <v>409</v>
      </c>
      <c r="G5498">
        <v>409</v>
      </c>
      <c r="H5498">
        <v>4705</v>
      </c>
      <c r="I5498">
        <v>8965</v>
      </c>
      <c r="J5498">
        <f t="shared" si="255"/>
        <v>150.36764705882354</v>
      </c>
      <c r="K5498">
        <f t="shared" si="256"/>
        <v>1981</v>
      </c>
      <c r="L5498">
        <f t="shared" si="257"/>
        <v>5</v>
      </c>
    </row>
    <row r="5499" spans="1:12" x14ac:dyDescent="0.25">
      <c r="A5499" s="1">
        <v>29717</v>
      </c>
      <c r="B5499">
        <v>411.5</v>
      </c>
      <c r="C5499">
        <v>413</v>
      </c>
      <c r="D5499">
        <v>406</v>
      </c>
      <c r="E5499">
        <v>406.25</v>
      </c>
      <c r="G5499">
        <v>406.25</v>
      </c>
      <c r="H5499">
        <v>4055</v>
      </c>
      <c r="I5499">
        <v>5725</v>
      </c>
      <c r="J5499">
        <f t="shared" si="255"/>
        <v>149.35661764705881</v>
      </c>
      <c r="K5499">
        <f t="shared" si="256"/>
        <v>1981</v>
      </c>
      <c r="L5499">
        <f t="shared" si="257"/>
        <v>5</v>
      </c>
    </row>
    <row r="5500" spans="1:12" x14ac:dyDescent="0.25">
      <c r="A5500" s="1">
        <v>29718</v>
      </c>
      <c r="B5500">
        <v>399</v>
      </c>
      <c r="C5500">
        <v>401</v>
      </c>
      <c r="D5500">
        <v>393</v>
      </c>
      <c r="E5500">
        <v>398</v>
      </c>
      <c r="G5500">
        <v>398</v>
      </c>
      <c r="H5500">
        <v>2015</v>
      </c>
      <c r="I5500">
        <v>4570</v>
      </c>
      <c r="J5500">
        <f t="shared" si="255"/>
        <v>146.3235294117647</v>
      </c>
      <c r="K5500">
        <f t="shared" si="256"/>
        <v>1981</v>
      </c>
      <c r="L5500">
        <f t="shared" si="257"/>
        <v>5</v>
      </c>
    </row>
    <row r="5501" spans="1:12" x14ac:dyDescent="0.25">
      <c r="A5501" s="1">
        <v>29719</v>
      </c>
      <c r="B5501">
        <v>399.5</v>
      </c>
      <c r="C5501">
        <v>399.5</v>
      </c>
      <c r="D5501">
        <v>395.5</v>
      </c>
      <c r="E5501">
        <v>399</v>
      </c>
      <c r="G5501">
        <v>399</v>
      </c>
      <c r="H5501">
        <v>4100</v>
      </c>
      <c r="I5501">
        <v>3715</v>
      </c>
      <c r="J5501">
        <f t="shared" si="255"/>
        <v>146.69117647058823</v>
      </c>
      <c r="K5501">
        <f t="shared" si="256"/>
        <v>1981</v>
      </c>
      <c r="L5501">
        <f t="shared" si="257"/>
        <v>5</v>
      </c>
    </row>
    <row r="5502" spans="1:12" x14ac:dyDescent="0.25">
      <c r="A5502" s="1">
        <v>29720</v>
      </c>
      <c r="B5502">
        <v>399</v>
      </c>
      <c r="C5502">
        <v>402.25</v>
      </c>
      <c r="D5502">
        <v>396</v>
      </c>
      <c r="E5502">
        <v>400</v>
      </c>
      <c r="G5502">
        <v>400</v>
      </c>
      <c r="H5502">
        <v>1280</v>
      </c>
      <c r="I5502">
        <v>2985</v>
      </c>
      <c r="J5502">
        <f t="shared" si="255"/>
        <v>147.05882352941177</v>
      </c>
      <c r="K5502">
        <f t="shared" si="256"/>
        <v>1981</v>
      </c>
      <c r="L5502">
        <f t="shared" si="257"/>
        <v>5</v>
      </c>
    </row>
    <row r="5503" spans="1:12" x14ac:dyDescent="0.25">
      <c r="A5503" s="1">
        <v>29721</v>
      </c>
      <c r="B5503">
        <v>401.5</v>
      </c>
      <c r="C5503">
        <v>404.5</v>
      </c>
      <c r="D5503">
        <v>399.5</v>
      </c>
      <c r="E5503">
        <v>402.5</v>
      </c>
      <c r="G5503">
        <v>402.5</v>
      </c>
      <c r="H5503">
        <v>405</v>
      </c>
      <c r="I5503">
        <v>1425</v>
      </c>
      <c r="J5503">
        <f t="shared" si="255"/>
        <v>147.97794117647058</v>
      </c>
      <c r="K5503">
        <f t="shared" si="256"/>
        <v>1981</v>
      </c>
      <c r="L5503">
        <f t="shared" si="257"/>
        <v>5</v>
      </c>
    </row>
    <row r="5504" spans="1:12" x14ac:dyDescent="0.25">
      <c r="A5504" s="1">
        <v>29724</v>
      </c>
      <c r="B5504">
        <v>406</v>
      </c>
      <c r="C5504">
        <v>406.5</v>
      </c>
      <c r="D5504">
        <v>403.5</v>
      </c>
      <c r="E5504">
        <v>404.5</v>
      </c>
      <c r="G5504">
        <v>404.5</v>
      </c>
      <c r="H5504">
        <v>750</v>
      </c>
      <c r="I5504">
        <v>1190</v>
      </c>
      <c r="J5504">
        <f t="shared" si="255"/>
        <v>148.71323529411765</v>
      </c>
      <c r="K5504">
        <f t="shared" si="256"/>
        <v>1981</v>
      </c>
      <c r="L5504">
        <f t="shared" si="257"/>
        <v>5</v>
      </c>
    </row>
    <row r="5505" spans="1:12" x14ac:dyDescent="0.25">
      <c r="A5505" s="1">
        <v>29725</v>
      </c>
      <c r="B5505">
        <v>404</v>
      </c>
      <c r="C5505">
        <v>404</v>
      </c>
      <c r="D5505">
        <v>397</v>
      </c>
      <c r="E5505">
        <v>398</v>
      </c>
      <c r="G5505">
        <v>398</v>
      </c>
      <c r="H5505">
        <v>1675</v>
      </c>
      <c r="I5505">
        <v>2110</v>
      </c>
      <c r="J5505">
        <f t="shared" si="255"/>
        <v>146.3235294117647</v>
      </c>
      <c r="K5505">
        <f t="shared" si="256"/>
        <v>1981</v>
      </c>
      <c r="L5505">
        <f t="shared" si="257"/>
        <v>5</v>
      </c>
    </row>
    <row r="5506" spans="1:12" x14ac:dyDescent="0.25">
      <c r="A5506" s="1">
        <v>29726</v>
      </c>
      <c r="B5506">
        <v>414.5</v>
      </c>
      <c r="C5506">
        <v>414.5</v>
      </c>
      <c r="D5506">
        <v>408.5</v>
      </c>
      <c r="E5506">
        <v>412.25</v>
      </c>
      <c r="G5506">
        <v>412.25</v>
      </c>
      <c r="H5506">
        <v>50420</v>
      </c>
      <c r="I5506">
        <v>108790</v>
      </c>
      <c r="J5506">
        <f t="shared" ref="J5506:J5569" si="258">G5506/100*5000/136</f>
        <v>151.56249999999997</v>
      </c>
      <c r="K5506">
        <f t="shared" ref="K5506:K5569" si="259">YEAR(A5506)</f>
        <v>1981</v>
      </c>
      <c r="L5506">
        <f t="shared" ref="L5506:L5569" si="260">MONTH(A5506)</f>
        <v>5</v>
      </c>
    </row>
    <row r="5507" spans="1:12" x14ac:dyDescent="0.25">
      <c r="A5507" s="1">
        <v>29727</v>
      </c>
      <c r="B5507">
        <v>410.5</v>
      </c>
      <c r="C5507">
        <v>410.5</v>
      </c>
      <c r="D5507">
        <v>404</v>
      </c>
      <c r="E5507">
        <v>404.75</v>
      </c>
      <c r="G5507">
        <v>404.75</v>
      </c>
      <c r="H5507">
        <v>46560</v>
      </c>
      <c r="I5507">
        <v>110670</v>
      </c>
      <c r="J5507">
        <f t="shared" si="258"/>
        <v>148.80514705882354</v>
      </c>
      <c r="K5507">
        <f t="shared" si="259"/>
        <v>1981</v>
      </c>
      <c r="L5507">
        <f t="shared" si="260"/>
        <v>5</v>
      </c>
    </row>
    <row r="5508" spans="1:12" x14ac:dyDescent="0.25">
      <c r="A5508" s="1">
        <v>29728</v>
      </c>
      <c r="B5508">
        <v>406</v>
      </c>
      <c r="C5508">
        <v>407</v>
      </c>
      <c r="D5508">
        <v>402</v>
      </c>
      <c r="E5508">
        <v>402.5</v>
      </c>
      <c r="G5508">
        <v>402.5</v>
      </c>
      <c r="H5508">
        <v>33335</v>
      </c>
      <c r="I5508">
        <v>107975</v>
      </c>
      <c r="J5508">
        <f t="shared" si="258"/>
        <v>147.97794117647058</v>
      </c>
      <c r="K5508">
        <f t="shared" si="259"/>
        <v>1981</v>
      </c>
      <c r="L5508">
        <f t="shared" si="260"/>
        <v>5</v>
      </c>
    </row>
    <row r="5509" spans="1:12" x14ac:dyDescent="0.25">
      <c r="A5509" s="1">
        <v>29732</v>
      </c>
      <c r="B5509">
        <v>402</v>
      </c>
      <c r="C5509">
        <v>406.75</v>
      </c>
      <c r="D5509">
        <v>399.5</v>
      </c>
      <c r="E5509">
        <v>406</v>
      </c>
      <c r="G5509">
        <v>406</v>
      </c>
      <c r="H5509">
        <v>47635</v>
      </c>
      <c r="I5509">
        <v>106255</v>
      </c>
      <c r="J5509">
        <f t="shared" si="258"/>
        <v>149.26470588235293</v>
      </c>
      <c r="K5509">
        <f t="shared" si="259"/>
        <v>1981</v>
      </c>
      <c r="L5509">
        <f t="shared" si="260"/>
        <v>5</v>
      </c>
    </row>
    <row r="5510" spans="1:12" x14ac:dyDescent="0.25">
      <c r="A5510" s="1">
        <v>29733</v>
      </c>
      <c r="B5510">
        <v>407</v>
      </c>
      <c r="C5510">
        <v>413</v>
      </c>
      <c r="D5510">
        <v>407</v>
      </c>
      <c r="E5510">
        <v>412</v>
      </c>
      <c r="G5510">
        <v>412</v>
      </c>
      <c r="H5510">
        <v>41025</v>
      </c>
      <c r="I5510">
        <v>106445</v>
      </c>
      <c r="J5510">
        <f t="shared" si="258"/>
        <v>151.47058823529412</v>
      </c>
      <c r="K5510">
        <f t="shared" si="259"/>
        <v>1981</v>
      </c>
      <c r="L5510">
        <f t="shared" si="260"/>
        <v>5</v>
      </c>
    </row>
    <row r="5511" spans="1:12" x14ac:dyDescent="0.25">
      <c r="A5511" s="1">
        <v>29734</v>
      </c>
      <c r="B5511">
        <v>415.5</v>
      </c>
      <c r="C5511">
        <v>418</v>
      </c>
      <c r="D5511">
        <v>410</v>
      </c>
      <c r="E5511">
        <v>410.75</v>
      </c>
      <c r="G5511">
        <v>410.75</v>
      </c>
      <c r="H5511">
        <v>51560</v>
      </c>
      <c r="I5511">
        <v>111245</v>
      </c>
      <c r="J5511">
        <f t="shared" si="258"/>
        <v>151.0110294117647</v>
      </c>
      <c r="K5511">
        <f t="shared" si="259"/>
        <v>1981</v>
      </c>
      <c r="L5511">
        <f t="shared" si="260"/>
        <v>5</v>
      </c>
    </row>
    <row r="5512" spans="1:12" x14ac:dyDescent="0.25">
      <c r="A5512" s="1">
        <v>29735</v>
      </c>
      <c r="B5512">
        <v>410</v>
      </c>
      <c r="C5512">
        <v>414</v>
      </c>
      <c r="D5512">
        <v>409</v>
      </c>
      <c r="E5512">
        <v>412.25</v>
      </c>
      <c r="G5512">
        <v>412.25</v>
      </c>
      <c r="H5512">
        <v>34830</v>
      </c>
      <c r="I5512">
        <v>109965</v>
      </c>
      <c r="J5512">
        <f t="shared" si="258"/>
        <v>151.56249999999997</v>
      </c>
      <c r="K5512">
        <f t="shared" si="259"/>
        <v>1981</v>
      </c>
      <c r="L5512">
        <f t="shared" si="260"/>
        <v>5</v>
      </c>
    </row>
    <row r="5513" spans="1:12" x14ac:dyDescent="0.25">
      <c r="A5513" s="1">
        <v>29738</v>
      </c>
      <c r="B5513">
        <v>412.5</v>
      </c>
      <c r="C5513">
        <v>413.5</v>
      </c>
      <c r="D5513">
        <v>402.75</v>
      </c>
      <c r="E5513">
        <v>404</v>
      </c>
      <c r="G5513">
        <v>404</v>
      </c>
      <c r="H5513">
        <v>43045</v>
      </c>
      <c r="I5513">
        <v>109450</v>
      </c>
      <c r="J5513">
        <f t="shared" si="258"/>
        <v>148.52941176470588</v>
      </c>
      <c r="K5513">
        <f t="shared" si="259"/>
        <v>1981</v>
      </c>
      <c r="L5513">
        <f t="shared" si="260"/>
        <v>6</v>
      </c>
    </row>
    <row r="5514" spans="1:12" x14ac:dyDescent="0.25">
      <c r="A5514" s="1">
        <v>29739</v>
      </c>
      <c r="B5514">
        <v>402.5</v>
      </c>
      <c r="C5514">
        <v>406</v>
      </c>
      <c r="D5514">
        <v>401.5</v>
      </c>
      <c r="E5514">
        <v>401.75</v>
      </c>
      <c r="G5514">
        <v>401.75</v>
      </c>
      <c r="H5514">
        <v>39985</v>
      </c>
      <c r="I5514">
        <v>109190</v>
      </c>
      <c r="J5514">
        <f t="shared" si="258"/>
        <v>147.70220588235293</v>
      </c>
      <c r="K5514">
        <f t="shared" si="259"/>
        <v>1981</v>
      </c>
      <c r="L5514">
        <f t="shared" si="260"/>
        <v>6</v>
      </c>
    </row>
    <row r="5515" spans="1:12" x14ac:dyDescent="0.25">
      <c r="A5515" s="1">
        <v>29740</v>
      </c>
      <c r="B5515">
        <v>403.5</v>
      </c>
      <c r="C5515">
        <v>403.5</v>
      </c>
      <c r="D5515">
        <v>397</v>
      </c>
      <c r="E5515">
        <v>400.25</v>
      </c>
      <c r="G5515">
        <v>400.25</v>
      </c>
      <c r="H5515">
        <v>57985</v>
      </c>
      <c r="I5515">
        <v>110015</v>
      </c>
      <c r="J5515">
        <f t="shared" si="258"/>
        <v>147.15073529411768</v>
      </c>
      <c r="K5515">
        <f t="shared" si="259"/>
        <v>1981</v>
      </c>
      <c r="L5515">
        <f t="shared" si="260"/>
        <v>6</v>
      </c>
    </row>
    <row r="5516" spans="1:12" x14ac:dyDescent="0.25">
      <c r="A5516" s="1">
        <v>29741</v>
      </c>
      <c r="B5516">
        <v>401</v>
      </c>
      <c r="C5516">
        <v>405</v>
      </c>
      <c r="D5516">
        <v>398.25</v>
      </c>
      <c r="E5516">
        <v>404</v>
      </c>
      <c r="G5516">
        <v>404</v>
      </c>
      <c r="H5516">
        <v>48975</v>
      </c>
      <c r="I5516">
        <v>107175</v>
      </c>
      <c r="J5516">
        <f t="shared" si="258"/>
        <v>148.52941176470588</v>
      </c>
      <c r="K5516">
        <f t="shared" si="259"/>
        <v>1981</v>
      </c>
      <c r="L5516">
        <f t="shared" si="260"/>
        <v>6</v>
      </c>
    </row>
    <row r="5517" spans="1:12" x14ac:dyDescent="0.25">
      <c r="A5517" s="1">
        <v>29742</v>
      </c>
      <c r="B5517">
        <v>404.5</v>
      </c>
      <c r="C5517">
        <v>411</v>
      </c>
      <c r="D5517">
        <v>404</v>
      </c>
      <c r="E5517">
        <v>408.25</v>
      </c>
      <c r="G5517">
        <v>408.25</v>
      </c>
      <c r="H5517">
        <v>44665</v>
      </c>
      <c r="I5517">
        <v>101760</v>
      </c>
      <c r="J5517">
        <f t="shared" si="258"/>
        <v>150.09191176470586</v>
      </c>
      <c r="K5517">
        <f t="shared" si="259"/>
        <v>1981</v>
      </c>
      <c r="L5517">
        <f t="shared" si="260"/>
        <v>6</v>
      </c>
    </row>
    <row r="5518" spans="1:12" x14ac:dyDescent="0.25">
      <c r="A5518" s="1">
        <v>29745</v>
      </c>
      <c r="B5518">
        <v>410.5</v>
      </c>
      <c r="C5518">
        <v>414</v>
      </c>
      <c r="D5518">
        <v>404.25</v>
      </c>
      <c r="E5518">
        <v>404.5</v>
      </c>
      <c r="G5518">
        <v>404.5</v>
      </c>
      <c r="H5518">
        <v>49170</v>
      </c>
      <c r="I5518">
        <v>106610</v>
      </c>
      <c r="J5518">
        <f t="shared" si="258"/>
        <v>148.71323529411765</v>
      </c>
      <c r="K5518">
        <f t="shared" si="259"/>
        <v>1981</v>
      </c>
      <c r="L5518">
        <f t="shared" si="260"/>
        <v>6</v>
      </c>
    </row>
    <row r="5519" spans="1:12" x14ac:dyDescent="0.25">
      <c r="A5519" s="1">
        <v>29746</v>
      </c>
      <c r="B5519">
        <v>404.5</v>
      </c>
      <c r="C5519">
        <v>407.75</v>
      </c>
      <c r="D5519">
        <v>402</v>
      </c>
      <c r="E5519">
        <v>407</v>
      </c>
      <c r="G5519">
        <v>407</v>
      </c>
      <c r="H5519">
        <v>39410</v>
      </c>
      <c r="I5519">
        <v>105795</v>
      </c>
      <c r="J5519">
        <f t="shared" si="258"/>
        <v>149.63235294117646</v>
      </c>
      <c r="K5519">
        <f t="shared" si="259"/>
        <v>1981</v>
      </c>
      <c r="L5519">
        <f t="shared" si="260"/>
        <v>6</v>
      </c>
    </row>
    <row r="5520" spans="1:12" x14ac:dyDescent="0.25">
      <c r="A5520" s="1">
        <v>29747</v>
      </c>
      <c r="B5520">
        <v>409</v>
      </c>
      <c r="C5520">
        <v>415</v>
      </c>
      <c r="D5520">
        <v>408</v>
      </c>
      <c r="E5520">
        <v>413.75</v>
      </c>
      <c r="G5520">
        <v>413.75</v>
      </c>
      <c r="H5520">
        <v>50800</v>
      </c>
      <c r="I5520">
        <v>104165</v>
      </c>
      <c r="J5520">
        <f t="shared" si="258"/>
        <v>152.1139705882353</v>
      </c>
      <c r="K5520">
        <f t="shared" si="259"/>
        <v>1981</v>
      </c>
      <c r="L5520">
        <f t="shared" si="260"/>
        <v>6</v>
      </c>
    </row>
    <row r="5521" spans="1:12" x14ac:dyDescent="0.25">
      <c r="A5521" s="1">
        <v>29748</v>
      </c>
      <c r="B5521">
        <v>411</v>
      </c>
      <c r="C5521">
        <v>411.5</v>
      </c>
      <c r="D5521">
        <v>406</v>
      </c>
      <c r="E5521">
        <v>406.25</v>
      </c>
      <c r="G5521">
        <v>406.25</v>
      </c>
      <c r="H5521">
        <v>31810</v>
      </c>
      <c r="I5521">
        <v>102325</v>
      </c>
      <c r="J5521">
        <f t="shared" si="258"/>
        <v>149.35661764705881</v>
      </c>
      <c r="K5521">
        <f t="shared" si="259"/>
        <v>1981</v>
      </c>
      <c r="L5521">
        <f t="shared" si="260"/>
        <v>6</v>
      </c>
    </row>
    <row r="5522" spans="1:12" x14ac:dyDescent="0.25">
      <c r="A5522" s="1">
        <v>29749</v>
      </c>
      <c r="B5522">
        <v>407</v>
      </c>
      <c r="C5522">
        <v>411</v>
      </c>
      <c r="D5522">
        <v>405.25</v>
      </c>
      <c r="E5522">
        <v>407.25</v>
      </c>
      <c r="G5522">
        <v>407.25</v>
      </c>
      <c r="H5522">
        <v>42440</v>
      </c>
      <c r="I5522">
        <v>99950</v>
      </c>
      <c r="J5522">
        <f t="shared" si="258"/>
        <v>149.72426470588235</v>
      </c>
      <c r="K5522">
        <f t="shared" si="259"/>
        <v>1981</v>
      </c>
      <c r="L5522">
        <f t="shared" si="260"/>
        <v>6</v>
      </c>
    </row>
    <row r="5523" spans="1:12" x14ac:dyDescent="0.25">
      <c r="A5523" s="1">
        <v>29752</v>
      </c>
      <c r="B5523">
        <v>408.5</v>
      </c>
      <c r="C5523">
        <v>413.5</v>
      </c>
      <c r="D5523">
        <v>408</v>
      </c>
      <c r="E5523">
        <v>408.25</v>
      </c>
      <c r="G5523">
        <v>408.25</v>
      </c>
      <c r="H5523">
        <v>42015</v>
      </c>
      <c r="I5523">
        <v>96720</v>
      </c>
      <c r="J5523">
        <f t="shared" si="258"/>
        <v>150.09191176470586</v>
      </c>
      <c r="K5523">
        <f t="shared" si="259"/>
        <v>1981</v>
      </c>
      <c r="L5523">
        <f t="shared" si="260"/>
        <v>6</v>
      </c>
    </row>
    <row r="5524" spans="1:12" x14ac:dyDescent="0.25">
      <c r="A5524" s="1">
        <v>29753</v>
      </c>
      <c r="B5524">
        <v>408</v>
      </c>
      <c r="C5524">
        <v>408</v>
      </c>
      <c r="D5524">
        <v>404</v>
      </c>
      <c r="E5524">
        <v>404.5</v>
      </c>
      <c r="G5524">
        <v>404.5</v>
      </c>
      <c r="H5524">
        <v>37130</v>
      </c>
      <c r="I5524">
        <v>95485</v>
      </c>
      <c r="J5524">
        <f t="shared" si="258"/>
        <v>148.71323529411765</v>
      </c>
      <c r="K5524">
        <f t="shared" si="259"/>
        <v>1981</v>
      </c>
      <c r="L5524">
        <f t="shared" si="260"/>
        <v>6</v>
      </c>
    </row>
    <row r="5525" spans="1:12" x14ac:dyDescent="0.25">
      <c r="A5525" s="1">
        <v>29754</v>
      </c>
      <c r="B5525">
        <v>402</v>
      </c>
      <c r="C5525">
        <v>404</v>
      </c>
      <c r="D5525">
        <v>401</v>
      </c>
      <c r="E5525">
        <v>402.75</v>
      </c>
      <c r="G5525">
        <v>402.75</v>
      </c>
      <c r="H5525">
        <v>40845</v>
      </c>
      <c r="I5525">
        <v>91495</v>
      </c>
      <c r="J5525">
        <f t="shared" si="258"/>
        <v>148.06985294117646</v>
      </c>
      <c r="K5525">
        <f t="shared" si="259"/>
        <v>1981</v>
      </c>
      <c r="L5525">
        <f t="shared" si="260"/>
        <v>6</v>
      </c>
    </row>
    <row r="5526" spans="1:12" x14ac:dyDescent="0.25">
      <c r="A5526" s="1">
        <v>29755</v>
      </c>
      <c r="B5526">
        <v>400.5</v>
      </c>
      <c r="C5526">
        <v>402</v>
      </c>
      <c r="D5526">
        <v>399</v>
      </c>
      <c r="E5526">
        <v>399.25</v>
      </c>
      <c r="G5526">
        <v>399.25</v>
      </c>
      <c r="H5526">
        <v>31350</v>
      </c>
      <c r="I5526">
        <v>90480</v>
      </c>
      <c r="J5526">
        <f t="shared" si="258"/>
        <v>146.78308823529412</v>
      </c>
      <c r="K5526">
        <f t="shared" si="259"/>
        <v>1981</v>
      </c>
      <c r="L5526">
        <f t="shared" si="260"/>
        <v>6</v>
      </c>
    </row>
    <row r="5527" spans="1:12" x14ac:dyDescent="0.25">
      <c r="A5527" s="1">
        <v>29756</v>
      </c>
      <c r="B5527">
        <v>398</v>
      </c>
      <c r="C5527">
        <v>400</v>
      </c>
      <c r="D5527">
        <v>396</v>
      </c>
      <c r="E5527">
        <v>396.25</v>
      </c>
      <c r="G5527">
        <v>396.25</v>
      </c>
      <c r="H5527">
        <v>35600</v>
      </c>
      <c r="I5527">
        <v>87680</v>
      </c>
      <c r="J5527">
        <f t="shared" si="258"/>
        <v>145.68014705882354</v>
      </c>
      <c r="K5527">
        <f t="shared" si="259"/>
        <v>1981</v>
      </c>
      <c r="L5527">
        <f t="shared" si="260"/>
        <v>6</v>
      </c>
    </row>
    <row r="5528" spans="1:12" x14ac:dyDescent="0.25">
      <c r="A5528" s="1">
        <v>29759</v>
      </c>
      <c r="B5528">
        <v>396</v>
      </c>
      <c r="C5528">
        <v>399</v>
      </c>
      <c r="D5528">
        <v>392.5</v>
      </c>
      <c r="E5528">
        <v>392.5</v>
      </c>
      <c r="G5528">
        <v>392.5</v>
      </c>
      <c r="H5528">
        <v>29385</v>
      </c>
      <c r="I5528">
        <v>82370</v>
      </c>
      <c r="J5528">
        <f t="shared" si="258"/>
        <v>144.3014705882353</v>
      </c>
      <c r="K5528">
        <f t="shared" si="259"/>
        <v>1981</v>
      </c>
      <c r="L5528">
        <f t="shared" si="260"/>
        <v>6</v>
      </c>
    </row>
    <row r="5529" spans="1:12" x14ac:dyDescent="0.25">
      <c r="A5529" s="1">
        <v>29760</v>
      </c>
      <c r="B5529">
        <v>393.75</v>
      </c>
      <c r="C5529">
        <v>394.5</v>
      </c>
      <c r="D5529">
        <v>387.75</v>
      </c>
      <c r="E5529">
        <v>388</v>
      </c>
      <c r="G5529">
        <v>388</v>
      </c>
      <c r="H5529">
        <v>27290</v>
      </c>
      <c r="I5529">
        <v>76020</v>
      </c>
      <c r="J5529">
        <f t="shared" si="258"/>
        <v>142.64705882352942</v>
      </c>
      <c r="K5529">
        <f t="shared" si="259"/>
        <v>1981</v>
      </c>
      <c r="L5529">
        <f t="shared" si="260"/>
        <v>6</v>
      </c>
    </row>
    <row r="5530" spans="1:12" x14ac:dyDescent="0.25">
      <c r="A5530" s="1">
        <v>29761</v>
      </c>
      <c r="B5530">
        <v>387.5</v>
      </c>
      <c r="C5530">
        <v>390</v>
      </c>
      <c r="D5530">
        <v>383.5</v>
      </c>
      <c r="E5530">
        <v>383.75</v>
      </c>
      <c r="G5530">
        <v>383.75</v>
      </c>
      <c r="H5530">
        <v>29340</v>
      </c>
      <c r="I5530">
        <v>65925</v>
      </c>
      <c r="J5530">
        <f t="shared" si="258"/>
        <v>141.08455882352942</v>
      </c>
      <c r="K5530">
        <f t="shared" si="259"/>
        <v>1981</v>
      </c>
      <c r="L5530">
        <f t="shared" si="260"/>
        <v>6</v>
      </c>
    </row>
    <row r="5531" spans="1:12" x14ac:dyDescent="0.25">
      <c r="A5531" s="1">
        <v>29762</v>
      </c>
      <c r="B5531">
        <v>383</v>
      </c>
      <c r="C5531">
        <v>383.25</v>
      </c>
      <c r="D5531">
        <v>375</v>
      </c>
      <c r="E5531">
        <v>375.25</v>
      </c>
      <c r="G5531">
        <v>375.25</v>
      </c>
      <c r="H5531">
        <v>34410</v>
      </c>
      <c r="I5531">
        <v>58380</v>
      </c>
      <c r="J5531">
        <f t="shared" si="258"/>
        <v>137.95955882352942</v>
      </c>
      <c r="K5531">
        <f t="shared" si="259"/>
        <v>1981</v>
      </c>
      <c r="L5531">
        <f t="shared" si="260"/>
        <v>6</v>
      </c>
    </row>
    <row r="5532" spans="1:12" x14ac:dyDescent="0.25">
      <c r="A5532" s="1">
        <v>29763</v>
      </c>
      <c r="B5532">
        <v>374.75</v>
      </c>
      <c r="C5532">
        <v>377.5</v>
      </c>
      <c r="D5532">
        <v>372.5</v>
      </c>
      <c r="E5532">
        <v>373.25</v>
      </c>
      <c r="G5532">
        <v>373.25</v>
      </c>
      <c r="H5532">
        <v>36175</v>
      </c>
      <c r="I5532">
        <v>50185</v>
      </c>
      <c r="J5532">
        <f t="shared" si="258"/>
        <v>137.22426470588235</v>
      </c>
      <c r="K5532">
        <f t="shared" si="259"/>
        <v>1981</v>
      </c>
      <c r="L5532">
        <f t="shared" si="260"/>
        <v>6</v>
      </c>
    </row>
    <row r="5533" spans="1:12" x14ac:dyDescent="0.25">
      <c r="A5533" s="1">
        <v>29766</v>
      </c>
      <c r="B5533">
        <v>371</v>
      </c>
      <c r="C5533">
        <v>373</v>
      </c>
      <c r="D5533">
        <v>365</v>
      </c>
      <c r="E5533">
        <v>365.5</v>
      </c>
      <c r="G5533">
        <v>365.5</v>
      </c>
      <c r="H5533">
        <v>55070</v>
      </c>
      <c r="I5533">
        <v>41935</v>
      </c>
      <c r="J5533">
        <f t="shared" si="258"/>
        <v>134.375</v>
      </c>
      <c r="K5533">
        <f t="shared" si="259"/>
        <v>1981</v>
      </c>
      <c r="L5533">
        <f t="shared" si="260"/>
        <v>6</v>
      </c>
    </row>
    <row r="5534" spans="1:12" x14ac:dyDescent="0.25">
      <c r="A5534" s="1">
        <v>29767</v>
      </c>
      <c r="B5534">
        <v>366</v>
      </c>
      <c r="C5534">
        <v>375</v>
      </c>
      <c r="D5534">
        <v>365</v>
      </c>
      <c r="E5534">
        <v>370</v>
      </c>
      <c r="G5534">
        <v>370</v>
      </c>
      <c r="H5534">
        <v>52315</v>
      </c>
      <c r="I5534">
        <v>36360</v>
      </c>
      <c r="J5534">
        <f t="shared" si="258"/>
        <v>136.02941176470588</v>
      </c>
      <c r="K5534">
        <f t="shared" si="259"/>
        <v>1981</v>
      </c>
      <c r="L5534">
        <f t="shared" si="260"/>
        <v>6</v>
      </c>
    </row>
    <row r="5535" spans="1:12" x14ac:dyDescent="0.25">
      <c r="A5535" s="1">
        <v>29768</v>
      </c>
      <c r="B5535">
        <v>371</v>
      </c>
      <c r="C5535">
        <v>379.75</v>
      </c>
      <c r="D5535">
        <v>371</v>
      </c>
      <c r="E5535">
        <v>379.25</v>
      </c>
      <c r="G5535">
        <v>379.25</v>
      </c>
      <c r="H5535">
        <v>36105</v>
      </c>
      <c r="I5535">
        <v>27055</v>
      </c>
      <c r="J5535">
        <f t="shared" si="258"/>
        <v>139.43014705882354</v>
      </c>
      <c r="K5535">
        <f t="shared" si="259"/>
        <v>1981</v>
      </c>
      <c r="L5535">
        <f t="shared" si="260"/>
        <v>7</v>
      </c>
    </row>
    <row r="5536" spans="1:12" x14ac:dyDescent="0.25">
      <c r="A5536" s="1">
        <v>29769</v>
      </c>
      <c r="B5536">
        <v>381</v>
      </c>
      <c r="C5536">
        <v>382.5</v>
      </c>
      <c r="D5536">
        <v>377</v>
      </c>
      <c r="E5536">
        <v>380.5</v>
      </c>
      <c r="G5536">
        <v>380.5</v>
      </c>
      <c r="H5536">
        <v>33650</v>
      </c>
      <c r="I5536">
        <v>22430</v>
      </c>
      <c r="J5536">
        <f t="shared" si="258"/>
        <v>139.88970588235293</v>
      </c>
      <c r="K5536">
        <f t="shared" si="259"/>
        <v>1981</v>
      </c>
      <c r="L5536">
        <f t="shared" si="260"/>
        <v>7</v>
      </c>
    </row>
    <row r="5537" spans="1:12" x14ac:dyDescent="0.25">
      <c r="A5537" s="1">
        <v>29773</v>
      </c>
      <c r="B5537">
        <v>378.5</v>
      </c>
      <c r="C5537">
        <v>394.5</v>
      </c>
      <c r="D5537">
        <v>378</v>
      </c>
      <c r="E5537">
        <v>391.25</v>
      </c>
      <c r="G5537">
        <v>391.25</v>
      </c>
      <c r="H5537">
        <v>22875</v>
      </c>
      <c r="I5537">
        <v>19980</v>
      </c>
      <c r="J5537">
        <f t="shared" si="258"/>
        <v>143.84191176470588</v>
      </c>
      <c r="K5537">
        <f t="shared" si="259"/>
        <v>1981</v>
      </c>
      <c r="L5537">
        <f t="shared" si="260"/>
        <v>7</v>
      </c>
    </row>
    <row r="5538" spans="1:12" x14ac:dyDescent="0.25">
      <c r="A5538" s="1">
        <v>29774</v>
      </c>
      <c r="B5538">
        <v>394</v>
      </c>
      <c r="C5538">
        <v>397.5</v>
      </c>
      <c r="D5538">
        <v>391.5</v>
      </c>
      <c r="E5538">
        <v>394</v>
      </c>
      <c r="G5538">
        <v>394</v>
      </c>
      <c r="H5538">
        <v>21140</v>
      </c>
      <c r="I5538">
        <v>15540</v>
      </c>
      <c r="J5538">
        <f t="shared" si="258"/>
        <v>144.85294117647058</v>
      </c>
      <c r="K5538">
        <f t="shared" si="259"/>
        <v>1981</v>
      </c>
      <c r="L5538">
        <f t="shared" si="260"/>
        <v>7</v>
      </c>
    </row>
    <row r="5539" spans="1:12" x14ac:dyDescent="0.25">
      <c r="A5539" s="1">
        <v>29775</v>
      </c>
      <c r="B5539">
        <v>400</v>
      </c>
      <c r="C5539">
        <v>412.5</v>
      </c>
      <c r="D5539">
        <v>400</v>
      </c>
      <c r="E5539">
        <v>408.5</v>
      </c>
      <c r="G5539">
        <v>408.5</v>
      </c>
      <c r="H5539">
        <v>17420</v>
      </c>
      <c r="I5539">
        <v>12250</v>
      </c>
      <c r="J5539">
        <f t="shared" si="258"/>
        <v>150.18382352941177</v>
      </c>
      <c r="K5539">
        <f t="shared" si="259"/>
        <v>1981</v>
      </c>
      <c r="L5539">
        <f t="shared" si="260"/>
        <v>7</v>
      </c>
    </row>
    <row r="5540" spans="1:12" x14ac:dyDescent="0.25">
      <c r="A5540" s="1">
        <v>29776</v>
      </c>
      <c r="B5540">
        <v>405</v>
      </c>
      <c r="C5540">
        <v>405</v>
      </c>
      <c r="D5540">
        <v>394.5</v>
      </c>
      <c r="E5540">
        <v>394.5</v>
      </c>
      <c r="G5540">
        <v>394.5</v>
      </c>
      <c r="H5540">
        <v>13385</v>
      </c>
      <c r="I5540">
        <v>10060</v>
      </c>
      <c r="J5540">
        <f t="shared" si="258"/>
        <v>145.03676470588235</v>
      </c>
      <c r="K5540">
        <f t="shared" si="259"/>
        <v>1981</v>
      </c>
      <c r="L5540">
        <f t="shared" si="260"/>
        <v>7</v>
      </c>
    </row>
    <row r="5541" spans="1:12" x14ac:dyDescent="0.25">
      <c r="A5541" s="1">
        <v>29777</v>
      </c>
      <c r="B5541">
        <v>396</v>
      </c>
      <c r="C5541">
        <v>402</v>
      </c>
      <c r="D5541">
        <v>393</v>
      </c>
      <c r="E5541">
        <v>396.75</v>
      </c>
      <c r="G5541">
        <v>396.75</v>
      </c>
      <c r="H5541">
        <v>8940</v>
      </c>
      <c r="I5541">
        <v>8150</v>
      </c>
      <c r="J5541">
        <f t="shared" si="258"/>
        <v>145.8639705882353</v>
      </c>
      <c r="K5541">
        <f t="shared" si="259"/>
        <v>1981</v>
      </c>
      <c r="L5541">
        <f t="shared" si="260"/>
        <v>7</v>
      </c>
    </row>
    <row r="5542" spans="1:12" x14ac:dyDescent="0.25">
      <c r="A5542" s="1">
        <v>29780</v>
      </c>
      <c r="B5542">
        <v>396.5</v>
      </c>
      <c r="C5542">
        <v>396.5</v>
      </c>
      <c r="D5542">
        <v>389</v>
      </c>
      <c r="E5542">
        <v>389.5</v>
      </c>
      <c r="G5542">
        <v>389.5</v>
      </c>
      <c r="H5542">
        <v>10945</v>
      </c>
      <c r="I5542">
        <v>6290</v>
      </c>
      <c r="J5542">
        <f t="shared" si="258"/>
        <v>143.1985294117647</v>
      </c>
      <c r="K5542">
        <f t="shared" si="259"/>
        <v>1981</v>
      </c>
      <c r="L5542">
        <f t="shared" si="260"/>
        <v>7</v>
      </c>
    </row>
    <row r="5543" spans="1:12" x14ac:dyDescent="0.25">
      <c r="A5543" s="1">
        <v>29781</v>
      </c>
      <c r="B5543">
        <v>388</v>
      </c>
      <c r="C5543">
        <v>388</v>
      </c>
      <c r="D5543">
        <v>383</v>
      </c>
      <c r="E5543">
        <v>383.25</v>
      </c>
      <c r="G5543">
        <v>383.25</v>
      </c>
      <c r="H5543">
        <v>9675</v>
      </c>
      <c r="I5543">
        <v>4430</v>
      </c>
      <c r="J5543">
        <f t="shared" si="258"/>
        <v>140.90073529411765</v>
      </c>
      <c r="K5543">
        <f t="shared" si="259"/>
        <v>1981</v>
      </c>
      <c r="L5543">
        <f t="shared" si="260"/>
        <v>7</v>
      </c>
    </row>
    <row r="5544" spans="1:12" x14ac:dyDescent="0.25">
      <c r="A5544" s="1">
        <v>29782</v>
      </c>
      <c r="B5544">
        <v>382</v>
      </c>
      <c r="C5544">
        <v>389</v>
      </c>
      <c r="D5544">
        <v>382</v>
      </c>
      <c r="E5544">
        <v>386</v>
      </c>
      <c r="G5544">
        <v>386</v>
      </c>
      <c r="H5544">
        <v>5245</v>
      </c>
      <c r="I5544">
        <v>3230</v>
      </c>
      <c r="J5544">
        <f t="shared" si="258"/>
        <v>141.91176470588235</v>
      </c>
      <c r="K5544">
        <f t="shared" si="259"/>
        <v>1981</v>
      </c>
      <c r="L5544">
        <f t="shared" si="260"/>
        <v>7</v>
      </c>
    </row>
    <row r="5545" spans="1:12" x14ac:dyDescent="0.25">
      <c r="A5545" s="1">
        <v>29783</v>
      </c>
      <c r="B5545">
        <v>392</v>
      </c>
      <c r="C5545">
        <v>392</v>
      </c>
      <c r="D5545">
        <v>386.75</v>
      </c>
      <c r="E5545">
        <v>387.25</v>
      </c>
      <c r="G5545">
        <v>387.25</v>
      </c>
      <c r="H5545">
        <v>4925</v>
      </c>
      <c r="I5545">
        <v>2570</v>
      </c>
      <c r="J5545">
        <f t="shared" si="258"/>
        <v>142.37132352941177</v>
      </c>
      <c r="K5545">
        <f t="shared" si="259"/>
        <v>1981</v>
      </c>
      <c r="L5545">
        <f t="shared" si="260"/>
        <v>7</v>
      </c>
    </row>
    <row r="5546" spans="1:12" x14ac:dyDescent="0.25">
      <c r="A5546" s="1">
        <v>29784</v>
      </c>
      <c r="B5546">
        <v>388</v>
      </c>
      <c r="C5546">
        <v>391</v>
      </c>
      <c r="D5546">
        <v>388</v>
      </c>
      <c r="E5546">
        <v>388.5</v>
      </c>
      <c r="G5546">
        <v>388.5</v>
      </c>
      <c r="H5546">
        <v>4005</v>
      </c>
      <c r="I5546">
        <v>2015</v>
      </c>
      <c r="J5546">
        <f t="shared" si="258"/>
        <v>142.83088235294119</v>
      </c>
      <c r="K5546">
        <f t="shared" si="259"/>
        <v>1981</v>
      </c>
      <c r="L5546">
        <f t="shared" si="260"/>
        <v>7</v>
      </c>
    </row>
    <row r="5547" spans="1:12" x14ac:dyDescent="0.25">
      <c r="A5547" s="1">
        <v>29787</v>
      </c>
      <c r="B5547">
        <v>383.5</v>
      </c>
      <c r="C5547">
        <v>387</v>
      </c>
      <c r="D5547">
        <v>382</v>
      </c>
      <c r="E5547">
        <v>382.75</v>
      </c>
      <c r="G5547">
        <v>382.75</v>
      </c>
      <c r="H5547">
        <v>4835</v>
      </c>
      <c r="I5547">
        <v>3695</v>
      </c>
      <c r="J5547">
        <f t="shared" si="258"/>
        <v>140.71691176470588</v>
      </c>
      <c r="K5547">
        <f t="shared" si="259"/>
        <v>1981</v>
      </c>
      <c r="L5547">
        <f t="shared" si="260"/>
        <v>7</v>
      </c>
    </row>
    <row r="5548" spans="1:12" x14ac:dyDescent="0.25">
      <c r="A5548" s="1">
        <v>29788</v>
      </c>
      <c r="B5548">
        <v>386</v>
      </c>
      <c r="C5548">
        <v>389.5</v>
      </c>
      <c r="D5548">
        <v>383</v>
      </c>
      <c r="E5548">
        <v>389.5</v>
      </c>
      <c r="G5548">
        <v>389.5</v>
      </c>
      <c r="H5548">
        <v>3305</v>
      </c>
      <c r="I5548">
        <v>2130</v>
      </c>
      <c r="J5548">
        <f t="shared" si="258"/>
        <v>143.1985294117647</v>
      </c>
      <c r="K5548">
        <f t="shared" si="259"/>
        <v>1981</v>
      </c>
      <c r="L5548">
        <f t="shared" si="260"/>
        <v>7</v>
      </c>
    </row>
    <row r="5549" spans="1:12" x14ac:dyDescent="0.25">
      <c r="A5549" s="1">
        <v>29789</v>
      </c>
      <c r="B5549">
        <v>390</v>
      </c>
      <c r="C5549">
        <v>394</v>
      </c>
      <c r="D5549">
        <v>389.25</v>
      </c>
      <c r="E5549">
        <v>394</v>
      </c>
      <c r="G5549">
        <v>394</v>
      </c>
      <c r="H5549">
        <v>1365</v>
      </c>
      <c r="I5549">
        <v>1800</v>
      </c>
      <c r="J5549">
        <f t="shared" si="258"/>
        <v>144.85294117647058</v>
      </c>
      <c r="K5549">
        <f t="shared" si="259"/>
        <v>1981</v>
      </c>
      <c r="L5549">
        <f t="shared" si="260"/>
        <v>7</v>
      </c>
    </row>
    <row r="5550" spans="1:12" x14ac:dyDescent="0.25">
      <c r="A5550" s="1">
        <v>29790</v>
      </c>
      <c r="B5550">
        <v>406</v>
      </c>
      <c r="C5550">
        <v>413</v>
      </c>
      <c r="D5550">
        <v>403.5</v>
      </c>
      <c r="E5550">
        <v>410.5</v>
      </c>
      <c r="G5550">
        <v>410.5</v>
      </c>
      <c r="H5550">
        <v>39335</v>
      </c>
      <c r="I5550">
        <v>105690</v>
      </c>
      <c r="J5550">
        <f t="shared" si="258"/>
        <v>150.91911764705884</v>
      </c>
      <c r="K5550">
        <f t="shared" si="259"/>
        <v>1981</v>
      </c>
      <c r="L5550">
        <f t="shared" si="260"/>
        <v>7</v>
      </c>
    </row>
    <row r="5551" spans="1:12" x14ac:dyDescent="0.25">
      <c r="A5551" s="1">
        <v>29791</v>
      </c>
      <c r="B5551">
        <v>412</v>
      </c>
      <c r="C5551">
        <v>414</v>
      </c>
      <c r="D5551">
        <v>409.5</v>
      </c>
      <c r="E5551">
        <v>412</v>
      </c>
      <c r="G5551">
        <v>412</v>
      </c>
      <c r="H5551">
        <v>30480</v>
      </c>
      <c r="I5551">
        <v>105795</v>
      </c>
      <c r="J5551">
        <f t="shared" si="258"/>
        <v>151.47058823529412</v>
      </c>
      <c r="K5551">
        <f t="shared" si="259"/>
        <v>1981</v>
      </c>
      <c r="L5551">
        <f t="shared" si="260"/>
        <v>7</v>
      </c>
    </row>
    <row r="5552" spans="1:12" x14ac:dyDescent="0.25">
      <c r="A5552" s="1">
        <v>29794</v>
      </c>
      <c r="B5552">
        <v>411</v>
      </c>
      <c r="C5552">
        <v>416</v>
      </c>
      <c r="D5552">
        <v>410</v>
      </c>
      <c r="E5552">
        <v>410.5</v>
      </c>
      <c r="G5552">
        <v>410.5</v>
      </c>
      <c r="H5552">
        <v>25435</v>
      </c>
      <c r="I5552">
        <v>106095</v>
      </c>
      <c r="J5552">
        <f t="shared" si="258"/>
        <v>150.91911764705884</v>
      </c>
      <c r="K5552">
        <f t="shared" si="259"/>
        <v>1981</v>
      </c>
      <c r="L5552">
        <f t="shared" si="260"/>
        <v>7</v>
      </c>
    </row>
    <row r="5553" spans="1:12" x14ac:dyDescent="0.25">
      <c r="A5553" s="1">
        <v>29795</v>
      </c>
      <c r="B5553">
        <v>409</v>
      </c>
      <c r="C5553">
        <v>416</v>
      </c>
      <c r="D5553">
        <v>407.5</v>
      </c>
      <c r="E5553">
        <v>413.5</v>
      </c>
      <c r="G5553">
        <v>413.5</v>
      </c>
      <c r="H5553">
        <v>31885</v>
      </c>
      <c r="I5553">
        <v>104185</v>
      </c>
      <c r="J5553">
        <f t="shared" si="258"/>
        <v>152.02205882352942</v>
      </c>
      <c r="K5553">
        <f t="shared" si="259"/>
        <v>1981</v>
      </c>
      <c r="L5553">
        <f t="shared" si="260"/>
        <v>7</v>
      </c>
    </row>
    <row r="5554" spans="1:12" x14ac:dyDescent="0.25">
      <c r="A5554" s="1">
        <v>29796</v>
      </c>
      <c r="B5554">
        <v>414</v>
      </c>
      <c r="C5554">
        <v>415.5</v>
      </c>
      <c r="D5554">
        <v>410.25</v>
      </c>
      <c r="E5554">
        <v>410.5</v>
      </c>
      <c r="G5554">
        <v>410.5</v>
      </c>
      <c r="H5554">
        <v>23555</v>
      </c>
      <c r="I5554">
        <v>102890</v>
      </c>
      <c r="J5554">
        <f t="shared" si="258"/>
        <v>150.91911764705884</v>
      </c>
      <c r="K5554">
        <f t="shared" si="259"/>
        <v>1981</v>
      </c>
      <c r="L5554">
        <f t="shared" si="260"/>
        <v>7</v>
      </c>
    </row>
    <row r="5555" spans="1:12" x14ac:dyDescent="0.25">
      <c r="A5555" s="1">
        <v>29797</v>
      </c>
      <c r="B5555">
        <v>411</v>
      </c>
      <c r="C5555">
        <v>412.5</v>
      </c>
      <c r="D5555">
        <v>406</v>
      </c>
      <c r="E5555">
        <v>406.5</v>
      </c>
      <c r="G5555">
        <v>406.5</v>
      </c>
      <c r="H5555">
        <v>24870</v>
      </c>
      <c r="I5555">
        <v>100870</v>
      </c>
      <c r="J5555">
        <f t="shared" si="258"/>
        <v>149.44852941176472</v>
      </c>
      <c r="K5555">
        <f t="shared" si="259"/>
        <v>1981</v>
      </c>
      <c r="L5555">
        <f t="shared" si="260"/>
        <v>7</v>
      </c>
    </row>
    <row r="5556" spans="1:12" x14ac:dyDescent="0.25">
      <c r="A5556" s="1">
        <v>29798</v>
      </c>
      <c r="B5556">
        <v>408</v>
      </c>
      <c r="C5556">
        <v>410.5</v>
      </c>
      <c r="D5556">
        <v>407</v>
      </c>
      <c r="E5556">
        <v>407.5</v>
      </c>
      <c r="G5556">
        <v>407.5</v>
      </c>
      <c r="H5556">
        <v>16220</v>
      </c>
      <c r="I5556">
        <v>102530</v>
      </c>
      <c r="J5556">
        <f t="shared" si="258"/>
        <v>149.81617647058823</v>
      </c>
      <c r="K5556">
        <f t="shared" si="259"/>
        <v>1981</v>
      </c>
      <c r="L5556">
        <f t="shared" si="260"/>
        <v>7</v>
      </c>
    </row>
    <row r="5557" spans="1:12" x14ac:dyDescent="0.25">
      <c r="A5557" s="1">
        <v>29801</v>
      </c>
      <c r="B5557">
        <v>403.5</v>
      </c>
      <c r="C5557">
        <v>407</v>
      </c>
      <c r="D5557">
        <v>403</v>
      </c>
      <c r="E5557">
        <v>404.75</v>
      </c>
      <c r="G5557">
        <v>404.75</v>
      </c>
      <c r="H5557">
        <v>27160</v>
      </c>
      <c r="I5557">
        <v>100135</v>
      </c>
      <c r="J5557">
        <f t="shared" si="258"/>
        <v>148.80514705882354</v>
      </c>
      <c r="K5557">
        <f t="shared" si="259"/>
        <v>1981</v>
      </c>
      <c r="L5557">
        <f t="shared" si="260"/>
        <v>8</v>
      </c>
    </row>
    <row r="5558" spans="1:12" x14ac:dyDescent="0.25">
      <c r="A5558" s="1">
        <v>29802</v>
      </c>
      <c r="B5558">
        <v>404.5</v>
      </c>
      <c r="C5558">
        <v>407.25</v>
      </c>
      <c r="D5558">
        <v>402</v>
      </c>
      <c r="E5558">
        <v>406.75</v>
      </c>
      <c r="G5558">
        <v>406.75</v>
      </c>
      <c r="H5558">
        <v>19325</v>
      </c>
      <c r="I5558">
        <v>99620</v>
      </c>
      <c r="J5558">
        <f t="shared" si="258"/>
        <v>149.54044117647058</v>
      </c>
      <c r="K5558">
        <f t="shared" si="259"/>
        <v>1981</v>
      </c>
      <c r="L5558">
        <f t="shared" si="260"/>
        <v>8</v>
      </c>
    </row>
    <row r="5559" spans="1:12" x14ac:dyDescent="0.25">
      <c r="A5559" s="1">
        <v>29803</v>
      </c>
      <c r="B5559">
        <v>404.5</v>
      </c>
      <c r="C5559">
        <v>409.75</v>
      </c>
      <c r="D5559">
        <v>402</v>
      </c>
      <c r="E5559">
        <v>402.5</v>
      </c>
      <c r="G5559">
        <v>402.5</v>
      </c>
      <c r="H5559">
        <v>26645</v>
      </c>
      <c r="I5559">
        <v>100435</v>
      </c>
      <c r="J5559">
        <f t="shared" si="258"/>
        <v>147.97794117647058</v>
      </c>
      <c r="K5559">
        <f t="shared" si="259"/>
        <v>1981</v>
      </c>
      <c r="L5559">
        <f t="shared" si="260"/>
        <v>8</v>
      </c>
    </row>
    <row r="5560" spans="1:12" x14ac:dyDescent="0.25">
      <c r="A5560" s="1">
        <v>29804</v>
      </c>
      <c r="B5560">
        <v>405.5</v>
      </c>
      <c r="C5560">
        <v>406.25</v>
      </c>
      <c r="D5560">
        <v>403.5</v>
      </c>
      <c r="E5560">
        <v>404.5</v>
      </c>
      <c r="G5560">
        <v>404.5</v>
      </c>
      <c r="H5560">
        <v>13605</v>
      </c>
      <c r="I5560">
        <v>100805</v>
      </c>
      <c r="J5560">
        <f t="shared" si="258"/>
        <v>148.71323529411765</v>
      </c>
      <c r="K5560">
        <f t="shared" si="259"/>
        <v>1981</v>
      </c>
      <c r="L5560">
        <f t="shared" si="260"/>
        <v>8</v>
      </c>
    </row>
    <row r="5561" spans="1:12" x14ac:dyDescent="0.25">
      <c r="A5561" s="1">
        <v>29805</v>
      </c>
      <c r="B5561">
        <v>407.5</v>
      </c>
      <c r="C5561">
        <v>409</v>
      </c>
      <c r="D5561">
        <v>406.25</v>
      </c>
      <c r="E5561">
        <v>407</v>
      </c>
      <c r="G5561">
        <v>407</v>
      </c>
      <c r="H5561">
        <v>17135</v>
      </c>
      <c r="I5561">
        <v>100210</v>
      </c>
      <c r="J5561">
        <f t="shared" si="258"/>
        <v>149.63235294117646</v>
      </c>
      <c r="K5561">
        <f t="shared" si="259"/>
        <v>1981</v>
      </c>
      <c r="L5561">
        <f t="shared" si="260"/>
        <v>8</v>
      </c>
    </row>
    <row r="5562" spans="1:12" x14ac:dyDescent="0.25">
      <c r="A5562" s="1">
        <v>29808</v>
      </c>
      <c r="B5562">
        <v>403.5</v>
      </c>
      <c r="C5562">
        <v>404.5</v>
      </c>
      <c r="D5562">
        <v>393</v>
      </c>
      <c r="E5562">
        <v>396.75</v>
      </c>
      <c r="G5562">
        <v>396.75</v>
      </c>
      <c r="H5562">
        <v>33390</v>
      </c>
      <c r="I5562">
        <v>98790</v>
      </c>
      <c r="J5562">
        <f t="shared" si="258"/>
        <v>145.8639705882353</v>
      </c>
      <c r="K5562">
        <f t="shared" si="259"/>
        <v>1981</v>
      </c>
      <c r="L5562">
        <f t="shared" si="260"/>
        <v>8</v>
      </c>
    </row>
    <row r="5563" spans="1:12" x14ac:dyDescent="0.25">
      <c r="A5563" s="1">
        <v>29809</v>
      </c>
      <c r="B5563">
        <v>398</v>
      </c>
      <c r="C5563">
        <v>400.5</v>
      </c>
      <c r="D5563">
        <v>397.25</v>
      </c>
      <c r="E5563">
        <v>399</v>
      </c>
      <c r="G5563">
        <v>399</v>
      </c>
      <c r="H5563">
        <v>20615</v>
      </c>
      <c r="I5563">
        <v>95845</v>
      </c>
      <c r="J5563">
        <f t="shared" si="258"/>
        <v>146.69117647058823</v>
      </c>
      <c r="K5563">
        <f t="shared" si="259"/>
        <v>1981</v>
      </c>
      <c r="L5563">
        <f t="shared" si="260"/>
        <v>8</v>
      </c>
    </row>
    <row r="5564" spans="1:12" x14ac:dyDescent="0.25">
      <c r="A5564" s="1">
        <v>29810</v>
      </c>
      <c r="B5564">
        <v>402</v>
      </c>
      <c r="C5564">
        <v>405</v>
      </c>
      <c r="D5564">
        <v>401.5</v>
      </c>
      <c r="E5564">
        <v>403</v>
      </c>
      <c r="G5564">
        <v>403</v>
      </c>
      <c r="H5564">
        <v>20540</v>
      </c>
      <c r="I5564">
        <v>94600</v>
      </c>
      <c r="J5564">
        <f t="shared" si="258"/>
        <v>148.16176470588235</v>
      </c>
      <c r="K5564">
        <f t="shared" si="259"/>
        <v>1981</v>
      </c>
      <c r="L5564">
        <f t="shared" si="260"/>
        <v>8</v>
      </c>
    </row>
    <row r="5565" spans="1:12" x14ac:dyDescent="0.25">
      <c r="A5565" s="1">
        <v>29811</v>
      </c>
      <c r="B5565">
        <v>395</v>
      </c>
      <c r="C5565">
        <v>400</v>
      </c>
      <c r="D5565">
        <v>394</v>
      </c>
      <c r="E5565">
        <v>399.5</v>
      </c>
      <c r="G5565">
        <v>399.5</v>
      </c>
      <c r="H5565">
        <v>21170</v>
      </c>
      <c r="I5565">
        <v>93155</v>
      </c>
      <c r="J5565">
        <f t="shared" si="258"/>
        <v>146.875</v>
      </c>
      <c r="K5565">
        <f t="shared" si="259"/>
        <v>1981</v>
      </c>
      <c r="L5565">
        <f t="shared" si="260"/>
        <v>8</v>
      </c>
    </row>
    <row r="5566" spans="1:12" x14ac:dyDescent="0.25">
      <c r="A5566" s="1">
        <v>29812</v>
      </c>
      <c r="B5566">
        <v>403</v>
      </c>
      <c r="C5566">
        <v>409</v>
      </c>
      <c r="D5566">
        <v>401.5</v>
      </c>
      <c r="E5566">
        <v>407.75</v>
      </c>
      <c r="G5566">
        <v>407.75</v>
      </c>
      <c r="H5566">
        <v>29840</v>
      </c>
      <c r="I5566">
        <v>90590</v>
      </c>
      <c r="J5566">
        <f t="shared" si="258"/>
        <v>149.90808823529412</v>
      </c>
      <c r="K5566">
        <f t="shared" si="259"/>
        <v>1981</v>
      </c>
      <c r="L5566">
        <f t="shared" si="260"/>
        <v>8</v>
      </c>
    </row>
    <row r="5567" spans="1:12" x14ac:dyDescent="0.25">
      <c r="A5567" s="1">
        <v>29815</v>
      </c>
      <c r="B5567">
        <v>409</v>
      </c>
      <c r="C5567">
        <v>410</v>
      </c>
      <c r="D5567">
        <v>404.5</v>
      </c>
      <c r="E5567">
        <v>405.75</v>
      </c>
      <c r="G5567">
        <v>405.75</v>
      </c>
      <c r="H5567">
        <v>17060</v>
      </c>
      <c r="I5567">
        <v>86555</v>
      </c>
      <c r="J5567">
        <f t="shared" si="258"/>
        <v>149.17279411764707</v>
      </c>
      <c r="K5567">
        <f t="shared" si="259"/>
        <v>1981</v>
      </c>
      <c r="L5567">
        <f t="shared" si="260"/>
        <v>8</v>
      </c>
    </row>
    <row r="5568" spans="1:12" x14ac:dyDescent="0.25">
      <c r="A5568" s="1">
        <v>29816</v>
      </c>
      <c r="B5568">
        <v>408</v>
      </c>
      <c r="C5568">
        <v>408</v>
      </c>
      <c r="D5568">
        <v>403.25</v>
      </c>
      <c r="E5568">
        <v>404</v>
      </c>
      <c r="G5568">
        <v>404</v>
      </c>
      <c r="H5568">
        <v>16260</v>
      </c>
      <c r="I5568">
        <v>85100</v>
      </c>
      <c r="J5568">
        <f t="shared" si="258"/>
        <v>148.52941176470588</v>
      </c>
      <c r="K5568">
        <f t="shared" si="259"/>
        <v>1981</v>
      </c>
      <c r="L5568">
        <f t="shared" si="260"/>
        <v>8</v>
      </c>
    </row>
    <row r="5569" spans="1:12" x14ac:dyDescent="0.25">
      <c r="A5569" s="1">
        <v>29817</v>
      </c>
      <c r="B5569">
        <v>404</v>
      </c>
      <c r="C5569">
        <v>406.5</v>
      </c>
      <c r="D5569">
        <v>401.5</v>
      </c>
      <c r="E5569">
        <v>404.25</v>
      </c>
      <c r="G5569">
        <v>404.25</v>
      </c>
      <c r="H5569">
        <v>15020</v>
      </c>
      <c r="I5569">
        <v>85280</v>
      </c>
      <c r="J5569">
        <f t="shared" si="258"/>
        <v>148.6213235294118</v>
      </c>
      <c r="K5569">
        <f t="shared" si="259"/>
        <v>1981</v>
      </c>
      <c r="L5569">
        <f t="shared" si="260"/>
        <v>8</v>
      </c>
    </row>
    <row r="5570" spans="1:12" x14ac:dyDescent="0.25">
      <c r="A5570" s="1">
        <v>29818</v>
      </c>
      <c r="B5570">
        <v>404.5</v>
      </c>
      <c r="C5570">
        <v>405</v>
      </c>
      <c r="D5570">
        <v>396.5</v>
      </c>
      <c r="E5570">
        <v>397.25</v>
      </c>
      <c r="G5570">
        <v>397.25</v>
      </c>
      <c r="H5570">
        <v>15430</v>
      </c>
      <c r="I5570">
        <v>81425</v>
      </c>
      <c r="J5570">
        <f t="shared" ref="J5570:J5633" si="261">G5570/100*5000/136</f>
        <v>146.04779411764707</v>
      </c>
      <c r="K5570">
        <f t="shared" ref="K5570:K5633" si="262">YEAR(A5570)</f>
        <v>1981</v>
      </c>
      <c r="L5570">
        <f t="shared" ref="L5570:L5633" si="263">MONTH(A5570)</f>
        <v>8</v>
      </c>
    </row>
    <row r="5571" spans="1:12" x14ac:dyDescent="0.25">
      <c r="A5571" s="1">
        <v>29819</v>
      </c>
      <c r="B5571">
        <v>395.5</v>
      </c>
      <c r="C5571">
        <v>399</v>
      </c>
      <c r="D5571">
        <v>393</v>
      </c>
      <c r="E5571">
        <v>397.25</v>
      </c>
      <c r="G5571">
        <v>397.25</v>
      </c>
      <c r="H5571">
        <v>29435</v>
      </c>
      <c r="I5571">
        <v>76555</v>
      </c>
      <c r="J5571">
        <f t="shared" si="261"/>
        <v>146.04779411764707</v>
      </c>
      <c r="K5571">
        <f t="shared" si="262"/>
        <v>1981</v>
      </c>
      <c r="L5571">
        <f t="shared" si="263"/>
        <v>8</v>
      </c>
    </row>
    <row r="5572" spans="1:12" x14ac:dyDescent="0.25">
      <c r="A5572" s="1">
        <v>29822</v>
      </c>
      <c r="B5572">
        <v>395</v>
      </c>
      <c r="C5572">
        <v>395.5</v>
      </c>
      <c r="D5572">
        <v>387</v>
      </c>
      <c r="E5572">
        <v>387</v>
      </c>
      <c r="G5572">
        <v>387</v>
      </c>
      <c r="H5572">
        <v>31500</v>
      </c>
      <c r="I5572">
        <v>65560</v>
      </c>
      <c r="J5572">
        <f t="shared" si="261"/>
        <v>142.27941176470588</v>
      </c>
      <c r="K5572">
        <f t="shared" si="262"/>
        <v>1981</v>
      </c>
      <c r="L5572">
        <f t="shared" si="263"/>
        <v>8</v>
      </c>
    </row>
    <row r="5573" spans="1:12" x14ac:dyDescent="0.25">
      <c r="A5573" s="1">
        <v>29823</v>
      </c>
      <c r="B5573">
        <v>385</v>
      </c>
      <c r="C5573">
        <v>391.5</v>
      </c>
      <c r="D5573">
        <v>383.5</v>
      </c>
      <c r="E5573">
        <v>388.25</v>
      </c>
      <c r="G5573">
        <v>388.25</v>
      </c>
      <c r="H5573">
        <v>28680</v>
      </c>
      <c r="I5573">
        <v>59565</v>
      </c>
      <c r="J5573">
        <f t="shared" si="261"/>
        <v>142.7389705882353</v>
      </c>
      <c r="K5573">
        <f t="shared" si="262"/>
        <v>1981</v>
      </c>
      <c r="L5573">
        <f t="shared" si="263"/>
        <v>8</v>
      </c>
    </row>
    <row r="5574" spans="1:12" x14ac:dyDescent="0.25">
      <c r="A5574" s="1">
        <v>29824</v>
      </c>
      <c r="B5574">
        <v>390.5</v>
      </c>
      <c r="C5574">
        <v>394</v>
      </c>
      <c r="D5574">
        <v>389.5</v>
      </c>
      <c r="E5574">
        <v>392</v>
      </c>
      <c r="G5574">
        <v>392</v>
      </c>
      <c r="H5574">
        <v>20725</v>
      </c>
      <c r="I5574">
        <v>56665</v>
      </c>
      <c r="J5574">
        <f t="shared" si="261"/>
        <v>144.11764705882354</v>
      </c>
      <c r="K5574">
        <f t="shared" si="262"/>
        <v>1981</v>
      </c>
      <c r="L5574">
        <f t="shared" si="263"/>
        <v>8</v>
      </c>
    </row>
    <row r="5575" spans="1:12" x14ac:dyDescent="0.25">
      <c r="A5575" s="1">
        <v>29825</v>
      </c>
      <c r="B5575">
        <v>390</v>
      </c>
      <c r="C5575">
        <v>390.5</v>
      </c>
      <c r="D5575">
        <v>386</v>
      </c>
      <c r="E5575">
        <v>387.25</v>
      </c>
      <c r="G5575">
        <v>387.25</v>
      </c>
      <c r="H5575">
        <v>31610</v>
      </c>
      <c r="I5575">
        <v>55015</v>
      </c>
      <c r="J5575">
        <f t="shared" si="261"/>
        <v>142.37132352941177</v>
      </c>
      <c r="K5575">
        <f t="shared" si="262"/>
        <v>1981</v>
      </c>
      <c r="L5575">
        <f t="shared" si="263"/>
        <v>8</v>
      </c>
    </row>
    <row r="5576" spans="1:12" x14ac:dyDescent="0.25">
      <c r="A5576" s="1">
        <v>29826</v>
      </c>
      <c r="B5576">
        <v>389</v>
      </c>
      <c r="C5576">
        <v>391</v>
      </c>
      <c r="D5576">
        <v>388</v>
      </c>
      <c r="E5576">
        <v>388.25</v>
      </c>
      <c r="G5576">
        <v>388.25</v>
      </c>
      <c r="H5576">
        <v>58945</v>
      </c>
      <c r="I5576">
        <v>45355</v>
      </c>
      <c r="J5576">
        <f t="shared" si="261"/>
        <v>142.7389705882353</v>
      </c>
      <c r="K5576">
        <f t="shared" si="262"/>
        <v>1981</v>
      </c>
      <c r="L5576">
        <f t="shared" si="263"/>
        <v>8</v>
      </c>
    </row>
    <row r="5577" spans="1:12" x14ac:dyDescent="0.25">
      <c r="A5577" s="1">
        <v>29829</v>
      </c>
      <c r="B5577">
        <v>388.5</v>
      </c>
      <c r="C5577">
        <v>389.5</v>
      </c>
      <c r="D5577">
        <v>385</v>
      </c>
      <c r="E5577">
        <v>385.75</v>
      </c>
      <c r="G5577">
        <v>385.75</v>
      </c>
      <c r="H5577">
        <v>45830</v>
      </c>
      <c r="I5577">
        <v>27550</v>
      </c>
      <c r="J5577">
        <f t="shared" si="261"/>
        <v>141.81985294117646</v>
      </c>
      <c r="K5577">
        <f t="shared" si="262"/>
        <v>1981</v>
      </c>
      <c r="L5577">
        <f t="shared" si="263"/>
        <v>8</v>
      </c>
    </row>
    <row r="5578" spans="1:12" x14ac:dyDescent="0.25">
      <c r="A5578" s="1">
        <v>29830</v>
      </c>
      <c r="B5578">
        <v>385</v>
      </c>
      <c r="C5578">
        <v>394</v>
      </c>
      <c r="D5578">
        <v>385</v>
      </c>
      <c r="E5578">
        <v>394</v>
      </c>
      <c r="G5578">
        <v>394</v>
      </c>
      <c r="H5578">
        <v>26815</v>
      </c>
      <c r="I5578">
        <v>18380</v>
      </c>
      <c r="J5578">
        <f t="shared" si="261"/>
        <v>144.85294117647058</v>
      </c>
      <c r="K5578">
        <f t="shared" si="262"/>
        <v>1981</v>
      </c>
      <c r="L5578">
        <f t="shared" si="263"/>
        <v>9</v>
      </c>
    </row>
    <row r="5579" spans="1:12" x14ac:dyDescent="0.25">
      <c r="A5579" s="1">
        <v>29831</v>
      </c>
      <c r="B5579">
        <v>393</v>
      </c>
      <c r="C5579">
        <v>395.5</v>
      </c>
      <c r="D5579">
        <v>391</v>
      </c>
      <c r="E5579">
        <v>391.5</v>
      </c>
      <c r="G5579">
        <v>391.5</v>
      </c>
      <c r="H5579">
        <v>15535</v>
      </c>
      <c r="I5579">
        <v>17385</v>
      </c>
      <c r="J5579">
        <f t="shared" si="261"/>
        <v>143.93382352941177</v>
      </c>
      <c r="K5579">
        <f t="shared" si="262"/>
        <v>1981</v>
      </c>
      <c r="L5579">
        <f t="shared" si="263"/>
        <v>9</v>
      </c>
    </row>
    <row r="5580" spans="1:12" x14ac:dyDescent="0.25">
      <c r="A5580" s="1">
        <v>29832</v>
      </c>
      <c r="B5580">
        <v>393</v>
      </c>
      <c r="C5580">
        <v>400.5</v>
      </c>
      <c r="D5580">
        <v>393</v>
      </c>
      <c r="E5580">
        <v>398.75</v>
      </c>
      <c r="G5580">
        <v>398.75</v>
      </c>
      <c r="H5580">
        <v>13535</v>
      </c>
      <c r="I5580">
        <v>10535</v>
      </c>
      <c r="J5580">
        <f t="shared" si="261"/>
        <v>146.59926470588235</v>
      </c>
      <c r="K5580">
        <f t="shared" si="262"/>
        <v>1981</v>
      </c>
      <c r="L5580">
        <f t="shared" si="263"/>
        <v>9</v>
      </c>
    </row>
    <row r="5581" spans="1:12" x14ac:dyDescent="0.25">
      <c r="A5581" s="1">
        <v>29833</v>
      </c>
      <c r="B5581">
        <v>400</v>
      </c>
      <c r="C5581">
        <v>400</v>
      </c>
      <c r="D5581">
        <v>395</v>
      </c>
      <c r="E5581">
        <v>395.5</v>
      </c>
      <c r="G5581">
        <v>395.5</v>
      </c>
      <c r="H5581">
        <v>10245</v>
      </c>
      <c r="I5581">
        <v>7330</v>
      </c>
      <c r="J5581">
        <f t="shared" si="261"/>
        <v>145.40441176470588</v>
      </c>
      <c r="K5581">
        <f t="shared" si="262"/>
        <v>1981</v>
      </c>
      <c r="L5581">
        <f t="shared" si="263"/>
        <v>9</v>
      </c>
    </row>
    <row r="5582" spans="1:12" x14ac:dyDescent="0.25">
      <c r="A5582" s="1">
        <v>29837</v>
      </c>
      <c r="B5582">
        <v>393</v>
      </c>
      <c r="C5582">
        <v>395.75</v>
      </c>
      <c r="D5582">
        <v>388.5</v>
      </c>
      <c r="E5582">
        <v>391.25</v>
      </c>
      <c r="G5582">
        <v>391.25</v>
      </c>
      <c r="H5582">
        <v>7355</v>
      </c>
      <c r="I5582">
        <v>6685</v>
      </c>
      <c r="J5582">
        <f t="shared" si="261"/>
        <v>143.84191176470588</v>
      </c>
      <c r="K5582">
        <f t="shared" si="262"/>
        <v>1981</v>
      </c>
      <c r="L5582">
        <f t="shared" si="263"/>
        <v>9</v>
      </c>
    </row>
    <row r="5583" spans="1:12" x14ac:dyDescent="0.25">
      <c r="A5583" s="1">
        <v>29838</v>
      </c>
      <c r="B5583">
        <v>393</v>
      </c>
      <c r="C5583">
        <v>394.75</v>
      </c>
      <c r="D5583">
        <v>390</v>
      </c>
      <c r="E5583">
        <v>394</v>
      </c>
      <c r="G5583">
        <v>394</v>
      </c>
      <c r="H5583">
        <v>4630</v>
      </c>
      <c r="I5583">
        <v>4040</v>
      </c>
      <c r="J5583">
        <f t="shared" si="261"/>
        <v>144.85294117647058</v>
      </c>
      <c r="K5583">
        <f t="shared" si="262"/>
        <v>1981</v>
      </c>
      <c r="L5583">
        <f t="shared" si="263"/>
        <v>9</v>
      </c>
    </row>
    <row r="5584" spans="1:12" x14ac:dyDescent="0.25">
      <c r="A5584" s="1">
        <v>29839</v>
      </c>
      <c r="B5584">
        <v>400</v>
      </c>
      <c r="C5584">
        <v>400</v>
      </c>
      <c r="D5584">
        <v>397.5</v>
      </c>
      <c r="E5584">
        <v>399.25</v>
      </c>
      <c r="G5584">
        <v>399.25</v>
      </c>
      <c r="H5584">
        <v>1745</v>
      </c>
      <c r="I5584">
        <v>2820</v>
      </c>
      <c r="J5584">
        <f t="shared" si="261"/>
        <v>146.78308823529412</v>
      </c>
      <c r="K5584">
        <f t="shared" si="262"/>
        <v>1981</v>
      </c>
      <c r="L5584">
        <f t="shared" si="263"/>
        <v>9</v>
      </c>
    </row>
    <row r="5585" spans="1:12" x14ac:dyDescent="0.25">
      <c r="A5585" s="1">
        <v>29840</v>
      </c>
      <c r="B5585">
        <v>397.5</v>
      </c>
      <c r="C5585">
        <v>401.75</v>
      </c>
      <c r="D5585">
        <v>397</v>
      </c>
      <c r="E5585">
        <v>400.25</v>
      </c>
      <c r="G5585">
        <v>400.25</v>
      </c>
      <c r="H5585">
        <v>2175</v>
      </c>
      <c r="I5585">
        <v>2305</v>
      </c>
      <c r="J5585">
        <f t="shared" si="261"/>
        <v>147.15073529411768</v>
      </c>
      <c r="K5585">
        <f t="shared" si="262"/>
        <v>1981</v>
      </c>
      <c r="L5585">
        <f t="shared" si="263"/>
        <v>9</v>
      </c>
    </row>
    <row r="5586" spans="1:12" x14ac:dyDescent="0.25">
      <c r="A5586" s="1">
        <v>29843</v>
      </c>
      <c r="B5586">
        <v>405</v>
      </c>
      <c r="C5586">
        <v>405.75</v>
      </c>
      <c r="D5586">
        <v>403.5</v>
      </c>
      <c r="E5586">
        <v>405.5</v>
      </c>
      <c r="G5586">
        <v>405.5</v>
      </c>
      <c r="H5586">
        <v>550</v>
      </c>
      <c r="I5586">
        <v>1355</v>
      </c>
      <c r="J5586">
        <f t="shared" si="261"/>
        <v>149.08088235294119</v>
      </c>
      <c r="K5586">
        <f t="shared" si="262"/>
        <v>1981</v>
      </c>
      <c r="L5586">
        <f t="shared" si="263"/>
        <v>9</v>
      </c>
    </row>
    <row r="5587" spans="1:12" x14ac:dyDescent="0.25">
      <c r="A5587" s="1">
        <v>29844</v>
      </c>
      <c r="B5587">
        <v>407</v>
      </c>
      <c r="C5587">
        <v>408</v>
      </c>
      <c r="D5587">
        <v>403.5</v>
      </c>
      <c r="E5587">
        <v>405</v>
      </c>
      <c r="G5587">
        <v>405</v>
      </c>
      <c r="H5587">
        <v>680</v>
      </c>
      <c r="I5587">
        <v>1345</v>
      </c>
      <c r="J5587">
        <f t="shared" si="261"/>
        <v>148.89705882352942</v>
      </c>
      <c r="K5587">
        <f t="shared" si="262"/>
        <v>1981</v>
      </c>
      <c r="L5587">
        <f t="shared" si="263"/>
        <v>9</v>
      </c>
    </row>
    <row r="5588" spans="1:12" x14ac:dyDescent="0.25">
      <c r="A5588" s="1">
        <v>29845</v>
      </c>
      <c r="B5588">
        <v>405</v>
      </c>
      <c r="C5588">
        <v>407.5</v>
      </c>
      <c r="D5588">
        <v>402.75</v>
      </c>
      <c r="E5588">
        <v>402.75</v>
      </c>
      <c r="G5588">
        <v>402.75</v>
      </c>
      <c r="H5588">
        <v>1335</v>
      </c>
      <c r="I5588">
        <v>1150</v>
      </c>
      <c r="J5588">
        <f t="shared" si="261"/>
        <v>148.06985294117646</v>
      </c>
      <c r="K5588">
        <f t="shared" si="262"/>
        <v>1981</v>
      </c>
      <c r="L5588">
        <f t="shared" si="263"/>
        <v>9</v>
      </c>
    </row>
    <row r="5589" spans="1:12" x14ac:dyDescent="0.25">
      <c r="A5589" s="1">
        <v>29846</v>
      </c>
      <c r="B5589">
        <v>402.5</v>
      </c>
      <c r="C5589">
        <v>403.5</v>
      </c>
      <c r="D5589">
        <v>396</v>
      </c>
      <c r="E5589">
        <v>400</v>
      </c>
      <c r="G5589">
        <v>400</v>
      </c>
      <c r="H5589">
        <v>670</v>
      </c>
      <c r="I5589">
        <v>870</v>
      </c>
      <c r="J5589">
        <f t="shared" si="261"/>
        <v>147.05882352941177</v>
      </c>
      <c r="K5589">
        <f t="shared" si="262"/>
        <v>1981</v>
      </c>
      <c r="L5589">
        <f t="shared" si="263"/>
        <v>9</v>
      </c>
    </row>
    <row r="5590" spans="1:12" x14ac:dyDescent="0.25">
      <c r="A5590" s="1">
        <v>29847</v>
      </c>
      <c r="B5590">
        <v>400</v>
      </c>
      <c r="C5590">
        <v>402.5</v>
      </c>
      <c r="D5590">
        <v>399.25</v>
      </c>
      <c r="E5590">
        <v>402</v>
      </c>
      <c r="G5590">
        <v>402</v>
      </c>
      <c r="H5590">
        <v>885</v>
      </c>
      <c r="I5590">
        <v>900</v>
      </c>
      <c r="J5590">
        <f t="shared" si="261"/>
        <v>147.79411764705878</v>
      </c>
      <c r="K5590">
        <f t="shared" si="262"/>
        <v>1981</v>
      </c>
      <c r="L5590">
        <f t="shared" si="263"/>
        <v>9</v>
      </c>
    </row>
    <row r="5591" spans="1:12" x14ac:dyDescent="0.25">
      <c r="A5591" s="1">
        <v>29850</v>
      </c>
      <c r="B5591">
        <v>402</v>
      </c>
      <c r="C5591">
        <v>406</v>
      </c>
      <c r="D5591">
        <v>401.25</v>
      </c>
      <c r="E5591">
        <v>405.75</v>
      </c>
      <c r="G5591">
        <v>405.75</v>
      </c>
      <c r="H5591">
        <v>970</v>
      </c>
      <c r="I5591">
        <v>960</v>
      </c>
      <c r="J5591">
        <f t="shared" si="261"/>
        <v>149.17279411764707</v>
      </c>
      <c r="K5591">
        <f t="shared" si="262"/>
        <v>1981</v>
      </c>
      <c r="L5591">
        <f t="shared" si="263"/>
        <v>9</v>
      </c>
    </row>
    <row r="5592" spans="1:12" x14ac:dyDescent="0.25">
      <c r="A5592" s="1">
        <v>29851</v>
      </c>
      <c r="B5592">
        <v>429.5</v>
      </c>
      <c r="C5592">
        <v>432.5</v>
      </c>
      <c r="D5592">
        <v>429.5</v>
      </c>
      <c r="E5592">
        <v>431.75</v>
      </c>
      <c r="G5592">
        <v>431.75</v>
      </c>
      <c r="H5592">
        <v>57325</v>
      </c>
      <c r="I5592">
        <v>192370</v>
      </c>
      <c r="J5592">
        <f t="shared" si="261"/>
        <v>158.73161764705881</v>
      </c>
      <c r="K5592">
        <f t="shared" si="262"/>
        <v>1981</v>
      </c>
      <c r="L5592">
        <f t="shared" si="263"/>
        <v>9</v>
      </c>
    </row>
    <row r="5593" spans="1:12" x14ac:dyDescent="0.25">
      <c r="A5593" s="1">
        <v>29852</v>
      </c>
      <c r="B5593">
        <v>432</v>
      </c>
      <c r="C5593">
        <v>432</v>
      </c>
      <c r="D5593">
        <v>427.75</v>
      </c>
      <c r="E5593">
        <v>428.75</v>
      </c>
      <c r="G5593">
        <v>428.75</v>
      </c>
      <c r="H5593">
        <v>49200</v>
      </c>
      <c r="I5593">
        <v>192415</v>
      </c>
      <c r="J5593">
        <f t="shared" si="261"/>
        <v>157.62867647058823</v>
      </c>
      <c r="K5593">
        <f t="shared" si="262"/>
        <v>1981</v>
      </c>
      <c r="L5593">
        <f t="shared" si="263"/>
        <v>9</v>
      </c>
    </row>
    <row r="5594" spans="1:12" x14ac:dyDescent="0.25">
      <c r="A5594" s="1">
        <v>29853</v>
      </c>
      <c r="B5594">
        <v>427</v>
      </c>
      <c r="C5594">
        <v>430</v>
      </c>
      <c r="D5594">
        <v>425</v>
      </c>
      <c r="E5594">
        <v>427.75</v>
      </c>
      <c r="G5594">
        <v>427.75</v>
      </c>
      <c r="H5594">
        <v>47070</v>
      </c>
      <c r="I5594">
        <v>191335</v>
      </c>
      <c r="J5594">
        <f t="shared" si="261"/>
        <v>157.2610294117647</v>
      </c>
      <c r="K5594">
        <f t="shared" si="262"/>
        <v>1981</v>
      </c>
      <c r="L5594">
        <f t="shared" si="263"/>
        <v>9</v>
      </c>
    </row>
    <row r="5595" spans="1:12" x14ac:dyDescent="0.25">
      <c r="A5595" s="1">
        <v>29854</v>
      </c>
      <c r="B5595">
        <v>427</v>
      </c>
      <c r="C5595">
        <v>427.25</v>
      </c>
      <c r="D5595">
        <v>422.5</v>
      </c>
      <c r="E5595">
        <v>424.25</v>
      </c>
      <c r="G5595">
        <v>424.25</v>
      </c>
      <c r="H5595">
        <v>52320</v>
      </c>
      <c r="I5595">
        <v>190475</v>
      </c>
      <c r="J5595">
        <f t="shared" si="261"/>
        <v>155.97426470588235</v>
      </c>
      <c r="K5595">
        <f t="shared" si="262"/>
        <v>1981</v>
      </c>
      <c r="L5595">
        <f t="shared" si="263"/>
        <v>9</v>
      </c>
    </row>
    <row r="5596" spans="1:12" x14ac:dyDescent="0.25">
      <c r="A5596" s="1">
        <v>29857</v>
      </c>
      <c r="B5596">
        <v>421</v>
      </c>
      <c r="C5596">
        <v>427.5</v>
      </c>
      <c r="D5596">
        <v>417.5</v>
      </c>
      <c r="E5596">
        <v>425.75</v>
      </c>
      <c r="G5596">
        <v>425.75</v>
      </c>
      <c r="H5596">
        <v>81850</v>
      </c>
      <c r="I5596">
        <v>191980</v>
      </c>
      <c r="J5596">
        <f t="shared" si="261"/>
        <v>156.52573529411765</v>
      </c>
      <c r="K5596">
        <f t="shared" si="262"/>
        <v>1981</v>
      </c>
      <c r="L5596">
        <f t="shared" si="263"/>
        <v>9</v>
      </c>
    </row>
    <row r="5597" spans="1:12" x14ac:dyDescent="0.25">
      <c r="A5597" s="1">
        <v>29858</v>
      </c>
      <c r="B5597">
        <v>426.5</v>
      </c>
      <c r="C5597">
        <v>429</v>
      </c>
      <c r="D5597">
        <v>426</v>
      </c>
      <c r="E5597">
        <v>427.75</v>
      </c>
      <c r="G5597">
        <v>427.75</v>
      </c>
      <c r="H5597">
        <v>42495</v>
      </c>
      <c r="I5597">
        <v>194645</v>
      </c>
      <c r="J5597">
        <f t="shared" si="261"/>
        <v>157.2610294117647</v>
      </c>
      <c r="K5597">
        <f t="shared" si="262"/>
        <v>1981</v>
      </c>
      <c r="L5597">
        <f t="shared" si="263"/>
        <v>9</v>
      </c>
    </row>
    <row r="5598" spans="1:12" x14ac:dyDescent="0.25">
      <c r="A5598" s="1">
        <v>29859</v>
      </c>
      <c r="B5598">
        <v>427</v>
      </c>
      <c r="C5598">
        <v>427.25</v>
      </c>
      <c r="D5598">
        <v>424.25</v>
      </c>
      <c r="E5598">
        <v>424.75</v>
      </c>
      <c r="G5598">
        <v>424.75</v>
      </c>
      <c r="H5598">
        <v>35100</v>
      </c>
      <c r="I5598">
        <v>193270</v>
      </c>
      <c r="J5598">
        <f t="shared" si="261"/>
        <v>156.15808823529409</v>
      </c>
      <c r="K5598">
        <f t="shared" si="262"/>
        <v>1981</v>
      </c>
      <c r="L5598">
        <f t="shared" si="263"/>
        <v>9</v>
      </c>
    </row>
    <row r="5599" spans="1:12" x14ac:dyDescent="0.25">
      <c r="A5599" s="1">
        <v>29860</v>
      </c>
      <c r="B5599">
        <v>426.5</v>
      </c>
      <c r="C5599">
        <v>427.5</v>
      </c>
      <c r="D5599">
        <v>421.75</v>
      </c>
      <c r="E5599">
        <v>422.5</v>
      </c>
      <c r="G5599">
        <v>422.5</v>
      </c>
      <c r="H5599">
        <v>51650</v>
      </c>
      <c r="I5599">
        <v>194115</v>
      </c>
      <c r="J5599">
        <f t="shared" si="261"/>
        <v>155.33088235294119</v>
      </c>
      <c r="K5599">
        <f t="shared" si="262"/>
        <v>1981</v>
      </c>
      <c r="L5599">
        <f t="shared" si="263"/>
        <v>10</v>
      </c>
    </row>
    <row r="5600" spans="1:12" x14ac:dyDescent="0.25">
      <c r="A5600" s="1">
        <v>29861</v>
      </c>
      <c r="B5600">
        <v>421</v>
      </c>
      <c r="C5600">
        <v>426.5</v>
      </c>
      <c r="D5600">
        <v>421</v>
      </c>
      <c r="E5600">
        <v>426.25</v>
      </c>
      <c r="G5600">
        <v>426.25</v>
      </c>
      <c r="H5600">
        <v>49935</v>
      </c>
      <c r="I5600">
        <v>191865</v>
      </c>
      <c r="J5600">
        <f t="shared" si="261"/>
        <v>156.70955882352942</v>
      </c>
      <c r="K5600">
        <f t="shared" si="262"/>
        <v>1981</v>
      </c>
      <c r="L5600">
        <f t="shared" si="263"/>
        <v>10</v>
      </c>
    </row>
    <row r="5601" spans="1:12" x14ac:dyDescent="0.25">
      <c r="A5601" s="1">
        <v>29864</v>
      </c>
      <c r="B5601">
        <v>428.5</v>
      </c>
      <c r="C5601">
        <v>432.5</v>
      </c>
      <c r="D5601">
        <v>427.5</v>
      </c>
      <c r="E5601">
        <v>427.75</v>
      </c>
      <c r="G5601">
        <v>427.75</v>
      </c>
      <c r="H5601">
        <v>88960</v>
      </c>
      <c r="I5601">
        <v>189350</v>
      </c>
      <c r="J5601">
        <f t="shared" si="261"/>
        <v>157.2610294117647</v>
      </c>
      <c r="K5601">
        <f t="shared" si="262"/>
        <v>1981</v>
      </c>
      <c r="L5601">
        <f t="shared" si="263"/>
        <v>10</v>
      </c>
    </row>
    <row r="5602" spans="1:12" x14ac:dyDescent="0.25">
      <c r="A5602" s="1">
        <v>29865</v>
      </c>
      <c r="B5602">
        <v>427</v>
      </c>
      <c r="C5602">
        <v>429.75</v>
      </c>
      <c r="D5602">
        <v>424</v>
      </c>
      <c r="E5602">
        <v>429.5</v>
      </c>
      <c r="G5602">
        <v>429.5</v>
      </c>
      <c r="H5602">
        <v>52795</v>
      </c>
      <c r="I5602">
        <v>187960</v>
      </c>
      <c r="J5602">
        <f t="shared" si="261"/>
        <v>157.90441176470588</v>
      </c>
      <c r="K5602">
        <f t="shared" si="262"/>
        <v>1981</v>
      </c>
      <c r="L5602">
        <f t="shared" si="263"/>
        <v>10</v>
      </c>
    </row>
    <row r="5603" spans="1:12" x14ac:dyDescent="0.25">
      <c r="A5603" s="1">
        <v>29866</v>
      </c>
      <c r="B5603">
        <v>429</v>
      </c>
      <c r="C5603">
        <v>430.5</v>
      </c>
      <c r="D5603">
        <v>427.5</v>
      </c>
      <c r="E5603">
        <v>429</v>
      </c>
      <c r="G5603">
        <v>429</v>
      </c>
      <c r="H5603">
        <v>35645</v>
      </c>
      <c r="I5603">
        <v>186120</v>
      </c>
      <c r="J5603">
        <f t="shared" si="261"/>
        <v>157.72058823529412</v>
      </c>
      <c r="K5603">
        <f t="shared" si="262"/>
        <v>1981</v>
      </c>
      <c r="L5603">
        <f t="shared" si="263"/>
        <v>10</v>
      </c>
    </row>
    <row r="5604" spans="1:12" x14ac:dyDescent="0.25">
      <c r="A5604" s="1">
        <v>29867</v>
      </c>
      <c r="B5604">
        <v>428.5</v>
      </c>
      <c r="C5604">
        <v>430</v>
      </c>
      <c r="D5604">
        <v>427.25</v>
      </c>
      <c r="E5604">
        <v>428.75</v>
      </c>
      <c r="G5604">
        <v>428.75</v>
      </c>
      <c r="H5604">
        <v>26320</v>
      </c>
      <c r="I5604">
        <v>187815</v>
      </c>
      <c r="J5604">
        <f t="shared" si="261"/>
        <v>157.62867647058823</v>
      </c>
      <c r="K5604">
        <f t="shared" si="262"/>
        <v>1981</v>
      </c>
      <c r="L5604">
        <f t="shared" si="263"/>
        <v>10</v>
      </c>
    </row>
    <row r="5605" spans="1:12" x14ac:dyDescent="0.25">
      <c r="A5605" s="1">
        <v>29868</v>
      </c>
      <c r="B5605">
        <v>429</v>
      </c>
      <c r="C5605">
        <v>429.75</v>
      </c>
      <c r="D5605">
        <v>427.25</v>
      </c>
      <c r="E5605">
        <v>428</v>
      </c>
      <c r="G5605">
        <v>428</v>
      </c>
      <c r="H5605">
        <v>25730</v>
      </c>
      <c r="I5605">
        <v>188705</v>
      </c>
      <c r="J5605">
        <f t="shared" si="261"/>
        <v>157.35294117647058</v>
      </c>
      <c r="K5605">
        <f t="shared" si="262"/>
        <v>1981</v>
      </c>
      <c r="L5605">
        <f t="shared" si="263"/>
        <v>10</v>
      </c>
    </row>
    <row r="5606" spans="1:12" x14ac:dyDescent="0.25">
      <c r="A5606" s="1">
        <v>29871</v>
      </c>
      <c r="B5606">
        <v>428</v>
      </c>
      <c r="C5606">
        <v>442</v>
      </c>
      <c r="D5606">
        <v>428</v>
      </c>
      <c r="E5606">
        <v>436.75</v>
      </c>
      <c r="G5606">
        <v>436.75</v>
      </c>
      <c r="H5606">
        <v>100530</v>
      </c>
      <c r="I5606">
        <v>196325</v>
      </c>
      <c r="J5606">
        <f t="shared" si="261"/>
        <v>160.56985294117646</v>
      </c>
      <c r="K5606">
        <f t="shared" si="262"/>
        <v>1981</v>
      </c>
      <c r="L5606">
        <f t="shared" si="263"/>
        <v>10</v>
      </c>
    </row>
    <row r="5607" spans="1:12" x14ac:dyDescent="0.25">
      <c r="A5607" s="1">
        <v>29872</v>
      </c>
      <c r="B5607">
        <v>436.5</v>
      </c>
      <c r="C5607">
        <v>441</v>
      </c>
      <c r="D5607">
        <v>435</v>
      </c>
      <c r="E5607">
        <v>441</v>
      </c>
      <c r="G5607">
        <v>441</v>
      </c>
      <c r="H5607">
        <v>79565</v>
      </c>
      <c r="I5607">
        <v>200130</v>
      </c>
      <c r="J5607">
        <f t="shared" si="261"/>
        <v>162.13235294117646</v>
      </c>
      <c r="K5607">
        <f t="shared" si="262"/>
        <v>1981</v>
      </c>
      <c r="L5607">
        <f t="shared" si="263"/>
        <v>10</v>
      </c>
    </row>
    <row r="5608" spans="1:12" x14ac:dyDescent="0.25">
      <c r="A5608" s="1">
        <v>29873</v>
      </c>
      <c r="B5608">
        <v>439.5</v>
      </c>
      <c r="C5608">
        <v>441.5</v>
      </c>
      <c r="D5608">
        <v>436.75</v>
      </c>
      <c r="E5608">
        <v>438.25</v>
      </c>
      <c r="G5608">
        <v>438.25</v>
      </c>
      <c r="H5608">
        <v>53095</v>
      </c>
      <c r="I5608">
        <v>200080</v>
      </c>
      <c r="J5608">
        <f t="shared" si="261"/>
        <v>161.12132352941177</v>
      </c>
      <c r="K5608">
        <f t="shared" si="262"/>
        <v>1981</v>
      </c>
      <c r="L5608">
        <f t="shared" si="263"/>
        <v>10</v>
      </c>
    </row>
    <row r="5609" spans="1:12" x14ac:dyDescent="0.25">
      <c r="A5609" s="1">
        <v>29874</v>
      </c>
      <c r="B5609">
        <v>438</v>
      </c>
      <c r="C5609">
        <v>438.5</v>
      </c>
      <c r="D5609">
        <v>432.25</v>
      </c>
      <c r="E5609">
        <v>432.75</v>
      </c>
      <c r="G5609">
        <v>432.75</v>
      </c>
      <c r="H5609">
        <v>56820</v>
      </c>
      <c r="I5609">
        <v>199500</v>
      </c>
      <c r="J5609">
        <f t="shared" si="261"/>
        <v>159.09926470588235</v>
      </c>
      <c r="K5609">
        <f t="shared" si="262"/>
        <v>1981</v>
      </c>
      <c r="L5609">
        <f t="shared" si="263"/>
        <v>10</v>
      </c>
    </row>
    <row r="5610" spans="1:12" x14ac:dyDescent="0.25">
      <c r="A5610" s="1">
        <v>29875</v>
      </c>
      <c r="B5610">
        <v>432</v>
      </c>
      <c r="C5610">
        <v>433.5</v>
      </c>
      <c r="D5610">
        <v>430</v>
      </c>
      <c r="E5610">
        <v>431.5</v>
      </c>
      <c r="G5610">
        <v>431.5</v>
      </c>
      <c r="H5610">
        <v>47705</v>
      </c>
      <c r="I5610">
        <v>203280</v>
      </c>
      <c r="J5610">
        <f t="shared" si="261"/>
        <v>158.63970588235296</v>
      </c>
      <c r="K5610">
        <f t="shared" si="262"/>
        <v>1981</v>
      </c>
      <c r="L5610">
        <f t="shared" si="263"/>
        <v>10</v>
      </c>
    </row>
    <row r="5611" spans="1:12" x14ac:dyDescent="0.25">
      <c r="A5611" s="1">
        <v>29878</v>
      </c>
      <c r="B5611">
        <v>428.5</v>
      </c>
      <c r="C5611">
        <v>433</v>
      </c>
      <c r="D5611">
        <v>428.5</v>
      </c>
      <c r="E5611">
        <v>431.5</v>
      </c>
      <c r="G5611">
        <v>431.5</v>
      </c>
      <c r="H5611">
        <v>41795</v>
      </c>
      <c r="I5611">
        <v>202915</v>
      </c>
      <c r="J5611">
        <f t="shared" si="261"/>
        <v>158.63970588235296</v>
      </c>
      <c r="K5611">
        <f t="shared" si="262"/>
        <v>1981</v>
      </c>
      <c r="L5611">
        <f t="shared" si="263"/>
        <v>10</v>
      </c>
    </row>
    <row r="5612" spans="1:12" x14ac:dyDescent="0.25">
      <c r="A5612" s="1">
        <v>29879</v>
      </c>
      <c r="B5612">
        <v>433</v>
      </c>
      <c r="C5612">
        <v>433.75</v>
      </c>
      <c r="D5612">
        <v>426</v>
      </c>
      <c r="E5612">
        <v>427</v>
      </c>
      <c r="G5612">
        <v>427</v>
      </c>
      <c r="H5612">
        <v>74820</v>
      </c>
      <c r="I5612">
        <v>191600</v>
      </c>
      <c r="J5612">
        <f t="shared" si="261"/>
        <v>156.98529411764704</v>
      </c>
      <c r="K5612">
        <f t="shared" si="262"/>
        <v>1981</v>
      </c>
      <c r="L5612">
        <f t="shared" si="263"/>
        <v>10</v>
      </c>
    </row>
    <row r="5613" spans="1:12" x14ac:dyDescent="0.25">
      <c r="A5613" s="1">
        <v>29880</v>
      </c>
      <c r="B5613">
        <v>425.5</v>
      </c>
      <c r="C5613">
        <v>432.25</v>
      </c>
      <c r="D5613">
        <v>425.5</v>
      </c>
      <c r="E5613">
        <v>430.75</v>
      </c>
      <c r="G5613">
        <v>430.75</v>
      </c>
      <c r="H5613">
        <v>59605</v>
      </c>
      <c r="I5613">
        <v>190540</v>
      </c>
      <c r="J5613">
        <f t="shared" si="261"/>
        <v>158.3639705882353</v>
      </c>
      <c r="K5613">
        <f t="shared" si="262"/>
        <v>1981</v>
      </c>
      <c r="L5613">
        <f t="shared" si="263"/>
        <v>10</v>
      </c>
    </row>
    <row r="5614" spans="1:12" x14ac:dyDescent="0.25">
      <c r="A5614" s="1">
        <v>29881</v>
      </c>
      <c r="B5614">
        <v>431</v>
      </c>
      <c r="C5614">
        <v>431.5</v>
      </c>
      <c r="D5614">
        <v>428.75</v>
      </c>
      <c r="E5614">
        <v>430</v>
      </c>
      <c r="G5614">
        <v>430</v>
      </c>
      <c r="H5614">
        <v>25155</v>
      </c>
      <c r="I5614">
        <v>186055</v>
      </c>
      <c r="J5614">
        <f t="shared" si="261"/>
        <v>158.08823529411765</v>
      </c>
      <c r="K5614">
        <f t="shared" si="262"/>
        <v>1981</v>
      </c>
      <c r="L5614">
        <f t="shared" si="263"/>
        <v>10</v>
      </c>
    </row>
    <row r="5615" spans="1:12" x14ac:dyDescent="0.25">
      <c r="A5615" s="1">
        <v>29882</v>
      </c>
      <c r="B5615">
        <v>433</v>
      </c>
      <c r="C5615">
        <v>438</v>
      </c>
      <c r="D5615">
        <v>433</v>
      </c>
      <c r="E5615">
        <v>437.75</v>
      </c>
      <c r="G5615">
        <v>437.75</v>
      </c>
      <c r="H5615">
        <v>64660</v>
      </c>
      <c r="I5615">
        <v>187415</v>
      </c>
      <c r="J5615">
        <f t="shared" si="261"/>
        <v>160.93750000000003</v>
      </c>
      <c r="K5615">
        <f t="shared" si="262"/>
        <v>1981</v>
      </c>
      <c r="L5615">
        <f t="shared" si="263"/>
        <v>10</v>
      </c>
    </row>
    <row r="5616" spans="1:12" x14ac:dyDescent="0.25">
      <c r="A5616" s="1">
        <v>29885</v>
      </c>
      <c r="B5616">
        <v>436</v>
      </c>
      <c r="C5616">
        <v>437.5</v>
      </c>
      <c r="D5616">
        <v>433.5</v>
      </c>
      <c r="E5616">
        <v>437.25</v>
      </c>
      <c r="G5616">
        <v>437.25</v>
      </c>
      <c r="H5616">
        <v>35305</v>
      </c>
      <c r="I5616">
        <v>188525</v>
      </c>
      <c r="J5616">
        <f t="shared" si="261"/>
        <v>160.7536764705882</v>
      </c>
      <c r="K5616">
        <f t="shared" si="262"/>
        <v>1981</v>
      </c>
      <c r="L5616">
        <f t="shared" si="263"/>
        <v>10</v>
      </c>
    </row>
    <row r="5617" spans="1:12" x14ac:dyDescent="0.25">
      <c r="A5617" s="1">
        <v>29886</v>
      </c>
      <c r="B5617">
        <v>439</v>
      </c>
      <c r="C5617">
        <v>441</v>
      </c>
      <c r="D5617">
        <v>436.25</v>
      </c>
      <c r="E5617">
        <v>437.75</v>
      </c>
      <c r="G5617">
        <v>437.75</v>
      </c>
      <c r="H5617">
        <v>60315</v>
      </c>
      <c r="I5617">
        <v>187195</v>
      </c>
      <c r="J5617">
        <f t="shared" si="261"/>
        <v>160.93750000000003</v>
      </c>
      <c r="K5617">
        <f t="shared" si="262"/>
        <v>1981</v>
      </c>
      <c r="L5617">
        <f t="shared" si="263"/>
        <v>10</v>
      </c>
    </row>
    <row r="5618" spans="1:12" x14ac:dyDescent="0.25">
      <c r="A5618" s="1">
        <v>29887</v>
      </c>
      <c r="B5618">
        <v>438</v>
      </c>
      <c r="C5618">
        <v>438.75</v>
      </c>
      <c r="D5618">
        <v>435.25</v>
      </c>
      <c r="E5618">
        <v>435.75</v>
      </c>
      <c r="G5618">
        <v>435.75</v>
      </c>
      <c r="H5618">
        <v>30525</v>
      </c>
      <c r="I5618">
        <v>188940</v>
      </c>
      <c r="J5618">
        <f t="shared" si="261"/>
        <v>160.20220588235293</v>
      </c>
      <c r="K5618">
        <f t="shared" si="262"/>
        <v>1981</v>
      </c>
      <c r="L5618">
        <f t="shared" si="263"/>
        <v>10</v>
      </c>
    </row>
    <row r="5619" spans="1:12" x14ac:dyDescent="0.25">
      <c r="A5619" s="1">
        <v>29888</v>
      </c>
      <c r="B5619">
        <v>437</v>
      </c>
      <c r="C5619">
        <v>437.75</v>
      </c>
      <c r="D5619">
        <v>433.25</v>
      </c>
      <c r="E5619">
        <v>435.75</v>
      </c>
      <c r="G5619">
        <v>435.75</v>
      </c>
      <c r="H5619">
        <v>44770</v>
      </c>
      <c r="I5619">
        <v>184835</v>
      </c>
      <c r="J5619">
        <f t="shared" si="261"/>
        <v>160.20220588235293</v>
      </c>
      <c r="K5619">
        <f t="shared" si="262"/>
        <v>1981</v>
      </c>
      <c r="L5619">
        <f t="shared" si="263"/>
        <v>10</v>
      </c>
    </row>
    <row r="5620" spans="1:12" x14ac:dyDescent="0.25">
      <c r="A5620" s="1">
        <v>29889</v>
      </c>
      <c r="B5620">
        <v>435</v>
      </c>
      <c r="C5620">
        <v>440.5</v>
      </c>
      <c r="D5620">
        <v>434.5</v>
      </c>
      <c r="E5620">
        <v>439.25</v>
      </c>
      <c r="G5620">
        <v>439.25</v>
      </c>
      <c r="H5620">
        <v>43795</v>
      </c>
      <c r="I5620">
        <v>183765</v>
      </c>
      <c r="J5620">
        <f t="shared" si="261"/>
        <v>161.4889705882353</v>
      </c>
      <c r="K5620">
        <f t="shared" si="262"/>
        <v>1981</v>
      </c>
      <c r="L5620">
        <f t="shared" si="263"/>
        <v>10</v>
      </c>
    </row>
    <row r="5621" spans="1:12" x14ac:dyDescent="0.25">
      <c r="A5621" s="1">
        <v>29892</v>
      </c>
      <c r="B5621">
        <v>439.5</v>
      </c>
      <c r="C5621">
        <v>444.5</v>
      </c>
      <c r="D5621">
        <v>439.5</v>
      </c>
      <c r="E5621">
        <v>441.75</v>
      </c>
      <c r="G5621">
        <v>441.75</v>
      </c>
      <c r="H5621">
        <v>55845</v>
      </c>
      <c r="I5621">
        <v>180815</v>
      </c>
      <c r="J5621">
        <f t="shared" si="261"/>
        <v>162.40808823529414</v>
      </c>
      <c r="K5621">
        <f t="shared" si="262"/>
        <v>1981</v>
      </c>
      <c r="L5621">
        <f t="shared" si="263"/>
        <v>11</v>
      </c>
    </row>
    <row r="5622" spans="1:12" x14ac:dyDescent="0.25">
      <c r="A5622" s="1">
        <v>29893</v>
      </c>
      <c r="B5622">
        <v>441</v>
      </c>
      <c r="C5622">
        <v>441</v>
      </c>
      <c r="D5622">
        <v>438.25</v>
      </c>
      <c r="E5622">
        <v>438.5</v>
      </c>
      <c r="G5622">
        <v>438.5</v>
      </c>
      <c r="H5622">
        <v>35570</v>
      </c>
      <c r="I5622">
        <v>178305</v>
      </c>
      <c r="J5622">
        <f t="shared" si="261"/>
        <v>161.21323529411765</v>
      </c>
      <c r="K5622">
        <f t="shared" si="262"/>
        <v>1981</v>
      </c>
      <c r="L5622">
        <f t="shared" si="263"/>
        <v>11</v>
      </c>
    </row>
    <row r="5623" spans="1:12" x14ac:dyDescent="0.25">
      <c r="A5623" s="1">
        <v>29894</v>
      </c>
      <c r="B5623">
        <v>439</v>
      </c>
      <c r="C5623">
        <v>439.5</v>
      </c>
      <c r="D5623">
        <v>435</v>
      </c>
      <c r="E5623">
        <v>436</v>
      </c>
      <c r="G5623">
        <v>436</v>
      </c>
      <c r="H5623">
        <v>48775</v>
      </c>
      <c r="I5623">
        <v>170765</v>
      </c>
      <c r="J5623">
        <f t="shared" si="261"/>
        <v>160.29411764705881</v>
      </c>
      <c r="K5623">
        <f t="shared" si="262"/>
        <v>1981</v>
      </c>
      <c r="L5623">
        <f t="shared" si="263"/>
        <v>11</v>
      </c>
    </row>
    <row r="5624" spans="1:12" x14ac:dyDescent="0.25">
      <c r="A5624" s="1">
        <v>29895</v>
      </c>
      <c r="B5624">
        <v>435.5</v>
      </c>
      <c r="C5624">
        <v>439.5</v>
      </c>
      <c r="D5624">
        <v>435</v>
      </c>
      <c r="E5624">
        <v>438</v>
      </c>
      <c r="G5624">
        <v>438</v>
      </c>
      <c r="H5624">
        <v>37825</v>
      </c>
      <c r="I5624">
        <v>171735</v>
      </c>
      <c r="J5624">
        <f t="shared" si="261"/>
        <v>161.02941176470588</v>
      </c>
      <c r="K5624">
        <f t="shared" si="262"/>
        <v>1981</v>
      </c>
      <c r="L5624">
        <f t="shared" si="263"/>
        <v>11</v>
      </c>
    </row>
    <row r="5625" spans="1:12" x14ac:dyDescent="0.25">
      <c r="A5625" s="1">
        <v>29896</v>
      </c>
      <c r="B5625">
        <v>438</v>
      </c>
      <c r="C5625">
        <v>441.25</v>
      </c>
      <c r="D5625">
        <v>436.5</v>
      </c>
      <c r="E5625">
        <v>438.75</v>
      </c>
      <c r="G5625">
        <v>438.75</v>
      </c>
      <c r="H5625">
        <v>39240</v>
      </c>
      <c r="I5625">
        <v>171135</v>
      </c>
      <c r="J5625">
        <f t="shared" si="261"/>
        <v>161.30514705882354</v>
      </c>
      <c r="K5625">
        <f t="shared" si="262"/>
        <v>1981</v>
      </c>
      <c r="L5625">
        <f t="shared" si="263"/>
        <v>11</v>
      </c>
    </row>
    <row r="5626" spans="1:12" x14ac:dyDescent="0.25">
      <c r="A5626" s="1">
        <v>29899</v>
      </c>
      <c r="B5626">
        <v>439.25</v>
      </c>
      <c r="C5626">
        <v>440.25</v>
      </c>
      <c r="D5626">
        <v>434</v>
      </c>
      <c r="E5626">
        <v>434.75</v>
      </c>
      <c r="G5626">
        <v>434.75</v>
      </c>
      <c r="H5626">
        <v>59860</v>
      </c>
      <c r="I5626">
        <v>162515</v>
      </c>
      <c r="J5626">
        <f t="shared" si="261"/>
        <v>159.83455882352942</v>
      </c>
      <c r="K5626">
        <f t="shared" si="262"/>
        <v>1981</v>
      </c>
      <c r="L5626">
        <f t="shared" si="263"/>
        <v>11</v>
      </c>
    </row>
    <row r="5627" spans="1:12" x14ac:dyDescent="0.25">
      <c r="A5627" s="1">
        <v>29900</v>
      </c>
      <c r="B5627">
        <v>433</v>
      </c>
      <c r="C5627">
        <v>434</v>
      </c>
      <c r="D5627">
        <v>430</v>
      </c>
      <c r="E5627">
        <v>430.25</v>
      </c>
      <c r="G5627">
        <v>430.25</v>
      </c>
      <c r="H5627">
        <v>62375</v>
      </c>
      <c r="I5627">
        <v>150595</v>
      </c>
      <c r="J5627">
        <f t="shared" si="261"/>
        <v>158.18014705882354</v>
      </c>
      <c r="K5627">
        <f t="shared" si="262"/>
        <v>1981</v>
      </c>
      <c r="L5627">
        <f t="shared" si="263"/>
        <v>11</v>
      </c>
    </row>
    <row r="5628" spans="1:12" x14ac:dyDescent="0.25">
      <c r="A5628" s="1">
        <v>29901</v>
      </c>
      <c r="B5628">
        <v>428</v>
      </c>
      <c r="C5628">
        <v>431.5</v>
      </c>
      <c r="D5628">
        <v>427</v>
      </c>
      <c r="E5628">
        <v>431.25</v>
      </c>
      <c r="G5628">
        <v>431.25</v>
      </c>
      <c r="H5628">
        <v>58965</v>
      </c>
      <c r="I5628">
        <v>147420</v>
      </c>
      <c r="J5628">
        <f t="shared" si="261"/>
        <v>158.54779411764707</v>
      </c>
      <c r="K5628">
        <f t="shared" si="262"/>
        <v>1981</v>
      </c>
      <c r="L5628">
        <f t="shared" si="263"/>
        <v>11</v>
      </c>
    </row>
    <row r="5629" spans="1:12" x14ac:dyDescent="0.25">
      <c r="A5629" s="1">
        <v>29902</v>
      </c>
      <c r="B5629">
        <v>432.5</v>
      </c>
      <c r="C5629">
        <v>436</v>
      </c>
      <c r="D5629">
        <v>432</v>
      </c>
      <c r="E5629">
        <v>435.75</v>
      </c>
      <c r="G5629">
        <v>435.75</v>
      </c>
      <c r="H5629">
        <v>34090</v>
      </c>
      <c r="I5629">
        <v>141395</v>
      </c>
      <c r="J5629">
        <f t="shared" si="261"/>
        <v>160.20220588235293</v>
      </c>
      <c r="K5629">
        <f t="shared" si="262"/>
        <v>1981</v>
      </c>
      <c r="L5629">
        <f t="shared" si="263"/>
        <v>11</v>
      </c>
    </row>
    <row r="5630" spans="1:12" x14ac:dyDescent="0.25">
      <c r="A5630" s="1">
        <v>29903</v>
      </c>
      <c r="B5630">
        <v>437</v>
      </c>
      <c r="C5630">
        <v>438.5</v>
      </c>
      <c r="D5630">
        <v>433.25</v>
      </c>
      <c r="E5630">
        <v>434</v>
      </c>
      <c r="G5630">
        <v>434</v>
      </c>
      <c r="H5630">
        <v>40730</v>
      </c>
      <c r="I5630">
        <v>132295</v>
      </c>
      <c r="J5630">
        <f t="shared" si="261"/>
        <v>159.55882352941177</v>
      </c>
      <c r="K5630">
        <f t="shared" si="262"/>
        <v>1981</v>
      </c>
      <c r="L5630">
        <f t="shared" si="263"/>
        <v>11</v>
      </c>
    </row>
    <row r="5631" spans="1:12" x14ac:dyDescent="0.25">
      <c r="A5631" s="1">
        <v>29906</v>
      </c>
      <c r="B5631">
        <v>432</v>
      </c>
      <c r="C5631">
        <v>438</v>
      </c>
      <c r="D5631">
        <v>431.5</v>
      </c>
      <c r="E5631">
        <v>436.75</v>
      </c>
      <c r="G5631">
        <v>436.75</v>
      </c>
      <c r="H5631">
        <v>30425</v>
      </c>
      <c r="I5631">
        <v>127115</v>
      </c>
      <c r="J5631">
        <f t="shared" si="261"/>
        <v>160.56985294117646</v>
      </c>
      <c r="K5631">
        <f t="shared" si="262"/>
        <v>1981</v>
      </c>
      <c r="L5631">
        <f t="shared" si="263"/>
        <v>11</v>
      </c>
    </row>
    <row r="5632" spans="1:12" x14ac:dyDescent="0.25">
      <c r="A5632" s="1">
        <v>29907</v>
      </c>
      <c r="B5632">
        <v>437</v>
      </c>
      <c r="C5632">
        <v>437.5</v>
      </c>
      <c r="D5632">
        <v>430.25</v>
      </c>
      <c r="E5632">
        <v>430.75</v>
      </c>
      <c r="G5632">
        <v>430.75</v>
      </c>
      <c r="H5632">
        <v>24325</v>
      </c>
      <c r="I5632">
        <v>122085</v>
      </c>
      <c r="J5632">
        <f t="shared" si="261"/>
        <v>158.3639705882353</v>
      </c>
      <c r="K5632">
        <f t="shared" si="262"/>
        <v>1981</v>
      </c>
      <c r="L5632">
        <f t="shared" si="263"/>
        <v>11</v>
      </c>
    </row>
    <row r="5633" spans="1:12" x14ac:dyDescent="0.25">
      <c r="A5633" s="1">
        <v>29908</v>
      </c>
      <c r="B5633">
        <v>430.25</v>
      </c>
      <c r="C5633">
        <v>431.5</v>
      </c>
      <c r="D5633">
        <v>423</v>
      </c>
      <c r="E5633">
        <v>423.5</v>
      </c>
      <c r="G5633">
        <v>423.5</v>
      </c>
      <c r="H5633">
        <v>51840</v>
      </c>
      <c r="I5633">
        <v>112640</v>
      </c>
      <c r="J5633">
        <f t="shared" si="261"/>
        <v>155.6985294117647</v>
      </c>
      <c r="K5633">
        <f t="shared" si="262"/>
        <v>1981</v>
      </c>
      <c r="L5633">
        <f t="shared" si="263"/>
        <v>11</v>
      </c>
    </row>
    <row r="5634" spans="1:12" x14ac:dyDescent="0.25">
      <c r="A5634" s="1">
        <v>29909</v>
      </c>
      <c r="B5634">
        <v>422.5</v>
      </c>
      <c r="C5634">
        <v>425.5</v>
      </c>
      <c r="D5634">
        <v>417</v>
      </c>
      <c r="E5634">
        <v>421</v>
      </c>
      <c r="G5634">
        <v>421</v>
      </c>
      <c r="H5634">
        <v>47790</v>
      </c>
      <c r="I5634">
        <v>99020</v>
      </c>
      <c r="J5634">
        <f t="shared" ref="J5634:J5697" si="264">G5634/100*5000/136</f>
        <v>154.77941176470588</v>
      </c>
      <c r="K5634">
        <f t="shared" ref="K5634:K5697" si="265">YEAR(A5634)</f>
        <v>1981</v>
      </c>
      <c r="L5634">
        <f t="shared" ref="L5634:L5697" si="266">MONTH(A5634)</f>
        <v>11</v>
      </c>
    </row>
    <row r="5635" spans="1:12" x14ac:dyDescent="0.25">
      <c r="A5635" s="1">
        <v>29910</v>
      </c>
      <c r="B5635">
        <v>423.5</v>
      </c>
      <c r="C5635">
        <v>424</v>
      </c>
      <c r="D5635">
        <v>417</v>
      </c>
      <c r="E5635">
        <v>417.25</v>
      </c>
      <c r="G5635">
        <v>417.25</v>
      </c>
      <c r="H5635">
        <v>21295</v>
      </c>
      <c r="I5635">
        <v>92815</v>
      </c>
      <c r="J5635">
        <f t="shared" si="264"/>
        <v>153.40073529411765</v>
      </c>
      <c r="K5635">
        <f t="shared" si="265"/>
        <v>1981</v>
      </c>
      <c r="L5635">
        <f t="shared" si="266"/>
        <v>11</v>
      </c>
    </row>
    <row r="5636" spans="1:12" x14ac:dyDescent="0.25">
      <c r="A5636" s="1">
        <v>29913</v>
      </c>
      <c r="B5636">
        <v>415.5</v>
      </c>
      <c r="C5636">
        <v>418.75</v>
      </c>
      <c r="D5636">
        <v>411</v>
      </c>
      <c r="E5636">
        <v>413.5</v>
      </c>
      <c r="G5636">
        <v>413.5</v>
      </c>
      <c r="H5636">
        <v>40645</v>
      </c>
      <c r="I5636">
        <v>79570</v>
      </c>
      <c r="J5636">
        <f t="shared" si="264"/>
        <v>152.02205882352942</v>
      </c>
      <c r="K5636">
        <f t="shared" si="265"/>
        <v>1981</v>
      </c>
      <c r="L5636">
        <f t="shared" si="266"/>
        <v>11</v>
      </c>
    </row>
    <row r="5637" spans="1:12" x14ac:dyDescent="0.25">
      <c r="A5637" s="1">
        <v>29914</v>
      </c>
      <c r="B5637">
        <v>414.5</v>
      </c>
      <c r="C5637">
        <v>415.5</v>
      </c>
      <c r="D5637">
        <v>408</v>
      </c>
      <c r="E5637">
        <v>408.25</v>
      </c>
      <c r="G5637">
        <v>408.25</v>
      </c>
      <c r="H5637">
        <v>28430</v>
      </c>
      <c r="I5637">
        <v>71065</v>
      </c>
      <c r="J5637">
        <f t="shared" si="264"/>
        <v>150.09191176470586</v>
      </c>
      <c r="K5637">
        <f t="shared" si="265"/>
        <v>1981</v>
      </c>
      <c r="L5637">
        <f t="shared" si="266"/>
        <v>11</v>
      </c>
    </row>
    <row r="5638" spans="1:12" x14ac:dyDescent="0.25">
      <c r="A5638" s="1">
        <v>29915</v>
      </c>
      <c r="B5638">
        <v>410</v>
      </c>
      <c r="C5638">
        <v>414</v>
      </c>
      <c r="D5638">
        <v>410</v>
      </c>
      <c r="E5638">
        <v>411.25</v>
      </c>
      <c r="G5638">
        <v>411.25</v>
      </c>
      <c r="H5638">
        <v>41645</v>
      </c>
      <c r="I5638">
        <v>60490</v>
      </c>
      <c r="J5638">
        <f t="shared" si="264"/>
        <v>151.19485294117646</v>
      </c>
      <c r="K5638">
        <f t="shared" si="265"/>
        <v>1981</v>
      </c>
      <c r="L5638">
        <f t="shared" si="266"/>
        <v>11</v>
      </c>
    </row>
    <row r="5639" spans="1:12" x14ac:dyDescent="0.25">
      <c r="A5639" s="1">
        <v>29917</v>
      </c>
      <c r="B5639">
        <v>410</v>
      </c>
      <c r="C5639">
        <v>417.5</v>
      </c>
      <c r="D5639">
        <v>410</v>
      </c>
      <c r="E5639">
        <v>417.25</v>
      </c>
      <c r="G5639">
        <v>417.25</v>
      </c>
      <c r="H5639">
        <v>56560</v>
      </c>
      <c r="I5639">
        <v>44960</v>
      </c>
      <c r="J5639">
        <f t="shared" si="264"/>
        <v>153.40073529411765</v>
      </c>
      <c r="K5639">
        <f t="shared" si="265"/>
        <v>1981</v>
      </c>
      <c r="L5639">
        <f t="shared" si="266"/>
        <v>11</v>
      </c>
    </row>
    <row r="5640" spans="1:12" x14ac:dyDescent="0.25">
      <c r="A5640" s="1">
        <v>29920</v>
      </c>
      <c r="B5640">
        <v>417</v>
      </c>
      <c r="C5640">
        <v>419</v>
      </c>
      <c r="D5640">
        <v>414</v>
      </c>
      <c r="E5640">
        <v>416.5</v>
      </c>
      <c r="G5640">
        <v>416.5</v>
      </c>
      <c r="H5640">
        <v>32300</v>
      </c>
      <c r="I5640">
        <v>34080</v>
      </c>
      <c r="J5640">
        <f t="shared" si="264"/>
        <v>153.125</v>
      </c>
      <c r="K5640">
        <f t="shared" si="265"/>
        <v>1981</v>
      </c>
      <c r="L5640">
        <f t="shared" si="266"/>
        <v>11</v>
      </c>
    </row>
    <row r="5641" spans="1:12" x14ac:dyDescent="0.25">
      <c r="A5641" s="1">
        <v>29921</v>
      </c>
      <c r="B5641">
        <v>415</v>
      </c>
      <c r="C5641">
        <v>420.5</v>
      </c>
      <c r="D5641">
        <v>413</v>
      </c>
      <c r="E5641">
        <v>416</v>
      </c>
      <c r="G5641">
        <v>416</v>
      </c>
      <c r="H5641">
        <v>23065</v>
      </c>
      <c r="I5641">
        <v>22445</v>
      </c>
      <c r="J5641">
        <f t="shared" si="264"/>
        <v>152.94117647058823</v>
      </c>
      <c r="K5641">
        <f t="shared" si="265"/>
        <v>1981</v>
      </c>
      <c r="L5641">
        <f t="shared" si="266"/>
        <v>12</v>
      </c>
    </row>
    <row r="5642" spans="1:12" x14ac:dyDescent="0.25">
      <c r="A5642" s="1">
        <v>29922</v>
      </c>
      <c r="B5642">
        <v>416.5</v>
      </c>
      <c r="C5642">
        <v>419</v>
      </c>
      <c r="D5642">
        <v>415.5</v>
      </c>
      <c r="E5642">
        <v>416.75</v>
      </c>
      <c r="G5642">
        <v>416.75</v>
      </c>
      <c r="H5642">
        <v>14235</v>
      </c>
      <c r="I5642">
        <v>16595</v>
      </c>
      <c r="J5642">
        <f t="shared" si="264"/>
        <v>153.21691176470591</v>
      </c>
      <c r="K5642">
        <f t="shared" si="265"/>
        <v>1981</v>
      </c>
      <c r="L5642">
        <f t="shared" si="266"/>
        <v>12</v>
      </c>
    </row>
    <row r="5643" spans="1:12" x14ac:dyDescent="0.25">
      <c r="A5643" s="1">
        <v>29923</v>
      </c>
      <c r="B5643">
        <v>416</v>
      </c>
      <c r="C5643">
        <v>425</v>
      </c>
      <c r="D5643">
        <v>415.25</v>
      </c>
      <c r="E5643">
        <v>419</v>
      </c>
      <c r="G5643">
        <v>419</v>
      </c>
      <c r="H5643">
        <v>20080</v>
      </c>
      <c r="I5643">
        <v>12970</v>
      </c>
      <c r="J5643">
        <f t="shared" si="264"/>
        <v>154.04411764705884</v>
      </c>
      <c r="K5643">
        <f t="shared" si="265"/>
        <v>1981</v>
      </c>
      <c r="L5643">
        <f t="shared" si="266"/>
        <v>12</v>
      </c>
    </row>
    <row r="5644" spans="1:12" x14ac:dyDescent="0.25">
      <c r="A5644" s="1">
        <v>29924</v>
      </c>
      <c r="B5644">
        <v>423</v>
      </c>
      <c r="C5644">
        <v>423</v>
      </c>
      <c r="D5644">
        <v>415.75</v>
      </c>
      <c r="E5644">
        <v>415.75</v>
      </c>
      <c r="G5644">
        <v>415.75</v>
      </c>
      <c r="H5644">
        <v>10865</v>
      </c>
      <c r="I5644">
        <v>7215</v>
      </c>
      <c r="J5644">
        <f t="shared" si="264"/>
        <v>152.84926470588235</v>
      </c>
      <c r="K5644">
        <f t="shared" si="265"/>
        <v>1981</v>
      </c>
      <c r="L5644">
        <f t="shared" si="266"/>
        <v>12</v>
      </c>
    </row>
    <row r="5645" spans="1:12" x14ac:dyDescent="0.25">
      <c r="A5645" s="1">
        <v>29927</v>
      </c>
      <c r="B5645">
        <v>412</v>
      </c>
      <c r="C5645">
        <v>412</v>
      </c>
      <c r="D5645">
        <v>401</v>
      </c>
      <c r="E5645">
        <v>401</v>
      </c>
      <c r="G5645">
        <v>401</v>
      </c>
      <c r="H5645">
        <v>11815</v>
      </c>
      <c r="I5645">
        <v>6145</v>
      </c>
      <c r="J5645">
        <f t="shared" si="264"/>
        <v>147.4264705882353</v>
      </c>
      <c r="K5645">
        <f t="shared" si="265"/>
        <v>1981</v>
      </c>
      <c r="L5645">
        <f t="shared" si="266"/>
        <v>12</v>
      </c>
    </row>
    <row r="5646" spans="1:12" x14ac:dyDescent="0.25">
      <c r="A5646" s="1">
        <v>29928</v>
      </c>
      <c r="B5646">
        <v>399</v>
      </c>
      <c r="C5646">
        <v>402.5</v>
      </c>
      <c r="D5646">
        <v>390.5</v>
      </c>
      <c r="E5646">
        <v>392</v>
      </c>
      <c r="G5646">
        <v>392</v>
      </c>
      <c r="H5646">
        <v>7270</v>
      </c>
      <c r="I5646">
        <v>4220</v>
      </c>
      <c r="J5646">
        <f t="shared" si="264"/>
        <v>144.11764705882354</v>
      </c>
      <c r="K5646">
        <f t="shared" si="265"/>
        <v>1981</v>
      </c>
      <c r="L5646">
        <f t="shared" si="266"/>
        <v>12</v>
      </c>
    </row>
    <row r="5647" spans="1:12" x14ac:dyDescent="0.25">
      <c r="A5647" s="1">
        <v>29929</v>
      </c>
      <c r="B5647">
        <v>394</v>
      </c>
      <c r="C5647">
        <v>397.5</v>
      </c>
      <c r="D5647">
        <v>392</v>
      </c>
      <c r="E5647">
        <v>393.25</v>
      </c>
      <c r="G5647">
        <v>393.25</v>
      </c>
      <c r="H5647">
        <v>4625</v>
      </c>
      <c r="I5647">
        <v>4415</v>
      </c>
      <c r="J5647">
        <f t="shared" si="264"/>
        <v>144.57720588235293</v>
      </c>
      <c r="K5647">
        <f t="shared" si="265"/>
        <v>1981</v>
      </c>
      <c r="L5647">
        <f t="shared" si="266"/>
        <v>12</v>
      </c>
    </row>
    <row r="5648" spans="1:12" x14ac:dyDescent="0.25">
      <c r="A5648" s="1">
        <v>29930</v>
      </c>
      <c r="B5648">
        <v>394.5</v>
      </c>
      <c r="C5648">
        <v>395.5</v>
      </c>
      <c r="D5648">
        <v>383</v>
      </c>
      <c r="E5648">
        <v>391.5</v>
      </c>
      <c r="G5648">
        <v>391.5</v>
      </c>
      <c r="H5648">
        <v>3600</v>
      </c>
      <c r="I5648">
        <v>3090</v>
      </c>
      <c r="J5648">
        <f t="shared" si="264"/>
        <v>143.93382352941177</v>
      </c>
      <c r="K5648">
        <f t="shared" si="265"/>
        <v>1981</v>
      </c>
      <c r="L5648">
        <f t="shared" si="266"/>
        <v>12</v>
      </c>
    </row>
    <row r="5649" spans="1:12" x14ac:dyDescent="0.25">
      <c r="A5649" s="1">
        <v>29931</v>
      </c>
      <c r="B5649">
        <v>393</v>
      </c>
      <c r="C5649">
        <v>395.5</v>
      </c>
      <c r="D5649">
        <v>391.5</v>
      </c>
      <c r="E5649">
        <v>394</v>
      </c>
      <c r="G5649">
        <v>394</v>
      </c>
      <c r="H5649">
        <v>925</v>
      </c>
      <c r="I5649">
        <v>1510</v>
      </c>
      <c r="J5649">
        <f t="shared" si="264"/>
        <v>144.85294117647058</v>
      </c>
      <c r="K5649">
        <f t="shared" si="265"/>
        <v>1981</v>
      </c>
      <c r="L5649">
        <f t="shared" si="266"/>
        <v>12</v>
      </c>
    </row>
    <row r="5650" spans="1:12" x14ac:dyDescent="0.25">
      <c r="A5650" s="1">
        <v>29934</v>
      </c>
      <c r="B5650">
        <v>387.5</v>
      </c>
      <c r="C5650">
        <v>390</v>
      </c>
      <c r="D5650">
        <v>380.5</v>
      </c>
      <c r="E5650">
        <v>382</v>
      </c>
      <c r="G5650">
        <v>382</v>
      </c>
      <c r="H5650">
        <v>1080</v>
      </c>
      <c r="I5650">
        <v>1260</v>
      </c>
      <c r="J5650">
        <f t="shared" si="264"/>
        <v>140.44117647058823</v>
      </c>
      <c r="K5650">
        <f t="shared" si="265"/>
        <v>1981</v>
      </c>
      <c r="L5650">
        <f t="shared" si="266"/>
        <v>12</v>
      </c>
    </row>
    <row r="5651" spans="1:12" x14ac:dyDescent="0.25">
      <c r="A5651" s="1">
        <v>29935</v>
      </c>
      <c r="B5651">
        <v>384</v>
      </c>
      <c r="C5651">
        <v>384</v>
      </c>
      <c r="D5651">
        <v>371</v>
      </c>
      <c r="E5651">
        <v>373.25</v>
      </c>
      <c r="G5651">
        <v>373.25</v>
      </c>
      <c r="H5651">
        <v>1015</v>
      </c>
      <c r="I5651">
        <v>775</v>
      </c>
      <c r="J5651">
        <f t="shared" si="264"/>
        <v>137.22426470588235</v>
      </c>
      <c r="K5651">
        <f t="shared" si="265"/>
        <v>1981</v>
      </c>
      <c r="L5651">
        <f t="shared" si="266"/>
        <v>12</v>
      </c>
    </row>
    <row r="5652" spans="1:12" x14ac:dyDescent="0.25">
      <c r="A5652" s="1">
        <v>29936</v>
      </c>
      <c r="B5652">
        <v>369.5</v>
      </c>
      <c r="C5652">
        <v>380</v>
      </c>
      <c r="D5652">
        <v>362</v>
      </c>
      <c r="E5652">
        <v>377</v>
      </c>
      <c r="G5652">
        <v>377</v>
      </c>
      <c r="H5652">
        <v>230</v>
      </c>
      <c r="I5652">
        <v>485</v>
      </c>
      <c r="J5652">
        <f t="shared" si="264"/>
        <v>138.60294117647058</v>
      </c>
      <c r="K5652">
        <f t="shared" si="265"/>
        <v>1981</v>
      </c>
      <c r="L5652">
        <f t="shared" si="266"/>
        <v>12</v>
      </c>
    </row>
    <row r="5653" spans="1:12" x14ac:dyDescent="0.25">
      <c r="A5653" s="1">
        <v>29937</v>
      </c>
      <c r="B5653">
        <v>382.5</v>
      </c>
      <c r="C5653">
        <v>385</v>
      </c>
      <c r="D5653">
        <v>379</v>
      </c>
      <c r="E5653">
        <v>381</v>
      </c>
      <c r="G5653">
        <v>381</v>
      </c>
      <c r="H5653">
        <v>355</v>
      </c>
      <c r="I5653">
        <v>440</v>
      </c>
      <c r="J5653">
        <f t="shared" si="264"/>
        <v>140.0735294117647</v>
      </c>
      <c r="K5653">
        <f t="shared" si="265"/>
        <v>1981</v>
      </c>
      <c r="L5653">
        <f t="shared" si="266"/>
        <v>12</v>
      </c>
    </row>
    <row r="5654" spans="1:12" x14ac:dyDescent="0.25">
      <c r="A5654" s="1">
        <v>29938</v>
      </c>
      <c r="B5654">
        <v>377.5</v>
      </c>
      <c r="C5654">
        <v>377.5</v>
      </c>
      <c r="D5654">
        <v>370</v>
      </c>
      <c r="E5654">
        <v>373</v>
      </c>
      <c r="G5654">
        <v>373</v>
      </c>
      <c r="H5654">
        <v>445</v>
      </c>
      <c r="I5654">
        <v>545</v>
      </c>
      <c r="J5654">
        <f t="shared" si="264"/>
        <v>137.13235294117646</v>
      </c>
      <c r="K5654">
        <f t="shared" si="265"/>
        <v>1981</v>
      </c>
      <c r="L5654">
        <f t="shared" si="266"/>
        <v>12</v>
      </c>
    </row>
    <row r="5655" spans="1:12" x14ac:dyDescent="0.25">
      <c r="A5655" s="1">
        <v>29941</v>
      </c>
      <c r="B5655">
        <v>372</v>
      </c>
      <c r="C5655">
        <v>372.5</v>
      </c>
      <c r="D5655">
        <v>363.75</v>
      </c>
      <c r="E5655">
        <v>364.25</v>
      </c>
      <c r="G5655">
        <v>364.25</v>
      </c>
      <c r="H5655">
        <v>1050</v>
      </c>
      <c r="I5655">
        <v>1040</v>
      </c>
      <c r="J5655">
        <f t="shared" si="264"/>
        <v>133.91544117647058</v>
      </c>
      <c r="K5655">
        <f t="shared" si="265"/>
        <v>1981</v>
      </c>
      <c r="L5655">
        <f t="shared" si="266"/>
        <v>12</v>
      </c>
    </row>
    <row r="5656" spans="1:12" x14ac:dyDescent="0.25">
      <c r="A5656" s="1">
        <v>29942</v>
      </c>
      <c r="B5656">
        <v>382</v>
      </c>
      <c r="C5656">
        <v>387</v>
      </c>
      <c r="D5656">
        <v>378.75</v>
      </c>
      <c r="E5656">
        <v>383.5</v>
      </c>
      <c r="G5656">
        <v>383.5</v>
      </c>
      <c r="H5656">
        <v>51090</v>
      </c>
      <c r="I5656">
        <v>170915</v>
      </c>
      <c r="J5656">
        <f t="shared" si="264"/>
        <v>140.99264705882354</v>
      </c>
      <c r="K5656">
        <f t="shared" si="265"/>
        <v>1981</v>
      </c>
      <c r="L5656">
        <f t="shared" si="266"/>
        <v>12</v>
      </c>
    </row>
    <row r="5657" spans="1:12" x14ac:dyDescent="0.25">
      <c r="A5657" s="1">
        <v>29943</v>
      </c>
      <c r="B5657">
        <v>378.5</v>
      </c>
      <c r="C5657">
        <v>381</v>
      </c>
      <c r="D5657">
        <v>376</v>
      </c>
      <c r="E5657">
        <v>376.25</v>
      </c>
      <c r="G5657">
        <v>376.25</v>
      </c>
      <c r="H5657">
        <v>46945</v>
      </c>
      <c r="I5657">
        <v>169855</v>
      </c>
      <c r="J5657">
        <f t="shared" si="264"/>
        <v>138.32720588235293</v>
      </c>
      <c r="K5657">
        <f t="shared" si="265"/>
        <v>1981</v>
      </c>
      <c r="L5657">
        <f t="shared" si="266"/>
        <v>12</v>
      </c>
    </row>
    <row r="5658" spans="1:12" x14ac:dyDescent="0.25">
      <c r="A5658" s="1">
        <v>29944</v>
      </c>
      <c r="B5658">
        <v>379</v>
      </c>
      <c r="C5658">
        <v>383.5</v>
      </c>
      <c r="D5658">
        <v>378</v>
      </c>
      <c r="E5658">
        <v>379.5</v>
      </c>
      <c r="G5658">
        <v>379.5</v>
      </c>
      <c r="H5658">
        <v>23475</v>
      </c>
      <c r="I5658">
        <v>170735</v>
      </c>
      <c r="J5658">
        <f t="shared" si="264"/>
        <v>139.52205882352942</v>
      </c>
      <c r="K5658">
        <f t="shared" si="265"/>
        <v>1981</v>
      </c>
      <c r="L5658">
        <f t="shared" si="266"/>
        <v>12</v>
      </c>
    </row>
    <row r="5659" spans="1:12" x14ac:dyDescent="0.25">
      <c r="A5659" s="1">
        <v>29948</v>
      </c>
      <c r="B5659">
        <v>380.5</v>
      </c>
      <c r="C5659">
        <v>394</v>
      </c>
      <c r="D5659">
        <v>380</v>
      </c>
      <c r="E5659">
        <v>393.25</v>
      </c>
      <c r="G5659">
        <v>393.25</v>
      </c>
      <c r="H5659">
        <v>37355</v>
      </c>
      <c r="I5659">
        <v>168780</v>
      </c>
      <c r="J5659">
        <f t="shared" si="264"/>
        <v>144.57720588235293</v>
      </c>
      <c r="K5659">
        <f t="shared" si="265"/>
        <v>1981</v>
      </c>
      <c r="L5659">
        <f t="shared" si="266"/>
        <v>12</v>
      </c>
    </row>
    <row r="5660" spans="1:12" x14ac:dyDescent="0.25">
      <c r="A5660" s="1">
        <v>29949</v>
      </c>
      <c r="B5660">
        <v>390</v>
      </c>
      <c r="C5660">
        <v>392</v>
      </c>
      <c r="D5660">
        <v>386.25</v>
      </c>
      <c r="E5660">
        <v>391</v>
      </c>
      <c r="G5660">
        <v>391</v>
      </c>
      <c r="H5660">
        <v>38805</v>
      </c>
      <c r="I5660">
        <v>166290</v>
      </c>
      <c r="J5660">
        <f t="shared" si="264"/>
        <v>143.75</v>
      </c>
      <c r="K5660">
        <f t="shared" si="265"/>
        <v>1981</v>
      </c>
      <c r="L5660">
        <f t="shared" si="266"/>
        <v>12</v>
      </c>
    </row>
    <row r="5661" spans="1:12" x14ac:dyDescent="0.25">
      <c r="A5661" s="1">
        <v>29950</v>
      </c>
      <c r="B5661">
        <v>390</v>
      </c>
      <c r="C5661">
        <v>391</v>
      </c>
      <c r="D5661">
        <v>386</v>
      </c>
      <c r="E5661">
        <v>390.75</v>
      </c>
      <c r="G5661">
        <v>390.75</v>
      </c>
      <c r="H5661">
        <v>24485</v>
      </c>
      <c r="I5661">
        <v>167305</v>
      </c>
      <c r="J5661">
        <f t="shared" si="264"/>
        <v>143.65808823529412</v>
      </c>
      <c r="K5661">
        <f t="shared" si="265"/>
        <v>1981</v>
      </c>
      <c r="L5661">
        <f t="shared" si="266"/>
        <v>12</v>
      </c>
    </row>
    <row r="5662" spans="1:12" x14ac:dyDescent="0.25">
      <c r="A5662" s="1">
        <v>29951</v>
      </c>
      <c r="B5662">
        <v>394</v>
      </c>
      <c r="C5662">
        <v>399</v>
      </c>
      <c r="D5662">
        <v>391</v>
      </c>
      <c r="E5662">
        <v>391.5</v>
      </c>
      <c r="G5662">
        <v>391.5</v>
      </c>
      <c r="H5662">
        <v>27405</v>
      </c>
      <c r="I5662">
        <v>161910</v>
      </c>
      <c r="J5662">
        <f t="shared" si="264"/>
        <v>143.93382352941177</v>
      </c>
      <c r="K5662">
        <f t="shared" si="265"/>
        <v>1981</v>
      </c>
      <c r="L5662">
        <f t="shared" si="266"/>
        <v>12</v>
      </c>
    </row>
    <row r="5663" spans="1:12" x14ac:dyDescent="0.25">
      <c r="A5663" s="1">
        <v>29955</v>
      </c>
      <c r="B5663">
        <v>392</v>
      </c>
      <c r="C5663">
        <v>395.5</v>
      </c>
      <c r="D5663">
        <v>389</v>
      </c>
      <c r="E5663">
        <v>390.75</v>
      </c>
      <c r="G5663">
        <v>390.75</v>
      </c>
      <c r="H5663">
        <v>32870</v>
      </c>
      <c r="I5663">
        <v>160330</v>
      </c>
      <c r="J5663">
        <f t="shared" si="264"/>
        <v>143.65808823529412</v>
      </c>
      <c r="K5663">
        <f t="shared" si="265"/>
        <v>1982</v>
      </c>
      <c r="L5663">
        <f t="shared" si="266"/>
        <v>1</v>
      </c>
    </row>
    <row r="5664" spans="1:12" x14ac:dyDescent="0.25">
      <c r="A5664" s="1">
        <v>29956</v>
      </c>
      <c r="B5664">
        <v>390</v>
      </c>
      <c r="C5664">
        <v>393</v>
      </c>
      <c r="D5664">
        <v>386</v>
      </c>
      <c r="E5664">
        <v>391</v>
      </c>
      <c r="G5664">
        <v>391</v>
      </c>
      <c r="H5664">
        <v>33760</v>
      </c>
      <c r="I5664">
        <v>160745</v>
      </c>
      <c r="J5664">
        <f t="shared" si="264"/>
        <v>143.75</v>
      </c>
      <c r="K5664">
        <f t="shared" si="265"/>
        <v>1982</v>
      </c>
      <c r="L5664">
        <f t="shared" si="266"/>
        <v>1</v>
      </c>
    </row>
    <row r="5665" spans="1:12" x14ac:dyDescent="0.25">
      <c r="A5665" s="1">
        <v>29957</v>
      </c>
      <c r="B5665">
        <v>392.5</v>
      </c>
      <c r="C5665">
        <v>402</v>
      </c>
      <c r="D5665">
        <v>392.5</v>
      </c>
      <c r="E5665">
        <v>401.5</v>
      </c>
      <c r="G5665">
        <v>401.5</v>
      </c>
      <c r="H5665">
        <v>53920</v>
      </c>
      <c r="I5665">
        <v>156735</v>
      </c>
      <c r="J5665">
        <f t="shared" si="264"/>
        <v>147.61029411764707</v>
      </c>
      <c r="K5665">
        <f t="shared" si="265"/>
        <v>1982</v>
      </c>
      <c r="L5665">
        <f t="shared" si="266"/>
        <v>1</v>
      </c>
    </row>
    <row r="5666" spans="1:12" x14ac:dyDescent="0.25">
      <c r="A5666" s="1">
        <v>29958</v>
      </c>
      <c r="B5666">
        <v>400.5</v>
      </c>
      <c r="C5666">
        <v>403.5</v>
      </c>
      <c r="D5666">
        <v>398.25</v>
      </c>
      <c r="E5666">
        <v>400.25</v>
      </c>
      <c r="G5666">
        <v>400.25</v>
      </c>
      <c r="H5666">
        <v>45510</v>
      </c>
      <c r="I5666">
        <v>155590</v>
      </c>
      <c r="J5666">
        <f t="shared" si="264"/>
        <v>147.15073529411768</v>
      </c>
      <c r="K5666">
        <f t="shared" si="265"/>
        <v>1982</v>
      </c>
      <c r="L5666">
        <f t="shared" si="266"/>
        <v>1</v>
      </c>
    </row>
    <row r="5667" spans="1:12" x14ac:dyDescent="0.25">
      <c r="A5667" s="1">
        <v>29959</v>
      </c>
      <c r="B5667">
        <v>401</v>
      </c>
      <c r="C5667">
        <v>405</v>
      </c>
      <c r="D5667">
        <v>397</v>
      </c>
      <c r="E5667">
        <v>402</v>
      </c>
      <c r="G5667">
        <v>402</v>
      </c>
      <c r="H5667">
        <v>56290</v>
      </c>
      <c r="I5667">
        <v>159705</v>
      </c>
      <c r="J5667">
        <f t="shared" si="264"/>
        <v>147.79411764705878</v>
      </c>
      <c r="K5667">
        <f t="shared" si="265"/>
        <v>1982</v>
      </c>
      <c r="L5667">
        <f t="shared" si="266"/>
        <v>1</v>
      </c>
    </row>
    <row r="5668" spans="1:12" x14ac:dyDescent="0.25">
      <c r="A5668" s="1">
        <v>29962</v>
      </c>
      <c r="B5668">
        <v>403</v>
      </c>
      <c r="C5668">
        <v>403.5</v>
      </c>
      <c r="D5668">
        <v>393.25</v>
      </c>
      <c r="E5668">
        <v>394</v>
      </c>
      <c r="G5668">
        <v>394</v>
      </c>
      <c r="H5668">
        <v>61800</v>
      </c>
      <c r="I5668">
        <v>159355</v>
      </c>
      <c r="J5668">
        <f t="shared" si="264"/>
        <v>144.85294117647058</v>
      </c>
      <c r="K5668">
        <f t="shared" si="265"/>
        <v>1982</v>
      </c>
      <c r="L5668">
        <f t="shared" si="266"/>
        <v>1</v>
      </c>
    </row>
    <row r="5669" spans="1:12" x14ac:dyDescent="0.25">
      <c r="A5669" s="1">
        <v>29963</v>
      </c>
      <c r="B5669">
        <v>392</v>
      </c>
      <c r="C5669">
        <v>393</v>
      </c>
      <c r="D5669">
        <v>383.75</v>
      </c>
      <c r="E5669">
        <v>389.5</v>
      </c>
      <c r="G5669">
        <v>389.5</v>
      </c>
      <c r="H5669">
        <v>70395</v>
      </c>
      <c r="I5669">
        <v>158185</v>
      </c>
      <c r="J5669">
        <f t="shared" si="264"/>
        <v>143.1985294117647</v>
      </c>
      <c r="K5669">
        <f t="shared" si="265"/>
        <v>1982</v>
      </c>
      <c r="L5669">
        <f t="shared" si="266"/>
        <v>1</v>
      </c>
    </row>
    <row r="5670" spans="1:12" x14ac:dyDescent="0.25">
      <c r="A5670" s="1">
        <v>29964</v>
      </c>
      <c r="B5670">
        <v>390</v>
      </c>
      <c r="C5670">
        <v>393</v>
      </c>
      <c r="D5670">
        <v>386.5</v>
      </c>
      <c r="E5670">
        <v>388.5</v>
      </c>
      <c r="G5670">
        <v>388.5</v>
      </c>
      <c r="H5670">
        <v>56665</v>
      </c>
      <c r="I5670">
        <v>159230</v>
      </c>
      <c r="J5670">
        <f t="shared" si="264"/>
        <v>142.83088235294119</v>
      </c>
      <c r="K5670">
        <f t="shared" si="265"/>
        <v>1982</v>
      </c>
      <c r="L5670">
        <f t="shared" si="266"/>
        <v>1</v>
      </c>
    </row>
    <row r="5671" spans="1:12" x14ac:dyDescent="0.25">
      <c r="A5671" s="1">
        <v>29965</v>
      </c>
      <c r="B5671">
        <v>390</v>
      </c>
      <c r="C5671">
        <v>391</v>
      </c>
      <c r="D5671">
        <v>386</v>
      </c>
      <c r="E5671">
        <v>389.75</v>
      </c>
      <c r="G5671">
        <v>389.75</v>
      </c>
      <c r="H5671">
        <v>35575</v>
      </c>
      <c r="I5671">
        <v>161595</v>
      </c>
      <c r="J5671">
        <f t="shared" si="264"/>
        <v>143.29044117647058</v>
      </c>
      <c r="K5671">
        <f t="shared" si="265"/>
        <v>1982</v>
      </c>
      <c r="L5671">
        <f t="shared" si="266"/>
        <v>1</v>
      </c>
    </row>
    <row r="5672" spans="1:12" x14ac:dyDescent="0.25">
      <c r="A5672" s="1">
        <v>29966</v>
      </c>
      <c r="B5672">
        <v>390.5</v>
      </c>
      <c r="C5672">
        <v>395</v>
      </c>
      <c r="D5672">
        <v>389.5</v>
      </c>
      <c r="E5672">
        <v>394</v>
      </c>
      <c r="G5672">
        <v>394</v>
      </c>
      <c r="H5672">
        <v>41740</v>
      </c>
      <c r="I5672">
        <v>160735</v>
      </c>
      <c r="J5672">
        <f t="shared" si="264"/>
        <v>144.85294117647058</v>
      </c>
      <c r="K5672">
        <f t="shared" si="265"/>
        <v>1982</v>
      </c>
      <c r="L5672">
        <f t="shared" si="266"/>
        <v>1</v>
      </c>
    </row>
    <row r="5673" spans="1:12" x14ac:dyDescent="0.25">
      <c r="A5673" s="1">
        <v>29969</v>
      </c>
      <c r="B5673">
        <v>394</v>
      </c>
      <c r="C5673">
        <v>395.75</v>
      </c>
      <c r="D5673">
        <v>390.25</v>
      </c>
      <c r="E5673">
        <v>391.5</v>
      </c>
      <c r="G5673">
        <v>391.5</v>
      </c>
      <c r="H5673">
        <v>35195</v>
      </c>
      <c r="I5673">
        <v>158545</v>
      </c>
      <c r="J5673">
        <f t="shared" si="264"/>
        <v>143.93382352941177</v>
      </c>
      <c r="K5673">
        <f t="shared" si="265"/>
        <v>1982</v>
      </c>
      <c r="L5673">
        <f t="shared" si="266"/>
        <v>1</v>
      </c>
    </row>
    <row r="5674" spans="1:12" x14ac:dyDescent="0.25">
      <c r="A5674" s="1">
        <v>29970</v>
      </c>
      <c r="B5674">
        <v>388.5</v>
      </c>
      <c r="C5674">
        <v>389.5</v>
      </c>
      <c r="D5674">
        <v>382</v>
      </c>
      <c r="E5674">
        <v>382.75</v>
      </c>
      <c r="G5674">
        <v>382.75</v>
      </c>
      <c r="H5674">
        <v>57600</v>
      </c>
      <c r="I5674">
        <v>154530</v>
      </c>
      <c r="J5674">
        <f t="shared" si="264"/>
        <v>140.71691176470588</v>
      </c>
      <c r="K5674">
        <f t="shared" si="265"/>
        <v>1982</v>
      </c>
      <c r="L5674">
        <f t="shared" si="266"/>
        <v>1</v>
      </c>
    </row>
    <row r="5675" spans="1:12" x14ac:dyDescent="0.25">
      <c r="A5675" s="1">
        <v>29971</v>
      </c>
      <c r="B5675">
        <v>385</v>
      </c>
      <c r="C5675">
        <v>385.75</v>
      </c>
      <c r="D5675">
        <v>379.25</v>
      </c>
      <c r="E5675">
        <v>385</v>
      </c>
      <c r="G5675">
        <v>385</v>
      </c>
      <c r="H5675">
        <v>46910</v>
      </c>
      <c r="I5675">
        <v>152285</v>
      </c>
      <c r="J5675">
        <f t="shared" si="264"/>
        <v>141.54411764705881</v>
      </c>
      <c r="K5675">
        <f t="shared" si="265"/>
        <v>1982</v>
      </c>
      <c r="L5675">
        <f t="shared" si="266"/>
        <v>1</v>
      </c>
    </row>
    <row r="5676" spans="1:12" x14ac:dyDescent="0.25">
      <c r="A5676" s="1">
        <v>29972</v>
      </c>
      <c r="B5676">
        <v>385.5</v>
      </c>
      <c r="C5676">
        <v>387.5</v>
      </c>
      <c r="D5676">
        <v>380</v>
      </c>
      <c r="E5676">
        <v>381.75</v>
      </c>
      <c r="G5676">
        <v>381.75</v>
      </c>
      <c r="H5676">
        <v>57580</v>
      </c>
      <c r="I5676">
        <v>155825</v>
      </c>
      <c r="J5676">
        <f t="shared" si="264"/>
        <v>140.34926470588235</v>
      </c>
      <c r="K5676">
        <f t="shared" si="265"/>
        <v>1982</v>
      </c>
      <c r="L5676">
        <f t="shared" si="266"/>
        <v>1</v>
      </c>
    </row>
    <row r="5677" spans="1:12" x14ac:dyDescent="0.25">
      <c r="A5677" s="1">
        <v>29973</v>
      </c>
      <c r="B5677">
        <v>381</v>
      </c>
      <c r="C5677">
        <v>382</v>
      </c>
      <c r="D5677">
        <v>377.5</v>
      </c>
      <c r="E5677">
        <v>378.75</v>
      </c>
      <c r="G5677">
        <v>378.75</v>
      </c>
      <c r="H5677">
        <v>39905</v>
      </c>
      <c r="I5677">
        <v>153365</v>
      </c>
      <c r="J5677">
        <f t="shared" si="264"/>
        <v>139.24632352941177</v>
      </c>
      <c r="K5677">
        <f t="shared" si="265"/>
        <v>1982</v>
      </c>
      <c r="L5677">
        <f t="shared" si="266"/>
        <v>1</v>
      </c>
    </row>
    <row r="5678" spans="1:12" x14ac:dyDescent="0.25">
      <c r="A5678" s="1">
        <v>29976</v>
      </c>
      <c r="B5678">
        <v>376.5</v>
      </c>
      <c r="C5678">
        <v>376.5</v>
      </c>
      <c r="D5678">
        <v>372.5</v>
      </c>
      <c r="E5678">
        <v>373.25</v>
      </c>
      <c r="G5678">
        <v>373.25</v>
      </c>
      <c r="H5678">
        <v>36870</v>
      </c>
      <c r="I5678">
        <v>154980</v>
      </c>
      <c r="J5678">
        <f t="shared" si="264"/>
        <v>137.22426470588235</v>
      </c>
      <c r="K5678">
        <f t="shared" si="265"/>
        <v>1982</v>
      </c>
      <c r="L5678">
        <f t="shared" si="266"/>
        <v>1</v>
      </c>
    </row>
    <row r="5679" spans="1:12" x14ac:dyDescent="0.25">
      <c r="A5679" s="1">
        <v>29977</v>
      </c>
      <c r="B5679">
        <v>372</v>
      </c>
      <c r="C5679">
        <v>374.5</v>
      </c>
      <c r="D5679">
        <v>368.75</v>
      </c>
      <c r="E5679">
        <v>373.5</v>
      </c>
      <c r="G5679">
        <v>373.5</v>
      </c>
      <c r="H5679">
        <v>82780</v>
      </c>
      <c r="I5679">
        <v>154805</v>
      </c>
      <c r="J5679">
        <f t="shared" si="264"/>
        <v>137.31617647058823</v>
      </c>
      <c r="K5679">
        <f t="shared" si="265"/>
        <v>1982</v>
      </c>
      <c r="L5679">
        <f t="shared" si="266"/>
        <v>1</v>
      </c>
    </row>
    <row r="5680" spans="1:12" x14ac:dyDescent="0.25">
      <c r="A5680" s="1">
        <v>29978</v>
      </c>
      <c r="B5680">
        <v>373.5</v>
      </c>
      <c r="C5680">
        <v>379.5</v>
      </c>
      <c r="D5680">
        <v>373</v>
      </c>
      <c r="E5680">
        <v>379.25</v>
      </c>
      <c r="G5680">
        <v>379.25</v>
      </c>
      <c r="H5680">
        <v>57350</v>
      </c>
      <c r="I5680">
        <v>151170</v>
      </c>
      <c r="J5680">
        <f t="shared" si="264"/>
        <v>139.43014705882354</v>
      </c>
      <c r="K5680">
        <f t="shared" si="265"/>
        <v>1982</v>
      </c>
      <c r="L5680">
        <f t="shared" si="266"/>
        <v>1</v>
      </c>
    </row>
    <row r="5681" spans="1:12" x14ac:dyDescent="0.25">
      <c r="A5681" s="1">
        <v>29979</v>
      </c>
      <c r="B5681">
        <v>378.5</v>
      </c>
      <c r="C5681">
        <v>381.5</v>
      </c>
      <c r="D5681">
        <v>374.5</v>
      </c>
      <c r="E5681">
        <v>375</v>
      </c>
      <c r="G5681">
        <v>375</v>
      </c>
      <c r="H5681">
        <v>43425</v>
      </c>
      <c r="I5681">
        <v>146495</v>
      </c>
      <c r="J5681">
        <f t="shared" si="264"/>
        <v>137.86764705882354</v>
      </c>
      <c r="K5681">
        <f t="shared" si="265"/>
        <v>1982</v>
      </c>
      <c r="L5681">
        <f t="shared" si="266"/>
        <v>1</v>
      </c>
    </row>
    <row r="5682" spans="1:12" x14ac:dyDescent="0.25">
      <c r="A5682" s="1">
        <v>29980</v>
      </c>
      <c r="B5682">
        <v>375</v>
      </c>
      <c r="C5682">
        <v>379</v>
      </c>
      <c r="D5682">
        <v>374.5</v>
      </c>
      <c r="E5682">
        <v>377</v>
      </c>
      <c r="G5682">
        <v>377</v>
      </c>
      <c r="H5682">
        <v>32370</v>
      </c>
      <c r="I5682">
        <v>144320</v>
      </c>
      <c r="J5682">
        <f t="shared" si="264"/>
        <v>138.60294117647058</v>
      </c>
      <c r="K5682">
        <f t="shared" si="265"/>
        <v>1982</v>
      </c>
      <c r="L5682">
        <f t="shared" si="266"/>
        <v>1</v>
      </c>
    </row>
    <row r="5683" spans="1:12" x14ac:dyDescent="0.25">
      <c r="A5683" s="1">
        <v>29983</v>
      </c>
      <c r="B5683">
        <v>376</v>
      </c>
      <c r="C5683">
        <v>385</v>
      </c>
      <c r="D5683">
        <v>372.75</v>
      </c>
      <c r="E5683">
        <v>381</v>
      </c>
      <c r="G5683">
        <v>381</v>
      </c>
      <c r="H5683">
        <v>67215</v>
      </c>
      <c r="I5683">
        <v>136835</v>
      </c>
      <c r="J5683">
        <f t="shared" si="264"/>
        <v>140.0735294117647</v>
      </c>
      <c r="K5683">
        <f t="shared" si="265"/>
        <v>1982</v>
      </c>
      <c r="L5683">
        <f t="shared" si="266"/>
        <v>2</v>
      </c>
    </row>
    <row r="5684" spans="1:12" x14ac:dyDescent="0.25">
      <c r="A5684" s="1">
        <v>29984</v>
      </c>
      <c r="B5684">
        <v>381</v>
      </c>
      <c r="C5684">
        <v>383.5</v>
      </c>
      <c r="D5684">
        <v>379</v>
      </c>
      <c r="E5684">
        <v>381.5</v>
      </c>
      <c r="G5684">
        <v>381.5</v>
      </c>
      <c r="H5684">
        <v>40750</v>
      </c>
      <c r="I5684">
        <v>133185</v>
      </c>
      <c r="J5684">
        <f t="shared" si="264"/>
        <v>140.25735294117646</v>
      </c>
      <c r="K5684">
        <f t="shared" si="265"/>
        <v>1982</v>
      </c>
      <c r="L5684">
        <f t="shared" si="266"/>
        <v>2</v>
      </c>
    </row>
    <row r="5685" spans="1:12" x14ac:dyDescent="0.25">
      <c r="A5685" s="1">
        <v>29985</v>
      </c>
      <c r="B5685">
        <v>380</v>
      </c>
      <c r="C5685">
        <v>381</v>
      </c>
      <c r="D5685">
        <v>377.25</v>
      </c>
      <c r="E5685">
        <v>378.25</v>
      </c>
      <c r="G5685">
        <v>378.25</v>
      </c>
      <c r="H5685">
        <v>28445</v>
      </c>
      <c r="I5685">
        <v>130490</v>
      </c>
      <c r="J5685">
        <f t="shared" si="264"/>
        <v>139.0625</v>
      </c>
      <c r="K5685">
        <f t="shared" si="265"/>
        <v>1982</v>
      </c>
      <c r="L5685">
        <f t="shared" si="266"/>
        <v>2</v>
      </c>
    </row>
    <row r="5686" spans="1:12" x14ac:dyDescent="0.25">
      <c r="A5686" s="1">
        <v>29986</v>
      </c>
      <c r="B5686">
        <v>377</v>
      </c>
      <c r="C5686">
        <v>379.75</v>
      </c>
      <c r="D5686">
        <v>370</v>
      </c>
      <c r="E5686">
        <v>371.75</v>
      </c>
      <c r="G5686">
        <v>371.75</v>
      </c>
      <c r="H5686">
        <v>54015</v>
      </c>
      <c r="I5686">
        <v>125325</v>
      </c>
      <c r="J5686">
        <f t="shared" si="264"/>
        <v>136.67279411764707</v>
      </c>
      <c r="K5686">
        <f t="shared" si="265"/>
        <v>1982</v>
      </c>
      <c r="L5686">
        <f t="shared" si="266"/>
        <v>2</v>
      </c>
    </row>
    <row r="5687" spans="1:12" x14ac:dyDescent="0.25">
      <c r="A5687" s="1">
        <v>29987</v>
      </c>
      <c r="B5687">
        <v>371</v>
      </c>
      <c r="C5687">
        <v>371.75</v>
      </c>
      <c r="D5687">
        <v>368.75</v>
      </c>
      <c r="E5687">
        <v>370.5</v>
      </c>
      <c r="G5687">
        <v>370.5</v>
      </c>
      <c r="H5687">
        <v>32860</v>
      </c>
      <c r="I5687">
        <v>123590</v>
      </c>
      <c r="J5687">
        <f t="shared" si="264"/>
        <v>136.21323529411765</v>
      </c>
      <c r="K5687">
        <f t="shared" si="265"/>
        <v>1982</v>
      </c>
      <c r="L5687">
        <f t="shared" si="266"/>
        <v>2</v>
      </c>
    </row>
    <row r="5688" spans="1:12" x14ac:dyDescent="0.25">
      <c r="A5688" s="1">
        <v>29990</v>
      </c>
      <c r="B5688">
        <v>369</v>
      </c>
      <c r="C5688">
        <v>371.5</v>
      </c>
      <c r="D5688">
        <v>366</v>
      </c>
      <c r="E5688">
        <v>366.75</v>
      </c>
      <c r="G5688">
        <v>366.75</v>
      </c>
      <c r="H5688">
        <v>40755</v>
      </c>
      <c r="I5688">
        <v>123580</v>
      </c>
      <c r="J5688">
        <f t="shared" si="264"/>
        <v>134.83455882352942</v>
      </c>
      <c r="K5688">
        <f t="shared" si="265"/>
        <v>1982</v>
      </c>
      <c r="L5688">
        <f t="shared" si="266"/>
        <v>2</v>
      </c>
    </row>
    <row r="5689" spans="1:12" x14ac:dyDescent="0.25">
      <c r="A5689" s="1">
        <v>29991</v>
      </c>
      <c r="B5689">
        <v>366.5</v>
      </c>
      <c r="C5689">
        <v>370</v>
      </c>
      <c r="D5689">
        <v>365.5</v>
      </c>
      <c r="E5689">
        <v>365.5</v>
      </c>
      <c r="G5689">
        <v>365.5</v>
      </c>
      <c r="H5689">
        <v>44290</v>
      </c>
      <c r="I5689">
        <v>121630</v>
      </c>
      <c r="J5689">
        <f t="shared" si="264"/>
        <v>134.375</v>
      </c>
      <c r="K5689">
        <f t="shared" si="265"/>
        <v>1982</v>
      </c>
      <c r="L5689">
        <f t="shared" si="266"/>
        <v>2</v>
      </c>
    </row>
    <row r="5690" spans="1:12" x14ac:dyDescent="0.25">
      <c r="A5690" s="1">
        <v>29992</v>
      </c>
      <c r="B5690">
        <v>367</v>
      </c>
      <c r="C5690">
        <v>369</v>
      </c>
      <c r="D5690">
        <v>366.5</v>
      </c>
      <c r="E5690">
        <v>368.5</v>
      </c>
      <c r="G5690">
        <v>368.5</v>
      </c>
      <c r="H5690">
        <v>32690</v>
      </c>
      <c r="I5690">
        <v>116600</v>
      </c>
      <c r="J5690">
        <f t="shared" si="264"/>
        <v>135.47794117647058</v>
      </c>
      <c r="K5690">
        <f t="shared" si="265"/>
        <v>1982</v>
      </c>
      <c r="L5690">
        <f t="shared" si="266"/>
        <v>2</v>
      </c>
    </row>
    <row r="5691" spans="1:12" x14ac:dyDescent="0.25">
      <c r="A5691" s="1">
        <v>29993</v>
      </c>
      <c r="B5691">
        <v>370</v>
      </c>
      <c r="C5691">
        <v>374.75</v>
      </c>
      <c r="D5691">
        <v>369</v>
      </c>
      <c r="E5691">
        <v>369.75</v>
      </c>
      <c r="G5691">
        <v>369.75</v>
      </c>
      <c r="H5691">
        <v>45585</v>
      </c>
      <c r="I5691">
        <v>110425</v>
      </c>
      <c r="J5691">
        <f t="shared" si="264"/>
        <v>135.9375</v>
      </c>
      <c r="K5691">
        <f t="shared" si="265"/>
        <v>1982</v>
      </c>
      <c r="L5691">
        <f t="shared" si="266"/>
        <v>2</v>
      </c>
    </row>
    <row r="5692" spans="1:12" x14ac:dyDescent="0.25">
      <c r="A5692" s="1">
        <v>29994</v>
      </c>
      <c r="B5692">
        <v>369</v>
      </c>
      <c r="C5692">
        <v>372</v>
      </c>
      <c r="D5692">
        <v>365.5</v>
      </c>
      <c r="E5692">
        <v>366.5</v>
      </c>
      <c r="G5692">
        <v>366.5</v>
      </c>
      <c r="H5692">
        <v>33755</v>
      </c>
      <c r="I5692">
        <v>106170</v>
      </c>
      <c r="J5692">
        <f t="shared" si="264"/>
        <v>134.74264705882354</v>
      </c>
      <c r="K5692">
        <f t="shared" si="265"/>
        <v>1982</v>
      </c>
      <c r="L5692">
        <f t="shared" si="266"/>
        <v>2</v>
      </c>
    </row>
    <row r="5693" spans="1:12" x14ac:dyDescent="0.25">
      <c r="A5693" s="1">
        <v>29998</v>
      </c>
      <c r="B5693">
        <v>366.5</v>
      </c>
      <c r="C5693">
        <v>366.5</v>
      </c>
      <c r="D5693">
        <v>359</v>
      </c>
      <c r="E5693">
        <v>362.25</v>
      </c>
      <c r="G5693">
        <v>362.25</v>
      </c>
      <c r="H5693">
        <v>37040</v>
      </c>
      <c r="I5693">
        <v>100490</v>
      </c>
      <c r="J5693">
        <f t="shared" si="264"/>
        <v>133.18014705882354</v>
      </c>
      <c r="K5693">
        <f t="shared" si="265"/>
        <v>1982</v>
      </c>
      <c r="L5693">
        <f t="shared" si="266"/>
        <v>2</v>
      </c>
    </row>
    <row r="5694" spans="1:12" x14ac:dyDescent="0.25">
      <c r="A5694" s="1">
        <v>29999</v>
      </c>
      <c r="B5694">
        <v>362.75</v>
      </c>
      <c r="C5694">
        <v>364.5</v>
      </c>
      <c r="D5694">
        <v>361.25</v>
      </c>
      <c r="E5694">
        <v>364</v>
      </c>
      <c r="G5694">
        <v>364</v>
      </c>
      <c r="H5694">
        <v>17445</v>
      </c>
      <c r="I5694">
        <v>91185</v>
      </c>
      <c r="J5694">
        <f t="shared" si="264"/>
        <v>133.8235294117647</v>
      </c>
      <c r="K5694">
        <f t="shared" si="265"/>
        <v>1982</v>
      </c>
      <c r="L5694">
        <f t="shared" si="266"/>
        <v>2</v>
      </c>
    </row>
    <row r="5695" spans="1:12" x14ac:dyDescent="0.25">
      <c r="A5695" s="1">
        <v>30000</v>
      </c>
      <c r="B5695">
        <v>364</v>
      </c>
      <c r="C5695">
        <v>365.5</v>
      </c>
      <c r="D5695">
        <v>361.5</v>
      </c>
      <c r="E5695">
        <v>361.75</v>
      </c>
      <c r="G5695">
        <v>361.75</v>
      </c>
      <c r="H5695">
        <v>21295</v>
      </c>
      <c r="I5695">
        <v>86240</v>
      </c>
      <c r="J5695">
        <f t="shared" si="264"/>
        <v>132.99632352941177</v>
      </c>
      <c r="K5695">
        <f t="shared" si="265"/>
        <v>1982</v>
      </c>
      <c r="L5695">
        <f t="shared" si="266"/>
        <v>2</v>
      </c>
    </row>
    <row r="5696" spans="1:12" x14ac:dyDescent="0.25">
      <c r="A5696" s="1">
        <v>30001</v>
      </c>
      <c r="B5696">
        <v>360</v>
      </c>
      <c r="C5696">
        <v>363.25</v>
      </c>
      <c r="D5696">
        <v>359</v>
      </c>
      <c r="E5696">
        <v>359</v>
      </c>
      <c r="G5696">
        <v>359</v>
      </c>
      <c r="H5696">
        <v>18355</v>
      </c>
      <c r="I5696">
        <v>83575</v>
      </c>
      <c r="J5696">
        <f t="shared" si="264"/>
        <v>131.98529411764707</v>
      </c>
      <c r="K5696">
        <f t="shared" si="265"/>
        <v>1982</v>
      </c>
      <c r="L5696">
        <f t="shared" si="266"/>
        <v>2</v>
      </c>
    </row>
    <row r="5697" spans="1:12" x14ac:dyDescent="0.25">
      <c r="A5697" s="1">
        <v>30004</v>
      </c>
      <c r="B5697">
        <v>362</v>
      </c>
      <c r="C5697">
        <v>362.5</v>
      </c>
      <c r="D5697">
        <v>354.5</v>
      </c>
      <c r="E5697">
        <v>355.25</v>
      </c>
      <c r="G5697">
        <v>355.25</v>
      </c>
      <c r="H5697">
        <v>21425</v>
      </c>
      <c r="I5697">
        <v>78900</v>
      </c>
      <c r="J5697">
        <f t="shared" si="264"/>
        <v>130.60661764705881</v>
      </c>
      <c r="K5697">
        <f t="shared" si="265"/>
        <v>1982</v>
      </c>
      <c r="L5697">
        <f t="shared" si="266"/>
        <v>2</v>
      </c>
    </row>
    <row r="5698" spans="1:12" x14ac:dyDescent="0.25">
      <c r="A5698" s="1">
        <v>30005</v>
      </c>
      <c r="B5698">
        <v>353.5</v>
      </c>
      <c r="C5698">
        <v>353.5</v>
      </c>
      <c r="D5698">
        <v>348.5</v>
      </c>
      <c r="E5698">
        <v>349.75</v>
      </c>
      <c r="G5698">
        <v>349.75</v>
      </c>
      <c r="H5698">
        <v>19495</v>
      </c>
      <c r="I5698">
        <v>72945</v>
      </c>
      <c r="J5698">
        <f t="shared" ref="J5698:J5761" si="267">G5698/100*5000/136</f>
        <v>128.58455882352942</v>
      </c>
      <c r="K5698">
        <f t="shared" ref="K5698:K5761" si="268">YEAR(A5698)</f>
        <v>1982</v>
      </c>
      <c r="L5698">
        <f t="shared" ref="L5698:L5761" si="269">MONTH(A5698)</f>
        <v>2</v>
      </c>
    </row>
    <row r="5699" spans="1:12" x14ac:dyDescent="0.25">
      <c r="A5699" s="1">
        <v>30006</v>
      </c>
      <c r="B5699">
        <v>349.75</v>
      </c>
      <c r="C5699">
        <v>352.5</v>
      </c>
      <c r="D5699">
        <v>348.5</v>
      </c>
      <c r="E5699">
        <v>348.5</v>
      </c>
      <c r="G5699">
        <v>348.5</v>
      </c>
      <c r="H5699">
        <v>28295</v>
      </c>
      <c r="I5699">
        <v>63935</v>
      </c>
      <c r="J5699">
        <f t="shared" si="267"/>
        <v>128.125</v>
      </c>
      <c r="K5699">
        <f t="shared" si="268"/>
        <v>1982</v>
      </c>
      <c r="L5699">
        <f t="shared" si="269"/>
        <v>2</v>
      </c>
    </row>
    <row r="5700" spans="1:12" x14ac:dyDescent="0.25">
      <c r="A5700" s="1">
        <v>30007</v>
      </c>
      <c r="B5700">
        <v>348.5</v>
      </c>
      <c r="C5700">
        <v>351</v>
      </c>
      <c r="D5700">
        <v>347</v>
      </c>
      <c r="E5700">
        <v>349</v>
      </c>
      <c r="G5700">
        <v>349</v>
      </c>
      <c r="H5700">
        <v>43380</v>
      </c>
      <c r="I5700">
        <v>50390</v>
      </c>
      <c r="J5700">
        <f t="shared" si="267"/>
        <v>128.30882352941177</v>
      </c>
      <c r="K5700">
        <f t="shared" si="268"/>
        <v>1982</v>
      </c>
      <c r="L5700">
        <f t="shared" si="269"/>
        <v>2</v>
      </c>
    </row>
    <row r="5701" spans="1:12" x14ac:dyDescent="0.25">
      <c r="A5701" s="1">
        <v>30008</v>
      </c>
      <c r="B5701">
        <v>348</v>
      </c>
      <c r="C5701">
        <v>356</v>
      </c>
      <c r="D5701">
        <v>348</v>
      </c>
      <c r="E5701">
        <v>356</v>
      </c>
      <c r="G5701">
        <v>356</v>
      </c>
      <c r="H5701">
        <v>24275</v>
      </c>
      <c r="I5701">
        <v>40020</v>
      </c>
      <c r="J5701">
        <f t="shared" si="267"/>
        <v>130.88235294117646</v>
      </c>
      <c r="K5701">
        <f t="shared" si="268"/>
        <v>1982</v>
      </c>
      <c r="L5701">
        <f t="shared" si="269"/>
        <v>2</v>
      </c>
    </row>
    <row r="5702" spans="1:12" x14ac:dyDescent="0.25">
      <c r="A5702" s="1">
        <v>30011</v>
      </c>
      <c r="B5702">
        <v>356.5</v>
      </c>
      <c r="C5702">
        <v>362.5</v>
      </c>
      <c r="D5702">
        <v>356.5</v>
      </c>
      <c r="E5702">
        <v>362.5</v>
      </c>
      <c r="G5702">
        <v>362.5</v>
      </c>
      <c r="H5702">
        <v>16890</v>
      </c>
      <c r="I5702">
        <v>34495</v>
      </c>
      <c r="J5702">
        <f t="shared" si="267"/>
        <v>133.27205882352942</v>
      </c>
      <c r="K5702">
        <f t="shared" si="268"/>
        <v>1982</v>
      </c>
      <c r="L5702">
        <f t="shared" si="269"/>
        <v>3</v>
      </c>
    </row>
    <row r="5703" spans="1:12" x14ac:dyDescent="0.25">
      <c r="A5703" s="1">
        <v>30012</v>
      </c>
      <c r="B5703">
        <v>363.25</v>
      </c>
      <c r="C5703">
        <v>365.75</v>
      </c>
      <c r="D5703">
        <v>359.25</v>
      </c>
      <c r="E5703">
        <v>364.75</v>
      </c>
      <c r="G5703">
        <v>364.75</v>
      </c>
      <c r="H5703">
        <v>14550</v>
      </c>
      <c r="I5703">
        <v>27740</v>
      </c>
      <c r="J5703">
        <f t="shared" si="267"/>
        <v>134.09926470588235</v>
      </c>
      <c r="K5703">
        <f t="shared" si="268"/>
        <v>1982</v>
      </c>
      <c r="L5703">
        <f t="shared" si="269"/>
        <v>3</v>
      </c>
    </row>
    <row r="5704" spans="1:12" x14ac:dyDescent="0.25">
      <c r="A5704" s="1">
        <v>30013</v>
      </c>
      <c r="B5704">
        <v>366</v>
      </c>
      <c r="C5704">
        <v>366</v>
      </c>
      <c r="D5704">
        <v>360</v>
      </c>
      <c r="E5704">
        <v>360</v>
      </c>
      <c r="G5704">
        <v>360</v>
      </c>
      <c r="H5704">
        <v>10170</v>
      </c>
      <c r="I5704">
        <v>22915</v>
      </c>
      <c r="J5704">
        <f t="shared" si="267"/>
        <v>132.35294117647058</v>
      </c>
      <c r="K5704">
        <f t="shared" si="268"/>
        <v>1982</v>
      </c>
      <c r="L5704">
        <f t="shared" si="269"/>
        <v>3</v>
      </c>
    </row>
    <row r="5705" spans="1:12" x14ac:dyDescent="0.25">
      <c r="A5705" s="1">
        <v>30014</v>
      </c>
      <c r="B5705">
        <v>358.75</v>
      </c>
      <c r="C5705">
        <v>360</v>
      </c>
      <c r="D5705">
        <v>357</v>
      </c>
      <c r="E5705">
        <v>359.25</v>
      </c>
      <c r="G5705">
        <v>359.25</v>
      </c>
      <c r="H5705">
        <v>5195</v>
      </c>
      <c r="I5705">
        <v>20130</v>
      </c>
      <c r="J5705">
        <f t="shared" si="267"/>
        <v>132.07720588235293</v>
      </c>
      <c r="K5705">
        <f t="shared" si="268"/>
        <v>1982</v>
      </c>
      <c r="L5705">
        <f t="shared" si="269"/>
        <v>3</v>
      </c>
    </row>
    <row r="5706" spans="1:12" x14ac:dyDescent="0.25">
      <c r="A5706" s="1">
        <v>30015</v>
      </c>
      <c r="B5706">
        <v>360</v>
      </c>
      <c r="C5706">
        <v>362</v>
      </c>
      <c r="D5706">
        <v>355.25</v>
      </c>
      <c r="E5706">
        <v>355.25</v>
      </c>
      <c r="G5706">
        <v>355.25</v>
      </c>
      <c r="H5706">
        <v>7045</v>
      </c>
      <c r="I5706">
        <v>17245</v>
      </c>
      <c r="J5706">
        <f t="shared" si="267"/>
        <v>130.60661764705881</v>
      </c>
      <c r="K5706">
        <f t="shared" si="268"/>
        <v>1982</v>
      </c>
      <c r="L5706">
        <f t="shared" si="269"/>
        <v>3</v>
      </c>
    </row>
    <row r="5707" spans="1:12" x14ac:dyDescent="0.25">
      <c r="A5707" s="1">
        <v>30018</v>
      </c>
      <c r="B5707">
        <v>353</v>
      </c>
      <c r="C5707">
        <v>354</v>
      </c>
      <c r="D5707">
        <v>350</v>
      </c>
      <c r="E5707">
        <v>350.75</v>
      </c>
      <c r="G5707">
        <v>350.75</v>
      </c>
      <c r="H5707">
        <v>6035</v>
      </c>
      <c r="I5707">
        <v>14120</v>
      </c>
      <c r="J5707">
        <f t="shared" si="267"/>
        <v>128.95220588235293</v>
      </c>
      <c r="K5707">
        <f t="shared" si="268"/>
        <v>1982</v>
      </c>
      <c r="L5707">
        <f t="shared" si="269"/>
        <v>3</v>
      </c>
    </row>
    <row r="5708" spans="1:12" x14ac:dyDescent="0.25">
      <c r="A5708" s="1">
        <v>30019</v>
      </c>
      <c r="B5708">
        <v>351</v>
      </c>
      <c r="C5708">
        <v>353</v>
      </c>
      <c r="D5708">
        <v>349</v>
      </c>
      <c r="E5708">
        <v>351.5</v>
      </c>
      <c r="G5708">
        <v>351.5</v>
      </c>
      <c r="H5708">
        <v>2455</v>
      </c>
      <c r="I5708">
        <v>12495</v>
      </c>
      <c r="J5708">
        <f t="shared" si="267"/>
        <v>129.22794117647058</v>
      </c>
      <c r="K5708">
        <f t="shared" si="268"/>
        <v>1982</v>
      </c>
      <c r="L5708">
        <f t="shared" si="269"/>
        <v>3</v>
      </c>
    </row>
    <row r="5709" spans="1:12" x14ac:dyDescent="0.25">
      <c r="A5709" s="1">
        <v>30020</v>
      </c>
      <c r="B5709">
        <v>353</v>
      </c>
      <c r="C5709">
        <v>355</v>
      </c>
      <c r="D5709">
        <v>350</v>
      </c>
      <c r="E5709">
        <v>350</v>
      </c>
      <c r="G5709">
        <v>350</v>
      </c>
      <c r="H5709">
        <v>6240</v>
      </c>
      <c r="I5709">
        <v>9180</v>
      </c>
      <c r="J5709">
        <f t="shared" si="267"/>
        <v>128.6764705882353</v>
      </c>
      <c r="K5709">
        <f t="shared" si="268"/>
        <v>1982</v>
      </c>
      <c r="L5709">
        <f t="shared" si="269"/>
        <v>3</v>
      </c>
    </row>
    <row r="5710" spans="1:12" x14ac:dyDescent="0.25">
      <c r="A5710" s="1">
        <v>30021</v>
      </c>
      <c r="B5710">
        <v>349</v>
      </c>
      <c r="C5710">
        <v>349</v>
      </c>
      <c r="D5710">
        <v>340</v>
      </c>
      <c r="E5710">
        <v>340.5</v>
      </c>
      <c r="G5710">
        <v>340.5</v>
      </c>
      <c r="H5710">
        <v>2005</v>
      </c>
      <c r="I5710">
        <v>7395</v>
      </c>
      <c r="J5710">
        <f t="shared" si="267"/>
        <v>125.18382352941177</v>
      </c>
      <c r="K5710">
        <f t="shared" si="268"/>
        <v>1982</v>
      </c>
      <c r="L5710">
        <f t="shared" si="269"/>
        <v>3</v>
      </c>
    </row>
    <row r="5711" spans="1:12" x14ac:dyDescent="0.25">
      <c r="A5711" s="1">
        <v>30022</v>
      </c>
      <c r="B5711">
        <v>339.5</v>
      </c>
      <c r="C5711">
        <v>340.75</v>
      </c>
      <c r="D5711">
        <v>337.5</v>
      </c>
      <c r="E5711">
        <v>337.5</v>
      </c>
      <c r="G5711">
        <v>337.5</v>
      </c>
      <c r="H5711">
        <v>2320</v>
      </c>
      <c r="I5711">
        <v>6005</v>
      </c>
      <c r="J5711">
        <f t="shared" si="267"/>
        <v>124.08088235294117</v>
      </c>
      <c r="K5711">
        <f t="shared" si="268"/>
        <v>1982</v>
      </c>
      <c r="L5711">
        <f t="shared" si="269"/>
        <v>3</v>
      </c>
    </row>
    <row r="5712" spans="1:12" x14ac:dyDescent="0.25">
      <c r="A5712" s="1">
        <v>30025</v>
      </c>
      <c r="B5712">
        <v>336.5</v>
      </c>
      <c r="C5712">
        <v>343</v>
      </c>
      <c r="D5712">
        <v>336.5</v>
      </c>
      <c r="E5712">
        <v>342.75</v>
      </c>
      <c r="G5712">
        <v>342.75</v>
      </c>
      <c r="H5712">
        <v>845</v>
      </c>
      <c r="I5712">
        <v>5495</v>
      </c>
      <c r="J5712">
        <f t="shared" si="267"/>
        <v>126.01102941176471</v>
      </c>
      <c r="K5712">
        <f t="shared" si="268"/>
        <v>1982</v>
      </c>
      <c r="L5712">
        <f t="shared" si="269"/>
        <v>3</v>
      </c>
    </row>
    <row r="5713" spans="1:12" x14ac:dyDescent="0.25">
      <c r="A5713" s="1">
        <v>30026</v>
      </c>
      <c r="B5713">
        <v>342.75</v>
      </c>
      <c r="C5713">
        <v>348.5</v>
      </c>
      <c r="D5713">
        <v>342.75</v>
      </c>
      <c r="E5713">
        <v>345</v>
      </c>
      <c r="G5713">
        <v>345</v>
      </c>
      <c r="H5713">
        <v>1405</v>
      </c>
      <c r="I5713">
        <v>4525</v>
      </c>
      <c r="J5713">
        <f t="shared" si="267"/>
        <v>126.83823529411765</v>
      </c>
      <c r="K5713">
        <f t="shared" si="268"/>
        <v>1982</v>
      </c>
      <c r="L5713">
        <f t="shared" si="269"/>
        <v>3</v>
      </c>
    </row>
    <row r="5714" spans="1:12" x14ac:dyDescent="0.25">
      <c r="A5714" s="1">
        <v>30027</v>
      </c>
      <c r="B5714">
        <v>349.5</v>
      </c>
      <c r="C5714">
        <v>352</v>
      </c>
      <c r="D5714">
        <v>348.5</v>
      </c>
      <c r="E5714">
        <v>350.75</v>
      </c>
      <c r="G5714">
        <v>350.75</v>
      </c>
      <c r="H5714">
        <v>1085</v>
      </c>
      <c r="I5714">
        <v>3900</v>
      </c>
      <c r="J5714">
        <f t="shared" si="267"/>
        <v>128.95220588235293</v>
      </c>
      <c r="K5714">
        <f t="shared" si="268"/>
        <v>1982</v>
      </c>
      <c r="L5714">
        <f t="shared" si="269"/>
        <v>3</v>
      </c>
    </row>
    <row r="5715" spans="1:12" x14ac:dyDescent="0.25">
      <c r="A5715" s="1">
        <v>30028</v>
      </c>
      <c r="B5715">
        <v>351</v>
      </c>
      <c r="C5715">
        <v>353</v>
      </c>
      <c r="D5715">
        <v>350.5</v>
      </c>
      <c r="E5715">
        <v>351</v>
      </c>
      <c r="G5715">
        <v>351</v>
      </c>
      <c r="H5715">
        <v>545</v>
      </c>
      <c r="I5715">
        <v>1660</v>
      </c>
      <c r="J5715">
        <f t="shared" si="267"/>
        <v>129.04411764705881</v>
      </c>
      <c r="K5715">
        <f t="shared" si="268"/>
        <v>1982</v>
      </c>
      <c r="L5715">
        <f t="shared" si="269"/>
        <v>3</v>
      </c>
    </row>
    <row r="5716" spans="1:12" x14ac:dyDescent="0.25">
      <c r="A5716" s="1">
        <v>30029</v>
      </c>
      <c r="B5716">
        <v>350</v>
      </c>
      <c r="C5716">
        <v>357</v>
      </c>
      <c r="D5716">
        <v>350</v>
      </c>
      <c r="E5716">
        <v>356</v>
      </c>
      <c r="G5716">
        <v>356</v>
      </c>
      <c r="H5716">
        <v>1345</v>
      </c>
      <c r="I5716">
        <v>825</v>
      </c>
      <c r="J5716">
        <f t="shared" si="267"/>
        <v>130.88235294117646</v>
      </c>
      <c r="K5716">
        <f t="shared" si="268"/>
        <v>1982</v>
      </c>
      <c r="L5716">
        <f t="shared" si="269"/>
        <v>3</v>
      </c>
    </row>
    <row r="5717" spans="1:12" x14ac:dyDescent="0.25">
      <c r="A5717" s="1">
        <v>30032</v>
      </c>
      <c r="B5717">
        <v>356</v>
      </c>
      <c r="C5717">
        <v>361.5</v>
      </c>
      <c r="D5717">
        <v>356</v>
      </c>
      <c r="E5717">
        <v>361.5</v>
      </c>
      <c r="G5717">
        <v>361.5</v>
      </c>
      <c r="H5717">
        <v>905</v>
      </c>
      <c r="I5717">
        <v>675</v>
      </c>
      <c r="J5717">
        <f t="shared" si="267"/>
        <v>132.90441176470588</v>
      </c>
      <c r="K5717">
        <f t="shared" si="268"/>
        <v>1982</v>
      </c>
      <c r="L5717">
        <f t="shared" si="269"/>
        <v>3</v>
      </c>
    </row>
    <row r="5718" spans="1:12" x14ac:dyDescent="0.25">
      <c r="A5718" s="1">
        <v>30033</v>
      </c>
      <c r="B5718">
        <v>370</v>
      </c>
      <c r="C5718">
        <v>374.25</v>
      </c>
      <c r="D5718">
        <v>368</v>
      </c>
      <c r="E5718">
        <v>372.25</v>
      </c>
      <c r="G5718">
        <v>372.25</v>
      </c>
      <c r="H5718">
        <v>39335</v>
      </c>
      <c r="I5718">
        <v>83105</v>
      </c>
      <c r="J5718">
        <f t="shared" si="267"/>
        <v>136.85661764705881</v>
      </c>
      <c r="K5718">
        <f t="shared" si="268"/>
        <v>1982</v>
      </c>
      <c r="L5718">
        <f t="shared" si="269"/>
        <v>3</v>
      </c>
    </row>
    <row r="5719" spans="1:12" x14ac:dyDescent="0.25">
      <c r="A5719" s="1">
        <v>30034</v>
      </c>
      <c r="B5719">
        <v>372.5</v>
      </c>
      <c r="C5719">
        <v>372.5</v>
      </c>
      <c r="D5719">
        <v>368</v>
      </c>
      <c r="E5719">
        <v>370.5</v>
      </c>
      <c r="G5719">
        <v>370.5</v>
      </c>
      <c r="H5719">
        <v>35685</v>
      </c>
      <c r="I5719">
        <v>85915</v>
      </c>
      <c r="J5719">
        <f t="shared" si="267"/>
        <v>136.21323529411765</v>
      </c>
      <c r="K5719">
        <f t="shared" si="268"/>
        <v>1982</v>
      </c>
      <c r="L5719">
        <f t="shared" si="269"/>
        <v>3</v>
      </c>
    </row>
    <row r="5720" spans="1:12" x14ac:dyDescent="0.25">
      <c r="A5720" s="1">
        <v>30035</v>
      </c>
      <c r="B5720">
        <v>369.5</v>
      </c>
      <c r="C5720">
        <v>369.5</v>
      </c>
      <c r="D5720">
        <v>365</v>
      </c>
      <c r="E5720">
        <v>366.25</v>
      </c>
      <c r="G5720">
        <v>366.25</v>
      </c>
      <c r="H5720">
        <v>22510</v>
      </c>
      <c r="I5720">
        <v>84920</v>
      </c>
      <c r="J5720">
        <f t="shared" si="267"/>
        <v>134.65073529411765</v>
      </c>
      <c r="K5720">
        <f t="shared" si="268"/>
        <v>1982</v>
      </c>
      <c r="L5720">
        <f t="shared" si="269"/>
        <v>3</v>
      </c>
    </row>
    <row r="5721" spans="1:12" x14ac:dyDescent="0.25">
      <c r="A5721" s="1">
        <v>30036</v>
      </c>
      <c r="B5721">
        <v>364</v>
      </c>
      <c r="C5721">
        <v>364</v>
      </c>
      <c r="D5721">
        <v>360.5</v>
      </c>
      <c r="E5721">
        <v>361</v>
      </c>
      <c r="G5721">
        <v>361</v>
      </c>
      <c r="H5721">
        <v>18735</v>
      </c>
      <c r="I5721">
        <v>87670</v>
      </c>
      <c r="J5721">
        <f t="shared" si="267"/>
        <v>132.72058823529412</v>
      </c>
      <c r="K5721">
        <f t="shared" si="268"/>
        <v>1982</v>
      </c>
      <c r="L5721">
        <f t="shared" si="269"/>
        <v>3</v>
      </c>
    </row>
    <row r="5722" spans="1:12" x14ac:dyDescent="0.25">
      <c r="A5722" s="1">
        <v>30039</v>
      </c>
      <c r="B5722">
        <v>359.5</v>
      </c>
      <c r="C5722">
        <v>366</v>
      </c>
      <c r="D5722">
        <v>357.75</v>
      </c>
      <c r="E5722">
        <v>365</v>
      </c>
      <c r="G5722">
        <v>365</v>
      </c>
      <c r="H5722">
        <v>24920</v>
      </c>
      <c r="I5722">
        <v>87120</v>
      </c>
      <c r="J5722">
        <f t="shared" si="267"/>
        <v>134.19117647058823</v>
      </c>
      <c r="K5722">
        <f t="shared" si="268"/>
        <v>1982</v>
      </c>
      <c r="L5722">
        <f t="shared" si="269"/>
        <v>3</v>
      </c>
    </row>
    <row r="5723" spans="1:12" x14ac:dyDescent="0.25">
      <c r="A5723" s="1">
        <v>30040</v>
      </c>
      <c r="B5723">
        <v>365</v>
      </c>
      <c r="C5723">
        <v>372</v>
      </c>
      <c r="D5723">
        <v>364.5</v>
      </c>
      <c r="E5723">
        <v>368.5</v>
      </c>
      <c r="G5723">
        <v>368.5</v>
      </c>
      <c r="H5723">
        <v>30070</v>
      </c>
      <c r="I5723">
        <v>87185</v>
      </c>
      <c r="J5723">
        <f t="shared" si="267"/>
        <v>135.47794117647058</v>
      </c>
      <c r="K5723">
        <f t="shared" si="268"/>
        <v>1982</v>
      </c>
      <c r="L5723">
        <f t="shared" si="269"/>
        <v>3</v>
      </c>
    </row>
    <row r="5724" spans="1:12" x14ac:dyDescent="0.25">
      <c r="A5724" s="1">
        <v>30041</v>
      </c>
      <c r="B5724">
        <v>368</v>
      </c>
      <c r="C5724">
        <v>371</v>
      </c>
      <c r="D5724">
        <v>367</v>
      </c>
      <c r="E5724">
        <v>370.25</v>
      </c>
      <c r="G5724">
        <v>370.25</v>
      </c>
      <c r="H5724">
        <v>18910</v>
      </c>
      <c r="I5724">
        <v>84745</v>
      </c>
      <c r="J5724">
        <f t="shared" si="267"/>
        <v>136.12132352941177</v>
      </c>
      <c r="K5724">
        <f t="shared" si="268"/>
        <v>1982</v>
      </c>
      <c r="L5724">
        <f t="shared" si="269"/>
        <v>3</v>
      </c>
    </row>
    <row r="5725" spans="1:12" x14ac:dyDescent="0.25">
      <c r="A5725" s="1">
        <v>30042</v>
      </c>
      <c r="B5725">
        <v>370</v>
      </c>
      <c r="C5725">
        <v>371.5</v>
      </c>
      <c r="D5725">
        <v>364.5</v>
      </c>
      <c r="E5725">
        <v>364.75</v>
      </c>
      <c r="G5725">
        <v>364.75</v>
      </c>
      <c r="H5725">
        <v>23770</v>
      </c>
      <c r="I5725">
        <v>84920</v>
      </c>
      <c r="J5725">
        <f t="shared" si="267"/>
        <v>134.09926470588235</v>
      </c>
      <c r="K5725">
        <f t="shared" si="268"/>
        <v>1982</v>
      </c>
      <c r="L5725">
        <f t="shared" si="269"/>
        <v>4</v>
      </c>
    </row>
    <row r="5726" spans="1:12" x14ac:dyDescent="0.25">
      <c r="A5726" s="1">
        <v>30043</v>
      </c>
      <c r="B5726">
        <v>364.5</v>
      </c>
      <c r="C5726">
        <v>368</v>
      </c>
      <c r="D5726">
        <v>362.25</v>
      </c>
      <c r="E5726">
        <v>366.25</v>
      </c>
      <c r="G5726">
        <v>366.25</v>
      </c>
      <c r="H5726">
        <v>19585</v>
      </c>
      <c r="I5726">
        <v>84180</v>
      </c>
      <c r="J5726">
        <f t="shared" si="267"/>
        <v>134.65073529411765</v>
      </c>
      <c r="K5726">
        <f t="shared" si="268"/>
        <v>1982</v>
      </c>
      <c r="L5726">
        <f t="shared" si="269"/>
        <v>4</v>
      </c>
    </row>
    <row r="5727" spans="1:12" x14ac:dyDescent="0.25">
      <c r="A5727" s="1">
        <v>30046</v>
      </c>
      <c r="B5727">
        <v>368</v>
      </c>
      <c r="C5727">
        <v>373</v>
      </c>
      <c r="D5727">
        <v>368</v>
      </c>
      <c r="E5727">
        <v>372</v>
      </c>
      <c r="G5727">
        <v>372</v>
      </c>
      <c r="H5727">
        <v>22630</v>
      </c>
      <c r="I5727">
        <v>82110</v>
      </c>
      <c r="J5727">
        <f t="shared" si="267"/>
        <v>136.76470588235293</v>
      </c>
      <c r="K5727">
        <f t="shared" si="268"/>
        <v>1982</v>
      </c>
      <c r="L5727">
        <f t="shared" si="269"/>
        <v>4</v>
      </c>
    </row>
    <row r="5728" spans="1:12" x14ac:dyDescent="0.25">
      <c r="A5728" s="1">
        <v>30047</v>
      </c>
      <c r="B5728">
        <v>372.5</v>
      </c>
      <c r="C5728">
        <v>373</v>
      </c>
      <c r="D5728">
        <v>369.25</v>
      </c>
      <c r="E5728">
        <v>370.75</v>
      </c>
      <c r="G5728">
        <v>370.75</v>
      </c>
      <c r="H5728">
        <v>21680</v>
      </c>
      <c r="I5728">
        <v>82710</v>
      </c>
      <c r="J5728">
        <f t="shared" si="267"/>
        <v>136.30514705882354</v>
      </c>
      <c r="K5728">
        <f t="shared" si="268"/>
        <v>1982</v>
      </c>
      <c r="L5728">
        <f t="shared" si="269"/>
        <v>4</v>
      </c>
    </row>
    <row r="5729" spans="1:12" x14ac:dyDescent="0.25">
      <c r="A5729" s="1">
        <v>30048</v>
      </c>
      <c r="B5729">
        <v>369</v>
      </c>
      <c r="C5729">
        <v>369</v>
      </c>
      <c r="D5729">
        <v>365.25</v>
      </c>
      <c r="E5729">
        <v>365.5</v>
      </c>
      <c r="G5729">
        <v>365.5</v>
      </c>
      <c r="H5729">
        <v>18165</v>
      </c>
      <c r="I5729">
        <v>80955</v>
      </c>
      <c r="J5729">
        <f t="shared" si="267"/>
        <v>134.375</v>
      </c>
      <c r="K5729">
        <f t="shared" si="268"/>
        <v>1982</v>
      </c>
      <c r="L5729">
        <f t="shared" si="269"/>
        <v>4</v>
      </c>
    </row>
    <row r="5730" spans="1:12" x14ac:dyDescent="0.25">
      <c r="A5730" s="1">
        <v>30049</v>
      </c>
      <c r="B5730">
        <v>366.5</v>
      </c>
      <c r="C5730">
        <v>371.5</v>
      </c>
      <c r="D5730">
        <v>365</v>
      </c>
      <c r="E5730">
        <v>365.5</v>
      </c>
      <c r="G5730">
        <v>365.5</v>
      </c>
      <c r="H5730">
        <v>15475</v>
      </c>
      <c r="I5730">
        <v>78400</v>
      </c>
      <c r="J5730">
        <f t="shared" si="267"/>
        <v>134.375</v>
      </c>
      <c r="K5730">
        <f t="shared" si="268"/>
        <v>1982</v>
      </c>
      <c r="L5730">
        <f t="shared" si="269"/>
        <v>4</v>
      </c>
    </row>
    <row r="5731" spans="1:12" x14ac:dyDescent="0.25">
      <c r="A5731" s="1">
        <v>30053</v>
      </c>
      <c r="B5731">
        <v>359</v>
      </c>
      <c r="C5731">
        <v>364.5</v>
      </c>
      <c r="D5731">
        <v>358.5</v>
      </c>
      <c r="E5731">
        <v>363.75</v>
      </c>
      <c r="G5731">
        <v>363.75</v>
      </c>
      <c r="H5731">
        <v>20330</v>
      </c>
      <c r="I5731">
        <v>78345</v>
      </c>
      <c r="J5731">
        <f t="shared" si="267"/>
        <v>133.73161764705881</v>
      </c>
      <c r="K5731">
        <f t="shared" si="268"/>
        <v>1982</v>
      </c>
      <c r="L5731">
        <f t="shared" si="269"/>
        <v>4</v>
      </c>
    </row>
    <row r="5732" spans="1:12" x14ac:dyDescent="0.25">
      <c r="A5732" s="1">
        <v>30054</v>
      </c>
      <c r="B5732">
        <v>366.5</v>
      </c>
      <c r="C5732">
        <v>372</v>
      </c>
      <c r="D5732">
        <v>366</v>
      </c>
      <c r="E5732">
        <v>367.5</v>
      </c>
      <c r="G5732">
        <v>367.5</v>
      </c>
      <c r="H5732">
        <v>21330</v>
      </c>
      <c r="I5732">
        <v>76730</v>
      </c>
      <c r="J5732">
        <f t="shared" si="267"/>
        <v>135.11029411764707</v>
      </c>
      <c r="K5732">
        <f t="shared" si="268"/>
        <v>1982</v>
      </c>
      <c r="L5732">
        <f t="shared" si="269"/>
        <v>4</v>
      </c>
    </row>
    <row r="5733" spans="1:12" x14ac:dyDescent="0.25">
      <c r="A5733" s="1">
        <v>30055</v>
      </c>
      <c r="B5733">
        <v>370</v>
      </c>
      <c r="C5733">
        <v>373.5</v>
      </c>
      <c r="D5733">
        <v>369</v>
      </c>
      <c r="E5733">
        <v>372.75</v>
      </c>
      <c r="G5733">
        <v>372.75</v>
      </c>
      <c r="H5733">
        <v>17405</v>
      </c>
      <c r="I5733">
        <v>75470</v>
      </c>
      <c r="J5733">
        <f t="shared" si="267"/>
        <v>137.04044117647058</v>
      </c>
      <c r="K5733">
        <f t="shared" si="268"/>
        <v>1982</v>
      </c>
      <c r="L5733">
        <f t="shared" si="269"/>
        <v>4</v>
      </c>
    </row>
    <row r="5734" spans="1:12" x14ac:dyDescent="0.25">
      <c r="A5734" s="1">
        <v>30056</v>
      </c>
      <c r="B5734">
        <v>373</v>
      </c>
      <c r="C5734">
        <v>379</v>
      </c>
      <c r="D5734">
        <v>371.5</v>
      </c>
      <c r="E5734">
        <v>378.75</v>
      </c>
      <c r="G5734">
        <v>378.75</v>
      </c>
      <c r="H5734">
        <v>29825</v>
      </c>
      <c r="I5734">
        <v>69785</v>
      </c>
      <c r="J5734">
        <f t="shared" si="267"/>
        <v>139.24632352941177</v>
      </c>
      <c r="K5734">
        <f t="shared" si="268"/>
        <v>1982</v>
      </c>
      <c r="L5734">
        <f t="shared" si="269"/>
        <v>4</v>
      </c>
    </row>
    <row r="5735" spans="1:12" x14ac:dyDescent="0.25">
      <c r="A5735" s="1">
        <v>30057</v>
      </c>
      <c r="B5735">
        <v>379</v>
      </c>
      <c r="C5735">
        <v>381.5</v>
      </c>
      <c r="D5735">
        <v>376.25</v>
      </c>
      <c r="E5735">
        <v>377.25</v>
      </c>
      <c r="G5735">
        <v>377.25</v>
      </c>
      <c r="H5735">
        <v>17635</v>
      </c>
      <c r="I5735">
        <v>67355</v>
      </c>
      <c r="J5735">
        <f t="shared" si="267"/>
        <v>138.69485294117646</v>
      </c>
      <c r="K5735">
        <f t="shared" si="268"/>
        <v>1982</v>
      </c>
      <c r="L5735">
        <f t="shared" si="269"/>
        <v>4</v>
      </c>
    </row>
    <row r="5736" spans="1:12" x14ac:dyDescent="0.25">
      <c r="A5736" s="1">
        <v>30060</v>
      </c>
      <c r="B5736">
        <v>377</v>
      </c>
      <c r="C5736">
        <v>378</v>
      </c>
      <c r="D5736">
        <v>372.75</v>
      </c>
      <c r="E5736">
        <v>377.25</v>
      </c>
      <c r="G5736">
        <v>377.25</v>
      </c>
      <c r="H5736">
        <v>10290</v>
      </c>
      <c r="I5736">
        <v>67190</v>
      </c>
      <c r="J5736">
        <f t="shared" si="267"/>
        <v>138.69485294117646</v>
      </c>
      <c r="K5736">
        <f t="shared" si="268"/>
        <v>1982</v>
      </c>
      <c r="L5736">
        <f t="shared" si="269"/>
        <v>4</v>
      </c>
    </row>
    <row r="5737" spans="1:12" x14ac:dyDescent="0.25">
      <c r="A5737" s="1">
        <v>30061</v>
      </c>
      <c r="B5737">
        <v>379</v>
      </c>
      <c r="C5737">
        <v>382.5</v>
      </c>
      <c r="D5737">
        <v>379</v>
      </c>
      <c r="E5737">
        <v>380.5</v>
      </c>
      <c r="G5737">
        <v>380.5</v>
      </c>
      <c r="H5737">
        <v>15120</v>
      </c>
      <c r="I5737">
        <v>64485</v>
      </c>
      <c r="J5737">
        <f t="shared" si="267"/>
        <v>139.88970588235293</v>
      </c>
      <c r="K5737">
        <f t="shared" si="268"/>
        <v>1982</v>
      </c>
      <c r="L5737">
        <f t="shared" si="269"/>
        <v>4</v>
      </c>
    </row>
    <row r="5738" spans="1:12" x14ac:dyDescent="0.25">
      <c r="A5738" s="1">
        <v>30062</v>
      </c>
      <c r="B5738">
        <v>380</v>
      </c>
      <c r="C5738">
        <v>380.75</v>
      </c>
      <c r="D5738">
        <v>377.25</v>
      </c>
      <c r="E5738">
        <v>377.5</v>
      </c>
      <c r="G5738">
        <v>377.5</v>
      </c>
      <c r="H5738">
        <v>18510</v>
      </c>
      <c r="I5738">
        <v>55205</v>
      </c>
      <c r="J5738">
        <f t="shared" si="267"/>
        <v>138.78676470588235</v>
      </c>
      <c r="K5738">
        <f t="shared" si="268"/>
        <v>1982</v>
      </c>
      <c r="L5738">
        <f t="shared" si="269"/>
        <v>4</v>
      </c>
    </row>
    <row r="5739" spans="1:12" x14ac:dyDescent="0.25">
      <c r="A5739" s="1">
        <v>30063</v>
      </c>
      <c r="B5739">
        <v>376</v>
      </c>
      <c r="C5739">
        <v>376.5</v>
      </c>
      <c r="D5739">
        <v>373</v>
      </c>
      <c r="E5739">
        <v>373.25</v>
      </c>
      <c r="G5739">
        <v>373.25</v>
      </c>
      <c r="H5739">
        <v>10980</v>
      </c>
      <c r="I5739">
        <v>52985</v>
      </c>
      <c r="J5739">
        <f t="shared" si="267"/>
        <v>137.22426470588235</v>
      </c>
      <c r="K5739">
        <f t="shared" si="268"/>
        <v>1982</v>
      </c>
      <c r="L5739">
        <f t="shared" si="269"/>
        <v>4</v>
      </c>
    </row>
    <row r="5740" spans="1:12" x14ac:dyDescent="0.25">
      <c r="A5740" s="1">
        <v>30064</v>
      </c>
      <c r="B5740">
        <v>376</v>
      </c>
      <c r="C5740">
        <v>377.25</v>
      </c>
      <c r="D5740">
        <v>374.5</v>
      </c>
      <c r="E5740">
        <v>376.75</v>
      </c>
      <c r="G5740">
        <v>376.75</v>
      </c>
      <c r="H5740">
        <v>10445</v>
      </c>
      <c r="I5740">
        <v>51030</v>
      </c>
      <c r="J5740">
        <f t="shared" si="267"/>
        <v>138.5110294117647</v>
      </c>
      <c r="K5740">
        <f t="shared" si="268"/>
        <v>1982</v>
      </c>
      <c r="L5740">
        <f t="shared" si="269"/>
        <v>4</v>
      </c>
    </row>
    <row r="5741" spans="1:12" x14ac:dyDescent="0.25">
      <c r="A5741" s="1">
        <v>30067</v>
      </c>
      <c r="B5741">
        <v>376</v>
      </c>
      <c r="C5741">
        <v>377.25</v>
      </c>
      <c r="D5741">
        <v>372.75</v>
      </c>
      <c r="E5741">
        <v>373.25</v>
      </c>
      <c r="G5741">
        <v>373.25</v>
      </c>
      <c r="H5741">
        <v>18700</v>
      </c>
      <c r="I5741">
        <v>48110</v>
      </c>
      <c r="J5741">
        <f t="shared" si="267"/>
        <v>137.22426470588235</v>
      </c>
      <c r="K5741">
        <f t="shared" si="268"/>
        <v>1982</v>
      </c>
      <c r="L5741">
        <f t="shared" si="269"/>
        <v>4</v>
      </c>
    </row>
    <row r="5742" spans="1:12" x14ac:dyDescent="0.25">
      <c r="A5742" s="1">
        <v>30068</v>
      </c>
      <c r="B5742">
        <v>372</v>
      </c>
      <c r="C5742">
        <v>372.5</v>
      </c>
      <c r="D5742">
        <v>368.25</v>
      </c>
      <c r="E5742">
        <v>368.75</v>
      </c>
      <c r="G5742">
        <v>368.75</v>
      </c>
      <c r="H5742">
        <v>11705</v>
      </c>
      <c r="I5742">
        <v>44355</v>
      </c>
      <c r="J5742">
        <f t="shared" si="267"/>
        <v>135.56985294117646</v>
      </c>
      <c r="K5742">
        <f t="shared" si="268"/>
        <v>1982</v>
      </c>
      <c r="L5742">
        <f t="shared" si="269"/>
        <v>4</v>
      </c>
    </row>
    <row r="5743" spans="1:12" x14ac:dyDescent="0.25">
      <c r="A5743" s="1">
        <v>30069</v>
      </c>
      <c r="B5743">
        <v>369</v>
      </c>
      <c r="C5743">
        <v>369.5</v>
      </c>
      <c r="D5743">
        <v>365.25</v>
      </c>
      <c r="E5743">
        <v>365.75</v>
      </c>
      <c r="G5743">
        <v>365.75</v>
      </c>
      <c r="H5743">
        <v>21655</v>
      </c>
      <c r="I5743">
        <v>36395</v>
      </c>
      <c r="J5743">
        <f t="shared" si="267"/>
        <v>134.46691176470588</v>
      </c>
      <c r="K5743">
        <f t="shared" si="268"/>
        <v>1982</v>
      </c>
      <c r="L5743">
        <f t="shared" si="269"/>
        <v>4</v>
      </c>
    </row>
    <row r="5744" spans="1:12" x14ac:dyDescent="0.25">
      <c r="A5744" s="1">
        <v>30070</v>
      </c>
      <c r="B5744">
        <v>363</v>
      </c>
      <c r="C5744">
        <v>367.25</v>
      </c>
      <c r="D5744">
        <v>362.5</v>
      </c>
      <c r="E5744">
        <v>366</v>
      </c>
      <c r="G5744">
        <v>366</v>
      </c>
      <c r="H5744">
        <v>20065</v>
      </c>
      <c r="I5744">
        <v>31095</v>
      </c>
      <c r="J5744">
        <f t="shared" si="267"/>
        <v>134.55882352941177</v>
      </c>
      <c r="K5744">
        <f t="shared" si="268"/>
        <v>1982</v>
      </c>
      <c r="L5744">
        <f t="shared" si="269"/>
        <v>4</v>
      </c>
    </row>
    <row r="5745" spans="1:12" x14ac:dyDescent="0.25">
      <c r="A5745" s="1">
        <v>30071</v>
      </c>
      <c r="B5745">
        <v>366</v>
      </c>
      <c r="C5745">
        <v>369.75</v>
      </c>
      <c r="D5745">
        <v>357</v>
      </c>
      <c r="E5745">
        <v>357</v>
      </c>
      <c r="G5745">
        <v>357</v>
      </c>
      <c r="H5745">
        <v>35135</v>
      </c>
      <c r="I5745">
        <v>13710</v>
      </c>
      <c r="J5745">
        <f t="shared" si="267"/>
        <v>131.25</v>
      </c>
      <c r="K5745">
        <f t="shared" si="268"/>
        <v>1982</v>
      </c>
      <c r="L5745">
        <f t="shared" si="269"/>
        <v>4</v>
      </c>
    </row>
    <row r="5746" spans="1:12" x14ac:dyDescent="0.25">
      <c r="A5746" s="1">
        <v>30074</v>
      </c>
      <c r="B5746">
        <v>358</v>
      </c>
      <c r="C5746">
        <v>359</v>
      </c>
      <c r="D5746">
        <v>354</v>
      </c>
      <c r="E5746">
        <v>355.25</v>
      </c>
      <c r="G5746">
        <v>355.25</v>
      </c>
      <c r="H5746">
        <v>13240</v>
      </c>
      <c r="I5746">
        <v>9190</v>
      </c>
      <c r="J5746">
        <f t="shared" si="267"/>
        <v>130.60661764705881</v>
      </c>
      <c r="K5746">
        <f t="shared" si="268"/>
        <v>1982</v>
      </c>
      <c r="L5746">
        <f t="shared" si="269"/>
        <v>5</v>
      </c>
    </row>
    <row r="5747" spans="1:12" x14ac:dyDescent="0.25">
      <c r="A5747" s="1">
        <v>30075</v>
      </c>
      <c r="B5747">
        <v>355</v>
      </c>
      <c r="C5747">
        <v>360</v>
      </c>
      <c r="D5747">
        <v>354.25</v>
      </c>
      <c r="E5747">
        <v>358.5</v>
      </c>
      <c r="G5747">
        <v>358.5</v>
      </c>
      <c r="H5747">
        <v>9630</v>
      </c>
      <c r="I5747">
        <v>9140</v>
      </c>
      <c r="J5747">
        <f t="shared" si="267"/>
        <v>131.8014705882353</v>
      </c>
      <c r="K5747">
        <f t="shared" si="268"/>
        <v>1982</v>
      </c>
      <c r="L5747">
        <f t="shared" si="269"/>
        <v>5</v>
      </c>
    </row>
    <row r="5748" spans="1:12" x14ac:dyDescent="0.25">
      <c r="A5748" s="1">
        <v>30076</v>
      </c>
      <c r="B5748">
        <v>357</v>
      </c>
      <c r="C5748">
        <v>359.25</v>
      </c>
      <c r="D5748">
        <v>352</v>
      </c>
      <c r="E5748">
        <v>353</v>
      </c>
      <c r="G5748">
        <v>353</v>
      </c>
      <c r="H5748">
        <v>9795</v>
      </c>
      <c r="I5748">
        <v>7290</v>
      </c>
      <c r="J5748">
        <f t="shared" si="267"/>
        <v>129.77941176470588</v>
      </c>
      <c r="K5748">
        <f t="shared" si="268"/>
        <v>1982</v>
      </c>
      <c r="L5748">
        <f t="shared" si="269"/>
        <v>5</v>
      </c>
    </row>
    <row r="5749" spans="1:12" x14ac:dyDescent="0.25">
      <c r="A5749" s="1">
        <v>30077</v>
      </c>
      <c r="B5749">
        <v>350</v>
      </c>
      <c r="C5749">
        <v>351.75</v>
      </c>
      <c r="D5749">
        <v>348.5</v>
      </c>
      <c r="E5749">
        <v>348.75</v>
      </c>
      <c r="G5749">
        <v>348.75</v>
      </c>
      <c r="H5749">
        <v>6870</v>
      </c>
      <c r="I5749">
        <v>5850</v>
      </c>
      <c r="J5749">
        <f t="shared" si="267"/>
        <v>128.21691176470588</v>
      </c>
      <c r="K5749">
        <f t="shared" si="268"/>
        <v>1982</v>
      </c>
      <c r="L5749">
        <f t="shared" si="269"/>
        <v>5</v>
      </c>
    </row>
    <row r="5750" spans="1:12" x14ac:dyDescent="0.25">
      <c r="A5750" s="1">
        <v>30078</v>
      </c>
      <c r="B5750">
        <v>348.5</v>
      </c>
      <c r="C5750">
        <v>349.5</v>
      </c>
      <c r="D5750">
        <v>343</v>
      </c>
      <c r="E5750">
        <v>343</v>
      </c>
      <c r="G5750">
        <v>343</v>
      </c>
      <c r="H5750">
        <v>3780</v>
      </c>
      <c r="I5750">
        <v>3610</v>
      </c>
      <c r="J5750">
        <f t="shared" si="267"/>
        <v>126.10294117647059</v>
      </c>
      <c r="K5750">
        <f t="shared" si="268"/>
        <v>1982</v>
      </c>
      <c r="L5750">
        <f t="shared" si="269"/>
        <v>5</v>
      </c>
    </row>
    <row r="5751" spans="1:12" x14ac:dyDescent="0.25">
      <c r="A5751" s="1">
        <v>30081</v>
      </c>
      <c r="B5751">
        <v>342</v>
      </c>
      <c r="C5751">
        <v>348.5</v>
      </c>
      <c r="D5751">
        <v>342</v>
      </c>
      <c r="E5751">
        <v>346.5</v>
      </c>
      <c r="G5751">
        <v>346.5</v>
      </c>
      <c r="H5751">
        <v>4885</v>
      </c>
      <c r="I5751">
        <v>3355</v>
      </c>
      <c r="J5751">
        <f t="shared" si="267"/>
        <v>127.38970588235294</v>
      </c>
      <c r="K5751">
        <f t="shared" si="268"/>
        <v>1982</v>
      </c>
      <c r="L5751">
        <f t="shared" si="269"/>
        <v>5</v>
      </c>
    </row>
    <row r="5752" spans="1:12" x14ac:dyDescent="0.25">
      <c r="A5752" s="1">
        <v>30082</v>
      </c>
      <c r="B5752">
        <v>350.5</v>
      </c>
      <c r="C5752">
        <v>350.5</v>
      </c>
      <c r="D5752">
        <v>342</v>
      </c>
      <c r="E5752">
        <v>346.5</v>
      </c>
      <c r="G5752">
        <v>346.5</v>
      </c>
      <c r="H5752">
        <v>4170</v>
      </c>
      <c r="I5752">
        <v>2390</v>
      </c>
      <c r="J5752">
        <f t="shared" si="267"/>
        <v>127.38970588235294</v>
      </c>
      <c r="K5752">
        <f t="shared" si="268"/>
        <v>1982</v>
      </c>
      <c r="L5752">
        <f t="shared" si="269"/>
        <v>5</v>
      </c>
    </row>
    <row r="5753" spans="1:12" x14ac:dyDescent="0.25">
      <c r="A5753" s="1">
        <v>30083</v>
      </c>
      <c r="B5753">
        <v>344.5</v>
      </c>
      <c r="C5753">
        <v>347.25</v>
      </c>
      <c r="D5753">
        <v>344</v>
      </c>
      <c r="E5753">
        <v>344</v>
      </c>
      <c r="G5753">
        <v>344</v>
      </c>
      <c r="H5753">
        <v>3320</v>
      </c>
      <c r="I5753">
        <v>2915</v>
      </c>
      <c r="J5753">
        <f t="shared" si="267"/>
        <v>126.47058823529412</v>
      </c>
      <c r="K5753">
        <f t="shared" si="268"/>
        <v>1982</v>
      </c>
      <c r="L5753">
        <f t="shared" si="269"/>
        <v>5</v>
      </c>
    </row>
    <row r="5754" spans="1:12" x14ac:dyDescent="0.25">
      <c r="A5754" s="1">
        <v>30084</v>
      </c>
      <c r="B5754">
        <v>344</v>
      </c>
      <c r="C5754">
        <v>347</v>
      </c>
      <c r="D5754">
        <v>344</v>
      </c>
      <c r="E5754">
        <v>344.75</v>
      </c>
      <c r="G5754">
        <v>344.75</v>
      </c>
      <c r="H5754">
        <v>2850</v>
      </c>
      <c r="I5754">
        <v>2905</v>
      </c>
      <c r="J5754">
        <f t="shared" si="267"/>
        <v>126.74632352941177</v>
      </c>
      <c r="K5754">
        <f t="shared" si="268"/>
        <v>1982</v>
      </c>
      <c r="L5754">
        <f t="shared" si="269"/>
        <v>5</v>
      </c>
    </row>
    <row r="5755" spans="1:12" x14ac:dyDescent="0.25">
      <c r="A5755" s="1">
        <v>30085</v>
      </c>
      <c r="B5755">
        <v>345.5</v>
      </c>
      <c r="C5755">
        <v>349.5</v>
      </c>
      <c r="D5755">
        <v>345.5</v>
      </c>
      <c r="E5755">
        <v>349.25</v>
      </c>
      <c r="G5755">
        <v>349.25</v>
      </c>
      <c r="H5755">
        <v>810</v>
      </c>
      <c r="I5755">
        <v>1080</v>
      </c>
      <c r="J5755">
        <f t="shared" si="267"/>
        <v>128.40073529411765</v>
      </c>
      <c r="K5755">
        <f t="shared" si="268"/>
        <v>1982</v>
      </c>
      <c r="L5755">
        <f t="shared" si="269"/>
        <v>5</v>
      </c>
    </row>
    <row r="5756" spans="1:12" x14ac:dyDescent="0.25">
      <c r="A5756" s="1">
        <v>30088</v>
      </c>
      <c r="B5756">
        <v>350</v>
      </c>
      <c r="C5756">
        <v>351.5</v>
      </c>
      <c r="D5756">
        <v>348.75</v>
      </c>
      <c r="E5756">
        <v>350</v>
      </c>
      <c r="G5756">
        <v>350</v>
      </c>
      <c r="H5756">
        <v>705</v>
      </c>
      <c r="I5756">
        <v>800</v>
      </c>
      <c r="J5756">
        <f t="shared" si="267"/>
        <v>128.6764705882353</v>
      </c>
      <c r="K5756">
        <f t="shared" si="268"/>
        <v>1982</v>
      </c>
      <c r="L5756">
        <f t="shared" si="269"/>
        <v>5</v>
      </c>
    </row>
    <row r="5757" spans="1:12" x14ac:dyDescent="0.25">
      <c r="A5757" s="1">
        <v>30089</v>
      </c>
      <c r="B5757">
        <v>354</v>
      </c>
      <c r="C5757">
        <v>354</v>
      </c>
      <c r="D5757">
        <v>349</v>
      </c>
      <c r="E5757">
        <v>352</v>
      </c>
      <c r="G5757">
        <v>352</v>
      </c>
      <c r="H5757">
        <v>485</v>
      </c>
      <c r="I5757">
        <v>660</v>
      </c>
      <c r="J5757">
        <f t="shared" si="267"/>
        <v>129.41176470588235</v>
      </c>
      <c r="K5757">
        <f t="shared" si="268"/>
        <v>1982</v>
      </c>
      <c r="L5757">
        <f t="shared" si="269"/>
        <v>5</v>
      </c>
    </row>
    <row r="5758" spans="1:12" x14ac:dyDescent="0.25">
      <c r="A5758" s="1">
        <v>30090</v>
      </c>
      <c r="B5758">
        <v>354</v>
      </c>
      <c r="C5758">
        <v>354</v>
      </c>
      <c r="D5758">
        <v>354</v>
      </c>
      <c r="E5758">
        <v>354</v>
      </c>
      <c r="G5758">
        <v>354</v>
      </c>
      <c r="H5758">
        <v>1185</v>
      </c>
      <c r="I5758">
        <v>1160</v>
      </c>
      <c r="J5758">
        <f t="shared" si="267"/>
        <v>130.14705882352942</v>
      </c>
      <c r="K5758">
        <f t="shared" si="268"/>
        <v>1982</v>
      </c>
      <c r="L5758">
        <f t="shared" si="269"/>
        <v>5</v>
      </c>
    </row>
    <row r="5759" spans="1:12" x14ac:dyDescent="0.25">
      <c r="A5759" s="1">
        <v>30091</v>
      </c>
      <c r="B5759">
        <v>366.75</v>
      </c>
      <c r="C5759">
        <v>366.75</v>
      </c>
      <c r="D5759">
        <v>363.5</v>
      </c>
      <c r="E5759">
        <v>365.75</v>
      </c>
      <c r="G5759">
        <v>365.75</v>
      </c>
      <c r="H5759">
        <v>29875</v>
      </c>
      <c r="I5759">
        <v>138435</v>
      </c>
      <c r="J5759">
        <f t="shared" si="267"/>
        <v>134.46691176470588</v>
      </c>
      <c r="K5759">
        <f t="shared" si="268"/>
        <v>1982</v>
      </c>
      <c r="L5759">
        <f t="shared" si="269"/>
        <v>5</v>
      </c>
    </row>
    <row r="5760" spans="1:12" x14ac:dyDescent="0.25">
      <c r="A5760" s="1">
        <v>30092</v>
      </c>
      <c r="B5760">
        <v>365</v>
      </c>
      <c r="C5760">
        <v>366.25</v>
      </c>
      <c r="D5760">
        <v>360</v>
      </c>
      <c r="E5760">
        <v>360.25</v>
      </c>
      <c r="G5760">
        <v>360.25</v>
      </c>
      <c r="H5760">
        <v>45645</v>
      </c>
      <c r="I5760">
        <v>141835</v>
      </c>
      <c r="J5760">
        <f t="shared" si="267"/>
        <v>132.44485294117646</v>
      </c>
      <c r="K5760">
        <f t="shared" si="268"/>
        <v>1982</v>
      </c>
      <c r="L5760">
        <f t="shared" si="269"/>
        <v>5</v>
      </c>
    </row>
    <row r="5761" spans="1:12" x14ac:dyDescent="0.25">
      <c r="A5761" s="1">
        <v>30095</v>
      </c>
      <c r="B5761">
        <v>360</v>
      </c>
      <c r="C5761">
        <v>360</v>
      </c>
      <c r="D5761">
        <v>356.5</v>
      </c>
      <c r="E5761">
        <v>359.75</v>
      </c>
      <c r="G5761">
        <v>359.75</v>
      </c>
      <c r="H5761">
        <v>57650</v>
      </c>
      <c r="I5761">
        <v>138705</v>
      </c>
      <c r="J5761">
        <f t="shared" si="267"/>
        <v>132.2610294117647</v>
      </c>
      <c r="K5761">
        <f t="shared" si="268"/>
        <v>1982</v>
      </c>
      <c r="L5761">
        <f t="shared" si="269"/>
        <v>5</v>
      </c>
    </row>
    <row r="5762" spans="1:12" x14ac:dyDescent="0.25">
      <c r="A5762" s="1">
        <v>30096</v>
      </c>
      <c r="B5762">
        <v>359.5</v>
      </c>
      <c r="C5762">
        <v>359.75</v>
      </c>
      <c r="D5762">
        <v>355</v>
      </c>
      <c r="E5762">
        <v>355.25</v>
      </c>
      <c r="G5762">
        <v>355.25</v>
      </c>
      <c r="H5762">
        <v>62025</v>
      </c>
      <c r="I5762">
        <v>147430</v>
      </c>
      <c r="J5762">
        <f t="shared" ref="J5762:J5825" si="270">G5762/100*5000/136</f>
        <v>130.60661764705881</v>
      </c>
      <c r="K5762">
        <f t="shared" ref="K5762:K5825" si="271">YEAR(A5762)</f>
        <v>1982</v>
      </c>
      <c r="L5762">
        <f t="shared" ref="L5762:L5825" si="272">MONTH(A5762)</f>
        <v>5</v>
      </c>
    </row>
    <row r="5763" spans="1:12" x14ac:dyDescent="0.25">
      <c r="A5763" s="1">
        <v>30097</v>
      </c>
      <c r="B5763">
        <v>355.5</v>
      </c>
      <c r="C5763">
        <v>359.5</v>
      </c>
      <c r="D5763">
        <v>354.5</v>
      </c>
      <c r="E5763">
        <v>358.5</v>
      </c>
      <c r="G5763">
        <v>358.5</v>
      </c>
      <c r="H5763">
        <v>59545</v>
      </c>
      <c r="I5763">
        <v>142450</v>
      </c>
      <c r="J5763">
        <f t="shared" si="270"/>
        <v>131.8014705882353</v>
      </c>
      <c r="K5763">
        <f t="shared" si="271"/>
        <v>1982</v>
      </c>
      <c r="L5763">
        <f t="shared" si="272"/>
        <v>5</v>
      </c>
    </row>
    <row r="5764" spans="1:12" x14ac:dyDescent="0.25">
      <c r="A5764" s="1">
        <v>30098</v>
      </c>
      <c r="B5764">
        <v>358.5</v>
      </c>
      <c r="C5764">
        <v>359</v>
      </c>
      <c r="D5764">
        <v>354.25</v>
      </c>
      <c r="E5764">
        <v>354.5</v>
      </c>
      <c r="G5764">
        <v>354.5</v>
      </c>
      <c r="H5764">
        <v>33460</v>
      </c>
      <c r="I5764">
        <v>141210</v>
      </c>
      <c r="J5764">
        <f t="shared" si="270"/>
        <v>130.33088235294119</v>
      </c>
      <c r="K5764">
        <f t="shared" si="271"/>
        <v>1982</v>
      </c>
      <c r="L5764">
        <f t="shared" si="272"/>
        <v>5</v>
      </c>
    </row>
    <row r="5765" spans="1:12" x14ac:dyDescent="0.25">
      <c r="A5765" s="1">
        <v>30099</v>
      </c>
      <c r="B5765">
        <v>354.5</v>
      </c>
      <c r="C5765">
        <v>355.25</v>
      </c>
      <c r="D5765">
        <v>351</v>
      </c>
      <c r="E5765">
        <v>351.5</v>
      </c>
      <c r="G5765">
        <v>351.5</v>
      </c>
      <c r="H5765">
        <v>33615</v>
      </c>
      <c r="I5765">
        <v>139265</v>
      </c>
      <c r="J5765">
        <f t="shared" si="270"/>
        <v>129.22794117647058</v>
      </c>
      <c r="K5765">
        <f t="shared" si="271"/>
        <v>1982</v>
      </c>
      <c r="L5765">
        <f t="shared" si="272"/>
        <v>5</v>
      </c>
    </row>
    <row r="5766" spans="1:12" x14ac:dyDescent="0.25">
      <c r="A5766" s="1">
        <v>30103</v>
      </c>
      <c r="B5766">
        <v>349.5</v>
      </c>
      <c r="C5766">
        <v>349.5</v>
      </c>
      <c r="D5766">
        <v>346</v>
      </c>
      <c r="E5766">
        <v>347.75</v>
      </c>
      <c r="G5766">
        <v>347.75</v>
      </c>
      <c r="H5766">
        <v>43885</v>
      </c>
      <c r="I5766">
        <v>134365</v>
      </c>
      <c r="J5766">
        <f t="shared" si="270"/>
        <v>127.84926470588235</v>
      </c>
      <c r="K5766">
        <f t="shared" si="271"/>
        <v>1982</v>
      </c>
      <c r="L5766">
        <f t="shared" si="272"/>
        <v>6</v>
      </c>
    </row>
    <row r="5767" spans="1:12" x14ac:dyDescent="0.25">
      <c r="A5767" s="1">
        <v>30104</v>
      </c>
      <c r="B5767">
        <v>348</v>
      </c>
      <c r="C5767">
        <v>349.75</v>
      </c>
      <c r="D5767">
        <v>347</v>
      </c>
      <c r="E5767">
        <v>347.25</v>
      </c>
      <c r="G5767">
        <v>347.25</v>
      </c>
      <c r="H5767">
        <v>37315</v>
      </c>
      <c r="I5767">
        <v>133420</v>
      </c>
      <c r="J5767">
        <f t="shared" si="270"/>
        <v>127.66544117647059</v>
      </c>
      <c r="K5767">
        <f t="shared" si="271"/>
        <v>1982</v>
      </c>
      <c r="L5767">
        <f t="shared" si="272"/>
        <v>6</v>
      </c>
    </row>
    <row r="5768" spans="1:12" x14ac:dyDescent="0.25">
      <c r="A5768" s="1">
        <v>30105</v>
      </c>
      <c r="B5768">
        <v>349</v>
      </c>
      <c r="C5768">
        <v>351</v>
      </c>
      <c r="D5768">
        <v>346.25</v>
      </c>
      <c r="E5768">
        <v>346.25</v>
      </c>
      <c r="G5768">
        <v>346.25</v>
      </c>
      <c r="H5768">
        <v>41490</v>
      </c>
      <c r="I5768">
        <v>131660</v>
      </c>
      <c r="J5768">
        <f t="shared" si="270"/>
        <v>127.29779411764706</v>
      </c>
      <c r="K5768">
        <f t="shared" si="271"/>
        <v>1982</v>
      </c>
      <c r="L5768">
        <f t="shared" si="272"/>
        <v>6</v>
      </c>
    </row>
    <row r="5769" spans="1:12" x14ac:dyDescent="0.25">
      <c r="A5769" s="1">
        <v>30106</v>
      </c>
      <c r="B5769">
        <v>346</v>
      </c>
      <c r="C5769">
        <v>346</v>
      </c>
      <c r="D5769">
        <v>341.5</v>
      </c>
      <c r="E5769">
        <v>342</v>
      </c>
      <c r="G5769">
        <v>342</v>
      </c>
      <c r="H5769">
        <v>35140</v>
      </c>
      <c r="I5769">
        <v>131365</v>
      </c>
      <c r="J5769">
        <f t="shared" si="270"/>
        <v>125.73529411764706</v>
      </c>
      <c r="K5769">
        <f t="shared" si="271"/>
        <v>1982</v>
      </c>
      <c r="L5769">
        <f t="shared" si="272"/>
        <v>6</v>
      </c>
    </row>
    <row r="5770" spans="1:12" x14ac:dyDescent="0.25">
      <c r="A5770" s="1">
        <v>30109</v>
      </c>
      <c r="B5770">
        <v>342</v>
      </c>
      <c r="C5770">
        <v>349</v>
      </c>
      <c r="D5770">
        <v>341</v>
      </c>
      <c r="E5770">
        <v>348.25</v>
      </c>
      <c r="G5770">
        <v>348.25</v>
      </c>
      <c r="H5770">
        <v>47450</v>
      </c>
      <c r="I5770">
        <v>127930</v>
      </c>
      <c r="J5770">
        <f t="shared" si="270"/>
        <v>128.03308823529412</v>
      </c>
      <c r="K5770">
        <f t="shared" si="271"/>
        <v>1982</v>
      </c>
      <c r="L5770">
        <f t="shared" si="272"/>
        <v>6</v>
      </c>
    </row>
    <row r="5771" spans="1:12" x14ac:dyDescent="0.25">
      <c r="A5771" s="1">
        <v>30110</v>
      </c>
      <c r="B5771">
        <v>346.5</v>
      </c>
      <c r="C5771">
        <v>348</v>
      </c>
      <c r="D5771">
        <v>344.25</v>
      </c>
      <c r="E5771">
        <v>344.25</v>
      </c>
      <c r="G5771">
        <v>344.25</v>
      </c>
      <c r="H5771">
        <v>41165</v>
      </c>
      <c r="I5771">
        <v>124855</v>
      </c>
      <c r="J5771">
        <f t="shared" si="270"/>
        <v>126.5625</v>
      </c>
      <c r="K5771">
        <f t="shared" si="271"/>
        <v>1982</v>
      </c>
      <c r="L5771">
        <f t="shared" si="272"/>
        <v>6</v>
      </c>
    </row>
    <row r="5772" spans="1:12" x14ac:dyDescent="0.25">
      <c r="A5772" s="1">
        <v>30111</v>
      </c>
      <c r="B5772">
        <v>343.5</v>
      </c>
      <c r="C5772">
        <v>347</v>
      </c>
      <c r="D5772">
        <v>342.25</v>
      </c>
      <c r="E5772">
        <v>343.5</v>
      </c>
      <c r="G5772">
        <v>343.5</v>
      </c>
      <c r="H5772">
        <v>43760</v>
      </c>
      <c r="I5772">
        <v>121140</v>
      </c>
      <c r="J5772">
        <f t="shared" si="270"/>
        <v>126.28676470588235</v>
      </c>
      <c r="K5772">
        <f t="shared" si="271"/>
        <v>1982</v>
      </c>
      <c r="L5772">
        <f t="shared" si="272"/>
        <v>6</v>
      </c>
    </row>
    <row r="5773" spans="1:12" x14ac:dyDescent="0.25">
      <c r="A5773" s="1">
        <v>30112</v>
      </c>
      <c r="B5773">
        <v>342.5</v>
      </c>
      <c r="C5773">
        <v>344.75</v>
      </c>
      <c r="D5773">
        <v>342.5</v>
      </c>
      <c r="E5773">
        <v>343.5</v>
      </c>
      <c r="G5773">
        <v>343.5</v>
      </c>
      <c r="H5773">
        <v>24605</v>
      </c>
      <c r="I5773">
        <v>116770</v>
      </c>
      <c r="J5773">
        <f t="shared" si="270"/>
        <v>126.28676470588235</v>
      </c>
      <c r="K5773">
        <f t="shared" si="271"/>
        <v>1982</v>
      </c>
      <c r="L5773">
        <f t="shared" si="272"/>
        <v>6</v>
      </c>
    </row>
    <row r="5774" spans="1:12" x14ac:dyDescent="0.25">
      <c r="A5774" s="1">
        <v>30113</v>
      </c>
      <c r="B5774">
        <v>346</v>
      </c>
      <c r="C5774">
        <v>353</v>
      </c>
      <c r="D5774">
        <v>346</v>
      </c>
      <c r="E5774">
        <v>350.25</v>
      </c>
      <c r="G5774">
        <v>350.25</v>
      </c>
      <c r="H5774">
        <v>59285</v>
      </c>
      <c r="I5774">
        <v>108280</v>
      </c>
      <c r="J5774">
        <f t="shared" si="270"/>
        <v>128.76838235294119</v>
      </c>
      <c r="K5774">
        <f t="shared" si="271"/>
        <v>1982</v>
      </c>
      <c r="L5774">
        <f t="shared" si="272"/>
        <v>6</v>
      </c>
    </row>
    <row r="5775" spans="1:12" x14ac:dyDescent="0.25">
      <c r="A5775" s="1">
        <v>30116</v>
      </c>
      <c r="B5775">
        <v>348</v>
      </c>
      <c r="C5775">
        <v>349</v>
      </c>
      <c r="D5775">
        <v>345</v>
      </c>
      <c r="E5775">
        <v>346.75</v>
      </c>
      <c r="G5775">
        <v>346.75</v>
      </c>
      <c r="H5775">
        <v>43855</v>
      </c>
      <c r="I5775">
        <v>107385</v>
      </c>
      <c r="J5775">
        <f t="shared" si="270"/>
        <v>127.48161764705883</v>
      </c>
      <c r="K5775">
        <f t="shared" si="271"/>
        <v>1982</v>
      </c>
      <c r="L5775">
        <f t="shared" si="272"/>
        <v>6</v>
      </c>
    </row>
    <row r="5776" spans="1:12" x14ac:dyDescent="0.25">
      <c r="A5776" s="1">
        <v>30117</v>
      </c>
      <c r="B5776">
        <v>347</v>
      </c>
      <c r="C5776">
        <v>347.5</v>
      </c>
      <c r="D5776">
        <v>344.25</v>
      </c>
      <c r="E5776">
        <v>346.75</v>
      </c>
      <c r="G5776">
        <v>346.75</v>
      </c>
      <c r="H5776">
        <v>33940</v>
      </c>
      <c r="I5776">
        <v>107620</v>
      </c>
      <c r="J5776">
        <f t="shared" si="270"/>
        <v>127.48161764705883</v>
      </c>
      <c r="K5776">
        <f t="shared" si="271"/>
        <v>1982</v>
      </c>
      <c r="L5776">
        <f t="shared" si="272"/>
        <v>6</v>
      </c>
    </row>
    <row r="5777" spans="1:12" x14ac:dyDescent="0.25">
      <c r="A5777" s="1">
        <v>30118</v>
      </c>
      <c r="B5777">
        <v>346</v>
      </c>
      <c r="C5777">
        <v>347.5</v>
      </c>
      <c r="D5777">
        <v>341</v>
      </c>
      <c r="E5777">
        <v>341.75</v>
      </c>
      <c r="G5777">
        <v>341.75</v>
      </c>
      <c r="H5777">
        <v>53810</v>
      </c>
      <c r="I5777">
        <v>97800</v>
      </c>
      <c r="J5777">
        <f t="shared" si="270"/>
        <v>125.64338235294117</v>
      </c>
      <c r="K5777">
        <f t="shared" si="271"/>
        <v>1982</v>
      </c>
      <c r="L5777">
        <f t="shared" si="272"/>
        <v>6</v>
      </c>
    </row>
    <row r="5778" spans="1:12" x14ac:dyDescent="0.25">
      <c r="A5778" s="1">
        <v>30119</v>
      </c>
      <c r="B5778">
        <v>338</v>
      </c>
      <c r="C5778">
        <v>339</v>
      </c>
      <c r="D5778">
        <v>335.25</v>
      </c>
      <c r="E5778">
        <v>337.75</v>
      </c>
      <c r="G5778">
        <v>337.75</v>
      </c>
      <c r="H5778">
        <v>50830</v>
      </c>
      <c r="I5778">
        <v>94065</v>
      </c>
      <c r="J5778">
        <f t="shared" si="270"/>
        <v>124.17279411764706</v>
      </c>
      <c r="K5778">
        <f t="shared" si="271"/>
        <v>1982</v>
      </c>
      <c r="L5778">
        <f t="shared" si="272"/>
        <v>6</v>
      </c>
    </row>
    <row r="5779" spans="1:12" x14ac:dyDescent="0.25">
      <c r="A5779" s="1">
        <v>30120</v>
      </c>
      <c r="B5779">
        <v>338.5</v>
      </c>
      <c r="C5779">
        <v>339</v>
      </c>
      <c r="D5779">
        <v>334.5</v>
      </c>
      <c r="E5779">
        <v>335</v>
      </c>
      <c r="G5779">
        <v>335</v>
      </c>
      <c r="H5779">
        <v>22005</v>
      </c>
      <c r="I5779">
        <v>92760</v>
      </c>
      <c r="J5779">
        <f t="shared" si="270"/>
        <v>123.16176470588235</v>
      </c>
      <c r="K5779">
        <f t="shared" si="271"/>
        <v>1982</v>
      </c>
      <c r="L5779">
        <f t="shared" si="272"/>
        <v>6</v>
      </c>
    </row>
    <row r="5780" spans="1:12" x14ac:dyDescent="0.25">
      <c r="A5780" s="1">
        <v>30123</v>
      </c>
      <c r="B5780">
        <v>336.5</v>
      </c>
      <c r="C5780">
        <v>343</v>
      </c>
      <c r="D5780">
        <v>332</v>
      </c>
      <c r="E5780">
        <v>338.75</v>
      </c>
      <c r="G5780">
        <v>338.75</v>
      </c>
      <c r="H5780">
        <v>47140</v>
      </c>
      <c r="I5780">
        <v>91085</v>
      </c>
      <c r="J5780">
        <f t="shared" si="270"/>
        <v>124.54044117647059</v>
      </c>
      <c r="K5780">
        <f t="shared" si="271"/>
        <v>1982</v>
      </c>
      <c r="L5780">
        <f t="shared" si="272"/>
        <v>6</v>
      </c>
    </row>
    <row r="5781" spans="1:12" x14ac:dyDescent="0.25">
      <c r="A5781" s="1">
        <v>30124</v>
      </c>
      <c r="B5781">
        <v>339</v>
      </c>
      <c r="C5781">
        <v>342.75</v>
      </c>
      <c r="D5781">
        <v>338.5</v>
      </c>
      <c r="E5781">
        <v>341.5</v>
      </c>
      <c r="G5781">
        <v>341.5</v>
      </c>
      <c r="H5781">
        <v>28880</v>
      </c>
      <c r="I5781">
        <v>85245</v>
      </c>
      <c r="J5781">
        <f t="shared" si="270"/>
        <v>125.55147058823529</v>
      </c>
      <c r="K5781">
        <f t="shared" si="271"/>
        <v>1982</v>
      </c>
      <c r="L5781">
        <f t="shared" si="272"/>
        <v>6</v>
      </c>
    </row>
    <row r="5782" spans="1:12" x14ac:dyDescent="0.25">
      <c r="A5782" s="1">
        <v>30125</v>
      </c>
      <c r="B5782">
        <v>341.5</v>
      </c>
      <c r="C5782">
        <v>344</v>
      </c>
      <c r="D5782">
        <v>338</v>
      </c>
      <c r="E5782">
        <v>340</v>
      </c>
      <c r="G5782">
        <v>340</v>
      </c>
      <c r="H5782">
        <v>29775</v>
      </c>
      <c r="I5782">
        <v>77825</v>
      </c>
      <c r="J5782">
        <f t="shared" si="270"/>
        <v>125</v>
      </c>
      <c r="K5782">
        <f t="shared" si="271"/>
        <v>1982</v>
      </c>
      <c r="L5782">
        <f t="shared" si="272"/>
        <v>6</v>
      </c>
    </row>
    <row r="5783" spans="1:12" x14ac:dyDescent="0.25">
      <c r="A5783" s="1">
        <v>30126</v>
      </c>
      <c r="B5783">
        <v>342</v>
      </c>
      <c r="C5783">
        <v>346</v>
      </c>
      <c r="D5783">
        <v>342</v>
      </c>
      <c r="E5783">
        <v>342</v>
      </c>
      <c r="G5783">
        <v>342</v>
      </c>
      <c r="H5783">
        <v>28190</v>
      </c>
      <c r="I5783">
        <v>74975</v>
      </c>
      <c r="J5783">
        <f t="shared" si="270"/>
        <v>125.73529411764706</v>
      </c>
      <c r="K5783">
        <f t="shared" si="271"/>
        <v>1982</v>
      </c>
      <c r="L5783">
        <f t="shared" si="272"/>
        <v>6</v>
      </c>
    </row>
    <row r="5784" spans="1:12" x14ac:dyDescent="0.25">
      <c r="A5784" s="1">
        <v>30127</v>
      </c>
      <c r="B5784">
        <v>344</v>
      </c>
      <c r="C5784">
        <v>349</v>
      </c>
      <c r="D5784">
        <v>341.75</v>
      </c>
      <c r="E5784">
        <v>345.25</v>
      </c>
      <c r="G5784">
        <v>345.25</v>
      </c>
      <c r="H5784">
        <v>24610</v>
      </c>
      <c r="I5784">
        <v>68920</v>
      </c>
      <c r="J5784">
        <f t="shared" si="270"/>
        <v>126.93014705882354</v>
      </c>
      <c r="K5784">
        <f t="shared" si="271"/>
        <v>1982</v>
      </c>
      <c r="L5784">
        <f t="shared" si="272"/>
        <v>6</v>
      </c>
    </row>
    <row r="5785" spans="1:12" x14ac:dyDescent="0.25">
      <c r="A5785" s="1">
        <v>30130</v>
      </c>
      <c r="B5785">
        <v>345.5</v>
      </c>
      <c r="C5785">
        <v>346.25</v>
      </c>
      <c r="D5785">
        <v>341.5</v>
      </c>
      <c r="E5785">
        <v>341.5</v>
      </c>
      <c r="G5785">
        <v>341.5</v>
      </c>
      <c r="H5785">
        <v>40165</v>
      </c>
      <c r="I5785">
        <v>53965</v>
      </c>
      <c r="J5785">
        <f t="shared" si="270"/>
        <v>125.55147058823529</v>
      </c>
      <c r="K5785">
        <f t="shared" si="271"/>
        <v>1982</v>
      </c>
      <c r="L5785">
        <f t="shared" si="272"/>
        <v>6</v>
      </c>
    </row>
    <row r="5786" spans="1:12" x14ac:dyDescent="0.25">
      <c r="A5786" s="1">
        <v>30131</v>
      </c>
      <c r="B5786">
        <v>341</v>
      </c>
      <c r="C5786">
        <v>344.5</v>
      </c>
      <c r="D5786">
        <v>340.25</v>
      </c>
      <c r="E5786">
        <v>341.25</v>
      </c>
      <c r="G5786">
        <v>341.25</v>
      </c>
      <c r="H5786">
        <v>49255</v>
      </c>
      <c r="I5786">
        <v>44855</v>
      </c>
      <c r="J5786">
        <f t="shared" si="270"/>
        <v>125.45955882352941</v>
      </c>
      <c r="K5786">
        <f t="shared" si="271"/>
        <v>1982</v>
      </c>
      <c r="L5786">
        <f t="shared" si="272"/>
        <v>6</v>
      </c>
    </row>
    <row r="5787" spans="1:12" x14ac:dyDescent="0.25">
      <c r="A5787" s="1">
        <v>30132</v>
      </c>
      <c r="B5787">
        <v>339</v>
      </c>
      <c r="C5787">
        <v>344</v>
      </c>
      <c r="D5787">
        <v>338.5</v>
      </c>
      <c r="E5787">
        <v>340</v>
      </c>
      <c r="G5787">
        <v>340</v>
      </c>
      <c r="H5787">
        <v>41335</v>
      </c>
      <c r="I5787">
        <v>28635</v>
      </c>
      <c r="J5787">
        <f t="shared" si="270"/>
        <v>125</v>
      </c>
      <c r="K5787">
        <f t="shared" si="271"/>
        <v>1982</v>
      </c>
      <c r="L5787">
        <f t="shared" si="272"/>
        <v>6</v>
      </c>
    </row>
    <row r="5788" spans="1:12" x14ac:dyDescent="0.25">
      <c r="A5788" s="1">
        <v>30133</v>
      </c>
      <c r="B5788">
        <v>341</v>
      </c>
      <c r="C5788">
        <v>351</v>
      </c>
      <c r="D5788">
        <v>341</v>
      </c>
      <c r="E5788">
        <v>349.25</v>
      </c>
      <c r="G5788">
        <v>349.25</v>
      </c>
      <c r="H5788">
        <v>34535</v>
      </c>
      <c r="I5788">
        <v>23390</v>
      </c>
      <c r="J5788">
        <f t="shared" si="270"/>
        <v>128.40073529411765</v>
      </c>
      <c r="K5788">
        <f t="shared" si="271"/>
        <v>1982</v>
      </c>
      <c r="L5788">
        <f t="shared" si="272"/>
        <v>7</v>
      </c>
    </row>
    <row r="5789" spans="1:12" x14ac:dyDescent="0.25">
      <c r="A5789" s="1">
        <v>30134</v>
      </c>
      <c r="B5789">
        <v>349.5</v>
      </c>
      <c r="C5789">
        <v>352</v>
      </c>
      <c r="D5789">
        <v>348.75</v>
      </c>
      <c r="E5789">
        <v>350</v>
      </c>
      <c r="G5789">
        <v>350</v>
      </c>
      <c r="H5789">
        <v>15890</v>
      </c>
      <c r="I5789">
        <v>17595</v>
      </c>
      <c r="J5789">
        <f t="shared" si="270"/>
        <v>128.6764705882353</v>
      </c>
      <c r="K5789">
        <f t="shared" si="271"/>
        <v>1982</v>
      </c>
      <c r="L5789">
        <f t="shared" si="272"/>
        <v>7</v>
      </c>
    </row>
    <row r="5790" spans="1:12" x14ac:dyDescent="0.25">
      <c r="A5790" s="1">
        <v>30138</v>
      </c>
      <c r="B5790">
        <v>350.5</v>
      </c>
      <c r="C5790">
        <v>350.5</v>
      </c>
      <c r="D5790">
        <v>339.5</v>
      </c>
      <c r="E5790">
        <v>339.5</v>
      </c>
      <c r="G5790">
        <v>339.5</v>
      </c>
      <c r="H5790">
        <v>9640</v>
      </c>
      <c r="I5790">
        <v>9280</v>
      </c>
      <c r="J5790">
        <f t="shared" si="270"/>
        <v>124.81617647058823</v>
      </c>
      <c r="K5790">
        <f t="shared" si="271"/>
        <v>1982</v>
      </c>
      <c r="L5790">
        <f t="shared" si="272"/>
        <v>7</v>
      </c>
    </row>
    <row r="5791" spans="1:12" x14ac:dyDescent="0.25">
      <c r="A5791" s="1">
        <v>30139</v>
      </c>
      <c r="B5791">
        <v>337.5</v>
      </c>
      <c r="C5791">
        <v>339</v>
      </c>
      <c r="D5791">
        <v>329.5</v>
      </c>
      <c r="E5791">
        <v>329.75</v>
      </c>
      <c r="G5791">
        <v>329.75</v>
      </c>
      <c r="H5791">
        <v>10155</v>
      </c>
      <c r="I5791">
        <v>6805</v>
      </c>
      <c r="J5791">
        <f t="shared" si="270"/>
        <v>121.23161764705883</v>
      </c>
      <c r="K5791">
        <f t="shared" si="271"/>
        <v>1982</v>
      </c>
      <c r="L5791">
        <f t="shared" si="272"/>
        <v>7</v>
      </c>
    </row>
    <row r="5792" spans="1:12" x14ac:dyDescent="0.25">
      <c r="A5792" s="1">
        <v>30140</v>
      </c>
      <c r="B5792">
        <v>331.5</v>
      </c>
      <c r="C5792">
        <v>334.75</v>
      </c>
      <c r="D5792">
        <v>331.5</v>
      </c>
      <c r="E5792">
        <v>331.75</v>
      </c>
      <c r="G5792">
        <v>331.75</v>
      </c>
      <c r="H5792">
        <v>3800</v>
      </c>
      <c r="I5792">
        <v>3640</v>
      </c>
      <c r="J5792">
        <f t="shared" si="270"/>
        <v>121.96691176470588</v>
      </c>
      <c r="K5792">
        <f t="shared" si="271"/>
        <v>1982</v>
      </c>
      <c r="L5792">
        <f t="shared" si="272"/>
        <v>7</v>
      </c>
    </row>
    <row r="5793" spans="1:12" x14ac:dyDescent="0.25">
      <c r="A5793" s="1">
        <v>30141</v>
      </c>
      <c r="B5793">
        <v>337</v>
      </c>
      <c r="C5793">
        <v>337</v>
      </c>
      <c r="D5793">
        <v>329.5</v>
      </c>
      <c r="E5793">
        <v>330.25</v>
      </c>
      <c r="G5793">
        <v>330.25</v>
      </c>
      <c r="H5793">
        <v>3220</v>
      </c>
      <c r="I5793">
        <v>3320</v>
      </c>
      <c r="J5793">
        <f t="shared" si="270"/>
        <v>121.41544117647059</v>
      </c>
      <c r="K5793">
        <f t="shared" si="271"/>
        <v>1982</v>
      </c>
      <c r="L5793">
        <f t="shared" si="272"/>
        <v>7</v>
      </c>
    </row>
    <row r="5794" spans="1:12" x14ac:dyDescent="0.25">
      <c r="A5794" s="1">
        <v>30144</v>
      </c>
      <c r="B5794">
        <v>332</v>
      </c>
      <c r="C5794">
        <v>335</v>
      </c>
      <c r="D5794">
        <v>329</v>
      </c>
      <c r="E5794">
        <v>329.5</v>
      </c>
      <c r="G5794">
        <v>329.5</v>
      </c>
      <c r="H5794">
        <v>3445</v>
      </c>
      <c r="I5794">
        <v>2825</v>
      </c>
      <c r="J5794">
        <f t="shared" si="270"/>
        <v>121.13970588235294</v>
      </c>
      <c r="K5794">
        <f t="shared" si="271"/>
        <v>1982</v>
      </c>
      <c r="L5794">
        <f t="shared" si="272"/>
        <v>7</v>
      </c>
    </row>
    <row r="5795" spans="1:12" x14ac:dyDescent="0.25">
      <c r="A5795" s="1">
        <v>30145</v>
      </c>
      <c r="B5795">
        <v>330</v>
      </c>
      <c r="C5795">
        <v>334.5</v>
      </c>
      <c r="D5795">
        <v>329.5</v>
      </c>
      <c r="E5795">
        <v>332.25</v>
      </c>
      <c r="G5795">
        <v>332.25</v>
      </c>
      <c r="H5795">
        <v>1850</v>
      </c>
      <c r="I5795">
        <v>2415</v>
      </c>
      <c r="J5795">
        <f t="shared" si="270"/>
        <v>122.15073529411765</v>
      </c>
      <c r="K5795">
        <f t="shared" si="271"/>
        <v>1982</v>
      </c>
      <c r="L5795">
        <f t="shared" si="272"/>
        <v>7</v>
      </c>
    </row>
    <row r="5796" spans="1:12" x14ac:dyDescent="0.25">
      <c r="A5796" s="1">
        <v>30146</v>
      </c>
      <c r="B5796">
        <v>333.5</v>
      </c>
      <c r="C5796">
        <v>338.25</v>
      </c>
      <c r="D5796">
        <v>333.25</v>
      </c>
      <c r="E5796">
        <v>337</v>
      </c>
      <c r="G5796">
        <v>337</v>
      </c>
      <c r="H5796">
        <v>1600</v>
      </c>
      <c r="I5796">
        <v>2045</v>
      </c>
      <c r="J5796">
        <f t="shared" si="270"/>
        <v>123.89705882352941</v>
      </c>
      <c r="K5796">
        <f t="shared" si="271"/>
        <v>1982</v>
      </c>
      <c r="L5796">
        <f t="shared" si="272"/>
        <v>7</v>
      </c>
    </row>
    <row r="5797" spans="1:12" x14ac:dyDescent="0.25">
      <c r="A5797" s="1">
        <v>30147</v>
      </c>
      <c r="B5797">
        <v>339</v>
      </c>
      <c r="C5797">
        <v>340</v>
      </c>
      <c r="D5797">
        <v>336.75</v>
      </c>
      <c r="E5797">
        <v>338.25</v>
      </c>
      <c r="G5797">
        <v>338.25</v>
      </c>
      <c r="H5797">
        <v>480</v>
      </c>
      <c r="I5797">
        <v>1565</v>
      </c>
      <c r="J5797">
        <f t="shared" si="270"/>
        <v>124.35661764705883</v>
      </c>
      <c r="K5797">
        <f t="shared" si="271"/>
        <v>1982</v>
      </c>
      <c r="L5797">
        <f t="shared" si="272"/>
        <v>7</v>
      </c>
    </row>
    <row r="5798" spans="1:12" x14ac:dyDescent="0.25">
      <c r="A5798" s="1">
        <v>30148</v>
      </c>
      <c r="B5798">
        <v>339</v>
      </c>
      <c r="C5798">
        <v>342.5</v>
      </c>
      <c r="D5798">
        <v>337.5</v>
      </c>
      <c r="E5798">
        <v>342</v>
      </c>
      <c r="G5798">
        <v>342</v>
      </c>
      <c r="H5798">
        <v>1470</v>
      </c>
      <c r="I5798">
        <v>985</v>
      </c>
      <c r="J5798">
        <f t="shared" si="270"/>
        <v>125.73529411764706</v>
      </c>
      <c r="K5798">
        <f t="shared" si="271"/>
        <v>1982</v>
      </c>
      <c r="L5798">
        <f t="shared" si="272"/>
        <v>7</v>
      </c>
    </row>
    <row r="5799" spans="1:12" x14ac:dyDescent="0.25">
      <c r="A5799" s="1">
        <v>30151</v>
      </c>
      <c r="B5799">
        <v>342.5</v>
      </c>
      <c r="C5799">
        <v>345.25</v>
      </c>
      <c r="D5799">
        <v>338</v>
      </c>
      <c r="E5799">
        <v>338.75</v>
      </c>
      <c r="G5799">
        <v>338.75</v>
      </c>
      <c r="H5799">
        <v>585</v>
      </c>
      <c r="I5799">
        <v>645</v>
      </c>
      <c r="J5799">
        <f t="shared" si="270"/>
        <v>124.54044117647059</v>
      </c>
      <c r="K5799">
        <f t="shared" si="271"/>
        <v>1982</v>
      </c>
      <c r="L5799">
        <f t="shared" si="272"/>
        <v>7</v>
      </c>
    </row>
    <row r="5800" spans="1:12" x14ac:dyDescent="0.25">
      <c r="A5800" s="1">
        <v>30152</v>
      </c>
      <c r="B5800">
        <v>338.75</v>
      </c>
      <c r="C5800">
        <v>340.5</v>
      </c>
      <c r="D5800">
        <v>337.5</v>
      </c>
      <c r="E5800">
        <v>339.75</v>
      </c>
      <c r="G5800">
        <v>339.75</v>
      </c>
      <c r="H5800">
        <v>815</v>
      </c>
      <c r="I5800">
        <v>840</v>
      </c>
      <c r="J5800">
        <f t="shared" si="270"/>
        <v>124.90808823529412</v>
      </c>
      <c r="K5800">
        <f t="shared" si="271"/>
        <v>1982</v>
      </c>
      <c r="L5800">
        <f t="shared" si="272"/>
        <v>7</v>
      </c>
    </row>
    <row r="5801" spans="1:12" x14ac:dyDescent="0.25">
      <c r="A5801" s="1">
        <v>30153</v>
      </c>
      <c r="B5801">
        <v>342.5</v>
      </c>
      <c r="C5801">
        <v>344.25</v>
      </c>
      <c r="D5801">
        <v>342.5</v>
      </c>
      <c r="E5801">
        <v>344.25</v>
      </c>
      <c r="G5801">
        <v>344.25</v>
      </c>
      <c r="H5801">
        <v>900</v>
      </c>
      <c r="I5801">
        <v>705</v>
      </c>
      <c r="J5801">
        <f t="shared" si="270"/>
        <v>126.5625</v>
      </c>
      <c r="K5801">
        <f t="shared" si="271"/>
        <v>1982</v>
      </c>
      <c r="L5801">
        <f t="shared" si="272"/>
        <v>7</v>
      </c>
    </row>
    <row r="5802" spans="1:12" x14ac:dyDescent="0.25">
      <c r="A5802" s="1">
        <v>30154</v>
      </c>
      <c r="B5802">
        <v>351</v>
      </c>
      <c r="C5802">
        <v>352.25</v>
      </c>
      <c r="D5802">
        <v>347.25</v>
      </c>
      <c r="E5802">
        <v>350.25</v>
      </c>
      <c r="G5802">
        <v>350.25</v>
      </c>
      <c r="H5802">
        <v>32595</v>
      </c>
      <c r="I5802">
        <v>113360</v>
      </c>
      <c r="J5802">
        <f t="shared" si="270"/>
        <v>128.76838235294119</v>
      </c>
      <c r="K5802">
        <f t="shared" si="271"/>
        <v>1982</v>
      </c>
      <c r="L5802">
        <f t="shared" si="272"/>
        <v>7</v>
      </c>
    </row>
    <row r="5803" spans="1:12" x14ac:dyDescent="0.25">
      <c r="A5803" s="1">
        <v>30155</v>
      </c>
      <c r="B5803">
        <v>352.5</v>
      </c>
      <c r="C5803">
        <v>352.5</v>
      </c>
      <c r="D5803">
        <v>347.75</v>
      </c>
      <c r="E5803">
        <v>351.25</v>
      </c>
      <c r="G5803">
        <v>351.25</v>
      </c>
      <c r="H5803">
        <v>26750</v>
      </c>
      <c r="I5803">
        <v>110945</v>
      </c>
      <c r="J5803">
        <f t="shared" si="270"/>
        <v>129.1360294117647</v>
      </c>
      <c r="K5803">
        <f t="shared" si="271"/>
        <v>1982</v>
      </c>
      <c r="L5803">
        <f t="shared" si="272"/>
        <v>7</v>
      </c>
    </row>
    <row r="5804" spans="1:12" x14ac:dyDescent="0.25">
      <c r="A5804" s="1">
        <v>30158</v>
      </c>
      <c r="B5804">
        <v>348</v>
      </c>
      <c r="C5804">
        <v>352</v>
      </c>
      <c r="D5804">
        <v>346.5</v>
      </c>
      <c r="E5804">
        <v>351.5</v>
      </c>
      <c r="G5804">
        <v>351.5</v>
      </c>
      <c r="H5804">
        <v>29005</v>
      </c>
      <c r="I5804">
        <v>111050</v>
      </c>
      <c r="J5804">
        <f t="shared" si="270"/>
        <v>129.22794117647058</v>
      </c>
      <c r="K5804">
        <f t="shared" si="271"/>
        <v>1982</v>
      </c>
      <c r="L5804">
        <f t="shared" si="272"/>
        <v>7</v>
      </c>
    </row>
    <row r="5805" spans="1:12" x14ac:dyDescent="0.25">
      <c r="A5805" s="1">
        <v>30159</v>
      </c>
      <c r="B5805">
        <v>350.5</v>
      </c>
      <c r="C5805">
        <v>355.5</v>
      </c>
      <c r="D5805">
        <v>350.5</v>
      </c>
      <c r="E5805">
        <v>353.25</v>
      </c>
      <c r="G5805">
        <v>353.25</v>
      </c>
      <c r="H5805">
        <v>36470</v>
      </c>
      <c r="I5805">
        <v>107655</v>
      </c>
      <c r="J5805">
        <f t="shared" si="270"/>
        <v>129.87132352941177</v>
      </c>
      <c r="K5805">
        <f t="shared" si="271"/>
        <v>1982</v>
      </c>
      <c r="L5805">
        <f t="shared" si="272"/>
        <v>7</v>
      </c>
    </row>
    <row r="5806" spans="1:12" x14ac:dyDescent="0.25">
      <c r="A5806" s="1">
        <v>30160</v>
      </c>
      <c r="B5806">
        <v>352.5</v>
      </c>
      <c r="C5806">
        <v>352.75</v>
      </c>
      <c r="D5806">
        <v>345</v>
      </c>
      <c r="E5806">
        <v>345.25</v>
      </c>
      <c r="G5806">
        <v>345.25</v>
      </c>
      <c r="H5806">
        <v>34305</v>
      </c>
      <c r="I5806">
        <v>108415</v>
      </c>
      <c r="J5806">
        <f t="shared" si="270"/>
        <v>126.93014705882354</v>
      </c>
      <c r="K5806">
        <f t="shared" si="271"/>
        <v>1982</v>
      </c>
      <c r="L5806">
        <f t="shared" si="272"/>
        <v>7</v>
      </c>
    </row>
    <row r="5807" spans="1:12" x14ac:dyDescent="0.25">
      <c r="A5807" s="1">
        <v>30161</v>
      </c>
      <c r="B5807">
        <v>346</v>
      </c>
      <c r="C5807">
        <v>348</v>
      </c>
      <c r="D5807">
        <v>339.5</v>
      </c>
      <c r="E5807">
        <v>344.25</v>
      </c>
      <c r="G5807">
        <v>344.25</v>
      </c>
      <c r="H5807">
        <v>52755</v>
      </c>
      <c r="I5807">
        <v>113960</v>
      </c>
      <c r="J5807">
        <f t="shared" si="270"/>
        <v>126.5625</v>
      </c>
      <c r="K5807">
        <f t="shared" si="271"/>
        <v>1982</v>
      </c>
      <c r="L5807">
        <f t="shared" si="272"/>
        <v>7</v>
      </c>
    </row>
    <row r="5808" spans="1:12" x14ac:dyDescent="0.25">
      <c r="A5808" s="1">
        <v>30162</v>
      </c>
      <c r="B5808">
        <v>347</v>
      </c>
      <c r="C5808">
        <v>347</v>
      </c>
      <c r="D5808">
        <v>342.25</v>
      </c>
      <c r="E5808">
        <v>342.75</v>
      </c>
      <c r="G5808">
        <v>342.75</v>
      </c>
      <c r="H5808">
        <v>18955</v>
      </c>
      <c r="I5808">
        <v>115815</v>
      </c>
      <c r="J5808">
        <f t="shared" si="270"/>
        <v>126.01102941176471</v>
      </c>
      <c r="K5808">
        <f t="shared" si="271"/>
        <v>1982</v>
      </c>
      <c r="L5808">
        <f t="shared" si="272"/>
        <v>7</v>
      </c>
    </row>
    <row r="5809" spans="1:12" x14ac:dyDescent="0.25">
      <c r="A5809" s="1">
        <v>30165</v>
      </c>
      <c r="B5809">
        <v>344.25</v>
      </c>
      <c r="C5809">
        <v>347.25</v>
      </c>
      <c r="D5809">
        <v>344.25</v>
      </c>
      <c r="E5809">
        <v>346.25</v>
      </c>
      <c r="G5809">
        <v>346.25</v>
      </c>
      <c r="H5809">
        <v>21065</v>
      </c>
      <c r="I5809">
        <v>118000</v>
      </c>
      <c r="J5809">
        <f t="shared" si="270"/>
        <v>127.29779411764706</v>
      </c>
      <c r="K5809">
        <f t="shared" si="271"/>
        <v>1982</v>
      </c>
      <c r="L5809">
        <f t="shared" si="272"/>
        <v>8</v>
      </c>
    </row>
    <row r="5810" spans="1:12" x14ac:dyDescent="0.25">
      <c r="A5810" s="1">
        <v>30166</v>
      </c>
      <c r="B5810">
        <v>346.5</v>
      </c>
      <c r="C5810">
        <v>348.75</v>
      </c>
      <c r="D5810">
        <v>345.5</v>
      </c>
      <c r="E5810">
        <v>346.25</v>
      </c>
      <c r="G5810">
        <v>346.25</v>
      </c>
      <c r="H5810">
        <v>18450</v>
      </c>
      <c r="I5810">
        <v>118210</v>
      </c>
      <c r="J5810">
        <f t="shared" si="270"/>
        <v>127.29779411764706</v>
      </c>
      <c r="K5810">
        <f t="shared" si="271"/>
        <v>1982</v>
      </c>
      <c r="L5810">
        <f t="shared" si="272"/>
        <v>8</v>
      </c>
    </row>
    <row r="5811" spans="1:12" x14ac:dyDescent="0.25">
      <c r="A5811" s="1">
        <v>30167</v>
      </c>
      <c r="B5811">
        <v>345.5</v>
      </c>
      <c r="C5811">
        <v>350.5</v>
      </c>
      <c r="D5811">
        <v>344.5</v>
      </c>
      <c r="E5811">
        <v>349</v>
      </c>
      <c r="G5811">
        <v>349</v>
      </c>
      <c r="H5811">
        <v>20170</v>
      </c>
      <c r="I5811">
        <v>114270</v>
      </c>
      <c r="J5811">
        <f t="shared" si="270"/>
        <v>128.30882352941177</v>
      </c>
      <c r="K5811">
        <f t="shared" si="271"/>
        <v>1982</v>
      </c>
      <c r="L5811">
        <f t="shared" si="272"/>
        <v>8</v>
      </c>
    </row>
    <row r="5812" spans="1:12" x14ac:dyDescent="0.25">
      <c r="A5812" s="1">
        <v>30168</v>
      </c>
      <c r="B5812">
        <v>347</v>
      </c>
      <c r="C5812">
        <v>348.5</v>
      </c>
      <c r="D5812">
        <v>345</v>
      </c>
      <c r="E5812">
        <v>347.25</v>
      </c>
      <c r="G5812">
        <v>347.25</v>
      </c>
      <c r="H5812">
        <v>16575</v>
      </c>
      <c r="I5812">
        <v>110810</v>
      </c>
      <c r="J5812">
        <f t="shared" si="270"/>
        <v>127.66544117647059</v>
      </c>
      <c r="K5812">
        <f t="shared" si="271"/>
        <v>1982</v>
      </c>
      <c r="L5812">
        <f t="shared" si="272"/>
        <v>8</v>
      </c>
    </row>
    <row r="5813" spans="1:12" x14ac:dyDescent="0.25">
      <c r="A5813" s="1">
        <v>30169</v>
      </c>
      <c r="B5813">
        <v>346</v>
      </c>
      <c r="C5813">
        <v>346.25</v>
      </c>
      <c r="D5813">
        <v>343</v>
      </c>
      <c r="E5813">
        <v>343.5</v>
      </c>
      <c r="G5813">
        <v>343.5</v>
      </c>
      <c r="H5813">
        <v>17255</v>
      </c>
      <c r="I5813">
        <v>109085</v>
      </c>
      <c r="J5813">
        <f t="shared" si="270"/>
        <v>126.28676470588235</v>
      </c>
      <c r="K5813">
        <f t="shared" si="271"/>
        <v>1982</v>
      </c>
      <c r="L5813">
        <f t="shared" si="272"/>
        <v>8</v>
      </c>
    </row>
    <row r="5814" spans="1:12" x14ac:dyDescent="0.25">
      <c r="A5814" s="1">
        <v>30172</v>
      </c>
      <c r="B5814">
        <v>341</v>
      </c>
      <c r="C5814">
        <v>341</v>
      </c>
      <c r="D5814">
        <v>337</v>
      </c>
      <c r="E5814">
        <v>337.25</v>
      </c>
      <c r="G5814">
        <v>337.25</v>
      </c>
      <c r="H5814">
        <v>19835</v>
      </c>
      <c r="I5814">
        <v>107030</v>
      </c>
      <c r="J5814">
        <f t="shared" si="270"/>
        <v>123.98897058823529</v>
      </c>
      <c r="K5814">
        <f t="shared" si="271"/>
        <v>1982</v>
      </c>
      <c r="L5814">
        <f t="shared" si="272"/>
        <v>8</v>
      </c>
    </row>
    <row r="5815" spans="1:12" x14ac:dyDescent="0.25">
      <c r="A5815" s="1">
        <v>30173</v>
      </c>
      <c r="B5815">
        <v>338.5</v>
      </c>
      <c r="C5815">
        <v>339.25</v>
      </c>
      <c r="D5815">
        <v>332</v>
      </c>
      <c r="E5815">
        <v>335.75</v>
      </c>
      <c r="G5815">
        <v>335.75</v>
      </c>
      <c r="H5815">
        <v>32565</v>
      </c>
      <c r="I5815">
        <v>100995</v>
      </c>
      <c r="J5815">
        <f t="shared" si="270"/>
        <v>123.4375</v>
      </c>
      <c r="K5815">
        <f t="shared" si="271"/>
        <v>1982</v>
      </c>
      <c r="L5815">
        <f t="shared" si="272"/>
        <v>8</v>
      </c>
    </row>
    <row r="5816" spans="1:12" x14ac:dyDescent="0.25">
      <c r="A5816" s="1">
        <v>30174</v>
      </c>
      <c r="B5816">
        <v>335.5</v>
      </c>
      <c r="C5816">
        <v>338.5</v>
      </c>
      <c r="D5816">
        <v>334.25</v>
      </c>
      <c r="E5816">
        <v>337.25</v>
      </c>
      <c r="G5816">
        <v>337.25</v>
      </c>
      <c r="H5816">
        <v>12210</v>
      </c>
      <c r="I5816">
        <v>100165</v>
      </c>
      <c r="J5816">
        <f t="shared" si="270"/>
        <v>123.98897058823529</v>
      </c>
      <c r="K5816">
        <f t="shared" si="271"/>
        <v>1982</v>
      </c>
      <c r="L5816">
        <f t="shared" si="272"/>
        <v>8</v>
      </c>
    </row>
    <row r="5817" spans="1:12" x14ac:dyDescent="0.25">
      <c r="A5817" s="1">
        <v>30175</v>
      </c>
      <c r="B5817">
        <v>330</v>
      </c>
      <c r="C5817">
        <v>339</v>
      </c>
      <c r="D5817">
        <v>327.75</v>
      </c>
      <c r="E5817">
        <v>337.5</v>
      </c>
      <c r="G5817">
        <v>337.5</v>
      </c>
      <c r="H5817">
        <v>33830</v>
      </c>
      <c r="I5817">
        <v>96325</v>
      </c>
      <c r="J5817">
        <f t="shared" si="270"/>
        <v>124.08088235294117</v>
      </c>
      <c r="K5817">
        <f t="shared" si="271"/>
        <v>1982</v>
      </c>
      <c r="L5817">
        <f t="shared" si="272"/>
        <v>8</v>
      </c>
    </row>
    <row r="5818" spans="1:12" x14ac:dyDescent="0.25">
      <c r="A5818" s="1">
        <v>30176</v>
      </c>
      <c r="B5818">
        <v>339.5</v>
      </c>
      <c r="C5818">
        <v>342</v>
      </c>
      <c r="D5818">
        <v>337.5</v>
      </c>
      <c r="E5818">
        <v>340.5</v>
      </c>
      <c r="G5818">
        <v>340.5</v>
      </c>
      <c r="H5818">
        <v>22890</v>
      </c>
      <c r="I5818">
        <v>89930</v>
      </c>
      <c r="J5818">
        <f t="shared" si="270"/>
        <v>125.18382352941177</v>
      </c>
      <c r="K5818">
        <f t="shared" si="271"/>
        <v>1982</v>
      </c>
      <c r="L5818">
        <f t="shared" si="272"/>
        <v>8</v>
      </c>
    </row>
    <row r="5819" spans="1:12" x14ac:dyDescent="0.25">
      <c r="A5819" s="1">
        <v>30179</v>
      </c>
      <c r="B5819">
        <v>343</v>
      </c>
      <c r="C5819">
        <v>344.5</v>
      </c>
      <c r="D5819">
        <v>333</v>
      </c>
      <c r="E5819">
        <v>333.75</v>
      </c>
      <c r="G5819">
        <v>333.75</v>
      </c>
      <c r="H5819">
        <v>21630</v>
      </c>
      <c r="I5819">
        <v>90020</v>
      </c>
      <c r="J5819">
        <f t="shared" si="270"/>
        <v>122.70220588235294</v>
      </c>
      <c r="K5819">
        <f t="shared" si="271"/>
        <v>1982</v>
      </c>
      <c r="L5819">
        <f t="shared" si="272"/>
        <v>8</v>
      </c>
    </row>
    <row r="5820" spans="1:12" x14ac:dyDescent="0.25">
      <c r="A5820" s="1">
        <v>30180</v>
      </c>
      <c r="B5820">
        <v>333</v>
      </c>
      <c r="C5820">
        <v>338.5</v>
      </c>
      <c r="D5820">
        <v>332.25</v>
      </c>
      <c r="E5820">
        <v>338.25</v>
      </c>
      <c r="G5820">
        <v>338.25</v>
      </c>
      <c r="H5820">
        <v>19990</v>
      </c>
      <c r="I5820">
        <v>89625</v>
      </c>
      <c r="J5820">
        <f t="shared" si="270"/>
        <v>124.35661764705883</v>
      </c>
      <c r="K5820">
        <f t="shared" si="271"/>
        <v>1982</v>
      </c>
      <c r="L5820">
        <f t="shared" si="272"/>
        <v>8</v>
      </c>
    </row>
    <row r="5821" spans="1:12" x14ac:dyDescent="0.25">
      <c r="A5821" s="1">
        <v>30181</v>
      </c>
      <c r="B5821">
        <v>344</v>
      </c>
      <c r="C5821">
        <v>348</v>
      </c>
      <c r="D5821">
        <v>343</v>
      </c>
      <c r="E5821">
        <v>345</v>
      </c>
      <c r="G5821">
        <v>345</v>
      </c>
      <c r="H5821">
        <v>30165</v>
      </c>
      <c r="I5821">
        <v>85195</v>
      </c>
      <c r="J5821">
        <f t="shared" si="270"/>
        <v>126.83823529411765</v>
      </c>
      <c r="K5821">
        <f t="shared" si="271"/>
        <v>1982</v>
      </c>
      <c r="L5821">
        <f t="shared" si="272"/>
        <v>8</v>
      </c>
    </row>
    <row r="5822" spans="1:12" x14ac:dyDescent="0.25">
      <c r="A5822" s="1">
        <v>30182</v>
      </c>
      <c r="B5822">
        <v>344</v>
      </c>
      <c r="C5822">
        <v>346.75</v>
      </c>
      <c r="D5822">
        <v>343</v>
      </c>
      <c r="E5822">
        <v>343.25</v>
      </c>
      <c r="G5822">
        <v>343.25</v>
      </c>
      <c r="H5822">
        <v>22190</v>
      </c>
      <c r="I5822">
        <v>81750</v>
      </c>
      <c r="J5822">
        <f t="shared" si="270"/>
        <v>126.19485294117646</v>
      </c>
      <c r="K5822">
        <f t="shared" si="271"/>
        <v>1982</v>
      </c>
      <c r="L5822">
        <f t="shared" si="272"/>
        <v>8</v>
      </c>
    </row>
    <row r="5823" spans="1:12" x14ac:dyDescent="0.25">
      <c r="A5823" s="1">
        <v>30183</v>
      </c>
      <c r="B5823">
        <v>346</v>
      </c>
      <c r="C5823">
        <v>348</v>
      </c>
      <c r="D5823">
        <v>340</v>
      </c>
      <c r="E5823">
        <v>340.5</v>
      </c>
      <c r="G5823">
        <v>340.5</v>
      </c>
      <c r="H5823">
        <v>23200</v>
      </c>
      <c r="I5823">
        <v>70035</v>
      </c>
      <c r="J5823">
        <f t="shared" si="270"/>
        <v>125.18382352941177</v>
      </c>
      <c r="K5823">
        <f t="shared" si="271"/>
        <v>1982</v>
      </c>
      <c r="L5823">
        <f t="shared" si="272"/>
        <v>8</v>
      </c>
    </row>
    <row r="5824" spans="1:12" x14ac:dyDescent="0.25">
      <c r="A5824" s="1">
        <v>30186</v>
      </c>
      <c r="B5824">
        <v>341</v>
      </c>
      <c r="C5824">
        <v>346</v>
      </c>
      <c r="D5824">
        <v>340.5</v>
      </c>
      <c r="E5824">
        <v>343.25</v>
      </c>
      <c r="G5824">
        <v>343.25</v>
      </c>
      <c r="H5824">
        <v>15350</v>
      </c>
      <c r="I5824">
        <v>64620</v>
      </c>
      <c r="J5824">
        <f t="shared" si="270"/>
        <v>126.19485294117646</v>
      </c>
      <c r="K5824">
        <f t="shared" si="271"/>
        <v>1982</v>
      </c>
      <c r="L5824">
        <f t="shared" si="272"/>
        <v>8</v>
      </c>
    </row>
    <row r="5825" spans="1:12" x14ac:dyDescent="0.25">
      <c r="A5825" s="1">
        <v>30187</v>
      </c>
      <c r="B5825">
        <v>344.5</v>
      </c>
      <c r="C5825">
        <v>345.75</v>
      </c>
      <c r="D5825">
        <v>342.25</v>
      </c>
      <c r="E5825">
        <v>344.25</v>
      </c>
      <c r="G5825">
        <v>344.25</v>
      </c>
      <c r="H5825">
        <v>12195</v>
      </c>
      <c r="I5825">
        <v>63300</v>
      </c>
      <c r="J5825">
        <f t="shared" si="270"/>
        <v>126.5625</v>
      </c>
      <c r="K5825">
        <f t="shared" si="271"/>
        <v>1982</v>
      </c>
      <c r="L5825">
        <f t="shared" si="272"/>
        <v>8</v>
      </c>
    </row>
    <row r="5826" spans="1:12" x14ac:dyDescent="0.25">
      <c r="A5826" s="1">
        <v>30188</v>
      </c>
      <c r="B5826">
        <v>343.75</v>
      </c>
      <c r="C5826">
        <v>350</v>
      </c>
      <c r="D5826">
        <v>343</v>
      </c>
      <c r="E5826">
        <v>349.75</v>
      </c>
      <c r="G5826">
        <v>349.75</v>
      </c>
      <c r="H5826">
        <v>23015</v>
      </c>
      <c r="I5826">
        <v>57745</v>
      </c>
      <c r="J5826">
        <f t="shared" ref="J5826:J5889" si="273">G5826/100*5000/136</f>
        <v>128.58455882352942</v>
      </c>
      <c r="K5826">
        <f t="shared" ref="K5826:K5889" si="274">YEAR(A5826)</f>
        <v>1982</v>
      </c>
      <c r="L5826">
        <f t="shared" ref="L5826:L5889" si="275">MONTH(A5826)</f>
        <v>8</v>
      </c>
    </row>
    <row r="5827" spans="1:12" x14ac:dyDescent="0.25">
      <c r="A5827" s="1">
        <v>30189</v>
      </c>
      <c r="B5827">
        <v>351</v>
      </c>
      <c r="C5827">
        <v>352</v>
      </c>
      <c r="D5827">
        <v>345</v>
      </c>
      <c r="E5827">
        <v>346.25</v>
      </c>
      <c r="G5827">
        <v>346.25</v>
      </c>
      <c r="H5827">
        <v>22255</v>
      </c>
      <c r="I5827">
        <v>52580</v>
      </c>
      <c r="J5827">
        <f t="shared" si="273"/>
        <v>127.29779411764706</v>
      </c>
      <c r="K5827">
        <f t="shared" si="274"/>
        <v>1982</v>
      </c>
      <c r="L5827">
        <f t="shared" si="275"/>
        <v>8</v>
      </c>
    </row>
    <row r="5828" spans="1:12" x14ac:dyDescent="0.25">
      <c r="A5828" s="1">
        <v>30190</v>
      </c>
      <c r="B5828">
        <v>344.5</v>
      </c>
      <c r="C5828">
        <v>345.25</v>
      </c>
      <c r="D5828">
        <v>343</v>
      </c>
      <c r="E5828">
        <v>344</v>
      </c>
      <c r="G5828">
        <v>344</v>
      </c>
      <c r="H5828">
        <v>17530</v>
      </c>
      <c r="I5828">
        <v>48665</v>
      </c>
      <c r="J5828">
        <f t="shared" si="273"/>
        <v>126.47058823529412</v>
      </c>
      <c r="K5828">
        <f t="shared" si="274"/>
        <v>1982</v>
      </c>
      <c r="L5828">
        <f t="shared" si="275"/>
        <v>8</v>
      </c>
    </row>
    <row r="5829" spans="1:12" x14ac:dyDescent="0.25">
      <c r="A5829" s="1">
        <v>30193</v>
      </c>
      <c r="B5829">
        <v>343.5</v>
      </c>
      <c r="C5829">
        <v>343.5</v>
      </c>
      <c r="D5829">
        <v>337</v>
      </c>
      <c r="E5829">
        <v>338.75</v>
      </c>
      <c r="G5829">
        <v>338.75</v>
      </c>
      <c r="H5829">
        <v>54645</v>
      </c>
      <c r="I5829">
        <v>39110</v>
      </c>
      <c r="J5829">
        <f t="shared" si="273"/>
        <v>124.54044117647059</v>
      </c>
      <c r="K5829">
        <f t="shared" si="274"/>
        <v>1982</v>
      </c>
      <c r="L5829">
        <f t="shared" si="275"/>
        <v>8</v>
      </c>
    </row>
    <row r="5830" spans="1:12" x14ac:dyDescent="0.25">
      <c r="A5830" s="1">
        <v>30194</v>
      </c>
      <c r="B5830">
        <v>338.5</v>
      </c>
      <c r="C5830">
        <v>338.5</v>
      </c>
      <c r="D5830">
        <v>333</v>
      </c>
      <c r="E5830">
        <v>334</v>
      </c>
      <c r="G5830">
        <v>334</v>
      </c>
      <c r="H5830">
        <v>43210</v>
      </c>
      <c r="I5830">
        <v>29170</v>
      </c>
      <c r="J5830">
        <f t="shared" si="273"/>
        <v>122.79411764705883</v>
      </c>
      <c r="K5830">
        <f t="shared" si="274"/>
        <v>1982</v>
      </c>
      <c r="L5830">
        <f t="shared" si="275"/>
        <v>8</v>
      </c>
    </row>
    <row r="5831" spans="1:12" x14ac:dyDescent="0.25">
      <c r="A5831" s="1">
        <v>30195</v>
      </c>
      <c r="B5831">
        <v>333.5</v>
      </c>
      <c r="C5831">
        <v>340</v>
      </c>
      <c r="D5831">
        <v>333.5</v>
      </c>
      <c r="E5831">
        <v>338.5</v>
      </c>
      <c r="G5831">
        <v>338.5</v>
      </c>
      <c r="H5831">
        <v>36925</v>
      </c>
      <c r="I5831">
        <v>18295</v>
      </c>
      <c r="J5831">
        <f t="shared" si="273"/>
        <v>124.44852941176471</v>
      </c>
      <c r="K5831">
        <f t="shared" si="274"/>
        <v>1982</v>
      </c>
      <c r="L5831">
        <f t="shared" si="275"/>
        <v>9</v>
      </c>
    </row>
    <row r="5832" spans="1:12" x14ac:dyDescent="0.25">
      <c r="A5832" s="1">
        <v>30196</v>
      </c>
      <c r="B5832">
        <v>341.5</v>
      </c>
      <c r="C5832">
        <v>342.75</v>
      </c>
      <c r="D5832">
        <v>339.75</v>
      </c>
      <c r="E5832">
        <v>340.5</v>
      </c>
      <c r="G5832">
        <v>340.5</v>
      </c>
      <c r="H5832">
        <v>18040</v>
      </c>
      <c r="I5832">
        <v>13930</v>
      </c>
      <c r="J5832">
        <f t="shared" si="273"/>
        <v>125.18382352941177</v>
      </c>
      <c r="K5832">
        <f t="shared" si="274"/>
        <v>1982</v>
      </c>
      <c r="L5832">
        <f t="shared" si="275"/>
        <v>9</v>
      </c>
    </row>
    <row r="5833" spans="1:12" x14ac:dyDescent="0.25">
      <c r="A5833" s="1">
        <v>30197</v>
      </c>
      <c r="B5833">
        <v>343</v>
      </c>
      <c r="C5833">
        <v>343.5</v>
      </c>
      <c r="D5833">
        <v>336</v>
      </c>
      <c r="E5833">
        <v>336</v>
      </c>
      <c r="G5833">
        <v>336</v>
      </c>
      <c r="H5833">
        <v>11405</v>
      </c>
      <c r="I5833">
        <v>11330</v>
      </c>
      <c r="J5833">
        <f t="shared" si="273"/>
        <v>123.52941176470588</v>
      </c>
      <c r="K5833">
        <f t="shared" si="274"/>
        <v>1982</v>
      </c>
      <c r="L5833">
        <f t="shared" si="275"/>
        <v>9</v>
      </c>
    </row>
    <row r="5834" spans="1:12" x14ac:dyDescent="0.25">
      <c r="A5834" s="1">
        <v>30201</v>
      </c>
      <c r="B5834">
        <v>333.5</v>
      </c>
      <c r="C5834">
        <v>334</v>
      </c>
      <c r="D5834">
        <v>328</v>
      </c>
      <c r="E5834">
        <v>329.75</v>
      </c>
      <c r="G5834">
        <v>329.75</v>
      </c>
      <c r="H5834">
        <v>11140</v>
      </c>
      <c r="I5834">
        <v>9285</v>
      </c>
      <c r="J5834">
        <f t="shared" si="273"/>
        <v>121.23161764705883</v>
      </c>
      <c r="K5834">
        <f t="shared" si="274"/>
        <v>1982</v>
      </c>
      <c r="L5834">
        <f t="shared" si="275"/>
        <v>9</v>
      </c>
    </row>
    <row r="5835" spans="1:12" x14ac:dyDescent="0.25">
      <c r="A5835" s="1">
        <v>30202</v>
      </c>
      <c r="B5835">
        <v>329.25</v>
      </c>
      <c r="C5835">
        <v>332.5</v>
      </c>
      <c r="D5835">
        <v>328.5</v>
      </c>
      <c r="E5835">
        <v>330</v>
      </c>
      <c r="G5835">
        <v>330</v>
      </c>
      <c r="H5835">
        <v>12790</v>
      </c>
      <c r="I5835">
        <v>8445</v>
      </c>
      <c r="J5835">
        <f t="shared" si="273"/>
        <v>121.32352941176471</v>
      </c>
      <c r="K5835">
        <f t="shared" si="274"/>
        <v>1982</v>
      </c>
      <c r="L5835">
        <f t="shared" si="275"/>
        <v>9</v>
      </c>
    </row>
    <row r="5836" spans="1:12" x14ac:dyDescent="0.25">
      <c r="A5836" s="1">
        <v>30203</v>
      </c>
      <c r="B5836">
        <v>330</v>
      </c>
      <c r="C5836">
        <v>332.25</v>
      </c>
      <c r="D5836">
        <v>329.5</v>
      </c>
      <c r="E5836">
        <v>331</v>
      </c>
      <c r="G5836">
        <v>331</v>
      </c>
      <c r="H5836">
        <v>9185</v>
      </c>
      <c r="I5836">
        <v>5535</v>
      </c>
      <c r="J5836">
        <f t="shared" si="273"/>
        <v>121.69117647058823</v>
      </c>
      <c r="K5836">
        <f t="shared" si="274"/>
        <v>1982</v>
      </c>
      <c r="L5836">
        <f t="shared" si="275"/>
        <v>9</v>
      </c>
    </row>
    <row r="5837" spans="1:12" x14ac:dyDescent="0.25">
      <c r="A5837" s="1">
        <v>30204</v>
      </c>
      <c r="B5837">
        <v>330.5</v>
      </c>
      <c r="C5837">
        <v>331.25</v>
      </c>
      <c r="D5837">
        <v>325.5</v>
      </c>
      <c r="E5837">
        <v>325.5</v>
      </c>
      <c r="G5837">
        <v>325.5</v>
      </c>
      <c r="H5837">
        <v>8160</v>
      </c>
      <c r="I5837">
        <v>4135</v>
      </c>
      <c r="J5837">
        <f t="shared" si="273"/>
        <v>119.66911764705883</v>
      </c>
      <c r="K5837">
        <f t="shared" si="274"/>
        <v>1982</v>
      </c>
      <c r="L5837">
        <f t="shared" si="275"/>
        <v>9</v>
      </c>
    </row>
    <row r="5838" spans="1:12" x14ac:dyDescent="0.25">
      <c r="A5838" s="1">
        <v>30207</v>
      </c>
      <c r="B5838">
        <v>328.5</v>
      </c>
      <c r="C5838">
        <v>330</v>
      </c>
      <c r="D5838">
        <v>327</v>
      </c>
      <c r="E5838">
        <v>329.25</v>
      </c>
      <c r="G5838">
        <v>329.25</v>
      </c>
      <c r="H5838">
        <v>9600</v>
      </c>
      <c r="I5838">
        <v>4120</v>
      </c>
      <c r="J5838">
        <f t="shared" si="273"/>
        <v>121.04779411764706</v>
      </c>
      <c r="K5838">
        <f t="shared" si="274"/>
        <v>1982</v>
      </c>
      <c r="L5838">
        <f t="shared" si="275"/>
        <v>9</v>
      </c>
    </row>
    <row r="5839" spans="1:12" x14ac:dyDescent="0.25">
      <c r="A5839" s="1">
        <v>30208</v>
      </c>
      <c r="B5839">
        <v>330</v>
      </c>
      <c r="C5839">
        <v>332.5</v>
      </c>
      <c r="D5839">
        <v>328</v>
      </c>
      <c r="E5839">
        <v>329</v>
      </c>
      <c r="G5839">
        <v>329</v>
      </c>
      <c r="H5839">
        <v>7520</v>
      </c>
      <c r="I5839">
        <v>3635</v>
      </c>
      <c r="J5839">
        <f t="shared" si="273"/>
        <v>120.95588235294117</v>
      </c>
      <c r="K5839">
        <f t="shared" si="274"/>
        <v>1982</v>
      </c>
      <c r="L5839">
        <f t="shared" si="275"/>
        <v>9</v>
      </c>
    </row>
    <row r="5840" spans="1:12" x14ac:dyDescent="0.25">
      <c r="A5840" s="1">
        <v>30209</v>
      </c>
      <c r="B5840">
        <v>330.5</v>
      </c>
      <c r="C5840">
        <v>330.5</v>
      </c>
      <c r="D5840">
        <v>325</v>
      </c>
      <c r="E5840">
        <v>325.75</v>
      </c>
      <c r="G5840">
        <v>325.75</v>
      </c>
      <c r="H5840">
        <v>8535</v>
      </c>
      <c r="I5840">
        <v>3495</v>
      </c>
      <c r="J5840">
        <f t="shared" si="273"/>
        <v>119.76102941176471</v>
      </c>
      <c r="K5840">
        <f t="shared" si="274"/>
        <v>1982</v>
      </c>
      <c r="L5840">
        <f t="shared" si="275"/>
        <v>9</v>
      </c>
    </row>
    <row r="5841" spans="1:12" x14ac:dyDescent="0.25">
      <c r="A5841" s="1">
        <v>30210</v>
      </c>
      <c r="B5841">
        <v>324.25</v>
      </c>
      <c r="C5841">
        <v>324.25</v>
      </c>
      <c r="D5841">
        <v>319.5</v>
      </c>
      <c r="E5841">
        <v>323</v>
      </c>
      <c r="G5841">
        <v>323</v>
      </c>
      <c r="H5841">
        <v>6605</v>
      </c>
      <c r="I5841">
        <v>3205</v>
      </c>
      <c r="J5841">
        <f t="shared" si="273"/>
        <v>118.75</v>
      </c>
      <c r="K5841">
        <f t="shared" si="274"/>
        <v>1982</v>
      </c>
      <c r="L5841">
        <f t="shared" si="275"/>
        <v>9</v>
      </c>
    </row>
    <row r="5842" spans="1:12" x14ac:dyDescent="0.25">
      <c r="A5842" s="1">
        <v>30211</v>
      </c>
      <c r="B5842">
        <v>321</v>
      </c>
      <c r="C5842">
        <v>321.5</v>
      </c>
      <c r="D5842">
        <v>315</v>
      </c>
      <c r="E5842">
        <v>315</v>
      </c>
      <c r="G5842">
        <v>315</v>
      </c>
      <c r="H5842">
        <v>7845</v>
      </c>
      <c r="I5842">
        <v>3740</v>
      </c>
      <c r="J5842">
        <f t="shared" si="273"/>
        <v>115.80882352941177</v>
      </c>
      <c r="K5842">
        <f t="shared" si="274"/>
        <v>1982</v>
      </c>
      <c r="L5842">
        <f t="shared" si="275"/>
        <v>9</v>
      </c>
    </row>
    <row r="5843" spans="1:12" x14ac:dyDescent="0.25">
      <c r="A5843" s="1">
        <v>30214</v>
      </c>
      <c r="B5843">
        <v>313</v>
      </c>
      <c r="C5843">
        <v>317</v>
      </c>
      <c r="D5843">
        <v>308.25</v>
      </c>
      <c r="E5843">
        <v>313.5</v>
      </c>
      <c r="G5843">
        <v>313.5</v>
      </c>
      <c r="H5843">
        <v>7660</v>
      </c>
      <c r="I5843">
        <v>4370</v>
      </c>
      <c r="J5843">
        <f t="shared" si="273"/>
        <v>115.25735294117646</v>
      </c>
      <c r="K5843">
        <f t="shared" si="274"/>
        <v>1982</v>
      </c>
      <c r="L5843">
        <f t="shared" si="275"/>
        <v>9</v>
      </c>
    </row>
    <row r="5844" spans="1:12" x14ac:dyDescent="0.25">
      <c r="A5844" s="1">
        <v>30215</v>
      </c>
      <c r="B5844">
        <v>315.25</v>
      </c>
      <c r="C5844">
        <v>316</v>
      </c>
      <c r="D5844">
        <v>311.5</v>
      </c>
      <c r="E5844">
        <v>314.5</v>
      </c>
      <c r="G5844">
        <v>314.5</v>
      </c>
      <c r="H5844">
        <v>2425</v>
      </c>
      <c r="I5844">
        <v>3635</v>
      </c>
      <c r="J5844">
        <f t="shared" si="273"/>
        <v>115.625</v>
      </c>
      <c r="K5844">
        <f t="shared" si="274"/>
        <v>1982</v>
      </c>
      <c r="L5844">
        <f t="shared" si="275"/>
        <v>9</v>
      </c>
    </row>
    <row r="5845" spans="1:12" x14ac:dyDescent="0.25">
      <c r="A5845" s="1">
        <v>30216</v>
      </c>
      <c r="B5845">
        <v>334</v>
      </c>
      <c r="C5845">
        <v>334</v>
      </c>
      <c r="D5845">
        <v>330</v>
      </c>
      <c r="E5845">
        <v>331.75</v>
      </c>
      <c r="G5845">
        <v>331.75</v>
      </c>
      <c r="H5845">
        <v>34970</v>
      </c>
      <c r="I5845">
        <v>168040</v>
      </c>
      <c r="J5845">
        <f t="shared" si="273"/>
        <v>121.96691176470588</v>
      </c>
      <c r="K5845">
        <f t="shared" si="274"/>
        <v>1982</v>
      </c>
      <c r="L5845">
        <f t="shared" si="275"/>
        <v>9</v>
      </c>
    </row>
    <row r="5846" spans="1:12" x14ac:dyDescent="0.25">
      <c r="A5846" s="1">
        <v>30217</v>
      </c>
      <c r="B5846">
        <v>329.5</v>
      </c>
      <c r="C5846">
        <v>337.5</v>
      </c>
      <c r="D5846">
        <v>327.5</v>
      </c>
      <c r="E5846">
        <v>335.5</v>
      </c>
      <c r="G5846">
        <v>335.5</v>
      </c>
      <c r="H5846">
        <v>61230</v>
      </c>
      <c r="I5846">
        <v>167000</v>
      </c>
      <c r="J5846">
        <f t="shared" si="273"/>
        <v>123.34558823529412</v>
      </c>
      <c r="K5846">
        <f t="shared" si="274"/>
        <v>1982</v>
      </c>
      <c r="L5846">
        <f t="shared" si="275"/>
        <v>9</v>
      </c>
    </row>
    <row r="5847" spans="1:12" x14ac:dyDescent="0.25">
      <c r="A5847" s="1">
        <v>30218</v>
      </c>
      <c r="B5847">
        <v>334</v>
      </c>
      <c r="C5847">
        <v>341</v>
      </c>
      <c r="D5847">
        <v>333</v>
      </c>
      <c r="E5847">
        <v>339.75</v>
      </c>
      <c r="G5847">
        <v>339.75</v>
      </c>
      <c r="H5847">
        <v>45985</v>
      </c>
      <c r="I5847">
        <v>168150</v>
      </c>
      <c r="J5847">
        <f t="shared" si="273"/>
        <v>124.90808823529412</v>
      </c>
      <c r="K5847">
        <f t="shared" si="274"/>
        <v>1982</v>
      </c>
      <c r="L5847">
        <f t="shared" si="275"/>
        <v>9</v>
      </c>
    </row>
    <row r="5848" spans="1:12" x14ac:dyDescent="0.25">
      <c r="A5848" s="1">
        <v>30221</v>
      </c>
      <c r="B5848">
        <v>339.5</v>
      </c>
      <c r="C5848">
        <v>341.75</v>
      </c>
      <c r="D5848">
        <v>334</v>
      </c>
      <c r="E5848">
        <v>334.75</v>
      </c>
      <c r="G5848">
        <v>334.75</v>
      </c>
      <c r="H5848">
        <v>50190</v>
      </c>
      <c r="I5848">
        <v>164900</v>
      </c>
      <c r="J5848">
        <f t="shared" si="273"/>
        <v>123.06985294117646</v>
      </c>
      <c r="K5848">
        <f t="shared" si="274"/>
        <v>1982</v>
      </c>
      <c r="L5848">
        <f t="shared" si="275"/>
        <v>9</v>
      </c>
    </row>
    <row r="5849" spans="1:12" x14ac:dyDescent="0.25">
      <c r="A5849" s="1">
        <v>30222</v>
      </c>
      <c r="B5849">
        <v>335</v>
      </c>
      <c r="C5849">
        <v>336.5</v>
      </c>
      <c r="D5849">
        <v>327.5</v>
      </c>
      <c r="E5849">
        <v>328.25</v>
      </c>
      <c r="G5849">
        <v>328.25</v>
      </c>
      <c r="H5849">
        <v>53245</v>
      </c>
      <c r="I5849">
        <v>161090</v>
      </c>
      <c r="J5849">
        <f t="shared" si="273"/>
        <v>120.68014705882354</v>
      </c>
      <c r="K5849">
        <f t="shared" si="274"/>
        <v>1982</v>
      </c>
      <c r="L5849">
        <f t="shared" si="275"/>
        <v>9</v>
      </c>
    </row>
    <row r="5850" spans="1:12" x14ac:dyDescent="0.25">
      <c r="A5850" s="1">
        <v>30223</v>
      </c>
      <c r="B5850">
        <v>326</v>
      </c>
      <c r="C5850">
        <v>326</v>
      </c>
      <c r="D5850">
        <v>316.75</v>
      </c>
      <c r="E5850">
        <v>321.25</v>
      </c>
      <c r="G5850">
        <v>321.25</v>
      </c>
      <c r="H5850">
        <v>96490</v>
      </c>
      <c r="I5850">
        <v>154240</v>
      </c>
      <c r="J5850">
        <f t="shared" si="273"/>
        <v>118.10661764705883</v>
      </c>
      <c r="K5850">
        <f t="shared" si="274"/>
        <v>1982</v>
      </c>
      <c r="L5850">
        <f t="shared" si="275"/>
        <v>9</v>
      </c>
    </row>
    <row r="5851" spans="1:12" x14ac:dyDescent="0.25">
      <c r="A5851" s="1">
        <v>30224</v>
      </c>
      <c r="B5851">
        <v>321.5</v>
      </c>
      <c r="C5851">
        <v>324.5</v>
      </c>
      <c r="D5851">
        <v>319</v>
      </c>
      <c r="E5851">
        <v>319.75</v>
      </c>
      <c r="G5851">
        <v>319.75</v>
      </c>
      <c r="H5851">
        <v>45765</v>
      </c>
      <c r="I5851">
        <v>148865</v>
      </c>
      <c r="J5851">
        <f t="shared" si="273"/>
        <v>117.55514705882352</v>
      </c>
      <c r="K5851">
        <f t="shared" si="274"/>
        <v>1982</v>
      </c>
      <c r="L5851">
        <f t="shared" si="275"/>
        <v>9</v>
      </c>
    </row>
    <row r="5852" spans="1:12" x14ac:dyDescent="0.25">
      <c r="A5852" s="1">
        <v>30225</v>
      </c>
      <c r="B5852">
        <v>318</v>
      </c>
      <c r="C5852">
        <v>319.5</v>
      </c>
      <c r="D5852">
        <v>315.75</v>
      </c>
      <c r="E5852">
        <v>316.75</v>
      </c>
      <c r="G5852">
        <v>316.75</v>
      </c>
      <c r="H5852">
        <v>43130</v>
      </c>
      <c r="I5852">
        <v>147705</v>
      </c>
      <c r="J5852">
        <f t="shared" si="273"/>
        <v>116.45220588235294</v>
      </c>
      <c r="K5852">
        <f t="shared" si="274"/>
        <v>1982</v>
      </c>
      <c r="L5852">
        <f t="shared" si="275"/>
        <v>10</v>
      </c>
    </row>
    <row r="5853" spans="1:12" x14ac:dyDescent="0.25">
      <c r="A5853" s="1">
        <v>30228</v>
      </c>
      <c r="B5853">
        <v>314.5</v>
      </c>
      <c r="C5853">
        <v>319</v>
      </c>
      <c r="D5853">
        <v>313</v>
      </c>
      <c r="E5853">
        <v>316.5</v>
      </c>
      <c r="G5853">
        <v>316.5</v>
      </c>
      <c r="H5853">
        <v>58840</v>
      </c>
      <c r="I5853">
        <v>151870</v>
      </c>
      <c r="J5853">
        <f t="shared" si="273"/>
        <v>116.36029411764706</v>
      </c>
      <c r="K5853">
        <f t="shared" si="274"/>
        <v>1982</v>
      </c>
      <c r="L5853">
        <f t="shared" si="275"/>
        <v>10</v>
      </c>
    </row>
    <row r="5854" spans="1:12" x14ac:dyDescent="0.25">
      <c r="A5854" s="1">
        <v>30229</v>
      </c>
      <c r="B5854">
        <v>318</v>
      </c>
      <c r="C5854">
        <v>319.5</v>
      </c>
      <c r="D5854">
        <v>316.25</v>
      </c>
      <c r="E5854">
        <v>318.25</v>
      </c>
      <c r="G5854">
        <v>318.25</v>
      </c>
      <c r="H5854">
        <v>32160</v>
      </c>
      <c r="I5854">
        <v>153405</v>
      </c>
      <c r="J5854">
        <f t="shared" si="273"/>
        <v>117.00367647058823</v>
      </c>
      <c r="K5854">
        <f t="shared" si="274"/>
        <v>1982</v>
      </c>
      <c r="L5854">
        <f t="shared" si="275"/>
        <v>10</v>
      </c>
    </row>
    <row r="5855" spans="1:12" x14ac:dyDescent="0.25">
      <c r="A5855" s="1">
        <v>30230</v>
      </c>
      <c r="B5855">
        <v>319.5</v>
      </c>
      <c r="C5855">
        <v>321.75</v>
      </c>
      <c r="D5855">
        <v>317.25</v>
      </c>
      <c r="E5855">
        <v>317.75</v>
      </c>
      <c r="G5855">
        <v>317.75</v>
      </c>
      <c r="H5855">
        <v>49835</v>
      </c>
      <c r="I5855">
        <v>147480</v>
      </c>
      <c r="J5855">
        <f t="shared" si="273"/>
        <v>116.81985294117648</v>
      </c>
      <c r="K5855">
        <f t="shared" si="274"/>
        <v>1982</v>
      </c>
      <c r="L5855">
        <f t="shared" si="275"/>
        <v>10</v>
      </c>
    </row>
    <row r="5856" spans="1:12" x14ac:dyDescent="0.25">
      <c r="A5856" s="1">
        <v>30231</v>
      </c>
      <c r="B5856">
        <v>320.5</v>
      </c>
      <c r="C5856">
        <v>324.25</v>
      </c>
      <c r="D5856">
        <v>319.5</v>
      </c>
      <c r="E5856">
        <v>322.5</v>
      </c>
      <c r="G5856">
        <v>322.5</v>
      </c>
      <c r="H5856">
        <v>42770</v>
      </c>
      <c r="I5856">
        <v>148000</v>
      </c>
      <c r="J5856">
        <f t="shared" si="273"/>
        <v>118.56617647058823</v>
      </c>
      <c r="K5856">
        <f t="shared" si="274"/>
        <v>1982</v>
      </c>
      <c r="L5856">
        <f t="shared" si="275"/>
        <v>10</v>
      </c>
    </row>
    <row r="5857" spans="1:12" x14ac:dyDescent="0.25">
      <c r="A5857" s="1">
        <v>30232</v>
      </c>
      <c r="B5857">
        <v>322</v>
      </c>
      <c r="C5857">
        <v>322.5</v>
      </c>
      <c r="D5857">
        <v>316</v>
      </c>
      <c r="E5857">
        <v>317.5</v>
      </c>
      <c r="G5857">
        <v>317.5</v>
      </c>
      <c r="H5857">
        <v>39090</v>
      </c>
      <c r="I5857">
        <v>148530</v>
      </c>
      <c r="J5857">
        <f t="shared" si="273"/>
        <v>116.72794117647059</v>
      </c>
      <c r="K5857">
        <f t="shared" si="274"/>
        <v>1982</v>
      </c>
      <c r="L5857">
        <f t="shared" si="275"/>
        <v>10</v>
      </c>
    </row>
    <row r="5858" spans="1:12" x14ac:dyDescent="0.25">
      <c r="A5858" s="1">
        <v>30235</v>
      </c>
      <c r="B5858">
        <v>320</v>
      </c>
      <c r="C5858">
        <v>323.5</v>
      </c>
      <c r="D5858">
        <v>316.75</v>
      </c>
      <c r="E5858">
        <v>321.5</v>
      </c>
      <c r="G5858">
        <v>321.5</v>
      </c>
      <c r="H5858">
        <v>44890</v>
      </c>
      <c r="I5858">
        <v>146980</v>
      </c>
      <c r="J5858">
        <f t="shared" si="273"/>
        <v>118.19852941176471</v>
      </c>
      <c r="K5858">
        <f t="shared" si="274"/>
        <v>1982</v>
      </c>
      <c r="L5858">
        <f t="shared" si="275"/>
        <v>10</v>
      </c>
    </row>
    <row r="5859" spans="1:12" x14ac:dyDescent="0.25">
      <c r="A5859" s="1">
        <v>30236</v>
      </c>
      <c r="B5859">
        <v>320</v>
      </c>
      <c r="C5859">
        <v>321.5</v>
      </c>
      <c r="D5859">
        <v>318.5</v>
      </c>
      <c r="E5859">
        <v>319.25</v>
      </c>
      <c r="G5859">
        <v>319.25</v>
      </c>
      <c r="H5859">
        <v>31600</v>
      </c>
      <c r="I5859">
        <v>144570</v>
      </c>
      <c r="J5859">
        <f t="shared" si="273"/>
        <v>117.37132352941177</v>
      </c>
      <c r="K5859">
        <f t="shared" si="274"/>
        <v>1982</v>
      </c>
      <c r="L5859">
        <f t="shared" si="275"/>
        <v>10</v>
      </c>
    </row>
    <row r="5860" spans="1:12" x14ac:dyDescent="0.25">
      <c r="A5860" s="1">
        <v>30237</v>
      </c>
      <c r="B5860">
        <v>317.5</v>
      </c>
      <c r="C5860">
        <v>318.5</v>
      </c>
      <c r="D5860">
        <v>311.5</v>
      </c>
      <c r="E5860">
        <v>317.5</v>
      </c>
      <c r="G5860">
        <v>317.5</v>
      </c>
      <c r="H5860">
        <v>58755</v>
      </c>
      <c r="I5860">
        <v>143275</v>
      </c>
      <c r="J5860">
        <f t="shared" si="273"/>
        <v>116.72794117647059</v>
      </c>
      <c r="K5860">
        <f t="shared" si="274"/>
        <v>1982</v>
      </c>
      <c r="L5860">
        <f t="shared" si="275"/>
        <v>10</v>
      </c>
    </row>
    <row r="5861" spans="1:12" x14ac:dyDescent="0.25">
      <c r="A5861" s="1">
        <v>30238</v>
      </c>
      <c r="B5861">
        <v>317</v>
      </c>
      <c r="C5861">
        <v>318</v>
      </c>
      <c r="D5861">
        <v>307.5</v>
      </c>
      <c r="E5861">
        <v>308</v>
      </c>
      <c r="G5861">
        <v>308</v>
      </c>
      <c r="H5861">
        <v>66205</v>
      </c>
      <c r="I5861">
        <v>140905</v>
      </c>
      <c r="J5861">
        <f t="shared" si="273"/>
        <v>113.23529411764706</v>
      </c>
      <c r="K5861">
        <f t="shared" si="274"/>
        <v>1982</v>
      </c>
      <c r="L5861">
        <f t="shared" si="275"/>
        <v>10</v>
      </c>
    </row>
    <row r="5862" spans="1:12" x14ac:dyDescent="0.25">
      <c r="A5862" s="1">
        <v>30239</v>
      </c>
      <c r="B5862">
        <v>309.5</v>
      </c>
      <c r="C5862">
        <v>314</v>
      </c>
      <c r="D5862">
        <v>306.5</v>
      </c>
      <c r="E5862">
        <v>308</v>
      </c>
      <c r="G5862">
        <v>308</v>
      </c>
      <c r="H5862">
        <v>40290</v>
      </c>
      <c r="I5862">
        <v>139970</v>
      </c>
      <c r="J5862">
        <f t="shared" si="273"/>
        <v>113.23529411764706</v>
      </c>
      <c r="K5862">
        <f t="shared" si="274"/>
        <v>1982</v>
      </c>
      <c r="L5862">
        <f t="shared" si="275"/>
        <v>10</v>
      </c>
    </row>
    <row r="5863" spans="1:12" x14ac:dyDescent="0.25">
      <c r="A5863" s="1">
        <v>30242</v>
      </c>
      <c r="B5863">
        <v>308</v>
      </c>
      <c r="C5863">
        <v>310.5</v>
      </c>
      <c r="D5863">
        <v>303</v>
      </c>
      <c r="E5863">
        <v>303.25</v>
      </c>
      <c r="G5863">
        <v>303.25</v>
      </c>
      <c r="H5863">
        <v>39905</v>
      </c>
      <c r="I5863">
        <v>142095</v>
      </c>
      <c r="J5863">
        <f t="shared" si="273"/>
        <v>111.4889705882353</v>
      </c>
      <c r="K5863">
        <f t="shared" si="274"/>
        <v>1982</v>
      </c>
      <c r="L5863">
        <f t="shared" si="275"/>
        <v>10</v>
      </c>
    </row>
    <row r="5864" spans="1:12" x14ac:dyDescent="0.25">
      <c r="A5864" s="1">
        <v>30243</v>
      </c>
      <c r="B5864">
        <v>305.5</v>
      </c>
      <c r="C5864">
        <v>307</v>
      </c>
      <c r="D5864">
        <v>302.5</v>
      </c>
      <c r="E5864">
        <v>303</v>
      </c>
      <c r="G5864">
        <v>303</v>
      </c>
      <c r="H5864">
        <v>40185</v>
      </c>
      <c r="I5864">
        <v>141795</v>
      </c>
      <c r="J5864">
        <f t="shared" si="273"/>
        <v>111.39705882352939</v>
      </c>
      <c r="K5864">
        <f t="shared" si="274"/>
        <v>1982</v>
      </c>
      <c r="L5864">
        <f t="shared" si="275"/>
        <v>10</v>
      </c>
    </row>
    <row r="5865" spans="1:12" x14ac:dyDescent="0.25">
      <c r="A5865" s="1">
        <v>30244</v>
      </c>
      <c r="B5865">
        <v>303.5</v>
      </c>
      <c r="C5865">
        <v>308</v>
      </c>
      <c r="D5865">
        <v>303.5</v>
      </c>
      <c r="E5865">
        <v>307.75</v>
      </c>
      <c r="G5865">
        <v>307.75</v>
      </c>
      <c r="H5865">
        <v>32875</v>
      </c>
      <c r="I5865">
        <v>142795</v>
      </c>
      <c r="J5865">
        <f t="shared" si="273"/>
        <v>113.14338235294117</v>
      </c>
      <c r="K5865">
        <f t="shared" si="274"/>
        <v>1982</v>
      </c>
      <c r="L5865">
        <f t="shared" si="275"/>
        <v>10</v>
      </c>
    </row>
    <row r="5866" spans="1:12" x14ac:dyDescent="0.25">
      <c r="A5866" s="1">
        <v>30245</v>
      </c>
      <c r="B5866">
        <v>308</v>
      </c>
      <c r="C5866">
        <v>309</v>
      </c>
      <c r="D5866">
        <v>299.25</v>
      </c>
      <c r="E5866">
        <v>301.75</v>
      </c>
      <c r="G5866">
        <v>301.75</v>
      </c>
      <c r="H5866">
        <v>64300</v>
      </c>
      <c r="I5866">
        <v>141135</v>
      </c>
      <c r="J5866">
        <f t="shared" si="273"/>
        <v>110.9375</v>
      </c>
      <c r="K5866">
        <f t="shared" si="274"/>
        <v>1982</v>
      </c>
      <c r="L5866">
        <f t="shared" si="275"/>
        <v>10</v>
      </c>
    </row>
    <row r="5867" spans="1:12" x14ac:dyDescent="0.25">
      <c r="A5867" s="1">
        <v>30246</v>
      </c>
      <c r="B5867">
        <v>300.75</v>
      </c>
      <c r="C5867">
        <v>305</v>
      </c>
      <c r="D5867">
        <v>300</v>
      </c>
      <c r="E5867">
        <v>304.75</v>
      </c>
      <c r="G5867">
        <v>304.75</v>
      </c>
      <c r="H5867">
        <v>34615</v>
      </c>
      <c r="I5867">
        <v>135310</v>
      </c>
      <c r="J5867">
        <f t="shared" si="273"/>
        <v>112.04044117647059</v>
      </c>
      <c r="K5867">
        <f t="shared" si="274"/>
        <v>1982</v>
      </c>
      <c r="L5867">
        <f t="shared" si="275"/>
        <v>10</v>
      </c>
    </row>
    <row r="5868" spans="1:12" x14ac:dyDescent="0.25">
      <c r="A5868" s="1">
        <v>30249</v>
      </c>
      <c r="B5868">
        <v>302.5</v>
      </c>
      <c r="C5868">
        <v>305.5</v>
      </c>
      <c r="D5868">
        <v>301.5</v>
      </c>
      <c r="E5868">
        <v>303.75</v>
      </c>
      <c r="G5868">
        <v>303.75</v>
      </c>
      <c r="H5868">
        <v>31550</v>
      </c>
      <c r="I5868">
        <v>132910</v>
      </c>
      <c r="J5868">
        <f t="shared" si="273"/>
        <v>111.67279411764706</v>
      </c>
      <c r="K5868">
        <f t="shared" si="274"/>
        <v>1982</v>
      </c>
      <c r="L5868">
        <f t="shared" si="275"/>
        <v>10</v>
      </c>
    </row>
    <row r="5869" spans="1:12" x14ac:dyDescent="0.25">
      <c r="A5869" s="1">
        <v>30250</v>
      </c>
      <c r="B5869">
        <v>304.25</v>
      </c>
      <c r="C5869">
        <v>310</v>
      </c>
      <c r="D5869">
        <v>303.5</v>
      </c>
      <c r="E5869">
        <v>309.5</v>
      </c>
      <c r="G5869">
        <v>309.5</v>
      </c>
      <c r="H5869">
        <v>34545</v>
      </c>
      <c r="I5869">
        <v>132490</v>
      </c>
      <c r="J5869">
        <f t="shared" si="273"/>
        <v>113.78676470588236</v>
      </c>
      <c r="K5869">
        <f t="shared" si="274"/>
        <v>1982</v>
      </c>
      <c r="L5869">
        <f t="shared" si="275"/>
        <v>10</v>
      </c>
    </row>
    <row r="5870" spans="1:12" x14ac:dyDescent="0.25">
      <c r="A5870" s="1">
        <v>30251</v>
      </c>
      <c r="B5870">
        <v>309.5</v>
      </c>
      <c r="C5870">
        <v>311</v>
      </c>
      <c r="D5870">
        <v>306.5</v>
      </c>
      <c r="E5870">
        <v>310.25</v>
      </c>
      <c r="G5870">
        <v>310.25</v>
      </c>
      <c r="H5870">
        <v>42255</v>
      </c>
      <c r="I5870">
        <v>129825</v>
      </c>
      <c r="J5870">
        <f t="shared" si="273"/>
        <v>114.0625</v>
      </c>
      <c r="K5870">
        <f t="shared" si="274"/>
        <v>1982</v>
      </c>
      <c r="L5870">
        <f t="shared" si="275"/>
        <v>10</v>
      </c>
    </row>
    <row r="5871" spans="1:12" x14ac:dyDescent="0.25">
      <c r="A5871" s="1">
        <v>30252</v>
      </c>
      <c r="B5871">
        <v>311.5</v>
      </c>
      <c r="C5871">
        <v>316</v>
      </c>
      <c r="D5871">
        <v>311</v>
      </c>
      <c r="E5871">
        <v>313.75</v>
      </c>
      <c r="G5871">
        <v>313.75</v>
      </c>
      <c r="H5871">
        <v>50520</v>
      </c>
      <c r="I5871">
        <v>126350</v>
      </c>
      <c r="J5871">
        <f t="shared" si="273"/>
        <v>115.34926470588235</v>
      </c>
      <c r="K5871">
        <f t="shared" si="274"/>
        <v>1982</v>
      </c>
      <c r="L5871">
        <f t="shared" si="275"/>
        <v>10</v>
      </c>
    </row>
    <row r="5872" spans="1:12" x14ac:dyDescent="0.25">
      <c r="A5872" s="1">
        <v>30253</v>
      </c>
      <c r="B5872">
        <v>313</v>
      </c>
      <c r="C5872">
        <v>318.5</v>
      </c>
      <c r="D5872">
        <v>312.25</v>
      </c>
      <c r="E5872">
        <v>317.5</v>
      </c>
      <c r="G5872">
        <v>317.5</v>
      </c>
      <c r="H5872">
        <v>41000</v>
      </c>
      <c r="I5872">
        <v>123320</v>
      </c>
      <c r="J5872">
        <f t="shared" si="273"/>
        <v>116.72794117647059</v>
      </c>
      <c r="K5872">
        <f t="shared" si="274"/>
        <v>1982</v>
      </c>
      <c r="L5872">
        <f t="shared" si="275"/>
        <v>10</v>
      </c>
    </row>
    <row r="5873" spans="1:12" x14ac:dyDescent="0.25">
      <c r="A5873" s="1">
        <v>30256</v>
      </c>
      <c r="B5873">
        <v>318.5</v>
      </c>
      <c r="C5873">
        <v>327</v>
      </c>
      <c r="D5873">
        <v>318.25</v>
      </c>
      <c r="E5873">
        <v>326.5</v>
      </c>
      <c r="G5873">
        <v>326.5</v>
      </c>
      <c r="H5873">
        <v>63770</v>
      </c>
      <c r="I5873">
        <v>118685</v>
      </c>
      <c r="J5873">
        <f t="shared" si="273"/>
        <v>120.03676470588235</v>
      </c>
      <c r="K5873">
        <f t="shared" si="274"/>
        <v>1982</v>
      </c>
      <c r="L5873">
        <f t="shared" si="275"/>
        <v>11</v>
      </c>
    </row>
    <row r="5874" spans="1:12" x14ac:dyDescent="0.25">
      <c r="A5874" s="1">
        <v>30258</v>
      </c>
      <c r="B5874">
        <v>327</v>
      </c>
      <c r="C5874">
        <v>332.5</v>
      </c>
      <c r="D5874">
        <v>327</v>
      </c>
      <c r="E5874">
        <v>329.25</v>
      </c>
      <c r="G5874">
        <v>329.25</v>
      </c>
      <c r="H5874">
        <v>79035</v>
      </c>
      <c r="I5874">
        <v>111780</v>
      </c>
      <c r="J5874">
        <f t="shared" si="273"/>
        <v>121.04779411764706</v>
      </c>
      <c r="K5874">
        <f t="shared" si="274"/>
        <v>1982</v>
      </c>
      <c r="L5874">
        <f t="shared" si="275"/>
        <v>11</v>
      </c>
    </row>
    <row r="5875" spans="1:12" x14ac:dyDescent="0.25">
      <c r="A5875" s="1">
        <v>30259</v>
      </c>
      <c r="B5875">
        <v>328</v>
      </c>
      <c r="C5875">
        <v>330.75</v>
      </c>
      <c r="D5875">
        <v>325.5</v>
      </c>
      <c r="E5875">
        <v>330.5</v>
      </c>
      <c r="G5875">
        <v>330.5</v>
      </c>
      <c r="H5875">
        <v>51860</v>
      </c>
      <c r="I5875">
        <v>111270</v>
      </c>
      <c r="J5875">
        <f t="shared" si="273"/>
        <v>121.50735294117646</v>
      </c>
      <c r="K5875">
        <f t="shared" si="274"/>
        <v>1982</v>
      </c>
      <c r="L5875">
        <f t="shared" si="275"/>
        <v>11</v>
      </c>
    </row>
    <row r="5876" spans="1:12" x14ac:dyDescent="0.25">
      <c r="A5876" s="1">
        <v>30260</v>
      </c>
      <c r="B5876">
        <v>330</v>
      </c>
      <c r="C5876">
        <v>335</v>
      </c>
      <c r="D5876">
        <v>327.25</v>
      </c>
      <c r="E5876">
        <v>334.75</v>
      </c>
      <c r="G5876">
        <v>334.75</v>
      </c>
      <c r="H5876">
        <v>54320</v>
      </c>
      <c r="I5876">
        <v>108225</v>
      </c>
      <c r="J5876">
        <f t="shared" si="273"/>
        <v>123.06985294117646</v>
      </c>
      <c r="K5876">
        <f t="shared" si="274"/>
        <v>1982</v>
      </c>
      <c r="L5876">
        <f t="shared" si="275"/>
        <v>11</v>
      </c>
    </row>
    <row r="5877" spans="1:12" x14ac:dyDescent="0.25">
      <c r="A5877" s="1">
        <v>30263</v>
      </c>
      <c r="B5877">
        <v>332</v>
      </c>
      <c r="C5877">
        <v>337.5</v>
      </c>
      <c r="D5877">
        <v>329</v>
      </c>
      <c r="E5877">
        <v>332.25</v>
      </c>
      <c r="G5877">
        <v>332.25</v>
      </c>
      <c r="H5877">
        <v>58550</v>
      </c>
      <c r="I5877">
        <v>105310</v>
      </c>
      <c r="J5877">
        <f t="shared" si="273"/>
        <v>122.15073529411765</v>
      </c>
      <c r="K5877">
        <f t="shared" si="274"/>
        <v>1982</v>
      </c>
      <c r="L5877">
        <f t="shared" si="275"/>
        <v>11</v>
      </c>
    </row>
    <row r="5878" spans="1:12" x14ac:dyDescent="0.25">
      <c r="A5878" s="1">
        <v>30264</v>
      </c>
      <c r="B5878">
        <v>333</v>
      </c>
      <c r="C5878">
        <v>334</v>
      </c>
      <c r="D5878">
        <v>328</v>
      </c>
      <c r="E5878">
        <v>330.25</v>
      </c>
      <c r="G5878">
        <v>330.25</v>
      </c>
      <c r="H5878">
        <v>42850</v>
      </c>
      <c r="I5878">
        <v>102925</v>
      </c>
      <c r="J5878">
        <f t="shared" si="273"/>
        <v>121.41544117647059</v>
      </c>
      <c r="K5878">
        <f t="shared" si="274"/>
        <v>1982</v>
      </c>
      <c r="L5878">
        <f t="shared" si="275"/>
        <v>11</v>
      </c>
    </row>
    <row r="5879" spans="1:12" x14ac:dyDescent="0.25">
      <c r="A5879" s="1">
        <v>30265</v>
      </c>
      <c r="B5879">
        <v>332</v>
      </c>
      <c r="C5879">
        <v>333.5</v>
      </c>
      <c r="D5879">
        <v>328.5</v>
      </c>
      <c r="E5879">
        <v>331.25</v>
      </c>
      <c r="G5879">
        <v>331.25</v>
      </c>
      <c r="H5879">
        <v>35720</v>
      </c>
      <c r="I5879">
        <v>100870</v>
      </c>
      <c r="J5879">
        <f t="shared" si="273"/>
        <v>121.78308823529412</v>
      </c>
      <c r="K5879">
        <f t="shared" si="274"/>
        <v>1982</v>
      </c>
      <c r="L5879">
        <f t="shared" si="275"/>
        <v>11</v>
      </c>
    </row>
    <row r="5880" spans="1:12" x14ac:dyDescent="0.25">
      <c r="A5880" s="1">
        <v>30266</v>
      </c>
      <c r="B5880">
        <v>329</v>
      </c>
      <c r="C5880">
        <v>335</v>
      </c>
      <c r="D5880">
        <v>328</v>
      </c>
      <c r="E5880">
        <v>330</v>
      </c>
      <c r="G5880">
        <v>330</v>
      </c>
      <c r="H5880">
        <v>48825</v>
      </c>
      <c r="I5880">
        <v>96875</v>
      </c>
      <c r="J5880">
        <f t="shared" si="273"/>
        <v>121.32352941176471</v>
      </c>
      <c r="K5880">
        <f t="shared" si="274"/>
        <v>1982</v>
      </c>
      <c r="L5880">
        <f t="shared" si="275"/>
        <v>11</v>
      </c>
    </row>
    <row r="5881" spans="1:12" x14ac:dyDescent="0.25">
      <c r="A5881" s="1">
        <v>30267</v>
      </c>
      <c r="B5881">
        <v>329</v>
      </c>
      <c r="C5881">
        <v>335.5</v>
      </c>
      <c r="D5881">
        <v>329</v>
      </c>
      <c r="E5881">
        <v>333.25</v>
      </c>
      <c r="G5881">
        <v>333.25</v>
      </c>
      <c r="H5881">
        <v>48070</v>
      </c>
      <c r="I5881">
        <v>92720</v>
      </c>
      <c r="J5881">
        <f t="shared" si="273"/>
        <v>122.51838235294117</v>
      </c>
      <c r="K5881">
        <f t="shared" si="274"/>
        <v>1982</v>
      </c>
      <c r="L5881">
        <f t="shared" si="275"/>
        <v>11</v>
      </c>
    </row>
    <row r="5882" spans="1:12" x14ac:dyDescent="0.25">
      <c r="A5882" s="1">
        <v>30270</v>
      </c>
      <c r="B5882">
        <v>331</v>
      </c>
      <c r="C5882">
        <v>337.25</v>
      </c>
      <c r="D5882">
        <v>330.75</v>
      </c>
      <c r="E5882">
        <v>337</v>
      </c>
      <c r="G5882">
        <v>337</v>
      </c>
      <c r="H5882">
        <v>39100</v>
      </c>
      <c r="I5882">
        <v>90075</v>
      </c>
      <c r="J5882">
        <f t="shared" si="273"/>
        <v>123.89705882352941</v>
      </c>
      <c r="K5882">
        <f t="shared" si="274"/>
        <v>1982</v>
      </c>
      <c r="L5882">
        <f t="shared" si="275"/>
        <v>11</v>
      </c>
    </row>
    <row r="5883" spans="1:12" x14ac:dyDescent="0.25">
      <c r="A5883" s="1">
        <v>30271</v>
      </c>
      <c r="B5883">
        <v>337.25</v>
      </c>
      <c r="C5883">
        <v>339.5</v>
      </c>
      <c r="D5883">
        <v>334.25</v>
      </c>
      <c r="E5883">
        <v>335.5</v>
      </c>
      <c r="G5883">
        <v>335.5</v>
      </c>
      <c r="H5883">
        <v>51395</v>
      </c>
      <c r="I5883">
        <v>89975</v>
      </c>
      <c r="J5883">
        <f t="shared" si="273"/>
        <v>123.34558823529412</v>
      </c>
      <c r="K5883">
        <f t="shared" si="274"/>
        <v>1982</v>
      </c>
      <c r="L5883">
        <f t="shared" si="275"/>
        <v>11</v>
      </c>
    </row>
    <row r="5884" spans="1:12" x14ac:dyDescent="0.25">
      <c r="A5884" s="1">
        <v>30272</v>
      </c>
      <c r="B5884">
        <v>338</v>
      </c>
      <c r="C5884">
        <v>338.25</v>
      </c>
      <c r="D5884">
        <v>330</v>
      </c>
      <c r="E5884">
        <v>330.5</v>
      </c>
      <c r="G5884">
        <v>330.5</v>
      </c>
      <c r="H5884">
        <v>39480</v>
      </c>
      <c r="I5884">
        <v>87740</v>
      </c>
      <c r="J5884">
        <f t="shared" si="273"/>
        <v>121.50735294117646</v>
      </c>
      <c r="K5884">
        <f t="shared" si="274"/>
        <v>1982</v>
      </c>
      <c r="L5884">
        <f t="shared" si="275"/>
        <v>11</v>
      </c>
    </row>
    <row r="5885" spans="1:12" x14ac:dyDescent="0.25">
      <c r="A5885" s="1">
        <v>30273</v>
      </c>
      <c r="B5885">
        <v>330.5</v>
      </c>
      <c r="C5885">
        <v>332.5</v>
      </c>
      <c r="D5885">
        <v>328.75</v>
      </c>
      <c r="E5885">
        <v>331.25</v>
      </c>
      <c r="G5885">
        <v>331.25</v>
      </c>
      <c r="H5885">
        <v>37500</v>
      </c>
      <c r="I5885">
        <v>81415</v>
      </c>
      <c r="J5885">
        <f t="shared" si="273"/>
        <v>121.78308823529412</v>
      </c>
      <c r="K5885">
        <f t="shared" si="274"/>
        <v>1982</v>
      </c>
      <c r="L5885">
        <f t="shared" si="275"/>
        <v>11</v>
      </c>
    </row>
    <row r="5886" spans="1:12" x14ac:dyDescent="0.25">
      <c r="A5886" s="1">
        <v>30274</v>
      </c>
      <c r="B5886">
        <v>333</v>
      </c>
      <c r="C5886">
        <v>335.5</v>
      </c>
      <c r="D5886">
        <v>331</v>
      </c>
      <c r="E5886">
        <v>334.75</v>
      </c>
      <c r="G5886">
        <v>334.75</v>
      </c>
      <c r="H5886">
        <v>32035</v>
      </c>
      <c r="I5886">
        <v>75955</v>
      </c>
      <c r="J5886">
        <f t="shared" si="273"/>
        <v>123.06985294117646</v>
      </c>
      <c r="K5886">
        <f t="shared" si="274"/>
        <v>1982</v>
      </c>
      <c r="L5886">
        <f t="shared" si="275"/>
        <v>11</v>
      </c>
    </row>
    <row r="5887" spans="1:12" x14ac:dyDescent="0.25">
      <c r="A5887" s="1">
        <v>30277</v>
      </c>
      <c r="B5887">
        <v>336</v>
      </c>
      <c r="C5887">
        <v>341.75</v>
      </c>
      <c r="D5887">
        <v>336</v>
      </c>
      <c r="E5887">
        <v>340.75</v>
      </c>
      <c r="G5887">
        <v>340.75</v>
      </c>
      <c r="H5887">
        <v>31950</v>
      </c>
      <c r="I5887">
        <v>70520</v>
      </c>
      <c r="J5887">
        <f t="shared" si="273"/>
        <v>125.27573529411765</v>
      </c>
      <c r="K5887">
        <f t="shared" si="274"/>
        <v>1982</v>
      </c>
      <c r="L5887">
        <f t="shared" si="275"/>
        <v>11</v>
      </c>
    </row>
    <row r="5888" spans="1:12" x14ac:dyDescent="0.25">
      <c r="A5888" s="1">
        <v>30278</v>
      </c>
      <c r="B5888">
        <v>339</v>
      </c>
      <c r="C5888">
        <v>344.75</v>
      </c>
      <c r="D5888">
        <v>337.5</v>
      </c>
      <c r="E5888">
        <v>344</v>
      </c>
      <c r="G5888">
        <v>344</v>
      </c>
      <c r="H5888">
        <v>34550</v>
      </c>
      <c r="I5888">
        <v>61050</v>
      </c>
      <c r="J5888">
        <f t="shared" si="273"/>
        <v>126.47058823529412</v>
      </c>
      <c r="K5888">
        <f t="shared" si="274"/>
        <v>1982</v>
      </c>
      <c r="L5888">
        <f t="shared" si="275"/>
        <v>11</v>
      </c>
    </row>
    <row r="5889" spans="1:12" x14ac:dyDescent="0.25">
      <c r="A5889" s="1">
        <v>30279</v>
      </c>
      <c r="B5889">
        <v>345</v>
      </c>
      <c r="C5889">
        <v>347.25</v>
      </c>
      <c r="D5889">
        <v>344</v>
      </c>
      <c r="E5889">
        <v>344.75</v>
      </c>
      <c r="G5889">
        <v>344.75</v>
      </c>
      <c r="H5889">
        <v>25340</v>
      </c>
      <c r="I5889">
        <v>50295</v>
      </c>
      <c r="J5889">
        <f t="shared" si="273"/>
        <v>126.74632352941177</v>
      </c>
      <c r="K5889">
        <f t="shared" si="274"/>
        <v>1982</v>
      </c>
      <c r="L5889">
        <f t="shared" si="275"/>
        <v>11</v>
      </c>
    </row>
    <row r="5890" spans="1:12" x14ac:dyDescent="0.25">
      <c r="A5890" s="1">
        <v>30281</v>
      </c>
      <c r="B5890">
        <v>343</v>
      </c>
      <c r="C5890">
        <v>343.25</v>
      </c>
      <c r="D5890">
        <v>336.5</v>
      </c>
      <c r="E5890">
        <v>336.75</v>
      </c>
      <c r="G5890">
        <v>336.75</v>
      </c>
      <c r="H5890">
        <v>17550</v>
      </c>
      <c r="I5890">
        <v>43685</v>
      </c>
      <c r="J5890">
        <f t="shared" ref="J5890:J5953" si="276">G5890/100*5000/136</f>
        <v>123.80514705882354</v>
      </c>
      <c r="K5890">
        <f t="shared" ref="K5890:K5953" si="277">YEAR(A5890)</f>
        <v>1982</v>
      </c>
      <c r="L5890">
        <f t="shared" ref="L5890:L5953" si="278">MONTH(A5890)</f>
        <v>11</v>
      </c>
    </row>
    <row r="5891" spans="1:12" x14ac:dyDescent="0.25">
      <c r="A5891" s="1">
        <v>30284</v>
      </c>
      <c r="B5891">
        <v>336.5</v>
      </c>
      <c r="C5891">
        <v>337</v>
      </c>
      <c r="D5891">
        <v>328.75</v>
      </c>
      <c r="E5891">
        <v>329.25</v>
      </c>
      <c r="G5891">
        <v>329.25</v>
      </c>
      <c r="H5891">
        <v>44260</v>
      </c>
      <c r="I5891">
        <v>31505</v>
      </c>
      <c r="J5891">
        <f t="shared" si="276"/>
        <v>121.04779411764706</v>
      </c>
      <c r="K5891">
        <f t="shared" si="277"/>
        <v>1982</v>
      </c>
      <c r="L5891">
        <f t="shared" si="278"/>
        <v>11</v>
      </c>
    </row>
    <row r="5892" spans="1:12" x14ac:dyDescent="0.25">
      <c r="A5892" s="1">
        <v>30285</v>
      </c>
      <c r="B5892">
        <v>329</v>
      </c>
      <c r="C5892">
        <v>331.25</v>
      </c>
      <c r="D5892">
        <v>326</v>
      </c>
      <c r="E5892">
        <v>327.75</v>
      </c>
      <c r="G5892">
        <v>327.75</v>
      </c>
      <c r="H5892">
        <v>23100</v>
      </c>
      <c r="I5892">
        <v>17390</v>
      </c>
      <c r="J5892">
        <f t="shared" si="276"/>
        <v>120.49632352941177</v>
      </c>
      <c r="K5892">
        <f t="shared" si="277"/>
        <v>1982</v>
      </c>
      <c r="L5892">
        <f t="shared" si="278"/>
        <v>11</v>
      </c>
    </row>
    <row r="5893" spans="1:12" x14ac:dyDescent="0.25">
      <c r="A5893" s="1">
        <v>30286</v>
      </c>
      <c r="B5893">
        <v>328</v>
      </c>
      <c r="C5893">
        <v>330.5</v>
      </c>
      <c r="D5893">
        <v>326.75</v>
      </c>
      <c r="E5893">
        <v>328.75</v>
      </c>
      <c r="G5893">
        <v>328.75</v>
      </c>
      <c r="H5893">
        <v>15340</v>
      </c>
      <c r="I5893">
        <v>12730</v>
      </c>
      <c r="J5893">
        <f t="shared" si="276"/>
        <v>120.86397058823529</v>
      </c>
      <c r="K5893">
        <f t="shared" si="277"/>
        <v>1982</v>
      </c>
      <c r="L5893">
        <f t="shared" si="278"/>
        <v>12</v>
      </c>
    </row>
    <row r="5894" spans="1:12" x14ac:dyDescent="0.25">
      <c r="A5894" s="1">
        <v>30287</v>
      </c>
      <c r="B5894">
        <v>328</v>
      </c>
      <c r="C5894">
        <v>331</v>
      </c>
      <c r="D5894">
        <v>323</v>
      </c>
      <c r="E5894">
        <v>323.25</v>
      </c>
      <c r="G5894">
        <v>323.25</v>
      </c>
      <c r="H5894">
        <v>12060</v>
      </c>
      <c r="I5894">
        <v>7970</v>
      </c>
      <c r="J5894">
        <f t="shared" si="276"/>
        <v>118.84191176470588</v>
      </c>
      <c r="K5894">
        <f t="shared" si="277"/>
        <v>1982</v>
      </c>
      <c r="L5894">
        <f t="shared" si="278"/>
        <v>12</v>
      </c>
    </row>
    <row r="5895" spans="1:12" x14ac:dyDescent="0.25">
      <c r="A5895" s="1">
        <v>30288</v>
      </c>
      <c r="B5895">
        <v>322</v>
      </c>
      <c r="C5895">
        <v>324</v>
      </c>
      <c r="D5895">
        <v>320.5</v>
      </c>
      <c r="E5895">
        <v>321.75</v>
      </c>
      <c r="G5895">
        <v>321.75</v>
      </c>
      <c r="H5895">
        <v>8850</v>
      </c>
      <c r="I5895">
        <v>6390</v>
      </c>
      <c r="J5895">
        <f t="shared" si="276"/>
        <v>118.29044117647058</v>
      </c>
      <c r="K5895">
        <f t="shared" si="277"/>
        <v>1982</v>
      </c>
      <c r="L5895">
        <f t="shared" si="278"/>
        <v>12</v>
      </c>
    </row>
    <row r="5896" spans="1:12" x14ac:dyDescent="0.25">
      <c r="A5896" s="1">
        <v>30291</v>
      </c>
      <c r="B5896">
        <v>322</v>
      </c>
      <c r="C5896">
        <v>323.5</v>
      </c>
      <c r="D5896">
        <v>320.25</v>
      </c>
      <c r="E5896">
        <v>323.25</v>
      </c>
      <c r="G5896">
        <v>323.25</v>
      </c>
      <c r="H5896">
        <v>7060</v>
      </c>
      <c r="I5896">
        <v>5740</v>
      </c>
      <c r="J5896">
        <f t="shared" si="276"/>
        <v>118.84191176470588</v>
      </c>
      <c r="K5896">
        <f t="shared" si="277"/>
        <v>1982</v>
      </c>
      <c r="L5896">
        <f t="shared" si="278"/>
        <v>12</v>
      </c>
    </row>
    <row r="5897" spans="1:12" x14ac:dyDescent="0.25">
      <c r="A5897" s="1">
        <v>30292</v>
      </c>
      <c r="B5897">
        <v>324</v>
      </c>
      <c r="C5897">
        <v>325.25</v>
      </c>
      <c r="D5897">
        <v>322</v>
      </c>
      <c r="E5897">
        <v>324.75</v>
      </c>
      <c r="G5897">
        <v>324.75</v>
      </c>
      <c r="H5897">
        <v>7200</v>
      </c>
      <c r="I5897">
        <v>5890</v>
      </c>
      <c r="J5897">
        <f t="shared" si="276"/>
        <v>119.39338235294117</v>
      </c>
      <c r="K5897">
        <f t="shared" si="277"/>
        <v>1982</v>
      </c>
      <c r="L5897">
        <f t="shared" si="278"/>
        <v>12</v>
      </c>
    </row>
    <row r="5898" spans="1:12" x14ac:dyDescent="0.25">
      <c r="A5898" s="1">
        <v>30293</v>
      </c>
      <c r="B5898">
        <v>320</v>
      </c>
      <c r="C5898">
        <v>325</v>
      </c>
      <c r="D5898">
        <v>320</v>
      </c>
      <c r="E5898">
        <v>322.75</v>
      </c>
      <c r="G5898">
        <v>322.75</v>
      </c>
      <c r="H5898">
        <v>3350</v>
      </c>
      <c r="I5898">
        <v>2990</v>
      </c>
      <c r="J5898">
        <f t="shared" si="276"/>
        <v>118.65808823529412</v>
      </c>
      <c r="K5898">
        <f t="shared" si="277"/>
        <v>1982</v>
      </c>
      <c r="L5898">
        <f t="shared" si="278"/>
        <v>12</v>
      </c>
    </row>
    <row r="5899" spans="1:12" x14ac:dyDescent="0.25">
      <c r="A5899" s="1">
        <v>30294</v>
      </c>
      <c r="B5899">
        <v>322</v>
      </c>
      <c r="C5899">
        <v>324</v>
      </c>
      <c r="D5899">
        <v>318.5</v>
      </c>
      <c r="E5899">
        <v>323</v>
      </c>
      <c r="G5899">
        <v>323</v>
      </c>
      <c r="H5899">
        <v>1865</v>
      </c>
      <c r="I5899">
        <v>2240</v>
      </c>
      <c r="J5899">
        <f t="shared" si="276"/>
        <v>118.75</v>
      </c>
      <c r="K5899">
        <f t="shared" si="277"/>
        <v>1982</v>
      </c>
      <c r="L5899">
        <f t="shared" si="278"/>
        <v>12</v>
      </c>
    </row>
    <row r="5900" spans="1:12" x14ac:dyDescent="0.25">
      <c r="A5900" s="1">
        <v>30295</v>
      </c>
      <c r="B5900">
        <v>321.5</v>
      </c>
      <c r="C5900">
        <v>321.5</v>
      </c>
      <c r="D5900">
        <v>315.5</v>
      </c>
      <c r="E5900">
        <v>316</v>
      </c>
      <c r="G5900">
        <v>316</v>
      </c>
      <c r="H5900">
        <v>2370</v>
      </c>
      <c r="I5900">
        <v>1380</v>
      </c>
      <c r="J5900">
        <f t="shared" si="276"/>
        <v>116.17647058823529</v>
      </c>
      <c r="K5900">
        <f t="shared" si="277"/>
        <v>1982</v>
      </c>
      <c r="L5900">
        <f t="shared" si="278"/>
        <v>12</v>
      </c>
    </row>
    <row r="5901" spans="1:12" x14ac:dyDescent="0.25">
      <c r="A5901" s="1">
        <v>30298</v>
      </c>
      <c r="B5901">
        <v>315.75</v>
      </c>
      <c r="C5901">
        <v>319</v>
      </c>
      <c r="D5901">
        <v>315.75</v>
      </c>
      <c r="E5901">
        <v>317.25</v>
      </c>
      <c r="G5901">
        <v>317.25</v>
      </c>
      <c r="H5901">
        <v>775</v>
      </c>
      <c r="I5901">
        <v>1230</v>
      </c>
      <c r="J5901">
        <f t="shared" si="276"/>
        <v>116.63602941176471</v>
      </c>
      <c r="K5901">
        <f t="shared" si="277"/>
        <v>1982</v>
      </c>
      <c r="L5901">
        <f t="shared" si="278"/>
        <v>12</v>
      </c>
    </row>
    <row r="5902" spans="1:12" x14ac:dyDescent="0.25">
      <c r="A5902" s="1">
        <v>30299</v>
      </c>
      <c r="B5902">
        <v>320</v>
      </c>
      <c r="C5902">
        <v>320.5</v>
      </c>
      <c r="D5902">
        <v>313</v>
      </c>
      <c r="E5902">
        <v>314</v>
      </c>
      <c r="G5902">
        <v>314</v>
      </c>
      <c r="H5902">
        <v>740</v>
      </c>
      <c r="I5902">
        <v>855</v>
      </c>
      <c r="J5902">
        <f t="shared" si="276"/>
        <v>115.44117647058823</v>
      </c>
      <c r="K5902">
        <f t="shared" si="277"/>
        <v>1982</v>
      </c>
      <c r="L5902">
        <f t="shared" si="278"/>
        <v>12</v>
      </c>
    </row>
    <row r="5903" spans="1:12" x14ac:dyDescent="0.25">
      <c r="A5903" s="1">
        <v>30300</v>
      </c>
      <c r="B5903">
        <v>314.5</v>
      </c>
      <c r="C5903">
        <v>314.5</v>
      </c>
      <c r="D5903">
        <v>309</v>
      </c>
      <c r="E5903">
        <v>311</v>
      </c>
      <c r="G5903">
        <v>311</v>
      </c>
      <c r="H5903">
        <v>695</v>
      </c>
      <c r="I5903">
        <v>820</v>
      </c>
      <c r="J5903">
        <f t="shared" si="276"/>
        <v>114.33823529411765</v>
      </c>
      <c r="K5903">
        <f t="shared" si="277"/>
        <v>1982</v>
      </c>
      <c r="L5903">
        <f t="shared" si="278"/>
        <v>12</v>
      </c>
    </row>
    <row r="5904" spans="1:12" x14ac:dyDescent="0.25">
      <c r="A5904" s="1">
        <v>30301</v>
      </c>
      <c r="B5904">
        <v>311.5</v>
      </c>
      <c r="C5904">
        <v>313.5</v>
      </c>
      <c r="D5904">
        <v>311</v>
      </c>
      <c r="E5904">
        <v>311</v>
      </c>
      <c r="G5904">
        <v>311</v>
      </c>
      <c r="H5904">
        <v>1585</v>
      </c>
      <c r="I5904">
        <v>1470</v>
      </c>
      <c r="J5904">
        <f t="shared" si="276"/>
        <v>114.33823529411765</v>
      </c>
      <c r="K5904">
        <f t="shared" si="277"/>
        <v>1982</v>
      </c>
      <c r="L5904">
        <f t="shared" si="278"/>
        <v>12</v>
      </c>
    </row>
    <row r="5905" spans="1:12" x14ac:dyDescent="0.25">
      <c r="A5905" s="1">
        <v>30302</v>
      </c>
      <c r="B5905">
        <v>312.5</v>
      </c>
      <c r="C5905">
        <v>315.75</v>
      </c>
      <c r="D5905">
        <v>312</v>
      </c>
      <c r="E5905">
        <v>315.75</v>
      </c>
      <c r="G5905">
        <v>315.75</v>
      </c>
      <c r="H5905">
        <v>1040</v>
      </c>
      <c r="I5905">
        <v>1315</v>
      </c>
      <c r="J5905">
        <f t="shared" si="276"/>
        <v>116.08455882352942</v>
      </c>
      <c r="K5905">
        <f t="shared" si="277"/>
        <v>1982</v>
      </c>
      <c r="L5905">
        <f t="shared" si="278"/>
        <v>12</v>
      </c>
    </row>
    <row r="5906" spans="1:12" x14ac:dyDescent="0.25">
      <c r="A5906" s="1">
        <v>30305</v>
      </c>
      <c r="B5906">
        <v>317.75</v>
      </c>
      <c r="C5906">
        <v>320.5</v>
      </c>
      <c r="D5906">
        <v>317.75</v>
      </c>
      <c r="E5906">
        <v>318.75</v>
      </c>
      <c r="G5906">
        <v>318.75</v>
      </c>
      <c r="H5906">
        <v>685</v>
      </c>
      <c r="I5906">
        <v>685</v>
      </c>
      <c r="J5906">
        <f t="shared" si="276"/>
        <v>117.1875</v>
      </c>
      <c r="K5906">
        <f t="shared" si="277"/>
        <v>1982</v>
      </c>
      <c r="L5906">
        <f t="shared" si="278"/>
        <v>12</v>
      </c>
    </row>
    <row r="5907" spans="1:12" x14ac:dyDescent="0.25">
      <c r="A5907" s="1">
        <v>30306</v>
      </c>
      <c r="B5907">
        <v>336</v>
      </c>
      <c r="C5907">
        <v>338</v>
      </c>
      <c r="D5907">
        <v>335.5</v>
      </c>
      <c r="E5907">
        <v>337.25</v>
      </c>
      <c r="G5907">
        <v>337.25</v>
      </c>
      <c r="H5907">
        <v>27715</v>
      </c>
      <c r="I5907">
        <v>118465</v>
      </c>
      <c r="J5907">
        <f t="shared" si="276"/>
        <v>123.98897058823529</v>
      </c>
      <c r="K5907">
        <f t="shared" si="277"/>
        <v>1982</v>
      </c>
      <c r="L5907">
        <f t="shared" si="278"/>
        <v>12</v>
      </c>
    </row>
    <row r="5908" spans="1:12" x14ac:dyDescent="0.25">
      <c r="A5908" s="1">
        <v>30307</v>
      </c>
      <c r="B5908">
        <v>336.5</v>
      </c>
      <c r="C5908">
        <v>336.5</v>
      </c>
      <c r="D5908">
        <v>332.5</v>
      </c>
      <c r="E5908">
        <v>333.75</v>
      </c>
      <c r="G5908">
        <v>333.75</v>
      </c>
      <c r="H5908">
        <v>26715</v>
      </c>
      <c r="I5908">
        <v>119365</v>
      </c>
      <c r="J5908">
        <f t="shared" si="276"/>
        <v>122.70220588235294</v>
      </c>
      <c r="K5908">
        <f t="shared" si="277"/>
        <v>1982</v>
      </c>
      <c r="L5908">
        <f t="shared" si="278"/>
        <v>12</v>
      </c>
    </row>
    <row r="5909" spans="1:12" x14ac:dyDescent="0.25">
      <c r="A5909" s="1">
        <v>30308</v>
      </c>
      <c r="B5909">
        <v>334.5</v>
      </c>
      <c r="C5909">
        <v>337.75</v>
      </c>
      <c r="D5909">
        <v>334.5</v>
      </c>
      <c r="E5909">
        <v>336.5</v>
      </c>
      <c r="G5909">
        <v>336.5</v>
      </c>
      <c r="H5909">
        <v>18325</v>
      </c>
      <c r="I5909">
        <v>119015</v>
      </c>
      <c r="J5909">
        <f t="shared" si="276"/>
        <v>123.71323529411765</v>
      </c>
      <c r="K5909">
        <f t="shared" si="277"/>
        <v>1982</v>
      </c>
      <c r="L5909">
        <f t="shared" si="278"/>
        <v>12</v>
      </c>
    </row>
    <row r="5910" spans="1:12" x14ac:dyDescent="0.25">
      <c r="A5910" s="1">
        <v>30312</v>
      </c>
      <c r="B5910">
        <v>337</v>
      </c>
      <c r="C5910">
        <v>338.5</v>
      </c>
      <c r="D5910">
        <v>334.25</v>
      </c>
      <c r="E5910">
        <v>336.75</v>
      </c>
      <c r="G5910">
        <v>336.75</v>
      </c>
      <c r="H5910">
        <v>18275</v>
      </c>
      <c r="I5910">
        <v>118000</v>
      </c>
      <c r="J5910">
        <f t="shared" si="276"/>
        <v>123.80514705882354</v>
      </c>
      <c r="K5910">
        <f t="shared" si="277"/>
        <v>1982</v>
      </c>
      <c r="L5910">
        <f t="shared" si="278"/>
        <v>12</v>
      </c>
    </row>
    <row r="5911" spans="1:12" x14ac:dyDescent="0.25">
      <c r="A5911" s="1">
        <v>30313</v>
      </c>
      <c r="B5911">
        <v>336.5</v>
      </c>
      <c r="C5911">
        <v>337.25</v>
      </c>
      <c r="D5911">
        <v>332.5</v>
      </c>
      <c r="E5911">
        <v>335.25</v>
      </c>
      <c r="G5911">
        <v>335.25</v>
      </c>
      <c r="H5911">
        <v>16455</v>
      </c>
      <c r="I5911">
        <v>116635</v>
      </c>
      <c r="J5911">
        <f t="shared" si="276"/>
        <v>123.25367647058823</v>
      </c>
      <c r="K5911">
        <f t="shared" si="277"/>
        <v>1982</v>
      </c>
      <c r="L5911">
        <f t="shared" si="278"/>
        <v>12</v>
      </c>
    </row>
    <row r="5912" spans="1:12" x14ac:dyDescent="0.25">
      <c r="A5912" s="1">
        <v>30314</v>
      </c>
      <c r="B5912">
        <v>335.5</v>
      </c>
      <c r="C5912">
        <v>336</v>
      </c>
      <c r="D5912">
        <v>333.25</v>
      </c>
      <c r="E5912">
        <v>333.5</v>
      </c>
      <c r="G5912">
        <v>333.5</v>
      </c>
      <c r="H5912">
        <v>12890</v>
      </c>
      <c r="I5912">
        <v>116640</v>
      </c>
      <c r="J5912">
        <f t="shared" si="276"/>
        <v>122.61029411764706</v>
      </c>
      <c r="K5912">
        <f t="shared" si="277"/>
        <v>1982</v>
      </c>
      <c r="L5912">
        <f t="shared" si="278"/>
        <v>12</v>
      </c>
    </row>
    <row r="5913" spans="1:12" x14ac:dyDescent="0.25">
      <c r="A5913" s="1">
        <v>30315</v>
      </c>
      <c r="B5913">
        <v>333.5</v>
      </c>
      <c r="C5913">
        <v>334</v>
      </c>
      <c r="D5913">
        <v>329.75</v>
      </c>
      <c r="E5913">
        <v>330.75</v>
      </c>
      <c r="G5913">
        <v>330.75</v>
      </c>
      <c r="H5913">
        <v>20400</v>
      </c>
      <c r="I5913">
        <v>115915</v>
      </c>
      <c r="J5913">
        <f t="shared" si="276"/>
        <v>121.59926470588235</v>
      </c>
      <c r="K5913">
        <f t="shared" si="277"/>
        <v>1982</v>
      </c>
      <c r="L5913">
        <f t="shared" si="278"/>
        <v>12</v>
      </c>
    </row>
    <row r="5914" spans="1:12" x14ac:dyDescent="0.25">
      <c r="A5914" s="1">
        <v>30319</v>
      </c>
      <c r="B5914">
        <v>330</v>
      </c>
      <c r="C5914">
        <v>330.25</v>
      </c>
      <c r="D5914">
        <v>324</v>
      </c>
      <c r="E5914">
        <v>324.25</v>
      </c>
      <c r="G5914">
        <v>324.25</v>
      </c>
      <c r="H5914">
        <v>48345</v>
      </c>
      <c r="I5914">
        <v>116890</v>
      </c>
      <c r="J5914">
        <f t="shared" si="276"/>
        <v>119.20955882352941</v>
      </c>
      <c r="K5914">
        <f t="shared" si="277"/>
        <v>1983</v>
      </c>
      <c r="L5914">
        <f t="shared" si="278"/>
        <v>1</v>
      </c>
    </row>
    <row r="5915" spans="1:12" x14ac:dyDescent="0.25">
      <c r="A5915" s="1">
        <v>30320</v>
      </c>
      <c r="B5915">
        <v>324</v>
      </c>
      <c r="C5915">
        <v>326</v>
      </c>
      <c r="D5915">
        <v>322.5</v>
      </c>
      <c r="E5915">
        <v>325</v>
      </c>
      <c r="G5915">
        <v>325</v>
      </c>
      <c r="H5915">
        <v>45675</v>
      </c>
      <c r="I5915">
        <v>112520</v>
      </c>
      <c r="J5915">
        <f t="shared" si="276"/>
        <v>119.48529411764706</v>
      </c>
      <c r="K5915">
        <f t="shared" si="277"/>
        <v>1983</v>
      </c>
      <c r="L5915">
        <f t="shared" si="278"/>
        <v>1</v>
      </c>
    </row>
    <row r="5916" spans="1:12" x14ac:dyDescent="0.25">
      <c r="A5916" s="1">
        <v>30321</v>
      </c>
      <c r="B5916">
        <v>325</v>
      </c>
      <c r="C5916">
        <v>329.5</v>
      </c>
      <c r="D5916">
        <v>324.5</v>
      </c>
      <c r="E5916">
        <v>329</v>
      </c>
      <c r="G5916">
        <v>329</v>
      </c>
      <c r="H5916">
        <v>27960</v>
      </c>
      <c r="I5916">
        <v>112680</v>
      </c>
      <c r="J5916">
        <f t="shared" si="276"/>
        <v>120.95588235294117</v>
      </c>
      <c r="K5916">
        <f t="shared" si="277"/>
        <v>1983</v>
      </c>
      <c r="L5916">
        <f t="shared" si="278"/>
        <v>1</v>
      </c>
    </row>
    <row r="5917" spans="1:12" x14ac:dyDescent="0.25">
      <c r="A5917" s="1">
        <v>30322</v>
      </c>
      <c r="B5917">
        <v>328</v>
      </c>
      <c r="C5917">
        <v>332</v>
      </c>
      <c r="D5917">
        <v>327.5</v>
      </c>
      <c r="E5917">
        <v>330.75</v>
      </c>
      <c r="G5917">
        <v>330.75</v>
      </c>
      <c r="H5917">
        <v>37020</v>
      </c>
      <c r="I5917">
        <v>114365</v>
      </c>
      <c r="J5917">
        <f t="shared" si="276"/>
        <v>121.59926470588235</v>
      </c>
      <c r="K5917">
        <f t="shared" si="277"/>
        <v>1983</v>
      </c>
      <c r="L5917">
        <f t="shared" si="278"/>
        <v>1</v>
      </c>
    </row>
    <row r="5918" spans="1:12" x14ac:dyDescent="0.25">
      <c r="A5918" s="1">
        <v>30323</v>
      </c>
      <c r="B5918">
        <v>332.5</v>
      </c>
      <c r="C5918">
        <v>333.5</v>
      </c>
      <c r="D5918">
        <v>331</v>
      </c>
      <c r="E5918">
        <v>331.75</v>
      </c>
      <c r="G5918">
        <v>331.75</v>
      </c>
      <c r="H5918">
        <v>27565</v>
      </c>
      <c r="I5918">
        <v>111935</v>
      </c>
      <c r="J5918">
        <f t="shared" si="276"/>
        <v>121.96691176470588</v>
      </c>
      <c r="K5918">
        <f t="shared" si="277"/>
        <v>1983</v>
      </c>
      <c r="L5918">
        <f t="shared" si="278"/>
        <v>1</v>
      </c>
    </row>
    <row r="5919" spans="1:12" x14ac:dyDescent="0.25">
      <c r="A5919" s="1">
        <v>30326</v>
      </c>
      <c r="B5919">
        <v>332.75</v>
      </c>
      <c r="C5919">
        <v>338</v>
      </c>
      <c r="D5919">
        <v>332.5</v>
      </c>
      <c r="E5919">
        <v>334.5</v>
      </c>
      <c r="G5919">
        <v>334.5</v>
      </c>
      <c r="H5919">
        <v>45150</v>
      </c>
      <c r="I5919">
        <v>108780</v>
      </c>
      <c r="J5919">
        <f t="shared" si="276"/>
        <v>122.97794117647059</v>
      </c>
      <c r="K5919">
        <f t="shared" si="277"/>
        <v>1983</v>
      </c>
      <c r="L5919">
        <f t="shared" si="278"/>
        <v>1</v>
      </c>
    </row>
    <row r="5920" spans="1:12" x14ac:dyDescent="0.25">
      <c r="A5920" s="1">
        <v>30327</v>
      </c>
      <c r="B5920">
        <v>335</v>
      </c>
      <c r="C5920">
        <v>336.5</v>
      </c>
      <c r="D5920">
        <v>331.5</v>
      </c>
      <c r="E5920">
        <v>335.5</v>
      </c>
      <c r="G5920">
        <v>335.5</v>
      </c>
      <c r="H5920">
        <v>39120</v>
      </c>
      <c r="I5920">
        <v>108560</v>
      </c>
      <c r="J5920">
        <f t="shared" si="276"/>
        <v>123.34558823529412</v>
      </c>
      <c r="K5920">
        <f t="shared" si="277"/>
        <v>1983</v>
      </c>
      <c r="L5920">
        <f t="shared" si="278"/>
        <v>1</v>
      </c>
    </row>
    <row r="5921" spans="1:12" x14ac:dyDescent="0.25">
      <c r="A5921" s="1">
        <v>30328</v>
      </c>
      <c r="B5921">
        <v>335</v>
      </c>
      <c r="C5921">
        <v>342</v>
      </c>
      <c r="D5921">
        <v>330</v>
      </c>
      <c r="E5921">
        <v>341.25</v>
      </c>
      <c r="G5921">
        <v>341.25</v>
      </c>
      <c r="H5921">
        <v>87505</v>
      </c>
      <c r="I5921">
        <v>103905</v>
      </c>
      <c r="J5921">
        <f t="shared" si="276"/>
        <v>125.45955882352941</v>
      </c>
      <c r="K5921">
        <f t="shared" si="277"/>
        <v>1983</v>
      </c>
      <c r="L5921">
        <f t="shared" si="278"/>
        <v>1</v>
      </c>
    </row>
    <row r="5922" spans="1:12" x14ac:dyDescent="0.25">
      <c r="A5922" s="1">
        <v>30329</v>
      </c>
      <c r="B5922">
        <v>340</v>
      </c>
      <c r="C5922">
        <v>346</v>
      </c>
      <c r="D5922">
        <v>340</v>
      </c>
      <c r="E5922">
        <v>345.75</v>
      </c>
      <c r="G5922">
        <v>345.75</v>
      </c>
      <c r="H5922">
        <v>65165</v>
      </c>
      <c r="I5922">
        <v>99000</v>
      </c>
      <c r="J5922">
        <f t="shared" si="276"/>
        <v>127.11397058823529</v>
      </c>
      <c r="K5922">
        <f t="shared" si="277"/>
        <v>1983</v>
      </c>
      <c r="L5922">
        <f t="shared" si="278"/>
        <v>1</v>
      </c>
    </row>
    <row r="5923" spans="1:12" x14ac:dyDescent="0.25">
      <c r="A5923" s="1">
        <v>30330</v>
      </c>
      <c r="B5923">
        <v>343</v>
      </c>
      <c r="C5923">
        <v>347.25</v>
      </c>
      <c r="D5923">
        <v>341</v>
      </c>
      <c r="E5923">
        <v>346.5</v>
      </c>
      <c r="G5923">
        <v>346.5</v>
      </c>
      <c r="H5923">
        <v>48525</v>
      </c>
      <c r="I5923">
        <v>98080</v>
      </c>
      <c r="J5923">
        <f t="shared" si="276"/>
        <v>127.38970588235294</v>
      </c>
      <c r="K5923">
        <f t="shared" si="277"/>
        <v>1983</v>
      </c>
      <c r="L5923">
        <f t="shared" si="278"/>
        <v>1</v>
      </c>
    </row>
    <row r="5924" spans="1:12" x14ac:dyDescent="0.25">
      <c r="A5924" s="1">
        <v>30333</v>
      </c>
      <c r="B5924">
        <v>348.5</v>
      </c>
      <c r="C5924">
        <v>348.5</v>
      </c>
      <c r="D5924">
        <v>340.75</v>
      </c>
      <c r="E5924">
        <v>342.25</v>
      </c>
      <c r="G5924">
        <v>342.25</v>
      </c>
      <c r="H5924">
        <v>46715</v>
      </c>
      <c r="I5924">
        <v>98895</v>
      </c>
      <c r="J5924">
        <f t="shared" si="276"/>
        <v>125.82720588235294</v>
      </c>
      <c r="K5924">
        <f t="shared" si="277"/>
        <v>1983</v>
      </c>
      <c r="L5924">
        <f t="shared" si="278"/>
        <v>1</v>
      </c>
    </row>
    <row r="5925" spans="1:12" x14ac:dyDescent="0.25">
      <c r="A5925" s="1">
        <v>30334</v>
      </c>
      <c r="B5925">
        <v>341.5</v>
      </c>
      <c r="C5925">
        <v>345</v>
      </c>
      <c r="D5925">
        <v>340</v>
      </c>
      <c r="E5925">
        <v>344.25</v>
      </c>
      <c r="G5925">
        <v>344.25</v>
      </c>
      <c r="H5925">
        <v>42065</v>
      </c>
      <c r="I5925">
        <v>103270</v>
      </c>
      <c r="J5925">
        <f t="shared" si="276"/>
        <v>126.5625</v>
      </c>
      <c r="K5925">
        <f t="shared" si="277"/>
        <v>1983</v>
      </c>
      <c r="L5925">
        <f t="shared" si="278"/>
        <v>1</v>
      </c>
    </row>
    <row r="5926" spans="1:12" x14ac:dyDescent="0.25">
      <c r="A5926" s="1">
        <v>30335</v>
      </c>
      <c r="B5926">
        <v>341</v>
      </c>
      <c r="C5926">
        <v>342</v>
      </c>
      <c r="D5926">
        <v>334</v>
      </c>
      <c r="E5926">
        <v>335</v>
      </c>
      <c r="G5926">
        <v>335</v>
      </c>
      <c r="H5926">
        <v>59690</v>
      </c>
      <c r="I5926">
        <v>97970</v>
      </c>
      <c r="J5926">
        <f t="shared" si="276"/>
        <v>123.16176470588235</v>
      </c>
      <c r="K5926">
        <f t="shared" si="277"/>
        <v>1983</v>
      </c>
      <c r="L5926">
        <f t="shared" si="278"/>
        <v>1</v>
      </c>
    </row>
    <row r="5927" spans="1:12" x14ac:dyDescent="0.25">
      <c r="A5927" s="1">
        <v>30336</v>
      </c>
      <c r="B5927">
        <v>334.5</v>
      </c>
      <c r="C5927">
        <v>337.5</v>
      </c>
      <c r="D5927">
        <v>333</v>
      </c>
      <c r="E5927">
        <v>333.25</v>
      </c>
      <c r="G5927">
        <v>333.25</v>
      </c>
      <c r="H5927">
        <v>33570</v>
      </c>
      <c r="I5927">
        <v>96685</v>
      </c>
      <c r="J5927">
        <f t="shared" si="276"/>
        <v>122.51838235294117</v>
      </c>
      <c r="K5927">
        <f t="shared" si="277"/>
        <v>1983</v>
      </c>
      <c r="L5927">
        <f t="shared" si="278"/>
        <v>1</v>
      </c>
    </row>
    <row r="5928" spans="1:12" x14ac:dyDescent="0.25">
      <c r="A5928" s="1">
        <v>30337</v>
      </c>
      <c r="B5928">
        <v>330</v>
      </c>
      <c r="C5928">
        <v>334.5</v>
      </c>
      <c r="D5928">
        <v>330</v>
      </c>
      <c r="E5928">
        <v>333.25</v>
      </c>
      <c r="G5928">
        <v>333.25</v>
      </c>
      <c r="H5928">
        <v>30650</v>
      </c>
      <c r="I5928">
        <v>96740</v>
      </c>
      <c r="J5928">
        <f t="shared" si="276"/>
        <v>122.51838235294117</v>
      </c>
      <c r="K5928">
        <f t="shared" si="277"/>
        <v>1983</v>
      </c>
      <c r="L5928">
        <f t="shared" si="278"/>
        <v>1</v>
      </c>
    </row>
    <row r="5929" spans="1:12" x14ac:dyDescent="0.25">
      <c r="A5929" s="1">
        <v>30340</v>
      </c>
      <c r="B5929">
        <v>329.5</v>
      </c>
      <c r="C5929">
        <v>334.5</v>
      </c>
      <c r="D5929">
        <v>327.75</v>
      </c>
      <c r="E5929">
        <v>334.5</v>
      </c>
      <c r="G5929">
        <v>334.5</v>
      </c>
      <c r="H5929">
        <v>34385</v>
      </c>
      <c r="I5929">
        <v>96255</v>
      </c>
      <c r="J5929">
        <f t="shared" si="276"/>
        <v>122.97794117647059</v>
      </c>
      <c r="K5929">
        <f t="shared" si="277"/>
        <v>1983</v>
      </c>
      <c r="L5929">
        <f t="shared" si="278"/>
        <v>1</v>
      </c>
    </row>
    <row r="5930" spans="1:12" x14ac:dyDescent="0.25">
      <c r="A5930" s="1">
        <v>30341</v>
      </c>
      <c r="B5930">
        <v>334.25</v>
      </c>
      <c r="C5930">
        <v>335.75</v>
      </c>
      <c r="D5930">
        <v>329</v>
      </c>
      <c r="E5930">
        <v>331.75</v>
      </c>
      <c r="G5930">
        <v>331.75</v>
      </c>
      <c r="H5930">
        <v>35255</v>
      </c>
      <c r="I5930">
        <v>96935</v>
      </c>
      <c r="J5930">
        <f t="shared" si="276"/>
        <v>121.96691176470588</v>
      </c>
      <c r="K5930">
        <f t="shared" si="277"/>
        <v>1983</v>
      </c>
      <c r="L5930">
        <f t="shared" si="278"/>
        <v>1</v>
      </c>
    </row>
    <row r="5931" spans="1:12" x14ac:dyDescent="0.25">
      <c r="A5931" s="1">
        <v>30342</v>
      </c>
      <c r="B5931">
        <v>330.5</v>
      </c>
      <c r="C5931">
        <v>337.25</v>
      </c>
      <c r="D5931">
        <v>329.5</v>
      </c>
      <c r="E5931">
        <v>334.5</v>
      </c>
      <c r="G5931">
        <v>334.5</v>
      </c>
      <c r="H5931">
        <v>46515</v>
      </c>
      <c r="I5931">
        <v>97965</v>
      </c>
      <c r="J5931">
        <f t="shared" si="276"/>
        <v>122.97794117647059</v>
      </c>
      <c r="K5931">
        <f t="shared" si="277"/>
        <v>1983</v>
      </c>
      <c r="L5931">
        <f t="shared" si="278"/>
        <v>1</v>
      </c>
    </row>
    <row r="5932" spans="1:12" x14ac:dyDescent="0.25">
      <c r="A5932" s="1">
        <v>30343</v>
      </c>
      <c r="B5932">
        <v>336</v>
      </c>
      <c r="C5932">
        <v>336.5</v>
      </c>
      <c r="D5932">
        <v>333.25</v>
      </c>
      <c r="E5932">
        <v>334.75</v>
      </c>
      <c r="G5932">
        <v>334.75</v>
      </c>
      <c r="H5932">
        <v>22705</v>
      </c>
      <c r="I5932">
        <v>96520</v>
      </c>
      <c r="J5932">
        <f t="shared" si="276"/>
        <v>123.06985294117646</v>
      </c>
      <c r="K5932">
        <f t="shared" si="277"/>
        <v>1983</v>
      </c>
      <c r="L5932">
        <f t="shared" si="278"/>
        <v>1</v>
      </c>
    </row>
    <row r="5933" spans="1:12" x14ac:dyDescent="0.25">
      <c r="A5933" s="1">
        <v>30344</v>
      </c>
      <c r="B5933">
        <v>334</v>
      </c>
      <c r="C5933">
        <v>335.5</v>
      </c>
      <c r="D5933">
        <v>331.5</v>
      </c>
      <c r="E5933">
        <v>335.25</v>
      </c>
      <c r="G5933">
        <v>335.25</v>
      </c>
      <c r="H5933">
        <v>24390</v>
      </c>
      <c r="I5933">
        <v>94565</v>
      </c>
      <c r="J5933">
        <f t="shared" si="276"/>
        <v>123.25367647058823</v>
      </c>
      <c r="K5933">
        <f t="shared" si="277"/>
        <v>1983</v>
      </c>
      <c r="L5933">
        <f t="shared" si="278"/>
        <v>1</v>
      </c>
    </row>
    <row r="5934" spans="1:12" x14ac:dyDescent="0.25">
      <c r="A5934" s="1">
        <v>30347</v>
      </c>
      <c r="B5934">
        <v>334.5</v>
      </c>
      <c r="C5934">
        <v>344</v>
      </c>
      <c r="D5934">
        <v>334.5</v>
      </c>
      <c r="E5934">
        <v>343.5</v>
      </c>
      <c r="G5934">
        <v>343.5</v>
      </c>
      <c r="H5934">
        <v>47500</v>
      </c>
      <c r="I5934">
        <v>98490</v>
      </c>
      <c r="J5934">
        <f t="shared" si="276"/>
        <v>126.28676470588235</v>
      </c>
      <c r="K5934">
        <f t="shared" si="277"/>
        <v>1983</v>
      </c>
      <c r="L5934">
        <f t="shared" si="278"/>
        <v>1</v>
      </c>
    </row>
    <row r="5935" spans="1:12" x14ac:dyDescent="0.25">
      <c r="A5935" s="1">
        <v>30348</v>
      </c>
      <c r="B5935">
        <v>343.5</v>
      </c>
      <c r="C5935">
        <v>347</v>
      </c>
      <c r="D5935">
        <v>341.25</v>
      </c>
      <c r="E5935">
        <v>345.25</v>
      </c>
      <c r="G5935">
        <v>345.25</v>
      </c>
      <c r="H5935">
        <v>51595</v>
      </c>
      <c r="I5935">
        <v>100990</v>
      </c>
      <c r="J5935">
        <f t="shared" si="276"/>
        <v>126.93014705882354</v>
      </c>
      <c r="K5935">
        <f t="shared" si="277"/>
        <v>1983</v>
      </c>
      <c r="L5935">
        <f t="shared" si="278"/>
        <v>2</v>
      </c>
    </row>
    <row r="5936" spans="1:12" x14ac:dyDescent="0.25">
      <c r="A5936" s="1">
        <v>30349</v>
      </c>
      <c r="B5936">
        <v>344</v>
      </c>
      <c r="C5936">
        <v>345.75</v>
      </c>
      <c r="D5936">
        <v>341.75</v>
      </c>
      <c r="E5936">
        <v>345.25</v>
      </c>
      <c r="G5936">
        <v>345.25</v>
      </c>
      <c r="H5936">
        <v>37790</v>
      </c>
      <c r="I5936">
        <v>98480</v>
      </c>
      <c r="J5936">
        <f t="shared" si="276"/>
        <v>126.93014705882354</v>
      </c>
      <c r="K5936">
        <f t="shared" si="277"/>
        <v>1983</v>
      </c>
      <c r="L5936">
        <f t="shared" si="278"/>
        <v>2</v>
      </c>
    </row>
    <row r="5937" spans="1:12" x14ac:dyDescent="0.25">
      <c r="A5937" s="1">
        <v>30350</v>
      </c>
      <c r="B5937">
        <v>345</v>
      </c>
      <c r="C5937">
        <v>351</v>
      </c>
      <c r="D5937">
        <v>343.25</v>
      </c>
      <c r="E5937">
        <v>346.75</v>
      </c>
      <c r="G5937">
        <v>346.75</v>
      </c>
      <c r="H5937">
        <v>46525</v>
      </c>
      <c r="I5937">
        <v>101195</v>
      </c>
      <c r="J5937">
        <f t="shared" si="276"/>
        <v>127.48161764705883</v>
      </c>
      <c r="K5937">
        <f t="shared" si="277"/>
        <v>1983</v>
      </c>
      <c r="L5937">
        <f t="shared" si="278"/>
        <v>2</v>
      </c>
    </row>
    <row r="5938" spans="1:12" x14ac:dyDescent="0.25">
      <c r="A5938" s="1">
        <v>30351</v>
      </c>
      <c r="B5938">
        <v>346.5</v>
      </c>
      <c r="C5938">
        <v>347.25</v>
      </c>
      <c r="D5938">
        <v>344</v>
      </c>
      <c r="E5938">
        <v>344.5</v>
      </c>
      <c r="G5938">
        <v>344.5</v>
      </c>
      <c r="H5938">
        <v>25830</v>
      </c>
      <c r="I5938">
        <v>98465</v>
      </c>
      <c r="J5938">
        <f t="shared" si="276"/>
        <v>126.65441176470588</v>
      </c>
      <c r="K5938">
        <f t="shared" si="277"/>
        <v>1983</v>
      </c>
      <c r="L5938">
        <f t="shared" si="278"/>
        <v>2</v>
      </c>
    </row>
    <row r="5939" spans="1:12" x14ac:dyDescent="0.25">
      <c r="A5939" s="1">
        <v>30354</v>
      </c>
      <c r="B5939">
        <v>344</v>
      </c>
      <c r="C5939">
        <v>345</v>
      </c>
      <c r="D5939">
        <v>341</v>
      </c>
      <c r="E5939">
        <v>341.25</v>
      </c>
      <c r="G5939">
        <v>341.25</v>
      </c>
      <c r="H5939">
        <v>26395</v>
      </c>
      <c r="I5939">
        <v>96850</v>
      </c>
      <c r="J5939">
        <f t="shared" si="276"/>
        <v>125.45955882352941</v>
      </c>
      <c r="K5939">
        <f t="shared" si="277"/>
        <v>1983</v>
      </c>
      <c r="L5939">
        <f t="shared" si="278"/>
        <v>2</v>
      </c>
    </row>
    <row r="5940" spans="1:12" x14ac:dyDescent="0.25">
      <c r="A5940" s="1">
        <v>30355</v>
      </c>
      <c r="B5940">
        <v>341</v>
      </c>
      <c r="C5940">
        <v>341.5</v>
      </c>
      <c r="D5940">
        <v>338.75</v>
      </c>
      <c r="E5940">
        <v>339.75</v>
      </c>
      <c r="G5940">
        <v>339.75</v>
      </c>
      <c r="H5940">
        <v>28015</v>
      </c>
      <c r="I5940">
        <v>96590</v>
      </c>
      <c r="J5940">
        <f t="shared" si="276"/>
        <v>124.90808823529412</v>
      </c>
      <c r="K5940">
        <f t="shared" si="277"/>
        <v>1983</v>
      </c>
      <c r="L5940">
        <f t="shared" si="278"/>
        <v>2</v>
      </c>
    </row>
    <row r="5941" spans="1:12" x14ac:dyDescent="0.25">
      <c r="A5941" s="1">
        <v>30356</v>
      </c>
      <c r="B5941">
        <v>339</v>
      </c>
      <c r="C5941">
        <v>340.5</v>
      </c>
      <c r="D5941">
        <v>335.75</v>
      </c>
      <c r="E5941">
        <v>339</v>
      </c>
      <c r="G5941">
        <v>339</v>
      </c>
      <c r="H5941">
        <v>38550</v>
      </c>
      <c r="I5941">
        <v>92885</v>
      </c>
      <c r="J5941">
        <f t="shared" si="276"/>
        <v>124.63235294117646</v>
      </c>
      <c r="K5941">
        <f t="shared" si="277"/>
        <v>1983</v>
      </c>
      <c r="L5941">
        <f t="shared" si="278"/>
        <v>2</v>
      </c>
    </row>
    <row r="5942" spans="1:12" x14ac:dyDescent="0.25">
      <c r="A5942" s="1">
        <v>30357</v>
      </c>
      <c r="B5942">
        <v>341</v>
      </c>
      <c r="C5942">
        <v>346.5</v>
      </c>
      <c r="D5942">
        <v>341</v>
      </c>
      <c r="E5942">
        <v>344</v>
      </c>
      <c r="G5942">
        <v>344</v>
      </c>
      <c r="H5942">
        <v>31405</v>
      </c>
      <c r="I5942">
        <v>91965</v>
      </c>
      <c r="J5942">
        <f t="shared" si="276"/>
        <v>126.47058823529412</v>
      </c>
      <c r="K5942">
        <f t="shared" si="277"/>
        <v>1983</v>
      </c>
      <c r="L5942">
        <f t="shared" si="278"/>
        <v>2</v>
      </c>
    </row>
    <row r="5943" spans="1:12" x14ac:dyDescent="0.25">
      <c r="A5943" s="1">
        <v>30358</v>
      </c>
      <c r="B5943">
        <v>344</v>
      </c>
      <c r="C5943">
        <v>345.25</v>
      </c>
      <c r="D5943">
        <v>341.25</v>
      </c>
      <c r="E5943">
        <v>342.75</v>
      </c>
      <c r="G5943">
        <v>342.75</v>
      </c>
      <c r="H5943">
        <v>23030</v>
      </c>
      <c r="I5943">
        <v>89980</v>
      </c>
      <c r="J5943">
        <f t="shared" si="276"/>
        <v>126.01102941176471</v>
      </c>
      <c r="K5943">
        <f t="shared" si="277"/>
        <v>1983</v>
      </c>
      <c r="L5943">
        <f t="shared" si="278"/>
        <v>2</v>
      </c>
    </row>
    <row r="5944" spans="1:12" x14ac:dyDescent="0.25">
      <c r="A5944" s="1">
        <v>30361</v>
      </c>
      <c r="B5944">
        <v>342</v>
      </c>
      <c r="C5944">
        <v>351</v>
      </c>
      <c r="D5944">
        <v>342</v>
      </c>
      <c r="E5944">
        <v>350.75</v>
      </c>
      <c r="G5944">
        <v>350.75</v>
      </c>
      <c r="H5944">
        <v>37660</v>
      </c>
      <c r="I5944">
        <v>87700</v>
      </c>
      <c r="J5944">
        <f t="shared" si="276"/>
        <v>128.95220588235293</v>
      </c>
      <c r="K5944">
        <f t="shared" si="277"/>
        <v>1983</v>
      </c>
      <c r="L5944">
        <f t="shared" si="278"/>
        <v>2</v>
      </c>
    </row>
    <row r="5945" spans="1:12" x14ac:dyDescent="0.25">
      <c r="A5945" s="1">
        <v>30362</v>
      </c>
      <c r="B5945">
        <v>348.5</v>
      </c>
      <c r="C5945">
        <v>352.5</v>
      </c>
      <c r="D5945">
        <v>346</v>
      </c>
      <c r="E5945">
        <v>346.25</v>
      </c>
      <c r="G5945">
        <v>346.25</v>
      </c>
      <c r="H5945">
        <v>40240</v>
      </c>
      <c r="I5945">
        <v>81335</v>
      </c>
      <c r="J5945">
        <f t="shared" si="276"/>
        <v>127.29779411764706</v>
      </c>
      <c r="K5945">
        <f t="shared" si="277"/>
        <v>1983</v>
      </c>
      <c r="L5945">
        <f t="shared" si="278"/>
        <v>2</v>
      </c>
    </row>
    <row r="5946" spans="1:12" x14ac:dyDescent="0.25">
      <c r="A5946" s="1">
        <v>30363</v>
      </c>
      <c r="B5946">
        <v>347.25</v>
      </c>
      <c r="C5946">
        <v>348</v>
      </c>
      <c r="D5946">
        <v>344</v>
      </c>
      <c r="E5946">
        <v>344.75</v>
      </c>
      <c r="G5946">
        <v>344.75</v>
      </c>
      <c r="H5946">
        <v>23130</v>
      </c>
      <c r="I5946">
        <v>78855</v>
      </c>
      <c r="J5946">
        <f t="shared" si="276"/>
        <v>126.74632352941177</v>
      </c>
      <c r="K5946">
        <f t="shared" si="277"/>
        <v>1983</v>
      </c>
      <c r="L5946">
        <f t="shared" si="278"/>
        <v>2</v>
      </c>
    </row>
    <row r="5947" spans="1:12" x14ac:dyDescent="0.25">
      <c r="A5947" s="1">
        <v>30364</v>
      </c>
      <c r="B5947">
        <v>344</v>
      </c>
      <c r="C5947">
        <v>346.5</v>
      </c>
      <c r="D5947">
        <v>341.75</v>
      </c>
      <c r="E5947">
        <v>344.75</v>
      </c>
      <c r="G5947">
        <v>344.75</v>
      </c>
      <c r="H5947">
        <v>28755</v>
      </c>
      <c r="I5947">
        <v>73125</v>
      </c>
      <c r="J5947">
        <f t="shared" si="276"/>
        <v>126.74632352941177</v>
      </c>
      <c r="K5947">
        <f t="shared" si="277"/>
        <v>1983</v>
      </c>
      <c r="L5947">
        <f t="shared" si="278"/>
        <v>2</v>
      </c>
    </row>
    <row r="5948" spans="1:12" x14ac:dyDescent="0.25">
      <c r="A5948" s="1">
        <v>30365</v>
      </c>
      <c r="B5948">
        <v>346.5</v>
      </c>
      <c r="C5948">
        <v>347</v>
      </c>
      <c r="D5948">
        <v>342.5</v>
      </c>
      <c r="E5948">
        <v>343.5</v>
      </c>
      <c r="G5948">
        <v>343.5</v>
      </c>
      <c r="H5948">
        <v>24875</v>
      </c>
      <c r="I5948">
        <v>67995</v>
      </c>
      <c r="J5948">
        <f t="shared" si="276"/>
        <v>126.28676470588235</v>
      </c>
      <c r="K5948">
        <f t="shared" si="277"/>
        <v>1983</v>
      </c>
      <c r="L5948">
        <f t="shared" si="278"/>
        <v>2</v>
      </c>
    </row>
    <row r="5949" spans="1:12" x14ac:dyDescent="0.25">
      <c r="A5949" s="1">
        <v>30369</v>
      </c>
      <c r="B5949">
        <v>340.5</v>
      </c>
      <c r="C5949">
        <v>340.5</v>
      </c>
      <c r="D5949">
        <v>331.5</v>
      </c>
      <c r="E5949">
        <v>332</v>
      </c>
      <c r="G5949">
        <v>332</v>
      </c>
      <c r="H5949">
        <v>46290</v>
      </c>
      <c r="I5949">
        <v>54505</v>
      </c>
      <c r="J5949">
        <f t="shared" si="276"/>
        <v>122.05882352941177</v>
      </c>
      <c r="K5949">
        <f t="shared" si="277"/>
        <v>1983</v>
      </c>
      <c r="L5949">
        <f t="shared" si="278"/>
        <v>2</v>
      </c>
    </row>
    <row r="5950" spans="1:12" x14ac:dyDescent="0.25">
      <c r="A5950" s="1">
        <v>30370</v>
      </c>
      <c r="B5950">
        <v>330</v>
      </c>
      <c r="C5950">
        <v>335</v>
      </c>
      <c r="D5950">
        <v>329.5</v>
      </c>
      <c r="E5950">
        <v>331.75</v>
      </c>
      <c r="G5950">
        <v>331.75</v>
      </c>
      <c r="H5950">
        <v>24825</v>
      </c>
      <c r="I5950">
        <v>45485</v>
      </c>
      <c r="J5950">
        <f t="shared" si="276"/>
        <v>121.96691176470588</v>
      </c>
      <c r="K5950">
        <f t="shared" si="277"/>
        <v>1983</v>
      </c>
      <c r="L5950">
        <f t="shared" si="278"/>
        <v>2</v>
      </c>
    </row>
    <row r="5951" spans="1:12" x14ac:dyDescent="0.25">
      <c r="A5951" s="1">
        <v>30371</v>
      </c>
      <c r="B5951">
        <v>333</v>
      </c>
      <c r="C5951">
        <v>335</v>
      </c>
      <c r="D5951">
        <v>327</v>
      </c>
      <c r="E5951">
        <v>327.5</v>
      </c>
      <c r="G5951">
        <v>327.5</v>
      </c>
      <c r="H5951">
        <v>33000</v>
      </c>
      <c r="I5951">
        <v>34445</v>
      </c>
      <c r="J5951">
        <f t="shared" si="276"/>
        <v>120.40441176470588</v>
      </c>
      <c r="K5951">
        <f t="shared" si="277"/>
        <v>1983</v>
      </c>
      <c r="L5951">
        <f t="shared" si="278"/>
        <v>2</v>
      </c>
    </row>
    <row r="5952" spans="1:12" x14ac:dyDescent="0.25">
      <c r="A5952" s="1">
        <v>30372</v>
      </c>
      <c r="B5952">
        <v>328.25</v>
      </c>
      <c r="C5952">
        <v>329</v>
      </c>
      <c r="D5952">
        <v>322.25</v>
      </c>
      <c r="E5952">
        <v>323</v>
      </c>
      <c r="G5952">
        <v>323</v>
      </c>
      <c r="H5952">
        <v>40970</v>
      </c>
      <c r="I5952">
        <v>24865</v>
      </c>
      <c r="J5952">
        <f t="shared" si="276"/>
        <v>118.75</v>
      </c>
      <c r="K5952">
        <f t="shared" si="277"/>
        <v>1983</v>
      </c>
      <c r="L5952">
        <f t="shared" si="278"/>
        <v>2</v>
      </c>
    </row>
    <row r="5953" spans="1:12" x14ac:dyDescent="0.25">
      <c r="A5953" s="1">
        <v>30375</v>
      </c>
      <c r="B5953">
        <v>317</v>
      </c>
      <c r="C5953">
        <v>318.5</v>
      </c>
      <c r="D5953">
        <v>305</v>
      </c>
      <c r="E5953">
        <v>306.25</v>
      </c>
      <c r="G5953">
        <v>306.25</v>
      </c>
      <c r="H5953">
        <v>20300</v>
      </c>
      <c r="I5953">
        <v>15325</v>
      </c>
      <c r="J5953">
        <f t="shared" si="276"/>
        <v>112.59191176470588</v>
      </c>
      <c r="K5953">
        <f t="shared" si="277"/>
        <v>1983</v>
      </c>
      <c r="L5953">
        <f t="shared" si="278"/>
        <v>2</v>
      </c>
    </row>
    <row r="5954" spans="1:12" x14ac:dyDescent="0.25">
      <c r="A5954" s="1">
        <v>30376</v>
      </c>
      <c r="B5954">
        <v>311.5</v>
      </c>
      <c r="C5954">
        <v>314.25</v>
      </c>
      <c r="D5954">
        <v>311</v>
      </c>
      <c r="E5954">
        <v>311.75</v>
      </c>
      <c r="G5954">
        <v>311.75</v>
      </c>
      <c r="H5954">
        <v>16905</v>
      </c>
      <c r="I5954">
        <v>12020</v>
      </c>
      <c r="J5954">
        <f t="shared" ref="J5954:J6017" si="279">G5954/100*5000/136</f>
        <v>114.61397058823529</v>
      </c>
      <c r="K5954">
        <f t="shared" ref="K5954:K6017" si="280">YEAR(A5954)</f>
        <v>1983</v>
      </c>
      <c r="L5954">
        <f t="shared" ref="L5954:L6017" si="281">MONTH(A5954)</f>
        <v>3</v>
      </c>
    </row>
    <row r="5955" spans="1:12" x14ac:dyDescent="0.25">
      <c r="A5955" s="1">
        <v>30377</v>
      </c>
      <c r="B5955">
        <v>314.5</v>
      </c>
      <c r="C5955">
        <v>315.5</v>
      </c>
      <c r="D5955">
        <v>311.5</v>
      </c>
      <c r="E5955">
        <v>312.5</v>
      </c>
      <c r="G5955">
        <v>312.5</v>
      </c>
      <c r="H5955">
        <v>11060</v>
      </c>
      <c r="I5955">
        <v>10725</v>
      </c>
      <c r="J5955">
        <f t="shared" si="279"/>
        <v>114.88970588235294</v>
      </c>
      <c r="K5955">
        <f t="shared" si="280"/>
        <v>1983</v>
      </c>
      <c r="L5955">
        <f t="shared" si="281"/>
        <v>3</v>
      </c>
    </row>
    <row r="5956" spans="1:12" x14ac:dyDescent="0.25">
      <c r="A5956" s="1">
        <v>30378</v>
      </c>
      <c r="B5956">
        <v>313</v>
      </c>
      <c r="C5956">
        <v>315.25</v>
      </c>
      <c r="D5956">
        <v>312.25</v>
      </c>
      <c r="E5956">
        <v>314</v>
      </c>
      <c r="G5956">
        <v>314</v>
      </c>
      <c r="H5956">
        <v>7675</v>
      </c>
      <c r="I5956">
        <v>7805</v>
      </c>
      <c r="J5956">
        <f t="shared" si="279"/>
        <v>115.44117647058823</v>
      </c>
      <c r="K5956">
        <f t="shared" si="280"/>
        <v>1983</v>
      </c>
      <c r="L5956">
        <f t="shared" si="281"/>
        <v>3</v>
      </c>
    </row>
    <row r="5957" spans="1:12" x14ac:dyDescent="0.25">
      <c r="A5957" s="1">
        <v>30379</v>
      </c>
      <c r="B5957">
        <v>311.5</v>
      </c>
      <c r="C5957">
        <v>317.25</v>
      </c>
      <c r="D5957">
        <v>310.5</v>
      </c>
      <c r="E5957">
        <v>317.25</v>
      </c>
      <c r="G5957">
        <v>317.25</v>
      </c>
      <c r="H5957">
        <v>8475</v>
      </c>
      <c r="I5957">
        <v>7030</v>
      </c>
      <c r="J5957">
        <f t="shared" si="279"/>
        <v>116.63602941176471</v>
      </c>
      <c r="K5957">
        <f t="shared" si="280"/>
        <v>1983</v>
      </c>
      <c r="L5957">
        <f t="shared" si="281"/>
        <v>3</v>
      </c>
    </row>
    <row r="5958" spans="1:12" x14ac:dyDescent="0.25">
      <c r="A5958" s="1">
        <v>30382</v>
      </c>
      <c r="B5958">
        <v>317.5</v>
      </c>
      <c r="C5958">
        <v>317.5</v>
      </c>
      <c r="D5958">
        <v>314.5</v>
      </c>
      <c r="E5958">
        <v>315.5</v>
      </c>
      <c r="G5958">
        <v>315.5</v>
      </c>
      <c r="H5958">
        <v>4985</v>
      </c>
      <c r="I5958">
        <v>5550</v>
      </c>
      <c r="J5958">
        <f t="shared" si="279"/>
        <v>115.99264705882352</v>
      </c>
      <c r="K5958">
        <f t="shared" si="280"/>
        <v>1983</v>
      </c>
      <c r="L5958">
        <f t="shared" si="281"/>
        <v>3</v>
      </c>
    </row>
    <row r="5959" spans="1:12" x14ac:dyDescent="0.25">
      <c r="A5959" s="1">
        <v>30383</v>
      </c>
      <c r="B5959">
        <v>314.5</v>
      </c>
      <c r="C5959">
        <v>314.5</v>
      </c>
      <c r="D5959">
        <v>312</v>
      </c>
      <c r="E5959">
        <v>312</v>
      </c>
      <c r="G5959">
        <v>312</v>
      </c>
      <c r="H5959">
        <v>4790</v>
      </c>
      <c r="I5959">
        <v>4185</v>
      </c>
      <c r="J5959">
        <f t="shared" si="279"/>
        <v>114.70588235294117</v>
      </c>
      <c r="K5959">
        <f t="shared" si="280"/>
        <v>1983</v>
      </c>
      <c r="L5959">
        <f t="shared" si="281"/>
        <v>3</v>
      </c>
    </row>
    <row r="5960" spans="1:12" x14ac:dyDescent="0.25">
      <c r="A5960" s="1">
        <v>30384</v>
      </c>
      <c r="B5960">
        <v>313</v>
      </c>
      <c r="C5960">
        <v>317</v>
      </c>
      <c r="D5960">
        <v>312.75</v>
      </c>
      <c r="E5960">
        <v>317</v>
      </c>
      <c r="G5960">
        <v>317</v>
      </c>
      <c r="H5960">
        <v>6395</v>
      </c>
      <c r="I5960">
        <v>4940</v>
      </c>
      <c r="J5960">
        <f t="shared" si="279"/>
        <v>116.54411764705883</v>
      </c>
      <c r="K5960">
        <f t="shared" si="280"/>
        <v>1983</v>
      </c>
      <c r="L5960">
        <f t="shared" si="281"/>
        <v>3</v>
      </c>
    </row>
    <row r="5961" spans="1:12" x14ac:dyDescent="0.25">
      <c r="A5961" s="1">
        <v>30385</v>
      </c>
      <c r="B5961">
        <v>320</v>
      </c>
      <c r="C5961">
        <v>320.25</v>
      </c>
      <c r="D5961">
        <v>316.75</v>
      </c>
      <c r="E5961">
        <v>317</v>
      </c>
      <c r="G5961">
        <v>317</v>
      </c>
      <c r="H5961">
        <v>4235</v>
      </c>
      <c r="I5961">
        <v>3825</v>
      </c>
      <c r="J5961">
        <f t="shared" si="279"/>
        <v>116.54411764705883</v>
      </c>
      <c r="K5961">
        <f t="shared" si="280"/>
        <v>1983</v>
      </c>
      <c r="L5961">
        <f t="shared" si="281"/>
        <v>3</v>
      </c>
    </row>
    <row r="5962" spans="1:12" x14ac:dyDescent="0.25">
      <c r="A5962" s="1">
        <v>30386</v>
      </c>
      <c r="B5962">
        <v>315.75</v>
      </c>
      <c r="C5962">
        <v>317.5</v>
      </c>
      <c r="D5962">
        <v>315</v>
      </c>
      <c r="E5962">
        <v>316.25</v>
      </c>
      <c r="G5962">
        <v>316.25</v>
      </c>
      <c r="H5962">
        <v>3385</v>
      </c>
      <c r="I5962">
        <v>3145</v>
      </c>
      <c r="J5962">
        <f t="shared" si="279"/>
        <v>116.26838235294117</v>
      </c>
      <c r="K5962">
        <f t="shared" si="280"/>
        <v>1983</v>
      </c>
      <c r="L5962">
        <f t="shared" si="281"/>
        <v>3</v>
      </c>
    </row>
    <row r="5963" spans="1:12" x14ac:dyDescent="0.25">
      <c r="A5963" s="1">
        <v>30389</v>
      </c>
      <c r="B5963">
        <v>317</v>
      </c>
      <c r="C5963">
        <v>320.75</v>
      </c>
      <c r="D5963">
        <v>317</v>
      </c>
      <c r="E5963">
        <v>319.5</v>
      </c>
      <c r="G5963">
        <v>319.5</v>
      </c>
      <c r="H5963">
        <v>5070</v>
      </c>
      <c r="I5963">
        <v>2735</v>
      </c>
      <c r="J5963">
        <f t="shared" si="279"/>
        <v>117.46323529411765</v>
      </c>
      <c r="K5963">
        <f t="shared" si="280"/>
        <v>1983</v>
      </c>
      <c r="L5963">
        <f t="shared" si="281"/>
        <v>3</v>
      </c>
    </row>
    <row r="5964" spans="1:12" x14ac:dyDescent="0.25">
      <c r="A5964" s="1">
        <v>30390</v>
      </c>
      <c r="B5964">
        <v>320</v>
      </c>
      <c r="C5964">
        <v>323</v>
      </c>
      <c r="D5964">
        <v>319</v>
      </c>
      <c r="E5964">
        <v>320.75</v>
      </c>
      <c r="G5964">
        <v>320.75</v>
      </c>
      <c r="H5964">
        <v>3890</v>
      </c>
      <c r="I5964">
        <v>1975</v>
      </c>
      <c r="J5964">
        <f t="shared" si="279"/>
        <v>117.92279411764706</v>
      </c>
      <c r="K5964">
        <f t="shared" si="280"/>
        <v>1983</v>
      </c>
      <c r="L5964">
        <f t="shared" si="281"/>
        <v>3</v>
      </c>
    </row>
    <row r="5965" spans="1:12" x14ac:dyDescent="0.25">
      <c r="A5965" s="1">
        <v>30391</v>
      </c>
      <c r="B5965">
        <v>318.5</v>
      </c>
      <c r="C5965">
        <v>326</v>
      </c>
      <c r="D5965">
        <v>318.5</v>
      </c>
      <c r="E5965">
        <v>325.75</v>
      </c>
      <c r="G5965">
        <v>325.75</v>
      </c>
      <c r="H5965">
        <v>3170</v>
      </c>
      <c r="I5965">
        <v>1945</v>
      </c>
      <c r="J5965">
        <f t="shared" si="279"/>
        <v>119.76102941176471</v>
      </c>
      <c r="K5965">
        <f t="shared" si="280"/>
        <v>1983</v>
      </c>
      <c r="L5965">
        <f t="shared" si="281"/>
        <v>3</v>
      </c>
    </row>
    <row r="5966" spans="1:12" x14ac:dyDescent="0.25">
      <c r="A5966" s="1">
        <v>30392</v>
      </c>
      <c r="B5966">
        <v>328.5</v>
      </c>
      <c r="C5966">
        <v>333</v>
      </c>
      <c r="D5966">
        <v>328</v>
      </c>
      <c r="E5966">
        <v>333</v>
      </c>
      <c r="G5966">
        <v>333</v>
      </c>
      <c r="H5966">
        <v>500</v>
      </c>
      <c r="I5966">
        <v>1740</v>
      </c>
      <c r="J5966">
        <f t="shared" si="279"/>
        <v>122.42647058823529</v>
      </c>
      <c r="K5966">
        <f t="shared" si="280"/>
        <v>1983</v>
      </c>
      <c r="L5966">
        <f t="shared" si="281"/>
        <v>3</v>
      </c>
    </row>
    <row r="5967" spans="1:12" x14ac:dyDescent="0.25">
      <c r="A5967" s="1">
        <v>30393</v>
      </c>
      <c r="B5967">
        <v>332.75</v>
      </c>
      <c r="C5967">
        <v>340.5</v>
      </c>
      <c r="D5967">
        <v>332.5</v>
      </c>
      <c r="E5967">
        <v>340.5</v>
      </c>
      <c r="G5967">
        <v>340.5</v>
      </c>
      <c r="H5967">
        <v>215</v>
      </c>
      <c r="I5967">
        <v>445</v>
      </c>
      <c r="J5967">
        <f t="shared" si="279"/>
        <v>125.18382352941177</v>
      </c>
      <c r="K5967">
        <f t="shared" si="280"/>
        <v>1983</v>
      </c>
      <c r="L5967">
        <f t="shared" si="281"/>
        <v>3</v>
      </c>
    </row>
    <row r="5968" spans="1:12" x14ac:dyDescent="0.25">
      <c r="A5968" s="1">
        <v>30396</v>
      </c>
      <c r="B5968">
        <v>343</v>
      </c>
      <c r="C5968">
        <v>346.5</v>
      </c>
      <c r="D5968">
        <v>343</v>
      </c>
      <c r="E5968">
        <v>346</v>
      </c>
      <c r="G5968">
        <v>346</v>
      </c>
      <c r="H5968">
        <v>1435</v>
      </c>
      <c r="I5968">
        <v>1340</v>
      </c>
      <c r="J5968">
        <f t="shared" si="279"/>
        <v>127.20588235294117</v>
      </c>
      <c r="K5968">
        <f t="shared" si="280"/>
        <v>1983</v>
      </c>
      <c r="L5968">
        <f t="shared" si="281"/>
        <v>3</v>
      </c>
    </row>
    <row r="5969" spans="1:12" x14ac:dyDescent="0.25">
      <c r="A5969" s="1">
        <v>30397</v>
      </c>
      <c r="B5969">
        <v>347</v>
      </c>
      <c r="C5969">
        <v>347</v>
      </c>
      <c r="D5969">
        <v>345</v>
      </c>
      <c r="E5969">
        <v>346</v>
      </c>
      <c r="G5969">
        <v>346</v>
      </c>
      <c r="H5969">
        <v>310</v>
      </c>
      <c r="I5969">
        <v>295</v>
      </c>
      <c r="J5969">
        <f t="shared" si="279"/>
        <v>127.20588235294117</v>
      </c>
      <c r="K5969">
        <f t="shared" si="280"/>
        <v>1983</v>
      </c>
      <c r="L5969">
        <f t="shared" si="281"/>
        <v>3</v>
      </c>
    </row>
    <row r="5970" spans="1:12" x14ac:dyDescent="0.25">
      <c r="A5970" s="1">
        <v>30398</v>
      </c>
      <c r="B5970">
        <v>369</v>
      </c>
      <c r="C5970">
        <v>370.5</v>
      </c>
      <c r="D5970">
        <v>363</v>
      </c>
      <c r="E5970">
        <v>366.5</v>
      </c>
      <c r="G5970">
        <v>366.5</v>
      </c>
      <c r="H5970">
        <v>46645</v>
      </c>
      <c r="I5970">
        <v>64220</v>
      </c>
      <c r="J5970">
        <f t="shared" si="279"/>
        <v>134.74264705882354</v>
      </c>
      <c r="K5970">
        <f t="shared" si="280"/>
        <v>1983</v>
      </c>
      <c r="L5970">
        <f t="shared" si="281"/>
        <v>3</v>
      </c>
    </row>
    <row r="5971" spans="1:12" x14ac:dyDescent="0.25">
      <c r="A5971" s="1">
        <v>30399</v>
      </c>
      <c r="B5971">
        <v>365.5</v>
      </c>
      <c r="C5971">
        <v>368.25</v>
      </c>
      <c r="D5971">
        <v>360</v>
      </c>
      <c r="E5971">
        <v>367</v>
      </c>
      <c r="G5971">
        <v>367</v>
      </c>
      <c r="H5971">
        <v>49925</v>
      </c>
      <c r="I5971">
        <v>70310</v>
      </c>
      <c r="J5971">
        <f t="shared" si="279"/>
        <v>134.9264705882353</v>
      </c>
      <c r="K5971">
        <f t="shared" si="280"/>
        <v>1983</v>
      </c>
      <c r="L5971">
        <f t="shared" si="281"/>
        <v>3</v>
      </c>
    </row>
    <row r="5972" spans="1:12" x14ac:dyDescent="0.25">
      <c r="A5972" s="1">
        <v>30400</v>
      </c>
      <c r="B5972">
        <v>365</v>
      </c>
      <c r="C5972">
        <v>366</v>
      </c>
      <c r="D5972">
        <v>360</v>
      </c>
      <c r="E5972">
        <v>360.25</v>
      </c>
      <c r="G5972">
        <v>360.25</v>
      </c>
      <c r="H5972">
        <v>23515</v>
      </c>
      <c r="I5972">
        <v>71985</v>
      </c>
      <c r="J5972">
        <f t="shared" si="279"/>
        <v>132.44485294117646</v>
      </c>
      <c r="K5972">
        <f t="shared" si="280"/>
        <v>1983</v>
      </c>
      <c r="L5972">
        <f t="shared" si="281"/>
        <v>3</v>
      </c>
    </row>
    <row r="5973" spans="1:12" x14ac:dyDescent="0.25">
      <c r="A5973" s="1">
        <v>30403</v>
      </c>
      <c r="B5973">
        <v>358.5</v>
      </c>
      <c r="C5973">
        <v>361.25</v>
      </c>
      <c r="D5973">
        <v>357</v>
      </c>
      <c r="E5973">
        <v>357.75</v>
      </c>
      <c r="G5973">
        <v>357.75</v>
      </c>
      <c r="H5973">
        <v>24695</v>
      </c>
      <c r="I5973">
        <v>72030</v>
      </c>
      <c r="J5973">
        <f t="shared" si="279"/>
        <v>131.52573529411765</v>
      </c>
      <c r="K5973">
        <f t="shared" si="280"/>
        <v>1983</v>
      </c>
      <c r="L5973">
        <f t="shared" si="281"/>
        <v>3</v>
      </c>
    </row>
    <row r="5974" spans="1:12" x14ac:dyDescent="0.25">
      <c r="A5974" s="1">
        <v>30404</v>
      </c>
      <c r="B5974">
        <v>359.5</v>
      </c>
      <c r="C5974">
        <v>361.5</v>
      </c>
      <c r="D5974">
        <v>356</v>
      </c>
      <c r="E5974">
        <v>359</v>
      </c>
      <c r="G5974">
        <v>359</v>
      </c>
      <c r="H5974">
        <v>24865</v>
      </c>
      <c r="I5974">
        <v>73050</v>
      </c>
      <c r="J5974">
        <f t="shared" si="279"/>
        <v>131.98529411764707</v>
      </c>
      <c r="K5974">
        <f t="shared" si="280"/>
        <v>1983</v>
      </c>
      <c r="L5974">
        <f t="shared" si="281"/>
        <v>3</v>
      </c>
    </row>
    <row r="5975" spans="1:12" x14ac:dyDescent="0.25">
      <c r="A5975" s="1">
        <v>30405</v>
      </c>
      <c r="B5975">
        <v>359.25</v>
      </c>
      <c r="C5975">
        <v>359.5</v>
      </c>
      <c r="D5975">
        <v>353.5</v>
      </c>
      <c r="E5975">
        <v>357.75</v>
      </c>
      <c r="G5975">
        <v>357.75</v>
      </c>
      <c r="H5975">
        <v>18915</v>
      </c>
      <c r="I5975">
        <v>69990</v>
      </c>
      <c r="J5975">
        <f t="shared" si="279"/>
        <v>131.52573529411765</v>
      </c>
      <c r="K5975">
        <f t="shared" si="280"/>
        <v>1983</v>
      </c>
      <c r="L5975">
        <f t="shared" si="281"/>
        <v>3</v>
      </c>
    </row>
    <row r="5976" spans="1:12" x14ac:dyDescent="0.25">
      <c r="A5976" s="1">
        <v>30406</v>
      </c>
      <c r="B5976">
        <v>358</v>
      </c>
      <c r="C5976">
        <v>364.5</v>
      </c>
      <c r="D5976">
        <v>357</v>
      </c>
      <c r="E5976">
        <v>360.25</v>
      </c>
      <c r="G5976">
        <v>360.25</v>
      </c>
      <c r="H5976">
        <v>26120</v>
      </c>
      <c r="I5976">
        <v>72730</v>
      </c>
      <c r="J5976">
        <f t="shared" si="279"/>
        <v>132.44485294117646</v>
      </c>
      <c r="K5976">
        <f t="shared" si="280"/>
        <v>1983</v>
      </c>
      <c r="L5976">
        <f t="shared" si="281"/>
        <v>3</v>
      </c>
    </row>
    <row r="5977" spans="1:12" x14ac:dyDescent="0.25">
      <c r="A5977" s="1">
        <v>30410</v>
      </c>
      <c r="B5977">
        <v>361.5</v>
      </c>
      <c r="C5977">
        <v>364.75</v>
      </c>
      <c r="D5977">
        <v>361.5</v>
      </c>
      <c r="E5977">
        <v>362.25</v>
      </c>
      <c r="G5977">
        <v>362.25</v>
      </c>
      <c r="H5977">
        <v>14160</v>
      </c>
      <c r="I5977">
        <v>72845</v>
      </c>
      <c r="J5977">
        <f t="shared" si="279"/>
        <v>133.18014705882354</v>
      </c>
      <c r="K5977">
        <f t="shared" si="280"/>
        <v>1983</v>
      </c>
      <c r="L5977">
        <f t="shared" si="281"/>
        <v>4</v>
      </c>
    </row>
    <row r="5978" spans="1:12" x14ac:dyDescent="0.25">
      <c r="A5978" s="1">
        <v>30411</v>
      </c>
      <c r="B5978">
        <v>362.5</v>
      </c>
      <c r="C5978">
        <v>364</v>
      </c>
      <c r="D5978">
        <v>359</v>
      </c>
      <c r="E5978">
        <v>362.25</v>
      </c>
      <c r="G5978">
        <v>362.25</v>
      </c>
      <c r="H5978">
        <v>18125</v>
      </c>
      <c r="I5978">
        <v>73260</v>
      </c>
      <c r="J5978">
        <f t="shared" si="279"/>
        <v>133.18014705882354</v>
      </c>
      <c r="K5978">
        <f t="shared" si="280"/>
        <v>1983</v>
      </c>
      <c r="L5978">
        <f t="shared" si="281"/>
        <v>4</v>
      </c>
    </row>
    <row r="5979" spans="1:12" x14ac:dyDescent="0.25">
      <c r="A5979" s="1">
        <v>30412</v>
      </c>
      <c r="B5979">
        <v>361.5</v>
      </c>
      <c r="C5979">
        <v>363</v>
      </c>
      <c r="D5979">
        <v>357.25</v>
      </c>
      <c r="E5979">
        <v>359</v>
      </c>
      <c r="G5979">
        <v>359</v>
      </c>
      <c r="H5979">
        <v>22550</v>
      </c>
      <c r="I5979">
        <v>71435</v>
      </c>
      <c r="J5979">
        <f t="shared" si="279"/>
        <v>131.98529411764707</v>
      </c>
      <c r="K5979">
        <f t="shared" si="280"/>
        <v>1983</v>
      </c>
      <c r="L5979">
        <f t="shared" si="281"/>
        <v>4</v>
      </c>
    </row>
    <row r="5980" spans="1:12" x14ac:dyDescent="0.25">
      <c r="A5980" s="1">
        <v>30413</v>
      </c>
      <c r="B5980">
        <v>358.25</v>
      </c>
      <c r="C5980">
        <v>364.5</v>
      </c>
      <c r="D5980">
        <v>357.75</v>
      </c>
      <c r="E5980">
        <v>364</v>
      </c>
      <c r="G5980">
        <v>364</v>
      </c>
      <c r="H5980">
        <v>16875</v>
      </c>
      <c r="I5980">
        <v>70345</v>
      </c>
      <c r="J5980">
        <f t="shared" si="279"/>
        <v>133.8235294117647</v>
      </c>
      <c r="K5980">
        <f t="shared" si="280"/>
        <v>1983</v>
      </c>
      <c r="L5980">
        <f t="shared" si="281"/>
        <v>4</v>
      </c>
    </row>
    <row r="5981" spans="1:12" x14ac:dyDescent="0.25">
      <c r="A5981" s="1">
        <v>30414</v>
      </c>
      <c r="B5981">
        <v>365</v>
      </c>
      <c r="C5981">
        <v>365.5</v>
      </c>
      <c r="D5981">
        <v>362</v>
      </c>
      <c r="E5981">
        <v>363.75</v>
      </c>
      <c r="G5981">
        <v>363.75</v>
      </c>
      <c r="H5981">
        <v>18240</v>
      </c>
      <c r="I5981">
        <v>67790</v>
      </c>
      <c r="J5981">
        <f t="shared" si="279"/>
        <v>133.73161764705881</v>
      </c>
      <c r="K5981">
        <f t="shared" si="280"/>
        <v>1983</v>
      </c>
      <c r="L5981">
        <f t="shared" si="281"/>
        <v>4</v>
      </c>
    </row>
    <row r="5982" spans="1:12" x14ac:dyDescent="0.25">
      <c r="A5982" s="1">
        <v>30417</v>
      </c>
      <c r="B5982">
        <v>366</v>
      </c>
      <c r="C5982">
        <v>366.25</v>
      </c>
      <c r="D5982">
        <v>353.25</v>
      </c>
      <c r="E5982">
        <v>353.75</v>
      </c>
      <c r="G5982">
        <v>353.75</v>
      </c>
      <c r="H5982">
        <v>26400</v>
      </c>
      <c r="I5982">
        <v>64500</v>
      </c>
      <c r="J5982">
        <f t="shared" si="279"/>
        <v>130.05514705882354</v>
      </c>
      <c r="K5982">
        <f t="shared" si="280"/>
        <v>1983</v>
      </c>
      <c r="L5982">
        <f t="shared" si="281"/>
        <v>4</v>
      </c>
    </row>
    <row r="5983" spans="1:12" x14ac:dyDescent="0.25">
      <c r="A5983" s="1">
        <v>30418</v>
      </c>
      <c r="B5983">
        <v>355</v>
      </c>
      <c r="C5983">
        <v>355.5</v>
      </c>
      <c r="D5983">
        <v>350.5</v>
      </c>
      <c r="E5983">
        <v>351</v>
      </c>
      <c r="G5983">
        <v>351</v>
      </c>
      <c r="H5983">
        <v>26440</v>
      </c>
      <c r="I5983">
        <v>59710</v>
      </c>
      <c r="J5983">
        <f t="shared" si="279"/>
        <v>129.04411764705881</v>
      </c>
      <c r="K5983">
        <f t="shared" si="280"/>
        <v>1983</v>
      </c>
      <c r="L5983">
        <f t="shared" si="281"/>
        <v>4</v>
      </c>
    </row>
    <row r="5984" spans="1:12" x14ac:dyDescent="0.25">
      <c r="A5984" s="1">
        <v>30419</v>
      </c>
      <c r="B5984">
        <v>349.5</v>
      </c>
      <c r="C5984">
        <v>352.25</v>
      </c>
      <c r="D5984">
        <v>346.25</v>
      </c>
      <c r="E5984">
        <v>349.75</v>
      </c>
      <c r="G5984">
        <v>349.75</v>
      </c>
      <c r="H5984">
        <v>26755</v>
      </c>
      <c r="I5984">
        <v>58150</v>
      </c>
      <c r="J5984">
        <f t="shared" si="279"/>
        <v>128.58455882352942</v>
      </c>
      <c r="K5984">
        <f t="shared" si="280"/>
        <v>1983</v>
      </c>
      <c r="L5984">
        <f t="shared" si="281"/>
        <v>4</v>
      </c>
    </row>
    <row r="5985" spans="1:12" x14ac:dyDescent="0.25">
      <c r="A5985" s="1">
        <v>30420</v>
      </c>
      <c r="B5985">
        <v>350.5</v>
      </c>
      <c r="C5985">
        <v>352.25</v>
      </c>
      <c r="D5985">
        <v>348.5</v>
      </c>
      <c r="E5985">
        <v>350.25</v>
      </c>
      <c r="G5985">
        <v>350.25</v>
      </c>
      <c r="H5985">
        <v>21110</v>
      </c>
      <c r="I5985">
        <v>53595</v>
      </c>
      <c r="J5985">
        <f t="shared" si="279"/>
        <v>128.76838235294119</v>
      </c>
      <c r="K5985">
        <f t="shared" si="280"/>
        <v>1983</v>
      </c>
      <c r="L5985">
        <f t="shared" si="281"/>
        <v>4</v>
      </c>
    </row>
    <row r="5986" spans="1:12" x14ac:dyDescent="0.25">
      <c r="A5986" s="1">
        <v>30421</v>
      </c>
      <c r="B5986">
        <v>350</v>
      </c>
      <c r="C5986">
        <v>353.5</v>
      </c>
      <c r="D5986">
        <v>348</v>
      </c>
      <c r="E5986">
        <v>349</v>
      </c>
      <c r="G5986">
        <v>349</v>
      </c>
      <c r="H5986">
        <v>12950</v>
      </c>
      <c r="I5986">
        <v>51100</v>
      </c>
      <c r="J5986">
        <f t="shared" si="279"/>
        <v>128.30882352941177</v>
      </c>
      <c r="K5986">
        <f t="shared" si="280"/>
        <v>1983</v>
      </c>
      <c r="L5986">
        <f t="shared" si="281"/>
        <v>4</v>
      </c>
    </row>
    <row r="5987" spans="1:12" x14ac:dyDescent="0.25">
      <c r="A5987" s="1">
        <v>30424</v>
      </c>
      <c r="B5987">
        <v>348.5</v>
      </c>
      <c r="C5987">
        <v>350</v>
      </c>
      <c r="D5987">
        <v>344</v>
      </c>
      <c r="E5987">
        <v>345.25</v>
      </c>
      <c r="G5987">
        <v>345.25</v>
      </c>
      <c r="H5987">
        <v>16320</v>
      </c>
      <c r="I5987">
        <v>48320</v>
      </c>
      <c r="J5987">
        <f t="shared" si="279"/>
        <v>126.93014705882354</v>
      </c>
      <c r="K5987">
        <f t="shared" si="280"/>
        <v>1983</v>
      </c>
      <c r="L5987">
        <f t="shared" si="281"/>
        <v>4</v>
      </c>
    </row>
    <row r="5988" spans="1:12" x14ac:dyDescent="0.25">
      <c r="A5988" s="1">
        <v>30425</v>
      </c>
      <c r="B5988">
        <v>343</v>
      </c>
      <c r="C5988">
        <v>347.5</v>
      </c>
      <c r="D5988">
        <v>340</v>
      </c>
      <c r="E5988">
        <v>341</v>
      </c>
      <c r="G5988">
        <v>341</v>
      </c>
      <c r="H5988">
        <v>26195</v>
      </c>
      <c r="I5988">
        <v>43610</v>
      </c>
      <c r="J5988">
        <f t="shared" si="279"/>
        <v>125.36764705882354</v>
      </c>
      <c r="K5988">
        <f t="shared" si="280"/>
        <v>1983</v>
      </c>
      <c r="L5988">
        <f t="shared" si="281"/>
        <v>4</v>
      </c>
    </row>
    <row r="5989" spans="1:12" x14ac:dyDescent="0.25">
      <c r="A5989" s="1">
        <v>30426</v>
      </c>
      <c r="B5989">
        <v>340.5</v>
      </c>
      <c r="C5989">
        <v>341.5</v>
      </c>
      <c r="D5989">
        <v>338.25</v>
      </c>
      <c r="E5989">
        <v>340.5</v>
      </c>
      <c r="G5989">
        <v>340.5</v>
      </c>
      <c r="H5989">
        <v>11250</v>
      </c>
      <c r="I5989">
        <v>42195</v>
      </c>
      <c r="J5989">
        <f t="shared" si="279"/>
        <v>125.18382352941177</v>
      </c>
      <c r="K5989">
        <f t="shared" si="280"/>
        <v>1983</v>
      </c>
      <c r="L5989">
        <f t="shared" si="281"/>
        <v>4</v>
      </c>
    </row>
    <row r="5990" spans="1:12" x14ac:dyDescent="0.25">
      <c r="A5990" s="1">
        <v>30427</v>
      </c>
      <c r="B5990">
        <v>340</v>
      </c>
      <c r="C5990">
        <v>346</v>
      </c>
      <c r="D5990">
        <v>340</v>
      </c>
      <c r="E5990">
        <v>342.75</v>
      </c>
      <c r="G5990">
        <v>342.75</v>
      </c>
      <c r="H5990">
        <v>6795</v>
      </c>
      <c r="I5990">
        <v>40390</v>
      </c>
      <c r="J5990">
        <f t="shared" si="279"/>
        <v>126.01102941176471</v>
      </c>
      <c r="K5990">
        <f t="shared" si="280"/>
        <v>1983</v>
      </c>
      <c r="L5990">
        <f t="shared" si="281"/>
        <v>4</v>
      </c>
    </row>
    <row r="5991" spans="1:12" x14ac:dyDescent="0.25">
      <c r="A5991" s="1">
        <v>30428</v>
      </c>
      <c r="B5991">
        <v>347</v>
      </c>
      <c r="C5991">
        <v>352.25</v>
      </c>
      <c r="D5991">
        <v>347</v>
      </c>
      <c r="E5991">
        <v>349</v>
      </c>
      <c r="G5991">
        <v>349</v>
      </c>
      <c r="H5991">
        <v>18145</v>
      </c>
      <c r="I5991">
        <v>39125</v>
      </c>
      <c r="J5991">
        <f t="shared" si="279"/>
        <v>128.30882352941177</v>
      </c>
      <c r="K5991">
        <f t="shared" si="280"/>
        <v>1983</v>
      </c>
      <c r="L5991">
        <f t="shared" si="281"/>
        <v>4</v>
      </c>
    </row>
    <row r="5992" spans="1:12" x14ac:dyDescent="0.25">
      <c r="A5992" s="1">
        <v>30431</v>
      </c>
      <c r="B5992">
        <v>349.5</v>
      </c>
      <c r="C5992">
        <v>350</v>
      </c>
      <c r="D5992">
        <v>347</v>
      </c>
      <c r="E5992">
        <v>347.25</v>
      </c>
      <c r="G5992">
        <v>347.25</v>
      </c>
      <c r="H5992">
        <v>6670</v>
      </c>
      <c r="I5992">
        <v>37190</v>
      </c>
      <c r="J5992">
        <f t="shared" si="279"/>
        <v>127.66544117647059</v>
      </c>
      <c r="K5992">
        <f t="shared" si="280"/>
        <v>1983</v>
      </c>
      <c r="L5992">
        <f t="shared" si="281"/>
        <v>4</v>
      </c>
    </row>
    <row r="5993" spans="1:12" x14ac:dyDescent="0.25">
      <c r="A5993" s="1">
        <v>30432</v>
      </c>
      <c r="B5993">
        <v>346.5</v>
      </c>
      <c r="C5993">
        <v>349.5</v>
      </c>
      <c r="D5993">
        <v>344.25</v>
      </c>
      <c r="E5993">
        <v>349.5</v>
      </c>
      <c r="G5993">
        <v>349.5</v>
      </c>
      <c r="H5993">
        <v>7545</v>
      </c>
      <c r="I5993">
        <v>34990</v>
      </c>
      <c r="J5993">
        <f t="shared" si="279"/>
        <v>128.49264705882354</v>
      </c>
      <c r="K5993">
        <f t="shared" si="280"/>
        <v>1983</v>
      </c>
      <c r="L5993">
        <f t="shared" si="281"/>
        <v>4</v>
      </c>
    </row>
    <row r="5994" spans="1:12" x14ac:dyDescent="0.25">
      <c r="A5994" s="1">
        <v>30433</v>
      </c>
      <c r="B5994">
        <v>351.5</v>
      </c>
      <c r="C5994">
        <v>353.5</v>
      </c>
      <c r="D5994">
        <v>348.5</v>
      </c>
      <c r="E5994">
        <v>350.75</v>
      </c>
      <c r="G5994">
        <v>350.75</v>
      </c>
      <c r="H5994">
        <v>14145</v>
      </c>
      <c r="I5994">
        <v>31770</v>
      </c>
      <c r="J5994">
        <f t="shared" si="279"/>
        <v>128.95220588235293</v>
      </c>
      <c r="K5994">
        <f t="shared" si="280"/>
        <v>1983</v>
      </c>
      <c r="L5994">
        <f t="shared" si="281"/>
        <v>4</v>
      </c>
    </row>
    <row r="5995" spans="1:12" x14ac:dyDescent="0.25">
      <c r="A5995" s="1">
        <v>30434</v>
      </c>
      <c r="B5995">
        <v>349.5</v>
      </c>
      <c r="C5995">
        <v>350</v>
      </c>
      <c r="D5995">
        <v>347.25</v>
      </c>
      <c r="E5995">
        <v>349</v>
      </c>
      <c r="G5995">
        <v>349</v>
      </c>
      <c r="H5995">
        <v>18935</v>
      </c>
      <c r="I5995">
        <v>28575</v>
      </c>
      <c r="J5995">
        <f t="shared" si="279"/>
        <v>128.30882352941177</v>
      </c>
      <c r="K5995">
        <f t="shared" si="280"/>
        <v>1983</v>
      </c>
      <c r="L5995">
        <f t="shared" si="281"/>
        <v>4</v>
      </c>
    </row>
    <row r="5996" spans="1:12" x14ac:dyDescent="0.25">
      <c r="A5996" s="1">
        <v>30435</v>
      </c>
      <c r="B5996">
        <v>349.5</v>
      </c>
      <c r="C5996">
        <v>351.5</v>
      </c>
      <c r="D5996">
        <v>349.25</v>
      </c>
      <c r="E5996">
        <v>351.25</v>
      </c>
      <c r="G5996">
        <v>351.25</v>
      </c>
      <c r="H5996">
        <v>13925</v>
      </c>
      <c r="I5996">
        <v>21270</v>
      </c>
      <c r="J5996">
        <f t="shared" si="279"/>
        <v>129.1360294117647</v>
      </c>
      <c r="K5996">
        <f t="shared" si="280"/>
        <v>1983</v>
      </c>
      <c r="L5996">
        <f t="shared" si="281"/>
        <v>4</v>
      </c>
    </row>
    <row r="5997" spans="1:12" x14ac:dyDescent="0.25">
      <c r="A5997" s="1">
        <v>30438</v>
      </c>
      <c r="B5997">
        <v>352.5</v>
      </c>
      <c r="C5997">
        <v>354.5</v>
      </c>
      <c r="D5997">
        <v>352.5</v>
      </c>
      <c r="E5997">
        <v>354</v>
      </c>
      <c r="G5997">
        <v>354</v>
      </c>
      <c r="H5997">
        <v>6855</v>
      </c>
      <c r="I5997">
        <v>17875</v>
      </c>
      <c r="J5997">
        <f t="shared" si="279"/>
        <v>130.14705882352942</v>
      </c>
      <c r="K5997">
        <f t="shared" si="280"/>
        <v>1983</v>
      </c>
      <c r="L5997">
        <f t="shared" si="281"/>
        <v>5</v>
      </c>
    </row>
    <row r="5998" spans="1:12" x14ac:dyDescent="0.25">
      <c r="A5998" s="1">
        <v>30439</v>
      </c>
      <c r="B5998">
        <v>354</v>
      </c>
      <c r="C5998">
        <v>358</v>
      </c>
      <c r="D5998">
        <v>352.75</v>
      </c>
      <c r="E5998">
        <v>356</v>
      </c>
      <c r="G5998">
        <v>356</v>
      </c>
      <c r="H5998">
        <v>8705</v>
      </c>
      <c r="I5998">
        <v>15130</v>
      </c>
      <c r="J5998">
        <f t="shared" si="279"/>
        <v>130.88235294117646</v>
      </c>
      <c r="K5998">
        <f t="shared" si="280"/>
        <v>1983</v>
      </c>
      <c r="L5998">
        <f t="shared" si="281"/>
        <v>5</v>
      </c>
    </row>
    <row r="5999" spans="1:12" x14ac:dyDescent="0.25">
      <c r="A5999" s="1">
        <v>30440</v>
      </c>
      <c r="B5999">
        <v>355.5</v>
      </c>
      <c r="C5999">
        <v>358.5</v>
      </c>
      <c r="D5999">
        <v>355</v>
      </c>
      <c r="E5999">
        <v>358.5</v>
      </c>
      <c r="G5999">
        <v>358.5</v>
      </c>
      <c r="H5999">
        <v>7690</v>
      </c>
      <c r="I5999">
        <v>11630</v>
      </c>
      <c r="J5999">
        <f t="shared" si="279"/>
        <v>131.8014705882353</v>
      </c>
      <c r="K5999">
        <f t="shared" si="280"/>
        <v>1983</v>
      </c>
      <c r="L5999">
        <f t="shared" si="281"/>
        <v>5</v>
      </c>
    </row>
    <row r="6000" spans="1:12" x14ac:dyDescent="0.25">
      <c r="A6000" s="1">
        <v>30441</v>
      </c>
      <c r="B6000">
        <v>360.5</v>
      </c>
      <c r="C6000">
        <v>360.5</v>
      </c>
      <c r="D6000">
        <v>352</v>
      </c>
      <c r="E6000">
        <v>354</v>
      </c>
      <c r="G6000">
        <v>354</v>
      </c>
      <c r="H6000">
        <v>5475</v>
      </c>
      <c r="I6000">
        <v>11395</v>
      </c>
      <c r="J6000">
        <f t="shared" si="279"/>
        <v>130.14705882352942</v>
      </c>
      <c r="K6000">
        <f t="shared" si="280"/>
        <v>1983</v>
      </c>
      <c r="L6000">
        <f t="shared" si="281"/>
        <v>5</v>
      </c>
    </row>
    <row r="6001" spans="1:12" x14ac:dyDescent="0.25">
      <c r="A6001" s="1">
        <v>30442</v>
      </c>
      <c r="B6001">
        <v>354.5</v>
      </c>
      <c r="C6001">
        <v>356</v>
      </c>
      <c r="D6001">
        <v>354</v>
      </c>
      <c r="E6001">
        <v>354.5</v>
      </c>
      <c r="G6001">
        <v>354.5</v>
      </c>
      <c r="H6001">
        <v>1445</v>
      </c>
      <c r="I6001">
        <v>11095</v>
      </c>
      <c r="J6001">
        <f t="shared" si="279"/>
        <v>130.33088235294119</v>
      </c>
      <c r="K6001">
        <f t="shared" si="280"/>
        <v>1983</v>
      </c>
      <c r="L6001">
        <f t="shared" si="281"/>
        <v>5</v>
      </c>
    </row>
    <row r="6002" spans="1:12" x14ac:dyDescent="0.25">
      <c r="A6002" s="1">
        <v>30445</v>
      </c>
      <c r="B6002">
        <v>353.75</v>
      </c>
      <c r="C6002">
        <v>356</v>
      </c>
      <c r="D6002">
        <v>353.5</v>
      </c>
      <c r="E6002">
        <v>354.5</v>
      </c>
      <c r="G6002">
        <v>354.5</v>
      </c>
      <c r="H6002">
        <v>2545</v>
      </c>
      <c r="I6002">
        <v>10310</v>
      </c>
      <c r="J6002">
        <f t="shared" si="279"/>
        <v>130.33088235294119</v>
      </c>
      <c r="K6002">
        <f t="shared" si="280"/>
        <v>1983</v>
      </c>
      <c r="L6002">
        <f t="shared" si="281"/>
        <v>5</v>
      </c>
    </row>
    <row r="6003" spans="1:12" x14ac:dyDescent="0.25">
      <c r="A6003" s="1">
        <v>30446</v>
      </c>
      <c r="B6003">
        <v>353.5</v>
      </c>
      <c r="C6003">
        <v>354.25</v>
      </c>
      <c r="D6003">
        <v>350.5</v>
      </c>
      <c r="E6003">
        <v>353.5</v>
      </c>
      <c r="G6003">
        <v>353.5</v>
      </c>
      <c r="H6003">
        <v>2025</v>
      </c>
      <c r="I6003">
        <v>8165</v>
      </c>
      <c r="J6003">
        <f t="shared" si="279"/>
        <v>129.96323529411765</v>
      </c>
      <c r="K6003">
        <f t="shared" si="280"/>
        <v>1983</v>
      </c>
      <c r="L6003">
        <f t="shared" si="281"/>
        <v>5</v>
      </c>
    </row>
    <row r="6004" spans="1:12" x14ac:dyDescent="0.25">
      <c r="A6004" s="1">
        <v>30447</v>
      </c>
      <c r="B6004">
        <v>348.25</v>
      </c>
      <c r="C6004">
        <v>349.75</v>
      </c>
      <c r="D6004">
        <v>343.25</v>
      </c>
      <c r="E6004">
        <v>344</v>
      </c>
      <c r="G6004">
        <v>344</v>
      </c>
      <c r="H6004">
        <v>3375</v>
      </c>
      <c r="I6004">
        <v>5740</v>
      </c>
      <c r="J6004">
        <f t="shared" si="279"/>
        <v>126.47058823529412</v>
      </c>
      <c r="K6004">
        <f t="shared" si="280"/>
        <v>1983</v>
      </c>
      <c r="L6004">
        <f t="shared" si="281"/>
        <v>5</v>
      </c>
    </row>
    <row r="6005" spans="1:12" x14ac:dyDescent="0.25">
      <c r="A6005" s="1">
        <v>30448</v>
      </c>
      <c r="B6005">
        <v>343.5</v>
      </c>
      <c r="C6005">
        <v>346.25</v>
      </c>
      <c r="D6005">
        <v>341.75</v>
      </c>
      <c r="E6005">
        <v>343.5</v>
      </c>
      <c r="G6005">
        <v>343.5</v>
      </c>
      <c r="H6005">
        <v>990</v>
      </c>
      <c r="I6005">
        <v>5400</v>
      </c>
      <c r="J6005">
        <f t="shared" si="279"/>
        <v>126.28676470588235</v>
      </c>
      <c r="K6005">
        <f t="shared" si="280"/>
        <v>1983</v>
      </c>
      <c r="L6005">
        <f t="shared" si="281"/>
        <v>5</v>
      </c>
    </row>
    <row r="6006" spans="1:12" x14ac:dyDescent="0.25">
      <c r="A6006" s="1">
        <v>30449</v>
      </c>
      <c r="B6006">
        <v>346</v>
      </c>
      <c r="C6006">
        <v>347</v>
      </c>
      <c r="D6006">
        <v>345.5</v>
      </c>
      <c r="E6006">
        <v>347</v>
      </c>
      <c r="G6006">
        <v>347</v>
      </c>
      <c r="H6006">
        <v>2880</v>
      </c>
      <c r="I6006">
        <v>2535</v>
      </c>
      <c r="J6006">
        <f t="shared" si="279"/>
        <v>127.57352941176471</v>
      </c>
      <c r="K6006">
        <f t="shared" si="280"/>
        <v>1983</v>
      </c>
      <c r="L6006">
        <f t="shared" si="281"/>
        <v>5</v>
      </c>
    </row>
    <row r="6007" spans="1:12" x14ac:dyDescent="0.25">
      <c r="A6007" s="1">
        <v>30452</v>
      </c>
      <c r="B6007">
        <v>346</v>
      </c>
      <c r="C6007">
        <v>346</v>
      </c>
      <c r="D6007">
        <v>344</v>
      </c>
      <c r="E6007">
        <v>344.25</v>
      </c>
      <c r="G6007">
        <v>344.25</v>
      </c>
      <c r="H6007">
        <v>945</v>
      </c>
      <c r="I6007">
        <v>2110</v>
      </c>
      <c r="J6007">
        <f t="shared" si="279"/>
        <v>126.5625</v>
      </c>
      <c r="K6007">
        <f t="shared" si="280"/>
        <v>1983</v>
      </c>
      <c r="L6007">
        <f t="shared" si="281"/>
        <v>5</v>
      </c>
    </row>
    <row r="6008" spans="1:12" x14ac:dyDescent="0.25">
      <c r="A6008" s="1">
        <v>30453</v>
      </c>
      <c r="B6008">
        <v>345.75</v>
      </c>
      <c r="C6008">
        <v>348</v>
      </c>
      <c r="D6008">
        <v>345.75</v>
      </c>
      <c r="E6008">
        <v>347</v>
      </c>
      <c r="G6008">
        <v>347</v>
      </c>
      <c r="H6008">
        <v>1255</v>
      </c>
      <c r="I6008">
        <v>2280</v>
      </c>
      <c r="J6008">
        <f t="shared" si="279"/>
        <v>127.57352941176471</v>
      </c>
      <c r="K6008">
        <f t="shared" si="280"/>
        <v>1983</v>
      </c>
      <c r="L6008">
        <f t="shared" si="281"/>
        <v>5</v>
      </c>
    </row>
    <row r="6009" spans="1:12" x14ac:dyDescent="0.25">
      <c r="A6009" s="1">
        <v>30454</v>
      </c>
      <c r="B6009">
        <v>348</v>
      </c>
      <c r="C6009">
        <v>348.5</v>
      </c>
      <c r="D6009">
        <v>346.5</v>
      </c>
      <c r="E6009">
        <v>348.25</v>
      </c>
      <c r="G6009">
        <v>348.25</v>
      </c>
      <c r="H6009">
        <v>1395</v>
      </c>
      <c r="I6009">
        <v>1725</v>
      </c>
      <c r="J6009">
        <f t="shared" si="279"/>
        <v>128.03308823529412</v>
      </c>
      <c r="K6009">
        <f t="shared" si="280"/>
        <v>1983</v>
      </c>
      <c r="L6009">
        <f t="shared" si="281"/>
        <v>5</v>
      </c>
    </row>
    <row r="6010" spans="1:12" x14ac:dyDescent="0.25">
      <c r="A6010" s="1">
        <v>30455</v>
      </c>
      <c r="B6010">
        <v>349</v>
      </c>
      <c r="C6010">
        <v>349</v>
      </c>
      <c r="D6010">
        <v>346.5</v>
      </c>
      <c r="E6010">
        <v>346.75</v>
      </c>
      <c r="G6010">
        <v>346.75</v>
      </c>
      <c r="H6010">
        <v>1305</v>
      </c>
      <c r="I6010">
        <v>1575</v>
      </c>
      <c r="J6010">
        <f t="shared" si="279"/>
        <v>127.48161764705883</v>
      </c>
      <c r="K6010">
        <f t="shared" si="280"/>
        <v>1983</v>
      </c>
      <c r="L6010">
        <f t="shared" si="281"/>
        <v>5</v>
      </c>
    </row>
    <row r="6011" spans="1:12" x14ac:dyDescent="0.25">
      <c r="A6011" s="1">
        <v>30456</v>
      </c>
      <c r="B6011">
        <v>353</v>
      </c>
      <c r="C6011">
        <v>355</v>
      </c>
      <c r="D6011">
        <v>351</v>
      </c>
      <c r="E6011">
        <v>354.5</v>
      </c>
      <c r="G6011">
        <v>354.5</v>
      </c>
      <c r="H6011">
        <v>36265</v>
      </c>
      <c r="I6011">
        <v>112620</v>
      </c>
      <c r="J6011">
        <f t="shared" si="279"/>
        <v>130.33088235294119</v>
      </c>
      <c r="K6011">
        <f t="shared" si="280"/>
        <v>1983</v>
      </c>
      <c r="L6011">
        <f t="shared" si="281"/>
        <v>5</v>
      </c>
    </row>
    <row r="6012" spans="1:12" x14ac:dyDescent="0.25">
      <c r="A6012" s="1">
        <v>30459</v>
      </c>
      <c r="B6012">
        <v>354</v>
      </c>
      <c r="C6012">
        <v>354.75</v>
      </c>
      <c r="D6012">
        <v>352.5</v>
      </c>
      <c r="E6012">
        <v>354.25</v>
      </c>
      <c r="G6012">
        <v>354.25</v>
      </c>
      <c r="H6012">
        <v>18665</v>
      </c>
      <c r="I6012">
        <v>111945</v>
      </c>
      <c r="J6012">
        <f t="shared" si="279"/>
        <v>130.2389705882353</v>
      </c>
      <c r="K6012">
        <f t="shared" si="280"/>
        <v>1983</v>
      </c>
      <c r="L6012">
        <f t="shared" si="281"/>
        <v>5</v>
      </c>
    </row>
    <row r="6013" spans="1:12" x14ac:dyDescent="0.25">
      <c r="A6013" s="1">
        <v>30460</v>
      </c>
      <c r="B6013">
        <v>356.5</v>
      </c>
      <c r="C6013">
        <v>359</v>
      </c>
      <c r="D6013">
        <v>354.5</v>
      </c>
      <c r="E6013">
        <v>358</v>
      </c>
      <c r="G6013">
        <v>358</v>
      </c>
      <c r="H6013">
        <v>19085</v>
      </c>
      <c r="I6013">
        <v>112590</v>
      </c>
      <c r="J6013">
        <f t="shared" si="279"/>
        <v>131.61764705882354</v>
      </c>
      <c r="K6013">
        <f t="shared" si="280"/>
        <v>1983</v>
      </c>
      <c r="L6013">
        <f t="shared" si="281"/>
        <v>5</v>
      </c>
    </row>
    <row r="6014" spans="1:12" x14ac:dyDescent="0.25">
      <c r="A6014" s="1">
        <v>30461</v>
      </c>
      <c r="B6014">
        <v>357.25</v>
      </c>
      <c r="C6014">
        <v>358</v>
      </c>
      <c r="D6014">
        <v>355.25</v>
      </c>
      <c r="E6014">
        <v>355.5</v>
      </c>
      <c r="G6014">
        <v>355.5</v>
      </c>
      <c r="H6014">
        <v>23580</v>
      </c>
      <c r="I6014">
        <v>111230</v>
      </c>
      <c r="J6014">
        <f t="shared" si="279"/>
        <v>130.6985294117647</v>
      </c>
      <c r="K6014">
        <f t="shared" si="280"/>
        <v>1983</v>
      </c>
      <c r="L6014">
        <f t="shared" si="281"/>
        <v>5</v>
      </c>
    </row>
    <row r="6015" spans="1:12" x14ac:dyDescent="0.25">
      <c r="A6015" s="1">
        <v>30462</v>
      </c>
      <c r="B6015">
        <v>354.5</v>
      </c>
      <c r="C6015">
        <v>355.75</v>
      </c>
      <c r="D6015">
        <v>350</v>
      </c>
      <c r="E6015">
        <v>350.25</v>
      </c>
      <c r="G6015">
        <v>350.25</v>
      </c>
      <c r="H6015">
        <v>52875</v>
      </c>
      <c r="I6015">
        <v>108995</v>
      </c>
      <c r="J6015">
        <f t="shared" si="279"/>
        <v>128.76838235294119</v>
      </c>
      <c r="K6015">
        <f t="shared" si="280"/>
        <v>1983</v>
      </c>
      <c r="L6015">
        <f t="shared" si="281"/>
        <v>5</v>
      </c>
    </row>
    <row r="6016" spans="1:12" x14ac:dyDescent="0.25">
      <c r="A6016" s="1">
        <v>30463</v>
      </c>
      <c r="B6016">
        <v>350.25</v>
      </c>
      <c r="C6016">
        <v>350.25</v>
      </c>
      <c r="D6016">
        <v>347</v>
      </c>
      <c r="E6016">
        <v>347.25</v>
      </c>
      <c r="G6016">
        <v>347.25</v>
      </c>
      <c r="H6016">
        <v>35945</v>
      </c>
      <c r="I6016">
        <v>108450</v>
      </c>
      <c r="J6016">
        <f t="shared" si="279"/>
        <v>127.66544117647059</v>
      </c>
      <c r="K6016">
        <f t="shared" si="280"/>
        <v>1983</v>
      </c>
      <c r="L6016">
        <f t="shared" si="281"/>
        <v>5</v>
      </c>
    </row>
    <row r="6017" spans="1:12" x14ac:dyDescent="0.25">
      <c r="A6017" s="1">
        <v>30467</v>
      </c>
      <c r="B6017">
        <v>346</v>
      </c>
      <c r="C6017">
        <v>347</v>
      </c>
      <c r="D6017">
        <v>343</v>
      </c>
      <c r="E6017">
        <v>343.25</v>
      </c>
      <c r="G6017">
        <v>343.25</v>
      </c>
      <c r="H6017">
        <v>49995</v>
      </c>
      <c r="I6017">
        <v>107760</v>
      </c>
      <c r="J6017">
        <f t="shared" si="279"/>
        <v>126.19485294117646</v>
      </c>
      <c r="K6017">
        <f t="shared" si="280"/>
        <v>1983</v>
      </c>
      <c r="L6017">
        <f t="shared" si="281"/>
        <v>5</v>
      </c>
    </row>
    <row r="6018" spans="1:12" x14ac:dyDescent="0.25">
      <c r="A6018" s="1">
        <v>30468</v>
      </c>
      <c r="B6018">
        <v>343.25</v>
      </c>
      <c r="C6018">
        <v>345.75</v>
      </c>
      <c r="D6018">
        <v>343.25</v>
      </c>
      <c r="E6018">
        <v>343.75</v>
      </c>
      <c r="G6018">
        <v>343.75</v>
      </c>
      <c r="H6018">
        <v>27120</v>
      </c>
      <c r="I6018">
        <v>108220</v>
      </c>
      <c r="J6018">
        <f t="shared" ref="J6018:J6081" si="282">G6018/100*5000/136</f>
        <v>126.37867647058823</v>
      </c>
      <c r="K6018">
        <f t="shared" ref="K6018:K6081" si="283">YEAR(A6018)</f>
        <v>1983</v>
      </c>
      <c r="L6018">
        <f t="shared" ref="L6018:L6081" si="284">MONTH(A6018)</f>
        <v>6</v>
      </c>
    </row>
    <row r="6019" spans="1:12" x14ac:dyDescent="0.25">
      <c r="A6019" s="1">
        <v>30469</v>
      </c>
      <c r="B6019">
        <v>344.5</v>
      </c>
      <c r="C6019">
        <v>348</v>
      </c>
      <c r="D6019">
        <v>344.5</v>
      </c>
      <c r="E6019">
        <v>347.5</v>
      </c>
      <c r="G6019">
        <v>347.5</v>
      </c>
      <c r="H6019">
        <v>26895</v>
      </c>
      <c r="I6019">
        <v>103605</v>
      </c>
      <c r="J6019">
        <f t="shared" si="282"/>
        <v>127.75735294117646</v>
      </c>
      <c r="K6019">
        <f t="shared" si="283"/>
        <v>1983</v>
      </c>
      <c r="L6019">
        <f t="shared" si="284"/>
        <v>6</v>
      </c>
    </row>
    <row r="6020" spans="1:12" x14ac:dyDescent="0.25">
      <c r="A6020" s="1">
        <v>30470</v>
      </c>
      <c r="B6020">
        <v>346.75</v>
      </c>
      <c r="C6020">
        <v>348</v>
      </c>
      <c r="D6020">
        <v>345.75</v>
      </c>
      <c r="E6020">
        <v>346</v>
      </c>
      <c r="G6020">
        <v>346</v>
      </c>
      <c r="H6020">
        <v>22455</v>
      </c>
      <c r="I6020">
        <v>101910</v>
      </c>
      <c r="J6020">
        <f t="shared" si="282"/>
        <v>127.20588235294117</v>
      </c>
      <c r="K6020">
        <f t="shared" si="283"/>
        <v>1983</v>
      </c>
      <c r="L6020">
        <f t="shared" si="284"/>
        <v>6</v>
      </c>
    </row>
    <row r="6021" spans="1:12" x14ac:dyDescent="0.25">
      <c r="A6021" s="1">
        <v>30473</v>
      </c>
      <c r="B6021">
        <v>345.5</v>
      </c>
      <c r="C6021">
        <v>349.5</v>
      </c>
      <c r="D6021">
        <v>345.25</v>
      </c>
      <c r="E6021">
        <v>348.5</v>
      </c>
      <c r="G6021">
        <v>348.5</v>
      </c>
      <c r="H6021">
        <v>30710</v>
      </c>
      <c r="I6021">
        <v>100485</v>
      </c>
      <c r="J6021">
        <f t="shared" si="282"/>
        <v>128.125</v>
      </c>
      <c r="K6021">
        <f t="shared" si="283"/>
        <v>1983</v>
      </c>
      <c r="L6021">
        <f t="shared" si="284"/>
        <v>6</v>
      </c>
    </row>
    <row r="6022" spans="1:12" x14ac:dyDescent="0.25">
      <c r="A6022" s="1">
        <v>30474</v>
      </c>
      <c r="B6022">
        <v>347.5</v>
      </c>
      <c r="C6022">
        <v>350</v>
      </c>
      <c r="D6022">
        <v>347</v>
      </c>
      <c r="E6022">
        <v>347</v>
      </c>
      <c r="G6022">
        <v>347</v>
      </c>
      <c r="H6022">
        <v>33820</v>
      </c>
      <c r="I6022">
        <v>99040</v>
      </c>
      <c r="J6022">
        <f t="shared" si="282"/>
        <v>127.57352941176471</v>
      </c>
      <c r="K6022">
        <f t="shared" si="283"/>
        <v>1983</v>
      </c>
      <c r="L6022">
        <f t="shared" si="284"/>
        <v>6</v>
      </c>
    </row>
    <row r="6023" spans="1:12" x14ac:dyDescent="0.25">
      <c r="A6023" s="1">
        <v>30475</v>
      </c>
      <c r="B6023">
        <v>345</v>
      </c>
      <c r="C6023">
        <v>345</v>
      </c>
      <c r="D6023">
        <v>341.5</v>
      </c>
      <c r="E6023">
        <v>344.25</v>
      </c>
      <c r="G6023">
        <v>344.25</v>
      </c>
      <c r="H6023">
        <v>50880</v>
      </c>
      <c r="I6023">
        <v>94960</v>
      </c>
      <c r="J6023">
        <f t="shared" si="282"/>
        <v>126.5625</v>
      </c>
      <c r="K6023">
        <f t="shared" si="283"/>
        <v>1983</v>
      </c>
      <c r="L6023">
        <f t="shared" si="284"/>
        <v>6</v>
      </c>
    </row>
    <row r="6024" spans="1:12" x14ac:dyDescent="0.25">
      <c r="A6024" s="1">
        <v>30476</v>
      </c>
      <c r="B6024">
        <v>346</v>
      </c>
      <c r="C6024">
        <v>346</v>
      </c>
      <c r="D6024">
        <v>342.25</v>
      </c>
      <c r="E6024">
        <v>344.75</v>
      </c>
      <c r="G6024">
        <v>344.75</v>
      </c>
      <c r="H6024">
        <v>27185</v>
      </c>
      <c r="I6024">
        <v>95870</v>
      </c>
      <c r="J6024">
        <f t="shared" si="282"/>
        <v>126.74632352941177</v>
      </c>
      <c r="K6024">
        <f t="shared" si="283"/>
        <v>1983</v>
      </c>
      <c r="L6024">
        <f t="shared" si="284"/>
        <v>6</v>
      </c>
    </row>
    <row r="6025" spans="1:12" x14ac:dyDescent="0.25">
      <c r="A6025" s="1">
        <v>30477</v>
      </c>
      <c r="B6025">
        <v>344</v>
      </c>
      <c r="C6025">
        <v>344.25</v>
      </c>
      <c r="D6025">
        <v>342.25</v>
      </c>
      <c r="E6025">
        <v>342.75</v>
      </c>
      <c r="G6025">
        <v>342.75</v>
      </c>
      <c r="H6025">
        <v>24790</v>
      </c>
      <c r="I6025">
        <v>96620</v>
      </c>
      <c r="J6025">
        <f t="shared" si="282"/>
        <v>126.01102941176471</v>
      </c>
      <c r="K6025">
        <f t="shared" si="283"/>
        <v>1983</v>
      </c>
      <c r="L6025">
        <f t="shared" si="284"/>
        <v>6</v>
      </c>
    </row>
    <row r="6026" spans="1:12" x14ac:dyDescent="0.25">
      <c r="A6026" s="1">
        <v>30480</v>
      </c>
      <c r="B6026">
        <v>343</v>
      </c>
      <c r="C6026">
        <v>343.5</v>
      </c>
      <c r="D6026">
        <v>341</v>
      </c>
      <c r="E6026">
        <v>343.5</v>
      </c>
      <c r="G6026">
        <v>343.5</v>
      </c>
      <c r="H6026">
        <v>20230</v>
      </c>
      <c r="I6026">
        <v>94725</v>
      </c>
      <c r="J6026">
        <f t="shared" si="282"/>
        <v>126.28676470588235</v>
      </c>
      <c r="K6026">
        <f t="shared" si="283"/>
        <v>1983</v>
      </c>
      <c r="L6026">
        <f t="shared" si="284"/>
        <v>6</v>
      </c>
    </row>
    <row r="6027" spans="1:12" x14ac:dyDescent="0.25">
      <c r="A6027" s="1">
        <v>30481</v>
      </c>
      <c r="B6027">
        <v>342.5</v>
      </c>
      <c r="C6027">
        <v>347.5</v>
      </c>
      <c r="D6027">
        <v>342.5</v>
      </c>
      <c r="E6027">
        <v>345</v>
      </c>
      <c r="G6027">
        <v>345</v>
      </c>
      <c r="H6027">
        <v>37660</v>
      </c>
      <c r="I6027">
        <v>90230</v>
      </c>
      <c r="J6027">
        <f t="shared" si="282"/>
        <v>126.83823529411765</v>
      </c>
      <c r="K6027">
        <f t="shared" si="283"/>
        <v>1983</v>
      </c>
      <c r="L6027">
        <f t="shared" si="284"/>
        <v>6</v>
      </c>
    </row>
    <row r="6028" spans="1:12" x14ac:dyDescent="0.25">
      <c r="A6028" s="1">
        <v>30482</v>
      </c>
      <c r="B6028">
        <v>344.5</v>
      </c>
      <c r="C6028">
        <v>346</v>
      </c>
      <c r="D6028">
        <v>344</v>
      </c>
      <c r="E6028">
        <v>345.25</v>
      </c>
      <c r="G6028">
        <v>345.25</v>
      </c>
      <c r="H6028">
        <v>21685</v>
      </c>
      <c r="I6028">
        <v>87690</v>
      </c>
      <c r="J6028">
        <f t="shared" si="282"/>
        <v>126.93014705882354</v>
      </c>
      <c r="K6028">
        <f t="shared" si="283"/>
        <v>1983</v>
      </c>
      <c r="L6028">
        <f t="shared" si="284"/>
        <v>6</v>
      </c>
    </row>
    <row r="6029" spans="1:12" x14ac:dyDescent="0.25">
      <c r="A6029" s="1">
        <v>30483</v>
      </c>
      <c r="B6029">
        <v>346.5</v>
      </c>
      <c r="C6029">
        <v>352</v>
      </c>
      <c r="D6029">
        <v>346.25</v>
      </c>
      <c r="E6029">
        <v>351.75</v>
      </c>
      <c r="G6029">
        <v>351.75</v>
      </c>
      <c r="H6029">
        <v>46055</v>
      </c>
      <c r="I6029">
        <v>81705</v>
      </c>
      <c r="J6029">
        <f t="shared" si="282"/>
        <v>129.31985294117646</v>
      </c>
      <c r="K6029">
        <f t="shared" si="283"/>
        <v>1983</v>
      </c>
      <c r="L6029">
        <f t="shared" si="284"/>
        <v>6</v>
      </c>
    </row>
    <row r="6030" spans="1:12" x14ac:dyDescent="0.25">
      <c r="A6030" s="1">
        <v>30484</v>
      </c>
      <c r="B6030">
        <v>352</v>
      </c>
      <c r="C6030">
        <v>352</v>
      </c>
      <c r="D6030">
        <v>348.5</v>
      </c>
      <c r="E6030">
        <v>349</v>
      </c>
      <c r="G6030">
        <v>349</v>
      </c>
      <c r="H6030">
        <v>37590</v>
      </c>
      <c r="I6030">
        <v>75040</v>
      </c>
      <c r="J6030">
        <f t="shared" si="282"/>
        <v>128.30882352941177</v>
      </c>
      <c r="K6030">
        <f t="shared" si="283"/>
        <v>1983</v>
      </c>
      <c r="L6030">
        <f t="shared" si="284"/>
        <v>6</v>
      </c>
    </row>
    <row r="6031" spans="1:12" x14ac:dyDescent="0.25">
      <c r="A6031" s="1">
        <v>30487</v>
      </c>
      <c r="B6031">
        <v>348.5</v>
      </c>
      <c r="C6031">
        <v>351</v>
      </c>
      <c r="D6031">
        <v>348.25</v>
      </c>
      <c r="E6031">
        <v>349.5</v>
      </c>
      <c r="G6031">
        <v>349.5</v>
      </c>
      <c r="H6031">
        <v>23185</v>
      </c>
      <c r="I6031">
        <v>74780</v>
      </c>
      <c r="J6031">
        <f t="shared" si="282"/>
        <v>128.49264705882354</v>
      </c>
      <c r="K6031">
        <f t="shared" si="283"/>
        <v>1983</v>
      </c>
      <c r="L6031">
        <f t="shared" si="284"/>
        <v>6</v>
      </c>
    </row>
    <row r="6032" spans="1:12" x14ac:dyDescent="0.25">
      <c r="A6032" s="1">
        <v>30488</v>
      </c>
      <c r="B6032">
        <v>350</v>
      </c>
      <c r="C6032">
        <v>356.75</v>
      </c>
      <c r="D6032">
        <v>350</v>
      </c>
      <c r="E6032">
        <v>356.25</v>
      </c>
      <c r="G6032">
        <v>356.25</v>
      </c>
      <c r="H6032">
        <v>46065</v>
      </c>
      <c r="I6032">
        <v>68755</v>
      </c>
      <c r="J6032">
        <f t="shared" si="282"/>
        <v>130.97426470588235</v>
      </c>
      <c r="K6032">
        <f t="shared" si="283"/>
        <v>1983</v>
      </c>
      <c r="L6032">
        <f t="shared" si="284"/>
        <v>6</v>
      </c>
    </row>
    <row r="6033" spans="1:12" x14ac:dyDescent="0.25">
      <c r="A6033" s="1">
        <v>30489</v>
      </c>
      <c r="B6033">
        <v>358</v>
      </c>
      <c r="C6033">
        <v>358</v>
      </c>
      <c r="D6033">
        <v>352.75</v>
      </c>
      <c r="E6033">
        <v>354.75</v>
      </c>
      <c r="G6033">
        <v>354.75</v>
      </c>
      <c r="H6033">
        <v>31795</v>
      </c>
      <c r="I6033">
        <v>62810</v>
      </c>
      <c r="J6033">
        <f t="shared" si="282"/>
        <v>130.42279411764707</v>
      </c>
      <c r="K6033">
        <f t="shared" si="283"/>
        <v>1983</v>
      </c>
      <c r="L6033">
        <f t="shared" si="284"/>
        <v>6</v>
      </c>
    </row>
    <row r="6034" spans="1:12" x14ac:dyDescent="0.25">
      <c r="A6034" s="1">
        <v>30490</v>
      </c>
      <c r="B6034">
        <v>355</v>
      </c>
      <c r="C6034">
        <v>355.25</v>
      </c>
      <c r="D6034">
        <v>349</v>
      </c>
      <c r="E6034">
        <v>349.5</v>
      </c>
      <c r="G6034">
        <v>349.5</v>
      </c>
      <c r="H6034">
        <v>32135</v>
      </c>
      <c r="I6034">
        <v>61760</v>
      </c>
      <c r="J6034">
        <f t="shared" si="282"/>
        <v>128.49264705882354</v>
      </c>
      <c r="K6034">
        <f t="shared" si="283"/>
        <v>1983</v>
      </c>
      <c r="L6034">
        <f t="shared" si="284"/>
        <v>6</v>
      </c>
    </row>
    <row r="6035" spans="1:12" x14ac:dyDescent="0.25">
      <c r="A6035" s="1">
        <v>30491</v>
      </c>
      <c r="B6035">
        <v>349.25</v>
      </c>
      <c r="C6035">
        <v>349.5</v>
      </c>
      <c r="D6035">
        <v>347</v>
      </c>
      <c r="E6035">
        <v>347.25</v>
      </c>
      <c r="G6035">
        <v>347.25</v>
      </c>
      <c r="H6035">
        <v>32155</v>
      </c>
      <c r="I6035">
        <v>61195</v>
      </c>
      <c r="J6035">
        <f t="shared" si="282"/>
        <v>127.66544117647059</v>
      </c>
      <c r="K6035">
        <f t="shared" si="283"/>
        <v>1983</v>
      </c>
      <c r="L6035">
        <f t="shared" si="284"/>
        <v>6</v>
      </c>
    </row>
    <row r="6036" spans="1:12" x14ac:dyDescent="0.25">
      <c r="A6036" s="1">
        <v>30494</v>
      </c>
      <c r="B6036">
        <v>345.5</v>
      </c>
      <c r="C6036">
        <v>346</v>
      </c>
      <c r="D6036">
        <v>343</v>
      </c>
      <c r="E6036">
        <v>343.75</v>
      </c>
      <c r="G6036">
        <v>343.75</v>
      </c>
      <c r="H6036">
        <v>27795</v>
      </c>
      <c r="I6036">
        <v>55705</v>
      </c>
      <c r="J6036">
        <f t="shared" si="282"/>
        <v>126.37867647058823</v>
      </c>
      <c r="K6036">
        <f t="shared" si="283"/>
        <v>1983</v>
      </c>
      <c r="L6036">
        <f t="shared" si="284"/>
        <v>6</v>
      </c>
    </row>
    <row r="6037" spans="1:12" x14ac:dyDescent="0.25">
      <c r="A6037" s="1">
        <v>30495</v>
      </c>
      <c r="B6037">
        <v>343.25</v>
      </c>
      <c r="C6037">
        <v>345</v>
      </c>
      <c r="D6037">
        <v>342</v>
      </c>
      <c r="E6037">
        <v>344.75</v>
      </c>
      <c r="G6037">
        <v>344.75</v>
      </c>
      <c r="H6037">
        <v>36050</v>
      </c>
      <c r="I6037">
        <v>51120</v>
      </c>
      <c r="J6037">
        <f t="shared" si="282"/>
        <v>126.74632352941177</v>
      </c>
      <c r="K6037">
        <f t="shared" si="283"/>
        <v>1983</v>
      </c>
      <c r="L6037">
        <f t="shared" si="284"/>
        <v>6</v>
      </c>
    </row>
    <row r="6038" spans="1:12" x14ac:dyDescent="0.25">
      <c r="A6038" s="1">
        <v>30496</v>
      </c>
      <c r="B6038">
        <v>344</v>
      </c>
      <c r="C6038">
        <v>346.25</v>
      </c>
      <c r="D6038">
        <v>342.25</v>
      </c>
      <c r="E6038">
        <v>342.75</v>
      </c>
      <c r="G6038">
        <v>342.75</v>
      </c>
      <c r="H6038">
        <v>56115</v>
      </c>
      <c r="I6038">
        <v>32845</v>
      </c>
      <c r="J6038">
        <f t="shared" si="282"/>
        <v>126.01102941176471</v>
      </c>
      <c r="K6038">
        <f t="shared" si="283"/>
        <v>1983</v>
      </c>
      <c r="L6038">
        <f t="shared" si="284"/>
        <v>6</v>
      </c>
    </row>
    <row r="6039" spans="1:12" x14ac:dyDescent="0.25">
      <c r="A6039" s="1">
        <v>30497</v>
      </c>
      <c r="B6039">
        <v>346</v>
      </c>
      <c r="C6039">
        <v>349.5</v>
      </c>
      <c r="D6039">
        <v>344</v>
      </c>
      <c r="E6039">
        <v>344</v>
      </c>
      <c r="G6039">
        <v>344</v>
      </c>
      <c r="H6039">
        <v>42465</v>
      </c>
      <c r="I6039">
        <v>21440</v>
      </c>
      <c r="J6039">
        <f t="shared" si="282"/>
        <v>126.47058823529412</v>
      </c>
      <c r="K6039">
        <f t="shared" si="283"/>
        <v>1983</v>
      </c>
      <c r="L6039">
        <f t="shared" si="284"/>
        <v>6</v>
      </c>
    </row>
    <row r="6040" spans="1:12" x14ac:dyDescent="0.25">
      <c r="A6040" s="1">
        <v>30498</v>
      </c>
      <c r="B6040">
        <v>343</v>
      </c>
      <c r="C6040">
        <v>344.25</v>
      </c>
      <c r="D6040">
        <v>336.5</v>
      </c>
      <c r="E6040">
        <v>339.5</v>
      </c>
      <c r="G6040">
        <v>339.5</v>
      </c>
      <c r="H6040">
        <v>26140</v>
      </c>
      <c r="I6040">
        <v>15300</v>
      </c>
      <c r="J6040">
        <f t="shared" si="282"/>
        <v>124.81617647058823</v>
      </c>
      <c r="K6040">
        <f t="shared" si="283"/>
        <v>1983</v>
      </c>
      <c r="L6040">
        <f t="shared" si="284"/>
        <v>7</v>
      </c>
    </row>
    <row r="6041" spans="1:12" x14ac:dyDescent="0.25">
      <c r="A6041" s="1">
        <v>30502</v>
      </c>
      <c r="B6041">
        <v>338</v>
      </c>
      <c r="C6041">
        <v>338</v>
      </c>
      <c r="D6041">
        <v>335.25</v>
      </c>
      <c r="E6041">
        <v>335.25</v>
      </c>
      <c r="G6041">
        <v>335.25</v>
      </c>
      <c r="H6041">
        <v>16520</v>
      </c>
      <c r="I6041">
        <v>12050</v>
      </c>
      <c r="J6041">
        <f t="shared" si="282"/>
        <v>123.25367647058823</v>
      </c>
      <c r="K6041">
        <f t="shared" si="283"/>
        <v>1983</v>
      </c>
      <c r="L6041">
        <f t="shared" si="284"/>
        <v>7</v>
      </c>
    </row>
    <row r="6042" spans="1:12" x14ac:dyDescent="0.25">
      <c r="A6042" s="1">
        <v>30503</v>
      </c>
      <c r="B6042">
        <v>337</v>
      </c>
      <c r="C6042">
        <v>341.25</v>
      </c>
      <c r="D6042">
        <v>336.5</v>
      </c>
      <c r="E6042">
        <v>340</v>
      </c>
      <c r="G6042">
        <v>340</v>
      </c>
      <c r="H6042">
        <v>17575</v>
      </c>
      <c r="I6042">
        <v>13380</v>
      </c>
      <c r="J6042">
        <f t="shared" si="282"/>
        <v>125</v>
      </c>
      <c r="K6042">
        <f t="shared" si="283"/>
        <v>1983</v>
      </c>
      <c r="L6042">
        <f t="shared" si="284"/>
        <v>7</v>
      </c>
    </row>
    <row r="6043" spans="1:12" x14ac:dyDescent="0.25">
      <c r="A6043" s="1">
        <v>30504</v>
      </c>
      <c r="B6043">
        <v>339.5</v>
      </c>
      <c r="C6043">
        <v>340.5</v>
      </c>
      <c r="D6043">
        <v>337.5</v>
      </c>
      <c r="E6043">
        <v>339</v>
      </c>
      <c r="G6043">
        <v>339</v>
      </c>
      <c r="H6043">
        <v>10320</v>
      </c>
      <c r="I6043">
        <v>10300</v>
      </c>
      <c r="J6043">
        <f t="shared" si="282"/>
        <v>124.63235294117646</v>
      </c>
      <c r="K6043">
        <f t="shared" si="283"/>
        <v>1983</v>
      </c>
      <c r="L6043">
        <f t="shared" si="284"/>
        <v>7</v>
      </c>
    </row>
    <row r="6044" spans="1:12" x14ac:dyDescent="0.25">
      <c r="A6044" s="1">
        <v>30505</v>
      </c>
      <c r="B6044">
        <v>337.75</v>
      </c>
      <c r="C6044">
        <v>337.75</v>
      </c>
      <c r="D6044">
        <v>335.75</v>
      </c>
      <c r="E6044">
        <v>335.75</v>
      </c>
      <c r="G6044">
        <v>335.75</v>
      </c>
      <c r="H6044">
        <v>8505</v>
      </c>
      <c r="I6044">
        <v>6870</v>
      </c>
      <c r="J6044">
        <f t="shared" si="282"/>
        <v>123.4375</v>
      </c>
      <c r="K6044">
        <f t="shared" si="283"/>
        <v>1983</v>
      </c>
      <c r="L6044">
        <f t="shared" si="284"/>
        <v>7</v>
      </c>
    </row>
    <row r="6045" spans="1:12" x14ac:dyDescent="0.25">
      <c r="A6045" s="1">
        <v>30508</v>
      </c>
      <c r="B6045">
        <v>337</v>
      </c>
      <c r="C6045">
        <v>342.5</v>
      </c>
      <c r="D6045">
        <v>337</v>
      </c>
      <c r="E6045">
        <v>337.25</v>
      </c>
      <c r="G6045">
        <v>337.25</v>
      </c>
      <c r="H6045">
        <v>8325</v>
      </c>
      <c r="I6045">
        <v>6510</v>
      </c>
      <c r="J6045">
        <f t="shared" si="282"/>
        <v>123.98897058823529</v>
      </c>
      <c r="K6045">
        <f t="shared" si="283"/>
        <v>1983</v>
      </c>
      <c r="L6045">
        <f t="shared" si="284"/>
        <v>7</v>
      </c>
    </row>
    <row r="6046" spans="1:12" x14ac:dyDescent="0.25">
      <c r="A6046" s="1">
        <v>30509</v>
      </c>
      <c r="B6046">
        <v>337.75</v>
      </c>
      <c r="C6046">
        <v>338.25</v>
      </c>
      <c r="D6046">
        <v>335.25</v>
      </c>
      <c r="E6046">
        <v>335.25</v>
      </c>
      <c r="G6046">
        <v>335.25</v>
      </c>
      <c r="H6046">
        <v>6305</v>
      </c>
      <c r="I6046">
        <v>5940</v>
      </c>
      <c r="J6046">
        <f t="shared" si="282"/>
        <v>123.25367647058823</v>
      </c>
      <c r="K6046">
        <f t="shared" si="283"/>
        <v>1983</v>
      </c>
      <c r="L6046">
        <f t="shared" si="284"/>
        <v>7</v>
      </c>
    </row>
    <row r="6047" spans="1:12" x14ac:dyDescent="0.25">
      <c r="A6047" s="1">
        <v>30510</v>
      </c>
      <c r="B6047">
        <v>335</v>
      </c>
      <c r="C6047">
        <v>339.75</v>
      </c>
      <c r="D6047">
        <v>335</v>
      </c>
      <c r="E6047">
        <v>337.75</v>
      </c>
      <c r="G6047">
        <v>337.75</v>
      </c>
      <c r="H6047">
        <v>6450</v>
      </c>
      <c r="I6047">
        <v>5425</v>
      </c>
      <c r="J6047">
        <f t="shared" si="282"/>
        <v>124.17279411764706</v>
      </c>
      <c r="K6047">
        <f t="shared" si="283"/>
        <v>1983</v>
      </c>
      <c r="L6047">
        <f t="shared" si="284"/>
        <v>7</v>
      </c>
    </row>
    <row r="6048" spans="1:12" x14ac:dyDescent="0.25">
      <c r="A6048" s="1">
        <v>30511</v>
      </c>
      <c r="B6048">
        <v>338.25</v>
      </c>
      <c r="C6048">
        <v>341.75</v>
      </c>
      <c r="D6048">
        <v>338.25</v>
      </c>
      <c r="E6048">
        <v>339.5</v>
      </c>
      <c r="G6048">
        <v>339.5</v>
      </c>
      <c r="H6048">
        <v>4145</v>
      </c>
      <c r="I6048">
        <v>4985</v>
      </c>
      <c r="J6048">
        <f t="shared" si="282"/>
        <v>124.81617647058823</v>
      </c>
      <c r="K6048">
        <f t="shared" si="283"/>
        <v>1983</v>
      </c>
      <c r="L6048">
        <f t="shared" si="284"/>
        <v>7</v>
      </c>
    </row>
    <row r="6049" spans="1:12" x14ac:dyDescent="0.25">
      <c r="A6049" s="1">
        <v>30512</v>
      </c>
      <c r="B6049">
        <v>340</v>
      </c>
      <c r="C6049">
        <v>344.5</v>
      </c>
      <c r="D6049">
        <v>340</v>
      </c>
      <c r="E6049">
        <v>344.5</v>
      </c>
      <c r="G6049">
        <v>344.5</v>
      </c>
      <c r="H6049">
        <v>3565</v>
      </c>
      <c r="I6049">
        <v>3810</v>
      </c>
      <c r="J6049">
        <f t="shared" si="282"/>
        <v>126.65441176470588</v>
      </c>
      <c r="K6049">
        <f t="shared" si="283"/>
        <v>1983</v>
      </c>
      <c r="L6049">
        <f t="shared" si="284"/>
        <v>7</v>
      </c>
    </row>
    <row r="6050" spans="1:12" x14ac:dyDescent="0.25">
      <c r="A6050" s="1">
        <v>30515</v>
      </c>
      <c r="B6050">
        <v>346</v>
      </c>
      <c r="C6050">
        <v>348.5</v>
      </c>
      <c r="D6050">
        <v>346</v>
      </c>
      <c r="E6050">
        <v>347.5</v>
      </c>
      <c r="G6050">
        <v>347.5</v>
      </c>
      <c r="H6050">
        <v>3490</v>
      </c>
      <c r="I6050">
        <v>2190</v>
      </c>
      <c r="J6050">
        <f t="shared" si="282"/>
        <v>127.75735294117646</v>
      </c>
      <c r="K6050">
        <f t="shared" si="283"/>
        <v>1983</v>
      </c>
      <c r="L6050">
        <f t="shared" si="284"/>
        <v>7</v>
      </c>
    </row>
    <row r="6051" spans="1:12" x14ac:dyDescent="0.25">
      <c r="A6051" s="1">
        <v>30516</v>
      </c>
      <c r="B6051">
        <v>348.5</v>
      </c>
      <c r="C6051">
        <v>349.5</v>
      </c>
      <c r="D6051">
        <v>345.5</v>
      </c>
      <c r="E6051">
        <v>346</v>
      </c>
      <c r="G6051">
        <v>346</v>
      </c>
      <c r="H6051">
        <v>2030</v>
      </c>
      <c r="I6051">
        <v>1370</v>
      </c>
      <c r="J6051">
        <f t="shared" si="282"/>
        <v>127.20588235294117</v>
      </c>
      <c r="K6051">
        <f t="shared" si="283"/>
        <v>1983</v>
      </c>
      <c r="L6051">
        <f t="shared" si="284"/>
        <v>7</v>
      </c>
    </row>
    <row r="6052" spans="1:12" x14ac:dyDescent="0.25">
      <c r="A6052" s="1">
        <v>30517</v>
      </c>
      <c r="B6052">
        <v>351.5</v>
      </c>
      <c r="C6052">
        <v>359</v>
      </c>
      <c r="D6052">
        <v>349.25</v>
      </c>
      <c r="E6052">
        <v>357.75</v>
      </c>
      <c r="G6052">
        <v>357.75</v>
      </c>
      <c r="H6052">
        <v>2325</v>
      </c>
      <c r="I6052">
        <v>1995</v>
      </c>
      <c r="J6052">
        <f t="shared" si="282"/>
        <v>131.52573529411765</v>
      </c>
      <c r="K6052">
        <f t="shared" si="283"/>
        <v>1983</v>
      </c>
      <c r="L6052">
        <f t="shared" si="284"/>
        <v>7</v>
      </c>
    </row>
    <row r="6053" spans="1:12" x14ac:dyDescent="0.25">
      <c r="A6053" s="1">
        <v>30518</v>
      </c>
      <c r="B6053">
        <v>376</v>
      </c>
      <c r="C6053">
        <v>377</v>
      </c>
      <c r="D6053">
        <v>361</v>
      </c>
      <c r="E6053">
        <v>365.5</v>
      </c>
      <c r="G6053">
        <v>365.5</v>
      </c>
      <c r="H6053">
        <v>56015</v>
      </c>
      <c r="I6053">
        <v>91890</v>
      </c>
      <c r="J6053">
        <f t="shared" si="282"/>
        <v>134.375</v>
      </c>
      <c r="K6053">
        <f t="shared" si="283"/>
        <v>1983</v>
      </c>
      <c r="L6053">
        <f t="shared" si="284"/>
        <v>7</v>
      </c>
    </row>
    <row r="6054" spans="1:12" x14ac:dyDescent="0.25">
      <c r="A6054" s="1">
        <v>30519</v>
      </c>
      <c r="B6054">
        <v>367.5</v>
      </c>
      <c r="C6054">
        <v>370.5</v>
      </c>
      <c r="D6054">
        <v>363.5</v>
      </c>
      <c r="E6054">
        <v>365.75</v>
      </c>
      <c r="G6054">
        <v>365.75</v>
      </c>
      <c r="H6054">
        <v>27280</v>
      </c>
      <c r="I6054">
        <v>89245</v>
      </c>
      <c r="J6054">
        <f t="shared" si="282"/>
        <v>134.46691176470588</v>
      </c>
      <c r="K6054">
        <f t="shared" si="283"/>
        <v>1983</v>
      </c>
      <c r="L6054">
        <f t="shared" si="284"/>
        <v>7</v>
      </c>
    </row>
    <row r="6055" spans="1:12" x14ac:dyDescent="0.25">
      <c r="A6055" s="1">
        <v>30522</v>
      </c>
      <c r="B6055">
        <v>360</v>
      </c>
      <c r="C6055">
        <v>363.5</v>
      </c>
      <c r="D6055">
        <v>358</v>
      </c>
      <c r="E6055">
        <v>362.25</v>
      </c>
      <c r="G6055">
        <v>362.25</v>
      </c>
      <c r="H6055">
        <v>28125</v>
      </c>
      <c r="I6055">
        <v>89495</v>
      </c>
      <c r="J6055">
        <f t="shared" si="282"/>
        <v>133.18014705882354</v>
      </c>
      <c r="K6055">
        <f t="shared" si="283"/>
        <v>1983</v>
      </c>
      <c r="L6055">
        <f t="shared" si="284"/>
        <v>7</v>
      </c>
    </row>
    <row r="6056" spans="1:12" x14ac:dyDescent="0.25">
      <c r="A6056" s="1">
        <v>30523</v>
      </c>
      <c r="B6056">
        <v>364.5</v>
      </c>
      <c r="C6056">
        <v>367.5</v>
      </c>
      <c r="D6056">
        <v>360</v>
      </c>
      <c r="E6056">
        <v>364.75</v>
      </c>
      <c r="G6056">
        <v>364.75</v>
      </c>
      <c r="H6056">
        <v>36405</v>
      </c>
      <c r="I6056">
        <v>82665</v>
      </c>
      <c r="J6056">
        <f t="shared" si="282"/>
        <v>134.09926470588235</v>
      </c>
      <c r="K6056">
        <f t="shared" si="283"/>
        <v>1983</v>
      </c>
      <c r="L6056">
        <f t="shared" si="284"/>
        <v>7</v>
      </c>
    </row>
    <row r="6057" spans="1:12" x14ac:dyDescent="0.25">
      <c r="A6057" s="1">
        <v>30524</v>
      </c>
      <c r="B6057">
        <v>364</v>
      </c>
      <c r="C6057">
        <v>364.75</v>
      </c>
      <c r="D6057">
        <v>362.5</v>
      </c>
      <c r="E6057">
        <v>363.25</v>
      </c>
      <c r="G6057">
        <v>363.25</v>
      </c>
      <c r="H6057">
        <v>12540</v>
      </c>
      <c r="I6057">
        <v>83435</v>
      </c>
      <c r="J6057">
        <f t="shared" si="282"/>
        <v>133.54779411764707</v>
      </c>
      <c r="K6057">
        <f t="shared" si="283"/>
        <v>1983</v>
      </c>
      <c r="L6057">
        <f t="shared" si="284"/>
        <v>7</v>
      </c>
    </row>
    <row r="6058" spans="1:12" x14ac:dyDescent="0.25">
      <c r="A6058" s="1">
        <v>30525</v>
      </c>
      <c r="B6058">
        <v>370</v>
      </c>
      <c r="C6058">
        <v>372</v>
      </c>
      <c r="D6058">
        <v>367.75</v>
      </c>
      <c r="E6058">
        <v>371.25</v>
      </c>
      <c r="G6058">
        <v>371.25</v>
      </c>
      <c r="H6058">
        <v>33235</v>
      </c>
      <c r="I6058">
        <v>80400</v>
      </c>
      <c r="J6058">
        <f t="shared" si="282"/>
        <v>136.4889705882353</v>
      </c>
      <c r="K6058">
        <f t="shared" si="283"/>
        <v>1983</v>
      </c>
      <c r="L6058">
        <f t="shared" si="284"/>
        <v>7</v>
      </c>
    </row>
    <row r="6059" spans="1:12" x14ac:dyDescent="0.25">
      <c r="A6059" s="1">
        <v>30526</v>
      </c>
      <c r="B6059">
        <v>370</v>
      </c>
      <c r="C6059">
        <v>373</v>
      </c>
      <c r="D6059">
        <v>369</v>
      </c>
      <c r="E6059">
        <v>372.75</v>
      </c>
      <c r="G6059">
        <v>372.75</v>
      </c>
      <c r="H6059">
        <v>26990</v>
      </c>
      <c r="I6059">
        <v>80900</v>
      </c>
      <c r="J6059">
        <f t="shared" si="282"/>
        <v>137.04044117647058</v>
      </c>
      <c r="K6059">
        <f t="shared" si="283"/>
        <v>1983</v>
      </c>
      <c r="L6059">
        <f t="shared" si="284"/>
        <v>7</v>
      </c>
    </row>
    <row r="6060" spans="1:12" x14ac:dyDescent="0.25">
      <c r="A6060" s="1">
        <v>30529</v>
      </c>
      <c r="B6060">
        <v>373.5</v>
      </c>
      <c r="C6060">
        <v>381</v>
      </c>
      <c r="D6060">
        <v>372.75</v>
      </c>
      <c r="E6060">
        <v>379.75</v>
      </c>
      <c r="G6060">
        <v>379.75</v>
      </c>
      <c r="H6060">
        <v>20240</v>
      </c>
      <c r="I6060">
        <v>81640</v>
      </c>
      <c r="J6060">
        <f t="shared" si="282"/>
        <v>139.6139705882353</v>
      </c>
      <c r="K6060">
        <f t="shared" si="283"/>
        <v>1983</v>
      </c>
      <c r="L6060">
        <f t="shared" si="284"/>
        <v>8</v>
      </c>
    </row>
    <row r="6061" spans="1:12" x14ac:dyDescent="0.25">
      <c r="A6061" s="1">
        <v>30530</v>
      </c>
      <c r="B6061">
        <v>380</v>
      </c>
      <c r="C6061">
        <v>382</v>
      </c>
      <c r="D6061">
        <v>374</v>
      </c>
      <c r="E6061">
        <v>376</v>
      </c>
      <c r="G6061">
        <v>376</v>
      </c>
      <c r="H6061">
        <v>23640</v>
      </c>
      <c r="I6061">
        <v>77865</v>
      </c>
      <c r="J6061">
        <f t="shared" si="282"/>
        <v>138.23529411764707</v>
      </c>
      <c r="K6061">
        <f t="shared" si="283"/>
        <v>1983</v>
      </c>
      <c r="L6061">
        <f t="shared" si="284"/>
        <v>8</v>
      </c>
    </row>
    <row r="6062" spans="1:12" x14ac:dyDescent="0.25">
      <c r="A6062" s="1">
        <v>30531</v>
      </c>
      <c r="B6062">
        <v>376.5</v>
      </c>
      <c r="C6062">
        <v>384.5</v>
      </c>
      <c r="D6062">
        <v>374.25</v>
      </c>
      <c r="E6062">
        <v>380.75</v>
      </c>
      <c r="G6062">
        <v>380.75</v>
      </c>
      <c r="H6062">
        <v>25810</v>
      </c>
      <c r="I6062">
        <v>75800</v>
      </c>
      <c r="J6062">
        <f t="shared" si="282"/>
        <v>139.98161764705881</v>
      </c>
      <c r="K6062">
        <f t="shared" si="283"/>
        <v>1983</v>
      </c>
      <c r="L6062">
        <f t="shared" si="284"/>
        <v>8</v>
      </c>
    </row>
    <row r="6063" spans="1:12" x14ac:dyDescent="0.25">
      <c r="A6063" s="1">
        <v>30532</v>
      </c>
      <c r="B6063">
        <v>380.75</v>
      </c>
      <c r="C6063">
        <v>381</v>
      </c>
      <c r="D6063">
        <v>376.25</v>
      </c>
      <c r="E6063">
        <v>377.5</v>
      </c>
      <c r="G6063">
        <v>377.5</v>
      </c>
      <c r="H6063">
        <v>16415</v>
      </c>
      <c r="I6063">
        <v>74300</v>
      </c>
      <c r="J6063">
        <f t="shared" si="282"/>
        <v>138.78676470588235</v>
      </c>
      <c r="K6063">
        <f t="shared" si="283"/>
        <v>1983</v>
      </c>
      <c r="L6063">
        <f t="shared" si="284"/>
        <v>8</v>
      </c>
    </row>
    <row r="6064" spans="1:12" x14ac:dyDescent="0.25">
      <c r="A6064" s="1">
        <v>30533</v>
      </c>
      <c r="B6064">
        <v>375.5</v>
      </c>
      <c r="C6064">
        <v>384.5</v>
      </c>
      <c r="D6064">
        <v>375</v>
      </c>
      <c r="E6064">
        <v>378.25</v>
      </c>
      <c r="G6064">
        <v>378.25</v>
      </c>
      <c r="H6064">
        <v>17400</v>
      </c>
      <c r="I6064">
        <v>73890</v>
      </c>
      <c r="J6064">
        <f t="shared" si="282"/>
        <v>139.0625</v>
      </c>
      <c r="K6064">
        <f t="shared" si="283"/>
        <v>1983</v>
      </c>
      <c r="L6064">
        <f t="shared" si="284"/>
        <v>8</v>
      </c>
    </row>
    <row r="6065" spans="1:12" x14ac:dyDescent="0.25">
      <c r="A6065" s="1">
        <v>30536</v>
      </c>
      <c r="B6065">
        <v>378</v>
      </c>
      <c r="C6065">
        <v>383</v>
      </c>
      <c r="D6065">
        <v>376</v>
      </c>
      <c r="E6065">
        <v>376.75</v>
      </c>
      <c r="G6065">
        <v>376.75</v>
      </c>
      <c r="H6065">
        <v>19150</v>
      </c>
      <c r="I6065">
        <v>69495</v>
      </c>
      <c r="J6065">
        <f t="shared" si="282"/>
        <v>138.5110294117647</v>
      </c>
      <c r="K6065">
        <f t="shared" si="283"/>
        <v>1983</v>
      </c>
      <c r="L6065">
        <f t="shared" si="284"/>
        <v>8</v>
      </c>
    </row>
    <row r="6066" spans="1:12" x14ac:dyDescent="0.25">
      <c r="A6066" s="1">
        <v>30537</v>
      </c>
      <c r="B6066">
        <v>376.5</v>
      </c>
      <c r="C6066">
        <v>378.5</v>
      </c>
      <c r="D6066">
        <v>375.25</v>
      </c>
      <c r="E6066">
        <v>375.5</v>
      </c>
      <c r="G6066">
        <v>375.5</v>
      </c>
      <c r="H6066">
        <v>11925</v>
      </c>
      <c r="I6066">
        <v>68150</v>
      </c>
      <c r="J6066">
        <f t="shared" si="282"/>
        <v>138.0514705882353</v>
      </c>
      <c r="K6066">
        <f t="shared" si="283"/>
        <v>1983</v>
      </c>
      <c r="L6066">
        <f t="shared" si="284"/>
        <v>8</v>
      </c>
    </row>
    <row r="6067" spans="1:12" x14ac:dyDescent="0.25">
      <c r="A6067" s="1">
        <v>30538</v>
      </c>
      <c r="B6067">
        <v>378</v>
      </c>
      <c r="C6067">
        <v>389</v>
      </c>
      <c r="D6067">
        <v>377.5</v>
      </c>
      <c r="E6067">
        <v>384.75</v>
      </c>
      <c r="G6067">
        <v>384.75</v>
      </c>
      <c r="H6067">
        <v>25185</v>
      </c>
      <c r="I6067">
        <v>66560</v>
      </c>
      <c r="J6067">
        <f t="shared" si="282"/>
        <v>141.45220588235293</v>
      </c>
      <c r="K6067">
        <f t="shared" si="283"/>
        <v>1983</v>
      </c>
      <c r="L6067">
        <f t="shared" si="284"/>
        <v>8</v>
      </c>
    </row>
    <row r="6068" spans="1:12" x14ac:dyDescent="0.25">
      <c r="A6068" s="1">
        <v>30539</v>
      </c>
      <c r="B6068">
        <v>385.5</v>
      </c>
      <c r="C6068">
        <v>386</v>
      </c>
      <c r="D6068">
        <v>381.75</v>
      </c>
      <c r="E6068">
        <v>382.75</v>
      </c>
      <c r="G6068">
        <v>382.75</v>
      </c>
      <c r="H6068">
        <v>15345</v>
      </c>
      <c r="I6068">
        <v>62600</v>
      </c>
      <c r="J6068">
        <f t="shared" si="282"/>
        <v>140.71691176470588</v>
      </c>
      <c r="K6068">
        <f t="shared" si="283"/>
        <v>1983</v>
      </c>
      <c r="L6068">
        <f t="shared" si="284"/>
        <v>8</v>
      </c>
    </row>
    <row r="6069" spans="1:12" x14ac:dyDescent="0.25">
      <c r="A6069" s="1">
        <v>30540</v>
      </c>
      <c r="B6069">
        <v>383</v>
      </c>
      <c r="C6069">
        <v>388</v>
      </c>
      <c r="D6069">
        <v>378.75</v>
      </c>
      <c r="E6069">
        <v>381.5</v>
      </c>
      <c r="G6069">
        <v>381.5</v>
      </c>
      <c r="H6069">
        <v>14360</v>
      </c>
      <c r="I6069">
        <v>62425</v>
      </c>
      <c r="J6069">
        <f t="shared" si="282"/>
        <v>140.25735294117646</v>
      </c>
      <c r="K6069">
        <f t="shared" si="283"/>
        <v>1983</v>
      </c>
      <c r="L6069">
        <f t="shared" si="284"/>
        <v>8</v>
      </c>
    </row>
    <row r="6070" spans="1:12" x14ac:dyDescent="0.25">
      <c r="A6070" s="1">
        <v>30543</v>
      </c>
      <c r="B6070">
        <v>385</v>
      </c>
      <c r="C6070">
        <v>396</v>
      </c>
      <c r="D6070">
        <v>385</v>
      </c>
      <c r="E6070">
        <v>395.5</v>
      </c>
      <c r="G6070">
        <v>395.5</v>
      </c>
      <c r="H6070">
        <v>11415</v>
      </c>
      <c r="I6070">
        <v>62830</v>
      </c>
      <c r="J6070">
        <f t="shared" si="282"/>
        <v>145.40441176470588</v>
      </c>
      <c r="K6070">
        <f t="shared" si="283"/>
        <v>1983</v>
      </c>
      <c r="L6070">
        <f t="shared" si="284"/>
        <v>8</v>
      </c>
    </row>
    <row r="6071" spans="1:12" x14ac:dyDescent="0.25">
      <c r="A6071" s="1">
        <v>30544</v>
      </c>
      <c r="B6071">
        <v>402</v>
      </c>
      <c r="C6071">
        <v>410.5</v>
      </c>
      <c r="D6071">
        <v>382</v>
      </c>
      <c r="E6071">
        <v>388.5</v>
      </c>
      <c r="G6071">
        <v>388.5</v>
      </c>
      <c r="H6071">
        <v>25915</v>
      </c>
      <c r="I6071">
        <v>60140</v>
      </c>
      <c r="J6071">
        <f t="shared" si="282"/>
        <v>142.83088235294119</v>
      </c>
      <c r="K6071">
        <f t="shared" si="283"/>
        <v>1983</v>
      </c>
      <c r="L6071">
        <f t="shared" si="284"/>
        <v>8</v>
      </c>
    </row>
    <row r="6072" spans="1:12" x14ac:dyDescent="0.25">
      <c r="A6072" s="1">
        <v>30545</v>
      </c>
      <c r="B6072">
        <v>390</v>
      </c>
      <c r="C6072">
        <v>395</v>
      </c>
      <c r="D6072">
        <v>386.5</v>
      </c>
      <c r="E6072">
        <v>390.5</v>
      </c>
      <c r="G6072">
        <v>390.5</v>
      </c>
      <c r="H6072">
        <v>14025</v>
      </c>
      <c r="I6072">
        <v>59675</v>
      </c>
      <c r="J6072">
        <f t="shared" si="282"/>
        <v>143.56617647058823</v>
      </c>
      <c r="K6072">
        <f t="shared" si="283"/>
        <v>1983</v>
      </c>
      <c r="L6072">
        <f t="shared" si="284"/>
        <v>8</v>
      </c>
    </row>
    <row r="6073" spans="1:12" x14ac:dyDescent="0.25">
      <c r="A6073" s="1">
        <v>30546</v>
      </c>
      <c r="B6073">
        <v>389.5</v>
      </c>
      <c r="C6073">
        <v>392</v>
      </c>
      <c r="D6073">
        <v>381</v>
      </c>
      <c r="E6073">
        <v>384.25</v>
      </c>
      <c r="G6073">
        <v>384.25</v>
      </c>
      <c r="H6073">
        <v>15065</v>
      </c>
      <c r="I6073">
        <v>57350</v>
      </c>
      <c r="J6073">
        <f t="shared" si="282"/>
        <v>141.26838235294119</v>
      </c>
      <c r="K6073">
        <f t="shared" si="283"/>
        <v>1983</v>
      </c>
      <c r="L6073">
        <f t="shared" si="284"/>
        <v>8</v>
      </c>
    </row>
    <row r="6074" spans="1:12" x14ac:dyDescent="0.25">
      <c r="A6074" s="1">
        <v>30547</v>
      </c>
      <c r="B6074">
        <v>381.5</v>
      </c>
      <c r="C6074">
        <v>387</v>
      </c>
      <c r="D6074">
        <v>381</v>
      </c>
      <c r="E6074">
        <v>382.5</v>
      </c>
      <c r="G6074">
        <v>382.5</v>
      </c>
      <c r="H6074">
        <v>10390</v>
      </c>
      <c r="I6074">
        <v>53080</v>
      </c>
      <c r="J6074">
        <f t="shared" si="282"/>
        <v>140.625</v>
      </c>
      <c r="K6074">
        <f t="shared" si="283"/>
        <v>1983</v>
      </c>
      <c r="L6074">
        <f t="shared" si="284"/>
        <v>8</v>
      </c>
    </row>
    <row r="6075" spans="1:12" x14ac:dyDescent="0.25">
      <c r="A6075" s="1">
        <v>30550</v>
      </c>
      <c r="B6075">
        <v>394</v>
      </c>
      <c r="C6075">
        <v>402.5</v>
      </c>
      <c r="D6075">
        <v>394</v>
      </c>
      <c r="E6075">
        <v>402.5</v>
      </c>
      <c r="G6075">
        <v>402.5</v>
      </c>
      <c r="H6075">
        <v>13815</v>
      </c>
      <c r="I6075">
        <v>50365</v>
      </c>
      <c r="J6075">
        <f t="shared" si="282"/>
        <v>147.97794117647058</v>
      </c>
      <c r="K6075">
        <f t="shared" si="283"/>
        <v>1983</v>
      </c>
      <c r="L6075">
        <f t="shared" si="284"/>
        <v>8</v>
      </c>
    </row>
    <row r="6076" spans="1:12" x14ac:dyDescent="0.25">
      <c r="A6076" s="1">
        <v>30551</v>
      </c>
      <c r="B6076">
        <v>400.5</v>
      </c>
      <c r="C6076">
        <v>402</v>
      </c>
      <c r="D6076">
        <v>389</v>
      </c>
      <c r="E6076">
        <v>389.75</v>
      </c>
      <c r="G6076">
        <v>389.75</v>
      </c>
      <c r="H6076">
        <v>12515</v>
      </c>
      <c r="I6076">
        <v>48590</v>
      </c>
      <c r="J6076">
        <f t="shared" si="282"/>
        <v>143.29044117647058</v>
      </c>
      <c r="K6076">
        <f t="shared" si="283"/>
        <v>1983</v>
      </c>
      <c r="L6076">
        <f t="shared" si="284"/>
        <v>8</v>
      </c>
    </row>
    <row r="6077" spans="1:12" x14ac:dyDescent="0.25">
      <c r="A6077" s="1">
        <v>30552</v>
      </c>
      <c r="B6077">
        <v>388</v>
      </c>
      <c r="C6077">
        <v>392.5</v>
      </c>
      <c r="D6077">
        <v>386</v>
      </c>
      <c r="E6077">
        <v>387.75</v>
      </c>
      <c r="G6077">
        <v>387.75</v>
      </c>
      <c r="H6077">
        <v>11135</v>
      </c>
      <c r="I6077">
        <v>45520</v>
      </c>
      <c r="J6077">
        <f t="shared" si="282"/>
        <v>142.55514705882354</v>
      </c>
      <c r="K6077">
        <f t="shared" si="283"/>
        <v>1983</v>
      </c>
      <c r="L6077">
        <f t="shared" si="284"/>
        <v>8</v>
      </c>
    </row>
    <row r="6078" spans="1:12" x14ac:dyDescent="0.25">
      <c r="A6078" s="1">
        <v>30553</v>
      </c>
      <c r="B6078">
        <v>398</v>
      </c>
      <c r="C6078">
        <v>398.5</v>
      </c>
      <c r="D6078">
        <v>387</v>
      </c>
      <c r="E6078">
        <v>387.5</v>
      </c>
      <c r="G6078">
        <v>387.5</v>
      </c>
      <c r="H6078">
        <v>8370</v>
      </c>
      <c r="I6078">
        <v>41980</v>
      </c>
      <c r="J6078">
        <f t="shared" si="282"/>
        <v>142.46323529411765</v>
      </c>
      <c r="K6078">
        <f t="shared" si="283"/>
        <v>1983</v>
      </c>
      <c r="L6078">
        <f t="shared" si="284"/>
        <v>8</v>
      </c>
    </row>
    <row r="6079" spans="1:12" x14ac:dyDescent="0.25">
      <c r="A6079" s="1">
        <v>30554</v>
      </c>
      <c r="B6079">
        <v>385</v>
      </c>
      <c r="C6079">
        <v>387.5</v>
      </c>
      <c r="D6079">
        <v>382</v>
      </c>
      <c r="E6079">
        <v>387.25</v>
      </c>
      <c r="G6079">
        <v>387.25</v>
      </c>
      <c r="H6079">
        <v>12230</v>
      </c>
      <c r="I6079">
        <v>38935</v>
      </c>
      <c r="J6079">
        <f t="shared" si="282"/>
        <v>142.37132352941177</v>
      </c>
      <c r="K6079">
        <f t="shared" si="283"/>
        <v>1983</v>
      </c>
      <c r="L6079">
        <f t="shared" si="284"/>
        <v>8</v>
      </c>
    </row>
    <row r="6080" spans="1:12" x14ac:dyDescent="0.25">
      <c r="A6080" s="1">
        <v>30557</v>
      </c>
      <c r="B6080">
        <v>387</v>
      </c>
      <c r="C6080">
        <v>391.5</v>
      </c>
      <c r="D6080">
        <v>380.75</v>
      </c>
      <c r="E6080">
        <v>388.25</v>
      </c>
      <c r="G6080">
        <v>388.25</v>
      </c>
      <c r="H6080">
        <v>35260</v>
      </c>
      <c r="I6080">
        <v>23235</v>
      </c>
      <c r="J6080">
        <f t="shared" si="282"/>
        <v>142.7389705882353</v>
      </c>
      <c r="K6080">
        <f t="shared" si="283"/>
        <v>1983</v>
      </c>
      <c r="L6080">
        <f t="shared" si="284"/>
        <v>8</v>
      </c>
    </row>
    <row r="6081" spans="1:12" x14ac:dyDescent="0.25">
      <c r="A6081" s="1">
        <v>30558</v>
      </c>
      <c r="B6081">
        <v>385</v>
      </c>
      <c r="C6081">
        <v>387</v>
      </c>
      <c r="D6081">
        <v>375.5</v>
      </c>
      <c r="E6081">
        <v>378</v>
      </c>
      <c r="G6081">
        <v>378</v>
      </c>
      <c r="H6081">
        <v>27425</v>
      </c>
      <c r="I6081">
        <v>18040</v>
      </c>
      <c r="J6081">
        <f t="shared" si="282"/>
        <v>138.97058823529412</v>
      </c>
      <c r="K6081">
        <f t="shared" si="283"/>
        <v>1983</v>
      </c>
      <c r="L6081">
        <f t="shared" si="284"/>
        <v>8</v>
      </c>
    </row>
    <row r="6082" spans="1:12" x14ac:dyDescent="0.25">
      <c r="A6082" s="1">
        <v>30559</v>
      </c>
      <c r="B6082">
        <v>379.5</v>
      </c>
      <c r="C6082">
        <v>389.75</v>
      </c>
      <c r="D6082">
        <v>379.5</v>
      </c>
      <c r="E6082">
        <v>388.75</v>
      </c>
      <c r="G6082">
        <v>388.75</v>
      </c>
      <c r="H6082">
        <v>15825</v>
      </c>
      <c r="I6082">
        <v>16205</v>
      </c>
      <c r="J6082">
        <f t="shared" ref="J6082:J6145" si="285">G6082/100*5000/136</f>
        <v>142.92279411764707</v>
      </c>
      <c r="K6082">
        <f t="shared" ref="K6082:K6145" si="286">YEAR(A6082)</f>
        <v>1983</v>
      </c>
      <c r="L6082">
        <f t="shared" ref="L6082:L6145" si="287">MONTH(A6082)</f>
        <v>8</v>
      </c>
    </row>
    <row r="6083" spans="1:12" x14ac:dyDescent="0.25">
      <c r="A6083" s="1">
        <v>30560</v>
      </c>
      <c r="B6083">
        <v>390.5</v>
      </c>
      <c r="C6083">
        <v>391</v>
      </c>
      <c r="D6083">
        <v>380.5</v>
      </c>
      <c r="E6083">
        <v>384</v>
      </c>
      <c r="G6083">
        <v>384</v>
      </c>
      <c r="H6083">
        <v>13155</v>
      </c>
      <c r="I6083">
        <v>13010</v>
      </c>
      <c r="J6083">
        <f t="shared" si="285"/>
        <v>141.1764705882353</v>
      </c>
      <c r="K6083">
        <f t="shared" si="286"/>
        <v>1983</v>
      </c>
      <c r="L6083">
        <f t="shared" si="287"/>
        <v>9</v>
      </c>
    </row>
    <row r="6084" spans="1:12" x14ac:dyDescent="0.25">
      <c r="A6084" s="1">
        <v>30561</v>
      </c>
      <c r="B6084">
        <v>386</v>
      </c>
      <c r="C6084">
        <v>389</v>
      </c>
      <c r="D6084">
        <v>384</v>
      </c>
      <c r="E6084">
        <v>385.75</v>
      </c>
      <c r="G6084">
        <v>385.75</v>
      </c>
      <c r="H6084">
        <v>9350</v>
      </c>
      <c r="I6084">
        <v>10630</v>
      </c>
      <c r="J6084">
        <f t="shared" si="285"/>
        <v>141.81985294117646</v>
      </c>
      <c r="K6084">
        <f t="shared" si="286"/>
        <v>1983</v>
      </c>
      <c r="L6084">
        <f t="shared" si="287"/>
        <v>9</v>
      </c>
    </row>
    <row r="6085" spans="1:12" x14ac:dyDescent="0.25">
      <c r="A6085" s="1">
        <v>30565</v>
      </c>
      <c r="B6085">
        <v>386</v>
      </c>
      <c r="C6085">
        <v>388.5</v>
      </c>
      <c r="D6085">
        <v>384</v>
      </c>
      <c r="E6085">
        <v>386.5</v>
      </c>
      <c r="G6085">
        <v>386.5</v>
      </c>
      <c r="H6085">
        <v>7050</v>
      </c>
      <c r="I6085">
        <v>9215</v>
      </c>
      <c r="J6085">
        <f t="shared" si="285"/>
        <v>142.09558823529412</v>
      </c>
      <c r="K6085">
        <f t="shared" si="286"/>
        <v>1983</v>
      </c>
      <c r="L6085">
        <f t="shared" si="287"/>
        <v>9</v>
      </c>
    </row>
    <row r="6086" spans="1:12" x14ac:dyDescent="0.25">
      <c r="A6086" s="1">
        <v>30566</v>
      </c>
      <c r="B6086">
        <v>385.5</v>
      </c>
      <c r="C6086">
        <v>386</v>
      </c>
      <c r="D6086">
        <v>381.5</v>
      </c>
      <c r="E6086">
        <v>382.25</v>
      </c>
      <c r="G6086">
        <v>382.25</v>
      </c>
      <c r="H6086">
        <v>8575</v>
      </c>
      <c r="I6086">
        <v>6085</v>
      </c>
      <c r="J6086">
        <f t="shared" si="285"/>
        <v>140.53308823529412</v>
      </c>
      <c r="K6086">
        <f t="shared" si="286"/>
        <v>1983</v>
      </c>
      <c r="L6086">
        <f t="shared" si="287"/>
        <v>9</v>
      </c>
    </row>
    <row r="6087" spans="1:12" x14ac:dyDescent="0.25">
      <c r="A6087" s="1">
        <v>30567</v>
      </c>
      <c r="B6087">
        <v>382</v>
      </c>
      <c r="C6087">
        <v>385</v>
      </c>
      <c r="D6087">
        <v>381</v>
      </c>
      <c r="E6087">
        <v>385</v>
      </c>
      <c r="G6087">
        <v>385</v>
      </c>
      <c r="H6087">
        <v>5305</v>
      </c>
      <c r="I6087">
        <v>4705</v>
      </c>
      <c r="J6087">
        <f t="shared" si="285"/>
        <v>141.54411764705881</v>
      </c>
      <c r="K6087">
        <f t="shared" si="286"/>
        <v>1983</v>
      </c>
      <c r="L6087">
        <f t="shared" si="287"/>
        <v>9</v>
      </c>
    </row>
    <row r="6088" spans="1:12" x14ac:dyDescent="0.25">
      <c r="A6088" s="1">
        <v>30568</v>
      </c>
      <c r="B6088">
        <v>386.5</v>
      </c>
      <c r="C6088">
        <v>388.5</v>
      </c>
      <c r="D6088">
        <v>386</v>
      </c>
      <c r="E6088">
        <v>387</v>
      </c>
      <c r="G6088">
        <v>387</v>
      </c>
      <c r="H6088">
        <v>4315</v>
      </c>
      <c r="I6088">
        <v>4855</v>
      </c>
      <c r="J6088">
        <f t="shared" si="285"/>
        <v>142.27941176470588</v>
      </c>
      <c r="K6088">
        <f t="shared" si="286"/>
        <v>1983</v>
      </c>
      <c r="L6088">
        <f t="shared" si="287"/>
        <v>9</v>
      </c>
    </row>
    <row r="6089" spans="1:12" x14ac:dyDescent="0.25">
      <c r="A6089" s="1">
        <v>30571</v>
      </c>
      <c r="B6089">
        <v>386</v>
      </c>
      <c r="C6089">
        <v>386</v>
      </c>
      <c r="D6089">
        <v>380</v>
      </c>
      <c r="E6089">
        <v>380.25</v>
      </c>
      <c r="G6089">
        <v>380.25</v>
      </c>
      <c r="H6089">
        <v>5405</v>
      </c>
      <c r="I6089">
        <v>3175</v>
      </c>
      <c r="J6089">
        <f t="shared" si="285"/>
        <v>139.79779411764707</v>
      </c>
      <c r="K6089">
        <f t="shared" si="286"/>
        <v>1983</v>
      </c>
      <c r="L6089">
        <f t="shared" si="287"/>
        <v>9</v>
      </c>
    </row>
    <row r="6090" spans="1:12" x14ac:dyDescent="0.25">
      <c r="A6090" s="1">
        <v>30572</v>
      </c>
      <c r="B6090">
        <v>385</v>
      </c>
      <c r="C6090">
        <v>386</v>
      </c>
      <c r="D6090">
        <v>369</v>
      </c>
      <c r="E6090">
        <v>369.5</v>
      </c>
      <c r="G6090">
        <v>369.5</v>
      </c>
      <c r="H6090">
        <v>4960</v>
      </c>
      <c r="I6090">
        <v>2430</v>
      </c>
      <c r="J6090">
        <f t="shared" si="285"/>
        <v>135.84558823529412</v>
      </c>
      <c r="K6090">
        <f t="shared" si="286"/>
        <v>1983</v>
      </c>
      <c r="L6090">
        <f t="shared" si="287"/>
        <v>9</v>
      </c>
    </row>
    <row r="6091" spans="1:12" x14ac:dyDescent="0.25">
      <c r="A6091" s="1">
        <v>30573</v>
      </c>
      <c r="B6091">
        <v>369.5</v>
      </c>
      <c r="C6091">
        <v>371</v>
      </c>
      <c r="D6091">
        <v>363.5</v>
      </c>
      <c r="E6091">
        <v>365.5</v>
      </c>
      <c r="G6091">
        <v>365.5</v>
      </c>
      <c r="H6091">
        <v>2675</v>
      </c>
      <c r="I6091">
        <v>2360</v>
      </c>
      <c r="J6091">
        <f t="shared" si="285"/>
        <v>134.375</v>
      </c>
      <c r="K6091">
        <f t="shared" si="286"/>
        <v>1983</v>
      </c>
      <c r="L6091">
        <f t="shared" si="287"/>
        <v>9</v>
      </c>
    </row>
    <row r="6092" spans="1:12" x14ac:dyDescent="0.25">
      <c r="A6092" s="1">
        <v>30574</v>
      </c>
      <c r="B6092">
        <v>366.5</v>
      </c>
      <c r="C6092">
        <v>369</v>
      </c>
      <c r="D6092">
        <v>360</v>
      </c>
      <c r="E6092">
        <v>361.25</v>
      </c>
      <c r="G6092">
        <v>361.25</v>
      </c>
      <c r="H6092">
        <v>2110</v>
      </c>
      <c r="I6092">
        <v>2255</v>
      </c>
      <c r="J6092">
        <f t="shared" si="285"/>
        <v>132.8125</v>
      </c>
      <c r="K6092">
        <f t="shared" si="286"/>
        <v>1983</v>
      </c>
      <c r="L6092">
        <f t="shared" si="287"/>
        <v>9</v>
      </c>
    </row>
    <row r="6093" spans="1:12" x14ac:dyDescent="0.25">
      <c r="A6093" s="1">
        <v>30575</v>
      </c>
      <c r="B6093">
        <v>361.5</v>
      </c>
      <c r="C6093">
        <v>366</v>
      </c>
      <c r="D6093">
        <v>360.5</v>
      </c>
      <c r="E6093">
        <v>364</v>
      </c>
      <c r="G6093">
        <v>364</v>
      </c>
      <c r="H6093">
        <v>2230</v>
      </c>
      <c r="I6093">
        <v>2190</v>
      </c>
      <c r="J6093">
        <f t="shared" si="285"/>
        <v>133.8235294117647</v>
      </c>
      <c r="K6093">
        <f t="shared" si="286"/>
        <v>1983</v>
      </c>
      <c r="L6093">
        <f t="shared" si="287"/>
        <v>9</v>
      </c>
    </row>
    <row r="6094" spans="1:12" x14ac:dyDescent="0.25">
      <c r="A6094" s="1">
        <v>30578</v>
      </c>
      <c r="B6094">
        <v>367.5</v>
      </c>
      <c r="C6094">
        <v>369.75</v>
      </c>
      <c r="D6094">
        <v>365.5</v>
      </c>
      <c r="E6094">
        <v>369.75</v>
      </c>
      <c r="G6094">
        <v>369.75</v>
      </c>
      <c r="H6094">
        <v>1350</v>
      </c>
      <c r="I6094">
        <v>1590</v>
      </c>
      <c r="J6094">
        <f t="shared" si="285"/>
        <v>135.9375</v>
      </c>
      <c r="K6094">
        <f t="shared" si="286"/>
        <v>1983</v>
      </c>
      <c r="L6094">
        <f t="shared" si="287"/>
        <v>9</v>
      </c>
    </row>
    <row r="6095" spans="1:12" x14ac:dyDescent="0.25">
      <c r="A6095" s="1">
        <v>30579</v>
      </c>
      <c r="B6095">
        <v>370</v>
      </c>
      <c r="C6095">
        <v>370</v>
      </c>
      <c r="D6095">
        <v>365</v>
      </c>
      <c r="E6095">
        <v>367</v>
      </c>
      <c r="G6095">
        <v>367</v>
      </c>
      <c r="H6095">
        <v>1630</v>
      </c>
      <c r="I6095">
        <v>1375</v>
      </c>
      <c r="J6095">
        <f t="shared" si="285"/>
        <v>134.9264705882353</v>
      </c>
      <c r="K6095">
        <f t="shared" si="286"/>
        <v>1983</v>
      </c>
      <c r="L6095">
        <f t="shared" si="287"/>
        <v>9</v>
      </c>
    </row>
    <row r="6096" spans="1:12" x14ac:dyDescent="0.25">
      <c r="A6096" s="1">
        <v>30580</v>
      </c>
      <c r="B6096">
        <v>379.5</v>
      </c>
      <c r="C6096">
        <v>379.5</v>
      </c>
      <c r="D6096">
        <v>375</v>
      </c>
      <c r="E6096">
        <v>375.25</v>
      </c>
      <c r="G6096">
        <v>375.25</v>
      </c>
      <c r="H6096">
        <v>635</v>
      </c>
      <c r="I6096">
        <v>675</v>
      </c>
      <c r="J6096">
        <f t="shared" si="285"/>
        <v>137.95955882352942</v>
      </c>
      <c r="K6096">
        <f t="shared" si="286"/>
        <v>1983</v>
      </c>
      <c r="L6096">
        <f t="shared" si="287"/>
        <v>9</v>
      </c>
    </row>
    <row r="6097" spans="1:12" x14ac:dyDescent="0.25">
      <c r="A6097" s="1">
        <v>30581</v>
      </c>
      <c r="B6097">
        <v>387</v>
      </c>
      <c r="C6097">
        <v>387</v>
      </c>
      <c r="D6097">
        <v>381</v>
      </c>
      <c r="E6097">
        <v>381.5</v>
      </c>
      <c r="G6097">
        <v>381.5</v>
      </c>
      <c r="H6097">
        <v>66325</v>
      </c>
      <c r="I6097">
        <v>227305</v>
      </c>
      <c r="J6097">
        <f t="shared" si="285"/>
        <v>140.25735294117646</v>
      </c>
      <c r="K6097">
        <f t="shared" si="286"/>
        <v>1983</v>
      </c>
      <c r="L6097">
        <f t="shared" si="287"/>
        <v>9</v>
      </c>
    </row>
    <row r="6098" spans="1:12" x14ac:dyDescent="0.25">
      <c r="A6098" s="1">
        <v>30582</v>
      </c>
      <c r="B6098">
        <v>381.5</v>
      </c>
      <c r="C6098">
        <v>381.5</v>
      </c>
      <c r="D6098">
        <v>371</v>
      </c>
      <c r="E6098">
        <v>373.75</v>
      </c>
      <c r="G6098">
        <v>373.75</v>
      </c>
      <c r="H6098">
        <v>76080</v>
      </c>
      <c r="I6098">
        <v>222135</v>
      </c>
      <c r="J6098">
        <f t="shared" si="285"/>
        <v>137.40808823529412</v>
      </c>
      <c r="K6098">
        <f t="shared" si="286"/>
        <v>1983</v>
      </c>
      <c r="L6098">
        <f t="shared" si="287"/>
        <v>9</v>
      </c>
    </row>
    <row r="6099" spans="1:12" x14ac:dyDescent="0.25">
      <c r="A6099" s="1">
        <v>30585</v>
      </c>
      <c r="B6099">
        <v>371</v>
      </c>
      <c r="C6099">
        <v>375</v>
      </c>
      <c r="D6099">
        <v>368.75</v>
      </c>
      <c r="E6099">
        <v>374.25</v>
      </c>
      <c r="G6099">
        <v>374.25</v>
      </c>
      <c r="H6099">
        <v>72850</v>
      </c>
      <c r="I6099">
        <v>221965</v>
      </c>
      <c r="J6099">
        <f t="shared" si="285"/>
        <v>137.59191176470588</v>
      </c>
      <c r="K6099">
        <f t="shared" si="286"/>
        <v>1983</v>
      </c>
      <c r="L6099">
        <f t="shared" si="287"/>
        <v>9</v>
      </c>
    </row>
    <row r="6100" spans="1:12" x14ac:dyDescent="0.25">
      <c r="A6100" s="1">
        <v>30586</v>
      </c>
      <c r="B6100">
        <v>375</v>
      </c>
      <c r="C6100">
        <v>377.5</v>
      </c>
      <c r="D6100">
        <v>373</v>
      </c>
      <c r="E6100">
        <v>376</v>
      </c>
      <c r="G6100">
        <v>376</v>
      </c>
      <c r="H6100">
        <v>50325</v>
      </c>
      <c r="I6100">
        <v>218860</v>
      </c>
      <c r="J6100">
        <f t="shared" si="285"/>
        <v>138.23529411764707</v>
      </c>
      <c r="K6100">
        <f t="shared" si="286"/>
        <v>1983</v>
      </c>
      <c r="L6100">
        <f t="shared" si="287"/>
        <v>9</v>
      </c>
    </row>
    <row r="6101" spans="1:12" x14ac:dyDescent="0.25">
      <c r="A6101" s="1">
        <v>30587</v>
      </c>
      <c r="B6101">
        <v>376.5</v>
      </c>
      <c r="C6101">
        <v>378.25</v>
      </c>
      <c r="D6101">
        <v>371</v>
      </c>
      <c r="E6101">
        <v>371.25</v>
      </c>
      <c r="G6101">
        <v>371.25</v>
      </c>
      <c r="H6101">
        <v>52075</v>
      </c>
      <c r="I6101">
        <v>217785</v>
      </c>
      <c r="J6101">
        <f t="shared" si="285"/>
        <v>136.4889705882353</v>
      </c>
      <c r="K6101">
        <f t="shared" si="286"/>
        <v>1983</v>
      </c>
      <c r="L6101">
        <f t="shared" si="287"/>
        <v>9</v>
      </c>
    </row>
    <row r="6102" spans="1:12" x14ac:dyDescent="0.25">
      <c r="A6102" s="1">
        <v>30588</v>
      </c>
      <c r="B6102">
        <v>370</v>
      </c>
      <c r="C6102">
        <v>370.5</v>
      </c>
      <c r="D6102">
        <v>365.5</v>
      </c>
      <c r="E6102">
        <v>370</v>
      </c>
      <c r="G6102">
        <v>370</v>
      </c>
      <c r="H6102">
        <v>62195</v>
      </c>
      <c r="I6102">
        <v>215245</v>
      </c>
      <c r="J6102">
        <f t="shared" si="285"/>
        <v>136.02941176470588</v>
      </c>
      <c r="K6102">
        <f t="shared" si="286"/>
        <v>1983</v>
      </c>
      <c r="L6102">
        <f t="shared" si="287"/>
        <v>9</v>
      </c>
    </row>
    <row r="6103" spans="1:12" x14ac:dyDescent="0.25">
      <c r="A6103" s="1">
        <v>30589</v>
      </c>
      <c r="B6103">
        <v>372</v>
      </c>
      <c r="C6103">
        <v>372</v>
      </c>
      <c r="D6103">
        <v>366</v>
      </c>
      <c r="E6103">
        <v>370.75</v>
      </c>
      <c r="G6103">
        <v>370.75</v>
      </c>
      <c r="H6103">
        <v>42560</v>
      </c>
      <c r="I6103">
        <v>209035</v>
      </c>
      <c r="J6103">
        <f t="shared" si="285"/>
        <v>136.30514705882354</v>
      </c>
      <c r="K6103">
        <f t="shared" si="286"/>
        <v>1983</v>
      </c>
      <c r="L6103">
        <f t="shared" si="287"/>
        <v>9</v>
      </c>
    </row>
    <row r="6104" spans="1:12" x14ac:dyDescent="0.25">
      <c r="A6104" s="1">
        <v>30592</v>
      </c>
      <c r="B6104">
        <v>368</v>
      </c>
      <c r="C6104">
        <v>370</v>
      </c>
      <c r="D6104">
        <v>366.25</v>
      </c>
      <c r="E6104">
        <v>370</v>
      </c>
      <c r="G6104">
        <v>370</v>
      </c>
      <c r="H6104">
        <v>32835</v>
      </c>
      <c r="I6104">
        <v>204475</v>
      </c>
      <c r="J6104">
        <f t="shared" si="285"/>
        <v>136.02941176470588</v>
      </c>
      <c r="K6104">
        <f t="shared" si="286"/>
        <v>1983</v>
      </c>
      <c r="L6104">
        <f t="shared" si="287"/>
        <v>10</v>
      </c>
    </row>
    <row r="6105" spans="1:12" x14ac:dyDescent="0.25">
      <c r="A6105" s="1">
        <v>30593</v>
      </c>
      <c r="B6105">
        <v>370</v>
      </c>
      <c r="C6105">
        <v>370.75</v>
      </c>
      <c r="D6105">
        <v>366.25</v>
      </c>
      <c r="E6105">
        <v>366.5</v>
      </c>
      <c r="G6105">
        <v>366.5</v>
      </c>
      <c r="H6105">
        <v>32480</v>
      </c>
      <c r="I6105">
        <v>199300</v>
      </c>
      <c r="J6105">
        <f t="shared" si="285"/>
        <v>134.74264705882354</v>
      </c>
      <c r="K6105">
        <f t="shared" si="286"/>
        <v>1983</v>
      </c>
      <c r="L6105">
        <f t="shared" si="287"/>
        <v>10</v>
      </c>
    </row>
    <row r="6106" spans="1:12" x14ac:dyDescent="0.25">
      <c r="A6106" s="1">
        <v>30594</v>
      </c>
      <c r="B6106">
        <v>366</v>
      </c>
      <c r="C6106">
        <v>369</v>
      </c>
      <c r="D6106">
        <v>365.5</v>
      </c>
      <c r="E6106">
        <v>368.5</v>
      </c>
      <c r="G6106">
        <v>368.5</v>
      </c>
      <c r="H6106">
        <v>36430</v>
      </c>
      <c r="I6106">
        <v>200130</v>
      </c>
      <c r="J6106">
        <f t="shared" si="285"/>
        <v>135.47794117647058</v>
      </c>
      <c r="K6106">
        <f t="shared" si="286"/>
        <v>1983</v>
      </c>
      <c r="L6106">
        <f t="shared" si="287"/>
        <v>10</v>
      </c>
    </row>
    <row r="6107" spans="1:12" x14ac:dyDescent="0.25">
      <c r="A6107" s="1">
        <v>30595</v>
      </c>
      <c r="B6107">
        <v>369</v>
      </c>
      <c r="C6107">
        <v>374</v>
      </c>
      <c r="D6107">
        <v>368.75</v>
      </c>
      <c r="E6107">
        <v>371.75</v>
      </c>
      <c r="G6107">
        <v>371.75</v>
      </c>
      <c r="H6107">
        <v>37045</v>
      </c>
      <c r="I6107">
        <v>199200</v>
      </c>
      <c r="J6107">
        <f t="shared" si="285"/>
        <v>136.67279411764707</v>
      </c>
      <c r="K6107">
        <f t="shared" si="286"/>
        <v>1983</v>
      </c>
      <c r="L6107">
        <f t="shared" si="287"/>
        <v>10</v>
      </c>
    </row>
    <row r="6108" spans="1:12" x14ac:dyDescent="0.25">
      <c r="A6108" s="1">
        <v>30596</v>
      </c>
      <c r="B6108">
        <v>371.25</v>
      </c>
      <c r="C6108">
        <v>373.5</v>
      </c>
      <c r="D6108">
        <v>369</v>
      </c>
      <c r="E6108">
        <v>369.5</v>
      </c>
      <c r="G6108">
        <v>369.5</v>
      </c>
      <c r="H6108">
        <v>36785</v>
      </c>
      <c r="I6108">
        <v>195370</v>
      </c>
      <c r="J6108">
        <f t="shared" si="285"/>
        <v>135.84558823529412</v>
      </c>
      <c r="K6108">
        <f t="shared" si="286"/>
        <v>1983</v>
      </c>
      <c r="L6108">
        <f t="shared" si="287"/>
        <v>10</v>
      </c>
    </row>
    <row r="6109" spans="1:12" x14ac:dyDescent="0.25">
      <c r="A6109" s="1">
        <v>30599</v>
      </c>
      <c r="B6109">
        <v>369.5</v>
      </c>
      <c r="C6109">
        <v>369.5</v>
      </c>
      <c r="D6109">
        <v>363</v>
      </c>
      <c r="E6109">
        <v>366</v>
      </c>
      <c r="G6109">
        <v>366</v>
      </c>
      <c r="H6109">
        <v>40465</v>
      </c>
      <c r="I6109">
        <v>194295</v>
      </c>
      <c r="J6109">
        <f t="shared" si="285"/>
        <v>134.55882352941177</v>
      </c>
      <c r="K6109">
        <f t="shared" si="286"/>
        <v>1983</v>
      </c>
      <c r="L6109">
        <f t="shared" si="287"/>
        <v>10</v>
      </c>
    </row>
    <row r="6110" spans="1:12" x14ac:dyDescent="0.25">
      <c r="A6110" s="1">
        <v>30600</v>
      </c>
      <c r="B6110">
        <v>366.5</v>
      </c>
      <c r="C6110">
        <v>367.75</v>
      </c>
      <c r="D6110">
        <v>365.75</v>
      </c>
      <c r="E6110">
        <v>366.5</v>
      </c>
      <c r="G6110">
        <v>366.5</v>
      </c>
      <c r="H6110">
        <v>23935</v>
      </c>
      <c r="I6110">
        <v>195010</v>
      </c>
      <c r="J6110">
        <f t="shared" si="285"/>
        <v>134.74264705882354</v>
      </c>
      <c r="K6110">
        <f t="shared" si="286"/>
        <v>1983</v>
      </c>
      <c r="L6110">
        <f t="shared" si="287"/>
        <v>10</v>
      </c>
    </row>
    <row r="6111" spans="1:12" x14ac:dyDescent="0.25">
      <c r="A6111" s="1">
        <v>30601</v>
      </c>
      <c r="B6111">
        <v>366</v>
      </c>
      <c r="C6111">
        <v>367</v>
      </c>
      <c r="D6111">
        <v>365</v>
      </c>
      <c r="E6111">
        <v>366</v>
      </c>
      <c r="G6111">
        <v>366</v>
      </c>
      <c r="H6111">
        <v>18415</v>
      </c>
      <c r="I6111">
        <v>191335</v>
      </c>
      <c r="J6111">
        <f t="shared" si="285"/>
        <v>134.55882352941177</v>
      </c>
      <c r="K6111">
        <f t="shared" si="286"/>
        <v>1983</v>
      </c>
      <c r="L6111">
        <f t="shared" si="287"/>
        <v>10</v>
      </c>
    </row>
    <row r="6112" spans="1:12" x14ac:dyDescent="0.25">
      <c r="A6112" s="1">
        <v>30602</v>
      </c>
      <c r="B6112">
        <v>369</v>
      </c>
      <c r="C6112">
        <v>372.5</v>
      </c>
      <c r="D6112">
        <v>368.25</v>
      </c>
      <c r="E6112">
        <v>369.25</v>
      </c>
      <c r="G6112">
        <v>369.25</v>
      </c>
      <c r="H6112">
        <v>38440</v>
      </c>
      <c r="I6112">
        <v>195645</v>
      </c>
      <c r="J6112">
        <f t="shared" si="285"/>
        <v>135.75367647058823</v>
      </c>
      <c r="K6112">
        <f t="shared" si="286"/>
        <v>1983</v>
      </c>
      <c r="L6112">
        <f t="shared" si="287"/>
        <v>10</v>
      </c>
    </row>
    <row r="6113" spans="1:12" x14ac:dyDescent="0.25">
      <c r="A6113" s="1">
        <v>30603</v>
      </c>
      <c r="B6113">
        <v>369.5</v>
      </c>
      <c r="C6113">
        <v>371.75</v>
      </c>
      <c r="D6113">
        <v>368.5</v>
      </c>
      <c r="E6113">
        <v>370.75</v>
      </c>
      <c r="G6113">
        <v>370.75</v>
      </c>
      <c r="H6113">
        <v>32350</v>
      </c>
      <c r="I6113">
        <v>201155</v>
      </c>
      <c r="J6113">
        <f t="shared" si="285"/>
        <v>136.30514705882354</v>
      </c>
      <c r="K6113">
        <f t="shared" si="286"/>
        <v>1983</v>
      </c>
      <c r="L6113">
        <f t="shared" si="287"/>
        <v>10</v>
      </c>
    </row>
    <row r="6114" spans="1:12" x14ac:dyDescent="0.25">
      <c r="A6114" s="1">
        <v>30606</v>
      </c>
      <c r="B6114">
        <v>370</v>
      </c>
      <c r="C6114">
        <v>370.75</v>
      </c>
      <c r="D6114">
        <v>367.5</v>
      </c>
      <c r="E6114">
        <v>369.5</v>
      </c>
      <c r="G6114">
        <v>369.5</v>
      </c>
      <c r="H6114">
        <v>21470</v>
      </c>
      <c r="I6114">
        <v>196520</v>
      </c>
      <c r="J6114">
        <f t="shared" si="285"/>
        <v>135.84558823529412</v>
      </c>
      <c r="K6114">
        <f t="shared" si="286"/>
        <v>1983</v>
      </c>
      <c r="L6114">
        <f t="shared" si="287"/>
        <v>10</v>
      </c>
    </row>
    <row r="6115" spans="1:12" x14ac:dyDescent="0.25">
      <c r="A6115" s="1">
        <v>30607</v>
      </c>
      <c r="B6115">
        <v>368.5</v>
      </c>
      <c r="C6115">
        <v>373</v>
      </c>
      <c r="D6115">
        <v>368</v>
      </c>
      <c r="E6115">
        <v>372.5</v>
      </c>
      <c r="G6115">
        <v>372.5</v>
      </c>
      <c r="H6115">
        <v>38485</v>
      </c>
      <c r="I6115">
        <v>196525</v>
      </c>
      <c r="J6115">
        <f t="shared" si="285"/>
        <v>136.9485294117647</v>
      </c>
      <c r="K6115">
        <f t="shared" si="286"/>
        <v>1983</v>
      </c>
      <c r="L6115">
        <f t="shared" si="287"/>
        <v>10</v>
      </c>
    </row>
    <row r="6116" spans="1:12" x14ac:dyDescent="0.25">
      <c r="A6116" s="1">
        <v>30608</v>
      </c>
      <c r="B6116">
        <v>372</v>
      </c>
      <c r="C6116">
        <v>372</v>
      </c>
      <c r="D6116">
        <v>368.5</v>
      </c>
      <c r="E6116">
        <v>369</v>
      </c>
      <c r="G6116">
        <v>369</v>
      </c>
      <c r="H6116">
        <v>25350</v>
      </c>
      <c r="I6116">
        <v>191685</v>
      </c>
      <c r="J6116">
        <f t="shared" si="285"/>
        <v>135.66176470588235</v>
      </c>
      <c r="K6116">
        <f t="shared" si="286"/>
        <v>1983</v>
      </c>
      <c r="L6116">
        <f t="shared" si="287"/>
        <v>10</v>
      </c>
    </row>
    <row r="6117" spans="1:12" x14ac:dyDescent="0.25">
      <c r="A6117" s="1">
        <v>30609</v>
      </c>
      <c r="B6117">
        <v>368.5</v>
      </c>
      <c r="C6117">
        <v>368.5</v>
      </c>
      <c r="D6117">
        <v>360</v>
      </c>
      <c r="E6117">
        <v>360.75</v>
      </c>
      <c r="G6117">
        <v>360.75</v>
      </c>
      <c r="H6117">
        <v>69060</v>
      </c>
      <c r="I6117">
        <v>183080</v>
      </c>
      <c r="J6117">
        <f t="shared" si="285"/>
        <v>132.62867647058823</v>
      </c>
      <c r="K6117">
        <f t="shared" si="286"/>
        <v>1983</v>
      </c>
      <c r="L6117">
        <f t="shared" si="287"/>
        <v>10</v>
      </c>
    </row>
    <row r="6118" spans="1:12" x14ac:dyDescent="0.25">
      <c r="A6118" s="1">
        <v>30610</v>
      </c>
      <c r="B6118">
        <v>362</v>
      </c>
      <c r="C6118">
        <v>364</v>
      </c>
      <c r="D6118">
        <v>360.75</v>
      </c>
      <c r="E6118">
        <v>363.75</v>
      </c>
      <c r="G6118">
        <v>363.75</v>
      </c>
      <c r="H6118">
        <v>27560</v>
      </c>
      <c r="I6118">
        <v>180725</v>
      </c>
      <c r="J6118">
        <f t="shared" si="285"/>
        <v>133.73161764705881</v>
      </c>
      <c r="K6118">
        <f t="shared" si="286"/>
        <v>1983</v>
      </c>
      <c r="L6118">
        <f t="shared" si="287"/>
        <v>10</v>
      </c>
    </row>
    <row r="6119" spans="1:12" x14ac:dyDescent="0.25">
      <c r="A6119" s="1">
        <v>30613</v>
      </c>
      <c r="B6119">
        <v>363</v>
      </c>
      <c r="C6119">
        <v>364</v>
      </c>
      <c r="D6119">
        <v>361.5</v>
      </c>
      <c r="E6119">
        <v>362.5</v>
      </c>
      <c r="G6119">
        <v>362.5</v>
      </c>
      <c r="H6119">
        <v>18430</v>
      </c>
      <c r="I6119">
        <v>180735</v>
      </c>
      <c r="J6119">
        <f t="shared" si="285"/>
        <v>133.27205882352942</v>
      </c>
      <c r="K6119">
        <f t="shared" si="286"/>
        <v>1983</v>
      </c>
      <c r="L6119">
        <f t="shared" si="287"/>
        <v>10</v>
      </c>
    </row>
    <row r="6120" spans="1:12" x14ac:dyDescent="0.25">
      <c r="A6120" s="1">
        <v>30614</v>
      </c>
      <c r="B6120">
        <v>366</v>
      </c>
      <c r="C6120">
        <v>367</v>
      </c>
      <c r="D6120">
        <v>365</v>
      </c>
      <c r="E6120">
        <v>365.25</v>
      </c>
      <c r="G6120">
        <v>365.25</v>
      </c>
      <c r="H6120">
        <v>33775</v>
      </c>
      <c r="I6120">
        <v>178090</v>
      </c>
      <c r="J6120">
        <f t="shared" si="285"/>
        <v>134.28308823529412</v>
      </c>
      <c r="K6120">
        <f t="shared" si="286"/>
        <v>1983</v>
      </c>
      <c r="L6120">
        <f t="shared" si="287"/>
        <v>10</v>
      </c>
    </row>
    <row r="6121" spans="1:12" x14ac:dyDescent="0.25">
      <c r="A6121" s="1">
        <v>30615</v>
      </c>
      <c r="B6121">
        <v>364.5</v>
      </c>
      <c r="C6121">
        <v>365.25</v>
      </c>
      <c r="D6121">
        <v>353</v>
      </c>
      <c r="E6121">
        <v>356.75</v>
      </c>
      <c r="G6121">
        <v>356.75</v>
      </c>
      <c r="H6121">
        <v>58335</v>
      </c>
      <c r="I6121">
        <v>170975</v>
      </c>
      <c r="J6121">
        <f t="shared" si="285"/>
        <v>131.15808823529412</v>
      </c>
      <c r="K6121">
        <f t="shared" si="286"/>
        <v>1983</v>
      </c>
      <c r="L6121">
        <f t="shared" si="287"/>
        <v>10</v>
      </c>
    </row>
    <row r="6122" spans="1:12" x14ac:dyDescent="0.25">
      <c r="A6122" s="1">
        <v>30616</v>
      </c>
      <c r="B6122">
        <v>355</v>
      </c>
      <c r="C6122">
        <v>358.75</v>
      </c>
      <c r="D6122">
        <v>352.5</v>
      </c>
      <c r="E6122">
        <v>357.5</v>
      </c>
      <c r="G6122">
        <v>357.5</v>
      </c>
      <c r="H6122">
        <v>47135</v>
      </c>
      <c r="I6122">
        <v>161045</v>
      </c>
      <c r="J6122">
        <f t="shared" si="285"/>
        <v>131.43382352941177</v>
      </c>
      <c r="K6122">
        <f t="shared" si="286"/>
        <v>1983</v>
      </c>
      <c r="L6122">
        <f t="shared" si="287"/>
        <v>10</v>
      </c>
    </row>
    <row r="6123" spans="1:12" x14ac:dyDescent="0.25">
      <c r="A6123" s="1">
        <v>30617</v>
      </c>
      <c r="B6123">
        <v>358</v>
      </c>
      <c r="C6123">
        <v>359</v>
      </c>
      <c r="D6123">
        <v>357.25</v>
      </c>
      <c r="E6123">
        <v>358.75</v>
      </c>
      <c r="G6123">
        <v>358.75</v>
      </c>
      <c r="H6123">
        <v>19165</v>
      </c>
      <c r="I6123">
        <v>159460</v>
      </c>
      <c r="J6123">
        <f t="shared" si="285"/>
        <v>131.89338235294119</v>
      </c>
      <c r="K6123">
        <f t="shared" si="286"/>
        <v>1983</v>
      </c>
      <c r="L6123">
        <f t="shared" si="287"/>
        <v>10</v>
      </c>
    </row>
    <row r="6124" spans="1:12" x14ac:dyDescent="0.25">
      <c r="A6124" s="1">
        <v>30620</v>
      </c>
      <c r="B6124">
        <v>358</v>
      </c>
      <c r="C6124">
        <v>359.5</v>
      </c>
      <c r="D6124">
        <v>354.5</v>
      </c>
      <c r="E6124">
        <v>354.5</v>
      </c>
      <c r="G6124">
        <v>354.5</v>
      </c>
      <c r="H6124">
        <v>26275</v>
      </c>
      <c r="I6124">
        <v>157755</v>
      </c>
      <c r="J6124">
        <f t="shared" si="285"/>
        <v>130.33088235294119</v>
      </c>
      <c r="K6124">
        <f t="shared" si="286"/>
        <v>1983</v>
      </c>
      <c r="L6124">
        <f t="shared" si="287"/>
        <v>10</v>
      </c>
    </row>
    <row r="6125" spans="1:12" x14ac:dyDescent="0.25">
      <c r="A6125" s="1">
        <v>30621</v>
      </c>
      <c r="B6125">
        <v>355</v>
      </c>
      <c r="C6125">
        <v>356.75</v>
      </c>
      <c r="D6125">
        <v>351</v>
      </c>
      <c r="E6125">
        <v>356.25</v>
      </c>
      <c r="G6125">
        <v>356.25</v>
      </c>
      <c r="H6125">
        <v>43400</v>
      </c>
      <c r="I6125">
        <v>151145</v>
      </c>
      <c r="J6125">
        <f t="shared" si="285"/>
        <v>130.97426470588235</v>
      </c>
      <c r="K6125">
        <f t="shared" si="286"/>
        <v>1983</v>
      </c>
      <c r="L6125">
        <f t="shared" si="287"/>
        <v>11</v>
      </c>
    </row>
    <row r="6126" spans="1:12" x14ac:dyDescent="0.25">
      <c r="A6126" s="1">
        <v>30622</v>
      </c>
      <c r="B6126">
        <v>356</v>
      </c>
      <c r="C6126">
        <v>360</v>
      </c>
      <c r="D6126">
        <v>356</v>
      </c>
      <c r="E6126">
        <v>358.5</v>
      </c>
      <c r="G6126">
        <v>358.5</v>
      </c>
      <c r="H6126">
        <v>37875</v>
      </c>
      <c r="I6126">
        <v>150095</v>
      </c>
      <c r="J6126">
        <f t="shared" si="285"/>
        <v>131.8014705882353</v>
      </c>
      <c r="K6126">
        <f t="shared" si="286"/>
        <v>1983</v>
      </c>
      <c r="L6126">
        <f t="shared" si="287"/>
        <v>11</v>
      </c>
    </row>
    <row r="6127" spans="1:12" x14ac:dyDescent="0.25">
      <c r="A6127" s="1">
        <v>30623</v>
      </c>
      <c r="B6127">
        <v>356.5</v>
      </c>
      <c r="C6127">
        <v>357.75</v>
      </c>
      <c r="D6127">
        <v>353.5</v>
      </c>
      <c r="E6127">
        <v>357.5</v>
      </c>
      <c r="G6127">
        <v>357.5</v>
      </c>
      <c r="H6127">
        <v>26380</v>
      </c>
      <c r="I6127">
        <v>149075</v>
      </c>
      <c r="J6127">
        <f t="shared" si="285"/>
        <v>131.43382352941177</v>
      </c>
      <c r="K6127">
        <f t="shared" si="286"/>
        <v>1983</v>
      </c>
      <c r="L6127">
        <f t="shared" si="287"/>
        <v>11</v>
      </c>
    </row>
    <row r="6128" spans="1:12" x14ac:dyDescent="0.25">
      <c r="A6128" s="1">
        <v>30624</v>
      </c>
      <c r="B6128">
        <v>357.5</v>
      </c>
      <c r="C6128">
        <v>359.25</v>
      </c>
      <c r="D6128">
        <v>356.5</v>
      </c>
      <c r="E6128">
        <v>358.5</v>
      </c>
      <c r="G6128">
        <v>358.5</v>
      </c>
      <c r="H6128">
        <v>27405</v>
      </c>
      <c r="I6128">
        <v>150470</v>
      </c>
      <c r="J6128">
        <f t="shared" si="285"/>
        <v>131.8014705882353</v>
      </c>
      <c r="K6128">
        <f t="shared" si="286"/>
        <v>1983</v>
      </c>
      <c r="L6128">
        <f t="shared" si="287"/>
        <v>11</v>
      </c>
    </row>
    <row r="6129" spans="1:12" x14ac:dyDescent="0.25">
      <c r="A6129" s="1">
        <v>30627</v>
      </c>
      <c r="B6129">
        <v>357.5</v>
      </c>
      <c r="C6129">
        <v>360.75</v>
      </c>
      <c r="D6129">
        <v>357.5</v>
      </c>
      <c r="E6129">
        <v>360.25</v>
      </c>
      <c r="G6129">
        <v>360.25</v>
      </c>
      <c r="H6129">
        <v>27025</v>
      </c>
      <c r="I6129">
        <v>151595</v>
      </c>
      <c r="J6129">
        <f t="shared" si="285"/>
        <v>132.44485294117646</v>
      </c>
      <c r="K6129">
        <f t="shared" si="286"/>
        <v>1983</v>
      </c>
      <c r="L6129">
        <f t="shared" si="287"/>
        <v>11</v>
      </c>
    </row>
    <row r="6130" spans="1:12" x14ac:dyDescent="0.25">
      <c r="A6130" s="1">
        <v>30628</v>
      </c>
      <c r="B6130">
        <v>359.75</v>
      </c>
      <c r="C6130">
        <v>360</v>
      </c>
      <c r="D6130">
        <v>357.5</v>
      </c>
      <c r="E6130">
        <v>358.75</v>
      </c>
      <c r="G6130">
        <v>358.75</v>
      </c>
      <c r="H6130">
        <v>26985</v>
      </c>
      <c r="I6130">
        <v>148955</v>
      </c>
      <c r="J6130">
        <f t="shared" si="285"/>
        <v>131.89338235294119</v>
      </c>
      <c r="K6130">
        <f t="shared" si="286"/>
        <v>1983</v>
      </c>
      <c r="L6130">
        <f t="shared" si="287"/>
        <v>11</v>
      </c>
    </row>
    <row r="6131" spans="1:12" x14ac:dyDescent="0.25">
      <c r="A6131" s="1">
        <v>30629</v>
      </c>
      <c r="B6131">
        <v>358.5</v>
      </c>
      <c r="C6131">
        <v>360.25</v>
      </c>
      <c r="D6131">
        <v>357.75</v>
      </c>
      <c r="E6131">
        <v>358</v>
      </c>
      <c r="G6131">
        <v>358</v>
      </c>
      <c r="H6131">
        <v>18740</v>
      </c>
      <c r="I6131">
        <v>146565</v>
      </c>
      <c r="J6131">
        <f t="shared" si="285"/>
        <v>131.61764705882354</v>
      </c>
      <c r="K6131">
        <f t="shared" si="286"/>
        <v>1983</v>
      </c>
      <c r="L6131">
        <f t="shared" si="287"/>
        <v>11</v>
      </c>
    </row>
    <row r="6132" spans="1:12" x14ac:dyDescent="0.25">
      <c r="A6132" s="1">
        <v>30630</v>
      </c>
      <c r="B6132">
        <v>357</v>
      </c>
      <c r="C6132">
        <v>357.25</v>
      </c>
      <c r="D6132">
        <v>354.5</v>
      </c>
      <c r="E6132">
        <v>356.25</v>
      </c>
      <c r="G6132">
        <v>356.25</v>
      </c>
      <c r="H6132">
        <v>23120</v>
      </c>
      <c r="I6132">
        <v>143365</v>
      </c>
      <c r="J6132">
        <f t="shared" si="285"/>
        <v>130.97426470588235</v>
      </c>
      <c r="K6132">
        <f t="shared" si="286"/>
        <v>1983</v>
      </c>
      <c r="L6132">
        <f t="shared" si="287"/>
        <v>11</v>
      </c>
    </row>
    <row r="6133" spans="1:12" x14ac:dyDescent="0.25">
      <c r="A6133" s="1">
        <v>30631</v>
      </c>
      <c r="B6133">
        <v>355.5</v>
      </c>
      <c r="C6133">
        <v>356</v>
      </c>
      <c r="D6133">
        <v>348.5</v>
      </c>
      <c r="E6133">
        <v>349.25</v>
      </c>
      <c r="G6133">
        <v>349.25</v>
      </c>
      <c r="H6133">
        <v>42815</v>
      </c>
      <c r="I6133">
        <v>137760</v>
      </c>
      <c r="J6133">
        <f t="shared" si="285"/>
        <v>128.40073529411765</v>
      </c>
      <c r="K6133">
        <f t="shared" si="286"/>
        <v>1983</v>
      </c>
      <c r="L6133">
        <f t="shared" si="287"/>
        <v>11</v>
      </c>
    </row>
    <row r="6134" spans="1:12" x14ac:dyDescent="0.25">
      <c r="A6134" s="1">
        <v>30634</v>
      </c>
      <c r="B6134">
        <v>348.5</v>
      </c>
      <c r="C6134">
        <v>348.5</v>
      </c>
      <c r="D6134">
        <v>343</v>
      </c>
      <c r="E6134">
        <v>345.75</v>
      </c>
      <c r="G6134">
        <v>345.75</v>
      </c>
      <c r="H6134">
        <v>41225</v>
      </c>
      <c r="I6134">
        <v>125045</v>
      </c>
      <c r="J6134">
        <f t="shared" si="285"/>
        <v>127.11397058823529</v>
      </c>
      <c r="K6134">
        <f t="shared" si="286"/>
        <v>1983</v>
      </c>
      <c r="L6134">
        <f t="shared" si="287"/>
        <v>11</v>
      </c>
    </row>
    <row r="6135" spans="1:12" x14ac:dyDescent="0.25">
      <c r="A6135" s="1">
        <v>30635</v>
      </c>
      <c r="B6135">
        <v>347</v>
      </c>
      <c r="C6135">
        <v>348</v>
      </c>
      <c r="D6135">
        <v>344.5</v>
      </c>
      <c r="E6135">
        <v>346.75</v>
      </c>
      <c r="G6135">
        <v>346.75</v>
      </c>
      <c r="H6135">
        <v>21795</v>
      </c>
      <c r="I6135">
        <v>122080</v>
      </c>
      <c r="J6135">
        <f t="shared" si="285"/>
        <v>127.48161764705883</v>
      </c>
      <c r="K6135">
        <f t="shared" si="286"/>
        <v>1983</v>
      </c>
      <c r="L6135">
        <f t="shared" si="287"/>
        <v>11</v>
      </c>
    </row>
    <row r="6136" spans="1:12" x14ac:dyDescent="0.25">
      <c r="A6136" s="1">
        <v>30636</v>
      </c>
      <c r="B6136">
        <v>346</v>
      </c>
      <c r="C6136">
        <v>346</v>
      </c>
      <c r="D6136">
        <v>334</v>
      </c>
      <c r="E6136">
        <v>340.25</v>
      </c>
      <c r="G6136">
        <v>340.25</v>
      </c>
      <c r="H6136">
        <v>36895</v>
      </c>
      <c r="I6136">
        <v>117455</v>
      </c>
      <c r="J6136">
        <f t="shared" si="285"/>
        <v>125.09191176470588</v>
      </c>
      <c r="K6136">
        <f t="shared" si="286"/>
        <v>1983</v>
      </c>
      <c r="L6136">
        <f t="shared" si="287"/>
        <v>11</v>
      </c>
    </row>
    <row r="6137" spans="1:12" x14ac:dyDescent="0.25">
      <c r="A6137" s="1">
        <v>30637</v>
      </c>
      <c r="B6137">
        <v>340.25</v>
      </c>
      <c r="C6137">
        <v>341.75</v>
      </c>
      <c r="D6137">
        <v>335.75</v>
      </c>
      <c r="E6137">
        <v>339.5</v>
      </c>
      <c r="G6137">
        <v>339.5</v>
      </c>
      <c r="H6137">
        <v>33820</v>
      </c>
      <c r="I6137">
        <v>109020</v>
      </c>
      <c r="J6137">
        <f t="shared" si="285"/>
        <v>124.81617647058823</v>
      </c>
      <c r="K6137">
        <f t="shared" si="286"/>
        <v>1983</v>
      </c>
      <c r="L6137">
        <f t="shared" si="287"/>
        <v>11</v>
      </c>
    </row>
    <row r="6138" spans="1:12" x14ac:dyDescent="0.25">
      <c r="A6138" s="1">
        <v>30638</v>
      </c>
      <c r="B6138">
        <v>338.5</v>
      </c>
      <c r="C6138">
        <v>339.5</v>
      </c>
      <c r="D6138">
        <v>336.5</v>
      </c>
      <c r="E6138">
        <v>336.5</v>
      </c>
      <c r="G6138">
        <v>336.5</v>
      </c>
      <c r="H6138">
        <v>15680</v>
      </c>
      <c r="I6138">
        <v>106410</v>
      </c>
      <c r="J6138">
        <f t="shared" si="285"/>
        <v>123.71323529411765</v>
      </c>
      <c r="K6138">
        <f t="shared" si="286"/>
        <v>1983</v>
      </c>
      <c r="L6138">
        <f t="shared" si="287"/>
        <v>11</v>
      </c>
    </row>
    <row r="6139" spans="1:12" x14ac:dyDescent="0.25">
      <c r="A6139" s="1">
        <v>30641</v>
      </c>
      <c r="B6139">
        <v>335.5</v>
      </c>
      <c r="C6139">
        <v>335.5</v>
      </c>
      <c r="D6139">
        <v>331.5</v>
      </c>
      <c r="E6139">
        <v>333</v>
      </c>
      <c r="G6139">
        <v>333</v>
      </c>
      <c r="H6139">
        <v>28010</v>
      </c>
      <c r="I6139">
        <v>92770</v>
      </c>
      <c r="J6139">
        <f t="shared" si="285"/>
        <v>122.42647058823529</v>
      </c>
      <c r="K6139">
        <f t="shared" si="286"/>
        <v>1983</v>
      </c>
      <c r="L6139">
        <f t="shared" si="287"/>
        <v>11</v>
      </c>
    </row>
    <row r="6140" spans="1:12" x14ac:dyDescent="0.25">
      <c r="A6140" s="1">
        <v>30642</v>
      </c>
      <c r="B6140">
        <v>335.5</v>
      </c>
      <c r="C6140">
        <v>336.25</v>
      </c>
      <c r="D6140">
        <v>329.25</v>
      </c>
      <c r="E6140">
        <v>332.25</v>
      </c>
      <c r="G6140">
        <v>332.25</v>
      </c>
      <c r="H6140">
        <v>30295</v>
      </c>
      <c r="I6140">
        <v>80670</v>
      </c>
      <c r="J6140">
        <f t="shared" si="285"/>
        <v>122.15073529411765</v>
      </c>
      <c r="K6140">
        <f t="shared" si="286"/>
        <v>1983</v>
      </c>
      <c r="L6140">
        <f t="shared" si="287"/>
        <v>11</v>
      </c>
    </row>
    <row r="6141" spans="1:12" x14ac:dyDescent="0.25">
      <c r="A6141" s="1">
        <v>30643</v>
      </c>
      <c r="B6141">
        <v>332.25</v>
      </c>
      <c r="C6141">
        <v>339.25</v>
      </c>
      <c r="D6141">
        <v>330.25</v>
      </c>
      <c r="E6141">
        <v>339</v>
      </c>
      <c r="G6141">
        <v>339</v>
      </c>
      <c r="H6141">
        <v>20955</v>
      </c>
      <c r="I6141">
        <v>73845</v>
      </c>
      <c r="J6141">
        <f t="shared" si="285"/>
        <v>124.63235294117646</v>
      </c>
      <c r="K6141">
        <f t="shared" si="286"/>
        <v>1983</v>
      </c>
      <c r="L6141">
        <f t="shared" si="287"/>
        <v>11</v>
      </c>
    </row>
    <row r="6142" spans="1:12" x14ac:dyDescent="0.25">
      <c r="A6142" s="1">
        <v>30645</v>
      </c>
      <c r="B6142">
        <v>341.5</v>
      </c>
      <c r="C6142">
        <v>343.5</v>
      </c>
      <c r="D6142">
        <v>341</v>
      </c>
      <c r="E6142">
        <v>341.75</v>
      </c>
      <c r="G6142">
        <v>341.75</v>
      </c>
      <c r="H6142">
        <v>16460</v>
      </c>
      <c r="I6142">
        <v>67045</v>
      </c>
      <c r="J6142">
        <f t="shared" si="285"/>
        <v>125.64338235294117</v>
      </c>
      <c r="K6142">
        <f t="shared" si="286"/>
        <v>1983</v>
      </c>
      <c r="L6142">
        <f t="shared" si="287"/>
        <v>11</v>
      </c>
    </row>
    <row r="6143" spans="1:12" x14ac:dyDescent="0.25">
      <c r="A6143" s="1">
        <v>30648</v>
      </c>
      <c r="B6143">
        <v>343</v>
      </c>
      <c r="C6143">
        <v>344</v>
      </c>
      <c r="D6143">
        <v>337</v>
      </c>
      <c r="E6143">
        <v>338.5</v>
      </c>
      <c r="G6143">
        <v>338.5</v>
      </c>
      <c r="H6143">
        <v>26810</v>
      </c>
      <c r="I6143">
        <v>56870</v>
      </c>
      <c r="J6143">
        <f t="shared" si="285"/>
        <v>124.44852941176471</v>
      </c>
      <c r="K6143">
        <f t="shared" si="286"/>
        <v>1983</v>
      </c>
      <c r="L6143">
        <f t="shared" si="287"/>
        <v>11</v>
      </c>
    </row>
    <row r="6144" spans="1:12" x14ac:dyDescent="0.25">
      <c r="A6144" s="1">
        <v>30649</v>
      </c>
      <c r="B6144">
        <v>338</v>
      </c>
      <c r="C6144">
        <v>339.75</v>
      </c>
      <c r="D6144">
        <v>336</v>
      </c>
      <c r="E6144">
        <v>338.75</v>
      </c>
      <c r="G6144">
        <v>338.75</v>
      </c>
      <c r="H6144">
        <v>56655</v>
      </c>
      <c r="I6144">
        <v>36975</v>
      </c>
      <c r="J6144">
        <f t="shared" si="285"/>
        <v>124.54044117647059</v>
      </c>
      <c r="K6144">
        <f t="shared" si="286"/>
        <v>1983</v>
      </c>
      <c r="L6144">
        <f t="shared" si="287"/>
        <v>11</v>
      </c>
    </row>
    <row r="6145" spans="1:12" x14ac:dyDescent="0.25">
      <c r="A6145" s="1">
        <v>30650</v>
      </c>
      <c r="B6145">
        <v>341.5</v>
      </c>
      <c r="C6145">
        <v>343.75</v>
      </c>
      <c r="D6145">
        <v>341</v>
      </c>
      <c r="E6145">
        <v>343.25</v>
      </c>
      <c r="G6145">
        <v>343.25</v>
      </c>
      <c r="H6145">
        <v>21155</v>
      </c>
      <c r="I6145">
        <v>26245</v>
      </c>
      <c r="J6145">
        <f t="shared" si="285"/>
        <v>126.19485294117646</v>
      </c>
      <c r="K6145">
        <f t="shared" si="286"/>
        <v>1983</v>
      </c>
      <c r="L6145">
        <f t="shared" si="287"/>
        <v>11</v>
      </c>
    </row>
    <row r="6146" spans="1:12" x14ac:dyDescent="0.25">
      <c r="A6146" s="1">
        <v>30651</v>
      </c>
      <c r="B6146">
        <v>344</v>
      </c>
      <c r="C6146">
        <v>348</v>
      </c>
      <c r="D6146">
        <v>344</v>
      </c>
      <c r="E6146">
        <v>347.75</v>
      </c>
      <c r="G6146">
        <v>347.75</v>
      </c>
      <c r="H6146">
        <v>13585</v>
      </c>
      <c r="I6146">
        <v>18790</v>
      </c>
      <c r="J6146">
        <f t="shared" ref="J6146:J6209" si="288">G6146/100*5000/136</f>
        <v>127.84926470588235</v>
      </c>
      <c r="K6146">
        <f t="shared" ref="K6146:K6209" si="289">YEAR(A6146)</f>
        <v>1983</v>
      </c>
      <c r="L6146">
        <f t="shared" ref="L6146:L6209" si="290">MONTH(A6146)</f>
        <v>12</v>
      </c>
    </row>
    <row r="6147" spans="1:12" x14ac:dyDescent="0.25">
      <c r="A6147" s="1">
        <v>30652</v>
      </c>
      <c r="B6147">
        <v>346.5</v>
      </c>
      <c r="C6147">
        <v>347</v>
      </c>
      <c r="D6147">
        <v>344.5</v>
      </c>
      <c r="E6147">
        <v>346</v>
      </c>
      <c r="G6147">
        <v>346</v>
      </c>
      <c r="H6147">
        <v>6990</v>
      </c>
      <c r="I6147">
        <v>15490</v>
      </c>
      <c r="J6147">
        <f t="shared" si="288"/>
        <v>127.20588235294117</v>
      </c>
      <c r="K6147">
        <f t="shared" si="289"/>
        <v>1983</v>
      </c>
      <c r="L6147">
        <f t="shared" si="290"/>
        <v>12</v>
      </c>
    </row>
    <row r="6148" spans="1:12" x14ac:dyDescent="0.25">
      <c r="A6148" s="1">
        <v>30655</v>
      </c>
      <c r="B6148">
        <v>340.5</v>
      </c>
      <c r="C6148">
        <v>342.5</v>
      </c>
      <c r="D6148">
        <v>340</v>
      </c>
      <c r="E6148">
        <v>342</v>
      </c>
      <c r="G6148">
        <v>342</v>
      </c>
      <c r="H6148">
        <v>5710</v>
      </c>
      <c r="I6148">
        <v>11630</v>
      </c>
      <c r="J6148">
        <f t="shared" si="288"/>
        <v>125.73529411764706</v>
      </c>
      <c r="K6148">
        <f t="shared" si="289"/>
        <v>1983</v>
      </c>
      <c r="L6148">
        <f t="shared" si="290"/>
        <v>12</v>
      </c>
    </row>
    <row r="6149" spans="1:12" x14ac:dyDescent="0.25">
      <c r="A6149" s="1">
        <v>30656</v>
      </c>
      <c r="B6149">
        <v>342</v>
      </c>
      <c r="C6149">
        <v>342.75</v>
      </c>
      <c r="D6149">
        <v>339</v>
      </c>
      <c r="E6149">
        <v>339.25</v>
      </c>
      <c r="G6149">
        <v>339.25</v>
      </c>
      <c r="H6149">
        <v>5175</v>
      </c>
      <c r="I6149">
        <v>8935</v>
      </c>
      <c r="J6149">
        <f t="shared" si="288"/>
        <v>124.72426470588235</v>
      </c>
      <c r="K6149">
        <f t="shared" si="289"/>
        <v>1983</v>
      </c>
      <c r="L6149">
        <f t="shared" si="290"/>
        <v>12</v>
      </c>
    </row>
    <row r="6150" spans="1:12" x14ac:dyDescent="0.25">
      <c r="A6150" s="1">
        <v>30657</v>
      </c>
      <c r="B6150">
        <v>339.5</v>
      </c>
      <c r="C6150">
        <v>340.5</v>
      </c>
      <c r="D6150">
        <v>338.25</v>
      </c>
      <c r="E6150">
        <v>339</v>
      </c>
      <c r="G6150">
        <v>339</v>
      </c>
      <c r="H6150">
        <v>2760</v>
      </c>
      <c r="I6150">
        <v>7705</v>
      </c>
      <c r="J6150">
        <f t="shared" si="288"/>
        <v>124.63235294117646</v>
      </c>
      <c r="K6150">
        <f t="shared" si="289"/>
        <v>1983</v>
      </c>
      <c r="L6150">
        <f t="shared" si="290"/>
        <v>12</v>
      </c>
    </row>
    <row r="6151" spans="1:12" x14ac:dyDescent="0.25">
      <c r="A6151" s="1">
        <v>30658</v>
      </c>
      <c r="B6151">
        <v>339.75</v>
      </c>
      <c r="C6151">
        <v>344.5</v>
      </c>
      <c r="D6151">
        <v>339.75</v>
      </c>
      <c r="E6151">
        <v>342</v>
      </c>
      <c r="G6151">
        <v>342</v>
      </c>
      <c r="H6151">
        <v>1910</v>
      </c>
      <c r="I6151">
        <v>6350</v>
      </c>
      <c r="J6151">
        <f t="shared" si="288"/>
        <v>125.73529411764706</v>
      </c>
      <c r="K6151">
        <f t="shared" si="289"/>
        <v>1983</v>
      </c>
      <c r="L6151">
        <f t="shared" si="290"/>
        <v>12</v>
      </c>
    </row>
    <row r="6152" spans="1:12" x14ac:dyDescent="0.25">
      <c r="A6152" s="1">
        <v>30659</v>
      </c>
      <c r="B6152">
        <v>342</v>
      </c>
      <c r="C6152">
        <v>342</v>
      </c>
      <c r="D6152">
        <v>337</v>
      </c>
      <c r="E6152">
        <v>340.5</v>
      </c>
      <c r="G6152">
        <v>340.5</v>
      </c>
      <c r="H6152">
        <v>2605</v>
      </c>
      <c r="I6152">
        <v>4815</v>
      </c>
      <c r="J6152">
        <f t="shared" si="288"/>
        <v>125.18382352941177</v>
      </c>
      <c r="K6152">
        <f t="shared" si="289"/>
        <v>1983</v>
      </c>
      <c r="L6152">
        <f t="shared" si="290"/>
        <v>12</v>
      </c>
    </row>
    <row r="6153" spans="1:12" x14ac:dyDescent="0.25">
      <c r="A6153" s="1">
        <v>30662</v>
      </c>
      <c r="B6153">
        <v>341.5</v>
      </c>
      <c r="C6153">
        <v>341.5</v>
      </c>
      <c r="D6153">
        <v>339.5</v>
      </c>
      <c r="E6153">
        <v>339.75</v>
      </c>
      <c r="G6153">
        <v>339.75</v>
      </c>
      <c r="H6153">
        <v>2595</v>
      </c>
      <c r="I6153">
        <v>3630</v>
      </c>
      <c r="J6153">
        <f t="shared" si="288"/>
        <v>124.90808823529412</v>
      </c>
      <c r="K6153">
        <f t="shared" si="289"/>
        <v>1983</v>
      </c>
      <c r="L6153">
        <f t="shared" si="290"/>
        <v>12</v>
      </c>
    </row>
    <row r="6154" spans="1:12" x14ac:dyDescent="0.25">
      <c r="A6154" s="1">
        <v>30663</v>
      </c>
      <c r="B6154">
        <v>339</v>
      </c>
      <c r="C6154">
        <v>339.5</v>
      </c>
      <c r="D6154">
        <v>336</v>
      </c>
      <c r="E6154">
        <v>337</v>
      </c>
      <c r="G6154">
        <v>337</v>
      </c>
      <c r="H6154">
        <v>2615</v>
      </c>
      <c r="I6154">
        <v>2935</v>
      </c>
      <c r="J6154">
        <f t="shared" si="288"/>
        <v>123.89705882352941</v>
      </c>
      <c r="K6154">
        <f t="shared" si="289"/>
        <v>1983</v>
      </c>
      <c r="L6154">
        <f t="shared" si="290"/>
        <v>12</v>
      </c>
    </row>
    <row r="6155" spans="1:12" x14ac:dyDescent="0.25">
      <c r="A6155" s="1">
        <v>30664</v>
      </c>
      <c r="B6155">
        <v>337</v>
      </c>
      <c r="C6155">
        <v>340.75</v>
      </c>
      <c r="D6155">
        <v>337</v>
      </c>
      <c r="E6155">
        <v>340.75</v>
      </c>
      <c r="G6155">
        <v>340.75</v>
      </c>
      <c r="H6155">
        <v>800</v>
      </c>
      <c r="I6155">
        <v>1910</v>
      </c>
      <c r="J6155">
        <f t="shared" si="288"/>
        <v>125.27573529411765</v>
      </c>
      <c r="K6155">
        <f t="shared" si="289"/>
        <v>1983</v>
      </c>
      <c r="L6155">
        <f t="shared" si="290"/>
        <v>12</v>
      </c>
    </row>
    <row r="6156" spans="1:12" x14ac:dyDescent="0.25">
      <c r="A6156" s="1">
        <v>30665</v>
      </c>
      <c r="B6156">
        <v>341.75</v>
      </c>
      <c r="C6156">
        <v>343.5</v>
      </c>
      <c r="D6156">
        <v>340.5</v>
      </c>
      <c r="E6156">
        <v>341.75</v>
      </c>
      <c r="G6156">
        <v>341.75</v>
      </c>
      <c r="H6156">
        <v>495</v>
      </c>
      <c r="I6156">
        <v>1510</v>
      </c>
      <c r="J6156">
        <f t="shared" si="288"/>
        <v>125.64338235294117</v>
      </c>
      <c r="K6156">
        <f t="shared" si="289"/>
        <v>1983</v>
      </c>
      <c r="L6156">
        <f t="shared" si="290"/>
        <v>12</v>
      </c>
    </row>
    <row r="6157" spans="1:12" x14ac:dyDescent="0.25">
      <c r="A6157" s="1">
        <v>30666</v>
      </c>
      <c r="B6157">
        <v>343</v>
      </c>
      <c r="C6157">
        <v>346.5</v>
      </c>
      <c r="D6157">
        <v>343</v>
      </c>
      <c r="E6157">
        <v>346.5</v>
      </c>
      <c r="G6157">
        <v>346.5</v>
      </c>
      <c r="H6157">
        <v>965</v>
      </c>
      <c r="I6157">
        <v>1140</v>
      </c>
      <c r="J6157">
        <f t="shared" si="288"/>
        <v>127.38970588235294</v>
      </c>
      <c r="K6157">
        <f t="shared" si="289"/>
        <v>1983</v>
      </c>
      <c r="L6157">
        <f t="shared" si="290"/>
        <v>12</v>
      </c>
    </row>
    <row r="6158" spans="1:12" x14ac:dyDescent="0.25">
      <c r="A6158" s="1">
        <v>30669</v>
      </c>
      <c r="B6158">
        <v>347.5</v>
      </c>
      <c r="C6158">
        <v>353.75</v>
      </c>
      <c r="D6158">
        <v>347.5</v>
      </c>
      <c r="E6158">
        <v>352</v>
      </c>
      <c r="G6158">
        <v>352</v>
      </c>
      <c r="H6158">
        <v>595</v>
      </c>
      <c r="I6158">
        <v>890</v>
      </c>
      <c r="J6158">
        <f t="shared" si="288"/>
        <v>129.41176470588235</v>
      </c>
      <c r="K6158">
        <f t="shared" si="289"/>
        <v>1983</v>
      </c>
      <c r="L6158">
        <f t="shared" si="290"/>
        <v>12</v>
      </c>
    </row>
    <row r="6159" spans="1:12" x14ac:dyDescent="0.25">
      <c r="A6159" s="1">
        <v>30670</v>
      </c>
      <c r="B6159">
        <v>354</v>
      </c>
      <c r="C6159">
        <v>354</v>
      </c>
      <c r="D6159">
        <v>346.5</v>
      </c>
      <c r="E6159">
        <v>346.75</v>
      </c>
      <c r="G6159">
        <v>346.75</v>
      </c>
      <c r="H6159">
        <v>1015</v>
      </c>
      <c r="I6159">
        <v>965</v>
      </c>
      <c r="J6159">
        <f t="shared" si="288"/>
        <v>127.48161764705883</v>
      </c>
      <c r="K6159">
        <f t="shared" si="289"/>
        <v>1983</v>
      </c>
      <c r="L6159">
        <f t="shared" si="290"/>
        <v>12</v>
      </c>
    </row>
    <row r="6160" spans="1:12" x14ac:dyDescent="0.25">
      <c r="A6160" s="1">
        <v>30671</v>
      </c>
      <c r="B6160">
        <v>360.5</v>
      </c>
      <c r="C6160">
        <v>361.75</v>
      </c>
      <c r="D6160">
        <v>358.75</v>
      </c>
      <c r="E6160">
        <v>359.5</v>
      </c>
      <c r="G6160">
        <v>359.5</v>
      </c>
      <c r="H6160">
        <v>23715</v>
      </c>
      <c r="I6160">
        <v>130070</v>
      </c>
      <c r="J6160">
        <f t="shared" si="288"/>
        <v>132.16911764705881</v>
      </c>
      <c r="K6160">
        <f t="shared" si="289"/>
        <v>1983</v>
      </c>
      <c r="L6160">
        <f t="shared" si="290"/>
        <v>12</v>
      </c>
    </row>
    <row r="6161" spans="1:12" x14ac:dyDescent="0.25">
      <c r="A6161" s="1">
        <v>30672</v>
      </c>
      <c r="B6161">
        <v>360</v>
      </c>
      <c r="C6161">
        <v>360.25</v>
      </c>
      <c r="D6161">
        <v>358</v>
      </c>
      <c r="E6161">
        <v>358.5</v>
      </c>
      <c r="G6161">
        <v>358.5</v>
      </c>
      <c r="H6161">
        <v>17940</v>
      </c>
      <c r="I6161">
        <v>128115</v>
      </c>
      <c r="J6161">
        <f t="shared" si="288"/>
        <v>131.8014705882353</v>
      </c>
      <c r="K6161">
        <f t="shared" si="289"/>
        <v>1983</v>
      </c>
      <c r="L6161">
        <f t="shared" si="290"/>
        <v>12</v>
      </c>
    </row>
    <row r="6162" spans="1:12" x14ac:dyDescent="0.25">
      <c r="A6162" s="1">
        <v>30673</v>
      </c>
      <c r="B6162">
        <v>361</v>
      </c>
      <c r="C6162">
        <v>361.5</v>
      </c>
      <c r="D6162">
        <v>359.5</v>
      </c>
      <c r="E6162">
        <v>361.25</v>
      </c>
      <c r="G6162">
        <v>361.25</v>
      </c>
      <c r="H6162">
        <v>17200</v>
      </c>
      <c r="I6162">
        <v>129770</v>
      </c>
      <c r="J6162">
        <f t="shared" si="288"/>
        <v>132.8125</v>
      </c>
      <c r="K6162">
        <f t="shared" si="289"/>
        <v>1983</v>
      </c>
      <c r="L6162">
        <f t="shared" si="290"/>
        <v>12</v>
      </c>
    </row>
    <row r="6163" spans="1:12" x14ac:dyDescent="0.25">
      <c r="A6163" s="1">
        <v>30677</v>
      </c>
      <c r="B6163">
        <v>362.25</v>
      </c>
      <c r="C6163">
        <v>366</v>
      </c>
      <c r="D6163">
        <v>361.75</v>
      </c>
      <c r="E6163">
        <v>364.75</v>
      </c>
      <c r="G6163">
        <v>364.75</v>
      </c>
      <c r="H6163">
        <v>25105</v>
      </c>
      <c r="I6163">
        <v>131075</v>
      </c>
      <c r="J6163">
        <f t="shared" si="288"/>
        <v>134.09926470588235</v>
      </c>
      <c r="K6163">
        <f t="shared" si="289"/>
        <v>1983</v>
      </c>
      <c r="L6163">
        <f t="shared" si="290"/>
        <v>12</v>
      </c>
    </row>
    <row r="6164" spans="1:12" x14ac:dyDescent="0.25">
      <c r="A6164" s="1">
        <v>30678</v>
      </c>
      <c r="B6164">
        <v>366</v>
      </c>
      <c r="C6164">
        <v>367.5</v>
      </c>
      <c r="D6164">
        <v>363.75</v>
      </c>
      <c r="E6164">
        <v>367</v>
      </c>
      <c r="G6164">
        <v>367</v>
      </c>
      <c r="H6164">
        <v>34520</v>
      </c>
      <c r="I6164">
        <v>136055</v>
      </c>
      <c r="J6164">
        <f t="shared" si="288"/>
        <v>134.9264705882353</v>
      </c>
      <c r="K6164">
        <f t="shared" si="289"/>
        <v>1983</v>
      </c>
      <c r="L6164">
        <f t="shared" si="290"/>
        <v>12</v>
      </c>
    </row>
    <row r="6165" spans="1:12" x14ac:dyDescent="0.25">
      <c r="A6165" s="1">
        <v>30679</v>
      </c>
      <c r="B6165">
        <v>366.75</v>
      </c>
      <c r="C6165">
        <v>367.5</v>
      </c>
      <c r="D6165">
        <v>363</v>
      </c>
      <c r="E6165">
        <v>363.5</v>
      </c>
      <c r="G6165">
        <v>363.5</v>
      </c>
      <c r="H6165">
        <v>23795</v>
      </c>
      <c r="I6165">
        <v>136615</v>
      </c>
      <c r="J6165">
        <f t="shared" si="288"/>
        <v>133.63970588235293</v>
      </c>
      <c r="K6165">
        <f t="shared" si="289"/>
        <v>1983</v>
      </c>
      <c r="L6165">
        <f t="shared" si="290"/>
        <v>12</v>
      </c>
    </row>
    <row r="6166" spans="1:12" x14ac:dyDescent="0.25">
      <c r="A6166" s="1">
        <v>30680</v>
      </c>
      <c r="B6166">
        <v>363.5</v>
      </c>
      <c r="C6166">
        <v>364</v>
      </c>
      <c r="D6166">
        <v>362.25</v>
      </c>
      <c r="E6166">
        <v>363.5</v>
      </c>
      <c r="G6166">
        <v>363.5</v>
      </c>
      <c r="H6166">
        <v>8570</v>
      </c>
      <c r="I6166">
        <v>137880</v>
      </c>
      <c r="J6166">
        <f t="shared" si="288"/>
        <v>133.63970588235293</v>
      </c>
      <c r="K6166">
        <f t="shared" si="289"/>
        <v>1983</v>
      </c>
      <c r="L6166">
        <f t="shared" si="290"/>
        <v>12</v>
      </c>
    </row>
    <row r="6167" spans="1:12" x14ac:dyDescent="0.25">
      <c r="A6167" s="1">
        <v>30684</v>
      </c>
      <c r="B6167">
        <v>360</v>
      </c>
      <c r="C6167">
        <v>361</v>
      </c>
      <c r="D6167">
        <v>353.5</v>
      </c>
      <c r="E6167">
        <v>354</v>
      </c>
      <c r="G6167">
        <v>354</v>
      </c>
      <c r="H6167">
        <v>40630</v>
      </c>
      <c r="I6167">
        <v>137625</v>
      </c>
      <c r="J6167">
        <f t="shared" si="288"/>
        <v>130.14705882352942</v>
      </c>
      <c r="K6167">
        <f t="shared" si="289"/>
        <v>1984</v>
      </c>
      <c r="L6167">
        <f t="shared" si="290"/>
        <v>1</v>
      </c>
    </row>
    <row r="6168" spans="1:12" x14ac:dyDescent="0.25">
      <c r="A6168" s="1">
        <v>30685</v>
      </c>
      <c r="B6168">
        <v>353</v>
      </c>
      <c r="C6168">
        <v>355.75</v>
      </c>
      <c r="D6168">
        <v>351.5</v>
      </c>
      <c r="E6168">
        <v>355.25</v>
      </c>
      <c r="G6168">
        <v>355.25</v>
      </c>
      <c r="H6168">
        <v>27175</v>
      </c>
      <c r="I6168">
        <v>133520</v>
      </c>
      <c r="J6168">
        <f t="shared" si="288"/>
        <v>130.60661764705881</v>
      </c>
      <c r="K6168">
        <f t="shared" si="289"/>
        <v>1984</v>
      </c>
      <c r="L6168">
        <f t="shared" si="290"/>
        <v>1</v>
      </c>
    </row>
    <row r="6169" spans="1:12" x14ac:dyDescent="0.25">
      <c r="A6169" s="1">
        <v>30686</v>
      </c>
      <c r="B6169">
        <v>356</v>
      </c>
      <c r="C6169">
        <v>359.5</v>
      </c>
      <c r="D6169">
        <v>354.25</v>
      </c>
      <c r="E6169">
        <v>358.75</v>
      </c>
      <c r="G6169">
        <v>358.75</v>
      </c>
      <c r="H6169">
        <v>32205</v>
      </c>
      <c r="I6169">
        <v>133535</v>
      </c>
      <c r="J6169">
        <f t="shared" si="288"/>
        <v>131.89338235294119</v>
      </c>
      <c r="K6169">
        <f t="shared" si="289"/>
        <v>1984</v>
      </c>
      <c r="L6169">
        <f t="shared" si="290"/>
        <v>1</v>
      </c>
    </row>
    <row r="6170" spans="1:12" x14ac:dyDescent="0.25">
      <c r="A6170" s="1">
        <v>30687</v>
      </c>
      <c r="B6170">
        <v>359.25</v>
      </c>
      <c r="C6170">
        <v>359.5</v>
      </c>
      <c r="D6170">
        <v>356.5</v>
      </c>
      <c r="E6170">
        <v>358.75</v>
      </c>
      <c r="G6170">
        <v>358.75</v>
      </c>
      <c r="H6170">
        <v>25345</v>
      </c>
      <c r="I6170">
        <v>132975</v>
      </c>
      <c r="J6170">
        <f t="shared" si="288"/>
        <v>131.89338235294119</v>
      </c>
      <c r="K6170">
        <f t="shared" si="289"/>
        <v>1984</v>
      </c>
      <c r="L6170">
        <f t="shared" si="290"/>
        <v>1</v>
      </c>
    </row>
    <row r="6171" spans="1:12" x14ac:dyDescent="0.25">
      <c r="A6171" s="1">
        <v>30690</v>
      </c>
      <c r="B6171">
        <v>356</v>
      </c>
      <c r="C6171">
        <v>360</v>
      </c>
      <c r="D6171">
        <v>356</v>
      </c>
      <c r="E6171">
        <v>358.75</v>
      </c>
      <c r="G6171">
        <v>358.75</v>
      </c>
      <c r="H6171">
        <v>26195</v>
      </c>
      <c r="I6171">
        <v>137240</v>
      </c>
      <c r="J6171">
        <f t="shared" si="288"/>
        <v>131.89338235294119</v>
      </c>
      <c r="K6171">
        <f t="shared" si="289"/>
        <v>1984</v>
      </c>
      <c r="L6171">
        <f t="shared" si="290"/>
        <v>1</v>
      </c>
    </row>
    <row r="6172" spans="1:12" x14ac:dyDescent="0.25">
      <c r="A6172" s="1">
        <v>30691</v>
      </c>
      <c r="B6172">
        <v>361</v>
      </c>
      <c r="C6172">
        <v>362.25</v>
      </c>
      <c r="D6172">
        <v>360.25</v>
      </c>
      <c r="E6172">
        <v>361.25</v>
      </c>
      <c r="G6172">
        <v>361.25</v>
      </c>
      <c r="H6172">
        <v>24920</v>
      </c>
      <c r="I6172">
        <v>136330</v>
      </c>
      <c r="J6172">
        <f t="shared" si="288"/>
        <v>132.8125</v>
      </c>
      <c r="K6172">
        <f t="shared" si="289"/>
        <v>1984</v>
      </c>
      <c r="L6172">
        <f t="shared" si="290"/>
        <v>1</v>
      </c>
    </row>
    <row r="6173" spans="1:12" x14ac:dyDescent="0.25">
      <c r="A6173" s="1">
        <v>30692</v>
      </c>
      <c r="B6173">
        <v>362</v>
      </c>
      <c r="C6173">
        <v>362</v>
      </c>
      <c r="D6173">
        <v>359.25</v>
      </c>
      <c r="E6173">
        <v>360.5</v>
      </c>
      <c r="G6173">
        <v>360.5</v>
      </c>
      <c r="H6173">
        <v>22765</v>
      </c>
      <c r="I6173">
        <v>137425</v>
      </c>
      <c r="J6173">
        <f t="shared" si="288"/>
        <v>132.53676470588235</v>
      </c>
      <c r="K6173">
        <f t="shared" si="289"/>
        <v>1984</v>
      </c>
      <c r="L6173">
        <f t="shared" si="290"/>
        <v>1</v>
      </c>
    </row>
    <row r="6174" spans="1:12" x14ac:dyDescent="0.25">
      <c r="A6174" s="1">
        <v>30693</v>
      </c>
      <c r="B6174">
        <v>362</v>
      </c>
      <c r="C6174">
        <v>362.75</v>
      </c>
      <c r="D6174">
        <v>360.75</v>
      </c>
      <c r="E6174">
        <v>361.75</v>
      </c>
      <c r="G6174">
        <v>361.75</v>
      </c>
      <c r="H6174">
        <v>21030</v>
      </c>
      <c r="I6174">
        <v>135490</v>
      </c>
      <c r="J6174">
        <f t="shared" si="288"/>
        <v>132.99632352941177</v>
      </c>
      <c r="K6174">
        <f t="shared" si="289"/>
        <v>1984</v>
      </c>
      <c r="L6174">
        <f t="shared" si="290"/>
        <v>1</v>
      </c>
    </row>
    <row r="6175" spans="1:12" x14ac:dyDescent="0.25">
      <c r="A6175" s="1">
        <v>30694</v>
      </c>
      <c r="B6175">
        <v>362</v>
      </c>
      <c r="C6175">
        <v>362.5</v>
      </c>
      <c r="D6175">
        <v>361</v>
      </c>
      <c r="E6175">
        <v>361.5</v>
      </c>
      <c r="G6175">
        <v>361.5</v>
      </c>
      <c r="H6175">
        <v>14215</v>
      </c>
      <c r="I6175">
        <v>132945</v>
      </c>
      <c r="J6175">
        <f t="shared" si="288"/>
        <v>132.90441176470588</v>
      </c>
      <c r="K6175">
        <f t="shared" si="289"/>
        <v>1984</v>
      </c>
      <c r="L6175">
        <f t="shared" si="290"/>
        <v>1</v>
      </c>
    </row>
    <row r="6176" spans="1:12" x14ac:dyDescent="0.25">
      <c r="A6176" s="1">
        <v>30697</v>
      </c>
      <c r="B6176">
        <v>356</v>
      </c>
      <c r="C6176">
        <v>357.25</v>
      </c>
      <c r="D6176">
        <v>353</v>
      </c>
      <c r="E6176">
        <v>357</v>
      </c>
      <c r="G6176">
        <v>357</v>
      </c>
      <c r="H6176">
        <v>31385</v>
      </c>
      <c r="I6176">
        <v>131775</v>
      </c>
      <c r="J6176">
        <f t="shared" si="288"/>
        <v>131.25</v>
      </c>
      <c r="K6176">
        <f t="shared" si="289"/>
        <v>1984</v>
      </c>
      <c r="L6176">
        <f t="shared" si="290"/>
        <v>1</v>
      </c>
    </row>
    <row r="6177" spans="1:12" x14ac:dyDescent="0.25">
      <c r="A6177" s="1">
        <v>30698</v>
      </c>
      <c r="B6177">
        <v>356.5</v>
      </c>
      <c r="C6177">
        <v>356.75</v>
      </c>
      <c r="D6177">
        <v>353.5</v>
      </c>
      <c r="E6177">
        <v>355</v>
      </c>
      <c r="G6177">
        <v>355</v>
      </c>
      <c r="H6177">
        <v>34650</v>
      </c>
      <c r="I6177">
        <v>131170</v>
      </c>
      <c r="J6177">
        <f t="shared" si="288"/>
        <v>130.51470588235293</v>
      </c>
      <c r="K6177">
        <f t="shared" si="289"/>
        <v>1984</v>
      </c>
      <c r="L6177">
        <f t="shared" si="290"/>
        <v>1</v>
      </c>
    </row>
    <row r="6178" spans="1:12" x14ac:dyDescent="0.25">
      <c r="A6178" s="1">
        <v>30699</v>
      </c>
      <c r="B6178">
        <v>355.5</v>
      </c>
      <c r="C6178">
        <v>355.5</v>
      </c>
      <c r="D6178">
        <v>347.75</v>
      </c>
      <c r="E6178">
        <v>348.5</v>
      </c>
      <c r="G6178">
        <v>348.5</v>
      </c>
      <c r="H6178">
        <v>62220</v>
      </c>
      <c r="I6178">
        <v>126340</v>
      </c>
      <c r="J6178">
        <f t="shared" si="288"/>
        <v>128.125</v>
      </c>
      <c r="K6178">
        <f t="shared" si="289"/>
        <v>1984</v>
      </c>
      <c r="L6178">
        <f t="shared" si="290"/>
        <v>1</v>
      </c>
    </row>
    <row r="6179" spans="1:12" x14ac:dyDescent="0.25">
      <c r="A6179" s="1">
        <v>30700</v>
      </c>
      <c r="B6179">
        <v>348.5</v>
      </c>
      <c r="C6179">
        <v>350.25</v>
      </c>
      <c r="D6179">
        <v>341.5</v>
      </c>
      <c r="E6179">
        <v>343.5</v>
      </c>
      <c r="G6179">
        <v>343.5</v>
      </c>
      <c r="H6179">
        <v>74845</v>
      </c>
      <c r="I6179">
        <v>121000</v>
      </c>
      <c r="J6179">
        <f t="shared" si="288"/>
        <v>126.28676470588235</v>
      </c>
      <c r="K6179">
        <f t="shared" si="289"/>
        <v>1984</v>
      </c>
      <c r="L6179">
        <f t="shared" si="290"/>
        <v>1</v>
      </c>
    </row>
    <row r="6180" spans="1:12" x14ac:dyDescent="0.25">
      <c r="A6180" s="1">
        <v>30701</v>
      </c>
      <c r="B6180">
        <v>343</v>
      </c>
      <c r="C6180">
        <v>343</v>
      </c>
      <c r="D6180">
        <v>338.25</v>
      </c>
      <c r="E6180">
        <v>338.5</v>
      </c>
      <c r="G6180">
        <v>338.5</v>
      </c>
      <c r="H6180">
        <v>44000</v>
      </c>
      <c r="I6180">
        <v>118280</v>
      </c>
      <c r="J6180">
        <f t="shared" si="288"/>
        <v>124.44852941176471</v>
      </c>
      <c r="K6180">
        <f t="shared" si="289"/>
        <v>1984</v>
      </c>
      <c r="L6180">
        <f t="shared" si="290"/>
        <v>1</v>
      </c>
    </row>
    <row r="6181" spans="1:12" x14ac:dyDescent="0.25">
      <c r="A6181" s="1">
        <v>30704</v>
      </c>
      <c r="B6181">
        <v>337</v>
      </c>
      <c r="C6181">
        <v>345</v>
      </c>
      <c r="D6181">
        <v>337</v>
      </c>
      <c r="E6181">
        <v>344.5</v>
      </c>
      <c r="G6181">
        <v>344.5</v>
      </c>
      <c r="H6181">
        <v>29350</v>
      </c>
      <c r="I6181">
        <v>116520</v>
      </c>
      <c r="J6181">
        <f t="shared" si="288"/>
        <v>126.65441176470588</v>
      </c>
      <c r="K6181">
        <f t="shared" si="289"/>
        <v>1984</v>
      </c>
      <c r="L6181">
        <f t="shared" si="290"/>
        <v>1</v>
      </c>
    </row>
    <row r="6182" spans="1:12" x14ac:dyDescent="0.25">
      <c r="A6182" s="1">
        <v>30705</v>
      </c>
      <c r="B6182">
        <v>348.75</v>
      </c>
      <c r="C6182">
        <v>350</v>
      </c>
      <c r="D6182">
        <v>344.75</v>
      </c>
      <c r="E6182">
        <v>345.75</v>
      </c>
      <c r="G6182">
        <v>345.75</v>
      </c>
      <c r="H6182">
        <v>42440</v>
      </c>
      <c r="I6182">
        <v>116930</v>
      </c>
      <c r="J6182">
        <f t="shared" si="288"/>
        <v>127.11397058823529</v>
      </c>
      <c r="K6182">
        <f t="shared" si="289"/>
        <v>1984</v>
      </c>
      <c r="L6182">
        <f t="shared" si="290"/>
        <v>1</v>
      </c>
    </row>
    <row r="6183" spans="1:12" x14ac:dyDescent="0.25">
      <c r="A6183" s="1">
        <v>30706</v>
      </c>
      <c r="B6183">
        <v>344.5</v>
      </c>
      <c r="C6183">
        <v>344.5</v>
      </c>
      <c r="D6183">
        <v>337</v>
      </c>
      <c r="E6183">
        <v>338.75</v>
      </c>
      <c r="G6183">
        <v>338.75</v>
      </c>
      <c r="H6183">
        <v>38075</v>
      </c>
      <c r="I6183">
        <v>117165</v>
      </c>
      <c r="J6183">
        <f t="shared" si="288"/>
        <v>124.54044117647059</v>
      </c>
      <c r="K6183">
        <f t="shared" si="289"/>
        <v>1984</v>
      </c>
      <c r="L6183">
        <f t="shared" si="290"/>
        <v>1</v>
      </c>
    </row>
    <row r="6184" spans="1:12" x14ac:dyDescent="0.25">
      <c r="A6184" s="1">
        <v>30707</v>
      </c>
      <c r="B6184">
        <v>337</v>
      </c>
      <c r="C6184">
        <v>337</v>
      </c>
      <c r="D6184">
        <v>328.25</v>
      </c>
      <c r="E6184">
        <v>331.25</v>
      </c>
      <c r="G6184">
        <v>331.25</v>
      </c>
      <c r="H6184">
        <v>42805</v>
      </c>
      <c r="I6184">
        <v>108990</v>
      </c>
      <c r="J6184">
        <f t="shared" si="288"/>
        <v>121.78308823529412</v>
      </c>
      <c r="K6184">
        <f t="shared" si="289"/>
        <v>1984</v>
      </c>
      <c r="L6184">
        <f t="shared" si="290"/>
        <v>1</v>
      </c>
    </row>
    <row r="6185" spans="1:12" x14ac:dyDescent="0.25">
      <c r="A6185" s="1">
        <v>30708</v>
      </c>
      <c r="B6185">
        <v>333.5</v>
      </c>
      <c r="C6185">
        <v>334.5</v>
      </c>
      <c r="D6185">
        <v>326.75</v>
      </c>
      <c r="E6185">
        <v>327</v>
      </c>
      <c r="G6185">
        <v>327</v>
      </c>
      <c r="H6185">
        <v>22115</v>
      </c>
      <c r="I6185">
        <v>109050</v>
      </c>
      <c r="J6185">
        <f t="shared" si="288"/>
        <v>120.22058823529412</v>
      </c>
      <c r="K6185">
        <f t="shared" si="289"/>
        <v>1984</v>
      </c>
      <c r="L6185">
        <f t="shared" si="290"/>
        <v>1</v>
      </c>
    </row>
    <row r="6186" spans="1:12" x14ac:dyDescent="0.25">
      <c r="A6186" s="1">
        <v>30711</v>
      </c>
      <c r="B6186">
        <v>329</v>
      </c>
      <c r="C6186">
        <v>332</v>
      </c>
      <c r="D6186">
        <v>324.5</v>
      </c>
      <c r="E6186">
        <v>331.25</v>
      </c>
      <c r="G6186">
        <v>331.25</v>
      </c>
      <c r="H6186">
        <v>32890</v>
      </c>
      <c r="I6186">
        <v>106410</v>
      </c>
      <c r="J6186">
        <f t="shared" si="288"/>
        <v>121.78308823529412</v>
      </c>
      <c r="K6186">
        <f t="shared" si="289"/>
        <v>1984</v>
      </c>
      <c r="L6186">
        <f t="shared" si="290"/>
        <v>1</v>
      </c>
    </row>
    <row r="6187" spans="1:12" x14ac:dyDescent="0.25">
      <c r="A6187" s="1">
        <v>30712</v>
      </c>
      <c r="B6187">
        <v>331</v>
      </c>
      <c r="C6187">
        <v>331.75</v>
      </c>
      <c r="D6187">
        <v>328.5</v>
      </c>
      <c r="E6187">
        <v>328.75</v>
      </c>
      <c r="G6187">
        <v>328.75</v>
      </c>
      <c r="H6187">
        <v>23385</v>
      </c>
      <c r="I6187">
        <v>102160</v>
      </c>
      <c r="J6187">
        <f t="shared" si="288"/>
        <v>120.86397058823529</v>
      </c>
      <c r="K6187">
        <f t="shared" si="289"/>
        <v>1984</v>
      </c>
      <c r="L6187">
        <f t="shared" si="290"/>
        <v>1</v>
      </c>
    </row>
    <row r="6188" spans="1:12" x14ac:dyDescent="0.25">
      <c r="A6188" s="1">
        <v>30713</v>
      </c>
      <c r="B6188">
        <v>329</v>
      </c>
      <c r="C6188">
        <v>335</v>
      </c>
      <c r="D6188">
        <v>328.5</v>
      </c>
      <c r="E6188">
        <v>334.5</v>
      </c>
      <c r="G6188">
        <v>334.5</v>
      </c>
      <c r="H6188">
        <v>35170</v>
      </c>
      <c r="I6188">
        <v>102210</v>
      </c>
      <c r="J6188">
        <f t="shared" si="288"/>
        <v>122.97794117647059</v>
      </c>
      <c r="K6188">
        <f t="shared" si="289"/>
        <v>1984</v>
      </c>
      <c r="L6188">
        <f t="shared" si="290"/>
        <v>2</v>
      </c>
    </row>
    <row r="6189" spans="1:12" x14ac:dyDescent="0.25">
      <c r="A6189" s="1">
        <v>30714</v>
      </c>
      <c r="B6189">
        <v>335.5</v>
      </c>
      <c r="C6189">
        <v>336.5</v>
      </c>
      <c r="D6189">
        <v>332</v>
      </c>
      <c r="E6189">
        <v>333</v>
      </c>
      <c r="G6189">
        <v>333</v>
      </c>
      <c r="H6189">
        <v>19320</v>
      </c>
      <c r="I6189">
        <v>102765</v>
      </c>
      <c r="J6189">
        <f t="shared" si="288"/>
        <v>122.42647058823529</v>
      </c>
      <c r="K6189">
        <f t="shared" si="289"/>
        <v>1984</v>
      </c>
      <c r="L6189">
        <f t="shared" si="290"/>
        <v>2</v>
      </c>
    </row>
    <row r="6190" spans="1:12" x14ac:dyDescent="0.25">
      <c r="A6190" s="1">
        <v>30715</v>
      </c>
      <c r="B6190">
        <v>331.5</v>
      </c>
      <c r="C6190">
        <v>334.25</v>
      </c>
      <c r="D6190">
        <v>330.5</v>
      </c>
      <c r="E6190">
        <v>333.5</v>
      </c>
      <c r="G6190">
        <v>333.5</v>
      </c>
      <c r="H6190">
        <v>12130</v>
      </c>
      <c r="I6190">
        <v>101925</v>
      </c>
      <c r="J6190">
        <f t="shared" si="288"/>
        <v>122.61029411764706</v>
      </c>
      <c r="K6190">
        <f t="shared" si="289"/>
        <v>1984</v>
      </c>
      <c r="L6190">
        <f t="shared" si="290"/>
        <v>2</v>
      </c>
    </row>
    <row r="6191" spans="1:12" x14ac:dyDescent="0.25">
      <c r="A6191" s="1">
        <v>30718</v>
      </c>
      <c r="B6191">
        <v>331.5</v>
      </c>
      <c r="C6191">
        <v>333.5</v>
      </c>
      <c r="D6191">
        <v>329</v>
      </c>
      <c r="E6191">
        <v>331.5</v>
      </c>
      <c r="G6191">
        <v>331.5</v>
      </c>
      <c r="H6191">
        <v>20830</v>
      </c>
      <c r="I6191">
        <v>99860</v>
      </c>
      <c r="J6191">
        <f t="shared" si="288"/>
        <v>121.875</v>
      </c>
      <c r="K6191">
        <f t="shared" si="289"/>
        <v>1984</v>
      </c>
      <c r="L6191">
        <f t="shared" si="290"/>
        <v>2</v>
      </c>
    </row>
    <row r="6192" spans="1:12" x14ac:dyDescent="0.25">
      <c r="A6192" s="1">
        <v>30719</v>
      </c>
      <c r="B6192">
        <v>331</v>
      </c>
      <c r="C6192">
        <v>334.75</v>
      </c>
      <c r="D6192">
        <v>331</v>
      </c>
      <c r="E6192">
        <v>333</v>
      </c>
      <c r="G6192">
        <v>333</v>
      </c>
      <c r="H6192">
        <v>25330</v>
      </c>
      <c r="I6192">
        <v>102065</v>
      </c>
      <c r="J6192">
        <f t="shared" si="288"/>
        <v>122.42647058823529</v>
      </c>
      <c r="K6192">
        <f t="shared" si="289"/>
        <v>1984</v>
      </c>
      <c r="L6192">
        <f t="shared" si="290"/>
        <v>2</v>
      </c>
    </row>
    <row r="6193" spans="1:12" x14ac:dyDescent="0.25">
      <c r="A6193" s="1">
        <v>30720</v>
      </c>
      <c r="B6193">
        <v>334</v>
      </c>
      <c r="C6193">
        <v>337.25</v>
      </c>
      <c r="D6193">
        <v>333</v>
      </c>
      <c r="E6193">
        <v>335.75</v>
      </c>
      <c r="G6193">
        <v>335.75</v>
      </c>
      <c r="H6193">
        <v>26620</v>
      </c>
      <c r="I6193">
        <v>102560</v>
      </c>
      <c r="J6193">
        <f t="shared" si="288"/>
        <v>123.4375</v>
      </c>
      <c r="K6193">
        <f t="shared" si="289"/>
        <v>1984</v>
      </c>
      <c r="L6193">
        <f t="shared" si="290"/>
        <v>2</v>
      </c>
    </row>
    <row r="6194" spans="1:12" x14ac:dyDescent="0.25">
      <c r="A6194" s="1">
        <v>30721</v>
      </c>
      <c r="B6194">
        <v>335.5</v>
      </c>
      <c r="C6194">
        <v>335.5</v>
      </c>
      <c r="D6194">
        <v>328.25</v>
      </c>
      <c r="E6194">
        <v>331</v>
      </c>
      <c r="G6194">
        <v>331</v>
      </c>
      <c r="H6194">
        <v>30920</v>
      </c>
      <c r="I6194">
        <v>98175</v>
      </c>
      <c r="J6194">
        <f t="shared" si="288"/>
        <v>121.69117647058823</v>
      </c>
      <c r="K6194">
        <f t="shared" si="289"/>
        <v>1984</v>
      </c>
      <c r="L6194">
        <f t="shared" si="290"/>
        <v>2</v>
      </c>
    </row>
    <row r="6195" spans="1:12" x14ac:dyDescent="0.25">
      <c r="A6195" s="1">
        <v>30722</v>
      </c>
      <c r="B6195">
        <v>330</v>
      </c>
      <c r="C6195">
        <v>330</v>
      </c>
      <c r="D6195">
        <v>325.25</v>
      </c>
      <c r="E6195">
        <v>325.75</v>
      </c>
      <c r="G6195">
        <v>325.75</v>
      </c>
      <c r="H6195">
        <v>25490</v>
      </c>
      <c r="I6195">
        <v>96745</v>
      </c>
      <c r="J6195">
        <f t="shared" si="288"/>
        <v>119.76102941176471</v>
      </c>
      <c r="K6195">
        <f t="shared" si="289"/>
        <v>1984</v>
      </c>
      <c r="L6195">
        <f t="shared" si="290"/>
        <v>2</v>
      </c>
    </row>
    <row r="6196" spans="1:12" x14ac:dyDescent="0.25">
      <c r="A6196" s="1">
        <v>30725</v>
      </c>
      <c r="B6196">
        <v>324</v>
      </c>
      <c r="C6196">
        <v>325</v>
      </c>
      <c r="D6196">
        <v>321.5</v>
      </c>
      <c r="E6196">
        <v>321.75</v>
      </c>
      <c r="G6196">
        <v>321.75</v>
      </c>
      <c r="H6196">
        <v>24410</v>
      </c>
      <c r="I6196">
        <v>94385</v>
      </c>
      <c r="J6196">
        <f t="shared" si="288"/>
        <v>118.29044117647058</v>
      </c>
      <c r="K6196">
        <f t="shared" si="289"/>
        <v>1984</v>
      </c>
      <c r="L6196">
        <f t="shared" si="290"/>
        <v>2</v>
      </c>
    </row>
    <row r="6197" spans="1:12" x14ac:dyDescent="0.25">
      <c r="A6197" s="1">
        <v>30726</v>
      </c>
      <c r="B6197">
        <v>322.5</v>
      </c>
      <c r="C6197">
        <v>324.75</v>
      </c>
      <c r="D6197">
        <v>319.5</v>
      </c>
      <c r="E6197">
        <v>324.25</v>
      </c>
      <c r="G6197">
        <v>324.25</v>
      </c>
      <c r="H6197">
        <v>29220</v>
      </c>
      <c r="I6197">
        <v>94670</v>
      </c>
      <c r="J6197">
        <f t="shared" si="288"/>
        <v>119.20955882352941</v>
      </c>
      <c r="K6197">
        <f t="shared" si="289"/>
        <v>1984</v>
      </c>
      <c r="L6197">
        <f t="shared" si="290"/>
        <v>2</v>
      </c>
    </row>
    <row r="6198" spans="1:12" x14ac:dyDescent="0.25">
      <c r="A6198" s="1">
        <v>30727</v>
      </c>
      <c r="B6198">
        <v>325.5</v>
      </c>
      <c r="C6198">
        <v>328.75</v>
      </c>
      <c r="D6198">
        <v>325.5</v>
      </c>
      <c r="E6198">
        <v>328.25</v>
      </c>
      <c r="G6198">
        <v>328.25</v>
      </c>
      <c r="H6198">
        <v>28615</v>
      </c>
      <c r="I6198">
        <v>84105</v>
      </c>
      <c r="J6198">
        <f t="shared" si="288"/>
        <v>120.68014705882354</v>
      </c>
      <c r="K6198">
        <f t="shared" si="289"/>
        <v>1984</v>
      </c>
      <c r="L6198">
        <f t="shared" si="290"/>
        <v>2</v>
      </c>
    </row>
    <row r="6199" spans="1:12" x14ac:dyDescent="0.25">
      <c r="A6199" s="1">
        <v>30728</v>
      </c>
      <c r="B6199">
        <v>328</v>
      </c>
      <c r="C6199">
        <v>332</v>
      </c>
      <c r="D6199">
        <v>328</v>
      </c>
      <c r="E6199">
        <v>331.75</v>
      </c>
      <c r="G6199">
        <v>331.75</v>
      </c>
      <c r="H6199">
        <v>28670</v>
      </c>
      <c r="I6199">
        <v>83080</v>
      </c>
      <c r="J6199">
        <f t="shared" si="288"/>
        <v>121.96691176470588</v>
      </c>
      <c r="K6199">
        <f t="shared" si="289"/>
        <v>1984</v>
      </c>
      <c r="L6199">
        <f t="shared" si="290"/>
        <v>2</v>
      </c>
    </row>
    <row r="6200" spans="1:12" x14ac:dyDescent="0.25">
      <c r="A6200" s="1">
        <v>30729</v>
      </c>
      <c r="B6200">
        <v>331</v>
      </c>
      <c r="C6200">
        <v>336.75</v>
      </c>
      <c r="D6200">
        <v>330.5</v>
      </c>
      <c r="E6200">
        <v>333.25</v>
      </c>
      <c r="G6200">
        <v>333.25</v>
      </c>
      <c r="H6200">
        <v>41385</v>
      </c>
      <c r="I6200">
        <v>75700</v>
      </c>
      <c r="J6200">
        <f t="shared" si="288"/>
        <v>122.51838235294117</v>
      </c>
      <c r="K6200">
        <f t="shared" si="289"/>
        <v>1984</v>
      </c>
      <c r="L6200">
        <f t="shared" si="290"/>
        <v>2</v>
      </c>
    </row>
    <row r="6201" spans="1:12" x14ac:dyDescent="0.25">
      <c r="A6201" s="1">
        <v>30733</v>
      </c>
      <c r="B6201">
        <v>331</v>
      </c>
      <c r="C6201">
        <v>332</v>
      </c>
      <c r="D6201">
        <v>327.5</v>
      </c>
      <c r="E6201">
        <v>329</v>
      </c>
      <c r="G6201">
        <v>329</v>
      </c>
      <c r="H6201">
        <v>14560</v>
      </c>
      <c r="I6201">
        <v>70500</v>
      </c>
      <c r="J6201">
        <f t="shared" si="288"/>
        <v>120.95588235294117</v>
      </c>
      <c r="K6201">
        <f t="shared" si="289"/>
        <v>1984</v>
      </c>
      <c r="L6201">
        <f t="shared" si="290"/>
        <v>2</v>
      </c>
    </row>
    <row r="6202" spans="1:12" x14ac:dyDescent="0.25">
      <c r="A6202" s="1">
        <v>30734</v>
      </c>
      <c r="B6202">
        <v>331</v>
      </c>
      <c r="C6202">
        <v>334</v>
      </c>
      <c r="D6202">
        <v>330</v>
      </c>
      <c r="E6202">
        <v>331.5</v>
      </c>
      <c r="G6202">
        <v>331.5</v>
      </c>
      <c r="H6202">
        <v>23080</v>
      </c>
      <c r="I6202">
        <v>65930</v>
      </c>
      <c r="J6202">
        <f t="shared" si="288"/>
        <v>121.875</v>
      </c>
      <c r="K6202">
        <f t="shared" si="289"/>
        <v>1984</v>
      </c>
      <c r="L6202">
        <f t="shared" si="290"/>
        <v>2</v>
      </c>
    </row>
    <row r="6203" spans="1:12" x14ac:dyDescent="0.25">
      <c r="A6203" s="1">
        <v>30735</v>
      </c>
      <c r="B6203">
        <v>330.25</v>
      </c>
      <c r="C6203">
        <v>330.25</v>
      </c>
      <c r="D6203">
        <v>326</v>
      </c>
      <c r="E6203">
        <v>328.5</v>
      </c>
      <c r="G6203">
        <v>328.5</v>
      </c>
      <c r="H6203">
        <v>21330</v>
      </c>
      <c r="I6203">
        <v>60490</v>
      </c>
      <c r="J6203">
        <f t="shared" si="288"/>
        <v>120.77205882352941</v>
      </c>
      <c r="K6203">
        <f t="shared" si="289"/>
        <v>1984</v>
      </c>
      <c r="L6203">
        <f t="shared" si="290"/>
        <v>2</v>
      </c>
    </row>
    <row r="6204" spans="1:12" x14ac:dyDescent="0.25">
      <c r="A6204" s="1">
        <v>30736</v>
      </c>
      <c r="B6204">
        <v>329.75</v>
      </c>
      <c r="C6204">
        <v>331</v>
      </c>
      <c r="D6204">
        <v>329</v>
      </c>
      <c r="E6204">
        <v>329.75</v>
      </c>
      <c r="G6204">
        <v>329.75</v>
      </c>
      <c r="H6204">
        <v>11840</v>
      </c>
      <c r="I6204">
        <v>57975</v>
      </c>
      <c r="J6204">
        <f t="shared" si="288"/>
        <v>121.23161764705883</v>
      </c>
      <c r="K6204">
        <f t="shared" si="289"/>
        <v>1984</v>
      </c>
      <c r="L6204">
        <f t="shared" si="290"/>
        <v>2</v>
      </c>
    </row>
    <row r="6205" spans="1:12" x14ac:dyDescent="0.25">
      <c r="A6205" s="1">
        <v>30739</v>
      </c>
      <c r="B6205">
        <v>328</v>
      </c>
      <c r="C6205">
        <v>328.75</v>
      </c>
      <c r="D6205">
        <v>327</v>
      </c>
      <c r="E6205">
        <v>328.75</v>
      </c>
      <c r="G6205">
        <v>328.75</v>
      </c>
      <c r="H6205">
        <v>12040</v>
      </c>
      <c r="I6205">
        <v>53470</v>
      </c>
      <c r="J6205">
        <f t="shared" si="288"/>
        <v>120.86397058823529</v>
      </c>
      <c r="K6205">
        <f t="shared" si="289"/>
        <v>1984</v>
      </c>
      <c r="L6205">
        <f t="shared" si="290"/>
        <v>2</v>
      </c>
    </row>
    <row r="6206" spans="1:12" x14ac:dyDescent="0.25">
      <c r="A6206" s="1">
        <v>30740</v>
      </c>
      <c r="B6206">
        <v>328.5</v>
      </c>
      <c r="C6206">
        <v>328.5</v>
      </c>
      <c r="D6206">
        <v>324.5</v>
      </c>
      <c r="E6206">
        <v>324.75</v>
      </c>
      <c r="G6206">
        <v>324.75</v>
      </c>
      <c r="H6206">
        <v>37625</v>
      </c>
      <c r="I6206">
        <v>41725</v>
      </c>
      <c r="J6206">
        <f t="shared" si="288"/>
        <v>119.39338235294117</v>
      </c>
      <c r="K6206">
        <f t="shared" si="289"/>
        <v>1984</v>
      </c>
      <c r="L6206">
        <f t="shared" si="290"/>
        <v>2</v>
      </c>
    </row>
    <row r="6207" spans="1:12" x14ac:dyDescent="0.25">
      <c r="A6207" s="1">
        <v>30741</v>
      </c>
      <c r="B6207">
        <v>324.5</v>
      </c>
      <c r="C6207">
        <v>327.5</v>
      </c>
      <c r="D6207">
        <v>322</v>
      </c>
      <c r="E6207">
        <v>326.25</v>
      </c>
      <c r="G6207">
        <v>326.25</v>
      </c>
      <c r="H6207">
        <v>30115</v>
      </c>
      <c r="I6207">
        <v>26960</v>
      </c>
      <c r="J6207">
        <f t="shared" si="288"/>
        <v>119.94485294117646</v>
      </c>
      <c r="K6207">
        <f t="shared" si="289"/>
        <v>1984</v>
      </c>
      <c r="L6207">
        <f t="shared" si="290"/>
        <v>2</v>
      </c>
    </row>
    <row r="6208" spans="1:12" x14ac:dyDescent="0.25">
      <c r="A6208" s="1">
        <v>30742</v>
      </c>
      <c r="B6208">
        <v>325.5</v>
      </c>
      <c r="C6208">
        <v>334</v>
      </c>
      <c r="D6208">
        <v>325.5</v>
      </c>
      <c r="E6208">
        <v>334</v>
      </c>
      <c r="G6208">
        <v>334</v>
      </c>
      <c r="H6208">
        <v>18810</v>
      </c>
      <c r="I6208">
        <v>22145</v>
      </c>
      <c r="J6208">
        <f t="shared" si="288"/>
        <v>122.79411764705883</v>
      </c>
      <c r="K6208">
        <f t="shared" si="289"/>
        <v>1984</v>
      </c>
      <c r="L6208">
        <f t="shared" si="290"/>
        <v>3</v>
      </c>
    </row>
    <row r="6209" spans="1:12" x14ac:dyDescent="0.25">
      <c r="A6209" s="1">
        <v>30743</v>
      </c>
      <c r="B6209">
        <v>336</v>
      </c>
      <c r="C6209">
        <v>341</v>
      </c>
      <c r="D6209">
        <v>335.5</v>
      </c>
      <c r="E6209">
        <v>340.75</v>
      </c>
      <c r="G6209">
        <v>340.75</v>
      </c>
      <c r="H6209">
        <v>9595</v>
      </c>
      <c r="I6209">
        <v>18420</v>
      </c>
      <c r="J6209">
        <f t="shared" si="288"/>
        <v>125.27573529411765</v>
      </c>
      <c r="K6209">
        <f t="shared" si="289"/>
        <v>1984</v>
      </c>
      <c r="L6209">
        <f t="shared" si="290"/>
        <v>3</v>
      </c>
    </row>
    <row r="6210" spans="1:12" x14ac:dyDescent="0.25">
      <c r="A6210" s="1">
        <v>30746</v>
      </c>
      <c r="B6210">
        <v>345</v>
      </c>
      <c r="C6210">
        <v>345.5</v>
      </c>
      <c r="D6210">
        <v>337.25</v>
      </c>
      <c r="E6210">
        <v>344.75</v>
      </c>
      <c r="G6210">
        <v>344.75</v>
      </c>
      <c r="H6210">
        <v>7450</v>
      </c>
      <c r="I6210">
        <v>15955</v>
      </c>
      <c r="J6210">
        <f t="shared" ref="J6210:J6273" si="291">G6210/100*5000/136</f>
        <v>126.74632352941177</v>
      </c>
      <c r="K6210">
        <f t="shared" ref="K6210:K6273" si="292">YEAR(A6210)</f>
        <v>1984</v>
      </c>
      <c r="L6210">
        <f t="shared" ref="L6210:L6273" si="293">MONTH(A6210)</f>
        <v>3</v>
      </c>
    </row>
    <row r="6211" spans="1:12" x14ac:dyDescent="0.25">
      <c r="A6211" s="1">
        <v>30747</v>
      </c>
      <c r="B6211">
        <v>345</v>
      </c>
      <c r="C6211">
        <v>351</v>
      </c>
      <c r="D6211">
        <v>344.5</v>
      </c>
      <c r="E6211">
        <v>350.5</v>
      </c>
      <c r="G6211">
        <v>350.5</v>
      </c>
      <c r="H6211">
        <v>8280</v>
      </c>
      <c r="I6211">
        <v>12645</v>
      </c>
      <c r="J6211">
        <f t="shared" si="291"/>
        <v>128.86029411764707</v>
      </c>
      <c r="K6211">
        <f t="shared" si="292"/>
        <v>1984</v>
      </c>
      <c r="L6211">
        <f t="shared" si="293"/>
        <v>3</v>
      </c>
    </row>
    <row r="6212" spans="1:12" x14ac:dyDescent="0.25">
      <c r="A6212" s="1">
        <v>30748</v>
      </c>
      <c r="B6212">
        <v>348</v>
      </c>
      <c r="C6212">
        <v>351.75</v>
      </c>
      <c r="D6212">
        <v>344.5</v>
      </c>
      <c r="E6212">
        <v>351.5</v>
      </c>
      <c r="G6212">
        <v>351.5</v>
      </c>
      <c r="H6212">
        <v>9010</v>
      </c>
      <c r="I6212">
        <v>9935</v>
      </c>
      <c r="J6212">
        <f t="shared" si="291"/>
        <v>129.22794117647058</v>
      </c>
      <c r="K6212">
        <f t="shared" si="292"/>
        <v>1984</v>
      </c>
      <c r="L6212">
        <f t="shared" si="293"/>
        <v>3</v>
      </c>
    </row>
    <row r="6213" spans="1:12" x14ac:dyDescent="0.25">
      <c r="A6213" s="1">
        <v>30749</v>
      </c>
      <c r="B6213">
        <v>350</v>
      </c>
      <c r="C6213">
        <v>351.75</v>
      </c>
      <c r="D6213">
        <v>347</v>
      </c>
      <c r="E6213">
        <v>351.5</v>
      </c>
      <c r="G6213">
        <v>351.5</v>
      </c>
      <c r="H6213">
        <v>5635</v>
      </c>
      <c r="I6213">
        <v>8670</v>
      </c>
      <c r="J6213">
        <f t="shared" si="291"/>
        <v>129.22794117647058</v>
      </c>
      <c r="K6213">
        <f t="shared" si="292"/>
        <v>1984</v>
      </c>
      <c r="L6213">
        <f t="shared" si="293"/>
        <v>3</v>
      </c>
    </row>
    <row r="6214" spans="1:12" x14ac:dyDescent="0.25">
      <c r="A6214" s="1">
        <v>30750</v>
      </c>
      <c r="B6214">
        <v>351.5</v>
      </c>
      <c r="C6214">
        <v>355</v>
      </c>
      <c r="D6214">
        <v>351.5</v>
      </c>
      <c r="E6214">
        <v>354.25</v>
      </c>
      <c r="G6214">
        <v>354.25</v>
      </c>
      <c r="H6214">
        <v>1810</v>
      </c>
      <c r="I6214">
        <v>7635</v>
      </c>
      <c r="J6214">
        <f t="shared" si="291"/>
        <v>130.2389705882353</v>
      </c>
      <c r="K6214">
        <f t="shared" si="292"/>
        <v>1984</v>
      </c>
      <c r="L6214">
        <f t="shared" si="293"/>
        <v>3</v>
      </c>
    </row>
    <row r="6215" spans="1:12" x14ac:dyDescent="0.25">
      <c r="A6215" s="1">
        <v>30753</v>
      </c>
      <c r="B6215">
        <v>353.5</v>
      </c>
      <c r="C6215">
        <v>355</v>
      </c>
      <c r="D6215">
        <v>350</v>
      </c>
      <c r="E6215">
        <v>350.25</v>
      </c>
      <c r="G6215">
        <v>350.25</v>
      </c>
      <c r="H6215">
        <v>1210</v>
      </c>
      <c r="I6215">
        <v>6785</v>
      </c>
      <c r="J6215">
        <f t="shared" si="291"/>
        <v>128.76838235294119</v>
      </c>
      <c r="K6215">
        <f t="shared" si="292"/>
        <v>1984</v>
      </c>
      <c r="L6215">
        <f t="shared" si="293"/>
        <v>3</v>
      </c>
    </row>
    <row r="6216" spans="1:12" x14ac:dyDescent="0.25">
      <c r="A6216" s="1">
        <v>30754</v>
      </c>
      <c r="B6216">
        <v>352</v>
      </c>
      <c r="C6216">
        <v>352</v>
      </c>
      <c r="D6216">
        <v>349</v>
      </c>
      <c r="E6216">
        <v>349.25</v>
      </c>
      <c r="G6216">
        <v>349.25</v>
      </c>
      <c r="H6216">
        <v>410</v>
      </c>
      <c r="I6216">
        <v>6565</v>
      </c>
      <c r="J6216">
        <f t="shared" si="291"/>
        <v>128.40073529411765</v>
      </c>
      <c r="K6216">
        <f t="shared" si="292"/>
        <v>1984</v>
      </c>
      <c r="L6216">
        <f t="shared" si="293"/>
        <v>3</v>
      </c>
    </row>
    <row r="6217" spans="1:12" x14ac:dyDescent="0.25">
      <c r="A6217" s="1">
        <v>30755</v>
      </c>
      <c r="B6217">
        <v>349.25</v>
      </c>
      <c r="C6217">
        <v>353</v>
      </c>
      <c r="D6217">
        <v>348</v>
      </c>
      <c r="E6217">
        <v>353</v>
      </c>
      <c r="G6217">
        <v>353</v>
      </c>
      <c r="H6217">
        <v>3380</v>
      </c>
      <c r="I6217">
        <v>6045</v>
      </c>
      <c r="J6217">
        <f t="shared" si="291"/>
        <v>129.77941176470588</v>
      </c>
      <c r="K6217">
        <f t="shared" si="292"/>
        <v>1984</v>
      </c>
      <c r="L6217">
        <f t="shared" si="293"/>
        <v>3</v>
      </c>
    </row>
    <row r="6218" spans="1:12" x14ac:dyDescent="0.25">
      <c r="A6218" s="1">
        <v>30756</v>
      </c>
      <c r="B6218">
        <v>353</v>
      </c>
      <c r="C6218">
        <v>360</v>
      </c>
      <c r="D6218">
        <v>353</v>
      </c>
      <c r="E6218">
        <v>359.5</v>
      </c>
      <c r="G6218">
        <v>359.5</v>
      </c>
      <c r="H6218">
        <v>1490</v>
      </c>
      <c r="I6218">
        <v>5175</v>
      </c>
      <c r="J6218">
        <f t="shared" si="291"/>
        <v>132.16911764705881</v>
      </c>
      <c r="K6218">
        <f t="shared" si="292"/>
        <v>1984</v>
      </c>
      <c r="L6218">
        <f t="shared" si="293"/>
        <v>3</v>
      </c>
    </row>
    <row r="6219" spans="1:12" x14ac:dyDescent="0.25">
      <c r="A6219" s="1">
        <v>30757</v>
      </c>
      <c r="B6219">
        <v>360</v>
      </c>
      <c r="C6219">
        <v>360</v>
      </c>
      <c r="D6219">
        <v>356.75</v>
      </c>
      <c r="E6219">
        <v>357.5</v>
      </c>
      <c r="G6219">
        <v>357.5</v>
      </c>
      <c r="H6219">
        <v>3275</v>
      </c>
      <c r="I6219">
        <v>3410</v>
      </c>
      <c r="J6219">
        <f t="shared" si="291"/>
        <v>131.43382352941177</v>
      </c>
      <c r="K6219">
        <f t="shared" si="292"/>
        <v>1984</v>
      </c>
      <c r="L6219">
        <f t="shared" si="293"/>
        <v>3</v>
      </c>
    </row>
    <row r="6220" spans="1:12" x14ac:dyDescent="0.25">
      <c r="A6220" s="1">
        <v>30760</v>
      </c>
      <c r="B6220">
        <v>356</v>
      </c>
      <c r="C6220">
        <v>356</v>
      </c>
      <c r="D6220">
        <v>354.25</v>
      </c>
      <c r="E6220">
        <v>355.75</v>
      </c>
      <c r="G6220">
        <v>355.75</v>
      </c>
      <c r="H6220">
        <v>630</v>
      </c>
      <c r="I6220">
        <v>2945</v>
      </c>
      <c r="J6220">
        <f t="shared" si="291"/>
        <v>130.79044117647058</v>
      </c>
      <c r="K6220">
        <f t="shared" si="292"/>
        <v>1984</v>
      </c>
      <c r="L6220">
        <f t="shared" si="293"/>
        <v>3</v>
      </c>
    </row>
    <row r="6221" spans="1:12" x14ac:dyDescent="0.25">
      <c r="A6221" s="1">
        <v>30761</v>
      </c>
      <c r="B6221">
        <v>355</v>
      </c>
      <c r="C6221">
        <v>356</v>
      </c>
      <c r="D6221">
        <v>351</v>
      </c>
      <c r="E6221">
        <v>353.75</v>
      </c>
      <c r="G6221">
        <v>353.75</v>
      </c>
      <c r="H6221">
        <v>1150</v>
      </c>
      <c r="I6221">
        <v>2640</v>
      </c>
      <c r="J6221">
        <f t="shared" si="291"/>
        <v>130.05514705882354</v>
      </c>
      <c r="K6221">
        <f t="shared" si="292"/>
        <v>1984</v>
      </c>
      <c r="L6221">
        <f t="shared" si="293"/>
        <v>3</v>
      </c>
    </row>
    <row r="6222" spans="1:12" x14ac:dyDescent="0.25">
      <c r="A6222" s="1">
        <v>30762</v>
      </c>
      <c r="B6222">
        <v>353.5</v>
      </c>
      <c r="C6222">
        <v>360</v>
      </c>
      <c r="D6222">
        <v>353.25</v>
      </c>
      <c r="E6222">
        <v>357.5</v>
      </c>
      <c r="G6222">
        <v>357.5</v>
      </c>
      <c r="H6222">
        <v>1925</v>
      </c>
      <c r="I6222">
        <v>1450</v>
      </c>
      <c r="J6222">
        <f t="shared" si="291"/>
        <v>131.43382352941177</v>
      </c>
      <c r="K6222">
        <f t="shared" si="292"/>
        <v>1984</v>
      </c>
      <c r="L6222">
        <f t="shared" si="293"/>
        <v>3</v>
      </c>
    </row>
    <row r="6223" spans="1:12" x14ac:dyDescent="0.25">
      <c r="A6223" s="1">
        <v>30763</v>
      </c>
      <c r="B6223">
        <v>351.5</v>
      </c>
      <c r="C6223">
        <v>362.75</v>
      </c>
      <c r="D6223">
        <v>351</v>
      </c>
      <c r="E6223">
        <v>361.25</v>
      </c>
      <c r="G6223">
        <v>361.25</v>
      </c>
      <c r="H6223">
        <v>44155</v>
      </c>
      <c r="I6223">
        <v>69100</v>
      </c>
      <c r="J6223">
        <f t="shared" si="291"/>
        <v>132.8125</v>
      </c>
      <c r="K6223">
        <f t="shared" si="292"/>
        <v>1984</v>
      </c>
      <c r="L6223">
        <f t="shared" si="293"/>
        <v>3</v>
      </c>
    </row>
    <row r="6224" spans="1:12" x14ac:dyDescent="0.25">
      <c r="A6224" s="1">
        <v>30764</v>
      </c>
      <c r="B6224">
        <v>362.5</v>
      </c>
      <c r="C6224">
        <v>362.5</v>
      </c>
      <c r="D6224">
        <v>358.5</v>
      </c>
      <c r="E6224">
        <v>361</v>
      </c>
      <c r="G6224">
        <v>361</v>
      </c>
      <c r="H6224">
        <v>19515</v>
      </c>
      <c r="I6224">
        <v>68705</v>
      </c>
      <c r="J6224">
        <f t="shared" si="291"/>
        <v>132.72058823529412</v>
      </c>
      <c r="K6224">
        <f t="shared" si="292"/>
        <v>1984</v>
      </c>
      <c r="L6224">
        <f t="shared" si="293"/>
        <v>3</v>
      </c>
    </row>
    <row r="6225" spans="1:12" x14ac:dyDescent="0.25">
      <c r="A6225" s="1">
        <v>30767</v>
      </c>
      <c r="B6225">
        <v>363.5</v>
      </c>
      <c r="C6225">
        <v>367</v>
      </c>
      <c r="D6225">
        <v>362.5</v>
      </c>
      <c r="E6225">
        <v>366</v>
      </c>
      <c r="G6225">
        <v>366</v>
      </c>
      <c r="H6225">
        <v>29605</v>
      </c>
      <c r="I6225">
        <v>66160</v>
      </c>
      <c r="J6225">
        <f t="shared" si="291"/>
        <v>134.55882352941177</v>
      </c>
      <c r="K6225">
        <f t="shared" si="292"/>
        <v>1984</v>
      </c>
      <c r="L6225">
        <f t="shared" si="293"/>
        <v>3</v>
      </c>
    </row>
    <row r="6226" spans="1:12" x14ac:dyDescent="0.25">
      <c r="A6226" s="1">
        <v>30768</v>
      </c>
      <c r="B6226">
        <v>366</v>
      </c>
      <c r="C6226">
        <v>366.5</v>
      </c>
      <c r="D6226">
        <v>360</v>
      </c>
      <c r="E6226">
        <v>360.5</v>
      </c>
      <c r="G6226">
        <v>360.5</v>
      </c>
      <c r="H6226">
        <v>35090</v>
      </c>
      <c r="I6226">
        <v>60675</v>
      </c>
      <c r="J6226">
        <f t="shared" si="291"/>
        <v>132.53676470588235</v>
      </c>
      <c r="K6226">
        <f t="shared" si="292"/>
        <v>1984</v>
      </c>
      <c r="L6226">
        <f t="shared" si="293"/>
        <v>3</v>
      </c>
    </row>
    <row r="6227" spans="1:12" x14ac:dyDescent="0.25">
      <c r="A6227" s="1">
        <v>30769</v>
      </c>
      <c r="B6227">
        <v>359.5</v>
      </c>
      <c r="C6227">
        <v>361</v>
      </c>
      <c r="D6227">
        <v>356.75</v>
      </c>
      <c r="E6227">
        <v>359</v>
      </c>
      <c r="G6227">
        <v>359</v>
      </c>
      <c r="H6227">
        <v>21260</v>
      </c>
      <c r="I6227">
        <v>60790</v>
      </c>
      <c r="J6227">
        <f t="shared" si="291"/>
        <v>131.98529411764707</v>
      </c>
      <c r="K6227">
        <f t="shared" si="292"/>
        <v>1984</v>
      </c>
      <c r="L6227">
        <f t="shared" si="293"/>
        <v>3</v>
      </c>
    </row>
    <row r="6228" spans="1:12" x14ac:dyDescent="0.25">
      <c r="A6228" s="1">
        <v>30770</v>
      </c>
      <c r="B6228">
        <v>360</v>
      </c>
      <c r="C6228">
        <v>364</v>
      </c>
      <c r="D6228">
        <v>358.5</v>
      </c>
      <c r="E6228">
        <v>362.75</v>
      </c>
      <c r="G6228">
        <v>362.75</v>
      </c>
      <c r="H6228">
        <v>15920</v>
      </c>
      <c r="I6228">
        <v>58895</v>
      </c>
      <c r="J6228">
        <f t="shared" si="291"/>
        <v>133.3639705882353</v>
      </c>
      <c r="K6228">
        <f t="shared" si="292"/>
        <v>1984</v>
      </c>
      <c r="L6228">
        <f t="shared" si="293"/>
        <v>3</v>
      </c>
    </row>
    <row r="6229" spans="1:12" x14ac:dyDescent="0.25">
      <c r="A6229" s="1">
        <v>30771</v>
      </c>
      <c r="B6229">
        <v>362</v>
      </c>
      <c r="C6229">
        <v>375</v>
      </c>
      <c r="D6229">
        <v>362</v>
      </c>
      <c r="E6229">
        <v>374</v>
      </c>
      <c r="G6229">
        <v>374</v>
      </c>
      <c r="H6229">
        <v>34855</v>
      </c>
      <c r="I6229">
        <v>62255</v>
      </c>
      <c r="J6229">
        <f t="shared" si="291"/>
        <v>137.5</v>
      </c>
      <c r="K6229">
        <f t="shared" si="292"/>
        <v>1984</v>
      </c>
      <c r="L6229">
        <f t="shared" si="293"/>
        <v>3</v>
      </c>
    </row>
    <row r="6230" spans="1:12" x14ac:dyDescent="0.25">
      <c r="A6230" s="1">
        <v>30774</v>
      </c>
      <c r="B6230">
        <v>371.5</v>
      </c>
      <c r="C6230">
        <v>376</v>
      </c>
      <c r="D6230">
        <v>370</v>
      </c>
      <c r="E6230">
        <v>370.25</v>
      </c>
      <c r="G6230">
        <v>370.25</v>
      </c>
      <c r="H6230">
        <v>20550</v>
      </c>
      <c r="I6230">
        <v>60825</v>
      </c>
      <c r="J6230">
        <f t="shared" si="291"/>
        <v>136.12132352941177</v>
      </c>
      <c r="K6230">
        <f t="shared" si="292"/>
        <v>1984</v>
      </c>
      <c r="L6230">
        <f t="shared" si="293"/>
        <v>4</v>
      </c>
    </row>
    <row r="6231" spans="1:12" x14ac:dyDescent="0.25">
      <c r="A6231" s="1">
        <v>30775</v>
      </c>
      <c r="B6231">
        <v>371</v>
      </c>
      <c r="C6231">
        <v>375</v>
      </c>
      <c r="D6231">
        <v>369.25</v>
      </c>
      <c r="E6231">
        <v>374.75</v>
      </c>
      <c r="G6231">
        <v>374.75</v>
      </c>
      <c r="H6231">
        <v>14065</v>
      </c>
      <c r="I6231">
        <v>58270</v>
      </c>
      <c r="J6231">
        <f t="shared" si="291"/>
        <v>137.77573529411765</v>
      </c>
      <c r="K6231">
        <f t="shared" si="292"/>
        <v>1984</v>
      </c>
      <c r="L6231">
        <f t="shared" si="293"/>
        <v>4</v>
      </c>
    </row>
    <row r="6232" spans="1:12" x14ac:dyDescent="0.25">
      <c r="A6232" s="1">
        <v>30776</v>
      </c>
      <c r="B6232">
        <v>376.5</v>
      </c>
      <c r="C6232">
        <v>380</v>
      </c>
      <c r="D6232">
        <v>376.5</v>
      </c>
      <c r="E6232">
        <v>377.25</v>
      </c>
      <c r="G6232">
        <v>377.25</v>
      </c>
      <c r="H6232">
        <v>19825</v>
      </c>
      <c r="I6232">
        <v>58715</v>
      </c>
      <c r="J6232">
        <f t="shared" si="291"/>
        <v>138.69485294117646</v>
      </c>
      <c r="K6232">
        <f t="shared" si="292"/>
        <v>1984</v>
      </c>
      <c r="L6232">
        <f t="shared" si="293"/>
        <v>4</v>
      </c>
    </row>
    <row r="6233" spans="1:12" x14ac:dyDescent="0.25">
      <c r="A6233" s="1">
        <v>30777</v>
      </c>
      <c r="B6233">
        <v>374</v>
      </c>
      <c r="C6233">
        <v>374</v>
      </c>
      <c r="D6233">
        <v>367</v>
      </c>
      <c r="E6233">
        <v>368.5</v>
      </c>
      <c r="G6233">
        <v>368.5</v>
      </c>
      <c r="H6233">
        <v>26735</v>
      </c>
      <c r="I6233">
        <v>54995</v>
      </c>
      <c r="J6233">
        <f t="shared" si="291"/>
        <v>135.47794117647058</v>
      </c>
      <c r="K6233">
        <f t="shared" si="292"/>
        <v>1984</v>
      </c>
      <c r="L6233">
        <f t="shared" si="293"/>
        <v>4</v>
      </c>
    </row>
    <row r="6234" spans="1:12" x14ac:dyDescent="0.25">
      <c r="A6234" s="1">
        <v>30778</v>
      </c>
      <c r="B6234">
        <v>368</v>
      </c>
      <c r="C6234">
        <v>368.5</v>
      </c>
      <c r="D6234">
        <v>363</v>
      </c>
      <c r="E6234">
        <v>366.5</v>
      </c>
      <c r="G6234">
        <v>366.5</v>
      </c>
      <c r="H6234">
        <v>19735</v>
      </c>
      <c r="I6234">
        <v>55515</v>
      </c>
      <c r="J6234">
        <f t="shared" si="291"/>
        <v>134.74264705882354</v>
      </c>
      <c r="K6234">
        <f t="shared" si="292"/>
        <v>1984</v>
      </c>
      <c r="L6234">
        <f t="shared" si="293"/>
        <v>4</v>
      </c>
    </row>
    <row r="6235" spans="1:12" x14ac:dyDescent="0.25">
      <c r="A6235" s="1">
        <v>30781</v>
      </c>
      <c r="B6235">
        <v>369.5</v>
      </c>
      <c r="C6235">
        <v>371.5</v>
      </c>
      <c r="D6235">
        <v>368</v>
      </c>
      <c r="E6235">
        <v>370</v>
      </c>
      <c r="G6235">
        <v>370</v>
      </c>
      <c r="H6235">
        <v>11840</v>
      </c>
      <c r="I6235">
        <v>54820</v>
      </c>
      <c r="J6235">
        <f t="shared" si="291"/>
        <v>136.02941176470588</v>
      </c>
      <c r="K6235">
        <f t="shared" si="292"/>
        <v>1984</v>
      </c>
      <c r="L6235">
        <f t="shared" si="293"/>
        <v>4</v>
      </c>
    </row>
    <row r="6236" spans="1:12" x14ac:dyDescent="0.25">
      <c r="A6236" s="1">
        <v>30782</v>
      </c>
      <c r="B6236">
        <v>368.5</v>
      </c>
      <c r="C6236">
        <v>368.75</v>
      </c>
      <c r="D6236">
        <v>364.5</v>
      </c>
      <c r="E6236">
        <v>367.25</v>
      </c>
      <c r="G6236">
        <v>367.25</v>
      </c>
      <c r="H6236">
        <v>18815</v>
      </c>
      <c r="I6236">
        <v>51010</v>
      </c>
      <c r="J6236">
        <f t="shared" si="291"/>
        <v>135.01838235294119</v>
      </c>
      <c r="K6236">
        <f t="shared" si="292"/>
        <v>1984</v>
      </c>
      <c r="L6236">
        <f t="shared" si="293"/>
        <v>4</v>
      </c>
    </row>
    <row r="6237" spans="1:12" x14ac:dyDescent="0.25">
      <c r="A6237" s="1">
        <v>30783</v>
      </c>
      <c r="B6237">
        <v>367</v>
      </c>
      <c r="C6237">
        <v>368.75</v>
      </c>
      <c r="D6237">
        <v>363.5</v>
      </c>
      <c r="E6237">
        <v>364</v>
      </c>
      <c r="G6237">
        <v>364</v>
      </c>
      <c r="H6237">
        <v>13845</v>
      </c>
      <c r="I6237">
        <v>49865</v>
      </c>
      <c r="J6237">
        <f t="shared" si="291"/>
        <v>133.8235294117647</v>
      </c>
      <c r="K6237">
        <f t="shared" si="292"/>
        <v>1984</v>
      </c>
      <c r="L6237">
        <f t="shared" si="293"/>
        <v>4</v>
      </c>
    </row>
    <row r="6238" spans="1:12" x14ac:dyDescent="0.25">
      <c r="A6238" s="1">
        <v>30784</v>
      </c>
      <c r="B6238">
        <v>362.5</v>
      </c>
      <c r="C6238">
        <v>370</v>
      </c>
      <c r="D6238">
        <v>361.5</v>
      </c>
      <c r="E6238">
        <v>368.75</v>
      </c>
      <c r="G6238">
        <v>368.75</v>
      </c>
      <c r="H6238">
        <v>21155</v>
      </c>
      <c r="I6238">
        <v>48480</v>
      </c>
      <c r="J6238">
        <f t="shared" si="291"/>
        <v>135.56985294117646</v>
      </c>
      <c r="K6238">
        <f t="shared" si="292"/>
        <v>1984</v>
      </c>
      <c r="L6238">
        <f t="shared" si="293"/>
        <v>4</v>
      </c>
    </row>
    <row r="6239" spans="1:12" x14ac:dyDescent="0.25">
      <c r="A6239" s="1">
        <v>30785</v>
      </c>
      <c r="B6239">
        <v>367.5</v>
      </c>
      <c r="C6239">
        <v>373.5</v>
      </c>
      <c r="D6239">
        <v>367.5</v>
      </c>
      <c r="E6239">
        <v>372.75</v>
      </c>
      <c r="G6239">
        <v>372.75</v>
      </c>
      <c r="H6239">
        <v>19880</v>
      </c>
      <c r="I6239">
        <v>45665</v>
      </c>
      <c r="J6239">
        <f t="shared" si="291"/>
        <v>137.04044117647058</v>
      </c>
      <c r="K6239">
        <f t="shared" si="292"/>
        <v>1984</v>
      </c>
      <c r="L6239">
        <f t="shared" si="293"/>
        <v>4</v>
      </c>
    </row>
    <row r="6240" spans="1:12" x14ac:dyDescent="0.25">
      <c r="A6240" s="1">
        <v>30788</v>
      </c>
      <c r="B6240">
        <v>371.75</v>
      </c>
      <c r="C6240">
        <v>373.75</v>
      </c>
      <c r="D6240">
        <v>366</v>
      </c>
      <c r="E6240">
        <v>368</v>
      </c>
      <c r="G6240">
        <v>368</v>
      </c>
      <c r="H6240">
        <v>16140</v>
      </c>
      <c r="I6240">
        <v>43815</v>
      </c>
      <c r="J6240">
        <f t="shared" si="291"/>
        <v>135.29411764705881</v>
      </c>
      <c r="K6240">
        <f t="shared" si="292"/>
        <v>1984</v>
      </c>
      <c r="L6240">
        <f t="shared" si="293"/>
        <v>4</v>
      </c>
    </row>
    <row r="6241" spans="1:12" x14ac:dyDescent="0.25">
      <c r="A6241" s="1">
        <v>30789</v>
      </c>
      <c r="B6241">
        <v>368.5</v>
      </c>
      <c r="C6241">
        <v>368.75</v>
      </c>
      <c r="D6241">
        <v>365</v>
      </c>
      <c r="E6241">
        <v>365.25</v>
      </c>
      <c r="G6241">
        <v>365.25</v>
      </c>
      <c r="H6241">
        <v>9755</v>
      </c>
      <c r="I6241">
        <v>43420</v>
      </c>
      <c r="J6241">
        <f t="shared" si="291"/>
        <v>134.28308823529412</v>
      </c>
      <c r="K6241">
        <f t="shared" si="292"/>
        <v>1984</v>
      </c>
      <c r="L6241">
        <f t="shared" si="293"/>
        <v>4</v>
      </c>
    </row>
    <row r="6242" spans="1:12" x14ac:dyDescent="0.25">
      <c r="A6242" s="1">
        <v>30790</v>
      </c>
      <c r="B6242">
        <v>364</v>
      </c>
      <c r="C6242">
        <v>370</v>
      </c>
      <c r="D6242">
        <v>363.5</v>
      </c>
      <c r="E6242">
        <v>368</v>
      </c>
      <c r="G6242">
        <v>368</v>
      </c>
      <c r="H6242">
        <v>10885</v>
      </c>
      <c r="I6242">
        <v>42640</v>
      </c>
      <c r="J6242">
        <f t="shared" si="291"/>
        <v>135.29411764705881</v>
      </c>
      <c r="K6242">
        <f t="shared" si="292"/>
        <v>1984</v>
      </c>
      <c r="L6242">
        <f t="shared" si="293"/>
        <v>4</v>
      </c>
    </row>
    <row r="6243" spans="1:12" x14ac:dyDescent="0.25">
      <c r="A6243" s="1">
        <v>30791</v>
      </c>
      <c r="B6243">
        <v>368</v>
      </c>
      <c r="C6243">
        <v>372</v>
      </c>
      <c r="D6243">
        <v>367.25</v>
      </c>
      <c r="E6243">
        <v>371</v>
      </c>
      <c r="G6243">
        <v>371</v>
      </c>
      <c r="H6243">
        <v>8495</v>
      </c>
      <c r="I6243">
        <v>41380</v>
      </c>
      <c r="J6243">
        <f t="shared" si="291"/>
        <v>136.39705882352942</v>
      </c>
      <c r="K6243">
        <f t="shared" si="292"/>
        <v>1984</v>
      </c>
      <c r="L6243">
        <f t="shared" si="293"/>
        <v>4</v>
      </c>
    </row>
    <row r="6244" spans="1:12" x14ac:dyDescent="0.25">
      <c r="A6244" s="1">
        <v>30795</v>
      </c>
      <c r="B6244">
        <v>373</v>
      </c>
      <c r="C6244">
        <v>373.5</v>
      </c>
      <c r="D6244">
        <v>369.75</v>
      </c>
      <c r="E6244">
        <v>371.75</v>
      </c>
      <c r="G6244">
        <v>371.75</v>
      </c>
      <c r="H6244">
        <v>14300</v>
      </c>
      <c r="I6244">
        <v>38900</v>
      </c>
      <c r="J6244">
        <f t="shared" si="291"/>
        <v>136.67279411764707</v>
      </c>
      <c r="K6244">
        <f t="shared" si="292"/>
        <v>1984</v>
      </c>
      <c r="L6244">
        <f t="shared" si="293"/>
        <v>4</v>
      </c>
    </row>
    <row r="6245" spans="1:12" x14ac:dyDescent="0.25">
      <c r="A6245" s="1">
        <v>30796</v>
      </c>
      <c r="B6245">
        <v>368.75</v>
      </c>
      <c r="C6245">
        <v>369.5</v>
      </c>
      <c r="D6245">
        <v>363.5</v>
      </c>
      <c r="E6245">
        <v>364.25</v>
      </c>
      <c r="G6245">
        <v>364.25</v>
      </c>
      <c r="H6245">
        <v>12790</v>
      </c>
      <c r="I6245">
        <v>34990</v>
      </c>
      <c r="J6245">
        <f t="shared" si="291"/>
        <v>133.91544117647058</v>
      </c>
      <c r="K6245">
        <f t="shared" si="292"/>
        <v>1984</v>
      </c>
      <c r="L6245">
        <f t="shared" si="293"/>
        <v>4</v>
      </c>
    </row>
    <row r="6246" spans="1:12" x14ac:dyDescent="0.25">
      <c r="A6246" s="1">
        <v>30797</v>
      </c>
      <c r="B6246">
        <v>363.5</v>
      </c>
      <c r="C6246">
        <v>365</v>
      </c>
      <c r="D6246">
        <v>357.5</v>
      </c>
      <c r="E6246">
        <v>357.75</v>
      </c>
      <c r="G6246">
        <v>357.75</v>
      </c>
      <c r="H6246">
        <v>16845</v>
      </c>
      <c r="I6246">
        <v>32280</v>
      </c>
      <c r="J6246">
        <f t="shared" si="291"/>
        <v>131.52573529411765</v>
      </c>
      <c r="K6246">
        <f t="shared" si="292"/>
        <v>1984</v>
      </c>
      <c r="L6246">
        <f t="shared" si="293"/>
        <v>4</v>
      </c>
    </row>
    <row r="6247" spans="1:12" x14ac:dyDescent="0.25">
      <c r="A6247" s="1">
        <v>30798</v>
      </c>
      <c r="B6247">
        <v>357.5</v>
      </c>
      <c r="C6247">
        <v>358</v>
      </c>
      <c r="D6247">
        <v>354</v>
      </c>
      <c r="E6247">
        <v>356.5</v>
      </c>
      <c r="G6247">
        <v>356.5</v>
      </c>
      <c r="H6247">
        <v>17310</v>
      </c>
      <c r="I6247">
        <v>26050</v>
      </c>
      <c r="J6247">
        <f t="shared" si="291"/>
        <v>131.06617647058823</v>
      </c>
      <c r="K6247">
        <f t="shared" si="292"/>
        <v>1984</v>
      </c>
      <c r="L6247">
        <f t="shared" si="293"/>
        <v>4</v>
      </c>
    </row>
    <row r="6248" spans="1:12" x14ac:dyDescent="0.25">
      <c r="A6248" s="1">
        <v>30799</v>
      </c>
      <c r="B6248">
        <v>356</v>
      </c>
      <c r="C6248">
        <v>360.75</v>
      </c>
      <c r="D6248">
        <v>356</v>
      </c>
      <c r="E6248">
        <v>357.5</v>
      </c>
      <c r="G6248">
        <v>357.5</v>
      </c>
      <c r="H6248">
        <v>13325</v>
      </c>
      <c r="I6248">
        <v>22945</v>
      </c>
      <c r="J6248">
        <f t="shared" si="291"/>
        <v>131.43382352941177</v>
      </c>
      <c r="K6248">
        <f t="shared" si="292"/>
        <v>1984</v>
      </c>
      <c r="L6248">
        <f t="shared" si="293"/>
        <v>4</v>
      </c>
    </row>
    <row r="6249" spans="1:12" x14ac:dyDescent="0.25">
      <c r="A6249" s="1">
        <v>30802</v>
      </c>
      <c r="B6249">
        <v>356.5</v>
      </c>
      <c r="C6249">
        <v>359.75</v>
      </c>
      <c r="D6249">
        <v>349.5</v>
      </c>
      <c r="E6249">
        <v>350.75</v>
      </c>
      <c r="G6249">
        <v>350.75</v>
      </c>
      <c r="H6249">
        <v>6825</v>
      </c>
      <c r="I6249">
        <v>19215</v>
      </c>
      <c r="J6249">
        <f t="shared" si="291"/>
        <v>128.95220588235293</v>
      </c>
      <c r="K6249">
        <f t="shared" si="292"/>
        <v>1984</v>
      </c>
      <c r="L6249">
        <f t="shared" si="293"/>
        <v>4</v>
      </c>
    </row>
    <row r="6250" spans="1:12" x14ac:dyDescent="0.25">
      <c r="A6250" s="1">
        <v>30803</v>
      </c>
      <c r="B6250">
        <v>350</v>
      </c>
      <c r="C6250">
        <v>354.5</v>
      </c>
      <c r="D6250">
        <v>348.5</v>
      </c>
      <c r="E6250">
        <v>353.25</v>
      </c>
      <c r="G6250">
        <v>353.25</v>
      </c>
      <c r="H6250">
        <v>7225</v>
      </c>
      <c r="I6250">
        <v>17850</v>
      </c>
      <c r="J6250">
        <f t="shared" si="291"/>
        <v>129.87132352941177</v>
      </c>
      <c r="K6250">
        <f t="shared" si="292"/>
        <v>1984</v>
      </c>
      <c r="L6250">
        <f t="shared" si="293"/>
        <v>5</v>
      </c>
    </row>
    <row r="6251" spans="1:12" x14ac:dyDescent="0.25">
      <c r="A6251" s="1">
        <v>30804</v>
      </c>
      <c r="B6251">
        <v>356</v>
      </c>
      <c r="C6251">
        <v>359.5</v>
      </c>
      <c r="D6251">
        <v>355.5</v>
      </c>
      <c r="E6251">
        <v>359.25</v>
      </c>
      <c r="G6251">
        <v>359.25</v>
      </c>
      <c r="H6251">
        <v>3440</v>
      </c>
      <c r="I6251">
        <v>16530</v>
      </c>
      <c r="J6251">
        <f t="shared" si="291"/>
        <v>132.07720588235293</v>
      </c>
      <c r="K6251">
        <f t="shared" si="292"/>
        <v>1984</v>
      </c>
      <c r="L6251">
        <f t="shared" si="293"/>
        <v>5</v>
      </c>
    </row>
    <row r="6252" spans="1:12" x14ac:dyDescent="0.25">
      <c r="A6252" s="1">
        <v>30805</v>
      </c>
      <c r="B6252">
        <v>357.75</v>
      </c>
      <c r="C6252">
        <v>359.5</v>
      </c>
      <c r="D6252">
        <v>355.75</v>
      </c>
      <c r="E6252">
        <v>356</v>
      </c>
      <c r="G6252">
        <v>356</v>
      </c>
      <c r="H6252">
        <v>3535</v>
      </c>
      <c r="I6252">
        <v>15570</v>
      </c>
      <c r="J6252">
        <f t="shared" si="291"/>
        <v>130.88235294117646</v>
      </c>
      <c r="K6252">
        <f t="shared" si="292"/>
        <v>1984</v>
      </c>
      <c r="L6252">
        <f t="shared" si="293"/>
        <v>5</v>
      </c>
    </row>
    <row r="6253" spans="1:12" x14ac:dyDescent="0.25">
      <c r="A6253" s="1">
        <v>30806</v>
      </c>
      <c r="B6253">
        <v>356</v>
      </c>
      <c r="C6253">
        <v>360.75</v>
      </c>
      <c r="D6253">
        <v>356</v>
      </c>
      <c r="E6253">
        <v>359.5</v>
      </c>
      <c r="G6253">
        <v>359.5</v>
      </c>
      <c r="H6253">
        <v>3600</v>
      </c>
      <c r="I6253">
        <v>15390</v>
      </c>
      <c r="J6253">
        <f t="shared" si="291"/>
        <v>132.16911764705881</v>
      </c>
      <c r="K6253">
        <f t="shared" si="292"/>
        <v>1984</v>
      </c>
      <c r="L6253">
        <f t="shared" si="293"/>
        <v>5</v>
      </c>
    </row>
    <row r="6254" spans="1:12" x14ac:dyDescent="0.25">
      <c r="A6254" s="1">
        <v>30809</v>
      </c>
      <c r="B6254">
        <v>358.5</v>
      </c>
      <c r="C6254">
        <v>362</v>
      </c>
      <c r="D6254">
        <v>356.5</v>
      </c>
      <c r="E6254">
        <v>361.5</v>
      </c>
      <c r="G6254">
        <v>361.5</v>
      </c>
      <c r="H6254">
        <v>3480</v>
      </c>
      <c r="I6254">
        <v>13240</v>
      </c>
      <c r="J6254">
        <f t="shared" si="291"/>
        <v>132.90441176470588</v>
      </c>
      <c r="K6254">
        <f t="shared" si="292"/>
        <v>1984</v>
      </c>
      <c r="L6254">
        <f t="shared" si="293"/>
        <v>5</v>
      </c>
    </row>
    <row r="6255" spans="1:12" x14ac:dyDescent="0.25">
      <c r="A6255" s="1">
        <v>30810</v>
      </c>
      <c r="B6255">
        <v>363.5</v>
      </c>
      <c r="C6255">
        <v>369.5</v>
      </c>
      <c r="D6255">
        <v>363</v>
      </c>
      <c r="E6255">
        <v>368</v>
      </c>
      <c r="G6255">
        <v>368</v>
      </c>
      <c r="H6255">
        <v>6825</v>
      </c>
      <c r="I6255">
        <v>10480</v>
      </c>
      <c r="J6255">
        <f t="shared" si="291"/>
        <v>135.29411764705881</v>
      </c>
      <c r="K6255">
        <f t="shared" si="292"/>
        <v>1984</v>
      </c>
      <c r="L6255">
        <f t="shared" si="293"/>
        <v>5</v>
      </c>
    </row>
    <row r="6256" spans="1:12" x14ac:dyDescent="0.25">
      <c r="A6256" s="1">
        <v>30811</v>
      </c>
      <c r="B6256">
        <v>367.75</v>
      </c>
      <c r="C6256">
        <v>370</v>
      </c>
      <c r="D6256">
        <v>366.5</v>
      </c>
      <c r="E6256">
        <v>368.5</v>
      </c>
      <c r="G6256">
        <v>368.5</v>
      </c>
      <c r="H6256">
        <v>3415</v>
      </c>
      <c r="I6256">
        <v>9075</v>
      </c>
      <c r="J6256">
        <f t="shared" si="291"/>
        <v>135.47794117647058</v>
      </c>
      <c r="K6256">
        <f t="shared" si="292"/>
        <v>1984</v>
      </c>
      <c r="L6256">
        <f t="shared" si="293"/>
        <v>5</v>
      </c>
    </row>
    <row r="6257" spans="1:12" x14ac:dyDescent="0.25">
      <c r="A6257" s="1">
        <v>30812</v>
      </c>
      <c r="B6257">
        <v>369.5</v>
      </c>
      <c r="C6257">
        <v>370</v>
      </c>
      <c r="D6257">
        <v>365.5</v>
      </c>
      <c r="E6257">
        <v>366.5</v>
      </c>
      <c r="G6257">
        <v>366.5</v>
      </c>
      <c r="H6257">
        <v>2820</v>
      </c>
      <c r="I6257">
        <v>8350</v>
      </c>
      <c r="J6257">
        <f t="shared" si="291"/>
        <v>134.74264705882354</v>
      </c>
      <c r="K6257">
        <f t="shared" si="292"/>
        <v>1984</v>
      </c>
      <c r="L6257">
        <f t="shared" si="293"/>
        <v>5</v>
      </c>
    </row>
    <row r="6258" spans="1:12" x14ac:dyDescent="0.25">
      <c r="A6258" s="1">
        <v>30813</v>
      </c>
      <c r="B6258">
        <v>369.25</v>
      </c>
      <c r="C6258">
        <v>369.25</v>
      </c>
      <c r="D6258">
        <v>359.75</v>
      </c>
      <c r="E6258">
        <v>360.5</v>
      </c>
      <c r="G6258">
        <v>360.5</v>
      </c>
      <c r="H6258">
        <v>1930</v>
      </c>
      <c r="I6258">
        <v>7455</v>
      </c>
      <c r="J6258">
        <f t="shared" si="291"/>
        <v>132.53676470588235</v>
      </c>
      <c r="K6258">
        <f t="shared" si="292"/>
        <v>1984</v>
      </c>
      <c r="L6258">
        <f t="shared" si="293"/>
        <v>5</v>
      </c>
    </row>
    <row r="6259" spans="1:12" x14ac:dyDescent="0.25">
      <c r="A6259" s="1">
        <v>30816</v>
      </c>
      <c r="B6259">
        <v>359</v>
      </c>
      <c r="C6259">
        <v>359</v>
      </c>
      <c r="D6259">
        <v>351.5</v>
      </c>
      <c r="E6259">
        <v>356</v>
      </c>
      <c r="G6259">
        <v>356</v>
      </c>
      <c r="H6259">
        <v>2170</v>
      </c>
      <c r="I6259">
        <v>7405</v>
      </c>
      <c r="J6259">
        <f t="shared" si="291"/>
        <v>130.88235294117646</v>
      </c>
      <c r="K6259">
        <f t="shared" si="292"/>
        <v>1984</v>
      </c>
      <c r="L6259">
        <f t="shared" si="293"/>
        <v>5</v>
      </c>
    </row>
    <row r="6260" spans="1:12" x14ac:dyDescent="0.25">
      <c r="A6260" s="1">
        <v>30817</v>
      </c>
      <c r="B6260">
        <v>355</v>
      </c>
      <c r="C6260">
        <v>360</v>
      </c>
      <c r="D6260">
        <v>354</v>
      </c>
      <c r="E6260">
        <v>360</v>
      </c>
      <c r="G6260">
        <v>360</v>
      </c>
      <c r="H6260">
        <v>1815</v>
      </c>
      <c r="I6260">
        <v>6915</v>
      </c>
      <c r="J6260">
        <f t="shared" si="291"/>
        <v>132.35294117647058</v>
      </c>
      <c r="K6260">
        <f t="shared" si="292"/>
        <v>1984</v>
      </c>
      <c r="L6260">
        <f t="shared" si="293"/>
        <v>5</v>
      </c>
    </row>
    <row r="6261" spans="1:12" x14ac:dyDescent="0.25">
      <c r="A6261" s="1">
        <v>30818</v>
      </c>
      <c r="B6261">
        <v>358</v>
      </c>
      <c r="C6261">
        <v>364</v>
      </c>
      <c r="D6261">
        <v>357.5</v>
      </c>
      <c r="E6261">
        <v>364</v>
      </c>
      <c r="G6261">
        <v>364</v>
      </c>
      <c r="H6261">
        <v>2935</v>
      </c>
      <c r="I6261">
        <v>4915</v>
      </c>
      <c r="J6261">
        <f t="shared" si="291"/>
        <v>133.8235294117647</v>
      </c>
      <c r="K6261">
        <f t="shared" si="292"/>
        <v>1984</v>
      </c>
      <c r="L6261">
        <f t="shared" si="293"/>
        <v>5</v>
      </c>
    </row>
    <row r="6262" spans="1:12" x14ac:dyDescent="0.25">
      <c r="A6262" s="1">
        <v>30819</v>
      </c>
      <c r="B6262">
        <v>364.75</v>
      </c>
      <c r="C6262">
        <v>376.5</v>
      </c>
      <c r="D6262">
        <v>364.75</v>
      </c>
      <c r="E6262">
        <v>371</v>
      </c>
      <c r="G6262">
        <v>371</v>
      </c>
      <c r="H6262">
        <v>3275</v>
      </c>
      <c r="I6262">
        <v>2730</v>
      </c>
      <c r="J6262">
        <f t="shared" si="291"/>
        <v>136.39705882352942</v>
      </c>
      <c r="K6262">
        <f t="shared" si="292"/>
        <v>1984</v>
      </c>
      <c r="L6262">
        <f t="shared" si="293"/>
        <v>5</v>
      </c>
    </row>
    <row r="6263" spans="1:12" x14ac:dyDescent="0.25">
      <c r="A6263" s="1">
        <v>30820</v>
      </c>
      <c r="B6263">
        <v>371.5</v>
      </c>
      <c r="C6263">
        <v>383</v>
      </c>
      <c r="D6263">
        <v>371</v>
      </c>
      <c r="E6263">
        <v>383</v>
      </c>
      <c r="G6263">
        <v>383</v>
      </c>
      <c r="H6263">
        <v>1815</v>
      </c>
      <c r="I6263">
        <v>1495</v>
      </c>
      <c r="J6263">
        <f t="shared" si="291"/>
        <v>140.80882352941177</v>
      </c>
      <c r="K6263">
        <f t="shared" si="292"/>
        <v>1984</v>
      </c>
      <c r="L6263">
        <f t="shared" si="293"/>
        <v>5</v>
      </c>
    </row>
    <row r="6264" spans="1:12" x14ac:dyDescent="0.25">
      <c r="A6264" s="1">
        <v>30823</v>
      </c>
      <c r="B6264">
        <v>387</v>
      </c>
      <c r="C6264">
        <v>397</v>
      </c>
      <c r="D6264">
        <v>385</v>
      </c>
      <c r="E6264">
        <v>396.5</v>
      </c>
      <c r="G6264">
        <v>396.5</v>
      </c>
      <c r="H6264">
        <v>1145</v>
      </c>
      <c r="I6264">
        <v>580</v>
      </c>
      <c r="J6264">
        <f t="shared" si="291"/>
        <v>145.77205882352942</v>
      </c>
      <c r="K6264">
        <f t="shared" si="292"/>
        <v>1984</v>
      </c>
      <c r="L6264">
        <f t="shared" si="293"/>
        <v>5</v>
      </c>
    </row>
    <row r="6265" spans="1:12" x14ac:dyDescent="0.25">
      <c r="A6265" s="1">
        <v>30824</v>
      </c>
      <c r="B6265">
        <v>368.5</v>
      </c>
      <c r="C6265">
        <v>374</v>
      </c>
      <c r="D6265">
        <v>365.5</v>
      </c>
      <c r="E6265">
        <v>367.75</v>
      </c>
      <c r="G6265">
        <v>367.75</v>
      </c>
      <c r="H6265">
        <v>68130</v>
      </c>
      <c r="I6265">
        <v>133370</v>
      </c>
      <c r="J6265">
        <f t="shared" si="291"/>
        <v>135.20220588235293</v>
      </c>
      <c r="K6265">
        <f t="shared" si="292"/>
        <v>1984</v>
      </c>
      <c r="L6265">
        <f t="shared" si="293"/>
        <v>5</v>
      </c>
    </row>
    <row r="6266" spans="1:12" x14ac:dyDescent="0.25">
      <c r="A6266" s="1">
        <v>30825</v>
      </c>
      <c r="B6266">
        <v>365</v>
      </c>
      <c r="C6266">
        <v>369.25</v>
      </c>
      <c r="D6266">
        <v>363</v>
      </c>
      <c r="E6266">
        <v>367.75</v>
      </c>
      <c r="G6266">
        <v>367.75</v>
      </c>
      <c r="H6266">
        <v>55210</v>
      </c>
      <c r="I6266">
        <v>137315</v>
      </c>
      <c r="J6266">
        <f t="shared" si="291"/>
        <v>135.20220588235293</v>
      </c>
      <c r="K6266">
        <f t="shared" si="292"/>
        <v>1984</v>
      </c>
      <c r="L6266">
        <f t="shared" si="293"/>
        <v>5</v>
      </c>
    </row>
    <row r="6267" spans="1:12" x14ac:dyDescent="0.25">
      <c r="A6267" s="1">
        <v>30826</v>
      </c>
      <c r="B6267">
        <v>368.5</v>
      </c>
      <c r="C6267">
        <v>375</v>
      </c>
      <c r="D6267">
        <v>366</v>
      </c>
      <c r="E6267">
        <v>374.5</v>
      </c>
      <c r="G6267">
        <v>374.5</v>
      </c>
      <c r="H6267">
        <v>68720</v>
      </c>
      <c r="I6267">
        <v>137155</v>
      </c>
      <c r="J6267">
        <f t="shared" si="291"/>
        <v>137.68382352941177</v>
      </c>
      <c r="K6267">
        <f t="shared" si="292"/>
        <v>1984</v>
      </c>
      <c r="L6267">
        <f t="shared" si="293"/>
        <v>5</v>
      </c>
    </row>
    <row r="6268" spans="1:12" x14ac:dyDescent="0.25">
      <c r="A6268" s="1">
        <v>30827</v>
      </c>
      <c r="B6268">
        <v>374.5</v>
      </c>
      <c r="C6268">
        <v>375.75</v>
      </c>
      <c r="D6268">
        <v>365.25</v>
      </c>
      <c r="E6268">
        <v>365.75</v>
      </c>
      <c r="G6268">
        <v>365.75</v>
      </c>
      <c r="H6268">
        <v>59605</v>
      </c>
      <c r="I6268">
        <v>130035</v>
      </c>
      <c r="J6268">
        <f t="shared" si="291"/>
        <v>134.46691176470588</v>
      </c>
      <c r="K6268">
        <f t="shared" si="292"/>
        <v>1984</v>
      </c>
      <c r="L6268">
        <f t="shared" si="293"/>
        <v>5</v>
      </c>
    </row>
    <row r="6269" spans="1:12" x14ac:dyDescent="0.25">
      <c r="A6269" s="1">
        <v>30831</v>
      </c>
      <c r="B6269">
        <v>363</v>
      </c>
      <c r="C6269">
        <v>365.25</v>
      </c>
      <c r="D6269">
        <v>360</v>
      </c>
      <c r="E6269">
        <v>364.75</v>
      </c>
      <c r="G6269">
        <v>364.75</v>
      </c>
      <c r="H6269">
        <v>46910</v>
      </c>
      <c r="I6269">
        <v>128965</v>
      </c>
      <c r="J6269">
        <f t="shared" si="291"/>
        <v>134.09926470588235</v>
      </c>
      <c r="K6269">
        <f t="shared" si="292"/>
        <v>1984</v>
      </c>
      <c r="L6269">
        <f t="shared" si="293"/>
        <v>5</v>
      </c>
    </row>
    <row r="6270" spans="1:12" x14ac:dyDescent="0.25">
      <c r="A6270" s="1">
        <v>30832</v>
      </c>
      <c r="B6270">
        <v>364</v>
      </c>
      <c r="C6270">
        <v>365.25</v>
      </c>
      <c r="D6270">
        <v>360.25</v>
      </c>
      <c r="E6270">
        <v>363.5</v>
      </c>
      <c r="G6270">
        <v>363.5</v>
      </c>
      <c r="H6270">
        <v>43955</v>
      </c>
      <c r="I6270">
        <v>126900</v>
      </c>
      <c r="J6270">
        <f t="shared" si="291"/>
        <v>133.63970588235293</v>
      </c>
      <c r="K6270">
        <f t="shared" si="292"/>
        <v>1984</v>
      </c>
      <c r="L6270">
        <f t="shared" si="293"/>
        <v>5</v>
      </c>
    </row>
    <row r="6271" spans="1:12" x14ac:dyDescent="0.25">
      <c r="A6271" s="1">
        <v>30833</v>
      </c>
      <c r="B6271">
        <v>363</v>
      </c>
      <c r="C6271">
        <v>363.75</v>
      </c>
      <c r="D6271">
        <v>356</v>
      </c>
      <c r="E6271">
        <v>356</v>
      </c>
      <c r="G6271">
        <v>356</v>
      </c>
      <c r="H6271">
        <v>58950</v>
      </c>
      <c r="I6271">
        <v>120140</v>
      </c>
      <c r="J6271">
        <f t="shared" si="291"/>
        <v>130.88235294117646</v>
      </c>
      <c r="K6271">
        <f t="shared" si="292"/>
        <v>1984</v>
      </c>
      <c r="L6271">
        <f t="shared" si="293"/>
        <v>5</v>
      </c>
    </row>
    <row r="6272" spans="1:12" x14ac:dyDescent="0.25">
      <c r="A6272" s="1">
        <v>30834</v>
      </c>
      <c r="B6272">
        <v>357</v>
      </c>
      <c r="C6272">
        <v>358.25</v>
      </c>
      <c r="D6272">
        <v>354</v>
      </c>
      <c r="E6272">
        <v>354.75</v>
      </c>
      <c r="G6272">
        <v>354.75</v>
      </c>
      <c r="H6272">
        <v>37385</v>
      </c>
      <c r="I6272">
        <v>114750</v>
      </c>
      <c r="J6272">
        <f t="shared" si="291"/>
        <v>130.42279411764707</v>
      </c>
      <c r="K6272">
        <f t="shared" si="292"/>
        <v>1984</v>
      </c>
      <c r="L6272">
        <f t="shared" si="293"/>
        <v>6</v>
      </c>
    </row>
    <row r="6273" spans="1:12" x14ac:dyDescent="0.25">
      <c r="A6273" s="1">
        <v>30837</v>
      </c>
      <c r="B6273">
        <v>354</v>
      </c>
      <c r="C6273">
        <v>359</v>
      </c>
      <c r="D6273">
        <v>353.5</v>
      </c>
      <c r="E6273">
        <v>356.75</v>
      </c>
      <c r="G6273">
        <v>356.75</v>
      </c>
      <c r="H6273">
        <v>30125</v>
      </c>
      <c r="I6273">
        <v>114830</v>
      </c>
      <c r="J6273">
        <f t="shared" si="291"/>
        <v>131.15808823529412</v>
      </c>
      <c r="K6273">
        <f t="shared" si="292"/>
        <v>1984</v>
      </c>
      <c r="L6273">
        <f t="shared" si="293"/>
        <v>6</v>
      </c>
    </row>
    <row r="6274" spans="1:12" x14ac:dyDescent="0.25">
      <c r="A6274" s="1">
        <v>30838</v>
      </c>
      <c r="B6274">
        <v>356</v>
      </c>
      <c r="C6274">
        <v>359.25</v>
      </c>
      <c r="D6274">
        <v>355.5</v>
      </c>
      <c r="E6274">
        <v>358.25</v>
      </c>
      <c r="G6274">
        <v>358.25</v>
      </c>
      <c r="H6274">
        <v>31260</v>
      </c>
      <c r="I6274">
        <v>111170</v>
      </c>
      <c r="J6274">
        <f t="shared" ref="J6274:J6337" si="294">G6274/100*5000/136</f>
        <v>131.70955882352942</v>
      </c>
      <c r="K6274">
        <f t="shared" ref="K6274:K6337" si="295">YEAR(A6274)</f>
        <v>1984</v>
      </c>
      <c r="L6274">
        <f t="shared" ref="L6274:L6337" si="296">MONTH(A6274)</f>
        <v>6</v>
      </c>
    </row>
    <row r="6275" spans="1:12" x14ac:dyDescent="0.25">
      <c r="A6275" s="1">
        <v>30839</v>
      </c>
      <c r="B6275">
        <v>358.25</v>
      </c>
      <c r="C6275">
        <v>359</v>
      </c>
      <c r="D6275">
        <v>353.25</v>
      </c>
      <c r="E6275">
        <v>355.75</v>
      </c>
      <c r="G6275">
        <v>355.75</v>
      </c>
      <c r="H6275">
        <v>44755</v>
      </c>
      <c r="I6275">
        <v>103965</v>
      </c>
      <c r="J6275">
        <f t="shared" si="294"/>
        <v>130.79044117647058</v>
      </c>
      <c r="K6275">
        <f t="shared" si="295"/>
        <v>1984</v>
      </c>
      <c r="L6275">
        <f t="shared" si="296"/>
        <v>6</v>
      </c>
    </row>
    <row r="6276" spans="1:12" x14ac:dyDescent="0.25">
      <c r="A6276" s="1">
        <v>30840</v>
      </c>
      <c r="B6276">
        <v>355</v>
      </c>
      <c r="C6276">
        <v>357.75</v>
      </c>
      <c r="D6276">
        <v>353.5</v>
      </c>
      <c r="E6276">
        <v>356</v>
      </c>
      <c r="G6276">
        <v>356</v>
      </c>
      <c r="H6276">
        <v>31535</v>
      </c>
      <c r="I6276">
        <v>102080</v>
      </c>
      <c r="J6276">
        <f t="shared" si="294"/>
        <v>130.88235294117646</v>
      </c>
      <c r="K6276">
        <f t="shared" si="295"/>
        <v>1984</v>
      </c>
      <c r="L6276">
        <f t="shared" si="296"/>
        <v>6</v>
      </c>
    </row>
    <row r="6277" spans="1:12" x14ac:dyDescent="0.25">
      <c r="A6277" s="1">
        <v>30841</v>
      </c>
      <c r="B6277">
        <v>355</v>
      </c>
      <c r="C6277">
        <v>355.5</v>
      </c>
      <c r="D6277">
        <v>351.75</v>
      </c>
      <c r="E6277">
        <v>352.25</v>
      </c>
      <c r="G6277">
        <v>352.25</v>
      </c>
      <c r="H6277">
        <v>35975</v>
      </c>
      <c r="I6277">
        <v>100730</v>
      </c>
      <c r="J6277">
        <f t="shared" si="294"/>
        <v>129.50367647058823</v>
      </c>
      <c r="K6277">
        <f t="shared" si="295"/>
        <v>1984</v>
      </c>
      <c r="L6277">
        <f t="shared" si="296"/>
        <v>6</v>
      </c>
    </row>
    <row r="6278" spans="1:12" x14ac:dyDescent="0.25">
      <c r="A6278" s="1">
        <v>30844</v>
      </c>
      <c r="B6278">
        <v>352</v>
      </c>
      <c r="C6278">
        <v>355.75</v>
      </c>
      <c r="D6278">
        <v>351.75</v>
      </c>
      <c r="E6278">
        <v>355.25</v>
      </c>
      <c r="G6278">
        <v>355.25</v>
      </c>
      <c r="H6278">
        <v>31235</v>
      </c>
      <c r="I6278">
        <v>101225</v>
      </c>
      <c r="J6278">
        <f t="shared" si="294"/>
        <v>130.60661764705881</v>
      </c>
      <c r="K6278">
        <f t="shared" si="295"/>
        <v>1984</v>
      </c>
      <c r="L6278">
        <f t="shared" si="296"/>
        <v>6</v>
      </c>
    </row>
    <row r="6279" spans="1:12" x14ac:dyDescent="0.25">
      <c r="A6279" s="1">
        <v>30845</v>
      </c>
      <c r="B6279">
        <v>357</v>
      </c>
      <c r="C6279">
        <v>358</v>
      </c>
      <c r="D6279">
        <v>354</v>
      </c>
      <c r="E6279">
        <v>354.5</v>
      </c>
      <c r="G6279">
        <v>354.5</v>
      </c>
      <c r="H6279">
        <v>30575</v>
      </c>
      <c r="I6279">
        <v>95965</v>
      </c>
      <c r="J6279">
        <f t="shared" si="294"/>
        <v>130.33088235294119</v>
      </c>
      <c r="K6279">
        <f t="shared" si="295"/>
        <v>1984</v>
      </c>
      <c r="L6279">
        <f t="shared" si="296"/>
        <v>6</v>
      </c>
    </row>
    <row r="6280" spans="1:12" x14ac:dyDescent="0.25">
      <c r="A6280" s="1">
        <v>30846</v>
      </c>
      <c r="B6280">
        <v>354.5</v>
      </c>
      <c r="C6280">
        <v>356.25</v>
      </c>
      <c r="D6280">
        <v>353.75</v>
      </c>
      <c r="E6280">
        <v>354</v>
      </c>
      <c r="G6280">
        <v>354</v>
      </c>
      <c r="H6280">
        <v>23190</v>
      </c>
      <c r="I6280">
        <v>95005</v>
      </c>
      <c r="J6280">
        <f t="shared" si="294"/>
        <v>130.14705882352942</v>
      </c>
      <c r="K6280">
        <f t="shared" si="295"/>
        <v>1984</v>
      </c>
      <c r="L6280">
        <f t="shared" si="296"/>
        <v>6</v>
      </c>
    </row>
    <row r="6281" spans="1:12" x14ac:dyDescent="0.25">
      <c r="A6281" s="1">
        <v>30847</v>
      </c>
      <c r="B6281">
        <v>352</v>
      </c>
      <c r="C6281">
        <v>353</v>
      </c>
      <c r="D6281">
        <v>350.25</v>
      </c>
      <c r="E6281">
        <v>350.5</v>
      </c>
      <c r="G6281">
        <v>350.5</v>
      </c>
      <c r="H6281">
        <v>39800</v>
      </c>
      <c r="I6281">
        <v>90310</v>
      </c>
      <c r="J6281">
        <f t="shared" si="294"/>
        <v>128.86029411764707</v>
      </c>
      <c r="K6281">
        <f t="shared" si="295"/>
        <v>1984</v>
      </c>
      <c r="L6281">
        <f t="shared" si="296"/>
        <v>6</v>
      </c>
    </row>
    <row r="6282" spans="1:12" x14ac:dyDescent="0.25">
      <c r="A6282" s="1">
        <v>30848</v>
      </c>
      <c r="B6282">
        <v>348.5</v>
      </c>
      <c r="C6282">
        <v>350.75</v>
      </c>
      <c r="D6282">
        <v>348.5</v>
      </c>
      <c r="E6282">
        <v>349.75</v>
      </c>
      <c r="G6282">
        <v>349.75</v>
      </c>
      <c r="H6282">
        <v>25110</v>
      </c>
      <c r="I6282">
        <v>91050</v>
      </c>
      <c r="J6282">
        <f t="shared" si="294"/>
        <v>128.58455882352942</v>
      </c>
      <c r="K6282">
        <f t="shared" si="295"/>
        <v>1984</v>
      </c>
      <c r="L6282">
        <f t="shared" si="296"/>
        <v>6</v>
      </c>
    </row>
    <row r="6283" spans="1:12" x14ac:dyDescent="0.25">
      <c r="A6283" s="1">
        <v>30851</v>
      </c>
      <c r="B6283">
        <v>349</v>
      </c>
      <c r="C6283">
        <v>350.5</v>
      </c>
      <c r="D6283">
        <v>347</v>
      </c>
      <c r="E6283">
        <v>348.5</v>
      </c>
      <c r="G6283">
        <v>348.5</v>
      </c>
      <c r="H6283">
        <v>33825</v>
      </c>
      <c r="I6283">
        <v>83745</v>
      </c>
      <c r="J6283">
        <f t="shared" si="294"/>
        <v>128.125</v>
      </c>
      <c r="K6283">
        <f t="shared" si="295"/>
        <v>1984</v>
      </c>
      <c r="L6283">
        <f t="shared" si="296"/>
        <v>6</v>
      </c>
    </row>
    <row r="6284" spans="1:12" x14ac:dyDescent="0.25">
      <c r="A6284" s="1">
        <v>30852</v>
      </c>
      <c r="B6284">
        <v>348.75</v>
      </c>
      <c r="C6284">
        <v>357</v>
      </c>
      <c r="D6284">
        <v>348.75</v>
      </c>
      <c r="E6284">
        <v>352.5</v>
      </c>
      <c r="G6284">
        <v>352.5</v>
      </c>
      <c r="H6284">
        <v>32040</v>
      </c>
      <c r="I6284">
        <v>79680</v>
      </c>
      <c r="J6284">
        <f t="shared" si="294"/>
        <v>129.59558823529412</v>
      </c>
      <c r="K6284">
        <f t="shared" si="295"/>
        <v>1984</v>
      </c>
      <c r="L6284">
        <f t="shared" si="296"/>
        <v>6</v>
      </c>
    </row>
    <row r="6285" spans="1:12" x14ac:dyDescent="0.25">
      <c r="A6285" s="1">
        <v>30853</v>
      </c>
      <c r="B6285">
        <v>352.5</v>
      </c>
      <c r="C6285">
        <v>358.5</v>
      </c>
      <c r="D6285">
        <v>352</v>
      </c>
      <c r="E6285">
        <v>356.75</v>
      </c>
      <c r="G6285">
        <v>356.75</v>
      </c>
      <c r="H6285">
        <v>29520</v>
      </c>
      <c r="I6285">
        <v>79330</v>
      </c>
      <c r="J6285">
        <f t="shared" si="294"/>
        <v>131.15808823529412</v>
      </c>
      <c r="K6285">
        <f t="shared" si="295"/>
        <v>1984</v>
      </c>
      <c r="L6285">
        <f t="shared" si="296"/>
        <v>6</v>
      </c>
    </row>
    <row r="6286" spans="1:12" x14ac:dyDescent="0.25">
      <c r="A6286" s="1">
        <v>30854</v>
      </c>
      <c r="B6286">
        <v>355.25</v>
      </c>
      <c r="C6286">
        <v>358.5</v>
      </c>
      <c r="D6286">
        <v>355</v>
      </c>
      <c r="E6286">
        <v>357.5</v>
      </c>
      <c r="G6286">
        <v>357.5</v>
      </c>
      <c r="H6286">
        <v>28630</v>
      </c>
      <c r="I6286">
        <v>75200</v>
      </c>
      <c r="J6286">
        <f t="shared" si="294"/>
        <v>131.43382352941177</v>
      </c>
      <c r="K6286">
        <f t="shared" si="295"/>
        <v>1984</v>
      </c>
      <c r="L6286">
        <f t="shared" si="296"/>
        <v>6</v>
      </c>
    </row>
    <row r="6287" spans="1:12" x14ac:dyDescent="0.25">
      <c r="A6287" s="1">
        <v>30855</v>
      </c>
      <c r="B6287">
        <v>355</v>
      </c>
      <c r="C6287">
        <v>357.75</v>
      </c>
      <c r="D6287">
        <v>353</v>
      </c>
      <c r="E6287">
        <v>353.25</v>
      </c>
      <c r="G6287">
        <v>353.25</v>
      </c>
      <c r="H6287">
        <v>17550</v>
      </c>
      <c r="I6287">
        <v>72140</v>
      </c>
      <c r="J6287">
        <f t="shared" si="294"/>
        <v>129.87132352941177</v>
      </c>
      <c r="K6287">
        <f t="shared" si="295"/>
        <v>1984</v>
      </c>
      <c r="L6287">
        <f t="shared" si="296"/>
        <v>6</v>
      </c>
    </row>
    <row r="6288" spans="1:12" x14ac:dyDescent="0.25">
      <c r="A6288" s="1">
        <v>30858</v>
      </c>
      <c r="B6288">
        <v>352.25</v>
      </c>
      <c r="C6288">
        <v>353.75</v>
      </c>
      <c r="D6288">
        <v>350.5</v>
      </c>
      <c r="E6288">
        <v>350.75</v>
      </c>
      <c r="G6288">
        <v>350.75</v>
      </c>
      <c r="H6288">
        <v>14465</v>
      </c>
      <c r="I6288">
        <v>68920</v>
      </c>
      <c r="J6288">
        <f t="shared" si="294"/>
        <v>128.95220588235293</v>
      </c>
      <c r="K6288">
        <f t="shared" si="295"/>
        <v>1984</v>
      </c>
      <c r="L6288">
        <f t="shared" si="296"/>
        <v>6</v>
      </c>
    </row>
    <row r="6289" spans="1:12" x14ac:dyDescent="0.25">
      <c r="A6289" s="1">
        <v>30859</v>
      </c>
      <c r="B6289">
        <v>350.75</v>
      </c>
      <c r="C6289">
        <v>352</v>
      </c>
      <c r="D6289">
        <v>348.25</v>
      </c>
      <c r="E6289">
        <v>348.25</v>
      </c>
      <c r="G6289">
        <v>348.25</v>
      </c>
      <c r="H6289">
        <v>25900</v>
      </c>
      <c r="I6289">
        <v>65640</v>
      </c>
      <c r="J6289">
        <f t="shared" si="294"/>
        <v>128.03308823529412</v>
      </c>
      <c r="K6289">
        <f t="shared" si="295"/>
        <v>1984</v>
      </c>
      <c r="L6289">
        <f t="shared" si="296"/>
        <v>6</v>
      </c>
    </row>
    <row r="6290" spans="1:12" x14ac:dyDescent="0.25">
      <c r="A6290" s="1">
        <v>30860</v>
      </c>
      <c r="B6290">
        <v>348</v>
      </c>
      <c r="C6290">
        <v>349</v>
      </c>
      <c r="D6290">
        <v>345.75</v>
      </c>
      <c r="E6290">
        <v>347</v>
      </c>
      <c r="G6290">
        <v>347</v>
      </c>
      <c r="H6290">
        <v>35260</v>
      </c>
      <c r="I6290">
        <v>58195</v>
      </c>
      <c r="J6290">
        <f t="shared" si="294"/>
        <v>127.57352941176471</v>
      </c>
      <c r="K6290">
        <f t="shared" si="295"/>
        <v>1984</v>
      </c>
      <c r="L6290">
        <f t="shared" si="296"/>
        <v>6</v>
      </c>
    </row>
    <row r="6291" spans="1:12" x14ac:dyDescent="0.25">
      <c r="A6291" s="1">
        <v>30861</v>
      </c>
      <c r="B6291">
        <v>345.5</v>
      </c>
      <c r="C6291">
        <v>349.5</v>
      </c>
      <c r="D6291">
        <v>345.25</v>
      </c>
      <c r="E6291">
        <v>349</v>
      </c>
      <c r="G6291">
        <v>349</v>
      </c>
      <c r="H6291">
        <v>40735</v>
      </c>
      <c r="I6291">
        <v>41080</v>
      </c>
      <c r="J6291">
        <f t="shared" si="294"/>
        <v>128.30882352941177</v>
      </c>
      <c r="K6291">
        <f t="shared" si="295"/>
        <v>1984</v>
      </c>
      <c r="L6291">
        <f t="shared" si="296"/>
        <v>6</v>
      </c>
    </row>
    <row r="6292" spans="1:12" x14ac:dyDescent="0.25">
      <c r="A6292" s="1">
        <v>30862</v>
      </c>
      <c r="B6292">
        <v>353</v>
      </c>
      <c r="C6292">
        <v>355.5</v>
      </c>
      <c r="D6292">
        <v>352</v>
      </c>
      <c r="E6292">
        <v>352.5</v>
      </c>
      <c r="G6292">
        <v>352.5</v>
      </c>
      <c r="H6292">
        <v>30015</v>
      </c>
      <c r="I6292">
        <v>32315</v>
      </c>
      <c r="J6292">
        <f t="shared" si="294"/>
        <v>129.59558823529412</v>
      </c>
      <c r="K6292">
        <f t="shared" si="295"/>
        <v>1984</v>
      </c>
      <c r="L6292">
        <f t="shared" si="296"/>
        <v>6</v>
      </c>
    </row>
    <row r="6293" spans="1:12" x14ac:dyDescent="0.25">
      <c r="A6293" s="1">
        <v>30865</v>
      </c>
      <c r="B6293">
        <v>352.5</v>
      </c>
      <c r="C6293">
        <v>354</v>
      </c>
      <c r="D6293">
        <v>348.5</v>
      </c>
      <c r="E6293">
        <v>348.75</v>
      </c>
      <c r="G6293">
        <v>348.75</v>
      </c>
      <c r="H6293">
        <v>11875</v>
      </c>
      <c r="I6293">
        <v>33500</v>
      </c>
      <c r="J6293">
        <f t="shared" si="294"/>
        <v>128.21691176470588</v>
      </c>
      <c r="K6293">
        <f t="shared" si="295"/>
        <v>1984</v>
      </c>
      <c r="L6293">
        <f t="shared" si="296"/>
        <v>7</v>
      </c>
    </row>
    <row r="6294" spans="1:12" x14ac:dyDescent="0.25">
      <c r="A6294" s="1">
        <v>30866</v>
      </c>
      <c r="B6294">
        <v>348.5</v>
      </c>
      <c r="C6294">
        <v>348.5</v>
      </c>
      <c r="D6294">
        <v>344.75</v>
      </c>
      <c r="E6294">
        <v>345.5</v>
      </c>
      <c r="G6294">
        <v>345.5</v>
      </c>
      <c r="H6294">
        <v>15245</v>
      </c>
      <c r="I6294">
        <v>28935</v>
      </c>
      <c r="J6294">
        <f t="shared" si="294"/>
        <v>127.02205882352941</v>
      </c>
      <c r="K6294">
        <f t="shared" si="295"/>
        <v>1984</v>
      </c>
      <c r="L6294">
        <f t="shared" si="296"/>
        <v>7</v>
      </c>
    </row>
    <row r="6295" spans="1:12" x14ac:dyDescent="0.25">
      <c r="A6295" s="1">
        <v>30868</v>
      </c>
      <c r="B6295">
        <v>343.25</v>
      </c>
      <c r="C6295">
        <v>344</v>
      </c>
      <c r="D6295">
        <v>341.5</v>
      </c>
      <c r="E6295">
        <v>342.25</v>
      </c>
      <c r="G6295">
        <v>342.25</v>
      </c>
      <c r="H6295">
        <v>14865</v>
      </c>
      <c r="I6295">
        <v>22815</v>
      </c>
      <c r="J6295">
        <f t="shared" si="294"/>
        <v>125.82720588235294</v>
      </c>
      <c r="K6295">
        <f t="shared" si="295"/>
        <v>1984</v>
      </c>
      <c r="L6295">
        <f t="shared" si="296"/>
        <v>7</v>
      </c>
    </row>
    <row r="6296" spans="1:12" x14ac:dyDescent="0.25">
      <c r="A6296" s="1">
        <v>30869</v>
      </c>
      <c r="B6296">
        <v>342.25</v>
      </c>
      <c r="C6296">
        <v>346.75</v>
      </c>
      <c r="D6296">
        <v>342</v>
      </c>
      <c r="E6296">
        <v>344.75</v>
      </c>
      <c r="G6296">
        <v>344.75</v>
      </c>
      <c r="H6296">
        <v>7575</v>
      </c>
      <c r="I6296">
        <v>19220</v>
      </c>
      <c r="J6296">
        <f t="shared" si="294"/>
        <v>126.74632352941177</v>
      </c>
      <c r="K6296">
        <f t="shared" si="295"/>
        <v>1984</v>
      </c>
      <c r="L6296">
        <f t="shared" si="296"/>
        <v>7</v>
      </c>
    </row>
    <row r="6297" spans="1:12" x14ac:dyDescent="0.25">
      <c r="A6297" s="1">
        <v>30872</v>
      </c>
      <c r="B6297">
        <v>346.5</v>
      </c>
      <c r="C6297">
        <v>348.25</v>
      </c>
      <c r="D6297">
        <v>346.25</v>
      </c>
      <c r="E6297">
        <v>347</v>
      </c>
      <c r="G6297">
        <v>347</v>
      </c>
      <c r="H6297">
        <v>6740</v>
      </c>
      <c r="I6297">
        <v>15160</v>
      </c>
      <c r="J6297">
        <f t="shared" si="294"/>
        <v>127.57352941176471</v>
      </c>
      <c r="K6297">
        <f t="shared" si="295"/>
        <v>1984</v>
      </c>
      <c r="L6297">
        <f t="shared" si="296"/>
        <v>7</v>
      </c>
    </row>
    <row r="6298" spans="1:12" x14ac:dyDescent="0.25">
      <c r="A6298" s="1">
        <v>30873</v>
      </c>
      <c r="B6298">
        <v>345.5</v>
      </c>
      <c r="C6298">
        <v>347.75</v>
      </c>
      <c r="D6298">
        <v>345.5</v>
      </c>
      <c r="E6298">
        <v>346.5</v>
      </c>
      <c r="G6298">
        <v>346.5</v>
      </c>
      <c r="H6298">
        <v>7015</v>
      </c>
      <c r="I6298">
        <v>12715</v>
      </c>
      <c r="J6298">
        <f t="shared" si="294"/>
        <v>127.38970588235294</v>
      </c>
      <c r="K6298">
        <f t="shared" si="295"/>
        <v>1984</v>
      </c>
      <c r="L6298">
        <f t="shared" si="296"/>
        <v>7</v>
      </c>
    </row>
    <row r="6299" spans="1:12" x14ac:dyDescent="0.25">
      <c r="A6299" s="1">
        <v>30874</v>
      </c>
      <c r="B6299">
        <v>344</v>
      </c>
      <c r="C6299">
        <v>346</v>
      </c>
      <c r="D6299">
        <v>343.75</v>
      </c>
      <c r="E6299">
        <v>344.25</v>
      </c>
      <c r="G6299">
        <v>344.25</v>
      </c>
      <c r="H6299">
        <v>5335</v>
      </c>
      <c r="I6299">
        <v>11030</v>
      </c>
      <c r="J6299">
        <f t="shared" si="294"/>
        <v>126.5625</v>
      </c>
      <c r="K6299">
        <f t="shared" si="295"/>
        <v>1984</v>
      </c>
      <c r="L6299">
        <f t="shared" si="296"/>
        <v>7</v>
      </c>
    </row>
    <row r="6300" spans="1:12" x14ac:dyDescent="0.25">
      <c r="A6300" s="1">
        <v>30875</v>
      </c>
      <c r="B6300">
        <v>345.25</v>
      </c>
      <c r="C6300">
        <v>347.25</v>
      </c>
      <c r="D6300">
        <v>344.75</v>
      </c>
      <c r="E6300">
        <v>345</v>
      </c>
      <c r="G6300">
        <v>345</v>
      </c>
      <c r="H6300">
        <v>4630</v>
      </c>
      <c r="I6300">
        <v>9985</v>
      </c>
      <c r="J6300">
        <f t="shared" si="294"/>
        <v>126.83823529411765</v>
      </c>
      <c r="K6300">
        <f t="shared" si="295"/>
        <v>1984</v>
      </c>
      <c r="L6300">
        <f t="shared" si="296"/>
        <v>7</v>
      </c>
    </row>
    <row r="6301" spans="1:12" x14ac:dyDescent="0.25">
      <c r="A6301" s="1">
        <v>30876</v>
      </c>
      <c r="B6301">
        <v>347</v>
      </c>
      <c r="C6301">
        <v>347.5</v>
      </c>
      <c r="D6301">
        <v>343</v>
      </c>
      <c r="E6301">
        <v>343</v>
      </c>
      <c r="G6301">
        <v>343</v>
      </c>
      <c r="H6301">
        <v>7120</v>
      </c>
      <c r="I6301">
        <v>7910</v>
      </c>
      <c r="J6301">
        <f t="shared" si="294"/>
        <v>126.10294117647059</v>
      </c>
      <c r="K6301">
        <f t="shared" si="295"/>
        <v>1984</v>
      </c>
      <c r="L6301">
        <f t="shared" si="296"/>
        <v>7</v>
      </c>
    </row>
    <row r="6302" spans="1:12" x14ac:dyDescent="0.25">
      <c r="A6302" s="1">
        <v>30879</v>
      </c>
      <c r="B6302">
        <v>343</v>
      </c>
      <c r="C6302">
        <v>343</v>
      </c>
      <c r="D6302">
        <v>337.5</v>
      </c>
      <c r="E6302">
        <v>337.75</v>
      </c>
      <c r="G6302">
        <v>337.75</v>
      </c>
      <c r="H6302">
        <v>4835</v>
      </c>
      <c r="I6302">
        <v>5465</v>
      </c>
      <c r="J6302">
        <f t="shared" si="294"/>
        <v>124.17279411764706</v>
      </c>
      <c r="K6302">
        <f t="shared" si="295"/>
        <v>1984</v>
      </c>
      <c r="L6302">
        <f t="shared" si="296"/>
        <v>7</v>
      </c>
    </row>
    <row r="6303" spans="1:12" x14ac:dyDescent="0.25">
      <c r="A6303" s="1">
        <v>30880</v>
      </c>
      <c r="B6303">
        <v>338.5</v>
      </c>
      <c r="C6303">
        <v>339.5</v>
      </c>
      <c r="D6303">
        <v>336</v>
      </c>
      <c r="E6303">
        <v>336.5</v>
      </c>
      <c r="G6303">
        <v>336.5</v>
      </c>
      <c r="H6303">
        <v>3075</v>
      </c>
      <c r="I6303">
        <v>4165</v>
      </c>
      <c r="J6303">
        <f t="shared" si="294"/>
        <v>123.71323529411765</v>
      </c>
      <c r="K6303">
        <f t="shared" si="295"/>
        <v>1984</v>
      </c>
      <c r="L6303">
        <f t="shared" si="296"/>
        <v>7</v>
      </c>
    </row>
    <row r="6304" spans="1:12" x14ac:dyDescent="0.25">
      <c r="A6304" s="1">
        <v>30881</v>
      </c>
      <c r="B6304">
        <v>335.75</v>
      </c>
      <c r="C6304">
        <v>338</v>
      </c>
      <c r="D6304">
        <v>334.25</v>
      </c>
      <c r="E6304">
        <v>338</v>
      </c>
      <c r="G6304">
        <v>338</v>
      </c>
      <c r="H6304">
        <v>3455</v>
      </c>
      <c r="I6304">
        <v>2550</v>
      </c>
      <c r="J6304">
        <f t="shared" si="294"/>
        <v>124.26470588235294</v>
      </c>
      <c r="K6304">
        <f t="shared" si="295"/>
        <v>1984</v>
      </c>
      <c r="L6304">
        <f t="shared" si="296"/>
        <v>7</v>
      </c>
    </row>
    <row r="6305" spans="1:12" x14ac:dyDescent="0.25">
      <c r="A6305" s="1">
        <v>30882</v>
      </c>
      <c r="B6305">
        <v>338.75</v>
      </c>
      <c r="C6305">
        <v>340.25</v>
      </c>
      <c r="D6305">
        <v>338.5</v>
      </c>
      <c r="E6305">
        <v>338.5</v>
      </c>
      <c r="G6305">
        <v>338.5</v>
      </c>
      <c r="H6305">
        <v>2085</v>
      </c>
      <c r="I6305">
        <v>1900</v>
      </c>
      <c r="J6305">
        <f t="shared" si="294"/>
        <v>124.44852941176471</v>
      </c>
      <c r="K6305">
        <f t="shared" si="295"/>
        <v>1984</v>
      </c>
      <c r="L6305">
        <f t="shared" si="296"/>
        <v>7</v>
      </c>
    </row>
    <row r="6306" spans="1:12" x14ac:dyDescent="0.25">
      <c r="A6306" s="1">
        <v>30883</v>
      </c>
      <c r="B6306">
        <v>337</v>
      </c>
      <c r="C6306">
        <v>338.25</v>
      </c>
      <c r="D6306">
        <v>336.5</v>
      </c>
      <c r="E6306">
        <v>338</v>
      </c>
      <c r="G6306">
        <v>338</v>
      </c>
      <c r="H6306">
        <v>990</v>
      </c>
      <c r="I6306">
        <v>765</v>
      </c>
      <c r="J6306">
        <f t="shared" si="294"/>
        <v>124.26470588235294</v>
      </c>
      <c r="K6306">
        <f t="shared" si="295"/>
        <v>1984</v>
      </c>
      <c r="L6306">
        <f t="shared" si="296"/>
        <v>7</v>
      </c>
    </row>
    <row r="6307" spans="1:12" x14ac:dyDescent="0.25">
      <c r="A6307" s="1">
        <v>30886</v>
      </c>
      <c r="B6307">
        <v>344.75</v>
      </c>
      <c r="C6307">
        <v>346.5</v>
      </c>
      <c r="D6307">
        <v>342.5</v>
      </c>
      <c r="E6307">
        <v>346</v>
      </c>
      <c r="G6307">
        <v>346</v>
      </c>
      <c r="H6307">
        <v>22920</v>
      </c>
      <c r="I6307">
        <v>111485</v>
      </c>
      <c r="J6307">
        <f t="shared" si="294"/>
        <v>127.20588235294117</v>
      </c>
      <c r="K6307">
        <f t="shared" si="295"/>
        <v>1984</v>
      </c>
      <c r="L6307">
        <f t="shared" si="296"/>
        <v>7</v>
      </c>
    </row>
    <row r="6308" spans="1:12" x14ac:dyDescent="0.25">
      <c r="A6308" s="1">
        <v>30887</v>
      </c>
      <c r="B6308">
        <v>346.5</v>
      </c>
      <c r="C6308">
        <v>348.75</v>
      </c>
      <c r="D6308">
        <v>344.75</v>
      </c>
      <c r="E6308">
        <v>346.75</v>
      </c>
      <c r="G6308">
        <v>346.75</v>
      </c>
      <c r="H6308">
        <v>29015</v>
      </c>
      <c r="I6308">
        <v>111005</v>
      </c>
      <c r="J6308">
        <f t="shared" si="294"/>
        <v>127.48161764705883</v>
      </c>
      <c r="K6308">
        <f t="shared" si="295"/>
        <v>1984</v>
      </c>
      <c r="L6308">
        <f t="shared" si="296"/>
        <v>7</v>
      </c>
    </row>
    <row r="6309" spans="1:12" x14ac:dyDescent="0.25">
      <c r="A6309" s="1">
        <v>30888</v>
      </c>
      <c r="B6309">
        <v>346.5</v>
      </c>
      <c r="C6309">
        <v>347.5</v>
      </c>
      <c r="D6309">
        <v>341</v>
      </c>
      <c r="E6309">
        <v>341.75</v>
      </c>
      <c r="G6309">
        <v>341.75</v>
      </c>
      <c r="H6309">
        <v>32990</v>
      </c>
      <c r="I6309">
        <v>108110</v>
      </c>
      <c r="J6309">
        <f t="shared" si="294"/>
        <v>125.64338235294117</v>
      </c>
      <c r="K6309">
        <f t="shared" si="295"/>
        <v>1984</v>
      </c>
      <c r="L6309">
        <f t="shared" si="296"/>
        <v>7</v>
      </c>
    </row>
    <row r="6310" spans="1:12" x14ac:dyDescent="0.25">
      <c r="A6310" s="1">
        <v>30889</v>
      </c>
      <c r="B6310">
        <v>341.25</v>
      </c>
      <c r="C6310">
        <v>345.25</v>
      </c>
      <c r="D6310">
        <v>341.25</v>
      </c>
      <c r="E6310">
        <v>343.75</v>
      </c>
      <c r="G6310">
        <v>343.75</v>
      </c>
      <c r="H6310">
        <v>26015</v>
      </c>
      <c r="I6310">
        <v>110060</v>
      </c>
      <c r="J6310">
        <f t="shared" si="294"/>
        <v>126.37867647058823</v>
      </c>
      <c r="K6310">
        <f t="shared" si="295"/>
        <v>1984</v>
      </c>
      <c r="L6310">
        <f t="shared" si="296"/>
        <v>7</v>
      </c>
    </row>
    <row r="6311" spans="1:12" x14ac:dyDescent="0.25">
      <c r="A6311" s="1">
        <v>30890</v>
      </c>
      <c r="B6311">
        <v>343.5</v>
      </c>
      <c r="C6311">
        <v>344.75</v>
      </c>
      <c r="D6311">
        <v>341.5</v>
      </c>
      <c r="E6311">
        <v>343</v>
      </c>
      <c r="G6311">
        <v>343</v>
      </c>
      <c r="H6311">
        <v>18705</v>
      </c>
      <c r="I6311">
        <v>109715</v>
      </c>
      <c r="J6311">
        <f t="shared" si="294"/>
        <v>126.10294117647059</v>
      </c>
      <c r="K6311">
        <f t="shared" si="295"/>
        <v>1984</v>
      </c>
      <c r="L6311">
        <f t="shared" si="296"/>
        <v>7</v>
      </c>
    </row>
    <row r="6312" spans="1:12" x14ac:dyDescent="0.25">
      <c r="A6312" s="1">
        <v>30893</v>
      </c>
      <c r="B6312">
        <v>346</v>
      </c>
      <c r="C6312">
        <v>350.5</v>
      </c>
      <c r="D6312">
        <v>342.75</v>
      </c>
      <c r="E6312">
        <v>348.75</v>
      </c>
      <c r="G6312">
        <v>348.75</v>
      </c>
      <c r="H6312">
        <v>40655</v>
      </c>
      <c r="I6312">
        <v>107210</v>
      </c>
      <c r="J6312">
        <f t="shared" si="294"/>
        <v>128.21691176470588</v>
      </c>
      <c r="K6312">
        <f t="shared" si="295"/>
        <v>1984</v>
      </c>
      <c r="L6312">
        <f t="shared" si="296"/>
        <v>7</v>
      </c>
    </row>
    <row r="6313" spans="1:12" x14ac:dyDescent="0.25">
      <c r="A6313" s="1">
        <v>30894</v>
      </c>
      <c r="B6313">
        <v>349.5</v>
      </c>
      <c r="C6313">
        <v>352.5</v>
      </c>
      <c r="D6313">
        <v>348</v>
      </c>
      <c r="E6313">
        <v>349.25</v>
      </c>
      <c r="G6313">
        <v>349.25</v>
      </c>
      <c r="H6313">
        <v>24025</v>
      </c>
      <c r="I6313">
        <v>103230</v>
      </c>
      <c r="J6313">
        <f t="shared" si="294"/>
        <v>128.40073529411765</v>
      </c>
      <c r="K6313">
        <f t="shared" si="295"/>
        <v>1984</v>
      </c>
      <c r="L6313">
        <f t="shared" si="296"/>
        <v>7</v>
      </c>
    </row>
    <row r="6314" spans="1:12" x14ac:dyDescent="0.25">
      <c r="A6314" s="1">
        <v>30895</v>
      </c>
      <c r="B6314">
        <v>350.75</v>
      </c>
      <c r="C6314">
        <v>351.5</v>
      </c>
      <c r="D6314">
        <v>349</v>
      </c>
      <c r="E6314">
        <v>351.5</v>
      </c>
      <c r="G6314">
        <v>351.5</v>
      </c>
      <c r="H6314">
        <v>18420</v>
      </c>
      <c r="I6314">
        <v>99040</v>
      </c>
      <c r="J6314">
        <f t="shared" si="294"/>
        <v>129.22794117647058</v>
      </c>
      <c r="K6314">
        <f t="shared" si="295"/>
        <v>1984</v>
      </c>
      <c r="L6314">
        <f t="shared" si="296"/>
        <v>8</v>
      </c>
    </row>
    <row r="6315" spans="1:12" x14ac:dyDescent="0.25">
      <c r="A6315" s="1">
        <v>30896</v>
      </c>
      <c r="B6315">
        <v>353.5</v>
      </c>
      <c r="C6315">
        <v>355</v>
      </c>
      <c r="D6315">
        <v>353</v>
      </c>
      <c r="E6315">
        <v>354</v>
      </c>
      <c r="G6315">
        <v>354</v>
      </c>
      <c r="H6315">
        <v>30415</v>
      </c>
      <c r="I6315">
        <v>95045</v>
      </c>
      <c r="J6315">
        <f t="shared" si="294"/>
        <v>130.14705882352942</v>
      </c>
      <c r="K6315">
        <f t="shared" si="295"/>
        <v>1984</v>
      </c>
      <c r="L6315">
        <f t="shared" si="296"/>
        <v>8</v>
      </c>
    </row>
    <row r="6316" spans="1:12" x14ac:dyDescent="0.25">
      <c r="A6316" s="1">
        <v>30897</v>
      </c>
      <c r="B6316">
        <v>355.75</v>
      </c>
      <c r="C6316">
        <v>356.5</v>
      </c>
      <c r="D6316">
        <v>353.75</v>
      </c>
      <c r="E6316">
        <v>355.25</v>
      </c>
      <c r="G6316">
        <v>355.25</v>
      </c>
      <c r="H6316">
        <v>19855</v>
      </c>
      <c r="I6316">
        <v>89660</v>
      </c>
      <c r="J6316">
        <f t="shared" si="294"/>
        <v>130.60661764705881</v>
      </c>
      <c r="K6316">
        <f t="shared" si="295"/>
        <v>1984</v>
      </c>
      <c r="L6316">
        <f t="shared" si="296"/>
        <v>8</v>
      </c>
    </row>
    <row r="6317" spans="1:12" x14ac:dyDescent="0.25">
      <c r="A6317" s="1">
        <v>30900</v>
      </c>
      <c r="B6317">
        <v>355.5</v>
      </c>
      <c r="C6317">
        <v>355.5</v>
      </c>
      <c r="D6317">
        <v>350.5</v>
      </c>
      <c r="E6317">
        <v>352</v>
      </c>
      <c r="G6317">
        <v>352</v>
      </c>
      <c r="H6317">
        <v>14435</v>
      </c>
      <c r="I6317">
        <v>89610</v>
      </c>
      <c r="J6317">
        <f t="shared" si="294"/>
        <v>129.41176470588235</v>
      </c>
      <c r="K6317">
        <f t="shared" si="295"/>
        <v>1984</v>
      </c>
      <c r="L6317">
        <f t="shared" si="296"/>
        <v>8</v>
      </c>
    </row>
    <row r="6318" spans="1:12" x14ac:dyDescent="0.25">
      <c r="A6318" s="1">
        <v>30901</v>
      </c>
      <c r="B6318">
        <v>351.5</v>
      </c>
      <c r="C6318">
        <v>352</v>
      </c>
      <c r="D6318">
        <v>348.25</v>
      </c>
      <c r="E6318">
        <v>348.25</v>
      </c>
      <c r="G6318">
        <v>348.25</v>
      </c>
      <c r="H6318">
        <v>14015</v>
      </c>
      <c r="I6318">
        <v>88525</v>
      </c>
      <c r="J6318">
        <f t="shared" si="294"/>
        <v>128.03308823529412</v>
      </c>
      <c r="K6318">
        <f t="shared" si="295"/>
        <v>1984</v>
      </c>
      <c r="L6318">
        <f t="shared" si="296"/>
        <v>8</v>
      </c>
    </row>
    <row r="6319" spans="1:12" x14ac:dyDescent="0.25">
      <c r="A6319" s="1">
        <v>30902</v>
      </c>
      <c r="B6319">
        <v>348.75</v>
      </c>
      <c r="C6319">
        <v>350.25</v>
      </c>
      <c r="D6319">
        <v>347.75</v>
      </c>
      <c r="E6319">
        <v>349.75</v>
      </c>
      <c r="G6319">
        <v>349.75</v>
      </c>
      <c r="H6319">
        <v>15425</v>
      </c>
      <c r="I6319">
        <v>86660</v>
      </c>
      <c r="J6319">
        <f t="shared" si="294"/>
        <v>128.58455882352942</v>
      </c>
      <c r="K6319">
        <f t="shared" si="295"/>
        <v>1984</v>
      </c>
      <c r="L6319">
        <f t="shared" si="296"/>
        <v>8</v>
      </c>
    </row>
    <row r="6320" spans="1:12" x14ac:dyDescent="0.25">
      <c r="A6320" s="1">
        <v>30903</v>
      </c>
      <c r="B6320">
        <v>350.5</v>
      </c>
      <c r="C6320">
        <v>355.5</v>
      </c>
      <c r="D6320">
        <v>350.5</v>
      </c>
      <c r="E6320">
        <v>353.25</v>
      </c>
      <c r="G6320">
        <v>353.25</v>
      </c>
      <c r="H6320">
        <v>28890</v>
      </c>
      <c r="I6320">
        <v>90085</v>
      </c>
      <c r="J6320">
        <f t="shared" si="294"/>
        <v>129.87132352941177</v>
      </c>
      <c r="K6320">
        <f t="shared" si="295"/>
        <v>1984</v>
      </c>
      <c r="L6320">
        <f t="shared" si="296"/>
        <v>8</v>
      </c>
    </row>
    <row r="6321" spans="1:12" x14ac:dyDescent="0.25">
      <c r="A6321" s="1">
        <v>30904</v>
      </c>
      <c r="B6321">
        <v>353.25</v>
      </c>
      <c r="C6321">
        <v>354.75</v>
      </c>
      <c r="D6321">
        <v>352</v>
      </c>
      <c r="E6321">
        <v>354.75</v>
      </c>
      <c r="G6321">
        <v>354.75</v>
      </c>
      <c r="H6321">
        <v>15490</v>
      </c>
      <c r="I6321">
        <v>86320</v>
      </c>
      <c r="J6321">
        <f t="shared" si="294"/>
        <v>130.42279411764707</v>
      </c>
      <c r="K6321">
        <f t="shared" si="295"/>
        <v>1984</v>
      </c>
      <c r="L6321">
        <f t="shared" si="296"/>
        <v>8</v>
      </c>
    </row>
    <row r="6322" spans="1:12" x14ac:dyDescent="0.25">
      <c r="A6322" s="1">
        <v>30907</v>
      </c>
      <c r="B6322">
        <v>353.5</v>
      </c>
      <c r="C6322">
        <v>354.25</v>
      </c>
      <c r="D6322">
        <v>347.5</v>
      </c>
      <c r="E6322">
        <v>349.75</v>
      </c>
      <c r="G6322">
        <v>349.75</v>
      </c>
      <c r="H6322">
        <v>13530</v>
      </c>
      <c r="I6322">
        <v>84480</v>
      </c>
      <c r="J6322">
        <f t="shared" si="294"/>
        <v>128.58455882352942</v>
      </c>
      <c r="K6322">
        <f t="shared" si="295"/>
        <v>1984</v>
      </c>
      <c r="L6322">
        <f t="shared" si="296"/>
        <v>8</v>
      </c>
    </row>
    <row r="6323" spans="1:12" x14ac:dyDescent="0.25">
      <c r="A6323" s="1">
        <v>30908</v>
      </c>
      <c r="B6323">
        <v>351</v>
      </c>
      <c r="C6323">
        <v>352</v>
      </c>
      <c r="D6323">
        <v>350</v>
      </c>
      <c r="E6323">
        <v>350.25</v>
      </c>
      <c r="G6323">
        <v>350.25</v>
      </c>
      <c r="H6323">
        <v>7970</v>
      </c>
      <c r="I6323">
        <v>82755</v>
      </c>
      <c r="J6323">
        <f t="shared" si="294"/>
        <v>128.76838235294119</v>
      </c>
      <c r="K6323">
        <f t="shared" si="295"/>
        <v>1984</v>
      </c>
      <c r="L6323">
        <f t="shared" si="296"/>
        <v>8</v>
      </c>
    </row>
    <row r="6324" spans="1:12" x14ac:dyDescent="0.25">
      <c r="A6324" s="1">
        <v>30909</v>
      </c>
      <c r="B6324">
        <v>350</v>
      </c>
      <c r="C6324">
        <v>350.75</v>
      </c>
      <c r="D6324">
        <v>346</v>
      </c>
      <c r="E6324">
        <v>347.5</v>
      </c>
      <c r="G6324">
        <v>347.5</v>
      </c>
      <c r="H6324">
        <v>9565</v>
      </c>
      <c r="I6324">
        <v>82065</v>
      </c>
      <c r="J6324">
        <f t="shared" si="294"/>
        <v>127.75735294117646</v>
      </c>
      <c r="K6324">
        <f t="shared" si="295"/>
        <v>1984</v>
      </c>
      <c r="L6324">
        <f t="shared" si="296"/>
        <v>8</v>
      </c>
    </row>
    <row r="6325" spans="1:12" x14ac:dyDescent="0.25">
      <c r="A6325" s="1">
        <v>30910</v>
      </c>
      <c r="B6325">
        <v>347</v>
      </c>
      <c r="C6325">
        <v>352.75</v>
      </c>
      <c r="D6325">
        <v>347</v>
      </c>
      <c r="E6325">
        <v>349</v>
      </c>
      <c r="G6325">
        <v>349</v>
      </c>
      <c r="H6325">
        <v>13565</v>
      </c>
      <c r="I6325">
        <v>81600</v>
      </c>
      <c r="J6325">
        <f t="shared" si="294"/>
        <v>128.30882352941177</v>
      </c>
      <c r="K6325">
        <f t="shared" si="295"/>
        <v>1984</v>
      </c>
      <c r="L6325">
        <f t="shared" si="296"/>
        <v>8</v>
      </c>
    </row>
    <row r="6326" spans="1:12" x14ac:dyDescent="0.25">
      <c r="A6326" s="1">
        <v>30911</v>
      </c>
      <c r="B6326">
        <v>347</v>
      </c>
      <c r="C6326">
        <v>347</v>
      </c>
      <c r="D6326">
        <v>343</v>
      </c>
      <c r="E6326">
        <v>344.25</v>
      </c>
      <c r="G6326">
        <v>344.25</v>
      </c>
      <c r="H6326">
        <v>13965</v>
      </c>
      <c r="I6326">
        <v>79160</v>
      </c>
      <c r="J6326">
        <f t="shared" si="294"/>
        <v>126.5625</v>
      </c>
      <c r="K6326">
        <f t="shared" si="295"/>
        <v>1984</v>
      </c>
      <c r="L6326">
        <f t="shared" si="296"/>
        <v>8</v>
      </c>
    </row>
    <row r="6327" spans="1:12" x14ac:dyDescent="0.25">
      <c r="A6327" s="1">
        <v>30914</v>
      </c>
      <c r="B6327">
        <v>342.5</v>
      </c>
      <c r="C6327">
        <v>344.25</v>
      </c>
      <c r="D6327">
        <v>338</v>
      </c>
      <c r="E6327">
        <v>338.25</v>
      </c>
      <c r="G6327">
        <v>338.25</v>
      </c>
      <c r="H6327">
        <v>18380</v>
      </c>
      <c r="I6327">
        <v>77140</v>
      </c>
      <c r="J6327">
        <f t="shared" si="294"/>
        <v>124.35661764705883</v>
      </c>
      <c r="K6327">
        <f t="shared" si="295"/>
        <v>1984</v>
      </c>
      <c r="L6327">
        <f t="shared" si="296"/>
        <v>8</v>
      </c>
    </row>
    <row r="6328" spans="1:12" x14ac:dyDescent="0.25">
      <c r="A6328" s="1">
        <v>30915</v>
      </c>
      <c r="B6328">
        <v>338</v>
      </c>
      <c r="C6328">
        <v>344</v>
      </c>
      <c r="D6328">
        <v>338</v>
      </c>
      <c r="E6328">
        <v>344</v>
      </c>
      <c r="G6328">
        <v>344</v>
      </c>
      <c r="H6328">
        <v>17355</v>
      </c>
      <c r="I6328">
        <v>74700</v>
      </c>
      <c r="J6328">
        <f t="shared" si="294"/>
        <v>126.47058823529412</v>
      </c>
      <c r="K6328">
        <f t="shared" si="295"/>
        <v>1984</v>
      </c>
      <c r="L6328">
        <f t="shared" si="296"/>
        <v>8</v>
      </c>
    </row>
    <row r="6329" spans="1:12" x14ac:dyDescent="0.25">
      <c r="A6329" s="1">
        <v>30916</v>
      </c>
      <c r="B6329">
        <v>344.5</v>
      </c>
      <c r="C6329">
        <v>350</v>
      </c>
      <c r="D6329">
        <v>344.5</v>
      </c>
      <c r="E6329">
        <v>349</v>
      </c>
      <c r="G6329">
        <v>349</v>
      </c>
      <c r="H6329">
        <v>21260</v>
      </c>
      <c r="I6329">
        <v>68535</v>
      </c>
      <c r="J6329">
        <f t="shared" si="294"/>
        <v>128.30882352941177</v>
      </c>
      <c r="K6329">
        <f t="shared" si="295"/>
        <v>1984</v>
      </c>
      <c r="L6329">
        <f t="shared" si="296"/>
        <v>8</v>
      </c>
    </row>
    <row r="6330" spans="1:12" x14ac:dyDescent="0.25">
      <c r="A6330" s="1">
        <v>30917</v>
      </c>
      <c r="B6330">
        <v>348</v>
      </c>
      <c r="C6330">
        <v>349.25</v>
      </c>
      <c r="D6330">
        <v>344</v>
      </c>
      <c r="E6330">
        <v>344.25</v>
      </c>
      <c r="G6330">
        <v>344.25</v>
      </c>
      <c r="H6330">
        <v>11020</v>
      </c>
      <c r="I6330">
        <v>67255</v>
      </c>
      <c r="J6330">
        <f t="shared" si="294"/>
        <v>126.5625</v>
      </c>
      <c r="K6330">
        <f t="shared" si="295"/>
        <v>1984</v>
      </c>
      <c r="L6330">
        <f t="shared" si="296"/>
        <v>8</v>
      </c>
    </row>
    <row r="6331" spans="1:12" x14ac:dyDescent="0.25">
      <c r="A6331" s="1">
        <v>30918</v>
      </c>
      <c r="B6331">
        <v>344.25</v>
      </c>
      <c r="C6331">
        <v>350</v>
      </c>
      <c r="D6331">
        <v>343.5</v>
      </c>
      <c r="E6331">
        <v>346.25</v>
      </c>
      <c r="G6331">
        <v>346.25</v>
      </c>
      <c r="H6331">
        <v>26630</v>
      </c>
      <c r="I6331">
        <v>61985</v>
      </c>
      <c r="J6331">
        <f t="shared" si="294"/>
        <v>127.29779411764706</v>
      </c>
      <c r="K6331">
        <f t="shared" si="295"/>
        <v>1984</v>
      </c>
      <c r="L6331">
        <f t="shared" si="296"/>
        <v>8</v>
      </c>
    </row>
    <row r="6332" spans="1:12" x14ac:dyDescent="0.25">
      <c r="A6332" s="1">
        <v>30921</v>
      </c>
      <c r="B6332">
        <v>347</v>
      </c>
      <c r="C6332">
        <v>348.75</v>
      </c>
      <c r="D6332">
        <v>340</v>
      </c>
      <c r="E6332">
        <v>340.5</v>
      </c>
      <c r="G6332">
        <v>340.5</v>
      </c>
      <c r="H6332">
        <v>15495</v>
      </c>
      <c r="I6332">
        <v>59870</v>
      </c>
      <c r="J6332">
        <f t="shared" si="294"/>
        <v>125.18382352941177</v>
      </c>
      <c r="K6332">
        <f t="shared" si="295"/>
        <v>1984</v>
      </c>
      <c r="L6332">
        <f t="shared" si="296"/>
        <v>8</v>
      </c>
    </row>
    <row r="6333" spans="1:12" x14ac:dyDescent="0.25">
      <c r="A6333" s="1">
        <v>30922</v>
      </c>
      <c r="B6333">
        <v>344.5</v>
      </c>
      <c r="C6333">
        <v>345</v>
      </c>
      <c r="D6333">
        <v>341.75</v>
      </c>
      <c r="E6333">
        <v>342.25</v>
      </c>
      <c r="G6333">
        <v>342.25</v>
      </c>
      <c r="H6333">
        <v>14945</v>
      </c>
      <c r="I6333">
        <v>55580</v>
      </c>
      <c r="J6333">
        <f t="shared" si="294"/>
        <v>125.82720588235294</v>
      </c>
      <c r="K6333">
        <f t="shared" si="295"/>
        <v>1984</v>
      </c>
      <c r="L6333">
        <f t="shared" si="296"/>
        <v>8</v>
      </c>
    </row>
    <row r="6334" spans="1:12" x14ac:dyDescent="0.25">
      <c r="A6334" s="1">
        <v>30923</v>
      </c>
      <c r="B6334">
        <v>343.75</v>
      </c>
      <c r="C6334">
        <v>344.25</v>
      </c>
      <c r="D6334">
        <v>335.25</v>
      </c>
      <c r="E6334">
        <v>335.25</v>
      </c>
      <c r="G6334">
        <v>335.25</v>
      </c>
      <c r="H6334">
        <v>27620</v>
      </c>
      <c r="I6334">
        <v>45085</v>
      </c>
      <c r="J6334">
        <f t="shared" si="294"/>
        <v>123.25367647058823</v>
      </c>
      <c r="K6334">
        <f t="shared" si="295"/>
        <v>1984</v>
      </c>
      <c r="L6334">
        <f t="shared" si="296"/>
        <v>8</v>
      </c>
    </row>
    <row r="6335" spans="1:12" x14ac:dyDescent="0.25">
      <c r="A6335" s="1">
        <v>30924</v>
      </c>
      <c r="B6335">
        <v>337.5</v>
      </c>
      <c r="C6335">
        <v>342</v>
      </c>
      <c r="D6335">
        <v>337.5</v>
      </c>
      <c r="E6335">
        <v>341.75</v>
      </c>
      <c r="G6335">
        <v>341.75</v>
      </c>
      <c r="H6335">
        <v>28635</v>
      </c>
      <c r="I6335">
        <v>40675</v>
      </c>
      <c r="J6335">
        <f t="shared" si="294"/>
        <v>125.64338235294117</v>
      </c>
      <c r="K6335">
        <f t="shared" si="295"/>
        <v>1984</v>
      </c>
      <c r="L6335">
        <f t="shared" si="296"/>
        <v>8</v>
      </c>
    </row>
    <row r="6336" spans="1:12" x14ac:dyDescent="0.25">
      <c r="A6336" s="1">
        <v>30925</v>
      </c>
      <c r="B6336">
        <v>343</v>
      </c>
      <c r="C6336">
        <v>344.25</v>
      </c>
      <c r="D6336">
        <v>340.5</v>
      </c>
      <c r="E6336">
        <v>342.25</v>
      </c>
      <c r="G6336">
        <v>342.25</v>
      </c>
      <c r="H6336">
        <v>17080</v>
      </c>
      <c r="I6336">
        <v>35602</v>
      </c>
      <c r="J6336">
        <f t="shared" si="294"/>
        <v>125.82720588235294</v>
      </c>
      <c r="K6336">
        <f t="shared" si="295"/>
        <v>1984</v>
      </c>
      <c r="L6336">
        <f t="shared" si="296"/>
        <v>8</v>
      </c>
    </row>
    <row r="6337" spans="1:12" x14ac:dyDescent="0.25">
      <c r="A6337" s="1">
        <v>30929</v>
      </c>
      <c r="B6337">
        <v>340.25</v>
      </c>
      <c r="C6337">
        <v>343.5</v>
      </c>
      <c r="D6337">
        <v>337.5</v>
      </c>
      <c r="E6337">
        <v>343.5</v>
      </c>
      <c r="G6337">
        <v>343.5</v>
      </c>
      <c r="H6337">
        <v>14190</v>
      </c>
      <c r="I6337">
        <v>26810</v>
      </c>
      <c r="J6337">
        <f t="shared" si="294"/>
        <v>126.28676470588235</v>
      </c>
      <c r="K6337">
        <f t="shared" si="295"/>
        <v>1984</v>
      </c>
      <c r="L6337">
        <f t="shared" si="296"/>
        <v>9</v>
      </c>
    </row>
    <row r="6338" spans="1:12" x14ac:dyDescent="0.25">
      <c r="A6338" s="1">
        <v>30930</v>
      </c>
      <c r="B6338">
        <v>345</v>
      </c>
      <c r="C6338">
        <v>349.5</v>
      </c>
      <c r="D6338">
        <v>342.75</v>
      </c>
      <c r="E6338">
        <v>346.5</v>
      </c>
      <c r="G6338">
        <v>346.5</v>
      </c>
      <c r="H6338">
        <v>13015</v>
      </c>
      <c r="I6338">
        <v>21765</v>
      </c>
      <c r="J6338">
        <f t="shared" ref="J6338:J6401" si="297">G6338/100*5000/136</f>
        <v>127.38970588235294</v>
      </c>
      <c r="K6338">
        <f t="shared" ref="K6338:K6401" si="298">YEAR(A6338)</f>
        <v>1984</v>
      </c>
      <c r="L6338">
        <f t="shared" ref="L6338:L6401" si="299">MONTH(A6338)</f>
        <v>9</v>
      </c>
    </row>
    <row r="6339" spans="1:12" x14ac:dyDescent="0.25">
      <c r="A6339" s="1">
        <v>30931</v>
      </c>
      <c r="B6339">
        <v>346.75</v>
      </c>
      <c r="C6339">
        <v>350.75</v>
      </c>
      <c r="D6339">
        <v>346.75</v>
      </c>
      <c r="E6339">
        <v>349.75</v>
      </c>
      <c r="G6339">
        <v>349.75</v>
      </c>
      <c r="H6339">
        <v>14240</v>
      </c>
      <c r="I6339">
        <v>17130</v>
      </c>
      <c r="J6339">
        <f t="shared" si="297"/>
        <v>128.58455882352942</v>
      </c>
      <c r="K6339">
        <f t="shared" si="298"/>
        <v>1984</v>
      </c>
      <c r="L6339">
        <f t="shared" si="299"/>
        <v>9</v>
      </c>
    </row>
    <row r="6340" spans="1:12" x14ac:dyDescent="0.25">
      <c r="A6340" s="1">
        <v>30932</v>
      </c>
      <c r="B6340">
        <v>348</v>
      </c>
      <c r="C6340">
        <v>352</v>
      </c>
      <c r="D6340">
        <v>347.25</v>
      </c>
      <c r="E6340">
        <v>348.5</v>
      </c>
      <c r="G6340">
        <v>348.5</v>
      </c>
      <c r="H6340">
        <v>10290</v>
      </c>
      <c r="I6340">
        <v>13995</v>
      </c>
      <c r="J6340">
        <f t="shared" si="297"/>
        <v>128.125</v>
      </c>
      <c r="K6340">
        <f t="shared" si="298"/>
        <v>1984</v>
      </c>
      <c r="L6340">
        <f t="shared" si="299"/>
        <v>9</v>
      </c>
    </row>
    <row r="6341" spans="1:12" x14ac:dyDescent="0.25">
      <c r="A6341" s="1">
        <v>30935</v>
      </c>
      <c r="B6341">
        <v>349.5</v>
      </c>
      <c r="C6341">
        <v>350.5</v>
      </c>
      <c r="D6341">
        <v>348</v>
      </c>
      <c r="E6341">
        <v>350.25</v>
      </c>
      <c r="G6341">
        <v>350.25</v>
      </c>
      <c r="H6341">
        <v>3855</v>
      </c>
      <c r="I6341">
        <v>12125</v>
      </c>
      <c r="J6341">
        <f t="shared" si="297"/>
        <v>128.76838235294119</v>
      </c>
      <c r="K6341">
        <f t="shared" si="298"/>
        <v>1984</v>
      </c>
      <c r="L6341">
        <f t="shared" si="299"/>
        <v>9</v>
      </c>
    </row>
    <row r="6342" spans="1:12" x14ac:dyDescent="0.25">
      <c r="A6342" s="1">
        <v>30936</v>
      </c>
      <c r="B6342">
        <v>350</v>
      </c>
      <c r="C6342">
        <v>350.5</v>
      </c>
      <c r="D6342">
        <v>346.25</v>
      </c>
      <c r="E6342">
        <v>348.5</v>
      </c>
      <c r="G6342">
        <v>348.5</v>
      </c>
      <c r="H6342">
        <v>4765</v>
      </c>
      <c r="I6342">
        <v>9885</v>
      </c>
      <c r="J6342">
        <f t="shared" si="297"/>
        <v>128.125</v>
      </c>
      <c r="K6342">
        <f t="shared" si="298"/>
        <v>1984</v>
      </c>
      <c r="L6342">
        <f t="shared" si="299"/>
        <v>9</v>
      </c>
    </row>
    <row r="6343" spans="1:12" x14ac:dyDescent="0.25">
      <c r="A6343" s="1">
        <v>30937</v>
      </c>
      <c r="B6343">
        <v>349</v>
      </c>
      <c r="C6343">
        <v>349.75</v>
      </c>
      <c r="D6343">
        <v>347.5</v>
      </c>
      <c r="E6343">
        <v>349.5</v>
      </c>
      <c r="G6343">
        <v>349.5</v>
      </c>
      <c r="H6343">
        <v>4100</v>
      </c>
      <c r="I6343">
        <v>8290</v>
      </c>
      <c r="J6343">
        <f t="shared" si="297"/>
        <v>128.49264705882354</v>
      </c>
      <c r="K6343">
        <f t="shared" si="298"/>
        <v>1984</v>
      </c>
      <c r="L6343">
        <f t="shared" si="299"/>
        <v>9</v>
      </c>
    </row>
    <row r="6344" spans="1:12" x14ac:dyDescent="0.25">
      <c r="A6344" s="1">
        <v>30938</v>
      </c>
      <c r="B6344">
        <v>346</v>
      </c>
      <c r="C6344">
        <v>347.5</v>
      </c>
      <c r="D6344">
        <v>344</v>
      </c>
      <c r="E6344">
        <v>345.75</v>
      </c>
      <c r="G6344">
        <v>345.75</v>
      </c>
      <c r="H6344">
        <v>1535</v>
      </c>
      <c r="I6344">
        <v>7240</v>
      </c>
      <c r="J6344">
        <f t="shared" si="297"/>
        <v>127.11397058823529</v>
      </c>
      <c r="K6344">
        <f t="shared" si="298"/>
        <v>1984</v>
      </c>
      <c r="L6344">
        <f t="shared" si="299"/>
        <v>9</v>
      </c>
    </row>
    <row r="6345" spans="1:12" x14ac:dyDescent="0.25">
      <c r="A6345" s="1">
        <v>30939</v>
      </c>
      <c r="B6345">
        <v>344.75</v>
      </c>
      <c r="C6345">
        <v>345.5</v>
      </c>
      <c r="D6345">
        <v>337.5</v>
      </c>
      <c r="E6345">
        <v>339.25</v>
      </c>
      <c r="G6345">
        <v>339.25</v>
      </c>
      <c r="H6345">
        <v>3860</v>
      </c>
      <c r="I6345">
        <v>5205</v>
      </c>
      <c r="J6345">
        <f t="shared" si="297"/>
        <v>124.72426470588235</v>
      </c>
      <c r="K6345">
        <f t="shared" si="298"/>
        <v>1984</v>
      </c>
      <c r="L6345">
        <f t="shared" si="299"/>
        <v>9</v>
      </c>
    </row>
    <row r="6346" spans="1:12" x14ac:dyDescent="0.25">
      <c r="A6346" s="1">
        <v>30942</v>
      </c>
      <c r="B6346">
        <v>339</v>
      </c>
      <c r="C6346">
        <v>339.75</v>
      </c>
      <c r="D6346">
        <v>334.25</v>
      </c>
      <c r="E6346">
        <v>334.25</v>
      </c>
      <c r="G6346">
        <v>334.25</v>
      </c>
      <c r="H6346">
        <v>1635</v>
      </c>
      <c r="I6346">
        <v>4030</v>
      </c>
      <c r="J6346">
        <f t="shared" si="297"/>
        <v>122.88602941176471</v>
      </c>
      <c r="K6346">
        <f t="shared" si="298"/>
        <v>1984</v>
      </c>
      <c r="L6346">
        <f t="shared" si="299"/>
        <v>9</v>
      </c>
    </row>
    <row r="6347" spans="1:12" x14ac:dyDescent="0.25">
      <c r="A6347" s="1">
        <v>30943</v>
      </c>
      <c r="B6347">
        <v>337</v>
      </c>
      <c r="C6347">
        <v>339.25</v>
      </c>
      <c r="D6347">
        <v>337</v>
      </c>
      <c r="E6347">
        <v>338.25</v>
      </c>
      <c r="G6347">
        <v>338.25</v>
      </c>
      <c r="H6347">
        <v>3270</v>
      </c>
      <c r="I6347">
        <v>1850</v>
      </c>
      <c r="J6347">
        <f t="shared" si="297"/>
        <v>124.35661764705883</v>
      </c>
      <c r="K6347">
        <f t="shared" si="298"/>
        <v>1984</v>
      </c>
      <c r="L6347">
        <f t="shared" si="299"/>
        <v>9</v>
      </c>
    </row>
    <row r="6348" spans="1:12" x14ac:dyDescent="0.25">
      <c r="A6348" s="1">
        <v>30944</v>
      </c>
      <c r="B6348">
        <v>339</v>
      </c>
      <c r="C6348">
        <v>340</v>
      </c>
      <c r="D6348">
        <v>334</v>
      </c>
      <c r="E6348">
        <v>337</v>
      </c>
      <c r="G6348">
        <v>337</v>
      </c>
      <c r="H6348">
        <v>2160</v>
      </c>
      <c r="I6348">
        <v>875</v>
      </c>
      <c r="J6348">
        <f t="shared" si="297"/>
        <v>123.89705882352941</v>
      </c>
      <c r="K6348">
        <f t="shared" si="298"/>
        <v>1984</v>
      </c>
      <c r="L6348">
        <f t="shared" si="299"/>
        <v>9</v>
      </c>
    </row>
    <row r="6349" spans="1:12" x14ac:dyDescent="0.25">
      <c r="A6349" s="1">
        <v>30945</v>
      </c>
      <c r="B6349">
        <v>347.5</v>
      </c>
      <c r="C6349">
        <v>349.75</v>
      </c>
      <c r="D6349">
        <v>347</v>
      </c>
      <c r="E6349">
        <v>348.75</v>
      </c>
      <c r="G6349">
        <v>348.75</v>
      </c>
      <c r="H6349">
        <v>27580</v>
      </c>
      <c r="I6349">
        <v>138745</v>
      </c>
      <c r="J6349">
        <f t="shared" si="297"/>
        <v>128.21691176470588</v>
      </c>
      <c r="K6349">
        <f t="shared" si="298"/>
        <v>1984</v>
      </c>
      <c r="L6349">
        <f t="shared" si="299"/>
        <v>9</v>
      </c>
    </row>
    <row r="6350" spans="1:12" x14ac:dyDescent="0.25">
      <c r="A6350" s="1">
        <v>30946</v>
      </c>
      <c r="B6350">
        <v>344.5</v>
      </c>
      <c r="C6350">
        <v>352.25</v>
      </c>
      <c r="D6350">
        <v>344.5</v>
      </c>
      <c r="E6350">
        <v>351.5</v>
      </c>
      <c r="G6350">
        <v>351.5</v>
      </c>
      <c r="H6350">
        <v>44805</v>
      </c>
      <c r="I6350">
        <v>138280</v>
      </c>
      <c r="J6350">
        <f t="shared" si="297"/>
        <v>129.22794117647058</v>
      </c>
      <c r="K6350">
        <f t="shared" si="298"/>
        <v>1984</v>
      </c>
      <c r="L6350">
        <f t="shared" si="299"/>
        <v>9</v>
      </c>
    </row>
    <row r="6351" spans="1:12" x14ac:dyDescent="0.25">
      <c r="A6351" s="1">
        <v>30949</v>
      </c>
      <c r="B6351">
        <v>353</v>
      </c>
      <c r="C6351">
        <v>353.5</v>
      </c>
      <c r="D6351">
        <v>350.25</v>
      </c>
      <c r="E6351">
        <v>352.5</v>
      </c>
      <c r="G6351">
        <v>352.5</v>
      </c>
      <c r="H6351">
        <v>22055</v>
      </c>
      <c r="I6351">
        <v>134815</v>
      </c>
      <c r="J6351">
        <f t="shared" si="297"/>
        <v>129.59558823529412</v>
      </c>
      <c r="K6351">
        <f t="shared" si="298"/>
        <v>1984</v>
      </c>
      <c r="L6351">
        <f t="shared" si="299"/>
        <v>9</v>
      </c>
    </row>
    <row r="6352" spans="1:12" x14ac:dyDescent="0.25">
      <c r="A6352" s="1">
        <v>30950</v>
      </c>
      <c r="B6352">
        <v>352</v>
      </c>
      <c r="C6352">
        <v>352.5</v>
      </c>
      <c r="D6352">
        <v>350.5</v>
      </c>
      <c r="E6352">
        <v>350.75</v>
      </c>
      <c r="G6352">
        <v>350.75</v>
      </c>
      <c r="H6352">
        <v>18495</v>
      </c>
      <c r="I6352">
        <v>135785</v>
      </c>
      <c r="J6352">
        <f t="shared" si="297"/>
        <v>128.95220588235293</v>
      </c>
      <c r="K6352">
        <f t="shared" si="298"/>
        <v>1984</v>
      </c>
      <c r="L6352">
        <f t="shared" si="299"/>
        <v>9</v>
      </c>
    </row>
    <row r="6353" spans="1:12" x14ac:dyDescent="0.25">
      <c r="A6353" s="1">
        <v>30951</v>
      </c>
      <c r="B6353">
        <v>350.5</v>
      </c>
      <c r="C6353">
        <v>350.5</v>
      </c>
      <c r="D6353">
        <v>346.25</v>
      </c>
      <c r="E6353">
        <v>346.75</v>
      </c>
      <c r="G6353">
        <v>346.75</v>
      </c>
      <c r="H6353">
        <v>26615</v>
      </c>
      <c r="I6353">
        <v>138375</v>
      </c>
      <c r="J6353">
        <f t="shared" si="297"/>
        <v>127.48161764705883</v>
      </c>
      <c r="K6353">
        <f t="shared" si="298"/>
        <v>1984</v>
      </c>
      <c r="L6353">
        <f t="shared" si="299"/>
        <v>9</v>
      </c>
    </row>
    <row r="6354" spans="1:12" x14ac:dyDescent="0.25">
      <c r="A6354" s="1">
        <v>30952</v>
      </c>
      <c r="B6354">
        <v>346.75</v>
      </c>
      <c r="C6354">
        <v>348</v>
      </c>
      <c r="D6354">
        <v>344.25</v>
      </c>
      <c r="E6354">
        <v>348</v>
      </c>
      <c r="G6354">
        <v>348</v>
      </c>
      <c r="H6354">
        <v>26075</v>
      </c>
      <c r="I6354">
        <v>138760</v>
      </c>
      <c r="J6354">
        <f t="shared" si="297"/>
        <v>127.94117647058823</v>
      </c>
      <c r="K6354">
        <f t="shared" si="298"/>
        <v>1984</v>
      </c>
      <c r="L6354">
        <f t="shared" si="299"/>
        <v>9</v>
      </c>
    </row>
    <row r="6355" spans="1:12" x14ac:dyDescent="0.25">
      <c r="A6355" s="1">
        <v>30953</v>
      </c>
      <c r="B6355">
        <v>347</v>
      </c>
      <c r="C6355">
        <v>347.25</v>
      </c>
      <c r="D6355">
        <v>344.25</v>
      </c>
      <c r="E6355">
        <v>347</v>
      </c>
      <c r="G6355">
        <v>347</v>
      </c>
      <c r="H6355">
        <v>27330</v>
      </c>
      <c r="I6355">
        <v>138935</v>
      </c>
      <c r="J6355">
        <f t="shared" si="297"/>
        <v>127.57352941176471</v>
      </c>
      <c r="K6355">
        <f t="shared" si="298"/>
        <v>1984</v>
      </c>
      <c r="L6355">
        <f t="shared" si="299"/>
        <v>9</v>
      </c>
    </row>
    <row r="6356" spans="1:12" x14ac:dyDescent="0.25">
      <c r="A6356" s="1">
        <v>30956</v>
      </c>
      <c r="B6356">
        <v>346</v>
      </c>
      <c r="C6356">
        <v>348</v>
      </c>
      <c r="D6356">
        <v>345.5</v>
      </c>
      <c r="E6356">
        <v>347.5</v>
      </c>
      <c r="G6356">
        <v>347.5</v>
      </c>
      <c r="H6356">
        <v>12810</v>
      </c>
      <c r="I6356">
        <v>137340</v>
      </c>
      <c r="J6356">
        <f t="shared" si="297"/>
        <v>127.75735294117646</v>
      </c>
      <c r="K6356">
        <f t="shared" si="298"/>
        <v>1984</v>
      </c>
      <c r="L6356">
        <f t="shared" si="299"/>
        <v>10</v>
      </c>
    </row>
    <row r="6357" spans="1:12" x14ac:dyDescent="0.25">
      <c r="A6357" s="1">
        <v>30957</v>
      </c>
      <c r="B6357">
        <v>348</v>
      </c>
      <c r="C6357">
        <v>352</v>
      </c>
      <c r="D6357">
        <v>347.25</v>
      </c>
      <c r="E6357">
        <v>349.5</v>
      </c>
      <c r="G6357">
        <v>349.5</v>
      </c>
      <c r="H6357">
        <v>33025</v>
      </c>
      <c r="I6357">
        <v>132830</v>
      </c>
      <c r="J6357">
        <f t="shared" si="297"/>
        <v>128.49264705882354</v>
      </c>
      <c r="K6357">
        <f t="shared" si="298"/>
        <v>1984</v>
      </c>
      <c r="L6357">
        <f t="shared" si="299"/>
        <v>10</v>
      </c>
    </row>
    <row r="6358" spans="1:12" x14ac:dyDescent="0.25">
      <c r="A6358" s="1">
        <v>30958</v>
      </c>
      <c r="B6358">
        <v>350.25</v>
      </c>
      <c r="C6358">
        <v>351.5</v>
      </c>
      <c r="D6358">
        <v>347.25</v>
      </c>
      <c r="E6358">
        <v>347.75</v>
      </c>
      <c r="G6358">
        <v>347.75</v>
      </c>
      <c r="H6358">
        <v>16260</v>
      </c>
      <c r="I6358">
        <v>131885</v>
      </c>
      <c r="J6358">
        <f t="shared" si="297"/>
        <v>127.84926470588235</v>
      </c>
      <c r="K6358">
        <f t="shared" si="298"/>
        <v>1984</v>
      </c>
      <c r="L6358">
        <f t="shared" si="299"/>
        <v>10</v>
      </c>
    </row>
    <row r="6359" spans="1:12" x14ac:dyDescent="0.25">
      <c r="A6359" s="1">
        <v>30959</v>
      </c>
      <c r="B6359">
        <v>347.5</v>
      </c>
      <c r="C6359">
        <v>347.75</v>
      </c>
      <c r="D6359">
        <v>346</v>
      </c>
      <c r="E6359">
        <v>346.25</v>
      </c>
      <c r="G6359">
        <v>346.25</v>
      </c>
      <c r="H6359">
        <v>16825</v>
      </c>
      <c r="I6359">
        <v>130225</v>
      </c>
      <c r="J6359">
        <f t="shared" si="297"/>
        <v>127.29779411764706</v>
      </c>
      <c r="K6359">
        <f t="shared" si="298"/>
        <v>1984</v>
      </c>
      <c r="L6359">
        <f t="shared" si="299"/>
        <v>10</v>
      </c>
    </row>
    <row r="6360" spans="1:12" x14ac:dyDescent="0.25">
      <c r="A6360" s="1">
        <v>30960</v>
      </c>
      <c r="B6360">
        <v>345.5</v>
      </c>
      <c r="C6360">
        <v>349</v>
      </c>
      <c r="D6360">
        <v>343.5</v>
      </c>
      <c r="E6360">
        <v>348.5</v>
      </c>
      <c r="G6360">
        <v>348.5</v>
      </c>
      <c r="H6360">
        <v>33445</v>
      </c>
      <c r="I6360">
        <v>128525</v>
      </c>
      <c r="J6360">
        <f t="shared" si="297"/>
        <v>128.125</v>
      </c>
      <c r="K6360">
        <f t="shared" si="298"/>
        <v>1984</v>
      </c>
      <c r="L6360">
        <f t="shared" si="299"/>
        <v>10</v>
      </c>
    </row>
    <row r="6361" spans="1:12" x14ac:dyDescent="0.25">
      <c r="A6361" s="1">
        <v>30963</v>
      </c>
      <c r="B6361">
        <v>348.5</v>
      </c>
      <c r="C6361">
        <v>349.5</v>
      </c>
      <c r="D6361">
        <v>347.5</v>
      </c>
      <c r="E6361">
        <v>348.75</v>
      </c>
      <c r="G6361">
        <v>348.75</v>
      </c>
      <c r="H6361">
        <v>15135</v>
      </c>
      <c r="I6361">
        <v>124745</v>
      </c>
      <c r="J6361">
        <f t="shared" si="297"/>
        <v>128.21691176470588</v>
      </c>
      <c r="K6361">
        <f t="shared" si="298"/>
        <v>1984</v>
      </c>
      <c r="L6361">
        <f t="shared" si="299"/>
        <v>10</v>
      </c>
    </row>
    <row r="6362" spans="1:12" x14ac:dyDescent="0.25">
      <c r="A6362" s="1">
        <v>30964</v>
      </c>
      <c r="B6362">
        <v>348.5</v>
      </c>
      <c r="C6362">
        <v>349</v>
      </c>
      <c r="D6362">
        <v>347.5</v>
      </c>
      <c r="E6362">
        <v>349</v>
      </c>
      <c r="G6362">
        <v>349</v>
      </c>
      <c r="H6362">
        <v>9195</v>
      </c>
      <c r="I6362">
        <v>125750</v>
      </c>
      <c r="J6362">
        <f t="shared" si="297"/>
        <v>128.30882352941177</v>
      </c>
      <c r="K6362">
        <f t="shared" si="298"/>
        <v>1984</v>
      </c>
      <c r="L6362">
        <f t="shared" si="299"/>
        <v>10</v>
      </c>
    </row>
    <row r="6363" spans="1:12" x14ac:dyDescent="0.25">
      <c r="A6363" s="1">
        <v>30965</v>
      </c>
      <c r="B6363">
        <v>350</v>
      </c>
      <c r="C6363">
        <v>352.5</v>
      </c>
      <c r="D6363">
        <v>349.25</v>
      </c>
      <c r="E6363">
        <v>351</v>
      </c>
      <c r="G6363">
        <v>351</v>
      </c>
      <c r="H6363">
        <v>34580</v>
      </c>
      <c r="I6363">
        <v>122085</v>
      </c>
      <c r="J6363">
        <f t="shared" si="297"/>
        <v>129.04411764705881</v>
      </c>
      <c r="K6363">
        <f t="shared" si="298"/>
        <v>1984</v>
      </c>
      <c r="L6363">
        <f t="shared" si="299"/>
        <v>10</v>
      </c>
    </row>
    <row r="6364" spans="1:12" x14ac:dyDescent="0.25">
      <c r="A6364" s="1">
        <v>30966</v>
      </c>
      <c r="B6364">
        <v>351.5</v>
      </c>
      <c r="C6364">
        <v>352.5</v>
      </c>
      <c r="D6364">
        <v>349</v>
      </c>
      <c r="E6364">
        <v>349.25</v>
      </c>
      <c r="G6364">
        <v>349.25</v>
      </c>
      <c r="H6364">
        <v>16125</v>
      </c>
      <c r="I6364">
        <v>118680</v>
      </c>
      <c r="J6364">
        <f t="shared" si="297"/>
        <v>128.40073529411765</v>
      </c>
      <c r="K6364">
        <f t="shared" si="298"/>
        <v>1984</v>
      </c>
      <c r="L6364">
        <f t="shared" si="299"/>
        <v>10</v>
      </c>
    </row>
    <row r="6365" spans="1:12" x14ac:dyDescent="0.25">
      <c r="A6365" s="1">
        <v>30967</v>
      </c>
      <c r="B6365">
        <v>350.5</v>
      </c>
      <c r="C6365">
        <v>350.5</v>
      </c>
      <c r="D6365">
        <v>346.25</v>
      </c>
      <c r="E6365">
        <v>347.75</v>
      </c>
      <c r="G6365">
        <v>347.75</v>
      </c>
      <c r="H6365">
        <v>22550</v>
      </c>
      <c r="I6365">
        <v>115475</v>
      </c>
      <c r="J6365">
        <f t="shared" si="297"/>
        <v>127.84926470588235</v>
      </c>
      <c r="K6365">
        <f t="shared" si="298"/>
        <v>1984</v>
      </c>
      <c r="L6365">
        <f t="shared" si="299"/>
        <v>10</v>
      </c>
    </row>
    <row r="6366" spans="1:12" x14ac:dyDescent="0.25">
      <c r="A6366" s="1">
        <v>30970</v>
      </c>
      <c r="B6366">
        <v>347</v>
      </c>
      <c r="C6366">
        <v>348.5</v>
      </c>
      <c r="D6366">
        <v>346.25</v>
      </c>
      <c r="E6366">
        <v>346.5</v>
      </c>
      <c r="G6366">
        <v>346.5</v>
      </c>
      <c r="H6366">
        <v>13530</v>
      </c>
      <c r="I6366">
        <v>114515</v>
      </c>
      <c r="J6366">
        <f t="shared" si="297"/>
        <v>127.38970588235294</v>
      </c>
      <c r="K6366">
        <f t="shared" si="298"/>
        <v>1984</v>
      </c>
      <c r="L6366">
        <f t="shared" si="299"/>
        <v>10</v>
      </c>
    </row>
    <row r="6367" spans="1:12" x14ac:dyDescent="0.25">
      <c r="A6367" s="1">
        <v>30971</v>
      </c>
      <c r="B6367">
        <v>347</v>
      </c>
      <c r="C6367">
        <v>350.5</v>
      </c>
      <c r="D6367">
        <v>345.75</v>
      </c>
      <c r="E6367">
        <v>350.25</v>
      </c>
      <c r="G6367">
        <v>350.25</v>
      </c>
      <c r="H6367">
        <v>30085</v>
      </c>
      <c r="I6367">
        <v>114935</v>
      </c>
      <c r="J6367">
        <f t="shared" si="297"/>
        <v>128.76838235294119</v>
      </c>
      <c r="K6367">
        <f t="shared" si="298"/>
        <v>1984</v>
      </c>
      <c r="L6367">
        <f t="shared" si="299"/>
        <v>10</v>
      </c>
    </row>
    <row r="6368" spans="1:12" x14ac:dyDescent="0.25">
      <c r="A6368" s="1">
        <v>30972</v>
      </c>
      <c r="B6368">
        <v>350</v>
      </c>
      <c r="C6368">
        <v>351</v>
      </c>
      <c r="D6368">
        <v>347.5</v>
      </c>
      <c r="E6368">
        <v>349</v>
      </c>
      <c r="G6368">
        <v>349</v>
      </c>
      <c r="H6368">
        <v>18155</v>
      </c>
      <c r="I6368">
        <v>114510</v>
      </c>
      <c r="J6368">
        <f t="shared" si="297"/>
        <v>128.30882352941177</v>
      </c>
      <c r="K6368">
        <f t="shared" si="298"/>
        <v>1984</v>
      </c>
      <c r="L6368">
        <f t="shared" si="299"/>
        <v>10</v>
      </c>
    </row>
    <row r="6369" spans="1:12" x14ac:dyDescent="0.25">
      <c r="A6369" s="1">
        <v>30973</v>
      </c>
      <c r="B6369">
        <v>348.5</v>
      </c>
      <c r="C6369">
        <v>350</v>
      </c>
      <c r="D6369">
        <v>347.75</v>
      </c>
      <c r="E6369">
        <v>349.5</v>
      </c>
      <c r="G6369">
        <v>349.5</v>
      </c>
      <c r="H6369">
        <v>15635</v>
      </c>
      <c r="I6369">
        <v>114940</v>
      </c>
      <c r="J6369">
        <f t="shared" si="297"/>
        <v>128.49264705882354</v>
      </c>
      <c r="K6369">
        <f t="shared" si="298"/>
        <v>1984</v>
      </c>
      <c r="L6369">
        <f t="shared" si="299"/>
        <v>10</v>
      </c>
    </row>
    <row r="6370" spans="1:12" x14ac:dyDescent="0.25">
      <c r="A6370" s="1">
        <v>30974</v>
      </c>
      <c r="B6370">
        <v>349</v>
      </c>
      <c r="C6370">
        <v>353.25</v>
      </c>
      <c r="D6370">
        <v>348.5</v>
      </c>
      <c r="E6370">
        <v>352.5</v>
      </c>
      <c r="G6370">
        <v>352.5</v>
      </c>
      <c r="H6370">
        <v>38265</v>
      </c>
      <c r="I6370">
        <v>113570</v>
      </c>
      <c r="J6370">
        <f t="shared" si="297"/>
        <v>129.59558823529412</v>
      </c>
      <c r="K6370">
        <f t="shared" si="298"/>
        <v>1984</v>
      </c>
      <c r="L6370">
        <f t="shared" si="299"/>
        <v>10</v>
      </c>
    </row>
    <row r="6371" spans="1:12" x14ac:dyDescent="0.25">
      <c r="A6371" s="1">
        <v>30977</v>
      </c>
      <c r="B6371">
        <v>353.25</v>
      </c>
      <c r="C6371">
        <v>358</v>
      </c>
      <c r="D6371">
        <v>352.5</v>
      </c>
      <c r="E6371">
        <v>356.5</v>
      </c>
      <c r="G6371">
        <v>356.5</v>
      </c>
      <c r="H6371">
        <v>55340</v>
      </c>
      <c r="I6371">
        <v>105630</v>
      </c>
      <c r="J6371">
        <f t="shared" si="297"/>
        <v>131.06617647058823</v>
      </c>
      <c r="K6371">
        <f t="shared" si="298"/>
        <v>1984</v>
      </c>
      <c r="L6371">
        <f t="shared" si="299"/>
        <v>10</v>
      </c>
    </row>
    <row r="6372" spans="1:12" x14ac:dyDescent="0.25">
      <c r="A6372" s="1">
        <v>30978</v>
      </c>
      <c r="B6372">
        <v>357</v>
      </c>
      <c r="C6372">
        <v>361</v>
      </c>
      <c r="D6372">
        <v>355.5</v>
      </c>
      <c r="E6372">
        <v>360.75</v>
      </c>
      <c r="G6372">
        <v>360.75</v>
      </c>
      <c r="H6372">
        <v>52915</v>
      </c>
      <c r="I6372">
        <v>105510</v>
      </c>
      <c r="J6372">
        <f t="shared" si="297"/>
        <v>132.62867647058823</v>
      </c>
      <c r="K6372">
        <f t="shared" si="298"/>
        <v>1984</v>
      </c>
      <c r="L6372">
        <f t="shared" si="299"/>
        <v>10</v>
      </c>
    </row>
    <row r="6373" spans="1:12" x14ac:dyDescent="0.25">
      <c r="A6373" s="1">
        <v>30979</v>
      </c>
      <c r="B6373">
        <v>363.5</v>
      </c>
      <c r="C6373">
        <v>364.75</v>
      </c>
      <c r="D6373">
        <v>360</v>
      </c>
      <c r="E6373">
        <v>364.5</v>
      </c>
      <c r="G6373">
        <v>364.5</v>
      </c>
      <c r="H6373">
        <v>49610</v>
      </c>
      <c r="I6373">
        <v>103990</v>
      </c>
      <c r="J6373">
        <f t="shared" si="297"/>
        <v>134.00735294117646</v>
      </c>
      <c r="K6373">
        <f t="shared" si="298"/>
        <v>1984</v>
      </c>
      <c r="L6373">
        <f t="shared" si="299"/>
        <v>10</v>
      </c>
    </row>
    <row r="6374" spans="1:12" x14ac:dyDescent="0.25">
      <c r="A6374" s="1">
        <v>30980</v>
      </c>
      <c r="B6374">
        <v>361</v>
      </c>
      <c r="C6374">
        <v>363</v>
      </c>
      <c r="D6374">
        <v>360</v>
      </c>
      <c r="E6374">
        <v>363</v>
      </c>
      <c r="G6374">
        <v>363</v>
      </c>
      <c r="H6374">
        <v>21260</v>
      </c>
      <c r="I6374">
        <v>101910</v>
      </c>
      <c r="J6374">
        <f t="shared" si="297"/>
        <v>133.45588235294119</v>
      </c>
      <c r="K6374">
        <f t="shared" si="298"/>
        <v>1984</v>
      </c>
      <c r="L6374">
        <f t="shared" si="299"/>
        <v>10</v>
      </c>
    </row>
    <row r="6375" spans="1:12" x14ac:dyDescent="0.25">
      <c r="A6375" s="1">
        <v>30981</v>
      </c>
      <c r="B6375">
        <v>362</v>
      </c>
      <c r="C6375">
        <v>362</v>
      </c>
      <c r="D6375">
        <v>358.75</v>
      </c>
      <c r="E6375">
        <v>360</v>
      </c>
      <c r="G6375">
        <v>360</v>
      </c>
      <c r="H6375">
        <v>24050</v>
      </c>
      <c r="I6375">
        <v>99220</v>
      </c>
      <c r="J6375">
        <f t="shared" si="297"/>
        <v>132.35294117647058</v>
      </c>
      <c r="K6375">
        <f t="shared" si="298"/>
        <v>1984</v>
      </c>
      <c r="L6375">
        <f t="shared" si="299"/>
        <v>10</v>
      </c>
    </row>
    <row r="6376" spans="1:12" x14ac:dyDescent="0.25">
      <c r="A6376" s="1">
        <v>30984</v>
      </c>
      <c r="B6376">
        <v>358</v>
      </c>
      <c r="C6376">
        <v>360</v>
      </c>
      <c r="D6376">
        <v>357.25</v>
      </c>
      <c r="E6376">
        <v>359.5</v>
      </c>
      <c r="G6376">
        <v>359.5</v>
      </c>
      <c r="H6376">
        <v>19260</v>
      </c>
      <c r="I6376">
        <v>99330</v>
      </c>
      <c r="J6376">
        <f t="shared" si="297"/>
        <v>132.16911764705881</v>
      </c>
      <c r="K6376">
        <f t="shared" si="298"/>
        <v>1984</v>
      </c>
      <c r="L6376">
        <f t="shared" si="299"/>
        <v>10</v>
      </c>
    </row>
    <row r="6377" spans="1:12" x14ac:dyDescent="0.25">
      <c r="A6377" s="1">
        <v>30985</v>
      </c>
      <c r="B6377">
        <v>360</v>
      </c>
      <c r="C6377">
        <v>365</v>
      </c>
      <c r="D6377">
        <v>359.5</v>
      </c>
      <c r="E6377">
        <v>362.75</v>
      </c>
      <c r="G6377">
        <v>362.75</v>
      </c>
      <c r="H6377">
        <v>33440</v>
      </c>
      <c r="I6377">
        <v>104045</v>
      </c>
      <c r="J6377">
        <f t="shared" si="297"/>
        <v>133.3639705882353</v>
      </c>
      <c r="K6377">
        <f t="shared" si="298"/>
        <v>1984</v>
      </c>
      <c r="L6377">
        <f t="shared" si="299"/>
        <v>10</v>
      </c>
    </row>
    <row r="6378" spans="1:12" x14ac:dyDescent="0.25">
      <c r="A6378" s="1">
        <v>30986</v>
      </c>
      <c r="B6378">
        <v>363.5</v>
      </c>
      <c r="C6378">
        <v>364.75</v>
      </c>
      <c r="D6378">
        <v>360.25</v>
      </c>
      <c r="E6378">
        <v>362.5</v>
      </c>
      <c r="G6378">
        <v>362.5</v>
      </c>
      <c r="H6378">
        <v>32590</v>
      </c>
      <c r="I6378">
        <v>100805</v>
      </c>
      <c r="J6378">
        <f t="shared" si="297"/>
        <v>133.27205882352942</v>
      </c>
      <c r="K6378">
        <f t="shared" si="298"/>
        <v>1984</v>
      </c>
      <c r="L6378">
        <f t="shared" si="299"/>
        <v>10</v>
      </c>
    </row>
    <row r="6379" spans="1:12" x14ac:dyDescent="0.25">
      <c r="A6379" s="1">
        <v>30987</v>
      </c>
      <c r="B6379">
        <v>363</v>
      </c>
      <c r="C6379">
        <v>364.25</v>
      </c>
      <c r="D6379">
        <v>361.75</v>
      </c>
      <c r="E6379">
        <v>364</v>
      </c>
      <c r="G6379">
        <v>364</v>
      </c>
      <c r="H6379">
        <v>39980</v>
      </c>
      <c r="I6379">
        <v>104545</v>
      </c>
      <c r="J6379">
        <f t="shared" si="297"/>
        <v>133.8235294117647</v>
      </c>
      <c r="K6379">
        <f t="shared" si="298"/>
        <v>1984</v>
      </c>
      <c r="L6379">
        <f t="shared" si="299"/>
        <v>11</v>
      </c>
    </row>
    <row r="6380" spans="1:12" x14ac:dyDescent="0.25">
      <c r="A6380" s="1">
        <v>30988</v>
      </c>
      <c r="B6380">
        <v>364</v>
      </c>
      <c r="C6380">
        <v>364.25</v>
      </c>
      <c r="D6380">
        <v>359.5</v>
      </c>
      <c r="E6380">
        <v>360.75</v>
      </c>
      <c r="G6380">
        <v>360.75</v>
      </c>
      <c r="H6380">
        <v>24605</v>
      </c>
      <c r="I6380">
        <v>101660</v>
      </c>
      <c r="J6380">
        <f t="shared" si="297"/>
        <v>132.62867647058823</v>
      </c>
      <c r="K6380">
        <f t="shared" si="298"/>
        <v>1984</v>
      </c>
      <c r="L6380">
        <f t="shared" si="299"/>
        <v>11</v>
      </c>
    </row>
    <row r="6381" spans="1:12" x14ac:dyDescent="0.25">
      <c r="A6381" s="1">
        <v>30991</v>
      </c>
      <c r="B6381">
        <v>359.5</v>
      </c>
      <c r="C6381">
        <v>362.5</v>
      </c>
      <c r="D6381">
        <v>358.75</v>
      </c>
      <c r="E6381">
        <v>362.25</v>
      </c>
      <c r="G6381">
        <v>362.25</v>
      </c>
      <c r="H6381">
        <v>19000</v>
      </c>
      <c r="I6381">
        <v>98520</v>
      </c>
      <c r="J6381">
        <f t="shared" si="297"/>
        <v>133.18014705882354</v>
      </c>
      <c r="K6381">
        <f t="shared" si="298"/>
        <v>1984</v>
      </c>
      <c r="L6381">
        <f t="shared" si="299"/>
        <v>11</v>
      </c>
    </row>
    <row r="6382" spans="1:12" x14ac:dyDescent="0.25">
      <c r="A6382" s="1">
        <v>30992</v>
      </c>
      <c r="B6382">
        <v>362</v>
      </c>
      <c r="C6382">
        <v>367.5</v>
      </c>
      <c r="D6382">
        <v>361.5</v>
      </c>
      <c r="E6382">
        <v>365.5</v>
      </c>
      <c r="G6382">
        <v>365.5</v>
      </c>
      <c r="H6382">
        <v>36565</v>
      </c>
      <c r="I6382">
        <v>98955</v>
      </c>
      <c r="J6382">
        <f t="shared" si="297"/>
        <v>134.375</v>
      </c>
      <c r="K6382">
        <f t="shared" si="298"/>
        <v>1984</v>
      </c>
      <c r="L6382">
        <f t="shared" si="299"/>
        <v>11</v>
      </c>
    </row>
    <row r="6383" spans="1:12" x14ac:dyDescent="0.25">
      <c r="A6383" s="1">
        <v>30993</v>
      </c>
      <c r="B6383">
        <v>366</v>
      </c>
      <c r="C6383">
        <v>366.25</v>
      </c>
      <c r="D6383">
        <v>363</v>
      </c>
      <c r="E6383">
        <v>364.75</v>
      </c>
      <c r="G6383">
        <v>364.75</v>
      </c>
      <c r="H6383">
        <v>20135</v>
      </c>
      <c r="I6383">
        <v>97040</v>
      </c>
      <c r="J6383">
        <f t="shared" si="297"/>
        <v>134.09926470588235</v>
      </c>
      <c r="K6383">
        <f t="shared" si="298"/>
        <v>1984</v>
      </c>
      <c r="L6383">
        <f t="shared" si="299"/>
        <v>11</v>
      </c>
    </row>
    <row r="6384" spans="1:12" x14ac:dyDescent="0.25">
      <c r="A6384" s="1">
        <v>30994</v>
      </c>
      <c r="B6384">
        <v>363</v>
      </c>
      <c r="C6384">
        <v>363</v>
      </c>
      <c r="D6384">
        <v>360.25</v>
      </c>
      <c r="E6384">
        <v>361</v>
      </c>
      <c r="G6384">
        <v>361</v>
      </c>
      <c r="H6384">
        <v>23810</v>
      </c>
      <c r="I6384">
        <v>98145</v>
      </c>
      <c r="J6384">
        <f t="shared" si="297"/>
        <v>132.72058823529412</v>
      </c>
      <c r="K6384">
        <f t="shared" si="298"/>
        <v>1984</v>
      </c>
      <c r="L6384">
        <f t="shared" si="299"/>
        <v>11</v>
      </c>
    </row>
    <row r="6385" spans="1:12" x14ac:dyDescent="0.25">
      <c r="A6385" s="1">
        <v>30995</v>
      </c>
      <c r="B6385">
        <v>360</v>
      </c>
      <c r="C6385">
        <v>362.25</v>
      </c>
      <c r="D6385">
        <v>360</v>
      </c>
      <c r="E6385">
        <v>361.25</v>
      </c>
      <c r="G6385">
        <v>361.25</v>
      </c>
      <c r="H6385">
        <v>14200</v>
      </c>
      <c r="I6385">
        <v>94345</v>
      </c>
      <c r="J6385">
        <f t="shared" si="297"/>
        <v>132.8125</v>
      </c>
      <c r="K6385">
        <f t="shared" si="298"/>
        <v>1984</v>
      </c>
      <c r="L6385">
        <f t="shared" si="299"/>
        <v>11</v>
      </c>
    </row>
    <row r="6386" spans="1:12" x14ac:dyDescent="0.25">
      <c r="A6386" s="1">
        <v>30998</v>
      </c>
      <c r="B6386">
        <v>362</v>
      </c>
      <c r="C6386">
        <v>362.75</v>
      </c>
      <c r="D6386">
        <v>358</v>
      </c>
      <c r="E6386">
        <v>358.25</v>
      </c>
      <c r="G6386">
        <v>358.25</v>
      </c>
      <c r="H6386">
        <v>26635</v>
      </c>
      <c r="I6386">
        <v>90420</v>
      </c>
      <c r="J6386">
        <f t="shared" si="297"/>
        <v>131.70955882352942</v>
      </c>
      <c r="K6386">
        <f t="shared" si="298"/>
        <v>1984</v>
      </c>
      <c r="L6386">
        <f t="shared" si="299"/>
        <v>11</v>
      </c>
    </row>
    <row r="6387" spans="1:12" x14ac:dyDescent="0.25">
      <c r="A6387" s="1">
        <v>30999</v>
      </c>
      <c r="B6387">
        <v>358</v>
      </c>
      <c r="C6387">
        <v>358</v>
      </c>
      <c r="D6387">
        <v>352.5</v>
      </c>
      <c r="E6387">
        <v>354.25</v>
      </c>
      <c r="G6387">
        <v>354.25</v>
      </c>
      <c r="H6387">
        <v>39245</v>
      </c>
      <c r="I6387">
        <v>80275</v>
      </c>
      <c r="J6387">
        <f t="shared" si="297"/>
        <v>130.2389705882353</v>
      </c>
      <c r="K6387">
        <f t="shared" si="298"/>
        <v>1984</v>
      </c>
      <c r="L6387">
        <f t="shared" si="299"/>
        <v>11</v>
      </c>
    </row>
    <row r="6388" spans="1:12" x14ac:dyDescent="0.25">
      <c r="A6388" s="1">
        <v>31000</v>
      </c>
      <c r="B6388">
        <v>353</v>
      </c>
      <c r="C6388">
        <v>353.5</v>
      </c>
      <c r="D6388">
        <v>351</v>
      </c>
      <c r="E6388">
        <v>351.75</v>
      </c>
      <c r="G6388">
        <v>351.75</v>
      </c>
      <c r="H6388">
        <v>27080</v>
      </c>
      <c r="I6388">
        <v>73055</v>
      </c>
      <c r="J6388">
        <f t="shared" si="297"/>
        <v>129.31985294117646</v>
      </c>
      <c r="K6388">
        <f t="shared" si="298"/>
        <v>1984</v>
      </c>
      <c r="L6388">
        <f t="shared" si="299"/>
        <v>11</v>
      </c>
    </row>
    <row r="6389" spans="1:12" x14ac:dyDescent="0.25">
      <c r="A6389" s="1">
        <v>31001</v>
      </c>
      <c r="B6389">
        <v>351</v>
      </c>
      <c r="C6389">
        <v>355.5</v>
      </c>
      <c r="D6389">
        <v>351</v>
      </c>
      <c r="E6389">
        <v>355</v>
      </c>
      <c r="G6389">
        <v>355</v>
      </c>
      <c r="H6389">
        <v>19760</v>
      </c>
      <c r="I6389">
        <v>73950</v>
      </c>
      <c r="J6389">
        <f t="shared" si="297"/>
        <v>130.51470588235293</v>
      </c>
      <c r="K6389">
        <f t="shared" si="298"/>
        <v>1984</v>
      </c>
      <c r="L6389">
        <f t="shared" si="299"/>
        <v>11</v>
      </c>
    </row>
    <row r="6390" spans="1:12" x14ac:dyDescent="0.25">
      <c r="A6390" s="1">
        <v>31002</v>
      </c>
      <c r="B6390">
        <v>355.5</v>
      </c>
      <c r="C6390">
        <v>357.75</v>
      </c>
      <c r="D6390">
        <v>355</v>
      </c>
      <c r="E6390">
        <v>356</v>
      </c>
      <c r="G6390">
        <v>356</v>
      </c>
      <c r="H6390">
        <v>15370</v>
      </c>
      <c r="I6390">
        <v>74410</v>
      </c>
      <c r="J6390">
        <f t="shared" si="297"/>
        <v>130.88235294117646</v>
      </c>
      <c r="K6390">
        <f t="shared" si="298"/>
        <v>1984</v>
      </c>
      <c r="L6390">
        <f t="shared" si="299"/>
        <v>11</v>
      </c>
    </row>
    <row r="6391" spans="1:12" x14ac:dyDescent="0.25">
      <c r="A6391" s="1">
        <v>31005</v>
      </c>
      <c r="B6391">
        <v>354.5</v>
      </c>
      <c r="C6391">
        <v>357.5</v>
      </c>
      <c r="D6391">
        <v>354.25</v>
      </c>
      <c r="E6391">
        <v>357.25</v>
      </c>
      <c r="G6391">
        <v>357.25</v>
      </c>
      <c r="H6391">
        <v>13940</v>
      </c>
      <c r="I6391">
        <v>70000</v>
      </c>
      <c r="J6391">
        <f t="shared" si="297"/>
        <v>131.34191176470588</v>
      </c>
      <c r="K6391">
        <f t="shared" si="298"/>
        <v>1984</v>
      </c>
      <c r="L6391">
        <f t="shared" si="299"/>
        <v>11</v>
      </c>
    </row>
    <row r="6392" spans="1:12" x14ac:dyDescent="0.25">
      <c r="A6392" s="1">
        <v>31006</v>
      </c>
      <c r="B6392">
        <v>356.5</v>
      </c>
      <c r="C6392">
        <v>360</v>
      </c>
      <c r="D6392">
        <v>356.5</v>
      </c>
      <c r="E6392">
        <v>359.75</v>
      </c>
      <c r="G6392">
        <v>359.75</v>
      </c>
      <c r="H6392">
        <v>18170</v>
      </c>
      <c r="I6392">
        <v>66360</v>
      </c>
      <c r="J6392">
        <f t="shared" si="297"/>
        <v>132.2610294117647</v>
      </c>
      <c r="K6392">
        <f t="shared" si="298"/>
        <v>1984</v>
      </c>
      <c r="L6392">
        <f t="shared" si="299"/>
        <v>11</v>
      </c>
    </row>
    <row r="6393" spans="1:12" x14ac:dyDescent="0.25">
      <c r="A6393" s="1">
        <v>31007</v>
      </c>
      <c r="B6393">
        <v>359.5</v>
      </c>
      <c r="C6393">
        <v>361.5</v>
      </c>
      <c r="D6393">
        <v>357.5</v>
      </c>
      <c r="E6393">
        <v>361.25</v>
      </c>
      <c r="G6393">
        <v>361.25</v>
      </c>
      <c r="H6393">
        <v>21545</v>
      </c>
      <c r="I6393">
        <v>61230</v>
      </c>
      <c r="J6393">
        <f t="shared" si="297"/>
        <v>132.8125</v>
      </c>
      <c r="K6393">
        <f t="shared" si="298"/>
        <v>1984</v>
      </c>
      <c r="L6393">
        <f t="shared" si="299"/>
        <v>11</v>
      </c>
    </row>
    <row r="6394" spans="1:12" x14ac:dyDescent="0.25">
      <c r="A6394" s="1">
        <v>31009</v>
      </c>
      <c r="B6394">
        <v>361</v>
      </c>
      <c r="C6394">
        <v>363</v>
      </c>
      <c r="D6394">
        <v>358.5</v>
      </c>
      <c r="E6394">
        <v>361.75</v>
      </c>
      <c r="G6394">
        <v>361.75</v>
      </c>
      <c r="H6394">
        <v>13505</v>
      </c>
      <c r="I6394">
        <v>59105</v>
      </c>
      <c r="J6394">
        <f t="shared" si="297"/>
        <v>132.99632352941177</v>
      </c>
      <c r="K6394">
        <f t="shared" si="298"/>
        <v>1984</v>
      </c>
      <c r="L6394">
        <f t="shared" si="299"/>
        <v>11</v>
      </c>
    </row>
    <row r="6395" spans="1:12" x14ac:dyDescent="0.25">
      <c r="A6395" s="1">
        <v>31012</v>
      </c>
      <c r="B6395">
        <v>360.25</v>
      </c>
      <c r="C6395">
        <v>361</v>
      </c>
      <c r="D6395">
        <v>360</v>
      </c>
      <c r="E6395">
        <v>360.5</v>
      </c>
      <c r="G6395">
        <v>360.5</v>
      </c>
      <c r="H6395">
        <v>9205</v>
      </c>
      <c r="I6395">
        <v>53805</v>
      </c>
      <c r="J6395">
        <f t="shared" si="297"/>
        <v>132.53676470588235</v>
      </c>
      <c r="K6395">
        <f t="shared" si="298"/>
        <v>1984</v>
      </c>
      <c r="L6395">
        <f t="shared" si="299"/>
        <v>11</v>
      </c>
    </row>
    <row r="6396" spans="1:12" x14ac:dyDescent="0.25">
      <c r="A6396" s="1">
        <v>31013</v>
      </c>
      <c r="B6396">
        <v>359.5</v>
      </c>
      <c r="C6396">
        <v>361.5</v>
      </c>
      <c r="D6396">
        <v>356</v>
      </c>
      <c r="E6396">
        <v>356.75</v>
      </c>
      <c r="G6396">
        <v>356.75</v>
      </c>
      <c r="H6396">
        <v>20960</v>
      </c>
      <c r="I6396">
        <v>46895</v>
      </c>
      <c r="J6396">
        <f t="shared" si="297"/>
        <v>131.15808823529412</v>
      </c>
      <c r="K6396">
        <f t="shared" si="298"/>
        <v>1984</v>
      </c>
      <c r="L6396">
        <f t="shared" si="299"/>
        <v>11</v>
      </c>
    </row>
    <row r="6397" spans="1:12" x14ac:dyDescent="0.25">
      <c r="A6397" s="1">
        <v>31014</v>
      </c>
      <c r="B6397">
        <v>356.25</v>
      </c>
      <c r="C6397">
        <v>357.5</v>
      </c>
      <c r="D6397">
        <v>354</v>
      </c>
      <c r="E6397">
        <v>356</v>
      </c>
      <c r="G6397">
        <v>356</v>
      </c>
      <c r="H6397">
        <v>19380</v>
      </c>
      <c r="I6397">
        <v>41710</v>
      </c>
      <c r="J6397">
        <f t="shared" si="297"/>
        <v>130.88235294117646</v>
      </c>
      <c r="K6397">
        <f t="shared" si="298"/>
        <v>1984</v>
      </c>
      <c r="L6397">
        <f t="shared" si="299"/>
        <v>11</v>
      </c>
    </row>
    <row r="6398" spans="1:12" x14ac:dyDescent="0.25">
      <c r="A6398" s="1">
        <v>31015</v>
      </c>
      <c r="B6398">
        <v>355.5</v>
      </c>
      <c r="C6398">
        <v>357</v>
      </c>
      <c r="D6398">
        <v>355.25</v>
      </c>
      <c r="E6398">
        <v>355.75</v>
      </c>
      <c r="G6398">
        <v>355.75</v>
      </c>
      <c r="H6398">
        <v>20180</v>
      </c>
      <c r="I6398">
        <v>37280</v>
      </c>
      <c r="J6398">
        <f t="shared" si="297"/>
        <v>130.79044117647058</v>
      </c>
      <c r="K6398">
        <f t="shared" si="298"/>
        <v>1984</v>
      </c>
      <c r="L6398">
        <f t="shared" si="299"/>
        <v>11</v>
      </c>
    </row>
    <row r="6399" spans="1:12" x14ac:dyDescent="0.25">
      <c r="A6399" s="1">
        <v>31016</v>
      </c>
      <c r="B6399">
        <v>354</v>
      </c>
      <c r="C6399">
        <v>354</v>
      </c>
      <c r="D6399">
        <v>350</v>
      </c>
      <c r="E6399">
        <v>353.25</v>
      </c>
      <c r="G6399">
        <v>353.25</v>
      </c>
      <c r="H6399">
        <v>23710</v>
      </c>
      <c r="I6399">
        <v>25215</v>
      </c>
      <c r="J6399">
        <f t="shared" si="297"/>
        <v>129.87132352941177</v>
      </c>
      <c r="K6399">
        <f t="shared" si="298"/>
        <v>1984</v>
      </c>
      <c r="L6399">
        <f t="shared" si="299"/>
        <v>11</v>
      </c>
    </row>
    <row r="6400" spans="1:12" x14ac:dyDescent="0.25">
      <c r="A6400" s="1">
        <v>31019</v>
      </c>
      <c r="B6400">
        <v>353</v>
      </c>
      <c r="C6400">
        <v>353.25</v>
      </c>
      <c r="D6400">
        <v>350.5</v>
      </c>
      <c r="E6400">
        <v>351.75</v>
      </c>
      <c r="G6400">
        <v>351.75</v>
      </c>
      <c r="H6400">
        <v>6840</v>
      </c>
      <c r="I6400">
        <v>22025</v>
      </c>
      <c r="J6400">
        <f t="shared" si="297"/>
        <v>129.31985294117646</v>
      </c>
      <c r="K6400">
        <f t="shared" si="298"/>
        <v>1984</v>
      </c>
      <c r="L6400">
        <f t="shared" si="299"/>
        <v>12</v>
      </c>
    </row>
    <row r="6401" spans="1:12" x14ac:dyDescent="0.25">
      <c r="A6401" s="1">
        <v>31020</v>
      </c>
      <c r="B6401">
        <v>352</v>
      </c>
      <c r="C6401">
        <v>352.75</v>
      </c>
      <c r="D6401">
        <v>351.25</v>
      </c>
      <c r="E6401">
        <v>351.75</v>
      </c>
      <c r="G6401">
        <v>351.75</v>
      </c>
      <c r="H6401">
        <v>7280</v>
      </c>
      <c r="I6401">
        <v>17985</v>
      </c>
      <c r="J6401">
        <f t="shared" si="297"/>
        <v>129.31985294117646</v>
      </c>
      <c r="K6401">
        <f t="shared" si="298"/>
        <v>1984</v>
      </c>
      <c r="L6401">
        <f t="shared" si="299"/>
        <v>12</v>
      </c>
    </row>
    <row r="6402" spans="1:12" x14ac:dyDescent="0.25">
      <c r="A6402" s="1">
        <v>31021</v>
      </c>
      <c r="B6402">
        <v>351</v>
      </c>
      <c r="C6402">
        <v>357.25</v>
      </c>
      <c r="D6402">
        <v>351</v>
      </c>
      <c r="E6402">
        <v>354.75</v>
      </c>
      <c r="G6402">
        <v>354.75</v>
      </c>
      <c r="H6402">
        <v>6665</v>
      </c>
      <c r="I6402">
        <v>15270</v>
      </c>
      <c r="J6402">
        <f t="shared" ref="J6402:J6465" si="300">G6402/100*5000/136</f>
        <v>130.42279411764707</v>
      </c>
      <c r="K6402">
        <f t="shared" ref="K6402:K6465" si="301">YEAR(A6402)</f>
        <v>1984</v>
      </c>
      <c r="L6402">
        <f t="shared" ref="L6402:L6465" si="302">MONTH(A6402)</f>
        <v>12</v>
      </c>
    </row>
    <row r="6403" spans="1:12" x14ac:dyDescent="0.25">
      <c r="A6403" s="1">
        <v>31022</v>
      </c>
      <c r="B6403">
        <v>354.5</v>
      </c>
      <c r="C6403">
        <v>357</v>
      </c>
      <c r="D6403">
        <v>352</v>
      </c>
      <c r="E6403">
        <v>354.5</v>
      </c>
      <c r="G6403">
        <v>354.5</v>
      </c>
      <c r="H6403">
        <v>2915</v>
      </c>
      <c r="I6403">
        <v>14175</v>
      </c>
      <c r="J6403">
        <f t="shared" si="300"/>
        <v>130.33088235294119</v>
      </c>
      <c r="K6403">
        <f t="shared" si="301"/>
        <v>1984</v>
      </c>
      <c r="L6403">
        <f t="shared" si="302"/>
        <v>12</v>
      </c>
    </row>
    <row r="6404" spans="1:12" x14ac:dyDescent="0.25">
      <c r="A6404" s="1">
        <v>31023</v>
      </c>
      <c r="B6404">
        <v>353</v>
      </c>
      <c r="C6404">
        <v>353</v>
      </c>
      <c r="D6404">
        <v>347.5</v>
      </c>
      <c r="E6404">
        <v>347.75</v>
      </c>
      <c r="G6404">
        <v>347.75</v>
      </c>
      <c r="H6404">
        <v>5750</v>
      </c>
      <c r="I6404">
        <v>11460</v>
      </c>
      <c r="J6404">
        <f t="shared" si="300"/>
        <v>127.84926470588235</v>
      </c>
      <c r="K6404">
        <f t="shared" si="301"/>
        <v>1984</v>
      </c>
      <c r="L6404">
        <f t="shared" si="302"/>
        <v>12</v>
      </c>
    </row>
    <row r="6405" spans="1:12" x14ac:dyDescent="0.25">
      <c r="A6405" s="1">
        <v>31026</v>
      </c>
      <c r="B6405">
        <v>348.5</v>
      </c>
      <c r="C6405">
        <v>348.5</v>
      </c>
      <c r="D6405">
        <v>345.25</v>
      </c>
      <c r="E6405">
        <v>346.75</v>
      </c>
      <c r="G6405">
        <v>346.75</v>
      </c>
      <c r="H6405">
        <v>3395</v>
      </c>
      <c r="I6405">
        <v>9875</v>
      </c>
      <c r="J6405">
        <f t="shared" si="300"/>
        <v>127.48161764705883</v>
      </c>
      <c r="K6405">
        <f t="shared" si="301"/>
        <v>1984</v>
      </c>
      <c r="L6405">
        <f t="shared" si="302"/>
        <v>12</v>
      </c>
    </row>
    <row r="6406" spans="1:12" x14ac:dyDescent="0.25">
      <c r="A6406" s="1">
        <v>31027</v>
      </c>
      <c r="B6406">
        <v>347.75</v>
      </c>
      <c r="C6406">
        <v>348</v>
      </c>
      <c r="D6406">
        <v>342</v>
      </c>
      <c r="E6406">
        <v>342.25</v>
      </c>
      <c r="G6406">
        <v>342.25</v>
      </c>
      <c r="H6406">
        <v>3015</v>
      </c>
      <c r="I6406">
        <v>8310</v>
      </c>
      <c r="J6406">
        <f t="shared" si="300"/>
        <v>125.82720588235294</v>
      </c>
      <c r="K6406">
        <f t="shared" si="301"/>
        <v>1984</v>
      </c>
      <c r="L6406">
        <f t="shared" si="302"/>
        <v>12</v>
      </c>
    </row>
    <row r="6407" spans="1:12" x14ac:dyDescent="0.25">
      <c r="A6407" s="1">
        <v>31028</v>
      </c>
      <c r="B6407">
        <v>342</v>
      </c>
      <c r="C6407">
        <v>342.5</v>
      </c>
      <c r="D6407">
        <v>338</v>
      </c>
      <c r="E6407">
        <v>338</v>
      </c>
      <c r="G6407">
        <v>338</v>
      </c>
      <c r="H6407">
        <v>4235</v>
      </c>
      <c r="I6407">
        <v>7685</v>
      </c>
      <c r="J6407">
        <f t="shared" si="300"/>
        <v>124.26470588235294</v>
      </c>
      <c r="K6407">
        <f t="shared" si="301"/>
        <v>1984</v>
      </c>
      <c r="L6407">
        <f t="shared" si="302"/>
        <v>12</v>
      </c>
    </row>
    <row r="6408" spans="1:12" x14ac:dyDescent="0.25">
      <c r="A6408" s="1">
        <v>31029</v>
      </c>
      <c r="B6408">
        <v>338.25</v>
      </c>
      <c r="C6408">
        <v>342.75</v>
      </c>
      <c r="D6408">
        <v>338.25</v>
      </c>
      <c r="E6408">
        <v>340.5</v>
      </c>
      <c r="G6408">
        <v>340.5</v>
      </c>
      <c r="H6408">
        <v>1560</v>
      </c>
      <c r="I6408">
        <v>6130</v>
      </c>
      <c r="J6408">
        <f t="shared" si="300"/>
        <v>125.18382352941177</v>
      </c>
      <c r="K6408">
        <f t="shared" si="301"/>
        <v>1984</v>
      </c>
      <c r="L6408">
        <f t="shared" si="302"/>
        <v>12</v>
      </c>
    </row>
    <row r="6409" spans="1:12" x14ac:dyDescent="0.25">
      <c r="A6409" s="1">
        <v>31030</v>
      </c>
      <c r="B6409">
        <v>341</v>
      </c>
      <c r="C6409">
        <v>345</v>
      </c>
      <c r="D6409">
        <v>341</v>
      </c>
      <c r="E6409">
        <v>345</v>
      </c>
      <c r="G6409">
        <v>345</v>
      </c>
      <c r="H6409">
        <v>1425</v>
      </c>
      <c r="I6409">
        <v>5570</v>
      </c>
      <c r="J6409">
        <f t="shared" si="300"/>
        <v>126.83823529411765</v>
      </c>
      <c r="K6409">
        <f t="shared" si="301"/>
        <v>1984</v>
      </c>
      <c r="L6409">
        <f t="shared" si="302"/>
        <v>12</v>
      </c>
    </row>
    <row r="6410" spans="1:12" x14ac:dyDescent="0.25">
      <c r="A6410" s="1">
        <v>31033</v>
      </c>
      <c r="B6410">
        <v>344</v>
      </c>
      <c r="C6410">
        <v>345.25</v>
      </c>
      <c r="D6410">
        <v>342.25</v>
      </c>
      <c r="E6410">
        <v>343.25</v>
      </c>
      <c r="G6410">
        <v>343.25</v>
      </c>
      <c r="H6410">
        <v>1810</v>
      </c>
      <c r="I6410">
        <v>4245</v>
      </c>
      <c r="J6410">
        <f t="shared" si="300"/>
        <v>126.19485294117646</v>
      </c>
      <c r="K6410">
        <f t="shared" si="301"/>
        <v>1984</v>
      </c>
      <c r="L6410">
        <f t="shared" si="302"/>
        <v>12</v>
      </c>
    </row>
    <row r="6411" spans="1:12" x14ac:dyDescent="0.25">
      <c r="A6411" s="1">
        <v>31034</v>
      </c>
      <c r="B6411">
        <v>343</v>
      </c>
      <c r="C6411">
        <v>348.25</v>
      </c>
      <c r="D6411">
        <v>343</v>
      </c>
      <c r="E6411">
        <v>347.75</v>
      </c>
      <c r="G6411">
        <v>347.75</v>
      </c>
      <c r="H6411">
        <v>3840</v>
      </c>
      <c r="I6411">
        <v>2320</v>
      </c>
      <c r="J6411">
        <f t="shared" si="300"/>
        <v>127.84926470588235</v>
      </c>
      <c r="K6411">
        <f t="shared" si="301"/>
        <v>1984</v>
      </c>
      <c r="L6411">
        <f t="shared" si="302"/>
        <v>12</v>
      </c>
    </row>
    <row r="6412" spans="1:12" x14ac:dyDescent="0.25">
      <c r="A6412" s="1">
        <v>31035</v>
      </c>
      <c r="B6412">
        <v>347.5</v>
      </c>
      <c r="C6412">
        <v>348.5</v>
      </c>
      <c r="D6412">
        <v>345.25</v>
      </c>
      <c r="E6412">
        <v>346.25</v>
      </c>
      <c r="G6412">
        <v>346.25</v>
      </c>
      <c r="H6412">
        <v>1825</v>
      </c>
      <c r="I6412">
        <v>665</v>
      </c>
      <c r="J6412">
        <f t="shared" si="300"/>
        <v>127.29779411764706</v>
      </c>
      <c r="K6412">
        <f t="shared" si="301"/>
        <v>1984</v>
      </c>
      <c r="L6412">
        <f t="shared" si="302"/>
        <v>12</v>
      </c>
    </row>
    <row r="6413" spans="1:12" x14ac:dyDescent="0.25">
      <c r="A6413" s="1">
        <v>31036</v>
      </c>
      <c r="B6413">
        <v>344</v>
      </c>
      <c r="C6413">
        <v>344.25</v>
      </c>
      <c r="D6413">
        <v>342.25</v>
      </c>
      <c r="E6413">
        <v>344</v>
      </c>
      <c r="G6413">
        <v>344</v>
      </c>
      <c r="H6413">
        <v>13635</v>
      </c>
      <c r="I6413">
        <v>114080</v>
      </c>
      <c r="J6413">
        <f t="shared" si="300"/>
        <v>126.47058823529412</v>
      </c>
      <c r="K6413">
        <f t="shared" si="301"/>
        <v>1984</v>
      </c>
      <c r="L6413">
        <f t="shared" si="302"/>
        <v>12</v>
      </c>
    </row>
    <row r="6414" spans="1:12" x14ac:dyDescent="0.25">
      <c r="A6414" s="1">
        <v>31037</v>
      </c>
      <c r="B6414">
        <v>345.5</v>
      </c>
      <c r="C6414">
        <v>346.75</v>
      </c>
      <c r="D6414">
        <v>345</v>
      </c>
      <c r="E6414">
        <v>346.5</v>
      </c>
      <c r="G6414">
        <v>346.5</v>
      </c>
      <c r="H6414">
        <v>29485</v>
      </c>
      <c r="I6414">
        <v>110815</v>
      </c>
      <c r="J6414">
        <f t="shared" si="300"/>
        <v>127.38970588235294</v>
      </c>
      <c r="K6414">
        <f t="shared" si="301"/>
        <v>1984</v>
      </c>
      <c r="L6414">
        <f t="shared" si="302"/>
        <v>12</v>
      </c>
    </row>
    <row r="6415" spans="1:12" x14ac:dyDescent="0.25">
      <c r="A6415" s="1">
        <v>31040</v>
      </c>
      <c r="B6415">
        <v>346.5</v>
      </c>
      <c r="C6415">
        <v>346.5</v>
      </c>
      <c r="D6415">
        <v>345</v>
      </c>
      <c r="E6415">
        <v>345.25</v>
      </c>
      <c r="G6415">
        <v>345.25</v>
      </c>
      <c r="H6415">
        <v>5945</v>
      </c>
      <c r="I6415">
        <v>110735</v>
      </c>
      <c r="J6415">
        <f t="shared" si="300"/>
        <v>126.93014705882354</v>
      </c>
      <c r="K6415">
        <f t="shared" si="301"/>
        <v>1984</v>
      </c>
      <c r="L6415">
        <f t="shared" si="302"/>
        <v>12</v>
      </c>
    </row>
    <row r="6416" spans="1:12" x14ac:dyDescent="0.25">
      <c r="A6416" s="1">
        <v>31042</v>
      </c>
      <c r="B6416">
        <v>345.5</v>
      </c>
      <c r="C6416">
        <v>349.25</v>
      </c>
      <c r="D6416">
        <v>345.25</v>
      </c>
      <c r="E6416">
        <v>347.5</v>
      </c>
      <c r="G6416">
        <v>347.5</v>
      </c>
      <c r="H6416">
        <v>18835</v>
      </c>
      <c r="I6416">
        <v>111920</v>
      </c>
      <c r="J6416">
        <f t="shared" si="300"/>
        <v>127.75735294117646</v>
      </c>
      <c r="K6416">
        <f t="shared" si="301"/>
        <v>1984</v>
      </c>
      <c r="L6416">
        <f t="shared" si="302"/>
        <v>12</v>
      </c>
    </row>
    <row r="6417" spans="1:12" x14ac:dyDescent="0.25">
      <c r="A6417" s="1">
        <v>31043</v>
      </c>
      <c r="B6417">
        <v>347</v>
      </c>
      <c r="C6417">
        <v>347</v>
      </c>
      <c r="D6417">
        <v>344.25</v>
      </c>
      <c r="E6417">
        <v>345</v>
      </c>
      <c r="G6417">
        <v>345</v>
      </c>
      <c r="H6417">
        <v>13210</v>
      </c>
      <c r="I6417">
        <v>110045</v>
      </c>
      <c r="J6417">
        <f t="shared" si="300"/>
        <v>126.83823529411765</v>
      </c>
      <c r="K6417">
        <f t="shared" si="301"/>
        <v>1984</v>
      </c>
      <c r="L6417">
        <f t="shared" si="302"/>
        <v>12</v>
      </c>
    </row>
    <row r="6418" spans="1:12" x14ac:dyDescent="0.25">
      <c r="A6418" s="1">
        <v>31044</v>
      </c>
      <c r="B6418">
        <v>345.75</v>
      </c>
      <c r="C6418">
        <v>347.25</v>
      </c>
      <c r="D6418">
        <v>345.5</v>
      </c>
      <c r="E6418">
        <v>346.75</v>
      </c>
      <c r="G6418">
        <v>346.75</v>
      </c>
      <c r="H6418">
        <v>12125</v>
      </c>
      <c r="I6418">
        <v>109990</v>
      </c>
      <c r="J6418">
        <f t="shared" si="300"/>
        <v>127.48161764705883</v>
      </c>
      <c r="K6418">
        <f t="shared" si="301"/>
        <v>1984</v>
      </c>
      <c r="L6418">
        <f t="shared" si="302"/>
        <v>12</v>
      </c>
    </row>
    <row r="6419" spans="1:12" x14ac:dyDescent="0.25">
      <c r="A6419" s="1">
        <v>31047</v>
      </c>
      <c r="B6419">
        <v>347</v>
      </c>
      <c r="C6419">
        <v>348</v>
      </c>
      <c r="D6419">
        <v>345.5</v>
      </c>
      <c r="E6419">
        <v>347.75</v>
      </c>
      <c r="G6419">
        <v>347.75</v>
      </c>
      <c r="H6419">
        <v>7345</v>
      </c>
      <c r="I6419">
        <v>111045</v>
      </c>
      <c r="J6419">
        <f t="shared" si="300"/>
        <v>127.84926470588235</v>
      </c>
      <c r="K6419">
        <f t="shared" si="301"/>
        <v>1984</v>
      </c>
      <c r="L6419">
        <f t="shared" si="302"/>
        <v>12</v>
      </c>
    </row>
    <row r="6420" spans="1:12" x14ac:dyDescent="0.25">
      <c r="A6420" s="1">
        <v>31049</v>
      </c>
      <c r="B6420">
        <v>346.75</v>
      </c>
      <c r="C6420">
        <v>347.5</v>
      </c>
      <c r="D6420">
        <v>345.75</v>
      </c>
      <c r="E6420">
        <v>346.25</v>
      </c>
      <c r="G6420">
        <v>346.25</v>
      </c>
      <c r="H6420">
        <v>13560</v>
      </c>
      <c r="I6420">
        <v>110975</v>
      </c>
      <c r="J6420">
        <f t="shared" si="300"/>
        <v>127.29779411764706</v>
      </c>
      <c r="K6420">
        <f t="shared" si="301"/>
        <v>1985</v>
      </c>
      <c r="L6420">
        <f t="shared" si="302"/>
        <v>1</v>
      </c>
    </row>
    <row r="6421" spans="1:12" x14ac:dyDescent="0.25">
      <c r="A6421" s="1">
        <v>31050</v>
      </c>
      <c r="B6421">
        <v>346.25</v>
      </c>
      <c r="C6421">
        <v>347</v>
      </c>
      <c r="D6421">
        <v>343.75</v>
      </c>
      <c r="E6421">
        <v>344</v>
      </c>
      <c r="G6421">
        <v>344</v>
      </c>
      <c r="H6421">
        <v>30760</v>
      </c>
      <c r="I6421">
        <v>115445</v>
      </c>
      <c r="J6421">
        <f t="shared" si="300"/>
        <v>126.47058823529412</v>
      </c>
      <c r="K6421">
        <f t="shared" si="301"/>
        <v>1985</v>
      </c>
      <c r="L6421">
        <f t="shared" si="302"/>
        <v>1</v>
      </c>
    </row>
    <row r="6422" spans="1:12" x14ac:dyDescent="0.25">
      <c r="A6422" s="1">
        <v>31051</v>
      </c>
      <c r="B6422">
        <v>342.5</v>
      </c>
      <c r="C6422">
        <v>343.75</v>
      </c>
      <c r="D6422">
        <v>340.75</v>
      </c>
      <c r="E6422">
        <v>341.5</v>
      </c>
      <c r="G6422">
        <v>341.5</v>
      </c>
      <c r="H6422">
        <v>21190</v>
      </c>
      <c r="I6422">
        <v>115935</v>
      </c>
      <c r="J6422">
        <f t="shared" si="300"/>
        <v>125.55147058823529</v>
      </c>
      <c r="K6422">
        <f t="shared" si="301"/>
        <v>1985</v>
      </c>
      <c r="L6422">
        <f t="shared" si="302"/>
        <v>1</v>
      </c>
    </row>
    <row r="6423" spans="1:12" x14ac:dyDescent="0.25">
      <c r="A6423" s="1">
        <v>31054</v>
      </c>
      <c r="B6423">
        <v>340</v>
      </c>
      <c r="C6423">
        <v>342.5</v>
      </c>
      <c r="D6423">
        <v>337.75</v>
      </c>
      <c r="E6423">
        <v>341.5</v>
      </c>
      <c r="G6423">
        <v>341.5</v>
      </c>
      <c r="H6423">
        <v>28685</v>
      </c>
      <c r="I6423">
        <v>113380</v>
      </c>
      <c r="J6423">
        <f t="shared" si="300"/>
        <v>125.55147058823529</v>
      </c>
      <c r="K6423">
        <f t="shared" si="301"/>
        <v>1985</v>
      </c>
      <c r="L6423">
        <f t="shared" si="302"/>
        <v>1</v>
      </c>
    </row>
    <row r="6424" spans="1:12" x14ac:dyDescent="0.25">
      <c r="A6424" s="1">
        <v>31055</v>
      </c>
      <c r="B6424">
        <v>341</v>
      </c>
      <c r="C6424">
        <v>342.75</v>
      </c>
      <c r="D6424">
        <v>340.25</v>
      </c>
      <c r="E6424">
        <v>340.5</v>
      </c>
      <c r="G6424">
        <v>340.5</v>
      </c>
      <c r="H6424">
        <v>17350</v>
      </c>
      <c r="I6424">
        <v>113180</v>
      </c>
      <c r="J6424">
        <f t="shared" si="300"/>
        <v>125.18382352941177</v>
      </c>
      <c r="K6424">
        <f t="shared" si="301"/>
        <v>1985</v>
      </c>
      <c r="L6424">
        <f t="shared" si="302"/>
        <v>1</v>
      </c>
    </row>
    <row r="6425" spans="1:12" x14ac:dyDescent="0.25">
      <c r="A6425" s="1">
        <v>31056</v>
      </c>
      <c r="B6425">
        <v>341.5</v>
      </c>
      <c r="C6425">
        <v>346.25</v>
      </c>
      <c r="D6425">
        <v>341</v>
      </c>
      <c r="E6425">
        <v>345.5</v>
      </c>
      <c r="G6425">
        <v>345.5</v>
      </c>
      <c r="H6425">
        <v>35080</v>
      </c>
      <c r="I6425">
        <v>112875</v>
      </c>
      <c r="J6425">
        <f t="shared" si="300"/>
        <v>127.02205882352941</v>
      </c>
      <c r="K6425">
        <f t="shared" si="301"/>
        <v>1985</v>
      </c>
      <c r="L6425">
        <f t="shared" si="302"/>
        <v>1</v>
      </c>
    </row>
    <row r="6426" spans="1:12" x14ac:dyDescent="0.25">
      <c r="A6426" s="1">
        <v>31057</v>
      </c>
      <c r="B6426">
        <v>345</v>
      </c>
      <c r="C6426">
        <v>351</v>
      </c>
      <c r="D6426">
        <v>345</v>
      </c>
      <c r="E6426">
        <v>350.25</v>
      </c>
      <c r="G6426">
        <v>350.25</v>
      </c>
      <c r="H6426">
        <v>54265</v>
      </c>
      <c r="I6426">
        <v>103970</v>
      </c>
      <c r="J6426">
        <f t="shared" si="300"/>
        <v>128.76838235294119</v>
      </c>
      <c r="K6426">
        <f t="shared" si="301"/>
        <v>1985</v>
      </c>
      <c r="L6426">
        <f t="shared" si="302"/>
        <v>1</v>
      </c>
    </row>
    <row r="6427" spans="1:12" x14ac:dyDescent="0.25">
      <c r="A6427" s="1">
        <v>31058</v>
      </c>
      <c r="B6427">
        <v>350.75</v>
      </c>
      <c r="C6427">
        <v>352</v>
      </c>
      <c r="D6427">
        <v>348.25</v>
      </c>
      <c r="E6427">
        <v>349</v>
      </c>
      <c r="G6427">
        <v>349</v>
      </c>
      <c r="H6427">
        <v>38790</v>
      </c>
      <c r="I6427">
        <v>95100</v>
      </c>
      <c r="J6427">
        <f t="shared" si="300"/>
        <v>128.30882352941177</v>
      </c>
      <c r="K6427">
        <f t="shared" si="301"/>
        <v>1985</v>
      </c>
      <c r="L6427">
        <f t="shared" si="302"/>
        <v>1</v>
      </c>
    </row>
    <row r="6428" spans="1:12" x14ac:dyDescent="0.25">
      <c r="A6428" s="1">
        <v>31061</v>
      </c>
      <c r="B6428">
        <v>348</v>
      </c>
      <c r="C6428">
        <v>351</v>
      </c>
      <c r="D6428">
        <v>347.5</v>
      </c>
      <c r="E6428">
        <v>350.75</v>
      </c>
      <c r="G6428">
        <v>350.75</v>
      </c>
      <c r="H6428">
        <v>20785</v>
      </c>
      <c r="I6428">
        <v>94450</v>
      </c>
      <c r="J6428">
        <f t="shared" si="300"/>
        <v>128.95220588235293</v>
      </c>
      <c r="K6428">
        <f t="shared" si="301"/>
        <v>1985</v>
      </c>
      <c r="L6428">
        <f t="shared" si="302"/>
        <v>1</v>
      </c>
    </row>
    <row r="6429" spans="1:12" x14ac:dyDescent="0.25">
      <c r="A6429" s="1">
        <v>31062</v>
      </c>
      <c r="B6429">
        <v>351.25</v>
      </c>
      <c r="C6429">
        <v>354.25</v>
      </c>
      <c r="D6429">
        <v>351.25</v>
      </c>
      <c r="E6429">
        <v>353.75</v>
      </c>
      <c r="G6429">
        <v>353.75</v>
      </c>
      <c r="H6429">
        <v>37885</v>
      </c>
      <c r="I6429">
        <v>91300</v>
      </c>
      <c r="J6429">
        <f t="shared" si="300"/>
        <v>130.05514705882354</v>
      </c>
      <c r="K6429">
        <f t="shared" si="301"/>
        <v>1985</v>
      </c>
      <c r="L6429">
        <f t="shared" si="302"/>
        <v>1</v>
      </c>
    </row>
    <row r="6430" spans="1:12" x14ac:dyDescent="0.25">
      <c r="A6430" s="1">
        <v>31063</v>
      </c>
      <c r="B6430">
        <v>354.25</v>
      </c>
      <c r="C6430">
        <v>355.25</v>
      </c>
      <c r="D6430">
        <v>351.75</v>
      </c>
      <c r="E6430">
        <v>353.5</v>
      </c>
      <c r="G6430">
        <v>353.5</v>
      </c>
      <c r="H6430">
        <v>40065</v>
      </c>
      <c r="I6430">
        <v>90090</v>
      </c>
      <c r="J6430">
        <f t="shared" si="300"/>
        <v>129.96323529411765</v>
      </c>
      <c r="K6430">
        <f t="shared" si="301"/>
        <v>1985</v>
      </c>
      <c r="L6430">
        <f t="shared" si="302"/>
        <v>1</v>
      </c>
    </row>
    <row r="6431" spans="1:12" x14ac:dyDescent="0.25">
      <c r="A6431" s="1">
        <v>31064</v>
      </c>
      <c r="B6431">
        <v>353</v>
      </c>
      <c r="C6431">
        <v>353.75</v>
      </c>
      <c r="D6431">
        <v>350.25</v>
      </c>
      <c r="E6431">
        <v>352.75</v>
      </c>
      <c r="G6431">
        <v>352.75</v>
      </c>
      <c r="H6431">
        <v>26995</v>
      </c>
      <c r="I6431">
        <v>89695</v>
      </c>
      <c r="J6431">
        <f t="shared" si="300"/>
        <v>129.6875</v>
      </c>
      <c r="K6431">
        <f t="shared" si="301"/>
        <v>1985</v>
      </c>
      <c r="L6431">
        <f t="shared" si="302"/>
        <v>1</v>
      </c>
    </row>
    <row r="6432" spans="1:12" x14ac:dyDescent="0.25">
      <c r="A6432" s="1">
        <v>31065</v>
      </c>
      <c r="B6432">
        <v>351.75</v>
      </c>
      <c r="C6432">
        <v>352</v>
      </c>
      <c r="D6432">
        <v>349.5</v>
      </c>
      <c r="E6432">
        <v>350.75</v>
      </c>
      <c r="G6432">
        <v>350.75</v>
      </c>
      <c r="H6432">
        <v>15775</v>
      </c>
      <c r="I6432">
        <v>88465</v>
      </c>
      <c r="J6432">
        <f t="shared" si="300"/>
        <v>128.95220588235293</v>
      </c>
      <c r="K6432">
        <f t="shared" si="301"/>
        <v>1985</v>
      </c>
      <c r="L6432">
        <f t="shared" si="302"/>
        <v>1</v>
      </c>
    </row>
    <row r="6433" spans="1:12" x14ac:dyDescent="0.25">
      <c r="A6433" s="1">
        <v>31068</v>
      </c>
      <c r="B6433">
        <v>350.75</v>
      </c>
      <c r="C6433">
        <v>351</v>
      </c>
      <c r="D6433">
        <v>348.25</v>
      </c>
      <c r="E6433">
        <v>349</v>
      </c>
      <c r="G6433">
        <v>349</v>
      </c>
      <c r="H6433">
        <v>20525</v>
      </c>
      <c r="I6433">
        <v>86330</v>
      </c>
      <c r="J6433">
        <f t="shared" si="300"/>
        <v>128.30882352941177</v>
      </c>
      <c r="K6433">
        <f t="shared" si="301"/>
        <v>1985</v>
      </c>
      <c r="L6433">
        <f t="shared" si="302"/>
        <v>1</v>
      </c>
    </row>
    <row r="6434" spans="1:12" x14ac:dyDescent="0.25">
      <c r="A6434" s="1">
        <v>31069</v>
      </c>
      <c r="B6434">
        <v>348.25</v>
      </c>
      <c r="C6434">
        <v>351.5</v>
      </c>
      <c r="D6434">
        <v>347.25</v>
      </c>
      <c r="E6434">
        <v>349.5</v>
      </c>
      <c r="G6434">
        <v>349.5</v>
      </c>
      <c r="H6434">
        <v>30940</v>
      </c>
      <c r="I6434">
        <v>86990</v>
      </c>
      <c r="J6434">
        <f t="shared" si="300"/>
        <v>128.49264705882354</v>
      </c>
      <c r="K6434">
        <f t="shared" si="301"/>
        <v>1985</v>
      </c>
      <c r="L6434">
        <f t="shared" si="302"/>
        <v>1</v>
      </c>
    </row>
    <row r="6435" spans="1:12" x14ac:dyDescent="0.25">
      <c r="A6435" s="1">
        <v>31070</v>
      </c>
      <c r="B6435">
        <v>348.5</v>
      </c>
      <c r="C6435">
        <v>349.75</v>
      </c>
      <c r="D6435">
        <v>347.75</v>
      </c>
      <c r="E6435">
        <v>349.5</v>
      </c>
      <c r="G6435">
        <v>349.5</v>
      </c>
      <c r="H6435">
        <v>14865</v>
      </c>
      <c r="I6435">
        <v>83880</v>
      </c>
      <c r="J6435">
        <f t="shared" si="300"/>
        <v>128.49264705882354</v>
      </c>
      <c r="K6435">
        <f t="shared" si="301"/>
        <v>1985</v>
      </c>
      <c r="L6435">
        <f t="shared" si="302"/>
        <v>1</v>
      </c>
    </row>
    <row r="6436" spans="1:12" x14ac:dyDescent="0.25">
      <c r="A6436" s="1">
        <v>31071</v>
      </c>
      <c r="B6436">
        <v>349</v>
      </c>
      <c r="C6436">
        <v>349</v>
      </c>
      <c r="D6436">
        <v>344.25</v>
      </c>
      <c r="E6436">
        <v>344.5</v>
      </c>
      <c r="G6436">
        <v>344.5</v>
      </c>
      <c r="H6436">
        <v>39845</v>
      </c>
      <c r="I6436">
        <v>80095</v>
      </c>
      <c r="J6436">
        <f t="shared" si="300"/>
        <v>126.65441176470588</v>
      </c>
      <c r="K6436">
        <f t="shared" si="301"/>
        <v>1985</v>
      </c>
      <c r="L6436">
        <f t="shared" si="302"/>
        <v>1</v>
      </c>
    </row>
    <row r="6437" spans="1:12" x14ac:dyDescent="0.25">
      <c r="A6437" s="1">
        <v>31072</v>
      </c>
      <c r="B6437">
        <v>344.75</v>
      </c>
      <c r="C6437">
        <v>347</v>
      </c>
      <c r="D6437">
        <v>343.5</v>
      </c>
      <c r="E6437">
        <v>346.75</v>
      </c>
      <c r="G6437">
        <v>346.75</v>
      </c>
      <c r="H6437">
        <v>19730</v>
      </c>
      <c r="I6437">
        <v>78105</v>
      </c>
      <c r="J6437">
        <f t="shared" si="300"/>
        <v>127.48161764705883</v>
      </c>
      <c r="K6437">
        <f t="shared" si="301"/>
        <v>1985</v>
      </c>
      <c r="L6437">
        <f t="shared" si="302"/>
        <v>1</v>
      </c>
    </row>
    <row r="6438" spans="1:12" x14ac:dyDescent="0.25">
      <c r="A6438" s="1">
        <v>31075</v>
      </c>
      <c r="B6438">
        <v>346.5</v>
      </c>
      <c r="C6438">
        <v>346.5</v>
      </c>
      <c r="D6438">
        <v>344.25</v>
      </c>
      <c r="E6438">
        <v>345.5</v>
      </c>
      <c r="G6438">
        <v>345.5</v>
      </c>
      <c r="H6438">
        <v>12630</v>
      </c>
      <c r="I6438">
        <v>79180</v>
      </c>
      <c r="J6438">
        <f t="shared" si="300"/>
        <v>127.02205882352941</v>
      </c>
      <c r="K6438">
        <f t="shared" si="301"/>
        <v>1985</v>
      </c>
      <c r="L6438">
        <f t="shared" si="302"/>
        <v>1</v>
      </c>
    </row>
    <row r="6439" spans="1:12" x14ac:dyDescent="0.25">
      <c r="A6439" s="1">
        <v>31076</v>
      </c>
      <c r="B6439">
        <v>345.5</v>
      </c>
      <c r="C6439">
        <v>349.25</v>
      </c>
      <c r="D6439">
        <v>345</v>
      </c>
      <c r="E6439">
        <v>348</v>
      </c>
      <c r="G6439">
        <v>348</v>
      </c>
      <c r="H6439">
        <v>25235</v>
      </c>
      <c r="I6439">
        <v>78295</v>
      </c>
      <c r="J6439">
        <f t="shared" si="300"/>
        <v>127.94117647058823</v>
      </c>
      <c r="K6439">
        <f t="shared" si="301"/>
        <v>1985</v>
      </c>
      <c r="L6439">
        <f t="shared" si="302"/>
        <v>1</v>
      </c>
    </row>
    <row r="6440" spans="1:12" x14ac:dyDescent="0.25">
      <c r="A6440" s="1">
        <v>31077</v>
      </c>
      <c r="B6440">
        <v>348.5</v>
      </c>
      <c r="C6440">
        <v>353</v>
      </c>
      <c r="D6440">
        <v>348.5</v>
      </c>
      <c r="E6440">
        <v>352.25</v>
      </c>
      <c r="G6440">
        <v>352.25</v>
      </c>
      <c r="H6440">
        <v>25295</v>
      </c>
      <c r="I6440">
        <v>78380</v>
      </c>
      <c r="J6440">
        <f t="shared" si="300"/>
        <v>129.50367647058823</v>
      </c>
      <c r="K6440">
        <f t="shared" si="301"/>
        <v>1985</v>
      </c>
      <c r="L6440">
        <f t="shared" si="302"/>
        <v>1</v>
      </c>
    </row>
    <row r="6441" spans="1:12" x14ac:dyDescent="0.25">
      <c r="A6441" s="1">
        <v>31078</v>
      </c>
      <c r="B6441">
        <v>352.75</v>
      </c>
      <c r="C6441">
        <v>354.75</v>
      </c>
      <c r="D6441">
        <v>349.5</v>
      </c>
      <c r="E6441">
        <v>350.75</v>
      </c>
      <c r="G6441">
        <v>350.75</v>
      </c>
      <c r="H6441">
        <v>22730</v>
      </c>
      <c r="I6441">
        <v>75310</v>
      </c>
      <c r="J6441">
        <f t="shared" si="300"/>
        <v>128.95220588235293</v>
      </c>
      <c r="K6441">
        <f t="shared" si="301"/>
        <v>1985</v>
      </c>
      <c r="L6441">
        <f t="shared" si="302"/>
        <v>1</v>
      </c>
    </row>
    <row r="6442" spans="1:12" x14ac:dyDescent="0.25">
      <c r="A6442" s="1">
        <v>31079</v>
      </c>
      <c r="B6442">
        <v>350</v>
      </c>
      <c r="C6442">
        <v>355</v>
      </c>
      <c r="D6442">
        <v>349.5</v>
      </c>
      <c r="E6442">
        <v>354.5</v>
      </c>
      <c r="G6442">
        <v>354.5</v>
      </c>
      <c r="H6442">
        <v>14580</v>
      </c>
      <c r="I6442">
        <v>76620</v>
      </c>
      <c r="J6442">
        <f t="shared" si="300"/>
        <v>130.33088235294119</v>
      </c>
      <c r="K6442">
        <f t="shared" si="301"/>
        <v>1985</v>
      </c>
      <c r="L6442">
        <f t="shared" si="302"/>
        <v>2</v>
      </c>
    </row>
    <row r="6443" spans="1:12" x14ac:dyDescent="0.25">
      <c r="A6443" s="1">
        <v>31082</v>
      </c>
      <c r="B6443">
        <v>354</v>
      </c>
      <c r="C6443">
        <v>358.75</v>
      </c>
      <c r="D6443">
        <v>353.5</v>
      </c>
      <c r="E6443">
        <v>358.25</v>
      </c>
      <c r="G6443">
        <v>358.25</v>
      </c>
      <c r="H6443">
        <v>49800</v>
      </c>
      <c r="I6443">
        <v>73620</v>
      </c>
      <c r="J6443">
        <f t="shared" si="300"/>
        <v>131.70955882352942</v>
      </c>
      <c r="K6443">
        <f t="shared" si="301"/>
        <v>1985</v>
      </c>
      <c r="L6443">
        <f t="shared" si="302"/>
        <v>2</v>
      </c>
    </row>
    <row r="6444" spans="1:12" x14ac:dyDescent="0.25">
      <c r="A6444" s="1">
        <v>31083</v>
      </c>
      <c r="B6444">
        <v>357.25</v>
      </c>
      <c r="C6444">
        <v>358</v>
      </c>
      <c r="D6444">
        <v>355.5</v>
      </c>
      <c r="E6444">
        <v>357.75</v>
      </c>
      <c r="G6444">
        <v>357.75</v>
      </c>
      <c r="H6444">
        <v>14895</v>
      </c>
      <c r="I6444">
        <v>71500</v>
      </c>
      <c r="J6444">
        <f t="shared" si="300"/>
        <v>131.52573529411765</v>
      </c>
      <c r="K6444">
        <f t="shared" si="301"/>
        <v>1985</v>
      </c>
      <c r="L6444">
        <f t="shared" si="302"/>
        <v>2</v>
      </c>
    </row>
    <row r="6445" spans="1:12" x14ac:dyDescent="0.25">
      <c r="A6445" s="1">
        <v>31084</v>
      </c>
      <c r="B6445">
        <v>357.25</v>
      </c>
      <c r="C6445">
        <v>358.5</v>
      </c>
      <c r="D6445">
        <v>353.75</v>
      </c>
      <c r="E6445">
        <v>354</v>
      </c>
      <c r="G6445">
        <v>354</v>
      </c>
      <c r="H6445">
        <v>31150</v>
      </c>
      <c r="I6445">
        <v>68700</v>
      </c>
      <c r="J6445">
        <f t="shared" si="300"/>
        <v>130.14705882352942</v>
      </c>
      <c r="K6445">
        <f t="shared" si="301"/>
        <v>1985</v>
      </c>
      <c r="L6445">
        <f t="shared" si="302"/>
        <v>2</v>
      </c>
    </row>
    <row r="6446" spans="1:12" x14ac:dyDescent="0.25">
      <c r="A6446" s="1">
        <v>31085</v>
      </c>
      <c r="B6446">
        <v>353.5</v>
      </c>
      <c r="C6446">
        <v>356.25</v>
      </c>
      <c r="D6446">
        <v>353.25</v>
      </c>
      <c r="E6446">
        <v>354</v>
      </c>
      <c r="G6446">
        <v>354</v>
      </c>
      <c r="H6446">
        <v>18635</v>
      </c>
      <c r="I6446">
        <v>67605</v>
      </c>
      <c r="J6446">
        <f t="shared" si="300"/>
        <v>130.14705882352942</v>
      </c>
      <c r="K6446">
        <f t="shared" si="301"/>
        <v>1985</v>
      </c>
      <c r="L6446">
        <f t="shared" si="302"/>
        <v>2</v>
      </c>
    </row>
    <row r="6447" spans="1:12" x14ac:dyDescent="0.25">
      <c r="A6447" s="1">
        <v>31086</v>
      </c>
      <c r="B6447">
        <v>353</v>
      </c>
      <c r="C6447">
        <v>357.75</v>
      </c>
      <c r="D6447">
        <v>352.5</v>
      </c>
      <c r="E6447">
        <v>357.5</v>
      </c>
      <c r="G6447">
        <v>357.5</v>
      </c>
      <c r="H6447">
        <v>17355</v>
      </c>
      <c r="I6447">
        <v>67425</v>
      </c>
      <c r="J6447">
        <f t="shared" si="300"/>
        <v>131.43382352941177</v>
      </c>
      <c r="K6447">
        <f t="shared" si="301"/>
        <v>1985</v>
      </c>
      <c r="L6447">
        <f t="shared" si="302"/>
        <v>2</v>
      </c>
    </row>
    <row r="6448" spans="1:12" x14ac:dyDescent="0.25">
      <c r="A6448" s="1">
        <v>31089</v>
      </c>
      <c r="B6448">
        <v>356.75</v>
      </c>
      <c r="C6448">
        <v>359.75</v>
      </c>
      <c r="D6448">
        <v>356.25</v>
      </c>
      <c r="E6448">
        <v>359.5</v>
      </c>
      <c r="G6448">
        <v>359.5</v>
      </c>
      <c r="H6448">
        <v>16910</v>
      </c>
      <c r="I6448">
        <v>64730</v>
      </c>
      <c r="J6448">
        <f t="shared" si="300"/>
        <v>132.16911764705881</v>
      </c>
      <c r="K6448">
        <f t="shared" si="301"/>
        <v>1985</v>
      </c>
      <c r="L6448">
        <f t="shared" si="302"/>
        <v>2</v>
      </c>
    </row>
    <row r="6449" spans="1:12" x14ac:dyDescent="0.25">
      <c r="A6449" s="1">
        <v>31090</v>
      </c>
      <c r="B6449">
        <v>359</v>
      </c>
      <c r="C6449">
        <v>359</v>
      </c>
      <c r="D6449">
        <v>354.75</v>
      </c>
      <c r="E6449">
        <v>357.5</v>
      </c>
      <c r="G6449">
        <v>357.5</v>
      </c>
      <c r="H6449">
        <v>18070</v>
      </c>
      <c r="I6449">
        <v>65060</v>
      </c>
      <c r="J6449">
        <f t="shared" si="300"/>
        <v>131.43382352941177</v>
      </c>
      <c r="K6449">
        <f t="shared" si="301"/>
        <v>1985</v>
      </c>
      <c r="L6449">
        <f t="shared" si="302"/>
        <v>2</v>
      </c>
    </row>
    <row r="6450" spans="1:12" x14ac:dyDescent="0.25">
      <c r="A6450" s="1">
        <v>31091</v>
      </c>
      <c r="B6450">
        <v>356.5</v>
      </c>
      <c r="C6450">
        <v>357</v>
      </c>
      <c r="D6450">
        <v>351</v>
      </c>
      <c r="E6450">
        <v>353.25</v>
      </c>
      <c r="G6450">
        <v>353.25</v>
      </c>
      <c r="H6450">
        <v>34705</v>
      </c>
      <c r="I6450">
        <v>60355</v>
      </c>
      <c r="J6450">
        <f t="shared" si="300"/>
        <v>129.87132352941177</v>
      </c>
      <c r="K6450">
        <f t="shared" si="301"/>
        <v>1985</v>
      </c>
      <c r="L6450">
        <f t="shared" si="302"/>
        <v>2</v>
      </c>
    </row>
    <row r="6451" spans="1:12" x14ac:dyDescent="0.25">
      <c r="A6451" s="1">
        <v>31092</v>
      </c>
      <c r="B6451">
        <v>352</v>
      </c>
      <c r="C6451">
        <v>352</v>
      </c>
      <c r="D6451">
        <v>345.25</v>
      </c>
      <c r="E6451">
        <v>345.75</v>
      </c>
      <c r="G6451">
        <v>345.75</v>
      </c>
      <c r="H6451">
        <v>38295</v>
      </c>
      <c r="I6451">
        <v>56550</v>
      </c>
      <c r="J6451">
        <f t="shared" si="300"/>
        <v>127.11397058823529</v>
      </c>
      <c r="K6451">
        <f t="shared" si="301"/>
        <v>1985</v>
      </c>
      <c r="L6451">
        <f t="shared" si="302"/>
        <v>2</v>
      </c>
    </row>
    <row r="6452" spans="1:12" x14ac:dyDescent="0.25">
      <c r="A6452" s="1">
        <v>31093</v>
      </c>
      <c r="B6452">
        <v>346.5</v>
      </c>
      <c r="C6452">
        <v>349.5</v>
      </c>
      <c r="D6452">
        <v>346</v>
      </c>
      <c r="E6452">
        <v>346.75</v>
      </c>
      <c r="G6452">
        <v>346.75</v>
      </c>
      <c r="H6452">
        <v>27650</v>
      </c>
      <c r="I6452">
        <v>53675</v>
      </c>
      <c r="J6452">
        <f t="shared" si="300"/>
        <v>127.48161764705883</v>
      </c>
      <c r="K6452">
        <f t="shared" si="301"/>
        <v>1985</v>
      </c>
      <c r="L6452">
        <f t="shared" si="302"/>
        <v>2</v>
      </c>
    </row>
    <row r="6453" spans="1:12" x14ac:dyDescent="0.25">
      <c r="A6453" s="1">
        <v>31097</v>
      </c>
      <c r="B6453">
        <v>346.25</v>
      </c>
      <c r="C6453">
        <v>346.5</v>
      </c>
      <c r="D6453">
        <v>343</v>
      </c>
      <c r="E6453">
        <v>345.75</v>
      </c>
      <c r="G6453">
        <v>345.75</v>
      </c>
      <c r="H6453">
        <v>17815</v>
      </c>
      <c r="I6453">
        <v>52635</v>
      </c>
      <c r="J6453">
        <f t="shared" si="300"/>
        <v>127.11397058823529</v>
      </c>
      <c r="K6453">
        <f t="shared" si="301"/>
        <v>1985</v>
      </c>
      <c r="L6453">
        <f t="shared" si="302"/>
        <v>2</v>
      </c>
    </row>
    <row r="6454" spans="1:12" x14ac:dyDescent="0.25">
      <c r="A6454" s="1">
        <v>31098</v>
      </c>
      <c r="B6454">
        <v>345.75</v>
      </c>
      <c r="C6454">
        <v>346.25</v>
      </c>
      <c r="D6454">
        <v>343.5</v>
      </c>
      <c r="E6454">
        <v>345.5</v>
      </c>
      <c r="G6454">
        <v>345.5</v>
      </c>
      <c r="H6454">
        <v>10795</v>
      </c>
      <c r="I6454">
        <v>51525</v>
      </c>
      <c r="J6454">
        <f t="shared" si="300"/>
        <v>127.02205882352941</v>
      </c>
      <c r="K6454">
        <f t="shared" si="301"/>
        <v>1985</v>
      </c>
      <c r="L6454">
        <f t="shared" si="302"/>
        <v>2</v>
      </c>
    </row>
    <row r="6455" spans="1:12" x14ac:dyDescent="0.25">
      <c r="A6455" s="1">
        <v>31099</v>
      </c>
      <c r="B6455">
        <v>345.5</v>
      </c>
      <c r="C6455">
        <v>348.5</v>
      </c>
      <c r="D6455">
        <v>345.5</v>
      </c>
      <c r="E6455">
        <v>348.25</v>
      </c>
      <c r="G6455">
        <v>348.25</v>
      </c>
      <c r="H6455">
        <v>10500</v>
      </c>
      <c r="I6455">
        <v>50665</v>
      </c>
      <c r="J6455">
        <f t="shared" si="300"/>
        <v>128.03308823529412</v>
      </c>
      <c r="K6455">
        <f t="shared" si="301"/>
        <v>1985</v>
      </c>
      <c r="L6455">
        <f t="shared" si="302"/>
        <v>2</v>
      </c>
    </row>
    <row r="6456" spans="1:12" x14ac:dyDescent="0.25">
      <c r="A6456" s="1">
        <v>31100</v>
      </c>
      <c r="B6456">
        <v>348</v>
      </c>
      <c r="C6456">
        <v>350.75</v>
      </c>
      <c r="D6456">
        <v>347.5</v>
      </c>
      <c r="E6456">
        <v>349.25</v>
      </c>
      <c r="G6456">
        <v>349.25</v>
      </c>
      <c r="H6456">
        <v>15715</v>
      </c>
      <c r="I6456">
        <v>47805</v>
      </c>
      <c r="J6456">
        <f t="shared" si="300"/>
        <v>128.40073529411765</v>
      </c>
      <c r="K6456">
        <f t="shared" si="301"/>
        <v>1985</v>
      </c>
      <c r="L6456">
        <f t="shared" si="302"/>
        <v>2</v>
      </c>
    </row>
    <row r="6457" spans="1:12" x14ac:dyDescent="0.25">
      <c r="A6457" s="1">
        <v>31103</v>
      </c>
      <c r="B6457">
        <v>348</v>
      </c>
      <c r="C6457">
        <v>348</v>
      </c>
      <c r="D6457">
        <v>344.5</v>
      </c>
      <c r="E6457">
        <v>345.75</v>
      </c>
      <c r="G6457">
        <v>345.75</v>
      </c>
      <c r="H6457">
        <v>14175</v>
      </c>
      <c r="I6457">
        <v>44070</v>
      </c>
      <c r="J6457">
        <f t="shared" si="300"/>
        <v>127.11397058823529</v>
      </c>
      <c r="K6457">
        <f t="shared" si="301"/>
        <v>1985</v>
      </c>
      <c r="L6457">
        <f t="shared" si="302"/>
        <v>2</v>
      </c>
    </row>
    <row r="6458" spans="1:12" x14ac:dyDescent="0.25">
      <c r="A6458" s="1">
        <v>31104</v>
      </c>
      <c r="B6458">
        <v>345.5</v>
      </c>
      <c r="C6458">
        <v>347.75</v>
      </c>
      <c r="D6458">
        <v>344</v>
      </c>
      <c r="E6458">
        <v>347.5</v>
      </c>
      <c r="G6458">
        <v>347.5</v>
      </c>
      <c r="H6458">
        <v>11415</v>
      </c>
      <c r="I6458">
        <v>41010</v>
      </c>
      <c r="J6458">
        <f t="shared" si="300"/>
        <v>127.75735294117646</v>
      </c>
      <c r="K6458">
        <f t="shared" si="301"/>
        <v>1985</v>
      </c>
      <c r="L6458">
        <f t="shared" si="302"/>
        <v>2</v>
      </c>
    </row>
    <row r="6459" spans="1:12" x14ac:dyDescent="0.25">
      <c r="A6459" s="1">
        <v>31105</v>
      </c>
      <c r="B6459">
        <v>349.5</v>
      </c>
      <c r="C6459">
        <v>349.5</v>
      </c>
      <c r="D6459">
        <v>345</v>
      </c>
      <c r="E6459">
        <v>345.5</v>
      </c>
      <c r="G6459">
        <v>345.5</v>
      </c>
      <c r="H6459">
        <v>16880</v>
      </c>
      <c r="I6459">
        <v>36455</v>
      </c>
      <c r="J6459">
        <f t="shared" si="300"/>
        <v>127.02205882352941</v>
      </c>
      <c r="K6459">
        <f t="shared" si="301"/>
        <v>1985</v>
      </c>
      <c r="L6459">
        <f t="shared" si="302"/>
        <v>2</v>
      </c>
    </row>
    <row r="6460" spans="1:12" x14ac:dyDescent="0.25">
      <c r="A6460" s="1">
        <v>31106</v>
      </c>
      <c r="B6460">
        <v>345</v>
      </c>
      <c r="C6460">
        <v>347</v>
      </c>
      <c r="D6460">
        <v>344</v>
      </c>
      <c r="E6460">
        <v>346.25</v>
      </c>
      <c r="G6460">
        <v>346.25</v>
      </c>
      <c r="H6460">
        <v>9355</v>
      </c>
      <c r="I6460">
        <v>33995</v>
      </c>
      <c r="J6460">
        <f t="shared" si="300"/>
        <v>127.29779411764706</v>
      </c>
      <c r="K6460">
        <f t="shared" si="301"/>
        <v>1985</v>
      </c>
      <c r="L6460">
        <f t="shared" si="302"/>
        <v>2</v>
      </c>
    </row>
    <row r="6461" spans="1:12" x14ac:dyDescent="0.25">
      <c r="A6461" s="1">
        <v>31107</v>
      </c>
      <c r="B6461">
        <v>346</v>
      </c>
      <c r="C6461">
        <v>348</v>
      </c>
      <c r="D6461">
        <v>345.75</v>
      </c>
      <c r="E6461">
        <v>347.25</v>
      </c>
      <c r="G6461">
        <v>347.25</v>
      </c>
      <c r="H6461">
        <v>8460</v>
      </c>
      <c r="I6461">
        <v>30830</v>
      </c>
      <c r="J6461">
        <f t="shared" si="300"/>
        <v>127.66544117647059</v>
      </c>
      <c r="K6461">
        <f t="shared" si="301"/>
        <v>1985</v>
      </c>
      <c r="L6461">
        <f t="shared" si="302"/>
        <v>3</v>
      </c>
    </row>
    <row r="6462" spans="1:12" x14ac:dyDescent="0.25">
      <c r="A6462" s="1">
        <v>31110</v>
      </c>
      <c r="B6462">
        <v>347</v>
      </c>
      <c r="C6462">
        <v>348.75</v>
      </c>
      <c r="D6462">
        <v>347</v>
      </c>
      <c r="E6462">
        <v>348.5</v>
      </c>
      <c r="G6462">
        <v>348.5</v>
      </c>
      <c r="H6462">
        <v>4145</v>
      </c>
      <c r="I6462">
        <v>29110</v>
      </c>
      <c r="J6462">
        <f t="shared" si="300"/>
        <v>128.125</v>
      </c>
      <c r="K6462">
        <f t="shared" si="301"/>
        <v>1985</v>
      </c>
      <c r="L6462">
        <f t="shared" si="302"/>
        <v>3</v>
      </c>
    </row>
    <row r="6463" spans="1:12" x14ac:dyDescent="0.25">
      <c r="A6463" s="1">
        <v>31111</v>
      </c>
      <c r="B6463">
        <v>347.25</v>
      </c>
      <c r="C6463">
        <v>348</v>
      </c>
      <c r="D6463">
        <v>345.25</v>
      </c>
      <c r="E6463">
        <v>347.25</v>
      </c>
      <c r="G6463">
        <v>347.25</v>
      </c>
      <c r="H6463">
        <v>6355</v>
      </c>
      <c r="I6463">
        <v>26095</v>
      </c>
      <c r="J6463">
        <f t="shared" si="300"/>
        <v>127.66544117647059</v>
      </c>
      <c r="K6463">
        <f t="shared" si="301"/>
        <v>1985</v>
      </c>
      <c r="L6463">
        <f t="shared" si="302"/>
        <v>3</v>
      </c>
    </row>
    <row r="6464" spans="1:12" x14ac:dyDescent="0.25">
      <c r="A6464" s="1">
        <v>31112</v>
      </c>
      <c r="B6464">
        <v>348</v>
      </c>
      <c r="C6464">
        <v>350.25</v>
      </c>
      <c r="D6464">
        <v>347.5</v>
      </c>
      <c r="E6464">
        <v>349.25</v>
      </c>
      <c r="G6464">
        <v>349.25</v>
      </c>
      <c r="H6464">
        <v>4875</v>
      </c>
      <c r="I6464">
        <v>24360</v>
      </c>
      <c r="J6464">
        <f t="shared" si="300"/>
        <v>128.40073529411765</v>
      </c>
      <c r="K6464">
        <f t="shared" si="301"/>
        <v>1985</v>
      </c>
      <c r="L6464">
        <f t="shared" si="302"/>
        <v>3</v>
      </c>
    </row>
    <row r="6465" spans="1:12" x14ac:dyDescent="0.25">
      <c r="A6465" s="1">
        <v>31113</v>
      </c>
      <c r="B6465">
        <v>348.5</v>
      </c>
      <c r="C6465">
        <v>348.5</v>
      </c>
      <c r="D6465">
        <v>346</v>
      </c>
      <c r="E6465">
        <v>347.5</v>
      </c>
      <c r="G6465">
        <v>347.5</v>
      </c>
      <c r="H6465">
        <v>7965</v>
      </c>
      <c r="I6465">
        <v>21930</v>
      </c>
      <c r="J6465">
        <f t="shared" si="300"/>
        <v>127.75735294117646</v>
      </c>
      <c r="K6465">
        <f t="shared" si="301"/>
        <v>1985</v>
      </c>
      <c r="L6465">
        <f t="shared" si="302"/>
        <v>3</v>
      </c>
    </row>
    <row r="6466" spans="1:12" x14ac:dyDescent="0.25">
      <c r="A6466" s="1">
        <v>31114</v>
      </c>
      <c r="B6466">
        <v>347.5</v>
      </c>
      <c r="C6466">
        <v>347.75</v>
      </c>
      <c r="D6466">
        <v>345.5</v>
      </c>
      <c r="E6466">
        <v>345.75</v>
      </c>
      <c r="G6466">
        <v>345.75</v>
      </c>
      <c r="H6466">
        <v>6285</v>
      </c>
      <c r="I6466">
        <v>20380</v>
      </c>
      <c r="J6466">
        <f t="shared" ref="J6466:J6529" si="303">G6466/100*5000/136</f>
        <v>127.11397058823529</v>
      </c>
      <c r="K6466">
        <f t="shared" ref="K6466:K6529" si="304">YEAR(A6466)</f>
        <v>1985</v>
      </c>
      <c r="L6466">
        <f t="shared" ref="L6466:L6529" si="305">MONTH(A6466)</f>
        <v>3</v>
      </c>
    </row>
    <row r="6467" spans="1:12" x14ac:dyDescent="0.25">
      <c r="A6467" s="1">
        <v>31117</v>
      </c>
      <c r="B6467">
        <v>346</v>
      </c>
      <c r="C6467">
        <v>347.25</v>
      </c>
      <c r="D6467">
        <v>344.75</v>
      </c>
      <c r="E6467">
        <v>347</v>
      </c>
      <c r="G6467">
        <v>347</v>
      </c>
      <c r="H6467">
        <v>2610</v>
      </c>
      <c r="I6467">
        <v>19285</v>
      </c>
      <c r="J6467">
        <f t="shared" si="303"/>
        <v>127.57352941176471</v>
      </c>
      <c r="K6467">
        <f t="shared" si="304"/>
        <v>1985</v>
      </c>
      <c r="L6467">
        <f t="shared" si="305"/>
        <v>3</v>
      </c>
    </row>
    <row r="6468" spans="1:12" x14ac:dyDescent="0.25">
      <c r="A6468" s="1">
        <v>31118</v>
      </c>
      <c r="B6468">
        <v>346</v>
      </c>
      <c r="C6468">
        <v>347.5</v>
      </c>
      <c r="D6468">
        <v>344.75</v>
      </c>
      <c r="E6468">
        <v>345.25</v>
      </c>
      <c r="G6468">
        <v>345.25</v>
      </c>
      <c r="H6468">
        <v>5200</v>
      </c>
      <c r="I6468">
        <v>17300</v>
      </c>
      <c r="J6468">
        <f t="shared" si="303"/>
        <v>126.93014705882354</v>
      </c>
      <c r="K6468">
        <f t="shared" si="304"/>
        <v>1985</v>
      </c>
      <c r="L6468">
        <f t="shared" si="305"/>
        <v>3</v>
      </c>
    </row>
    <row r="6469" spans="1:12" x14ac:dyDescent="0.25">
      <c r="A6469" s="1">
        <v>31119</v>
      </c>
      <c r="B6469">
        <v>345.5</v>
      </c>
      <c r="C6469">
        <v>348.25</v>
      </c>
      <c r="D6469">
        <v>344.5</v>
      </c>
      <c r="E6469">
        <v>348</v>
      </c>
      <c r="G6469">
        <v>348</v>
      </c>
      <c r="H6469">
        <v>3735</v>
      </c>
      <c r="I6469">
        <v>16280</v>
      </c>
      <c r="J6469">
        <f t="shared" si="303"/>
        <v>127.94117647058823</v>
      </c>
      <c r="K6469">
        <f t="shared" si="304"/>
        <v>1985</v>
      </c>
      <c r="L6469">
        <f t="shared" si="305"/>
        <v>3</v>
      </c>
    </row>
    <row r="6470" spans="1:12" x14ac:dyDescent="0.25">
      <c r="A6470" s="1">
        <v>31120</v>
      </c>
      <c r="B6470">
        <v>347</v>
      </c>
      <c r="C6470">
        <v>351.5</v>
      </c>
      <c r="D6470">
        <v>347</v>
      </c>
      <c r="E6470">
        <v>351</v>
      </c>
      <c r="G6470">
        <v>351</v>
      </c>
      <c r="H6470">
        <v>4075</v>
      </c>
      <c r="I6470">
        <v>14555</v>
      </c>
      <c r="J6470">
        <f t="shared" si="303"/>
        <v>129.04411764705881</v>
      </c>
      <c r="K6470">
        <f t="shared" si="304"/>
        <v>1985</v>
      </c>
      <c r="L6470">
        <f t="shared" si="305"/>
        <v>3</v>
      </c>
    </row>
    <row r="6471" spans="1:12" x14ac:dyDescent="0.25">
      <c r="A6471" s="1">
        <v>31121</v>
      </c>
      <c r="B6471">
        <v>354.5</v>
      </c>
      <c r="C6471">
        <v>356</v>
      </c>
      <c r="D6471">
        <v>353.25</v>
      </c>
      <c r="E6471">
        <v>355.75</v>
      </c>
      <c r="G6471">
        <v>355.75</v>
      </c>
      <c r="H6471">
        <v>5455</v>
      </c>
      <c r="I6471">
        <v>11670</v>
      </c>
      <c r="J6471">
        <f t="shared" si="303"/>
        <v>130.79044117647058</v>
      </c>
      <c r="K6471">
        <f t="shared" si="304"/>
        <v>1985</v>
      </c>
      <c r="L6471">
        <f t="shared" si="305"/>
        <v>3</v>
      </c>
    </row>
    <row r="6472" spans="1:12" x14ac:dyDescent="0.25">
      <c r="A6472" s="1">
        <v>31124</v>
      </c>
      <c r="B6472">
        <v>357</v>
      </c>
      <c r="C6472">
        <v>361</v>
      </c>
      <c r="D6472">
        <v>356.5</v>
      </c>
      <c r="E6472">
        <v>359.25</v>
      </c>
      <c r="G6472">
        <v>359.25</v>
      </c>
      <c r="H6472">
        <v>6715</v>
      </c>
      <c r="I6472">
        <v>7205</v>
      </c>
      <c r="J6472">
        <f t="shared" si="303"/>
        <v>132.07720588235293</v>
      </c>
      <c r="K6472">
        <f t="shared" si="304"/>
        <v>1985</v>
      </c>
      <c r="L6472">
        <f t="shared" si="305"/>
        <v>3</v>
      </c>
    </row>
    <row r="6473" spans="1:12" x14ac:dyDescent="0.25">
      <c r="A6473" s="1">
        <v>31125</v>
      </c>
      <c r="B6473">
        <v>361.75</v>
      </c>
      <c r="C6473">
        <v>364</v>
      </c>
      <c r="D6473">
        <v>360</v>
      </c>
      <c r="E6473">
        <v>364</v>
      </c>
      <c r="G6473">
        <v>364</v>
      </c>
      <c r="H6473">
        <v>6555</v>
      </c>
      <c r="I6473">
        <v>3145</v>
      </c>
      <c r="J6473">
        <f t="shared" si="303"/>
        <v>133.8235294117647</v>
      </c>
      <c r="K6473">
        <f t="shared" si="304"/>
        <v>1985</v>
      </c>
      <c r="L6473">
        <f t="shared" si="305"/>
        <v>3</v>
      </c>
    </row>
    <row r="6474" spans="1:12" x14ac:dyDescent="0.25">
      <c r="A6474" s="1">
        <v>31126</v>
      </c>
      <c r="B6474">
        <v>365</v>
      </c>
      <c r="C6474">
        <v>374</v>
      </c>
      <c r="D6474">
        <v>363</v>
      </c>
      <c r="E6474">
        <v>373.5</v>
      </c>
      <c r="G6474">
        <v>373.5</v>
      </c>
      <c r="H6474">
        <v>4105</v>
      </c>
      <c r="I6474">
        <v>255</v>
      </c>
      <c r="J6474">
        <f t="shared" si="303"/>
        <v>137.31617647058823</v>
      </c>
      <c r="K6474">
        <f t="shared" si="304"/>
        <v>1985</v>
      </c>
      <c r="L6474">
        <f t="shared" si="305"/>
        <v>3</v>
      </c>
    </row>
    <row r="6475" spans="1:12" x14ac:dyDescent="0.25">
      <c r="A6475" s="1">
        <v>31127</v>
      </c>
      <c r="B6475">
        <v>345.5</v>
      </c>
      <c r="C6475">
        <v>349.25</v>
      </c>
      <c r="D6475">
        <v>345.5</v>
      </c>
      <c r="E6475">
        <v>348.5</v>
      </c>
      <c r="G6475">
        <v>348.5</v>
      </c>
      <c r="H6475">
        <v>24630</v>
      </c>
      <c r="I6475">
        <v>53435</v>
      </c>
      <c r="J6475">
        <f t="shared" si="303"/>
        <v>128.125</v>
      </c>
      <c r="K6475">
        <f t="shared" si="304"/>
        <v>1985</v>
      </c>
      <c r="L6475">
        <f t="shared" si="305"/>
        <v>3</v>
      </c>
    </row>
    <row r="6476" spans="1:12" x14ac:dyDescent="0.25">
      <c r="A6476" s="1">
        <v>31128</v>
      </c>
      <c r="B6476">
        <v>348</v>
      </c>
      <c r="C6476">
        <v>358</v>
      </c>
      <c r="D6476">
        <v>346</v>
      </c>
      <c r="E6476">
        <v>357.25</v>
      </c>
      <c r="G6476">
        <v>357.25</v>
      </c>
      <c r="H6476">
        <v>38975</v>
      </c>
      <c r="I6476">
        <v>53575</v>
      </c>
      <c r="J6476">
        <f t="shared" si="303"/>
        <v>131.34191176470588</v>
      </c>
      <c r="K6476">
        <f t="shared" si="304"/>
        <v>1985</v>
      </c>
      <c r="L6476">
        <f t="shared" si="305"/>
        <v>3</v>
      </c>
    </row>
    <row r="6477" spans="1:12" x14ac:dyDescent="0.25">
      <c r="A6477" s="1">
        <v>31131</v>
      </c>
      <c r="B6477">
        <v>354.5</v>
      </c>
      <c r="C6477">
        <v>361</v>
      </c>
      <c r="D6477">
        <v>354</v>
      </c>
      <c r="E6477">
        <v>360.25</v>
      </c>
      <c r="G6477">
        <v>360.25</v>
      </c>
      <c r="H6477">
        <v>22375</v>
      </c>
      <c r="I6477">
        <v>50410</v>
      </c>
      <c r="J6477">
        <f t="shared" si="303"/>
        <v>132.44485294117646</v>
      </c>
      <c r="K6477">
        <f t="shared" si="304"/>
        <v>1985</v>
      </c>
      <c r="L6477">
        <f t="shared" si="305"/>
        <v>3</v>
      </c>
    </row>
    <row r="6478" spans="1:12" x14ac:dyDescent="0.25">
      <c r="A6478" s="1">
        <v>31132</v>
      </c>
      <c r="B6478">
        <v>361</v>
      </c>
      <c r="C6478">
        <v>361.25</v>
      </c>
      <c r="D6478">
        <v>354.75</v>
      </c>
      <c r="E6478">
        <v>356.75</v>
      </c>
      <c r="G6478">
        <v>356.75</v>
      </c>
      <c r="H6478">
        <v>16390</v>
      </c>
      <c r="I6478">
        <v>48530</v>
      </c>
      <c r="J6478">
        <f t="shared" si="303"/>
        <v>131.15808823529412</v>
      </c>
      <c r="K6478">
        <f t="shared" si="304"/>
        <v>1985</v>
      </c>
      <c r="L6478">
        <f t="shared" si="305"/>
        <v>3</v>
      </c>
    </row>
    <row r="6479" spans="1:12" x14ac:dyDescent="0.25">
      <c r="A6479" s="1">
        <v>31133</v>
      </c>
      <c r="B6479">
        <v>357.5</v>
      </c>
      <c r="C6479">
        <v>360</v>
      </c>
      <c r="D6479">
        <v>356.5</v>
      </c>
      <c r="E6479">
        <v>359.25</v>
      </c>
      <c r="G6479">
        <v>359.25</v>
      </c>
      <c r="H6479">
        <v>11495</v>
      </c>
      <c r="I6479">
        <v>48295</v>
      </c>
      <c r="J6479">
        <f t="shared" si="303"/>
        <v>132.07720588235293</v>
      </c>
      <c r="K6479">
        <f t="shared" si="304"/>
        <v>1985</v>
      </c>
      <c r="L6479">
        <f t="shared" si="305"/>
        <v>3</v>
      </c>
    </row>
    <row r="6480" spans="1:12" x14ac:dyDescent="0.25">
      <c r="A6480" s="1">
        <v>31134</v>
      </c>
      <c r="B6480">
        <v>358.75</v>
      </c>
      <c r="C6480">
        <v>358.75</v>
      </c>
      <c r="D6480">
        <v>355.25</v>
      </c>
      <c r="E6480">
        <v>357.5</v>
      </c>
      <c r="G6480">
        <v>357.5</v>
      </c>
      <c r="H6480">
        <v>8870</v>
      </c>
      <c r="I6480">
        <v>48315</v>
      </c>
      <c r="J6480">
        <f t="shared" si="303"/>
        <v>131.43382352941177</v>
      </c>
      <c r="K6480">
        <f t="shared" si="304"/>
        <v>1985</v>
      </c>
      <c r="L6480">
        <f t="shared" si="305"/>
        <v>3</v>
      </c>
    </row>
    <row r="6481" spans="1:12" x14ac:dyDescent="0.25">
      <c r="A6481" s="1">
        <v>31135</v>
      </c>
      <c r="B6481">
        <v>357.5</v>
      </c>
      <c r="C6481">
        <v>357.5</v>
      </c>
      <c r="D6481">
        <v>355</v>
      </c>
      <c r="E6481">
        <v>356.5</v>
      </c>
      <c r="G6481">
        <v>356.5</v>
      </c>
      <c r="H6481">
        <v>11055</v>
      </c>
      <c r="I6481">
        <v>49415</v>
      </c>
      <c r="J6481">
        <f t="shared" si="303"/>
        <v>131.06617647058823</v>
      </c>
      <c r="K6481">
        <f t="shared" si="304"/>
        <v>1985</v>
      </c>
      <c r="L6481">
        <f t="shared" si="305"/>
        <v>3</v>
      </c>
    </row>
    <row r="6482" spans="1:12" x14ac:dyDescent="0.25">
      <c r="A6482" s="1">
        <v>31138</v>
      </c>
      <c r="B6482">
        <v>355.25</v>
      </c>
      <c r="C6482">
        <v>355.25</v>
      </c>
      <c r="D6482">
        <v>352.25</v>
      </c>
      <c r="E6482">
        <v>352.5</v>
      </c>
      <c r="G6482">
        <v>352.5</v>
      </c>
      <c r="H6482">
        <v>9585</v>
      </c>
      <c r="I6482">
        <v>50015</v>
      </c>
      <c r="J6482">
        <f t="shared" si="303"/>
        <v>129.59558823529412</v>
      </c>
      <c r="K6482">
        <f t="shared" si="304"/>
        <v>1985</v>
      </c>
      <c r="L6482">
        <f t="shared" si="305"/>
        <v>4</v>
      </c>
    </row>
    <row r="6483" spans="1:12" x14ac:dyDescent="0.25">
      <c r="A6483" s="1">
        <v>31139</v>
      </c>
      <c r="B6483">
        <v>352</v>
      </c>
      <c r="C6483">
        <v>358.25</v>
      </c>
      <c r="D6483">
        <v>351.5</v>
      </c>
      <c r="E6483">
        <v>358</v>
      </c>
      <c r="G6483">
        <v>358</v>
      </c>
      <c r="H6483">
        <v>14360</v>
      </c>
      <c r="I6483">
        <v>49700</v>
      </c>
      <c r="J6483">
        <f t="shared" si="303"/>
        <v>131.61764705882354</v>
      </c>
      <c r="K6483">
        <f t="shared" si="304"/>
        <v>1985</v>
      </c>
      <c r="L6483">
        <f t="shared" si="305"/>
        <v>4</v>
      </c>
    </row>
    <row r="6484" spans="1:12" x14ac:dyDescent="0.25">
      <c r="A6484" s="1">
        <v>31140</v>
      </c>
      <c r="B6484">
        <v>358</v>
      </c>
      <c r="C6484">
        <v>360.5</v>
      </c>
      <c r="D6484">
        <v>356.5</v>
      </c>
      <c r="E6484">
        <v>357.5</v>
      </c>
      <c r="G6484">
        <v>357.5</v>
      </c>
      <c r="H6484">
        <v>15885</v>
      </c>
      <c r="I6484">
        <v>47515</v>
      </c>
      <c r="J6484">
        <f t="shared" si="303"/>
        <v>131.43382352941177</v>
      </c>
      <c r="K6484">
        <f t="shared" si="304"/>
        <v>1985</v>
      </c>
      <c r="L6484">
        <f t="shared" si="305"/>
        <v>4</v>
      </c>
    </row>
    <row r="6485" spans="1:12" x14ac:dyDescent="0.25">
      <c r="A6485" s="1">
        <v>31141</v>
      </c>
      <c r="B6485">
        <v>357</v>
      </c>
      <c r="C6485">
        <v>364.5</v>
      </c>
      <c r="D6485">
        <v>356</v>
      </c>
      <c r="E6485">
        <v>364.25</v>
      </c>
      <c r="G6485">
        <v>364.25</v>
      </c>
      <c r="H6485">
        <v>18805</v>
      </c>
      <c r="I6485">
        <v>48435</v>
      </c>
      <c r="J6485">
        <f t="shared" si="303"/>
        <v>133.91544117647058</v>
      </c>
      <c r="K6485">
        <f t="shared" si="304"/>
        <v>1985</v>
      </c>
      <c r="L6485">
        <f t="shared" si="305"/>
        <v>4</v>
      </c>
    </row>
    <row r="6486" spans="1:12" x14ac:dyDescent="0.25">
      <c r="A6486" s="1">
        <v>31145</v>
      </c>
      <c r="B6486">
        <v>364</v>
      </c>
      <c r="C6486">
        <v>371</v>
      </c>
      <c r="D6486">
        <v>362.75</v>
      </c>
      <c r="E6486">
        <v>370.75</v>
      </c>
      <c r="G6486">
        <v>370.75</v>
      </c>
      <c r="H6486">
        <v>17920</v>
      </c>
      <c r="I6486">
        <v>48100</v>
      </c>
      <c r="J6486">
        <f t="shared" si="303"/>
        <v>136.30514705882354</v>
      </c>
      <c r="K6486">
        <f t="shared" si="304"/>
        <v>1985</v>
      </c>
      <c r="L6486">
        <f t="shared" si="305"/>
        <v>4</v>
      </c>
    </row>
    <row r="6487" spans="1:12" x14ac:dyDescent="0.25">
      <c r="A6487" s="1">
        <v>31146</v>
      </c>
      <c r="B6487">
        <v>369.5</v>
      </c>
      <c r="C6487">
        <v>371.5</v>
      </c>
      <c r="D6487">
        <v>364.75</v>
      </c>
      <c r="E6487">
        <v>367.75</v>
      </c>
      <c r="G6487">
        <v>367.75</v>
      </c>
      <c r="H6487">
        <v>16785</v>
      </c>
      <c r="I6487">
        <v>43595</v>
      </c>
      <c r="J6487">
        <f t="shared" si="303"/>
        <v>135.20220588235293</v>
      </c>
      <c r="K6487">
        <f t="shared" si="304"/>
        <v>1985</v>
      </c>
      <c r="L6487">
        <f t="shared" si="305"/>
        <v>4</v>
      </c>
    </row>
    <row r="6488" spans="1:12" x14ac:dyDescent="0.25">
      <c r="A6488" s="1">
        <v>31147</v>
      </c>
      <c r="B6488">
        <v>367.5</v>
      </c>
      <c r="C6488">
        <v>368.75</v>
      </c>
      <c r="D6488">
        <v>364</v>
      </c>
      <c r="E6488">
        <v>366.75</v>
      </c>
      <c r="G6488">
        <v>366.75</v>
      </c>
      <c r="H6488">
        <v>10195</v>
      </c>
      <c r="I6488">
        <v>42710</v>
      </c>
      <c r="J6488">
        <f t="shared" si="303"/>
        <v>134.83455882352942</v>
      </c>
      <c r="K6488">
        <f t="shared" si="304"/>
        <v>1985</v>
      </c>
      <c r="L6488">
        <f t="shared" si="305"/>
        <v>4</v>
      </c>
    </row>
    <row r="6489" spans="1:12" x14ac:dyDescent="0.25">
      <c r="A6489" s="1">
        <v>31148</v>
      </c>
      <c r="B6489">
        <v>367.5</v>
      </c>
      <c r="C6489">
        <v>368.75</v>
      </c>
      <c r="D6489">
        <v>363</v>
      </c>
      <c r="E6489">
        <v>364.5</v>
      </c>
      <c r="G6489">
        <v>364.5</v>
      </c>
      <c r="H6489">
        <v>8065</v>
      </c>
      <c r="I6489">
        <v>42400</v>
      </c>
      <c r="J6489">
        <f t="shared" si="303"/>
        <v>134.00735294117646</v>
      </c>
      <c r="K6489">
        <f t="shared" si="304"/>
        <v>1985</v>
      </c>
      <c r="L6489">
        <f t="shared" si="305"/>
        <v>4</v>
      </c>
    </row>
    <row r="6490" spans="1:12" x14ac:dyDescent="0.25">
      <c r="A6490" s="1">
        <v>31149</v>
      </c>
      <c r="B6490">
        <v>363.5</v>
      </c>
      <c r="C6490">
        <v>366.5</v>
      </c>
      <c r="D6490">
        <v>362</v>
      </c>
      <c r="E6490">
        <v>362</v>
      </c>
      <c r="G6490">
        <v>362</v>
      </c>
      <c r="H6490">
        <v>10475</v>
      </c>
      <c r="I6490">
        <v>41220</v>
      </c>
      <c r="J6490">
        <f t="shared" si="303"/>
        <v>133.08823529411765</v>
      </c>
      <c r="K6490">
        <f t="shared" si="304"/>
        <v>1985</v>
      </c>
      <c r="L6490">
        <f t="shared" si="305"/>
        <v>4</v>
      </c>
    </row>
    <row r="6491" spans="1:12" x14ac:dyDescent="0.25">
      <c r="A6491" s="1">
        <v>31152</v>
      </c>
      <c r="B6491">
        <v>362</v>
      </c>
      <c r="C6491">
        <v>365</v>
      </c>
      <c r="D6491">
        <v>360.5</v>
      </c>
      <c r="E6491">
        <v>363.75</v>
      </c>
      <c r="G6491">
        <v>363.75</v>
      </c>
      <c r="H6491">
        <v>6955</v>
      </c>
      <c r="I6491">
        <v>40020</v>
      </c>
      <c r="J6491">
        <f t="shared" si="303"/>
        <v>133.73161764705881</v>
      </c>
      <c r="K6491">
        <f t="shared" si="304"/>
        <v>1985</v>
      </c>
      <c r="L6491">
        <f t="shared" si="305"/>
        <v>4</v>
      </c>
    </row>
    <row r="6492" spans="1:12" x14ac:dyDescent="0.25">
      <c r="A6492" s="1">
        <v>31153</v>
      </c>
      <c r="B6492">
        <v>363.5</v>
      </c>
      <c r="C6492">
        <v>366.25</v>
      </c>
      <c r="D6492">
        <v>361.5</v>
      </c>
      <c r="E6492">
        <v>361.75</v>
      </c>
      <c r="G6492">
        <v>361.75</v>
      </c>
      <c r="H6492">
        <v>7905</v>
      </c>
      <c r="I6492">
        <v>38345</v>
      </c>
      <c r="J6492">
        <f t="shared" si="303"/>
        <v>132.99632352941177</v>
      </c>
      <c r="K6492">
        <f t="shared" si="304"/>
        <v>1985</v>
      </c>
      <c r="L6492">
        <f t="shared" si="305"/>
        <v>4</v>
      </c>
    </row>
    <row r="6493" spans="1:12" x14ac:dyDescent="0.25">
      <c r="A6493" s="1">
        <v>31154</v>
      </c>
      <c r="B6493">
        <v>360.25</v>
      </c>
      <c r="C6493">
        <v>361.5</v>
      </c>
      <c r="D6493">
        <v>351.5</v>
      </c>
      <c r="E6493">
        <v>353.75</v>
      </c>
      <c r="G6493">
        <v>353.75</v>
      </c>
      <c r="H6493">
        <v>25925</v>
      </c>
      <c r="I6493">
        <v>30690</v>
      </c>
      <c r="J6493">
        <f t="shared" si="303"/>
        <v>130.05514705882354</v>
      </c>
      <c r="K6493">
        <f t="shared" si="304"/>
        <v>1985</v>
      </c>
      <c r="L6493">
        <f t="shared" si="305"/>
        <v>4</v>
      </c>
    </row>
    <row r="6494" spans="1:12" x14ac:dyDescent="0.25">
      <c r="A6494" s="1">
        <v>31155</v>
      </c>
      <c r="B6494">
        <v>353.75</v>
      </c>
      <c r="C6494">
        <v>355.5</v>
      </c>
      <c r="D6494">
        <v>348.5</v>
      </c>
      <c r="E6494">
        <v>352.25</v>
      </c>
      <c r="G6494">
        <v>352.25</v>
      </c>
      <c r="H6494">
        <v>18840</v>
      </c>
      <c r="I6494">
        <v>28780</v>
      </c>
      <c r="J6494">
        <f t="shared" si="303"/>
        <v>129.50367647058823</v>
      </c>
      <c r="K6494">
        <f t="shared" si="304"/>
        <v>1985</v>
      </c>
      <c r="L6494">
        <f t="shared" si="305"/>
        <v>4</v>
      </c>
    </row>
    <row r="6495" spans="1:12" x14ac:dyDescent="0.25">
      <c r="A6495" s="1">
        <v>31156</v>
      </c>
      <c r="B6495">
        <v>351</v>
      </c>
      <c r="C6495">
        <v>356</v>
      </c>
      <c r="D6495">
        <v>350.25</v>
      </c>
      <c r="E6495">
        <v>356</v>
      </c>
      <c r="G6495">
        <v>356</v>
      </c>
      <c r="H6495">
        <v>8160</v>
      </c>
      <c r="I6495">
        <v>27635</v>
      </c>
      <c r="J6495">
        <f t="shared" si="303"/>
        <v>130.88235294117646</v>
      </c>
      <c r="K6495">
        <f t="shared" si="304"/>
        <v>1985</v>
      </c>
      <c r="L6495">
        <f t="shared" si="305"/>
        <v>4</v>
      </c>
    </row>
    <row r="6496" spans="1:12" x14ac:dyDescent="0.25">
      <c r="A6496" s="1">
        <v>31159</v>
      </c>
      <c r="B6496">
        <v>355</v>
      </c>
      <c r="C6496">
        <v>356.25</v>
      </c>
      <c r="D6496">
        <v>352.75</v>
      </c>
      <c r="E6496">
        <v>355.75</v>
      </c>
      <c r="G6496">
        <v>355.75</v>
      </c>
      <c r="H6496">
        <v>2740</v>
      </c>
      <c r="I6496">
        <v>27950</v>
      </c>
      <c r="J6496">
        <f t="shared" si="303"/>
        <v>130.79044117647058</v>
      </c>
      <c r="K6496">
        <f t="shared" si="304"/>
        <v>1985</v>
      </c>
      <c r="L6496">
        <f t="shared" si="305"/>
        <v>4</v>
      </c>
    </row>
    <row r="6497" spans="1:12" x14ac:dyDescent="0.25">
      <c r="A6497" s="1">
        <v>31160</v>
      </c>
      <c r="B6497">
        <v>353.5</v>
      </c>
      <c r="C6497">
        <v>354</v>
      </c>
      <c r="D6497">
        <v>347</v>
      </c>
      <c r="E6497">
        <v>347.5</v>
      </c>
      <c r="G6497">
        <v>347.5</v>
      </c>
      <c r="H6497">
        <v>13635</v>
      </c>
      <c r="I6497">
        <v>24385</v>
      </c>
      <c r="J6497">
        <f t="shared" si="303"/>
        <v>127.75735294117646</v>
      </c>
      <c r="K6497">
        <f t="shared" si="304"/>
        <v>1985</v>
      </c>
      <c r="L6497">
        <f t="shared" si="305"/>
        <v>4</v>
      </c>
    </row>
    <row r="6498" spans="1:12" x14ac:dyDescent="0.25">
      <c r="A6498" s="1">
        <v>31161</v>
      </c>
      <c r="B6498">
        <v>348</v>
      </c>
      <c r="C6498">
        <v>353</v>
      </c>
      <c r="D6498">
        <v>347</v>
      </c>
      <c r="E6498">
        <v>352.75</v>
      </c>
      <c r="G6498">
        <v>352.75</v>
      </c>
      <c r="H6498">
        <v>10190</v>
      </c>
      <c r="I6498">
        <v>23030</v>
      </c>
      <c r="J6498">
        <f t="shared" si="303"/>
        <v>129.6875</v>
      </c>
      <c r="K6498">
        <f t="shared" si="304"/>
        <v>1985</v>
      </c>
      <c r="L6498">
        <f t="shared" si="305"/>
        <v>4</v>
      </c>
    </row>
    <row r="6499" spans="1:12" x14ac:dyDescent="0.25">
      <c r="A6499" s="1">
        <v>31162</v>
      </c>
      <c r="B6499">
        <v>352</v>
      </c>
      <c r="C6499">
        <v>353.5</v>
      </c>
      <c r="D6499">
        <v>349</v>
      </c>
      <c r="E6499">
        <v>350.75</v>
      </c>
      <c r="G6499">
        <v>350.75</v>
      </c>
      <c r="H6499">
        <v>8130</v>
      </c>
      <c r="I6499">
        <v>21395</v>
      </c>
      <c r="J6499">
        <f t="shared" si="303"/>
        <v>128.95220588235293</v>
      </c>
      <c r="K6499">
        <f t="shared" si="304"/>
        <v>1985</v>
      </c>
      <c r="L6499">
        <f t="shared" si="305"/>
        <v>4</v>
      </c>
    </row>
    <row r="6500" spans="1:12" x14ac:dyDescent="0.25">
      <c r="A6500" s="1">
        <v>31163</v>
      </c>
      <c r="B6500">
        <v>351</v>
      </c>
      <c r="C6500">
        <v>353</v>
      </c>
      <c r="D6500">
        <v>346.75</v>
      </c>
      <c r="E6500">
        <v>348</v>
      </c>
      <c r="G6500">
        <v>348</v>
      </c>
      <c r="H6500">
        <v>10275</v>
      </c>
      <c r="I6500">
        <v>19115</v>
      </c>
      <c r="J6500">
        <f t="shared" si="303"/>
        <v>127.94117647058823</v>
      </c>
      <c r="K6500">
        <f t="shared" si="304"/>
        <v>1985</v>
      </c>
      <c r="L6500">
        <f t="shared" si="305"/>
        <v>4</v>
      </c>
    </row>
    <row r="6501" spans="1:12" x14ac:dyDescent="0.25">
      <c r="A6501" s="1">
        <v>31166</v>
      </c>
      <c r="B6501">
        <v>348</v>
      </c>
      <c r="C6501">
        <v>351.5</v>
      </c>
      <c r="D6501">
        <v>346.25</v>
      </c>
      <c r="E6501">
        <v>347.5</v>
      </c>
      <c r="G6501">
        <v>347.5</v>
      </c>
      <c r="H6501">
        <v>5715</v>
      </c>
      <c r="I6501">
        <v>16460</v>
      </c>
      <c r="J6501">
        <f t="shared" si="303"/>
        <v>127.75735294117646</v>
      </c>
      <c r="K6501">
        <f t="shared" si="304"/>
        <v>1985</v>
      </c>
      <c r="L6501">
        <f t="shared" si="305"/>
        <v>4</v>
      </c>
    </row>
    <row r="6502" spans="1:12" x14ac:dyDescent="0.25">
      <c r="A6502" s="1">
        <v>31167</v>
      </c>
      <c r="B6502">
        <v>346</v>
      </c>
      <c r="C6502">
        <v>349</v>
      </c>
      <c r="D6502">
        <v>345</v>
      </c>
      <c r="E6502">
        <v>349</v>
      </c>
      <c r="G6502">
        <v>349</v>
      </c>
      <c r="H6502">
        <v>6075</v>
      </c>
      <c r="I6502">
        <v>14360</v>
      </c>
      <c r="J6502">
        <f t="shared" si="303"/>
        <v>128.30882352941177</v>
      </c>
      <c r="K6502">
        <f t="shared" si="304"/>
        <v>1985</v>
      </c>
      <c r="L6502">
        <f t="shared" si="305"/>
        <v>4</v>
      </c>
    </row>
    <row r="6503" spans="1:12" x14ac:dyDescent="0.25">
      <c r="A6503" s="1">
        <v>31168</v>
      </c>
      <c r="B6503">
        <v>349</v>
      </c>
      <c r="C6503">
        <v>349.5</v>
      </c>
      <c r="D6503">
        <v>343.5</v>
      </c>
      <c r="E6503">
        <v>345.25</v>
      </c>
      <c r="G6503">
        <v>345.25</v>
      </c>
      <c r="H6503">
        <v>4660</v>
      </c>
      <c r="I6503">
        <v>12145</v>
      </c>
      <c r="J6503">
        <f t="shared" si="303"/>
        <v>126.93014705882354</v>
      </c>
      <c r="K6503">
        <f t="shared" si="304"/>
        <v>1985</v>
      </c>
      <c r="L6503">
        <f t="shared" si="305"/>
        <v>5</v>
      </c>
    </row>
    <row r="6504" spans="1:12" x14ac:dyDescent="0.25">
      <c r="A6504" s="1">
        <v>31169</v>
      </c>
      <c r="B6504">
        <v>344</v>
      </c>
      <c r="C6504">
        <v>348</v>
      </c>
      <c r="D6504">
        <v>340.5</v>
      </c>
      <c r="E6504">
        <v>342.5</v>
      </c>
      <c r="G6504">
        <v>342.5</v>
      </c>
      <c r="H6504">
        <v>5555</v>
      </c>
      <c r="I6504">
        <v>10315</v>
      </c>
      <c r="J6504">
        <f t="shared" si="303"/>
        <v>125.91911764705883</v>
      </c>
      <c r="K6504">
        <f t="shared" si="304"/>
        <v>1985</v>
      </c>
      <c r="L6504">
        <f t="shared" si="305"/>
        <v>5</v>
      </c>
    </row>
    <row r="6505" spans="1:12" x14ac:dyDescent="0.25">
      <c r="A6505" s="1">
        <v>31170</v>
      </c>
      <c r="B6505">
        <v>343.25</v>
      </c>
      <c r="C6505">
        <v>343.25</v>
      </c>
      <c r="D6505">
        <v>336</v>
      </c>
      <c r="E6505">
        <v>336</v>
      </c>
      <c r="G6505">
        <v>336</v>
      </c>
      <c r="H6505">
        <v>6770</v>
      </c>
      <c r="I6505">
        <v>7660</v>
      </c>
      <c r="J6505">
        <f t="shared" si="303"/>
        <v>123.52941176470588</v>
      </c>
      <c r="K6505">
        <f t="shared" si="304"/>
        <v>1985</v>
      </c>
      <c r="L6505">
        <f t="shared" si="305"/>
        <v>5</v>
      </c>
    </row>
    <row r="6506" spans="1:12" x14ac:dyDescent="0.25">
      <c r="A6506" s="1">
        <v>31173</v>
      </c>
      <c r="B6506">
        <v>334.5</v>
      </c>
      <c r="C6506">
        <v>340</v>
      </c>
      <c r="D6506">
        <v>334.5</v>
      </c>
      <c r="E6506">
        <v>337.75</v>
      </c>
      <c r="G6506">
        <v>337.75</v>
      </c>
      <c r="H6506">
        <v>1475</v>
      </c>
      <c r="I6506">
        <v>7180</v>
      </c>
      <c r="J6506">
        <f t="shared" si="303"/>
        <v>124.17279411764706</v>
      </c>
      <c r="K6506">
        <f t="shared" si="304"/>
        <v>1985</v>
      </c>
      <c r="L6506">
        <f t="shared" si="305"/>
        <v>5</v>
      </c>
    </row>
    <row r="6507" spans="1:12" x14ac:dyDescent="0.25">
      <c r="A6507" s="1">
        <v>31174</v>
      </c>
      <c r="B6507">
        <v>340</v>
      </c>
      <c r="C6507">
        <v>342.5</v>
      </c>
      <c r="D6507">
        <v>337.25</v>
      </c>
      <c r="E6507">
        <v>339.25</v>
      </c>
      <c r="G6507">
        <v>339.25</v>
      </c>
      <c r="H6507">
        <v>1975</v>
      </c>
      <c r="I6507">
        <v>6635</v>
      </c>
      <c r="J6507">
        <f t="shared" si="303"/>
        <v>124.72426470588235</v>
      </c>
      <c r="K6507">
        <f t="shared" si="304"/>
        <v>1985</v>
      </c>
      <c r="L6507">
        <f t="shared" si="305"/>
        <v>5</v>
      </c>
    </row>
    <row r="6508" spans="1:12" x14ac:dyDescent="0.25">
      <c r="A6508" s="1">
        <v>31175</v>
      </c>
      <c r="B6508">
        <v>338</v>
      </c>
      <c r="C6508">
        <v>341.75</v>
      </c>
      <c r="D6508">
        <v>338</v>
      </c>
      <c r="E6508">
        <v>339.25</v>
      </c>
      <c r="G6508">
        <v>339.25</v>
      </c>
      <c r="H6508">
        <v>1085</v>
      </c>
      <c r="I6508">
        <v>6525</v>
      </c>
      <c r="J6508">
        <f t="shared" si="303"/>
        <v>124.72426470588235</v>
      </c>
      <c r="K6508">
        <f t="shared" si="304"/>
        <v>1985</v>
      </c>
      <c r="L6508">
        <f t="shared" si="305"/>
        <v>5</v>
      </c>
    </row>
    <row r="6509" spans="1:12" x14ac:dyDescent="0.25">
      <c r="A6509" s="1">
        <v>31176</v>
      </c>
      <c r="B6509">
        <v>340.5</v>
      </c>
      <c r="C6509">
        <v>340.75</v>
      </c>
      <c r="D6509">
        <v>337</v>
      </c>
      <c r="E6509">
        <v>340</v>
      </c>
      <c r="G6509">
        <v>340</v>
      </c>
      <c r="H6509">
        <v>705</v>
      </c>
      <c r="I6509">
        <v>6210</v>
      </c>
      <c r="J6509">
        <f t="shared" si="303"/>
        <v>125</v>
      </c>
      <c r="K6509">
        <f t="shared" si="304"/>
        <v>1985</v>
      </c>
      <c r="L6509">
        <f t="shared" si="305"/>
        <v>5</v>
      </c>
    </row>
    <row r="6510" spans="1:12" x14ac:dyDescent="0.25">
      <c r="A6510" s="1">
        <v>31177</v>
      </c>
      <c r="B6510">
        <v>339.5</v>
      </c>
      <c r="C6510">
        <v>346</v>
      </c>
      <c r="D6510">
        <v>339.5</v>
      </c>
      <c r="E6510">
        <v>345.75</v>
      </c>
      <c r="G6510">
        <v>345.75</v>
      </c>
      <c r="H6510">
        <v>1200</v>
      </c>
      <c r="I6510">
        <v>5715</v>
      </c>
      <c r="J6510">
        <f t="shared" si="303"/>
        <v>127.11397058823529</v>
      </c>
      <c r="K6510">
        <f t="shared" si="304"/>
        <v>1985</v>
      </c>
      <c r="L6510">
        <f t="shared" si="305"/>
        <v>5</v>
      </c>
    </row>
    <row r="6511" spans="1:12" x14ac:dyDescent="0.25">
      <c r="A6511" s="1">
        <v>31180</v>
      </c>
      <c r="B6511">
        <v>347</v>
      </c>
      <c r="C6511">
        <v>349.5</v>
      </c>
      <c r="D6511">
        <v>345</v>
      </c>
      <c r="E6511">
        <v>348</v>
      </c>
      <c r="G6511">
        <v>348</v>
      </c>
      <c r="H6511">
        <v>1200</v>
      </c>
      <c r="I6511">
        <v>5275</v>
      </c>
      <c r="J6511">
        <f t="shared" si="303"/>
        <v>127.94117647058823</v>
      </c>
      <c r="K6511">
        <f t="shared" si="304"/>
        <v>1985</v>
      </c>
      <c r="L6511">
        <f t="shared" si="305"/>
        <v>5</v>
      </c>
    </row>
    <row r="6512" spans="1:12" x14ac:dyDescent="0.25">
      <c r="A6512" s="1">
        <v>31181</v>
      </c>
      <c r="B6512">
        <v>347.5</v>
      </c>
      <c r="C6512">
        <v>347.5</v>
      </c>
      <c r="D6512">
        <v>341</v>
      </c>
      <c r="E6512">
        <v>342.25</v>
      </c>
      <c r="G6512">
        <v>342.25</v>
      </c>
      <c r="H6512">
        <v>810</v>
      </c>
      <c r="I6512">
        <v>5040</v>
      </c>
      <c r="J6512">
        <f t="shared" si="303"/>
        <v>125.82720588235294</v>
      </c>
      <c r="K6512">
        <f t="shared" si="304"/>
        <v>1985</v>
      </c>
      <c r="L6512">
        <f t="shared" si="305"/>
        <v>5</v>
      </c>
    </row>
    <row r="6513" spans="1:12" x14ac:dyDescent="0.25">
      <c r="A6513" s="1">
        <v>31182</v>
      </c>
      <c r="B6513">
        <v>341.5</v>
      </c>
      <c r="C6513">
        <v>343</v>
      </c>
      <c r="D6513">
        <v>337.25</v>
      </c>
      <c r="E6513">
        <v>342.25</v>
      </c>
      <c r="G6513">
        <v>342.25</v>
      </c>
      <c r="H6513">
        <v>1450</v>
      </c>
      <c r="I6513">
        <v>4520</v>
      </c>
      <c r="J6513">
        <f t="shared" si="303"/>
        <v>125.82720588235294</v>
      </c>
      <c r="K6513">
        <f t="shared" si="304"/>
        <v>1985</v>
      </c>
      <c r="L6513">
        <f t="shared" si="305"/>
        <v>5</v>
      </c>
    </row>
    <row r="6514" spans="1:12" x14ac:dyDescent="0.25">
      <c r="A6514" s="1">
        <v>31183</v>
      </c>
      <c r="B6514">
        <v>342.25</v>
      </c>
      <c r="C6514">
        <v>342.75</v>
      </c>
      <c r="D6514">
        <v>340</v>
      </c>
      <c r="E6514">
        <v>341.5</v>
      </c>
      <c r="G6514">
        <v>341.5</v>
      </c>
      <c r="H6514">
        <v>505</v>
      </c>
      <c r="I6514">
        <v>4295</v>
      </c>
      <c r="J6514">
        <f t="shared" si="303"/>
        <v>125.55147058823529</v>
      </c>
      <c r="K6514">
        <f t="shared" si="304"/>
        <v>1985</v>
      </c>
      <c r="L6514">
        <f t="shared" si="305"/>
        <v>5</v>
      </c>
    </row>
    <row r="6515" spans="1:12" x14ac:dyDescent="0.25">
      <c r="A6515" s="1">
        <v>31184</v>
      </c>
      <c r="B6515">
        <v>342</v>
      </c>
      <c r="C6515">
        <v>343</v>
      </c>
      <c r="D6515">
        <v>341.5</v>
      </c>
      <c r="E6515">
        <v>341.75</v>
      </c>
      <c r="G6515">
        <v>341.75</v>
      </c>
      <c r="H6515">
        <v>985</v>
      </c>
      <c r="I6515">
        <v>3685</v>
      </c>
      <c r="J6515">
        <f t="shared" si="303"/>
        <v>125.64338235294117</v>
      </c>
      <c r="K6515">
        <f t="shared" si="304"/>
        <v>1985</v>
      </c>
      <c r="L6515">
        <f t="shared" si="305"/>
        <v>5</v>
      </c>
    </row>
    <row r="6516" spans="1:12" x14ac:dyDescent="0.25">
      <c r="A6516" s="1">
        <v>31187</v>
      </c>
      <c r="B6516">
        <v>341.25</v>
      </c>
      <c r="C6516">
        <v>343</v>
      </c>
      <c r="D6516">
        <v>337.75</v>
      </c>
      <c r="E6516">
        <v>339.75</v>
      </c>
      <c r="G6516">
        <v>339.75</v>
      </c>
      <c r="H6516">
        <v>2100</v>
      </c>
      <c r="I6516">
        <v>1790</v>
      </c>
      <c r="J6516">
        <f t="shared" si="303"/>
        <v>124.90808823529412</v>
      </c>
      <c r="K6516">
        <f t="shared" si="304"/>
        <v>1985</v>
      </c>
      <c r="L6516">
        <f t="shared" si="305"/>
        <v>5</v>
      </c>
    </row>
    <row r="6517" spans="1:12" x14ac:dyDescent="0.25">
      <c r="A6517" s="1">
        <v>31188</v>
      </c>
      <c r="B6517">
        <v>337.75</v>
      </c>
      <c r="C6517">
        <v>339.75</v>
      </c>
      <c r="D6517">
        <v>319.75</v>
      </c>
      <c r="E6517">
        <v>320.75</v>
      </c>
      <c r="G6517">
        <v>320.75</v>
      </c>
      <c r="H6517">
        <v>2135</v>
      </c>
      <c r="I6517">
        <v>85</v>
      </c>
      <c r="J6517">
        <f t="shared" si="303"/>
        <v>117.92279411764706</v>
      </c>
      <c r="K6517">
        <f t="shared" si="304"/>
        <v>1985</v>
      </c>
      <c r="L6517">
        <f t="shared" si="305"/>
        <v>5</v>
      </c>
    </row>
    <row r="6518" spans="1:12" x14ac:dyDescent="0.25">
      <c r="A6518" s="1">
        <v>31189</v>
      </c>
      <c r="B6518">
        <v>316</v>
      </c>
      <c r="C6518">
        <v>318</v>
      </c>
      <c r="D6518">
        <v>315.5</v>
      </c>
      <c r="E6518">
        <v>318</v>
      </c>
      <c r="G6518">
        <v>318</v>
      </c>
      <c r="H6518">
        <v>17830</v>
      </c>
      <c r="I6518">
        <v>101665</v>
      </c>
      <c r="J6518">
        <f t="shared" si="303"/>
        <v>116.91176470588235</v>
      </c>
      <c r="K6518">
        <f t="shared" si="304"/>
        <v>1985</v>
      </c>
      <c r="L6518">
        <f t="shared" si="305"/>
        <v>5</v>
      </c>
    </row>
    <row r="6519" spans="1:12" x14ac:dyDescent="0.25">
      <c r="A6519" s="1">
        <v>31190</v>
      </c>
      <c r="B6519">
        <v>318.75</v>
      </c>
      <c r="C6519">
        <v>319.5</v>
      </c>
      <c r="D6519">
        <v>317.25</v>
      </c>
      <c r="E6519">
        <v>319.5</v>
      </c>
      <c r="G6519">
        <v>319.5</v>
      </c>
      <c r="H6519">
        <v>12500</v>
      </c>
      <c r="I6519">
        <v>105235</v>
      </c>
      <c r="J6519">
        <f t="shared" si="303"/>
        <v>117.46323529411765</v>
      </c>
      <c r="K6519">
        <f t="shared" si="304"/>
        <v>1985</v>
      </c>
      <c r="L6519">
        <f t="shared" si="305"/>
        <v>5</v>
      </c>
    </row>
    <row r="6520" spans="1:12" x14ac:dyDescent="0.25">
      <c r="A6520" s="1">
        <v>31191</v>
      </c>
      <c r="B6520">
        <v>319.25</v>
      </c>
      <c r="C6520">
        <v>319.25</v>
      </c>
      <c r="D6520">
        <v>315.75</v>
      </c>
      <c r="E6520">
        <v>316.25</v>
      </c>
      <c r="G6520">
        <v>316.25</v>
      </c>
      <c r="H6520">
        <v>14165</v>
      </c>
      <c r="I6520">
        <v>105185</v>
      </c>
      <c r="J6520">
        <f t="shared" si="303"/>
        <v>116.26838235294117</v>
      </c>
      <c r="K6520">
        <f t="shared" si="304"/>
        <v>1985</v>
      </c>
      <c r="L6520">
        <f t="shared" si="305"/>
        <v>5</v>
      </c>
    </row>
    <row r="6521" spans="1:12" x14ac:dyDescent="0.25">
      <c r="A6521" s="1">
        <v>31195</v>
      </c>
      <c r="B6521">
        <v>314.25</v>
      </c>
      <c r="C6521">
        <v>314.5</v>
      </c>
      <c r="D6521">
        <v>312.25</v>
      </c>
      <c r="E6521">
        <v>312.75</v>
      </c>
      <c r="G6521">
        <v>312.75</v>
      </c>
      <c r="H6521">
        <v>16375</v>
      </c>
      <c r="I6521">
        <v>103270</v>
      </c>
      <c r="J6521">
        <f t="shared" si="303"/>
        <v>114.98161764705883</v>
      </c>
      <c r="K6521">
        <f t="shared" si="304"/>
        <v>1985</v>
      </c>
      <c r="L6521">
        <f t="shared" si="305"/>
        <v>5</v>
      </c>
    </row>
    <row r="6522" spans="1:12" x14ac:dyDescent="0.25">
      <c r="A6522" s="1">
        <v>31196</v>
      </c>
      <c r="B6522">
        <v>313</v>
      </c>
      <c r="C6522">
        <v>314.25</v>
      </c>
      <c r="D6522">
        <v>312.5</v>
      </c>
      <c r="E6522">
        <v>312.5</v>
      </c>
      <c r="G6522">
        <v>312.5</v>
      </c>
      <c r="H6522">
        <v>10335</v>
      </c>
      <c r="I6522">
        <v>102690</v>
      </c>
      <c r="J6522">
        <f t="shared" si="303"/>
        <v>114.88970588235294</v>
      </c>
      <c r="K6522">
        <f t="shared" si="304"/>
        <v>1985</v>
      </c>
      <c r="L6522">
        <f t="shared" si="305"/>
        <v>5</v>
      </c>
    </row>
    <row r="6523" spans="1:12" x14ac:dyDescent="0.25">
      <c r="A6523" s="1">
        <v>31197</v>
      </c>
      <c r="B6523">
        <v>313</v>
      </c>
      <c r="C6523">
        <v>317</v>
      </c>
      <c r="D6523">
        <v>312.75</v>
      </c>
      <c r="E6523">
        <v>315.75</v>
      </c>
      <c r="G6523">
        <v>315.75</v>
      </c>
      <c r="H6523">
        <v>29865</v>
      </c>
      <c r="I6523">
        <v>97480</v>
      </c>
      <c r="J6523">
        <f t="shared" si="303"/>
        <v>116.08455882352942</v>
      </c>
      <c r="K6523">
        <f t="shared" si="304"/>
        <v>1985</v>
      </c>
      <c r="L6523">
        <f t="shared" si="305"/>
        <v>5</v>
      </c>
    </row>
    <row r="6524" spans="1:12" x14ac:dyDescent="0.25">
      <c r="A6524" s="1">
        <v>31198</v>
      </c>
      <c r="B6524">
        <v>316</v>
      </c>
      <c r="C6524">
        <v>317</v>
      </c>
      <c r="D6524">
        <v>314</v>
      </c>
      <c r="E6524">
        <v>315</v>
      </c>
      <c r="G6524">
        <v>315</v>
      </c>
      <c r="H6524">
        <v>12775</v>
      </c>
      <c r="I6524">
        <v>98970</v>
      </c>
      <c r="J6524">
        <f t="shared" si="303"/>
        <v>115.80882352941177</v>
      </c>
      <c r="K6524">
        <f t="shared" si="304"/>
        <v>1985</v>
      </c>
      <c r="L6524">
        <f t="shared" si="305"/>
        <v>5</v>
      </c>
    </row>
    <row r="6525" spans="1:12" x14ac:dyDescent="0.25">
      <c r="A6525" s="1">
        <v>31201</v>
      </c>
      <c r="B6525">
        <v>315.25</v>
      </c>
      <c r="C6525">
        <v>316.5</v>
      </c>
      <c r="D6525">
        <v>314.25</v>
      </c>
      <c r="E6525">
        <v>316</v>
      </c>
      <c r="G6525">
        <v>316</v>
      </c>
      <c r="H6525">
        <v>13380</v>
      </c>
      <c r="I6525">
        <v>97645</v>
      </c>
      <c r="J6525">
        <f t="shared" si="303"/>
        <v>116.17647058823529</v>
      </c>
      <c r="K6525">
        <f t="shared" si="304"/>
        <v>1985</v>
      </c>
      <c r="L6525">
        <f t="shared" si="305"/>
        <v>6</v>
      </c>
    </row>
    <row r="6526" spans="1:12" x14ac:dyDescent="0.25">
      <c r="A6526" s="1">
        <v>31202</v>
      </c>
      <c r="B6526">
        <v>316</v>
      </c>
      <c r="C6526">
        <v>320</v>
      </c>
      <c r="D6526">
        <v>315.5</v>
      </c>
      <c r="E6526">
        <v>319.25</v>
      </c>
      <c r="G6526">
        <v>319.25</v>
      </c>
      <c r="H6526">
        <v>36385</v>
      </c>
      <c r="I6526">
        <v>93215</v>
      </c>
      <c r="J6526">
        <f t="shared" si="303"/>
        <v>117.37132352941177</v>
      </c>
      <c r="K6526">
        <f t="shared" si="304"/>
        <v>1985</v>
      </c>
      <c r="L6526">
        <f t="shared" si="305"/>
        <v>6</v>
      </c>
    </row>
    <row r="6527" spans="1:12" x14ac:dyDescent="0.25">
      <c r="A6527" s="1">
        <v>31203</v>
      </c>
      <c r="B6527">
        <v>320</v>
      </c>
      <c r="C6527">
        <v>323.5</v>
      </c>
      <c r="D6527">
        <v>319.5</v>
      </c>
      <c r="E6527">
        <v>322.5</v>
      </c>
      <c r="G6527">
        <v>322.5</v>
      </c>
      <c r="H6527">
        <v>32140</v>
      </c>
      <c r="I6527">
        <v>84220</v>
      </c>
      <c r="J6527">
        <f t="shared" si="303"/>
        <v>118.56617647058823</v>
      </c>
      <c r="K6527">
        <f t="shared" si="304"/>
        <v>1985</v>
      </c>
      <c r="L6527">
        <f t="shared" si="305"/>
        <v>6</v>
      </c>
    </row>
    <row r="6528" spans="1:12" x14ac:dyDescent="0.25">
      <c r="A6528" s="1">
        <v>31204</v>
      </c>
      <c r="B6528">
        <v>322.5</v>
      </c>
      <c r="C6528">
        <v>323</v>
      </c>
      <c r="D6528">
        <v>319</v>
      </c>
      <c r="E6528">
        <v>320.25</v>
      </c>
      <c r="G6528">
        <v>320.25</v>
      </c>
      <c r="H6528">
        <v>17560</v>
      </c>
      <c r="I6528">
        <v>84140</v>
      </c>
      <c r="J6528">
        <f t="shared" si="303"/>
        <v>117.73897058823529</v>
      </c>
      <c r="K6528">
        <f t="shared" si="304"/>
        <v>1985</v>
      </c>
      <c r="L6528">
        <f t="shared" si="305"/>
        <v>6</v>
      </c>
    </row>
    <row r="6529" spans="1:12" x14ac:dyDescent="0.25">
      <c r="A6529" s="1">
        <v>31205</v>
      </c>
      <c r="B6529">
        <v>320.5</v>
      </c>
      <c r="C6529">
        <v>321.75</v>
      </c>
      <c r="D6529">
        <v>318.25</v>
      </c>
      <c r="E6529">
        <v>319.5</v>
      </c>
      <c r="G6529">
        <v>319.5</v>
      </c>
      <c r="H6529">
        <v>16665</v>
      </c>
      <c r="I6529">
        <v>83055</v>
      </c>
      <c r="J6529">
        <f t="shared" si="303"/>
        <v>117.46323529411765</v>
      </c>
      <c r="K6529">
        <f t="shared" si="304"/>
        <v>1985</v>
      </c>
      <c r="L6529">
        <f t="shared" si="305"/>
        <v>6</v>
      </c>
    </row>
    <row r="6530" spans="1:12" x14ac:dyDescent="0.25">
      <c r="A6530" s="1">
        <v>31208</v>
      </c>
      <c r="B6530">
        <v>319.5</v>
      </c>
      <c r="C6530">
        <v>322</v>
      </c>
      <c r="D6530">
        <v>318.75</v>
      </c>
      <c r="E6530">
        <v>321.75</v>
      </c>
      <c r="G6530">
        <v>321.75</v>
      </c>
      <c r="H6530">
        <v>14835</v>
      </c>
      <c r="I6530">
        <v>81115</v>
      </c>
      <c r="J6530">
        <f t="shared" ref="J6530:J6593" si="306">G6530/100*5000/136</f>
        <v>118.29044117647058</v>
      </c>
      <c r="K6530">
        <f t="shared" ref="K6530:K6593" si="307">YEAR(A6530)</f>
        <v>1985</v>
      </c>
      <c r="L6530">
        <f t="shared" ref="L6530:L6593" si="308">MONTH(A6530)</f>
        <v>6</v>
      </c>
    </row>
    <row r="6531" spans="1:12" x14ac:dyDescent="0.25">
      <c r="A6531" s="1">
        <v>31209</v>
      </c>
      <c r="B6531">
        <v>323</v>
      </c>
      <c r="C6531">
        <v>325</v>
      </c>
      <c r="D6531">
        <v>321</v>
      </c>
      <c r="E6531">
        <v>323</v>
      </c>
      <c r="G6531">
        <v>323</v>
      </c>
      <c r="H6531">
        <v>26655</v>
      </c>
      <c r="I6531">
        <v>80405</v>
      </c>
      <c r="J6531">
        <f t="shared" si="306"/>
        <v>118.75</v>
      </c>
      <c r="K6531">
        <f t="shared" si="307"/>
        <v>1985</v>
      </c>
      <c r="L6531">
        <f t="shared" si="308"/>
        <v>6</v>
      </c>
    </row>
    <row r="6532" spans="1:12" x14ac:dyDescent="0.25">
      <c r="A6532" s="1">
        <v>31210</v>
      </c>
      <c r="B6532">
        <v>323</v>
      </c>
      <c r="C6532">
        <v>328.5</v>
      </c>
      <c r="D6532">
        <v>323</v>
      </c>
      <c r="E6532">
        <v>328</v>
      </c>
      <c r="G6532">
        <v>328</v>
      </c>
      <c r="H6532">
        <v>38890</v>
      </c>
      <c r="I6532">
        <v>74595</v>
      </c>
      <c r="J6532">
        <f t="shared" si="306"/>
        <v>120.58823529411765</v>
      </c>
      <c r="K6532">
        <f t="shared" si="307"/>
        <v>1985</v>
      </c>
      <c r="L6532">
        <f t="shared" si="308"/>
        <v>6</v>
      </c>
    </row>
    <row r="6533" spans="1:12" x14ac:dyDescent="0.25">
      <c r="A6533" s="1">
        <v>31211</v>
      </c>
      <c r="B6533">
        <v>327.5</v>
      </c>
      <c r="C6533">
        <v>328.75</v>
      </c>
      <c r="D6533">
        <v>325.25</v>
      </c>
      <c r="E6533">
        <v>327</v>
      </c>
      <c r="G6533">
        <v>327</v>
      </c>
      <c r="H6533">
        <v>29485</v>
      </c>
      <c r="I6533">
        <v>70465</v>
      </c>
      <c r="J6533">
        <f t="shared" si="306"/>
        <v>120.22058823529412</v>
      </c>
      <c r="K6533">
        <f t="shared" si="307"/>
        <v>1985</v>
      </c>
      <c r="L6533">
        <f t="shared" si="308"/>
        <v>6</v>
      </c>
    </row>
    <row r="6534" spans="1:12" x14ac:dyDescent="0.25">
      <c r="A6534" s="1">
        <v>31212</v>
      </c>
      <c r="B6534">
        <v>327</v>
      </c>
      <c r="C6534">
        <v>328.5</v>
      </c>
      <c r="D6534">
        <v>325.75</v>
      </c>
      <c r="E6534">
        <v>326.75</v>
      </c>
      <c r="G6534">
        <v>326.75</v>
      </c>
      <c r="H6534">
        <v>15635</v>
      </c>
      <c r="I6534">
        <v>67700</v>
      </c>
      <c r="J6534">
        <f t="shared" si="306"/>
        <v>120.12867647058823</v>
      </c>
      <c r="K6534">
        <f t="shared" si="307"/>
        <v>1985</v>
      </c>
      <c r="L6534">
        <f t="shared" si="308"/>
        <v>6</v>
      </c>
    </row>
    <row r="6535" spans="1:12" x14ac:dyDescent="0.25">
      <c r="A6535" s="1">
        <v>31215</v>
      </c>
      <c r="B6535">
        <v>325</v>
      </c>
      <c r="C6535">
        <v>327</v>
      </c>
      <c r="D6535">
        <v>325</v>
      </c>
      <c r="E6535">
        <v>326.75</v>
      </c>
      <c r="G6535">
        <v>326.75</v>
      </c>
      <c r="H6535">
        <v>12200</v>
      </c>
      <c r="I6535">
        <v>67150</v>
      </c>
      <c r="J6535">
        <f t="shared" si="306"/>
        <v>120.12867647058823</v>
      </c>
      <c r="K6535">
        <f t="shared" si="307"/>
        <v>1985</v>
      </c>
      <c r="L6535">
        <f t="shared" si="308"/>
        <v>6</v>
      </c>
    </row>
    <row r="6536" spans="1:12" x14ac:dyDescent="0.25">
      <c r="A6536" s="1">
        <v>31216</v>
      </c>
      <c r="B6536">
        <v>327.75</v>
      </c>
      <c r="C6536">
        <v>328.25</v>
      </c>
      <c r="D6536">
        <v>327</v>
      </c>
      <c r="E6536">
        <v>327.5</v>
      </c>
      <c r="G6536">
        <v>327.5</v>
      </c>
      <c r="H6536">
        <v>12510</v>
      </c>
      <c r="I6536">
        <v>67415</v>
      </c>
      <c r="J6536">
        <f t="shared" si="306"/>
        <v>120.40441176470588</v>
      </c>
      <c r="K6536">
        <f t="shared" si="307"/>
        <v>1985</v>
      </c>
      <c r="L6536">
        <f t="shared" si="308"/>
        <v>6</v>
      </c>
    </row>
    <row r="6537" spans="1:12" x14ac:dyDescent="0.25">
      <c r="A6537" s="1">
        <v>31217</v>
      </c>
      <c r="B6537">
        <v>327</v>
      </c>
      <c r="C6537">
        <v>327.5</v>
      </c>
      <c r="D6537">
        <v>326</v>
      </c>
      <c r="E6537">
        <v>326.75</v>
      </c>
      <c r="G6537">
        <v>326.75</v>
      </c>
      <c r="H6537">
        <v>10365</v>
      </c>
      <c r="I6537">
        <v>66045</v>
      </c>
      <c r="J6537">
        <f t="shared" si="306"/>
        <v>120.12867647058823</v>
      </c>
      <c r="K6537">
        <f t="shared" si="307"/>
        <v>1985</v>
      </c>
      <c r="L6537">
        <f t="shared" si="308"/>
        <v>6</v>
      </c>
    </row>
    <row r="6538" spans="1:12" x14ac:dyDescent="0.25">
      <c r="A6538" s="1">
        <v>31218</v>
      </c>
      <c r="B6538">
        <v>326.5</v>
      </c>
      <c r="C6538">
        <v>330</v>
      </c>
      <c r="D6538">
        <v>326.5</v>
      </c>
      <c r="E6538">
        <v>329.5</v>
      </c>
      <c r="G6538">
        <v>329.5</v>
      </c>
      <c r="H6538">
        <v>16720</v>
      </c>
      <c r="I6538">
        <v>64575</v>
      </c>
      <c r="J6538">
        <f t="shared" si="306"/>
        <v>121.13970588235294</v>
      </c>
      <c r="K6538">
        <f t="shared" si="307"/>
        <v>1985</v>
      </c>
      <c r="L6538">
        <f t="shared" si="308"/>
        <v>6</v>
      </c>
    </row>
    <row r="6539" spans="1:12" x14ac:dyDescent="0.25">
      <c r="A6539" s="1">
        <v>31219</v>
      </c>
      <c r="B6539">
        <v>329</v>
      </c>
      <c r="C6539">
        <v>329.75</v>
      </c>
      <c r="D6539">
        <v>326.5</v>
      </c>
      <c r="E6539">
        <v>326.5</v>
      </c>
      <c r="G6539">
        <v>326.5</v>
      </c>
      <c r="H6539">
        <v>11655</v>
      </c>
      <c r="I6539">
        <v>62875</v>
      </c>
      <c r="J6539">
        <f t="shared" si="306"/>
        <v>120.03676470588235</v>
      </c>
      <c r="K6539">
        <f t="shared" si="307"/>
        <v>1985</v>
      </c>
      <c r="L6539">
        <f t="shared" si="308"/>
        <v>6</v>
      </c>
    </row>
    <row r="6540" spans="1:12" x14ac:dyDescent="0.25">
      <c r="A6540" s="1">
        <v>31222</v>
      </c>
      <c r="B6540">
        <v>325.5</v>
      </c>
      <c r="C6540">
        <v>326</v>
      </c>
      <c r="D6540">
        <v>324</v>
      </c>
      <c r="E6540">
        <v>324.25</v>
      </c>
      <c r="G6540">
        <v>324.25</v>
      </c>
      <c r="H6540">
        <v>13110</v>
      </c>
      <c r="I6540">
        <v>59020</v>
      </c>
      <c r="J6540">
        <f t="shared" si="306"/>
        <v>119.20955882352941</v>
      </c>
      <c r="K6540">
        <f t="shared" si="307"/>
        <v>1985</v>
      </c>
      <c r="L6540">
        <f t="shared" si="308"/>
        <v>6</v>
      </c>
    </row>
    <row r="6541" spans="1:12" x14ac:dyDescent="0.25">
      <c r="A6541" s="1">
        <v>31223</v>
      </c>
      <c r="B6541">
        <v>323.5</v>
      </c>
      <c r="C6541">
        <v>324.25</v>
      </c>
      <c r="D6541">
        <v>322.25</v>
      </c>
      <c r="E6541">
        <v>323.25</v>
      </c>
      <c r="G6541">
        <v>323.25</v>
      </c>
      <c r="H6541">
        <v>9825</v>
      </c>
      <c r="I6541">
        <v>54370</v>
      </c>
      <c r="J6541">
        <f t="shared" si="306"/>
        <v>118.84191176470588</v>
      </c>
      <c r="K6541">
        <f t="shared" si="307"/>
        <v>1985</v>
      </c>
      <c r="L6541">
        <f t="shared" si="308"/>
        <v>6</v>
      </c>
    </row>
    <row r="6542" spans="1:12" x14ac:dyDescent="0.25">
      <c r="A6542" s="1">
        <v>31224</v>
      </c>
      <c r="B6542">
        <v>323</v>
      </c>
      <c r="C6542">
        <v>323.75</v>
      </c>
      <c r="D6542">
        <v>321.25</v>
      </c>
      <c r="E6542">
        <v>321.5</v>
      </c>
      <c r="G6542">
        <v>321.5</v>
      </c>
      <c r="H6542">
        <v>16060</v>
      </c>
      <c r="I6542">
        <v>49635</v>
      </c>
      <c r="J6542">
        <f t="shared" si="306"/>
        <v>118.19852941176471</v>
      </c>
      <c r="K6542">
        <f t="shared" si="307"/>
        <v>1985</v>
      </c>
      <c r="L6542">
        <f t="shared" si="308"/>
        <v>6</v>
      </c>
    </row>
    <row r="6543" spans="1:12" x14ac:dyDescent="0.25">
      <c r="A6543" s="1">
        <v>31225</v>
      </c>
      <c r="B6543">
        <v>320.5</v>
      </c>
      <c r="C6543">
        <v>323.25</v>
      </c>
      <c r="D6543">
        <v>320</v>
      </c>
      <c r="E6543">
        <v>320.25</v>
      </c>
      <c r="G6543">
        <v>320.25</v>
      </c>
      <c r="H6543">
        <v>20725</v>
      </c>
      <c r="I6543">
        <v>44850</v>
      </c>
      <c r="J6543">
        <f t="shared" si="306"/>
        <v>117.73897058823529</v>
      </c>
      <c r="K6543">
        <f t="shared" si="307"/>
        <v>1985</v>
      </c>
      <c r="L6543">
        <f t="shared" si="308"/>
        <v>6</v>
      </c>
    </row>
    <row r="6544" spans="1:12" x14ac:dyDescent="0.25">
      <c r="A6544" s="1">
        <v>31226</v>
      </c>
      <c r="B6544">
        <v>320</v>
      </c>
      <c r="C6544">
        <v>321.5</v>
      </c>
      <c r="D6544">
        <v>318</v>
      </c>
      <c r="E6544">
        <v>318.25</v>
      </c>
      <c r="G6544">
        <v>318.25</v>
      </c>
      <c r="H6544">
        <v>22580</v>
      </c>
      <c r="I6544">
        <v>38880</v>
      </c>
      <c r="J6544">
        <f t="shared" si="306"/>
        <v>117.00367647058823</v>
      </c>
      <c r="K6544">
        <f t="shared" si="307"/>
        <v>1985</v>
      </c>
      <c r="L6544">
        <f t="shared" si="308"/>
        <v>6</v>
      </c>
    </row>
    <row r="6545" spans="1:12" x14ac:dyDescent="0.25">
      <c r="A6545" s="1">
        <v>31229</v>
      </c>
      <c r="B6545">
        <v>318.25</v>
      </c>
      <c r="C6545">
        <v>320.5</v>
      </c>
      <c r="D6545">
        <v>318</v>
      </c>
      <c r="E6545">
        <v>318.5</v>
      </c>
      <c r="G6545">
        <v>318.5</v>
      </c>
      <c r="H6545">
        <v>11480</v>
      </c>
      <c r="I6545">
        <v>38745</v>
      </c>
      <c r="J6545">
        <f t="shared" si="306"/>
        <v>117.09558823529412</v>
      </c>
      <c r="K6545">
        <f t="shared" si="307"/>
        <v>1985</v>
      </c>
      <c r="L6545">
        <f t="shared" si="308"/>
        <v>7</v>
      </c>
    </row>
    <row r="6546" spans="1:12" x14ac:dyDescent="0.25">
      <c r="A6546" s="1">
        <v>31230</v>
      </c>
      <c r="B6546">
        <v>318.75</v>
      </c>
      <c r="C6546">
        <v>318.75</v>
      </c>
      <c r="D6546">
        <v>314.5</v>
      </c>
      <c r="E6546">
        <v>314.75</v>
      </c>
      <c r="G6546">
        <v>314.75</v>
      </c>
      <c r="H6546">
        <v>13490</v>
      </c>
      <c r="I6546">
        <v>34310</v>
      </c>
      <c r="J6546">
        <f t="shared" si="306"/>
        <v>115.71691176470588</v>
      </c>
      <c r="K6546">
        <f t="shared" si="307"/>
        <v>1985</v>
      </c>
      <c r="L6546">
        <f t="shared" si="308"/>
        <v>7</v>
      </c>
    </row>
    <row r="6547" spans="1:12" x14ac:dyDescent="0.25">
      <c r="A6547" s="1">
        <v>31231</v>
      </c>
      <c r="B6547">
        <v>315.5</v>
      </c>
      <c r="C6547">
        <v>316.25</v>
      </c>
      <c r="D6547">
        <v>313.5</v>
      </c>
      <c r="E6547">
        <v>313.5</v>
      </c>
      <c r="G6547">
        <v>313.5</v>
      </c>
      <c r="H6547">
        <v>10880</v>
      </c>
      <c r="I6547">
        <v>31600</v>
      </c>
      <c r="J6547">
        <f t="shared" si="306"/>
        <v>115.25735294117646</v>
      </c>
      <c r="K6547">
        <f t="shared" si="307"/>
        <v>1985</v>
      </c>
      <c r="L6547">
        <f t="shared" si="308"/>
        <v>7</v>
      </c>
    </row>
    <row r="6548" spans="1:12" x14ac:dyDescent="0.25">
      <c r="A6548" s="1">
        <v>31233</v>
      </c>
      <c r="B6548">
        <v>314.25</v>
      </c>
      <c r="C6548">
        <v>318</v>
      </c>
      <c r="D6548">
        <v>314.25</v>
      </c>
      <c r="E6548">
        <v>317</v>
      </c>
      <c r="G6548">
        <v>317</v>
      </c>
      <c r="H6548">
        <v>7320</v>
      </c>
      <c r="I6548">
        <v>28695</v>
      </c>
      <c r="J6548">
        <f t="shared" si="306"/>
        <v>116.54411764705883</v>
      </c>
      <c r="K6548">
        <f t="shared" si="307"/>
        <v>1985</v>
      </c>
      <c r="L6548">
        <f t="shared" si="308"/>
        <v>7</v>
      </c>
    </row>
    <row r="6549" spans="1:12" x14ac:dyDescent="0.25">
      <c r="A6549" s="1">
        <v>31236</v>
      </c>
      <c r="B6549">
        <v>317</v>
      </c>
      <c r="C6549">
        <v>317</v>
      </c>
      <c r="D6549">
        <v>313.5</v>
      </c>
      <c r="E6549">
        <v>314</v>
      </c>
      <c r="G6549">
        <v>314</v>
      </c>
      <c r="H6549">
        <v>8835</v>
      </c>
      <c r="I6549">
        <v>26260</v>
      </c>
      <c r="J6549">
        <f t="shared" si="306"/>
        <v>115.44117647058823</v>
      </c>
      <c r="K6549">
        <f t="shared" si="307"/>
        <v>1985</v>
      </c>
      <c r="L6549">
        <f t="shared" si="308"/>
        <v>7</v>
      </c>
    </row>
    <row r="6550" spans="1:12" x14ac:dyDescent="0.25">
      <c r="A6550" s="1">
        <v>31237</v>
      </c>
      <c r="B6550">
        <v>312</v>
      </c>
      <c r="C6550">
        <v>315.5</v>
      </c>
      <c r="D6550">
        <v>310.5</v>
      </c>
      <c r="E6550">
        <v>310.75</v>
      </c>
      <c r="G6550">
        <v>310.75</v>
      </c>
      <c r="H6550">
        <v>12885</v>
      </c>
      <c r="I6550">
        <v>21555</v>
      </c>
      <c r="J6550">
        <f t="shared" si="306"/>
        <v>114.24632352941177</v>
      </c>
      <c r="K6550">
        <f t="shared" si="307"/>
        <v>1985</v>
      </c>
      <c r="L6550">
        <f t="shared" si="308"/>
        <v>7</v>
      </c>
    </row>
    <row r="6551" spans="1:12" x14ac:dyDescent="0.25">
      <c r="A6551" s="1">
        <v>31238</v>
      </c>
      <c r="B6551">
        <v>311.75</v>
      </c>
      <c r="C6551">
        <v>312.75</v>
      </c>
      <c r="D6551">
        <v>310.75</v>
      </c>
      <c r="E6551">
        <v>311</v>
      </c>
      <c r="G6551">
        <v>311</v>
      </c>
      <c r="H6551">
        <v>9145</v>
      </c>
      <c r="I6551">
        <v>18465</v>
      </c>
      <c r="J6551">
        <f t="shared" si="306"/>
        <v>114.33823529411765</v>
      </c>
      <c r="K6551">
        <f t="shared" si="307"/>
        <v>1985</v>
      </c>
      <c r="L6551">
        <f t="shared" si="308"/>
        <v>7</v>
      </c>
    </row>
    <row r="6552" spans="1:12" x14ac:dyDescent="0.25">
      <c r="A6552" s="1">
        <v>31239</v>
      </c>
      <c r="B6552">
        <v>310.5</v>
      </c>
      <c r="C6552">
        <v>312.5</v>
      </c>
      <c r="D6552">
        <v>309</v>
      </c>
      <c r="E6552">
        <v>309.25</v>
      </c>
      <c r="G6552">
        <v>309.25</v>
      </c>
      <c r="H6552">
        <v>7885</v>
      </c>
      <c r="I6552">
        <v>15025</v>
      </c>
      <c r="J6552">
        <f t="shared" si="306"/>
        <v>113.69485294117646</v>
      </c>
      <c r="K6552">
        <f t="shared" si="307"/>
        <v>1985</v>
      </c>
      <c r="L6552">
        <f t="shared" si="308"/>
        <v>7</v>
      </c>
    </row>
    <row r="6553" spans="1:12" x14ac:dyDescent="0.25">
      <c r="A6553" s="1">
        <v>31240</v>
      </c>
      <c r="B6553">
        <v>311</v>
      </c>
      <c r="C6553">
        <v>312</v>
      </c>
      <c r="D6553">
        <v>310</v>
      </c>
      <c r="E6553">
        <v>310.25</v>
      </c>
      <c r="G6553">
        <v>310.25</v>
      </c>
      <c r="H6553">
        <v>4715</v>
      </c>
      <c r="I6553">
        <v>13855</v>
      </c>
      <c r="J6553">
        <f t="shared" si="306"/>
        <v>114.0625</v>
      </c>
      <c r="K6553">
        <f t="shared" si="307"/>
        <v>1985</v>
      </c>
      <c r="L6553">
        <f t="shared" si="308"/>
        <v>7</v>
      </c>
    </row>
    <row r="6554" spans="1:12" x14ac:dyDescent="0.25">
      <c r="A6554" s="1">
        <v>31243</v>
      </c>
      <c r="B6554">
        <v>309.25</v>
      </c>
      <c r="C6554">
        <v>310</v>
      </c>
      <c r="D6554">
        <v>305.75</v>
      </c>
      <c r="E6554">
        <v>306.75</v>
      </c>
      <c r="G6554">
        <v>306.75</v>
      </c>
      <c r="H6554">
        <v>6180</v>
      </c>
      <c r="I6554">
        <v>11300</v>
      </c>
      <c r="J6554">
        <f t="shared" si="306"/>
        <v>112.77573529411765</v>
      </c>
      <c r="K6554">
        <f t="shared" si="307"/>
        <v>1985</v>
      </c>
      <c r="L6554">
        <f t="shared" si="308"/>
        <v>7</v>
      </c>
    </row>
    <row r="6555" spans="1:12" x14ac:dyDescent="0.25">
      <c r="A6555" s="1">
        <v>31244</v>
      </c>
      <c r="B6555">
        <v>306.5</v>
      </c>
      <c r="C6555">
        <v>308.5</v>
      </c>
      <c r="D6555">
        <v>302.25</v>
      </c>
      <c r="E6555">
        <v>302.25</v>
      </c>
      <c r="G6555">
        <v>302.25</v>
      </c>
      <c r="H6555">
        <v>3355</v>
      </c>
      <c r="I6555">
        <v>9540</v>
      </c>
      <c r="J6555">
        <f t="shared" si="306"/>
        <v>111.12132352941177</v>
      </c>
      <c r="K6555">
        <f t="shared" si="307"/>
        <v>1985</v>
      </c>
      <c r="L6555">
        <f t="shared" si="308"/>
        <v>7</v>
      </c>
    </row>
    <row r="6556" spans="1:12" x14ac:dyDescent="0.25">
      <c r="A6556" s="1">
        <v>31245</v>
      </c>
      <c r="B6556">
        <v>304</v>
      </c>
      <c r="C6556">
        <v>304.5</v>
      </c>
      <c r="D6556">
        <v>300.5</v>
      </c>
      <c r="E6556">
        <v>302</v>
      </c>
      <c r="G6556">
        <v>302</v>
      </c>
      <c r="H6556">
        <v>7190</v>
      </c>
      <c r="I6556">
        <v>6965</v>
      </c>
      <c r="J6556">
        <f t="shared" si="306"/>
        <v>111.02941176470588</v>
      </c>
      <c r="K6556">
        <f t="shared" si="307"/>
        <v>1985</v>
      </c>
      <c r="L6556">
        <f t="shared" si="308"/>
        <v>7</v>
      </c>
    </row>
    <row r="6557" spans="1:12" x14ac:dyDescent="0.25">
      <c r="A6557" s="1">
        <v>31246</v>
      </c>
      <c r="B6557">
        <v>300</v>
      </c>
      <c r="C6557">
        <v>302</v>
      </c>
      <c r="D6557">
        <v>298.75</v>
      </c>
      <c r="E6557">
        <v>299.5</v>
      </c>
      <c r="G6557">
        <v>299.5</v>
      </c>
      <c r="H6557">
        <v>4310</v>
      </c>
      <c r="I6557">
        <v>4250</v>
      </c>
      <c r="J6557">
        <f t="shared" si="306"/>
        <v>110.11029411764706</v>
      </c>
      <c r="K6557">
        <f t="shared" si="307"/>
        <v>1985</v>
      </c>
      <c r="L6557">
        <f t="shared" si="308"/>
        <v>7</v>
      </c>
    </row>
    <row r="6558" spans="1:12" x14ac:dyDescent="0.25">
      <c r="A6558" s="1">
        <v>31247</v>
      </c>
      <c r="B6558">
        <v>299.5</v>
      </c>
      <c r="C6558">
        <v>300.5</v>
      </c>
      <c r="D6558">
        <v>298.75</v>
      </c>
      <c r="E6558">
        <v>299</v>
      </c>
      <c r="G6558">
        <v>299</v>
      </c>
      <c r="H6558">
        <v>3080</v>
      </c>
      <c r="I6558">
        <v>3460</v>
      </c>
      <c r="J6558">
        <f t="shared" si="306"/>
        <v>109.9264705882353</v>
      </c>
      <c r="K6558">
        <f t="shared" si="307"/>
        <v>1985</v>
      </c>
      <c r="L6558">
        <f t="shared" si="308"/>
        <v>7</v>
      </c>
    </row>
    <row r="6559" spans="1:12" x14ac:dyDescent="0.25">
      <c r="A6559" s="1">
        <v>31250</v>
      </c>
      <c r="B6559">
        <v>298</v>
      </c>
      <c r="C6559">
        <v>299</v>
      </c>
      <c r="D6559">
        <v>297.25</v>
      </c>
      <c r="E6559">
        <v>297.75</v>
      </c>
      <c r="G6559">
        <v>297.75</v>
      </c>
      <c r="H6559">
        <v>1850</v>
      </c>
      <c r="I6559">
        <v>1870</v>
      </c>
      <c r="J6559">
        <f t="shared" si="306"/>
        <v>109.46691176470588</v>
      </c>
      <c r="K6559">
        <f t="shared" si="307"/>
        <v>1985</v>
      </c>
      <c r="L6559">
        <f t="shared" si="308"/>
        <v>7</v>
      </c>
    </row>
    <row r="6560" spans="1:12" x14ac:dyDescent="0.25">
      <c r="A6560" s="1">
        <v>31251</v>
      </c>
      <c r="B6560">
        <v>306</v>
      </c>
      <c r="C6560">
        <v>306.75</v>
      </c>
      <c r="D6560">
        <v>301</v>
      </c>
      <c r="E6560">
        <v>301</v>
      </c>
      <c r="G6560">
        <v>301</v>
      </c>
      <c r="H6560">
        <v>21490</v>
      </c>
      <c r="I6560">
        <v>81990</v>
      </c>
      <c r="J6560">
        <f t="shared" si="306"/>
        <v>110.66176470588233</v>
      </c>
      <c r="K6560">
        <f t="shared" si="307"/>
        <v>1985</v>
      </c>
      <c r="L6560">
        <f t="shared" si="308"/>
        <v>7</v>
      </c>
    </row>
    <row r="6561" spans="1:12" x14ac:dyDescent="0.25">
      <c r="A6561" s="1">
        <v>31252</v>
      </c>
      <c r="B6561">
        <v>299.5</v>
      </c>
      <c r="C6561">
        <v>301</v>
      </c>
      <c r="D6561">
        <v>292.5</v>
      </c>
      <c r="E6561">
        <v>293</v>
      </c>
      <c r="G6561">
        <v>293</v>
      </c>
      <c r="H6561">
        <v>25450</v>
      </c>
      <c r="I6561">
        <v>80825</v>
      </c>
      <c r="J6561">
        <f t="shared" si="306"/>
        <v>107.72058823529412</v>
      </c>
      <c r="K6561">
        <f t="shared" si="307"/>
        <v>1985</v>
      </c>
      <c r="L6561">
        <f t="shared" si="308"/>
        <v>7</v>
      </c>
    </row>
    <row r="6562" spans="1:12" x14ac:dyDescent="0.25">
      <c r="A6562" s="1">
        <v>31253</v>
      </c>
      <c r="B6562">
        <v>293.5</v>
      </c>
      <c r="C6562">
        <v>298</v>
      </c>
      <c r="D6562">
        <v>293</v>
      </c>
      <c r="E6562">
        <v>297.25</v>
      </c>
      <c r="G6562">
        <v>297.25</v>
      </c>
      <c r="H6562">
        <v>25330</v>
      </c>
      <c r="I6562">
        <v>80695</v>
      </c>
      <c r="J6562">
        <f t="shared" si="306"/>
        <v>109.28308823529412</v>
      </c>
      <c r="K6562">
        <f t="shared" si="307"/>
        <v>1985</v>
      </c>
      <c r="L6562">
        <f t="shared" si="308"/>
        <v>7</v>
      </c>
    </row>
    <row r="6563" spans="1:12" x14ac:dyDescent="0.25">
      <c r="A6563" s="1">
        <v>31254</v>
      </c>
      <c r="B6563">
        <v>297.5</v>
      </c>
      <c r="C6563">
        <v>300</v>
      </c>
      <c r="D6563">
        <v>295.25</v>
      </c>
      <c r="E6563">
        <v>295.5</v>
      </c>
      <c r="G6563">
        <v>295.5</v>
      </c>
      <c r="H6563">
        <v>24935</v>
      </c>
      <c r="I6563">
        <v>80210</v>
      </c>
      <c r="J6563">
        <f t="shared" si="306"/>
        <v>108.63970588235294</v>
      </c>
      <c r="K6563">
        <f t="shared" si="307"/>
        <v>1985</v>
      </c>
      <c r="L6563">
        <f t="shared" si="308"/>
        <v>7</v>
      </c>
    </row>
    <row r="6564" spans="1:12" x14ac:dyDescent="0.25">
      <c r="A6564" s="1">
        <v>31257</v>
      </c>
      <c r="B6564">
        <v>296</v>
      </c>
      <c r="C6564">
        <v>301.5</v>
      </c>
      <c r="D6564">
        <v>295.5</v>
      </c>
      <c r="E6564">
        <v>296.75</v>
      </c>
      <c r="G6564">
        <v>296.75</v>
      </c>
      <c r="H6564">
        <v>21960</v>
      </c>
      <c r="I6564">
        <v>79580</v>
      </c>
      <c r="J6564">
        <f t="shared" si="306"/>
        <v>109.09926470588233</v>
      </c>
      <c r="K6564">
        <f t="shared" si="307"/>
        <v>1985</v>
      </c>
      <c r="L6564">
        <f t="shared" si="308"/>
        <v>7</v>
      </c>
    </row>
    <row r="6565" spans="1:12" x14ac:dyDescent="0.25">
      <c r="A6565" s="1">
        <v>31258</v>
      </c>
      <c r="B6565">
        <v>297</v>
      </c>
      <c r="C6565">
        <v>299</v>
      </c>
      <c r="D6565">
        <v>294</v>
      </c>
      <c r="E6565">
        <v>295.5</v>
      </c>
      <c r="G6565">
        <v>295.5</v>
      </c>
      <c r="H6565">
        <v>15665</v>
      </c>
      <c r="I6565">
        <v>77400</v>
      </c>
      <c r="J6565">
        <f t="shared" si="306"/>
        <v>108.63970588235294</v>
      </c>
      <c r="K6565">
        <f t="shared" si="307"/>
        <v>1985</v>
      </c>
      <c r="L6565">
        <f t="shared" si="308"/>
        <v>7</v>
      </c>
    </row>
    <row r="6566" spans="1:12" x14ac:dyDescent="0.25">
      <c r="A6566" s="1">
        <v>31259</v>
      </c>
      <c r="B6566">
        <v>296.75</v>
      </c>
      <c r="C6566">
        <v>297</v>
      </c>
      <c r="D6566">
        <v>289.5</v>
      </c>
      <c r="E6566">
        <v>295.25</v>
      </c>
      <c r="G6566">
        <v>295.25</v>
      </c>
      <c r="H6566">
        <v>25485</v>
      </c>
      <c r="I6566">
        <v>77230</v>
      </c>
      <c r="J6566">
        <f t="shared" si="306"/>
        <v>108.54779411764706</v>
      </c>
      <c r="K6566">
        <f t="shared" si="307"/>
        <v>1985</v>
      </c>
      <c r="L6566">
        <f t="shared" si="308"/>
        <v>7</v>
      </c>
    </row>
    <row r="6567" spans="1:12" x14ac:dyDescent="0.25">
      <c r="A6567" s="1">
        <v>31260</v>
      </c>
      <c r="B6567">
        <v>295</v>
      </c>
      <c r="C6567">
        <v>296.75</v>
      </c>
      <c r="D6567">
        <v>290.75</v>
      </c>
      <c r="E6567">
        <v>291.25</v>
      </c>
      <c r="G6567">
        <v>291.25</v>
      </c>
      <c r="H6567">
        <v>17675</v>
      </c>
      <c r="I6567">
        <v>76940</v>
      </c>
      <c r="J6567">
        <f t="shared" si="306"/>
        <v>107.07720588235294</v>
      </c>
      <c r="K6567">
        <f t="shared" si="307"/>
        <v>1985</v>
      </c>
      <c r="L6567">
        <f t="shared" si="308"/>
        <v>8</v>
      </c>
    </row>
    <row r="6568" spans="1:12" x14ac:dyDescent="0.25">
      <c r="A6568" s="1">
        <v>31261</v>
      </c>
      <c r="B6568">
        <v>292</v>
      </c>
      <c r="C6568">
        <v>293</v>
      </c>
      <c r="D6568">
        <v>285.25</v>
      </c>
      <c r="E6568">
        <v>288.75</v>
      </c>
      <c r="G6568">
        <v>288.75</v>
      </c>
      <c r="H6568">
        <v>16435</v>
      </c>
      <c r="I6568">
        <v>75930</v>
      </c>
      <c r="J6568">
        <f t="shared" si="306"/>
        <v>106.15808823529412</v>
      </c>
      <c r="K6568">
        <f t="shared" si="307"/>
        <v>1985</v>
      </c>
      <c r="L6568">
        <f t="shared" si="308"/>
        <v>8</v>
      </c>
    </row>
    <row r="6569" spans="1:12" x14ac:dyDescent="0.25">
      <c r="A6569" s="1">
        <v>31264</v>
      </c>
      <c r="B6569">
        <v>288</v>
      </c>
      <c r="C6569">
        <v>288.75</v>
      </c>
      <c r="D6569">
        <v>283</v>
      </c>
      <c r="E6569">
        <v>287.5</v>
      </c>
      <c r="G6569">
        <v>287.5</v>
      </c>
      <c r="H6569">
        <v>17145</v>
      </c>
      <c r="I6569">
        <v>75170</v>
      </c>
      <c r="J6569">
        <f t="shared" si="306"/>
        <v>105.69852941176471</v>
      </c>
      <c r="K6569">
        <f t="shared" si="307"/>
        <v>1985</v>
      </c>
      <c r="L6569">
        <f t="shared" si="308"/>
        <v>8</v>
      </c>
    </row>
    <row r="6570" spans="1:12" x14ac:dyDescent="0.25">
      <c r="A6570" s="1">
        <v>31265</v>
      </c>
      <c r="B6570">
        <v>286.5</v>
      </c>
      <c r="C6570">
        <v>288</v>
      </c>
      <c r="D6570">
        <v>283.75</v>
      </c>
      <c r="E6570">
        <v>286.5</v>
      </c>
      <c r="G6570">
        <v>286.5</v>
      </c>
      <c r="H6570">
        <v>11930</v>
      </c>
      <c r="I6570">
        <v>72520</v>
      </c>
      <c r="J6570">
        <f t="shared" si="306"/>
        <v>105.33088235294119</v>
      </c>
      <c r="K6570">
        <f t="shared" si="307"/>
        <v>1985</v>
      </c>
      <c r="L6570">
        <f t="shared" si="308"/>
        <v>8</v>
      </c>
    </row>
    <row r="6571" spans="1:12" x14ac:dyDescent="0.25">
      <c r="A6571" s="1">
        <v>31266</v>
      </c>
      <c r="B6571">
        <v>287.5</v>
      </c>
      <c r="C6571">
        <v>289.75</v>
      </c>
      <c r="D6571">
        <v>286.75</v>
      </c>
      <c r="E6571">
        <v>287.75</v>
      </c>
      <c r="G6571">
        <v>287.75</v>
      </c>
      <c r="H6571">
        <v>14565</v>
      </c>
      <c r="I6571">
        <v>71795</v>
      </c>
      <c r="J6571">
        <f t="shared" si="306"/>
        <v>105.79044117647059</v>
      </c>
      <c r="K6571">
        <f t="shared" si="307"/>
        <v>1985</v>
      </c>
      <c r="L6571">
        <f t="shared" si="308"/>
        <v>8</v>
      </c>
    </row>
    <row r="6572" spans="1:12" x14ac:dyDescent="0.25">
      <c r="A6572" s="1">
        <v>31267</v>
      </c>
      <c r="B6572">
        <v>288</v>
      </c>
      <c r="C6572">
        <v>288</v>
      </c>
      <c r="D6572">
        <v>282.5</v>
      </c>
      <c r="E6572">
        <v>284.25</v>
      </c>
      <c r="G6572">
        <v>284.25</v>
      </c>
      <c r="H6572">
        <v>12335</v>
      </c>
      <c r="I6572">
        <v>68920</v>
      </c>
      <c r="J6572">
        <f t="shared" si="306"/>
        <v>104.50367647058822</v>
      </c>
      <c r="K6572">
        <f t="shared" si="307"/>
        <v>1985</v>
      </c>
      <c r="L6572">
        <f t="shared" si="308"/>
        <v>8</v>
      </c>
    </row>
    <row r="6573" spans="1:12" x14ac:dyDescent="0.25">
      <c r="A6573" s="1">
        <v>31268</v>
      </c>
      <c r="B6573">
        <v>283.25</v>
      </c>
      <c r="C6573">
        <v>286.25</v>
      </c>
      <c r="D6573">
        <v>280.5</v>
      </c>
      <c r="E6573">
        <v>285.75</v>
      </c>
      <c r="G6573">
        <v>285.75</v>
      </c>
      <c r="H6573">
        <v>13310</v>
      </c>
      <c r="I6573">
        <v>67770</v>
      </c>
      <c r="J6573">
        <f t="shared" si="306"/>
        <v>105.05514705882354</v>
      </c>
      <c r="K6573">
        <f t="shared" si="307"/>
        <v>1985</v>
      </c>
      <c r="L6573">
        <f t="shared" si="308"/>
        <v>8</v>
      </c>
    </row>
    <row r="6574" spans="1:12" x14ac:dyDescent="0.25">
      <c r="A6574" s="1">
        <v>31271</v>
      </c>
      <c r="B6574">
        <v>285.75</v>
      </c>
      <c r="C6574">
        <v>290</v>
      </c>
      <c r="D6574">
        <v>285.25</v>
      </c>
      <c r="E6574">
        <v>289</v>
      </c>
      <c r="G6574">
        <v>289</v>
      </c>
      <c r="H6574">
        <v>8895</v>
      </c>
      <c r="I6574">
        <v>66470</v>
      </c>
      <c r="J6574">
        <f t="shared" si="306"/>
        <v>106.25</v>
      </c>
      <c r="K6574">
        <f t="shared" si="307"/>
        <v>1985</v>
      </c>
      <c r="L6574">
        <f t="shared" si="308"/>
        <v>8</v>
      </c>
    </row>
    <row r="6575" spans="1:12" x14ac:dyDescent="0.25">
      <c r="A6575" s="1">
        <v>31272</v>
      </c>
      <c r="B6575">
        <v>289</v>
      </c>
      <c r="C6575">
        <v>292.5</v>
      </c>
      <c r="D6575">
        <v>288.25</v>
      </c>
      <c r="E6575">
        <v>291.25</v>
      </c>
      <c r="G6575">
        <v>291.25</v>
      </c>
      <c r="H6575">
        <v>16595</v>
      </c>
      <c r="I6575">
        <v>62625</v>
      </c>
      <c r="J6575">
        <f t="shared" si="306"/>
        <v>107.07720588235294</v>
      </c>
      <c r="K6575">
        <f t="shared" si="307"/>
        <v>1985</v>
      </c>
      <c r="L6575">
        <f t="shared" si="308"/>
        <v>8</v>
      </c>
    </row>
    <row r="6576" spans="1:12" x14ac:dyDescent="0.25">
      <c r="A6576" s="1">
        <v>31273</v>
      </c>
      <c r="B6576">
        <v>291</v>
      </c>
      <c r="C6576">
        <v>296.5</v>
      </c>
      <c r="D6576">
        <v>291</v>
      </c>
      <c r="E6576">
        <v>294.25</v>
      </c>
      <c r="G6576">
        <v>294.25</v>
      </c>
      <c r="H6576">
        <v>11295</v>
      </c>
      <c r="I6576">
        <v>60870</v>
      </c>
      <c r="J6576">
        <f t="shared" si="306"/>
        <v>108.18014705882354</v>
      </c>
      <c r="K6576">
        <f t="shared" si="307"/>
        <v>1985</v>
      </c>
      <c r="L6576">
        <f t="shared" si="308"/>
        <v>8</v>
      </c>
    </row>
    <row r="6577" spans="1:12" x14ac:dyDescent="0.25">
      <c r="A6577" s="1">
        <v>31274</v>
      </c>
      <c r="B6577">
        <v>295.75</v>
      </c>
      <c r="C6577">
        <v>298.5</v>
      </c>
      <c r="D6577">
        <v>295</v>
      </c>
      <c r="E6577">
        <v>298.25</v>
      </c>
      <c r="G6577">
        <v>298.25</v>
      </c>
      <c r="H6577">
        <v>10180</v>
      </c>
      <c r="I6577">
        <v>59995</v>
      </c>
      <c r="J6577">
        <f t="shared" si="306"/>
        <v>109.65073529411765</v>
      </c>
      <c r="K6577">
        <f t="shared" si="307"/>
        <v>1985</v>
      </c>
      <c r="L6577">
        <f t="shared" si="308"/>
        <v>8</v>
      </c>
    </row>
    <row r="6578" spans="1:12" x14ac:dyDescent="0.25">
      <c r="A6578" s="1">
        <v>31275</v>
      </c>
      <c r="B6578">
        <v>298.5</v>
      </c>
      <c r="C6578">
        <v>298.5</v>
      </c>
      <c r="D6578">
        <v>293</v>
      </c>
      <c r="E6578">
        <v>293.5</v>
      </c>
      <c r="G6578">
        <v>293.5</v>
      </c>
      <c r="H6578">
        <v>18280</v>
      </c>
      <c r="I6578">
        <v>56490</v>
      </c>
      <c r="J6578">
        <f t="shared" si="306"/>
        <v>107.90441176470588</v>
      </c>
      <c r="K6578">
        <f t="shared" si="307"/>
        <v>1985</v>
      </c>
      <c r="L6578">
        <f t="shared" si="308"/>
        <v>8</v>
      </c>
    </row>
    <row r="6579" spans="1:12" x14ac:dyDescent="0.25">
      <c r="A6579" s="1">
        <v>31278</v>
      </c>
      <c r="B6579">
        <v>292</v>
      </c>
      <c r="C6579">
        <v>292</v>
      </c>
      <c r="D6579">
        <v>287.5</v>
      </c>
      <c r="E6579">
        <v>287.75</v>
      </c>
      <c r="G6579">
        <v>287.75</v>
      </c>
      <c r="H6579">
        <v>8970</v>
      </c>
      <c r="I6579">
        <v>53820</v>
      </c>
      <c r="J6579">
        <f t="shared" si="306"/>
        <v>105.79044117647059</v>
      </c>
      <c r="K6579">
        <f t="shared" si="307"/>
        <v>1985</v>
      </c>
      <c r="L6579">
        <f t="shared" si="308"/>
        <v>8</v>
      </c>
    </row>
    <row r="6580" spans="1:12" x14ac:dyDescent="0.25">
      <c r="A6580" s="1">
        <v>31279</v>
      </c>
      <c r="B6580">
        <v>285.5</v>
      </c>
      <c r="C6580">
        <v>286.5</v>
      </c>
      <c r="D6580">
        <v>280</v>
      </c>
      <c r="E6580">
        <v>280.25</v>
      </c>
      <c r="G6580">
        <v>280.25</v>
      </c>
      <c r="H6580">
        <v>13840</v>
      </c>
      <c r="I6580">
        <v>49955</v>
      </c>
      <c r="J6580">
        <f t="shared" si="306"/>
        <v>103.03308823529413</v>
      </c>
      <c r="K6580">
        <f t="shared" si="307"/>
        <v>1985</v>
      </c>
      <c r="L6580">
        <f t="shared" si="308"/>
        <v>8</v>
      </c>
    </row>
    <row r="6581" spans="1:12" x14ac:dyDescent="0.25">
      <c r="A6581" s="1">
        <v>31280</v>
      </c>
      <c r="B6581">
        <v>279.75</v>
      </c>
      <c r="C6581">
        <v>285.25</v>
      </c>
      <c r="D6581">
        <v>279.75</v>
      </c>
      <c r="E6581">
        <v>283.75</v>
      </c>
      <c r="G6581">
        <v>283.75</v>
      </c>
      <c r="H6581">
        <v>9155</v>
      </c>
      <c r="I6581">
        <v>47200</v>
      </c>
      <c r="J6581">
        <f t="shared" si="306"/>
        <v>104.31985294117646</v>
      </c>
      <c r="K6581">
        <f t="shared" si="307"/>
        <v>1985</v>
      </c>
      <c r="L6581">
        <f t="shared" si="308"/>
        <v>8</v>
      </c>
    </row>
    <row r="6582" spans="1:12" x14ac:dyDescent="0.25">
      <c r="A6582" s="1">
        <v>31281</v>
      </c>
      <c r="B6582">
        <v>285.5</v>
      </c>
      <c r="C6582">
        <v>285.75</v>
      </c>
      <c r="D6582">
        <v>281.5</v>
      </c>
      <c r="E6582">
        <v>285.75</v>
      </c>
      <c r="G6582">
        <v>285.75</v>
      </c>
      <c r="H6582">
        <v>13390</v>
      </c>
      <c r="I6582">
        <v>45760</v>
      </c>
      <c r="J6582">
        <f t="shared" si="306"/>
        <v>105.05514705882354</v>
      </c>
      <c r="K6582">
        <f t="shared" si="307"/>
        <v>1985</v>
      </c>
      <c r="L6582">
        <f t="shared" si="308"/>
        <v>8</v>
      </c>
    </row>
    <row r="6583" spans="1:12" x14ac:dyDescent="0.25">
      <c r="A6583" s="1">
        <v>31282</v>
      </c>
      <c r="B6583">
        <v>286.25</v>
      </c>
      <c r="C6583">
        <v>288</v>
      </c>
      <c r="D6583">
        <v>283.5</v>
      </c>
      <c r="E6583">
        <v>283.5</v>
      </c>
      <c r="G6583">
        <v>283.5</v>
      </c>
      <c r="H6583">
        <v>10055</v>
      </c>
      <c r="I6583">
        <v>44790</v>
      </c>
      <c r="J6583">
        <f t="shared" si="306"/>
        <v>104.22794117647059</v>
      </c>
      <c r="K6583">
        <f t="shared" si="307"/>
        <v>1985</v>
      </c>
      <c r="L6583">
        <f t="shared" si="308"/>
        <v>8</v>
      </c>
    </row>
    <row r="6584" spans="1:12" x14ac:dyDescent="0.25">
      <c r="A6584" s="1">
        <v>31285</v>
      </c>
      <c r="B6584">
        <v>282</v>
      </c>
      <c r="C6584">
        <v>282.5</v>
      </c>
      <c r="D6584">
        <v>277.25</v>
      </c>
      <c r="E6584">
        <v>277.5</v>
      </c>
      <c r="G6584">
        <v>277.5</v>
      </c>
      <c r="H6584">
        <v>12420</v>
      </c>
      <c r="I6584">
        <v>41805</v>
      </c>
      <c r="J6584">
        <f t="shared" si="306"/>
        <v>102.02205882352941</v>
      </c>
      <c r="K6584">
        <f t="shared" si="307"/>
        <v>1985</v>
      </c>
      <c r="L6584">
        <f t="shared" si="308"/>
        <v>8</v>
      </c>
    </row>
    <row r="6585" spans="1:12" x14ac:dyDescent="0.25">
      <c r="A6585" s="1">
        <v>31286</v>
      </c>
      <c r="B6585">
        <v>275</v>
      </c>
      <c r="C6585">
        <v>275.75</v>
      </c>
      <c r="D6585">
        <v>272.5</v>
      </c>
      <c r="E6585">
        <v>274</v>
      </c>
      <c r="G6585">
        <v>274</v>
      </c>
      <c r="H6585">
        <v>13565</v>
      </c>
      <c r="I6585">
        <v>36185</v>
      </c>
      <c r="J6585">
        <f t="shared" si="306"/>
        <v>100.73529411764707</v>
      </c>
      <c r="K6585">
        <f t="shared" si="307"/>
        <v>1985</v>
      </c>
      <c r="L6585">
        <f t="shared" si="308"/>
        <v>8</v>
      </c>
    </row>
    <row r="6586" spans="1:12" x14ac:dyDescent="0.25">
      <c r="A6586" s="1">
        <v>31287</v>
      </c>
      <c r="B6586">
        <v>274.5</v>
      </c>
      <c r="C6586">
        <v>274.5</v>
      </c>
      <c r="D6586">
        <v>269</v>
      </c>
      <c r="E6586">
        <v>269.25</v>
      </c>
      <c r="G6586">
        <v>269.25</v>
      </c>
      <c r="H6586">
        <v>19590</v>
      </c>
      <c r="I6586">
        <v>31155</v>
      </c>
      <c r="J6586">
        <f t="shared" si="306"/>
        <v>98.98897058823529</v>
      </c>
      <c r="K6586">
        <f t="shared" si="307"/>
        <v>1985</v>
      </c>
      <c r="L6586">
        <f t="shared" si="308"/>
        <v>8</v>
      </c>
    </row>
    <row r="6587" spans="1:12" x14ac:dyDescent="0.25">
      <c r="A6587" s="1">
        <v>31288</v>
      </c>
      <c r="B6587">
        <v>267</v>
      </c>
      <c r="C6587">
        <v>269</v>
      </c>
      <c r="D6587">
        <v>264.5</v>
      </c>
      <c r="E6587">
        <v>267.25</v>
      </c>
      <c r="G6587">
        <v>267.25</v>
      </c>
      <c r="H6587">
        <v>25090</v>
      </c>
      <c r="I6587">
        <v>25295</v>
      </c>
      <c r="J6587">
        <f t="shared" si="306"/>
        <v>98.253676470588232</v>
      </c>
      <c r="K6587">
        <f t="shared" si="307"/>
        <v>1985</v>
      </c>
      <c r="L6587">
        <f t="shared" si="308"/>
        <v>8</v>
      </c>
    </row>
    <row r="6588" spans="1:12" x14ac:dyDescent="0.25">
      <c r="A6588" s="1">
        <v>31289</v>
      </c>
      <c r="B6588">
        <v>270</v>
      </c>
      <c r="C6588">
        <v>276</v>
      </c>
      <c r="D6588">
        <v>269.25</v>
      </c>
      <c r="E6588">
        <v>274.5</v>
      </c>
      <c r="G6588">
        <v>274.5</v>
      </c>
      <c r="H6588">
        <v>12140</v>
      </c>
      <c r="I6588">
        <v>18625</v>
      </c>
      <c r="J6588">
        <f t="shared" si="306"/>
        <v>100.91911764705883</v>
      </c>
      <c r="K6588">
        <f t="shared" si="307"/>
        <v>1985</v>
      </c>
      <c r="L6588">
        <f t="shared" si="308"/>
        <v>8</v>
      </c>
    </row>
    <row r="6589" spans="1:12" x14ac:dyDescent="0.25">
      <c r="A6589" s="1">
        <v>31293</v>
      </c>
      <c r="B6589">
        <v>275</v>
      </c>
      <c r="C6589">
        <v>280</v>
      </c>
      <c r="D6589">
        <v>274.5</v>
      </c>
      <c r="E6589">
        <v>274.75</v>
      </c>
      <c r="G6589">
        <v>274.75</v>
      </c>
      <c r="H6589">
        <v>10525</v>
      </c>
      <c r="I6589">
        <v>14385</v>
      </c>
      <c r="J6589">
        <f t="shared" si="306"/>
        <v>101.01102941176471</v>
      </c>
      <c r="K6589">
        <f t="shared" si="307"/>
        <v>1985</v>
      </c>
      <c r="L6589">
        <f t="shared" si="308"/>
        <v>9</v>
      </c>
    </row>
    <row r="6590" spans="1:12" x14ac:dyDescent="0.25">
      <c r="A6590" s="1">
        <v>31294</v>
      </c>
      <c r="B6590">
        <v>275</v>
      </c>
      <c r="C6590">
        <v>277</v>
      </c>
      <c r="D6590">
        <v>271.5</v>
      </c>
      <c r="E6590">
        <v>277</v>
      </c>
      <c r="G6590">
        <v>277</v>
      </c>
      <c r="H6590">
        <v>10885</v>
      </c>
      <c r="I6590">
        <v>14550</v>
      </c>
      <c r="J6590">
        <f t="shared" si="306"/>
        <v>101.83823529411765</v>
      </c>
      <c r="K6590">
        <f t="shared" si="307"/>
        <v>1985</v>
      </c>
      <c r="L6590">
        <f t="shared" si="308"/>
        <v>9</v>
      </c>
    </row>
    <row r="6591" spans="1:12" x14ac:dyDescent="0.25">
      <c r="A6591" s="1">
        <v>31295</v>
      </c>
      <c r="B6591">
        <v>277</v>
      </c>
      <c r="C6591">
        <v>281.75</v>
      </c>
      <c r="D6591">
        <v>274.75</v>
      </c>
      <c r="E6591">
        <v>279</v>
      </c>
      <c r="G6591">
        <v>279</v>
      </c>
      <c r="H6591">
        <v>7735</v>
      </c>
      <c r="I6591">
        <v>12600</v>
      </c>
      <c r="J6591">
        <f t="shared" si="306"/>
        <v>102.57352941176471</v>
      </c>
      <c r="K6591">
        <f t="shared" si="307"/>
        <v>1985</v>
      </c>
      <c r="L6591">
        <f t="shared" si="308"/>
        <v>9</v>
      </c>
    </row>
    <row r="6592" spans="1:12" x14ac:dyDescent="0.25">
      <c r="A6592" s="1">
        <v>31296</v>
      </c>
      <c r="B6592">
        <v>278</v>
      </c>
      <c r="C6592">
        <v>283.25</v>
      </c>
      <c r="D6592">
        <v>277.75</v>
      </c>
      <c r="E6592">
        <v>283</v>
      </c>
      <c r="G6592">
        <v>283</v>
      </c>
      <c r="H6592">
        <v>4110</v>
      </c>
      <c r="I6592">
        <v>10720</v>
      </c>
      <c r="J6592">
        <f t="shared" si="306"/>
        <v>104.04411764705883</v>
      </c>
      <c r="K6592">
        <f t="shared" si="307"/>
        <v>1985</v>
      </c>
      <c r="L6592">
        <f t="shared" si="308"/>
        <v>9</v>
      </c>
    </row>
    <row r="6593" spans="1:12" x14ac:dyDescent="0.25">
      <c r="A6593" s="1">
        <v>31299</v>
      </c>
      <c r="B6593">
        <v>279</v>
      </c>
      <c r="C6593">
        <v>282.75</v>
      </c>
      <c r="D6593">
        <v>275.5</v>
      </c>
      <c r="E6593">
        <v>275.75</v>
      </c>
      <c r="G6593">
        <v>275.75</v>
      </c>
      <c r="H6593">
        <v>4015</v>
      </c>
      <c r="I6593">
        <v>8205</v>
      </c>
      <c r="J6593">
        <f t="shared" si="306"/>
        <v>101.37867647058823</v>
      </c>
      <c r="K6593">
        <f t="shared" si="307"/>
        <v>1985</v>
      </c>
      <c r="L6593">
        <f t="shared" si="308"/>
        <v>9</v>
      </c>
    </row>
    <row r="6594" spans="1:12" x14ac:dyDescent="0.25">
      <c r="A6594" s="1">
        <v>31300</v>
      </c>
      <c r="B6594">
        <v>275.5</v>
      </c>
      <c r="C6594">
        <v>276.5</v>
      </c>
      <c r="D6594">
        <v>271.5</v>
      </c>
      <c r="E6594">
        <v>276</v>
      </c>
      <c r="G6594">
        <v>276</v>
      </c>
      <c r="H6594">
        <v>2325</v>
      </c>
      <c r="I6594">
        <v>7330</v>
      </c>
      <c r="J6594">
        <f t="shared" ref="J6594:J6657" si="309">G6594/100*5000/136</f>
        <v>101.4705882352941</v>
      </c>
      <c r="K6594">
        <f t="shared" ref="K6594:K6657" si="310">YEAR(A6594)</f>
        <v>1985</v>
      </c>
      <c r="L6594">
        <f t="shared" ref="L6594:L6657" si="311">MONTH(A6594)</f>
        <v>9</v>
      </c>
    </row>
    <row r="6595" spans="1:12" x14ac:dyDescent="0.25">
      <c r="A6595" s="1">
        <v>31301</v>
      </c>
      <c r="B6595">
        <v>277.5</v>
      </c>
      <c r="C6595">
        <v>280.5</v>
      </c>
      <c r="D6595">
        <v>276.75</v>
      </c>
      <c r="E6595">
        <v>279</v>
      </c>
      <c r="G6595">
        <v>279</v>
      </c>
      <c r="H6595">
        <v>2090</v>
      </c>
      <c r="I6595">
        <v>5575</v>
      </c>
      <c r="J6595">
        <f t="shared" si="309"/>
        <v>102.57352941176471</v>
      </c>
      <c r="K6595">
        <f t="shared" si="310"/>
        <v>1985</v>
      </c>
      <c r="L6595">
        <f t="shared" si="311"/>
        <v>9</v>
      </c>
    </row>
    <row r="6596" spans="1:12" x14ac:dyDescent="0.25">
      <c r="A6596" s="1">
        <v>31302</v>
      </c>
      <c r="B6596">
        <v>280</v>
      </c>
      <c r="C6596">
        <v>284</v>
      </c>
      <c r="D6596">
        <v>278.75</v>
      </c>
      <c r="E6596">
        <v>280.5</v>
      </c>
      <c r="G6596">
        <v>280.5</v>
      </c>
      <c r="H6596">
        <v>3825</v>
      </c>
      <c r="I6596">
        <v>4750</v>
      </c>
      <c r="J6596">
        <f t="shared" si="309"/>
        <v>103.125</v>
      </c>
      <c r="K6596">
        <f t="shared" si="310"/>
        <v>1985</v>
      </c>
      <c r="L6596">
        <f t="shared" si="311"/>
        <v>9</v>
      </c>
    </row>
    <row r="6597" spans="1:12" x14ac:dyDescent="0.25">
      <c r="A6597" s="1">
        <v>31303</v>
      </c>
      <c r="B6597">
        <v>280</v>
      </c>
      <c r="C6597">
        <v>280.75</v>
      </c>
      <c r="D6597">
        <v>277.25</v>
      </c>
      <c r="E6597">
        <v>278.5</v>
      </c>
      <c r="G6597">
        <v>278.5</v>
      </c>
      <c r="H6597">
        <v>950</v>
      </c>
      <c r="I6597">
        <v>3150</v>
      </c>
      <c r="J6597">
        <f t="shared" si="309"/>
        <v>102.38970588235294</v>
      </c>
      <c r="K6597">
        <f t="shared" si="310"/>
        <v>1985</v>
      </c>
      <c r="L6597">
        <f t="shared" si="311"/>
        <v>9</v>
      </c>
    </row>
    <row r="6598" spans="1:12" x14ac:dyDescent="0.25">
      <c r="A6598" s="1">
        <v>31306</v>
      </c>
      <c r="B6598">
        <v>278.5</v>
      </c>
      <c r="C6598">
        <v>282</v>
      </c>
      <c r="D6598">
        <v>276.5</v>
      </c>
      <c r="E6598">
        <v>280.75</v>
      </c>
      <c r="G6598">
        <v>280.75</v>
      </c>
      <c r="H6598">
        <v>860</v>
      </c>
      <c r="I6598">
        <v>2665</v>
      </c>
      <c r="J6598">
        <f t="shared" si="309"/>
        <v>103.21691176470588</v>
      </c>
      <c r="K6598">
        <f t="shared" si="310"/>
        <v>1985</v>
      </c>
      <c r="L6598">
        <f t="shared" si="311"/>
        <v>9</v>
      </c>
    </row>
    <row r="6599" spans="1:12" x14ac:dyDescent="0.25">
      <c r="A6599" s="1">
        <v>31307</v>
      </c>
      <c r="B6599">
        <v>281</v>
      </c>
      <c r="C6599">
        <v>285</v>
      </c>
      <c r="D6599">
        <v>281</v>
      </c>
      <c r="E6599">
        <v>282</v>
      </c>
      <c r="G6599">
        <v>282</v>
      </c>
      <c r="H6599">
        <v>995</v>
      </c>
      <c r="I6599">
        <v>1815</v>
      </c>
      <c r="J6599">
        <f t="shared" si="309"/>
        <v>103.67647058823529</v>
      </c>
      <c r="K6599">
        <f t="shared" si="310"/>
        <v>1985</v>
      </c>
      <c r="L6599">
        <f t="shared" si="311"/>
        <v>9</v>
      </c>
    </row>
    <row r="6600" spans="1:12" x14ac:dyDescent="0.25">
      <c r="A6600" s="1">
        <v>31308</v>
      </c>
      <c r="B6600">
        <v>286.5</v>
      </c>
      <c r="C6600">
        <v>286.5</v>
      </c>
      <c r="D6600">
        <v>282</v>
      </c>
      <c r="E6600">
        <v>283.5</v>
      </c>
      <c r="G6600">
        <v>283.5</v>
      </c>
      <c r="H6600">
        <v>420</v>
      </c>
      <c r="I6600">
        <v>1560</v>
      </c>
      <c r="J6600">
        <f t="shared" si="309"/>
        <v>104.22794117647059</v>
      </c>
      <c r="K6600">
        <f t="shared" si="310"/>
        <v>1985</v>
      </c>
      <c r="L6600">
        <f t="shared" si="311"/>
        <v>9</v>
      </c>
    </row>
    <row r="6601" spans="1:12" x14ac:dyDescent="0.25">
      <c r="A6601" s="1">
        <v>31309</v>
      </c>
      <c r="B6601">
        <v>284</v>
      </c>
      <c r="C6601">
        <v>284</v>
      </c>
      <c r="D6601">
        <v>280.25</v>
      </c>
      <c r="E6601">
        <v>281.5</v>
      </c>
      <c r="G6601">
        <v>281.5</v>
      </c>
      <c r="H6601">
        <v>2650</v>
      </c>
      <c r="I6601">
        <v>1250</v>
      </c>
      <c r="J6601">
        <f t="shared" si="309"/>
        <v>103.49264705882354</v>
      </c>
      <c r="K6601">
        <f t="shared" si="310"/>
        <v>1985</v>
      </c>
      <c r="L6601">
        <f t="shared" si="311"/>
        <v>9</v>
      </c>
    </row>
    <row r="6602" spans="1:12" x14ac:dyDescent="0.25">
      <c r="A6602" s="1">
        <v>31310</v>
      </c>
      <c r="B6602">
        <v>289.75</v>
      </c>
      <c r="C6602">
        <v>290</v>
      </c>
      <c r="D6602">
        <v>285.5</v>
      </c>
      <c r="E6602">
        <v>286.5</v>
      </c>
      <c r="G6602">
        <v>286.5</v>
      </c>
      <c r="H6602">
        <v>40420</v>
      </c>
      <c r="I6602">
        <v>106985</v>
      </c>
      <c r="J6602">
        <f t="shared" si="309"/>
        <v>105.33088235294119</v>
      </c>
      <c r="K6602">
        <f t="shared" si="310"/>
        <v>1985</v>
      </c>
      <c r="L6602">
        <f t="shared" si="311"/>
        <v>9</v>
      </c>
    </row>
    <row r="6603" spans="1:12" x14ac:dyDescent="0.25">
      <c r="A6603" s="1">
        <v>31313</v>
      </c>
      <c r="B6603">
        <v>289</v>
      </c>
      <c r="C6603">
        <v>292.5</v>
      </c>
      <c r="D6603">
        <v>288.5</v>
      </c>
      <c r="E6603">
        <v>291.5</v>
      </c>
      <c r="G6603">
        <v>291.5</v>
      </c>
      <c r="H6603">
        <v>23410</v>
      </c>
      <c r="I6603">
        <v>106420</v>
      </c>
      <c r="J6603">
        <f t="shared" si="309"/>
        <v>107.16911764705883</v>
      </c>
      <c r="K6603">
        <f t="shared" si="310"/>
        <v>1985</v>
      </c>
      <c r="L6603">
        <f t="shared" si="311"/>
        <v>9</v>
      </c>
    </row>
    <row r="6604" spans="1:12" x14ac:dyDescent="0.25">
      <c r="A6604" s="1">
        <v>31314</v>
      </c>
      <c r="B6604">
        <v>290</v>
      </c>
      <c r="C6604">
        <v>299.5</v>
      </c>
      <c r="D6604">
        <v>288.75</v>
      </c>
      <c r="E6604">
        <v>299.25</v>
      </c>
      <c r="G6604">
        <v>299.25</v>
      </c>
      <c r="H6604">
        <v>49135</v>
      </c>
      <c r="I6604">
        <v>101530</v>
      </c>
      <c r="J6604">
        <f t="shared" si="309"/>
        <v>110.01838235294117</v>
      </c>
      <c r="K6604">
        <f t="shared" si="310"/>
        <v>1985</v>
      </c>
      <c r="L6604">
        <f t="shared" si="311"/>
        <v>9</v>
      </c>
    </row>
    <row r="6605" spans="1:12" x14ac:dyDescent="0.25">
      <c r="A6605" s="1">
        <v>31315</v>
      </c>
      <c r="B6605">
        <v>298.75</v>
      </c>
      <c r="C6605">
        <v>303.25</v>
      </c>
      <c r="D6605">
        <v>297.75</v>
      </c>
      <c r="E6605">
        <v>300.5</v>
      </c>
      <c r="G6605">
        <v>300.5</v>
      </c>
      <c r="H6605">
        <v>46085</v>
      </c>
      <c r="I6605">
        <v>101750</v>
      </c>
      <c r="J6605">
        <f t="shared" si="309"/>
        <v>110.47794117647059</v>
      </c>
      <c r="K6605">
        <f t="shared" si="310"/>
        <v>1985</v>
      </c>
      <c r="L6605">
        <f t="shared" si="311"/>
        <v>9</v>
      </c>
    </row>
    <row r="6606" spans="1:12" x14ac:dyDescent="0.25">
      <c r="A6606" s="1">
        <v>31316</v>
      </c>
      <c r="B6606">
        <v>299.5</v>
      </c>
      <c r="C6606">
        <v>299.75</v>
      </c>
      <c r="D6606">
        <v>296</v>
      </c>
      <c r="E6606">
        <v>297.75</v>
      </c>
      <c r="G6606">
        <v>297.75</v>
      </c>
      <c r="H6606">
        <v>34200</v>
      </c>
      <c r="I6606">
        <v>100515</v>
      </c>
      <c r="J6606">
        <f t="shared" si="309"/>
        <v>109.46691176470588</v>
      </c>
      <c r="K6606">
        <f t="shared" si="310"/>
        <v>1985</v>
      </c>
      <c r="L6606">
        <f t="shared" si="311"/>
        <v>9</v>
      </c>
    </row>
    <row r="6607" spans="1:12" x14ac:dyDescent="0.25">
      <c r="A6607" s="1">
        <v>31317</v>
      </c>
      <c r="B6607">
        <v>296.25</v>
      </c>
      <c r="C6607">
        <v>301.5</v>
      </c>
      <c r="D6607">
        <v>295</v>
      </c>
      <c r="E6607">
        <v>300.5</v>
      </c>
      <c r="G6607">
        <v>300.5</v>
      </c>
      <c r="H6607">
        <v>29285</v>
      </c>
      <c r="I6607">
        <v>105370</v>
      </c>
      <c r="J6607">
        <f t="shared" si="309"/>
        <v>110.47794117647059</v>
      </c>
      <c r="K6607">
        <f t="shared" si="310"/>
        <v>1985</v>
      </c>
      <c r="L6607">
        <f t="shared" si="311"/>
        <v>9</v>
      </c>
    </row>
    <row r="6608" spans="1:12" x14ac:dyDescent="0.25">
      <c r="A6608" s="1">
        <v>31320</v>
      </c>
      <c r="B6608">
        <v>300.5</v>
      </c>
      <c r="C6608">
        <v>302</v>
      </c>
      <c r="D6608">
        <v>296.5</v>
      </c>
      <c r="E6608">
        <v>297</v>
      </c>
      <c r="G6608">
        <v>297</v>
      </c>
      <c r="H6608">
        <v>33850</v>
      </c>
      <c r="I6608">
        <v>100810</v>
      </c>
      <c r="J6608">
        <f t="shared" si="309"/>
        <v>109.19117647058825</v>
      </c>
      <c r="K6608">
        <f t="shared" si="310"/>
        <v>1985</v>
      </c>
      <c r="L6608">
        <f t="shared" si="311"/>
        <v>9</v>
      </c>
    </row>
    <row r="6609" spans="1:12" x14ac:dyDescent="0.25">
      <c r="A6609" s="1">
        <v>31321</v>
      </c>
      <c r="B6609">
        <v>297.5</v>
      </c>
      <c r="C6609">
        <v>302</v>
      </c>
      <c r="D6609">
        <v>297</v>
      </c>
      <c r="E6609">
        <v>301.5</v>
      </c>
      <c r="G6609">
        <v>301.5</v>
      </c>
      <c r="H6609">
        <v>19560</v>
      </c>
      <c r="I6609">
        <v>100540</v>
      </c>
      <c r="J6609">
        <f t="shared" si="309"/>
        <v>110.84558823529412</v>
      </c>
      <c r="K6609">
        <f t="shared" si="310"/>
        <v>1985</v>
      </c>
      <c r="L6609">
        <f t="shared" si="311"/>
        <v>10</v>
      </c>
    </row>
    <row r="6610" spans="1:12" x14ac:dyDescent="0.25">
      <c r="A6610" s="1">
        <v>31322</v>
      </c>
      <c r="B6610">
        <v>302</v>
      </c>
      <c r="C6610">
        <v>302.25</v>
      </c>
      <c r="D6610">
        <v>297.25</v>
      </c>
      <c r="E6610">
        <v>298.25</v>
      </c>
      <c r="G6610">
        <v>298.25</v>
      </c>
      <c r="H6610">
        <v>21310</v>
      </c>
      <c r="I6610">
        <v>100840</v>
      </c>
      <c r="J6610">
        <f t="shared" si="309"/>
        <v>109.65073529411765</v>
      </c>
      <c r="K6610">
        <f t="shared" si="310"/>
        <v>1985</v>
      </c>
      <c r="L6610">
        <f t="shared" si="311"/>
        <v>10</v>
      </c>
    </row>
    <row r="6611" spans="1:12" x14ac:dyDescent="0.25">
      <c r="A6611" s="1">
        <v>31323</v>
      </c>
      <c r="B6611">
        <v>297.75</v>
      </c>
      <c r="C6611">
        <v>298</v>
      </c>
      <c r="D6611">
        <v>295.25</v>
      </c>
      <c r="E6611">
        <v>295.5</v>
      </c>
      <c r="G6611">
        <v>295.5</v>
      </c>
      <c r="H6611">
        <v>18095</v>
      </c>
      <c r="I6611">
        <v>99435</v>
      </c>
      <c r="J6611">
        <f t="shared" si="309"/>
        <v>108.63970588235294</v>
      </c>
      <c r="K6611">
        <f t="shared" si="310"/>
        <v>1985</v>
      </c>
      <c r="L6611">
        <f t="shared" si="311"/>
        <v>10</v>
      </c>
    </row>
    <row r="6612" spans="1:12" x14ac:dyDescent="0.25">
      <c r="A6612" s="1">
        <v>31324</v>
      </c>
      <c r="B6612">
        <v>296.5</v>
      </c>
      <c r="C6612">
        <v>296.75</v>
      </c>
      <c r="D6612">
        <v>292.5</v>
      </c>
      <c r="E6612">
        <v>293.75</v>
      </c>
      <c r="G6612">
        <v>293.75</v>
      </c>
      <c r="H6612">
        <v>20930</v>
      </c>
      <c r="I6612">
        <v>99800</v>
      </c>
      <c r="J6612">
        <f t="shared" si="309"/>
        <v>107.99632352941177</v>
      </c>
      <c r="K6612">
        <f t="shared" si="310"/>
        <v>1985</v>
      </c>
      <c r="L6612">
        <f t="shared" si="311"/>
        <v>10</v>
      </c>
    </row>
    <row r="6613" spans="1:12" x14ac:dyDescent="0.25">
      <c r="A6613" s="1">
        <v>31327</v>
      </c>
      <c r="B6613">
        <v>292.5</v>
      </c>
      <c r="C6613">
        <v>293.5</v>
      </c>
      <c r="D6613">
        <v>290.5</v>
      </c>
      <c r="E6613">
        <v>293</v>
      </c>
      <c r="G6613">
        <v>293</v>
      </c>
      <c r="H6613">
        <v>19750</v>
      </c>
      <c r="I6613">
        <v>98750</v>
      </c>
      <c r="J6613">
        <f t="shared" si="309"/>
        <v>107.72058823529412</v>
      </c>
      <c r="K6613">
        <f t="shared" si="310"/>
        <v>1985</v>
      </c>
      <c r="L6613">
        <f t="shared" si="311"/>
        <v>10</v>
      </c>
    </row>
    <row r="6614" spans="1:12" x14ac:dyDescent="0.25">
      <c r="A6614" s="1">
        <v>31328</v>
      </c>
      <c r="B6614">
        <v>295</v>
      </c>
      <c r="C6614">
        <v>303.5</v>
      </c>
      <c r="D6614">
        <v>295</v>
      </c>
      <c r="E6614">
        <v>302.5</v>
      </c>
      <c r="G6614">
        <v>302.5</v>
      </c>
      <c r="H6614">
        <v>32950</v>
      </c>
      <c r="I6614">
        <v>101120</v>
      </c>
      <c r="J6614">
        <f t="shared" si="309"/>
        <v>111.21323529411765</v>
      </c>
      <c r="K6614">
        <f t="shared" si="310"/>
        <v>1985</v>
      </c>
      <c r="L6614">
        <f t="shared" si="311"/>
        <v>10</v>
      </c>
    </row>
    <row r="6615" spans="1:12" x14ac:dyDescent="0.25">
      <c r="A6615" s="1">
        <v>31329</v>
      </c>
      <c r="B6615">
        <v>302</v>
      </c>
      <c r="C6615">
        <v>305</v>
      </c>
      <c r="D6615">
        <v>299</v>
      </c>
      <c r="E6615">
        <v>304.25</v>
      </c>
      <c r="G6615">
        <v>304.25</v>
      </c>
      <c r="H6615">
        <v>41915</v>
      </c>
      <c r="I6615">
        <v>98025</v>
      </c>
      <c r="J6615">
        <f t="shared" si="309"/>
        <v>111.85661764705883</v>
      </c>
      <c r="K6615">
        <f t="shared" si="310"/>
        <v>1985</v>
      </c>
      <c r="L6615">
        <f t="shared" si="311"/>
        <v>10</v>
      </c>
    </row>
    <row r="6616" spans="1:12" x14ac:dyDescent="0.25">
      <c r="A6616" s="1">
        <v>31330</v>
      </c>
      <c r="B6616">
        <v>305</v>
      </c>
      <c r="C6616">
        <v>306.5</v>
      </c>
      <c r="D6616">
        <v>302.5</v>
      </c>
      <c r="E6616">
        <v>303.75</v>
      </c>
      <c r="G6616">
        <v>303.75</v>
      </c>
      <c r="H6616">
        <v>32280</v>
      </c>
      <c r="I6616">
        <v>94055</v>
      </c>
      <c r="J6616">
        <f t="shared" si="309"/>
        <v>111.67279411764706</v>
      </c>
      <c r="K6616">
        <f t="shared" si="310"/>
        <v>1985</v>
      </c>
      <c r="L6616">
        <f t="shared" si="311"/>
        <v>10</v>
      </c>
    </row>
    <row r="6617" spans="1:12" x14ac:dyDescent="0.25">
      <c r="A6617" s="1">
        <v>31331</v>
      </c>
      <c r="B6617">
        <v>303.5</v>
      </c>
      <c r="C6617">
        <v>305.5</v>
      </c>
      <c r="D6617">
        <v>300</v>
      </c>
      <c r="E6617">
        <v>303.5</v>
      </c>
      <c r="G6617">
        <v>303.5</v>
      </c>
      <c r="H6617">
        <v>22100</v>
      </c>
      <c r="I6617">
        <v>95745</v>
      </c>
      <c r="J6617">
        <f t="shared" si="309"/>
        <v>111.58088235294117</v>
      </c>
      <c r="K6617">
        <f t="shared" si="310"/>
        <v>1985</v>
      </c>
      <c r="L6617">
        <f t="shared" si="311"/>
        <v>10</v>
      </c>
    </row>
    <row r="6618" spans="1:12" x14ac:dyDescent="0.25">
      <c r="A6618" s="1">
        <v>31334</v>
      </c>
      <c r="B6618">
        <v>302.5</v>
      </c>
      <c r="C6618">
        <v>304.75</v>
      </c>
      <c r="D6618">
        <v>299.75</v>
      </c>
      <c r="E6618">
        <v>304.5</v>
      </c>
      <c r="G6618">
        <v>304.5</v>
      </c>
      <c r="H6618">
        <v>23070</v>
      </c>
      <c r="I6618">
        <v>98045</v>
      </c>
      <c r="J6618">
        <f t="shared" si="309"/>
        <v>111.94852941176471</v>
      </c>
      <c r="K6618">
        <f t="shared" si="310"/>
        <v>1985</v>
      </c>
      <c r="L6618">
        <f t="shared" si="311"/>
        <v>10</v>
      </c>
    </row>
    <row r="6619" spans="1:12" x14ac:dyDescent="0.25">
      <c r="A6619" s="1">
        <v>31335</v>
      </c>
      <c r="B6619">
        <v>303.25</v>
      </c>
      <c r="C6619">
        <v>305.25</v>
      </c>
      <c r="D6619">
        <v>302</v>
      </c>
      <c r="E6619">
        <v>303.5</v>
      </c>
      <c r="G6619">
        <v>303.5</v>
      </c>
      <c r="H6619">
        <v>13440</v>
      </c>
      <c r="I6619">
        <v>96535</v>
      </c>
      <c r="J6619">
        <f t="shared" si="309"/>
        <v>111.58088235294117</v>
      </c>
      <c r="K6619">
        <f t="shared" si="310"/>
        <v>1985</v>
      </c>
      <c r="L6619">
        <f t="shared" si="311"/>
        <v>10</v>
      </c>
    </row>
    <row r="6620" spans="1:12" x14ac:dyDescent="0.25">
      <c r="A6620" s="1">
        <v>31336</v>
      </c>
      <c r="B6620">
        <v>302.75</v>
      </c>
      <c r="C6620">
        <v>307.25</v>
      </c>
      <c r="D6620">
        <v>302</v>
      </c>
      <c r="E6620">
        <v>305.25</v>
      </c>
      <c r="G6620">
        <v>305.25</v>
      </c>
      <c r="H6620">
        <v>38160</v>
      </c>
      <c r="I6620">
        <v>95940</v>
      </c>
      <c r="J6620">
        <f t="shared" si="309"/>
        <v>112.22426470588236</v>
      </c>
      <c r="K6620">
        <f t="shared" si="310"/>
        <v>1985</v>
      </c>
      <c r="L6620">
        <f t="shared" si="311"/>
        <v>10</v>
      </c>
    </row>
    <row r="6621" spans="1:12" x14ac:dyDescent="0.25">
      <c r="A6621" s="1">
        <v>31337</v>
      </c>
      <c r="B6621">
        <v>307.5</v>
      </c>
      <c r="C6621">
        <v>315.25</v>
      </c>
      <c r="D6621">
        <v>307.5</v>
      </c>
      <c r="E6621">
        <v>314</v>
      </c>
      <c r="G6621">
        <v>314</v>
      </c>
      <c r="H6621">
        <v>50450</v>
      </c>
      <c r="I6621">
        <v>92805</v>
      </c>
      <c r="J6621">
        <f t="shared" si="309"/>
        <v>115.44117647058823</v>
      </c>
      <c r="K6621">
        <f t="shared" si="310"/>
        <v>1985</v>
      </c>
      <c r="L6621">
        <f t="shared" si="311"/>
        <v>10</v>
      </c>
    </row>
    <row r="6622" spans="1:12" x14ac:dyDescent="0.25">
      <c r="A6622" s="1">
        <v>31338</v>
      </c>
      <c r="B6622">
        <v>313.5</v>
      </c>
      <c r="C6622">
        <v>314</v>
      </c>
      <c r="D6622">
        <v>312</v>
      </c>
      <c r="E6622">
        <v>313.25</v>
      </c>
      <c r="G6622">
        <v>313.25</v>
      </c>
      <c r="H6622">
        <v>26050</v>
      </c>
      <c r="I6622">
        <v>91460</v>
      </c>
      <c r="J6622">
        <f t="shared" si="309"/>
        <v>115.16544117647059</v>
      </c>
      <c r="K6622">
        <f t="shared" si="310"/>
        <v>1985</v>
      </c>
      <c r="L6622">
        <f t="shared" si="311"/>
        <v>10</v>
      </c>
    </row>
    <row r="6623" spans="1:12" x14ac:dyDescent="0.25">
      <c r="A6623" s="1">
        <v>31341</v>
      </c>
      <c r="B6623">
        <v>313.25</v>
      </c>
      <c r="C6623">
        <v>314.75</v>
      </c>
      <c r="D6623">
        <v>311</v>
      </c>
      <c r="E6623">
        <v>314.25</v>
      </c>
      <c r="G6623">
        <v>314.25</v>
      </c>
      <c r="H6623">
        <v>19835</v>
      </c>
      <c r="I6623">
        <v>92280</v>
      </c>
      <c r="J6623">
        <f t="shared" si="309"/>
        <v>115.53308823529412</v>
      </c>
      <c r="K6623">
        <f t="shared" si="310"/>
        <v>1985</v>
      </c>
      <c r="L6623">
        <f t="shared" si="311"/>
        <v>10</v>
      </c>
    </row>
    <row r="6624" spans="1:12" x14ac:dyDescent="0.25">
      <c r="A6624" s="1">
        <v>31342</v>
      </c>
      <c r="B6624">
        <v>314.5</v>
      </c>
      <c r="C6624">
        <v>319.5</v>
      </c>
      <c r="D6624">
        <v>313.5</v>
      </c>
      <c r="E6624">
        <v>318.25</v>
      </c>
      <c r="G6624">
        <v>318.25</v>
      </c>
      <c r="H6624">
        <v>36970</v>
      </c>
      <c r="I6624">
        <v>90100</v>
      </c>
      <c r="J6624">
        <f t="shared" si="309"/>
        <v>117.00367647058823</v>
      </c>
      <c r="K6624">
        <f t="shared" si="310"/>
        <v>1985</v>
      </c>
      <c r="L6624">
        <f t="shared" si="311"/>
        <v>10</v>
      </c>
    </row>
    <row r="6625" spans="1:12" x14ac:dyDescent="0.25">
      <c r="A6625" s="1">
        <v>31343</v>
      </c>
      <c r="B6625">
        <v>316.75</v>
      </c>
      <c r="C6625">
        <v>318.75</v>
      </c>
      <c r="D6625">
        <v>316</v>
      </c>
      <c r="E6625">
        <v>316.75</v>
      </c>
      <c r="G6625">
        <v>316.75</v>
      </c>
      <c r="H6625">
        <v>20750</v>
      </c>
      <c r="I6625">
        <v>91740</v>
      </c>
      <c r="J6625">
        <f t="shared" si="309"/>
        <v>116.45220588235294</v>
      </c>
      <c r="K6625">
        <f t="shared" si="310"/>
        <v>1985</v>
      </c>
      <c r="L6625">
        <f t="shared" si="311"/>
        <v>10</v>
      </c>
    </row>
    <row r="6626" spans="1:12" x14ac:dyDescent="0.25">
      <c r="A6626" s="1">
        <v>31344</v>
      </c>
      <c r="B6626">
        <v>315.5</v>
      </c>
      <c r="C6626">
        <v>319</v>
      </c>
      <c r="D6626">
        <v>315.5</v>
      </c>
      <c r="E6626">
        <v>317.75</v>
      </c>
      <c r="G6626">
        <v>317.75</v>
      </c>
      <c r="H6626">
        <v>18860</v>
      </c>
      <c r="I6626">
        <v>89460</v>
      </c>
      <c r="J6626">
        <f t="shared" si="309"/>
        <v>116.81985294117648</v>
      </c>
      <c r="K6626">
        <f t="shared" si="310"/>
        <v>1985</v>
      </c>
      <c r="L6626">
        <f t="shared" si="311"/>
        <v>10</v>
      </c>
    </row>
    <row r="6627" spans="1:12" x14ac:dyDescent="0.25">
      <c r="A6627" s="1">
        <v>31345</v>
      </c>
      <c r="B6627">
        <v>317</v>
      </c>
      <c r="C6627">
        <v>319.75</v>
      </c>
      <c r="D6627">
        <v>316.5</v>
      </c>
      <c r="E6627">
        <v>319.5</v>
      </c>
      <c r="G6627">
        <v>319.5</v>
      </c>
      <c r="H6627">
        <v>20340</v>
      </c>
      <c r="I6627">
        <v>80610</v>
      </c>
      <c r="J6627">
        <f t="shared" si="309"/>
        <v>117.46323529411765</v>
      </c>
      <c r="K6627">
        <f t="shared" si="310"/>
        <v>1985</v>
      </c>
      <c r="L6627">
        <f t="shared" si="311"/>
        <v>10</v>
      </c>
    </row>
    <row r="6628" spans="1:12" x14ac:dyDescent="0.25">
      <c r="A6628" s="1">
        <v>31348</v>
      </c>
      <c r="B6628">
        <v>319.5</v>
      </c>
      <c r="C6628">
        <v>323.25</v>
      </c>
      <c r="D6628">
        <v>317</v>
      </c>
      <c r="E6628">
        <v>317.5</v>
      </c>
      <c r="G6628">
        <v>317.5</v>
      </c>
      <c r="H6628">
        <v>29520</v>
      </c>
      <c r="I6628">
        <v>80805</v>
      </c>
      <c r="J6628">
        <f t="shared" si="309"/>
        <v>116.72794117647059</v>
      </c>
      <c r="K6628">
        <f t="shared" si="310"/>
        <v>1985</v>
      </c>
      <c r="L6628">
        <f t="shared" si="311"/>
        <v>10</v>
      </c>
    </row>
    <row r="6629" spans="1:12" x14ac:dyDescent="0.25">
      <c r="A6629" s="1">
        <v>31349</v>
      </c>
      <c r="B6629">
        <v>317.5</v>
      </c>
      <c r="C6629">
        <v>319.25</v>
      </c>
      <c r="D6629">
        <v>316.5</v>
      </c>
      <c r="E6629">
        <v>318.25</v>
      </c>
      <c r="G6629">
        <v>318.25</v>
      </c>
      <c r="H6629">
        <v>16035</v>
      </c>
      <c r="I6629">
        <v>81000</v>
      </c>
      <c r="J6629">
        <f t="shared" si="309"/>
        <v>117.00367647058823</v>
      </c>
      <c r="K6629">
        <f t="shared" si="310"/>
        <v>1985</v>
      </c>
      <c r="L6629">
        <f t="shared" si="311"/>
        <v>10</v>
      </c>
    </row>
    <row r="6630" spans="1:12" x14ac:dyDescent="0.25">
      <c r="A6630" s="1">
        <v>31350</v>
      </c>
      <c r="B6630">
        <v>318.5</v>
      </c>
      <c r="C6630">
        <v>318.75</v>
      </c>
      <c r="D6630">
        <v>315</v>
      </c>
      <c r="E6630">
        <v>316.75</v>
      </c>
      <c r="G6630">
        <v>316.75</v>
      </c>
      <c r="H6630">
        <v>23090</v>
      </c>
      <c r="I6630">
        <v>77345</v>
      </c>
      <c r="J6630">
        <f t="shared" si="309"/>
        <v>116.45220588235294</v>
      </c>
      <c r="K6630">
        <f t="shared" si="310"/>
        <v>1985</v>
      </c>
      <c r="L6630">
        <f t="shared" si="311"/>
        <v>10</v>
      </c>
    </row>
    <row r="6631" spans="1:12" x14ac:dyDescent="0.25">
      <c r="A6631" s="1">
        <v>31351</v>
      </c>
      <c r="B6631">
        <v>319.5</v>
      </c>
      <c r="C6631">
        <v>326</v>
      </c>
      <c r="D6631">
        <v>319</v>
      </c>
      <c r="E6631">
        <v>323.75</v>
      </c>
      <c r="G6631">
        <v>323.75</v>
      </c>
      <c r="H6631">
        <v>38550</v>
      </c>
      <c r="I6631">
        <v>70640</v>
      </c>
      <c r="J6631">
        <f t="shared" si="309"/>
        <v>119.02573529411765</v>
      </c>
      <c r="K6631">
        <f t="shared" si="310"/>
        <v>1985</v>
      </c>
      <c r="L6631">
        <f t="shared" si="311"/>
        <v>10</v>
      </c>
    </row>
    <row r="6632" spans="1:12" x14ac:dyDescent="0.25">
      <c r="A6632" s="1">
        <v>31352</v>
      </c>
      <c r="B6632">
        <v>322.75</v>
      </c>
      <c r="C6632">
        <v>325</v>
      </c>
      <c r="D6632">
        <v>321.5</v>
      </c>
      <c r="E6632">
        <v>324.75</v>
      </c>
      <c r="G6632">
        <v>324.75</v>
      </c>
      <c r="H6632">
        <v>17675</v>
      </c>
      <c r="I6632">
        <v>66260</v>
      </c>
      <c r="J6632">
        <f t="shared" si="309"/>
        <v>119.39338235294117</v>
      </c>
      <c r="K6632">
        <f t="shared" si="310"/>
        <v>1985</v>
      </c>
      <c r="L6632">
        <f t="shared" si="311"/>
        <v>11</v>
      </c>
    </row>
    <row r="6633" spans="1:12" x14ac:dyDescent="0.25">
      <c r="A6633" s="1">
        <v>31355</v>
      </c>
      <c r="B6633">
        <v>324</v>
      </c>
      <c r="C6633">
        <v>327.25</v>
      </c>
      <c r="D6633">
        <v>323</v>
      </c>
      <c r="E6633">
        <v>325.25</v>
      </c>
      <c r="G6633">
        <v>325.25</v>
      </c>
      <c r="H6633">
        <v>13985</v>
      </c>
      <c r="I6633">
        <v>67135</v>
      </c>
      <c r="J6633">
        <f t="shared" si="309"/>
        <v>119.57720588235294</v>
      </c>
      <c r="K6633">
        <f t="shared" si="310"/>
        <v>1985</v>
      </c>
      <c r="L6633">
        <f t="shared" si="311"/>
        <v>11</v>
      </c>
    </row>
    <row r="6634" spans="1:12" x14ac:dyDescent="0.25">
      <c r="A6634" s="1">
        <v>31356</v>
      </c>
      <c r="B6634">
        <v>324.75</v>
      </c>
      <c r="C6634">
        <v>325.25</v>
      </c>
      <c r="D6634">
        <v>322</v>
      </c>
      <c r="E6634">
        <v>324</v>
      </c>
      <c r="G6634">
        <v>324</v>
      </c>
      <c r="H6634">
        <v>16995</v>
      </c>
      <c r="I6634">
        <v>67985</v>
      </c>
      <c r="J6634">
        <f t="shared" si="309"/>
        <v>119.11764705882354</v>
      </c>
      <c r="K6634">
        <f t="shared" si="310"/>
        <v>1985</v>
      </c>
      <c r="L6634">
        <f t="shared" si="311"/>
        <v>11</v>
      </c>
    </row>
    <row r="6635" spans="1:12" x14ac:dyDescent="0.25">
      <c r="A6635" s="1">
        <v>31357</v>
      </c>
      <c r="B6635">
        <v>323.5</v>
      </c>
      <c r="C6635">
        <v>325.5</v>
      </c>
      <c r="D6635">
        <v>321.25</v>
      </c>
      <c r="E6635">
        <v>323.75</v>
      </c>
      <c r="G6635">
        <v>323.75</v>
      </c>
      <c r="H6635">
        <v>20285</v>
      </c>
      <c r="I6635">
        <v>69285</v>
      </c>
      <c r="J6635">
        <f t="shared" si="309"/>
        <v>119.02573529411765</v>
      </c>
      <c r="K6635">
        <f t="shared" si="310"/>
        <v>1985</v>
      </c>
      <c r="L6635">
        <f t="shared" si="311"/>
        <v>11</v>
      </c>
    </row>
    <row r="6636" spans="1:12" x14ac:dyDescent="0.25">
      <c r="A6636" s="1">
        <v>31358</v>
      </c>
      <c r="B6636">
        <v>323</v>
      </c>
      <c r="C6636">
        <v>325.25</v>
      </c>
      <c r="D6636">
        <v>322</v>
      </c>
      <c r="E6636">
        <v>324</v>
      </c>
      <c r="G6636">
        <v>324</v>
      </c>
      <c r="H6636">
        <v>15280</v>
      </c>
      <c r="I6636">
        <v>69350</v>
      </c>
      <c r="J6636">
        <f t="shared" si="309"/>
        <v>119.11764705882354</v>
      </c>
      <c r="K6636">
        <f t="shared" si="310"/>
        <v>1985</v>
      </c>
      <c r="L6636">
        <f t="shared" si="311"/>
        <v>11</v>
      </c>
    </row>
    <row r="6637" spans="1:12" x14ac:dyDescent="0.25">
      <c r="A6637" s="1">
        <v>31359</v>
      </c>
      <c r="B6637">
        <v>323.75</v>
      </c>
      <c r="C6637">
        <v>328.5</v>
      </c>
      <c r="D6637">
        <v>323.5</v>
      </c>
      <c r="E6637">
        <v>326.75</v>
      </c>
      <c r="G6637">
        <v>326.75</v>
      </c>
      <c r="H6637">
        <v>14405</v>
      </c>
      <c r="I6637">
        <v>68355</v>
      </c>
      <c r="J6637">
        <f t="shared" si="309"/>
        <v>120.12867647058823</v>
      </c>
      <c r="K6637">
        <f t="shared" si="310"/>
        <v>1985</v>
      </c>
      <c r="L6637">
        <f t="shared" si="311"/>
        <v>11</v>
      </c>
    </row>
    <row r="6638" spans="1:12" x14ac:dyDescent="0.25">
      <c r="A6638" s="1">
        <v>31362</v>
      </c>
      <c r="B6638">
        <v>328</v>
      </c>
      <c r="C6638">
        <v>329</v>
      </c>
      <c r="D6638">
        <v>325.75</v>
      </c>
      <c r="E6638">
        <v>329</v>
      </c>
      <c r="G6638">
        <v>329</v>
      </c>
      <c r="H6638">
        <v>7215</v>
      </c>
      <c r="I6638">
        <v>68510</v>
      </c>
      <c r="J6638">
        <f t="shared" si="309"/>
        <v>120.95588235294117</v>
      </c>
      <c r="K6638">
        <f t="shared" si="310"/>
        <v>1985</v>
      </c>
      <c r="L6638">
        <f t="shared" si="311"/>
        <v>11</v>
      </c>
    </row>
    <row r="6639" spans="1:12" x14ac:dyDescent="0.25">
      <c r="A6639" s="1">
        <v>31363</v>
      </c>
      <c r="B6639">
        <v>328.5</v>
      </c>
      <c r="C6639">
        <v>332.25</v>
      </c>
      <c r="D6639">
        <v>328</v>
      </c>
      <c r="E6639">
        <v>331.75</v>
      </c>
      <c r="G6639">
        <v>331.75</v>
      </c>
      <c r="H6639">
        <v>16230</v>
      </c>
      <c r="I6639">
        <v>67880</v>
      </c>
      <c r="J6639">
        <f t="shared" si="309"/>
        <v>121.96691176470588</v>
      </c>
      <c r="K6639">
        <f t="shared" si="310"/>
        <v>1985</v>
      </c>
      <c r="L6639">
        <f t="shared" si="311"/>
        <v>11</v>
      </c>
    </row>
    <row r="6640" spans="1:12" x14ac:dyDescent="0.25">
      <c r="A6640" s="1">
        <v>31364</v>
      </c>
      <c r="B6640">
        <v>334</v>
      </c>
      <c r="C6640">
        <v>340.5</v>
      </c>
      <c r="D6640">
        <v>334</v>
      </c>
      <c r="E6640">
        <v>339</v>
      </c>
      <c r="G6640">
        <v>339</v>
      </c>
      <c r="H6640">
        <v>45040</v>
      </c>
      <c r="I6640">
        <v>61675</v>
      </c>
      <c r="J6640">
        <f t="shared" si="309"/>
        <v>124.63235294117646</v>
      </c>
      <c r="K6640">
        <f t="shared" si="310"/>
        <v>1985</v>
      </c>
      <c r="L6640">
        <f t="shared" si="311"/>
        <v>11</v>
      </c>
    </row>
    <row r="6641" spans="1:12" x14ac:dyDescent="0.25">
      <c r="A6641" s="1">
        <v>31365</v>
      </c>
      <c r="B6641">
        <v>338.25</v>
      </c>
      <c r="C6641">
        <v>339.25</v>
      </c>
      <c r="D6641">
        <v>337</v>
      </c>
      <c r="E6641">
        <v>338.25</v>
      </c>
      <c r="G6641">
        <v>338.25</v>
      </c>
      <c r="H6641">
        <v>11745</v>
      </c>
      <c r="I6641">
        <v>59580</v>
      </c>
      <c r="J6641">
        <f t="shared" si="309"/>
        <v>124.35661764705883</v>
      </c>
      <c r="K6641">
        <f t="shared" si="310"/>
        <v>1985</v>
      </c>
      <c r="L6641">
        <f t="shared" si="311"/>
        <v>11</v>
      </c>
    </row>
    <row r="6642" spans="1:12" x14ac:dyDescent="0.25">
      <c r="A6642" s="1">
        <v>31366</v>
      </c>
      <c r="B6642">
        <v>337</v>
      </c>
      <c r="C6642">
        <v>341</v>
      </c>
      <c r="D6642">
        <v>335</v>
      </c>
      <c r="E6642">
        <v>340.5</v>
      </c>
      <c r="G6642">
        <v>340.5</v>
      </c>
      <c r="H6642">
        <v>19535</v>
      </c>
      <c r="I6642">
        <v>59325</v>
      </c>
      <c r="J6642">
        <f t="shared" si="309"/>
        <v>125.18382352941177</v>
      </c>
      <c r="K6642">
        <f t="shared" si="310"/>
        <v>1985</v>
      </c>
      <c r="L6642">
        <f t="shared" si="311"/>
        <v>11</v>
      </c>
    </row>
    <row r="6643" spans="1:12" x14ac:dyDescent="0.25">
      <c r="A6643" s="1">
        <v>31369</v>
      </c>
      <c r="B6643">
        <v>340</v>
      </c>
      <c r="C6643">
        <v>342</v>
      </c>
      <c r="D6643">
        <v>337.5</v>
      </c>
      <c r="E6643">
        <v>338.5</v>
      </c>
      <c r="G6643">
        <v>338.5</v>
      </c>
      <c r="H6643">
        <v>14995</v>
      </c>
      <c r="I6643">
        <v>57340</v>
      </c>
      <c r="J6643">
        <f t="shared" si="309"/>
        <v>124.44852941176471</v>
      </c>
      <c r="K6643">
        <f t="shared" si="310"/>
        <v>1985</v>
      </c>
      <c r="L6643">
        <f t="shared" si="311"/>
        <v>11</v>
      </c>
    </row>
    <row r="6644" spans="1:12" x14ac:dyDescent="0.25">
      <c r="A6644" s="1">
        <v>31370</v>
      </c>
      <c r="B6644">
        <v>340</v>
      </c>
      <c r="C6644">
        <v>346.5</v>
      </c>
      <c r="D6644">
        <v>340</v>
      </c>
      <c r="E6644">
        <v>344.75</v>
      </c>
      <c r="G6644">
        <v>344.75</v>
      </c>
      <c r="H6644">
        <v>22730</v>
      </c>
      <c r="I6644">
        <v>52745</v>
      </c>
      <c r="J6644">
        <f t="shared" si="309"/>
        <v>126.74632352941177</v>
      </c>
      <c r="K6644">
        <f t="shared" si="310"/>
        <v>1985</v>
      </c>
      <c r="L6644">
        <f t="shared" si="311"/>
        <v>11</v>
      </c>
    </row>
    <row r="6645" spans="1:12" x14ac:dyDescent="0.25">
      <c r="A6645" s="1">
        <v>31371</v>
      </c>
      <c r="B6645">
        <v>346.5</v>
      </c>
      <c r="C6645">
        <v>346.5</v>
      </c>
      <c r="D6645">
        <v>337.5</v>
      </c>
      <c r="E6645">
        <v>344.25</v>
      </c>
      <c r="G6645">
        <v>344.25</v>
      </c>
      <c r="H6645">
        <v>18060</v>
      </c>
      <c r="I6645">
        <v>51515</v>
      </c>
      <c r="J6645">
        <f t="shared" si="309"/>
        <v>126.5625</v>
      </c>
      <c r="K6645">
        <f t="shared" si="310"/>
        <v>1985</v>
      </c>
      <c r="L6645">
        <f t="shared" si="311"/>
        <v>11</v>
      </c>
    </row>
    <row r="6646" spans="1:12" x14ac:dyDescent="0.25">
      <c r="A6646" s="1">
        <v>31372</v>
      </c>
      <c r="B6646">
        <v>340</v>
      </c>
      <c r="C6646">
        <v>341</v>
      </c>
      <c r="D6646">
        <v>336</v>
      </c>
      <c r="E6646">
        <v>337.5</v>
      </c>
      <c r="G6646">
        <v>337.5</v>
      </c>
      <c r="H6646">
        <v>15260</v>
      </c>
      <c r="I6646">
        <v>48095</v>
      </c>
      <c r="J6646">
        <f t="shared" si="309"/>
        <v>124.08088235294117</v>
      </c>
      <c r="K6646">
        <f t="shared" si="310"/>
        <v>1985</v>
      </c>
      <c r="L6646">
        <f t="shared" si="311"/>
        <v>11</v>
      </c>
    </row>
    <row r="6647" spans="1:12" x14ac:dyDescent="0.25">
      <c r="A6647" s="1">
        <v>31373</v>
      </c>
      <c r="B6647">
        <v>338</v>
      </c>
      <c r="C6647">
        <v>338</v>
      </c>
      <c r="D6647">
        <v>333.5</v>
      </c>
      <c r="E6647">
        <v>334.75</v>
      </c>
      <c r="G6647">
        <v>334.75</v>
      </c>
      <c r="H6647">
        <v>12250</v>
      </c>
      <c r="I6647">
        <v>47425</v>
      </c>
      <c r="J6647">
        <f t="shared" si="309"/>
        <v>123.06985294117646</v>
      </c>
      <c r="K6647">
        <f t="shared" si="310"/>
        <v>1985</v>
      </c>
      <c r="L6647">
        <f t="shared" si="311"/>
        <v>11</v>
      </c>
    </row>
    <row r="6648" spans="1:12" x14ac:dyDescent="0.25">
      <c r="A6648" s="1">
        <v>31376</v>
      </c>
      <c r="B6648">
        <v>334.5</v>
      </c>
      <c r="C6648">
        <v>334.5</v>
      </c>
      <c r="D6648">
        <v>326.25</v>
      </c>
      <c r="E6648">
        <v>329.25</v>
      </c>
      <c r="G6648">
        <v>329.25</v>
      </c>
      <c r="H6648">
        <v>23320</v>
      </c>
      <c r="I6648">
        <v>40960</v>
      </c>
      <c r="J6648">
        <f t="shared" si="309"/>
        <v>121.04779411764706</v>
      </c>
      <c r="K6648">
        <f t="shared" si="310"/>
        <v>1985</v>
      </c>
      <c r="L6648">
        <f t="shared" si="311"/>
        <v>11</v>
      </c>
    </row>
    <row r="6649" spans="1:12" x14ac:dyDescent="0.25">
      <c r="A6649" s="1">
        <v>31377</v>
      </c>
      <c r="B6649">
        <v>329.5</v>
      </c>
      <c r="C6649">
        <v>330.5</v>
      </c>
      <c r="D6649">
        <v>325.5</v>
      </c>
      <c r="E6649">
        <v>327.5</v>
      </c>
      <c r="G6649">
        <v>327.5</v>
      </c>
      <c r="H6649">
        <v>14455</v>
      </c>
      <c r="I6649">
        <v>36710</v>
      </c>
      <c r="J6649">
        <f t="shared" si="309"/>
        <v>120.40441176470588</v>
      </c>
      <c r="K6649">
        <f t="shared" si="310"/>
        <v>1985</v>
      </c>
      <c r="L6649">
        <f t="shared" si="311"/>
        <v>11</v>
      </c>
    </row>
    <row r="6650" spans="1:12" x14ac:dyDescent="0.25">
      <c r="A6650" s="1">
        <v>31378</v>
      </c>
      <c r="B6650">
        <v>328.25</v>
      </c>
      <c r="C6650">
        <v>329</v>
      </c>
      <c r="D6650">
        <v>324.5</v>
      </c>
      <c r="E6650">
        <v>328</v>
      </c>
      <c r="G6650">
        <v>328</v>
      </c>
      <c r="H6650">
        <v>25855</v>
      </c>
      <c r="I6650">
        <v>27650</v>
      </c>
      <c r="J6650">
        <f t="shared" si="309"/>
        <v>120.58823529411765</v>
      </c>
      <c r="K6650">
        <f t="shared" si="310"/>
        <v>1985</v>
      </c>
      <c r="L6650">
        <f t="shared" si="311"/>
        <v>11</v>
      </c>
    </row>
    <row r="6651" spans="1:12" x14ac:dyDescent="0.25">
      <c r="A6651" s="1">
        <v>31380</v>
      </c>
      <c r="B6651">
        <v>330</v>
      </c>
      <c r="C6651">
        <v>335</v>
      </c>
      <c r="D6651">
        <v>330</v>
      </c>
      <c r="E6651">
        <v>334.75</v>
      </c>
      <c r="G6651">
        <v>334.75</v>
      </c>
      <c r="H6651">
        <v>12095</v>
      </c>
      <c r="I6651">
        <v>24150</v>
      </c>
      <c r="J6651">
        <f t="shared" si="309"/>
        <v>123.06985294117646</v>
      </c>
      <c r="K6651">
        <f t="shared" si="310"/>
        <v>1985</v>
      </c>
      <c r="L6651">
        <f t="shared" si="311"/>
        <v>11</v>
      </c>
    </row>
    <row r="6652" spans="1:12" x14ac:dyDescent="0.25">
      <c r="A6652" s="1">
        <v>31383</v>
      </c>
      <c r="B6652">
        <v>336</v>
      </c>
      <c r="C6652">
        <v>338</v>
      </c>
      <c r="D6652">
        <v>332.25</v>
      </c>
      <c r="E6652">
        <v>337.75</v>
      </c>
      <c r="G6652">
        <v>337.75</v>
      </c>
      <c r="H6652">
        <v>6885</v>
      </c>
      <c r="I6652">
        <v>22965</v>
      </c>
      <c r="J6652">
        <f t="shared" si="309"/>
        <v>124.17279411764706</v>
      </c>
      <c r="K6652">
        <f t="shared" si="310"/>
        <v>1985</v>
      </c>
      <c r="L6652">
        <f t="shared" si="311"/>
        <v>12</v>
      </c>
    </row>
    <row r="6653" spans="1:12" x14ac:dyDescent="0.25">
      <c r="A6653" s="1">
        <v>31384</v>
      </c>
      <c r="B6653">
        <v>337</v>
      </c>
      <c r="C6653">
        <v>342</v>
      </c>
      <c r="D6653">
        <v>336.5</v>
      </c>
      <c r="E6653">
        <v>341.25</v>
      </c>
      <c r="G6653">
        <v>341.25</v>
      </c>
      <c r="H6653">
        <v>7280</v>
      </c>
      <c r="I6653">
        <v>19855</v>
      </c>
      <c r="J6653">
        <f t="shared" si="309"/>
        <v>125.45955882352941</v>
      </c>
      <c r="K6653">
        <f t="shared" si="310"/>
        <v>1985</v>
      </c>
      <c r="L6653">
        <f t="shared" si="311"/>
        <v>12</v>
      </c>
    </row>
    <row r="6654" spans="1:12" x14ac:dyDescent="0.25">
      <c r="A6654" s="1">
        <v>31385</v>
      </c>
      <c r="B6654">
        <v>342.25</v>
      </c>
      <c r="C6654">
        <v>345</v>
      </c>
      <c r="D6654">
        <v>338.25</v>
      </c>
      <c r="E6654">
        <v>344.75</v>
      </c>
      <c r="G6654">
        <v>344.75</v>
      </c>
      <c r="H6654">
        <v>4715</v>
      </c>
      <c r="I6654">
        <v>17860</v>
      </c>
      <c r="J6654">
        <f t="shared" si="309"/>
        <v>126.74632352941177</v>
      </c>
      <c r="K6654">
        <f t="shared" si="310"/>
        <v>1985</v>
      </c>
      <c r="L6654">
        <f t="shared" si="311"/>
        <v>12</v>
      </c>
    </row>
    <row r="6655" spans="1:12" x14ac:dyDescent="0.25">
      <c r="A6655" s="1">
        <v>31386</v>
      </c>
      <c r="B6655">
        <v>342.5</v>
      </c>
      <c r="C6655">
        <v>342.5</v>
      </c>
      <c r="D6655">
        <v>339.25</v>
      </c>
      <c r="E6655">
        <v>340</v>
      </c>
      <c r="G6655">
        <v>340</v>
      </c>
      <c r="H6655">
        <v>6000</v>
      </c>
      <c r="I6655">
        <v>16675</v>
      </c>
      <c r="J6655">
        <f t="shared" si="309"/>
        <v>125</v>
      </c>
      <c r="K6655">
        <f t="shared" si="310"/>
        <v>1985</v>
      </c>
      <c r="L6655">
        <f t="shared" si="311"/>
        <v>12</v>
      </c>
    </row>
    <row r="6656" spans="1:12" x14ac:dyDescent="0.25">
      <c r="A6656" s="1">
        <v>31387</v>
      </c>
      <c r="B6656">
        <v>340</v>
      </c>
      <c r="C6656">
        <v>347</v>
      </c>
      <c r="D6656">
        <v>340</v>
      </c>
      <c r="E6656">
        <v>344</v>
      </c>
      <c r="G6656">
        <v>344</v>
      </c>
      <c r="H6656">
        <v>4620</v>
      </c>
      <c r="I6656">
        <v>14170</v>
      </c>
      <c r="J6656">
        <f t="shared" si="309"/>
        <v>126.47058823529412</v>
      </c>
      <c r="K6656">
        <f t="shared" si="310"/>
        <v>1985</v>
      </c>
      <c r="L6656">
        <f t="shared" si="311"/>
        <v>12</v>
      </c>
    </row>
    <row r="6657" spans="1:12" x14ac:dyDescent="0.25">
      <c r="A6657" s="1">
        <v>31390</v>
      </c>
      <c r="B6657">
        <v>344</v>
      </c>
      <c r="C6657">
        <v>345</v>
      </c>
      <c r="D6657">
        <v>339.25</v>
      </c>
      <c r="E6657">
        <v>341</v>
      </c>
      <c r="G6657">
        <v>341</v>
      </c>
      <c r="H6657">
        <v>5055</v>
      </c>
      <c r="I6657">
        <v>12760</v>
      </c>
      <c r="J6657">
        <f t="shared" si="309"/>
        <v>125.36764705882354</v>
      </c>
      <c r="K6657">
        <f t="shared" si="310"/>
        <v>1985</v>
      </c>
      <c r="L6657">
        <f t="shared" si="311"/>
        <v>12</v>
      </c>
    </row>
    <row r="6658" spans="1:12" x14ac:dyDescent="0.25">
      <c r="A6658" s="1">
        <v>31391</v>
      </c>
      <c r="B6658">
        <v>342.5</v>
      </c>
      <c r="C6658">
        <v>343.5</v>
      </c>
      <c r="D6658">
        <v>340</v>
      </c>
      <c r="E6658">
        <v>342.5</v>
      </c>
      <c r="G6658">
        <v>342.5</v>
      </c>
      <c r="H6658">
        <v>3345</v>
      </c>
      <c r="I6658">
        <v>11630</v>
      </c>
      <c r="J6658">
        <f t="shared" ref="J6658:J6721" si="312">G6658/100*5000/136</f>
        <v>125.91911764705883</v>
      </c>
      <c r="K6658">
        <f t="shared" ref="K6658:K6721" si="313">YEAR(A6658)</f>
        <v>1985</v>
      </c>
      <c r="L6658">
        <f t="shared" ref="L6658:L6721" si="314">MONTH(A6658)</f>
        <v>12</v>
      </c>
    </row>
    <row r="6659" spans="1:12" x14ac:dyDescent="0.25">
      <c r="A6659" s="1">
        <v>31392</v>
      </c>
      <c r="B6659">
        <v>344</v>
      </c>
      <c r="C6659">
        <v>347.5</v>
      </c>
      <c r="D6659">
        <v>342.5</v>
      </c>
      <c r="E6659">
        <v>346.5</v>
      </c>
      <c r="G6659">
        <v>346.5</v>
      </c>
      <c r="H6659">
        <v>2840</v>
      </c>
      <c r="I6659">
        <v>10510</v>
      </c>
      <c r="J6659">
        <f t="shared" si="312"/>
        <v>127.38970588235294</v>
      </c>
      <c r="K6659">
        <f t="shared" si="313"/>
        <v>1985</v>
      </c>
      <c r="L6659">
        <f t="shared" si="314"/>
        <v>12</v>
      </c>
    </row>
    <row r="6660" spans="1:12" x14ac:dyDescent="0.25">
      <c r="A6660" s="1">
        <v>31393</v>
      </c>
      <c r="B6660">
        <v>347</v>
      </c>
      <c r="C6660">
        <v>348.5</v>
      </c>
      <c r="D6660">
        <v>343.5</v>
      </c>
      <c r="E6660">
        <v>347</v>
      </c>
      <c r="G6660">
        <v>347</v>
      </c>
      <c r="H6660">
        <v>1610</v>
      </c>
      <c r="I6660">
        <v>9170</v>
      </c>
      <c r="J6660">
        <f t="shared" si="312"/>
        <v>127.57352941176471</v>
      </c>
      <c r="K6660">
        <f t="shared" si="313"/>
        <v>1985</v>
      </c>
      <c r="L6660">
        <f t="shared" si="314"/>
        <v>12</v>
      </c>
    </row>
    <row r="6661" spans="1:12" x14ac:dyDescent="0.25">
      <c r="A6661" s="1">
        <v>31394</v>
      </c>
      <c r="B6661">
        <v>346</v>
      </c>
      <c r="C6661">
        <v>348</v>
      </c>
      <c r="D6661">
        <v>343.75</v>
      </c>
      <c r="E6661">
        <v>346</v>
      </c>
      <c r="G6661">
        <v>346</v>
      </c>
      <c r="H6661">
        <v>1100</v>
      </c>
      <c r="I6661">
        <v>8780</v>
      </c>
      <c r="J6661">
        <f t="shared" si="312"/>
        <v>127.20588235294117</v>
      </c>
      <c r="K6661">
        <f t="shared" si="313"/>
        <v>1985</v>
      </c>
      <c r="L6661">
        <f t="shared" si="314"/>
        <v>12</v>
      </c>
    </row>
    <row r="6662" spans="1:12" x14ac:dyDescent="0.25">
      <c r="A6662" s="1">
        <v>31397</v>
      </c>
      <c r="B6662">
        <v>346</v>
      </c>
      <c r="C6662">
        <v>350</v>
      </c>
      <c r="D6662">
        <v>345.25</v>
      </c>
      <c r="E6662">
        <v>348.75</v>
      </c>
      <c r="G6662">
        <v>348.75</v>
      </c>
      <c r="H6662">
        <v>3150</v>
      </c>
      <c r="I6662">
        <v>7655</v>
      </c>
      <c r="J6662">
        <f t="shared" si="312"/>
        <v>128.21691176470588</v>
      </c>
      <c r="K6662">
        <f t="shared" si="313"/>
        <v>1985</v>
      </c>
      <c r="L6662">
        <f t="shared" si="314"/>
        <v>12</v>
      </c>
    </row>
    <row r="6663" spans="1:12" x14ac:dyDescent="0.25">
      <c r="A6663" s="1">
        <v>31398</v>
      </c>
      <c r="B6663">
        <v>348.5</v>
      </c>
      <c r="C6663">
        <v>348.5</v>
      </c>
      <c r="D6663">
        <v>345.25</v>
      </c>
      <c r="E6663">
        <v>346.5</v>
      </c>
      <c r="G6663">
        <v>346.5</v>
      </c>
      <c r="H6663">
        <v>1710</v>
      </c>
      <c r="I6663">
        <v>6325</v>
      </c>
      <c r="J6663">
        <f t="shared" si="312"/>
        <v>127.38970588235294</v>
      </c>
      <c r="K6663">
        <f t="shared" si="313"/>
        <v>1985</v>
      </c>
      <c r="L6663">
        <f t="shared" si="314"/>
        <v>12</v>
      </c>
    </row>
    <row r="6664" spans="1:12" x14ac:dyDescent="0.25">
      <c r="A6664" s="1">
        <v>31399</v>
      </c>
      <c r="B6664">
        <v>345.5</v>
      </c>
      <c r="C6664">
        <v>346.5</v>
      </c>
      <c r="D6664">
        <v>338</v>
      </c>
      <c r="E6664">
        <v>340</v>
      </c>
      <c r="G6664">
        <v>340</v>
      </c>
      <c r="H6664">
        <v>3440</v>
      </c>
      <c r="I6664">
        <v>4345</v>
      </c>
      <c r="J6664">
        <f t="shared" si="312"/>
        <v>125</v>
      </c>
      <c r="K6664">
        <f t="shared" si="313"/>
        <v>1985</v>
      </c>
      <c r="L6664">
        <f t="shared" si="314"/>
        <v>12</v>
      </c>
    </row>
    <row r="6665" spans="1:12" x14ac:dyDescent="0.25">
      <c r="A6665" s="1">
        <v>31400</v>
      </c>
      <c r="B6665">
        <v>339.5</v>
      </c>
      <c r="C6665">
        <v>342.25</v>
      </c>
      <c r="D6665">
        <v>338.75</v>
      </c>
      <c r="E6665">
        <v>341.25</v>
      </c>
      <c r="G6665">
        <v>341.25</v>
      </c>
      <c r="H6665">
        <v>2350</v>
      </c>
      <c r="I6665">
        <v>1925</v>
      </c>
      <c r="J6665">
        <f t="shared" si="312"/>
        <v>125.45955882352941</v>
      </c>
      <c r="K6665">
        <f t="shared" si="313"/>
        <v>1985</v>
      </c>
      <c r="L6665">
        <f t="shared" si="314"/>
        <v>12</v>
      </c>
    </row>
    <row r="6666" spans="1:12" x14ac:dyDescent="0.25">
      <c r="A6666" s="1">
        <v>31401</v>
      </c>
      <c r="B6666">
        <v>342</v>
      </c>
      <c r="C6666">
        <v>342</v>
      </c>
      <c r="D6666">
        <v>338.5</v>
      </c>
      <c r="E6666">
        <v>341.5</v>
      </c>
      <c r="G6666">
        <v>341.5</v>
      </c>
      <c r="H6666">
        <v>20970</v>
      </c>
      <c r="I6666">
        <v>84230</v>
      </c>
      <c r="J6666">
        <f t="shared" si="312"/>
        <v>125.55147058823529</v>
      </c>
      <c r="K6666">
        <f t="shared" si="313"/>
        <v>1985</v>
      </c>
      <c r="L6666">
        <f t="shared" si="314"/>
        <v>12</v>
      </c>
    </row>
    <row r="6667" spans="1:12" x14ac:dyDescent="0.25">
      <c r="A6667" s="1">
        <v>31404</v>
      </c>
      <c r="B6667">
        <v>341</v>
      </c>
      <c r="C6667">
        <v>341.5</v>
      </c>
      <c r="D6667">
        <v>337.5</v>
      </c>
      <c r="E6667">
        <v>337.75</v>
      </c>
      <c r="G6667">
        <v>337.75</v>
      </c>
      <c r="H6667">
        <v>11880</v>
      </c>
      <c r="I6667">
        <v>83735</v>
      </c>
      <c r="J6667">
        <f t="shared" si="312"/>
        <v>124.17279411764706</v>
      </c>
      <c r="K6667">
        <f t="shared" si="313"/>
        <v>1985</v>
      </c>
      <c r="L6667">
        <f t="shared" si="314"/>
        <v>12</v>
      </c>
    </row>
    <row r="6668" spans="1:12" x14ac:dyDescent="0.25">
      <c r="A6668" s="1">
        <v>31405</v>
      </c>
      <c r="B6668">
        <v>337</v>
      </c>
      <c r="C6668">
        <v>339</v>
      </c>
      <c r="D6668">
        <v>335.5</v>
      </c>
      <c r="E6668">
        <v>338.75</v>
      </c>
      <c r="G6668">
        <v>338.75</v>
      </c>
      <c r="H6668">
        <v>14335</v>
      </c>
      <c r="I6668">
        <v>86215</v>
      </c>
      <c r="J6668">
        <f t="shared" si="312"/>
        <v>124.54044117647059</v>
      </c>
      <c r="K6668">
        <f t="shared" si="313"/>
        <v>1985</v>
      </c>
      <c r="L6668">
        <f t="shared" si="314"/>
        <v>12</v>
      </c>
    </row>
    <row r="6669" spans="1:12" x14ac:dyDescent="0.25">
      <c r="A6669" s="1">
        <v>31407</v>
      </c>
      <c r="B6669">
        <v>342</v>
      </c>
      <c r="C6669">
        <v>345</v>
      </c>
      <c r="D6669">
        <v>340.25</v>
      </c>
      <c r="E6669">
        <v>344.5</v>
      </c>
      <c r="G6669">
        <v>344.5</v>
      </c>
      <c r="H6669">
        <v>31040</v>
      </c>
      <c r="I6669">
        <v>87350</v>
      </c>
      <c r="J6669">
        <f t="shared" si="312"/>
        <v>126.65441176470588</v>
      </c>
      <c r="K6669">
        <f t="shared" si="313"/>
        <v>1985</v>
      </c>
      <c r="L6669">
        <f t="shared" si="314"/>
        <v>12</v>
      </c>
    </row>
    <row r="6670" spans="1:12" x14ac:dyDescent="0.25">
      <c r="A6670" s="1">
        <v>31408</v>
      </c>
      <c r="B6670">
        <v>344</v>
      </c>
      <c r="C6670">
        <v>346.5</v>
      </c>
      <c r="D6670">
        <v>342.5</v>
      </c>
      <c r="E6670">
        <v>346.25</v>
      </c>
      <c r="G6670">
        <v>346.25</v>
      </c>
      <c r="H6670">
        <v>20005</v>
      </c>
      <c r="I6670">
        <v>85635</v>
      </c>
      <c r="J6670">
        <f t="shared" si="312"/>
        <v>127.29779411764706</v>
      </c>
      <c r="K6670">
        <f t="shared" si="313"/>
        <v>1985</v>
      </c>
      <c r="L6670">
        <f t="shared" si="314"/>
        <v>12</v>
      </c>
    </row>
    <row r="6671" spans="1:12" x14ac:dyDescent="0.25">
      <c r="A6671" s="1">
        <v>31411</v>
      </c>
      <c r="B6671">
        <v>346.25</v>
      </c>
      <c r="C6671">
        <v>347</v>
      </c>
      <c r="D6671">
        <v>343</v>
      </c>
      <c r="E6671">
        <v>345.25</v>
      </c>
      <c r="G6671">
        <v>345.25</v>
      </c>
      <c r="H6671">
        <v>11080</v>
      </c>
      <c r="I6671">
        <v>84600</v>
      </c>
      <c r="J6671">
        <f t="shared" si="312"/>
        <v>126.93014705882354</v>
      </c>
      <c r="K6671">
        <f t="shared" si="313"/>
        <v>1985</v>
      </c>
      <c r="L6671">
        <f t="shared" si="314"/>
        <v>12</v>
      </c>
    </row>
    <row r="6672" spans="1:12" x14ac:dyDescent="0.25">
      <c r="A6672" s="1">
        <v>31412</v>
      </c>
      <c r="B6672">
        <v>345.25</v>
      </c>
      <c r="C6672">
        <v>346</v>
      </c>
      <c r="D6672">
        <v>343</v>
      </c>
      <c r="E6672">
        <v>343.25</v>
      </c>
      <c r="G6672">
        <v>343.25</v>
      </c>
      <c r="H6672">
        <v>9350</v>
      </c>
      <c r="I6672">
        <v>83450</v>
      </c>
      <c r="J6672">
        <f t="shared" si="312"/>
        <v>126.19485294117646</v>
      </c>
      <c r="K6672">
        <f t="shared" si="313"/>
        <v>1985</v>
      </c>
      <c r="L6672">
        <f t="shared" si="314"/>
        <v>12</v>
      </c>
    </row>
    <row r="6673" spans="1:12" x14ac:dyDescent="0.25">
      <c r="A6673" s="1">
        <v>31414</v>
      </c>
      <c r="B6673">
        <v>341</v>
      </c>
      <c r="C6673">
        <v>342.5</v>
      </c>
      <c r="D6673">
        <v>338.75</v>
      </c>
      <c r="E6673">
        <v>339.5</v>
      </c>
      <c r="G6673">
        <v>339.5</v>
      </c>
      <c r="H6673">
        <v>19600</v>
      </c>
      <c r="I6673">
        <v>81635</v>
      </c>
      <c r="J6673">
        <f t="shared" si="312"/>
        <v>124.81617647058823</v>
      </c>
      <c r="K6673">
        <f t="shared" si="313"/>
        <v>1986</v>
      </c>
      <c r="L6673">
        <f t="shared" si="314"/>
        <v>1</v>
      </c>
    </row>
    <row r="6674" spans="1:12" x14ac:dyDescent="0.25">
      <c r="A6674" s="1">
        <v>31415</v>
      </c>
      <c r="B6674">
        <v>336.5</v>
      </c>
      <c r="C6674">
        <v>337.5</v>
      </c>
      <c r="D6674">
        <v>330</v>
      </c>
      <c r="E6674">
        <v>330.25</v>
      </c>
      <c r="G6674">
        <v>330.25</v>
      </c>
      <c r="H6674">
        <v>58215</v>
      </c>
      <c r="I6674">
        <v>80370</v>
      </c>
      <c r="J6674">
        <f t="shared" si="312"/>
        <v>121.41544117647059</v>
      </c>
      <c r="K6674">
        <f t="shared" si="313"/>
        <v>1986</v>
      </c>
      <c r="L6674">
        <f t="shared" si="314"/>
        <v>1</v>
      </c>
    </row>
    <row r="6675" spans="1:12" x14ac:dyDescent="0.25">
      <c r="A6675" s="1">
        <v>31418</v>
      </c>
      <c r="B6675">
        <v>331</v>
      </c>
      <c r="C6675">
        <v>333.5</v>
      </c>
      <c r="D6675">
        <v>328</v>
      </c>
      <c r="E6675">
        <v>331.75</v>
      </c>
      <c r="G6675">
        <v>331.75</v>
      </c>
      <c r="H6675">
        <v>32625</v>
      </c>
      <c r="I6675">
        <v>78645</v>
      </c>
      <c r="J6675">
        <f t="shared" si="312"/>
        <v>121.96691176470588</v>
      </c>
      <c r="K6675">
        <f t="shared" si="313"/>
        <v>1986</v>
      </c>
      <c r="L6675">
        <f t="shared" si="314"/>
        <v>1</v>
      </c>
    </row>
    <row r="6676" spans="1:12" x14ac:dyDescent="0.25">
      <c r="A6676" s="1">
        <v>31419</v>
      </c>
      <c r="B6676">
        <v>334</v>
      </c>
      <c r="C6676">
        <v>335.5</v>
      </c>
      <c r="D6676">
        <v>333</v>
      </c>
      <c r="E6676">
        <v>334.25</v>
      </c>
      <c r="G6676">
        <v>334.25</v>
      </c>
      <c r="H6676">
        <v>23020</v>
      </c>
      <c r="I6676">
        <v>81300</v>
      </c>
      <c r="J6676">
        <f t="shared" si="312"/>
        <v>122.88602941176471</v>
      </c>
      <c r="K6676">
        <f t="shared" si="313"/>
        <v>1986</v>
      </c>
      <c r="L6676">
        <f t="shared" si="314"/>
        <v>1</v>
      </c>
    </row>
    <row r="6677" spans="1:12" x14ac:dyDescent="0.25">
      <c r="A6677" s="1">
        <v>31420</v>
      </c>
      <c r="B6677">
        <v>334</v>
      </c>
      <c r="C6677">
        <v>334.75</v>
      </c>
      <c r="D6677">
        <v>331.75</v>
      </c>
      <c r="E6677">
        <v>333</v>
      </c>
      <c r="G6677">
        <v>333</v>
      </c>
      <c r="H6677">
        <v>14360</v>
      </c>
      <c r="I6677">
        <v>81045</v>
      </c>
      <c r="J6677">
        <f t="shared" si="312"/>
        <v>122.42647058823529</v>
      </c>
      <c r="K6677">
        <f t="shared" si="313"/>
        <v>1986</v>
      </c>
      <c r="L6677">
        <f t="shared" si="314"/>
        <v>1</v>
      </c>
    </row>
    <row r="6678" spans="1:12" x14ac:dyDescent="0.25">
      <c r="A6678" s="1">
        <v>31421</v>
      </c>
      <c r="B6678">
        <v>332.5</v>
      </c>
      <c r="C6678">
        <v>336</v>
      </c>
      <c r="D6678">
        <v>331</v>
      </c>
      <c r="E6678">
        <v>335.25</v>
      </c>
      <c r="G6678">
        <v>335.25</v>
      </c>
      <c r="H6678">
        <v>19530</v>
      </c>
      <c r="I6678">
        <v>79150</v>
      </c>
      <c r="J6678">
        <f t="shared" si="312"/>
        <v>123.25367647058823</v>
      </c>
      <c r="K6678">
        <f t="shared" si="313"/>
        <v>1986</v>
      </c>
      <c r="L6678">
        <f t="shared" si="314"/>
        <v>1</v>
      </c>
    </row>
    <row r="6679" spans="1:12" x14ac:dyDescent="0.25">
      <c r="A6679" s="1">
        <v>31422</v>
      </c>
      <c r="B6679">
        <v>335</v>
      </c>
      <c r="C6679">
        <v>337</v>
      </c>
      <c r="D6679">
        <v>334.5</v>
      </c>
      <c r="E6679">
        <v>336.75</v>
      </c>
      <c r="G6679">
        <v>336.75</v>
      </c>
      <c r="H6679">
        <v>17070</v>
      </c>
      <c r="I6679">
        <v>77240</v>
      </c>
      <c r="J6679">
        <f t="shared" si="312"/>
        <v>123.80514705882354</v>
      </c>
      <c r="K6679">
        <f t="shared" si="313"/>
        <v>1986</v>
      </c>
      <c r="L6679">
        <f t="shared" si="314"/>
        <v>1</v>
      </c>
    </row>
    <row r="6680" spans="1:12" x14ac:dyDescent="0.25">
      <c r="A6680" s="1">
        <v>31425</v>
      </c>
      <c r="B6680">
        <v>336</v>
      </c>
      <c r="C6680">
        <v>336.25</v>
      </c>
      <c r="D6680">
        <v>322</v>
      </c>
      <c r="E6680">
        <v>325</v>
      </c>
      <c r="G6680">
        <v>325</v>
      </c>
      <c r="H6680">
        <v>42480</v>
      </c>
      <c r="I6680">
        <v>82425</v>
      </c>
      <c r="J6680">
        <f t="shared" si="312"/>
        <v>119.48529411764706</v>
      </c>
      <c r="K6680">
        <f t="shared" si="313"/>
        <v>1986</v>
      </c>
      <c r="L6680">
        <f t="shared" si="314"/>
        <v>1</v>
      </c>
    </row>
    <row r="6681" spans="1:12" x14ac:dyDescent="0.25">
      <c r="A6681" s="1">
        <v>31426</v>
      </c>
      <c r="B6681">
        <v>325</v>
      </c>
      <c r="C6681">
        <v>327</v>
      </c>
      <c r="D6681">
        <v>318</v>
      </c>
      <c r="E6681">
        <v>324.5</v>
      </c>
      <c r="G6681">
        <v>324.5</v>
      </c>
      <c r="H6681">
        <v>41440</v>
      </c>
      <c r="I6681">
        <v>86040</v>
      </c>
      <c r="J6681">
        <f t="shared" si="312"/>
        <v>119.30147058823529</v>
      </c>
      <c r="K6681">
        <f t="shared" si="313"/>
        <v>1986</v>
      </c>
      <c r="L6681">
        <f t="shared" si="314"/>
        <v>1</v>
      </c>
    </row>
    <row r="6682" spans="1:12" x14ac:dyDescent="0.25">
      <c r="A6682" s="1">
        <v>31427</v>
      </c>
      <c r="B6682">
        <v>326.5</v>
      </c>
      <c r="C6682">
        <v>328.25</v>
      </c>
      <c r="D6682">
        <v>322</v>
      </c>
      <c r="E6682">
        <v>323.5</v>
      </c>
      <c r="G6682">
        <v>323.5</v>
      </c>
      <c r="H6682">
        <v>26380</v>
      </c>
      <c r="I6682">
        <v>87070</v>
      </c>
      <c r="J6682">
        <f t="shared" si="312"/>
        <v>118.93382352941177</v>
      </c>
      <c r="K6682">
        <f t="shared" si="313"/>
        <v>1986</v>
      </c>
      <c r="L6682">
        <f t="shared" si="314"/>
        <v>1</v>
      </c>
    </row>
    <row r="6683" spans="1:12" x14ac:dyDescent="0.25">
      <c r="A6683" s="1">
        <v>31428</v>
      </c>
      <c r="B6683">
        <v>325.25</v>
      </c>
      <c r="C6683">
        <v>329</v>
      </c>
      <c r="D6683">
        <v>323.25</v>
      </c>
      <c r="E6683">
        <v>327.25</v>
      </c>
      <c r="G6683">
        <v>327.25</v>
      </c>
      <c r="H6683">
        <v>27235</v>
      </c>
      <c r="I6683">
        <v>86355</v>
      </c>
      <c r="J6683">
        <f t="shared" si="312"/>
        <v>120.3125</v>
      </c>
      <c r="K6683">
        <f t="shared" si="313"/>
        <v>1986</v>
      </c>
      <c r="L6683">
        <f t="shared" si="314"/>
        <v>1</v>
      </c>
    </row>
    <row r="6684" spans="1:12" x14ac:dyDescent="0.25">
      <c r="A6684" s="1">
        <v>31429</v>
      </c>
      <c r="B6684">
        <v>326.75</v>
      </c>
      <c r="C6684">
        <v>328.75</v>
      </c>
      <c r="D6684">
        <v>324</v>
      </c>
      <c r="E6684">
        <v>327.25</v>
      </c>
      <c r="G6684">
        <v>327.25</v>
      </c>
      <c r="H6684">
        <v>19415</v>
      </c>
      <c r="I6684">
        <v>85795</v>
      </c>
      <c r="J6684">
        <f t="shared" si="312"/>
        <v>120.3125</v>
      </c>
      <c r="K6684">
        <f t="shared" si="313"/>
        <v>1986</v>
      </c>
      <c r="L6684">
        <f t="shared" si="314"/>
        <v>1</v>
      </c>
    </row>
    <row r="6685" spans="1:12" x14ac:dyDescent="0.25">
      <c r="A6685" s="1">
        <v>31432</v>
      </c>
      <c r="B6685">
        <v>326</v>
      </c>
      <c r="C6685">
        <v>326.5</v>
      </c>
      <c r="D6685">
        <v>323.25</v>
      </c>
      <c r="E6685">
        <v>325</v>
      </c>
      <c r="G6685">
        <v>325</v>
      </c>
      <c r="H6685">
        <v>10725</v>
      </c>
      <c r="I6685">
        <v>85395</v>
      </c>
      <c r="J6685">
        <f t="shared" si="312"/>
        <v>119.48529411764706</v>
      </c>
      <c r="K6685">
        <f t="shared" si="313"/>
        <v>1986</v>
      </c>
      <c r="L6685">
        <f t="shared" si="314"/>
        <v>1</v>
      </c>
    </row>
    <row r="6686" spans="1:12" x14ac:dyDescent="0.25">
      <c r="A6686" s="1">
        <v>31433</v>
      </c>
      <c r="B6686">
        <v>324.5</v>
      </c>
      <c r="C6686">
        <v>324.5</v>
      </c>
      <c r="D6686">
        <v>317</v>
      </c>
      <c r="E6686">
        <v>317.75</v>
      </c>
      <c r="G6686">
        <v>317.75</v>
      </c>
      <c r="H6686">
        <v>29310</v>
      </c>
      <c r="I6686">
        <v>80460</v>
      </c>
      <c r="J6686">
        <f t="shared" si="312"/>
        <v>116.81985294117648</v>
      </c>
      <c r="K6686">
        <f t="shared" si="313"/>
        <v>1986</v>
      </c>
      <c r="L6686">
        <f t="shared" si="314"/>
        <v>1</v>
      </c>
    </row>
    <row r="6687" spans="1:12" x14ac:dyDescent="0.25">
      <c r="A6687" s="1">
        <v>31434</v>
      </c>
      <c r="B6687">
        <v>318</v>
      </c>
      <c r="C6687">
        <v>322.5</v>
      </c>
      <c r="D6687">
        <v>315.75</v>
      </c>
      <c r="E6687">
        <v>322</v>
      </c>
      <c r="G6687">
        <v>322</v>
      </c>
      <c r="H6687">
        <v>32380</v>
      </c>
      <c r="I6687">
        <v>79260</v>
      </c>
      <c r="J6687">
        <f t="shared" si="312"/>
        <v>118.38235294117648</v>
      </c>
      <c r="K6687">
        <f t="shared" si="313"/>
        <v>1986</v>
      </c>
      <c r="L6687">
        <f t="shared" si="314"/>
        <v>1</v>
      </c>
    </row>
    <row r="6688" spans="1:12" x14ac:dyDescent="0.25">
      <c r="A6688" s="1">
        <v>31435</v>
      </c>
      <c r="B6688">
        <v>323.5</v>
      </c>
      <c r="C6688">
        <v>326</v>
      </c>
      <c r="D6688">
        <v>322.5</v>
      </c>
      <c r="E6688">
        <v>325.75</v>
      </c>
      <c r="G6688">
        <v>325.75</v>
      </c>
      <c r="H6688">
        <v>22120</v>
      </c>
      <c r="I6688">
        <v>81170</v>
      </c>
      <c r="J6688">
        <f t="shared" si="312"/>
        <v>119.76102941176471</v>
      </c>
      <c r="K6688">
        <f t="shared" si="313"/>
        <v>1986</v>
      </c>
      <c r="L6688">
        <f t="shared" si="314"/>
        <v>1</v>
      </c>
    </row>
    <row r="6689" spans="1:12" x14ac:dyDescent="0.25">
      <c r="A6689" s="1">
        <v>31436</v>
      </c>
      <c r="B6689">
        <v>327</v>
      </c>
      <c r="C6689">
        <v>327</v>
      </c>
      <c r="D6689">
        <v>317.5</v>
      </c>
      <c r="E6689">
        <v>317.75</v>
      </c>
      <c r="G6689">
        <v>317.75</v>
      </c>
      <c r="H6689">
        <v>26950</v>
      </c>
      <c r="I6689">
        <v>78840</v>
      </c>
      <c r="J6689">
        <f t="shared" si="312"/>
        <v>116.81985294117648</v>
      </c>
      <c r="K6689">
        <f t="shared" si="313"/>
        <v>1986</v>
      </c>
      <c r="L6689">
        <f t="shared" si="314"/>
        <v>1</v>
      </c>
    </row>
    <row r="6690" spans="1:12" x14ac:dyDescent="0.25">
      <c r="A6690" s="1">
        <v>31439</v>
      </c>
      <c r="B6690">
        <v>315</v>
      </c>
      <c r="C6690">
        <v>323.75</v>
      </c>
      <c r="D6690">
        <v>315</v>
      </c>
      <c r="E6690">
        <v>317.33999999999997</v>
      </c>
      <c r="G6690">
        <v>317.33999999999997</v>
      </c>
      <c r="H6690">
        <v>21180</v>
      </c>
      <c r="I6690">
        <v>76205</v>
      </c>
      <c r="J6690">
        <f t="shared" si="312"/>
        <v>116.66911764705881</v>
      </c>
      <c r="K6690">
        <f t="shared" si="313"/>
        <v>1986</v>
      </c>
      <c r="L6690">
        <f t="shared" si="314"/>
        <v>1</v>
      </c>
    </row>
    <row r="6691" spans="1:12" x14ac:dyDescent="0.25">
      <c r="A6691" s="1">
        <v>31440</v>
      </c>
      <c r="B6691">
        <v>322.25</v>
      </c>
      <c r="C6691">
        <v>326</v>
      </c>
      <c r="D6691">
        <v>322.25</v>
      </c>
      <c r="E6691">
        <v>325.25</v>
      </c>
      <c r="G6691">
        <v>325.25</v>
      </c>
      <c r="H6691">
        <v>21565</v>
      </c>
      <c r="I6691">
        <v>74835</v>
      </c>
      <c r="J6691">
        <f t="shared" si="312"/>
        <v>119.57720588235294</v>
      </c>
      <c r="K6691">
        <f t="shared" si="313"/>
        <v>1986</v>
      </c>
      <c r="L6691">
        <f t="shared" si="314"/>
        <v>1</v>
      </c>
    </row>
    <row r="6692" spans="1:12" x14ac:dyDescent="0.25">
      <c r="A6692" s="1">
        <v>31441</v>
      </c>
      <c r="B6692">
        <v>326.5</v>
      </c>
      <c r="C6692">
        <v>327</v>
      </c>
      <c r="D6692">
        <v>320.5</v>
      </c>
      <c r="E6692">
        <v>324.25</v>
      </c>
      <c r="G6692">
        <v>324.25</v>
      </c>
      <c r="H6692">
        <v>18710</v>
      </c>
      <c r="I6692">
        <v>75800</v>
      </c>
      <c r="J6692">
        <f t="shared" si="312"/>
        <v>119.20955882352941</v>
      </c>
      <c r="K6692">
        <f t="shared" si="313"/>
        <v>1986</v>
      </c>
      <c r="L6692">
        <f t="shared" si="314"/>
        <v>1</v>
      </c>
    </row>
    <row r="6693" spans="1:12" x14ac:dyDescent="0.25">
      <c r="A6693" s="1">
        <v>31442</v>
      </c>
      <c r="B6693">
        <v>327</v>
      </c>
      <c r="C6693">
        <v>329</v>
      </c>
      <c r="D6693">
        <v>325</v>
      </c>
      <c r="E6693">
        <v>328.75</v>
      </c>
      <c r="G6693">
        <v>328.75</v>
      </c>
      <c r="H6693">
        <v>29950</v>
      </c>
      <c r="I6693">
        <v>74010</v>
      </c>
      <c r="J6693">
        <f t="shared" si="312"/>
        <v>120.86397058823529</v>
      </c>
      <c r="K6693">
        <f t="shared" si="313"/>
        <v>1986</v>
      </c>
      <c r="L6693">
        <f t="shared" si="314"/>
        <v>1</v>
      </c>
    </row>
    <row r="6694" spans="1:12" x14ac:dyDescent="0.25">
      <c r="A6694" s="1">
        <v>31443</v>
      </c>
      <c r="B6694">
        <v>328</v>
      </c>
      <c r="C6694">
        <v>328.75</v>
      </c>
      <c r="D6694">
        <v>324.5</v>
      </c>
      <c r="E6694">
        <v>327.25</v>
      </c>
      <c r="G6694">
        <v>327.25</v>
      </c>
      <c r="H6694">
        <v>14855</v>
      </c>
      <c r="I6694">
        <v>72580</v>
      </c>
      <c r="J6694">
        <f t="shared" si="312"/>
        <v>120.3125</v>
      </c>
      <c r="K6694">
        <f t="shared" si="313"/>
        <v>1986</v>
      </c>
      <c r="L6694">
        <f t="shared" si="314"/>
        <v>1</v>
      </c>
    </row>
    <row r="6695" spans="1:12" x14ac:dyDescent="0.25">
      <c r="A6695" s="1">
        <v>31446</v>
      </c>
      <c r="B6695">
        <v>326</v>
      </c>
      <c r="C6695">
        <v>326</v>
      </c>
      <c r="D6695">
        <v>321</v>
      </c>
      <c r="E6695">
        <v>322.25</v>
      </c>
      <c r="G6695">
        <v>322.25</v>
      </c>
      <c r="H6695">
        <v>14855</v>
      </c>
      <c r="I6695">
        <v>71910</v>
      </c>
      <c r="J6695">
        <f t="shared" si="312"/>
        <v>118.47426470588235</v>
      </c>
      <c r="K6695">
        <f t="shared" si="313"/>
        <v>1986</v>
      </c>
      <c r="L6695">
        <f t="shared" si="314"/>
        <v>2</v>
      </c>
    </row>
    <row r="6696" spans="1:12" x14ac:dyDescent="0.25">
      <c r="A6696" s="1">
        <v>31447</v>
      </c>
      <c r="B6696">
        <v>320.25</v>
      </c>
      <c r="C6696">
        <v>324.5</v>
      </c>
      <c r="D6696">
        <v>320</v>
      </c>
      <c r="E6696">
        <v>324.25</v>
      </c>
      <c r="G6696">
        <v>324.25</v>
      </c>
      <c r="H6696">
        <v>13025</v>
      </c>
      <c r="I6696">
        <v>71630</v>
      </c>
      <c r="J6696">
        <f t="shared" si="312"/>
        <v>119.20955882352941</v>
      </c>
      <c r="K6696">
        <f t="shared" si="313"/>
        <v>1986</v>
      </c>
      <c r="L6696">
        <f t="shared" si="314"/>
        <v>2</v>
      </c>
    </row>
    <row r="6697" spans="1:12" x14ac:dyDescent="0.25">
      <c r="A6697" s="1">
        <v>31448</v>
      </c>
      <c r="B6697">
        <v>324.5</v>
      </c>
      <c r="C6697">
        <v>328</v>
      </c>
      <c r="D6697">
        <v>322.75</v>
      </c>
      <c r="E6697">
        <v>326.5</v>
      </c>
      <c r="G6697">
        <v>326.5</v>
      </c>
      <c r="H6697">
        <v>17250</v>
      </c>
      <c r="I6697">
        <v>71085</v>
      </c>
      <c r="J6697">
        <f t="shared" si="312"/>
        <v>120.03676470588235</v>
      </c>
      <c r="K6697">
        <f t="shared" si="313"/>
        <v>1986</v>
      </c>
      <c r="L6697">
        <f t="shared" si="314"/>
        <v>2</v>
      </c>
    </row>
    <row r="6698" spans="1:12" x14ac:dyDescent="0.25">
      <c r="A6698" s="1">
        <v>31449</v>
      </c>
      <c r="B6698">
        <v>326</v>
      </c>
      <c r="C6698">
        <v>327.75</v>
      </c>
      <c r="D6698">
        <v>321.5</v>
      </c>
      <c r="E6698">
        <v>322.75</v>
      </c>
      <c r="G6698">
        <v>322.75</v>
      </c>
      <c r="H6698">
        <v>15500</v>
      </c>
      <c r="I6698">
        <v>69520</v>
      </c>
      <c r="J6698">
        <f t="shared" si="312"/>
        <v>118.65808823529412</v>
      </c>
      <c r="K6698">
        <f t="shared" si="313"/>
        <v>1986</v>
      </c>
      <c r="L6698">
        <f t="shared" si="314"/>
        <v>2</v>
      </c>
    </row>
    <row r="6699" spans="1:12" x14ac:dyDescent="0.25">
      <c r="A6699" s="1">
        <v>31450</v>
      </c>
      <c r="B6699">
        <v>321.5</v>
      </c>
      <c r="C6699">
        <v>325.75</v>
      </c>
      <c r="D6699">
        <v>320.75</v>
      </c>
      <c r="E6699">
        <v>324.75</v>
      </c>
      <c r="G6699">
        <v>324.75</v>
      </c>
      <c r="H6699">
        <v>13065</v>
      </c>
      <c r="I6699">
        <v>69460</v>
      </c>
      <c r="J6699">
        <f t="shared" si="312"/>
        <v>119.39338235294117</v>
      </c>
      <c r="K6699">
        <f t="shared" si="313"/>
        <v>1986</v>
      </c>
      <c r="L6699">
        <f t="shared" si="314"/>
        <v>2</v>
      </c>
    </row>
    <row r="6700" spans="1:12" x14ac:dyDescent="0.25">
      <c r="A6700" s="1">
        <v>31453</v>
      </c>
      <c r="B6700">
        <v>324.75</v>
      </c>
      <c r="C6700">
        <v>326.5</v>
      </c>
      <c r="D6700">
        <v>322.5</v>
      </c>
      <c r="E6700">
        <v>326.25</v>
      </c>
      <c r="G6700">
        <v>326.25</v>
      </c>
      <c r="H6700">
        <v>8705</v>
      </c>
      <c r="I6700">
        <v>68380</v>
      </c>
      <c r="J6700">
        <f t="shared" si="312"/>
        <v>119.94485294117646</v>
      </c>
      <c r="K6700">
        <f t="shared" si="313"/>
        <v>1986</v>
      </c>
      <c r="L6700">
        <f t="shared" si="314"/>
        <v>2</v>
      </c>
    </row>
    <row r="6701" spans="1:12" x14ac:dyDescent="0.25">
      <c r="A6701" s="1">
        <v>31454</v>
      </c>
      <c r="B6701">
        <v>326.5</v>
      </c>
      <c r="C6701">
        <v>334.5</v>
      </c>
      <c r="D6701">
        <v>324.25</v>
      </c>
      <c r="E6701">
        <v>333.75</v>
      </c>
      <c r="G6701">
        <v>333.75</v>
      </c>
      <c r="H6701">
        <v>51030</v>
      </c>
      <c r="I6701">
        <v>62160</v>
      </c>
      <c r="J6701">
        <f t="shared" si="312"/>
        <v>122.70220588235294</v>
      </c>
      <c r="K6701">
        <f t="shared" si="313"/>
        <v>1986</v>
      </c>
      <c r="L6701">
        <f t="shared" si="314"/>
        <v>2</v>
      </c>
    </row>
    <row r="6702" spans="1:12" x14ac:dyDescent="0.25">
      <c r="A6702" s="1">
        <v>31455</v>
      </c>
      <c r="B6702">
        <v>334.5</v>
      </c>
      <c r="C6702">
        <v>336</v>
      </c>
      <c r="D6702">
        <v>331.75</v>
      </c>
      <c r="E6702">
        <v>332</v>
      </c>
      <c r="G6702">
        <v>332</v>
      </c>
      <c r="H6702">
        <v>24440</v>
      </c>
      <c r="I6702">
        <v>54165</v>
      </c>
      <c r="J6702">
        <f t="shared" si="312"/>
        <v>122.05882352941177</v>
      </c>
      <c r="K6702">
        <f t="shared" si="313"/>
        <v>1986</v>
      </c>
      <c r="L6702">
        <f t="shared" si="314"/>
        <v>2</v>
      </c>
    </row>
    <row r="6703" spans="1:12" x14ac:dyDescent="0.25">
      <c r="A6703" s="1">
        <v>31456</v>
      </c>
      <c r="B6703">
        <v>334</v>
      </c>
      <c r="C6703">
        <v>335.5</v>
      </c>
      <c r="D6703">
        <v>331.75</v>
      </c>
      <c r="E6703">
        <v>335.5</v>
      </c>
      <c r="G6703">
        <v>335.5</v>
      </c>
      <c r="H6703">
        <v>16350</v>
      </c>
      <c r="I6703">
        <v>52775</v>
      </c>
      <c r="J6703">
        <f t="shared" si="312"/>
        <v>123.34558823529412</v>
      </c>
      <c r="K6703">
        <f t="shared" si="313"/>
        <v>1986</v>
      </c>
      <c r="L6703">
        <f t="shared" si="314"/>
        <v>2</v>
      </c>
    </row>
    <row r="6704" spans="1:12" x14ac:dyDescent="0.25">
      <c r="A6704" s="1">
        <v>31457</v>
      </c>
      <c r="B6704">
        <v>335</v>
      </c>
      <c r="C6704">
        <v>335.5</v>
      </c>
      <c r="D6704">
        <v>329.5</v>
      </c>
      <c r="E6704">
        <v>330.5</v>
      </c>
      <c r="G6704">
        <v>330.5</v>
      </c>
      <c r="H6704">
        <v>20875</v>
      </c>
      <c r="I6704">
        <v>50075</v>
      </c>
      <c r="J6704">
        <f t="shared" si="312"/>
        <v>121.50735294117646</v>
      </c>
      <c r="K6704">
        <f t="shared" si="313"/>
        <v>1986</v>
      </c>
      <c r="L6704">
        <f t="shared" si="314"/>
        <v>2</v>
      </c>
    </row>
    <row r="6705" spans="1:12" x14ac:dyDescent="0.25">
      <c r="A6705" s="1">
        <v>31461</v>
      </c>
      <c r="B6705">
        <v>330</v>
      </c>
      <c r="C6705">
        <v>336.25</v>
      </c>
      <c r="D6705">
        <v>329.75</v>
      </c>
      <c r="E6705">
        <v>336</v>
      </c>
      <c r="G6705">
        <v>336</v>
      </c>
      <c r="H6705">
        <v>19515</v>
      </c>
      <c r="I6705">
        <v>47955</v>
      </c>
      <c r="J6705">
        <f t="shared" si="312"/>
        <v>123.52941176470588</v>
      </c>
      <c r="K6705">
        <f t="shared" si="313"/>
        <v>1986</v>
      </c>
      <c r="L6705">
        <f t="shared" si="314"/>
        <v>2</v>
      </c>
    </row>
    <row r="6706" spans="1:12" x14ac:dyDescent="0.25">
      <c r="A6706" s="1">
        <v>31462</v>
      </c>
      <c r="B6706">
        <v>336.5</v>
      </c>
      <c r="C6706">
        <v>337.5</v>
      </c>
      <c r="D6706">
        <v>325.5</v>
      </c>
      <c r="E6706">
        <v>326</v>
      </c>
      <c r="G6706">
        <v>326</v>
      </c>
      <c r="H6706">
        <v>32585</v>
      </c>
      <c r="I6706">
        <v>40315</v>
      </c>
      <c r="J6706">
        <f t="shared" si="312"/>
        <v>119.85294117647058</v>
      </c>
      <c r="K6706">
        <f t="shared" si="313"/>
        <v>1986</v>
      </c>
      <c r="L6706">
        <f t="shared" si="314"/>
        <v>2</v>
      </c>
    </row>
    <row r="6707" spans="1:12" x14ac:dyDescent="0.25">
      <c r="A6707" s="1">
        <v>31463</v>
      </c>
      <c r="B6707">
        <v>328</v>
      </c>
      <c r="C6707">
        <v>333</v>
      </c>
      <c r="D6707">
        <v>328</v>
      </c>
      <c r="E6707">
        <v>331.75</v>
      </c>
      <c r="G6707">
        <v>331.75</v>
      </c>
      <c r="H6707">
        <v>10265</v>
      </c>
      <c r="I6707">
        <v>37945</v>
      </c>
      <c r="J6707">
        <f t="shared" si="312"/>
        <v>121.96691176470588</v>
      </c>
      <c r="K6707">
        <f t="shared" si="313"/>
        <v>1986</v>
      </c>
      <c r="L6707">
        <f t="shared" si="314"/>
        <v>2</v>
      </c>
    </row>
    <row r="6708" spans="1:12" x14ac:dyDescent="0.25">
      <c r="A6708" s="1">
        <v>31464</v>
      </c>
      <c r="B6708">
        <v>332.5</v>
      </c>
      <c r="C6708">
        <v>335</v>
      </c>
      <c r="D6708">
        <v>329.5</v>
      </c>
      <c r="E6708">
        <v>333.75</v>
      </c>
      <c r="G6708">
        <v>333.75</v>
      </c>
      <c r="H6708">
        <v>11070</v>
      </c>
      <c r="I6708">
        <v>35200</v>
      </c>
      <c r="J6708">
        <f t="shared" si="312"/>
        <v>122.70220588235294</v>
      </c>
      <c r="K6708">
        <f t="shared" si="313"/>
        <v>1986</v>
      </c>
      <c r="L6708">
        <f t="shared" si="314"/>
        <v>2</v>
      </c>
    </row>
    <row r="6709" spans="1:12" x14ac:dyDescent="0.25">
      <c r="A6709" s="1">
        <v>31467</v>
      </c>
      <c r="B6709">
        <v>333.5</v>
      </c>
      <c r="C6709">
        <v>335</v>
      </c>
      <c r="D6709">
        <v>330</v>
      </c>
      <c r="E6709">
        <v>334.75</v>
      </c>
      <c r="G6709">
        <v>334.75</v>
      </c>
      <c r="H6709">
        <v>5930</v>
      </c>
      <c r="I6709">
        <v>33845</v>
      </c>
      <c r="J6709">
        <f t="shared" si="312"/>
        <v>123.06985294117646</v>
      </c>
      <c r="K6709">
        <f t="shared" si="313"/>
        <v>1986</v>
      </c>
      <c r="L6709">
        <f t="shared" si="314"/>
        <v>2</v>
      </c>
    </row>
    <row r="6710" spans="1:12" x14ac:dyDescent="0.25">
      <c r="A6710" s="1">
        <v>31468</v>
      </c>
      <c r="B6710">
        <v>336.5</v>
      </c>
      <c r="C6710">
        <v>337</v>
      </c>
      <c r="D6710">
        <v>332</v>
      </c>
      <c r="E6710">
        <v>333.25</v>
      </c>
      <c r="G6710">
        <v>333.25</v>
      </c>
      <c r="H6710">
        <v>9655</v>
      </c>
      <c r="I6710">
        <v>32620</v>
      </c>
      <c r="J6710">
        <f t="shared" si="312"/>
        <v>122.51838235294117</v>
      </c>
      <c r="K6710">
        <f t="shared" si="313"/>
        <v>1986</v>
      </c>
      <c r="L6710">
        <f t="shared" si="314"/>
        <v>2</v>
      </c>
    </row>
    <row r="6711" spans="1:12" x14ac:dyDescent="0.25">
      <c r="A6711" s="1">
        <v>31469</v>
      </c>
      <c r="B6711">
        <v>333.5</v>
      </c>
      <c r="C6711">
        <v>335</v>
      </c>
      <c r="D6711">
        <v>332</v>
      </c>
      <c r="E6711">
        <v>334.75</v>
      </c>
      <c r="G6711">
        <v>334.75</v>
      </c>
      <c r="H6711">
        <v>12230</v>
      </c>
      <c r="I6711">
        <v>31130</v>
      </c>
      <c r="J6711">
        <f t="shared" si="312"/>
        <v>123.06985294117646</v>
      </c>
      <c r="K6711">
        <f t="shared" si="313"/>
        <v>1986</v>
      </c>
      <c r="L6711">
        <f t="shared" si="314"/>
        <v>2</v>
      </c>
    </row>
    <row r="6712" spans="1:12" x14ac:dyDescent="0.25">
      <c r="A6712" s="1">
        <v>31470</v>
      </c>
      <c r="B6712">
        <v>334.5</v>
      </c>
      <c r="C6712">
        <v>339</v>
      </c>
      <c r="D6712">
        <v>334.5</v>
      </c>
      <c r="E6712">
        <v>337.5</v>
      </c>
      <c r="G6712">
        <v>337.5</v>
      </c>
      <c r="H6712">
        <v>8815</v>
      </c>
      <c r="I6712">
        <v>29840</v>
      </c>
      <c r="J6712">
        <f t="shared" si="312"/>
        <v>124.08088235294117</v>
      </c>
      <c r="K6712">
        <f t="shared" si="313"/>
        <v>1986</v>
      </c>
      <c r="L6712">
        <f t="shared" si="314"/>
        <v>2</v>
      </c>
    </row>
    <row r="6713" spans="1:12" x14ac:dyDescent="0.25">
      <c r="A6713" s="1">
        <v>31471</v>
      </c>
      <c r="B6713">
        <v>338</v>
      </c>
      <c r="C6713">
        <v>339.5</v>
      </c>
      <c r="D6713">
        <v>335.5</v>
      </c>
      <c r="E6713">
        <v>337</v>
      </c>
      <c r="G6713">
        <v>337</v>
      </c>
      <c r="H6713">
        <v>4840</v>
      </c>
      <c r="I6713">
        <v>28415</v>
      </c>
      <c r="J6713">
        <f t="shared" si="312"/>
        <v>123.89705882352941</v>
      </c>
      <c r="K6713">
        <f t="shared" si="313"/>
        <v>1986</v>
      </c>
      <c r="L6713">
        <f t="shared" si="314"/>
        <v>2</v>
      </c>
    </row>
    <row r="6714" spans="1:12" x14ac:dyDescent="0.25">
      <c r="A6714" s="1">
        <v>31474</v>
      </c>
      <c r="B6714">
        <v>337</v>
      </c>
      <c r="C6714">
        <v>340</v>
      </c>
      <c r="D6714">
        <v>335.75</v>
      </c>
      <c r="E6714">
        <v>339.75</v>
      </c>
      <c r="G6714">
        <v>339.75</v>
      </c>
      <c r="H6714">
        <v>3900</v>
      </c>
      <c r="I6714">
        <v>26605</v>
      </c>
      <c r="J6714">
        <f t="shared" si="312"/>
        <v>124.90808823529412</v>
      </c>
      <c r="K6714">
        <f t="shared" si="313"/>
        <v>1986</v>
      </c>
      <c r="L6714">
        <f t="shared" si="314"/>
        <v>3</v>
      </c>
    </row>
    <row r="6715" spans="1:12" x14ac:dyDescent="0.25">
      <c r="A6715" s="1">
        <v>31475</v>
      </c>
      <c r="B6715">
        <v>341</v>
      </c>
      <c r="C6715">
        <v>345</v>
      </c>
      <c r="D6715">
        <v>339.5</v>
      </c>
      <c r="E6715">
        <v>341.25</v>
      </c>
      <c r="G6715">
        <v>341.25</v>
      </c>
      <c r="H6715">
        <v>8490</v>
      </c>
      <c r="I6715">
        <v>22385</v>
      </c>
      <c r="J6715">
        <f t="shared" si="312"/>
        <v>125.45955882352941</v>
      </c>
      <c r="K6715">
        <f t="shared" si="313"/>
        <v>1986</v>
      </c>
      <c r="L6715">
        <f t="shared" si="314"/>
        <v>3</v>
      </c>
    </row>
    <row r="6716" spans="1:12" x14ac:dyDescent="0.25">
      <c r="A6716" s="1">
        <v>31476</v>
      </c>
      <c r="B6716">
        <v>340.5</v>
      </c>
      <c r="C6716">
        <v>342.5</v>
      </c>
      <c r="D6716">
        <v>340</v>
      </c>
      <c r="E6716">
        <v>341</v>
      </c>
      <c r="G6716">
        <v>341</v>
      </c>
      <c r="H6716">
        <v>2785</v>
      </c>
      <c r="I6716">
        <v>21120</v>
      </c>
      <c r="J6716">
        <f t="shared" si="312"/>
        <v>125.36764705882354</v>
      </c>
      <c r="K6716">
        <f t="shared" si="313"/>
        <v>1986</v>
      </c>
      <c r="L6716">
        <f t="shared" si="314"/>
        <v>3</v>
      </c>
    </row>
    <row r="6717" spans="1:12" x14ac:dyDescent="0.25">
      <c r="A6717" s="1">
        <v>31477</v>
      </c>
      <c r="B6717">
        <v>342</v>
      </c>
      <c r="C6717">
        <v>346.5</v>
      </c>
      <c r="D6717">
        <v>342</v>
      </c>
      <c r="E6717">
        <v>344.5</v>
      </c>
      <c r="G6717">
        <v>344.5</v>
      </c>
      <c r="H6717">
        <v>4715</v>
      </c>
      <c r="I6717">
        <v>19375</v>
      </c>
      <c r="J6717">
        <f t="shared" si="312"/>
        <v>126.65441176470588</v>
      </c>
      <c r="K6717">
        <f t="shared" si="313"/>
        <v>1986</v>
      </c>
      <c r="L6717">
        <f t="shared" si="314"/>
        <v>3</v>
      </c>
    </row>
    <row r="6718" spans="1:12" x14ac:dyDescent="0.25">
      <c r="A6718" s="1">
        <v>31478</v>
      </c>
      <c r="B6718">
        <v>346</v>
      </c>
      <c r="C6718">
        <v>350.75</v>
      </c>
      <c r="D6718">
        <v>344.5</v>
      </c>
      <c r="E6718">
        <v>347.75</v>
      </c>
      <c r="G6718">
        <v>347.75</v>
      </c>
      <c r="H6718">
        <v>6505</v>
      </c>
      <c r="I6718">
        <v>16900</v>
      </c>
      <c r="J6718">
        <f t="shared" si="312"/>
        <v>127.84926470588235</v>
      </c>
      <c r="K6718">
        <f t="shared" si="313"/>
        <v>1986</v>
      </c>
      <c r="L6718">
        <f t="shared" si="314"/>
        <v>3</v>
      </c>
    </row>
    <row r="6719" spans="1:12" x14ac:dyDescent="0.25">
      <c r="A6719" s="1">
        <v>31481</v>
      </c>
      <c r="B6719">
        <v>349.5</v>
      </c>
      <c r="C6719">
        <v>351</v>
      </c>
      <c r="D6719">
        <v>347.5</v>
      </c>
      <c r="E6719">
        <v>351</v>
      </c>
      <c r="G6719">
        <v>351</v>
      </c>
      <c r="H6719">
        <v>2430</v>
      </c>
      <c r="I6719">
        <v>15535</v>
      </c>
      <c r="J6719">
        <f t="shared" si="312"/>
        <v>129.04411764705881</v>
      </c>
      <c r="K6719">
        <f t="shared" si="313"/>
        <v>1986</v>
      </c>
      <c r="L6719">
        <f t="shared" si="314"/>
        <v>3</v>
      </c>
    </row>
    <row r="6720" spans="1:12" x14ac:dyDescent="0.25">
      <c r="A6720" s="1">
        <v>31482</v>
      </c>
      <c r="B6720">
        <v>351</v>
      </c>
      <c r="C6720">
        <v>352</v>
      </c>
      <c r="D6720">
        <v>346.5</v>
      </c>
      <c r="E6720">
        <v>347</v>
      </c>
      <c r="G6720">
        <v>347</v>
      </c>
      <c r="H6720">
        <v>3170</v>
      </c>
      <c r="I6720">
        <v>13730</v>
      </c>
      <c r="J6720">
        <f t="shared" si="312"/>
        <v>127.57352941176471</v>
      </c>
      <c r="K6720">
        <f t="shared" si="313"/>
        <v>1986</v>
      </c>
      <c r="L6720">
        <f t="shared" si="314"/>
        <v>3</v>
      </c>
    </row>
    <row r="6721" spans="1:12" x14ac:dyDescent="0.25">
      <c r="A6721" s="1">
        <v>31483</v>
      </c>
      <c r="B6721">
        <v>347.5</v>
      </c>
      <c r="C6721">
        <v>350.5</v>
      </c>
      <c r="D6721">
        <v>345</v>
      </c>
      <c r="E6721">
        <v>348</v>
      </c>
      <c r="G6721">
        <v>348</v>
      </c>
      <c r="H6721">
        <v>2465</v>
      </c>
      <c r="I6721">
        <v>12605</v>
      </c>
      <c r="J6721">
        <f t="shared" si="312"/>
        <v>127.94117647058823</v>
      </c>
      <c r="K6721">
        <f t="shared" si="313"/>
        <v>1986</v>
      </c>
      <c r="L6721">
        <f t="shared" si="314"/>
        <v>3</v>
      </c>
    </row>
    <row r="6722" spans="1:12" x14ac:dyDescent="0.25">
      <c r="A6722" s="1">
        <v>31484</v>
      </c>
      <c r="B6722">
        <v>348</v>
      </c>
      <c r="C6722">
        <v>348</v>
      </c>
      <c r="D6722">
        <v>342.5</v>
      </c>
      <c r="E6722">
        <v>347.75</v>
      </c>
      <c r="G6722">
        <v>347.75</v>
      </c>
      <c r="H6722">
        <v>1880</v>
      </c>
      <c r="I6722">
        <v>11755</v>
      </c>
      <c r="J6722">
        <f t="shared" ref="J6722:J6785" si="315">G6722/100*5000/136</f>
        <v>127.84926470588235</v>
      </c>
      <c r="K6722">
        <f t="shared" ref="K6722:K6785" si="316">YEAR(A6722)</f>
        <v>1986</v>
      </c>
      <c r="L6722">
        <f t="shared" ref="L6722:L6785" si="317">MONTH(A6722)</f>
        <v>3</v>
      </c>
    </row>
    <row r="6723" spans="1:12" x14ac:dyDescent="0.25">
      <c r="A6723" s="1">
        <v>31485</v>
      </c>
      <c r="B6723">
        <v>348.75</v>
      </c>
      <c r="C6723">
        <v>352</v>
      </c>
      <c r="D6723">
        <v>346.75</v>
      </c>
      <c r="E6723">
        <v>350.25</v>
      </c>
      <c r="G6723">
        <v>350.25</v>
      </c>
      <c r="H6723">
        <v>3205</v>
      </c>
      <c r="I6723">
        <v>10180</v>
      </c>
      <c r="J6723">
        <f t="shared" si="315"/>
        <v>128.76838235294119</v>
      </c>
      <c r="K6723">
        <f t="shared" si="316"/>
        <v>1986</v>
      </c>
      <c r="L6723">
        <f t="shared" si="317"/>
        <v>3</v>
      </c>
    </row>
    <row r="6724" spans="1:12" x14ac:dyDescent="0.25">
      <c r="A6724" s="1">
        <v>31488</v>
      </c>
      <c r="B6724">
        <v>351.5</v>
      </c>
      <c r="C6724">
        <v>353</v>
      </c>
      <c r="D6724">
        <v>348.75</v>
      </c>
      <c r="E6724">
        <v>349</v>
      </c>
      <c r="G6724">
        <v>349</v>
      </c>
      <c r="H6724">
        <v>2415</v>
      </c>
      <c r="I6724">
        <v>8560</v>
      </c>
      <c r="J6724">
        <f t="shared" si="315"/>
        <v>128.30882352941177</v>
      </c>
      <c r="K6724">
        <f t="shared" si="316"/>
        <v>1986</v>
      </c>
      <c r="L6724">
        <f t="shared" si="317"/>
        <v>3</v>
      </c>
    </row>
    <row r="6725" spans="1:12" x14ac:dyDescent="0.25">
      <c r="A6725" s="1">
        <v>31489</v>
      </c>
      <c r="B6725">
        <v>349.25</v>
      </c>
      <c r="C6725">
        <v>359.25</v>
      </c>
      <c r="D6725">
        <v>349.25</v>
      </c>
      <c r="E6725">
        <v>358</v>
      </c>
      <c r="G6725">
        <v>358</v>
      </c>
      <c r="H6725">
        <v>5925</v>
      </c>
      <c r="I6725">
        <v>4610</v>
      </c>
      <c r="J6725">
        <f t="shared" si="315"/>
        <v>131.61764705882354</v>
      </c>
      <c r="K6725">
        <f t="shared" si="316"/>
        <v>1986</v>
      </c>
      <c r="L6725">
        <f t="shared" si="317"/>
        <v>3</v>
      </c>
    </row>
    <row r="6726" spans="1:12" x14ac:dyDescent="0.25">
      <c r="A6726" s="1">
        <v>31490</v>
      </c>
      <c r="B6726">
        <v>359</v>
      </c>
      <c r="C6726">
        <v>371</v>
      </c>
      <c r="D6726">
        <v>357</v>
      </c>
      <c r="E6726">
        <v>370</v>
      </c>
      <c r="G6726">
        <v>370</v>
      </c>
      <c r="H6726">
        <v>5650</v>
      </c>
      <c r="I6726">
        <v>235</v>
      </c>
      <c r="J6726">
        <f t="shared" si="315"/>
        <v>136.02941176470588</v>
      </c>
      <c r="K6726">
        <f t="shared" si="316"/>
        <v>1986</v>
      </c>
      <c r="L6726">
        <f t="shared" si="317"/>
        <v>3</v>
      </c>
    </row>
    <row r="6727" spans="1:12" x14ac:dyDescent="0.25">
      <c r="A6727" s="1">
        <v>31491</v>
      </c>
      <c r="B6727">
        <v>304.5</v>
      </c>
      <c r="C6727">
        <v>311.75</v>
      </c>
      <c r="D6727">
        <v>304.5</v>
      </c>
      <c r="E6727">
        <v>310.25</v>
      </c>
      <c r="G6727">
        <v>310.25</v>
      </c>
      <c r="H6727">
        <v>25640</v>
      </c>
      <c r="I6727">
        <v>39950</v>
      </c>
      <c r="J6727">
        <f t="shared" si="315"/>
        <v>114.0625</v>
      </c>
      <c r="K6727">
        <f t="shared" si="316"/>
        <v>1986</v>
      </c>
      <c r="L6727">
        <f t="shared" si="317"/>
        <v>3</v>
      </c>
    </row>
    <row r="6728" spans="1:12" x14ac:dyDescent="0.25">
      <c r="A6728" s="1">
        <v>31492</v>
      </c>
      <c r="B6728">
        <v>311.5</v>
      </c>
      <c r="C6728">
        <v>312</v>
      </c>
      <c r="D6728">
        <v>307.5</v>
      </c>
      <c r="E6728">
        <v>309.75</v>
      </c>
      <c r="G6728">
        <v>309.75</v>
      </c>
      <c r="H6728">
        <v>14225</v>
      </c>
      <c r="I6728">
        <v>39300</v>
      </c>
      <c r="J6728">
        <f t="shared" si="315"/>
        <v>113.87867647058823</v>
      </c>
      <c r="K6728">
        <f t="shared" si="316"/>
        <v>1986</v>
      </c>
      <c r="L6728">
        <f t="shared" si="317"/>
        <v>3</v>
      </c>
    </row>
    <row r="6729" spans="1:12" x14ac:dyDescent="0.25">
      <c r="A6729" s="1">
        <v>31495</v>
      </c>
      <c r="B6729">
        <v>309</v>
      </c>
      <c r="C6729">
        <v>309</v>
      </c>
      <c r="D6729">
        <v>304</v>
      </c>
      <c r="E6729">
        <v>306</v>
      </c>
      <c r="G6729">
        <v>306</v>
      </c>
      <c r="H6729">
        <v>13205</v>
      </c>
      <c r="I6729">
        <v>38330</v>
      </c>
      <c r="J6729">
        <f t="shared" si="315"/>
        <v>112.5</v>
      </c>
      <c r="K6729">
        <f t="shared" si="316"/>
        <v>1986</v>
      </c>
      <c r="L6729">
        <f t="shared" si="317"/>
        <v>3</v>
      </c>
    </row>
    <row r="6730" spans="1:12" x14ac:dyDescent="0.25">
      <c r="A6730" s="1">
        <v>31496</v>
      </c>
      <c r="B6730">
        <v>307</v>
      </c>
      <c r="C6730">
        <v>312</v>
      </c>
      <c r="D6730">
        <v>307</v>
      </c>
      <c r="E6730">
        <v>311.75</v>
      </c>
      <c r="G6730">
        <v>311.75</v>
      </c>
      <c r="H6730">
        <v>13275</v>
      </c>
      <c r="I6730">
        <v>38655</v>
      </c>
      <c r="J6730">
        <f t="shared" si="315"/>
        <v>114.61397058823529</v>
      </c>
      <c r="K6730">
        <f t="shared" si="316"/>
        <v>1986</v>
      </c>
      <c r="L6730">
        <f t="shared" si="317"/>
        <v>3</v>
      </c>
    </row>
    <row r="6731" spans="1:12" x14ac:dyDescent="0.25">
      <c r="A6731" s="1">
        <v>31497</v>
      </c>
      <c r="B6731">
        <v>311.5</v>
      </c>
      <c r="C6731">
        <v>311.5</v>
      </c>
      <c r="D6731">
        <v>304.5</v>
      </c>
      <c r="E6731">
        <v>308.5</v>
      </c>
      <c r="G6731">
        <v>308.5</v>
      </c>
      <c r="H6731">
        <v>17195</v>
      </c>
      <c r="I6731">
        <v>38240</v>
      </c>
      <c r="J6731">
        <f t="shared" si="315"/>
        <v>113.41911764705883</v>
      </c>
      <c r="K6731">
        <f t="shared" si="316"/>
        <v>1986</v>
      </c>
      <c r="L6731">
        <f t="shared" si="317"/>
        <v>3</v>
      </c>
    </row>
    <row r="6732" spans="1:12" x14ac:dyDescent="0.25">
      <c r="A6732" s="1">
        <v>31498</v>
      </c>
      <c r="B6732">
        <v>309</v>
      </c>
      <c r="C6732">
        <v>309</v>
      </c>
      <c r="D6732">
        <v>302.5</v>
      </c>
      <c r="E6732">
        <v>303.5</v>
      </c>
      <c r="G6732">
        <v>303.5</v>
      </c>
      <c r="H6732">
        <v>15970</v>
      </c>
      <c r="I6732">
        <v>36055</v>
      </c>
      <c r="J6732">
        <f t="shared" si="315"/>
        <v>111.58088235294117</v>
      </c>
      <c r="K6732">
        <f t="shared" si="316"/>
        <v>1986</v>
      </c>
      <c r="L6732">
        <f t="shared" si="317"/>
        <v>3</v>
      </c>
    </row>
    <row r="6733" spans="1:12" x14ac:dyDescent="0.25">
      <c r="A6733" s="1">
        <v>31502</v>
      </c>
      <c r="B6733">
        <v>301</v>
      </c>
      <c r="C6733">
        <v>306</v>
      </c>
      <c r="D6733">
        <v>298.5</v>
      </c>
      <c r="E6733">
        <v>304.25</v>
      </c>
      <c r="G6733">
        <v>304.25</v>
      </c>
      <c r="H6733">
        <v>18925</v>
      </c>
      <c r="I6733">
        <v>34785</v>
      </c>
      <c r="J6733">
        <f t="shared" si="315"/>
        <v>111.85661764705883</v>
      </c>
      <c r="K6733">
        <f t="shared" si="316"/>
        <v>1986</v>
      </c>
      <c r="L6733">
        <f t="shared" si="317"/>
        <v>3</v>
      </c>
    </row>
    <row r="6734" spans="1:12" x14ac:dyDescent="0.25">
      <c r="A6734" s="1">
        <v>31503</v>
      </c>
      <c r="B6734">
        <v>303.25</v>
      </c>
      <c r="C6734">
        <v>307.75</v>
      </c>
      <c r="D6734">
        <v>303.25</v>
      </c>
      <c r="E6734">
        <v>305.75</v>
      </c>
      <c r="G6734">
        <v>305.75</v>
      </c>
      <c r="H6734">
        <v>10015</v>
      </c>
      <c r="I6734">
        <v>34600</v>
      </c>
      <c r="J6734">
        <f t="shared" si="315"/>
        <v>112.40808823529412</v>
      </c>
      <c r="K6734">
        <f t="shared" si="316"/>
        <v>1986</v>
      </c>
      <c r="L6734">
        <f t="shared" si="317"/>
        <v>4</v>
      </c>
    </row>
    <row r="6735" spans="1:12" x14ac:dyDescent="0.25">
      <c r="A6735" s="1">
        <v>31504</v>
      </c>
      <c r="B6735">
        <v>305.5</v>
      </c>
      <c r="C6735">
        <v>307</v>
      </c>
      <c r="D6735">
        <v>303.5</v>
      </c>
      <c r="E6735">
        <v>305.25</v>
      </c>
      <c r="G6735">
        <v>305.25</v>
      </c>
      <c r="H6735">
        <v>9680</v>
      </c>
      <c r="I6735">
        <v>34425</v>
      </c>
      <c r="J6735">
        <f t="shared" si="315"/>
        <v>112.22426470588236</v>
      </c>
      <c r="K6735">
        <f t="shared" si="316"/>
        <v>1986</v>
      </c>
      <c r="L6735">
        <f t="shared" si="317"/>
        <v>4</v>
      </c>
    </row>
    <row r="6736" spans="1:12" x14ac:dyDescent="0.25">
      <c r="A6736" s="1">
        <v>31505</v>
      </c>
      <c r="B6736">
        <v>304</v>
      </c>
      <c r="C6736">
        <v>309.75</v>
      </c>
      <c r="D6736">
        <v>303.25</v>
      </c>
      <c r="E6736">
        <v>305.25</v>
      </c>
      <c r="G6736">
        <v>305.25</v>
      </c>
      <c r="H6736">
        <v>11485</v>
      </c>
      <c r="I6736">
        <v>34600</v>
      </c>
      <c r="J6736">
        <f t="shared" si="315"/>
        <v>112.22426470588236</v>
      </c>
      <c r="K6736">
        <f t="shared" si="316"/>
        <v>1986</v>
      </c>
      <c r="L6736">
        <f t="shared" si="317"/>
        <v>4</v>
      </c>
    </row>
    <row r="6737" spans="1:12" x14ac:dyDescent="0.25">
      <c r="A6737" s="1">
        <v>31506</v>
      </c>
      <c r="B6737">
        <v>305.5</v>
      </c>
      <c r="C6737">
        <v>311.25</v>
      </c>
      <c r="D6737">
        <v>305</v>
      </c>
      <c r="E6737">
        <v>310.5</v>
      </c>
      <c r="G6737">
        <v>310.5</v>
      </c>
      <c r="H6737">
        <v>9250</v>
      </c>
      <c r="I6737">
        <v>34845</v>
      </c>
      <c r="J6737">
        <f t="shared" si="315"/>
        <v>114.15441176470588</v>
      </c>
      <c r="K6737">
        <f t="shared" si="316"/>
        <v>1986</v>
      </c>
      <c r="L6737">
        <f t="shared" si="317"/>
        <v>4</v>
      </c>
    </row>
    <row r="6738" spans="1:12" x14ac:dyDescent="0.25">
      <c r="A6738" s="1">
        <v>31509</v>
      </c>
      <c r="B6738">
        <v>310</v>
      </c>
      <c r="C6738">
        <v>313.25</v>
      </c>
      <c r="D6738">
        <v>300</v>
      </c>
      <c r="E6738">
        <v>300.5</v>
      </c>
      <c r="G6738">
        <v>300.5</v>
      </c>
      <c r="H6738">
        <v>23925</v>
      </c>
      <c r="I6738">
        <v>36170</v>
      </c>
      <c r="J6738">
        <f t="shared" si="315"/>
        <v>110.47794117647059</v>
      </c>
      <c r="K6738">
        <f t="shared" si="316"/>
        <v>1986</v>
      </c>
      <c r="L6738">
        <f t="shared" si="317"/>
        <v>4</v>
      </c>
    </row>
    <row r="6739" spans="1:12" x14ac:dyDescent="0.25">
      <c r="A6739" s="1">
        <v>31510</v>
      </c>
      <c r="B6739">
        <v>303.5</v>
      </c>
      <c r="C6739">
        <v>303.75</v>
      </c>
      <c r="D6739">
        <v>292.5</v>
      </c>
      <c r="E6739">
        <v>293.5</v>
      </c>
      <c r="G6739">
        <v>293.5</v>
      </c>
      <c r="H6739">
        <v>32895</v>
      </c>
      <c r="I6739">
        <v>29175</v>
      </c>
      <c r="J6739">
        <f t="shared" si="315"/>
        <v>107.90441176470588</v>
      </c>
      <c r="K6739">
        <f t="shared" si="316"/>
        <v>1986</v>
      </c>
      <c r="L6739">
        <f t="shared" si="317"/>
        <v>4</v>
      </c>
    </row>
    <row r="6740" spans="1:12" x14ac:dyDescent="0.25">
      <c r="A6740" s="1">
        <v>31511</v>
      </c>
      <c r="B6740">
        <v>293.5</v>
      </c>
      <c r="C6740">
        <v>296</v>
      </c>
      <c r="D6740">
        <v>291.25</v>
      </c>
      <c r="E6740">
        <v>296</v>
      </c>
      <c r="G6740">
        <v>296</v>
      </c>
      <c r="H6740">
        <v>16110</v>
      </c>
      <c r="I6740">
        <v>26120</v>
      </c>
      <c r="J6740">
        <f t="shared" si="315"/>
        <v>108.82352941176471</v>
      </c>
      <c r="K6740">
        <f t="shared" si="316"/>
        <v>1986</v>
      </c>
      <c r="L6740">
        <f t="shared" si="317"/>
        <v>4</v>
      </c>
    </row>
    <row r="6741" spans="1:12" x14ac:dyDescent="0.25">
      <c r="A6741" s="1">
        <v>31512</v>
      </c>
      <c r="B6741">
        <v>295.75</v>
      </c>
      <c r="C6741">
        <v>298</v>
      </c>
      <c r="D6741">
        <v>285</v>
      </c>
      <c r="E6741">
        <v>286.75</v>
      </c>
      <c r="G6741">
        <v>286.75</v>
      </c>
      <c r="H6741">
        <v>20545</v>
      </c>
      <c r="I6741">
        <v>26545</v>
      </c>
      <c r="J6741">
        <f t="shared" si="315"/>
        <v>105.42279411764706</v>
      </c>
      <c r="K6741">
        <f t="shared" si="316"/>
        <v>1986</v>
      </c>
      <c r="L6741">
        <f t="shared" si="317"/>
        <v>4</v>
      </c>
    </row>
    <row r="6742" spans="1:12" x14ac:dyDescent="0.25">
      <c r="A6742" s="1">
        <v>31513</v>
      </c>
      <c r="B6742">
        <v>286</v>
      </c>
      <c r="C6742">
        <v>289.5</v>
      </c>
      <c r="D6742">
        <v>284.25</v>
      </c>
      <c r="E6742">
        <v>286.25</v>
      </c>
      <c r="G6742">
        <v>286.25</v>
      </c>
      <c r="H6742">
        <v>14360</v>
      </c>
      <c r="I6742">
        <v>26135</v>
      </c>
      <c r="J6742">
        <f t="shared" si="315"/>
        <v>105.23897058823529</v>
      </c>
      <c r="K6742">
        <f t="shared" si="316"/>
        <v>1986</v>
      </c>
      <c r="L6742">
        <f t="shared" si="317"/>
        <v>4</v>
      </c>
    </row>
    <row r="6743" spans="1:12" x14ac:dyDescent="0.25">
      <c r="A6743" s="1">
        <v>31516</v>
      </c>
      <c r="B6743">
        <v>285</v>
      </c>
      <c r="C6743">
        <v>290.5</v>
      </c>
      <c r="D6743">
        <v>285</v>
      </c>
      <c r="E6743">
        <v>289.75</v>
      </c>
      <c r="G6743">
        <v>289.75</v>
      </c>
      <c r="H6743">
        <v>5950</v>
      </c>
      <c r="I6743">
        <v>26560</v>
      </c>
      <c r="J6743">
        <f t="shared" si="315"/>
        <v>106.52573529411765</v>
      </c>
      <c r="K6743">
        <f t="shared" si="316"/>
        <v>1986</v>
      </c>
      <c r="L6743">
        <f t="shared" si="317"/>
        <v>4</v>
      </c>
    </row>
    <row r="6744" spans="1:12" x14ac:dyDescent="0.25">
      <c r="A6744" s="1">
        <v>31517</v>
      </c>
      <c r="B6744">
        <v>289.5</v>
      </c>
      <c r="C6744">
        <v>291.5</v>
      </c>
      <c r="D6744">
        <v>279.5</v>
      </c>
      <c r="E6744">
        <v>280.25</v>
      </c>
      <c r="G6744">
        <v>280.25</v>
      </c>
      <c r="H6744">
        <v>9960</v>
      </c>
      <c r="I6744">
        <v>25055</v>
      </c>
      <c r="J6744">
        <f t="shared" si="315"/>
        <v>103.03308823529413</v>
      </c>
      <c r="K6744">
        <f t="shared" si="316"/>
        <v>1986</v>
      </c>
      <c r="L6744">
        <f t="shared" si="317"/>
        <v>4</v>
      </c>
    </row>
    <row r="6745" spans="1:12" x14ac:dyDescent="0.25">
      <c r="A6745" s="1">
        <v>31518</v>
      </c>
      <c r="B6745">
        <v>282</v>
      </c>
      <c r="C6745">
        <v>282</v>
      </c>
      <c r="D6745">
        <v>276.25</v>
      </c>
      <c r="E6745">
        <v>280.5</v>
      </c>
      <c r="G6745">
        <v>280.5</v>
      </c>
      <c r="H6745">
        <v>8495</v>
      </c>
      <c r="I6745">
        <v>21865</v>
      </c>
      <c r="J6745">
        <f t="shared" si="315"/>
        <v>103.125</v>
      </c>
      <c r="K6745">
        <f t="shared" si="316"/>
        <v>1986</v>
      </c>
      <c r="L6745">
        <f t="shared" si="317"/>
        <v>4</v>
      </c>
    </row>
    <row r="6746" spans="1:12" x14ac:dyDescent="0.25">
      <c r="A6746" s="1">
        <v>31519</v>
      </c>
      <c r="B6746">
        <v>280</v>
      </c>
      <c r="C6746">
        <v>286</v>
      </c>
      <c r="D6746">
        <v>279.5</v>
      </c>
      <c r="E6746">
        <v>284.75</v>
      </c>
      <c r="G6746">
        <v>284.75</v>
      </c>
      <c r="H6746">
        <v>5670</v>
      </c>
      <c r="I6746">
        <v>21760</v>
      </c>
      <c r="J6746">
        <f t="shared" si="315"/>
        <v>104.6875</v>
      </c>
      <c r="K6746">
        <f t="shared" si="316"/>
        <v>1986</v>
      </c>
      <c r="L6746">
        <f t="shared" si="317"/>
        <v>4</v>
      </c>
    </row>
    <row r="6747" spans="1:12" x14ac:dyDescent="0.25">
      <c r="A6747" s="1">
        <v>31520</v>
      </c>
      <c r="B6747">
        <v>287</v>
      </c>
      <c r="C6747">
        <v>289</v>
      </c>
      <c r="D6747">
        <v>282.25</v>
      </c>
      <c r="E6747">
        <v>283.5</v>
      </c>
      <c r="G6747">
        <v>283.5</v>
      </c>
      <c r="H6747">
        <v>5255</v>
      </c>
      <c r="I6747">
        <v>22325</v>
      </c>
      <c r="J6747">
        <f t="shared" si="315"/>
        <v>104.22794117647059</v>
      </c>
      <c r="K6747">
        <f t="shared" si="316"/>
        <v>1986</v>
      </c>
      <c r="L6747">
        <f t="shared" si="317"/>
        <v>4</v>
      </c>
    </row>
    <row r="6748" spans="1:12" x14ac:dyDescent="0.25">
      <c r="A6748" s="1">
        <v>31523</v>
      </c>
      <c r="B6748">
        <v>283</v>
      </c>
      <c r="C6748">
        <v>283.5</v>
      </c>
      <c r="D6748">
        <v>275.5</v>
      </c>
      <c r="E6748">
        <v>279.25</v>
      </c>
      <c r="G6748">
        <v>279.25</v>
      </c>
      <c r="H6748">
        <v>5170</v>
      </c>
      <c r="I6748">
        <v>21205</v>
      </c>
      <c r="J6748">
        <f t="shared" si="315"/>
        <v>102.66544117647059</v>
      </c>
      <c r="K6748">
        <f t="shared" si="316"/>
        <v>1986</v>
      </c>
      <c r="L6748">
        <f t="shared" si="317"/>
        <v>4</v>
      </c>
    </row>
    <row r="6749" spans="1:12" x14ac:dyDescent="0.25">
      <c r="A6749" s="1">
        <v>31524</v>
      </c>
      <c r="B6749">
        <v>279</v>
      </c>
      <c r="C6749">
        <v>283.5</v>
      </c>
      <c r="D6749">
        <v>276.25</v>
      </c>
      <c r="E6749">
        <v>277.25</v>
      </c>
      <c r="G6749">
        <v>277.25</v>
      </c>
      <c r="H6749">
        <v>6725</v>
      </c>
      <c r="I6749">
        <v>20390</v>
      </c>
      <c r="J6749">
        <f t="shared" si="315"/>
        <v>101.93014705882354</v>
      </c>
      <c r="K6749">
        <f t="shared" si="316"/>
        <v>1986</v>
      </c>
      <c r="L6749">
        <f t="shared" si="317"/>
        <v>4</v>
      </c>
    </row>
    <row r="6750" spans="1:12" x14ac:dyDescent="0.25">
      <c r="A6750" s="1">
        <v>31525</v>
      </c>
      <c r="B6750">
        <v>280.5</v>
      </c>
      <c r="C6750">
        <v>284</v>
      </c>
      <c r="D6750">
        <v>277.5</v>
      </c>
      <c r="E6750">
        <v>283.25</v>
      </c>
      <c r="G6750">
        <v>283.25</v>
      </c>
      <c r="H6750">
        <v>3730</v>
      </c>
      <c r="I6750">
        <v>23525</v>
      </c>
      <c r="J6750">
        <f t="shared" si="315"/>
        <v>104.13602941176471</v>
      </c>
      <c r="K6750">
        <f t="shared" si="316"/>
        <v>1986</v>
      </c>
      <c r="L6750">
        <f t="shared" si="317"/>
        <v>4</v>
      </c>
    </row>
    <row r="6751" spans="1:12" x14ac:dyDescent="0.25">
      <c r="A6751" s="1">
        <v>31526</v>
      </c>
      <c r="B6751">
        <v>284</v>
      </c>
      <c r="C6751">
        <v>287.25</v>
      </c>
      <c r="D6751">
        <v>282.75</v>
      </c>
      <c r="E6751">
        <v>287</v>
      </c>
      <c r="G6751">
        <v>287</v>
      </c>
      <c r="H6751">
        <v>4310</v>
      </c>
      <c r="I6751">
        <v>19780</v>
      </c>
      <c r="J6751">
        <f t="shared" si="315"/>
        <v>105.51470588235294</v>
      </c>
      <c r="K6751">
        <f t="shared" si="316"/>
        <v>1986</v>
      </c>
      <c r="L6751">
        <f t="shared" si="317"/>
        <v>4</v>
      </c>
    </row>
    <row r="6752" spans="1:12" x14ac:dyDescent="0.25">
      <c r="A6752" s="1">
        <v>31527</v>
      </c>
      <c r="B6752">
        <v>288</v>
      </c>
      <c r="C6752">
        <v>289.5</v>
      </c>
      <c r="D6752">
        <v>286.5</v>
      </c>
      <c r="E6752">
        <v>289</v>
      </c>
      <c r="G6752">
        <v>289</v>
      </c>
      <c r="H6752">
        <v>3425</v>
      </c>
      <c r="I6752">
        <v>18995</v>
      </c>
      <c r="J6752">
        <f t="shared" si="315"/>
        <v>106.25</v>
      </c>
      <c r="K6752">
        <f t="shared" si="316"/>
        <v>1986</v>
      </c>
      <c r="L6752">
        <f t="shared" si="317"/>
        <v>4</v>
      </c>
    </row>
    <row r="6753" spans="1:12" x14ac:dyDescent="0.25">
      <c r="A6753" s="1">
        <v>31530</v>
      </c>
      <c r="B6753">
        <v>288.5</v>
      </c>
      <c r="C6753">
        <v>298</v>
      </c>
      <c r="D6753">
        <v>287.25</v>
      </c>
      <c r="E6753">
        <v>295.5</v>
      </c>
      <c r="G6753">
        <v>295.5</v>
      </c>
      <c r="H6753">
        <v>8350</v>
      </c>
      <c r="I6753">
        <v>17235</v>
      </c>
      <c r="J6753">
        <f t="shared" si="315"/>
        <v>108.63970588235294</v>
      </c>
      <c r="K6753">
        <f t="shared" si="316"/>
        <v>1986</v>
      </c>
      <c r="L6753">
        <f t="shared" si="317"/>
        <v>4</v>
      </c>
    </row>
    <row r="6754" spans="1:12" x14ac:dyDescent="0.25">
      <c r="A6754" s="1">
        <v>31531</v>
      </c>
      <c r="B6754">
        <v>295.5</v>
      </c>
      <c r="C6754">
        <v>315.5</v>
      </c>
      <c r="D6754">
        <v>294.5</v>
      </c>
      <c r="E6754">
        <v>308</v>
      </c>
      <c r="G6754">
        <v>308</v>
      </c>
      <c r="H6754">
        <v>11045</v>
      </c>
      <c r="I6754">
        <v>12805</v>
      </c>
      <c r="J6754">
        <f t="shared" si="315"/>
        <v>113.23529411764706</v>
      </c>
      <c r="K6754">
        <f t="shared" si="316"/>
        <v>1986</v>
      </c>
      <c r="L6754">
        <f t="shared" si="317"/>
        <v>4</v>
      </c>
    </row>
    <row r="6755" spans="1:12" x14ac:dyDescent="0.25">
      <c r="A6755" s="1">
        <v>31532</v>
      </c>
      <c r="B6755">
        <v>316</v>
      </c>
      <c r="C6755">
        <v>328</v>
      </c>
      <c r="D6755">
        <v>312</v>
      </c>
      <c r="E6755">
        <v>328</v>
      </c>
      <c r="G6755">
        <v>328</v>
      </c>
      <c r="H6755">
        <v>4055</v>
      </c>
      <c r="I6755">
        <v>11190</v>
      </c>
      <c r="J6755">
        <f t="shared" si="315"/>
        <v>120.58823529411765</v>
      </c>
      <c r="K6755">
        <f t="shared" si="316"/>
        <v>1986</v>
      </c>
      <c r="L6755">
        <f t="shared" si="317"/>
        <v>4</v>
      </c>
    </row>
    <row r="6756" spans="1:12" x14ac:dyDescent="0.25">
      <c r="A6756" s="1">
        <v>31533</v>
      </c>
      <c r="B6756">
        <v>323</v>
      </c>
      <c r="C6756">
        <v>323</v>
      </c>
      <c r="D6756">
        <v>308</v>
      </c>
      <c r="E6756">
        <v>312</v>
      </c>
      <c r="G6756">
        <v>312</v>
      </c>
      <c r="H6756">
        <v>4245</v>
      </c>
      <c r="I6756">
        <v>9500</v>
      </c>
      <c r="J6756">
        <f t="shared" si="315"/>
        <v>114.70588235294117</v>
      </c>
      <c r="K6756">
        <f t="shared" si="316"/>
        <v>1986</v>
      </c>
      <c r="L6756">
        <f t="shared" si="317"/>
        <v>5</v>
      </c>
    </row>
    <row r="6757" spans="1:12" x14ac:dyDescent="0.25">
      <c r="A6757" s="1">
        <v>31534</v>
      </c>
      <c r="B6757">
        <v>306</v>
      </c>
      <c r="C6757">
        <v>312</v>
      </c>
      <c r="D6757">
        <v>300</v>
      </c>
      <c r="E6757">
        <v>311</v>
      </c>
      <c r="G6757">
        <v>311</v>
      </c>
      <c r="H6757">
        <v>2605</v>
      </c>
      <c r="I6757">
        <v>9200</v>
      </c>
      <c r="J6757">
        <f t="shared" si="315"/>
        <v>114.33823529411765</v>
      </c>
      <c r="K6757">
        <f t="shared" si="316"/>
        <v>1986</v>
      </c>
      <c r="L6757">
        <f t="shared" si="317"/>
        <v>5</v>
      </c>
    </row>
    <row r="6758" spans="1:12" x14ac:dyDescent="0.25">
      <c r="A6758" s="1">
        <v>31537</v>
      </c>
      <c r="B6758">
        <v>311</v>
      </c>
      <c r="C6758">
        <v>319.75</v>
      </c>
      <c r="D6758">
        <v>311</v>
      </c>
      <c r="E6758">
        <v>315.5</v>
      </c>
      <c r="G6758">
        <v>315.5</v>
      </c>
      <c r="H6758">
        <v>1305</v>
      </c>
      <c r="I6758">
        <v>8895</v>
      </c>
      <c r="J6758">
        <f t="shared" si="315"/>
        <v>115.99264705882352</v>
      </c>
      <c r="K6758">
        <f t="shared" si="316"/>
        <v>1986</v>
      </c>
      <c r="L6758">
        <f t="shared" si="317"/>
        <v>5</v>
      </c>
    </row>
    <row r="6759" spans="1:12" x14ac:dyDescent="0.25">
      <c r="A6759" s="1">
        <v>31538</v>
      </c>
      <c r="B6759">
        <v>315.5</v>
      </c>
      <c r="C6759">
        <v>334</v>
      </c>
      <c r="D6759">
        <v>315.5</v>
      </c>
      <c r="E6759">
        <v>333.5</v>
      </c>
      <c r="G6759">
        <v>333.5</v>
      </c>
      <c r="H6759">
        <v>2360</v>
      </c>
      <c r="I6759">
        <v>8650</v>
      </c>
      <c r="J6759">
        <f t="shared" si="315"/>
        <v>122.61029411764706</v>
      </c>
      <c r="K6759">
        <f t="shared" si="316"/>
        <v>1986</v>
      </c>
      <c r="L6759">
        <f t="shared" si="317"/>
        <v>5</v>
      </c>
    </row>
    <row r="6760" spans="1:12" x14ac:dyDescent="0.25">
      <c r="A6760" s="1">
        <v>31539</v>
      </c>
      <c r="B6760">
        <v>330</v>
      </c>
      <c r="C6760">
        <v>336</v>
      </c>
      <c r="D6760">
        <v>329</v>
      </c>
      <c r="E6760">
        <v>334.75</v>
      </c>
      <c r="G6760">
        <v>334.75</v>
      </c>
      <c r="H6760">
        <v>1510</v>
      </c>
      <c r="I6760">
        <v>8225</v>
      </c>
      <c r="J6760">
        <f t="shared" si="315"/>
        <v>123.06985294117646</v>
      </c>
      <c r="K6760">
        <f t="shared" si="316"/>
        <v>1986</v>
      </c>
      <c r="L6760">
        <f t="shared" si="317"/>
        <v>5</v>
      </c>
    </row>
    <row r="6761" spans="1:12" x14ac:dyDescent="0.25">
      <c r="A6761" s="1">
        <v>31540</v>
      </c>
      <c r="B6761">
        <v>350</v>
      </c>
      <c r="C6761">
        <v>354.75</v>
      </c>
      <c r="D6761">
        <v>345</v>
      </c>
      <c r="E6761">
        <v>349</v>
      </c>
      <c r="G6761">
        <v>349</v>
      </c>
      <c r="H6761">
        <v>2280</v>
      </c>
      <c r="I6761">
        <v>6600</v>
      </c>
      <c r="J6761">
        <f t="shared" si="315"/>
        <v>128.30882352941177</v>
      </c>
      <c r="K6761">
        <f t="shared" si="316"/>
        <v>1986</v>
      </c>
      <c r="L6761">
        <f t="shared" si="317"/>
        <v>5</v>
      </c>
    </row>
    <row r="6762" spans="1:12" x14ac:dyDescent="0.25">
      <c r="A6762" s="1">
        <v>31541</v>
      </c>
      <c r="B6762">
        <v>355</v>
      </c>
      <c r="C6762">
        <v>360</v>
      </c>
      <c r="D6762">
        <v>346</v>
      </c>
      <c r="E6762">
        <v>350.5</v>
      </c>
      <c r="G6762">
        <v>350.5</v>
      </c>
      <c r="H6762">
        <v>1710</v>
      </c>
      <c r="I6762">
        <v>5880</v>
      </c>
      <c r="J6762">
        <f t="shared" si="315"/>
        <v>128.86029411764707</v>
      </c>
      <c r="K6762">
        <f t="shared" si="316"/>
        <v>1986</v>
      </c>
      <c r="L6762">
        <f t="shared" si="317"/>
        <v>5</v>
      </c>
    </row>
    <row r="6763" spans="1:12" x14ac:dyDescent="0.25">
      <c r="A6763" s="1">
        <v>31544</v>
      </c>
      <c r="B6763">
        <v>342</v>
      </c>
      <c r="C6763">
        <v>347</v>
      </c>
      <c r="D6763">
        <v>339</v>
      </c>
      <c r="E6763">
        <v>342.5</v>
      </c>
      <c r="G6763">
        <v>342.5</v>
      </c>
      <c r="H6763">
        <v>595</v>
      </c>
      <c r="I6763">
        <v>5635</v>
      </c>
      <c r="J6763">
        <f t="shared" si="315"/>
        <v>125.91911764705883</v>
      </c>
      <c r="K6763">
        <f t="shared" si="316"/>
        <v>1986</v>
      </c>
      <c r="L6763">
        <f t="shared" si="317"/>
        <v>5</v>
      </c>
    </row>
    <row r="6764" spans="1:12" x14ac:dyDescent="0.25">
      <c r="A6764" s="1">
        <v>31545</v>
      </c>
      <c r="B6764">
        <v>343</v>
      </c>
      <c r="C6764">
        <v>347.5</v>
      </c>
      <c r="D6764">
        <v>338</v>
      </c>
      <c r="E6764">
        <v>345</v>
      </c>
      <c r="G6764">
        <v>345</v>
      </c>
      <c r="H6764">
        <v>1870</v>
      </c>
      <c r="I6764">
        <v>4450</v>
      </c>
      <c r="J6764">
        <f t="shared" si="315"/>
        <v>126.83823529411765</v>
      </c>
      <c r="K6764">
        <f t="shared" si="316"/>
        <v>1986</v>
      </c>
      <c r="L6764">
        <f t="shared" si="317"/>
        <v>5</v>
      </c>
    </row>
    <row r="6765" spans="1:12" x14ac:dyDescent="0.25">
      <c r="A6765" s="1">
        <v>31546</v>
      </c>
      <c r="B6765">
        <v>344</v>
      </c>
      <c r="C6765">
        <v>344</v>
      </c>
      <c r="D6765">
        <v>334</v>
      </c>
      <c r="E6765">
        <v>336</v>
      </c>
      <c r="G6765">
        <v>336</v>
      </c>
      <c r="H6765">
        <v>915</v>
      </c>
      <c r="I6765">
        <v>4365</v>
      </c>
      <c r="J6765">
        <f t="shared" si="315"/>
        <v>123.52941176470588</v>
      </c>
      <c r="K6765">
        <f t="shared" si="316"/>
        <v>1986</v>
      </c>
      <c r="L6765">
        <f t="shared" si="317"/>
        <v>5</v>
      </c>
    </row>
    <row r="6766" spans="1:12" x14ac:dyDescent="0.25">
      <c r="A6766" s="1">
        <v>31547</v>
      </c>
      <c r="B6766">
        <v>336</v>
      </c>
      <c r="C6766">
        <v>343</v>
      </c>
      <c r="D6766">
        <v>332</v>
      </c>
      <c r="E6766">
        <v>333.75</v>
      </c>
      <c r="G6766">
        <v>333.75</v>
      </c>
      <c r="H6766">
        <v>3360</v>
      </c>
      <c r="I6766">
        <v>3410</v>
      </c>
      <c r="J6766">
        <f t="shared" si="315"/>
        <v>122.70220588235294</v>
      </c>
      <c r="K6766">
        <f t="shared" si="316"/>
        <v>1986</v>
      </c>
      <c r="L6766">
        <f t="shared" si="317"/>
        <v>5</v>
      </c>
    </row>
    <row r="6767" spans="1:12" x14ac:dyDescent="0.25">
      <c r="A6767" s="1">
        <v>31548</v>
      </c>
      <c r="B6767">
        <v>334</v>
      </c>
      <c r="C6767">
        <v>340</v>
      </c>
      <c r="D6767">
        <v>332</v>
      </c>
      <c r="E6767">
        <v>333</v>
      </c>
      <c r="G6767">
        <v>333</v>
      </c>
      <c r="H6767">
        <v>1930</v>
      </c>
      <c r="I6767">
        <v>2420</v>
      </c>
      <c r="J6767">
        <f t="shared" si="315"/>
        <v>122.42647058823529</v>
      </c>
      <c r="K6767">
        <f t="shared" si="316"/>
        <v>1986</v>
      </c>
      <c r="L6767">
        <f t="shared" si="317"/>
        <v>5</v>
      </c>
    </row>
    <row r="6768" spans="1:12" x14ac:dyDescent="0.25">
      <c r="A6768" s="1">
        <v>31551</v>
      </c>
      <c r="B6768">
        <v>334</v>
      </c>
      <c r="C6768">
        <v>338</v>
      </c>
      <c r="D6768">
        <v>330</v>
      </c>
      <c r="E6768">
        <v>338</v>
      </c>
      <c r="G6768">
        <v>338</v>
      </c>
      <c r="H6768">
        <v>725</v>
      </c>
      <c r="I6768">
        <v>1915</v>
      </c>
      <c r="J6768">
        <f t="shared" si="315"/>
        <v>124.26470588235294</v>
      </c>
      <c r="K6768">
        <f t="shared" si="316"/>
        <v>1986</v>
      </c>
      <c r="L6768">
        <f t="shared" si="317"/>
        <v>5</v>
      </c>
    </row>
    <row r="6769" spans="1:12" x14ac:dyDescent="0.25">
      <c r="A6769" s="1">
        <v>31552</v>
      </c>
      <c r="B6769">
        <v>340</v>
      </c>
      <c r="C6769">
        <v>358</v>
      </c>
      <c r="D6769">
        <v>338</v>
      </c>
      <c r="E6769">
        <v>358</v>
      </c>
      <c r="G6769">
        <v>358</v>
      </c>
      <c r="H6769">
        <v>1960</v>
      </c>
      <c r="I6769">
        <v>235</v>
      </c>
      <c r="J6769">
        <f t="shared" si="315"/>
        <v>131.61764705882354</v>
      </c>
      <c r="K6769">
        <f t="shared" si="316"/>
        <v>1986</v>
      </c>
      <c r="L6769">
        <f t="shared" si="317"/>
        <v>5</v>
      </c>
    </row>
    <row r="6770" spans="1:12" x14ac:dyDescent="0.25">
      <c r="A6770" s="1">
        <v>31553</v>
      </c>
      <c r="B6770">
        <v>258</v>
      </c>
      <c r="C6770">
        <v>262</v>
      </c>
      <c r="D6770">
        <v>257</v>
      </c>
      <c r="E6770">
        <v>261.5</v>
      </c>
      <c r="G6770">
        <v>261.5</v>
      </c>
      <c r="H6770">
        <v>26450</v>
      </c>
      <c r="I6770">
        <v>89205</v>
      </c>
      <c r="J6770">
        <f t="shared" si="315"/>
        <v>96.139705882352956</v>
      </c>
      <c r="K6770">
        <f t="shared" si="316"/>
        <v>1986</v>
      </c>
      <c r="L6770">
        <f t="shared" si="317"/>
        <v>5</v>
      </c>
    </row>
    <row r="6771" spans="1:12" x14ac:dyDescent="0.25">
      <c r="A6771" s="1">
        <v>31554</v>
      </c>
      <c r="B6771">
        <v>260</v>
      </c>
      <c r="C6771">
        <v>260</v>
      </c>
      <c r="D6771">
        <v>254.25</v>
      </c>
      <c r="E6771">
        <v>257.25</v>
      </c>
      <c r="G6771">
        <v>257.25</v>
      </c>
      <c r="H6771">
        <v>30620</v>
      </c>
      <c r="I6771">
        <v>84485</v>
      </c>
      <c r="J6771">
        <f t="shared" si="315"/>
        <v>94.577205882352928</v>
      </c>
      <c r="K6771">
        <f t="shared" si="316"/>
        <v>1986</v>
      </c>
      <c r="L6771">
        <f t="shared" si="317"/>
        <v>5</v>
      </c>
    </row>
    <row r="6772" spans="1:12" x14ac:dyDescent="0.25">
      <c r="A6772" s="1">
        <v>31555</v>
      </c>
      <c r="B6772">
        <v>256</v>
      </c>
      <c r="C6772">
        <v>257.5</v>
      </c>
      <c r="D6772">
        <v>254.5</v>
      </c>
      <c r="E6772">
        <v>255.75</v>
      </c>
      <c r="G6772">
        <v>255.75</v>
      </c>
      <c r="H6772">
        <v>20635</v>
      </c>
      <c r="I6772">
        <v>83805</v>
      </c>
      <c r="J6772">
        <f t="shared" si="315"/>
        <v>94.025735294117652</v>
      </c>
      <c r="K6772">
        <f t="shared" si="316"/>
        <v>1986</v>
      </c>
      <c r="L6772">
        <f t="shared" si="317"/>
        <v>5</v>
      </c>
    </row>
    <row r="6773" spans="1:12" x14ac:dyDescent="0.25">
      <c r="A6773" s="1">
        <v>31559</v>
      </c>
      <c r="B6773">
        <v>256</v>
      </c>
      <c r="C6773">
        <v>258.25</v>
      </c>
      <c r="D6773">
        <v>254.5</v>
      </c>
      <c r="E6773">
        <v>255.5</v>
      </c>
      <c r="G6773">
        <v>255.5</v>
      </c>
      <c r="H6773">
        <v>18795</v>
      </c>
      <c r="I6773">
        <v>83760</v>
      </c>
      <c r="J6773">
        <f t="shared" si="315"/>
        <v>93.933823529411768</v>
      </c>
      <c r="K6773">
        <f t="shared" si="316"/>
        <v>1986</v>
      </c>
      <c r="L6773">
        <f t="shared" si="317"/>
        <v>5</v>
      </c>
    </row>
    <row r="6774" spans="1:12" x14ac:dyDescent="0.25">
      <c r="A6774" s="1">
        <v>31560</v>
      </c>
      <c r="B6774">
        <v>256</v>
      </c>
      <c r="C6774">
        <v>256.25</v>
      </c>
      <c r="D6774">
        <v>251.5</v>
      </c>
      <c r="E6774">
        <v>252.25</v>
      </c>
      <c r="G6774">
        <v>252.25</v>
      </c>
      <c r="H6774">
        <v>25990</v>
      </c>
      <c r="I6774">
        <v>83425</v>
      </c>
      <c r="J6774">
        <f t="shared" si="315"/>
        <v>92.73897058823529</v>
      </c>
      <c r="K6774">
        <f t="shared" si="316"/>
        <v>1986</v>
      </c>
      <c r="L6774">
        <f t="shared" si="317"/>
        <v>5</v>
      </c>
    </row>
    <row r="6775" spans="1:12" x14ac:dyDescent="0.25">
      <c r="A6775" s="1">
        <v>31561</v>
      </c>
      <c r="B6775">
        <v>251</v>
      </c>
      <c r="C6775">
        <v>251</v>
      </c>
      <c r="D6775">
        <v>246.5</v>
      </c>
      <c r="E6775">
        <v>247</v>
      </c>
      <c r="G6775">
        <v>247</v>
      </c>
      <c r="H6775">
        <v>44605</v>
      </c>
      <c r="I6775">
        <v>76095</v>
      </c>
      <c r="J6775">
        <f t="shared" si="315"/>
        <v>90.808823529411782</v>
      </c>
      <c r="K6775">
        <f t="shared" si="316"/>
        <v>1986</v>
      </c>
      <c r="L6775">
        <f t="shared" si="317"/>
        <v>5</v>
      </c>
    </row>
    <row r="6776" spans="1:12" x14ac:dyDescent="0.25">
      <c r="A6776" s="1">
        <v>31562</v>
      </c>
      <c r="B6776">
        <v>247</v>
      </c>
      <c r="C6776">
        <v>250</v>
      </c>
      <c r="D6776">
        <v>246</v>
      </c>
      <c r="E6776">
        <v>248.5</v>
      </c>
      <c r="G6776">
        <v>248.5</v>
      </c>
      <c r="H6776">
        <v>26015</v>
      </c>
      <c r="I6776">
        <v>77080</v>
      </c>
      <c r="J6776">
        <f t="shared" si="315"/>
        <v>91.360294117647058</v>
      </c>
      <c r="K6776">
        <f t="shared" si="316"/>
        <v>1986</v>
      </c>
      <c r="L6776">
        <f t="shared" si="317"/>
        <v>5</v>
      </c>
    </row>
    <row r="6777" spans="1:12" x14ac:dyDescent="0.25">
      <c r="A6777" s="1">
        <v>31565</v>
      </c>
      <c r="B6777">
        <v>249.5</v>
      </c>
      <c r="C6777">
        <v>255.5</v>
      </c>
      <c r="D6777">
        <v>249</v>
      </c>
      <c r="E6777">
        <v>253.75</v>
      </c>
      <c r="G6777">
        <v>253.75</v>
      </c>
      <c r="H6777">
        <v>26600</v>
      </c>
      <c r="I6777">
        <v>78555</v>
      </c>
      <c r="J6777">
        <f t="shared" si="315"/>
        <v>93.290441176470594</v>
      </c>
      <c r="K6777">
        <f t="shared" si="316"/>
        <v>1986</v>
      </c>
      <c r="L6777">
        <f t="shared" si="317"/>
        <v>6</v>
      </c>
    </row>
    <row r="6778" spans="1:12" x14ac:dyDescent="0.25">
      <c r="A6778" s="1">
        <v>31566</v>
      </c>
      <c r="B6778">
        <v>255</v>
      </c>
      <c r="C6778">
        <v>256</v>
      </c>
      <c r="D6778">
        <v>249</v>
      </c>
      <c r="E6778">
        <v>249.25</v>
      </c>
      <c r="G6778">
        <v>249.25</v>
      </c>
      <c r="H6778">
        <v>25455</v>
      </c>
      <c r="I6778">
        <v>78520</v>
      </c>
      <c r="J6778">
        <f t="shared" si="315"/>
        <v>91.63602941176471</v>
      </c>
      <c r="K6778">
        <f t="shared" si="316"/>
        <v>1986</v>
      </c>
      <c r="L6778">
        <f t="shared" si="317"/>
        <v>6</v>
      </c>
    </row>
    <row r="6779" spans="1:12" x14ac:dyDescent="0.25">
      <c r="A6779" s="1">
        <v>31567</v>
      </c>
      <c r="B6779">
        <v>249.5</v>
      </c>
      <c r="C6779">
        <v>253.75</v>
      </c>
      <c r="D6779">
        <v>247.5</v>
      </c>
      <c r="E6779">
        <v>252.75</v>
      </c>
      <c r="G6779">
        <v>252.75</v>
      </c>
      <c r="H6779">
        <v>24735</v>
      </c>
      <c r="I6779">
        <v>80985</v>
      </c>
      <c r="J6779">
        <f t="shared" si="315"/>
        <v>92.922794117647058</v>
      </c>
      <c r="K6779">
        <f t="shared" si="316"/>
        <v>1986</v>
      </c>
      <c r="L6779">
        <f t="shared" si="317"/>
        <v>6</v>
      </c>
    </row>
    <row r="6780" spans="1:12" x14ac:dyDescent="0.25">
      <c r="A6780" s="1">
        <v>31568</v>
      </c>
      <c r="B6780">
        <v>253.5</v>
      </c>
      <c r="C6780">
        <v>256</v>
      </c>
      <c r="D6780">
        <v>250.25</v>
      </c>
      <c r="E6780">
        <v>255.75</v>
      </c>
      <c r="G6780">
        <v>255.75</v>
      </c>
      <c r="H6780">
        <v>28405</v>
      </c>
      <c r="I6780">
        <v>79360</v>
      </c>
      <c r="J6780">
        <f t="shared" si="315"/>
        <v>94.025735294117652</v>
      </c>
      <c r="K6780">
        <f t="shared" si="316"/>
        <v>1986</v>
      </c>
      <c r="L6780">
        <f t="shared" si="317"/>
        <v>6</v>
      </c>
    </row>
    <row r="6781" spans="1:12" x14ac:dyDescent="0.25">
      <c r="A6781" s="1">
        <v>31569</v>
      </c>
      <c r="B6781">
        <v>256</v>
      </c>
      <c r="C6781">
        <v>257</v>
      </c>
      <c r="D6781">
        <v>253</v>
      </c>
      <c r="E6781">
        <v>254.5</v>
      </c>
      <c r="G6781">
        <v>254.5</v>
      </c>
      <c r="H6781">
        <v>23025</v>
      </c>
      <c r="I6781">
        <v>77500</v>
      </c>
      <c r="J6781">
        <f t="shared" si="315"/>
        <v>93.566176470588232</v>
      </c>
      <c r="K6781">
        <f t="shared" si="316"/>
        <v>1986</v>
      </c>
      <c r="L6781">
        <f t="shared" si="317"/>
        <v>6</v>
      </c>
    </row>
    <row r="6782" spans="1:12" x14ac:dyDescent="0.25">
      <c r="A6782" s="1">
        <v>31572</v>
      </c>
      <c r="B6782">
        <v>251</v>
      </c>
      <c r="C6782">
        <v>253</v>
      </c>
      <c r="D6782">
        <v>248.5</v>
      </c>
      <c r="E6782">
        <v>250.25</v>
      </c>
      <c r="G6782">
        <v>250.25</v>
      </c>
      <c r="H6782">
        <v>32355</v>
      </c>
      <c r="I6782">
        <v>76675</v>
      </c>
      <c r="J6782">
        <f t="shared" si="315"/>
        <v>92.003676470588232</v>
      </c>
      <c r="K6782">
        <f t="shared" si="316"/>
        <v>1986</v>
      </c>
      <c r="L6782">
        <f t="shared" si="317"/>
        <v>6</v>
      </c>
    </row>
    <row r="6783" spans="1:12" x14ac:dyDescent="0.25">
      <c r="A6783" s="1">
        <v>31573</v>
      </c>
      <c r="B6783">
        <v>250</v>
      </c>
      <c r="C6783">
        <v>253.5</v>
      </c>
      <c r="D6783">
        <v>249.5</v>
      </c>
      <c r="E6783">
        <v>252</v>
      </c>
      <c r="G6783">
        <v>252</v>
      </c>
      <c r="H6783">
        <v>23875</v>
      </c>
      <c r="I6783">
        <v>79075</v>
      </c>
      <c r="J6783">
        <f t="shared" si="315"/>
        <v>92.647058823529406</v>
      </c>
      <c r="K6783">
        <f t="shared" si="316"/>
        <v>1986</v>
      </c>
      <c r="L6783">
        <f t="shared" si="317"/>
        <v>6</v>
      </c>
    </row>
    <row r="6784" spans="1:12" x14ac:dyDescent="0.25">
      <c r="A6784" s="1">
        <v>31574</v>
      </c>
      <c r="B6784">
        <v>255</v>
      </c>
      <c r="C6784">
        <v>256.5</v>
      </c>
      <c r="D6784">
        <v>252</v>
      </c>
      <c r="E6784">
        <v>252.5</v>
      </c>
      <c r="G6784">
        <v>252.5</v>
      </c>
      <c r="H6784">
        <v>29935</v>
      </c>
      <c r="I6784">
        <v>78220</v>
      </c>
      <c r="J6784">
        <f t="shared" si="315"/>
        <v>92.830882352941174</v>
      </c>
      <c r="K6784">
        <f t="shared" si="316"/>
        <v>1986</v>
      </c>
      <c r="L6784">
        <f t="shared" si="317"/>
        <v>6</v>
      </c>
    </row>
    <row r="6785" spans="1:12" x14ac:dyDescent="0.25">
      <c r="A6785" s="1">
        <v>31575</v>
      </c>
      <c r="B6785">
        <v>251</v>
      </c>
      <c r="C6785">
        <v>251</v>
      </c>
      <c r="D6785">
        <v>246.25</v>
      </c>
      <c r="E6785">
        <v>247.75</v>
      </c>
      <c r="G6785">
        <v>247.75</v>
      </c>
      <c r="H6785">
        <v>23645</v>
      </c>
      <c r="I6785">
        <v>76575</v>
      </c>
      <c r="J6785">
        <f t="shared" si="315"/>
        <v>91.084558823529406</v>
      </c>
      <c r="K6785">
        <f t="shared" si="316"/>
        <v>1986</v>
      </c>
      <c r="L6785">
        <f t="shared" si="317"/>
        <v>6</v>
      </c>
    </row>
    <row r="6786" spans="1:12" x14ac:dyDescent="0.25">
      <c r="A6786" s="1">
        <v>31576</v>
      </c>
      <c r="B6786">
        <v>247.5</v>
      </c>
      <c r="C6786">
        <v>248</v>
      </c>
      <c r="D6786">
        <v>245.5</v>
      </c>
      <c r="E6786">
        <v>245.75</v>
      </c>
      <c r="G6786">
        <v>245.75</v>
      </c>
      <c r="H6786">
        <v>16890</v>
      </c>
      <c r="I6786">
        <v>77820</v>
      </c>
      <c r="J6786">
        <f t="shared" ref="J6786:J6849" si="318">G6786/100*5000/136</f>
        <v>90.349264705882348</v>
      </c>
      <c r="K6786">
        <f t="shared" ref="K6786:K6849" si="319">YEAR(A6786)</f>
        <v>1986</v>
      </c>
      <c r="L6786">
        <f t="shared" ref="L6786:L6849" si="320">MONTH(A6786)</f>
        <v>6</v>
      </c>
    </row>
    <row r="6787" spans="1:12" x14ac:dyDescent="0.25">
      <c r="A6787" s="1">
        <v>31579</v>
      </c>
      <c r="B6787">
        <v>245.5</v>
      </c>
      <c r="C6787">
        <v>246</v>
      </c>
      <c r="D6787">
        <v>243</v>
      </c>
      <c r="E6787">
        <v>243.25</v>
      </c>
      <c r="G6787">
        <v>243.25</v>
      </c>
      <c r="H6787">
        <v>26180</v>
      </c>
      <c r="I6787">
        <v>75210</v>
      </c>
      <c r="J6787">
        <f t="shared" si="318"/>
        <v>89.430147058823536</v>
      </c>
      <c r="K6787">
        <f t="shared" si="319"/>
        <v>1986</v>
      </c>
      <c r="L6787">
        <f t="shared" si="320"/>
        <v>6</v>
      </c>
    </row>
    <row r="6788" spans="1:12" x14ac:dyDescent="0.25">
      <c r="A6788" s="1">
        <v>31580</v>
      </c>
      <c r="B6788">
        <v>243</v>
      </c>
      <c r="C6788">
        <v>248</v>
      </c>
      <c r="D6788">
        <v>241.5</v>
      </c>
      <c r="E6788">
        <v>242.75</v>
      </c>
      <c r="G6788">
        <v>242.75</v>
      </c>
      <c r="H6788">
        <v>29245</v>
      </c>
      <c r="I6788">
        <v>75830</v>
      </c>
      <c r="J6788">
        <f t="shared" si="318"/>
        <v>89.246323529411782</v>
      </c>
      <c r="K6788">
        <f t="shared" si="319"/>
        <v>1986</v>
      </c>
      <c r="L6788">
        <f t="shared" si="320"/>
        <v>6</v>
      </c>
    </row>
    <row r="6789" spans="1:12" x14ac:dyDescent="0.25">
      <c r="A6789" s="1">
        <v>31581</v>
      </c>
      <c r="B6789">
        <v>243</v>
      </c>
      <c r="C6789">
        <v>245.75</v>
      </c>
      <c r="D6789">
        <v>243</v>
      </c>
      <c r="E6789">
        <v>243.75</v>
      </c>
      <c r="G6789">
        <v>243.75</v>
      </c>
      <c r="H6789">
        <v>14725</v>
      </c>
      <c r="I6789">
        <v>76525</v>
      </c>
      <c r="J6789">
        <f t="shared" si="318"/>
        <v>89.61397058823529</v>
      </c>
      <c r="K6789">
        <f t="shared" si="319"/>
        <v>1986</v>
      </c>
      <c r="L6789">
        <f t="shared" si="320"/>
        <v>6</v>
      </c>
    </row>
    <row r="6790" spans="1:12" x14ac:dyDescent="0.25">
      <c r="A6790" s="1">
        <v>31582</v>
      </c>
      <c r="B6790">
        <v>244</v>
      </c>
      <c r="C6790">
        <v>249.5</v>
      </c>
      <c r="D6790">
        <v>244</v>
      </c>
      <c r="E6790">
        <v>246.75</v>
      </c>
      <c r="G6790">
        <v>246.75</v>
      </c>
      <c r="H6790">
        <v>127155</v>
      </c>
      <c r="I6790">
        <v>75170</v>
      </c>
      <c r="J6790">
        <f t="shared" si="318"/>
        <v>90.71691176470587</v>
      </c>
      <c r="K6790">
        <f t="shared" si="319"/>
        <v>1986</v>
      </c>
      <c r="L6790">
        <f t="shared" si="320"/>
        <v>6</v>
      </c>
    </row>
    <row r="6791" spans="1:12" x14ac:dyDescent="0.25">
      <c r="A6791" s="1">
        <v>31583</v>
      </c>
      <c r="B6791">
        <v>247</v>
      </c>
      <c r="C6791">
        <v>248.5</v>
      </c>
      <c r="D6791">
        <v>245.5</v>
      </c>
      <c r="E6791">
        <v>245.75</v>
      </c>
      <c r="G6791">
        <v>245.75</v>
      </c>
      <c r="H6791">
        <v>17755</v>
      </c>
      <c r="I6791">
        <v>76310</v>
      </c>
      <c r="J6791">
        <f t="shared" si="318"/>
        <v>90.349264705882348</v>
      </c>
      <c r="K6791">
        <f t="shared" si="319"/>
        <v>1986</v>
      </c>
      <c r="L6791">
        <f t="shared" si="320"/>
        <v>6</v>
      </c>
    </row>
    <row r="6792" spans="1:12" x14ac:dyDescent="0.25">
      <c r="A6792" s="1">
        <v>31586</v>
      </c>
      <c r="B6792">
        <v>244.5</v>
      </c>
      <c r="C6792">
        <v>251</v>
      </c>
      <c r="D6792">
        <v>244.5</v>
      </c>
      <c r="E6792">
        <v>249.5</v>
      </c>
      <c r="G6792">
        <v>249.5</v>
      </c>
      <c r="H6792">
        <v>30480</v>
      </c>
      <c r="I6792">
        <v>77315</v>
      </c>
      <c r="J6792">
        <f t="shared" si="318"/>
        <v>91.727941176470594</v>
      </c>
      <c r="K6792">
        <f t="shared" si="319"/>
        <v>1986</v>
      </c>
      <c r="L6792">
        <f t="shared" si="320"/>
        <v>6</v>
      </c>
    </row>
    <row r="6793" spans="1:12" x14ac:dyDescent="0.25">
      <c r="A6793" s="1">
        <v>31587</v>
      </c>
      <c r="B6793">
        <v>251</v>
      </c>
      <c r="C6793">
        <v>256.75</v>
      </c>
      <c r="D6793">
        <v>250.5</v>
      </c>
      <c r="E6793">
        <v>252.75</v>
      </c>
      <c r="G6793">
        <v>252.75</v>
      </c>
      <c r="H6793">
        <v>51545</v>
      </c>
      <c r="I6793">
        <v>66490</v>
      </c>
      <c r="J6793">
        <f t="shared" si="318"/>
        <v>92.922794117647058</v>
      </c>
      <c r="K6793">
        <f t="shared" si="319"/>
        <v>1986</v>
      </c>
      <c r="L6793">
        <f t="shared" si="320"/>
        <v>6</v>
      </c>
    </row>
    <row r="6794" spans="1:12" x14ac:dyDescent="0.25">
      <c r="A6794" s="1">
        <v>31588</v>
      </c>
      <c r="B6794">
        <v>252.5</v>
      </c>
      <c r="C6794">
        <v>254.25</v>
      </c>
      <c r="D6794">
        <v>251.5</v>
      </c>
      <c r="E6794">
        <v>253.5</v>
      </c>
      <c r="G6794">
        <v>253.5</v>
      </c>
      <c r="H6794">
        <v>30120</v>
      </c>
      <c r="I6794">
        <v>56485</v>
      </c>
      <c r="J6794">
        <f t="shared" si="318"/>
        <v>93.19852941176471</v>
      </c>
      <c r="K6794">
        <f t="shared" si="319"/>
        <v>1986</v>
      </c>
      <c r="L6794">
        <f t="shared" si="320"/>
        <v>6</v>
      </c>
    </row>
    <row r="6795" spans="1:12" x14ac:dyDescent="0.25">
      <c r="A6795" s="1">
        <v>31589</v>
      </c>
      <c r="B6795">
        <v>253.5</v>
      </c>
      <c r="C6795">
        <v>259</v>
      </c>
      <c r="D6795">
        <v>253.5</v>
      </c>
      <c r="E6795">
        <v>256.5</v>
      </c>
      <c r="G6795">
        <v>256.5</v>
      </c>
      <c r="H6795">
        <v>33945</v>
      </c>
      <c r="I6795">
        <v>48625</v>
      </c>
      <c r="J6795">
        <f t="shared" si="318"/>
        <v>94.30147058823529</v>
      </c>
      <c r="K6795">
        <f t="shared" si="319"/>
        <v>1986</v>
      </c>
      <c r="L6795">
        <f t="shared" si="320"/>
        <v>6</v>
      </c>
    </row>
    <row r="6796" spans="1:12" x14ac:dyDescent="0.25">
      <c r="A6796" s="1">
        <v>31590</v>
      </c>
      <c r="B6796">
        <v>256</v>
      </c>
      <c r="C6796">
        <v>257</v>
      </c>
      <c r="D6796">
        <v>254.5</v>
      </c>
      <c r="E6796">
        <v>256.25</v>
      </c>
      <c r="G6796">
        <v>256.25</v>
      </c>
      <c r="H6796">
        <v>21525</v>
      </c>
      <c r="I6796">
        <v>43110</v>
      </c>
      <c r="J6796">
        <f t="shared" si="318"/>
        <v>94.209558823529406</v>
      </c>
      <c r="K6796">
        <f t="shared" si="319"/>
        <v>1986</v>
      </c>
      <c r="L6796">
        <f t="shared" si="320"/>
        <v>6</v>
      </c>
    </row>
    <row r="6797" spans="1:12" x14ac:dyDescent="0.25">
      <c r="A6797" s="1">
        <v>31593</v>
      </c>
      <c r="B6797">
        <v>255.75</v>
      </c>
      <c r="C6797">
        <v>256.25</v>
      </c>
      <c r="D6797">
        <v>251</v>
      </c>
      <c r="E6797">
        <v>251.75</v>
      </c>
      <c r="G6797">
        <v>251.75</v>
      </c>
      <c r="H6797">
        <v>15655</v>
      </c>
      <c r="I6797">
        <v>38310</v>
      </c>
      <c r="J6797">
        <f t="shared" si="318"/>
        <v>92.555147058823536</v>
      </c>
      <c r="K6797">
        <f t="shared" si="319"/>
        <v>1986</v>
      </c>
      <c r="L6797">
        <f t="shared" si="320"/>
        <v>6</v>
      </c>
    </row>
    <row r="6798" spans="1:12" x14ac:dyDescent="0.25">
      <c r="A6798" s="1">
        <v>31594</v>
      </c>
      <c r="B6798">
        <v>250.5</v>
      </c>
      <c r="C6798">
        <v>250.5</v>
      </c>
      <c r="D6798">
        <v>245.5</v>
      </c>
      <c r="E6798">
        <v>246.5</v>
      </c>
      <c r="G6798">
        <v>246.5</v>
      </c>
      <c r="H6798">
        <v>13995</v>
      </c>
      <c r="I6798">
        <v>33870</v>
      </c>
      <c r="J6798">
        <f t="shared" si="318"/>
        <v>90.625</v>
      </c>
      <c r="K6798">
        <f t="shared" si="319"/>
        <v>1986</v>
      </c>
      <c r="L6798">
        <f t="shared" si="320"/>
        <v>7</v>
      </c>
    </row>
    <row r="6799" spans="1:12" x14ac:dyDescent="0.25">
      <c r="A6799" s="1">
        <v>31595</v>
      </c>
      <c r="B6799">
        <v>246</v>
      </c>
      <c r="C6799">
        <v>248.75</v>
      </c>
      <c r="D6799">
        <v>244</v>
      </c>
      <c r="E6799">
        <v>245.75</v>
      </c>
      <c r="G6799">
        <v>245.75</v>
      </c>
      <c r="H6799">
        <v>10295</v>
      </c>
      <c r="I6799">
        <v>30825</v>
      </c>
      <c r="J6799">
        <f t="shared" si="318"/>
        <v>90.349264705882348</v>
      </c>
      <c r="K6799">
        <f t="shared" si="319"/>
        <v>1986</v>
      </c>
      <c r="L6799">
        <f t="shared" si="320"/>
        <v>7</v>
      </c>
    </row>
    <row r="6800" spans="1:12" x14ac:dyDescent="0.25">
      <c r="A6800" s="1">
        <v>31596</v>
      </c>
      <c r="B6800">
        <v>247</v>
      </c>
      <c r="C6800">
        <v>250</v>
      </c>
      <c r="D6800">
        <v>247</v>
      </c>
      <c r="E6800">
        <v>250</v>
      </c>
      <c r="G6800">
        <v>250</v>
      </c>
      <c r="H6800">
        <v>9430</v>
      </c>
      <c r="I6800">
        <v>29575</v>
      </c>
      <c r="J6800">
        <f t="shared" si="318"/>
        <v>91.911764705882348</v>
      </c>
      <c r="K6800">
        <f t="shared" si="319"/>
        <v>1986</v>
      </c>
      <c r="L6800">
        <f t="shared" si="320"/>
        <v>7</v>
      </c>
    </row>
    <row r="6801" spans="1:12" x14ac:dyDescent="0.25">
      <c r="A6801" s="1">
        <v>31600</v>
      </c>
      <c r="B6801">
        <v>248</v>
      </c>
      <c r="C6801">
        <v>249</v>
      </c>
      <c r="D6801">
        <v>245.25</v>
      </c>
      <c r="E6801">
        <v>245.5</v>
      </c>
      <c r="G6801">
        <v>245.5</v>
      </c>
      <c r="H6801">
        <v>9040</v>
      </c>
      <c r="I6801">
        <v>28670</v>
      </c>
      <c r="J6801">
        <f t="shared" si="318"/>
        <v>90.257352941176464</v>
      </c>
      <c r="K6801">
        <f t="shared" si="319"/>
        <v>1986</v>
      </c>
      <c r="L6801">
        <f t="shared" si="320"/>
        <v>7</v>
      </c>
    </row>
    <row r="6802" spans="1:12" x14ac:dyDescent="0.25">
      <c r="A6802" s="1">
        <v>31601</v>
      </c>
      <c r="B6802">
        <v>246.5</v>
      </c>
      <c r="C6802">
        <v>252.5</v>
      </c>
      <c r="D6802">
        <v>246</v>
      </c>
      <c r="E6802">
        <v>248.5</v>
      </c>
      <c r="G6802">
        <v>248.5</v>
      </c>
      <c r="H6802">
        <v>8910</v>
      </c>
      <c r="I6802">
        <v>25615</v>
      </c>
      <c r="J6802">
        <f t="shared" si="318"/>
        <v>91.360294117647058</v>
      </c>
      <c r="K6802">
        <f t="shared" si="319"/>
        <v>1986</v>
      </c>
      <c r="L6802">
        <f t="shared" si="320"/>
        <v>7</v>
      </c>
    </row>
    <row r="6803" spans="1:12" x14ac:dyDescent="0.25">
      <c r="A6803" s="1">
        <v>31602</v>
      </c>
      <c r="B6803">
        <v>251</v>
      </c>
      <c r="C6803">
        <v>253</v>
      </c>
      <c r="D6803">
        <v>250.25</v>
      </c>
      <c r="E6803">
        <v>252.75</v>
      </c>
      <c r="G6803">
        <v>252.75</v>
      </c>
      <c r="H6803">
        <v>5260</v>
      </c>
      <c r="I6803">
        <v>23600</v>
      </c>
      <c r="J6803">
        <f t="shared" si="318"/>
        <v>92.922794117647058</v>
      </c>
      <c r="K6803">
        <f t="shared" si="319"/>
        <v>1986</v>
      </c>
      <c r="L6803">
        <f t="shared" si="320"/>
        <v>7</v>
      </c>
    </row>
    <row r="6804" spans="1:12" x14ac:dyDescent="0.25">
      <c r="A6804" s="1">
        <v>31603</v>
      </c>
      <c r="B6804">
        <v>253</v>
      </c>
      <c r="C6804">
        <v>258</v>
      </c>
      <c r="D6804">
        <v>251.5</v>
      </c>
      <c r="E6804">
        <v>257.75</v>
      </c>
      <c r="G6804">
        <v>257.75</v>
      </c>
      <c r="H6804">
        <v>8335</v>
      </c>
      <c r="I6804">
        <v>19645</v>
      </c>
      <c r="J6804">
        <f t="shared" si="318"/>
        <v>94.76102941176471</v>
      </c>
      <c r="K6804">
        <f t="shared" si="319"/>
        <v>1986</v>
      </c>
      <c r="L6804">
        <f t="shared" si="320"/>
        <v>7</v>
      </c>
    </row>
    <row r="6805" spans="1:12" x14ac:dyDescent="0.25">
      <c r="A6805" s="1">
        <v>31604</v>
      </c>
      <c r="B6805">
        <v>259</v>
      </c>
      <c r="C6805">
        <v>265</v>
      </c>
      <c r="D6805">
        <v>258</v>
      </c>
      <c r="E6805">
        <v>263.5</v>
      </c>
      <c r="G6805">
        <v>263.5</v>
      </c>
      <c r="H6805">
        <v>9895</v>
      </c>
      <c r="I6805">
        <v>15230</v>
      </c>
      <c r="J6805">
        <f t="shared" si="318"/>
        <v>96.874999999999986</v>
      </c>
      <c r="K6805">
        <f t="shared" si="319"/>
        <v>1986</v>
      </c>
      <c r="L6805">
        <f t="shared" si="320"/>
        <v>7</v>
      </c>
    </row>
    <row r="6806" spans="1:12" x14ac:dyDescent="0.25">
      <c r="A6806" s="1">
        <v>31607</v>
      </c>
      <c r="B6806">
        <v>263.5</v>
      </c>
      <c r="C6806">
        <v>271</v>
      </c>
      <c r="D6806">
        <v>262.5</v>
      </c>
      <c r="E6806">
        <v>269.75</v>
      </c>
      <c r="G6806">
        <v>269.75</v>
      </c>
      <c r="H6806">
        <v>7905</v>
      </c>
      <c r="I6806">
        <v>11130</v>
      </c>
      <c r="J6806">
        <f t="shared" si="318"/>
        <v>99.172794117647044</v>
      </c>
      <c r="K6806">
        <f t="shared" si="319"/>
        <v>1986</v>
      </c>
      <c r="L6806">
        <f t="shared" si="320"/>
        <v>7</v>
      </c>
    </row>
    <row r="6807" spans="1:12" x14ac:dyDescent="0.25">
      <c r="A6807" s="1">
        <v>31608</v>
      </c>
      <c r="B6807">
        <v>270.5</v>
      </c>
      <c r="C6807">
        <v>274.5</v>
      </c>
      <c r="D6807">
        <v>265</v>
      </c>
      <c r="E6807">
        <v>266.5</v>
      </c>
      <c r="G6807">
        <v>266.5</v>
      </c>
      <c r="H6807">
        <v>7845</v>
      </c>
      <c r="I6807">
        <v>6055</v>
      </c>
      <c r="J6807">
        <f t="shared" si="318"/>
        <v>97.977941176470594</v>
      </c>
      <c r="K6807">
        <f t="shared" si="319"/>
        <v>1986</v>
      </c>
      <c r="L6807">
        <f t="shared" si="320"/>
        <v>7</v>
      </c>
    </row>
    <row r="6808" spans="1:12" x14ac:dyDescent="0.25">
      <c r="A6808" s="1">
        <v>31609</v>
      </c>
      <c r="B6808">
        <v>266.5</v>
      </c>
      <c r="C6808">
        <v>276</v>
      </c>
      <c r="D6808">
        <v>263</v>
      </c>
      <c r="E6808">
        <v>274</v>
      </c>
      <c r="G6808">
        <v>274</v>
      </c>
      <c r="H6808">
        <v>2525</v>
      </c>
      <c r="I6808">
        <v>4850</v>
      </c>
      <c r="J6808">
        <f t="shared" si="318"/>
        <v>100.73529411764707</v>
      </c>
      <c r="K6808">
        <f t="shared" si="319"/>
        <v>1986</v>
      </c>
      <c r="L6808">
        <f t="shared" si="320"/>
        <v>7</v>
      </c>
    </row>
    <row r="6809" spans="1:12" x14ac:dyDescent="0.25">
      <c r="A6809" s="1">
        <v>31610</v>
      </c>
      <c r="B6809">
        <v>271</v>
      </c>
      <c r="C6809">
        <v>275</v>
      </c>
      <c r="D6809">
        <v>271</v>
      </c>
      <c r="E6809">
        <v>271.5</v>
      </c>
      <c r="G6809">
        <v>271.5</v>
      </c>
      <c r="H6809">
        <v>2175</v>
      </c>
      <c r="I6809">
        <v>3145</v>
      </c>
      <c r="J6809">
        <f t="shared" si="318"/>
        <v>99.816176470588232</v>
      </c>
      <c r="K6809">
        <f t="shared" si="319"/>
        <v>1986</v>
      </c>
      <c r="L6809">
        <f t="shared" si="320"/>
        <v>7</v>
      </c>
    </row>
    <row r="6810" spans="1:12" x14ac:dyDescent="0.25">
      <c r="A6810" s="1">
        <v>31611</v>
      </c>
      <c r="B6810">
        <v>269</v>
      </c>
      <c r="C6810">
        <v>273</v>
      </c>
      <c r="D6810">
        <v>261.5</v>
      </c>
      <c r="E6810">
        <v>261.5</v>
      </c>
      <c r="G6810">
        <v>261.5</v>
      </c>
      <c r="H6810">
        <v>1775</v>
      </c>
      <c r="I6810">
        <v>1990</v>
      </c>
      <c r="J6810">
        <f t="shared" si="318"/>
        <v>96.139705882352956</v>
      </c>
      <c r="K6810">
        <f t="shared" si="319"/>
        <v>1986</v>
      </c>
      <c r="L6810">
        <f t="shared" si="320"/>
        <v>7</v>
      </c>
    </row>
    <row r="6811" spans="1:12" x14ac:dyDescent="0.25">
      <c r="A6811" s="1">
        <v>31614</v>
      </c>
      <c r="B6811">
        <v>262</v>
      </c>
      <c r="C6811">
        <v>267</v>
      </c>
      <c r="D6811">
        <v>262</v>
      </c>
      <c r="E6811">
        <v>265</v>
      </c>
      <c r="G6811">
        <v>265</v>
      </c>
      <c r="H6811">
        <v>860</v>
      </c>
      <c r="I6811">
        <v>1465</v>
      </c>
      <c r="J6811">
        <f t="shared" si="318"/>
        <v>97.42647058823529</v>
      </c>
      <c r="K6811">
        <f t="shared" si="319"/>
        <v>1986</v>
      </c>
      <c r="L6811">
        <f t="shared" si="320"/>
        <v>7</v>
      </c>
    </row>
    <row r="6812" spans="1:12" x14ac:dyDescent="0.25">
      <c r="A6812" s="1">
        <v>31615</v>
      </c>
      <c r="B6812">
        <v>265.5</v>
      </c>
      <c r="C6812">
        <v>265.5</v>
      </c>
      <c r="D6812">
        <v>252</v>
      </c>
      <c r="E6812">
        <v>258</v>
      </c>
      <c r="G6812">
        <v>258</v>
      </c>
      <c r="H6812">
        <v>2095</v>
      </c>
      <c r="I6812">
        <v>335</v>
      </c>
      <c r="J6812">
        <f t="shared" si="318"/>
        <v>94.852941176470594</v>
      </c>
      <c r="K6812">
        <f t="shared" si="319"/>
        <v>1986</v>
      </c>
      <c r="L6812">
        <f t="shared" si="320"/>
        <v>7</v>
      </c>
    </row>
    <row r="6813" spans="1:12" x14ac:dyDescent="0.25">
      <c r="A6813" s="1">
        <v>31616</v>
      </c>
      <c r="B6813">
        <v>260</v>
      </c>
      <c r="C6813">
        <v>263</v>
      </c>
      <c r="D6813">
        <v>258.25</v>
      </c>
      <c r="E6813">
        <v>260.25</v>
      </c>
      <c r="G6813">
        <v>260.25</v>
      </c>
      <c r="H6813">
        <v>20535</v>
      </c>
      <c r="I6813">
        <v>69850</v>
      </c>
      <c r="J6813">
        <f t="shared" si="318"/>
        <v>95.680147058823536</v>
      </c>
      <c r="K6813">
        <f t="shared" si="319"/>
        <v>1986</v>
      </c>
      <c r="L6813">
        <f t="shared" si="320"/>
        <v>7</v>
      </c>
    </row>
    <row r="6814" spans="1:12" x14ac:dyDescent="0.25">
      <c r="A6814" s="1">
        <v>31617</v>
      </c>
      <c r="B6814">
        <v>260.25</v>
      </c>
      <c r="C6814">
        <v>260.5</v>
      </c>
      <c r="D6814">
        <v>254.5</v>
      </c>
      <c r="E6814">
        <v>256.25</v>
      </c>
      <c r="G6814">
        <v>256.25</v>
      </c>
      <c r="H6814">
        <v>19205</v>
      </c>
      <c r="I6814">
        <v>65825</v>
      </c>
      <c r="J6814">
        <f t="shared" si="318"/>
        <v>94.209558823529406</v>
      </c>
      <c r="K6814">
        <f t="shared" si="319"/>
        <v>1986</v>
      </c>
      <c r="L6814">
        <f t="shared" si="320"/>
        <v>7</v>
      </c>
    </row>
    <row r="6815" spans="1:12" x14ac:dyDescent="0.25">
      <c r="A6815" s="1">
        <v>31618</v>
      </c>
      <c r="B6815">
        <v>254.5</v>
      </c>
      <c r="C6815">
        <v>258.5</v>
      </c>
      <c r="D6815">
        <v>253</v>
      </c>
      <c r="E6815">
        <v>256.5</v>
      </c>
      <c r="G6815">
        <v>256.5</v>
      </c>
      <c r="H6815">
        <v>18250</v>
      </c>
      <c r="I6815">
        <v>64015</v>
      </c>
      <c r="J6815">
        <f t="shared" si="318"/>
        <v>94.30147058823529</v>
      </c>
      <c r="K6815">
        <f t="shared" si="319"/>
        <v>1986</v>
      </c>
      <c r="L6815">
        <f t="shared" si="320"/>
        <v>7</v>
      </c>
    </row>
    <row r="6816" spans="1:12" x14ac:dyDescent="0.25">
      <c r="A6816" s="1">
        <v>31621</v>
      </c>
      <c r="B6816">
        <v>257.5</v>
      </c>
      <c r="C6816">
        <v>262</v>
      </c>
      <c r="D6816">
        <v>255.25</v>
      </c>
      <c r="E6816">
        <v>260.25</v>
      </c>
      <c r="G6816">
        <v>260.25</v>
      </c>
      <c r="H6816">
        <v>15280</v>
      </c>
      <c r="I6816">
        <v>65665</v>
      </c>
      <c r="J6816">
        <f t="shared" si="318"/>
        <v>95.680147058823536</v>
      </c>
      <c r="K6816">
        <f t="shared" si="319"/>
        <v>1986</v>
      </c>
      <c r="L6816">
        <f t="shared" si="320"/>
        <v>7</v>
      </c>
    </row>
    <row r="6817" spans="1:12" x14ac:dyDescent="0.25">
      <c r="A6817" s="1">
        <v>31622</v>
      </c>
      <c r="B6817">
        <v>259.5</v>
      </c>
      <c r="C6817">
        <v>262</v>
      </c>
      <c r="D6817">
        <v>258</v>
      </c>
      <c r="E6817">
        <v>261.5</v>
      </c>
      <c r="G6817">
        <v>261.5</v>
      </c>
      <c r="H6817">
        <v>16745</v>
      </c>
      <c r="I6817">
        <v>65465</v>
      </c>
      <c r="J6817">
        <f t="shared" si="318"/>
        <v>96.139705882352956</v>
      </c>
      <c r="K6817">
        <f t="shared" si="319"/>
        <v>1986</v>
      </c>
      <c r="L6817">
        <f t="shared" si="320"/>
        <v>7</v>
      </c>
    </row>
    <row r="6818" spans="1:12" x14ac:dyDescent="0.25">
      <c r="A6818" s="1">
        <v>31623</v>
      </c>
      <c r="B6818">
        <v>261</v>
      </c>
      <c r="C6818">
        <v>264.75</v>
      </c>
      <c r="D6818">
        <v>259.75</v>
      </c>
      <c r="E6818">
        <v>260.75</v>
      </c>
      <c r="G6818">
        <v>260.75</v>
      </c>
      <c r="H6818">
        <v>19465</v>
      </c>
      <c r="I6818">
        <v>66230</v>
      </c>
      <c r="J6818">
        <f t="shared" si="318"/>
        <v>95.86397058823529</v>
      </c>
      <c r="K6818">
        <f t="shared" si="319"/>
        <v>1986</v>
      </c>
      <c r="L6818">
        <f t="shared" si="320"/>
        <v>7</v>
      </c>
    </row>
    <row r="6819" spans="1:12" x14ac:dyDescent="0.25">
      <c r="A6819" s="1">
        <v>31624</v>
      </c>
      <c r="B6819">
        <v>257.5</v>
      </c>
      <c r="C6819">
        <v>258</v>
      </c>
      <c r="D6819">
        <v>255</v>
      </c>
      <c r="E6819">
        <v>257.5</v>
      </c>
      <c r="G6819">
        <v>257.5</v>
      </c>
      <c r="H6819">
        <v>20160</v>
      </c>
      <c r="I6819">
        <v>64075</v>
      </c>
      <c r="J6819">
        <f t="shared" si="318"/>
        <v>94.669117647058826</v>
      </c>
      <c r="K6819">
        <f t="shared" si="319"/>
        <v>1986</v>
      </c>
      <c r="L6819">
        <f t="shared" si="320"/>
        <v>7</v>
      </c>
    </row>
    <row r="6820" spans="1:12" x14ac:dyDescent="0.25">
      <c r="A6820" s="1">
        <v>31625</v>
      </c>
      <c r="B6820">
        <v>257</v>
      </c>
      <c r="C6820">
        <v>265.5</v>
      </c>
      <c r="D6820">
        <v>252.25</v>
      </c>
      <c r="E6820">
        <v>263</v>
      </c>
      <c r="G6820">
        <v>263</v>
      </c>
      <c r="H6820">
        <v>37085</v>
      </c>
      <c r="I6820">
        <v>59615</v>
      </c>
      <c r="J6820">
        <f t="shared" si="318"/>
        <v>96.691176470588232</v>
      </c>
      <c r="K6820">
        <f t="shared" si="319"/>
        <v>1986</v>
      </c>
      <c r="L6820">
        <f t="shared" si="320"/>
        <v>8</v>
      </c>
    </row>
    <row r="6821" spans="1:12" x14ac:dyDescent="0.25">
      <c r="A6821" s="1">
        <v>31628</v>
      </c>
      <c r="B6821">
        <v>262</v>
      </c>
      <c r="C6821">
        <v>267</v>
      </c>
      <c r="D6821">
        <v>260.5</v>
      </c>
      <c r="E6821">
        <v>262.75</v>
      </c>
      <c r="G6821">
        <v>262.75</v>
      </c>
      <c r="H6821">
        <v>16395</v>
      </c>
      <c r="I6821">
        <v>56725</v>
      </c>
      <c r="J6821">
        <f t="shared" si="318"/>
        <v>96.599264705882348</v>
      </c>
      <c r="K6821">
        <f t="shared" si="319"/>
        <v>1986</v>
      </c>
      <c r="L6821">
        <f t="shared" si="320"/>
        <v>8</v>
      </c>
    </row>
    <row r="6822" spans="1:12" x14ac:dyDescent="0.25">
      <c r="A6822" s="1">
        <v>31629</v>
      </c>
      <c r="B6822">
        <v>260</v>
      </c>
      <c r="C6822">
        <v>260</v>
      </c>
      <c r="D6822">
        <v>257.25</v>
      </c>
      <c r="E6822">
        <v>257.5</v>
      </c>
      <c r="G6822">
        <v>257.5</v>
      </c>
      <c r="H6822">
        <v>13440</v>
      </c>
      <c r="I6822">
        <v>55285</v>
      </c>
      <c r="J6822">
        <f t="shared" si="318"/>
        <v>94.669117647058826</v>
      </c>
      <c r="K6822">
        <f t="shared" si="319"/>
        <v>1986</v>
      </c>
      <c r="L6822">
        <f t="shared" si="320"/>
        <v>8</v>
      </c>
    </row>
    <row r="6823" spans="1:12" x14ac:dyDescent="0.25">
      <c r="A6823" s="1">
        <v>31630</v>
      </c>
      <c r="B6823">
        <v>257.5</v>
      </c>
      <c r="C6823">
        <v>261</v>
      </c>
      <c r="D6823">
        <v>256</v>
      </c>
      <c r="E6823">
        <v>260.75</v>
      </c>
      <c r="G6823">
        <v>260.75</v>
      </c>
      <c r="H6823">
        <v>11800</v>
      </c>
      <c r="I6823">
        <v>55160</v>
      </c>
      <c r="J6823">
        <f t="shared" si="318"/>
        <v>95.86397058823529</v>
      </c>
      <c r="K6823">
        <f t="shared" si="319"/>
        <v>1986</v>
      </c>
      <c r="L6823">
        <f t="shared" si="320"/>
        <v>8</v>
      </c>
    </row>
    <row r="6824" spans="1:12" x14ac:dyDescent="0.25">
      <c r="A6824" s="1">
        <v>31631</v>
      </c>
      <c r="B6824">
        <v>261.75</v>
      </c>
      <c r="C6824">
        <v>263</v>
      </c>
      <c r="D6824">
        <v>260.75</v>
      </c>
      <c r="E6824">
        <v>261.75</v>
      </c>
      <c r="G6824">
        <v>261.75</v>
      </c>
      <c r="H6824">
        <v>9135</v>
      </c>
      <c r="I6824">
        <v>54285</v>
      </c>
      <c r="J6824">
        <f t="shared" si="318"/>
        <v>96.231617647058826</v>
      </c>
      <c r="K6824">
        <f t="shared" si="319"/>
        <v>1986</v>
      </c>
      <c r="L6824">
        <f t="shared" si="320"/>
        <v>8</v>
      </c>
    </row>
    <row r="6825" spans="1:12" x14ac:dyDescent="0.25">
      <c r="A6825" s="1">
        <v>31632</v>
      </c>
      <c r="B6825">
        <v>261.5</v>
      </c>
      <c r="C6825">
        <v>261.5</v>
      </c>
      <c r="D6825">
        <v>258</v>
      </c>
      <c r="E6825">
        <v>258.5</v>
      </c>
      <c r="G6825">
        <v>258.5</v>
      </c>
      <c r="H6825">
        <v>9840</v>
      </c>
      <c r="I6825">
        <v>51970</v>
      </c>
      <c r="J6825">
        <f t="shared" si="318"/>
        <v>95.036764705882348</v>
      </c>
      <c r="K6825">
        <f t="shared" si="319"/>
        <v>1986</v>
      </c>
      <c r="L6825">
        <f t="shared" si="320"/>
        <v>8</v>
      </c>
    </row>
    <row r="6826" spans="1:12" x14ac:dyDescent="0.25">
      <c r="A6826" s="1">
        <v>31635</v>
      </c>
      <c r="B6826">
        <v>257</v>
      </c>
      <c r="C6826">
        <v>258.5</v>
      </c>
      <c r="D6826">
        <v>256.5</v>
      </c>
      <c r="E6826">
        <v>256.5</v>
      </c>
      <c r="G6826">
        <v>256.5</v>
      </c>
      <c r="H6826">
        <v>9670</v>
      </c>
      <c r="I6826">
        <v>51680</v>
      </c>
      <c r="J6826">
        <f t="shared" si="318"/>
        <v>94.30147058823529</v>
      </c>
      <c r="K6826">
        <f t="shared" si="319"/>
        <v>1986</v>
      </c>
      <c r="L6826">
        <f t="shared" si="320"/>
        <v>8</v>
      </c>
    </row>
    <row r="6827" spans="1:12" x14ac:dyDescent="0.25">
      <c r="A6827" s="1">
        <v>31636</v>
      </c>
      <c r="B6827">
        <v>255.5</v>
      </c>
      <c r="C6827">
        <v>256.25</v>
      </c>
      <c r="D6827">
        <v>253</v>
      </c>
      <c r="E6827">
        <v>253.25</v>
      </c>
      <c r="G6827">
        <v>253.25</v>
      </c>
      <c r="H6827">
        <v>18255</v>
      </c>
      <c r="I6827">
        <v>49380</v>
      </c>
      <c r="J6827">
        <f t="shared" si="318"/>
        <v>93.10661764705884</v>
      </c>
      <c r="K6827">
        <f t="shared" si="319"/>
        <v>1986</v>
      </c>
      <c r="L6827">
        <f t="shared" si="320"/>
        <v>8</v>
      </c>
    </row>
    <row r="6828" spans="1:12" x14ac:dyDescent="0.25">
      <c r="A6828" s="1">
        <v>31637</v>
      </c>
      <c r="B6828">
        <v>251.5</v>
      </c>
      <c r="C6828">
        <v>255</v>
      </c>
      <c r="D6828">
        <v>250</v>
      </c>
      <c r="E6828">
        <v>254.25</v>
      </c>
      <c r="G6828">
        <v>254.25</v>
      </c>
      <c r="H6828">
        <v>20440</v>
      </c>
      <c r="I6828">
        <v>42075</v>
      </c>
      <c r="J6828">
        <f t="shared" si="318"/>
        <v>93.474264705882348</v>
      </c>
      <c r="K6828">
        <f t="shared" si="319"/>
        <v>1986</v>
      </c>
      <c r="L6828">
        <f t="shared" si="320"/>
        <v>8</v>
      </c>
    </row>
    <row r="6829" spans="1:12" x14ac:dyDescent="0.25">
      <c r="A6829" s="1">
        <v>31638</v>
      </c>
      <c r="B6829">
        <v>255.5</v>
      </c>
      <c r="C6829">
        <v>258.5</v>
      </c>
      <c r="D6829">
        <v>254.5</v>
      </c>
      <c r="E6829">
        <v>258.5</v>
      </c>
      <c r="G6829">
        <v>258.5</v>
      </c>
      <c r="H6829">
        <v>8680</v>
      </c>
      <c r="I6829">
        <v>40120</v>
      </c>
      <c r="J6829">
        <f t="shared" si="318"/>
        <v>95.036764705882348</v>
      </c>
      <c r="K6829">
        <f t="shared" si="319"/>
        <v>1986</v>
      </c>
      <c r="L6829">
        <f t="shared" si="320"/>
        <v>8</v>
      </c>
    </row>
    <row r="6830" spans="1:12" x14ac:dyDescent="0.25">
      <c r="A6830" s="1">
        <v>31639</v>
      </c>
      <c r="B6830">
        <v>258.5</v>
      </c>
      <c r="C6830">
        <v>259</v>
      </c>
      <c r="D6830">
        <v>255.5</v>
      </c>
      <c r="E6830">
        <v>257.75</v>
      </c>
      <c r="G6830">
        <v>257.75</v>
      </c>
      <c r="H6830">
        <v>4140</v>
      </c>
      <c r="I6830">
        <v>39500</v>
      </c>
      <c r="J6830">
        <f t="shared" si="318"/>
        <v>94.76102941176471</v>
      </c>
      <c r="K6830">
        <f t="shared" si="319"/>
        <v>1986</v>
      </c>
      <c r="L6830">
        <f t="shared" si="320"/>
        <v>8</v>
      </c>
    </row>
    <row r="6831" spans="1:12" x14ac:dyDescent="0.25">
      <c r="A6831" s="1">
        <v>31642</v>
      </c>
      <c r="B6831">
        <v>256.5</v>
      </c>
      <c r="C6831">
        <v>258.75</v>
      </c>
      <c r="D6831">
        <v>255</v>
      </c>
      <c r="E6831">
        <v>258.25</v>
      </c>
      <c r="G6831">
        <v>258.25</v>
      </c>
      <c r="H6831">
        <v>5715</v>
      </c>
      <c r="I6831">
        <v>37985</v>
      </c>
      <c r="J6831">
        <f t="shared" si="318"/>
        <v>94.944852941176464</v>
      </c>
      <c r="K6831">
        <f t="shared" si="319"/>
        <v>1986</v>
      </c>
      <c r="L6831">
        <f t="shared" si="320"/>
        <v>8</v>
      </c>
    </row>
    <row r="6832" spans="1:12" x14ac:dyDescent="0.25">
      <c r="A6832" s="1">
        <v>31643</v>
      </c>
      <c r="B6832">
        <v>258</v>
      </c>
      <c r="C6832">
        <v>258</v>
      </c>
      <c r="D6832">
        <v>253.5</v>
      </c>
      <c r="E6832">
        <v>253.75</v>
      </c>
      <c r="G6832">
        <v>253.75</v>
      </c>
      <c r="H6832">
        <v>8315</v>
      </c>
      <c r="I6832">
        <v>36315</v>
      </c>
      <c r="J6832">
        <f t="shared" si="318"/>
        <v>93.290441176470594</v>
      </c>
      <c r="K6832">
        <f t="shared" si="319"/>
        <v>1986</v>
      </c>
      <c r="L6832">
        <f t="shared" si="320"/>
        <v>8</v>
      </c>
    </row>
    <row r="6833" spans="1:12" x14ac:dyDescent="0.25">
      <c r="A6833" s="1">
        <v>31644</v>
      </c>
      <c r="B6833">
        <v>252</v>
      </c>
      <c r="C6833">
        <v>253.5</v>
      </c>
      <c r="D6833">
        <v>251</v>
      </c>
      <c r="E6833">
        <v>251.25</v>
      </c>
      <c r="G6833">
        <v>251.25</v>
      </c>
      <c r="H6833">
        <v>7605</v>
      </c>
      <c r="I6833">
        <v>33905</v>
      </c>
      <c r="J6833">
        <f t="shared" si="318"/>
        <v>92.371323529411768</v>
      </c>
      <c r="K6833">
        <f t="shared" si="319"/>
        <v>1986</v>
      </c>
      <c r="L6833">
        <f t="shared" si="320"/>
        <v>8</v>
      </c>
    </row>
    <row r="6834" spans="1:12" x14ac:dyDescent="0.25">
      <c r="A6834" s="1">
        <v>31645</v>
      </c>
      <c r="B6834">
        <v>250.5</v>
      </c>
      <c r="C6834">
        <v>251.75</v>
      </c>
      <c r="D6834">
        <v>249.75</v>
      </c>
      <c r="E6834">
        <v>251.5</v>
      </c>
      <c r="G6834">
        <v>251.5</v>
      </c>
      <c r="H6834">
        <v>10070</v>
      </c>
      <c r="I6834">
        <v>32390</v>
      </c>
      <c r="J6834">
        <f t="shared" si="318"/>
        <v>92.463235294117652</v>
      </c>
      <c r="K6834">
        <f t="shared" si="319"/>
        <v>1986</v>
      </c>
      <c r="L6834">
        <f t="shared" si="320"/>
        <v>8</v>
      </c>
    </row>
    <row r="6835" spans="1:12" x14ac:dyDescent="0.25">
      <c r="A6835" s="1">
        <v>31646</v>
      </c>
      <c r="B6835">
        <v>252.5</v>
      </c>
      <c r="C6835">
        <v>253</v>
      </c>
      <c r="D6835">
        <v>250.5</v>
      </c>
      <c r="E6835">
        <v>251.5</v>
      </c>
      <c r="G6835">
        <v>251.5</v>
      </c>
      <c r="H6835">
        <v>8130</v>
      </c>
      <c r="I6835">
        <v>31090</v>
      </c>
      <c r="J6835">
        <f t="shared" si="318"/>
        <v>92.463235294117652</v>
      </c>
      <c r="K6835">
        <f t="shared" si="319"/>
        <v>1986</v>
      </c>
      <c r="L6835">
        <f t="shared" si="320"/>
        <v>8</v>
      </c>
    </row>
    <row r="6836" spans="1:12" x14ac:dyDescent="0.25">
      <c r="A6836" s="1">
        <v>31649</v>
      </c>
      <c r="B6836">
        <v>251.5</v>
      </c>
      <c r="C6836">
        <v>252.5</v>
      </c>
      <c r="D6836">
        <v>248.75</v>
      </c>
      <c r="E6836">
        <v>250.75</v>
      </c>
      <c r="G6836">
        <v>250.75</v>
      </c>
      <c r="H6836">
        <v>8795</v>
      </c>
      <c r="I6836">
        <v>28505</v>
      </c>
      <c r="J6836">
        <f t="shared" si="318"/>
        <v>92.1875</v>
      </c>
      <c r="K6836">
        <f t="shared" si="319"/>
        <v>1986</v>
      </c>
      <c r="L6836">
        <f t="shared" si="320"/>
        <v>8</v>
      </c>
    </row>
    <row r="6837" spans="1:12" x14ac:dyDescent="0.25">
      <c r="A6837" s="1">
        <v>31650</v>
      </c>
      <c r="B6837">
        <v>249.5</v>
      </c>
      <c r="C6837">
        <v>250</v>
      </c>
      <c r="D6837">
        <v>247</v>
      </c>
      <c r="E6837">
        <v>247.25</v>
      </c>
      <c r="G6837">
        <v>247.25</v>
      </c>
      <c r="H6837">
        <v>8750</v>
      </c>
      <c r="I6837">
        <v>26455</v>
      </c>
      <c r="J6837">
        <f t="shared" si="318"/>
        <v>90.900735294117652</v>
      </c>
      <c r="K6837">
        <f t="shared" si="319"/>
        <v>1986</v>
      </c>
      <c r="L6837">
        <f t="shared" si="320"/>
        <v>8</v>
      </c>
    </row>
    <row r="6838" spans="1:12" x14ac:dyDescent="0.25">
      <c r="A6838" s="1">
        <v>31651</v>
      </c>
      <c r="B6838">
        <v>247.5</v>
      </c>
      <c r="C6838">
        <v>250.25</v>
      </c>
      <c r="D6838">
        <v>245</v>
      </c>
      <c r="E6838">
        <v>248.75</v>
      </c>
      <c r="G6838">
        <v>248.75</v>
      </c>
      <c r="H6838">
        <v>13625</v>
      </c>
      <c r="I6838">
        <v>22610</v>
      </c>
      <c r="J6838">
        <f t="shared" si="318"/>
        <v>91.452205882352942</v>
      </c>
      <c r="K6838">
        <f t="shared" si="319"/>
        <v>1986</v>
      </c>
      <c r="L6838">
        <f t="shared" si="320"/>
        <v>8</v>
      </c>
    </row>
    <row r="6839" spans="1:12" x14ac:dyDescent="0.25">
      <c r="A6839" s="1">
        <v>31652</v>
      </c>
      <c r="B6839">
        <v>249.75</v>
      </c>
      <c r="C6839">
        <v>255</v>
      </c>
      <c r="D6839">
        <v>249.75</v>
      </c>
      <c r="E6839">
        <v>254</v>
      </c>
      <c r="G6839">
        <v>254</v>
      </c>
      <c r="H6839">
        <v>16155</v>
      </c>
      <c r="I6839">
        <v>16650</v>
      </c>
      <c r="J6839">
        <f t="shared" si="318"/>
        <v>93.382352941176464</v>
      </c>
      <c r="K6839">
        <f t="shared" si="319"/>
        <v>1986</v>
      </c>
      <c r="L6839">
        <f t="shared" si="320"/>
        <v>8</v>
      </c>
    </row>
    <row r="6840" spans="1:12" x14ac:dyDescent="0.25">
      <c r="A6840" s="1">
        <v>31653</v>
      </c>
      <c r="B6840">
        <v>253.25</v>
      </c>
      <c r="C6840">
        <v>258.5</v>
      </c>
      <c r="D6840">
        <v>253.25</v>
      </c>
      <c r="E6840">
        <v>258.5</v>
      </c>
      <c r="G6840">
        <v>258.5</v>
      </c>
      <c r="H6840">
        <v>7675</v>
      </c>
      <c r="I6840">
        <v>13635</v>
      </c>
      <c r="J6840">
        <f t="shared" si="318"/>
        <v>95.036764705882348</v>
      </c>
      <c r="K6840">
        <f t="shared" si="319"/>
        <v>1986</v>
      </c>
      <c r="L6840">
        <f t="shared" si="320"/>
        <v>8</v>
      </c>
    </row>
    <row r="6841" spans="1:12" x14ac:dyDescent="0.25">
      <c r="A6841" s="1">
        <v>31657</v>
      </c>
      <c r="B6841">
        <v>258</v>
      </c>
      <c r="C6841">
        <v>259</v>
      </c>
      <c r="D6841">
        <v>253.75</v>
      </c>
      <c r="E6841">
        <v>254.5</v>
      </c>
      <c r="G6841">
        <v>254.5</v>
      </c>
      <c r="H6841">
        <v>7370</v>
      </c>
      <c r="I6841">
        <v>10630</v>
      </c>
      <c r="J6841">
        <f t="shared" si="318"/>
        <v>93.566176470588232</v>
      </c>
      <c r="K6841">
        <f t="shared" si="319"/>
        <v>1986</v>
      </c>
      <c r="L6841">
        <f t="shared" si="320"/>
        <v>9</v>
      </c>
    </row>
    <row r="6842" spans="1:12" x14ac:dyDescent="0.25">
      <c r="A6842" s="1">
        <v>31658</v>
      </c>
      <c r="B6842">
        <v>253.25</v>
      </c>
      <c r="C6842">
        <v>260.5</v>
      </c>
      <c r="D6842">
        <v>253</v>
      </c>
      <c r="E6842">
        <v>259.75</v>
      </c>
      <c r="G6842">
        <v>259.75</v>
      </c>
      <c r="H6842">
        <v>5005</v>
      </c>
      <c r="I6842">
        <v>9935</v>
      </c>
      <c r="J6842">
        <f t="shared" si="318"/>
        <v>95.496323529411768</v>
      </c>
      <c r="K6842">
        <f t="shared" si="319"/>
        <v>1986</v>
      </c>
      <c r="L6842">
        <f t="shared" si="320"/>
        <v>9</v>
      </c>
    </row>
    <row r="6843" spans="1:12" x14ac:dyDescent="0.25">
      <c r="A6843" s="1">
        <v>31659</v>
      </c>
      <c r="B6843">
        <v>259.75</v>
      </c>
      <c r="C6843">
        <v>262.25</v>
      </c>
      <c r="D6843">
        <v>259</v>
      </c>
      <c r="E6843">
        <v>260.5</v>
      </c>
      <c r="G6843">
        <v>260.5</v>
      </c>
      <c r="H6843">
        <v>4025</v>
      </c>
      <c r="I6843">
        <v>8775</v>
      </c>
      <c r="J6843">
        <f t="shared" si="318"/>
        <v>95.772058823529406</v>
      </c>
      <c r="K6843">
        <f t="shared" si="319"/>
        <v>1986</v>
      </c>
      <c r="L6843">
        <f t="shared" si="320"/>
        <v>9</v>
      </c>
    </row>
    <row r="6844" spans="1:12" x14ac:dyDescent="0.25">
      <c r="A6844" s="1">
        <v>31660</v>
      </c>
      <c r="B6844">
        <v>260.5</v>
      </c>
      <c r="C6844">
        <v>263</v>
      </c>
      <c r="D6844">
        <v>260</v>
      </c>
      <c r="E6844">
        <v>260.5</v>
      </c>
      <c r="G6844">
        <v>260.5</v>
      </c>
      <c r="H6844">
        <v>3945</v>
      </c>
      <c r="I6844">
        <v>7610</v>
      </c>
      <c r="J6844">
        <f t="shared" si="318"/>
        <v>95.772058823529406</v>
      </c>
      <c r="K6844">
        <f t="shared" si="319"/>
        <v>1986</v>
      </c>
      <c r="L6844">
        <f t="shared" si="320"/>
        <v>9</v>
      </c>
    </row>
    <row r="6845" spans="1:12" x14ac:dyDescent="0.25">
      <c r="A6845" s="1">
        <v>31663</v>
      </c>
      <c r="B6845">
        <v>260.5</v>
      </c>
      <c r="C6845">
        <v>260.5</v>
      </c>
      <c r="D6845">
        <v>256.5</v>
      </c>
      <c r="E6845">
        <v>258</v>
      </c>
      <c r="G6845">
        <v>258</v>
      </c>
      <c r="H6845">
        <v>1240</v>
      </c>
      <c r="I6845">
        <v>7085</v>
      </c>
      <c r="J6845">
        <f t="shared" si="318"/>
        <v>94.852941176470594</v>
      </c>
      <c r="K6845">
        <f t="shared" si="319"/>
        <v>1986</v>
      </c>
      <c r="L6845">
        <f t="shared" si="320"/>
        <v>9</v>
      </c>
    </row>
    <row r="6846" spans="1:12" x14ac:dyDescent="0.25">
      <c r="A6846" s="1">
        <v>31664</v>
      </c>
      <c r="B6846">
        <v>257.5</v>
      </c>
      <c r="C6846">
        <v>258</v>
      </c>
      <c r="D6846">
        <v>254.5</v>
      </c>
      <c r="E6846">
        <v>256.25</v>
      </c>
      <c r="G6846">
        <v>256.25</v>
      </c>
      <c r="H6846">
        <v>1535</v>
      </c>
      <c r="I6846">
        <v>6570</v>
      </c>
      <c r="J6846">
        <f t="shared" si="318"/>
        <v>94.209558823529406</v>
      </c>
      <c r="K6846">
        <f t="shared" si="319"/>
        <v>1986</v>
      </c>
      <c r="L6846">
        <f t="shared" si="320"/>
        <v>9</v>
      </c>
    </row>
    <row r="6847" spans="1:12" x14ac:dyDescent="0.25">
      <c r="A6847" s="1">
        <v>31665</v>
      </c>
      <c r="B6847">
        <v>256</v>
      </c>
      <c r="C6847">
        <v>256</v>
      </c>
      <c r="D6847">
        <v>251.5</v>
      </c>
      <c r="E6847">
        <v>251.75</v>
      </c>
      <c r="G6847">
        <v>251.75</v>
      </c>
      <c r="H6847">
        <v>2360</v>
      </c>
      <c r="I6847">
        <v>4470</v>
      </c>
      <c r="J6847">
        <f t="shared" si="318"/>
        <v>92.555147058823536</v>
      </c>
      <c r="K6847">
        <f t="shared" si="319"/>
        <v>1986</v>
      </c>
      <c r="L6847">
        <f t="shared" si="320"/>
        <v>9</v>
      </c>
    </row>
    <row r="6848" spans="1:12" x14ac:dyDescent="0.25">
      <c r="A6848" s="1">
        <v>31666</v>
      </c>
      <c r="B6848">
        <v>251</v>
      </c>
      <c r="C6848">
        <v>255.25</v>
      </c>
      <c r="D6848">
        <v>251</v>
      </c>
      <c r="E6848">
        <v>253.5</v>
      </c>
      <c r="G6848">
        <v>253.5</v>
      </c>
      <c r="H6848">
        <v>1390</v>
      </c>
      <c r="I6848">
        <v>3735</v>
      </c>
      <c r="J6848">
        <f t="shared" si="318"/>
        <v>93.19852941176471</v>
      </c>
      <c r="K6848">
        <f t="shared" si="319"/>
        <v>1986</v>
      </c>
      <c r="L6848">
        <f t="shared" si="320"/>
        <v>9</v>
      </c>
    </row>
    <row r="6849" spans="1:12" x14ac:dyDescent="0.25">
      <c r="A6849" s="1">
        <v>31667</v>
      </c>
      <c r="B6849">
        <v>255.5</v>
      </c>
      <c r="C6849">
        <v>259</v>
      </c>
      <c r="D6849">
        <v>255</v>
      </c>
      <c r="E6849">
        <v>257.75</v>
      </c>
      <c r="G6849">
        <v>257.75</v>
      </c>
      <c r="H6849">
        <v>1715</v>
      </c>
      <c r="I6849">
        <v>3260</v>
      </c>
      <c r="J6849">
        <f t="shared" si="318"/>
        <v>94.76102941176471</v>
      </c>
      <c r="K6849">
        <f t="shared" si="319"/>
        <v>1986</v>
      </c>
      <c r="L6849">
        <f t="shared" si="320"/>
        <v>9</v>
      </c>
    </row>
    <row r="6850" spans="1:12" x14ac:dyDescent="0.25">
      <c r="A6850" s="1">
        <v>31670</v>
      </c>
      <c r="B6850">
        <v>256</v>
      </c>
      <c r="C6850">
        <v>259</v>
      </c>
      <c r="D6850">
        <v>256</v>
      </c>
      <c r="E6850">
        <v>258.5</v>
      </c>
      <c r="G6850">
        <v>258.5</v>
      </c>
      <c r="H6850">
        <v>1345</v>
      </c>
      <c r="I6850">
        <v>2580</v>
      </c>
      <c r="J6850">
        <f t="shared" ref="J6850:J6913" si="321">G6850/100*5000/136</f>
        <v>95.036764705882348</v>
      </c>
      <c r="K6850">
        <f t="shared" ref="K6850:K6913" si="322">YEAR(A6850)</f>
        <v>1986</v>
      </c>
      <c r="L6850">
        <f t="shared" ref="L6850:L6913" si="323">MONTH(A6850)</f>
        <v>9</v>
      </c>
    </row>
    <row r="6851" spans="1:12" x14ac:dyDescent="0.25">
      <c r="A6851" s="1">
        <v>31671</v>
      </c>
      <c r="B6851">
        <v>259</v>
      </c>
      <c r="C6851">
        <v>263.5</v>
      </c>
      <c r="D6851">
        <v>259</v>
      </c>
      <c r="E6851">
        <v>262</v>
      </c>
      <c r="G6851">
        <v>262</v>
      </c>
      <c r="H6851">
        <v>1490</v>
      </c>
      <c r="I6851">
        <v>1935</v>
      </c>
      <c r="J6851">
        <f t="shared" si="321"/>
        <v>96.32352941176471</v>
      </c>
      <c r="K6851">
        <f t="shared" si="322"/>
        <v>1986</v>
      </c>
      <c r="L6851">
        <f t="shared" si="323"/>
        <v>9</v>
      </c>
    </row>
    <row r="6852" spans="1:12" x14ac:dyDescent="0.25">
      <c r="A6852" s="1">
        <v>31672</v>
      </c>
      <c r="B6852">
        <v>261.5</v>
      </c>
      <c r="C6852">
        <v>261.5</v>
      </c>
      <c r="D6852">
        <v>257</v>
      </c>
      <c r="E6852">
        <v>259.5</v>
      </c>
      <c r="G6852">
        <v>259.5</v>
      </c>
      <c r="H6852">
        <v>875</v>
      </c>
      <c r="I6852">
        <v>1475</v>
      </c>
      <c r="J6852">
        <f t="shared" si="321"/>
        <v>95.404411764705898</v>
      </c>
      <c r="K6852">
        <f t="shared" si="322"/>
        <v>1986</v>
      </c>
      <c r="L6852">
        <f t="shared" si="323"/>
        <v>9</v>
      </c>
    </row>
    <row r="6853" spans="1:12" x14ac:dyDescent="0.25">
      <c r="A6853" s="1">
        <v>31673</v>
      </c>
      <c r="B6853">
        <v>259</v>
      </c>
      <c r="C6853">
        <v>259</v>
      </c>
      <c r="D6853">
        <v>255.5</v>
      </c>
      <c r="E6853">
        <v>256.25</v>
      </c>
      <c r="G6853">
        <v>256.25</v>
      </c>
      <c r="H6853">
        <v>495</v>
      </c>
      <c r="I6853">
        <v>610</v>
      </c>
      <c r="J6853">
        <f t="shared" si="321"/>
        <v>94.209558823529406</v>
      </c>
      <c r="K6853">
        <f t="shared" si="322"/>
        <v>1986</v>
      </c>
      <c r="L6853">
        <f t="shared" si="323"/>
        <v>9</v>
      </c>
    </row>
    <row r="6854" spans="1:12" x14ac:dyDescent="0.25">
      <c r="A6854" s="1">
        <v>31674</v>
      </c>
      <c r="B6854">
        <v>256.5</v>
      </c>
      <c r="C6854">
        <v>258</v>
      </c>
      <c r="D6854">
        <v>253</v>
      </c>
      <c r="E6854">
        <v>253</v>
      </c>
      <c r="G6854">
        <v>253</v>
      </c>
      <c r="H6854">
        <v>560</v>
      </c>
      <c r="I6854">
        <v>255</v>
      </c>
      <c r="J6854">
        <f t="shared" si="321"/>
        <v>93.014705882352928</v>
      </c>
      <c r="K6854">
        <f t="shared" si="322"/>
        <v>1986</v>
      </c>
      <c r="L6854">
        <f t="shared" si="323"/>
        <v>9</v>
      </c>
    </row>
    <row r="6855" spans="1:12" x14ac:dyDescent="0.25">
      <c r="A6855" s="1">
        <v>31677</v>
      </c>
      <c r="B6855">
        <v>262.5</v>
      </c>
      <c r="C6855">
        <v>263</v>
      </c>
      <c r="D6855">
        <v>257</v>
      </c>
      <c r="E6855">
        <v>257.25</v>
      </c>
      <c r="G6855">
        <v>257.25</v>
      </c>
      <c r="H6855">
        <v>28185</v>
      </c>
      <c r="I6855">
        <v>93950</v>
      </c>
      <c r="J6855">
        <f t="shared" si="321"/>
        <v>94.577205882352928</v>
      </c>
      <c r="K6855">
        <f t="shared" si="322"/>
        <v>1986</v>
      </c>
      <c r="L6855">
        <f t="shared" si="323"/>
        <v>9</v>
      </c>
    </row>
    <row r="6856" spans="1:12" x14ac:dyDescent="0.25">
      <c r="A6856" s="1">
        <v>31678</v>
      </c>
      <c r="B6856">
        <v>257</v>
      </c>
      <c r="C6856">
        <v>263</v>
      </c>
      <c r="D6856">
        <v>257</v>
      </c>
      <c r="E6856">
        <v>262.25</v>
      </c>
      <c r="G6856">
        <v>262.25</v>
      </c>
      <c r="H6856">
        <v>24585</v>
      </c>
      <c r="I6856">
        <v>92750</v>
      </c>
      <c r="J6856">
        <f t="shared" si="321"/>
        <v>96.415441176470594</v>
      </c>
      <c r="K6856">
        <f t="shared" si="322"/>
        <v>1986</v>
      </c>
      <c r="L6856">
        <f t="shared" si="323"/>
        <v>9</v>
      </c>
    </row>
    <row r="6857" spans="1:12" x14ac:dyDescent="0.25">
      <c r="A6857" s="1">
        <v>31679</v>
      </c>
      <c r="B6857">
        <v>263.5</v>
      </c>
      <c r="C6857">
        <v>265</v>
      </c>
      <c r="D6857">
        <v>259</v>
      </c>
      <c r="E6857">
        <v>261</v>
      </c>
      <c r="G6857">
        <v>261</v>
      </c>
      <c r="H6857">
        <v>30500</v>
      </c>
      <c r="I6857">
        <v>95255</v>
      </c>
      <c r="J6857">
        <f t="shared" si="321"/>
        <v>95.955882352941174</v>
      </c>
      <c r="K6857">
        <f t="shared" si="322"/>
        <v>1986</v>
      </c>
      <c r="L6857">
        <f t="shared" si="323"/>
        <v>9</v>
      </c>
    </row>
    <row r="6858" spans="1:12" x14ac:dyDescent="0.25">
      <c r="A6858" s="1">
        <v>31680</v>
      </c>
      <c r="B6858">
        <v>259.75</v>
      </c>
      <c r="C6858">
        <v>261</v>
      </c>
      <c r="D6858">
        <v>258.5</v>
      </c>
      <c r="E6858">
        <v>260.75</v>
      </c>
      <c r="G6858">
        <v>260.75</v>
      </c>
      <c r="H6858">
        <v>19020</v>
      </c>
      <c r="I6858">
        <v>98385</v>
      </c>
      <c r="J6858">
        <f t="shared" si="321"/>
        <v>95.86397058823529</v>
      </c>
      <c r="K6858">
        <f t="shared" si="322"/>
        <v>1986</v>
      </c>
      <c r="L6858">
        <f t="shared" si="323"/>
        <v>9</v>
      </c>
    </row>
    <row r="6859" spans="1:12" x14ac:dyDescent="0.25">
      <c r="A6859" s="1">
        <v>31681</v>
      </c>
      <c r="B6859">
        <v>260.25</v>
      </c>
      <c r="C6859">
        <v>264</v>
      </c>
      <c r="D6859">
        <v>260.25</v>
      </c>
      <c r="E6859">
        <v>264</v>
      </c>
      <c r="G6859">
        <v>264</v>
      </c>
      <c r="H6859">
        <v>13345</v>
      </c>
      <c r="I6859">
        <v>99310</v>
      </c>
      <c r="J6859">
        <f t="shared" si="321"/>
        <v>97.058823529411768</v>
      </c>
      <c r="K6859">
        <f t="shared" si="322"/>
        <v>1986</v>
      </c>
      <c r="L6859">
        <f t="shared" si="323"/>
        <v>9</v>
      </c>
    </row>
    <row r="6860" spans="1:12" x14ac:dyDescent="0.25">
      <c r="A6860" s="1">
        <v>31684</v>
      </c>
      <c r="B6860">
        <v>264.5</v>
      </c>
      <c r="C6860">
        <v>268</v>
      </c>
      <c r="D6860">
        <v>264.5</v>
      </c>
      <c r="E6860">
        <v>267.75</v>
      </c>
      <c r="G6860">
        <v>267.75</v>
      </c>
      <c r="H6860">
        <v>35425</v>
      </c>
      <c r="I6860">
        <v>103070</v>
      </c>
      <c r="J6860">
        <f t="shared" si="321"/>
        <v>98.437500000000014</v>
      </c>
      <c r="K6860">
        <f t="shared" si="322"/>
        <v>1986</v>
      </c>
      <c r="L6860">
        <f t="shared" si="323"/>
        <v>9</v>
      </c>
    </row>
    <row r="6861" spans="1:12" x14ac:dyDescent="0.25">
      <c r="A6861" s="1">
        <v>31685</v>
      </c>
      <c r="B6861">
        <v>270</v>
      </c>
      <c r="C6861">
        <v>270.5</v>
      </c>
      <c r="D6861">
        <v>265</v>
      </c>
      <c r="E6861">
        <v>265.25</v>
      </c>
      <c r="G6861">
        <v>265.25</v>
      </c>
      <c r="H6861">
        <v>40540</v>
      </c>
      <c r="I6861">
        <v>108330</v>
      </c>
      <c r="J6861">
        <f t="shared" si="321"/>
        <v>97.518382352941174</v>
      </c>
      <c r="K6861">
        <f t="shared" si="322"/>
        <v>1986</v>
      </c>
      <c r="L6861">
        <f t="shared" si="323"/>
        <v>9</v>
      </c>
    </row>
    <row r="6862" spans="1:12" x14ac:dyDescent="0.25">
      <c r="A6862" s="1">
        <v>31686</v>
      </c>
      <c r="B6862">
        <v>265.25</v>
      </c>
      <c r="C6862">
        <v>270</v>
      </c>
      <c r="D6862">
        <v>264.25</v>
      </c>
      <c r="E6862">
        <v>269.5</v>
      </c>
      <c r="G6862">
        <v>269.5</v>
      </c>
      <c r="H6862">
        <v>19565</v>
      </c>
      <c r="I6862">
        <v>110235</v>
      </c>
      <c r="J6862">
        <f t="shared" si="321"/>
        <v>99.080882352941174</v>
      </c>
      <c r="K6862">
        <f t="shared" si="322"/>
        <v>1986</v>
      </c>
      <c r="L6862">
        <f t="shared" si="323"/>
        <v>10</v>
      </c>
    </row>
    <row r="6863" spans="1:12" x14ac:dyDescent="0.25">
      <c r="A6863" s="1">
        <v>31687</v>
      </c>
      <c r="B6863">
        <v>269.5</v>
      </c>
      <c r="C6863">
        <v>274.5</v>
      </c>
      <c r="D6863">
        <v>268.5</v>
      </c>
      <c r="E6863">
        <v>273.75</v>
      </c>
      <c r="G6863">
        <v>273.75</v>
      </c>
      <c r="H6863">
        <v>50600</v>
      </c>
      <c r="I6863">
        <v>120015</v>
      </c>
      <c r="J6863">
        <f t="shared" si="321"/>
        <v>100.64338235294117</v>
      </c>
      <c r="K6863">
        <f t="shared" si="322"/>
        <v>1986</v>
      </c>
      <c r="L6863">
        <f t="shared" si="323"/>
        <v>10</v>
      </c>
    </row>
    <row r="6864" spans="1:12" x14ac:dyDescent="0.25">
      <c r="A6864" s="1">
        <v>31688</v>
      </c>
      <c r="B6864">
        <v>272.5</v>
      </c>
      <c r="C6864">
        <v>274.25</v>
      </c>
      <c r="D6864">
        <v>266.5</v>
      </c>
      <c r="E6864">
        <v>268.25</v>
      </c>
      <c r="G6864">
        <v>268.25</v>
      </c>
      <c r="H6864">
        <v>32795</v>
      </c>
      <c r="I6864">
        <v>117095</v>
      </c>
      <c r="J6864">
        <f t="shared" si="321"/>
        <v>98.621323529411768</v>
      </c>
      <c r="K6864">
        <f t="shared" si="322"/>
        <v>1986</v>
      </c>
      <c r="L6864">
        <f t="shared" si="323"/>
        <v>10</v>
      </c>
    </row>
    <row r="6865" spans="1:12" x14ac:dyDescent="0.25">
      <c r="A6865" s="1">
        <v>31691</v>
      </c>
      <c r="B6865">
        <v>266.5</v>
      </c>
      <c r="C6865">
        <v>267</v>
      </c>
      <c r="D6865">
        <v>262.5</v>
      </c>
      <c r="E6865">
        <v>264</v>
      </c>
      <c r="G6865">
        <v>264</v>
      </c>
      <c r="H6865">
        <v>30870</v>
      </c>
      <c r="I6865">
        <v>111025</v>
      </c>
      <c r="J6865">
        <f t="shared" si="321"/>
        <v>97.058823529411768</v>
      </c>
      <c r="K6865">
        <f t="shared" si="322"/>
        <v>1986</v>
      </c>
      <c r="L6865">
        <f t="shared" si="323"/>
        <v>10</v>
      </c>
    </row>
    <row r="6866" spans="1:12" x14ac:dyDescent="0.25">
      <c r="A6866" s="1">
        <v>31692</v>
      </c>
      <c r="B6866">
        <v>263</v>
      </c>
      <c r="C6866">
        <v>268.5</v>
      </c>
      <c r="D6866">
        <v>262.5</v>
      </c>
      <c r="E6866">
        <v>265.75</v>
      </c>
      <c r="G6866">
        <v>265.75</v>
      </c>
      <c r="H6866">
        <v>17650</v>
      </c>
      <c r="I6866">
        <v>109965</v>
      </c>
      <c r="J6866">
        <f t="shared" si="321"/>
        <v>97.702205882352956</v>
      </c>
      <c r="K6866">
        <f t="shared" si="322"/>
        <v>1986</v>
      </c>
      <c r="L6866">
        <f t="shared" si="323"/>
        <v>10</v>
      </c>
    </row>
    <row r="6867" spans="1:12" x14ac:dyDescent="0.25">
      <c r="A6867" s="1">
        <v>31693</v>
      </c>
      <c r="B6867">
        <v>266</v>
      </c>
      <c r="C6867">
        <v>268.25</v>
      </c>
      <c r="D6867">
        <v>264.5</v>
      </c>
      <c r="E6867">
        <v>267.25</v>
      </c>
      <c r="G6867">
        <v>267.25</v>
      </c>
      <c r="H6867">
        <v>16185</v>
      </c>
      <c r="I6867">
        <v>106340</v>
      </c>
      <c r="J6867">
        <f t="shared" si="321"/>
        <v>98.253676470588232</v>
      </c>
      <c r="K6867">
        <f t="shared" si="322"/>
        <v>1986</v>
      </c>
      <c r="L6867">
        <f t="shared" si="323"/>
        <v>10</v>
      </c>
    </row>
    <row r="6868" spans="1:12" x14ac:dyDescent="0.25">
      <c r="A6868" s="1">
        <v>31694</v>
      </c>
      <c r="B6868">
        <v>268.5</v>
      </c>
      <c r="C6868">
        <v>273.75</v>
      </c>
      <c r="D6868">
        <v>268.5</v>
      </c>
      <c r="E6868">
        <v>273.5</v>
      </c>
      <c r="G6868">
        <v>273.5</v>
      </c>
      <c r="H6868">
        <v>28230</v>
      </c>
      <c r="I6868">
        <v>106305</v>
      </c>
      <c r="J6868">
        <f t="shared" si="321"/>
        <v>100.55147058823529</v>
      </c>
      <c r="K6868">
        <f t="shared" si="322"/>
        <v>1986</v>
      </c>
      <c r="L6868">
        <f t="shared" si="323"/>
        <v>10</v>
      </c>
    </row>
    <row r="6869" spans="1:12" x14ac:dyDescent="0.25">
      <c r="A6869" s="1">
        <v>31695</v>
      </c>
      <c r="B6869">
        <v>273</v>
      </c>
      <c r="C6869">
        <v>274.25</v>
      </c>
      <c r="D6869">
        <v>271.25</v>
      </c>
      <c r="E6869">
        <v>273</v>
      </c>
      <c r="G6869">
        <v>273</v>
      </c>
      <c r="H6869">
        <v>16065</v>
      </c>
      <c r="I6869">
        <v>105830</v>
      </c>
      <c r="J6869">
        <f t="shared" si="321"/>
        <v>100.36764705882354</v>
      </c>
      <c r="K6869">
        <f t="shared" si="322"/>
        <v>1986</v>
      </c>
      <c r="L6869">
        <f t="shared" si="323"/>
        <v>10</v>
      </c>
    </row>
    <row r="6870" spans="1:12" x14ac:dyDescent="0.25">
      <c r="A6870" s="1">
        <v>31698</v>
      </c>
      <c r="B6870">
        <v>271.5</v>
      </c>
      <c r="C6870">
        <v>278.5</v>
      </c>
      <c r="D6870">
        <v>271</v>
      </c>
      <c r="E6870">
        <v>278</v>
      </c>
      <c r="G6870">
        <v>278</v>
      </c>
      <c r="H6870">
        <v>24455</v>
      </c>
      <c r="I6870">
        <v>106075</v>
      </c>
      <c r="J6870">
        <f t="shared" si="321"/>
        <v>102.20588235294116</v>
      </c>
      <c r="K6870">
        <f t="shared" si="322"/>
        <v>1986</v>
      </c>
      <c r="L6870">
        <f t="shared" si="323"/>
        <v>10</v>
      </c>
    </row>
    <row r="6871" spans="1:12" x14ac:dyDescent="0.25">
      <c r="A6871" s="1">
        <v>31699</v>
      </c>
      <c r="B6871">
        <v>278</v>
      </c>
      <c r="C6871">
        <v>280</v>
      </c>
      <c r="D6871">
        <v>276</v>
      </c>
      <c r="E6871">
        <v>280</v>
      </c>
      <c r="G6871">
        <v>280</v>
      </c>
      <c r="H6871">
        <v>24900</v>
      </c>
      <c r="I6871">
        <v>105360</v>
      </c>
      <c r="J6871">
        <f t="shared" si="321"/>
        <v>102.94117647058823</v>
      </c>
      <c r="K6871">
        <f t="shared" si="322"/>
        <v>1986</v>
      </c>
      <c r="L6871">
        <f t="shared" si="323"/>
        <v>10</v>
      </c>
    </row>
    <row r="6872" spans="1:12" x14ac:dyDescent="0.25">
      <c r="A6872" s="1">
        <v>31700</v>
      </c>
      <c r="B6872">
        <v>278.5</v>
      </c>
      <c r="C6872">
        <v>279</v>
      </c>
      <c r="D6872">
        <v>275.5</v>
      </c>
      <c r="E6872">
        <v>277</v>
      </c>
      <c r="G6872">
        <v>277</v>
      </c>
      <c r="H6872">
        <v>19465</v>
      </c>
      <c r="I6872">
        <v>104295</v>
      </c>
      <c r="J6872">
        <f t="shared" si="321"/>
        <v>101.83823529411765</v>
      </c>
      <c r="K6872">
        <f t="shared" si="322"/>
        <v>1986</v>
      </c>
      <c r="L6872">
        <f t="shared" si="323"/>
        <v>10</v>
      </c>
    </row>
    <row r="6873" spans="1:12" x14ac:dyDescent="0.25">
      <c r="A6873" s="1">
        <v>31701</v>
      </c>
      <c r="B6873">
        <v>275.5</v>
      </c>
      <c r="C6873">
        <v>276</v>
      </c>
      <c r="D6873">
        <v>272.5</v>
      </c>
      <c r="E6873">
        <v>275</v>
      </c>
      <c r="G6873">
        <v>275</v>
      </c>
      <c r="H6873">
        <v>17770</v>
      </c>
      <c r="I6873">
        <v>100795</v>
      </c>
      <c r="J6873">
        <f t="shared" si="321"/>
        <v>101.10294117647059</v>
      </c>
      <c r="K6873">
        <f t="shared" si="322"/>
        <v>1986</v>
      </c>
      <c r="L6873">
        <f t="shared" si="323"/>
        <v>10</v>
      </c>
    </row>
    <row r="6874" spans="1:12" x14ac:dyDescent="0.25">
      <c r="A6874" s="1">
        <v>31702</v>
      </c>
      <c r="B6874">
        <v>275.5</v>
      </c>
      <c r="C6874">
        <v>277.25</v>
      </c>
      <c r="D6874">
        <v>274</v>
      </c>
      <c r="E6874">
        <v>276.75</v>
      </c>
      <c r="G6874">
        <v>276.75</v>
      </c>
      <c r="H6874">
        <v>12280</v>
      </c>
      <c r="I6874">
        <v>100370</v>
      </c>
      <c r="J6874">
        <f t="shared" si="321"/>
        <v>101.74632352941177</v>
      </c>
      <c r="K6874">
        <f t="shared" si="322"/>
        <v>1986</v>
      </c>
      <c r="L6874">
        <f t="shared" si="323"/>
        <v>10</v>
      </c>
    </row>
    <row r="6875" spans="1:12" x14ac:dyDescent="0.25">
      <c r="A6875" s="1">
        <v>31705</v>
      </c>
      <c r="B6875">
        <v>278</v>
      </c>
      <c r="C6875">
        <v>284</v>
      </c>
      <c r="D6875">
        <v>278</v>
      </c>
      <c r="E6875">
        <v>283.25</v>
      </c>
      <c r="G6875">
        <v>283.25</v>
      </c>
      <c r="H6875">
        <v>21810</v>
      </c>
      <c r="I6875">
        <v>101105</v>
      </c>
      <c r="J6875">
        <f t="shared" si="321"/>
        <v>104.13602941176471</v>
      </c>
      <c r="K6875">
        <f t="shared" si="322"/>
        <v>1986</v>
      </c>
      <c r="L6875">
        <f t="shared" si="323"/>
        <v>10</v>
      </c>
    </row>
    <row r="6876" spans="1:12" x14ac:dyDescent="0.25">
      <c r="A6876" s="1">
        <v>31706</v>
      </c>
      <c r="B6876">
        <v>284.5</v>
      </c>
      <c r="C6876">
        <v>289.75</v>
      </c>
      <c r="D6876">
        <v>282.5</v>
      </c>
      <c r="E6876">
        <v>289.75</v>
      </c>
      <c r="G6876">
        <v>289.75</v>
      </c>
      <c r="H6876">
        <v>34530</v>
      </c>
      <c r="I6876">
        <v>98920</v>
      </c>
      <c r="J6876">
        <f t="shared" si="321"/>
        <v>106.52573529411765</v>
      </c>
      <c r="K6876">
        <f t="shared" si="322"/>
        <v>1986</v>
      </c>
      <c r="L6876">
        <f t="shared" si="323"/>
        <v>10</v>
      </c>
    </row>
    <row r="6877" spans="1:12" x14ac:dyDescent="0.25">
      <c r="A6877" s="1">
        <v>31707</v>
      </c>
      <c r="B6877">
        <v>289.5</v>
      </c>
      <c r="C6877">
        <v>290.5</v>
      </c>
      <c r="D6877">
        <v>287</v>
      </c>
      <c r="E6877">
        <v>290</v>
      </c>
      <c r="G6877">
        <v>290</v>
      </c>
      <c r="H6877">
        <v>24230</v>
      </c>
      <c r="I6877">
        <v>95045</v>
      </c>
      <c r="J6877">
        <f t="shared" si="321"/>
        <v>106.61764705882354</v>
      </c>
      <c r="K6877">
        <f t="shared" si="322"/>
        <v>1986</v>
      </c>
      <c r="L6877">
        <f t="shared" si="323"/>
        <v>10</v>
      </c>
    </row>
    <row r="6878" spans="1:12" x14ac:dyDescent="0.25">
      <c r="A6878" s="1">
        <v>31708</v>
      </c>
      <c r="B6878">
        <v>289</v>
      </c>
      <c r="C6878">
        <v>289.25</v>
      </c>
      <c r="D6878">
        <v>285.5</v>
      </c>
      <c r="E6878">
        <v>286.75</v>
      </c>
      <c r="G6878">
        <v>286.75</v>
      </c>
      <c r="H6878">
        <v>18765</v>
      </c>
      <c r="I6878">
        <v>93425</v>
      </c>
      <c r="J6878">
        <f t="shared" si="321"/>
        <v>105.42279411764706</v>
      </c>
      <c r="K6878">
        <f t="shared" si="322"/>
        <v>1986</v>
      </c>
      <c r="L6878">
        <f t="shared" si="323"/>
        <v>10</v>
      </c>
    </row>
    <row r="6879" spans="1:12" x14ac:dyDescent="0.25">
      <c r="A6879" s="1">
        <v>31709</v>
      </c>
      <c r="B6879">
        <v>286.5</v>
      </c>
      <c r="C6879">
        <v>288.25</v>
      </c>
      <c r="D6879">
        <v>284</v>
      </c>
      <c r="E6879">
        <v>288</v>
      </c>
      <c r="G6879">
        <v>288</v>
      </c>
      <c r="H6879">
        <v>19445</v>
      </c>
      <c r="I6879">
        <v>91575</v>
      </c>
      <c r="J6879">
        <f t="shared" si="321"/>
        <v>105.88235294117646</v>
      </c>
      <c r="K6879">
        <f t="shared" si="322"/>
        <v>1986</v>
      </c>
      <c r="L6879">
        <f t="shared" si="323"/>
        <v>10</v>
      </c>
    </row>
    <row r="6880" spans="1:12" x14ac:dyDescent="0.25">
      <c r="A6880" s="1">
        <v>31712</v>
      </c>
      <c r="B6880">
        <v>288.5</v>
      </c>
      <c r="C6880">
        <v>294.75</v>
      </c>
      <c r="D6880">
        <v>285.75</v>
      </c>
      <c r="E6880">
        <v>294.25</v>
      </c>
      <c r="G6880">
        <v>294.25</v>
      </c>
      <c r="H6880">
        <v>24500</v>
      </c>
      <c r="I6880">
        <v>90645</v>
      </c>
      <c r="J6880">
        <f t="shared" si="321"/>
        <v>108.18014705882354</v>
      </c>
      <c r="K6880">
        <f t="shared" si="322"/>
        <v>1986</v>
      </c>
      <c r="L6880">
        <f t="shared" si="323"/>
        <v>10</v>
      </c>
    </row>
    <row r="6881" spans="1:12" x14ac:dyDescent="0.25">
      <c r="A6881" s="1">
        <v>31713</v>
      </c>
      <c r="B6881">
        <v>294</v>
      </c>
      <c r="C6881">
        <v>294.75</v>
      </c>
      <c r="D6881">
        <v>287</v>
      </c>
      <c r="E6881">
        <v>287.5</v>
      </c>
      <c r="G6881">
        <v>287.5</v>
      </c>
      <c r="H6881">
        <v>26975</v>
      </c>
      <c r="I6881">
        <v>87505</v>
      </c>
      <c r="J6881">
        <f t="shared" si="321"/>
        <v>105.69852941176471</v>
      </c>
      <c r="K6881">
        <f t="shared" si="322"/>
        <v>1986</v>
      </c>
      <c r="L6881">
        <f t="shared" si="323"/>
        <v>10</v>
      </c>
    </row>
    <row r="6882" spans="1:12" x14ac:dyDescent="0.25">
      <c r="A6882" s="1">
        <v>31714</v>
      </c>
      <c r="B6882">
        <v>286</v>
      </c>
      <c r="C6882">
        <v>286</v>
      </c>
      <c r="D6882">
        <v>282</v>
      </c>
      <c r="E6882">
        <v>283</v>
      </c>
      <c r="G6882">
        <v>283</v>
      </c>
      <c r="H6882">
        <v>29570</v>
      </c>
      <c r="I6882">
        <v>82510</v>
      </c>
      <c r="J6882">
        <f t="shared" si="321"/>
        <v>104.04411764705883</v>
      </c>
      <c r="K6882">
        <f t="shared" si="322"/>
        <v>1986</v>
      </c>
      <c r="L6882">
        <f t="shared" si="323"/>
        <v>10</v>
      </c>
    </row>
    <row r="6883" spans="1:12" x14ac:dyDescent="0.25">
      <c r="A6883" s="1">
        <v>31715</v>
      </c>
      <c r="B6883">
        <v>283.25</v>
      </c>
      <c r="C6883">
        <v>291.5</v>
      </c>
      <c r="D6883">
        <v>282.5</v>
      </c>
      <c r="E6883">
        <v>290.75</v>
      </c>
      <c r="G6883">
        <v>290.75</v>
      </c>
      <c r="H6883">
        <v>23380</v>
      </c>
      <c r="I6883">
        <v>84115</v>
      </c>
      <c r="J6883">
        <f t="shared" si="321"/>
        <v>106.89338235294119</v>
      </c>
      <c r="K6883">
        <f t="shared" si="322"/>
        <v>1986</v>
      </c>
      <c r="L6883">
        <f t="shared" si="323"/>
        <v>10</v>
      </c>
    </row>
    <row r="6884" spans="1:12" x14ac:dyDescent="0.25">
      <c r="A6884" s="1">
        <v>31716</v>
      </c>
      <c r="B6884">
        <v>289.75</v>
      </c>
      <c r="C6884">
        <v>290.5</v>
      </c>
      <c r="D6884">
        <v>286</v>
      </c>
      <c r="E6884">
        <v>287</v>
      </c>
      <c r="G6884">
        <v>287</v>
      </c>
      <c r="H6884">
        <v>18225</v>
      </c>
      <c r="I6884">
        <v>81220</v>
      </c>
      <c r="J6884">
        <f t="shared" si="321"/>
        <v>105.51470588235294</v>
      </c>
      <c r="K6884">
        <f t="shared" si="322"/>
        <v>1986</v>
      </c>
      <c r="L6884">
        <f t="shared" si="323"/>
        <v>10</v>
      </c>
    </row>
    <row r="6885" spans="1:12" x14ac:dyDescent="0.25">
      <c r="A6885" s="1">
        <v>31719</v>
      </c>
      <c r="B6885">
        <v>285.5</v>
      </c>
      <c r="C6885">
        <v>291.75</v>
      </c>
      <c r="D6885">
        <v>285</v>
      </c>
      <c r="E6885">
        <v>289.25</v>
      </c>
      <c r="G6885">
        <v>289.25</v>
      </c>
      <c r="H6885">
        <v>14080</v>
      </c>
      <c r="I6885">
        <v>80710</v>
      </c>
      <c r="J6885">
        <f t="shared" si="321"/>
        <v>106.34191176470588</v>
      </c>
      <c r="K6885">
        <f t="shared" si="322"/>
        <v>1986</v>
      </c>
      <c r="L6885">
        <f t="shared" si="323"/>
        <v>11</v>
      </c>
    </row>
    <row r="6886" spans="1:12" x14ac:dyDescent="0.25">
      <c r="A6886" s="1">
        <v>31720</v>
      </c>
      <c r="B6886">
        <v>290</v>
      </c>
      <c r="C6886">
        <v>292.75</v>
      </c>
      <c r="D6886">
        <v>290</v>
      </c>
      <c r="E6886">
        <v>290.75</v>
      </c>
      <c r="G6886">
        <v>290.75</v>
      </c>
      <c r="H6886">
        <v>11590</v>
      </c>
      <c r="I6886">
        <v>79640</v>
      </c>
      <c r="J6886">
        <f t="shared" si="321"/>
        <v>106.89338235294119</v>
      </c>
      <c r="K6886">
        <f t="shared" si="322"/>
        <v>1986</v>
      </c>
      <c r="L6886">
        <f t="shared" si="323"/>
        <v>11</v>
      </c>
    </row>
    <row r="6887" spans="1:12" x14ac:dyDescent="0.25">
      <c r="A6887" s="1">
        <v>31721</v>
      </c>
      <c r="B6887">
        <v>289.5</v>
      </c>
      <c r="C6887">
        <v>293.5</v>
      </c>
      <c r="D6887">
        <v>288.25</v>
      </c>
      <c r="E6887">
        <v>293.25</v>
      </c>
      <c r="G6887">
        <v>293.25</v>
      </c>
      <c r="H6887">
        <v>14495</v>
      </c>
      <c r="I6887">
        <v>78675</v>
      </c>
      <c r="J6887">
        <f t="shared" si="321"/>
        <v>107.8125</v>
      </c>
      <c r="K6887">
        <f t="shared" si="322"/>
        <v>1986</v>
      </c>
      <c r="L6887">
        <f t="shared" si="323"/>
        <v>11</v>
      </c>
    </row>
    <row r="6888" spans="1:12" x14ac:dyDescent="0.25">
      <c r="A6888" s="1">
        <v>31722</v>
      </c>
      <c r="B6888">
        <v>291.75</v>
      </c>
      <c r="C6888">
        <v>292.5</v>
      </c>
      <c r="D6888">
        <v>286</v>
      </c>
      <c r="E6888">
        <v>286.5</v>
      </c>
      <c r="G6888">
        <v>286.5</v>
      </c>
      <c r="H6888">
        <v>27190</v>
      </c>
      <c r="I6888">
        <v>74900</v>
      </c>
      <c r="J6888">
        <f t="shared" si="321"/>
        <v>105.33088235294119</v>
      </c>
      <c r="K6888">
        <f t="shared" si="322"/>
        <v>1986</v>
      </c>
      <c r="L6888">
        <f t="shared" si="323"/>
        <v>11</v>
      </c>
    </row>
    <row r="6889" spans="1:12" x14ac:dyDescent="0.25">
      <c r="A6889" s="1">
        <v>31723</v>
      </c>
      <c r="B6889">
        <v>286</v>
      </c>
      <c r="C6889">
        <v>288.75</v>
      </c>
      <c r="D6889">
        <v>284.75</v>
      </c>
      <c r="E6889">
        <v>288.5</v>
      </c>
      <c r="G6889">
        <v>288.5</v>
      </c>
      <c r="H6889">
        <v>16515</v>
      </c>
      <c r="I6889">
        <v>74750</v>
      </c>
      <c r="J6889">
        <f t="shared" si="321"/>
        <v>106.06617647058822</v>
      </c>
      <c r="K6889">
        <f t="shared" si="322"/>
        <v>1986</v>
      </c>
      <c r="L6889">
        <f t="shared" si="323"/>
        <v>11</v>
      </c>
    </row>
    <row r="6890" spans="1:12" x14ac:dyDescent="0.25">
      <c r="A6890" s="1">
        <v>31726</v>
      </c>
      <c r="B6890">
        <v>288</v>
      </c>
      <c r="C6890">
        <v>291</v>
      </c>
      <c r="D6890">
        <v>282.5</v>
      </c>
      <c r="E6890">
        <v>282.75</v>
      </c>
      <c r="G6890">
        <v>282.75</v>
      </c>
      <c r="H6890">
        <v>26830</v>
      </c>
      <c r="I6890">
        <v>68795</v>
      </c>
      <c r="J6890">
        <f t="shared" si="321"/>
        <v>103.95220588235294</v>
      </c>
      <c r="K6890">
        <f t="shared" si="322"/>
        <v>1986</v>
      </c>
      <c r="L6890">
        <f t="shared" si="323"/>
        <v>11</v>
      </c>
    </row>
    <row r="6891" spans="1:12" x14ac:dyDescent="0.25">
      <c r="A6891" s="1">
        <v>31727</v>
      </c>
      <c r="B6891">
        <v>280.5</v>
      </c>
      <c r="C6891">
        <v>281.25</v>
      </c>
      <c r="D6891">
        <v>277</v>
      </c>
      <c r="E6891">
        <v>277.5</v>
      </c>
      <c r="G6891">
        <v>277.5</v>
      </c>
      <c r="H6891">
        <v>33425</v>
      </c>
      <c r="I6891">
        <v>62125</v>
      </c>
      <c r="J6891">
        <f t="shared" si="321"/>
        <v>102.02205882352941</v>
      </c>
      <c r="K6891">
        <f t="shared" si="322"/>
        <v>1986</v>
      </c>
      <c r="L6891">
        <f t="shared" si="323"/>
        <v>11</v>
      </c>
    </row>
    <row r="6892" spans="1:12" x14ac:dyDescent="0.25">
      <c r="A6892" s="1">
        <v>31728</v>
      </c>
      <c r="B6892">
        <v>278</v>
      </c>
      <c r="C6892">
        <v>283.25</v>
      </c>
      <c r="D6892">
        <v>277.5</v>
      </c>
      <c r="E6892">
        <v>283</v>
      </c>
      <c r="G6892">
        <v>283</v>
      </c>
      <c r="H6892">
        <v>21990</v>
      </c>
      <c r="I6892">
        <v>58030</v>
      </c>
      <c r="J6892">
        <f t="shared" si="321"/>
        <v>104.04411764705883</v>
      </c>
      <c r="K6892">
        <f t="shared" si="322"/>
        <v>1986</v>
      </c>
      <c r="L6892">
        <f t="shared" si="323"/>
        <v>11</v>
      </c>
    </row>
    <row r="6893" spans="1:12" x14ac:dyDescent="0.25">
      <c r="A6893" s="1">
        <v>31729</v>
      </c>
      <c r="B6893">
        <v>283</v>
      </c>
      <c r="C6893">
        <v>283.5</v>
      </c>
      <c r="D6893">
        <v>280</v>
      </c>
      <c r="E6893">
        <v>282.25</v>
      </c>
      <c r="G6893">
        <v>282.25</v>
      </c>
      <c r="H6893">
        <v>13355</v>
      </c>
      <c r="I6893">
        <v>55825</v>
      </c>
      <c r="J6893">
        <f t="shared" si="321"/>
        <v>103.76838235294116</v>
      </c>
      <c r="K6893">
        <f t="shared" si="322"/>
        <v>1986</v>
      </c>
      <c r="L6893">
        <f t="shared" si="323"/>
        <v>11</v>
      </c>
    </row>
    <row r="6894" spans="1:12" x14ac:dyDescent="0.25">
      <c r="A6894" s="1">
        <v>31730</v>
      </c>
      <c r="B6894">
        <v>282</v>
      </c>
      <c r="C6894">
        <v>282.75</v>
      </c>
      <c r="D6894">
        <v>280.5</v>
      </c>
      <c r="E6894">
        <v>282</v>
      </c>
      <c r="G6894">
        <v>282</v>
      </c>
      <c r="H6894">
        <v>7790</v>
      </c>
      <c r="I6894">
        <v>55495</v>
      </c>
      <c r="J6894">
        <f t="shared" si="321"/>
        <v>103.67647058823529</v>
      </c>
      <c r="K6894">
        <f t="shared" si="322"/>
        <v>1986</v>
      </c>
      <c r="L6894">
        <f t="shared" si="323"/>
        <v>11</v>
      </c>
    </row>
    <row r="6895" spans="1:12" x14ac:dyDescent="0.25">
      <c r="A6895" s="1">
        <v>31733</v>
      </c>
      <c r="B6895">
        <v>281</v>
      </c>
      <c r="C6895">
        <v>287</v>
      </c>
      <c r="D6895">
        <v>280.5</v>
      </c>
      <c r="E6895">
        <v>286.5</v>
      </c>
      <c r="G6895">
        <v>286.5</v>
      </c>
      <c r="H6895">
        <v>19945</v>
      </c>
      <c r="I6895">
        <v>56660</v>
      </c>
      <c r="J6895">
        <f t="shared" si="321"/>
        <v>105.33088235294119</v>
      </c>
      <c r="K6895">
        <f t="shared" si="322"/>
        <v>1986</v>
      </c>
      <c r="L6895">
        <f t="shared" si="323"/>
        <v>11</v>
      </c>
    </row>
    <row r="6896" spans="1:12" x14ac:dyDescent="0.25">
      <c r="A6896" s="1">
        <v>31734</v>
      </c>
      <c r="B6896">
        <v>284</v>
      </c>
      <c r="C6896">
        <v>286.75</v>
      </c>
      <c r="D6896">
        <v>283</v>
      </c>
      <c r="E6896">
        <v>286.5</v>
      </c>
      <c r="G6896">
        <v>286.5</v>
      </c>
      <c r="H6896">
        <v>11235</v>
      </c>
      <c r="I6896">
        <v>55260</v>
      </c>
      <c r="J6896">
        <f t="shared" si="321"/>
        <v>105.33088235294119</v>
      </c>
      <c r="K6896">
        <f t="shared" si="322"/>
        <v>1986</v>
      </c>
      <c r="L6896">
        <f t="shared" si="323"/>
        <v>11</v>
      </c>
    </row>
    <row r="6897" spans="1:12" x14ac:dyDescent="0.25">
      <c r="A6897" s="1">
        <v>31735</v>
      </c>
      <c r="B6897">
        <v>287</v>
      </c>
      <c r="C6897">
        <v>287.25</v>
      </c>
      <c r="D6897">
        <v>284</v>
      </c>
      <c r="E6897">
        <v>285.75</v>
      </c>
      <c r="G6897">
        <v>285.75</v>
      </c>
      <c r="H6897">
        <v>9765</v>
      </c>
      <c r="I6897">
        <v>54660</v>
      </c>
      <c r="J6897">
        <f t="shared" si="321"/>
        <v>105.05514705882354</v>
      </c>
      <c r="K6897">
        <f t="shared" si="322"/>
        <v>1986</v>
      </c>
      <c r="L6897">
        <f t="shared" si="323"/>
        <v>11</v>
      </c>
    </row>
    <row r="6898" spans="1:12" x14ac:dyDescent="0.25">
      <c r="A6898" s="1">
        <v>31736</v>
      </c>
      <c r="B6898">
        <v>285.75</v>
      </c>
      <c r="C6898">
        <v>286.5</v>
      </c>
      <c r="D6898">
        <v>282.25</v>
      </c>
      <c r="E6898">
        <v>282.75</v>
      </c>
      <c r="G6898">
        <v>282.75</v>
      </c>
      <c r="H6898">
        <v>16970</v>
      </c>
      <c r="I6898">
        <v>52500</v>
      </c>
      <c r="J6898">
        <f t="shared" si="321"/>
        <v>103.95220588235294</v>
      </c>
      <c r="K6898">
        <f t="shared" si="322"/>
        <v>1986</v>
      </c>
      <c r="L6898">
        <f t="shared" si="323"/>
        <v>11</v>
      </c>
    </row>
    <row r="6899" spans="1:12" x14ac:dyDescent="0.25">
      <c r="A6899" s="1">
        <v>31737</v>
      </c>
      <c r="B6899">
        <v>282.5</v>
      </c>
      <c r="C6899">
        <v>282.75</v>
      </c>
      <c r="D6899">
        <v>277.5</v>
      </c>
      <c r="E6899">
        <v>278.75</v>
      </c>
      <c r="G6899">
        <v>278.75</v>
      </c>
      <c r="H6899">
        <v>26140</v>
      </c>
      <c r="I6899">
        <v>44425</v>
      </c>
      <c r="J6899">
        <f t="shared" si="321"/>
        <v>102.48161764705883</v>
      </c>
      <c r="K6899">
        <f t="shared" si="322"/>
        <v>1986</v>
      </c>
      <c r="L6899">
        <f t="shared" si="323"/>
        <v>11</v>
      </c>
    </row>
    <row r="6900" spans="1:12" x14ac:dyDescent="0.25">
      <c r="A6900" s="1">
        <v>31740</v>
      </c>
      <c r="B6900">
        <v>279</v>
      </c>
      <c r="C6900">
        <v>281.5</v>
      </c>
      <c r="D6900">
        <v>279</v>
      </c>
      <c r="E6900">
        <v>280</v>
      </c>
      <c r="G6900">
        <v>280</v>
      </c>
      <c r="H6900">
        <v>14170</v>
      </c>
      <c r="I6900">
        <v>39565</v>
      </c>
      <c r="J6900">
        <f t="shared" si="321"/>
        <v>102.94117647058823</v>
      </c>
      <c r="K6900">
        <f t="shared" si="322"/>
        <v>1986</v>
      </c>
      <c r="L6900">
        <f t="shared" si="323"/>
        <v>11</v>
      </c>
    </row>
    <row r="6901" spans="1:12" x14ac:dyDescent="0.25">
      <c r="A6901" s="1">
        <v>31741</v>
      </c>
      <c r="B6901">
        <v>281</v>
      </c>
      <c r="C6901">
        <v>281.75</v>
      </c>
      <c r="D6901">
        <v>277.5</v>
      </c>
      <c r="E6901">
        <v>280.25</v>
      </c>
      <c r="G6901">
        <v>280.25</v>
      </c>
      <c r="H6901">
        <v>20105</v>
      </c>
      <c r="I6901">
        <v>32970</v>
      </c>
      <c r="J6901">
        <f t="shared" si="321"/>
        <v>103.03308823529413</v>
      </c>
      <c r="K6901">
        <f t="shared" si="322"/>
        <v>1986</v>
      </c>
      <c r="L6901">
        <f t="shared" si="323"/>
        <v>11</v>
      </c>
    </row>
    <row r="6902" spans="1:12" x14ac:dyDescent="0.25">
      <c r="A6902" s="1">
        <v>31742</v>
      </c>
      <c r="B6902">
        <v>281</v>
      </c>
      <c r="C6902">
        <v>287</v>
      </c>
      <c r="D6902">
        <v>279</v>
      </c>
      <c r="E6902">
        <v>286.75</v>
      </c>
      <c r="G6902">
        <v>286.75</v>
      </c>
      <c r="H6902">
        <v>22305</v>
      </c>
      <c r="I6902">
        <v>24815</v>
      </c>
      <c r="J6902">
        <f t="shared" si="321"/>
        <v>105.42279411764706</v>
      </c>
      <c r="K6902">
        <f t="shared" si="322"/>
        <v>1986</v>
      </c>
      <c r="L6902">
        <f t="shared" si="323"/>
        <v>11</v>
      </c>
    </row>
    <row r="6903" spans="1:12" x14ac:dyDescent="0.25">
      <c r="A6903" s="1">
        <v>31744</v>
      </c>
      <c r="B6903">
        <v>287</v>
      </c>
      <c r="C6903">
        <v>292</v>
      </c>
      <c r="D6903">
        <v>287</v>
      </c>
      <c r="E6903">
        <v>292</v>
      </c>
      <c r="G6903">
        <v>292</v>
      </c>
      <c r="H6903">
        <v>10615</v>
      </c>
      <c r="I6903">
        <v>21540</v>
      </c>
      <c r="J6903">
        <f t="shared" si="321"/>
        <v>107.35294117647059</v>
      </c>
      <c r="K6903">
        <f t="shared" si="322"/>
        <v>1986</v>
      </c>
      <c r="L6903">
        <f t="shared" si="323"/>
        <v>11</v>
      </c>
    </row>
    <row r="6904" spans="1:12" x14ac:dyDescent="0.25">
      <c r="A6904" s="1">
        <v>31747</v>
      </c>
      <c r="B6904">
        <v>291</v>
      </c>
      <c r="C6904">
        <v>294</v>
      </c>
      <c r="D6904">
        <v>289.5</v>
      </c>
      <c r="E6904">
        <v>293.5</v>
      </c>
      <c r="G6904">
        <v>293.5</v>
      </c>
      <c r="H6904">
        <v>5510</v>
      </c>
      <c r="I6904">
        <v>19550</v>
      </c>
      <c r="J6904">
        <f t="shared" si="321"/>
        <v>107.90441176470588</v>
      </c>
      <c r="K6904">
        <f t="shared" si="322"/>
        <v>1986</v>
      </c>
      <c r="L6904">
        <f t="shared" si="323"/>
        <v>12</v>
      </c>
    </row>
    <row r="6905" spans="1:12" x14ac:dyDescent="0.25">
      <c r="A6905" s="1">
        <v>31748</v>
      </c>
      <c r="B6905">
        <v>289</v>
      </c>
      <c r="C6905">
        <v>290.75</v>
      </c>
      <c r="D6905">
        <v>288.5</v>
      </c>
      <c r="E6905">
        <v>289.75</v>
      </c>
      <c r="G6905">
        <v>289.75</v>
      </c>
      <c r="H6905">
        <v>5685</v>
      </c>
      <c r="I6905">
        <v>18220</v>
      </c>
      <c r="J6905">
        <f t="shared" si="321"/>
        <v>106.52573529411765</v>
      </c>
      <c r="K6905">
        <f t="shared" si="322"/>
        <v>1986</v>
      </c>
      <c r="L6905">
        <f t="shared" si="323"/>
        <v>12</v>
      </c>
    </row>
    <row r="6906" spans="1:12" x14ac:dyDescent="0.25">
      <c r="A6906" s="1">
        <v>31749</v>
      </c>
      <c r="B6906">
        <v>289</v>
      </c>
      <c r="C6906">
        <v>289</v>
      </c>
      <c r="D6906">
        <v>286.5</v>
      </c>
      <c r="E6906">
        <v>288.75</v>
      </c>
      <c r="G6906">
        <v>288.75</v>
      </c>
      <c r="H6906">
        <v>4460</v>
      </c>
      <c r="I6906">
        <v>16425</v>
      </c>
      <c r="J6906">
        <f t="shared" si="321"/>
        <v>106.15808823529412</v>
      </c>
      <c r="K6906">
        <f t="shared" si="322"/>
        <v>1986</v>
      </c>
      <c r="L6906">
        <f t="shared" si="323"/>
        <v>12</v>
      </c>
    </row>
    <row r="6907" spans="1:12" x14ac:dyDescent="0.25">
      <c r="A6907" s="1">
        <v>31750</v>
      </c>
      <c r="B6907">
        <v>288.5</v>
      </c>
      <c r="C6907">
        <v>289.75</v>
      </c>
      <c r="D6907">
        <v>283</v>
      </c>
      <c r="E6907">
        <v>283.5</v>
      </c>
      <c r="G6907">
        <v>283.5</v>
      </c>
      <c r="H6907">
        <v>8045</v>
      </c>
      <c r="I6907">
        <v>13470</v>
      </c>
      <c r="J6907">
        <f t="shared" si="321"/>
        <v>104.22794117647059</v>
      </c>
      <c r="K6907">
        <f t="shared" si="322"/>
        <v>1986</v>
      </c>
      <c r="L6907">
        <f t="shared" si="323"/>
        <v>12</v>
      </c>
    </row>
    <row r="6908" spans="1:12" x14ac:dyDescent="0.25">
      <c r="A6908" s="1">
        <v>31751</v>
      </c>
      <c r="B6908">
        <v>282.75</v>
      </c>
      <c r="C6908">
        <v>285.5</v>
      </c>
      <c r="D6908">
        <v>282</v>
      </c>
      <c r="E6908">
        <v>285</v>
      </c>
      <c r="G6908">
        <v>285</v>
      </c>
      <c r="H6908">
        <v>3540</v>
      </c>
      <c r="I6908">
        <v>12105</v>
      </c>
      <c r="J6908">
        <f t="shared" si="321"/>
        <v>104.77941176470588</v>
      </c>
      <c r="K6908">
        <f t="shared" si="322"/>
        <v>1986</v>
      </c>
      <c r="L6908">
        <f t="shared" si="323"/>
        <v>12</v>
      </c>
    </row>
    <row r="6909" spans="1:12" x14ac:dyDescent="0.25">
      <c r="A6909" s="1">
        <v>31754</v>
      </c>
      <c r="B6909">
        <v>288.75</v>
      </c>
      <c r="C6909">
        <v>288.75</v>
      </c>
      <c r="D6909">
        <v>283.5</v>
      </c>
      <c r="E6909">
        <v>284.75</v>
      </c>
      <c r="G6909">
        <v>284.75</v>
      </c>
      <c r="H6909">
        <v>1260</v>
      </c>
      <c r="I6909">
        <v>11510</v>
      </c>
      <c r="J6909">
        <f t="shared" si="321"/>
        <v>104.6875</v>
      </c>
      <c r="K6909">
        <f t="shared" si="322"/>
        <v>1986</v>
      </c>
      <c r="L6909">
        <f t="shared" si="323"/>
        <v>12</v>
      </c>
    </row>
    <row r="6910" spans="1:12" x14ac:dyDescent="0.25">
      <c r="A6910" s="1">
        <v>31755</v>
      </c>
      <c r="B6910">
        <v>285</v>
      </c>
      <c r="C6910">
        <v>285</v>
      </c>
      <c r="D6910">
        <v>279</v>
      </c>
      <c r="E6910">
        <v>279</v>
      </c>
      <c r="G6910">
        <v>279</v>
      </c>
      <c r="H6910">
        <v>4690</v>
      </c>
      <c r="I6910">
        <v>8510</v>
      </c>
      <c r="J6910">
        <f t="shared" si="321"/>
        <v>102.57352941176471</v>
      </c>
      <c r="K6910">
        <f t="shared" si="322"/>
        <v>1986</v>
      </c>
      <c r="L6910">
        <f t="shared" si="323"/>
        <v>12</v>
      </c>
    </row>
    <row r="6911" spans="1:12" x14ac:dyDescent="0.25">
      <c r="A6911" s="1">
        <v>31756</v>
      </c>
      <c r="B6911">
        <v>282</v>
      </c>
      <c r="C6911">
        <v>282.75</v>
      </c>
      <c r="D6911">
        <v>279.5</v>
      </c>
      <c r="E6911">
        <v>279.75</v>
      </c>
      <c r="G6911">
        <v>279.75</v>
      </c>
      <c r="H6911">
        <v>1440</v>
      </c>
      <c r="I6911">
        <v>7570</v>
      </c>
      <c r="J6911">
        <f t="shared" si="321"/>
        <v>102.84926470588235</v>
      </c>
      <c r="K6911">
        <f t="shared" si="322"/>
        <v>1986</v>
      </c>
      <c r="L6911">
        <f t="shared" si="323"/>
        <v>12</v>
      </c>
    </row>
    <row r="6912" spans="1:12" x14ac:dyDescent="0.25">
      <c r="A6912" s="1">
        <v>31757</v>
      </c>
      <c r="B6912">
        <v>279.5</v>
      </c>
      <c r="C6912">
        <v>283</v>
      </c>
      <c r="D6912">
        <v>279.5</v>
      </c>
      <c r="E6912">
        <v>279.5</v>
      </c>
      <c r="G6912">
        <v>279.5</v>
      </c>
      <c r="H6912">
        <v>1085</v>
      </c>
      <c r="I6912">
        <v>7135</v>
      </c>
      <c r="J6912">
        <f t="shared" si="321"/>
        <v>102.75735294117646</v>
      </c>
      <c r="K6912">
        <f t="shared" si="322"/>
        <v>1986</v>
      </c>
      <c r="L6912">
        <f t="shared" si="323"/>
        <v>12</v>
      </c>
    </row>
    <row r="6913" spans="1:12" x14ac:dyDescent="0.25">
      <c r="A6913" s="1">
        <v>31758</v>
      </c>
      <c r="B6913">
        <v>278.75</v>
      </c>
      <c r="C6913">
        <v>281.5</v>
      </c>
      <c r="D6913">
        <v>278.25</v>
      </c>
      <c r="E6913">
        <v>279.75</v>
      </c>
      <c r="G6913">
        <v>279.75</v>
      </c>
      <c r="H6913">
        <v>1250</v>
      </c>
      <c r="I6913">
        <v>6280</v>
      </c>
      <c r="J6913">
        <f t="shared" si="321"/>
        <v>102.84926470588235</v>
      </c>
      <c r="K6913">
        <f t="shared" si="322"/>
        <v>1986</v>
      </c>
      <c r="L6913">
        <f t="shared" si="323"/>
        <v>12</v>
      </c>
    </row>
    <row r="6914" spans="1:12" x14ac:dyDescent="0.25">
      <c r="A6914" s="1">
        <v>31761</v>
      </c>
      <c r="B6914">
        <v>280.75</v>
      </c>
      <c r="C6914">
        <v>282.5</v>
      </c>
      <c r="D6914">
        <v>280.75</v>
      </c>
      <c r="E6914">
        <v>282.5</v>
      </c>
      <c r="G6914">
        <v>282.5</v>
      </c>
      <c r="H6914">
        <v>790</v>
      </c>
      <c r="I6914">
        <v>5970</v>
      </c>
      <c r="J6914">
        <f t="shared" ref="J6914:J6977" si="324">G6914/100*5000/136</f>
        <v>103.86029411764706</v>
      </c>
      <c r="K6914">
        <f t="shared" ref="K6914:K6977" si="325">YEAR(A6914)</f>
        <v>1986</v>
      </c>
      <c r="L6914">
        <f t="shared" ref="L6914:L6977" si="326">MONTH(A6914)</f>
        <v>12</v>
      </c>
    </row>
    <row r="6915" spans="1:12" x14ac:dyDescent="0.25">
      <c r="A6915" s="1">
        <v>31762</v>
      </c>
      <c r="B6915">
        <v>282.5</v>
      </c>
      <c r="C6915">
        <v>282.5</v>
      </c>
      <c r="D6915">
        <v>279</v>
      </c>
      <c r="E6915">
        <v>279.75</v>
      </c>
      <c r="G6915">
        <v>279.75</v>
      </c>
      <c r="H6915">
        <v>1360</v>
      </c>
      <c r="I6915">
        <v>5075</v>
      </c>
      <c r="J6915">
        <f t="shared" si="324"/>
        <v>102.84926470588235</v>
      </c>
      <c r="K6915">
        <f t="shared" si="325"/>
        <v>1986</v>
      </c>
      <c r="L6915">
        <f t="shared" si="326"/>
        <v>12</v>
      </c>
    </row>
    <row r="6916" spans="1:12" x14ac:dyDescent="0.25">
      <c r="A6916" s="1">
        <v>31763</v>
      </c>
      <c r="B6916">
        <v>280.5</v>
      </c>
      <c r="C6916">
        <v>280.5</v>
      </c>
      <c r="D6916">
        <v>278</v>
      </c>
      <c r="E6916">
        <v>278</v>
      </c>
      <c r="G6916">
        <v>278</v>
      </c>
      <c r="H6916">
        <v>2115</v>
      </c>
      <c r="I6916">
        <v>3255</v>
      </c>
      <c r="J6916">
        <f t="shared" si="324"/>
        <v>102.20588235294116</v>
      </c>
      <c r="K6916">
        <f t="shared" si="325"/>
        <v>1986</v>
      </c>
      <c r="L6916">
        <f t="shared" si="326"/>
        <v>12</v>
      </c>
    </row>
    <row r="6917" spans="1:12" x14ac:dyDescent="0.25">
      <c r="A6917" s="1">
        <v>31764</v>
      </c>
      <c r="B6917">
        <v>277</v>
      </c>
      <c r="C6917">
        <v>279</v>
      </c>
      <c r="D6917">
        <v>276</v>
      </c>
      <c r="E6917">
        <v>279</v>
      </c>
      <c r="G6917">
        <v>279</v>
      </c>
      <c r="H6917">
        <v>1050</v>
      </c>
      <c r="I6917">
        <v>2340</v>
      </c>
      <c r="J6917">
        <f t="shared" si="324"/>
        <v>102.57352941176471</v>
      </c>
      <c r="K6917">
        <f t="shared" si="325"/>
        <v>1986</v>
      </c>
      <c r="L6917">
        <f t="shared" si="326"/>
        <v>12</v>
      </c>
    </row>
    <row r="6918" spans="1:12" x14ac:dyDescent="0.25">
      <c r="A6918" s="1">
        <v>31765</v>
      </c>
      <c r="B6918">
        <v>280.5</v>
      </c>
      <c r="C6918">
        <v>282</v>
      </c>
      <c r="D6918">
        <v>261.5</v>
      </c>
      <c r="E6918">
        <v>261.75</v>
      </c>
      <c r="G6918">
        <v>261.75</v>
      </c>
      <c r="H6918">
        <v>2430</v>
      </c>
      <c r="I6918">
        <v>1265</v>
      </c>
      <c r="J6918">
        <f t="shared" si="324"/>
        <v>96.231617647058826</v>
      </c>
      <c r="K6918">
        <f t="shared" si="325"/>
        <v>1986</v>
      </c>
      <c r="L6918">
        <f t="shared" si="326"/>
        <v>12</v>
      </c>
    </row>
    <row r="6919" spans="1:12" x14ac:dyDescent="0.25">
      <c r="A6919" s="1">
        <v>31768</v>
      </c>
      <c r="B6919">
        <v>272.25</v>
      </c>
      <c r="C6919">
        <v>277.5</v>
      </c>
      <c r="D6919">
        <v>272.25</v>
      </c>
      <c r="E6919">
        <v>277.25</v>
      </c>
      <c r="G6919">
        <v>277.25</v>
      </c>
      <c r="H6919">
        <v>17075</v>
      </c>
      <c r="I6919">
        <v>74735</v>
      </c>
      <c r="J6919">
        <f t="shared" si="324"/>
        <v>101.93014705882354</v>
      </c>
      <c r="K6919">
        <f t="shared" si="325"/>
        <v>1986</v>
      </c>
      <c r="L6919">
        <f t="shared" si="326"/>
        <v>12</v>
      </c>
    </row>
    <row r="6920" spans="1:12" x14ac:dyDescent="0.25">
      <c r="A6920" s="1">
        <v>31769</v>
      </c>
      <c r="B6920">
        <v>276.5</v>
      </c>
      <c r="C6920">
        <v>279</v>
      </c>
      <c r="D6920">
        <v>275.5</v>
      </c>
      <c r="E6920">
        <v>275.75</v>
      </c>
      <c r="G6920">
        <v>275.75</v>
      </c>
      <c r="H6920">
        <v>11645</v>
      </c>
      <c r="I6920">
        <v>73190</v>
      </c>
      <c r="J6920">
        <f t="shared" si="324"/>
        <v>101.37867647058823</v>
      </c>
      <c r="K6920">
        <f t="shared" si="325"/>
        <v>1986</v>
      </c>
      <c r="L6920">
        <f t="shared" si="326"/>
        <v>12</v>
      </c>
    </row>
    <row r="6921" spans="1:12" x14ac:dyDescent="0.25">
      <c r="A6921" s="1">
        <v>31770</v>
      </c>
      <c r="B6921">
        <v>276</v>
      </c>
      <c r="C6921">
        <v>277</v>
      </c>
      <c r="D6921">
        <v>275</v>
      </c>
      <c r="E6921">
        <v>275.75</v>
      </c>
      <c r="G6921">
        <v>275.75</v>
      </c>
      <c r="H6921">
        <v>4675</v>
      </c>
      <c r="I6921">
        <v>72755</v>
      </c>
      <c r="J6921">
        <f t="shared" si="324"/>
        <v>101.37867647058823</v>
      </c>
      <c r="K6921">
        <f t="shared" si="325"/>
        <v>1986</v>
      </c>
      <c r="L6921">
        <f t="shared" si="326"/>
        <v>12</v>
      </c>
    </row>
    <row r="6922" spans="1:12" x14ac:dyDescent="0.25">
      <c r="A6922" s="1">
        <v>31772</v>
      </c>
      <c r="B6922">
        <v>276</v>
      </c>
      <c r="C6922">
        <v>277.75</v>
      </c>
      <c r="D6922">
        <v>275.5</v>
      </c>
      <c r="E6922">
        <v>275.75</v>
      </c>
      <c r="G6922">
        <v>275.75</v>
      </c>
      <c r="H6922">
        <v>3495</v>
      </c>
      <c r="I6922">
        <v>71810</v>
      </c>
      <c r="J6922">
        <f t="shared" si="324"/>
        <v>101.37867647058823</v>
      </c>
      <c r="K6922">
        <f t="shared" si="325"/>
        <v>1986</v>
      </c>
      <c r="L6922">
        <f t="shared" si="326"/>
        <v>12</v>
      </c>
    </row>
    <row r="6923" spans="1:12" x14ac:dyDescent="0.25">
      <c r="A6923" s="1">
        <v>31775</v>
      </c>
      <c r="B6923">
        <v>276.5</v>
      </c>
      <c r="C6923">
        <v>277.25</v>
      </c>
      <c r="D6923">
        <v>272.25</v>
      </c>
      <c r="E6923">
        <v>273.25</v>
      </c>
      <c r="G6923">
        <v>273.25</v>
      </c>
      <c r="H6923">
        <v>13180</v>
      </c>
      <c r="I6923">
        <v>71405</v>
      </c>
      <c r="J6923">
        <f t="shared" si="324"/>
        <v>100.45955882352941</v>
      </c>
      <c r="K6923">
        <f t="shared" si="325"/>
        <v>1986</v>
      </c>
      <c r="L6923">
        <f t="shared" si="326"/>
        <v>12</v>
      </c>
    </row>
    <row r="6924" spans="1:12" x14ac:dyDescent="0.25">
      <c r="A6924" s="1">
        <v>31776</v>
      </c>
      <c r="B6924">
        <v>272.5</v>
      </c>
      <c r="C6924">
        <v>274.75</v>
      </c>
      <c r="D6924">
        <v>271.5</v>
      </c>
      <c r="E6924">
        <v>274.25</v>
      </c>
      <c r="G6924">
        <v>274.25</v>
      </c>
      <c r="H6924">
        <v>13110</v>
      </c>
      <c r="I6924">
        <v>70280</v>
      </c>
      <c r="J6924">
        <f t="shared" si="324"/>
        <v>100.82720588235294</v>
      </c>
      <c r="K6924">
        <f t="shared" si="325"/>
        <v>1986</v>
      </c>
      <c r="L6924">
        <f t="shared" si="326"/>
        <v>12</v>
      </c>
    </row>
    <row r="6925" spans="1:12" x14ac:dyDescent="0.25">
      <c r="A6925" s="1">
        <v>31777</v>
      </c>
      <c r="B6925">
        <v>274.75</v>
      </c>
      <c r="C6925">
        <v>275.5</v>
      </c>
      <c r="D6925">
        <v>273.5</v>
      </c>
      <c r="E6925">
        <v>274.5</v>
      </c>
      <c r="G6925">
        <v>274.5</v>
      </c>
      <c r="H6925">
        <v>7095</v>
      </c>
      <c r="I6925">
        <v>68535</v>
      </c>
      <c r="J6925">
        <f t="shared" si="324"/>
        <v>100.91911764705883</v>
      </c>
      <c r="K6925">
        <f t="shared" si="325"/>
        <v>1986</v>
      </c>
      <c r="L6925">
        <f t="shared" si="326"/>
        <v>12</v>
      </c>
    </row>
    <row r="6926" spans="1:12" x14ac:dyDescent="0.25">
      <c r="A6926" s="1">
        <v>31779</v>
      </c>
      <c r="B6926">
        <v>274.75</v>
      </c>
      <c r="C6926">
        <v>275</v>
      </c>
      <c r="D6926">
        <v>272.75</v>
      </c>
      <c r="E6926">
        <v>273</v>
      </c>
      <c r="G6926">
        <v>273</v>
      </c>
      <c r="H6926">
        <v>6025</v>
      </c>
      <c r="I6926">
        <v>69160</v>
      </c>
      <c r="J6926">
        <f t="shared" si="324"/>
        <v>100.36764705882354</v>
      </c>
      <c r="K6926">
        <f t="shared" si="325"/>
        <v>1987</v>
      </c>
      <c r="L6926">
        <f t="shared" si="326"/>
        <v>1</v>
      </c>
    </row>
    <row r="6927" spans="1:12" x14ac:dyDescent="0.25">
      <c r="A6927" s="1">
        <v>31782</v>
      </c>
      <c r="B6927">
        <v>272.5</v>
      </c>
      <c r="C6927">
        <v>272.5</v>
      </c>
      <c r="D6927">
        <v>269</v>
      </c>
      <c r="E6927">
        <v>270.25</v>
      </c>
      <c r="G6927">
        <v>270.25</v>
      </c>
      <c r="H6927">
        <v>27385</v>
      </c>
      <c r="I6927">
        <v>69965</v>
      </c>
      <c r="J6927">
        <f t="shared" si="324"/>
        <v>99.356617647058826</v>
      </c>
      <c r="K6927">
        <f t="shared" si="325"/>
        <v>1987</v>
      </c>
      <c r="L6927">
        <f t="shared" si="326"/>
        <v>1</v>
      </c>
    </row>
    <row r="6928" spans="1:12" x14ac:dyDescent="0.25">
      <c r="A6928" s="1">
        <v>31783</v>
      </c>
      <c r="B6928">
        <v>270.25</v>
      </c>
      <c r="C6928">
        <v>271.5</v>
      </c>
      <c r="D6928">
        <v>267.5</v>
      </c>
      <c r="E6928">
        <v>268.25</v>
      </c>
      <c r="G6928">
        <v>268.25</v>
      </c>
      <c r="H6928">
        <v>36595</v>
      </c>
      <c r="I6928">
        <v>71585</v>
      </c>
      <c r="J6928">
        <f t="shared" si="324"/>
        <v>98.621323529411768</v>
      </c>
      <c r="K6928">
        <f t="shared" si="325"/>
        <v>1987</v>
      </c>
      <c r="L6928">
        <f t="shared" si="326"/>
        <v>1</v>
      </c>
    </row>
    <row r="6929" spans="1:12" x14ac:dyDescent="0.25">
      <c r="A6929" s="1">
        <v>31784</v>
      </c>
      <c r="B6929">
        <v>268.5</v>
      </c>
      <c r="C6929">
        <v>277</v>
      </c>
      <c r="D6929">
        <v>268.5</v>
      </c>
      <c r="E6929">
        <v>276.25</v>
      </c>
      <c r="G6929">
        <v>276.25</v>
      </c>
      <c r="H6929">
        <v>36160</v>
      </c>
      <c r="I6929">
        <v>69645</v>
      </c>
      <c r="J6929">
        <f t="shared" si="324"/>
        <v>101.5625</v>
      </c>
      <c r="K6929">
        <f t="shared" si="325"/>
        <v>1987</v>
      </c>
      <c r="L6929">
        <f t="shared" si="326"/>
        <v>1</v>
      </c>
    </row>
    <row r="6930" spans="1:12" x14ac:dyDescent="0.25">
      <c r="A6930" s="1">
        <v>31785</v>
      </c>
      <c r="B6930">
        <v>275.5</v>
      </c>
      <c r="C6930">
        <v>279</v>
      </c>
      <c r="D6930">
        <v>275.25</v>
      </c>
      <c r="E6930">
        <v>277</v>
      </c>
      <c r="G6930">
        <v>277</v>
      </c>
      <c r="H6930">
        <v>25395</v>
      </c>
      <c r="I6930">
        <v>71110</v>
      </c>
      <c r="J6930">
        <f t="shared" si="324"/>
        <v>101.83823529411765</v>
      </c>
      <c r="K6930">
        <f t="shared" si="325"/>
        <v>1987</v>
      </c>
      <c r="L6930">
        <f t="shared" si="326"/>
        <v>1</v>
      </c>
    </row>
    <row r="6931" spans="1:12" x14ac:dyDescent="0.25">
      <c r="A6931" s="1">
        <v>31786</v>
      </c>
      <c r="B6931">
        <v>276.5</v>
      </c>
      <c r="C6931">
        <v>278.5</v>
      </c>
      <c r="D6931">
        <v>275.25</v>
      </c>
      <c r="E6931">
        <v>277.75</v>
      </c>
      <c r="G6931">
        <v>277.75</v>
      </c>
      <c r="H6931">
        <v>14480</v>
      </c>
      <c r="I6931">
        <v>71910</v>
      </c>
      <c r="J6931">
        <f t="shared" si="324"/>
        <v>102.11397058823529</v>
      </c>
      <c r="K6931">
        <f t="shared" si="325"/>
        <v>1987</v>
      </c>
      <c r="L6931">
        <f t="shared" si="326"/>
        <v>1</v>
      </c>
    </row>
    <row r="6932" spans="1:12" x14ac:dyDescent="0.25">
      <c r="A6932" s="1">
        <v>31789</v>
      </c>
      <c r="B6932">
        <v>278.5</v>
      </c>
      <c r="C6932">
        <v>279.5</v>
      </c>
      <c r="D6932">
        <v>276</v>
      </c>
      <c r="E6932">
        <v>278.25</v>
      </c>
      <c r="G6932">
        <v>278.25</v>
      </c>
      <c r="H6932">
        <v>17130</v>
      </c>
      <c r="I6932">
        <v>70000</v>
      </c>
      <c r="J6932">
        <f t="shared" si="324"/>
        <v>102.29779411764707</v>
      </c>
      <c r="K6932">
        <f t="shared" si="325"/>
        <v>1987</v>
      </c>
      <c r="L6932">
        <f t="shared" si="326"/>
        <v>1</v>
      </c>
    </row>
    <row r="6933" spans="1:12" x14ac:dyDescent="0.25">
      <c r="A6933" s="1">
        <v>31790</v>
      </c>
      <c r="B6933">
        <v>279</v>
      </c>
      <c r="C6933">
        <v>281.75</v>
      </c>
      <c r="D6933">
        <v>278.25</v>
      </c>
      <c r="E6933">
        <v>281.25</v>
      </c>
      <c r="G6933">
        <v>281.25</v>
      </c>
      <c r="H6933">
        <v>27575</v>
      </c>
      <c r="I6933">
        <v>66595</v>
      </c>
      <c r="J6933">
        <f t="shared" si="324"/>
        <v>103.40073529411765</v>
      </c>
      <c r="K6933">
        <f t="shared" si="325"/>
        <v>1987</v>
      </c>
      <c r="L6933">
        <f t="shared" si="326"/>
        <v>1</v>
      </c>
    </row>
    <row r="6934" spans="1:12" x14ac:dyDescent="0.25">
      <c r="A6934" s="1">
        <v>31791</v>
      </c>
      <c r="B6934">
        <v>281.25</v>
      </c>
      <c r="C6934">
        <v>283</v>
      </c>
      <c r="D6934">
        <v>280</v>
      </c>
      <c r="E6934">
        <v>283</v>
      </c>
      <c r="G6934">
        <v>283</v>
      </c>
      <c r="H6934">
        <v>23210</v>
      </c>
      <c r="I6934">
        <v>64500</v>
      </c>
      <c r="J6934">
        <f t="shared" si="324"/>
        <v>104.04411764705883</v>
      </c>
      <c r="K6934">
        <f t="shared" si="325"/>
        <v>1987</v>
      </c>
      <c r="L6934">
        <f t="shared" si="326"/>
        <v>1</v>
      </c>
    </row>
    <row r="6935" spans="1:12" x14ac:dyDescent="0.25">
      <c r="A6935" s="1">
        <v>31792</v>
      </c>
      <c r="B6935">
        <v>282.5</v>
      </c>
      <c r="C6935">
        <v>284.5</v>
      </c>
      <c r="D6935">
        <v>282</v>
      </c>
      <c r="E6935">
        <v>283.5</v>
      </c>
      <c r="G6935">
        <v>283.5</v>
      </c>
      <c r="H6935">
        <v>15860</v>
      </c>
      <c r="I6935">
        <v>66210</v>
      </c>
      <c r="J6935">
        <f t="shared" si="324"/>
        <v>104.22794117647059</v>
      </c>
      <c r="K6935">
        <f t="shared" si="325"/>
        <v>1987</v>
      </c>
      <c r="L6935">
        <f t="shared" si="326"/>
        <v>1</v>
      </c>
    </row>
    <row r="6936" spans="1:12" x14ac:dyDescent="0.25">
      <c r="A6936" s="1">
        <v>31793</v>
      </c>
      <c r="B6936">
        <v>282.5</v>
      </c>
      <c r="C6936">
        <v>285</v>
      </c>
      <c r="D6936">
        <v>282.25</v>
      </c>
      <c r="E6936">
        <v>282.75</v>
      </c>
      <c r="G6936">
        <v>282.75</v>
      </c>
      <c r="H6936">
        <v>14610</v>
      </c>
      <c r="I6936">
        <v>67205</v>
      </c>
      <c r="J6936">
        <f t="shared" si="324"/>
        <v>103.95220588235294</v>
      </c>
      <c r="K6936">
        <f t="shared" si="325"/>
        <v>1987</v>
      </c>
      <c r="L6936">
        <f t="shared" si="326"/>
        <v>1</v>
      </c>
    </row>
    <row r="6937" spans="1:12" x14ac:dyDescent="0.25">
      <c r="A6937" s="1">
        <v>31796</v>
      </c>
      <c r="B6937">
        <v>283</v>
      </c>
      <c r="C6937">
        <v>284</v>
      </c>
      <c r="D6937">
        <v>281.25</v>
      </c>
      <c r="E6937">
        <v>282.75</v>
      </c>
      <c r="G6937">
        <v>282.75</v>
      </c>
      <c r="H6937">
        <v>9785</v>
      </c>
      <c r="I6937">
        <v>67230</v>
      </c>
      <c r="J6937">
        <f t="shared" si="324"/>
        <v>103.95220588235294</v>
      </c>
      <c r="K6937">
        <f t="shared" si="325"/>
        <v>1987</v>
      </c>
      <c r="L6937">
        <f t="shared" si="326"/>
        <v>1</v>
      </c>
    </row>
    <row r="6938" spans="1:12" x14ac:dyDescent="0.25">
      <c r="A6938" s="1">
        <v>31797</v>
      </c>
      <c r="B6938">
        <v>283</v>
      </c>
      <c r="C6938">
        <v>286</v>
      </c>
      <c r="D6938">
        <v>282.5</v>
      </c>
      <c r="E6938">
        <v>284</v>
      </c>
      <c r="G6938">
        <v>284</v>
      </c>
      <c r="H6938">
        <v>15510</v>
      </c>
      <c r="I6938">
        <v>65750</v>
      </c>
      <c r="J6938">
        <f t="shared" si="324"/>
        <v>104.41176470588235</v>
      </c>
      <c r="K6938">
        <f t="shared" si="325"/>
        <v>1987</v>
      </c>
      <c r="L6938">
        <f t="shared" si="326"/>
        <v>1</v>
      </c>
    </row>
    <row r="6939" spans="1:12" x14ac:dyDescent="0.25">
      <c r="A6939" s="1">
        <v>31798</v>
      </c>
      <c r="B6939">
        <v>284.5</v>
      </c>
      <c r="C6939">
        <v>289</v>
      </c>
      <c r="D6939">
        <v>282.5</v>
      </c>
      <c r="E6939">
        <v>288.25</v>
      </c>
      <c r="G6939">
        <v>288.25</v>
      </c>
      <c r="H6939">
        <v>22420</v>
      </c>
      <c r="I6939">
        <v>66935</v>
      </c>
      <c r="J6939">
        <f t="shared" si="324"/>
        <v>105.97426470588235</v>
      </c>
      <c r="K6939">
        <f t="shared" si="325"/>
        <v>1987</v>
      </c>
      <c r="L6939">
        <f t="shared" si="326"/>
        <v>1</v>
      </c>
    </row>
    <row r="6940" spans="1:12" x14ac:dyDescent="0.25">
      <c r="A6940" s="1">
        <v>31799</v>
      </c>
      <c r="B6940">
        <v>288</v>
      </c>
      <c r="C6940">
        <v>290</v>
      </c>
      <c r="D6940">
        <v>286.25</v>
      </c>
      <c r="E6940">
        <v>286.5</v>
      </c>
      <c r="G6940">
        <v>286.5</v>
      </c>
      <c r="H6940">
        <v>27190</v>
      </c>
      <c r="I6940">
        <v>63810</v>
      </c>
      <c r="J6940">
        <f t="shared" si="324"/>
        <v>105.33088235294119</v>
      </c>
      <c r="K6940">
        <f t="shared" si="325"/>
        <v>1987</v>
      </c>
      <c r="L6940">
        <f t="shared" si="326"/>
        <v>1</v>
      </c>
    </row>
    <row r="6941" spans="1:12" x14ac:dyDescent="0.25">
      <c r="A6941" s="1">
        <v>31800</v>
      </c>
      <c r="B6941">
        <v>286.25</v>
      </c>
      <c r="C6941">
        <v>292</v>
      </c>
      <c r="D6941">
        <v>286.25</v>
      </c>
      <c r="E6941">
        <v>291</v>
      </c>
      <c r="G6941">
        <v>291</v>
      </c>
      <c r="H6941">
        <v>25160</v>
      </c>
      <c r="I6941">
        <v>68140</v>
      </c>
      <c r="J6941">
        <f t="shared" si="324"/>
        <v>106.98529411764706</v>
      </c>
      <c r="K6941">
        <f t="shared" si="325"/>
        <v>1987</v>
      </c>
      <c r="L6941">
        <f t="shared" si="326"/>
        <v>1</v>
      </c>
    </row>
    <row r="6942" spans="1:12" x14ac:dyDescent="0.25">
      <c r="A6942" s="1">
        <v>31803</v>
      </c>
      <c r="B6942">
        <v>291</v>
      </c>
      <c r="C6942">
        <v>293.25</v>
      </c>
      <c r="D6942">
        <v>288.75</v>
      </c>
      <c r="E6942">
        <v>293.25</v>
      </c>
      <c r="G6942">
        <v>293.25</v>
      </c>
      <c r="H6942">
        <v>13445</v>
      </c>
      <c r="I6942">
        <v>68260</v>
      </c>
      <c r="J6942">
        <f t="shared" si="324"/>
        <v>107.8125</v>
      </c>
      <c r="K6942">
        <f t="shared" si="325"/>
        <v>1987</v>
      </c>
      <c r="L6942">
        <f t="shared" si="326"/>
        <v>1</v>
      </c>
    </row>
    <row r="6943" spans="1:12" x14ac:dyDescent="0.25">
      <c r="A6943" s="1">
        <v>31804</v>
      </c>
      <c r="B6943">
        <v>292.5</v>
      </c>
      <c r="C6943">
        <v>293.75</v>
      </c>
      <c r="D6943">
        <v>288.25</v>
      </c>
      <c r="E6943">
        <v>289</v>
      </c>
      <c r="G6943">
        <v>289</v>
      </c>
      <c r="H6943">
        <v>21030</v>
      </c>
      <c r="I6943">
        <v>66000</v>
      </c>
      <c r="J6943">
        <f t="shared" si="324"/>
        <v>106.25</v>
      </c>
      <c r="K6943">
        <f t="shared" si="325"/>
        <v>1987</v>
      </c>
      <c r="L6943">
        <f t="shared" si="326"/>
        <v>1</v>
      </c>
    </row>
    <row r="6944" spans="1:12" x14ac:dyDescent="0.25">
      <c r="A6944" s="1">
        <v>31805</v>
      </c>
      <c r="B6944">
        <v>289</v>
      </c>
      <c r="C6944">
        <v>289</v>
      </c>
      <c r="D6944">
        <v>287.5</v>
      </c>
      <c r="E6944">
        <v>288</v>
      </c>
      <c r="G6944">
        <v>288</v>
      </c>
      <c r="H6944">
        <v>10220</v>
      </c>
      <c r="I6944">
        <v>66505</v>
      </c>
      <c r="J6944">
        <f t="shared" si="324"/>
        <v>105.88235294117646</v>
      </c>
      <c r="K6944">
        <f t="shared" si="325"/>
        <v>1987</v>
      </c>
      <c r="L6944">
        <f t="shared" si="326"/>
        <v>1</v>
      </c>
    </row>
    <row r="6945" spans="1:12" x14ac:dyDescent="0.25">
      <c r="A6945" s="1">
        <v>31806</v>
      </c>
      <c r="B6945">
        <v>286.5</v>
      </c>
      <c r="C6945">
        <v>290.5</v>
      </c>
      <c r="D6945">
        <v>286.5</v>
      </c>
      <c r="E6945">
        <v>290.5</v>
      </c>
      <c r="G6945">
        <v>290.5</v>
      </c>
      <c r="H6945">
        <v>16065</v>
      </c>
      <c r="I6945">
        <v>67640</v>
      </c>
      <c r="J6945">
        <f t="shared" si="324"/>
        <v>106.80147058823528</v>
      </c>
      <c r="K6945">
        <f t="shared" si="325"/>
        <v>1987</v>
      </c>
      <c r="L6945">
        <f t="shared" si="326"/>
        <v>1</v>
      </c>
    </row>
    <row r="6946" spans="1:12" x14ac:dyDescent="0.25">
      <c r="A6946" s="1">
        <v>31807</v>
      </c>
      <c r="B6946">
        <v>289</v>
      </c>
      <c r="C6946">
        <v>289.75</v>
      </c>
      <c r="D6946">
        <v>286</v>
      </c>
      <c r="E6946">
        <v>288.25</v>
      </c>
      <c r="G6946">
        <v>288.25</v>
      </c>
      <c r="H6946">
        <v>22020</v>
      </c>
      <c r="I6946">
        <v>68240</v>
      </c>
      <c r="J6946">
        <f t="shared" si="324"/>
        <v>105.97426470588235</v>
      </c>
      <c r="K6946">
        <f t="shared" si="325"/>
        <v>1987</v>
      </c>
      <c r="L6946">
        <f t="shared" si="326"/>
        <v>1</v>
      </c>
    </row>
    <row r="6947" spans="1:12" x14ac:dyDescent="0.25">
      <c r="A6947" s="1">
        <v>31810</v>
      </c>
      <c r="B6947">
        <v>287.5</v>
      </c>
      <c r="C6947">
        <v>288.5</v>
      </c>
      <c r="D6947">
        <v>286.25</v>
      </c>
      <c r="E6947">
        <v>287.75</v>
      </c>
      <c r="G6947">
        <v>287.75</v>
      </c>
      <c r="H6947">
        <v>10290</v>
      </c>
      <c r="I6947">
        <v>67880</v>
      </c>
      <c r="J6947">
        <f t="shared" si="324"/>
        <v>105.79044117647059</v>
      </c>
      <c r="K6947">
        <f t="shared" si="325"/>
        <v>1987</v>
      </c>
      <c r="L6947">
        <f t="shared" si="326"/>
        <v>2</v>
      </c>
    </row>
    <row r="6948" spans="1:12" x14ac:dyDescent="0.25">
      <c r="A6948" s="1">
        <v>31811</v>
      </c>
      <c r="B6948">
        <v>287.75</v>
      </c>
      <c r="C6948">
        <v>289.25</v>
      </c>
      <c r="D6948">
        <v>287</v>
      </c>
      <c r="E6948">
        <v>288.25</v>
      </c>
      <c r="G6948">
        <v>288.25</v>
      </c>
      <c r="H6948">
        <v>7690</v>
      </c>
      <c r="I6948">
        <v>68535</v>
      </c>
      <c r="J6948">
        <f t="shared" si="324"/>
        <v>105.97426470588235</v>
      </c>
      <c r="K6948">
        <f t="shared" si="325"/>
        <v>1987</v>
      </c>
      <c r="L6948">
        <f t="shared" si="326"/>
        <v>2</v>
      </c>
    </row>
    <row r="6949" spans="1:12" x14ac:dyDescent="0.25">
      <c r="A6949" s="1">
        <v>31812</v>
      </c>
      <c r="B6949">
        <v>288.5</v>
      </c>
      <c r="C6949">
        <v>290.25</v>
      </c>
      <c r="D6949">
        <v>287.75</v>
      </c>
      <c r="E6949">
        <v>289.5</v>
      </c>
      <c r="G6949">
        <v>289.5</v>
      </c>
      <c r="H6949">
        <v>13745</v>
      </c>
      <c r="I6949">
        <v>67125</v>
      </c>
      <c r="J6949">
        <f t="shared" si="324"/>
        <v>106.43382352941177</v>
      </c>
      <c r="K6949">
        <f t="shared" si="325"/>
        <v>1987</v>
      </c>
      <c r="L6949">
        <f t="shared" si="326"/>
        <v>2</v>
      </c>
    </row>
    <row r="6950" spans="1:12" x14ac:dyDescent="0.25">
      <c r="A6950" s="1">
        <v>31813</v>
      </c>
      <c r="B6950">
        <v>288.75</v>
      </c>
      <c r="C6950">
        <v>289</v>
      </c>
      <c r="D6950">
        <v>284.5</v>
      </c>
      <c r="E6950">
        <v>286.5</v>
      </c>
      <c r="G6950">
        <v>286.5</v>
      </c>
      <c r="H6950">
        <v>31050</v>
      </c>
      <c r="I6950">
        <v>64080</v>
      </c>
      <c r="J6950">
        <f t="shared" si="324"/>
        <v>105.33088235294119</v>
      </c>
      <c r="K6950">
        <f t="shared" si="325"/>
        <v>1987</v>
      </c>
      <c r="L6950">
        <f t="shared" si="326"/>
        <v>2</v>
      </c>
    </row>
    <row r="6951" spans="1:12" x14ac:dyDescent="0.25">
      <c r="A6951" s="1">
        <v>31814</v>
      </c>
      <c r="B6951">
        <v>285</v>
      </c>
      <c r="C6951">
        <v>289.5</v>
      </c>
      <c r="D6951">
        <v>284.25</v>
      </c>
      <c r="E6951">
        <v>288</v>
      </c>
      <c r="G6951">
        <v>288</v>
      </c>
      <c r="H6951">
        <v>20615</v>
      </c>
      <c r="I6951">
        <v>64585</v>
      </c>
      <c r="J6951">
        <f t="shared" si="324"/>
        <v>105.88235294117646</v>
      </c>
      <c r="K6951">
        <f t="shared" si="325"/>
        <v>1987</v>
      </c>
      <c r="L6951">
        <f t="shared" si="326"/>
        <v>2</v>
      </c>
    </row>
    <row r="6952" spans="1:12" x14ac:dyDescent="0.25">
      <c r="A6952" s="1">
        <v>31817</v>
      </c>
      <c r="B6952">
        <v>288</v>
      </c>
      <c r="C6952">
        <v>288</v>
      </c>
      <c r="D6952">
        <v>284.5</v>
      </c>
      <c r="E6952">
        <v>285</v>
      </c>
      <c r="G6952">
        <v>285</v>
      </c>
      <c r="H6952">
        <v>13100</v>
      </c>
      <c r="I6952">
        <v>63895</v>
      </c>
      <c r="J6952">
        <f t="shared" si="324"/>
        <v>104.77941176470588</v>
      </c>
      <c r="K6952">
        <f t="shared" si="325"/>
        <v>1987</v>
      </c>
      <c r="L6952">
        <f t="shared" si="326"/>
        <v>2</v>
      </c>
    </row>
    <row r="6953" spans="1:12" x14ac:dyDescent="0.25">
      <c r="A6953" s="1">
        <v>31818</v>
      </c>
      <c r="B6953">
        <v>285.5</v>
      </c>
      <c r="C6953">
        <v>286.5</v>
      </c>
      <c r="D6953">
        <v>282</v>
      </c>
      <c r="E6953">
        <v>282.25</v>
      </c>
      <c r="G6953">
        <v>282.25</v>
      </c>
      <c r="H6953">
        <v>19730</v>
      </c>
      <c r="I6953">
        <v>61805</v>
      </c>
      <c r="J6953">
        <f t="shared" si="324"/>
        <v>103.76838235294116</v>
      </c>
      <c r="K6953">
        <f t="shared" si="325"/>
        <v>1987</v>
      </c>
      <c r="L6953">
        <f t="shared" si="326"/>
        <v>2</v>
      </c>
    </row>
    <row r="6954" spans="1:12" x14ac:dyDescent="0.25">
      <c r="A6954" s="1">
        <v>31819</v>
      </c>
      <c r="B6954">
        <v>281.5</v>
      </c>
      <c r="C6954">
        <v>281.5</v>
      </c>
      <c r="D6954">
        <v>278</v>
      </c>
      <c r="E6954">
        <v>278.25</v>
      </c>
      <c r="G6954">
        <v>278.25</v>
      </c>
      <c r="H6954">
        <v>32040</v>
      </c>
      <c r="I6954">
        <v>55640</v>
      </c>
      <c r="J6954">
        <f t="shared" si="324"/>
        <v>102.29779411764707</v>
      </c>
      <c r="K6954">
        <f t="shared" si="325"/>
        <v>1987</v>
      </c>
      <c r="L6954">
        <f t="shared" si="326"/>
        <v>2</v>
      </c>
    </row>
    <row r="6955" spans="1:12" x14ac:dyDescent="0.25">
      <c r="A6955" s="1">
        <v>31820</v>
      </c>
      <c r="B6955">
        <v>276.5</v>
      </c>
      <c r="C6955">
        <v>278.25</v>
      </c>
      <c r="D6955">
        <v>272</v>
      </c>
      <c r="E6955">
        <v>272.5</v>
      </c>
      <c r="G6955">
        <v>272.5</v>
      </c>
      <c r="H6955">
        <v>27380</v>
      </c>
      <c r="I6955">
        <v>50625</v>
      </c>
      <c r="J6955">
        <f t="shared" si="324"/>
        <v>100.18382352941177</v>
      </c>
      <c r="K6955">
        <f t="shared" si="325"/>
        <v>1987</v>
      </c>
      <c r="L6955">
        <f t="shared" si="326"/>
        <v>2</v>
      </c>
    </row>
    <row r="6956" spans="1:12" x14ac:dyDescent="0.25">
      <c r="A6956" s="1">
        <v>31821</v>
      </c>
      <c r="B6956">
        <v>273.5</v>
      </c>
      <c r="C6956">
        <v>274.75</v>
      </c>
      <c r="D6956">
        <v>272.25</v>
      </c>
      <c r="E6956">
        <v>272.75</v>
      </c>
      <c r="G6956">
        <v>272.75</v>
      </c>
      <c r="H6956">
        <v>20625</v>
      </c>
      <c r="I6956">
        <v>46945</v>
      </c>
      <c r="J6956">
        <f t="shared" si="324"/>
        <v>100.27573529411765</v>
      </c>
      <c r="K6956">
        <f t="shared" si="325"/>
        <v>1987</v>
      </c>
      <c r="L6956">
        <f t="shared" si="326"/>
        <v>2</v>
      </c>
    </row>
    <row r="6957" spans="1:12" x14ac:dyDescent="0.25">
      <c r="A6957" s="1">
        <v>31825</v>
      </c>
      <c r="B6957">
        <v>273.5</v>
      </c>
      <c r="C6957">
        <v>277.5</v>
      </c>
      <c r="D6957">
        <v>273</v>
      </c>
      <c r="E6957">
        <v>276.75</v>
      </c>
      <c r="G6957">
        <v>276.75</v>
      </c>
      <c r="H6957">
        <v>18140</v>
      </c>
      <c r="I6957">
        <v>46675</v>
      </c>
      <c r="J6957">
        <f t="shared" si="324"/>
        <v>101.74632352941177</v>
      </c>
      <c r="K6957">
        <f t="shared" si="325"/>
        <v>1987</v>
      </c>
      <c r="L6957">
        <f t="shared" si="326"/>
        <v>2</v>
      </c>
    </row>
    <row r="6958" spans="1:12" x14ac:dyDescent="0.25">
      <c r="A6958" s="1">
        <v>31826</v>
      </c>
      <c r="B6958">
        <v>278.5</v>
      </c>
      <c r="C6958">
        <v>279.5</v>
      </c>
      <c r="D6958">
        <v>276</v>
      </c>
      <c r="E6958">
        <v>277</v>
      </c>
      <c r="G6958">
        <v>277</v>
      </c>
      <c r="H6958">
        <v>11620</v>
      </c>
      <c r="I6958">
        <v>44085</v>
      </c>
      <c r="J6958">
        <f t="shared" si="324"/>
        <v>101.83823529411765</v>
      </c>
      <c r="K6958">
        <f t="shared" si="325"/>
        <v>1987</v>
      </c>
      <c r="L6958">
        <f t="shared" si="326"/>
        <v>2</v>
      </c>
    </row>
    <row r="6959" spans="1:12" x14ac:dyDescent="0.25">
      <c r="A6959" s="1">
        <v>31827</v>
      </c>
      <c r="B6959">
        <v>277.5</v>
      </c>
      <c r="C6959">
        <v>280.25</v>
      </c>
      <c r="D6959">
        <v>277.5</v>
      </c>
      <c r="E6959">
        <v>279.75</v>
      </c>
      <c r="G6959">
        <v>279.75</v>
      </c>
      <c r="H6959">
        <v>11375</v>
      </c>
      <c r="I6959">
        <v>42170</v>
      </c>
      <c r="J6959">
        <f t="shared" si="324"/>
        <v>102.84926470588235</v>
      </c>
      <c r="K6959">
        <f t="shared" si="325"/>
        <v>1987</v>
      </c>
      <c r="L6959">
        <f t="shared" si="326"/>
        <v>2</v>
      </c>
    </row>
    <row r="6960" spans="1:12" x14ac:dyDescent="0.25">
      <c r="A6960" s="1">
        <v>31828</v>
      </c>
      <c r="B6960">
        <v>281.5</v>
      </c>
      <c r="C6960">
        <v>290</v>
      </c>
      <c r="D6960">
        <v>281</v>
      </c>
      <c r="E6960">
        <v>288.75</v>
      </c>
      <c r="G6960">
        <v>288.75</v>
      </c>
      <c r="H6960">
        <v>26355</v>
      </c>
      <c r="I6960">
        <v>35000</v>
      </c>
      <c r="J6960">
        <f t="shared" si="324"/>
        <v>106.15808823529412</v>
      </c>
      <c r="K6960">
        <f t="shared" si="325"/>
        <v>1987</v>
      </c>
      <c r="L6960">
        <f t="shared" si="326"/>
        <v>2</v>
      </c>
    </row>
    <row r="6961" spans="1:12" x14ac:dyDescent="0.25">
      <c r="A6961" s="1">
        <v>31831</v>
      </c>
      <c r="B6961">
        <v>286.5</v>
      </c>
      <c r="C6961">
        <v>287</v>
      </c>
      <c r="D6961">
        <v>278.5</v>
      </c>
      <c r="E6961">
        <v>279.25</v>
      </c>
      <c r="G6961">
        <v>279.25</v>
      </c>
      <c r="H6961">
        <v>21235</v>
      </c>
      <c r="I6961">
        <v>26240</v>
      </c>
      <c r="J6961">
        <f t="shared" si="324"/>
        <v>102.66544117647059</v>
      </c>
      <c r="K6961">
        <f t="shared" si="325"/>
        <v>1987</v>
      </c>
      <c r="L6961">
        <f t="shared" si="326"/>
        <v>2</v>
      </c>
    </row>
    <row r="6962" spans="1:12" x14ac:dyDescent="0.25">
      <c r="A6962" s="1">
        <v>31832</v>
      </c>
      <c r="B6962">
        <v>281</v>
      </c>
      <c r="C6962">
        <v>283</v>
      </c>
      <c r="D6962">
        <v>278.5</v>
      </c>
      <c r="E6962">
        <v>280.5</v>
      </c>
      <c r="G6962">
        <v>280.5</v>
      </c>
      <c r="H6962">
        <v>7560</v>
      </c>
      <c r="I6962">
        <v>23760</v>
      </c>
      <c r="J6962">
        <f t="shared" si="324"/>
        <v>103.125</v>
      </c>
      <c r="K6962">
        <f t="shared" si="325"/>
        <v>1987</v>
      </c>
      <c r="L6962">
        <f t="shared" si="326"/>
        <v>2</v>
      </c>
    </row>
    <row r="6963" spans="1:12" x14ac:dyDescent="0.25">
      <c r="A6963" s="1">
        <v>31833</v>
      </c>
      <c r="B6963">
        <v>278</v>
      </c>
      <c r="C6963">
        <v>282.5</v>
      </c>
      <c r="D6963">
        <v>277</v>
      </c>
      <c r="E6963">
        <v>278.5</v>
      </c>
      <c r="G6963">
        <v>278.5</v>
      </c>
      <c r="H6963">
        <v>8720</v>
      </c>
      <c r="I6963">
        <v>21780</v>
      </c>
      <c r="J6963">
        <f t="shared" si="324"/>
        <v>102.38970588235294</v>
      </c>
      <c r="K6963">
        <f t="shared" si="325"/>
        <v>1987</v>
      </c>
      <c r="L6963">
        <f t="shared" si="326"/>
        <v>2</v>
      </c>
    </row>
    <row r="6964" spans="1:12" x14ac:dyDescent="0.25">
      <c r="A6964" s="1">
        <v>31834</v>
      </c>
      <c r="B6964">
        <v>281</v>
      </c>
      <c r="C6964">
        <v>281</v>
      </c>
      <c r="D6964">
        <v>277.25</v>
      </c>
      <c r="E6964">
        <v>278.25</v>
      </c>
      <c r="G6964">
        <v>278.25</v>
      </c>
      <c r="H6964">
        <v>12050</v>
      </c>
      <c r="I6964">
        <v>17440</v>
      </c>
      <c r="J6964">
        <f t="shared" si="324"/>
        <v>102.29779411764707</v>
      </c>
      <c r="K6964">
        <f t="shared" si="325"/>
        <v>1987</v>
      </c>
      <c r="L6964">
        <f t="shared" si="326"/>
        <v>2</v>
      </c>
    </row>
    <row r="6965" spans="1:12" x14ac:dyDescent="0.25">
      <c r="A6965" s="1">
        <v>31835</v>
      </c>
      <c r="B6965">
        <v>278</v>
      </c>
      <c r="C6965">
        <v>285</v>
      </c>
      <c r="D6965">
        <v>278</v>
      </c>
      <c r="E6965">
        <v>282.75</v>
      </c>
      <c r="G6965">
        <v>282.75</v>
      </c>
      <c r="H6965">
        <v>11015</v>
      </c>
      <c r="I6965">
        <v>12730</v>
      </c>
      <c r="J6965">
        <f t="shared" si="324"/>
        <v>103.95220588235294</v>
      </c>
      <c r="K6965">
        <f t="shared" si="325"/>
        <v>1987</v>
      </c>
      <c r="L6965">
        <f t="shared" si="326"/>
        <v>2</v>
      </c>
    </row>
    <row r="6966" spans="1:12" x14ac:dyDescent="0.25">
      <c r="A6966" s="1">
        <v>31838</v>
      </c>
      <c r="B6966">
        <v>284</v>
      </c>
      <c r="C6966">
        <v>288.75</v>
      </c>
      <c r="D6966">
        <v>284</v>
      </c>
      <c r="E6966">
        <v>287.25</v>
      </c>
      <c r="G6966">
        <v>287.25</v>
      </c>
      <c r="H6966">
        <v>10720</v>
      </c>
      <c r="I6966">
        <v>11895</v>
      </c>
      <c r="J6966">
        <f t="shared" si="324"/>
        <v>105.60661764705883</v>
      </c>
      <c r="K6966">
        <f t="shared" si="325"/>
        <v>1987</v>
      </c>
      <c r="L6966">
        <f t="shared" si="326"/>
        <v>3</v>
      </c>
    </row>
    <row r="6967" spans="1:12" x14ac:dyDescent="0.25">
      <c r="A6967" s="1">
        <v>31839</v>
      </c>
      <c r="B6967">
        <v>288</v>
      </c>
      <c r="C6967">
        <v>288.5</v>
      </c>
      <c r="D6967">
        <v>283</v>
      </c>
      <c r="E6967">
        <v>284.75</v>
      </c>
      <c r="G6967">
        <v>284.75</v>
      </c>
      <c r="H6967">
        <v>5335</v>
      </c>
      <c r="I6967">
        <v>10435</v>
      </c>
      <c r="J6967">
        <f t="shared" si="324"/>
        <v>104.6875</v>
      </c>
      <c r="K6967">
        <f t="shared" si="325"/>
        <v>1987</v>
      </c>
      <c r="L6967">
        <f t="shared" si="326"/>
        <v>3</v>
      </c>
    </row>
    <row r="6968" spans="1:12" x14ac:dyDescent="0.25">
      <c r="A6968" s="1">
        <v>31840</v>
      </c>
      <c r="B6968">
        <v>285</v>
      </c>
      <c r="C6968">
        <v>290</v>
      </c>
      <c r="D6968">
        <v>284</v>
      </c>
      <c r="E6968">
        <v>290</v>
      </c>
      <c r="G6968">
        <v>290</v>
      </c>
      <c r="H6968">
        <v>4220</v>
      </c>
      <c r="I6968">
        <v>10335</v>
      </c>
      <c r="J6968">
        <f t="shared" si="324"/>
        <v>106.61764705882354</v>
      </c>
      <c r="K6968">
        <f t="shared" si="325"/>
        <v>1987</v>
      </c>
      <c r="L6968">
        <f t="shared" si="326"/>
        <v>3</v>
      </c>
    </row>
    <row r="6969" spans="1:12" x14ac:dyDescent="0.25">
      <c r="A6969" s="1">
        <v>31841</v>
      </c>
      <c r="B6969">
        <v>290</v>
      </c>
      <c r="C6969">
        <v>297.25</v>
      </c>
      <c r="D6969">
        <v>289.75</v>
      </c>
      <c r="E6969">
        <v>297</v>
      </c>
      <c r="G6969">
        <v>297</v>
      </c>
      <c r="H6969">
        <v>4630</v>
      </c>
      <c r="I6969">
        <v>9455</v>
      </c>
      <c r="J6969">
        <f t="shared" si="324"/>
        <v>109.19117647058825</v>
      </c>
      <c r="K6969">
        <f t="shared" si="325"/>
        <v>1987</v>
      </c>
      <c r="L6969">
        <f t="shared" si="326"/>
        <v>3</v>
      </c>
    </row>
    <row r="6970" spans="1:12" x14ac:dyDescent="0.25">
      <c r="A6970" s="1">
        <v>31842</v>
      </c>
      <c r="B6970">
        <v>298</v>
      </c>
      <c r="C6970">
        <v>298.5</v>
      </c>
      <c r="D6970">
        <v>291.5</v>
      </c>
      <c r="E6970">
        <v>296.25</v>
      </c>
      <c r="G6970">
        <v>296.25</v>
      </c>
      <c r="H6970">
        <v>3020</v>
      </c>
      <c r="I6970">
        <v>7435</v>
      </c>
      <c r="J6970">
        <f t="shared" si="324"/>
        <v>108.91544117647059</v>
      </c>
      <c r="K6970">
        <f t="shared" si="325"/>
        <v>1987</v>
      </c>
      <c r="L6970">
        <f t="shared" si="326"/>
        <v>3</v>
      </c>
    </row>
    <row r="6971" spans="1:12" x14ac:dyDescent="0.25">
      <c r="A6971" s="1">
        <v>31845</v>
      </c>
      <c r="B6971">
        <v>295.5</v>
      </c>
      <c r="C6971">
        <v>298</v>
      </c>
      <c r="D6971">
        <v>291.5</v>
      </c>
      <c r="E6971">
        <v>298</v>
      </c>
      <c r="G6971">
        <v>298</v>
      </c>
      <c r="H6971">
        <v>770</v>
      </c>
      <c r="I6971">
        <v>6990</v>
      </c>
      <c r="J6971">
        <f t="shared" si="324"/>
        <v>109.55882352941177</v>
      </c>
      <c r="K6971">
        <f t="shared" si="325"/>
        <v>1987</v>
      </c>
      <c r="L6971">
        <f t="shared" si="326"/>
        <v>3</v>
      </c>
    </row>
    <row r="6972" spans="1:12" x14ac:dyDescent="0.25">
      <c r="A6972" s="1">
        <v>31846</v>
      </c>
      <c r="B6972">
        <v>298</v>
      </c>
      <c r="C6972">
        <v>298</v>
      </c>
      <c r="D6972">
        <v>294.5</v>
      </c>
      <c r="E6972">
        <v>296.75</v>
      </c>
      <c r="G6972">
        <v>296.75</v>
      </c>
      <c r="H6972">
        <v>440</v>
      </c>
      <c r="I6972">
        <v>6715</v>
      </c>
      <c r="J6972">
        <f t="shared" si="324"/>
        <v>109.09926470588233</v>
      </c>
      <c r="K6972">
        <f t="shared" si="325"/>
        <v>1987</v>
      </c>
      <c r="L6972">
        <f t="shared" si="326"/>
        <v>3</v>
      </c>
    </row>
    <row r="6973" spans="1:12" x14ac:dyDescent="0.25">
      <c r="A6973" s="1">
        <v>31847</v>
      </c>
      <c r="B6973">
        <v>296</v>
      </c>
      <c r="C6973">
        <v>298</v>
      </c>
      <c r="D6973">
        <v>293</v>
      </c>
      <c r="E6973">
        <v>297.5</v>
      </c>
      <c r="G6973">
        <v>297.5</v>
      </c>
      <c r="H6973">
        <v>620</v>
      </c>
      <c r="I6973">
        <v>6495</v>
      </c>
      <c r="J6973">
        <f t="shared" si="324"/>
        <v>109.375</v>
      </c>
      <c r="K6973">
        <f t="shared" si="325"/>
        <v>1987</v>
      </c>
      <c r="L6973">
        <f t="shared" si="326"/>
        <v>3</v>
      </c>
    </row>
    <row r="6974" spans="1:12" x14ac:dyDescent="0.25">
      <c r="A6974" s="1">
        <v>31848</v>
      </c>
      <c r="B6974">
        <v>297.5</v>
      </c>
      <c r="C6974">
        <v>297.5</v>
      </c>
      <c r="D6974">
        <v>293.5</v>
      </c>
      <c r="E6974">
        <v>293.75</v>
      </c>
      <c r="G6974">
        <v>293.75</v>
      </c>
      <c r="H6974">
        <v>555</v>
      </c>
      <c r="I6974">
        <v>5970</v>
      </c>
      <c r="J6974">
        <f t="shared" si="324"/>
        <v>107.99632352941177</v>
      </c>
      <c r="K6974">
        <f t="shared" si="325"/>
        <v>1987</v>
      </c>
      <c r="L6974">
        <f t="shared" si="326"/>
        <v>3</v>
      </c>
    </row>
    <row r="6975" spans="1:12" x14ac:dyDescent="0.25">
      <c r="A6975" s="1">
        <v>31849</v>
      </c>
      <c r="B6975">
        <v>294.5</v>
      </c>
      <c r="C6975">
        <v>295.25</v>
      </c>
      <c r="D6975">
        <v>291.25</v>
      </c>
      <c r="E6975">
        <v>292</v>
      </c>
      <c r="G6975">
        <v>292</v>
      </c>
      <c r="H6975">
        <v>690</v>
      </c>
      <c r="I6975">
        <v>5600</v>
      </c>
      <c r="J6975">
        <f t="shared" si="324"/>
        <v>107.35294117647059</v>
      </c>
      <c r="K6975">
        <f t="shared" si="325"/>
        <v>1987</v>
      </c>
      <c r="L6975">
        <f t="shared" si="326"/>
        <v>3</v>
      </c>
    </row>
    <row r="6976" spans="1:12" x14ac:dyDescent="0.25">
      <c r="A6976" s="1">
        <v>31852</v>
      </c>
      <c r="B6976">
        <v>291</v>
      </c>
      <c r="C6976">
        <v>291</v>
      </c>
      <c r="D6976">
        <v>289</v>
      </c>
      <c r="E6976">
        <v>289.25</v>
      </c>
      <c r="G6976">
        <v>289.25</v>
      </c>
      <c r="H6976">
        <v>1100</v>
      </c>
      <c r="I6976">
        <v>5040</v>
      </c>
      <c r="J6976">
        <f t="shared" si="324"/>
        <v>106.34191176470588</v>
      </c>
      <c r="K6976">
        <f t="shared" si="325"/>
        <v>1987</v>
      </c>
      <c r="L6976">
        <f t="shared" si="326"/>
        <v>3</v>
      </c>
    </row>
    <row r="6977" spans="1:12" x14ac:dyDescent="0.25">
      <c r="A6977" s="1">
        <v>31853</v>
      </c>
      <c r="B6977">
        <v>289</v>
      </c>
      <c r="C6977">
        <v>292.5</v>
      </c>
      <c r="D6977">
        <v>288.5</v>
      </c>
      <c r="E6977">
        <v>291.75</v>
      </c>
      <c r="G6977">
        <v>291.75</v>
      </c>
      <c r="H6977">
        <v>1705</v>
      </c>
      <c r="I6977">
        <v>4370</v>
      </c>
      <c r="J6977">
        <f t="shared" si="324"/>
        <v>107.26102941176471</v>
      </c>
      <c r="K6977">
        <f t="shared" si="325"/>
        <v>1987</v>
      </c>
      <c r="L6977">
        <f t="shared" si="326"/>
        <v>3</v>
      </c>
    </row>
    <row r="6978" spans="1:12" x14ac:dyDescent="0.25">
      <c r="A6978" s="1">
        <v>31854</v>
      </c>
      <c r="B6978">
        <v>290.5</v>
      </c>
      <c r="C6978">
        <v>292</v>
      </c>
      <c r="D6978">
        <v>289.5</v>
      </c>
      <c r="E6978">
        <v>291</v>
      </c>
      <c r="G6978">
        <v>291</v>
      </c>
      <c r="H6978">
        <v>875</v>
      </c>
      <c r="I6978">
        <v>3210</v>
      </c>
      <c r="J6978">
        <f t="shared" ref="J6978:J7041" si="327">G6978/100*5000/136</f>
        <v>106.98529411764706</v>
      </c>
      <c r="K6978">
        <f t="shared" ref="K6978:K7041" si="328">YEAR(A6978)</f>
        <v>1987</v>
      </c>
      <c r="L6978">
        <f t="shared" ref="L6978:L7041" si="329">MONTH(A6978)</f>
        <v>3</v>
      </c>
    </row>
    <row r="6979" spans="1:12" x14ac:dyDescent="0.25">
      <c r="A6979" s="1">
        <v>31855</v>
      </c>
      <c r="B6979">
        <v>290</v>
      </c>
      <c r="C6979">
        <v>292.75</v>
      </c>
      <c r="D6979">
        <v>290</v>
      </c>
      <c r="E6979">
        <v>292.5</v>
      </c>
      <c r="G6979">
        <v>292.5</v>
      </c>
      <c r="H6979">
        <v>965</v>
      </c>
      <c r="I6979">
        <v>2260</v>
      </c>
      <c r="J6979">
        <f t="shared" si="327"/>
        <v>107.53676470588235</v>
      </c>
      <c r="K6979">
        <f t="shared" si="328"/>
        <v>1987</v>
      </c>
      <c r="L6979">
        <f t="shared" si="329"/>
        <v>3</v>
      </c>
    </row>
    <row r="6980" spans="1:12" x14ac:dyDescent="0.25">
      <c r="A6980" s="1">
        <v>31856</v>
      </c>
      <c r="B6980">
        <v>292.5</v>
      </c>
      <c r="C6980">
        <v>292.5</v>
      </c>
      <c r="D6980">
        <v>289.5</v>
      </c>
      <c r="E6980">
        <v>291.75</v>
      </c>
      <c r="G6980">
        <v>291.75</v>
      </c>
      <c r="H6980">
        <v>2035</v>
      </c>
      <c r="I6980">
        <v>495</v>
      </c>
      <c r="J6980">
        <f t="shared" si="327"/>
        <v>107.26102941176471</v>
      </c>
      <c r="K6980">
        <f t="shared" si="328"/>
        <v>1987</v>
      </c>
      <c r="L6980">
        <f t="shared" si="329"/>
        <v>3</v>
      </c>
    </row>
    <row r="6981" spans="1:12" x14ac:dyDescent="0.25">
      <c r="A6981" s="1">
        <v>31859</v>
      </c>
      <c r="B6981">
        <v>281</v>
      </c>
      <c r="C6981">
        <v>283</v>
      </c>
      <c r="D6981">
        <v>280.5</v>
      </c>
      <c r="E6981">
        <v>281</v>
      </c>
      <c r="G6981">
        <v>281</v>
      </c>
      <c r="H6981">
        <v>5195</v>
      </c>
      <c r="I6981">
        <v>48815</v>
      </c>
      <c r="J6981">
        <f t="shared" si="327"/>
        <v>103.30882352941177</v>
      </c>
      <c r="K6981">
        <f t="shared" si="328"/>
        <v>1987</v>
      </c>
      <c r="L6981">
        <f t="shared" si="329"/>
        <v>3</v>
      </c>
    </row>
    <row r="6982" spans="1:12" x14ac:dyDescent="0.25">
      <c r="A6982" s="1">
        <v>31860</v>
      </c>
      <c r="B6982">
        <v>281</v>
      </c>
      <c r="C6982">
        <v>286.75</v>
      </c>
      <c r="D6982">
        <v>281</v>
      </c>
      <c r="E6982">
        <v>285.25</v>
      </c>
      <c r="G6982">
        <v>285.25</v>
      </c>
      <c r="H6982">
        <v>11845</v>
      </c>
      <c r="I6982">
        <v>47880</v>
      </c>
      <c r="J6982">
        <f t="shared" si="327"/>
        <v>104.87132352941177</v>
      </c>
      <c r="K6982">
        <f t="shared" si="328"/>
        <v>1987</v>
      </c>
      <c r="L6982">
        <f t="shared" si="329"/>
        <v>3</v>
      </c>
    </row>
    <row r="6983" spans="1:12" x14ac:dyDescent="0.25">
      <c r="A6983" s="1">
        <v>31861</v>
      </c>
      <c r="B6983">
        <v>286.5</v>
      </c>
      <c r="C6983">
        <v>288.5</v>
      </c>
      <c r="D6983">
        <v>285.25</v>
      </c>
      <c r="E6983">
        <v>286.25</v>
      </c>
      <c r="G6983">
        <v>286.25</v>
      </c>
      <c r="H6983">
        <v>11305</v>
      </c>
      <c r="I6983">
        <v>46965</v>
      </c>
      <c r="J6983">
        <f t="shared" si="327"/>
        <v>105.23897058823529</v>
      </c>
      <c r="K6983">
        <f t="shared" si="328"/>
        <v>1987</v>
      </c>
      <c r="L6983">
        <f t="shared" si="329"/>
        <v>3</v>
      </c>
    </row>
    <row r="6984" spans="1:12" x14ac:dyDescent="0.25">
      <c r="A6984" s="1">
        <v>31862</v>
      </c>
      <c r="B6984">
        <v>285.5</v>
      </c>
      <c r="C6984">
        <v>287.75</v>
      </c>
      <c r="D6984">
        <v>284</v>
      </c>
      <c r="E6984">
        <v>285.25</v>
      </c>
      <c r="G6984">
        <v>285.25</v>
      </c>
      <c r="H6984">
        <v>6835</v>
      </c>
      <c r="I6984">
        <v>45900</v>
      </c>
      <c r="J6984">
        <f t="shared" si="327"/>
        <v>104.87132352941177</v>
      </c>
      <c r="K6984">
        <f t="shared" si="328"/>
        <v>1987</v>
      </c>
      <c r="L6984">
        <f t="shared" si="329"/>
        <v>3</v>
      </c>
    </row>
    <row r="6985" spans="1:12" x14ac:dyDescent="0.25">
      <c r="A6985" s="1">
        <v>31863</v>
      </c>
      <c r="B6985">
        <v>285</v>
      </c>
      <c r="C6985">
        <v>292.5</v>
      </c>
      <c r="D6985">
        <v>283.75</v>
      </c>
      <c r="E6985">
        <v>290.25</v>
      </c>
      <c r="G6985">
        <v>290.25</v>
      </c>
      <c r="H6985">
        <v>17945</v>
      </c>
      <c r="I6985">
        <v>47200</v>
      </c>
      <c r="J6985">
        <f t="shared" si="327"/>
        <v>106.70955882352941</v>
      </c>
      <c r="K6985">
        <f t="shared" si="328"/>
        <v>1987</v>
      </c>
      <c r="L6985">
        <f t="shared" si="329"/>
        <v>3</v>
      </c>
    </row>
    <row r="6986" spans="1:12" x14ac:dyDescent="0.25">
      <c r="A6986" s="1">
        <v>31866</v>
      </c>
      <c r="B6986">
        <v>291.5</v>
      </c>
      <c r="C6986">
        <v>292</v>
      </c>
      <c r="D6986">
        <v>286.5</v>
      </c>
      <c r="E6986">
        <v>288.5</v>
      </c>
      <c r="G6986">
        <v>288.5</v>
      </c>
      <c r="H6986">
        <v>8810</v>
      </c>
      <c r="I6986">
        <v>44970</v>
      </c>
      <c r="J6986">
        <f t="shared" si="327"/>
        <v>106.06617647058822</v>
      </c>
      <c r="K6986">
        <f t="shared" si="328"/>
        <v>1987</v>
      </c>
      <c r="L6986">
        <f t="shared" si="329"/>
        <v>3</v>
      </c>
    </row>
    <row r="6987" spans="1:12" x14ac:dyDescent="0.25">
      <c r="A6987" s="1">
        <v>31867</v>
      </c>
      <c r="B6987">
        <v>288.25</v>
      </c>
      <c r="C6987">
        <v>288.25</v>
      </c>
      <c r="D6987">
        <v>284</v>
      </c>
      <c r="E6987">
        <v>284.5</v>
      </c>
      <c r="G6987">
        <v>284.5</v>
      </c>
      <c r="H6987">
        <v>10415</v>
      </c>
      <c r="I6987">
        <v>44490</v>
      </c>
      <c r="J6987">
        <f t="shared" si="327"/>
        <v>104.59558823529413</v>
      </c>
      <c r="K6987">
        <f t="shared" si="328"/>
        <v>1987</v>
      </c>
      <c r="L6987">
        <f t="shared" si="329"/>
        <v>3</v>
      </c>
    </row>
    <row r="6988" spans="1:12" x14ac:dyDescent="0.25">
      <c r="A6988" s="1">
        <v>31868</v>
      </c>
      <c r="B6988">
        <v>285.5</v>
      </c>
      <c r="C6988">
        <v>286.5</v>
      </c>
      <c r="D6988">
        <v>277.5</v>
      </c>
      <c r="E6988">
        <v>278</v>
      </c>
      <c r="G6988">
        <v>278</v>
      </c>
      <c r="H6988">
        <v>25210</v>
      </c>
      <c r="I6988">
        <v>38035</v>
      </c>
      <c r="J6988">
        <f t="shared" si="327"/>
        <v>102.20588235294116</v>
      </c>
      <c r="K6988">
        <f t="shared" si="328"/>
        <v>1987</v>
      </c>
      <c r="L6988">
        <f t="shared" si="329"/>
        <v>4</v>
      </c>
    </row>
    <row r="6989" spans="1:12" x14ac:dyDescent="0.25">
      <c r="A6989" s="1">
        <v>31869</v>
      </c>
      <c r="B6989">
        <v>278.5</v>
      </c>
      <c r="C6989">
        <v>279.5</v>
      </c>
      <c r="D6989">
        <v>276</v>
      </c>
      <c r="E6989">
        <v>276.5</v>
      </c>
      <c r="G6989">
        <v>276.5</v>
      </c>
      <c r="H6989">
        <v>15730</v>
      </c>
      <c r="I6989">
        <v>34875</v>
      </c>
      <c r="J6989">
        <f t="shared" si="327"/>
        <v>101.65441176470588</v>
      </c>
      <c r="K6989">
        <f t="shared" si="328"/>
        <v>1987</v>
      </c>
      <c r="L6989">
        <f t="shared" si="329"/>
        <v>4</v>
      </c>
    </row>
    <row r="6990" spans="1:12" x14ac:dyDescent="0.25">
      <c r="A6990" s="1">
        <v>31870</v>
      </c>
      <c r="B6990">
        <v>277</v>
      </c>
      <c r="C6990">
        <v>281.5</v>
      </c>
      <c r="D6990">
        <v>277</v>
      </c>
      <c r="E6990">
        <v>281.25</v>
      </c>
      <c r="G6990">
        <v>281.25</v>
      </c>
      <c r="H6990">
        <v>8940</v>
      </c>
      <c r="I6990">
        <v>34090</v>
      </c>
      <c r="J6990">
        <f t="shared" si="327"/>
        <v>103.40073529411765</v>
      </c>
      <c r="K6990">
        <f t="shared" si="328"/>
        <v>1987</v>
      </c>
      <c r="L6990">
        <f t="shared" si="329"/>
        <v>4</v>
      </c>
    </row>
    <row r="6991" spans="1:12" x14ac:dyDescent="0.25">
      <c r="A6991" s="1">
        <v>31873</v>
      </c>
      <c r="B6991">
        <v>282</v>
      </c>
      <c r="C6991">
        <v>286.5</v>
      </c>
      <c r="D6991">
        <v>280.75</v>
      </c>
      <c r="E6991">
        <v>286.25</v>
      </c>
      <c r="G6991">
        <v>286.25</v>
      </c>
      <c r="H6991">
        <v>10135</v>
      </c>
      <c r="I6991">
        <v>34715</v>
      </c>
      <c r="J6991">
        <f t="shared" si="327"/>
        <v>105.23897058823529</v>
      </c>
      <c r="K6991">
        <f t="shared" si="328"/>
        <v>1987</v>
      </c>
      <c r="L6991">
        <f t="shared" si="329"/>
        <v>4</v>
      </c>
    </row>
    <row r="6992" spans="1:12" x14ac:dyDescent="0.25">
      <c r="A6992" s="1">
        <v>31874</v>
      </c>
      <c r="B6992">
        <v>286.5</v>
      </c>
      <c r="C6992">
        <v>289</v>
      </c>
      <c r="D6992">
        <v>286.25</v>
      </c>
      <c r="E6992">
        <v>288.75</v>
      </c>
      <c r="G6992">
        <v>288.75</v>
      </c>
      <c r="H6992">
        <v>11655</v>
      </c>
      <c r="I6992">
        <v>34100</v>
      </c>
      <c r="J6992">
        <f t="shared" si="327"/>
        <v>106.15808823529412</v>
      </c>
      <c r="K6992">
        <f t="shared" si="328"/>
        <v>1987</v>
      </c>
      <c r="L6992">
        <f t="shared" si="329"/>
        <v>4</v>
      </c>
    </row>
    <row r="6993" spans="1:12" x14ac:dyDescent="0.25">
      <c r="A6993" s="1">
        <v>31875</v>
      </c>
      <c r="B6993">
        <v>286.5</v>
      </c>
      <c r="C6993">
        <v>290</v>
      </c>
      <c r="D6993">
        <v>286.5</v>
      </c>
      <c r="E6993">
        <v>289.5</v>
      </c>
      <c r="G6993">
        <v>289.5</v>
      </c>
      <c r="H6993">
        <v>8775</v>
      </c>
      <c r="I6993">
        <v>33340</v>
      </c>
      <c r="J6993">
        <f t="shared" si="327"/>
        <v>106.43382352941177</v>
      </c>
      <c r="K6993">
        <f t="shared" si="328"/>
        <v>1987</v>
      </c>
      <c r="L6993">
        <f t="shared" si="329"/>
        <v>4</v>
      </c>
    </row>
    <row r="6994" spans="1:12" x14ac:dyDescent="0.25">
      <c r="A6994" s="1">
        <v>31876</v>
      </c>
      <c r="B6994">
        <v>289.5</v>
      </c>
      <c r="C6994">
        <v>290.5</v>
      </c>
      <c r="D6994">
        <v>287</v>
      </c>
      <c r="E6994">
        <v>289.25</v>
      </c>
      <c r="G6994">
        <v>289.25</v>
      </c>
      <c r="H6994">
        <v>7735</v>
      </c>
      <c r="I6994">
        <v>32940</v>
      </c>
      <c r="J6994">
        <f t="shared" si="327"/>
        <v>106.34191176470588</v>
      </c>
      <c r="K6994">
        <f t="shared" si="328"/>
        <v>1987</v>
      </c>
      <c r="L6994">
        <f t="shared" si="329"/>
        <v>4</v>
      </c>
    </row>
    <row r="6995" spans="1:12" x14ac:dyDescent="0.25">
      <c r="A6995" s="1">
        <v>31877</v>
      </c>
      <c r="B6995">
        <v>288</v>
      </c>
      <c r="C6995">
        <v>288.75</v>
      </c>
      <c r="D6995">
        <v>285</v>
      </c>
      <c r="E6995">
        <v>285.25</v>
      </c>
      <c r="G6995">
        <v>285.25</v>
      </c>
      <c r="H6995">
        <v>8300</v>
      </c>
      <c r="I6995">
        <v>31640</v>
      </c>
      <c r="J6995">
        <f t="shared" si="327"/>
        <v>104.87132352941177</v>
      </c>
      <c r="K6995">
        <f t="shared" si="328"/>
        <v>1987</v>
      </c>
      <c r="L6995">
        <f t="shared" si="329"/>
        <v>4</v>
      </c>
    </row>
    <row r="6996" spans="1:12" x14ac:dyDescent="0.25">
      <c r="A6996" s="1">
        <v>31880</v>
      </c>
      <c r="B6996">
        <v>282</v>
      </c>
      <c r="C6996">
        <v>283</v>
      </c>
      <c r="D6996">
        <v>276</v>
      </c>
      <c r="E6996">
        <v>278.5</v>
      </c>
      <c r="G6996">
        <v>278.5</v>
      </c>
      <c r="H6996">
        <v>15615</v>
      </c>
      <c r="I6996">
        <v>29940</v>
      </c>
      <c r="J6996">
        <f t="shared" si="327"/>
        <v>102.38970588235294</v>
      </c>
      <c r="K6996">
        <f t="shared" si="328"/>
        <v>1987</v>
      </c>
      <c r="L6996">
        <f t="shared" si="329"/>
        <v>4</v>
      </c>
    </row>
    <row r="6997" spans="1:12" x14ac:dyDescent="0.25">
      <c r="A6997" s="1">
        <v>31881</v>
      </c>
      <c r="B6997">
        <v>282</v>
      </c>
      <c r="C6997">
        <v>286</v>
      </c>
      <c r="D6997">
        <v>280</v>
      </c>
      <c r="E6997">
        <v>281.75</v>
      </c>
      <c r="G6997">
        <v>281.75</v>
      </c>
      <c r="H6997">
        <v>7135</v>
      </c>
      <c r="I6997">
        <v>28765</v>
      </c>
      <c r="J6997">
        <f t="shared" si="327"/>
        <v>103.58455882352941</v>
      </c>
      <c r="K6997">
        <f t="shared" si="328"/>
        <v>1987</v>
      </c>
      <c r="L6997">
        <f t="shared" si="329"/>
        <v>4</v>
      </c>
    </row>
    <row r="6998" spans="1:12" x14ac:dyDescent="0.25">
      <c r="A6998" s="1">
        <v>31882</v>
      </c>
      <c r="B6998">
        <v>280</v>
      </c>
      <c r="C6998">
        <v>285.5</v>
      </c>
      <c r="D6998">
        <v>280</v>
      </c>
      <c r="E6998">
        <v>285.25</v>
      </c>
      <c r="G6998">
        <v>285.25</v>
      </c>
      <c r="H6998">
        <v>5330</v>
      </c>
      <c r="I6998">
        <v>27405</v>
      </c>
      <c r="J6998">
        <f t="shared" si="327"/>
        <v>104.87132352941177</v>
      </c>
      <c r="K6998">
        <f t="shared" si="328"/>
        <v>1987</v>
      </c>
      <c r="L6998">
        <f t="shared" si="329"/>
        <v>4</v>
      </c>
    </row>
    <row r="6999" spans="1:12" x14ac:dyDescent="0.25">
      <c r="A6999" s="1">
        <v>31883</v>
      </c>
      <c r="B6999">
        <v>285</v>
      </c>
      <c r="C6999">
        <v>288</v>
      </c>
      <c r="D6999">
        <v>280</v>
      </c>
      <c r="E6999">
        <v>286.75</v>
      </c>
      <c r="G6999">
        <v>286.75</v>
      </c>
      <c r="H6999">
        <v>9820</v>
      </c>
      <c r="I6999">
        <v>25320</v>
      </c>
      <c r="J6999">
        <f t="shared" si="327"/>
        <v>105.42279411764706</v>
      </c>
      <c r="K6999">
        <f t="shared" si="328"/>
        <v>1987</v>
      </c>
      <c r="L6999">
        <f t="shared" si="329"/>
        <v>4</v>
      </c>
    </row>
    <row r="7000" spans="1:12" x14ac:dyDescent="0.25">
      <c r="A7000" s="1">
        <v>31887</v>
      </c>
      <c r="B7000">
        <v>286</v>
      </c>
      <c r="C7000">
        <v>287.5</v>
      </c>
      <c r="D7000">
        <v>282.5</v>
      </c>
      <c r="E7000">
        <v>282.5</v>
      </c>
      <c r="G7000">
        <v>282.5</v>
      </c>
      <c r="H7000">
        <v>3995</v>
      </c>
      <c r="I7000">
        <v>24860</v>
      </c>
      <c r="J7000">
        <f t="shared" si="327"/>
        <v>103.86029411764706</v>
      </c>
      <c r="K7000">
        <f t="shared" si="328"/>
        <v>1987</v>
      </c>
      <c r="L7000">
        <f t="shared" si="329"/>
        <v>4</v>
      </c>
    </row>
    <row r="7001" spans="1:12" x14ac:dyDescent="0.25">
      <c r="A7001" s="1">
        <v>31888</v>
      </c>
      <c r="B7001">
        <v>282</v>
      </c>
      <c r="C7001">
        <v>282</v>
      </c>
      <c r="D7001">
        <v>276</v>
      </c>
      <c r="E7001">
        <v>278.5</v>
      </c>
      <c r="G7001">
        <v>278.5</v>
      </c>
      <c r="H7001">
        <v>12405</v>
      </c>
      <c r="I7001">
        <v>23720</v>
      </c>
      <c r="J7001">
        <f t="shared" si="327"/>
        <v>102.38970588235294</v>
      </c>
      <c r="K7001">
        <f t="shared" si="328"/>
        <v>1987</v>
      </c>
      <c r="L7001">
        <f t="shared" si="329"/>
        <v>4</v>
      </c>
    </row>
    <row r="7002" spans="1:12" x14ac:dyDescent="0.25">
      <c r="A7002" s="1">
        <v>31889</v>
      </c>
      <c r="B7002">
        <v>277</v>
      </c>
      <c r="C7002">
        <v>278.5</v>
      </c>
      <c r="D7002">
        <v>273.5</v>
      </c>
      <c r="E7002">
        <v>277</v>
      </c>
      <c r="G7002">
        <v>277</v>
      </c>
      <c r="H7002">
        <v>8395</v>
      </c>
      <c r="I7002">
        <v>21925</v>
      </c>
      <c r="J7002">
        <f t="shared" si="327"/>
        <v>101.83823529411765</v>
      </c>
      <c r="K7002">
        <f t="shared" si="328"/>
        <v>1987</v>
      </c>
      <c r="L7002">
        <f t="shared" si="329"/>
        <v>4</v>
      </c>
    </row>
    <row r="7003" spans="1:12" x14ac:dyDescent="0.25">
      <c r="A7003" s="1">
        <v>31890</v>
      </c>
      <c r="B7003">
        <v>278</v>
      </c>
      <c r="C7003">
        <v>282</v>
      </c>
      <c r="D7003">
        <v>278</v>
      </c>
      <c r="E7003">
        <v>279.75</v>
      </c>
      <c r="G7003">
        <v>279.75</v>
      </c>
      <c r="H7003">
        <v>7565</v>
      </c>
      <c r="I7003">
        <v>20070</v>
      </c>
      <c r="J7003">
        <f t="shared" si="327"/>
        <v>102.84926470588235</v>
      </c>
      <c r="K7003">
        <f t="shared" si="328"/>
        <v>1987</v>
      </c>
      <c r="L7003">
        <f t="shared" si="329"/>
        <v>4</v>
      </c>
    </row>
    <row r="7004" spans="1:12" x14ac:dyDescent="0.25">
      <c r="A7004" s="1">
        <v>31891</v>
      </c>
      <c r="B7004">
        <v>281</v>
      </c>
      <c r="C7004">
        <v>281.25</v>
      </c>
      <c r="D7004">
        <v>275.5</v>
      </c>
      <c r="E7004">
        <v>279</v>
      </c>
      <c r="G7004">
        <v>279</v>
      </c>
      <c r="H7004">
        <v>6560</v>
      </c>
      <c r="I7004">
        <v>19995</v>
      </c>
      <c r="J7004">
        <f t="shared" si="327"/>
        <v>102.57352941176471</v>
      </c>
      <c r="K7004">
        <f t="shared" si="328"/>
        <v>1987</v>
      </c>
      <c r="L7004">
        <f t="shared" si="329"/>
        <v>4</v>
      </c>
    </row>
    <row r="7005" spans="1:12" x14ac:dyDescent="0.25">
      <c r="A7005" s="1">
        <v>31894</v>
      </c>
      <c r="B7005">
        <v>280</v>
      </c>
      <c r="C7005">
        <v>281</v>
      </c>
      <c r="D7005">
        <v>276</v>
      </c>
      <c r="E7005">
        <v>280</v>
      </c>
      <c r="G7005">
        <v>280</v>
      </c>
      <c r="H7005">
        <v>6560</v>
      </c>
      <c r="I7005">
        <v>18660</v>
      </c>
      <c r="J7005">
        <f t="shared" si="327"/>
        <v>102.94117647058823</v>
      </c>
      <c r="K7005">
        <f t="shared" si="328"/>
        <v>1987</v>
      </c>
      <c r="L7005">
        <f t="shared" si="329"/>
        <v>4</v>
      </c>
    </row>
    <row r="7006" spans="1:12" x14ac:dyDescent="0.25">
      <c r="A7006" s="1">
        <v>31895</v>
      </c>
      <c r="B7006">
        <v>278</v>
      </c>
      <c r="C7006">
        <v>283.5</v>
      </c>
      <c r="D7006">
        <v>278</v>
      </c>
      <c r="E7006">
        <v>282.5</v>
      </c>
      <c r="G7006">
        <v>282.5</v>
      </c>
      <c r="H7006">
        <v>5520</v>
      </c>
      <c r="I7006">
        <v>16845</v>
      </c>
      <c r="J7006">
        <f t="shared" si="327"/>
        <v>103.86029411764706</v>
      </c>
      <c r="K7006">
        <f t="shared" si="328"/>
        <v>1987</v>
      </c>
      <c r="L7006">
        <f t="shared" si="329"/>
        <v>4</v>
      </c>
    </row>
    <row r="7007" spans="1:12" x14ac:dyDescent="0.25">
      <c r="A7007" s="1">
        <v>31896</v>
      </c>
      <c r="B7007">
        <v>282.5</v>
      </c>
      <c r="C7007">
        <v>285.5</v>
      </c>
      <c r="D7007">
        <v>282</v>
      </c>
      <c r="E7007">
        <v>284.5</v>
      </c>
      <c r="G7007">
        <v>284.5</v>
      </c>
      <c r="H7007">
        <v>5020</v>
      </c>
      <c r="I7007">
        <v>14315</v>
      </c>
      <c r="J7007">
        <f t="shared" si="327"/>
        <v>104.59558823529413</v>
      </c>
      <c r="K7007">
        <f t="shared" si="328"/>
        <v>1987</v>
      </c>
      <c r="L7007">
        <f t="shared" si="329"/>
        <v>4</v>
      </c>
    </row>
    <row r="7008" spans="1:12" x14ac:dyDescent="0.25">
      <c r="A7008" s="1">
        <v>31897</v>
      </c>
      <c r="B7008">
        <v>285.5</v>
      </c>
      <c r="C7008">
        <v>289</v>
      </c>
      <c r="D7008">
        <v>285</v>
      </c>
      <c r="E7008">
        <v>289</v>
      </c>
      <c r="G7008">
        <v>289</v>
      </c>
      <c r="H7008">
        <v>5615</v>
      </c>
      <c r="I7008">
        <v>11195</v>
      </c>
      <c r="J7008">
        <f t="shared" si="327"/>
        <v>106.25</v>
      </c>
      <c r="K7008">
        <f t="shared" si="328"/>
        <v>1987</v>
      </c>
      <c r="L7008">
        <f t="shared" si="329"/>
        <v>4</v>
      </c>
    </row>
    <row r="7009" spans="1:12" x14ac:dyDescent="0.25">
      <c r="A7009" s="1">
        <v>31898</v>
      </c>
      <c r="B7009">
        <v>291</v>
      </c>
      <c r="C7009">
        <v>291</v>
      </c>
      <c r="D7009">
        <v>288</v>
      </c>
      <c r="E7009">
        <v>289.5</v>
      </c>
      <c r="G7009">
        <v>289.5</v>
      </c>
      <c r="H7009">
        <v>2280</v>
      </c>
      <c r="I7009">
        <v>10495</v>
      </c>
      <c r="J7009">
        <f t="shared" si="327"/>
        <v>106.43382352941177</v>
      </c>
      <c r="K7009">
        <f t="shared" si="328"/>
        <v>1987</v>
      </c>
      <c r="L7009">
        <f t="shared" si="329"/>
        <v>5</v>
      </c>
    </row>
    <row r="7010" spans="1:12" x14ac:dyDescent="0.25">
      <c r="A7010" s="1">
        <v>31901</v>
      </c>
      <c r="B7010">
        <v>288.25</v>
      </c>
      <c r="C7010">
        <v>292</v>
      </c>
      <c r="D7010">
        <v>287.25</v>
      </c>
      <c r="E7010">
        <v>292</v>
      </c>
      <c r="G7010">
        <v>292</v>
      </c>
      <c r="H7010">
        <v>3070</v>
      </c>
      <c r="I7010">
        <v>9370</v>
      </c>
      <c r="J7010">
        <f t="shared" si="327"/>
        <v>107.35294117647059</v>
      </c>
      <c r="K7010">
        <f t="shared" si="328"/>
        <v>1987</v>
      </c>
      <c r="L7010">
        <f t="shared" si="329"/>
        <v>5</v>
      </c>
    </row>
    <row r="7011" spans="1:12" x14ac:dyDescent="0.25">
      <c r="A7011" s="1">
        <v>31902</v>
      </c>
      <c r="B7011">
        <v>292</v>
      </c>
      <c r="C7011">
        <v>295</v>
      </c>
      <c r="D7011">
        <v>288</v>
      </c>
      <c r="E7011">
        <v>295</v>
      </c>
      <c r="G7011">
        <v>295</v>
      </c>
      <c r="H7011">
        <v>1240</v>
      </c>
      <c r="I7011">
        <v>8665</v>
      </c>
      <c r="J7011">
        <f t="shared" si="327"/>
        <v>108.45588235294117</v>
      </c>
      <c r="K7011">
        <f t="shared" si="328"/>
        <v>1987</v>
      </c>
      <c r="L7011">
        <f t="shared" si="329"/>
        <v>5</v>
      </c>
    </row>
    <row r="7012" spans="1:12" x14ac:dyDescent="0.25">
      <c r="A7012" s="1">
        <v>31903</v>
      </c>
      <c r="B7012">
        <v>293</v>
      </c>
      <c r="C7012">
        <v>295.5</v>
      </c>
      <c r="D7012">
        <v>289</v>
      </c>
      <c r="E7012">
        <v>295.25</v>
      </c>
      <c r="G7012">
        <v>295.25</v>
      </c>
      <c r="H7012">
        <v>1505</v>
      </c>
      <c r="I7012">
        <v>8515</v>
      </c>
      <c r="J7012">
        <f t="shared" si="327"/>
        <v>108.54779411764706</v>
      </c>
      <c r="K7012">
        <f t="shared" si="328"/>
        <v>1987</v>
      </c>
      <c r="L7012">
        <f t="shared" si="329"/>
        <v>5</v>
      </c>
    </row>
    <row r="7013" spans="1:12" x14ac:dyDescent="0.25">
      <c r="A7013" s="1">
        <v>31904</v>
      </c>
      <c r="B7013">
        <v>298</v>
      </c>
      <c r="C7013">
        <v>305.5</v>
      </c>
      <c r="D7013">
        <v>298</v>
      </c>
      <c r="E7013">
        <v>304</v>
      </c>
      <c r="G7013">
        <v>304</v>
      </c>
      <c r="H7013">
        <v>2330</v>
      </c>
      <c r="I7013">
        <v>7045</v>
      </c>
      <c r="J7013">
        <f t="shared" si="327"/>
        <v>111.76470588235294</v>
      </c>
      <c r="K7013">
        <f t="shared" si="328"/>
        <v>1987</v>
      </c>
      <c r="L7013">
        <f t="shared" si="329"/>
        <v>5</v>
      </c>
    </row>
    <row r="7014" spans="1:12" x14ac:dyDescent="0.25">
      <c r="A7014" s="1">
        <v>31905</v>
      </c>
      <c r="B7014">
        <v>304</v>
      </c>
      <c r="C7014">
        <v>305</v>
      </c>
      <c r="D7014">
        <v>300</v>
      </c>
      <c r="E7014">
        <v>305</v>
      </c>
      <c r="G7014">
        <v>305</v>
      </c>
      <c r="H7014">
        <v>740</v>
      </c>
      <c r="I7014">
        <v>6745</v>
      </c>
      <c r="J7014">
        <f t="shared" si="327"/>
        <v>112.13235294117646</v>
      </c>
      <c r="K7014">
        <f t="shared" si="328"/>
        <v>1987</v>
      </c>
      <c r="L7014">
        <f t="shared" si="329"/>
        <v>5</v>
      </c>
    </row>
    <row r="7015" spans="1:12" x14ac:dyDescent="0.25">
      <c r="A7015" s="1">
        <v>31908</v>
      </c>
      <c r="B7015">
        <v>306</v>
      </c>
      <c r="C7015">
        <v>325</v>
      </c>
      <c r="D7015">
        <v>306</v>
      </c>
      <c r="E7015">
        <v>319</v>
      </c>
      <c r="G7015">
        <v>319</v>
      </c>
      <c r="H7015">
        <v>1905</v>
      </c>
      <c r="I7015">
        <v>5945</v>
      </c>
      <c r="J7015">
        <f t="shared" si="327"/>
        <v>117.27941176470588</v>
      </c>
      <c r="K7015">
        <f t="shared" si="328"/>
        <v>1987</v>
      </c>
      <c r="L7015">
        <f t="shared" si="329"/>
        <v>5</v>
      </c>
    </row>
    <row r="7016" spans="1:12" x14ac:dyDescent="0.25">
      <c r="A7016" s="1">
        <v>31909</v>
      </c>
      <c r="B7016">
        <v>320</v>
      </c>
      <c r="C7016">
        <v>329</v>
      </c>
      <c r="D7016">
        <v>312</v>
      </c>
      <c r="E7016">
        <v>319.5</v>
      </c>
      <c r="G7016">
        <v>319.5</v>
      </c>
      <c r="H7016">
        <v>285</v>
      </c>
      <c r="I7016">
        <v>5625</v>
      </c>
      <c r="J7016">
        <f t="shared" si="327"/>
        <v>117.46323529411765</v>
      </c>
      <c r="K7016">
        <f t="shared" si="328"/>
        <v>1987</v>
      </c>
      <c r="L7016">
        <f t="shared" si="329"/>
        <v>5</v>
      </c>
    </row>
    <row r="7017" spans="1:12" x14ac:dyDescent="0.25">
      <c r="A7017" s="1">
        <v>31910</v>
      </c>
      <c r="B7017">
        <v>310</v>
      </c>
      <c r="C7017">
        <v>314</v>
      </c>
      <c r="D7017">
        <v>306.5</v>
      </c>
      <c r="E7017">
        <v>313</v>
      </c>
      <c r="G7017">
        <v>313</v>
      </c>
      <c r="H7017">
        <v>1130</v>
      </c>
      <c r="I7017">
        <v>4785</v>
      </c>
      <c r="J7017">
        <f t="shared" si="327"/>
        <v>115.07352941176471</v>
      </c>
      <c r="K7017">
        <f t="shared" si="328"/>
        <v>1987</v>
      </c>
      <c r="L7017">
        <f t="shared" si="329"/>
        <v>5</v>
      </c>
    </row>
    <row r="7018" spans="1:12" x14ac:dyDescent="0.25">
      <c r="A7018" s="1">
        <v>31911</v>
      </c>
      <c r="B7018">
        <v>308.5</v>
      </c>
      <c r="C7018">
        <v>310</v>
      </c>
      <c r="D7018">
        <v>304</v>
      </c>
      <c r="E7018">
        <v>309</v>
      </c>
      <c r="G7018">
        <v>309</v>
      </c>
      <c r="H7018">
        <v>1565</v>
      </c>
      <c r="I7018">
        <v>3515</v>
      </c>
      <c r="J7018">
        <f t="shared" si="327"/>
        <v>113.60294117647059</v>
      </c>
      <c r="K7018">
        <f t="shared" si="328"/>
        <v>1987</v>
      </c>
      <c r="L7018">
        <f t="shared" si="329"/>
        <v>5</v>
      </c>
    </row>
    <row r="7019" spans="1:12" x14ac:dyDescent="0.25">
      <c r="A7019" s="1">
        <v>31912</v>
      </c>
      <c r="B7019">
        <v>308</v>
      </c>
      <c r="C7019">
        <v>308</v>
      </c>
      <c r="D7019">
        <v>304</v>
      </c>
      <c r="E7019">
        <v>305</v>
      </c>
      <c r="G7019">
        <v>305</v>
      </c>
      <c r="H7019">
        <v>760</v>
      </c>
      <c r="I7019">
        <v>3000</v>
      </c>
      <c r="J7019">
        <f t="shared" si="327"/>
        <v>112.13235294117646</v>
      </c>
      <c r="K7019">
        <f t="shared" si="328"/>
        <v>1987</v>
      </c>
      <c r="L7019">
        <f t="shared" si="329"/>
        <v>5</v>
      </c>
    </row>
    <row r="7020" spans="1:12" x14ac:dyDescent="0.25">
      <c r="A7020" s="1">
        <v>31915</v>
      </c>
      <c r="B7020">
        <v>301</v>
      </c>
      <c r="C7020">
        <v>301</v>
      </c>
      <c r="D7020">
        <v>295</v>
      </c>
      <c r="E7020">
        <v>298</v>
      </c>
      <c r="G7020">
        <v>298</v>
      </c>
      <c r="H7020">
        <v>715</v>
      </c>
      <c r="I7020">
        <v>2765</v>
      </c>
      <c r="J7020">
        <f t="shared" si="327"/>
        <v>109.55882352941177</v>
      </c>
      <c r="K7020">
        <f t="shared" si="328"/>
        <v>1987</v>
      </c>
      <c r="L7020">
        <f t="shared" si="329"/>
        <v>5</v>
      </c>
    </row>
    <row r="7021" spans="1:12" x14ac:dyDescent="0.25">
      <c r="A7021" s="1">
        <v>31916</v>
      </c>
      <c r="B7021">
        <v>299</v>
      </c>
      <c r="C7021">
        <v>302</v>
      </c>
      <c r="D7021">
        <v>295</v>
      </c>
      <c r="E7021">
        <v>295.5</v>
      </c>
      <c r="G7021">
        <v>295.5</v>
      </c>
      <c r="H7021">
        <v>2345</v>
      </c>
      <c r="I7021">
        <v>405</v>
      </c>
      <c r="J7021">
        <f t="shared" si="327"/>
        <v>108.63970588235294</v>
      </c>
      <c r="K7021">
        <f t="shared" si="328"/>
        <v>1987</v>
      </c>
      <c r="L7021">
        <f t="shared" si="329"/>
        <v>5</v>
      </c>
    </row>
    <row r="7022" spans="1:12" x14ac:dyDescent="0.25">
      <c r="A7022" s="1">
        <v>31917</v>
      </c>
      <c r="B7022">
        <v>289.25</v>
      </c>
      <c r="C7022">
        <v>293.75</v>
      </c>
      <c r="D7022">
        <v>288</v>
      </c>
      <c r="E7022">
        <v>290.5</v>
      </c>
      <c r="G7022">
        <v>290.5</v>
      </c>
      <c r="H7022">
        <v>26695</v>
      </c>
      <c r="I7022">
        <v>95425</v>
      </c>
      <c r="J7022">
        <f t="shared" si="327"/>
        <v>106.80147058823528</v>
      </c>
      <c r="K7022">
        <f t="shared" si="328"/>
        <v>1987</v>
      </c>
      <c r="L7022">
        <f t="shared" si="329"/>
        <v>5</v>
      </c>
    </row>
    <row r="7023" spans="1:12" x14ac:dyDescent="0.25">
      <c r="A7023" s="1">
        <v>31918</v>
      </c>
      <c r="B7023">
        <v>290.5</v>
      </c>
      <c r="C7023">
        <v>291.5</v>
      </c>
      <c r="D7023">
        <v>288</v>
      </c>
      <c r="E7023">
        <v>290</v>
      </c>
      <c r="G7023">
        <v>290</v>
      </c>
      <c r="H7023">
        <v>11350</v>
      </c>
      <c r="I7023">
        <v>96335</v>
      </c>
      <c r="J7023">
        <f t="shared" si="327"/>
        <v>106.61764705882354</v>
      </c>
      <c r="K7023">
        <f t="shared" si="328"/>
        <v>1987</v>
      </c>
      <c r="L7023">
        <f t="shared" si="329"/>
        <v>5</v>
      </c>
    </row>
    <row r="7024" spans="1:12" x14ac:dyDescent="0.25">
      <c r="A7024" s="1">
        <v>31919</v>
      </c>
      <c r="B7024">
        <v>290</v>
      </c>
      <c r="C7024">
        <v>290</v>
      </c>
      <c r="D7024">
        <v>285.5</v>
      </c>
      <c r="E7024">
        <v>287.75</v>
      </c>
      <c r="G7024">
        <v>287.75</v>
      </c>
      <c r="H7024">
        <v>17725</v>
      </c>
      <c r="I7024">
        <v>95760</v>
      </c>
      <c r="J7024">
        <f t="shared" si="327"/>
        <v>105.79044117647059</v>
      </c>
      <c r="K7024">
        <f t="shared" si="328"/>
        <v>1987</v>
      </c>
      <c r="L7024">
        <f t="shared" si="329"/>
        <v>5</v>
      </c>
    </row>
    <row r="7025" spans="1:12" x14ac:dyDescent="0.25">
      <c r="A7025" s="1">
        <v>31923</v>
      </c>
      <c r="B7025">
        <v>285.5</v>
      </c>
      <c r="C7025">
        <v>291</v>
      </c>
      <c r="D7025">
        <v>282</v>
      </c>
      <c r="E7025">
        <v>289.75</v>
      </c>
      <c r="G7025">
        <v>289.75</v>
      </c>
      <c r="H7025">
        <v>35355</v>
      </c>
      <c r="I7025">
        <v>94675</v>
      </c>
      <c r="J7025">
        <f t="shared" si="327"/>
        <v>106.52573529411765</v>
      </c>
      <c r="K7025">
        <f t="shared" si="328"/>
        <v>1987</v>
      </c>
      <c r="L7025">
        <f t="shared" si="329"/>
        <v>5</v>
      </c>
    </row>
    <row r="7026" spans="1:12" x14ac:dyDescent="0.25">
      <c r="A7026" s="1">
        <v>31924</v>
      </c>
      <c r="B7026">
        <v>290.5</v>
      </c>
      <c r="C7026">
        <v>294</v>
      </c>
      <c r="D7026">
        <v>288.25</v>
      </c>
      <c r="E7026">
        <v>288.75</v>
      </c>
      <c r="G7026">
        <v>288.75</v>
      </c>
      <c r="H7026">
        <v>24680</v>
      </c>
      <c r="I7026">
        <v>93740</v>
      </c>
      <c r="J7026">
        <f t="shared" si="327"/>
        <v>106.15808823529412</v>
      </c>
      <c r="K7026">
        <f t="shared" si="328"/>
        <v>1987</v>
      </c>
      <c r="L7026">
        <f t="shared" si="329"/>
        <v>5</v>
      </c>
    </row>
    <row r="7027" spans="1:12" x14ac:dyDescent="0.25">
      <c r="A7027" s="1">
        <v>31925</v>
      </c>
      <c r="B7027">
        <v>288.5</v>
      </c>
      <c r="C7027">
        <v>290.25</v>
      </c>
      <c r="D7027">
        <v>279.5</v>
      </c>
      <c r="E7027">
        <v>280.25</v>
      </c>
      <c r="G7027">
        <v>280.25</v>
      </c>
      <c r="H7027">
        <v>35715</v>
      </c>
      <c r="I7027">
        <v>95675</v>
      </c>
      <c r="J7027">
        <f t="shared" si="327"/>
        <v>103.03308823529413</v>
      </c>
      <c r="K7027">
        <f t="shared" si="328"/>
        <v>1987</v>
      </c>
      <c r="L7027">
        <f t="shared" si="329"/>
        <v>5</v>
      </c>
    </row>
    <row r="7028" spans="1:12" x14ac:dyDescent="0.25">
      <c r="A7028" s="1">
        <v>31926</v>
      </c>
      <c r="B7028">
        <v>278.5</v>
      </c>
      <c r="C7028">
        <v>281.5</v>
      </c>
      <c r="D7028">
        <v>273.5</v>
      </c>
      <c r="E7028">
        <v>274.25</v>
      </c>
      <c r="G7028">
        <v>274.25</v>
      </c>
      <c r="H7028">
        <v>38950</v>
      </c>
      <c r="I7028">
        <v>87025</v>
      </c>
      <c r="J7028">
        <f t="shared" si="327"/>
        <v>100.82720588235294</v>
      </c>
      <c r="K7028">
        <f t="shared" si="328"/>
        <v>1987</v>
      </c>
      <c r="L7028">
        <f t="shared" si="329"/>
        <v>5</v>
      </c>
    </row>
    <row r="7029" spans="1:12" x14ac:dyDescent="0.25">
      <c r="A7029" s="1">
        <v>31929</v>
      </c>
      <c r="B7029">
        <v>273.75</v>
      </c>
      <c r="C7029">
        <v>275</v>
      </c>
      <c r="D7029">
        <v>270.75</v>
      </c>
      <c r="E7029">
        <v>274.75</v>
      </c>
      <c r="G7029">
        <v>274.75</v>
      </c>
      <c r="H7029">
        <v>20625</v>
      </c>
      <c r="I7029">
        <v>87140</v>
      </c>
      <c r="J7029">
        <f t="shared" si="327"/>
        <v>101.01102941176471</v>
      </c>
      <c r="K7029">
        <f t="shared" si="328"/>
        <v>1987</v>
      </c>
      <c r="L7029">
        <f t="shared" si="329"/>
        <v>6</v>
      </c>
    </row>
    <row r="7030" spans="1:12" x14ac:dyDescent="0.25">
      <c r="A7030" s="1">
        <v>31930</v>
      </c>
      <c r="B7030">
        <v>277</v>
      </c>
      <c r="C7030">
        <v>278</v>
      </c>
      <c r="D7030">
        <v>270.5</v>
      </c>
      <c r="E7030">
        <v>271.25</v>
      </c>
      <c r="G7030">
        <v>271.25</v>
      </c>
      <c r="H7030">
        <v>29265</v>
      </c>
      <c r="I7030">
        <v>87955</v>
      </c>
      <c r="J7030">
        <f t="shared" si="327"/>
        <v>99.724264705882348</v>
      </c>
      <c r="K7030">
        <f t="shared" si="328"/>
        <v>1987</v>
      </c>
      <c r="L7030">
        <f t="shared" si="329"/>
        <v>6</v>
      </c>
    </row>
    <row r="7031" spans="1:12" x14ac:dyDescent="0.25">
      <c r="A7031" s="1">
        <v>31931</v>
      </c>
      <c r="B7031">
        <v>270</v>
      </c>
      <c r="C7031">
        <v>274.5</v>
      </c>
      <c r="D7031">
        <v>269.5</v>
      </c>
      <c r="E7031">
        <v>272.25</v>
      </c>
      <c r="G7031">
        <v>272.25</v>
      </c>
      <c r="H7031">
        <v>23995</v>
      </c>
      <c r="I7031">
        <v>88345</v>
      </c>
      <c r="J7031">
        <f t="shared" si="327"/>
        <v>100.09191176470588</v>
      </c>
      <c r="K7031">
        <f t="shared" si="328"/>
        <v>1987</v>
      </c>
      <c r="L7031">
        <f t="shared" si="329"/>
        <v>6</v>
      </c>
    </row>
    <row r="7032" spans="1:12" x14ac:dyDescent="0.25">
      <c r="A7032" s="1">
        <v>31932</v>
      </c>
      <c r="B7032">
        <v>271.75</v>
      </c>
      <c r="C7032">
        <v>273</v>
      </c>
      <c r="D7032">
        <v>270</v>
      </c>
      <c r="E7032">
        <v>270.25</v>
      </c>
      <c r="G7032">
        <v>270.25</v>
      </c>
      <c r="H7032">
        <v>14390</v>
      </c>
      <c r="I7032">
        <v>88345</v>
      </c>
      <c r="J7032">
        <f t="shared" si="327"/>
        <v>99.356617647058826</v>
      </c>
      <c r="K7032">
        <f t="shared" si="328"/>
        <v>1987</v>
      </c>
      <c r="L7032">
        <f t="shared" si="329"/>
        <v>6</v>
      </c>
    </row>
    <row r="7033" spans="1:12" x14ac:dyDescent="0.25">
      <c r="A7033" s="1">
        <v>31933</v>
      </c>
      <c r="B7033">
        <v>270</v>
      </c>
      <c r="C7033">
        <v>270</v>
      </c>
      <c r="D7033">
        <v>264.25</v>
      </c>
      <c r="E7033">
        <v>265.25</v>
      </c>
      <c r="G7033">
        <v>265.25</v>
      </c>
      <c r="H7033">
        <v>35585</v>
      </c>
      <c r="I7033">
        <v>85270</v>
      </c>
      <c r="J7033">
        <f t="shared" si="327"/>
        <v>97.518382352941174</v>
      </c>
      <c r="K7033">
        <f t="shared" si="328"/>
        <v>1987</v>
      </c>
      <c r="L7033">
        <f t="shared" si="329"/>
        <v>6</v>
      </c>
    </row>
    <row r="7034" spans="1:12" x14ac:dyDescent="0.25">
      <c r="A7034" s="1">
        <v>31936</v>
      </c>
      <c r="B7034">
        <v>264.5</v>
      </c>
      <c r="C7034">
        <v>267.5</v>
      </c>
      <c r="D7034">
        <v>261.5</v>
      </c>
      <c r="E7034">
        <v>261.75</v>
      </c>
      <c r="G7034">
        <v>261.75</v>
      </c>
      <c r="H7034">
        <v>26460</v>
      </c>
      <c r="I7034">
        <v>85005</v>
      </c>
      <c r="J7034">
        <f t="shared" si="327"/>
        <v>96.231617647058826</v>
      </c>
      <c r="K7034">
        <f t="shared" si="328"/>
        <v>1987</v>
      </c>
      <c r="L7034">
        <f t="shared" si="329"/>
        <v>6</v>
      </c>
    </row>
    <row r="7035" spans="1:12" x14ac:dyDescent="0.25">
      <c r="A7035" s="1">
        <v>31937</v>
      </c>
      <c r="B7035">
        <v>262</v>
      </c>
      <c r="C7035">
        <v>265</v>
      </c>
      <c r="D7035">
        <v>262</v>
      </c>
      <c r="E7035">
        <v>264.25</v>
      </c>
      <c r="G7035">
        <v>264.25</v>
      </c>
      <c r="H7035">
        <v>18980</v>
      </c>
      <c r="I7035">
        <v>82440</v>
      </c>
      <c r="J7035">
        <f t="shared" si="327"/>
        <v>97.150735294117652</v>
      </c>
      <c r="K7035">
        <f t="shared" si="328"/>
        <v>1987</v>
      </c>
      <c r="L7035">
        <f t="shared" si="329"/>
        <v>6</v>
      </c>
    </row>
    <row r="7036" spans="1:12" x14ac:dyDescent="0.25">
      <c r="A7036" s="1">
        <v>31938</v>
      </c>
      <c r="B7036">
        <v>263.5</v>
      </c>
      <c r="C7036">
        <v>267.5</v>
      </c>
      <c r="D7036">
        <v>262.5</v>
      </c>
      <c r="E7036">
        <v>266.25</v>
      </c>
      <c r="G7036">
        <v>266.25</v>
      </c>
      <c r="H7036">
        <v>24965</v>
      </c>
      <c r="I7036">
        <v>80710</v>
      </c>
      <c r="J7036">
        <f t="shared" si="327"/>
        <v>97.88602941176471</v>
      </c>
      <c r="K7036">
        <f t="shared" si="328"/>
        <v>1987</v>
      </c>
      <c r="L7036">
        <f t="shared" si="329"/>
        <v>6</v>
      </c>
    </row>
    <row r="7037" spans="1:12" x14ac:dyDescent="0.25">
      <c r="A7037" s="1">
        <v>31939</v>
      </c>
      <c r="B7037">
        <v>267</v>
      </c>
      <c r="C7037">
        <v>268</v>
      </c>
      <c r="D7037">
        <v>264.5</v>
      </c>
      <c r="E7037">
        <v>265.25</v>
      </c>
      <c r="G7037">
        <v>265.25</v>
      </c>
      <c r="H7037">
        <v>15970</v>
      </c>
      <c r="I7037">
        <v>81165</v>
      </c>
      <c r="J7037">
        <f t="shared" si="327"/>
        <v>97.518382352941174</v>
      </c>
      <c r="K7037">
        <f t="shared" si="328"/>
        <v>1987</v>
      </c>
      <c r="L7037">
        <f t="shared" si="329"/>
        <v>6</v>
      </c>
    </row>
    <row r="7038" spans="1:12" x14ac:dyDescent="0.25">
      <c r="A7038" s="1">
        <v>31940</v>
      </c>
      <c r="B7038">
        <v>264</v>
      </c>
      <c r="C7038">
        <v>265</v>
      </c>
      <c r="D7038">
        <v>262.5</v>
      </c>
      <c r="E7038">
        <v>263.5</v>
      </c>
      <c r="G7038">
        <v>263.5</v>
      </c>
      <c r="H7038">
        <v>22035</v>
      </c>
      <c r="I7038">
        <v>78420</v>
      </c>
      <c r="J7038">
        <f t="shared" si="327"/>
        <v>96.874999999999986</v>
      </c>
      <c r="K7038">
        <f t="shared" si="328"/>
        <v>1987</v>
      </c>
      <c r="L7038">
        <f t="shared" si="329"/>
        <v>6</v>
      </c>
    </row>
    <row r="7039" spans="1:12" x14ac:dyDescent="0.25">
      <c r="A7039" s="1">
        <v>31943</v>
      </c>
      <c r="B7039">
        <v>267</v>
      </c>
      <c r="C7039">
        <v>277.5</v>
      </c>
      <c r="D7039">
        <v>266.5</v>
      </c>
      <c r="E7039">
        <v>275.75</v>
      </c>
      <c r="G7039">
        <v>275.75</v>
      </c>
      <c r="H7039">
        <v>42925</v>
      </c>
      <c r="I7039">
        <v>71980</v>
      </c>
      <c r="J7039">
        <f t="shared" si="327"/>
        <v>101.37867647058823</v>
      </c>
      <c r="K7039">
        <f t="shared" si="328"/>
        <v>1987</v>
      </c>
      <c r="L7039">
        <f t="shared" si="329"/>
        <v>6</v>
      </c>
    </row>
    <row r="7040" spans="1:12" x14ac:dyDescent="0.25">
      <c r="A7040" s="1">
        <v>31944</v>
      </c>
      <c r="B7040">
        <v>273</v>
      </c>
      <c r="C7040">
        <v>274.5</v>
      </c>
      <c r="D7040">
        <v>269</v>
      </c>
      <c r="E7040">
        <v>272.25</v>
      </c>
      <c r="G7040">
        <v>272.25</v>
      </c>
      <c r="H7040">
        <v>22280</v>
      </c>
      <c r="I7040">
        <v>70220</v>
      </c>
      <c r="J7040">
        <f t="shared" si="327"/>
        <v>100.09191176470588</v>
      </c>
      <c r="K7040">
        <f t="shared" si="328"/>
        <v>1987</v>
      </c>
      <c r="L7040">
        <f t="shared" si="329"/>
        <v>6</v>
      </c>
    </row>
    <row r="7041" spans="1:12" x14ac:dyDescent="0.25">
      <c r="A7041" s="1">
        <v>31945</v>
      </c>
      <c r="B7041">
        <v>266</v>
      </c>
      <c r="C7041">
        <v>269</v>
      </c>
      <c r="D7041">
        <v>264</v>
      </c>
      <c r="E7041">
        <v>266</v>
      </c>
      <c r="G7041">
        <v>266</v>
      </c>
      <c r="H7041">
        <v>18025</v>
      </c>
      <c r="I7041">
        <v>66160</v>
      </c>
      <c r="J7041">
        <f t="shared" si="327"/>
        <v>97.794117647058826</v>
      </c>
      <c r="K7041">
        <f t="shared" si="328"/>
        <v>1987</v>
      </c>
      <c r="L7041">
        <f t="shared" si="329"/>
        <v>6</v>
      </c>
    </row>
    <row r="7042" spans="1:12" x14ac:dyDescent="0.25">
      <c r="A7042" s="1">
        <v>31946</v>
      </c>
      <c r="B7042">
        <v>265</v>
      </c>
      <c r="C7042">
        <v>267.5</v>
      </c>
      <c r="D7042">
        <v>264.5</v>
      </c>
      <c r="E7042">
        <v>265.25</v>
      </c>
      <c r="G7042">
        <v>265.25</v>
      </c>
      <c r="H7042">
        <v>12480</v>
      </c>
      <c r="I7042">
        <v>65625</v>
      </c>
      <c r="J7042">
        <f t="shared" ref="J7042:J7105" si="330">G7042/100*5000/136</f>
        <v>97.518382352941174</v>
      </c>
      <c r="K7042">
        <f t="shared" ref="K7042:K7105" si="331">YEAR(A7042)</f>
        <v>1987</v>
      </c>
      <c r="L7042">
        <f t="shared" ref="L7042:L7105" si="332">MONTH(A7042)</f>
        <v>6</v>
      </c>
    </row>
    <row r="7043" spans="1:12" x14ac:dyDescent="0.25">
      <c r="A7043" s="1">
        <v>31947</v>
      </c>
      <c r="B7043">
        <v>265</v>
      </c>
      <c r="C7043">
        <v>266.5</v>
      </c>
      <c r="D7043">
        <v>263.25</v>
      </c>
      <c r="E7043">
        <v>263.75</v>
      </c>
      <c r="G7043">
        <v>263.75</v>
      </c>
      <c r="H7043">
        <v>22300</v>
      </c>
      <c r="I7043">
        <v>59920</v>
      </c>
      <c r="J7043">
        <f t="shared" si="330"/>
        <v>96.966911764705884</v>
      </c>
      <c r="K7043">
        <f t="shared" si="331"/>
        <v>1987</v>
      </c>
      <c r="L7043">
        <f t="shared" si="332"/>
        <v>6</v>
      </c>
    </row>
    <row r="7044" spans="1:12" x14ac:dyDescent="0.25">
      <c r="A7044" s="1">
        <v>31950</v>
      </c>
      <c r="B7044">
        <v>260</v>
      </c>
      <c r="C7044">
        <v>263.25</v>
      </c>
      <c r="D7044">
        <v>257</v>
      </c>
      <c r="E7044">
        <v>260.5</v>
      </c>
      <c r="G7044">
        <v>260.5</v>
      </c>
      <c r="H7044">
        <v>24695</v>
      </c>
      <c r="I7044">
        <v>56825</v>
      </c>
      <c r="J7044">
        <f t="shared" si="330"/>
        <v>95.772058823529406</v>
      </c>
      <c r="K7044">
        <f t="shared" si="331"/>
        <v>1987</v>
      </c>
      <c r="L7044">
        <f t="shared" si="332"/>
        <v>6</v>
      </c>
    </row>
    <row r="7045" spans="1:12" x14ac:dyDescent="0.25">
      <c r="A7045" s="1">
        <v>31951</v>
      </c>
      <c r="B7045">
        <v>261</v>
      </c>
      <c r="C7045">
        <v>263.5</v>
      </c>
      <c r="D7045">
        <v>260.25</v>
      </c>
      <c r="E7045">
        <v>262.75</v>
      </c>
      <c r="G7045">
        <v>262.75</v>
      </c>
      <c r="H7045">
        <v>13040</v>
      </c>
      <c r="I7045">
        <v>53725</v>
      </c>
      <c r="J7045">
        <f t="shared" si="330"/>
        <v>96.599264705882348</v>
      </c>
      <c r="K7045">
        <f t="shared" si="331"/>
        <v>1987</v>
      </c>
      <c r="L7045">
        <f t="shared" si="332"/>
        <v>6</v>
      </c>
    </row>
    <row r="7046" spans="1:12" x14ac:dyDescent="0.25">
      <c r="A7046" s="1">
        <v>31952</v>
      </c>
      <c r="B7046">
        <v>264</v>
      </c>
      <c r="C7046">
        <v>267</v>
      </c>
      <c r="D7046">
        <v>264</v>
      </c>
      <c r="E7046">
        <v>266.25</v>
      </c>
      <c r="G7046">
        <v>266.25</v>
      </c>
      <c r="H7046">
        <v>17375</v>
      </c>
      <c r="I7046">
        <v>50175</v>
      </c>
      <c r="J7046">
        <f t="shared" si="330"/>
        <v>97.88602941176471</v>
      </c>
      <c r="K7046">
        <f t="shared" si="331"/>
        <v>1987</v>
      </c>
      <c r="L7046">
        <f t="shared" si="332"/>
        <v>6</v>
      </c>
    </row>
    <row r="7047" spans="1:12" x14ac:dyDescent="0.25">
      <c r="A7047" s="1">
        <v>31953</v>
      </c>
      <c r="B7047">
        <v>265.75</v>
      </c>
      <c r="C7047">
        <v>265.75</v>
      </c>
      <c r="D7047">
        <v>262.75</v>
      </c>
      <c r="E7047">
        <v>263.25</v>
      </c>
      <c r="G7047">
        <v>263.25</v>
      </c>
      <c r="H7047">
        <v>15160</v>
      </c>
      <c r="I7047">
        <v>45665</v>
      </c>
      <c r="J7047">
        <f t="shared" si="330"/>
        <v>96.783088235294116</v>
      </c>
      <c r="K7047">
        <f t="shared" si="331"/>
        <v>1987</v>
      </c>
      <c r="L7047">
        <f t="shared" si="332"/>
        <v>6</v>
      </c>
    </row>
    <row r="7048" spans="1:12" x14ac:dyDescent="0.25">
      <c r="A7048" s="1">
        <v>31954</v>
      </c>
      <c r="B7048">
        <v>262.5</v>
      </c>
      <c r="C7048">
        <v>263.75</v>
      </c>
      <c r="D7048">
        <v>259.25</v>
      </c>
      <c r="E7048">
        <v>259.75</v>
      </c>
      <c r="G7048">
        <v>259.75</v>
      </c>
      <c r="H7048">
        <v>21695</v>
      </c>
      <c r="I7048">
        <v>41590</v>
      </c>
      <c r="J7048">
        <f t="shared" si="330"/>
        <v>95.496323529411768</v>
      </c>
      <c r="K7048">
        <f t="shared" si="331"/>
        <v>1987</v>
      </c>
      <c r="L7048">
        <f t="shared" si="332"/>
        <v>6</v>
      </c>
    </row>
    <row r="7049" spans="1:12" x14ac:dyDescent="0.25">
      <c r="A7049" s="1">
        <v>31957</v>
      </c>
      <c r="B7049">
        <v>257</v>
      </c>
      <c r="C7049">
        <v>258.25</v>
      </c>
      <c r="D7049">
        <v>254</v>
      </c>
      <c r="E7049">
        <v>254.5</v>
      </c>
      <c r="G7049">
        <v>254.5</v>
      </c>
      <c r="H7049">
        <v>31140</v>
      </c>
      <c r="I7049">
        <v>34505</v>
      </c>
      <c r="J7049">
        <f t="shared" si="330"/>
        <v>93.566176470588232</v>
      </c>
      <c r="K7049">
        <f t="shared" si="331"/>
        <v>1987</v>
      </c>
      <c r="L7049">
        <f t="shared" si="332"/>
        <v>6</v>
      </c>
    </row>
    <row r="7050" spans="1:12" x14ac:dyDescent="0.25">
      <c r="A7050" s="1">
        <v>31958</v>
      </c>
      <c r="B7050">
        <v>253</v>
      </c>
      <c r="C7050">
        <v>257.25</v>
      </c>
      <c r="D7050">
        <v>253</v>
      </c>
      <c r="E7050">
        <v>256.25</v>
      </c>
      <c r="G7050">
        <v>256.25</v>
      </c>
      <c r="H7050">
        <v>22110</v>
      </c>
      <c r="I7050">
        <v>26535</v>
      </c>
      <c r="J7050">
        <f t="shared" si="330"/>
        <v>94.209558823529406</v>
      </c>
      <c r="K7050">
        <f t="shared" si="331"/>
        <v>1987</v>
      </c>
      <c r="L7050">
        <f t="shared" si="332"/>
        <v>6</v>
      </c>
    </row>
    <row r="7051" spans="1:12" x14ac:dyDescent="0.25">
      <c r="A7051" s="1">
        <v>31959</v>
      </c>
      <c r="B7051">
        <v>257</v>
      </c>
      <c r="C7051">
        <v>258.5</v>
      </c>
      <c r="D7051">
        <v>255.75</v>
      </c>
      <c r="E7051">
        <v>257.75</v>
      </c>
      <c r="G7051">
        <v>257.75</v>
      </c>
      <c r="H7051">
        <v>14060</v>
      </c>
      <c r="I7051">
        <v>22710</v>
      </c>
      <c r="J7051">
        <f t="shared" si="330"/>
        <v>94.76102941176471</v>
      </c>
      <c r="K7051">
        <f t="shared" si="331"/>
        <v>1987</v>
      </c>
      <c r="L7051">
        <f t="shared" si="332"/>
        <v>7</v>
      </c>
    </row>
    <row r="7052" spans="1:12" x14ac:dyDescent="0.25">
      <c r="A7052" s="1">
        <v>31960</v>
      </c>
      <c r="B7052">
        <v>259</v>
      </c>
      <c r="C7052">
        <v>263.75</v>
      </c>
      <c r="D7052">
        <v>259</v>
      </c>
      <c r="E7052">
        <v>263.75</v>
      </c>
      <c r="G7052">
        <v>263.75</v>
      </c>
      <c r="H7052">
        <v>8955</v>
      </c>
      <c r="I7052">
        <v>19585</v>
      </c>
      <c r="J7052">
        <f t="shared" si="330"/>
        <v>96.966911764705884</v>
      </c>
      <c r="K7052">
        <f t="shared" si="331"/>
        <v>1987</v>
      </c>
      <c r="L7052">
        <f t="shared" si="332"/>
        <v>7</v>
      </c>
    </row>
    <row r="7053" spans="1:12" x14ac:dyDescent="0.25">
      <c r="A7053" s="1">
        <v>31964</v>
      </c>
      <c r="B7053">
        <v>263</v>
      </c>
      <c r="C7053">
        <v>270</v>
      </c>
      <c r="D7053">
        <v>263</v>
      </c>
      <c r="E7053">
        <v>268.75</v>
      </c>
      <c r="G7053">
        <v>268.75</v>
      </c>
      <c r="H7053">
        <v>6220</v>
      </c>
      <c r="I7053">
        <v>17900</v>
      </c>
      <c r="J7053">
        <f t="shared" si="330"/>
        <v>98.805147058823536</v>
      </c>
      <c r="K7053">
        <f t="shared" si="331"/>
        <v>1987</v>
      </c>
      <c r="L7053">
        <f t="shared" si="332"/>
        <v>7</v>
      </c>
    </row>
    <row r="7054" spans="1:12" x14ac:dyDescent="0.25">
      <c r="A7054" s="1">
        <v>31965</v>
      </c>
      <c r="B7054">
        <v>270</v>
      </c>
      <c r="C7054">
        <v>271</v>
      </c>
      <c r="D7054">
        <v>265.25</v>
      </c>
      <c r="E7054">
        <v>265.5</v>
      </c>
      <c r="G7054">
        <v>265.5</v>
      </c>
      <c r="H7054">
        <v>6600</v>
      </c>
      <c r="I7054">
        <v>14810</v>
      </c>
      <c r="J7054">
        <f t="shared" si="330"/>
        <v>97.610294117647044</v>
      </c>
      <c r="K7054">
        <f t="shared" si="331"/>
        <v>1987</v>
      </c>
      <c r="L7054">
        <f t="shared" si="332"/>
        <v>7</v>
      </c>
    </row>
    <row r="7055" spans="1:12" x14ac:dyDescent="0.25">
      <c r="A7055" s="1">
        <v>31966</v>
      </c>
      <c r="B7055">
        <v>265</v>
      </c>
      <c r="C7055">
        <v>266.75</v>
      </c>
      <c r="D7055">
        <v>260.5</v>
      </c>
      <c r="E7055">
        <v>260.5</v>
      </c>
      <c r="G7055">
        <v>260.5</v>
      </c>
      <c r="H7055">
        <v>6055</v>
      </c>
      <c r="I7055">
        <v>11080</v>
      </c>
      <c r="J7055">
        <f t="shared" si="330"/>
        <v>95.772058823529406</v>
      </c>
      <c r="K7055">
        <f t="shared" si="331"/>
        <v>1987</v>
      </c>
      <c r="L7055">
        <f t="shared" si="332"/>
        <v>7</v>
      </c>
    </row>
    <row r="7056" spans="1:12" x14ac:dyDescent="0.25">
      <c r="A7056" s="1">
        <v>31967</v>
      </c>
      <c r="B7056">
        <v>261.5</v>
      </c>
      <c r="C7056">
        <v>264.5</v>
      </c>
      <c r="D7056">
        <v>261.5</v>
      </c>
      <c r="E7056">
        <v>262.75</v>
      </c>
      <c r="G7056">
        <v>262.75</v>
      </c>
      <c r="H7056">
        <v>4830</v>
      </c>
      <c r="I7056">
        <v>10565</v>
      </c>
      <c r="J7056">
        <f t="shared" si="330"/>
        <v>96.599264705882348</v>
      </c>
      <c r="K7056">
        <f t="shared" si="331"/>
        <v>1987</v>
      </c>
      <c r="L7056">
        <f t="shared" si="332"/>
        <v>7</v>
      </c>
    </row>
    <row r="7057" spans="1:12" x14ac:dyDescent="0.25">
      <c r="A7057" s="1">
        <v>31968</v>
      </c>
      <c r="B7057">
        <v>262.75</v>
      </c>
      <c r="C7057">
        <v>263.75</v>
      </c>
      <c r="D7057">
        <v>260.5</v>
      </c>
      <c r="E7057">
        <v>261</v>
      </c>
      <c r="G7057">
        <v>261</v>
      </c>
      <c r="H7057">
        <v>3290</v>
      </c>
      <c r="I7057">
        <v>9310</v>
      </c>
      <c r="J7057">
        <f t="shared" si="330"/>
        <v>95.955882352941174</v>
      </c>
      <c r="K7057">
        <f t="shared" si="331"/>
        <v>1987</v>
      </c>
      <c r="L7057">
        <f t="shared" si="332"/>
        <v>7</v>
      </c>
    </row>
    <row r="7058" spans="1:12" x14ac:dyDescent="0.25">
      <c r="A7058" s="1">
        <v>31971</v>
      </c>
      <c r="B7058">
        <v>260</v>
      </c>
      <c r="C7058">
        <v>262.25</v>
      </c>
      <c r="D7058">
        <v>259</v>
      </c>
      <c r="E7058">
        <v>262</v>
      </c>
      <c r="G7058">
        <v>262</v>
      </c>
      <c r="H7058">
        <v>2395</v>
      </c>
      <c r="I7058">
        <v>7805</v>
      </c>
      <c r="J7058">
        <f t="shared" si="330"/>
        <v>96.32352941176471</v>
      </c>
      <c r="K7058">
        <f t="shared" si="331"/>
        <v>1987</v>
      </c>
      <c r="L7058">
        <f t="shared" si="332"/>
        <v>7</v>
      </c>
    </row>
    <row r="7059" spans="1:12" x14ac:dyDescent="0.25">
      <c r="A7059" s="1">
        <v>31972</v>
      </c>
      <c r="B7059">
        <v>263.5</v>
      </c>
      <c r="C7059">
        <v>264.5</v>
      </c>
      <c r="D7059">
        <v>261</v>
      </c>
      <c r="E7059">
        <v>261.5</v>
      </c>
      <c r="G7059">
        <v>261.5</v>
      </c>
      <c r="H7059">
        <v>1500</v>
      </c>
      <c r="I7059">
        <v>6100</v>
      </c>
      <c r="J7059">
        <f t="shared" si="330"/>
        <v>96.139705882352956</v>
      </c>
      <c r="K7059">
        <f t="shared" si="331"/>
        <v>1987</v>
      </c>
      <c r="L7059">
        <f t="shared" si="332"/>
        <v>7</v>
      </c>
    </row>
    <row r="7060" spans="1:12" x14ac:dyDescent="0.25">
      <c r="A7060" s="1">
        <v>31973</v>
      </c>
      <c r="B7060">
        <v>262</v>
      </c>
      <c r="C7060">
        <v>262.5</v>
      </c>
      <c r="D7060">
        <v>260.25</v>
      </c>
      <c r="E7060">
        <v>261</v>
      </c>
      <c r="G7060">
        <v>261</v>
      </c>
      <c r="H7060">
        <v>805</v>
      </c>
      <c r="I7060">
        <v>5445</v>
      </c>
      <c r="J7060">
        <f t="shared" si="330"/>
        <v>95.955882352941174</v>
      </c>
      <c r="K7060">
        <f t="shared" si="331"/>
        <v>1987</v>
      </c>
      <c r="L7060">
        <f t="shared" si="332"/>
        <v>7</v>
      </c>
    </row>
    <row r="7061" spans="1:12" x14ac:dyDescent="0.25">
      <c r="A7061" s="1">
        <v>31974</v>
      </c>
      <c r="B7061">
        <v>260.5</v>
      </c>
      <c r="C7061">
        <v>260.5</v>
      </c>
      <c r="D7061">
        <v>257</v>
      </c>
      <c r="E7061">
        <v>257</v>
      </c>
      <c r="G7061">
        <v>257</v>
      </c>
      <c r="H7061">
        <v>3165</v>
      </c>
      <c r="I7061">
        <v>3555</v>
      </c>
      <c r="J7061">
        <f t="shared" si="330"/>
        <v>94.485294117647058</v>
      </c>
      <c r="K7061">
        <f t="shared" si="331"/>
        <v>1987</v>
      </c>
      <c r="L7061">
        <f t="shared" si="332"/>
        <v>7</v>
      </c>
    </row>
    <row r="7062" spans="1:12" x14ac:dyDescent="0.25">
      <c r="A7062" s="1">
        <v>31975</v>
      </c>
      <c r="B7062">
        <v>256</v>
      </c>
      <c r="C7062">
        <v>257</v>
      </c>
      <c r="D7062">
        <v>251</v>
      </c>
      <c r="E7062">
        <v>252</v>
      </c>
      <c r="G7062">
        <v>252</v>
      </c>
      <c r="H7062">
        <v>2315</v>
      </c>
      <c r="I7062">
        <v>2670</v>
      </c>
      <c r="J7062">
        <f t="shared" si="330"/>
        <v>92.647058823529406</v>
      </c>
      <c r="K7062">
        <f t="shared" si="331"/>
        <v>1987</v>
      </c>
      <c r="L7062">
        <f t="shared" si="332"/>
        <v>7</v>
      </c>
    </row>
    <row r="7063" spans="1:12" x14ac:dyDescent="0.25">
      <c r="A7063" s="1">
        <v>31978</v>
      </c>
      <c r="B7063">
        <v>256</v>
      </c>
      <c r="C7063">
        <v>256</v>
      </c>
      <c r="D7063">
        <v>251.5</v>
      </c>
      <c r="E7063">
        <v>253</v>
      </c>
      <c r="G7063">
        <v>253</v>
      </c>
      <c r="H7063">
        <v>1025</v>
      </c>
      <c r="I7063">
        <v>2125</v>
      </c>
      <c r="J7063">
        <f t="shared" si="330"/>
        <v>93.014705882352928</v>
      </c>
      <c r="K7063">
        <f t="shared" si="331"/>
        <v>1987</v>
      </c>
      <c r="L7063">
        <f t="shared" si="332"/>
        <v>7</v>
      </c>
    </row>
    <row r="7064" spans="1:12" x14ac:dyDescent="0.25">
      <c r="A7064" s="1">
        <v>31979</v>
      </c>
      <c r="B7064">
        <v>252.5</v>
      </c>
      <c r="C7064">
        <v>252.75</v>
      </c>
      <c r="D7064">
        <v>248</v>
      </c>
      <c r="E7064">
        <v>249</v>
      </c>
      <c r="G7064">
        <v>249</v>
      </c>
      <c r="H7064">
        <v>1745</v>
      </c>
      <c r="I7064">
        <v>1625</v>
      </c>
      <c r="J7064">
        <f t="shared" si="330"/>
        <v>91.54411764705884</v>
      </c>
      <c r="K7064">
        <f t="shared" si="331"/>
        <v>1987</v>
      </c>
      <c r="L7064">
        <f t="shared" si="332"/>
        <v>7</v>
      </c>
    </row>
    <row r="7065" spans="1:12" x14ac:dyDescent="0.25">
      <c r="A7065" s="1">
        <v>31980</v>
      </c>
      <c r="B7065">
        <v>250</v>
      </c>
      <c r="C7065">
        <v>253</v>
      </c>
      <c r="D7065">
        <v>248</v>
      </c>
      <c r="E7065">
        <v>252.25</v>
      </c>
      <c r="G7065">
        <v>252.25</v>
      </c>
      <c r="H7065">
        <v>1535</v>
      </c>
      <c r="I7065">
        <v>1375</v>
      </c>
      <c r="J7065">
        <f t="shared" si="330"/>
        <v>92.73897058823529</v>
      </c>
      <c r="K7065">
        <f t="shared" si="331"/>
        <v>1987</v>
      </c>
      <c r="L7065">
        <f t="shared" si="332"/>
        <v>7</v>
      </c>
    </row>
    <row r="7066" spans="1:12" x14ac:dyDescent="0.25">
      <c r="A7066" s="1">
        <v>31981</v>
      </c>
      <c r="B7066">
        <v>261.5</v>
      </c>
      <c r="C7066">
        <v>262.5</v>
      </c>
      <c r="D7066">
        <v>258.25</v>
      </c>
      <c r="E7066">
        <v>259.75</v>
      </c>
      <c r="G7066">
        <v>259.75</v>
      </c>
      <c r="H7066">
        <v>16390</v>
      </c>
      <c r="I7066">
        <v>62365</v>
      </c>
      <c r="J7066">
        <f t="shared" si="330"/>
        <v>95.496323529411768</v>
      </c>
      <c r="K7066">
        <f t="shared" si="331"/>
        <v>1987</v>
      </c>
      <c r="L7066">
        <f t="shared" si="332"/>
        <v>7</v>
      </c>
    </row>
    <row r="7067" spans="1:12" x14ac:dyDescent="0.25">
      <c r="A7067" s="1">
        <v>31982</v>
      </c>
      <c r="B7067">
        <v>258.5</v>
      </c>
      <c r="C7067">
        <v>259.5</v>
      </c>
      <c r="D7067">
        <v>256.5</v>
      </c>
      <c r="E7067">
        <v>256.75</v>
      </c>
      <c r="G7067">
        <v>256.75</v>
      </c>
      <c r="H7067">
        <v>13115</v>
      </c>
      <c r="I7067">
        <v>62090</v>
      </c>
      <c r="J7067">
        <f t="shared" si="330"/>
        <v>94.393382352941174</v>
      </c>
      <c r="K7067">
        <f t="shared" si="331"/>
        <v>1987</v>
      </c>
      <c r="L7067">
        <f t="shared" si="332"/>
        <v>7</v>
      </c>
    </row>
    <row r="7068" spans="1:12" x14ac:dyDescent="0.25">
      <c r="A7068" s="1">
        <v>31985</v>
      </c>
      <c r="B7068">
        <v>257</v>
      </c>
      <c r="C7068">
        <v>259.25</v>
      </c>
      <c r="D7068">
        <v>255.25</v>
      </c>
      <c r="E7068">
        <v>258.25</v>
      </c>
      <c r="G7068">
        <v>258.25</v>
      </c>
      <c r="H7068">
        <v>10150</v>
      </c>
      <c r="I7068">
        <v>61985</v>
      </c>
      <c r="J7068">
        <f t="shared" si="330"/>
        <v>94.944852941176464</v>
      </c>
      <c r="K7068">
        <f t="shared" si="331"/>
        <v>1987</v>
      </c>
      <c r="L7068">
        <f t="shared" si="332"/>
        <v>7</v>
      </c>
    </row>
    <row r="7069" spans="1:12" x14ac:dyDescent="0.25">
      <c r="A7069" s="1">
        <v>31986</v>
      </c>
      <c r="B7069">
        <v>259.5</v>
      </c>
      <c r="C7069">
        <v>260</v>
      </c>
      <c r="D7069">
        <v>258</v>
      </c>
      <c r="E7069">
        <v>258.25</v>
      </c>
      <c r="G7069">
        <v>258.25</v>
      </c>
      <c r="H7069">
        <v>13850</v>
      </c>
      <c r="I7069">
        <v>62450</v>
      </c>
      <c r="J7069">
        <f t="shared" si="330"/>
        <v>94.944852941176464</v>
      </c>
      <c r="K7069">
        <f t="shared" si="331"/>
        <v>1987</v>
      </c>
      <c r="L7069">
        <f t="shared" si="332"/>
        <v>7</v>
      </c>
    </row>
    <row r="7070" spans="1:12" x14ac:dyDescent="0.25">
      <c r="A7070" s="1">
        <v>31987</v>
      </c>
      <c r="B7070">
        <v>259.5</v>
      </c>
      <c r="C7070">
        <v>259.5</v>
      </c>
      <c r="D7070">
        <v>256</v>
      </c>
      <c r="E7070">
        <v>257</v>
      </c>
      <c r="G7070">
        <v>257</v>
      </c>
      <c r="H7070">
        <v>10915</v>
      </c>
      <c r="I7070">
        <v>63520</v>
      </c>
      <c r="J7070">
        <f t="shared" si="330"/>
        <v>94.485294117647058</v>
      </c>
      <c r="K7070">
        <f t="shared" si="331"/>
        <v>1987</v>
      </c>
      <c r="L7070">
        <f t="shared" si="332"/>
        <v>7</v>
      </c>
    </row>
    <row r="7071" spans="1:12" x14ac:dyDescent="0.25">
      <c r="A7071" s="1">
        <v>31988</v>
      </c>
      <c r="B7071">
        <v>257</v>
      </c>
      <c r="C7071">
        <v>258.75</v>
      </c>
      <c r="D7071">
        <v>255</v>
      </c>
      <c r="E7071">
        <v>258</v>
      </c>
      <c r="G7071">
        <v>258</v>
      </c>
      <c r="H7071">
        <v>10535</v>
      </c>
      <c r="I7071">
        <v>63015</v>
      </c>
      <c r="J7071">
        <f t="shared" si="330"/>
        <v>94.852941176470594</v>
      </c>
      <c r="K7071">
        <f t="shared" si="331"/>
        <v>1987</v>
      </c>
      <c r="L7071">
        <f t="shared" si="332"/>
        <v>7</v>
      </c>
    </row>
    <row r="7072" spans="1:12" x14ac:dyDescent="0.25">
      <c r="A7072" s="1">
        <v>31989</v>
      </c>
      <c r="B7072">
        <v>259</v>
      </c>
      <c r="C7072">
        <v>262.5</v>
      </c>
      <c r="D7072">
        <v>259</v>
      </c>
      <c r="E7072">
        <v>261.25</v>
      </c>
      <c r="G7072">
        <v>261.25</v>
      </c>
      <c r="H7072">
        <v>9405</v>
      </c>
      <c r="I7072">
        <v>61915</v>
      </c>
      <c r="J7072">
        <f t="shared" si="330"/>
        <v>96.047794117647058</v>
      </c>
      <c r="K7072">
        <f t="shared" si="331"/>
        <v>1987</v>
      </c>
      <c r="L7072">
        <f t="shared" si="332"/>
        <v>7</v>
      </c>
    </row>
    <row r="7073" spans="1:12" x14ac:dyDescent="0.25">
      <c r="A7073" s="1">
        <v>31992</v>
      </c>
      <c r="B7073">
        <v>261</v>
      </c>
      <c r="C7073">
        <v>264.75</v>
      </c>
      <c r="D7073">
        <v>260</v>
      </c>
      <c r="E7073">
        <v>262.5</v>
      </c>
      <c r="G7073">
        <v>262.5</v>
      </c>
      <c r="H7073">
        <v>7665</v>
      </c>
      <c r="I7073">
        <v>60515</v>
      </c>
      <c r="J7073">
        <f t="shared" si="330"/>
        <v>96.507352941176464</v>
      </c>
      <c r="K7073">
        <f t="shared" si="331"/>
        <v>1987</v>
      </c>
      <c r="L7073">
        <f t="shared" si="332"/>
        <v>8</v>
      </c>
    </row>
    <row r="7074" spans="1:12" x14ac:dyDescent="0.25">
      <c r="A7074" s="1">
        <v>31993</v>
      </c>
      <c r="B7074">
        <v>262</v>
      </c>
      <c r="C7074">
        <v>264.5</v>
      </c>
      <c r="D7074">
        <v>261</v>
      </c>
      <c r="E7074">
        <v>262</v>
      </c>
      <c r="G7074">
        <v>262</v>
      </c>
      <c r="H7074">
        <v>6070</v>
      </c>
      <c r="I7074">
        <v>60675</v>
      </c>
      <c r="J7074">
        <f t="shared" si="330"/>
        <v>96.32352941176471</v>
      </c>
      <c r="K7074">
        <f t="shared" si="331"/>
        <v>1987</v>
      </c>
      <c r="L7074">
        <f t="shared" si="332"/>
        <v>8</v>
      </c>
    </row>
    <row r="7075" spans="1:12" x14ac:dyDescent="0.25">
      <c r="A7075" s="1">
        <v>31994</v>
      </c>
      <c r="B7075">
        <v>262.25</v>
      </c>
      <c r="C7075">
        <v>262.25</v>
      </c>
      <c r="D7075">
        <v>257.5</v>
      </c>
      <c r="E7075">
        <v>260.75</v>
      </c>
      <c r="G7075">
        <v>260.75</v>
      </c>
      <c r="H7075">
        <v>8980</v>
      </c>
      <c r="I7075">
        <v>59190</v>
      </c>
      <c r="J7075">
        <f t="shared" si="330"/>
        <v>95.86397058823529</v>
      </c>
      <c r="K7075">
        <f t="shared" si="331"/>
        <v>1987</v>
      </c>
      <c r="L7075">
        <f t="shared" si="332"/>
        <v>8</v>
      </c>
    </row>
    <row r="7076" spans="1:12" x14ac:dyDescent="0.25">
      <c r="A7076" s="1">
        <v>31995</v>
      </c>
      <c r="B7076">
        <v>259.5</v>
      </c>
      <c r="C7076">
        <v>262</v>
      </c>
      <c r="D7076">
        <v>259</v>
      </c>
      <c r="E7076">
        <v>259.25</v>
      </c>
      <c r="G7076">
        <v>259.25</v>
      </c>
      <c r="H7076">
        <v>7995</v>
      </c>
      <c r="I7076">
        <v>57855</v>
      </c>
      <c r="J7076">
        <f t="shared" si="330"/>
        <v>95.312499999999986</v>
      </c>
      <c r="K7076">
        <f t="shared" si="331"/>
        <v>1987</v>
      </c>
      <c r="L7076">
        <f t="shared" si="332"/>
        <v>8</v>
      </c>
    </row>
    <row r="7077" spans="1:12" x14ac:dyDescent="0.25">
      <c r="A7077" s="1">
        <v>31996</v>
      </c>
      <c r="B7077">
        <v>257.5</v>
      </c>
      <c r="C7077">
        <v>259.5</v>
      </c>
      <c r="D7077">
        <v>257.25</v>
      </c>
      <c r="E7077">
        <v>258</v>
      </c>
      <c r="G7077">
        <v>258</v>
      </c>
      <c r="H7077">
        <v>6830</v>
      </c>
      <c r="I7077">
        <v>58100</v>
      </c>
      <c r="J7077">
        <f t="shared" si="330"/>
        <v>94.852941176470594</v>
      </c>
      <c r="K7077">
        <f t="shared" si="331"/>
        <v>1987</v>
      </c>
      <c r="L7077">
        <f t="shared" si="332"/>
        <v>8</v>
      </c>
    </row>
    <row r="7078" spans="1:12" x14ac:dyDescent="0.25">
      <c r="A7078" s="1">
        <v>31999</v>
      </c>
      <c r="B7078">
        <v>258</v>
      </c>
      <c r="C7078">
        <v>263.5</v>
      </c>
      <c r="D7078">
        <v>257.5</v>
      </c>
      <c r="E7078">
        <v>263.25</v>
      </c>
      <c r="G7078">
        <v>263.25</v>
      </c>
      <c r="H7078">
        <v>6335</v>
      </c>
      <c r="I7078">
        <v>56850</v>
      </c>
      <c r="J7078">
        <f t="shared" si="330"/>
        <v>96.783088235294116</v>
      </c>
      <c r="K7078">
        <f t="shared" si="331"/>
        <v>1987</v>
      </c>
      <c r="L7078">
        <f t="shared" si="332"/>
        <v>8</v>
      </c>
    </row>
    <row r="7079" spans="1:12" x14ac:dyDescent="0.25">
      <c r="A7079" s="1">
        <v>32000</v>
      </c>
      <c r="B7079">
        <v>266.5</v>
      </c>
      <c r="C7079">
        <v>268</v>
      </c>
      <c r="D7079">
        <v>264.5</v>
      </c>
      <c r="E7079">
        <v>267.75</v>
      </c>
      <c r="G7079">
        <v>267.75</v>
      </c>
      <c r="H7079">
        <v>11555</v>
      </c>
      <c r="I7079">
        <v>55005</v>
      </c>
      <c r="J7079">
        <f t="shared" si="330"/>
        <v>98.437500000000014</v>
      </c>
      <c r="K7079">
        <f t="shared" si="331"/>
        <v>1987</v>
      </c>
      <c r="L7079">
        <f t="shared" si="332"/>
        <v>8</v>
      </c>
    </row>
    <row r="7080" spans="1:12" x14ac:dyDescent="0.25">
      <c r="A7080" s="1">
        <v>32001</v>
      </c>
      <c r="B7080">
        <v>265</v>
      </c>
      <c r="C7080">
        <v>269.25</v>
      </c>
      <c r="D7080">
        <v>264</v>
      </c>
      <c r="E7080">
        <v>268.75</v>
      </c>
      <c r="G7080">
        <v>268.75</v>
      </c>
      <c r="H7080">
        <v>8450</v>
      </c>
      <c r="I7080">
        <v>54305</v>
      </c>
      <c r="J7080">
        <f t="shared" si="330"/>
        <v>98.805147058823536</v>
      </c>
      <c r="K7080">
        <f t="shared" si="331"/>
        <v>1987</v>
      </c>
      <c r="L7080">
        <f t="shared" si="332"/>
        <v>8</v>
      </c>
    </row>
    <row r="7081" spans="1:12" x14ac:dyDescent="0.25">
      <c r="A7081" s="1">
        <v>32002</v>
      </c>
      <c r="B7081">
        <v>269.5</v>
      </c>
      <c r="C7081">
        <v>270</v>
      </c>
      <c r="D7081">
        <v>266.25</v>
      </c>
      <c r="E7081">
        <v>266.5</v>
      </c>
      <c r="G7081">
        <v>266.5</v>
      </c>
      <c r="H7081">
        <v>9195</v>
      </c>
      <c r="I7081">
        <v>54515</v>
      </c>
      <c r="J7081">
        <f t="shared" si="330"/>
        <v>97.977941176470594</v>
      </c>
      <c r="K7081">
        <f t="shared" si="331"/>
        <v>1987</v>
      </c>
      <c r="L7081">
        <f t="shared" si="332"/>
        <v>8</v>
      </c>
    </row>
    <row r="7082" spans="1:12" x14ac:dyDescent="0.25">
      <c r="A7082" s="1">
        <v>32003</v>
      </c>
      <c r="B7082">
        <v>266.5</v>
      </c>
      <c r="C7082">
        <v>270</v>
      </c>
      <c r="D7082">
        <v>265.25</v>
      </c>
      <c r="E7082">
        <v>269.5</v>
      </c>
      <c r="G7082">
        <v>269.5</v>
      </c>
      <c r="H7082">
        <v>6640</v>
      </c>
      <c r="I7082">
        <v>53115</v>
      </c>
      <c r="J7082">
        <f t="shared" si="330"/>
        <v>99.080882352941174</v>
      </c>
      <c r="K7082">
        <f t="shared" si="331"/>
        <v>1987</v>
      </c>
      <c r="L7082">
        <f t="shared" si="332"/>
        <v>8</v>
      </c>
    </row>
    <row r="7083" spans="1:12" x14ac:dyDescent="0.25">
      <c r="A7083" s="1">
        <v>32006</v>
      </c>
      <c r="B7083">
        <v>271</v>
      </c>
      <c r="C7083">
        <v>272</v>
      </c>
      <c r="D7083">
        <v>269</v>
      </c>
      <c r="E7083">
        <v>272</v>
      </c>
      <c r="G7083">
        <v>272</v>
      </c>
      <c r="H7083">
        <v>9730</v>
      </c>
      <c r="I7083">
        <v>50965</v>
      </c>
      <c r="J7083">
        <f t="shared" si="330"/>
        <v>100.00000000000001</v>
      </c>
      <c r="K7083">
        <f t="shared" si="331"/>
        <v>1987</v>
      </c>
      <c r="L7083">
        <f t="shared" si="332"/>
        <v>8</v>
      </c>
    </row>
    <row r="7084" spans="1:12" x14ac:dyDescent="0.25">
      <c r="A7084" s="1">
        <v>32007</v>
      </c>
      <c r="B7084">
        <v>273.5</v>
      </c>
      <c r="C7084">
        <v>274</v>
      </c>
      <c r="D7084">
        <v>270.5</v>
      </c>
      <c r="E7084">
        <v>270.75</v>
      </c>
      <c r="G7084">
        <v>270.75</v>
      </c>
      <c r="H7084">
        <v>7170</v>
      </c>
      <c r="I7084">
        <v>48960</v>
      </c>
      <c r="J7084">
        <f t="shared" si="330"/>
        <v>99.540441176470594</v>
      </c>
      <c r="K7084">
        <f t="shared" si="331"/>
        <v>1987</v>
      </c>
      <c r="L7084">
        <f t="shared" si="332"/>
        <v>8</v>
      </c>
    </row>
    <row r="7085" spans="1:12" x14ac:dyDescent="0.25">
      <c r="A7085" s="1">
        <v>32008</v>
      </c>
      <c r="B7085">
        <v>272.5</v>
      </c>
      <c r="C7085">
        <v>274.5</v>
      </c>
      <c r="D7085">
        <v>271</v>
      </c>
      <c r="E7085">
        <v>274</v>
      </c>
      <c r="G7085">
        <v>274</v>
      </c>
      <c r="H7085">
        <v>9595</v>
      </c>
      <c r="I7085">
        <v>47370</v>
      </c>
      <c r="J7085">
        <f t="shared" si="330"/>
        <v>100.73529411764707</v>
      </c>
      <c r="K7085">
        <f t="shared" si="331"/>
        <v>1987</v>
      </c>
      <c r="L7085">
        <f t="shared" si="332"/>
        <v>8</v>
      </c>
    </row>
    <row r="7086" spans="1:12" x14ac:dyDescent="0.25">
      <c r="A7086" s="1">
        <v>32009</v>
      </c>
      <c r="B7086">
        <v>273.5</v>
      </c>
      <c r="C7086">
        <v>274.25</v>
      </c>
      <c r="D7086">
        <v>269.75</v>
      </c>
      <c r="E7086">
        <v>270</v>
      </c>
      <c r="G7086">
        <v>270</v>
      </c>
      <c r="H7086">
        <v>5185</v>
      </c>
      <c r="I7086">
        <v>46975</v>
      </c>
      <c r="J7086">
        <f t="shared" si="330"/>
        <v>99.264705882352942</v>
      </c>
      <c r="K7086">
        <f t="shared" si="331"/>
        <v>1987</v>
      </c>
      <c r="L7086">
        <f t="shared" si="332"/>
        <v>8</v>
      </c>
    </row>
    <row r="7087" spans="1:12" x14ac:dyDescent="0.25">
      <c r="A7087" s="1">
        <v>32010</v>
      </c>
      <c r="B7087">
        <v>270.5</v>
      </c>
      <c r="C7087">
        <v>274.75</v>
      </c>
      <c r="D7087">
        <v>269.75</v>
      </c>
      <c r="E7087">
        <v>274</v>
      </c>
      <c r="G7087">
        <v>274</v>
      </c>
      <c r="H7087">
        <v>10855</v>
      </c>
      <c r="I7087">
        <v>45765</v>
      </c>
      <c r="J7087">
        <f t="shared" si="330"/>
        <v>100.73529411764707</v>
      </c>
      <c r="K7087">
        <f t="shared" si="331"/>
        <v>1987</v>
      </c>
      <c r="L7087">
        <f t="shared" si="332"/>
        <v>8</v>
      </c>
    </row>
    <row r="7088" spans="1:12" x14ac:dyDescent="0.25">
      <c r="A7088" s="1">
        <v>32013</v>
      </c>
      <c r="B7088">
        <v>274</v>
      </c>
      <c r="C7088">
        <v>275.5</v>
      </c>
      <c r="D7088">
        <v>272.5</v>
      </c>
      <c r="E7088">
        <v>273.75</v>
      </c>
      <c r="G7088">
        <v>273.75</v>
      </c>
      <c r="H7088">
        <v>4190</v>
      </c>
      <c r="I7088">
        <v>44300</v>
      </c>
      <c r="J7088">
        <f t="shared" si="330"/>
        <v>100.64338235294117</v>
      </c>
      <c r="K7088">
        <f t="shared" si="331"/>
        <v>1987</v>
      </c>
      <c r="L7088">
        <f t="shared" si="332"/>
        <v>8</v>
      </c>
    </row>
    <row r="7089" spans="1:12" x14ac:dyDescent="0.25">
      <c r="A7089" s="1">
        <v>32014</v>
      </c>
      <c r="B7089">
        <v>272.5</v>
      </c>
      <c r="C7089">
        <v>275.75</v>
      </c>
      <c r="D7089">
        <v>272</v>
      </c>
      <c r="E7089">
        <v>275.5</v>
      </c>
      <c r="G7089">
        <v>275.5</v>
      </c>
      <c r="H7089">
        <v>6610</v>
      </c>
      <c r="I7089">
        <v>42840</v>
      </c>
      <c r="J7089">
        <f t="shared" si="330"/>
        <v>101.28676470588235</v>
      </c>
      <c r="K7089">
        <f t="shared" si="331"/>
        <v>1987</v>
      </c>
      <c r="L7089">
        <f t="shared" si="332"/>
        <v>8</v>
      </c>
    </row>
    <row r="7090" spans="1:12" x14ac:dyDescent="0.25">
      <c r="A7090" s="1">
        <v>32015</v>
      </c>
      <c r="B7090">
        <v>276.5</v>
      </c>
      <c r="C7090">
        <v>278</v>
      </c>
      <c r="D7090">
        <v>276</v>
      </c>
      <c r="E7090">
        <v>277.75</v>
      </c>
      <c r="G7090">
        <v>277.75</v>
      </c>
      <c r="H7090">
        <v>11475</v>
      </c>
      <c r="I7090">
        <v>39225</v>
      </c>
      <c r="J7090">
        <f t="shared" si="330"/>
        <v>102.11397058823529</v>
      </c>
      <c r="K7090">
        <f t="shared" si="331"/>
        <v>1987</v>
      </c>
      <c r="L7090">
        <f t="shared" si="332"/>
        <v>8</v>
      </c>
    </row>
    <row r="7091" spans="1:12" x14ac:dyDescent="0.25">
      <c r="A7091" s="1">
        <v>32016</v>
      </c>
      <c r="B7091">
        <v>277.25</v>
      </c>
      <c r="C7091">
        <v>278.75</v>
      </c>
      <c r="D7091">
        <v>276.75</v>
      </c>
      <c r="E7091">
        <v>278.75</v>
      </c>
      <c r="G7091">
        <v>278.75</v>
      </c>
      <c r="H7091">
        <v>9280</v>
      </c>
      <c r="I7091">
        <v>34805</v>
      </c>
      <c r="J7091">
        <f t="shared" si="330"/>
        <v>102.48161764705883</v>
      </c>
      <c r="K7091">
        <f t="shared" si="331"/>
        <v>1987</v>
      </c>
      <c r="L7091">
        <f t="shared" si="332"/>
        <v>8</v>
      </c>
    </row>
    <row r="7092" spans="1:12" x14ac:dyDescent="0.25">
      <c r="A7092" s="1">
        <v>32017</v>
      </c>
      <c r="B7092">
        <v>277.5</v>
      </c>
      <c r="C7092">
        <v>278</v>
      </c>
      <c r="D7092">
        <v>275.25</v>
      </c>
      <c r="E7092">
        <v>276.75</v>
      </c>
      <c r="G7092">
        <v>276.75</v>
      </c>
      <c r="H7092">
        <v>18625</v>
      </c>
      <c r="I7092">
        <v>32990</v>
      </c>
      <c r="J7092">
        <f t="shared" si="330"/>
        <v>101.74632352941177</v>
      </c>
      <c r="K7092">
        <f t="shared" si="331"/>
        <v>1987</v>
      </c>
      <c r="L7092">
        <f t="shared" si="332"/>
        <v>8</v>
      </c>
    </row>
    <row r="7093" spans="1:12" x14ac:dyDescent="0.25">
      <c r="A7093" s="1">
        <v>32020</v>
      </c>
      <c r="B7093">
        <v>274.5</v>
      </c>
      <c r="C7093">
        <v>275.5</v>
      </c>
      <c r="D7093">
        <v>272.75</v>
      </c>
      <c r="E7093">
        <v>274</v>
      </c>
      <c r="G7093">
        <v>274</v>
      </c>
      <c r="H7093">
        <v>11095</v>
      </c>
      <c r="I7093">
        <v>26835</v>
      </c>
      <c r="J7093">
        <f t="shared" si="330"/>
        <v>100.73529411764707</v>
      </c>
      <c r="K7093">
        <f t="shared" si="331"/>
        <v>1987</v>
      </c>
      <c r="L7093">
        <f t="shared" si="332"/>
        <v>8</v>
      </c>
    </row>
    <row r="7094" spans="1:12" x14ac:dyDescent="0.25">
      <c r="A7094" s="1">
        <v>32021</v>
      </c>
      <c r="B7094">
        <v>273</v>
      </c>
      <c r="C7094">
        <v>276.5</v>
      </c>
      <c r="D7094">
        <v>272.25</v>
      </c>
      <c r="E7094">
        <v>276</v>
      </c>
      <c r="G7094">
        <v>276</v>
      </c>
      <c r="H7094">
        <v>7310</v>
      </c>
      <c r="I7094">
        <v>24285</v>
      </c>
      <c r="J7094">
        <f t="shared" si="330"/>
        <v>101.4705882352941</v>
      </c>
      <c r="K7094">
        <f t="shared" si="331"/>
        <v>1987</v>
      </c>
      <c r="L7094">
        <f t="shared" si="332"/>
        <v>9</v>
      </c>
    </row>
    <row r="7095" spans="1:12" x14ac:dyDescent="0.25">
      <c r="A7095" s="1">
        <v>32022</v>
      </c>
      <c r="B7095">
        <v>276.5</v>
      </c>
      <c r="C7095">
        <v>278</v>
      </c>
      <c r="D7095">
        <v>275.5</v>
      </c>
      <c r="E7095">
        <v>278</v>
      </c>
      <c r="G7095">
        <v>278</v>
      </c>
      <c r="H7095">
        <v>4680</v>
      </c>
      <c r="I7095">
        <v>21980</v>
      </c>
      <c r="J7095">
        <f t="shared" si="330"/>
        <v>102.20588235294116</v>
      </c>
      <c r="K7095">
        <f t="shared" si="331"/>
        <v>1987</v>
      </c>
      <c r="L7095">
        <f t="shared" si="332"/>
        <v>9</v>
      </c>
    </row>
    <row r="7096" spans="1:12" x14ac:dyDescent="0.25">
      <c r="A7096" s="1">
        <v>32023</v>
      </c>
      <c r="B7096">
        <v>277.75</v>
      </c>
      <c r="C7096">
        <v>278</v>
      </c>
      <c r="D7096">
        <v>274.5</v>
      </c>
      <c r="E7096">
        <v>274.75</v>
      </c>
      <c r="G7096">
        <v>274.75</v>
      </c>
      <c r="H7096">
        <v>10975</v>
      </c>
      <c r="I7096">
        <v>16010</v>
      </c>
      <c r="J7096">
        <f t="shared" si="330"/>
        <v>101.01102941176471</v>
      </c>
      <c r="K7096">
        <f t="shared" si="331"/>
        <v>1987</v>
      </c>
      <c r="L7096">
        <f t="shared" si="332"/>
        <v>9</v>
      </c>
    </row>
    <row r="7097" spans="1:12" x14ac:dyDescent="0.25">
      <c r="A7097" s="1">
        <v>32024</v>
      </c>
      <c r="B7097">
        <v>274</v>
      </c>
      <c r="C7097">
        <v>275</v>
      </c>
      <c r="D7097">
        <v>273.25</v>
      </c>
      <c r="E7097">
        <v>275</v>
      </c>
      <c r="G7097">
        <v>275</v>
      </c>
      <c r="H7097">
        <v>5575</v>
      </c>
      <c r="I7097">
        <v>14210</v>
      </c>
      <c r="J7097">
        <f t="shared" si="330"/>
        <v>101.10294117647059</v>
      </c>
      <c r="K7097">
        <f t="shared" si="331"/>
        <v>1987</v>
      </c>
      <c r="L7097">
        <f t="shared" si="332"/>
        <v>9</v>
      </c>
    </row>
    <row r="7098" spans="1:12" x14ac:dyDescent="0.25">
      <c r="A7098" s="1">
        <v>32028</v>
      </c>
      <c r="B7098">
        <v>274.5</v>
      </c>
      <c r="C7098">
        <v>281.25</v>
      </c>
      <c r="D7098">
        <v>273</v>
      </c>
      <c r="E7098">
        <v>281.25</v>
      </c>
      <c r="G7098">
        <v>281.25</v>
      </c>
      <c r="H7098">
        <v>6775</v>
      </c>
      <c r="I7098">
        <v>13265</v>
      </c>
      <c r="J7098">
        <f t="shared" si="330"/>
        <v>103.40073529411765</v>
      </c>
      <c r="K7098">
        <f t="shared" si="331"/>
        <v>1987</v>
      </c>
      <c r="L7098">
        <f t="shared" si="332"/>
        <v>9</v>
      </c>
    </row>
    <row r="7099" spans="1:12" x14ac:dyDescent="0.25">
      <c r="A7099" s="1">
        <v>32029</v>
      </c>
      <c r="B7099">
        <v>281</v>
      </c>
      <c r="C7099">
        <v>283.75</v>
      </c>
      <c r="D7099">
        <v>280.5</v>
      </c>
      <c r="E7099">
        <v>283</v>
      </c>
      <c r="G7099">
        <v>283</v>
      </c>
      <c r="H7099">
        <v>5000</v>
      </c>
      <c r="I7099">
        <v>11100</v>
      </c>
      <c r="J7099">
        <f t="shared" si="330"/>
        <v>104.04411764705883</v>
      </c>
      <c r="K7099">
        <f t="shared" si="331"/>
        <v>1987</v>
      </c>
      <c r="L7099">
        <f t="shared" si="332"/>
        <v>9</v>
      </c>
    </row>
    <row r="7100" spans="1:12" x14ac:dyDescent="0.25">
      <c r="A7100" s="1">
        <v>32030</v>
      </c>
      <c r="B7100">
        <v>282.5</v>
      </c>
      <c r="C7100">
        <v>283.25</v>
      </c>
      <c r="D7100">
        <v>280.75</v>
      </c>
      <c r="E7100">
        <v>282.75</v>
      </c>
      <c r="G7100">
        <v>282.75</v>
      </c>
      <c r="H7100">
        <v>6795</v>
      </c>
      <c r="I7100">
        <v>8545</v>
      </c>
      <c r="J7100">
        <f t="shared" si="330"/>
        <v>103.95220588235294</v>
      </c>
      <c r="K7100">
        <f t="shared" si="331"/>
        <v>1987</v>
      </c>
      <c r="L7100">
        <f t="shared" si="332"/>
        <v>9</v>
      </c>
    </row>
    <row r="7101" spans="1:12" x14ac:dyDescent="0.25">
      <c r="A7101" s="1">
        <v>32031</v>
      </c>
      <c r="B7101">
        <v>281</v>
      </c>
      <c r="C7101">
        <v>283.5</v>
      </c>
      <c r="D7101">
        <v>280.5</v>
      </c>
      <c r="E7101">
        <v>281</v>
      </c>
      <c r="G7101">
        <v>281</v>
      </c>
      <c r="H7101">
        <v>2935</v>
      </c>
      <c r="I7101">
        <v>6410</v>
      </c>
      <c r="J7101">
        <f t="shared" si="330"/>
        <v>103.30882352941177</v>
      </c>
      <c r="K7101">
        <f t="shared" si="331"/>
        <v>1987</v>
      </c>
      <c r="L7101">
        <f t="shared" si="332"/>
        <v>9</v>
      </c>
    </row>
    <row r="7102" spans="1:12" x14ac:dyDescent="0.25">
      <c r="A7102" s="1">
        <v>32034</v>
      </c>
      <c r="B7102">
        <v>280</v>
      </c>
      <c r="C7102">
        <v>284.5</v>
      </c>
      <c r="D7102">
        <v>280</v>
      </c>
      <c r="E7102">
        <v>284.25</v>
      </c>
      <c r="G7102">
        <v>284.25</v>
      </c>
      <c r="H7102">
        <v>1575</v>
      </c>
      <c r="I7102">
        <v>6045</v>
      </c>
      <c r="J7102">
        <f t="shared" si="330"/>
        <v>104.50367647058822</v>
      </c>
      <c r="K7102">
        <f t="shared" si="331"/>
        <v>1987</v>
      </c>
      <c r="L7102">
        <f t="shared" si="332"/>
        <v>9</v>
      </c>
    </row>
    <row r="7103" spans="1:12" x14ac:dyDescent="0.25">
      <c r="A7103" s="1">
        <v>32035</v>
      </c>
      <c r="B7103">
        <v>284.25</v>
      </c>
      <c r="C7103">
        <v>284.25</v>
      </c>
      <c r="D7103">
        <v>281</v>
      </c>
      <c r="E7103">
        <v>282.5</v>
      </c>
      <c r="G7103">
        <v>282.5</v>
      </c>
      <c r="H7103">
        <v>1325</v>
      </c>
      <c r="I7103">
        <v>4810</v>
      </c>
      <c r="J7103">
        <f t="shared" si="330"/>
        <v>103.86029411764706</v>
      </c>
      <c r="K7103">
        <f t="shared" si="331"/>
        <v>1987</v>
      </c>
      <c r="L7103">
        <f t="shared" si="332"/>
        <v>9</v>
      </c>
    </row>
    <row r="7104" spans="1:12" x14ac:dyDescent="0.25">
      <c r="A7104" s="1">
        <v>32036</v>
      </c>
      <c r="B7104">
        <v>281.5</v>
      </c>
      <c r="C7104">
        <v>285</v>
      </c>
      <c r="D7104">
        <v>280</v>
      </c>
      <c r="E7104">
        <v>285</v>
      </c>
      <c r="G7104">
        <v>285</v>
      </c>
      <c r="H7104">
        <v>3040</v>
      </c>
      <c r="I7104">
        <v>3500</v>
      </c>
      <c r="J7104">
        <f t="shared" si="330"/>
        <v>104.77941176470588</v>
      </c>
      <c r="K7104">
        <f t="shared" si="331"/>
        <v>1987</v>
      </c>
      <c r="L7104">
        <f t="shared" si="332"/>
        <v>9</v>
      </c>
    </row>
    <row r="7105" spans="1:12" x14ac:dyDescent="0.25">
      <c r="A7105" s="1">
        <v>32037</v>
      </c>
      <c r="B7105">
        <v>285.5</v>
      </c>
      <c r="C7105">
        <v>285.5</v>
      </c>
      <c r="D7105">
        <v>282</v>
      </c>
      <c r="E7105">
        <v>282.5</v>
      </c>
      <c r="G7105">
        <v>282.5</v>
      </c>
      <c r="H7105">
        <v>1005</v>
      </c>
      <c r="I7105">
        <v>3025</v>
      </c>
      <c r="J7105">
        <f t="shared" si="330"/>
        <v>103.86029411764706</v>
      </c>
      <c r="K7105">
        <f t="shared" si="331"/>
        <v>1987</v>
      </c>
      <c r="L7105">
        <f t="shared" si="332"/>
        <v>9</v>
      </c>
    </row>
    <row r="7106" spans="1:12" x14ac:dyDescent="0.25">
      <c r="A7106" s="1">
        <v>32038</v>
      </c>
      <c r="B7106">
        <v>282</v>
      </c>
      <c r="C7106">
        <v>285.75</v>
      </c>
      <c r="D7106">
        <v>281.5</v>
      </c>
      <c r="E7106">
        <v>285.75</v>
      </c>
      <c r="G7106">
        <v>285.75</v>
      </c>
      <c r="H7106">
        <v>1240</v>
      </c>
      <c r="I7106">
        <v>2395</v>
      </c>
      <c r="J7106">
        <f t="shared" ref="J7106:J7169" si="333">G7106/100*5000/136</f>
        <v>105.05514705882354</v>
      </c>
      <c r="K7106">
        <f t="shared" ref="K7106:K7169" si="334">YEAR(A7106)</f>
        <v>1987</v>
      </c>
      <c r="L7106">
        <f t="shared" ref="L7106:L7169" si="335">MONTH(A7106)</f>
        <v>9</v>
      </c>
    </row>
    <row r="7107" spans="1:12" x14ac:dyDescent="0.25">
      <c r="A7107" s="1">
        <v>32041</v>
      </c>
      <c r="B7107">
        <v>285</v>
      </c>
      <c r="C7107">
        <v>291</v>
      </c>
      <c r="D7107">
        <v>285</v>
      </c>
      <c r="E7107">
        <v>289.75</v>
      </c>
      <c r="G7107">
        <v>289.75</v>
      </c>
      <c r="H7107">
        <v>2370</v>
      </c>
      <c r="I7107">
        <v>970</v>
      </c>
      <c r="J7107">
        <f t="shared" si="333"/>
        <v>106.52573529411765</v>
      </c>
      <c r="K7107">
        <f t="shared" si="334"/>
        <v>1987</v>
      </c>
      <c r="L7107">
        <f t="shared" si="335"/>
        <v>9</v>
      </c>
    </row>
    <row r="7108" spans="1:12" x14ac:dyDescent="0.25">
      <c r="A7108" s="1">
        <v>32042</v>
      </c>
      <c r="B7108">
        <v>300</v>
      </c>
      <c r="C7108">
        <v>302.25</v>
      </c>
      <c r="D7108">
        <v>295.75</v>
      </c>
      <c r="E7108">
        <v>296.75</v>
      </c>
      <c r="G7108">
        <v>296.75</v>
      </c>
      <c r="H7108">
        <v>31895</v>
      </c>
      <c r="I7108">
        <v>148930</v>
      </c>
      <c r="J7108">
        <f t="shared" si="333"/>
        <v>109.09926470588233</v>
      </c>
      <c r="K7108">
        <f t="shared" si="334"/>
        <v>1987</v>
      </c>
      <c r="L7108">
        <f t="shared" si="335"/>
        <v>9</v>
      </c>
    </row>
    <row r="7109" spans="1:12" x14ac:dyDescent="0.25">
      <c r="A7109" s="1">
        <v>32043</v>
      </c>
      <c r="B7109">
        <v>295</v>
      </c>
      <c r="C7109">
        <v>296.5</v>
      </c>
      <c r="D7109">
        <v>291.5</v>
      </c>
      <c r="E7109">
        <v>292.5</v>
      </c>
      <c r="G7109">
        <v>292.5</v>
      </c>
      <c r="H7109">
        <v>35635</v>
      </c>
      <c r="I7109">
        <v>146635</v>
      </c>
      <c r="J7109">
        <f t="shared" si="333"/>
        <v>107.53676470588235</v>
      </c>
      <c r="K7109">
        <f t="shared" si="334"/>
        <v>1987</v>
      </c>
      <c r="L7109">
        <f t="shared" si="335"/>
        <v>9</v>
      </c>
    </row>
    <row r="7110" spans="1:12" x14ac:dyDescent="0.25">
      <c r="A7110" s="1">
        <v>32044</v>
      </c>
      <c r="B7110">
        <v>292</v>
      </c>
      <c r="C7110">
        <v>294.25</v>
      </c>
      <c r="D7110">
        <v>290.5</v>
      </c>
      <c r="E7110">
        <v>292.5</v>
      </c>
      <c r="G7110">
        <v>292.5</v>
      </c>
      <c r="H7110">
        <v>39350</v>
      </c>
      <c r="I7110">
        <v>140600</v>
      </c>
      <c r="J7110">
        <f t="shared" si="333"/>
        <v>107.53676470588235</v>
      </c>
      <c r="K7110">
        <f t="shared" si="334"/>
        <v>1987</v>
      </c>
      <c r="L7110">
        <f t="shared" si="335"/>
        <v>9</v>
      </c>
    </row>
    <row r="7111" spans="1:12" x14ac:dyDescent="0.25">
      <c r="A7111" s="1">
        <v>32045</v>
      </c>
      <c r="B7111">
        <v>292.75</v>
      </c>
      <c r="C7111">
        <v>295.25</v>
      </c>
      <c r="D7111">
        <v>292.75</v>
      </c>
      <c r="E7111">
        <v>294.5</v>
      </c>
      <c r="G7111">
        <v>294.5</v>
      </c>
      <c r="H7111">
        <v>13700</v>
      </c>
      <c r="I7111">
        <v>140575</v>
      </c>
      <c r="J7111">
        <f t="shared" si="333"/>
        <v>108.27205882352941</v>
      </c>
      <c r="K7111">
        <f t="shared" si="334"/>
        <v>1987</v>
      </c>
      <c r="L7111">
        <f t="shared" si="335"/>
        <v>9</v>
      </c>
    </row>
    <row r="7112" spans="1:12" x14ac:dyDescent="0.25">
      <c r="A7112" s="1">
        <v>32048</v>
      </c>
      <c r="B7112">
        <v>293.5</v>
      </c>
      <c r="C7112">
        <v>295.5</v>
      </c>
      <c r="D7112">
        <v>290</v>
      </c>
      <c r="E7112">
        <v>291</v>
      </c>
      <c r="G7112">
        <v>291</v>
      </c>
      <c r="H7112">
        <v>26400</v>
      </c>
      <c r="I7112">
        <v>141110</v>
      </c>
      <c r="J7112">
        <f t="shared" si="333"/>
        <v>106.98529411764706</v>
      </c>
      <c r="K7112">
        <f t="shared" si="334"/>
        <v>1987</v>
      </c>
      <c r="L7112">
        <f t="shared" si="335"/>
        <v>9</v>
      </c>
    </row>
    <row r="7113" spans="1:12" x14ac:dyDescent="0.25">
      <c r="A7113" s="1">
        <v>32049</v>
      </c>
      <c r="B7113">
        <v>291.5</v>
      </c>
      <c r="C7113">
        <v>293</v>
      </c>
      <c r="D7113">
        <v>289</v>
      </c>
      <c r="E7113">
        <v>292</v>
      </c>
      <c r="G7113">
        <v>292</v>
      </c>
      <c r="H7113">
        <v>22645</v>
      </c>
      <c r="I7113">
        <v>138355</v>
      </c>
      <c r="J7113">
        <f t="shared" si="333"/>
        <v>107.35294117647059</v>
      </c>
      <c r="K7113">
        <f t="shared" si="334"/>
        <v>1987</v>
      </c>
      <c r="L7113">
        <f t="shared" si="335"/>
        <v>9</v>
      </c>
    </row>
    <row r="7114" spans="1:12" x14ac:dyDescent="0.25">
      <c r="A7114" s="1">
        <v>32050</v>
      </c>
      <c r="B7114">
        <v>292</v>
      </c>
      <c r="C7114">
        <v>293</v>
      </c>
      <c r="D7114">
        <v>288.5</v>
      </c>
      <c r="E7114">
        <v>289.25</v>
      </c>
      <c r="G7114">
        <v>289.25</v>
      </c>
      <c r="H7114">
        <v>23620</v>
      </c>
      <c r="I7114">
        <v>140360</v>
      </c>
      <c r="J7114">
        <f t="shared" si="333"/>
        <v>106.34191176470588</v>
      </c>
      <c r="K7114">
        <f t="shared" si="334"/>
        <v>1987</v>
      </c>
      <c r="L7114">
        <f t="shared" si="335"/>
        <v>9</v>
      </c>
    </row>
    <row r="7115" spans="1:12" x14ac:dyDescent="0.25">
      <c r="A7115" s="1">
        <v>32051</v>
      </c>
      <c r="B7115">
        <v>292.5</v>
      </c>
      <c r="C7115">
        <v>299</v>
      </c>
      <c r="D7115">
        <v>292.25</v>
      </c>
      <c r="E7115">
        <v>298.5</v>
      </c>
      <c r="G7115">
        <v>298.5</v>
      </c>
      <c r="H7115">
        <v>48270</v>
      </c>
      <c r="I7115">
        <v>137735</v>
      </c>
      <c r="J7115">
        <f t="shared" si="333"/>
        <v>109.74264705882354</v>
      </c>
      <c r="K7115">
        <f t="shared" si="334"/>
        <v>1987</v>
      </c>
      <c r="L7115">
        <f t="shared" si="335"/>
        <v>10</v>
      </c>
    </row>
    <row r="7116" spans="1:12" x14ac:dyDescent="0.25">
      <c r="A7116" s="1">
        <v>32052</v>
      </c>
      <c r="B7116">
        <v>298.5</v>
      </c>
      <c r="C7116">
        <v>301</v>
      </c>
      <c r="D7116">
        <v>297</v>
      </c>
      <c r="E7116">
        <v>299.75</v>
      </c>
      <c r="G7116">
        <v>299.75</v>
      </c>
      <c r="H7116">
        <v>33280</v>
      </c>
      <c r="I7116">
        <v>139215</v>
      </c>
      <c r="J7116">
        <f t="shared" si="333"/>
        <v>110.20220588235294</v>
      </c>
      <c r="K7116">
        <f t="shared" si="334"/>
        <v>1987</v>
      </c>
      <c r="L7116">
        <f t="shared" si="335"/>
        <v>10</v>
      </c>
    </row>
    <row r="7117" spans="1:12" x14ac:dyDescent="0.25">
      <c r="A7117" s="1">
        <v>32055</v>
      </c>
      <c r="B7117">
        <v>298</v>
      </c>
      <c r="C7117">
        <v>299.75</v>
      </c>
      <c r="D7117">
        <v>296.25</v>
      </c>
      <c r="E7117">
        <v>298.5</v>
      </c>
      <c r="G7117">
        <v>298.5</v>
      </c>
      <c r="H7117">
        <v>20690</v>
      </c>
      <c r="I7117">
        <v>137070</v>
      </c>
      <c r="J7117">
        <f t="shared" si="333"/>
        <v>109.74264705882354</v>
      </c>
      <c r="K7117">
        <f t="shared" si="334"/>
        <v>1987</v>
      </c>
      <c r="L7117">
        <f t="shared" si="335"/>
        <v>10</v>
      </c>
    </row>
    <row r="7118" spans="1:12" x14ac:dyDescent="0.25">
      <c r="A7118" s="1">
        <v>32056</v>
      </c>
      <c r="B7118">
        <v>297.5</v>
      </c>
      <c r="C7118">
        <v>298.25</v>
      </c>
      <c r="D7118">
        <v>294.5</v>
      </c>
      <c r="E7118">
        <v>296.25</v>
      </c>
      <c r="G7118">
        <v>296.25</v>
      </c>
      <c r="H7118">
        <v>20870</v>
      </c>
      <c r="I7118">
        <v>133100</v>
      </c>
      <c r="J7118">
        <f t="shared" si="333"/>
        <v>108.91544117647059</v>
      </c>
      <c r="K7118">
        <f t="shared" si="334"/>
        <v>1987</v>
      </c>
      <c r="L7118">
        <f t="shared" si="335"/>
        <v>10</v>
      </c>
    </row>
    <row r="7119" spans="1:12" x14ac:dyDescent="0.25">
      <c r="A7119" s="1">
        <v>32057</v>
      </c>
      <c r="B7119">
        <v>295</v>
      </c>
      <c r="C7119">
        <v>297.75</v>
      </c>
      <c r="D7119">
        <v>293.25</v>
      </c>
      <c r="E7119">
        <v>297</v>
      </c>
      <c r="G7119">
        <v>297</v>
      </c>
      <c r="H7119">
        <v>20315</v>
      </c>
      <c r="I7119">
        <v>132525</v>
      </c>
      <c r="J7119">
        <f t="shared" si="333"/>
        <v>109.19117647058825</v>
      </c>
      <c r="K7119">
        <f t="shared" si="334"/>
        <v>1987</v>
      </c>
      <c r="L7119">
        <f t="shared" si="335"/>
        <v>10</v>
      </c>
    </row>
    <row r="7120" spans="1:12" x14ac:dyDescent="0.25">
      <c r="A7120" s="1">
        <v>32058</v>
      </c>
      <c r="B7120">
        <v>297.75</v>
      </c>
      <c r="C7120">
        <v>306.5</v>
      </c>
      <c r="D7120">
        <v>297.5</v>
      </c>
      <c r="E7120">
        <v>304.25</v>
      </c>
      <c r="G7120">
        <v>304.25</v>
      </c>
      <c r="H7120">
        <v>50310</v>
      </c>
      <c r="I7120">
        <v>139910</v>
      </c>
      <c r="J7120">
        <f t="shared" si="333"/>
        <v>111.85661764705883</v>
      </c>
      <c r="K7120">
        <f t="shared" si="334"/>
        <v>1987</v>
      </c>
      <c r="L7120">
        <f t="shared" si="335"/>
        <v>10</v>
      </c>
    </row>
    <row r="7121" spans="1:12" x14ac:dyDescent="0.25">
      <c r="A7121" s="1">
        <v>32059</v>
      </c>
      <c r="B7121">
        <v>307</v>
      </c>
      <c r="C7121">
        <v>308.5</v>
      </c>
      <c r="D7121">
        <v>301</v>
      </c>
      <c r="E7121">
        <v>303</v>
      </c>
      <c r="G7121">
        <v>303</v>
      </c>
      <c r="H7121">
        <v>25265</v>
      </c>
      <c r="I7121">
        <v>138155</v>
      </c>
      <c r="J7121">
        <f t="shared" si="333"/>
        <v>111.39705882352939</v>
      </c>
      <c r="K7121">
        <f t="shared" si="334"/>
        <v>1987</v>
      </c>
      <c r="L7121">
        <f t="shared" si="335"/>
        <v>10</v>
      </c>
    </row>
    <row r="7122" spans="1:12" x14ac:dyDescent="0.25">
      <c r="A7122" s="1">
        <v>32062</v>
      </c>
      <c r="B7122">
        <v>301.5</v>
      </c>
      <c r="C7122">
        <v>308</v>
      </c>
      <c r="D7122">
        <v>299.5</v>
      </c>
      <c r="E7122">
        <v>308</v>
      </c>
      <c r="G7122">
        <v>308</v>
      </c>
      <c r="H7122">
        <v>41030</v>
      </c>
      <c r="I7122">
        <v>144115</v>
      </c>
      <c r="J7122">
        <f t="shared" si="333"/>
        <v>113.23529411764706</v>
      </c>
      <c r="K7122">
        <f t="shared" si="334"/>
        <v>1987</v>
      </c>
      <c r="L7122">
        <f t="shared" si="335"/>
        <v>10</v>
      </c>
    </row>
    <row r="7123" spans="1:12" x14ac:dyDescent="0.25">
      <c r="A7123" s="1">
        <v>32063</v>
      </c>
      <c r="B7123">
        <v>306</v>
      </c>
      <c r="C7123">
        <v>310</v>
      </c>
      <c r="D7123">
        <v>305.25</v>
      </c>
      <c r="E7123">
        <v>310</v>
      </c>
      <c r="G7123">
        <v>310</v>
      </c>
      <c r="H7123">
        <v>21305</v>
      </c>
      <c r="I7123">
        <v>143150</v>
      </c>
      <c r="J7123">
        <f t="shared" si="333"/>
        <v>113.97058823529412</v>
      </c>
      <c r="K7123">
        <f t="shared" si="334"/>
        <v>1987</v>
      </c>
      <c r="L7123">
        <f t="shared" si="335"/>
        <v>10</v>
      </c>
    </row>
    <row r="7124" spans="1:12" x14ac:dyDescent="0.25">
      <c r="A7124" s="1">
        <v>32064</v>
      </c>
      <c r="B7124">
        <v>311</v>
      </c>
      <c r="C7124">
        <v>315</v>
      </c>
      <c r="D7124">
        <v>308</v>
      </c>
      <c r="E7124">
        <v>311.75</v>
      </c>
      <c r="G7124">
        <v>311.75</v>
      </c>
      <c r="H7124">
        <v>35240</v>
      </c>
      <c r="I7124">
        <v>143045</v>
      </c>
      <c r="J7124">
        <f t="shared" si="333"/>
        <v>114.61397058823529</v>
      </c>
      <c r="K7124">
        <f t="shared" si="334"/>
        <v>1987</v>
      </c>
      <c r="L7124">
        <f t="shared" si="335"/>
        <v>10</v>
      </c>
    </row>
    <row r="7125" spans="1:12" x14ac:dyDescent="0.25">
      <c r="A7125" s="1">
        <v>32065</v>
      </c>
      <c r="B7125">
        <v>311.5</v>
      </c>
      <c r="C7125">
        <v>312.5</v>
      </c>
      <c r="D7125">
        <v>307</v>
      </c>
      <c r="E7125">
        <v>309</v>
      </c>
      <c r="G7125">
        <v>309</v>
      </c>
      <c r="H7125">
        <v>18390</v>
      </c>
      <c r="I7125">
        <v>141750</v>
      </c>
      <c r="J7125">
        <f t="shared" si="333"/>
        <v>113.60294117647059</v>
      </c>
      <c r="K7125">
        <f t="shared" si="334"/>
        <v>1987</v>
      </c>
      <c r="L7125">
        <f t="shared" si="335"/>
        <v>10</v>
      </c>
    </row>
    <row r="7126" spans="1:12" x14ac:dyDescent="0.25">
      <c r="A7126" s="1">
        <v>32066</v>
      </c>
      <c r="B7126">
        <v>307.5</v>
      </c>
      <c r="C7126">
        <v>308.5</v>
      </c>
      <c r="D7126">
        <v>305.5</v>
      </c>
      <c r="E7126">
        <v>306.25</v>
      </c>
      <c r="G7126">
        <v>306.25</v>
      </c>
      <c r="H7126">
        <v>15235</v>
      </c>
      <c r="I7126">
        <v>140620</v>
      </c>
      <c r="J7126">
        <f t="shared" si="333"/>
        <v>112.59191176470588</v>
      </c>
      <c r="K7126">
        <f t="shared" si="334"/>
        <v>1987</v>
      </c>
      <c r="L7126">
        <f t="shared" si="335"/>
        <v>10</v>
      </c>
    </row>
    <row r="7127" spans="1:12" x14ac:dyDescent="0.25">
      <c r="A7127" s="1">
        <v>32069</v>
      </c>
      <c r="B7127">
        <v>308.5</v>
      </c>
      <c r="C7127">
        <v>309.5</v>
      </c>
      <c r="D7127">
        <v>292</v>
      </c>
      <c r="E7127">
        <v>295</v>
      </c>
      <c r="G7127">
        <v>295</v>
      </c>
      <c r="H7127">
        <v>51175</v>
      </c>
      <c r="I7127">
        <v>125475</v>
      </c>
      <c r="J7127">
        <f t="shared" si="333"/>
        <v>108.45588235294117</v>
      </c>
      <c r="K7127">
        <f t="shared" si="334"/>
        <v>1987</v>
      </c>
      <c r="L7127">
        <f t="shared" si="335"/>
        <v>10</v>
      </c>
    </row>
    <row r="7128" spans="1:12" x14ac:dyDescent="0.25">
      <c r="A7128" s="1">
        <v>32070</v>
      </c>
      <c r="B7128">
        <v>297.5</v>
      </c>
      <c r="C7128">
        <v>300.5</v>
      </c>
      <c r="D7128">
        <v>290</v>
      </c>
      <c r="E7128">
        <v>296.75</v>
      </c>
      <c r="G7128">
        <v>296.75</v>
      </c>
      <c r="H7128">
        <v>75890</v>
      </c>
      <c r="I7128">
        <v>101790</v>
      </c>
      <c r="J7128">
        <f t="shared" si="333"/>
        <v>109.09926470588233</v>
      </c>
      <c r="K7128">
        <f t="shared" si="334"/>
        <v>1987</v>
      </c>
      <c r="L7128">
        <f t="shared" si="335"/>
        <v>10</v>
      </c>
    </row>
    <row r="7129" spans="1:12" x14ac:dyDescent="0.25">
      <c r="A7129" s="1">
        <v>32071</v>
      </c>
      <c r="B7129">
        <v>297.5</v>
      </c>
      <c r="C7129">
        <v>302.5</v>
      </c>
      <c r="D7129">
        <v>297.5</v>
      </c>
      <c r="E7129">
        <v>302.25</v>
      </c>
      <c r="G7129">
        <v>302.25</v>
      </c>
      <c r="H7129">
        <v>25815</v>
      </c>
      <c r="I7129">
        <v>93435</v>
      </c>
      <c r="J7129">
        <f t="shared" si="333"/>
        <v>111.12132352941177</v>
      </c>
      <c r="K7129">
        <f t="shared" si="334"/>
        <v>1987</v>
      </c>
      <c r="L7129">
        <f t="shared" si="335"/>
        <v>10</v>
      </c>
    </row>
    <row r="7130" spans="1:12" x14ac:dyDescent="0.25">
      <c r="A7130" s="1">
        <v>32072</v>
      </c>
      <c r="B7130">
        <v>297</v>
      </c>
      <c r="C7130">
        <v>302</v>
      </c>
      <c r="D7130">
        <v>295.5</v>
      </c>
      <c r="E7130">
        <v>302</v>
      </c>
      <c r="G7130">
        <v>302</v>
      </c>
      <c r="H7130">
        <v>18480</v>
      </c>
      <c r="I7130">
        <v>90855</v>
      </c>
      <c r="J7130">
        <f t="shared" si="333"/>
        <v>111.02941176470588</v>
      </c>
      <c r="K7130">
        <f t="shared" si="334"/>
        <v>1987</v>
      </c>
      <c r="L7130">
        <f t="shared" si="335"/>
        <v>10</v>
      </c>
    </row>
    <row r="7131" spans="1:12" x14ac:dyDescent="0.25">
      <c r="A7131" s="1">
        <v>32073</v>
      </c>
      <c r="B7131">
        <v>301.5</v>
      </c>
      <c r="C7131">
        <v>304.25</v>
      </c>
      <c r="D7131">
        <v>299.5</v>
      </c>
      <c r="E7131">
        <v>300.25</v>
      </c>
      <c r="G7131">
        <v>300.25</v>
      </c>
      <c r="H7131">
        <v>16705</v>
      </c>
      <c r="I7131">
        <v>93345</v>
      </c>
      <c r="J7131">
        <f t="shared" si="333"/>
        <v>110.38602941176471</v>
      </c>
      <c r="K7131">
        <f t="shared" si="334"/>
        <v>1987</v>
      </c>
      <c r="L7131">
        <f t="shared" si="335"/>
        <v>10</v>
      </c>
    </row>
    <row r="7132" spans="1:12" x14ac:dyDescent="0.25">
      <c r="A7132" s="1">
        <v>32076</v>
      </c>
      <c r="B7132">
        <v>298.5</v>
      </c>
      <c r="C7132">
        <v>298.5</v>
      </c>
      <c r="D7132">
        <v>295</v>
      </c>
      <c r="E7132">
        <v>297.75</v>
      </c>
      <c r="G7132">
        <v>297.75</v>
      </c>
      <c r="H7132">
        <v>19360</v>
      </c>
      <c r="I7132">
        <v>92400</v>
      </c>
      <c r="J7132">
        <f t="shared" si="333"/>
        <v>109.46691176470588</v>
      </c>
      <c r="K7132">
        <f t="shared" si="334"/>
        <v>1987</v>
      </c>
      <c r="L7132">
        <f t="shared" si="335"/>
        <v>10</v>
      </c>
    </row>
    <row r="7133" spans="1:12" x14ac:dyDescent="0.25">
      <c r="A7133" s="1">
        <v>32077</v>
      </c>
      <c r="B7133">
        <v>299.75</v>
      </c>
      <c r="C7133">
        <v>301.5</v>
      </c>
      <c r="D7133">
        <v>295</v>
      </c>
      <c r="E7133">
        <v>296.75</v>
      </c>
      <c r="G7133">
        <v>296.75</v>
      </c>
      <c r="H7133">
        <v>21040</v>
      </c>
      <c r="I7133">
        <v>90015</v>
      </c>
      <c r="J7133">
        <f t="shared" si="333"/>
        <v>109.09926470588233</v>
      </c>
      <c r="K7133">
        <f t="shared" si="334"/>
        <v>1987</v>
      </c>
      <c r="L7133">
        <f t="shared" si="335"/>
        <v>10</v>
      </c>
    </row>
    <row r="7134" spans="1:12" x14ac:dyDescent="0.25">
      <c r="A7134" s="1">
        <v>32078</v>
      </c>
      <c r="B7134">
        <v>295.5</v>
      </c>
      <c r="C7134">
        <v>297.75</v>
      </c>
      <c r="D7134">
        <v>294</v>
      </c>
      <c r="E7134">
        <v>295.75</v>
      </c>
      <c r="G7134">
        <v>295.75</v>
      </c>
      <c r="H7134">
        <v>11815</v>
      </c>
      <c r="I7134">
        <v>88745</v>
      </c>
      <c r="J7134">
        <f t="shared" si="333"/>
        <v>108.73161764705883</v>
      </c>
      <c r="K7134">
        <f t="shared" si="334"/>
        <v>1987</v>
      </c>
      <c r="L7134">
        <f t="shared" si="335"/>
        <v>10</v>
      </c>
    </row>
    <row r="7135" spans="1:12" x14ac:dyDescent="0.25">
      <c r="A7135" s="1">
        <v>32079</v>
      </c>
      <c r="B7135">
        <v>294.75</v>
      </c>
      <c r="C7135">
        <v>297</v>
      </c>
      <c r="D7135">
        <v>293</v>
      </c>
      <c r="E7135">
        <v>296.25</v>
      </c>
      <c r="G7135">
        <v>296.25</v>
      </c>
      <c r="H7135">
        <v>18400</v>
      </c>
      <c r="I7135">
        <v>86020</v>
      </c>
      <c r="J7135">
        <f t="shared" si="333"/>
        <v>108.91544117647059</v>
      </c>
      <c r="K7135">
        <f t="shared" si="334"/>
        <v>1987</v>
      </c>
      <c r="L7135">
        <f t="shared" si="335"/>
        <v>10</v>
      </c>
    </row>
    <row r="7136" spans="1:12" x14ac:dyDescent="0.25">
      <c r="A7136" s="1">
        <v>32080</v>
      </c>
      <c r="B7136">
        <v>297</v>
      </c>
      <c r="C7136">
        <v>298.5</v>
      </c>
      <c r="D7136">
        <v>296</v>
      </c>
      <c r="E7136">
        <v>296.5</v>
      </c>
      <c r="G7136">
        <v>296.5</v>
      </c>
      <c r="H7136">
        <v>13560</v>
      </c>
      <c r="I7136">
        <v>87455</v>
      </c>
      <c r="J7136">
        <f t="shared" si="333"/>
        <v>109.00735294117646</v>
      </c>
      <c r="K7136">
        <f t="shared" si="334"/>
        <v>1987</v>
      </c>
      <c r="L7136">
        <f t="shared" si="335"/>
        <v>10</v>
      </c>
    </row>
    <row r="7137" spans="1:12" x14ac:dyDescent="0.25">
      <c r="A7137" s="1">
        <v>32083</v>
      </c>
      <c r="B7137">
        <v>293.5</v>
      </c>
      <c r="C7137">
        <v>294.5</v>
      </c>
      <c r="D7137">
        <v>288</v>
      </c>
      <c r="E7137">
        <v>288.25</v>
      </c>
      <c r="G7137">
        <v>288.25</v>
      </c>
      <c r="H7137">
        <v>37980</v>
      </c>
      <c r="I7137">
        <v>80410</v>
      </c>
      <c r="J7137">
        <f t="shared" si="333"/>
        <v>105.97426470588235</v>
      </c>
      <c r="K7137">
        <f t="shared" si="334"/>
        <v>1987</v>
      </c>
      <c r="L7137">
        <f t="shared" si="335"/>
        <v>11</v>
      </c>
    </row>
    <row r="7138" spans="1:12" x14ac:dyDescent="0.25">
      <c r="A7138" s="1">
        <v>32084</v>
      </c>
      <c r="B7138">
        <v>288</v>
      </c>
      <c r="C7138">
        <v>288</v>
      </c>
      <c r="D7138">
        <v>280.75</v>
      </c>
      <c r="E7138">
        <v>282.25</v>
      </c>
      <c r="G7138">
        <v>282.25</v>
      </c>
      <c r="H7138">
        <v>38015</v>
      </c>
      <c r="I7138">
        <v>76090</v>
      </c>
      <c r="J7138">
        <f t="shared" si="333"/>
        <v>103.76838235294116</v>
      </c>
      <c r="K7138">
        <f t="shared" si="334"/>
        <v>1987</v>
      </c>
      <c r="L7138">
        <f t="shared" si="335"/>
        <v>11</v>
      </c>
    </row>
    <row r="7139" spans="1:12" x14ac:dyDescent="0.25">
      <c r="A7139" s="1">
        <v>32085</v>
      </c>
      <c r="B7139">
        <v>281.75</v>
      </c>
      <c r="C7139">
        <v>284.25</v>
      </c>
      <c r="D7139">
        <v>280</v>
      </c>
      <c r="E7139">
        <v>284</v>
      </c>
      <c r="G7139">
        <v>284</v>
      </c>
      <c r="H7139">
        <v>21005</v>
      </c>
      <c r="I7139">
        <v>72360</v>
      </c>
      <c r="J7139">
        <f t="shared" si="333"/>
        <v>104.41176470588235</v>
      </c>
      <c r="K7139">
        <f t="shared" si="334"/>
        <v>1987</v>
      </c>
      <c r="L7139">
        <f t="shared" si="335"/>
        <v>11</v>
      </c>
    </row>
    <row r="7140" spans="1:12" x14ac:dyDescent="0.25">
      <c r="A7140" s="1">
        <v>32086</v>
      </c>
      <c r="B7140">
        <v>284</v>
      </c>
      <c r="C7140">
        <v>287.25</v>
      </c>
      <c r="D7140">
        <v>283.5</v>
      </c>
      <c r="E7140">
        <v>285.5</v>
      </c>
      <c r="G7140">
        <v>285.5</v>
      </c>
      <c r="H7140">
        <v>18820</v>
      </c>
      <c r="I7140">
        <v>72180</v>
      </c>
      <c r="J7140">
        <f t="shared" si="333"/>
        <v>104.96323529411765</v>
      </c>
      <c r="K7140">
        <f t="shared" si="334"/>
        <v>1987</v>
      </c>
      <c r="L7140">
        <f t="shared" si="335"/>
        <v>11</v>
      </c>
    </row>
    <row r="7141" spans="1:12" x14ac:dyDescent="0.25">
      <c r="A7141" s="1">
        <v>32087</v>
      </c>
      <c r="B7141">
        <v>286.25</v>
      </c>
      <c r="C7141">
        <v>286.25</v>
      </c>
      <c r="D7141">
        <v>283.5</v>
      </c>
      <c r="E7141">
        <v>285.75</v>
      </c>
      <c r="G7141">
        <v>285.75</v>
      </c>
      <c r="H7141">
        <v>11015</v>
      </c>
      <c r="I7141">
        <v>70890</v>
      </c>
      <c r="J7141">
        <f t="shared" si="333"/>
        <v>105.05514705882354</v>
      </c>
      <c r="K7141">
        <f t="shared" si="334"/>
        <v>1987</v>
      </c>
      <c r="L7141">
        <f t="shared" si="335"/>
        <v>11</v>
      </c>
    </row>
    <row r="7142" spans="1:12" x14ac:dyDescent="0.25">
      <c r="A7142" s="1">
        <v>32090</v>
      </c>
      <c r="B7142">
        <v>286</v>
      </c>
      <c r="C7142">
        <v>286</v>
      </c>
      <c r="D7142">
        <v>282</v>
      </c>
      <c r="E7142">
        <v>284.5</v>
      </c>
      <c r="G7142">
        <v>284.5</v>
      </c>
      <c r="H7142">
        <v>18430</v>
      </c>
      <c r="I7142">
        <v>73790</v>
      </c>
      <c r="J7142">
        <f t="shared" si="333"/>
        <v>104.59558823529413</v>
      </c>
      <c r="K7142">
        <f t="shared" si="334"/>
        <v>1987</v>
      </c>
      <c r="L7142">
        <f t="shared" si="335"/>
        <v>11</v>
      </c>
    </row>
    <row r="7143" spans="1:12" x14ac:dyDescent="0.25">
      <c r="A7143" s="1">
        <v>32091</v>
      </c>
      <c r="B7143">
        <v>286.5</v>
      </c>
      <c r="C7143">
        <v>288.75</v>
      </c>
      <c r="D7143">
        <v>286</v>
      </c>
      <c r="E7143">
        <v>287.25</v>
      </c>
      <c r="G7143">
        <v>287.25</v>
      </c>
      <c r="H7143">
        <v>16875</v>
      </c>
      <c r="I7143">
        <v>70425</v>
      </c>
      <c r="J7143">
        <f t="shared" si="333"/>
        <v>105.60661764705883</v>
      </c>
      <c r="K7143">
        <f t="shared" si="334"/>
        <v>1987</v>
      </c>
      <c r="L7143">
        <f t="shared" si="335"/>
        <v>11</v>
      </c>
    </row>
    <row r="7144" spans="1:12" x14ac:dyDescent="0.25">
      <c r="A7144" s="1">
        <v>32092</v>
      </c>
      <c r="B7144">
        <v>288</v>
      </c>
      <c r="C7144">
        <v>291.25</v>
      </c>
      <c r="D7144">
        <v>287.75</v>
      </c>
      <c r="E7144">
        <v>288.75</v>
      </c>
      <c r="G7144">
        <v>288.75</v>
      </c>
      <c r="H7144">
        <v>21345</v>
      </c>
      <c r="I7144">
        <v>67580</v>
      </c>
      <c r="J7144">
        <f t="shared" si="333"/>
        <v>106.15808823529412</v>
      </c>
      <c r="K7144">
        <f t="shared" si="334"/>
        <v>1987</v>
      </c>
      <c r="L7144">
        <f t="shared" si="335"/>
        <v>11</v>
      </c>
    </row>
    <row r="7145" spans="1:12" x14ac:dyDescent="0.25">
      <c r="A7145" s="1">
        <v>32093</v>
      </c>
      <c r="B7145">
        <v>290</v>
      </c>
      <c r="C7145">
        <v>291.5</v>
      </c>
      <c r="D7145">
        <v>289.25</v>
      </c>
      <c r="E7145">
        <v>290</v>
      </c>
      <c r="G7145">
        <v>290</v>
      </c>
      <c r="H7145">
        <v>13155</v>
      </c>
      <c r="I7145">
        <v>63375</v>
      </c>
      <c r="J7145">
        <f t="shared" si="333"/>
        <v>106.61764705882354</v>
      </c>
      <c r="K7145">
        <f t="shared" si="334"/>
        <v>1987</v>
      </c>
      <c r="L7145">
        <f t="shared" si="335"/>
        <v>11</v>
      </c>
    </row>
    <row r="7146" spans="1:12" x14ac:dyDescent="0.25">
      <c r="A7146" s="1">
        <v>32094</v>
      </c>
      <c r="B7146">
        <v>290</v>
      </c>
      <c r="C7146">
        <v>293</v>
      </c>
      <c r="D7146">
        <v>285.25</v>
      </c>
      <c r="E7146">
        <v>285.5</v>
      </c>
      <c r="G7146">
        <v>285.5</v>
      </c>
      <c r="H7146">
        <v>18820</v>
      </c>
      <c r="I7146">
        <v>64100</v>
      </c>
      <c r="J7146">
        <f t="shared" si="333"/>
        <v>104.96323529411765</v>
      </c>
      <c r="K7146">
        <f t="shared" si="334"/>
        <v>1987</v>
      </c>
      <c r="L7146">
        <f t="shared" si="335"/>
        <v>11</v>
      </c>
    </row>
    <row r="7147" spans="1:12" x14ac:dyDescent="0.25">
      <c r="A7147" s="1">
        <v>32097</v>
      </c>
      <c r="B7147">
        <v>285</v>
      </c>
      <c r="C7147">
        <v>287.5</v>
      </c>
      <c r="D7147">
        <v>283.75</v>
      </c>
      <c r="E7147">
        <v>287.5</v>
      </c>
      <c r="G7147">
        <v>287.5</v>
      </c>
      <c r="H7147">
        <v>17105</v>
      </c>
      <c r="I7147">
        <v>59475</v>
      </c>
      <c r="J7147">
        <f t="shared" si="333"/>
        <v>105.69852941176471</v>
      </c>
      <c r="K7147">
        <f t="shared" si="334"/>
        <v>1987</v>
      </c>
      <c r="L7147">
        <f t="shared" si="335"/>
        <v>11</v>
      </c>
    </row>
    <row r="7148" spans="1:12" x14ac:dyDescent="0.25">
      <c r="A7148" s="1">
        <v>32098</v>
      </c>
      <c r="B7148">
        <v>288</v>
      </c>
      <c r="C7148">
        <v>295.5</v>
      </c>
      <c r="D7148">
        <v>288</v>
      </c>
      <c r="E7148">
        <v>293.25</v>
      </c>
      <c r="G7148">
        <v>293.25</v>
      </c>
      <c r="H7148">
        <v>25670</v>
      </c>
      <c r="I7148">
        <v>57210</v>
      </c>
      <c r="J7148">
        <f t="shared" si="333"/>
        <v>107.8125</v>
      </c>
      <c r="K7148">
        <f t="shared" si="334"/>
        <v>1987</v>
      </c>
      <c r="L7148">
        <f t="shared" si="335"/>
        <v>11</v>
      </c>
    </row>
    <row r="7149" spans="1:12" x14ac:dyDescent="0.25">
      <c r="A7149" s="1">
        <v>32099</v>
      </c>
      <c r="B7149">
        <v>295</v>
      </c>
      <c r="C7149">
        <v>296.5</v>
      </c>
      <c r="D7149">
        <v>294.5</v>
      </c>
      <c r="E7149">
        <v>295.5</v>
      </c>
      <c r="G7149">
        <v>295.5</v>
      </c>
      <c r="H7149">
        <v>16555</v>
      </c>
      <c r="I7149">
        <v>54275</v>
      </c>
      <c r="J7149">
        <f t="shared" si="333"/>
        <v>108.63970588235294</v>
      </c>
      <c r="K7149">
        <f t="shared" si="334"/>
        <v>1987</v>
      </c>
      <c r="L7149">
        <f t="shared" si="335"/>
        <v>11</v>
      </c>
    </row>
    <row r="7150" spans="1:12" x14ac:dyDescent="0.25">
      <c r="A7150" s="1">
        <v>32100</v>
      </c>
      <c r="B7150">
        <v>295.5</v>
      </c>
      <c r="C7150">
        <v>296.5</v>
      </c>
      <c r="D7150">
        <v>292.5</v>
      </c>
      <c r="E7150">
        <v>293</v>
      </c>
      <c r="G7150">
        <v>293</v>
      </c>
      <c r="H7150">
        <v>12240</v>
      </c>
      <c r="I7150">
        <v>50650</v>
      </c>
      <c r="J7150">
        <f t="shared" si="333"/>
        <v>107.72058823529412</v>
      </c>
      <c r="K7150">
        <f t="shared" si="334"/>
        <v>1987</v>
      </c>
      <c r="L7150">
        <f t="shared" si="335"/>
        <v>11</v>
      </c>
    </row>
    <row r="7151" spans="1:12" x14ac:dyDescent="0.25">
      <c r="A7151" s="1">
        <v>32101</v>
      </c>
      <c r="B7151">
        <v>294.75</v>
      </c>
      <c r="C7151">
        <v>296.5</v>
      </c>
      <c r="D7151">
        <v>293</v>
      </c>
      <c r="E7151">
        <v>296.5</v>
      </c>
      <c r="G7151">
        <v>296.5</v>
      </c>
      <c r="H7151">
        <v>17425</v>
      </c>
      <c r="I7151">
        <v>46455</v>
      </c>
      <c r="J7151">
        <f t="shared" si="333"/>
        <v>109.00735294117646</v>
      </c>
      <c r="K7151">
        <f t="shared" si="334"/>
        <v>1987</v>
      </c>
      <c r="L7151">
        <f t="shared" si="335"/>
        <v>11</v>
      </c>
    </row>
    <row r="7152" spans="1:12" x14ac:dyDescent="0.25">
      <c r="A7152" s="1">
        <v>32104</v>
      </c>
      <c r="B7152">
        <v>296.75</v>
      </c>
      <c r="C7152">
        <v>304</v>
      </c>
      <c r="D7152">
        <v>295</v>
      </c>
      <c r="E7152">
        <v>302.5</v>
      </c>
      <c r="G7152">
        <v>302.5</v>
      </c>
      <c r="H7152">
        <v>23870</v>
      </c>
      <c r="I7152">
        <v>36705</v>
      </c>
      <c r="J7152">
        <f t="shared" si="333"/>
        <v>111.21323529411765</v>
      </c>
      <c r="K7152">
        <f t="shared" si="334"/>
        <v>1987</v>
      </c>
      <c r="L7152">
        <f t="shared" si="335"/>
        <v>11</v>
      </c>
    </row>
    <row r="7153" spans="1:12" x14ac:dyDescent="0.25">
      <c r="A7153" s="1">
        <v>32105</v>
      </c>
      <c r="B7153">
        <v>304</v>
      </c>
      <c r="C7153">
        <v>306</v>
      </c>
      <c r="D7153">
        <v>302</v>
      </c>
      <c r="E7153">
        <v>305</v>
      </c>
      <c r="G7153">
        <v>305</v>
      </c>
      <c r="H7153">
        <v>10285</v>
      </c>
      <c r="I7153">
        <v>32685</v>
      </c>
      <c r="J7153">
        <f t="shared" si="333"/>
        <v>112.13235294117646</v>
      </c>
      <c r="K7153">
        <f t="shared" si="334"/>
        <v>1987</v>
      </c>
      <c r="L7153">
        <f t="shared" si="335"/>
        <v>11</v>
      </c>
    </row>
    <row r="7154" spans="1:12" x14ac:dyDescent="0.25">
      <c r="A7154" s="1">
        <v>32106</v>
      </c>
      <c r="B7154">
        <v>305.5</v>
      </c>
      <c r="C7154">
        <v>305.5</v>
      </c>
      <c r="D7154">
        <v>301</v>
      </c>
      <c r="E7154">
        <v>301</v>
      </c>
      <c r="G7154">
        <v>301</v>
      </c>
      <c r="H7154">
        <v>14135</v>
      </c>
      <c r="I7154">
        <v>26995</v>
      </c>
      <c r="J7154">
        <f t="shared" si="333"/>
        <v>110.66176470588233</v>
      </c>
      <c r="K7154">
        <f t="shared" si="334"/>
        <v>1987</v>
      </c>
      <c r="L7154">
        <f t="shared" si="335"/>
        <v>11</v>
      </c>
    </row>
    <row r="7155" spans="1:12" x14ac:dyDescent="0.25">
      <c r="A7155" s="1">
        <v>32108</v>
      </c>
      <c r="B7155">
        <v>301.5</v>
      </c>
      <c r="C7155">
        <v>304</v>
      </c>
      <c r="D7155">
        <v>299</v>
      </c>
      <c r="E7155">
        <v>303.5</v>
      </c>
      <c r="G7155">
        <v>303.5</v>
      </c>
      <c r="H7155">
        <v>14310</v>
      </c>
      <c r="I7155">
        <v>20970</v>
      </c>
      <c r="J7155">
        <f t="shared" si="333"/>
        <v>111.58088235294117</v>
      </c>
      <c r="K7155">
        <f t="shared" si="334"/>
        <v>1987</v>
      </c>
      <c r="L7155">
        <f t="shared" si="335"/>
        <v>11</v>
      </c>
    </row>
    <row r="7156" spans="1:12" x14ac:dyDescent="0.25">
      <c r="A7156" s="1">
        <v>32111</v>
      </c>
      <c r="B7156">
        <v>305.5</v>
      </c>
      <c r="C7156">
        <v>310</v>
      </c>
      <c r="D7156">
        <v>304</v>
      </c>
      <c r="E7156">
        <v>309.75</v>
      </c>
      <c r="G7156">
        <v>309.75</v>
      </c>
      <c r="H7156">
        <v>11430</v>
      </c>
      <c r="I7156">
        <v>15465</v>
      </c>
      <c r="J7156">
        <f t="shared" si="333"/>
        <v>113.87867647058823</v>
      </c>
      <c r="K7156">
        <f t="shared" si="334"/>
        <v>1987</v>
      </c>
      <c r="L7156">
        <f t="shared" si="335"/>
        <v>11</v>
      </c>
    </row>
    <row r="7157" spans="1:12" x14ac:dyDescent="0.25">
      <c r="A7157" s="1">
        <v>32112</v>
      </c>
      <c r="B7157">
        <v>307</v>
      </c>
      <c r="C7157">
        <v>309</v>
      </c>
      <c r="D7157">
        <v>305</v>
      </c>
      <c r="E7157">
        <v>309</v>
      </c>
      <c r="G7157">
        <v>309</v>
      </c>
      <c r="H7157">
        <v>8615</v>
      </c>
      <c r="I7157">
        <v>11450</v>
      </c>
      <c r="J7157">
        <f t="shared" si="333"/>
        <v>113.60294117647059</v>
      </c>
      <c r="K7157">
        <f t="shared" si="334"/>
        <v>1987</v>
      </c>
      <c r="L7157">
        <f t="shared" si="335"/>
        <v>12</v>
      </c>
    </row>
    <row r="7158" spans="1:12" x14ac:dyDescent="0.25">
      <c r="A7158" s="1">
        <v>32113</v>
      </c>
      <c r="B7158">
        <v>308.5</v>
      </c>
      <c r="C7158">
        <v>309.5</v>
      </c>
      <c r="D7158">
        <v>306</v>
      </c>
      <c r="E7158">
        <v>306.75</v>
      </c>
      <c r="G7158">
        <v>306.75</v>
      </c>
      <c r="H7158">
        <v>7355</v>
      </c>
      <c r="I7158">
        <v>9885</v>
      </c>
      <c r="J7158">
        <f t="shared" si="333"/>
        <v>112.77573529411765</v>
      </c>
      <c r="K7158">
        <f t="shared" si="334"/>
        <v>1987</v>
      </c>
      <c r="L7158">
        <f t="shared" si="335"/>
        <v>12</v>
      </c>
    </row>
    <row r="7159" spans="1:12" x14ac:dyDescent="0.25">
      <c r="A7159" s="1">
        <v>32114</v>
      </c>
      <c r="B7159">
        <v>306.5</v>
      </c>
      <c r="C7159">
        <v>310</v>
      </c>
      <c r="D7159">
        <v>305</v>
      </c>
      <c r="E7159">
        <v>310</v>
      </c>
      <c r="G7159">
        <v>310</v>
      </c>
      <c r="H7159">
        <v>3285</v>
      </c>
      <c r="I7159">
        <v>7670</v>
      </c>
      <c r="J7159">
        <f t="shared" si="333"/>
        <v>113.97058823529412</v>
      </c>
      <c r="K7159">
        <f t="shared" si="334"/>
        <v>1987</v>
      </c>
      <c r="L7159">
        <f t="shared" si="335"/>
        <v>12</v>
      </c>
    </row>
    <row r="7160" spans="1:12" x14ac:dyDescent="0.25">
      <c r="A7160" s="1">
        <v>32115</v>
      </c>
      <c r="B7160">
        <v>308</v>
      </c>
      <c r="C7160">
        <v>312</v>
      </c>
      <c r="D7160">
        <v>307.5</v>
      </c>
      <c r="E7160">
        <v>309</v>
      </c>
      <c r="G7160">
        <v>309</v>
      </c>
      <c r="H7160">
        <v>4550</v>
      </c>
      <c r="I7160">
        <v>7410</v>
      </c>
      <c r="J7160">
        <f t="shared" si="333"/>
        <v>113.60294117647059</v>
      </c>
      <c r="K7160">
        <f t="shared" si="334"/>
        <v>1987</v>
      </c>
      <c r="L7160">
        <f t="shared" si="335"/>
        <v>12</v>
      </c>
    </row>
    <row r="7161" spans="1:12" x14ac:dyDescent="0.25">
      <c r="A7161" s="1">
        <v>32118</v>
      </c>
      <c r="B7161">
        <v>307</v>
      </c>
      <c r="C7161">
        <v>308.75</v>
      </c>
      <c r="D7161">
        <v>306.5</v>
      </c>
      <c r="E7161">
        <v>307.25</v>
      </c>
      <c r="G7161">
        <v>307.25</v>
      </c>
      <c r="H7161">
        <v>1320</v>
      </c>
      <c r="I7161">
        <v>6570</v>
      </c>
      <c r="J7161">
        <f t="shared" si="333"/>
        <v>112.95955882352939</v>
      </c>
      <c r="K7161">
        <f t="shared" si="334"/>
        <v>1987</v>
      </c>
      <c r="L7161">
        <f t="shared" si="335"/>
        <v>12</v>
      </c>
    </row>
    <row r="7162" spans="1:12" x14ac:dyDescent="0.25">
      <c r="A7162" s="1">
        <v>32119</v>
      </c>
      <c r="B7162">
        <v>306</v>
      </c>
      <c r="C7162">
        <v>306.5</v>
      </c>
      <c r="D7162">
        <v>301</v>
      </c>
      <c r="E7162">
        <v>305.5</v>
      </c>
      <c r="G7162">
        <v>305.5</v>
      </c>
      <c r="H7162">
        <v>3120</v>
      </c>
      <c r="I7162">
        <v>6285</v>
      </c>
      <c r="J7162">
        <f t="shared" si="333"/>
        <v>112.31617647058823</v>
      </c>
      <c r="K7162">
        <f t="shared" si="334"/>
        <v>1987</v>
      </c>
      <c r="L7162">
        <f t="shared" si="335"/>
        <v>12</v>
      </c>
    </row>
    <row r="7163" spans="1:12" x14ac:dyDescent="0.25">
      <c r="A7163" s="1">
        <v>32120</v>
      </c>
      <c r="B7163">
        <v>306</v>
      </c>
      <c r="C7163">
        <v>306.5</v>
      </c>
      <c r="D7163">
        <v>303.5</v>
      </c>
      <c r="E7163">
        <v>306</v>
      </c>
      <c r="G7163">
        <v>306</v>
      </c>
      <c r="H7163">
        <v>1240</v>
      </c>
      <c r="I7163">
        <v>5670</v>
      </c>
      <c r="J7163">
        <f t="shared" si="333"/>
        <v>112.5</v>
      </c>
      <c r="K7163">
        <f t="shared" si="334"/>
        <v>1987</v>
      </c>
      <c r="L7163">
        <f t="shared" si="335"/>
        <v>12</v>
      </c>
    </row>
    <row r="7164" spans="1:12" x14ac:dyDescent="0.25">
      <c r="A7164" s="1">
        <v>32121</v>
      </c>
      <c r="B7164">
        <v>306</v>
      </c>
      <c r="C7164">
        <v>308.5</v>
      </c>
      <c r="D7164">
        <v>305</v>
      </c>
      <c r="E7164">
        <v>305.25</v>
      </c>
      <c r="G7164">
        <v>305.25</v>
      </c>
      <c r="H7164">
        <v>1380</v>
      </c>
      <c r="I7164">
        <v>4825</v>
      </c>
      <c r="J7164">
        <f t="shared" si="333"/>
        <v>112.22426470588236</v>
      </c>
      <c r="K7164">
        <f t="shared" si="334"/>
        <v>1987</v>
      </c>
      <c r="L7164">
        <f t="shared" si="335"/>
        <v>12</v>
      </c>
    </row>
    <row r="7165" spans="1:12" x14ac:dyDescent="0.25">
      <c r="A7165" s="1">
        <v>32122</v>
      </c>
      <c r="B7165">
        <v>306.5</v>
      </c>
      <c r="C7165">
        <v>308.5</v>
      </c>
      <c r="D7165">
        <v>305.5</v>
      </c>
      <c r="E7165">
        <v>308.5</v>
      </c>
      <c r="G7165">
        <v>308.5</v>
      </c>
      <c r="H7165">
        <v>1645</v>
      </c>
      <c r="I7165">
        <v>4650</v>
      </c>
      <c r="J7165">
        <f t="shared" si="333"/>
        <v>113.41911764705883</v>
      </c>
      <c r="K7165">
        <f t="shared" si="334"/>
        <v>1987</v>
      </c>
      <c r="L7165">
        <f t="shared" si="335"/>
        <v>12</v>
      </c>
    </row>
    <row r="7166" spans="1:12" x14ac:dyDescent="0.25">
      <c r="A7166" s="1">
        <v>32125</v>
      </c>
      <c r="B7166">
        <v>308.25</v>
      </c>
      <c r="C7166">
        <v>311</v>
      </c>
      <c r="D7166">
        <v>308.25</v>
      </c>
      <c r="E7166">
        <v>310.75</v>
      </c>
      <c r="G7166">
        <v>310.75</v>
      </c>
      <c r="H7166">
        <v>1100</v>
      </c>
      <c r="I7166">
        <v>3915</v>
      </c>
      <c r="J7166">
        <f t="shared" si="333"/>
        <v>114.24632352941177</v>
      </c>
      <c r="K7166">
        <f t="shared" si="334"/>
        <v>1987</v>
      </c>
      <c r="L7166">
        <f t="shared" si="335"/>
        <v>12</v>
      </c>
    </row>
    <row r="7167" spans="1:12" x14ac:dyDescent="0.25">
      <c r="A7167" s="1">
        <v>32126</v>
      </c>
      <c r="B7167">
        <v>311</v>
      </c>
      <c r="C7167">
        <v>311</v>
      </c>
      <c r="D7167">
        <v>304</v>
      </c>
      <c r="E7167">
        <v>304</v>
      </c>
      <c r="G7167">
        <v>304</v>
      </c>
      <c r="H7167">
        <v>2060</v>
      </c>
      <c r="I7167">
        <v>2870</v>
      </c>
      <c r="J7167">
        <f t="shared" si="333"/>
        <v>111.76470588235294</v>
      </c>
      <c r="K7167">
        <f t="shared" si="334"/>
        <v>1987</v>
      </c>
      <c r="L7167">
        <f t="shared" si="335"/>
        <v>12</v>
      </c>
    </row>
    <row r="7168" spans="1:12" x14ac:dyDescent="0.25">
      <c r="A7168" s="1">
        <v>32127</v>
      </c>
      <c r="B7168">
        <v>302.5</v>
      </c>
      <c r="C7168">
        <v>302.5</v>
      </c>
      <c r="D7168">
        <v>300</v>
      </c>
      <c r="E7168">
        <v>302.25</v>
      </c>
      <c r="G7168">
        <v>302.25</v>
      </c>
      <c r="H7168">
        <v>1385</v>
      </c>
      <c r="I7168">
        <v>2185</v>
      </c>
      <c r="J7168">
        <f t="shared" si="333"/>
        <v>111.12132352941177</v>
      </c>
      <c r="K7168">
        <f t="shared" si="334"/>
        <v>1987</v>
      </c>
      <c r="L7168">
        <f t="shared" si="335"/>
        <v>12</v>
      </c>
    </row>
    <row r="7169" spans="1:12" x14ac:dyDescent="0.25">
      <c r="A7169" s="1">
        <v>32128</v>
      </c>
      <c r="B7169">
        <v>301</v>
      </c>
      <c r="C7169">
        <v>302.5</v>
      </c>
      <c r="D7169">
        <v>301</v>
      </c>
      <c r="E7169">
        <v>302</v>
      </c>
      <c r="G7169">
        <v>302</v>
      </c>
      <c r="H7169">
        <v>685</v>
      </c>
      <c r="I7169">
        <v>2140</v>
      </c>
      <c r="J7169">
        <f t="shared" si="333"/>
        <v>111.02941176470588</v>
      </c>
      <c r="K7169">
        <f t="shared" si="334"/>
        <v>1987</v>
      </c>
      <c r="L7169">
        <f t="shared" si="335"/>
        <v>12</v>
      </c>
    </row>
    <row r="7170" spans="1:12" x14ac:dyDescent="0.25">
      <c r="A7170" s="1">
        <v>32129</v>
      </c>
      <c r="B7170">
        <v>303.5</v>
      </c>
      <c r="C7170">
        <v>312</v>
      </c>
      <c r="D7170">
        <v>303.5</v>
      </c>
      <c r="E7170">
        <v>312</v>
      </c>
      <c r="G7170">
        <v>312</v>
      </c>
      <c r="H7170">
        <v>610</v>
      </c>
      <c r="I7170">
        <v>1720</v>
      </c>
      <c r="J7170">
        <f t="shared" ref="J7170:J7233" si="336">G7170/100*5000/136</f>
        <v>114.70588235294117</v>
      </c>
      <c r="K7170">
        <f t="shared" ref="K7170:K7233" si="337">YEAR(A7170)</f>
        <v>1987</v>
      </c>
      <c r="L7170">
        <f t="shared" ref="L7170:L7233" si="338">MONTH(A7170)</f>
        <v>12</v>
      </c>
    </row>
    <row r="7171" spans="1:12" x14ac:dyDescent="0.25">
      <c r="A7171" s="1">
        <v>32132</v>
      </c>
      <c r="B7171">
        <v>313</v>
      </c>
      <c r="C7171">
        <v>313</v>
      </c>
      <c r="D7171">
        <v>310.25</v>
      </c>
      <c r="E7171">
        <v>310.75</v>
      </c>
      <c r="G7171">
        <v>310.75</v>
      </c>
      <c r="H7171">
        <v>840</v>
      </c>
      <c r="I7171">
        <v>1505</v>
      </c>
      <c r="J7171">
        <f t="shared" si="336"/>
        <v>114.24632352941177</v>
      </c>
      <c r="K7171">
        <f t="shared" si="337"/>
        <v>1987</v>
      </c>
      <c r="L7171">
        <f t="shared" si="338"/>
        <v>12</v>
      </c>
    </row>
    <row r="7172" spans="1:12" x14ac:dyDescent="0.25">
      <c r="A7172" s="1">
        <v>32133</v>
      </c>
      <c r="B7172">
        <v>319.5</v>
      </c>
      <c r="C7172">
        <v>321.25</v>
      </c>
      <c r="D7172">
        <v>318.25</v>
      </c>
      <c r="E7172">
        <v>319.5</v>
      </c>
      <c r="G7172">
        <v>319.5</v>
      </c>
      <c r="H7172">
        <v>17575</v>
      </c>
      <c r="I7172">
        <v>105685</v>
      </c>
      <c r="J7172">
        <f t="shared" si="336"/>
        <v>117.46323529411765</v>
      </c>
      <c r="K7172">
        <f t="shared" si="337"/>
        <v>1987</v>
      </c>
      <c r="L7172">
        <f t="shared" si="338"/>
        <v>12</v>
      </c>
    </row>
    <row r="7173" spans="1:12" x14ac:dyDescent="0.25">
      <c r="A7173" s="1">
        <v>32134</v>
      </c>
      <c r="B7173">
        <v>318.75</v>
      </c>
      <c r="C7173">
        <v>321</v>
      </c>
      <c r="D7173">
        <v>317.25</v>
      </c>
      <c r="E7173">
        <v>318.75</v>
      </c>
      <c r="G7173">
        <v>318.75</v>
      </c>
      <c r="H7173">
        <v>16140</v>
      </c>
      <c r="I7173">
        <v>107750</v>
      </c>
      <c r="J7173">
        <f t="shared" si="336"/>
        <v>117.1875</v>
      </c>
      <c r="K7173">
        <f t="shared" si="337"/>
        <v>1987</v>
      </c>
      <c r="L7173">
        <f t="shared" si="338"/>
        <v>12</v>
      </c>
    </row>
    <row r="7174" spans="1:12" x14ac:dyDescent="0.25">
      <c r="A7174" s="1">
        <v>32135</v>
      </c>
      <c r="B7174">
        <v>318.25</v>
      </c>
      <c r="C7174">
        <v>318.75</v>
      </c>
      <c r="D7174">
        <v>315</v>
      </c>
      <c r="E7174">
        <v>315.25</v>
      </c>
      <c r="G7174">
        <v>315.25</v>
      </c>
      <c r="H7174">
        <v>26050</v>
      </c>
      <c r="I7174">
        <v>107355</v>
      </c>
      <c r="J7174">
        <f t="shared" si="336"/>
        <v>115.90073529411765</v>
      </c>
      <c r="K7174">
        <f t="shared" si="337"/>
        <v>1987</v>
      </c>
      <c r="L7174">
        <f t="shared" si="338"/>
        <v>12</v>
      </c>
    </row>
    <row r="7175" spans="1:12" x14ac:dyDescent="0.25">
      <c r="A7175" s="1">
        <v>32139</v>
      </c>
      <c r="B7175">
        <v>315.5</v>
      </c>
      <c r="C7175">
        <v>316</v>
      </c>
      <c r="D7175">
        <v>306</v>
      </c>
      <c r="E7175">
        <v>308.25</v>
      </c>
      <c r="G7175">
        <v>308.25</v>
      </c>
      <c r="H7175">
        <v>61145</v>
      </c>
      <c r="I7175">
        <v>91910</v>
      </c>
      <c r="J7175">
        <f t="shared" si="336"/>
        <v>113.32720588235294</v>
      </c>
      <c r="K7175">
        <f t="shared" si="337"/>
        <v>1987</v>
      </c>
      <c r="L7175">
        <f t="shared" si="338"/>
        <v>12</v>
      </c>
    </row>
    <row r="7176" spans="1:12" x14ac:dyDescent="0.25">
      <c r="A7176" s="1">
        <v>32140</v>
      </c>
      <c r="B7176">
        <v>307.5</v>
      </c>
      <c r="C7176">
        <v>309</v>
      </c>
      <c r="D7176">
        <v>306.5</v>
      </c>
      <c r="E7176">
        <v>309</v>
      </c>
      <c r="G7176">
        <v>309</v>
      </c>
      <c r="H7176">
        <v>21815</v>
      </c>
      <c r="I7176">
        <v>86770</v>
      </c>
      <c r="J7176">
        <f t="shared" si="336"/>
        <v>113.60294117647059</v>
      </c>
      <c r="K7176">
        <f t="shared" si="337"/>
        <v>1987</v>
      </c>
      <c r="L7176">
        <f t="shared" si="338"/>
        <v>12</v>
      </c>
    </row>
    <row r="7177" spans="1:12" x14ac:dyDescent="0.25">
      <c r="A7177" s="1">
        <v>32141</v>
      </c>
      <c r="B7177">
        <v>308.5</v>
      </c>
      <c r="C7177">
        <v>310.5</v>
      </c>
      <c r="D7177">
        <v>307</v>
      </c>
      <c r="E7177">
        <v>309.25</v>
      </c>
      <c r="G7177">
        <v>309.25</v>
      </c>
      <c r="H7177">
        <v>17715</v>
      </c>
      <c r="I7177">
        <v>87160</v>
      </c>
      <c r="J7177">
        <f t="shared" si="336"/>
        <v>113.69485294117646</v>
      </c>
      <c r="K7177">
        <f t="shared" si="337"/>
        <v>1987</v>
      </c>
      <c r="L7177">
        <f t="shared" si="338"/>
        <v>12</v>
      </c>
    </row>
    <row r="7178" spans="1:12" x14ac:dyDescent="0.25">
      <c r="A7178" s="1">
        <v>32142</v>
      </c>
      <c r="B7178">
        <v>309.5</v>
      </c>
      <c r="C7178">
        <v>311.75</v>
      </c>
      <c r="D7178">
        <v>309.25</v>
      </c>
      <c r="E7178">
        <v>310.75</v>
      </c>
      <c r="G7178">
        <v>310.75</v>
      </c>
      <c r="H7178">
        <v>7630</v>
      </c>
      <c r="I7178">
        <v>86190</v>
      </c>
      <c r="J7178">
        <f t="shared" si="336"/>
        <v>114.24632352941177</v>
      </c>
      <c r="K7178">
        <f t="shared" si="337"/>
        <v>1987</v>
      </c>
      <c r="L7178">
        <f t="shared" si="338"/>
        <v>12</v>
      </c>
    </row>
    <row r="7179" spans="1:12" x14ac:dyDescent="0.25">
      <c r="A7179" s="1">
        <v>32146</v>
      </c>
      <c r="B7179">
        <v>311.5</v>
      </c>
      <c r="C7179">
        <v>314.25</v>
      </c>
      <c r="D7179">
        <v>311.25</v>
      </c>
      <c r="E7179">
        <v>314.25</v>
      </c>
      <c r="G7179">
        <v>314.25</v>
      </c>
      <c r="H7179">
        <v>15690</v>
      </c>
      <c r="I7179">
        <v>85310</v>
      </c>
      <c r="J7179">
        <f t="shared" si="336"/>
        <v>115.53308823529412</v>
      </c>
      <c r="K7179">
        <f t="shared" si="337"/>
        <v>1988</v>
      </c>
      <c r="L7179">
        <f t="shared" si="338"/>
        <v>1</v>
      </c>
    </row>
    <row r="7180" spans="1:12" x14ac:dyDescent="0.25">
      <c r="A7180" s="1">
        <v>32147</v>
      </c>
      <c r="B7180">
        <v>315</v>
      </c>
      <c r="C7180">
        <v>320</v>
      </c>
      <c r="D7180">
        <v>313.5</v>
      </c>
      <c r="E7180">
        <v>320</v>
      </c>
      <c r="G7180">
        <v>320</v>
      </c>
      <c r="H7180">
        <v>34125</v>
      </c>
      <c r="I7180">
        <v>89590</v>
      </c>
      <c r="J7180">
        <f t="shared" si="336"/>
        <v>117.64705882352941</v>
      </c>
      <c r="K7180">
        <f t="shared" si="337"/>
        <v>1988</v>
      </c>
      <c r="L7180">
        <f t="shared" si="338"/>
        <v>1</v>
      </c>
    </row>
    <row r="7181" spans="1:12" x14ac:dyDescent="0.25">
      <c r="A7181" s="1">
        <v>32148</v>
      </c>
      <c r="B7181">
        <v>320.5</v>
      </c>
      <c r="C7181">
        <v>334.5</v>
      </c>
      <c r="D7181">
        <v>320.5</v>
      </c>
      <c r="E7181">
        <v>331.5</v>
      </c>
      <c r="G7181">
        <v>331.5</v>
      </c>
      <c r="H7181">
        <v>80640</v>
      </c>
      <c r="I7181">
        <v>107120</v>
      </c>
      <c r="J7181">
        <f t="shared" si="336"/>
        <v>121.875</v>
      </c>
      <c r="K7181">
        <f t="shared" si="337"/>
        <v>1988</v>
      </c>
      <c r="L7181">
        <f t="shared" si="338"/>
        <v>1</v>
      </c>
    </row>
    <row r="7182" spans="1:12" x14ac:dyDescent="0.25">
      <c r="A7182" s="1">
        <v>32149</v>
      </c>
      <c r="B7182">
        <v>330</v>
      </c>
      <c r="C7182">
        <v>335</v>
      </c>
      <c r="D7182">
        <v>327</v>
      </c>
      <c r="E7182">
        <v>328.75</v>
      </c>
      <c r="G7182">
        <v>328.75</v>
      </c>
      <c r="H7182">
        <v>39255</v>
      </c>
      <c r="I7182">
        <v>108160</v>
      </c>
      <c r="J7182">
        <f t="shared" si="336"/>
        <v>120.86397058823529</v>
      </c>
      <c r="K7182">
        <f t="shared" si="337"/>
        <v>1988</v>
      </c>
      <c r="L7182">
        <f t="shared" si="338"/>
        <v>1</v>
      </c>
    </row>
    <row r="7183" spans="1:12" x14ac:dyDescent="0.25">
      <c r="A7183" s="1">
        <v>32150</v>
      </c>
      <c r="B7183">
        <v>330</v>
      </c>
      <c r="C7183">
        <v>330.25</v>
      </c>
      <c r="D7183">
        <v>325.25</v>
      </c>
      <c r="E7183">
        <v>328.75</v>
      </c>
      <c r="G7183">
        <v>328.75</v>
      </c>
      <c r="H7183">
        <v>22880</v>
      </c>
      <c r="I7183">
        <v>110345</v>
      </c>
      <c r="J7183">
        <f t="shared" si="336"/>
        <v>120.86397058823529</v>
      </c>
      <c r="K7183">
        <f t="shared" si="337"/>
        <v>1988</v>
      </c>
      <c r="L7183">
        <f t="shared" si="338"/>
        <v>1</v>
      </c>
    </row>
    <row r="7184" spans="1:12" x14ac:dyDescent="0.25">
      <c r="A7184" s="1">
        <v>32153</v>
      </c>
      <c r="B7184">
        <v>327</v>
      </c>
      <c r="C7184">
        <v>328.75</v>
      </c>
      <c r="D7184">
        <v>324</v>
      </c>
      <c r="E7184">
        <v>327.75</v>
      </c>
      <c r="G7184">
        <v>327.75</v>
      </c>
      <c r="H7184">
        <v>28610</v>
      </c>
      <c r="I7184">
        <v>109615</v>
      </c>
      <c r="J7184">
        <f t="shared" si="336"/>
        <v>120.49632352941177</v>
      </c>
      <c r="K7184">
        <f t="shared" si="337"/>
        <v>1988</v>
      </c>
      <c r="L7184">
        <f t="shared" si="338"/>
        <v>1</v>
      </c>
    </row>
    <row r="7185" spans="1:12" x14ac:dyDescent="0.25">
      <c r="A7185" s="1">
        <v>32154</v>
      </c>
      <c r="B7185">
        <v>328.25</v>
      </c>
      <c r="C7185">
        <v>330.3</v>
      </c>
      <c r="D7185">
        <v>323.5</v>
      </c>
      <c r="E7185">
        <v>325</v>
      </c>
      <c r="G7185">
        <v>325</v>
      </c>
      <c r="H7185">
        <v>30935</v>
      </c>
      <c r="I7185">
        <v>111325</v>
      </c>
      <c r="J7185">
        <f t="shared" si="336"/>
        <v>119.48529411764706</v>
      </c>
      <c r="K7185">
        <f t="shared" si="337"/>
        <v>1988</v>
      </c>
      <c r="L7185">
        <f t="shared" si="338"/>
        <v>1</v>
      </c>
    </row>
    <row r="7186" spans="1:12" x14ac:dyDescent="0.25">
      <c r="A7186" s="1">
        <v>32155</v>
      </c>
      <c r="B7186">
        <v>324.5</v>
      </c>
      <c r="C7186">
        <v>329.25</v>
      </c>
      <c r="D7186">
        <v>322.5</v>
      </c>
      <c r="E7186">
        <v>329</v>
      </c>
      <c r="G7186">
        <v>329</v>
      </c>
      <c r="H7186">
        <v>23080</v>
      </c>
      <c r="I7186">
        <v>112220</v>
      </c>
      <c r="J7186">
        <f t="shared" si="336"/>
        <v>120.95588235294117</v>
      </c>
      <c r="K7186">
        <f t="shared" si="337"/>
        <v>1988</v>
      </c>
      <c r="L7186">
        <f t="shared" si="338"/>
        <v>1</v>
      </c>
    </row>
    <row r="7187" spans="1:12" x14ac:dyDescent="0.25">
      <c r="A7187" s="1">
        <v>32156</v>
      </c>
      <c r="B7187">
        <v>331</v>
      </c>
      <c r="C7187">
        <v>333.25</v>
      </c>
      <c r="D7187">
        <v>329.5</v>
      </c>
      <c r="E7187">
        <v>332.25</v>
      </c>
      <c r="G7187">
        <v>332.25</v>
      </c>
      <c r="H7187">
        <v>27625</v>
      </c>
      <c r="I7187">
        <v>118390</v>
      </c>
      <c r="J7187">
        <f t="shared" si="336"/>
        <v>122.15073529411765</v>
      </c>
      <c r="K7187">
        <f t="shared" si="337"/>
        <v>1988</v>
      </c>
      <c r="L7187">
        <f t="shared" si="338"/>
        <v>1</v>
      </c>
    </row>
    <row r="7188" spans="1:12" x14ac:dyDescent="0.25">
      <c r="A7188" s="1">
        <v>32157</v>
      </c>
      <c r="B7188">
        <v>335.5</v>
      </c>
      <c r="C7188">
        <v>335.5</v>
      </c>
      <c r="D7188">
        <v>327</v>
      </c>
      <c r="E7188">
        <v>330.25</v>
      </c>
      <c r="G7188">
        <v>330.25</v>
      </c>
      <c r="H7188">
        <v>42690</v>
      </c>
      <c r="I7188">
        <v>118975</v>
      </c>
      <c r="J7188">
        <f t="shared" si="336"/>
        <v>121.41544117647059</v>
      </c>
      <c r="K7188">
        <f t="shared" si="337"/>
        <v>1988</v>
      </c>
      <c r="L7188">
        <f t="shared" si="338"/>
        <v>1</v>
      </c>
    </row>
    <row r="7189" spans="1:12" x14ac:dyDescent="0.25">
      <c r="A7189" s="1">
        <v>32160</v>
      </c>
      <c r="B7189">
        <v>328.5</v>
      </c>
      <c r="C7189">
        <v>329.75</v>
      </c>
      <c r="D7189">
        <v>325.25</v>
      </c>
      <c r="E7189">
        <v>327.25</v>
      </c>
      <c r="G7189">
        <v>327.25</v>
      </c>
      <c r="H7189">
        <v>25585</v>
      </c>
      <c r="I7189">
        <v>115585</v>
      </c>
      <c r="J7189">
        <f t="shared" si="336"/>
        <v>120.3125</v>
      </c>
      <c r="K7189">
        <f t="shared" si="337"/>
        <v>1988</v>
      </c>
      <c r="L7189">
        <f t="shared" si="338"/>
        <v>1</v>
      </c>
    </row>
    <row r="7190" spans="1:12" x14ac:dyDescent="0.25">
      <c r="A7190" s="1">
        <v>32161</v>
      </c>
      <c r="B7190">
        <v>326</v>
      </c>
      <c r="C7190">
        <v>330.5</v>
      </c>
      <c r="D7190">
        <v>325.5</v>
      </c>
      <c r="E7190">
        <v>328.25</v>
      </c>
      <c r="G7190">
        <v>328.25</v>
      </c>
      <c r="H7190">
        <v>20380</v>
      </c>
      <c r="I7190">
        <v>114800</v>
      </c>
      <c r="J7190">
        <f t="shared" si="336"/>
        <v>120.68014705882354</v>
      </c>
      <c r="K7190">
        <f t="shared" si="337"/>
        <v>1988</v>
      </c>
      <c r="L7190">
        <f t="shared" si="338"/>
        <v>1</v>
      </c>
    </row>
    <row r="7191" spans="1:12" x14ac:dyDescent="0.25">
      <c r="A7191" s="1">
        <v>32162</v>
      </c>
      <c r="B7191">
        <v>329</v>
      </c>
      <c r="C7191">
        <v>332.5</v>
      </c>
      <c r="D7191">
        <v>327</v>
      </c>
      <c r="E7191">
        <v>328.5</v>
      </c>
      <c r="G7191">
        <v>328.5</v>
      </c>
      <c r="H7191">
        <v>23625</v>
      </c>
      <c r="I7191">
        <v>116605</v>
      </c>
      <c r="J7191">
        <f t="shared" si="336"/>
        <v>120.77205882352941</v>
      </c>
      <c r="K7191">
        <f t="shared" si="337"/>
        <v>1988</v>
      </c>
      <c r="L7191">
        <f t="shared" si="338"/>
        <v>1</v>
      </c>
    </row>
    <row r="7192" spans="1:12" x14ac:dyDescent="0.25">
      <c r="A7192" s="1">
        <v>32163</v>
      </c>
      <c r="B7192">
        <v>327.25</v>
      </c>
      <c r="C7192">
        <v>329.5</v>
      </c>
      <c r="D7192">
        <v>325.5</v>
      </c>
      <c r="E7192">
        <v>326.25</v>
      </c>
      <c r="G7192">
        <v>326.25</v>
      </c>
      <c r="H7192">
        <v>24765</v>
      </c>
      <c r="I7192">
        <v>113740</v>
      </c>
      <c r="J7192">
        <f t="shared" si="336"/>
        <v>119.94485294117646</v>
      </c>
      <c r="K7192">
        <f t="shared" si="337"/>
        <v>1988</v>
      </c>
      <c r="L7192">
        <f t="shared" si="338"/>
        <v>1</v>
      </c>
    </row>
    <row r="7193" spans="1:12" x14ac:dyDescent="0.25">
      <c r="A7193" s="1">
        <v>32164</v>
      </c>
      <c r="B7193">
        <v>324</v>
      </c>
      <c r="C7193">
        <v>325.5</v>
      </c>
      <c r="D7193">
        <v>321.5</v>
      </c>
      <c r="E7193">
        <v>323.25</v>
      </c>
      <c r="G7193">
        <v>323.25</v>
      </c>
      <c r="H7193">
        <v>22105</v>
      </c>
      <c r="I7193">
        <v>111805</v>
      </c>
      <c r="J7193">
        <f t="shared" si="336"/>
        <v>118.84191176470588</v>
      </c>
      <c r="K7193">
        <f t="shared" si="337"/>
        <v>1988</v>
      </c>
      <c r="L7193">
        <f t="shared" si="338"/>
        <v>1</v>
      </c>
    </row>
    <row r="7194" spans="1:12" x14ac:dyDescent="0.25">
      <c r="A7194" s="1">
        <v>32167</v>
      </c>
      <c r="B7194">
        <v>325.5</v>
      </c>
      <c r="C7194">
        <v>327.25</v>
      </c>
      <c r="D7194">
        <v>324.25</v>
      </c>
      <c r="E7194">
        <v>326.75</v>
      </c>
      <c r="G7194">
        <v>326.75</v>
      </c>
      <c r="H7194">
        <v>20350</v>
      </c>
      <c r="I7194">
        <v>113165</v>
      </c>
      <c r="J7194">
        <f t="shared" si="336"/>
        <v>120.12867647058823</v>
      </c>
      <c r="K7194">
        <f t="shared" si="337"/>
        <v>1988</v>
      </c>
      <c r="L7194">
        <f t="shared" si="338"/>
        <v>1</v>
      </c>
    </row>
    <row r="7195" spans="1:12" x14ac:dyDescent="0.25">
      <c r="A7195" s="1">
        <v>32168</v>
      </c>
      <c r="B7195">
        <v>326.5</v>
      </c>
      <c r="C7195">
        <v>332.5</v>
      </c>
      <c r="D7195">
        <v>326</v>
      </c>
      <c r="E7195">
        <v>332</v>
      </c>
      <c r="G7195">
        <v>332</v>
      </c>
      <c r="H7195">
        <v>22220</v>
      </c>
      <c r="I7195">
        <v>113790</v>
      </c>
      <c r="J7195">
        <f t="shared" si="336"/>
        <v>122.05882352941177</v>
      </c>
      <c r="K7195">
        <f t="shared" si="337"/>
        <v>1988</v>
      </c>
      <c r="L7195">
        <f t="shared" si="338"/>
        <v>1</v>
      </c>
    </row>
    <row r="7196" spans="1:12" x14ac:dyDescent="0.25">
      <c r="A7196" s="1">
        <v>32169</v>
      </c>
      <c r="B7196">
        <v>333</v>
      </c>
      <c r="C7196">
        <v>336.5</v>
      </c>
      <c r="D7196">
        <v>329</v>
      </c>
      <c r="E7196">
        <v>329.25</v>
      </c>
      <c r="G7196">
        <v>329.25</v>
      </c>
      <c r="H7196">
        <v>35380</v>
      </c>
      <c r="I7196">
        <v>115945</v>
      </c>
      <c r="J7196">
        <f t="shared" si="336"/>
        <v>121.04779411764706</v>
      </c>
      <c r="K7196">
        <f t="shared" si="337"/>
        <v>1988</v>
      </c>
      <c r="L7196">
        <f t="shared" si="338"/>
        <v>1</v>
      </c>
    </row>
    <row r="7197" spans="1:12" x14ac:dyDescent="0.25">
      <c r="A7197" s="1">
        <v>32170</v>
      </c>
      <c r="B7197">
        <v>329</v>
      </c>
      <c r="C7197">
        <v>331.5</v>
      </c>
      <c r="D7197">
        <v>323.5</v>
      </c>
      <c r="E7197">
        <v>323.75</v>
      </c>
      <c r="G7197">
        <v>323.75</v>
      </c>
      <c r="H7197">
        <v>36460</v>
      </c>
      <c r="I7197">
        <v>110110</v>
      </c>
      <c r="J7197">
        <f t="shared" si="336"/>
        <v>119.02573529411765</v>
      </c>
      <c r="K7197">
        <f t="shared" si="337"/>
        <v>1988</v>
      </c>
      <c r="L7197">
        <f t="shared" si="338"/>
        <v>1</v>
      </c>
    </row>
    <row r="7198" spans="1:12" x14ac:dyDescent="0.25">
      <c r="A7198" s="1">
        <v>32171</v>
      </c>
      <c r="B7198">
        <v>322.5</v>
      </c>
      <c r="C7198">
        <v>327</v>
      </c>
      <c r="D7198">
        <v>320.25</v>
      </c>
      <c r="E7198">
        <v>326</v>
      </c>
      <c r="G7198">
        <v>326</v>
      </c>
      <c r="H7198">
        <v>36780</v>
      </c>
      <c r="I7198">
        <v>104305</v>
      </c>
      <c r="J7198">
        <f t="shared" si="336"/>
        <v>119.85294117647058</v>
      </c>
      <c r="K7198">
        <f t="shared" si="337"/>
        <v>1988</v>
      </c>
      <c r="L7198">
        <f t="shared" si="338"/>
        <v>1</v>
      </c>
    </row>
    <row r="7199" spans="1:12" x14ac:dyDescent="0.25">
      <c r="A7199" s="1">
        <v>32174</v>
      </c>
      <c r="B7199">
        <v>326.5</v>
      </c>
      <c r="C7199">
        <v>329.75</v>
      </c>
      <c r="D7199">
        <v>325</v>
      </c>
      <c r="E7199">
        <v>329.25</v>
      </c>
      <c r="G7199">
        <v>329.25</v>
      </c>
      <c r="H7199">
        <v>15940</v>
      </c>
      <c r="I7199">
        <v>103670</v>
      </c>
      <c r="J7199">
        <f t="shared" si="336"/>
        <v>121.04779411764706</v>
      </c>
      <c r="K7199">
        <f t="shared" si="337"/>
        <v>1988</v>
      </c>
      <c r="L7199">
        <f t="shared" si="338"/>
        <v>2</v>
      </c>
    </row>
    <row r="7200" spans="1:12" x14ac:dyDescent="0.25">
      <c r="A7200" s="1">
        <v>32175</v>
      </c>
      <c r="B7200">
        <v>328</v>
      </c>
      <c r="C7200">
        <v>330.5</v>
      </c>
      <c r="D7200">
        <v>326</v>
      </c>
      <c r="E7200">
        <v>326.75</v>
      </c>
      <c r="G7200">
        <v>326.75</v>
      </c>
      <c r="H7200">
        <v>18555</v>
      </c>
      <c r="I7200">
        <v>103275</v>
      </c>
      <c r="J7200">
        <f t="shared" si="336"/>
        <v>120.12867647058823</v>
      </c>
      <c r="K7200">
        <f t="shared" si="337"/>
        <v>1988</v>
      </c>
      <c r="L7200">
        <f t="shared" si="338"/>
        <v>2</v>
      </c>
    </row>
    <row r="7201" spans="1:12" x14ac:dyDescent="0.25">
      <c r="A7201" s="1">
        <v>32176</v>
      </c>
      <c r="B7201">
        <v>328.5</v>
      </c>
      <c r="C7201">
        <v>330</v>
      </c>
      <c r="D7201">
        <v>325.75</v>
      </c>
      <c r="E7201">
        <v>329.5</v>
      </c>
      <c r="G7201">
        <v>329.5</v>
      </c>
      <c r="H7201">
        <v>19935</v>
      </c>
      <c r="I7201">
        <v>105190</v>
      </c>
      <c r="J7201">
        <f t="shared" si="336"/>
        <v>121.13970588235294</v>
      </c>
      <c r="K7201">
        <f t="shared" si="337"/>
        <v>1988</v>
      </c>
      <c r="L7201">
        <f t="shared" si="338"/>
        <v>2</v>
      </c>
    </row>
    <row r="7202" spans="1:12" x14ac:dyDescent="0.25">
      <c r="A7202" s="1">
        <v>32177</v>
      </c>
      <c r="B7202">
        <v>329.5</v>
      </c>
      <c r="C7202">
        <v>335</v>
      </c>
      <c r="D7202">
        <v>329</v>
      </c>
      <c r="E7202">
        <v>334.75</v>
      </c>
      <c r="G7202">
        <v>334.75</v>
      </c>
      <c r="H7202">
        <v>31930</v>
      </c>
      <c r="I7202">
        <v>109470</v>
      </c>
      <c r="J7202">
        <f t="shared" si="336"/>
        <v>123.06985294117646</v>
      </c>
      <c r="K7202">
        <f t="shared" si="337"/>
        <v>1988</v>
      </c>
      <c r="L7202">
        <f t="shared" si="338"/>
        <v>2</v>
      </c>
    </row>
    <row r="7203" spans="1:12" x14ac:dyDescent="0.25">
      <c r="A7203" s="1">
        <v>32178</v>
      </c>
      <c r="B7203">
        <v>339</v>
      </c>
      <c r="C7203">
        <v>339</v>
      </c>
      <c r="D7203">
        <v>332.5</v>
      </c>
      <c r="E7203">
        <v>332.75</v>
      </c>
      <c r="G7203">
        <v>332.75</v>
      </c>
      <c r="H7203">
        <v>53465</v>
      </c>
      <c r="I7203">
        <v>110570</v>
      </c>
      <c r="J7203">
        <f t="shared" si="336"/>
        <v>122.33455882352941</v>
      </c>
      <c r="K7203">
        <f t="shared" si="337"/>
        <v>1988</v>
      </c>
      <c r="L7203">
        <f t="shared" si="338"/>
        <v>2</v>
      </c>
    </row>
    <row r="7204" spans="1:12" x14ac:dyDescent="0.25">
      <c r="A7204" s="1">
        <v>32181</v>
      </c>
      <c r="B7204">
        <v>334.5</v>
      </c>
      <c r="C7204">
        <v>336.5</v>
      </c>
      <c r="D7204">
        <v>332.5</v>
      </c>
      <c r="E7204">
        <v>335.25</v>
      </c>
      <c r="G7204">
        <v>335.25</v>
      </c>
      <c r="H7204">
        <v>22415</v>
      </c>
      <c r="I7204">
        <v>108890</v>
      </c>
      <c r="J7204">
        <f t="shared" si="336"/>
        <v>123.25367647058823</v>
      </c>
      <c r="K7204">
        <f t="shared" si="337"/>
        <v>1988</v>
      </c>
      <c r="L7204">
        <f t="shared" si="338"/>
        <v>2</v>
      </c>
    </row>
    <row r="7205" spans="1:12" x14ac:dyDescent="0.25">
      <c r="A7205" s="1">
        <v>32182</v>
      </c>
      <c r="B7205">
        <v>334.5</v>
      </c>
      <c r="C7205">
        <v>335.75</v>
      </c>
      <c r="D7205">
        <v>329.5</v>
      </c>
      <c r="E7205">
        <v>331</v>
      </c>
      <c r="G7205">
        <v>331</v>
      </c>
      <c r="H7205">
        <v>35755</v>
      </c>
      <c r="I7205">
        <v>104640</v>
      </c>
      <c r="J7205">
        <f t="shared" si="336"/>
        <v>121.69117647058823</v>
      </c>
      <c r="K7205">
        <f t="shared" si="337"/>
        <v>1988</v>
      </c>
      <c r="L7205">
        <f t="shared" si="338"/>
        <v>2</v>
      </c>
    </row>
    <row r="7206" spans="1:12" x14ac:dyDescent="0.25">
      <c r="A7206" s="1">
        <v>32183</v>
      </c>
      <c r="B7206">
        <v>330.5</v>
      </c>
      <c r="C7206">
        <v>331.75</v>
      </c>
      <c r="D7206">
        <v>326.25</v>
      </c>
      <c r="E7206">
        <v>330.75</v>
      </c>
      <c r="G7206">
        <v>330.75</v>
      </c>
      <c r="H7206">
        <v>25805</v>
      </c>
      <c r="I7206">
        <v>103100</v>
      </c>
      <c r="J7206">
        <f t="shared" si="336"/>
        <v>121.59926470588235</v>
      </c>
      <c r="K7206">
        <f t="shared" si="337"/>
        <v>1988</v>
      </c>
      <c r="L7206">
        <f t="shared" si="338"/>
        <v>2</v>
      </c>
    </row>
    <row r="7207" spans="1:12" x14ac:dyDescent="0.25">
      <c r="A7207" s="1">
        <v>32184</v>
      </c>
      <c r="B7207">
        <v>331</v>
      </c>
      <c r="C7207">
        <v>332</v>
      </c>
      <c r="D7207">
        <v>327.25</v>
      </c>
      <c r="E7207">
        <v>328.75</v>
      </c>
      <c r="G7207">
        <v>328.75</v>
      </c>
      <c r="H7207">
        <v>21945</v>
      </c>
      <c r="I7207">
        <v>98200</v>
      </c>
      <c r="J7207">
        <f t="shared" si="336"/>
        <v>120.86397058823529</v>
      </c>
      <c r="K7207">
        <f t="shared" si="337"/>
        <v>1988</v>
      </c>
      <c r="L7207">
        <f t="shared" si="338"/>
        <v>2</v>
      </c>
    </row>
    <row r="7208" spans="1:12" x14ac:dyDescent="0.25">
      <c r="A7208" s="1">
        <v>32185</v>
      </c>
      <c r="B7208">
        <v>328</v>
      </c>
      <c r="C7208">
        <v>332.5</v>
      </c>
      <c r="D7208">
        <v>327</v>
      </c>
      <c r="E7208">
        <v>332.25</v>
      </c>
      <c r="G7208">
        <v>332.25</v>
      </c>
      <c r="H7208">
        <v>16530</v>
      </c>
      <c r="I7208">
        <v>95995</v>
      </c>
      <c r="J7208">
        <f t="shared" si="336"/>
        <v>122.15073529411765</v>
      </c>
      <c r="K7208">
        <f t="shared" si="337"/>
        <v>1988</v>
      </c>
      <c r="L7208">
        <f t="shared" si="338"/>
        <v>2</v>
      </c>
    </row>
    <row r="7209" spans="1:12" x14ac:dyDescent="0.25">
      <c r="A7209" s="1">
        <v>32189</v>
      </c>
      <c r="B7209">
        <v>331.5</v>
      </c>
      <c r="C7209">
        <v>333.75</v>
      </c>
      <c r="D7209">
        <v>330</v>
      </c>
      <c r="E7209">
        <v>331</v>
      </c>
      <c r="G7209">
        <v>331</v>
      </c>
      <c r="H7209">
        <v>12160</v>
      </c>
      <c r="I7209">
        <v>94080</v>
      </c>
      <c r="J7209">
        <f t="shared" si="336"/>
        <v>121.69117647058823</v>
      </c>
      <c r="K7209">
        <f t="shared" si="337"/>
        <v>1988</v>
      </c>
      <c r="L7209">
        <f t="shared" si="338"/>
        <v>2</v>
      </c>
    </row>
    <row r="7210" spans="1:12" x14ac:dyDescent="0.25">
      <c r="A7210" s="1">
        <v>32190</v>
      </c>
      <c r="B7210">
        <v>331</v>
      </c>
      <c r="C7210">
        <v>331</v>
      </c>
      <c r="D7210">
        <v>323</v>
      </c>
      <c r="E7210">
        <v>327.75</v>
      </c>
      <c r="G7210">
        <v>327.75</v>
      </c>
      <c r="H7210">
        <v>34855</v>
      </c>
      <c r="I7210">
        <v>86100</v>
      </c>
      <c r="J7210">
        <f t="shared" si="336"/>
        <v>120.49632352941177</v>
      </c>
      <c r="K7210">
        <f t="shared" si="337"/>
        <v>1988</v>
      </c>
      <c r="L7210">
        <f t="shared" si="338"/>
        <v>2</v>
      </c>
    </row>
    <row r="7211" spans="1:12" x14ac:dyDescent="0.25">
      <c r="A7211" s="1">
        <v>32191</v>
      </c>
      <c r="B7211">
        <v>326.5</v>
      </c>
      <c r="C7211">
        <v>327</v>
      </c>
      <c r="D7211">
        <v>321</v>
      </c>
      <c r="E7211">
        <v>321.75</v>
      </c>
      <c r="G7211">
        <v>321.75</v>
      </c>
      <c r="H7211">
        <v>31295</v>
      </c>
      <c r="I7211">
        <v>78350</v>
      </c>
      <c r="J7211">
        <f t="shared" si="336"/>
        <v>118.29044117647058</v>
      </c>
      <c r="K7211">
        <f t="shared" si="337"/>
        <v>1988</v>
      </c>
      <c r="L7211">
        <f t="shared" si="338"/>
        <v>2</v>
      </c>
    </row>
    <row r="7212" spans="1:12" x14ac:dyDescent="0.25">
      <c r="A7212" s="1">
        <v>32192</v>
      </c>
      <c r="B7212">
        <v>320</v>
      </c>
      <c r="C7212">
        <v>326</v>
      </c>
      <c r="D7212">
        <v>315</v>
      </c>
      <c r="E7212">
        <v>322</v>
      </c>
      <c r="G7212">
        <v>322</v>
      </c>
      <c r="H7212">
        <v>61670</v>
      </c>
      <c r="I7212">
        <v>53955</v>
      </c>
      <c r="J7212">
        <f t="shared" si="336"/>
        <v>118.38235294117648</v>
      </c>
      <c r="K7212">
        <f t="shared" si="337"/>
        <v>1988</v>
      </c>
      <c r="L7212">
        <f t="shared" si="338"/>
        <v>2</v>
      </c>
    </row>
    <row r="7213" spans="1:12" x14ac:dyDescent="0.25">
      <c r="A7213" s="1">
        <v>32195</v>
      </c>
      <c r="B7213">
        <v>322.5</v>
      </c>
      <c r="C7213">
        <v>324.5</v>
      </c>
      <c r="D7213">
        <v>321</v>
      </c>
      <c r="E7213">
        <v>322.25</v>
      </c>
      <c r="G7213">
        <v>322.25</v>
      </c>
      <c r="H7213">
        <v>10390</v>
      </c>
      <c r="I7213">
        <v>48865</v>
      </c>
      <c r="J7213">
        <f t="shared" si="336"/>
        <v>118.47426470588235</v>
      </c>
      <c r="K7213">
        <f t="shared" si="337"/>
        <v>1988</v>
      </c>
      <c r="L7213">
        <f t="shared" si="338"/>
        <v>2</v>
      </c>
    </row>
    <row r="7214" spans="1:12" x14ac:dyDescent="0.25">
      <c r="A7214" s="1">
        <v>32196</v>
      </c>
      <c r="B7214">
        <v>321</v>
      </c>
      <c r="C7214">
        <v>321</v>
      </c>
      <c r="D7214">
        <v>315</v>
      </c>
      <c r="E7214">
        <v>316.5</v>
      </c>
      <c r="G7214">
        <v>316.5</v>
      </c>
      <c r="H7214">
        <v>19710</v>
      </c>
      <c r="I7214">
        <v>40045</v>
      </c>
      <c r="J7214">
        <f t="shared" si="336"/>
        <v>116.36029411764706</v>
      </c>
      <c r="K7214">
        <f t="shared" si="337"/>
        <v>1988</v>
      </c>
      <c r="L7214">
        <f t="shared" si="338"/>
        <v>2</v>
      </c>
    </row>
    <row r="7215" spans="1:12" x14ac:dyDescent="0.25">
      <c r="A7215" s="1">
        <v>32197</v>
      </c>
      <c r="B7215">
        <v>316</v>
      </c>
      <c r="C7215">
        <v>319</v>
      </c>
      <c r="D7215">
        <v>309.5</v>
      </c>
      <c r="E7215">
        <v>317</v>
      </c>
      <c r="G7215">
        <v>317</v>
      </c>
      <c r="H7215">
        <v>15630</v>
      </c>
      <c r="I7215">
        <v>34480</v>
      </c>
      <c r="J7215">
        <f t="shared" si="336"/>
        <v>116.54411764705883</v>
      </c>
      <c r="K7215">
        <f t="shared" si="337"/>
        <v>1988</v>
      </c>
      <c r="L7215">
        <f t="shared" si="338"/>
        <v>2</v>
      </c>
    </row>
    <row r="7216" spans="1:12" x14ac:dyDescent="0.25">
      <c r="A7216" s="1">
        <v>32198</v>
      </c>
      <c r="B7216">
        <v>316</v>
      </c>
      <c r="C7216">
        <v>318.5</v>
      </c>
      <c r="D7216">
        <v>315</v>
      </c>
      <c r="E7216">
        <v>317.75</v>
      </c>
      <c r="G7216">
        <v>317.75</v>
      </c>
      <c r="H7216">
        <v>9645</v>
      </c>
      <c r="I7216">
        <v>29130</v>
      </c>
      <c r="J7216">
        <f t="shared" si="336"/>
        <v>116.81985294117648</v>
      </c>
      <c r="K7216">
        <f t="shared" si="337"/>
        <v>1988</v>
      </c>
      <c r="L7216">
        <f t="shared" si="338"/>
        <v>2</v>
      </c>
    </row>
    <row r="7217" spans="1:12" x14ac:dyDescent="0.25">
      <c r="A7217" s="1">
        <v>32199</v>
      </c>
      <c r="B7217">
        <v>317</v>
      </c>
      <c r="C7217">
        <v>318.25</v>
      </c>
      <c r="D7217">
        <v>314.25</v>
      </c>
      <c r="E7217">
        <v>315.25</v>
      </c>
      <c r="G7217">
        <v>315.25</v>
      </c>
      <c r="H7217">
        <v>20225</v>
      </c>
      <c r="I7217">
        <v>22590</v>
      </c>
      <c r="J7217">
        <f t="shared" si="336"/>
        <v>115.90073529411765</v>
      </c>
      <c r="K7217">
        <f t="shared" si="337"/>
        <v>1988</v>
      </c>
      <c r="L7217">
        <f t="shared" si="338"/>
        <v>2</v>
      </c>
    </row>
    <row r="7218" spans="1:12" x14ac:dyDescent="0.25">
      <c r="A7218" s="1">
        <v>32202</v>
      </c>
      <c r="B7218">
        <v>315.5</v>
      </c>
      <c r="C7218">
        <v>317</v>
      </c>
      <c r="D7218">
        <v>314</v>
      </c>
      <c r="E7218">
        <v>315.5</v>
      </c>
      <c r="G7218">
        <v>315.5</v>
      </c>
      <c r="H7218">
        <v>5255</v>
      </c>
      <c r="I7218">
        <v>17370</v>
      </c>
      <c r="J7218">
        <f t="shared" si="336"/>
        <v>115.99264705882352</v>
      </c>
      <c r="K7218">
        <f t="shared" si="337"/>
        <v>1988</v>
      </c>
      <c r="L7218">
        <f t="shared" si="338"/>
        <v>2</v>
      </c>
    </row>
    <row r="7219" spans="1:12" x14ac:dyDescent="0.25">
      <c r="A7219" s="1">
        <v>32203</v>
      </c>
      <c r="B7219">
        <v>315.5</v>
      </c>
      <c r="C7219">
        <v>315.5</v>
      </c>
      <c r="D7219">
        <v>310.25</v>
      </c>
      <c r="E7219">
        <v>311</v>
      </c>
      <c r="G7219">
        <v>311</v>
      </c>
      <c r="H7219">
        <v>4785</v>
      </c>
      <c r="I7219">
        <v>12840</v>
      </c>
      <c r="J7219">
        <f t="shared" si="336"/>
        <v>114.33823529411765</v>
      </c>
      <c r="K7219">
        <f t="shared" si="337"/>
        <v>1988</v>
      </c>
      <c r="L7219">
        <f t="shared" si="338"/>
        <v>3</v>
      </c>
    </row>
    <row r="7220" spans="1:12" x14ac:dyDescent="0.25">
      <c r="A7220" s="1">
        <v>32204</v>
      </c>
      <c r="B7220">
        <v>309.5</v>
      </c>
      <c r="C7220">
        <v>310</v>
      </c>
      <c r="D7220">
        <v>306</v>
      </c>
      <c r="E7220">
        <v>306.5</v>
      </c>
      <c r="G7220">
        <v>306.5</v>
      </c>
      <c r="H7220">
        <v>7170</v>
      </c>
      <c r="I7220">
        <v>10265</v>
      </c>
      <c r="J7220">
        <f t="shared" si="336"/>
        <v>112.68382352941177</v>
      </c>
      <c r="K7220">
        <f t="shared" si="337"/>
        <v>1988</v>
      </c>
      <c r="L7220">
        <f t="shared" si="338"/>
        <v>3</v>
      </c>
    </row>
    <row r="7221" spans="1:12" x14ac:dyDescent="0.25">
      <c r="A7221" s="1">
        <v>32205</v>
      </c>
      <c r="B7221">
        <v>306</v>
      </c>
      <c r="C7221">
        <v>308</v>
      </c>
      <c r="D7221">
        <v>304</v>
      </c>
      <c r="E7221">
        <v>304.25</v>
      </c>
      <c r="G7221">
        <v>304.25</v>
      </c>
      <c r="H7221">
        <v>3270</v>
      </c>
      <c r="I7221">
        <v>8920</v>
      </c>
      <c r="J7221">
        <f t="shared" si="336"/>
        <v>111.85661764705883</v>
      </c>
      <c r="K7221">
        <f t="shared" si="337"/>
        <v>1988</v>
      </c>
      <c r="L7221">
        <f t="shared" si="338"/>
        <v>3</v>
      </c>
    </row>
    <row r="7222" spans="1:12" x14ac:dyDescent="0.25">
      <c r="A7222" s="1">
        <v>32206</v>
      </c>
      <c r="B7222">
        <v>305.5</v>
      </c>
      <c r="C7222">
        <v>307.5</v>
      </c>
      <c r="D7222">
        <v>301.5</v>
      </c>
      <c r="E7222">
        <v>303.25</v>
      </c>
      <c r="G7222">
        <v>303.25</v>
      </c>
      <c r="H7222">
        <v>3305</v>
      </c>
      <c r="I7222">
        <v>7650</v>
      </c>
      <c r="J7222">
        <f t="shared" si="336"/>
        <v>111.4889705882353</v>
      </c>
      <c r="K7222">
        <f t="shared" si="337"/>
        <v>1988</v>
      </c>
      <c r="L7222">
        <f t="shared" si="338"/>
        <v>3</v>
      </c>
    </row>
    <row r="7223" spans="1:12" x14ac:dyDescent="0.25">
      <c r="A7223" s="1">
        <v>32209</v>
      </c>
      <c r="B7223">
        <v>305.5</v>
      </c>
      <c r="C7223">
        <v>306</v>
      </c>
      <c r="D7223">
        <v>304</v>
      </c>
      <c r="E7223">
        <v>304</v>
      </c>
      <c r="G7223">
        <v>304</v>
      </c>
      <c r="H7223">
        <v>2095</v>
      </c>
      <c r="I7223">
        <v>6950</v>
      </c>
      <c r="J7223">
        <f t="shared" si="336"/>
        <v>111.76470588235294</v>
      </c>
      <c r="K7223">
        <f t="shared" si="337"/>
        <v>1988</v>
      </c>
      <c r="L7223">
        <f t="shared" si="338"/>
        <v>3</v>
      </c>
    </row>
    <row r="7224" spans="1:12" x14ac:dyDescent="0.25">
      <c r="A7224" s="1">
        <v>32210</v>
      </c>
      <c r="B7224">
        <v>305.5</v>
      </c>
      <c r="C7224">
        <v>305.75</v>
      </c>
      <c r="D7224">
        <v>298.5</v>
      </c>
      <c r="E7224">
        <v>299.75</v>
      </c>
      <c r="G7224">
        <v>299.75</v>
      </c>
      <c r="H7224">
        <v>1415</v>
      </c>
      <c r="I7224">
        <v>6260</v>
      </c>
      <c r="J7224">
        <f t="shared" si="336"/>
        <v>110.20220588235294</v>
      </c>
      <c r="K7224">
        <f t="shared" si="337"/>
        <v>1988</v>
      </c>
      <c r="L7224">
        <f t="shared" si="338"/>
        <v>3</v>
      </c>
    </row>
    <row r="7225" spans="1:12" x14ac:dyDescent="0.25">
      <c r="A7225" s="1">
        <v>32211</v>
      </c>
      <c r="B7225">
        <v>299.5</v>
      </c>
      <c r="C7225">
        <v>301</v>
      </c>
      <c r="D7225">
        <v>294.5</v>
      </c>
      <c r="E7225">
        <v>294.75</v>
      </c>
      <c r="G7225">
        <v>294.75</v>
      </c>
      <c r="H7225">
        <v>6555</v>
      </c>
      <c r="I7225">
        <v>5450</v>
      </c>
      <c r="J7225">
        <f t="shared" si="336"/>
        <v>108.36397058823528</v>
      </c>
      <c r="K7225">
        <f t="shared" si="337"/>
        <v>1988</v>
      </c>
      <c r="L7225">
        <f t="shared" si="338"/>
        <v>3</v>
      </c>
    </row>
    <row r="7226" spans="1:12" x14ac:dyDescent="0.25">
      <c r="A7226" s="1">
        <v>32212</v>
      </c>
      <c r="B7226">
        <v>296</v>
      </c>
      <c r="C7226">
        <v>297.5</v>
      </c>
      <c r="D7226">
        <v>290</v>
      </c>
      <c r="E7226">
        <v>290</v>
      </c>
      <c r="G7226">
        <v>290</v>
      </c>
      <c r="H7226">
        <v>3005</v>
      </c>
      <c r="I7226">
        <v>3875</v>
      </c>
      <c r="J7226">
        <f t="shared" si="336"/>
        <v>106.61764705882354</v>
      </c>
      <c r="K7226">
        <f t="shared" si="337"/>
        <v>1988</v>
      </c>
      <c r="L7226">
        <f t="shared" si="338"/>
        <v>3</v>
      </c>
    </row>
    <row r="7227" spans="1:12" x14ac:dyDescent="0.25">
      <c r="A7227" s="1">
        <v>32213</v>
      </c>
      <c r="B7227">
        <v>291</v>
      </c>
      <c r="C7227">
        <v>292.5</v>
      </c>
      <c r="D7227">
        <v>286.5</v>
      </c>
      <c r="E7227">
        <v>292.5</v>
      </c>
      <c r="G7227">
        <v>292.5</v>
      </c>
      <c r="H7227">
        <v>1665</v>
      </c>
      <c r="I7227">
        <v>3270</v>
      </c>
      <c r="J7227">
        <f t="shared" si="336"/>
        <v>107.53676470588235</v>
      </c>
      <c r="K7227">
        <f t="shared" si="337"/>
        <v>1988</v>
      </c>
      <c r="L7227">
        <f t="shared" si="338"/>
        <v>3</v>
      </c>
    </row>
    <row r="7228" spans="1:12" x14ac:dyDescent="0.25">
      <c r="A7228" s="1">
        <v>32216</v>
      </c>
      <c r="B7228">
        <v>293.25</v>
      </c>
      <c r="C7228">
        <v>295.25</v>
      </c>
      <c r="D7228">
        <v>291</v>
      </c>
      <c r="E7228">
        <v>295.25</v>
      </c>
      <c r="G7228">
        <v>295.25</v>
      </c>
      <c r="H7228">
        <v>440</v>
      </c>
      <c r="I7228">
        <v>2240</v>
      </c>
      <c r="J7228">
        <f t="shared" si="336"/>
        <v>108.54779411764706</v>
      </c>
      <c r="K7228">
        <f t="shared" si="337"/>
        <v>1988</v>
      </c>
      <c r="L7228">
        <f t="shared" si="338"/>
        <v>3</v>
      </c>
    </row>
    <row r="7229" spans="1:12" x14ac:dyDescent="0.25">
      <c r="A7229" s="1">
        <v>32217</v>
      </c>
      <c r="B7229">
        <v>295.25</v>
      </c>
      <c r="C7229">
        <v>296</v>
      </c>
      <c r="D7229">
        <v>293.75</v>
      </c>
      <c r="E7229">
        <v>295</v>
      </c>
      <c r="G7229">
        <v>295</v>
      </c>
      <c r="H7229">
        <v>640</v>
      </c>
      <c r="I7229">
        <v>1835</v>
      </c>
      <c r="J7229">
        <f t="shared" si="336"/>
        <v>108.45588235294117</v>
      </c>
      <c r="K7229">
        <f t="shared" si="337"/>
        <v>1988</v>
      </c>
      <c r="L7229">
        <f t="shared" si="338"/>
        <v>3</v>
      </c>
    </row>
    <row r="7230" spans="1:12" x14ac:dyDescent="0.25">
      <c r="A7230" s="1">
        <v>32218</v>
      </c>
      <c r="B7230">
        <v>296.25</v>
      </c>
      <c r="C7230">
        <v>296.25</v>
      </c>
      <c r="D7230">
        <v>292.5</v>
      </c>
      <c r="E7230">
        <v>292.5</v>
      </c>
      <c r="G7230">
        <v>292.5</v>
      </c>
      <c r="H7230">
        <v>425</v>
      </c>
      <c r="I7230">
        <v>1580</v>
      </c>
      <c r="J7230">
        <f t="shared" si="336"/>
        <v>107.53676470588235</v>
      </c>
      <c r="K7230">
        <f t="shared" si="337"/>
        <v>1988</v>
      </c>
      <c r="L7230">
        <f t="shared" si="338"/>
        <v>3</v>
      </c>
    </row>
    <row r="7231" spans="1:12" x14ac:dyDescent="0.25">
      <c r="A7231" s="1">
        <v>32219</v>
      </c>
      <c r="B7231">
        <v>296</v>
      </c>
      <c r="C7231">
        <v>298.75</v>
      </c>
      <c r="D7231">
        <v>295.5</v>
      </c>
      <c r="E7231">
        <v>297.5</v>
      </c>
      <c r="G7231">
        <v>297.5</v>
      </c>
      <c r="H7231">
        <v>350</v>
      </c>
      <c r="I7231">
        <v>1760</v>
      </c>
      <c r="J7231">
        <f t="shared" si="336"/>
        <v>109.375</v>
      </c>
      <c r="K7231">
        <f t="shared" si="337"/>
        <v>1988</v>
      </c>
      <c r="L7231">
        <f t="shared" si="338"/>
        <v>3</v>
      </c>
    </row>
    <row r="7232" spans="1:12" x14ac:dyDescent="0.25">
      <c r="A7232" s="1">
        <v>32220</v>
      </c>
      <c r="B7232">
        <v>300</v>
      </c>
      <c r="C7232">
        <v>300.75</v>
      </c>
      <c r="D7232">
        <v>298.75</v>
      </c>
      <c r="E7232">
        <v>299</v>
      </c>
      <c r="G7232">
        <v>299</v>
      </c>
      <c r="H7232">
        <v>255</v>
      </c>
      <c r="I7232">
        <v>1445</v>
      </c>
      <c r="J7232">
        <f t="shared" si="336"/>
        <v>109.9264705882353</v>
      </c>
      <c r="K7232">
        <f t="shared" si="337"/>
        <v>1988</v>
      </c>
      <c r="L7232">
        <f t="shared" si="338"/>
        <v>3</v>
      </c>
    </row>
    <row r="7233" spans="1:12" x14ac:dyDescent="0.25">
      <c r="A7233" s="1">
        <v>32223</v>
      </c>
      <c r="B7233">
        <v>301</v>
      </c>
      <c r="C7233">
        <v>301</v>
      </c>
      <c r="D7233">
        <v>296.25</v>
      </c>
      <c r="E7233">
        <v>296.25</v>
      </c>
      <c r="G7233">
        <v>296.25</v>
      </c>
      <c r="H7233">
        <v>535</v>
      </c>
      <c r="I7233">
        <v>1690</v>
      </c>
      <c r="J7233">
        <f t="shared" si="336"/>
        <v>108.91544117647059</v>
      </c>
      <c r="K7233">
        <f t="shared" si="337"/>
        <v>1988</v>
      </c>
      <c r="L7233">
        <f t="shared" si="338"/>
        <v>3</v>
      </c>
    </row>
    <row r="7234" spans="1:12" x14ac:dyDescent="0.25">
      <c r="A7234" s="1">
        <v>32224</v>
      </c>
      <c r="B7234">
        <v>298</v>
      </c>
      <c r="C7234">
        <v>299.25</v>
      </c>
      <c r="D7234">
        <v>296.5</v>
      </c>
      <c r="E7234">
        <v>299</v>
      </c>
      <c r="G7234">
        <v>299</v>
      </c>
      <c r="H7234">
        <v>730</v>
      </c>
      <c r="I7234">
        <v>725</v>
      </c>
      <c r="J7234">
        <f t="shared" ref="J7234:J7297" si="339">G7234/100*5000/136</f>
        <v>109.9264705882353</v>
      </c>
      <c r="K7234">
        <f t="shared" ref="K7234:K7297" si="340">YEAR(A7234)</f>
        <v>1988</v>
      </c>
      <c r="L7234">
        <f t="shared" ref="L7234:L7297" si="341">MONTH(A7234)</f>
        <v>3</v>
      </c>
    </row>
    <row r="7235" spans="1:12" x14ac:dyDescent="0.25">
      <c r="A7235" s="1">
        <v>32225</v>
      </c>
      <c r="B7235">
        <v>309</v>
      </c>
      <c r="C7235">
        <v>309.5</v>
      </c>
      <c r="D7235">
        <v>307</v>
      </c>
      <c r="E7235">
        <v>307.25</v>
      </c>
      <c r="G7235">
        <v>307.25</v>
      </c>
      <c r="H7235">
        <v>15460</v>
      </c>
      <c r="I7235">
        <v>89810</v>
      </c>
      <c r="J7235">
        <f t="shared" si="339"/>
        <v>112.95955882352939</v>
      </c>
      <c r="K7235">
        <f t="shared" si="340"/>
        <v>1988</v>
      </c>
      <c r="L7235">
        <f t="shared" si="341"/>
        <v>3</v>
      </c>
    </row>
    <row r="7236" spans="1:12" x14ac:dyDescent="0.25">
      <c r="A7236" s="1">
        <v>32226</v>
      </c>
      <c r="B7236">
        <v>307.5</v>
      </c>
      <c r="C7236">
        <v>307.75</v>
      </c>
      <c r="D7236">
        <v>304.5</v>
      </c>
      <c r="E7236">
        <v>306.75</v>
      </c>
      <c r="G7236">
        <v>306.75</v>
      </c>
      <c r="H7236">
        <v>9450</v>
      </c>
      <c r="I7236">
        <v>88705</v>
      </c>
      <c r="J7236">
        <f t="shared" si="339"/>
        <v>112.77573529411765</v>
      </c>
      <c r="K7236">
        <f t="shared" si="340"/>
        <v>1988</v>
      </c>
      <c r="L7236">
        <f t="shared" si="341"/>
        <v>3</v>
      </c>
    </row>
    <row r="7237" spans="1:12" x14ac:dyDescent="0.25">
      <c r="A7237" s="1">
        <v>32227</v>
      </c>
      <c r="B7237">
        <v>305</v>
      </c>
      <c r="C7237">
        <v>307</v>
      </c>
      <c r="D7237">
        <v>304</v>
      </c>
      <c r="E7237">
        <v>305</v>
      </c>
      <c r="G7237">
        <v>305</v>
      </c>
      <c r="H7237">
        <v>12300</v>
      </c>
      <c r="I7237">
        <v>87710</v>
      </c>
      <c r="J7237">
        <f t="shared" si="339"/>
        <v>112.13235294117646</v>
      </c>
      <c r="K7237">
        <f t="shared" si="340"/>
        <v>1988</v>
      </c>
      <c r="L7237">
        <f t="shared" si="341"/>
        <v>3</v>
      </c>
    </row>
    <row r="7238" spans="1:12" x14ac:dyDescent="0.25">
      <c r="A7238" s="1">
        <v>32230</v>
      </c>
      <c r="B7238">
        <v>304.5</v>
      </c>
      <c r="C7238">
        <v>306.5</v>
      </c>
      <c r="D7238">
        <v>299</v>
      </c>
      <c r="E7238">
        <v>299.5</v>
      </c>
      <c r="G7238">
        <v>299.5</v>
      </c>
      <c r="H7238">
        <v>18010</v>
      </c>
      <c r="I7238">
        <v>85525</v>
      </c>
      <c r="J7238">
        <f t="shared" si="339"/>
        <v>110.11029411764706</v>
      </c>
      <c r="K7238">
        <f t="shared" si="340"/>
        <v>1988</v>
      </c>
      <c r="L7238">
        <f t="shared" si="341"/>
        <v>3</v>
      </c>
    </row>
    <row r="7239" spans="1:12" x14ac:dyDescent="0.25">
      <c r="A7239" s="1">
        <v>32231</v>
      </c>
      <c r="B7239">
        <v>299.75</v>
      </c>
      <c r="C7239">
        <v>302.5</v>
      </c>
      <c r="D7239">
        <v>299</v>
      </c>
      <c r="E7239">
        <v>301</v>
      </c>
      <c r="G7239">
        <v>301</v>
      </c>
      <c r="H7239">
        <v>11195</v>
      </c>
      <c r="I7239">
        <v>86550</v>
      </c>
      <c r="J7239">
        <f t="shared" si="339"/>
        <v>110.66176470588233</v>
      </c>
      <c r="K7239">
        <f t="shared" si="340"/>
        <v>1988</v>
      </c>
      <c r="L7239">
        <f t="shared" si="341"/>
        <v>3</v>
      </c>
    </row>
    <row r="7240" spans="1:12" x14ac:dyDescent="0.25">
      <c r="A7240" s="1">
        <v>32232</v>
      </c>
      <c r="B7240">
        <v>301.75</v>
      </c>
      <c r="C7240">
        <v>304.25</v>
      </c>
      <c r="D7240">
        <v>301.75</v>
      </c>
      <c r="E7240">
        <v>302.25</v>
      </c>
      <c r="G7240">
        <v>302.25</v>
      </c>
      <c r="H7240">
        <v>10505</v>
      </c>
      <c r="I7240">
        <v>86795</v>
      </c>
      <c r="J7240">
        <f t="shared" si="339"/>
        <v>111.12132352941177</v>
      </c>
      <c r="K7240">
        <f t="shared" si="340"/>
        <v>1988</v>
      </c>
      <c r="L7240">
        <f t="shared" si="341"/>
        <v>3</v>
      </c>
    </row>
    <row r="7241" spans="1:12" x14ac:dyDescent="0.25">
      <c r="A7241" s="1">
        <v>32233</v>
      </c>
      <c r="B7241">
        <v>302.75</v>
      </c>
      <c r="C7241">
        <v>303</v>
      </c>
      <c r="D7241">
        <v>298.5</v>
      </c>
      <c r="E7241">
        <v>299.25</v>
      </c>
      <c r="G7241">
        <v>299.25</v>
      </c>
      <c r="H7241">
        <v>14520</v>
      </c>
      <c r="I7241">
        <v>86160</v>
      </c>
      <c r="J7241">
        <f t="shared" si="339"/>
        <v>110.01838235294117</v>
      </c>
      <c r="K7241">
        <f t="shared" si="340"/>
        <v>1988</v>
      </c>
      <c r="L7241">
        <f t="shared" si="341"/>
        <v>3</v>
      </c>
    </row>
    <row r="7242" spans="1:12" x14ac:dyDescent="0.25">
      <c r="A7242" s="1">
        <v>32237</v>
      </c>
      <c r="B7242">
        <v>301.25</v>
      </c>
      <c r="C7242">
        <v>305</v>
      </c>
      <c r="D7242">
        <v>298</v>
      </c>
      <c r="E7242">
        <v>300.25</v>
      </c>
      <c r="G7242">
        <v>300.25</v>
      </c>
      <c r="H7242">
        <v>19950</v>
      </c>
      <c r="I7242">
        <v>84310</v>
      </c>
      <c r="J7242">
        <f t="shared" si="339"/>
        <v>110.38602941176471</v>
      </c>
      <c r="K7242">
        <f t="shared" si="340"/>
        <v>1988</v>
      </c>
      <c r="L7242">
        <f t="shared" si="341"/>
        <v>4</v>
      </c>
    </row>
    <row r="7243" spans="1:12" x14ac:dyDescent="0.25">
      <c r="A7243" s="1">
        <v>32238</v>
      </c>
      <c r="B7243">
        <v>300.25</v>
      </c>
      <c r="C7243">
        <v>310.5</v>
      </c>
      <c r="D7243">
        <v>299.5</v>
      </c>
      <c r="E7243">
        <v>306.5</v>
      </c>
      <c r="G7243">
        <v>306.5</v>
      </c>
      <c r="H7243">
        <v>31210</v>
      </c>
      <c r="I7243">
        <v>78470</v>
      </c>
      <c r="J7243">
        <f t="shared" si="339"/>
        <v>112.68382352941177</v>
      </c>
      <c r="K7243">
        <f t="shared" si="340"/>
        <v>1988</v>
      </c>
      <c r="L7243">
        <f t="shared" si="341"/>
        <v>4</v>
      </c>
    </row>
    <row r="7244" spans="1:12" x14ac:dyDescent="0.25">
      <c r="A7244" s="1">
        <v>32239</v>
      </c>
      <c r="B7244">
        <v>309</v>
      </c>
      <c r="C7244">
        <v>312</v>
      </c>
      <c r="D7244">
        <v>307.75</v>
      </c>
      <c r="E7244">
        <v>309.25</v>
      </c>
      <c r="G7244">
        <v>309.25</v>
      </c>
      <c r="H7244">
        <v>19350</v>
      </c>
      <c r="I7244">
        <v>76435</v>
      </c>
      <c r="J7244">
        <f t="shared" si="339"/>
        <v>113.69485294117646</v>
      </c>
      <c r="K7244">
        <f t="shared" si="340"/>
        <v>1988</v>
      </c>
      <c r="L7244">
        <f t="shared" si="341"/>
        <v>4</v>
      </c>
    </row>
    <row r="7245" spans="1:12" x14ac:dyDescent="0.25">
      <c r="A7245" s="1">
        <v>32240</v>
      </c>
      <c r="B7245">
        <v>309.5</v>
      </c>
      <c r="C7245">
        <v>313</v>
      </c>
      <c r="D7245">
        <v>308.5</v>
      </c>
      <c r="E7245">
        <v>313</v>
      </c>
      <c r="G7245">
        <v>313</v>
      </c>
      <c r="H7245">
        <v>14640</v>
      </c>
      <c r="I7245">
        <v>74225</v>
      </c>
      <c r="J7245">
        <f t="shared" si="339"/>
        <v>115.07352941176471</v>
      </c>
      <c r="K7245">
        <f t="shared" si="340"/>
        <v>1988</v>
      </c>
      <c r="L7245">
        <f t="shared" si="341"/>
        <v>4</v>
      </c>
    </row>
    <row r="7246" spans="1:12" x14ac:dyDescent="0.25">
      <c r="A7246" s="1">
        <v>32241</v>
      </c>
      <c r="B7246">
        <v>313.5</v>
      </c>
      <c r="C7246">
        <v>316.75</v>
      </c>
      <c r="D7246">
        <v>313</v>
      </c>
      <c r="E7246">
        <v>316.75</v>
      </c>
      <c r="G7246">
        <v>316.75</v>
      </c>
      <c r="H7246">
        <v>18085</v>
      </c>
      <c r="I7246">
        <v>71510</v>
      </c>
      <c r="J7246">
        <f t="shared" si="339"/>
        <v>116.45220588235294</v>
      </c>
      <c r="K7246">
        <f t="shared" si="340"/>
        <v>1988</v>
      </c>
      <c r="L7246">
        <f t="shared" si="341"/>
        <v>4</v>
      </c>
    </row>
    <row r="7247" spans="1:12" x14ac:dyDescent="0.25">
      <c r="A7247" s="1">
        <v>32244</v>
      </c>
      <c r="B7247">
        <v>318</v>
      </c>
      <c r="C7247">
        <v>319.75</v>
      </c>
      <c r="D7247">
        <v>316.5</v>
      </c>
      <c r="E7247">
        <v>317.5</v>
      </c>
      <c r="G7247">
        <v>317.5</v>
      </c>
      <c r="H7247">
        <v>18575</v>
      </c>
      <c r="I7247">
        <v>65955</v>
      </c>
      <c r="J7247">
        <f t="shared" si="339"/>
        <v>116.72794117647059</v>
      </c>
      <c r="K7247">
        <f t="shared" si="340"/>
        <v>1988</v>
      </c>
      <c r="L7247">
        <f t="shared" si="341"/>
        <v>4</v>
      </c>
    </row>
    <row r="7248" spans="1:12" x14ac:dyDescent="0.25">
      <c r="A7248" s="1">
        <v>32245</v>
      </c>
      <c r="B7248">
        <v>317.5</v>
      </c>
      <c r="C7248">
        <v>320.5</v>
      </c>
      <c r="D7248">
        <v>316</v>
      </c>
      <c r="E7248">
        <v>320.25</v>
      </c>
      <c r="G7248">
        <v>320.25</v>
      </c>
      <c r="H7248">
        <v>12110</v>
      </c>
      <c r="I7248">
        <v>60780</v>
      </c>
      <c r="J7248">
        <f t="shared" si="339"/>
        <v>117.73897058823529</v>
      </c>
      <c r="K7248">
        <f t="shared" si="340"/>
        <v>1988</v>
      </c>
      <c r="L7248">
        <f t="shared" si="341"/>
        <v>4</v>
      </c>
    </row>
    <row r="7249" spans="1:12" x14ac:dyDescent="0.25">
      <c r="A7249" s="1">
        <v>32246</v>
      </c>
      <c r="B7249">
        <v>319.5</v>
      </c>
      <c r="C7249">
        <v>320.25</v>
      </c>
      <c r="D7249">
        <v>316.5</v>
      </c>
      <c r="E7249">
        <v>318.25</v>
      </c>
      <c r="G7249">
        <v>318.25</v>
      </c>
      <c r="H7249">
        <v>12100</v>
      </c>
      <c r="I7249">
        <v>58075</v>
      </c>
      <c r="J7249">
        <f t="shared" si="339"/>
        <v>117.00367647058823</v>
      </c>
      <c r="K7249">
        <f t="shared" si="340"/>
        <v>1988</v>
      </c>
      <c r="L7249">
        <f t="shared" si="341"/>
        <v>4</v>
      </c>
    </row>
    <row r="7250" spans="1:12" x14ac:dyDescent="0.25">
      <c r="A7250" s="1">
        <v>32247</v>
      </c>
      <c r="B7250">
        <v>317.25</v>
      </c>
      <c r="C7250">
        <v>318</v>
      </c>
      <c r="D7250">
        <v>314</v>
      </c>
      <c r="E7250">
        <v>316.5</v>
      </c>
      <c r="G7250">
        <v>316.5</v>
      </c>
      <c r="H7250">
        <v>6755</v>
      </c>
      <c r="I7250">
        <v>56945</v>
      </c>
      <c r="J7250">
        <f t="shared" si="339"/>
        <v>116.36029411764706</v>
      </c>
      <c r="K7250">
        <f t="shared" si="340"/>
        <v>1988</v>
      </c>
      <c r="L7250">
        <f t="shared" si="341"/>
        <v>4</v>
      </c>
    </row>
    <row r="7251" spans="1:12" x14ac:dyDescent="0.25">
      <c r="A7251" s="1">
        <v>32248</v>
      </c>
      <c r="B7251">
        <v>315</v>
      </c>
      <c r="C7251">
        <v>316</v>
      </c>
      <c r="D7251">
        <v>312.5</v>
      </c>
      <c r="E7251">
        <v>312.75</v>
      </c>
      <c r="G7251">
        <v>312.75</v>
      </c>
      <c r="H7251">
        <v>8100</v>
      </c>
      <c r="I7251">
        <v>54960</v>
      </c>
      <c r="J7251">
        <f t="shared" si="339"/>
        <v>114.98161764705883</v>
      </c>
      <c r="K7251">
        <f t="shared" si="340"/>
        <v>1988</v>
      </c>
      <c r="L7251">
        <f t="shared" si="341"/>
        <v>4</v>
      </c>
    </row>
    <row r="7252" spans="1:12" x14ac:dyDescent="0.25">
      <c r="A7252" s="1">
        <v>32251</v>
      </c>
      <c r="B7252">
        <v>312</v>
      </c>
      <c r="C7252">
        <v>312.75</v>
      </c>
      <c r="D7252">
        <v>309</v>
      </c>
      <c r="E7252">
        <v>311.25</v>
      </c>
      <c r="G7252">
        <v>311.25</v>
      </c>
      <c r="H7252">
        <v>8930</v>
      </c>
      <c r="I7252">
        <v>51375</v>
      </c>
      <c r="J7252">
        <f t="shared" si="339"/>
        <v>114.43014705882354</v>
      </c>
      <c r="K7252">
        <f t="shared" si="340"/>
        <v>1988</v>
      </c>
      <c r="L7252">
        <f t="shared" si="341"/>
        <v>4</v>
      </c>
    </row>
    <row r="7253" spans="1:12" x14ac:dyDescent="0.25">
      <c r="A7253" s="1">
        <v>32252</v>
      </c>
      <c r="B7253">
        <v>312</v>
      </c>
      <c r="C7253">
        <v>314.25</v>
      </c>
      <c r="D7253">
        <v>310.5</v>
      </c>
      <c r="E7253">
        <v>314.25</v>
      </c>
      <c r="G7253">
        <v>314.25</v>
      </c>
      <c r="H7253">
        <v>10340</v>
      </c>
      <c r="I7253">
        <v>49250</v>
      </c>
      <c r="J7253">
        <f t="shared" si="339"/>
        <v>115.53308823529412</v>
      </c>
      <c r="K7253">
        <f t="shared" si="340"/>
        <v>1988</v>
      </c>
      <c r="L7253">
        <f t="shared" si="341"/>
        <v>4</v>
      </c>
    </row>
    <row r="7254" spans="1:12" x14ac:dyDescent="0.25">
      <c r="A7254" s="1">
        <v>32253</v>
      </c>
      <c r="B7254">
        <v>314.5</v>
      </c>
      <c r="C7254">
        <v>316.5</v>
      </c>
      <c r="D7254">
        <v>313.5</v>
      </c>
      <c r="E7254">
        <v>315.75</v>
      </c>
      <c r="G7254">
        <v>315.75</v>
      </c>
      <c r="H7254">
        <v>5585</v>
      </c>
      <c r="I7254">
        <v>49235</v>
      </c>
      <c r="J7254">
        <f t="shared" si="339"/>
        <v>116.08455882352942</v>
      </c>
      <c r="K7254">
        <f t="shared" si="340"/>
        <v>1988</v>
      </c>
      <c r="L7254">
        <f t="shared" si="341"/>
        <v>4</v>
      </c>
    </row>
    <row r="7255" spans="1:12" x14ac:dyDescent="0.25">
      <c r="A7255" s="1">
        <v>32254</v>
      </c>
      <c r="B7255">
        <v>314.5</v>
      </c>
      <c r="C7255">
        <v>315.75</v>
      </c>
      <c r="D7255">
        <v>314</v>
      </c>
      <c r="E7255">
        <v>314.75</v>
      </c>
      <c r="G7255">
        <v>314.75</v>
      </c>
      <c r="H7255">
        <v>6170</v>
      </c>
      <c r="I7255">
        <v>47075</v>
      </c>
      <c r="J7255">
        <f t="shared" si="339"/>
        <v>115.71691176470588</v>
      </c>
      <c r="K7255">
        <f t="shared" si="340"/>
        <v>1988</v>
      </c>
      <c r="L7255">
        <f t="shared" si="341"/>
        <v>4</v>
      </c>
    </row>
    <row r="7256" spans="1:12" x14ac:dyDescent="0.25">
      <c r="A7256" s="1">
        <v>32255</v>
      </c>
      <c r="B7256">
        <v>313.5</v>
      </c>
      <c r="C7256">
        <v>315</v>
      </c>
      <c r="D7256">
        <v>312.25</v>
      </c>
      <c r="E7256">
        <v>315</v>
      </c>
      <c r="G7256">
        <v>315</v>
      </c>
      <c r="H7256">
        <v>8410</v>
      </c>
      <c r="I7256">
        <v>43985</v>
      </c>
      <c r="J7256">
        <f t="shared" si="339"/>
        <v>115.80882352941177</v>
      </c>
      <c r="K7256">
        <f t="shared" si="340"/>
        <v>1988</v>
      </c>
      <c r="L7256">
        <f t="shared" si="341"/>
        <v>4</v>
      </c>
    </row>
    <row r="7257" spans="1:12" x14ac:dyDescent="0.25">
      <c r="A7257" s="1">
        <v>32258</v>
      </c>
      <c r="B7257">
        <v>314.5</v>
      </c>
      <c r="C7257">
        <v>316</v>
      </c>
      <c r="D7257">
        <v>311.25</v>
      </c>
      <c r="E7257">
        <v>311.25</v>
      </c>
      <c r="G7257">
        <v>311.25</v>
      </c>
      <c r="H7257">
        <v>5540</v>
      </c>
      <c r="I7257">
        <v>40390</v>
      </c>
      <c r="J7257">
        <f t="shared" si="339"/>
        <v>114.43014705882354</v>
      </c>
      <c r="K7257">
        <f t="shared" si="340"/>
        <v>1988</v>
      </c>
      <c r="L7257">
        <f t="shared" si="341"/>
        <v>4</v>
      </c>
    </row>
    <row r="7258" spans="1:12" x14ac:dyDescent="0.25">
      <c r="A7258" s="1">
        <v>32259</v>
      </c>
      <c r="B7258">
        <v>310.5</v>
      </c>
      <c r="C7258">
        <v>313.75</v>
      </c>
      <c r="D7258">
        <v>310.5</v>
      </c>
      <c r="E7258">
        <v>312</v>
      </c>
      <c r="G7258">
        <v>312</v>
      </c>
      <c r="H7258">
        <v>10085</v>
      </c>
      <c r="I7258">
        <v>35160</v>
      </c>
      <c r="J7258">
        <f t="shared" si="339"/>
        <v>114.70588235294117</v>
      </c>
      <c r="K7258">
        <f t="shared" si="340"/>
        <v>1988</v>
      </c>
      <c r="L7258">
        <f t="shared" si="341"/>
        <v>4</v>
      </c>
    </row>
    <row r="7259" spans="1:12" x14ac:dyDescent="0.25">
      <c r="A7259" s="1">
        <v>32260</v>
      </c>
      <c r="B7259">
        <v>312</v>
      </c>
      <c r="C7259">
        <v>314</v>
      </c>
      <c r="D7259">
        <v>310.5</v>
      </c>
      <c r="E7259">
        <v>310.5</v>
      </c>
      <c r="G7259">
        <v>310.5</v>
      </c>
      <c r="H7259">
        <v>10925</v>
      </c>
      <c r="I7259">
        <v>30565</v>
      </c>
      <c r="J7259">
        <f t="shared" si="339"/>
        <v>114.15441176470588</v>
      </c>
      <c r="K7259">
        <f t="shared" si="340"/>
        <v>1988</v>
      </c>
      <c r="L7259">
        <f t="shared" si="341"/>
        <v>4</v>
      </c>
    </row>
    <row r="7260" spans="1:12" x14ac:dyDescent="0.25">
      <c r="A7260" s="1">
        <v>32261</v>
      </c>
      <c r="B7260">
        <v>310</v>
      </c>
      <c r="C7260">
        <v>311.25</v>
      </c>
      <c r="D7260">
        <v>306</v>
      </c>
      <c r="E7260">
        <v>306.5</v>
      </c>
      <c r="G7260">
        <v>306.5</v>
      </c>
      <c r="H7260">
        <v>21150</v>
      </c>
      <c r="I7260">
        <v>20630</v>
      </c>
      <c r="J7260">
        <f t="shared" si="339"/>
        <v>112.68382352941177</v>
      </c>
      <c r="K7260">
        <f t="shared" si="340"/>
        <v>1988</v>
      </c>
      <c r="L7260">
        <f t="shared" si="341"/>
        <v>4</v>
      </c>
    </row>
    <row r="7261" spans="1:12" x14ac:dyDescent="0.25">
      <c r="A7261" s="1">
        <v>32262</v>
      </c>
      <c r="B7261">
        <v>304.5</v>
      </c>
      <c r="C7261">
        <v>306</v>
      </c>
      <c r="D7261">
        <v>303</v>
      </c>
      <c r="E7261">
        <v>304.5</v>
      </c>
      <c r="G7261">
        <v>304.5</v>
      </c>
      <c r="H7261">
        <v>15100</v>
      </c>
      <c r="I7261">
        <v>11350</v>
      </c>
      <c r="J7261">
        <f t="shared" si="339"/>
        <v>111.94852941176471</v>
      </c>
      <c r="K7261">
        <f t="shared" si="340"/>
        <v>1988</v>
      </c>
      <c r="L7261">
        <f t="shared" si="341"/>
        <v>4</v>
      </c>
    </row>
    <row r="7262" spans="1:12" x14ac:dyDescent="0.25">
      <c r="A7262" s="1">
        <v>32265</v>
      </c>
      <c r="B7262">
        <v>305.5</v>
      </c>
      <c r="C7262">
        <v>307.5</v>
      </c>
      <c r="D7262">
        <v>300</v>
      </c>
      <c r="E7262">
        <v>300</v>
      </c>
      <c r="G7262">
        <v>300</v>
      </c>
      <c r="H7262">
        <v>9345</v>
      </c>
      <c r="I7262">
        <v>8570</v>
      </c>
      <c r="J7262">
        <f t="shared" si="339"/>
        <v>110.29411764705883</v>
      </c>
      <c r="K7262">
        <f t="shared" si="340"/>
        <v>1988</v>
      </c>
      <c r="L7262">
        <f t="shared" si="341"/>
        <v>5</v>
      </c>
    </row>
    <row r="7263" spans="1:12" x14ac:dyDescent="0.25">
      <c r="A7263" s="1">
        <v>32266</v>
      </c>
      <c r="B7263">
        <v>301.5</v>
      </c>
      <c r="C7263">
        <v>302</v>
      </c>
      <c r="D7263">
        <v>297.5</v>
      </c>
      <c r="E7263">
        <v>297.75</v>
      </c>
      <c r="G7263">
        <v>297.75</v>
      </c>
      <c r="H7263">
        <v>5935</v>
      </c>
      <c r="I7263">
        <v>7795</v>
      </c>
      <c r="J7263">
        <f t="shared" si="339"/>
        <v>109.46691176470588</v>
      </c>
      <c r="K7263">
        <f t="shared" si="340"/>
        <v>1988</v>
      </c>
      <c r="L7263">
        <f t="shared" si="341"/>
        <v>5</v>
      </c>
    </row>
    <row r="7264" spans="1:12" x14ac:dyDescent="0.25">
      <c r="A7264" s="1">
        <v>32267</v>
      </c>
      <c r="B7264">
        <v>299</v>
      </c>
      <c r="C7264">
        <v>302</v>
      </c>
      <c r="D7264">
        <v>298.5</v>
      </c>
      <c r="E7264">
        <v>301.5</v>
      </c>
      <c r="G7264">
        <v>301.5</v>
      </c>
      <c r="H7264">
        <v>3885</v>
      </c>
      <c r="I7264">
        <v>4530</v>
      </c>
      <c r="J7264">
        <f t="shared" si="339"/>
        <v>110.84558823529412</v>
      </c>
      <c r="K7264">
        <f t="shared" si="340"/>
        <v>1988</v>
      </c>
      <c r="L7264">
        <f t="shared" si="341"/>
        <v>5</v>
      </c>
    </row>
    <row r="7265" spans="1:12" x14ac:dyDescent="0.25">
      <c r="A7265" s="1">
        <v>32268</v>
      </c>
      <c r="B7265">
        <v>301.25</v>
      </c>
      <c r="C7265">
        <v>301.5</v>
      </c>
      <c r="D7265">
        <v>296.5</v>
      </c>
      <c r="E7265">
        <v>296.75</v>
      </c>
      <c r="G7265">
        <v>296.75</v>
      </c>
      <c r="H7265">
        <v>2965</v>
      </c>
      <c r="I7265">
        <v>3480</v>
      </c>
      <c r="J7265">
        <f t="shared" si="339"/>
        <v>109.09926470588233</v>
      </c>
      <c r="K7265">
        <f t="shared" si="340"/>
        <v>1988</v>
      </c>
      <c r="L7265">
        <f t="shared" si="341"/>
        <v>5</v>
      </c>
    </row>
    <row r="7266" spans="1:12" x14ac:dyDescent="0.25">
      <c r="A7266" s="1">
        <v>32269</v>
      </c>
      <c r="B7266">
        <v>296.75</v>
      </c>
      <c r="C7266">
        <v>299</v>
      </c>
      <c r="D7266">
        <v>294.75</v>
      </c>
      <c r="E7266">
        <v>297.75</v>
      </c>
      <c r="G7266">
        <v>297.75</v>
      </c>
      <c r="H7266">
        <v>2615</v>
      </c>
      <c r="I7266">
        <v>2705</v>
      </c>
      <c r="J7266">
        <f t="shared" si="339"/>
        <v>109.46691176470588</v>
      </c>
      <c r="K7266">
        <f t="shared" si="340"/>
        <v>1988</v>
      </c>
      <c r="L7266">
        <f t="shared" si="341"/>
        <v>5</v>
      </c>
    </row>
    <row r="7267" spans="1:12" x14ac:dyDescent="0.25">
      <c r="A7267" s="1">
        <v>32272</v>
      </c>
      <c r="B7267">
        <v>301.5</v>
      </c>
      <c r="C7267">
        <v>301.75</v>
      </c>
      <c r="D7267">
        <v>299</v>
      </c>
      <c r="E7267">
        <v>301.75</v>
      </c>
      <c r="G7267">
        <v>301.75</v>
      </c>
      <c r="H7267">
        <v>2395</v>
      </c>
      <c r="I7267">
        <v>2080</v>
      </c>
      <c r="J7267">
        <f t="shared" si="339"/>
        <v>110.9375</v>
      </c>
      <c r="K7267">
        <f t="shared" si="340"/>
        <v>1988</v>
      </c>
      <c r="L7267">
        <f t="shared" si="341"/>
        <v>5</v>
      </c>
    </row>
    <row r="7268" spans="1:12" x14ac:dyDescent="0.25">
      <c r="A7268" s="1">
        <v>32273</v>
      </c>
      <c r="B7268">
        <v>303</v>
      </c>
      <c r="C7268">
        <v>304.5</v>
      </c>
      <c r="D7268">
        <v>302</v>
      </c>
      <c r="E7268">
        <v>303.5</v>
      </c>
      <c r="G7268">
        <v>303.5</v>
      </c>
      <c r="H7268">
        <v>2070</v>
      </c>
      <c r="I7268">
        <v>2145</v>
      </c>
      <c r="J7268">
        <f t="shared" si="339"/>
        <v>111.58088235294117</v>
      </c>
      <c r="K7268">
        <f t="shared" si="340"/>
        <v>1988</v>
      </c>
      <c r="L7268">
        <f t="shared" si="341"/>
        <v>5</v>
      </c>
    </row>
    <row r="7269" spans="1:12" x14ac:dyDescent="0.25">
      <c r="A7269" s="1">
        <v>32274</v>
      </c>
      <c r="B7269">
        <v>302</v>
      </c>
      <c r="C7269">
        <v>306</v>
      </c>
      <c r="D7269">
        <v>301.25</v>
      </c>
      <c r="E7269">
        <v>303</v>
      </c>
      <c r="G7269">
        <v>303</v>
      </c>
      <c r="H7269">
        <v>2275</v>
      </c>
      <c r="I7269">
        <v>2480</v>
      </c>
      <c r="J7269">
        <f t="shared" si="339"/>
        <v>111.39705882352939</v>
      </c>
      <c r="K7269">
        <f t="shared" si="340"/>
        <v>1988</v>
      </c>
      <c r="L7269">
        <f t="shared" si="341"/>
        <v>5</v>
      </c>
    </row>
    <row r="7270" spans="1:12" x14ac:dyDescent="0.25">
      <c r="A7270" s="1">
        <v>32275</v>
      </c>
      <c r="B7270">
        <v>303</v>
      </c>
      <c r="C7270">
        <v>303</v>
      </c>
      <c r="D7270">
        <v>301.25</v>
      </c>
      <c r="E7270">
        <v>301.25</v>
      </c>
      <c r="G7270">
        <v>301.25</v>
      </c>
      <c r="H7270">
        <v>295</v>
      </c>
      <c r="I7270">
        <v>1795</v>
      </c>
      <c r="J7270">
        <f t="shared" si="339"/>
        <v>110.75367647058823</v>
      </c>
      <c r="K7270">
        <f t="shared" si="340"/>
        <v>1988</v>
      </c>
      <c r="L7270">
        <f t="shared" si="341"/>
        <v>5</v>
      </c>
    </row>
    <row r="7271" spans="1:12" x14ac:dyDescent="0.25">
      <c r="A7271" s="1">
        <v>32276</v>
      </c>
      <c r="B7271">
        <v>301.25</v>
      </c>
      <c r="C7271">
        <v>306</v>
      </c>
      <c r="D7271">
        <v>300.5</v>
      </c>
      <c r="E7271">
        <v>306</v>
      </c>
      <c r="G7271">
        <v>306</v>
      </c>
      <c r="H7271">
        <v>1285</v>
      </c>
      <c r="I7271">
        <v>1915</v>
      </c>
      <c r="J7271">
        <f t="shared" si="339"/>
        <v>112.5</v>
      </c>
      <c r="K7271">
        <f t="shared" si="340"/>
        <v>1988</v>
      </c>
      <c r="L7271">
        <f t="shared" si="341"/>
        <v>5</v>
      </c>
    </row>
    <row r="7272" spans="1:12" x14ac:dyDescent="0.25">
      <c r="A7272" s="1">
        <v>32279</v>
      </c>
      <c r="B7272">
        <v>312.25</v>
      </c>
      <c r="C7272">
        <v>320.5</v>
      </c>
      <c r="D7272">
        <v>312</v>
      </c>
      <c r="E7272">
        <v>319</v>
      </c>
      <c r="G7272">
        <v>319</v>
      </c>
      <c r="H7272">
        <v>295</v>
      </c>
      <c r="I7272">
        <v>1600</v>
      </c>
      <c r="J7272">
        <f t="shared" si="339"/>
        <v>117.27941176470588</v>
      </c>
      <c r="K7272">
        <f t="shared" si="340"/>
        <v>1988</v>
      </c>
      <c r="L7272">
        <f t="shared" si="341"/>
        <v>5</v>
      </c>
    </row>
    <row r="7273" spans="1:12" x14ac:dyDescent="0.25">
      <c r="A7273" s="1">
        <v>32280</v>
      </c>
      <c r="B7273">
        <v>320.75</v>
      </c>
      <c r="C7273">
        <v>321</v>
      </c>
      <c r="D7273">
        <v>317</v>
      </c>
      <c r="E7273">
        <v>318</v>
      </c>
      <c r="G7273">
        <v>318</v>
      </c>
      <c r="H7273">
        <v>630</v>
      </c>
      <c r="I7273">
        <v>930</v>
      </c>
      <c r="J7273">
        <f t="shared" si="339"/>
        <v>116.91176470588235</v>
      </c>
      <c r="K7273">
        <f t="shared" si="340"/>
        <v>1988</v>
      </c>
      <c r="L7273">
        <f t="shared" si="341"/>
        <v>5</v>
      </c>
    </row>
    <row r="7274" spans="1:12" x14ac:dyDescent="0.25">
      <c r="A7274" s="1">
        <v>32281</v>
      </c>
      <c r="B7274">
        <v>316.75</v>
      </c>
      <c r="C7274">
        <v>323.5</v>
      </c>
      <c r="D7274">
        <v>316.75</v>
      </c>
      <c r="E7274">
        <v>323.5</v>
      </c>
      <c r="G7274">
        <v>323.5</v>
      </c>
      <c r="H7274">
        <v>635</v>
      </c>
      <c r="I7274">
        <v>565</v>
      </c>
      <c r="J7274">
        <f t="shared" si="339"/>
        <v>118.93382352941177</v>
      </c>
      <c r="K7274">
        <f t="shared" si="340"/>
        <v>1988</v>
      </c>
      <c r="L7274">
        <f t="shared" si="341"/>
        <v>5</v>
      </c>
    </row>
    <row r="7275" spans="1:12" x14ac:dyDescent="0.25">
      <c r="A7275" s="1">
        <v>32282</v>
      </c>
      <c r="B7275">
        <v>337</v>
      </c>
      <c r="C7275">
        <v>341.5</v>
      </c>
      <c r="D7275">
        <v>336</v>
      </c>
      <c r="E7275">
        <v>336</v>
      </c>
      <c r="G7275">
        <v>336</v>
      </c>
      <c r="H7275">
        <v>270</v>
      </c>
      <c r="I7275">
        <v>200</v>
      </c>
      <c r="J7275">
        <f t="shared" si="339"/>
        <v>123.52941176470588</v>
      </c>
      <c r="K7275">
        <f t="shared" si="340"/>
        <v>1988</v>
      </c>
      <c r="L7275">
        <f t="shared" si="341"/>
        <v>5</v>
      </c>
    </row>
    <row r="7276" spans="1:12" x14ac:dyDescent="0.25">
      <c r="A7276" s="1">
        <v>32283</v>
      </c>
      <c r="B7276">
        <v>340</v>
      </c>
      <c r="C7276">
        <v>347</v>
      </c>
      <c r="D7276">
        <v>339</v>
      </c>
      <c r="E7276">
        <v>346.5</v>
      </c>
      <c r="G7276">
        <v>346.5</v>
      </c>
      <c r="H7276">
        <v>46305</v>
      </c>
      <c r="I7276">
        <v>127545</v>
      </c>
      <c r="J7276">
        <f t="shared" si="339"/>
        <v>127.38970588235294</v>
      </c>
      <c r="K7276">
        <f t="shared" si="340"/>
        <v>1988</v>
      </c>
      <c r="L7276">
        <f t="shared" si="341"/>
        <v>5</v>
      </c>
    </row>
    <row r="7277" spans="1:12" x14ac:dyDescent="0.25">
      <c r="A7277" s="1">
        <v>32286</v>
      </c>
      <c r="B7277">
        <v>338</v>
      </c>
      <c r="C7277">
        <v>345.5</v>
      </c>
      <c r="D7277">
        <v>332.5</v>
      </c>
      <c r="E7277">
        <v>342.75</v>
      </c>
      <c r="G7277">
        <v>342.75</v>
      </c>
      <c r="H7277">
        <v>50870</v>
      </c>
      <c r="I7277">
        <v>128290</v>
      </c>
      <c r="J7277">
        <f t="shared" si="339"/>
        <v>126.01102941176471</v>
      </c>
      <c r="K7277">
        <f t="shared" si="340"/>
        <v>1988</v>
      </c>
      <c r="L7277">
        <f t="shared" si="341"/>
        <v>5</v>
      </c>
    </row>
    <row r="7278" spans="1:12" x14ac:dyDescent="0.25">
      <c r="A7278" s="1">
        <v>32287</v>
      </c>
      <c r="B7278">
        <v>343</v>
      </c>
      <c r="C7278">
        <v>351</v>
      </c>
      <c r="D7278">
        <v>343</v>
      </c>
      <c r="E7278">
        <v>347.5</v>
      </c>
      <c r="G7278">
        <v>347.5</v>
      </c>
      <c r="H7278">
        <v>49920</v>
      </c>
      <c r="I7278">
        <v>128495</v>
      </c>
      <c r="J7278">
        <f t="shared" si="339"/>
        <v>127.75735294117646</v>
      </c>
      <c r="K7278">
        <f t="shared" si="340"/>
        <v>1988</v>
      </c>
      <c r="L7278">
        <f t="shared" si="341"/>
        <v>5</v>
      </c>
    </row>
    <row r="7279" spans="1:12" x14ac:dyDescent="0.25">
      <c r="A7279" s="1">
        <v>32288</v>
      </c>
      <c r="B7279">
        <v>350.5</v>
      </c>
      <c r="C7279">
        <v>352.5</v>
      </c>
      <c r="D7279">
        <v>341</v>
      </c>
      <c r="E7279">
        <v>341.25</v>
      </c>
      <c r="G7279">
        <v>341.25</v>
      </c>
      <c r="H7279">
        <v>45795</v>
      </c>
      <c r="I7279">
        <v>125695</v>
      </c>
      <c r="J7279">
        <f t="shared" si="339"/>
        <v>125.45955882352941</v>
      </c>
      <c r="K7279">
        <f t="shared" si="340"/>
        <v>1988</v>
      </c>
      <c r="L7279">
        <f t="shared" si="341"/>
        <v>5</v>
      </c>
    </row>
    <row r="7280" spans="1:12" x14ac:dyDescent="0.25">
      <c r="A7280" s="1">
        <v>32289</v>
      </c>
      <c r="B7280">
        <v>339.5</v>
      </c>
      <c r="C7280">
        <v>340.5</v>
      </c>
      <c r="D7280">
        <v>335.5</v>
      </c>
      <c r="E7280">
        <v>336.75</v>
      </c>
      <c r="G7280">
        <v>336.75</v>
      </c>
      <c r="H7280">
        <v>42755</v>
      </c>
      <c r="I7280">
        <v>119085</v>
      </c>
      <c r="J7280">
        <f t="shared" si="339"/>
        <v>123.80514705882354</v>
      </c>
      <c r="K7280">
        <f t="shared" si="340"/>
        <v>1988</v>
      </c>
      <c r="L7280">
        <f t="shared" si="341"/>
        <v>5</v>
      </c>
    </row>
    <row r="7281" spans="1:12" x14ac:dyDescent="0.25">
      <c r="A7281" s="1">
        <v>32290</v>
      </c>
      <c r="B7281">
        <v>339.5</v>
      </c>
      <c r="C7281">
        <v>340.75</v>
      </c>
      <c r="D7281">
        <v>336.25</v>
      </c>
      <c r="E7281">
        <v>339.5</v>
      </c>
      <c r="G7281">
        <v>339.5</v>
      </c>
      <c r="H7281">
        <v>26280</v>
      </c>
      <c r="I7281">
        <v>115290</v>
      </c>
      <c r="J7281">
        <f t="shared" si="339"/>
        <v>124.81617647058823</v>
      </c>
      <c r="K7281">
        <f t="shared" si="340"/>
        <v>1988</v>
      </c>
      <c r="L7281">
        <f t="shared" si="341"/>
        <v>5</v>
      </c>
    </row>
    <row r="7282" spans="1:12" x14ac:dyDescent="0.25">
      <c r="A7282" s="1">
        <v>32294</v>
      </c>
      <c r="B7282">
        <v>358.5</v>
      </c>
      <c r="C7282">
        <v>358.5</v>
      </c>
      <c r="D7282">
        <v>349</v>
      </c>
      <c r="E7282">
        <v>351.5</v>
      </c>
      <c r="G7282">
        <v>351.5</v>
      </c>
      <c r="H7282">
        <v>35730</v>
      </c>
      <c r="I7282">
        <v>116170</v>
      </c>
      <c r="J7282">
        <f t="shared" si="339"/>
        <v>129.22794117647058</v>
      </c>
      <c r="K7282">
        <f t="shared" si="340"/>
        <v>1988</v>
      </c>
      <c r="L7282">
        <f t="shared" si="341"/>
        <v>5</v>
      </c>
    </row>
    <row r="7283" spans="1:12" x14ac:dyDescent="0.25">
      <c r="A7283" s="1">
        <v>32295</v>
      </c>
      <c r="B7283">
        <v>347</v>
      </c>
      <c r="C7283">
        <v>349</v>
      </c>
      <c r="D7283">
        <v>344</v>
      </c>
      <c r="E7283">
        <v>347.75</v>
      </c>
      <c r="G7283">
        <v>347.75</v>
      </c>
      <c r="H7283">
        <v>28500</v>
      </c>
      <c r="I7283">
        <v>112905</v>
      </c>
      <c r="J7283">
        <f t="shared" si="339"/>
        <v>127.84926470588235</v>
      </c>
      <c r="K7283">
        <f t="shared" si="340"/>
        <v>1988</v>
      </c>
      <c r="L7283">
        <f t="shared" si="341"/>
        <v>6</v>
      </c>
    </row>
    <row r="7284" spans="1:12" x14ac:dyDescent="0.25">
      <c r="A7284" s="1">
        <v>32296</v>
      </c>
      <c r="B7284">
        <v>346</v>
      </c>
      <c r="C7284">
        <v>354.5</v>
      </c>
      <c r="D7284">
        <v>346</v>
      </c>
      <c r="E7284">
        <v>350.5</v>
      </c>
      <c r="G7284">
        <v>350.5</v>
      </c>
      <c r="H7284">
        <v>43350</v>
      </c>
      <c r="I7284">
        <v>113090</v>
      </c>
      <c r="J7284">
        <f t="shared" si="339"/>
        <v>128.86029411764707</v>
      </c>
      <c r="K7284">
        <f t="shared" si="340"/>
        <v>1988</v>
      </c>
      <c r="L7284">
        <f t="shared" si="341"/>
        <v>6</v>
      </c>
    </row>
    <row r="7285" spans="1:12" x14ac:dyDescent="0.25">
      <c r="A7285" s="1">
        <v>32297</v>
      </c>
      <c r="B7285">
        <v>352</v>
      </c>
      <c r="C7285">
        <v>366</v>
      </c>
      <c r="D7285">
        <v>352</v>
      </c>
      <c r="E7285">
        <v>362.75</v>
      </c>
      <c r="G7285">
        <v>362.75</v>
      </c>
      <c r="H7285">
        <v>45760</v>
      </c>
      <c r="I7285">
        <v>114675</v>
      </c>
      <c r="J7285">
        <f t="shared" si="339"/>
        <v>133.3639705882353</v>
      </c>
      <c r="K7285">
        <f t="shared" si="340"/>
        <v>1988</v>
      </c>
      <c r="L7285">
        <f t="shared" si="341"/>
        <v>6</v>
      </c>
    </row>
    <row r="7286" spans="1:12" x14ac:dyDescent="0.25">
      <c r="A7286" s="1">
        <v>32300</v>
      </c>
      <c r="B7286">
        <v>382.75</v>
      </c>
      <c r="C7286">
        <v>382.75</v>
      </c>
      <c r="D7286">
        <v>378</v>
      </c>
      <c r="E7286">
        <v>382.75</v>
      </c>
      <c r="G7286">
        <v>382.75</v>
      </c>
      <c r="H7286">
        <v>29750</v>
      </c>
      <c r="I7286">
        <v>118660</v>
      </c>
      <c r="J7286">
        <f t="shared" si="339"/>
        <v>140.71691176470588</v>
      </c>
      <c r="K7286">
        <f t="shared" si="340"/>
        <v>1988</v>
      </c>
      <c r="L7286">
        <f t="shared" si="341"/>
        <v>6</v>
      </c>
    </row>
    <row r="7287" spans="1:12" x14ac:dyDescent="0.25">
      <c r="A7287" s="1">
        <v>32301</v>
      </c>
      <c r="B7287">
        <v>386</v>
      </c>
      <c r="C7287">
        <v>390</v>
      </c>
      <c r="D7287">
        <v>366</v>
      </c>
      <c r="E7287">
        <v>378</v>
      </c>
      <c r="G7287">
        <v>378</v>
      </c>
      <c r="H7287">
        <v>45810</v>
      </c>
      <c r="I7287">
        <v>117110</v>
      </c>
      <c r="J7287">
        <f t="shared" si="339"/>
        <v>138.97058823529412</v>
      </c>
      <c r="K7287">
        <f t="shared" si="340"/>
        <v>1988</v>
      </c>
      <c r="L7287">
        <f t="shared" si="341"/>
        <v>6</v>
      </c>
    </row>
    <row r="7288" spans="1:12" x14ac:dyDescent="0.25">
      <c r="A7288" s="1">
        <v>32302</v>
      </c>
      <c r="B7288">
        <v>371</v>
      </c>
      <c r="C7288">
        <v>378</v>
      </c>
      <c r="D7288">
        <v>368.5</v>
      </c>
      <c r="E7288">
        <v>369.75</v>
      </c>
      <c r="G7288">
        <v>369.75</v>
      </c>
      <c r="H7288">
        <v>48490</v>
      </c>
      <c r="I7288">
        <v>110200</v>
      </c>
      <c r="J7288">
        <f t="shared" si="339"/>
        <v>135.9375</v>
      </c>
      <c r="K7288">
        <f t="shared" si="340"/>
        <v>1988</v>
      </c>
      <c r="L7288">
        <f t="shared" si="341"/>
        <v>6</v>
      </c>
    </row>
    <row r="7289" spans="1:12" x14ac:dyDescent="0.25">
      <c r="A7289" s="1">
        <v>32303</v>
      </c>
      <c r="B7289">
        <v>371</v>
      </c>
      <c r="C7289">
        <v>376</v>
      </c>
      <c r="D7289">
        <v>368.5</v>
      </c>
      <c r="E7289">
        <v>372</v>
      </c>
      <c r="G7289">
        <v>372</v>
      </c>
      <c r="H7289">
        <v>36540</v>
      </c>
      <c r="I7289">
        <v>105500</v>
      </c>
      <c r="J7289">
        <f t="shared" si="339"/>
        <v>136.76470588235293</v>
      </c>
      <c r="K7289">
        <f t="shared" si="340"/>
        <v>1988</v>
      </c>
      <c r="L7289">
        <f t="shared" si="341"/>
        <v>6</v>
      </c>
    </row>
    <row r="7290" spans="1:12" x14ac:dyDescent="0.25">
      <c r="A7290" s="1">
        <v>32304</v>
      </c>
      <c r="B7290">
        <v>376</v>
      </c>
      <c r="C7290">
        <v>379.5</v>
      </c>
      <c r="D7290">
        <v>368.5</v>
      </c>
      <c r="E7290">
        <v>373.75</v>
      </c>
      <c r="G7290">
        <v>373.75</v>
      </c>
      <c r="H7290">
        <v>33635</v>
      </c>
      <c r="I7290">
        <v>102990</v>
      </c>
      <c r="J7290">
        <f t="shared" si="339"/>
        <v>137.40808823529412</v>
      </c>
      <c r="K7290">
        <f t="shared" si="340"/>
        <v>1988</v>
      </c>
      <c r="L7290">
        <f t="shared" si="341"/>
        <v>6</v>
      </c>
    </row>
    <row r="7291" spans="1:12" x14ac:dyDescent="0.25">
      <c r="A7291" s="1">
        <v>32307</v>
      </c>
      <c r="B7291">
        <v>372.5</v>
      </c>
      <c r="C7291">
        <v>374</v>
      </c>
      <c r="D7291">
        <v>367</v>
      </c>
      <c r="E7291">
        <v>369.75</v>
      </c>
      <c r="G7291">
        <v>369.75</v>
      </c>
      <c r="H7291">
        <v>24320</v>
      </c>
      <c r="I7291">
        <v>101740</v>
      </c>
      <c r="J7291">
        <f t="shared" si="339"/>
        <v>135.9375</v>
      </c>
      <c r="K7291">
        <f t="shared" si="340"/>
        <v>1988</v>
      </c>
      <c r="L7291">
        <f t="shared" si="341"/>
        <v>6</v>
      </c>
    </row>
    <row r="7292" spans="1:12" x14ac:dyDescent="0.25">
      <c r="A7292" s="1">
        <v>32308</v>
      </c>
      <c r="B7292">
        <v>372</v>
      </c>
      <c r="C7292">
        <v>376</v>
      </c>
      <c r="D7292">
        <v>369.5</v>
      </c>
      <c r="E7292">
        <v>374</v>
      </c>
      <c r="G7292">
        <v>374</v>
      </c>
      <c r="H7292">
        <v>28775</v>
      </c>
      <c r="I7292">
        <v>99550</v>
      </c>
      <c r="J7292">
        <f t="shared" si="339"/>
        <v>137.5</v>
      </c>
      <c r="K7292">
        <f t="shared" si="340"/>
        <v>1988</v>
      </c>
      <c r="L7292">
        <f t="shared" si="341"/>
        <v>6</v>
      </c>
    </row>
    <row r="7293" spans="1:12" x14ac:dyDescent="0.25">
      <c r="A7293" s="1">
        <v>32309</v>
      </c>
      <c r="B7293">
        <v>380</v>
      </c>
      <c r="C7293">
        <v>394</v>
      </c>
      <c r="D7293">
        <v>380</v>
      </c>
      <c r="E7293">
        <v>394</v>
      </c>
      <c r="G7293">
        <v>394</v>
      </c>
      <c r="H7293">
        <v>28265</v>
      </c>
      <c r="I7293">
        <v>97490</v>
      </c>
      <c r="J7293">
        <f t="shared" si="339"/>
        <v>144.85294117647058</v>
      </c>
      <c r="K7293">
        <f t="shared" si="340"/>
        <v>1988</v>
      </c>
      <c r="L7293">
        <f t="shared" si="341"/>
        <v>6</v>
      </c>
    </row>
    <row r="7294" spans="1:12" x14ac:dyDescent="0.25">
      <c r="A7294" s="1">
        <v>32310</v>
      </c>
      <c r="B7294">
        <v>404</v>
      </c>
      <c r="C7294">
        <v>404</v>
      </c>
      <c r="D7294">
        <v>377</v>
      </c>
      <c r="E7294">
        <v>379</v>
      </c>
      <c r="G7294">
        <v>379</v>
      </c>
      <c r="H7294">
        <v>43910</v>
      </c>
      <c r="I7294">
        <v>94890</v>
      </c>
      <c r="J7294">
        <f t="shared" si="339"/>
        <v>139.33823529411765</v>
      </c>
      <c r="K7294">
        <f t="shared" si="340"/>
        <v>1988</v>
      </c>
      <c r="L7294">
        <f t="shared" si="341"/>
        <v>6</v>
      </c>
    </row>
    <row r="7295" spans="1:12" x14ac:dyDescent="0.25">
      <c r="A7295" s="1">
        <v>32311</v>
      </c>
      <c r="B7295">
        <v>378</v>
      </c>
      <c r="C7295">
        <v>388.5</v>
      </c>
      <c r="D7295">
        <v>373</v>
      </c>
      <c r="E7295">
        <v>381.5</v>
      </c>
      <c r="G7295">
        <v>381.5</v>
      </c>
      <c r="H7295">
        <v>35990</v>
      </c>
      <c r="I7295">
        <v>93230</v>
      </c>
      <c r="J7295">
        <f t="shared" si="339"/>
        <v>140.25735294117646</v>
      </c>
      <c r="K7295">
        <f t="shared" si="340"/>
        <v>1988</v>
      </c>
      <c r="L7295">
        <f t="shared" si="341"/>
        <v>6</v>
      </c>
    </row>
    <row r="7296" spans="1:12" x14ac:dyDescent="0.25">
      <c r="A7296" s="1">
        <v>32314</v>
      </c>
      <c r="B7296">
        <v>401.5</v>
      </c>
      <c r="C7296">
        <v>401.5</v>
      </c>
      <c r="D7296">
        <v>396</v>
      </c>
      <c r="E7296">
        <v>401.25</v>
      </c>
      <c r="G7296">
        <v>401.25</v>
      </c>
      <c r="H7296">
        <v>29125</v>
      </c>
      <c r="I7296">
        <v>86745</v>
      </c>
      <c r="J7296">
        <f t="shared" si="339"/>
        <v>147.51838235294119</v>
      </c>
      <c r="K7296">
        <f t="shared" si="340"/>
        <v>1988</v>
      </c>
      <c r="L7296">
        <f t="shared" si="341"/>
        <v>6</v>
      </c>
    </row>
    <row r="7297" spans="1:12" x14ac:dyDescent="0.25">
      <c r="A7297" s="1">
        <v>32315</v>
      </c>
      <c r="B7297">
        <v>395</v>
      </c>
      <c r="C7297">
        <v>405</v>
      </c>
      <c r="D7297">
        <v>388</v>
      </c>
      <c r="E7297">
        <v>389.5</v>
      </c>
      <c r="G7297">
        <v>389.5</v>
      </c>
      <c r="H7297">
        <v>36155</v>
      </c>
      <c r="I7297">
        <v>79030</v>
      </c>
      <c r="J7297">
        <f t="shared" si="339"/>
        <v>143.1985294117647</v>
      </c>
      <c r="K7297">
        <f t="shared" si="340"/>
        <v>1988</v>
      </c>
      <c r="L7297">
        <f t="shared" si="341"/>
        <v>6</v>
      </c>
    </row>
    <row r="7298" spans="1:12" x14ac:dyDescent="0.25">
      <c r="A7298" s="1">
        <v>32316</v>
      </c>
      <c r="B7298">
        <v>385</v>
      </c>
      <c r="C7298">
        <v>390</v>
      </c>
      <c r="D7298">
        <v>378</v>
      </c>
      <c r="E7298">
        <v>383</v>
      </c>
      <c r="G7298">
        <v>383</v>
      </c>
      <c r="H7298">
        <v>28850</v>
      </c>
      <c r="I7298">
        <v>70775</v>
      </c>
      <c r="J7298">
        <f t="shared" ref="J7298:J7361" si="342">G7298/100*5000/136</f>
        <v>140.80882352941177</v>
      </c>
      <c r="K7298">
        <f t="shared" ref="K7298:K7361" si="343">YEAR(A7298)</f>
        <v>1988</v>
      </c>
      <c r="L7298">
        <f t="shared" ref="L7298:L7361" si="344">MONTH(A7298)</f>
        <v>6</v>
      </c>
    </row>
    <row r="7299" spans="1:12" x14ac:dyDescent="0.25">
      <c r="A7299" s="1">
        <v>32317</v>
      </c>
      <c r="B7299">
        <v>387</v>
      </c>
      <c r="C7299">
        <v>402</v>
      </c>
      <c r="D7299">
        <v>380</v>
      </c>
      <c r="E7299">
        <v>380.5</v>
      </c>
      <c r="G7299">
        <v>380.5</v>
      </c>
      <c r="H7299">
        <v>20340</v>
      </c>
      <c r="I7299">
        <v>68175</v>
      </c>
      <c r="J7299">
        <f t="shared" si="342"/>
        <v>139.88970588235293</v>
      </c>
      <c r="K7299">
        <f t="shared" si="343"/>
        <v>1988</v>
      </c>
      <c r="L7299">
        <f t="shared" si="344"/>
        <v>6</v>
      </c>
    </row>
    <row r="7300" spans="1:12" x14ac:dyDescent="0.25">
      <c r="A7300" s="1">
        <v>32318</v>
      </c>
      <c r="B7300">
        <v>374</v>
      </c>
      <c r="C7300">
        <v>382</v>
      </c>
      <c r="D7300">
        <v>374</v>
      </c>
      <c r="E7300">
        <v>380.5</v>
      </c>
      <c r="G7300">
        <v>380.5</v>
      </c>
      <c r="H7300">
        <v>33475</v>
      </c>
      <c r="I7300">
        <v>53990</v>
      </c>
      <c r="J7300">
        <f t="shared" si="342"/>
        <v>139.88970588235293</v>
      </c>
      <c r="K7300">
        <f t="shared" si="343"/>
        <v>1988</v>
      </c>
      <c r="L7300">
        <f t="shared" si="344"/>
        <v>6</v>
      </c>
    </row>
    <row r="7301" spans="1:12" x14ac:dyDescent="0.25">
      <c r="A7301" s="1">
        <v>32321</v>
      </c>
      <c r="B7301">
        <v>395</v>
      </c>
      <c r="C7301">
        <v>400.5</v>
      </c>
      <c r="D7301">
        <v>394</v>
      </c>
      <c r="E7301">
        <v>400.5</v>
      </c>
      <c r="G7301">
        <v>400.5</v>
      </c>
      <c r="H7301">
        <v>25190</v>
      </c>
      <c r="I7301">
        <v>49865</v>
      </c>
      <c r="J7301">
        <f t="shared" si="342"/>
        <v>147.24264705882354</v>
      </c>
      <c r="K7301">
        <f t="shared" si="343"/>
        <v>1988</v>
      </c>
      <c r="L7301">
        <f t="shared" si="344"/>
        <v>6</v>
      </c>
    </row>
    <row r="7302" spans="1:12" x14ac:dyDescent="0.25">
      <c r="A7302" s="1">
        <v>32322</v>
      </c>
      <c r="B7302">
        <v>393</v>
      </c>
      <c r="C7302">
        <v>394</v>
      </c>
      <c r="D7302">
        <v>372</v>
      </c>
      <c r="E7302">
        <v>373.25</v>
      </c>
      <c r="G7302">
        <v>373.25</v>
      </c>
      <c r="H7302">
        <v>27745</v>
      </c>
      <c r="I7302">
        <v>42790</v>
      </c>
      <c r="J7302">
        <f t="shared" si="342"/>
        <v>137.22426470588235</v>
      </c>
      <c r="K7302">
        <f t="shared" si="343"/>
        <v>1988</v>
      </c>
      <c r="L7302">
        <f t="shared" si="344"/>
        <v>6</v>
      </c>
    </row>
    <row r="7303" spans="1:12" x14ac:dyDescent="0.25">
      <c r="A7303" s="1">
        <v>32323</v>
      </c>
      <c r="B7303">
        <v>350</v>
      </c>
      <c r="C7303">
        <v>364.5</v>
      </c>
      <c r="D7303">
        <v>350</v>
      </c>
      <c r="E7303">
        <v>353.5</v>
      </c>
      <c r="G7303">
        <v>353.5</v>
      </c>
      <c r="H7303">
        <v>36960</v>
      </c>
      <c r="I7303">
        <v>31640</v>
      </c>
      <c r="J7303">
        <f t="shared" si="342"/>
        <v>129.96323529411765</v>
      </c>
      <c r="K7303">
        <f t="shared" si="343"/>
        <v>1988</v>
      </c>
      <c r="L7303">
        <f t="shared" si="344"/>
        <v>6</v>
      </c>
    </row>
    <row r="7304" spans="1:12" x14ac:dyDescent="0.25">
      <c r="A7304" s="1">
        <v>32324</v>
      </c>
      <c r="B7304">
        <v>363.5</v>
      </c>
      <c r="C7304">
        <v>390</v>
      </c>
      <c r="D7304">
        <v>362</v>
      </c>
      <c r="E7304">
        <v>387</v>
      </c>
      <c r="G7304">
        <v>387</v>
      </c>
      <c r="H7304">
        <v>28650</v>
      </c>
      <c r="I7304">
        <v>22845</v>
      </c>
      <c r="J7304">
        <f t="shared" si="342"/>
        <v>142.27941176470588</v>
      </c>
      <c r="K7304">
        <f t="shared" si="343"/>
        <v>1988</v>
      </c>
      <c r="L7304">
        <f t="shared" si="344"/>
        <v>6</v>
      </c>
    </row>
    <row r="7305" spans="1:12" x14ac:dyDescent="0.25">
      <c r="A7305" s="1">
        <v>32325</v>
      </c>
      <c r="B7305">
        <v>398</v>
      </c>
      <c r="C7305">
        <v>405</v>
      </c>
      <c r="D7305">
        <v>392.5</v>
      </c>
      <c r="E7305">
        <v>400.5</v>
      </c>
      <c r="G7305">
        <v>400.5</v>
      </c>
      <c r="H7305">
        <v>16020</v>
      </c>
      <c r="I7305">
        <v>17995</v>
      </c>
      <c r="J7305">
        <f t="shared" si="342"/>
        <v>147.24264705882354</v>
      </c>
      <c r="K7305">
        <f t="shared" si="343"/>
        <v>1988</v>
      </c>
      <c r="L7305">
        <f t="shared" si="344"/>
        <v>7</v>
      </c>
    </row>
    <row r="7306" spans="1:12" x14ac:dyDescent="0.25">
      <c r="A7306" s="1">
        <v>32329</v>
      </c>
      <c r="B7306">
        <v>406</v>
      </c>
      <c r="C7306">
        <v>407</v>
      </c>
      <c r="D7306">
        <v>380</v>
      </c>
      <c r="E7306">
        <v>389</v>
      </c>
      <c r="G7306">
        <v>389</v>
      </c>
      <c r="H7306">
        <v>6595</v>
      </c>
      <c r="I7306">
        <v>13715</v>
      </c>
      <c r="J7306">
        <f t="shared" si="342"/>
        <v>143.01470588235293</v>
      </c>
      <c r="K7306">
        <f t="shared" si="343"/>
        <v>1988</v>
      </c>
      <c r="L7306">
        <f t="shared" si="344"/>
        <v>7</v>
      </c>
    </row>
    <row r="7307" spans="1:12" x14ac:dyDescent="0.25">
      <c r="A7307" s="1">
        <v>32330</v>
      </c>
      <c r="B7307">
        <v>390</v>
      </c>
      <c r="C7307">
        <v>394</v>
      </c>
      <c r="D7307">
        <v>382.5</v>
      </c>
      <c r="E7307">
        <v>393.5</v>
      </c>
      <c r="G7307">
        <v>393.5</v>
      </c>
      <c r="H7307">
        <v>7860</v>
      </c>
      <c r="I7307">
        <v>11400</v>
      </c>
      <c r="J7307">
        <f t="shared" si="342"/>
        <v>144.66911764705881</v>
      </c>
      <c r="K7307">
        <f t="shared" si="343"/>
        <v>1988</v>
      </c>
      <c r="L7307">
        <f t="shared" si="344"/>
        <v>7</v>
      </c>
    </row>
    <row r="7308" spans="1:12" x14ac:dyDescent="0.25">
      <c r="A7308" s="1">
        <v>32331</v>
      </c>
      <c r="B7308">
        <v>394</v>
      </c>
      <c r="C7308">
        <v>399</v>
      </c>
      <c r="D7308">
        <v>377</v>
      </c>
      <c r="E7308">
        <v>378</v>
      </c>
      <c r="G7308">
        <v>378</v>
      </c>
      <c r="H7308">
        <v>6230</v>
      </c>
      <c r="I7308">
        <v>6755</v>
      </c>
      <c r="J7308">
        <f t="shared" si="342"/>
        <v>138.97058823529412</v>
      </c>
      <c r="K7308">
        <f t="shared" si="343"/>
        <v>1988</v>
      </c>
      <c r="L7308">
        <f t="shared" si="344"/>
        <v>7</v>
      </c>
    </row>
    <row r="7309" spans="1:12" x14ac:dyDescent="0.25">
      <c r="A7309" s="1">
        <v>32332</v>
      </c>
      <c r="B7309">
        <v>381</v>
      </c>
      <c r="C7309">
        <v>386</v>
      </c>
      <c r="D7309">
        <v>375</v>
      </c>
      <c r="E7309">
        <v>386</v>
      </c>
      <c r="G7309">
        <v>386</v>
      </c>
      <c r="H7309">
        <v>2085</v>
      </c>
      <c r="I7309">
        <v>5020</v>
      </c>
      <c r="J7309">
        <f t="shared" si="342"/>
        <v>141.91176470588235</v>
      </c>
      <c r="K7309">
        <f t="shared" si="343"/>
        <v>1988</v>
      </c>
      <c r="L7309">
        <f t="shared" si="344"/>
        <v>7</v>
      </c>
    </row>
    <row r="7310" spans="1:12" x14ac:dyDescent="0.25">
      <c r="A7310" s="1">
        <v>32335</v>
      </c>
      <c r="B7310">
        <v>370</v>
      </c>
      <c r="C7310">
        <v>375</v>
      </c>
      <c r="D7310">
        <v>365</v>
      </c>
      <c r="E7310">
        <v>368</v>
      </c>
      <c r="G7310">
        <v>368</v>
      </c>
      <c r="H7310">
        <v>1040</v>
      </c>
      <c r="I7310">
        <v>4815</v>
      </c>
      <c r="J7310">
        <f t="shared" si="342"/>
        <v>135.29411764705881</v>
      </c>
      <c r="K7310">
        <f t="shared" si="343"/>
        <v>1988</v>
      </c>
      <c r="L7310">
        <f t="shared" si="344"/>
        <v>7</v>
      </c>
    </row>
    <row r="7311" spans="1:12" x14ac:dyDescent="0.25">
      <c r="A7311" s="1">
        <v>32336</v>
      </c>
      <c r="B7311">
        <v>370</v>
      </c>
      <c r="C7311">
        <v>382</v>
      </c>
      <c r="D7311">
        <v>370</v>
      </c>
      <c r="E7311">
        <v>381.25</v>
      </c>
      <c r="G7311">
        <v>381.25</v>
      </c>
      <c r="H7311">
        <v>1305</v>
      </c>
      <c r="I7311">
        <v>4100</v>
      </c>
      <c r="J7311">
        <f t="shared" si="342"/>
        <v>140.16544117647058</v>
      </c>
      <c r="K7311">
        <f t="shared" si="343"/>
        <v>1988</v>
      </c>
      <c r="L7311">
        <f t="shared" si="344"/>
        <v>7</v>
      </c>
    </row>
    <row r="7312" spans="1:12" x14ac:dyDescent="0.25">
      <c r="A7312" s="1">
        <v>32337</v>
      </c>
      <c r="B7312">
        <v>381</v>
      </c>
      <c r="C7312">
        <v>393</v>
      </c>
      <c r="D7312">
        <v>381</v>
      </c>
      <c r="E7312">
        <v>392</v>
      </c>
      <c r="G7312">
        <v>392</v>
      </c>
      <c r="H7312">
        <v>1895</v>
      </c>
      <c r="I7312">
        <v>2475</v>
      </c>
      <c r="J7312">
        <f t="shared" si="342"/>
        <v>144.11764705882354</v>
      </c>
      <c r="K7312">
        <f t="shared" si="343"/>
        <v>1988</v>
      </c>
      <c r="L7312">
        <f t="shared" si="344"/>
        <v>7</v>
      </c>
    </row>
    <row r="7313" spans="1:12" x14ac:dyDescent="0.25">
      <c r="A7313" s="1">
        <v>32338</v>
      </c>
      <c r="B7313">
        <v>405</v>
      </c>
      <c r="C7313">
        <v>408</v>
      </c>
      <c r="D7313">
        <v>387</v>
      </c>
      <c r="E7313">
        <v>388</v>
      </c>
      <c r="G7313">
        <v>388</v>
      </c>
      <c r="H7313">
        <v>1275</v>
      </c>
      <c r="I7313">
        <v>1885</v>
      </c>
      <c r="J7313">
        <f t="shared" si="342"/>
        <v>142.64705882352942</v>
      </c>
      <c r="K7313">
        <f t="shared" si="343"/>
        <v>1988</v>
      </c>
      <c r="L7313">
        <f t="shared" si="344"/>
        <v>7</v>
      </c>
    </row>
    <row r="7314" spans="1:12" x14ac:dyDescent="0.25">
      <c r="A7314" s="1">
        <v>32339</v>
      </c>
      <c r="B7314">
        <v>385</v>
      </c>
      <c r="C7314">
        <v>393</v>
      </c>
      <c r="D7314">
        <v>383</v>
      </c>
      <c r="E7314">
        <v>384</v>
      </c>
      <c r="G7314">
        <v>384</v>
      </c>
      <c r="H7314">
        <v>345</v>
      </c>
      <c r="I7314">
        <v>1450</v>
      </c>
      <c r="J7314">
        <f t="shared" si="342"/>
        <v>141.1764705882353</v>
      </c>
      <c r="K7314">
        <f t="shared" si="343"/>
        <v>1988</v>
      </c>
      <c r="L7314">
        <f t="shared" si="344"/>
        <v>7</v>
      </c>
    </row>
    <row r="7315" spans="1:12" x14ac:dyDescent="0.25">
      <c r="A7315" s="1">
        <v>32342</v>
      </c>
      <c r="B7315">
        <v>367</v>
      </c>
      <c r="C7315">
        <v>374</v>
      </c>
      <c r="D7315">
        <v>360</v>
      </c>
      <c r="E7315">
        <v>369</v>
      </c>
      <c r="G7315">
        <v>369</v>
      </c>
      <c r="H7315">
        <v>3445</v>
      </c>
      <c r="I7315">
        <v>2230</v>
      </c>
      <c r="J7315">
        <f t="shared" si="342"/>
        <v>135.66176470588235</v>
      </c>
      <c r="K7315">
        <f t="shared" si="343"/>
        <v>1988</v>
      </c>
      <c r="L7315">
        <f t="shared" si="344"/>
        <v>7</v>
      </c>
    </row>
    <row r="7316" spans="1:12" x14ac:dyDescent="0.25">
      <c r="A7316" s="1">
        <v>32343</v>
      </c>
      <c r="B7316">
        <v>367</v>
      </c>
      <c r="C7316">
        <v>377.5</v>
      </c>
      <c r="D7316">
        <v>362</v>
      </c>
      <c r="E7316">
        <v>376</v>
      </c>
      <c r="G7316">
        <v>376</v>
      </c>
      <c r="H7316">
        <v>1010</v>
      </c>
      <c r="I7316">
        <v>1165</v>
      </c>
      <c r="J7316">
        <f t="shared" si="342"/>
        <v>138.23529411764707</v>
      </c>
      <c r="K7316">
        <f t="shared" si="343"/>
        <v>1988</v>
      </c>
      <c r="L7316">
        <f t="shared" si="344"/>
        <v>7</v>
      </c>
    </row>
    <row r="7317" spans="1:12" x14ac:dyDescent="0.25">
      <c r="A7317" s="1">
        <v>32344</v>
      </c>
      <c r="B7317">
        <v>372.75</v>
      </c>
      <c r="C7317">
        <v>377</v>
      </c>
      <c r="D7317">
        <v>365</v>
      </c>
      <c r="E7317">
        <v>365</v>
      </c>
      <c r="G7317">
        <v>365</v>
      </c>
      <c r="H7317">
        <v>5855</v>
      </c>
      <c r="I7317">
        <v>5610</v>
      </c>
      <c r="J7317">
        <f t="shared" si="342"/>
        <v>134.19117647058823</v>
      </c>
      <c r="K7317">
        <f t="shared" si="343"/>
        <v>1988</v>
      </c>
      <c r="L7317">
        <f t="shared" si="344"/>
        <v>7</v>
      </c>
    </row>
    <row r="7318" spans="1:12" x14ac:dyDescent="0.25">
      <c r="A7318" s="1">
        <v>32345</v>
      </c>
      <c r="B7318">
        <v>385</v>
      </c>
      <c r="C7318">
        <v>388</v>
      </c>
      <c r="D7318">
        <v>381.5</v>
      </c>
      <c r="E7318">
        <v>386.5</v>
      </c>
      <c r="G7318">
        <v>386.5</v>
      </c>
      <c r="H7318">
        <v>11640</v>
      </c>
      <c r="I7318">
        <v>92615</v>
      </c>
      <c r="J7318">
        <f t="shared" si="342"/>
        <v>142.09558823529412</v>
      </c>
      <c r="K7318">
        <f t="shared" si="343"/>
        <v>1988</v>
      </c>
      <c r="L7318">
        <f t="shared" si="344"/>
        <v>7</v>
      </c>
    </row>
    <row r="7319" spans="1:12" x14ac:dyDescent="0.25">
      <c r="A7319" s="1">
        <v>32346</v>
      </c>
      <c r="B7319">
        <v>387</v>
      </c>
      <c r="C7319">
        <v>389.5</v>
      </c>
      <c r="D7319">
        <v>383.5</v>
      </c>
      <c r="E7319">
        <v>384.5</v>
      </c>
      <c r="G7319">
        <v>384.5</v>
      </c>
      <c r="H7319">
        <v>7995</v>
      </c>
      <c r="I7319">
        <v>92410</v>
      </c>
      <c r="J7319">
        <f t="shared" si="342"/>
        <v>141.36029411764707</v>
      </c>
      <c r="K7319">
        <f t="shared" si="343"/>
        <v>1988</v>
      </c>
      <c r="L7319">
        <f t="shared" si="344"/>
        <v>7</v>
      </c>
    </row>
    <row r="7320" spans="1:12" x14ac:dyDescent="0.25">
      <c r="A7320" s="1">
        <v>32349</v>
      </c>
      <c r="B7320">
        <v>382.5</v>
      </c>
      <c r="C7320">
        <v>382.5</v>
      </c>
      <c r="D7320">
        <v>369</v>
      </c>
      <c r="E7320">
        <v>371.5</v>
      </c>
      <c r="G7320">
        <v>371.5</v>
      </c>
      <c r="H7320">
        <v>15410</v>
      </c>
      <c r="I7320">
        <v>91565</v>
      </c>
      <c r="J7320">
        <f t="shared" si="342"/>
        <v>136.58088235294119</v>
      </c>
      <c r="K7320">
        <f t="shared" si="343"/>
        <v>1988</v>
      </c>
      <c r="L7320">
        <f t="shared" si="344"/>
        <v>7</v>
      </c>
    </row>
    <row r="7321" spans="1:12" x14ac:dyDescent="0.25">
      <c r="A7321" s="1">
        <v>32350</v>
      </c>
      <c r="B7321">
        <v>364</v>
      </c>
      <c r="C7321">
        <v>368</v>
      </c>
      <c r="D7321">
        <v>351.5</v>
      </c>
      <c r="E7321">
        <v>351.75</v>
      </c>
      <c r="G7321">
        <v>351.75</v>
      </c>
      <c r="H7321">
        <v>34610</v>
      </c>
      <c r="I7321">
        <v>88425</v>
      </c>
      <c r="J7321">
        <f t="shared" si="342"/>
        <v>129.31985294117646</v>
      </c>
      <c r="K7321">
        <f t="shared" si="343"/>
        <v>1988</v>
      </c>
      <c r="L7321">
        <f t="shared" si="344"/>
        <v>7</v>
      </c>
    </row>
    <row r="7322" spans="1:12" x14ac:dyDescent="0.25">
      <c r="A7322" s="1">
        <v>32351</v>
      </c>
      <c r="B7322">
        <v>357</v>
      </c>
      <c r="C7322">
        <v>369.5</v>
      </c>
      <c r="D7322">
        <v>357</v>
      </c>
      <c r="E7322">
        <v>361.5</v>
      </c>
      <c r="G7322">
        <v>361.5</v>
      </c>
      <c r="H7322">
        <v>19980</v>
      </c>
      <c r="I7322">
        <v>85595</v>
      </c>
      <c r="J7322">
        <f t="shared" si="342"/>
        <v>132.90441176470588</v>
      </c>
      <c r="K7322">
        <f t="shared" si="343"/>
        <v>1988</v>
      </c>
      <c r="L7322">
        <f t="shared" si="344"/>
        <v>7</v>
      </c>
    </row>
    <row r="7323" spans="1:12" x14ac:dyDescent="0.25">
      <c r="A7323" s="1">
        <v>32352</v>
      </c>
      <c r="B7323">
        <v>361</v>
      </c>
      <c r="C7323">
        <v>365.5</v>
      </c>
      <c r="D7323">
        <v>353</v>
      </c>
      <c r="E7323">
        <v>357</v>
      </c>
      <c r="G7323">
        <v>357</v>
      </c>
      <c r="H7323">
        <v>14965</v>
      </c>
      <c r="I7323">
        <v>84255</v>
      </c>
      <c r="J7323">
        <f t="shared" si="342"/>
        <v>131.25</v>
      </c>
      <c r="K7323">
        <f t="shared" si="343"/>
        <v>1988</v>
      </c>
      <c r="L7323">
        <f t="shared" si="344"/>
        <v>7</v>
      </c>
    </row>
    <row r="7324" spans="1:12" x14ac:dyDescent="0.25">
      <c r="A7324" s="1">
        <v>32353</v>
      </c>
      <c r="B7324">
        <v>360</v>
      </c>
      <c r="C7324">
        <v>373</v>
      </c>
      <c r="D7324">
        <v>358.5</v>
      </c>
      <c r="E7324">
        <v>368.25</v>
      </c>
      <c r="G7324">
        <v>368.25</v>
      </c>
      <c r="H7324">
        <v>14590</v>
      </c>
      <c r="I7324">
        <v>83715</v>
      </c>
      <c r="J7324">
        <f t="shared" si="342"/>
        <v>135.3860294117647</v>
      </c>
      <c r="K7324">
        <f t="shared" si="343"/>
        <v>1988</v>
      </c>
      <c r="L7324">
        <f t="shared" si="344"/>
        <v>7</v>
      </c>
    </row>
    <row r="7325" spans="1:12" x14ac:dyDescent="0.25">
      <c r="A7325" s="1">
        <v>32356</v>
      </c>
      <c r="B7325">
        <v>381</v>
      </c>
      <c r="C7325">
        <v>384</v>
      </c>
      <c r="D7325">
        <v>380</v>
      </c>
      <c r="E7325">
        <v>381</v>
      </c>
      <c r="G7325">
        <v>381</v>
      </c>
      <c r="H7325">
        <v>14735</v>
      </c>
      <c r="I7325">
        <v>83655</v>
      </c>
      <c r="J7325">
        <f t="shared" si="342"/>
        <v>140.0735294117647</v>
      </c>
      <c r="K7325">
        <f t="shared" si="343"/>
        <v>1988</v>
      </c>
      <c r="L7325">
        <f t="shared" si="344"/>
        <v>8</v>
      </c>
    </row>
    <row r="7326" spans="1:12" x14ac:dyDescent="0.25">
      <c r="A7326" s="1">
        <v>32357</v>
      </c>
      <c r="B7326">
        <v>381</v>
      </c>
      <c r="C7326">
        <v>381</v>
      </c>
      <c r="D7326">
        <v>371</v>
      </c>
      <c r="E7326">
        <v>375.5</v>
      </c>
      <c r="G7326">
        <v>375.5</v>
      </c>
      <c r="H7326">
        <v>16240</v>
      </c>
      <c r="I7326">
        <v>84040</v>
      </c>
      <c r="J7326">
        <f t="shared" si="342"/>
        <v>138.0514705882353</v>
      </c>
      <c r="K7326">
        <f t="shared" si="343"/>
        <v>1988</v>
      </c>
      <c r="L7326">
        <f t="shared" si="344"/>
        <v>8</v>
      </c>
    </row>
    <row r="7327" spans="1:12" x14ac:dyDescent="0.25">
      <c r="A7327" s="1">
        <v>32358</v>
      </c>
      <c r="B7327">
        <v>377</v>
      </c>
      <c r="C7327">
        <v>381</v>
      </c>
      <c r="D7327">
        <v>375</v>
      </c>
      <c r="E7327">
        <v>380.5</v>
      </c>
      <c r="G7327">
        <v>380.5</v>
      </c>
      <c r="H7327">
        <v>17675</v>
      </c>
      <c r="I7327">
        <v>82795</v>
      </c>
      <c r="J7327">
        <f t="shared" si="342"/>
        <v>139.88970588235293</v>
      </c>
      <c r="K7327">
        <f t="shared" si="343"/>
        <v>1988</v>
      </c>
      <c r="L7327">
        <f t="shared" si="344"/>
        <v>8</v>
      </c>
    </row>
    <row r="7328" spans="1:12" x14ac:dyDescent="0.25">
      <c r="A7328" s="1">
        <v>32359</v>
      </c>
      <c r="B7328">
        <v>385</v>
      </c>
      <c r="C7328">
        <v>390.5</v>
      </c>
      <c r="D7328">
        <v>382</v>
      </c>
      <c r="E7328">
        <v>382.5</v>
      </c>
      <c r="G7328">
        <v>382.5</v>
      </c>
      <c r="H7328">
        <v>21940</v>
      </c>
      <c r="I7328">
        <v>78640</v>
      </c>
      <c r="J7328">
        <f t="shared" si="342"/>
        <v>140.625</v>
      </c>
      <c r="K7328">
        <f t="shared" si="343"/>
        <v>1988</v>
      </c>
      <c r="L7328">
        <f t="shared" si="344"/>
        <v>8</v>
      </c>
    </row>
    <row r="7329" spans="1:12" x14ac:dyDescent="0.25">
      <c r="A7329" s="1">
        <v>32360</v>
      </c>
      <c r="B7329">
        <v>381.5</v>
      </c>
      <c r="C7329">
        <v>384</v>
      </c>
      <c r="D7329">
        <v>377.5</v>
      </c>
      <c r="E7329">
        <v>379</v>
      </c>
      <c r="G7329">
        <v>379</v>
      </c>
      <c r="H7329">
        <v>10940</v>
      </c>
      <c r="I7329">
        <v>78435</v>
      </c>
      <c r="J7329">
        <f t="shared" si="342"/>
        <v>139.33823529411765</v>
      </c>
      <c r="K7329">
        <f t="shared" si="343"/>
        <v>1988</v>
      </c>
      <c r="L7329">
        <f t="shared" si="344"/>
        <v>8</v>
      </c>
    </row>
    <row r="7330" spans="1:12" x14ac:dyDescent="0.25">
      <c r="A7330" s="1">
        <v>32363</v>
      </c>
      <c r="B7330">
        <v>374</v>
      </c>
      <c r="C7330">
        <v>378</v>
      </c>
      <c r="D7330">
        <v>372</v>
      </c>
      <c r="E7330">
        <v>376.25</v>
      </c>
      <c r="G7330">
        <v>376.25</v>
      </c>
      <c r="H7330">
        <v>14395</v>
      </c>
      <c r="I7330">
        <v>75590</v>
      </c>
      <c r="J7330">
        <f t="shared" si="342"/>
        <v>138.32720588235293</v>
      </c>
      <c r="K7330">
        <f t="shared" si="343"/>
        <v>1988</v>
      </c>
      <c r="L7330">
        <f t="shared" si="344"/>
        <v>8</v>
      </c>
    </row>
    <row r="7331" spans="1:12" x14ac:dyDescent="0.25">
      <c r="A7331" s="1">
        <v>32364</v>
      </c>
      <c r="B7331">
        <v>378</v>
      </c>
      <c r="C7331">
        <v>381.5</v>
      </c>
      <c r="D7331">
        <v>377</v>
      </c>
      <c r="E7331">
        <v>379.25</v>
      </c>
      <c r="G7331">
        <v>379.25</v>
      </c>
      <c r="H7331">
        <v>10310</v>
      </c>
      <c r="I7331">
        <v>76740</v>
      </c>
      <c r="J7331">
        <f t="shared" si="342"/>
        <v>139.43014705882354</v>
      </c>
      <c r="K7331">
        <f t="shared" si="343"/>
        <v>1988</v>
      </c>
      <c r="L7331">
        <f t="shared" si="344"/>
        <v>8</v>
      </c>
    </row>
    <row r="7332" spans="1:12" x14ac:dyDescent="0.25">
      <c r="A7332" s="1">
        <v>32365</v>
      </c>
      <c r="B7332">
        <v>380.5</v>
      </c>
      <c r="C7332">
        <v>384</v>
      </c>
      <c r="D7332">
        <v>378.5</v>
      </c>
      <c r="E7332">
        <v>383.25</v>
      </c>
      <c r="G7332">
        <v>383.25</v>
      </c>
      <c r="H7332">
        <v>16340</v>
      </c>
      <c r="I7332">
        <v>75500</v>
      </c>
      <c r="J7332">
        <f t="shared" si="342"/>
        <v>140.90073529411765</v>
      </c>
      <c r="K7332">
        <f t="shared" si="343"/>
        <v>1988</v>
      </c>
      <c r="L7332">
        <f t="shared" si="344"/>
        <v>8</v>
      </c>
    </row>
    <row r="7333" spans="1:12" x14ac:dyDescent="0.25">
      <c r="A7333" s="1">
        <v>32366</v>
      </c>
      <c r="B7333">
        <v>384.25</v>
      </c>
      <c r="C7333">
        <v>384.25</v>
      </c>
      <c r="D7333">
        <v>382</v>
      </c>
      <c r="E7333">
        <v>382.5</v>
      </c>
      <c r="G7333">
        <v>382.5</v>
      </c>
      <c r="H7333">
        <v>11655</v>
      </c>
      <c r="I7333">
        <v>68295</v>
      </c>
      <c r="J7333">
        <f t="shared" si="342"/>
        <v>140.625</v>
      </c>
      <c r="K7333">
        <f t="shared" si="343"/>
        <v>1988</v>
      </c>
      <c r="L7333">
        <f t="shared" si="344"/>
        <v>8</v>
      </c>
    </row>
    <row r="7334" spans="1:12" x14ac:dyDescent="0.25">
      <c r="A7334" s="1">
        <v>32367</v>
      </c>
      <c r="B7334">
        <v>392</v>
      </c>
      <c r="C7334">
        <v>396</v>
      </c>
      <c r="D7334">
        <v>378</v>
      </c>
      <c r="E7334">
        <v>379.75</v>
      </c>
      <c r="G7334">
        <v>379.75</v>
      </c>
      <c r="H7334">
        <v>21330</v>
      </c>
      <c r="I7334">
        <v>65935</v>
      </c>
      <c r="J7334">
        <f t="shared" si="342"/>
        <v>139.6139705882353</v>
      </c>
      <c r="K7334">
        <f t="shared" si="343"/>
        <v>1988</v>
      </c>
      <c r="L7334">
        <f t="shared" si="344"/>
        <v>8</v>
      </c>
    </row>
    <row r="7335" spans="1:12" x14ac:dyDescent="0.25">
      <c r="A7335" s="1">
        <v>32370</v>
      </c>
      <c r="B7335">
        <v>383</v>
      </c>
      <c r="C7335">
        <v>393</v>
      </c>
      <c r="D7335">
        <v>383</v>
      </c>
      <c r="E7335">
        <v>392</v>
      </c>
      <c r="G7335">
        <v>392</v>
      </c>
      <c r="H7335">
        <v>15935</v>
      </c>
      <c r="I7335">
        <v>64335</v>
      </c>
      <c r="J7335">
        <f t="shared" si="342"/>
        <v>144.11764705882354</v>
      </c>
      <c r="K7335">
        <f t="shared" si="343"/>
        <v>1988</v>
      </c>
      <c r="L7335">
        <f t="shared" si="344"/>
        <v>8</v>
      </c>
    </row>
    <row r="7336" spans="1:12" x14ac:dyDescent="0.25">
      <c r="A7336" s="1">
        <v>32371</v>
      </c>
      <c r="B7336">
        <v>394</v>
      </c>
      <c r="C7336">
        <v>395</v>
      </c>
      <c r="D7336">
        <v>388</v>
      </c>
      <c r="E7336">
        <v>390.5</v>
      </c>
      <c r="G7336">
        <v>390.5</v>
      </c>
      <c r="H7336">
        <v>18285</v>
      </c>
      <c r="I7336">
        <v>59755</v>
      </c>
      <c r="J7336">
        <f t="shared" si="342"/>
        <v>143.56617647058823</v>
      </c>
      <c r="K7336">
        <f t="shared" si="343"/>
        <v>1988</v>
      </c>
      <c r="L7336">
        <f t="shared" si="344"/>
        <v>8</v>
      </c>
    </row>
    <row r="7337" spans="1:12" x14ac:dyDescent="0.25">
      <c r="A7337" s="1">
        <v>32372</v>
      </c>
      <c r="B7337">
        <v>387.5</v>
      </c>
      <c r="C7337">
        <v>390.5</v>
      </c>
      <c r="D7337">
        <v>385.5</v>
      </c>
      <c r="E7337">
        <v>390.25</v>
      </c>
      <c r="G7337">
        <v>390.25</v>
      </c>
      <c r="H7337">
        <v>12330</v>
      </c>
      <c r="I7337">
        <v>58720</v>
      </c>
      <c r="J7337">
        <f t="shared" si="342"/>
        <v>143.47426470588235</v>
      </c>
      <c r="K7337">
        <f t="shared" si="343"/>
        <v>1988</v>
      </c>
      <c r="L7337">
        <f t="shared" si="344"/>
        <v>8</v>
      </c>
    </row>
    <row r="7338" spans="1:12" x14ac:dyDescent="0.25">
      <c r="A7338" s="1">
        <v>32373</v>
      </c>
      <c r="B7338">
        <v>391.5</v>
      </c>
      <c r="C7338">
        <v>394.5</v>
      </c>
      <c r="D7338">
        <v>390</v>
      </c>
      <c r="E7338">
        <v>392.25</v>
      </c>
      <c r="G7338">
        <v>392.25</v>
      </c>
      <c r="H7338">
        <v>12495</v>
      </c>
      <c r="I7338">
        <v>56125</v>
      </c>
      <c r="J7338">
        <f t="shared" si="342"/>
        <v>144.20955882352942</v>
      </c>
      <c r="K7338">
        <f t="shared" si="343"/>
        <v>1988</v>
      </c>
      <c r="L7338">
        <f t="shared" si="344"/>
        <v>8</v>
      </c>
    </row>
    <row r="7339" spans="1:12" x14ac:dyDescent="0.25">
      <c r="A7339" s="1">
        <v>32374</v>
      </c>
      <c r="B7339">
        <v>393</v>
      </c>
      <c r="C7339">
        <v>398</v>
      </c>
      <c r="D7339">
        <v>391.5</v>
      </c>
      <c r="E7339">
        <v>391.75</v>
      </c>
      <c r="G7339">
        <v>391.75</v>
      </c>
      <c r="H7339">
        <v>13450</v>
      </c>
      <c r="I7339">
        <v>54480</v>
      </c>
      <c r="J7339">
        <f t="shared" si="342"/>
        <v>144.02573529411765</v>
      </c>
      <c r="K7339">
        <f t="shared" si="343"/>
        <v>1988</v>
      </c>
      <c r="L7339">
        <f t="shared" si="344"/>
        <v>8</v>
      </c>
    </row>
    <row r="7340" spans="1:12" x14ac:dyDescent="0.25">
      <c r="A7340" s="1">
        <v>32377</v>
      </c>
      <c r="B7340">
        <v>387.5</v>
      </c>
      <c r="C7340">
        <v>387.5</v>
      </c>
      <c r="D7340">
        <v>379</v>
      </c>
      <c r="E7340">
        <v>381</v>
      </c>
      <c r="G7340">
        <v>381</v>
      </c>
      <c r="H7340">
        <v>9885</v>
      </c>
      <c r="I7340">
        <v>52795</v>
      </c>
      <c r="J7340">
        <f t="shared" si="342"/>
        <v>140.0735294117647</v>
      </c>
      <c r="K7340">
        <f t="shared" si="343"/>
        <v>1988</v>
      </c>
      <c r="L7340">
        <f t="shared" si="344"/>
        <v>8</v>
      </c>
    </row>
    <row r="7341" spans="1:12" x14ac:dyDescent="0.25">
      <c r="A7341" s="1">
        <v>32378</v>
      </c>
      <c r="B7341">
        <v>382.5</v>
      </c>
      <c r="C7341">
        <v>386</v>
      </c>
      <c r="D7341">
        <v>381</v>
      </c>
      <c r="E7341">
        <v>386</v>
      </c>
      <c r="G7341">
        <v>386</v>
      </c>
      <c r="H7341">
        <v>8360</v>
      </c>
      <c r="I7341">
        <v>49360</v>
      </c>
      <c r="J7341">
        <f t="shared" si="342"/>
        <v>141.91176470588235</v>
      </c>
      <c r="K7341">
        <f t="shared" si="343"/>
        <v>1988</v>
      </c>
      <c r="L7341">
        <f t="shared" si="344"/>
        <v>8</v>
      </c>
    </row>
    <row r="7342" spans="1:12" x14ac:dyDescent="0.25">
      <c r="A7342" s="1">
        <v>32379</v>
      </c>
      <c r="B7342">
        <v>385</v>
      </c>
      <c r="C7342">
        <v>392</v>
      </c>
      <c r="D7342">
        <v>383.5</v>
      </c>
      <c r="E7342">
        <v>390.75</v>
      </c>
      <c r="G7342">
        <v>390.75</v>
      </c>
      <c r="H7342">
        <v>11160</v>
      </c>
      <c r="I7342">
        <v>47045</v>
      </c>
      <c r="J7342">
        <f t="shared" si="342"/>
        <v>143.65808823529412</v>
      </c>
      <c r="K7342">
        <f t="shared" si="343"/>
        <v>1988</v>
      </c>
      <c r="L7342">
        <f t="shared" si="344"/>
        <v>8</v>
      </c>
    </row>
    <row r="7343" spans="1:12" x14ac:dyDescent="0.25">
      <c r="A7343" s="1">
        <v>32380</v>
      </c>
      <c r="B7343">
        <v>392</v>
      </c>
      <c r="C7343">
        <v>396</v>
      </c>
      <c r="D7343">
        <v>390.5</v>
      </c>
      <c r="E7343">
        <v>393</v>
      </c>
      <c r="G7343">
        <v>393</v>
      </c>
      <c r="H7343">
        <v>16655</v>
      </c>
      <c r="I7343">
        <v>42280</v>
      </c>
      <c r="J7343">
        <f t="shared" si="342"/>
        <v>144.48529411764707</v>
      </c>
      <c r="K7343">
        <f t="shared" si="343"/>
        <v>1988</v>
      </c>
      <c r="L7343">
        <f t="shared" si="344"/>
        <v>8</v>
      </c>
    </row>
    <row r="7344" spans="1:12" x14ac:dyDescent="0.25">
      <c r="A7344" s="1">
        <v>32381</v>
      </c>
      <c r="B7344">
        <v>393</v>
      </c>
      <c r="C7344">
        <v>394</v>
      </c>
      <c r="D7344">
        <v>389.5</v>
      </c>
      <c r="E7344">
        <v>390</v>
      </c>
      <c r="G7344">
        <v>390</v>
      </c>
      <c r="H7344">
        <v>16020</v>
      </c>
      <c r="I7344">
        <v>37940</v>
      </c>
      <c r="J7344">
        <f t="shared" si="342"/>
        <v>143.38235294117646</v>
      </c>
      <c r="K7344">
        <f t="shared" si="343"/>
        <v>1988</v>
      </c>
      <c r="L7344">
        <f t="shared" si="344"/>
        <v>8</v>
      </c>
    </row>
    <row r="7345" spans="1:12" x14ac:dyDescent="0.25">
      <c r="A7345" s="1">
        <v>32384</v>
      </c>
      <c r="B7345">
        <v>386</v>
      </c>
      <c r="C7345">
        <v>388</v>
      </c>
      <c r="D7345">
        <v>382</v>
      </c>
      <c r="E7345">
        <v>387.75</v>
      </c>
      <c r="G7345">
        <v>387.75</v>
      </c>
      <c r="H7345">
        <v>18335</v>
      </c>
      <c r="I7345">
        <v>31370</v>
      </c>
      <c r="J7345">
        <f t="shared" si="342"/>
        <v>142.55514705882354</v>
      </c>
      <c r="K7345">
        <f t="shared" si="343"/>
        <v>1988</v>
      </c>
      <c r="L7345">
        <f t="shared" si="344"/>
        <v>8</v>
      </c>
    </row>
    <row r="7346" spans="1:12" x14ac:dyDescent="0.25">
      <c r="A7346" s="1">
        <v>32385</v>
      </c>
      <c r="B7346">
        <v>388</v>
      </c>
      <c r="C7346">
        <v>397.5</v>
      </c>
      <c r="D7346">
        <v>387.5</v>
      </c>
      <c r="E7346">
        <v>395.5</v>
      </c>
      <c r="G7346">
        <v>395.5</v>
      </c>
      <c r="H7346">
        <v>33455</v>
      </c>
      <c r="I7346">
        <v>21560</v>
      </c>
      <c r="J7346">
        <f t="shared" si="342"/>
        <v>145.40441176470588</v>
      </c>
      <c r="K7346">
        <f t="shared" si="343"/>
        <v>1988</v>
      </c>
      <c r="L7346">
        <f t="shared" si="344"/>
        <v>8</v>
      </c>
    </row>
    <row r="7347" spans="1:12" x14ac:dyDescent="0.25">
      <c r="A7347" s="1">
        <v>32386</v>
      </c>
      <c r="B7347">
        <v>393</v>
      </c>
      <c r="C7347">
        <v>398</v>
      </c>
      <c r="D7347">
        <v>393</v>
      </c>
      <c r="E7347">
        <v>397.5</v>
      </c>
      <c r="G7347">
        <v>397.5</v>
      </c>
      <c r="H7347">
        <v>18630</v>
      </c>
      <c r="I7347">
        <v>14665</v>
      </c>
      <c r="J7347">
        <f t="shared" si="342"/>
        <v>146.13970588235293</v>
      </c>
      <c r="K7347">
        <f t="shared" si="343"/>
        <v>1988</v>
      </c>
      <c r="L7347">
        <f t="shared" si="344"/>
        <v>8</v>
      </c>
    </row>
    <row r="7348" spans="1:12" x14ac:dyDescent="0.25">
      <c r="A7348" s="1">
        <v>32387</v>
      </c>
      <c r="B7348">
        <v>399</v>
      </c>
      <c r="C7348">
        <v>405</v>
      </c>
      <c r="D7348">
        <v>397.5</v>
      </c>
      <c r="E7348">
        <v>399.75</v>
      </c>
      <c r="G7348">
        <v>399.75</v>
      </c>
      <c r="H7348">
        <v>13930</v>
      </c>
      <c r="I7348">
        <v>11975</v>
      </c>
      <c r="J7348">
        <f t="shared" si="342"/>
        <v>146.96691176470588</v>
      </c>
      <c r="K7348">
        <f t="shared" si="343"/>
        <v>1988</v>
      </c>
      <c r="L7348">
        <f t="shared" si="344"/>
        <v>9</v>
      </c>
    </row>
    <row r="7349" spans="1:12" x14ac:dyDescent="0.25">
      <c r="A7349" s="1">
        <v>32388</v>
      </c>
      <c r="B7349">
        <v>398.5</v>
      </c>
      <c r="C7349">
        <v>401</v>
      </c>
      <c r="D7349">
        <v>397</v>
      </c>
      <c r="E7349">
        <v>401</v>
      </c>
      <c r="G7349">
        <v>401</v>
      </c>
      <c r="H7349">
        <v>5915</v>
      </c>
      <c r="I7349">
        <v>9115</v>
      </c>
      <c r="J7349">
        <f t="shared" si="342"/>
        <v>147.4264705882353</v>
      </c>
      <c r="K7349">
        <f t="shared" si="343"/>
        <v>1988</v>
      </c>
      <c r="L7349">
        <f t="shared" si="344"/>
        <v>9</v>
      </c>
    </row>
    <row r="7350" spans="1:12" x14ac:dyDescent="0.25">
      <c r="A7350" s="1">
        <v>32392</v>
      </c>
      <c r="B7350">
        <v>402</v>
      </c>
      <c r="C7350">
        <v>414</v>
      </c>
      <c r="D7350">
        <v>402</v>
      </c>
      <c r="E7350">
        <v>409.5</v>
      </c>
      <c r="G7350">
        <v>409.5</v>
      </c>
      <c r="H7350">
        <v>8225</v>
      </c>
      <c r="I7350">
        <v>9885</v>
      </c>
      <c r="J7350">
        <f t="shared" si="342"/>
        <v>150.5514705882353</v>
      </c>
      <c r="K7350">
        <f t="shared" si="343"/>
        <v>1988</v>
      </c>
      <c r="L7350">
        <f t="shared" si="344"/>
        <v>9</v>
      </c>
    </row>
    <row r="7351" spans="1:12" x14ac:dyDescent="0.25">
      <c r="A7351" s="1">
        <v>32393</v>
      </c>
      <c r="B7351">
        <v>408</v>
      </c>
      <c r="C7351">
        <v>415</v>
      </c>
      <c r="D7351">
        <v>405.5</v>
      </c>
      <c r="E7351">
        <v>412</v>
      </c>
      <c r="G7351">
        <v>412</v>
      </c>
      <c r="H7351">
        <v>2785</v>
      </c>
      <c r="I7351">
        <v>8065</v>
      </c>
      <c r="J7351">
        <f t="shared" si="342"/>
        <v>151.47058823529412</v>
      </c>
      <c r="K7351">
        <f t="shared" si="343"/>
        <v>1988</v>
      </c>
      <c r="L7351">
        <f t="shared" si="344"/>
        <v>9</v>
      </c>
    </row>
    <row r="7352" spans="1:12" x14ac:dyDescent="0.25">
      <c r="A7352" s="1">
        <v>32394</v>
      </c>
      <c r="B7352">
        <v>410</v>
      </c>
      <c r="C7352">
        <v>411</v>
      </c>
      <c r="D7352">
        <v>405</v>
      </c>
      <c r="E7352">
        <v>406.5</v>
      </c>
      <c r="G7352">
        <v>406.5</v>
      </c>
      <c r="H7352">
        <v>2715</v>
      </c>
      <c r="I7352">
        <v>5600</v>
      </c>
      <c r="J7352">
        <f t="shared" si="342"/>
        <v>149.44852941176472</v>
      </c>
      <c r="K7352">
        <f t="shared" si="343"/>
        <v>1988</v>
      </c>
      <c r="L7352">
        <f t="shared" si="344"/>
        <v>9</v>
      </c>
    </row>
    <row r="7353" spans="1:12" x14ac:dyDescent="0.25">
      <c r="A7353" s="1">
        <v>32395</v>
      </c>
      <c r="B7353">
        <v>406</v>
      </c>
      <c r="C7353">
        <v>406</v>
      </c>
      <c r="D7353">
        <v>399.5</v>
      </c>
      <c r="E7353">
        <v>400</v>
      </c>
      <c r="G7353">
        <v>400</v>
      </c>
      <c r="H7353">
        <v>860</v>
      </c>
      <c r="I7353">
        <v>5080</v>
      </c>
      <c r="J7353">
        <f t="shared" si="342"/>
        <v>147.05882352941177</v>
      </c>
      <c r="K7353">
        <f t="shared" si="343"/>
        <v>1988</v>
      </c>
      <c r="L7353">
        <f t="shared" si="344"/>
        <v>9</v>
      </c>
    </row>
    <row r="7354" spans="1:12" x14ac:dyDescent="0.25">
      <c r="A7354" s="1">
        <v>32398</v>
      </c>
      <c r="B7354">
        <v>399.5</v>
      </c>
      <c r="C7354">
        <v>403.5</v>
      </c>
      <c r="D7354">
        <v>398</v>
      </c>
      <c r="E7354">
        <v>402.25</v>
      </c>
      <c r="G7354">
        <v>402.25</v>
      </c>
      <c r="H7354">
        <v>1820</v>
      </c>
      <c r="I7354">
        <v>3800</v>
      </c>
      <c r="J7354">
        <f t="shared" si="342"/>
        <v>147.8860294117647</v>
      </c>
      <c r="K7354">
        <f t="shared" si="343"/>
        <v>1988</v>
      </c>
      <c r="L7354">
        <f t="shared" si="344"/>
        <v>9</v>
      </c>
    </row>
    <row r="7355" spans="1:12" x14ac:dyDescent="0.25">
      <c r="A7355" s="1">
        <v>32399</v>
      </c>
      <c r="B7355">
        <v>406</v>
      </c>
      <c r="C7355">
        <v>412</v>
      </c>
      <c r="D7355">
        <v>406</v>
      </c>
      <c r="E7355">
        <v>411</v>
      </c>
      <c r="G7355">
        <v>411</v>
      </c>
      <c r="H7355">
        <v>590</v>
      </c>
      <c r="I7355">
        <v>2985</v>
      </c>
      <c r="J7355">
        <f t="shared" si="342"/>
        <v>151.10294117647058</v>
      </c>
      <c r="K7355">
        <f t="shared" si="343"/>
        <v>1988</v>
      </c>
      <c r="L7355">
        <f t="shared" si="344"/>
        <v>9</v>
      </c>
    </row>
    <row r="7356" spans="1:12" x14ac:dyDescent="0.25">
      <c r="A7356" s="1">
        <v>32400</v>
      </c>
      <c r="B7356">
        <v>410.5</v>
      </c>
      <c r="C7356">
        <v>413.5</v>
      </c>
      <c r="D7356">
        <v>408.5</v>
      </c>
      <c r="E7356">
        <v>413.25</v>
      </c>
      <c r="G7356">
        <v>413.25</v>
      </c>
      <c r="H7356">
        <v>1050</v>
      </c>
      <c r="I7356">
        <v>2115</v>
      </c>
      <c r="J7356">
        <f t="shared" si="342"/>
        <v>151.93014705882354</v>
      </c>
      <c r="K7356">
        <f t="shared" si="343"/>
        <v>1988</v>
      </c>
      <c r="L7356">
        <f t="shared" si="344"/>
        <v>9</v>
      </c>
    </row>
    <row r="7357" spans="1:12" x14ac:dyDescent="0.25">
      <c r="A7357" s="1">
        <v>32401</v>
      </c>
      <c r="B7357">
        <v>411</v>
      </c>
      <c r="C7357">
        <v>416.5</v>
      </c>
      <c r="D7357">
        <v>407</v>
      </c>
      <c r="E7357">
        <v>407</v>
      </c>
      <c r="G7357">
        <v>407</v>
      </c>
      <c r="H7357">
        <v>720</v>
      </c>
      <c r="I7357">
        <v>1570</v>
      </c>
      <c r="J7357">
        <f t="shared" si="342"/>
        <v>149.63235294117646</v>
      </c>
      <c r="K7357">
        <f t="shared" si="343"/>
        <v>1988</v>
      </c>
      <c r="L7357">
        <f t="shared" si="344"/>
        <v>9</v>
      </c>
    </row>
    <row r="7358" spans="1:12" x14ac:dyDescent="0.25">
      <c r="A7358" s="1">
        <v>32402</v>
      </c>
      <c r="B7358">
        <v>405</v>
      </c>
      <c r="C7358">
        <v>406.5</v>
      </c>
      <c r="D7358">
        <v>402</v>
      </c>
      <c r="E7358">
        <v>403</v>
      </c>
      <c r="G7358">
        <v>403</v>
      </c>
      <c r="H7358">
        <v>550</v>
      </c>
      <c r="I7358">
        <v>1040</v>
      </c>
      <c r="J7358">
        <f t="shared" si="342"/>
        <v>148.16176470588235</v>
      </c>
      <c r="K7358">
        <f t="shared" si="343"/>
        <v>1988</v>
      </c>
      <c r="L7358">
        <f t="shared" si="344"/>
        <v>9</v>
      </c>
    </row>
    <row r="7359" spans="1:12" x14ac:dyDescent="0.25">
      <c r="A7359" s="1">
        <v>32405</v>
      </c>
      <c r="B7359">
        <v>401</v>
      </c>
      <c r="C7359">
        <v>401.5</v>
      </c>
      <c r="D7359">
        <v>395</v>
      </c>
      <c r="E7359">
        <v>396.25</v>
      </c>
      <c r="G7359">
        <v>396.25</v>
      </c>
      <c r="H7359">
        <v>215</v>
      </c>
      <c r="I7359">
        <v>620</v>
      </c>
      <c r="J7359">
        <f t="shared" si="342"/>
        <v>145.68014705882354</v>
      </c>
      <c r="K7359">
        <f t="shared" si="343"/>
        <v>1988</v>
      </c>
      <c r="L7359">
        <f t="shared" si="344"/>
        <v>9</v>
      </c>
    </row>
    <row r="7360" spans="1:12" x14ac:dyDescent="0.25">
      <c r="A7360" s="1">
        <v>32406</v>
      </c>
      <c r="B7360">
        <v>399</v>
      </c>
      <c r="C7360">
        <v>406</v>
      </c>
      <c r="D7360">
        <v>399</v>
      </c>
      <c r="E7360">
        <v>404.5</v>
      </c>
      <c r="G7360">
        <v>404.5</v>
      </c>
      <c r="H7360">
        <v>1165</v>
      </c>
      <c r="I7360">
        <v>735</v>
      </c>
      <c r="J7360">
        <f t="shared" si="342"/>
        <v>148.71323529411765</v>
      </c>
      <c r="K7360">
        <f t="shared" si="343"/>
        <v>1988</v>
      </c>
      <c r="L7360">
        <f t="shared" si="344"/>
        <v>9</v>
      </c>
    </row>
    <row r="7361" spans="1:12" x14ac:dyDescent="0.25">
      <c r="A7361" s="1">
        <v>32407</v>
      </c>
      <c r="B7361">
        <v>406.25</v>
      </c>
      <c r="C7361">
        <v>406.5</v>
      </c>
      <c r="D7361">
        <v>404</v>
      </c>
      <c r="E7361">
        <v>405</v>
      </c>
      <c r="G7361">
        <v>405</v>
      </c>
      <c r="H7361">
        <v>240</v>
      </c>
      <c r="I7361">
        <v>345</v>
      </c>
      <c r="J7361">
        <f t="shared" si="342"/>
        <v>148.89705882352942</v>
      </c>
      <c r="K7361">
        <f t="shared" si="343"/>
        <v>1988</v>
      </c>
      <c r="L7361">
        <f t="shared" si="344"/>
        <v>9</v>
      </c>
    </row>
    <row r="7362" spans="1:12" x14ac:dyDescent="0.25">
      <c r="A7362" s="1">
        <v>32408</v>
      </c>
      <c r="B7362">
        <v>419.5</v>
      </c>
      <c r="C7362">
        <v>427</v>
      </c>
      <c r="D7362">
        <v>416</v>
      </c>
      <c r="E7362">
        <v>426.5</v>
      </c>
      <c r="G7362">
        <v>426.5</v>
      </c>
      <c r="H7362">
        <v>68045</v>
      </c>
      <c r="I7362">
        <v>231770</v>
      </c>
      <c r="J7362">
        <f t="shared" ref="J7362:J7425" si="345">G7362/100*5000/136</f>
        <v>156.8014705882353</v>
      </c>
      <c r="K7362">
        <f t="shared" ref="K7362:K7425" si="346">YEAR(A7362)</f>
        <v>1988</v>
      </c>
      <c r="L7362">
        <f t="shared" ref="L7362:L7425" si="347">MONTH(A7362)</f>
        <v>9</v>
      </c>
    </row>
    <row r="7363" spans="1:12" x14ac:dyDescent="0.25">
      <c r="A7363" s="1">
        <v>32409</v>
      </c>
      <c r="B7363">
        <v>427</v>
      </c>
      <c r="C7363">
        <v>428</v>
      </c>
      <c r="D7363">
        <v>425</v>
      </c>
      <c r="E7363">
        <v>426.75</v>
      </c>
      <c r="G7363">
        <v>426.75</v>
      </c>
      <c r="H7363">
        <v>33405</v>
      </c>
      <c r="I7363">
        <v>231080</v>
      </c>
      <c r="J7363">
        <f t="shared" si="345"/>
        <v>156.89338235294119</v>
      </c>
      <c r="K7363">
        <f t="shared" si="346"/>
        <v>1988</v>
      </c>
      <c r="L7363">
        <f t="shared" si="347"/>
        <v>9</v>
      </c>
    </row>
    <row r="7364" spans="1:12" x14ac:dyDescent="0.25">
      <c r="A7364" s="1">
        <v>32412</v>
      </c>
      <c r="B7364">
        <v>423</v>
      </c>
      <c r="C7364">
        <v>424</v>
      </c>
      <c r="D7364">
        <v>420.5</v>
      </c>
      <c r="E7364">
        <v>422.25</v>
      </c>
      <c r="G7364">
        <v>422.25</v>
      </c>
      <c r="H7364">
        <v>40765</v>
      </c>
      <c r="I7364">
        <v>234735</v>
      </c>
      <c r="J7364">
        <f t="shared" si="345"/>
        <v>155.2389705882353</v>
      </c>
      <c r="K7364">
        <f t="shared" si="346"/>
        <v>1988</v>
      </c>
      <c r="L7364">
        <f t="shared" si="347"/>
        <v>9</v>
      </c>
    </row>
    <row r="7365" spans="1:12" x14ac:dyDescent="0.25">
      <c r="A7365" s="1">
        <v>32413</v>
      </c>
      <c r="B7365">
        <v>420</v>
      </c>
      <c r="C7365">
        <v>422.25</v>
      </c>
      <c r="D7365">
        <v>418.5</v>
      </c>
      <c r="E7365">
        <v>421.75</v>
      </c>
      <c r="G7365">
        <v>421.75</v>
      </c>
      <c r="H7365">
        <v>47120</v>
      </c>
      <c r="I7365">
        <v>236235</v>
      </c>
      <c r="J7365">
        <f t="shared" si="345"/>
        <v>155.05514705882354</v>
      </c>
      <c r="K7365">
        <f t="shared" si="346"/>
        <v>1988</v>
      </c>
      <c r="L7365">
        <f t="shared" si="347"/>
        <v>9</v>
      </c>
    </row>
    <row r="7366" spans="1:12" x14ac:dyDescent="0.25">
      <c r="A7366" s="1">
        <v>32414</v>
      </c>
      <c r="B7366">
        <v>422.5</v>
      </c>
      <c r="C7366">
        <v>424.75</v>
      </c>
      <c r="D7366">
        <v>415</v>
      </c>
      <c r="E7366">
        <v>416</v>
      </c>
      <c r="G7366">
        <v>416</v>
      </c>
      <c r="H7366">
        <v>49245</v>
      </c>
      <c r="I7366">
        <v>242935</v>
      </c>
      <c r="J7366">
        <f t="shared" si="345"/>
        <v>152.94117647058823</v>
      </c>
      <c r="K7366">
        <f t="shared" si="346"/>
        <v>1988</v>
      </c>
      <c r="L7366">
        <f t="shared" si="347"/>
        <v>9</v>
      </c>
    </row>
    <row r="7367" spans="1:12" x14ac:dyDescent="0.25">
      <c r="A7367" s="1">
        <v>32415</v>
      </c>
      <c r="B7367">
        <v>415</v>
      </c>
      <c r="C7367">
        <v>417</v>
      </c>
      <c r="D7367">
        <v>409</v>
      </c>
      <c r="E7367">
        <v>412.75</v>
      </c>
      <c r="G7367">
        <v>412.75</v>
      </c>
      <c r="H7367">
        <v>83885</v>
      </c>
      <c r="I7367">
        <v>228295</v>
      </c>
      <c r="J7367">
        <f t="shared" si="345"/>
        <v>151.7463235294118</v>
      </c>
      <c r="K7367">
        <f t="shared" si="346"/>
        <v>1988</v>
      </c>
      <c r="L7367">
        <f t="shared" si="347"/>
        <v>9</v>
      </c>
    </row>
    <row r="7368" spans="1:12" x14ac:dyDescent="0.25">
      <c r="A7368" s="1">
        <v>32416</v>
      </c>
      <c r="B7368">
        <v>413.5</v>
      </c>
      <c r="C7368">
        <v>418.5</v>
      </c>
      <c r="D7368">
        <v>413.5</v>
      </c>
      <c r="E7368">
        <v>414.75</v>
      </c>
      <c r="G7368">
        <v>414.75</v>
      </c>
      <c r="H7368">
        <v>35155</v>
      </c>
      <c r="I7368">
        <v>222460</v>
      </c>
      <c r="J7368">
        <f t="shared" si="345"/>
        <v>152.48161764705881</v>
      </c>
      <c r="K7368">
        <f t="shared" si="346"/>
        <v>1988</v>
      </c>
      <c r="L7368">
        <f t="shared" si="347"/>
        <v>9</v>
      </c>
    </row>
    <row r="7369" spans="1:12" x14ac:dyDescent="0.25">
      <c r="A7369" s="1">
        <v>32419</v>
      </c>
      <c r="B7369">
        <v>415</v>
      </c>
      <c r="C7369">
        <v>423.5</v>
      </c>
      <c r="D7369">
        <v>415</v>
      </c>
      <c r="E7369">
        <v>422.25</v>
      </c>
      <c r="G7369">
        <v>422.25</v>
      </c>
      <c r="H7369">
        <v>42105</v>
      </c>
      <c r="I7369">
        <v>220390</v>
      </c>
      <c r="J7369">
        <f t="shared" si="345"/>
        <v>155.2389705882353</v>
      </c>
      <c r="K7369">
        <f t="shared" si="346"/>
        <v>1988</v>
      </c>
      <c r="L7369">
        <f t="shared" si="347"/>
        <v>10</v>
      </c>
    </row>
    <row r="7370" spans="1:12" x14ac:dyDescent="0.25">
      <c r="A7370" s="1">
        <v>32420</v>
      </c>
      <c r="B7370">
        <v>422</v>
      </c>
      <c r="C7370">
        <v>429</v>
      </c>
      <c r="D7370">
        <v>420</v>
      </c>
      <c r="E7370">
        <v>422.5</v>
      </c>
      <c r="G7370">
        <v>422.5</v>
      </c>
      <c r="H7370">
        <v>83690</v>
      </c>
      <c r="I7370">
        <v>233005</v>
      </c>
      <c r="J7370">
        <f t="shared" si="345"/>
        <v>155.33088235294119</v>
      </c>
      <c r="K7370">
        <f t="shared" si="346"/>
        <v>1988</v>
      </c>
      <c r="L7370">
        <f t="shared" si="347"/>
        <v>10</v>
      </c>
    </row>
    <row r="7371" spans="1:12" x14ac:dyDescent="0.25">
      <c r="A7371" s="1">
        <v>32421</v>
      </c>
      <c r="B7371">
        <v>423</v>
      </c>
      <c r="C7371">
        <v>427.5</v>
      </c>
      <c r="D7371">
        <v>420.75</v>
      </c>
      <c r="E7371">
        <v>426.25</v>
      </c>
      <c r="G7371">
        <v>426.25</v>
      </c>
      <c r="H7371">
        <v>44895</v>
      </c>
      <c r="I7371">
        <v>228885</v>
      </c>
      <c r="J7371">
        <f t="shared" si="345"/>
        <v>156.70955882352942</v>
      </c>
      <c r="K7371">
        <f t="shared" si="346"/>
        <v>1988</v>
      </c>
      <c r="L7371">
        <f t="shared" si="347"/>
        <v>10</v>
      </c>
    </row>
    <row r="7372" spans="1:12" x14ac:dyDescent="0.25">
      <c r="A7372" s="1">
        <v>32422</v>
      </c>
      <c r="B7372">
        <v>423.5</v>
      </c>
      <c r="C7372">
        <v>433.5</v>
      </c>
      <c r="D7372">
        <v>423</v>
      </c>
      <c r="E7372">
        <v>432.75</v>
      </c>
      <c r="G7372">
        <v>432.75</v>
      </c>
      <c r="H7372">
        <v>80440</v>
      </c>
      <c r="I7372">
        <v>237785</v>
      </c>
      <c r="J7372">
        <f t="shared" si="345"/>
        <v>159.09926470588235</v>
      </c>
      <c r="K7372">
        <f t="shared" si="346"/>
        <v>1988</v>
      </c>
      <c r="L7372">
        <f t="shared" si="347"/>
        <v>10</v>
      </c>
    </row>
    <row r="7373" spans="1:12" x14ac:dyDescent="0.25">
      <c r="A7373" s="1">
        <v>32423</v>
      </c>
      <c r="B7373">
        <v>432.5</v>
      </c>
      <c r="C7373">
        <v>435</v>
      </c>
      <c r="D7373">
        <v>429</v>
      </c>
      <c r="E7373">
        <v>434.5</v>
      </c>
      <c r="G7373">
        <v>434.5</v>
      </c>
      <c r="H7373">
        <v>63925</v>
      </c>
      <c r="I7373">
        <v>239375</v>
      </c>
      <c r="J7373">
        <f t="shared" si="345"/>
        <v>159.74264705882354</v>
      </c>
      <c r="K7373">
        <f t="shared" si="346"/>
        <v>1988</v>
      </c>
      <c r="L7373">
        <f t="shared" si="347"/>
        <v>10</v>
      </c>
    </row>
    <row r="7374" spans="1:12" x14ac:dyDescent="0.25">
      <c r="A7374" s="1">
        <v>32426</v>
      </c>
      <c r="B7374">
        <v>434.5</v>
      </c>
      <c r="C7374">
        <v>435.5</v>
      </c>
      <c r="D7374">
        <v>427</v>
      </c>
      <c r="E7374">
        <v>427.5</v>
      </c>
      <c r="G7374">
        <v>427.5</v>
      </c>
      <c r="H7374">
        <v>45385</v>
      </c>
      <c r="I7374">
        <v>239110</v>
      </c>
      <c r="J7374">
        <f t="shared" si="345"/>
        <v>157.16911764705881</v>
      </c>
      <c r="K7374">
        <f t="shared" si="346"/>
        <v>1988</v>
      </c>
      <c r="L7374">
        <f t="shared" si="347"/>
        <v>10</v>
      </c>
    </row>
    <row r="7375" spans="1:12" x14ac:dyDescent="0.25">
      <c r="A7375" s="1">
        <v>32427</v>
      </c>
      <c r="B7375">
        <v>427</v>
      </c>
      <c r="C7375">
        <v>434.5</v>
      </c>
      <c r="D7375">
        <v>425.25</v>
      </c>
      <c r="E7375">
        <v>434.25</v>
      </c>
      <c r="G7375">
        <v>434.25</v>
      </c>
      <c r="H7375">
        <v>68825</v>
      </c>
      <c r="I7375">
        <v>231195</v>
      </c>
      <c r="J7375">
        <f t="shared" si="345"/>
        <v>159.65073529411765</v>
      </c>
      <c r="K7375">
        <f t="shared" si="346"/>
        <v>1988</v>
      </c>
      <c r="L7375">
        <f t="shared" si="347"/>
        <v>10</v>
      </c>
    </row>
    <row r="7376" spans="1:12" x14ac:dyDescent="0.25">
      <c r="A7376" s="1">
        <v>32428</v>
      </c>
      <c r="B7376">
        <v>434.5</v>
      </c>
      <c r="C7376">
        <v>435.5</v>
      </c>
      <c r="D7376">
        <v>431.5</v>
      </c>
      <c r="E7376">
        <v>434.75</v>
      </c>
      <c r="G7376">
        <v>434.75</v>
      </c>
      <c r="H7376">
        <v>38850</v>
      </c>
      <c r="I7376">
        <v>224015</v>
      </c>
      <c r="J7376">
        <f t="shared" si="345"/>
        <v>159.83455882352942</v>
      </c>
      <c r="K7376">
        <f t="shared" si="346"/>
        <v>1988</v>
      </c>
      <c r="L7376">
        <f t="shared" si="347"/>
        <v>10</v>
      </c>
    </row>
    <row r="7377" spans="1:12" x14ac:dyDescent="0.25">
      <c r="A7377" s="1">
        <v>32429</v>
      </c>
      <c r="B7377">
        <v>437</v>
      </c>
      <c r="C7377">
        <v>438</v>
      </c>
      <c r="D7377">
        <v>430</v>
      </c>
      <c r="E7377">
        <v>435.25</v>
      </c>
      <c r="G7377">
        <v>435.25</v>
      </c>
      <c r="H7377">
        <v>62280</v>
      </c>
      <c r="I7377">
        <v>227560</v>
      </c>
      <c r="J7377">
        <f t="shared" si="345"/>
        <v>160.01838235294119</v>
      </c>
      <c r="K7377">
        <f t="shared" si="346"/>
        <v>1988</v>
      </c>
      <c r="L7377">
        <f t="shared" si="347"/>
        <v>10</v>
      </c>
    </row>
    <row r="7378" spans="1:12" x14ac:dyDescent="0.25">
      <c r="A7378" s="1">
        <v>32430</v>
      </c>
      <c r="B7378">
        <v>432</v>
      </c>
      <c r="C7378">
        <v>432</v>
      </c>
      <c r="D7378">
        <v>427.5</v>
      </c>
      <c r="E7378">
        <v>428.75</v>
      </c>
      <c r="G7378">
        <v>428.75</v>
      </c>
      <c r="H7378">
        <v>46375</v>
      </c>
      <c r="I7378">
        <v>224260</v>
      </c>
      <c r="J7378">
        <f t="shared" si="345"/>
        <v>157.62867647058823</v>
      </c>
      <c r="K7378">
        <f t="shared" si="346"/>
        <v>1988</v>
      </c>
      <c r="L7378">
        <f t="shared" si="347"/>
        <v>10</v>
      </c>
    </row>
    <row r="7379" spans="1:12" x14ac:dyDescent="0.25">
      <c r="A7379" s="1">
        <v>32433</v>
      </c>
      <c r="B7379">
        <v>427.5</v>
      </c>
      <c r="C7379">
        <v>430.75</v>
      </c>
      <c r="D7379">
        <v>425.5</v>
      </c>
      <c r="E7379">
        <v>430.25</v>
      </c>
      <c r="G7379">
        <v>430.25</v>
      </c>
      <c r="H7379">
        <v>30495</v>
      </c>
      <c r="I7379">
        <v>222705</v>
      </c>
      <c r="J7379">
        <f t="shared" si="345"/>
        <v>158.18014705882354</v>
      </c>
      <c r="K7379">
        <f t="shared" si="346"/>
        <v>1988</v>
      </c>
      <c r="L7379">
        <f t="shared" si="347"/>
        <v>10</v>
      </c>
    </row>
    <row r="7380" spans="1:12" x14ac:dyDescent="0.25">
      <c r="A7380" s="1">
        <v>32434</v>
      </c>
      <c r="B7380">
        <v>429</v>
      </c>
      <c r="C7380">
        <v>429.25</v>
      </c>
      <c r="D7380">
        <v>421.5</v>
      </c>
      <c r="E7380">
        <v>423</v>
      </c>
      <c r="G7380">
        <v>423</v>
      </c>
      <c r="H7380">
        <v>72370</v>
      </c>
      <c r="I7380">
        <v>215810</v>
      </c>
      <c r="J7380">
        <f t="shared" si="345"/>
        <v>155.51470588235296</v>
      </c>
      <c r="K7380">
        <f t="shared" si="346"/>
        <v>1988</v>
      </c>
      <c r="L7380">
        <f t="shared" si="347"/>
        <v>10</v>
      </c>
    </row>
    <row r="7381" spans="1:12" x14ac:dyDescent="0.25">
      <c r="A7381" s="1">
        <v>32435</v>
      </c>
      <c r="B7381">
        <v>422</v>
      </c>
      <c r="C7381">
        <v>428</v>
      </c>
      <c r="D7381">
        <v>422</v>
      </c>
      <c r="E7381">
        <v>426.75</v>
      </c>
      <c r="G7381">
        <v>426.75</v>
      </c>
      <c r="H7381">
        <v>62765</v>
      </c>
      <c r="I7381">
        <v>207015</v>
      </c>
      <c r="J7381">
        <f t="shared" si="345"/>
        <v>156.89338235294119</v>
      </c>
      <c r="K7381">
        <f t="shared" si="346"/>
        <v>1988</v>
      </c>
      <c r="L7381">
        <f t="shared" si="347"/>
        <v>10</v>
      </c>
    </row>
    <row r="7382" spans="1:12" x14ac:dyDescent="0.25">
      <c r="A7382" s="1">
        <v>32436</v>
      </c>
      <c r="B7382">
        <v>425.5</v>
      </c>
      <c r="C7382">
        <v>426.25</v>
      </c>
      <c r="D7382">
        <v>422</v>
      </c>
      <c r="E7382">
        <v>423.5</v>
      </c>
      <c r="G7382">
        <v>423.5</v>
      </c>
      <c r="H7382">
        <v>34655</v>
      </c>
      <c r="I7382">
        <v>204190</v>
      </c>
      <c r="J7382">
        <f t="shared" si="345"/>
        <v>155.6985294117647</v>
      </c>
      <c r="K7382">
        <f t="shared" si="346"/>
        <v>1988</v>
      </c>
      <c r="L7382">
        <f t="shared" si="347"/>
        <v>10</v>
      </c>
    </row>
    <row r="7383" spans="1:12" x14ac:dyDescent="0.25">
      <c r="A7383" s="1">
        <v>32437</v>
      </c>
      <c r="B7383">
        <v>423.5</v>
      </c>
      <c r="C7383">
        <v>425</v>
      </c>
      <c r="D7383">
        <v>415.5</v>
      </c>
      <c r="E7383">
        <v>419.5</v>
      </c>
      <c r="G7383">
        <v>419.5</v>
      </c>
      <c r="H7383">
        <v>52595</v>
      </c>
      <c r="I7383">
        <v>200485</v>
      </c>
      <c r="J7383">
        <f t="shared" si="345"/>
        <v>154.22794117647058</v>
      </c>
      <c r="K7383">
        <f t="shared" si="346"/>
        <v>1988</v>
      </c>
      <c r="L7383">
        <f t="shared" si="347"/>
        <v>10</v>
      </c>
    </row>
    <row r="7384" spans="1:12" x14ac:dyDescent="0.25">
      <c r="A7384" s="1">
        <v>32440</v>
      </c>
      <c r="B7384">
        <v>417.5</v>
      </c>
      <c r="C7384">
        <v>420</v>
      </c>
      <c r="D7384">
        <v>412.25</v>
      </c>
      <c r="E7384">
        <v>418.75</v>
      </c>
      <c r="G7384">
        <v>418.75</v>
      </c>
      <c r="H7384">
        <v>58785</v>
      </c>
      <c r="I7384">
        <v>195735</v>
      </c>
      <c r="J7384">
        <f t="shared" si="345"/>
        <v>153.95220588235293</v>
      </c>
      <c r="K7384">
        <f t="shared" si="346"/>
        <v>1988</v>
      </c>
      <c r="L7384">
        <f t="shared" si="347"/>
        <v>10</v>
      </c>
    </row>
    <row r="7385" spans="1:12" x14ac:dyDescent="0.25">
      <c r="A7385" s="1">
        <v>32441</v>
      </c>
      <c r="B7385">
        <v>419</v>
      </c>
      <c r="C7385">
        <v>420.5</v>
      </c>
      <c r="D7385">
        <v>406</v>
      </c>
      <c r="E7385">
        <v>407.5</v>
      </c>
      <c r="G7385">
        <v>407.5</v>
      </c>
      <c r="H7385">
        <v>67875</v>
      </c>
      <c r="I7385">
        <v>193635</v>
      </c>
      <c r="J7385">
        <f t="shared" si="345"/>
        <v>149.81617647058823</v>
      </c>
      <c r="K7385">
        <f t="shared" si="346"/>
        <v>1988</v>
      </c>
      <c r="L7385">
        <f t="shared" si="347"/>
        <v>10</v>
      </c>
    </row>
    <row r="7386" spans="1:12" x14ac:dyDescent="0.25">
      <c r="A7386" s="1">
        <v>32442</v>
      </c>
      <c r="B7386">
        <v>408.5</v>
      </c>
      <c r="C7386">
        <v>413</v>
      </c>
      <c r="D7386">
        <v>404.5</v>
      </c>
      <c r="E7386">
        <v>412.25</v>
      </c>
      <c r="G7386">
        <v>412.25</v>
      </c>
      <c r="H7386">
        <v>75145</v>
      </c>
      <c r="I7386">
        <v>186430</v>
      </c>
      <c r="J7386">
        <f t="shared" si="345"/>
        <v>151.56249999999997</v>
      </c>
      <c r="K7386">
        <f t="shared" si="346"/>
        <v>1988</v>
      </c>
      <c r="L7386">
        <f t="shared" si="347"/>
        <v>10</v>
      </c>
    </row>
    <row r="7387" spans="1:12" x14ac:dyDescent="0.25">
      <c r="A7387" s="1">
        <v>32443</v>
      </c>
      <c r="B7387">
        <v>412</v>
      </c>
      <c r="C7387">
        <v>414.75</v>
      </c>
      <c r="D7387">
        <v>409.5</v>
      </c>
      <c r="E7387">
        <v>411.5</v>
      </c>
      <c r="G7387">
        <v>411.5</v>
      </c>
      <c r="H7387">
        <v>33270</v>
      </c>
      <c r="I7387">
        <v>181340</v>
      </c>
      <c r="J7387">
        <f t="shared" si="345"/>
        <v>151.28676470588235</v>
      </c>
      <c r="K7387">
        <f t="shared" si="346"/>
        <v>1988</v>
      </c>
      <c r="L7387">
        <f t="shared" si="347"/>
        <v>10</v>
      </c>
    </row>
    <row r="7388" spans="1:12" x14ac:dyDescent="0.25">
      <c r="A7388" s="1">
        <v>32444</v>
      </c>
      <c r="B7388">
        <v>409</v>
      </c>
      <c r="C7388">
        <v>412</v>
      </c>
      <c r="D7388">
        <v>407</v>
      </c>
      <c r="E7388">
        <v>410</v>
      </c>
      <c r="G7388">
        <v>410</v>
      </c>
      <c r="H7388">
        <v>34400</v>
      </c>
      <c r="I7388">
        <v>181945</v>
      </c>
      <c r="J7388">
        <f t="shared" si="345"/>
        <v>150.73529411764707</v>
      </c>
      <c r="K7388">
        <f t="shared" si="346"/>
        <v>1988</v>
      </c>
      <c r="L7388">
        <f t="shared" si="347"/>
        <v>10</v>
      </c>
    </row>
    <row r="7389" spans="1:12" x14ac:dyDescent="0.25">
      <c r="A7389" s="1">
        <v>32447</v>
      </c>
      <c r="B7389">
        <v>412</v>
      </c>
      <c r="C7389">
        <v>417</v>
      </c>
      <c r="D7389">
        <v>412</v>
      </c>
      <c r="E7389">
        <v>415.75</v>
      </c>
      <c r="G7389">
        <v>415.75</v>
      </c>
      <c r="H7389">
        <v>35060</v>
      </c>
      <c r="I7389">
        <v>176985</v>
      </c>
      <c r="J7389">
        <f t="shared" si="345"/>
        <v>152.84926470588235</v>
      </c>
      <c r="K7389">
        <f t="shared" si="346"/>
        <v>1988</v>
      </c>
      <c r="L7389">
        <f t="shared" si="347"/>
        <v>10</v>
      </c>
    </row>
    <row r="7390" spans="1:12" x14ac:dyDescent="0.25">
      <c r="A7390" s="1">
        <v>32448</v>
      </c>
      <c r="B7390">
        <v>415.5</v>
      </c>
      <c r="C7390">
        <v>418.75</v>
      </c>
      <c r="D7390">
        <v>414.25</v>
      </c>
      <c r="E7390">
        <v>418.5</v>
      </c>
      <c r="G7390">
        <v>418.5</v>
      </c>
      <c r="H7390">
        <v>22440</v>
      </c>
      <c r="I7390">
        <v>174265</v>
      </c>
      <c r="J7390">
        <f t="shared" si="345"/>
        <v>153.86029411764704</v>
      </c>
      <c r="K7390">
        <f t="shared" si="346"/>
        <v>1988</v>
      </c>
      <c r="L7390">
        <f t="shared" si="347"/>
        <v>11</v>
      </c>
    </row>
    <row r="7391" spans="1:12" x14ac:dyDescent="0.25">
      <c r="A7391" s="1">
        <v>32449</v>
      </c>
      <c r="B7391">
        <v>418.5</v>
      </c>
      <c r="C7391">
        <v>420.75</v>
      </c>
      <c r="D7391">
        <v>417.5</v>
      </c>
      <c r="E7391">
        <v>418.75</v>
      </c>
      <c r="G7391">
        <v>418.75</v>
      </c>
      <c r="H7391">
        <v>34765</v>
      </c>
      <c r="I7391">
        <v>169755</v>
      </c>
      <c r="J7391">
        <f t="shared" si="345"/>
        <v>153.95220588235293</v>
      </c>
      <c r="K7391">
        <f t="shared" si="346"/>
        <v>1988</v>
      </c>
      <c r="L7391">
        <f t="shared" si="347"/>
        <v>11</v>
      </c>
    </row>
    <row r="7392" spans="1:12" x14ac:dyDescent="0.25">
      <c r="A7392" s="1">
        <v>32450</v>
      </c>
      <c r="B7392">
        <v>418.5</v>
      </c>
      <c r="C7392">
        <v>419</v>
      </c>
      <c r="D7392">
        <v>416</v>
      </c>
      <c r="E7392">
        <v>417</v>
      </c>
      <c r="G7392">
        <v>417</v>
      </c>
      <c r="H7392">
        <v>16295</v>
      </c>
      <c r="I7392">
        <v>167315</v>
      </c>
      <c r="J7392">
        <f t="shared" si="345"/>
        <v>153.30882352941177</v>
      </c>
      <c r="K7392">
        <f t="shared" si="346"/>
        <v>1988</v>
      </c>
      <c r="L7392">
        <f t="shared" si="347"/>
        <v>11</v>
      </c>
    </row>
    <row r="7393" spans="1:12" x14ac:dyDescent="0.25">
      <c r="A7393" s="1">
        <v>32451</v>
      </c>
      <c r="B7393">
        <v>419</v>
      </c>
      <c r="C7393">
        <v>419.5</v>
      </c>
      <c r="D7393">
        <v>414</v>
      </c>
      <c r="E7393">
        <v>415.75</v>
      </c>
      <c r="G7393">
        <v>415.75</v>
      </c>
      <c r="H7393">
        <v>37110</v>
      </c>
      <c r="I7393">
        <v>166720</v>
      </c>
      <c r="J7393">
        <f t="shared" si="345"/>
        <v>152.84926470588235</v>
      </c>
      <c r="K7393">
        <f t="shared" si="346"/>
        <v>1988</v>
      </c>
      <c r="L7393">
        <f t="shared" si="347"/>
        <v>11</v>
      </c>
    </row>
    <row r="7394" spans="1:12" x14ac:dyDescent="0.25">
      <c r="A7394" s="1">
        <v>32454</v>
      </c>
      <c r="B7394">
        <v>415</v>
      </c>
      <c r="C7394">
        <v>419</v>
      </c>
      <c r="D7394">
        <v>413.5</v>
      </c>
      <c r="E7394">
        <v>419</v>
      </c>
      <c r="G7394">
        <v>419</v>
      </c>
      <c r="H7394">
        <v>33625</v>
      </c>
      <c r="I7394">
        <v>162640</v>
      </c>
      <c r="J7394">
        <f t="shared" si="345"/>
        <v>154.04411764705884</v>
      </c>
      <c r="K7394">
        <f t="shared" si="346"/>
        <v>1988</v>
      </c>
      <c r="L7394">
        <f t="shared" si="347"/>
        <v>11</v>
      </c>
    </row>
    <row r="7395" spans="1:12" x14ac:dyDescent="0.25">
      <c r="A7395" s="1">
        <v>32455</v>
      </c>
      <c r="B7395">
        <v>419.5</v>
      </c>
      <c r="C7395">
        <v>427</v>
      </c>
      <c r="D7395">
        <v>418.25</v>
      </c>
      <c r="E7395">
        <v>426.25</v>
      </c>
      <c r="G7395">
        <v>426.25</v>
      </c>
      <c r="H7395">
        <v>54625</v>
      </c>
      <c r="I7395">
        <v>154205</v>
      </c>
      <c r="J7395">
        <f t="shared" si="345"/>
        <v>156.70955882352942</v>
      </c>
      <c r="K7395">
        <f t="shared" si="346"/>
        <v>1988</v>
      </c>
      <c r="L7395">
        <f t="shared" si="347"/>
        <v>11</v>
      </c>
    </row>
    <row r="7396" spans="1:12" x14ac:dyDescent="0.25">
      <c r="A7396" s="1">
        <v>32456</v>
      </c>
      <c r="B7396">
        <v>423</v>
      </c>
      <c r="C7396">
        <v>427.25</v>
      </c>
      <c r="D7396">
        <v>422.5</v>
      </c>
      <c r="E7396">
        <v>425.5</v>
      </c>
      <c r="G7396">
        <v>425.5</v>
      </c>
      <c r="H7396">
        <v>40860</v>
      </c>
      <c r="I7396">
        <v>149780</v>
      </c>
      <c r="J7396">
        <f t="shared" si="345"/>
        <v>156.43382352941177</v>
      </c>
      <c r="K7396">
        <f t="shared" si="346"/>
        <v>1988</v>
      </c>
      <c r="L7396">
        <f t="shared" si="347"/>
        <v>11</v>
      </c>
    </row>
    <row r="7397" spans="1:12" x14ac:dyDescent="0.25">
      <c r="A7397" s="1">
        <v>32457</v>
      </c>
      <c r="B7397">
        <v>424</v>
      </c>
      <c r="C7397">
        <v>427.5</v>
      </c>
      <c r="D7397">
        <v>422.5</v>
      </c>
      <c r="E7397">
        <v>424.75</v>
      </c>
      <c r="G7397">
        <v>424.75</v>
      </c>
      <c r="H7397">
        <v>25900</v>
      </c>
      <c r="I7397">
        <v>149575</v>
      </c>
      <c r="J7397">
        <f t="shared" si="345"/>
        <v>156.15808823529409</v>
      </c>
      <c r="K7397">
        <f t="shared" si="346"/>
        <v>1988</v>
      </c>
      <c r="L7397">
        <f t="shared" si="347"/>
        <v>11</v>
      </c>
    </row>
    <row r="7398" spans="1:12" x14ac:dyDescent="0.25">
      <c r="A7398" s="1">
        <v>32458</v>
      </c>
      <c r="B7398">
        <v>425</v>
      </c>
      <c r="C7398">
        <v>426.5</v>
      </c>
      <c r="D7398">
        <v>419.25</v>
      </c>
      <c r="E7398">
        <v>421.75</v>
      </c>
      <c r="G7398">
        <v>421.75</v>
      </c>
      <c r="H7398">
        <v>39145</v>
      </c>
      <c r="I7398">
        <v>149405</v>
      </c>
      <c r="J7398">
        <f t="shared" si="345"/>
        <v>155.05514705882354</v>
      </c>
      <c r="K7398">
        <f t="shared" si="346"/>
        <v>1988</v>
      </c>
      <c r="L7398">
        <f t="shared" si="347"/>
        <v>11</v>
      </c>
    </row>
    <row r="7399" spans="1:12" x14ac:dyDescent="0.25">
      <c r="A7399" s="1">
        <v>32461</v>
      </c>
      <c r="B7399">
        <v>420</v>
      </c>
      <c r="C7399">
        <v>422.5</v>
      </c>
      <c r="D7399">
        <v>412</v>
      </c>
      <c r="E7399">
        <v>420.75</v>
      </c>
      <c r="G7399">
        <v>420.75</v>
      </c>
      <c r="H7399">
        <v>48435</v>
      </c>
      <c r="I7399">
        <v>143510</v>
      </c>
      <c r="J7399">
        <f t="shared" si="345"/>
        <v>154.68749999999997</v>
      </c>
      <c r="K7399">
        <f t="shared" si="346"/>
        <v>1988</v>
      </c>
      <c r="L7399">
        <f t="shared" si="347"/>
        <v>11</v>
      </c>
    </row>
    <row r="7400" spans="1:12" x14ac:dyDescent="0.25">
      <c r="A7400" s="1">
        <v>32462</v>
      </c>
      <c r="B7400">
        <v>420.5</v>
      </c>
      <c r="C7400">
        <v>421.25</v>
      </c>
      <c r="D7400">
        <v>413.5</v>
      </c>
      <c r="E7400">
        <v>413.75</v>
      </c>
      <c r="G7400">
        <v>413.75</v>
      </c>
      <c r="H7400">
        <v>43150</v>
      </c>
      <c r="I7400">
        <v>140755</v>
      </c>
      <c r="J7400">
        <f t="shared" si="345"/>
        <v>152.1139705882353</v>
      </c>
      <c r="K7400">
        <f t="shared" si="346"/>
        <v>1988</v>
      </c>
      <c r="L7400">
        <f t="shared" si="347"/>
        <v>11</v>
      </c>
    </row>
    <row r="7401" spans="1:12" x14ac:dyDescent="0.25">
      <c r="A7401" s="1">
        <v>32463</v>
      </c>
      <c r="B7401">
        <v>411</v>
      </c>
      <c r="C7401">
        <v>414</v>
      </c>
      <c r="D7401">
        <v>409.5</v>
      </c>
      <c r="E7401">
        <v>410.75</v>
      </c>
      <c r="G7401">
        <v>410.75</v>
      </c>
      <c r="H7401">
        <v>42820</v>
      </c>
      <c r="I7401">
        <v>136055</v>
      </c>
      <c r="J7401">
        <f t="shared" si="345"/>
        <v>151.0110294117647</v>
      </c>
      <c r="K7401">
        <f t="shared" si="346"/>
        <v>1988</v>
      </c>
      <c r="L7401">
        <f t="shared" si="347"/>
        <v>11</v>
      </c>
    </row>
    <row r="7402" spans="1:12" x14ac:dyDescent="0.25">
      <c r="A7402" s="1">
        <v>32464</v>
      </c>
      <c r="B7402">
        <v>409</v>
      </c>
      <c r="C7402">
        <v>413.5</v>
      </c>
      <c r="D7402">
        <v>404.5</v>
      </c>
      <c r="E7402">
        <v>409.25</v>
      </c>
      <c r="G7402">
        <v>409.25</v>
      </c>
      <c r="H7402">
        <v>54765</v>
      </c>
      <c r="I7402">
        <v>128535</v>
      </c>
      <c r="J7402">
        <f t="shared" si="345"/>
        <v>150.45955882352942</v>
      </c>
      <c r="K7402">
        <f t="shared" si="346"/>
        <v>1988</v>
      </c>
      <c r="L7402">
        <f t="shared" si="347"/>
        <v>11</v>
      </c>
    </row>
    <row r="7403" spans="1:12" x14ac:dyDescent="0.25">
      <c r="A7403" s="1">
        <v>32465</v>
      </c>
      <c r="B7403">
        <v>409</v>
      </c>
      <c r="C7403">
        <v>412</v>
      </c>
      <c r="D7403">
        <v>408.75</v>
      </c>
      <c r="E7403">
        <v>411</v>
      </c>
      <c r="G7403">
        <v>411</v>
      </c>
      <c r="H7403">
        <v>21790</v>
      </c>
      <c r="I7403">
        <v>128075</v>
      </c>
      <c r="J7403">
        <f t="shared" si="345"/>
        <v>151.10294117647058</v>
      </c>
      <c r="K7403">
        <f t="shared" si="346"/>
        <v>1988</v>
      </c>
      <c r="L7403">
        <f t="shared" si="347"/>
        <v>11</v>
      </c>
    </row>
    <row r="7404" spans="1:12" x14ac:dyDescent="0.25">
      <c r="A7404" s="1">
        <v>32468</v>
      </c>
      <c r="B7404">
        <v>410.75</v>
      </c>
      <c r="C7404">
        <v>411.5</v>
      </c>
      <c r="D7404">
        <v>403.5</v>
      </c>
      <c r="E7404">
        <v>408.25</v>
      </c>
      <c r="G7404">
        <v>408.25</v>
      </c>
      <c r="H7404">
        <v>29440</v>
      </c>
      <c r="I7404">
        <v>111585</v>
      </c>
      <c r="J7404">
        <f t="shared" si="345"/>
        <v>150.09191176470586</v>
      </c>
      <c r="K7404">
        <f t="shared" si="346"/>
        <v>1988</v>
      </c>
      <c r="L7404">
        <f t="shared" si="347"/>
        <v>11</v>
      </c>
    </row>
    <row r="7405" spans="1:12" x14ac:dyDescent="0.25">
      <c r="A7405" s="1">
        <v>32469</v>
      </c>
      <c r="B7405">
        <v>408.25</v>
      </c>
      <c r="C7405">
        <v>416.5</v>
      </c>
      <c r="D7405">
        <v>405</v>
      </c>
      <c r="E7405">
        <v>415</v>
      </c>
      <c r="G7405">
        <v>415</v>
      </c>
      <c r="H7405">
        <v>44820</v>
      </c>
      <c r="I7405">
        <v>96605</v>
      </c>
      <c r="J7405">
        <f t="shared" si="345"/>
        <v>152.5735294117647</v>
      </c>
      <c r="K7405">
        <f t="shared" si="346"/>
        <v>1988</v>
      </c>
      <c r="L7405">
        <f t="shared" si="347"/>
        <v>11</v>
      </c>
    </row>
    <row r="7406" spans="1:12" x14ac:dyDescent="0.25">
      <c r="A7406" s="1">
        <v>32470</v>
      </c>
      <c r="B7406">
        <v>416.75</v>
      </c>
      <c r="C7406">
        <v>418.5</v>
      </c>
      <c r="D7406">
        <v>415.25</v>
      </c>
      <c r="E7406">
        <v>418</v>
      </c>
      <c r="G7406">
        <v>418</v>
      </c>
      <c r="H7406">
        <v>18145</v>
      </c>
      <c r="I7406">
        <v>89700</v>
      </c>
      <c r="J7406">
        <f t="shared" si="345"/>
        <v>153.6764705882353</v>
      </c>
      <c r="K7406">
        <f t="shared" si="346"/>
        <v>1988</v>
      </c>
      <c r="L7406">
        <f t="shared" si="347"/>
        <v>11</v>
      </c>
    </row>
    <row r="7407" spans="1:12" x14ac:dyDescent="0.25">
      <c r="A7407" s="1">
        <v>32472</v>
      </c>
      <c r="B7407">
        <v>420</v>
      </c>
      <c r="C7407">
        <v>426</v>
      </c>
      <c r="D7407">
        <v>419</v>
      </c>
      <c r="E7407">
        <v>425.5</v>
      </c>
      <c r="G7407">
        <v>425.5</v>
      </c>
      <c r="H7407">
        <v>15595</v>
      </c>
      <c r="I7407">
        <v>85870</v>
      </c>
      <c r="J7407">
        <f t="shared" si="345"/>
        <v>156.43382352941177</v>
      </c>
      <c r="K7407">
        <f t="shared" si="346"/>
        <v>1988</v>
      </c>
      <c r="L7407">
        <f t="shared" si="347"/>
        <v>11</v>
      </c>
    </row>
    <row r="7408" spans="1:12" x14ac:dyDescent="0.25">
      <c r="A7408" s="1">
        <v>32475</v>
      </c>
      <c r="B7408">
        <v>425.5</v>
      </c>
      <c r="C7408">
        <v>425.5</v>
      </c>
      <c r="D7408">
        <v>417.25</v>
      </c>
      <c r="E7408">
        <v>418.5</v>
      </c>
      <c r="G7408">
        <v>418.5</v>
      </c>
      <c r="H7408">
        <v>29185</v>
      </c>
      <c r="I7408">
        <v>70130</v>
      </c>
      <c r="J7408">
        <f t="shared" si="345"/>
        <v>153.86029411764704</v>
      </c>
      <c r="K7408">
        <f t="shared" si="346"/>
        <v>1988</v>
      </c>
      <c r="L7408">
        <f t="shared" si="347"/>
        <v>11</v>
      </c>
    </row>
    <row r="7409" spans="1:12" x14ac:dyDescent="0.25">
      <c r="A7409" s="1">
        <v>32476</v>
      </c>
      <c r="B7409">
        <v>417</v>
      </c>
      <c r="C7409">
        <v>423.75</v>
      </c>
      <c r="D7409">
        <v>416.5</v>
      </c>
      <c r="E7409">
        <v>423.5</v>
      </c>
      <c r="G7409">
        <v>423.5</v>
      </c>
      <c r="H7409">
        <v>39405</v>
      </c>
      <c r="I7409">
        <v>58615</v>
      </c>
      <c r="J7409">
        <f t="shared" si="345"/>
        <v>155.6985294117647</v>
      </c>
      <c r="K7409">
        <f t="shared" si="346"/>
        <v>1988</v>
      </c>
      <c r="L7409">
        <f t="shared" si="347"/>
        <v>11</v>
      </c>
    </row>
    <row r="7410" spans="1:12" x14ac:dyDescent="0.25">
      <c r="A7410" s="1">
        <v>32477</v>
      </c>
      <c r="B7410">
        <v>423</v>
      </c>
      <c r="C7410">
        <v>425</v>
      </c>
      <c r="D7410">
        <v>421.25</v>
      </c>
      <c r="E7410">
        <v>424.75</v>
      </c>
      <c r="G7410">
        <v>424.75</v>
      </c>
      <c r="H7410">
        <v>20275</v>
      </c>
      <c r="I7410">
        <v>43990</v>
      </c>
      <c r="J7410">
        <f t="shared" si="345"/>
        <v>156.15808823529409</v>
      </c>
      <c r="K7410">
        <f t="shared" si="346"/>
        <v>1988</v>
      </c>
      <c r="L7410">
        <f t="shared" si="347"/>
        <v>11</v>
      </c>
    </row>
    <row r="7411" spans="1:12" x14ac:dyDescent="0.25">
      <c r="A7411" s="1">
        <v>32478</v>
      </c>
      <c r="B7411">
        <v>423</v>
      </c>
      <c r="C7411">
        <v>423</v>
      </c>
      <c r="D7411">
        <v>415.25</v>
      </c>
      <c r="E7411">
        <v>416</v>
      </c>
      <c r="G7411">
        <v>416</v>
      </c>
      <c r="H7411">
        <v>8890</v>
      </c>
      <c r="I7411">
        <v>36450</v>
      </c>
      <c r="J7411">
        <f t="shared" si="345"/>
        <v>152.94117647058823</v>
      </c>
      <c r="K7411">
        <f t="shared" si="346"/>
        <v>1988</v>
      </c>
      <c r="L7411">
        <f t="shared" si="347"/>
        <v>12</v>
      </c>
    </row>
    <row r="7412" spans="1:12" x14ac:dyDescent="0.25">
      <c r="A7412" s="1">
        <v>32479</v>
      </c>
      <c r="B7412">
        <v>415</v>
      </c>
      <c r="C7412">
        <v>421</v>
      </c>
      <c r="D7412">
        <v>414.5</v>
      </c>
      <c r="E7412">
        <v>419</v>
      </c>
      <c r="G7412">
        <v>419</v>
      </c>
      <c r="H7412">
        <v>10310</v>
      </c>
      <c r="I7412">
        <v>29745</v>
      </c>
      <c r="J7412">
        <f t="shared" si="345"/>
        <v>154.04411764705884</v>
      </c>
      <c r="K7412">
        <f t="shared" si="346"/>
        <v>1988</v>
      </c>
      <c r="L7412">
        <f t="shared" si="347"/>
        <v>12</v>
      </c>
    </row>
    <row r="7413" spans="1:12" x14ac:dyDescent="0.25">
      <c r="A7413" s="1">
        <v>32482</v>
      </c>
      <c r="B7413">
        <v>420</v>
      </c>
      <c r="C7413">
        <v>420</v>
      </c>
      <c r="D7413">
        <v>413.25</v>
      </c>
      <c r="E7413">
        <v>413.75</v>
      </c>
      <c r="G7413">
        <v>413.75</v>
      </c>
      <c r="H7413">
        <v>12505</v>
      </c>
      <c r="I7413">
        <v>21195</v>
      </c>
      <c r="J7413">
        <f t="shared" si="345"/>
        <v>152.1139705882353</v>
      </c>
      <c r="K7413">
        <f t="shared" si="346"/>
        <v>1988</v>
      </c>
      <c r="L7413">
        <f t="shared" si="347"/>
        <v>12</v>
      </c>
    </row>
    <row r="7414" spans="1:12" x14ac:dyDescent="0.25">
      <c r="A7414" s="1">
        <v>32483</v>
      </c>
      <c r="B7414">
        <v>413</v>
      </c>
      <c r="C7414">
        <v>422</v>
      </c>
      <c r="D7414">
        <v>413</v>
      </c>
      <c r="E7414">
        <v>420</v>
      </c>
      <c r="G7414">
        <v>420</v>
      </c>
      <c r="H7414">
        <v>5700</v>
      </c>
      <c r="I7414">
        <v>19080</v>
      </c>
      <c r="J7414">
        <f t="shared" si="345"/>
        <v>154.41176470588235</v>
      </c>
      <c r="K7414">
        <f t="shared" si="346"/>
        <v>1988</v>
      </c>
      <c r="L7414">
        <f t="shared" si="347"/>
        <v>12</v>
      </c>
    </row>
    <row r="7415" spans="1:12" x14ac:dyDescent="0.25">
      <c r="A7415" s="1">
        <v>32484</v>
      </c>
      <c r="B7415">
        <v>418.5</v>
      </c>
      <c r="C7415">
        <v>424</v>
      </c>
      <c r="D7415">
        <v>418.5</v>
      </c>
      <c r="E7415">
        <v>423</v>
      </c>
      <c r="G7415">
        <v>423</v>
      </c>
      <c r="H7415">
        <v>3375</v>
      </c>
      <c r="I7415">
        <v>17015</v>
      </c>
      <c r="J7415">
        <f t="shared" si="345"/>
        <v>155.51470588235296</v>
      </c>
      <c r="K7415">
        <f t="shared" si="346"/>
        <v>1988</v>
      </c>
      <c r="L7415">
        <f t="shared" si="347"/>
        <v>12</v>
      </c>
    </row>
    <row r="7416" spans="1:12" x14ac:dyDescent="0.25">
      <c r="A7416" s="1">
        <v>32485</v>
      </c>
      <c r="B7416">
        <v>425</v>
      </c>
      <c r="C7416">
        <v>429.5</v>
      </c>
      <c r="D7416">
        <v>424</v>
      </c>
      <c r="E7416">
        <v>429.5</v>
      </c>
      <c r="G7416">
        <v>429.5</v>
      </c>
      <c r="H7416">
        <v>6155</v>
      </c>
      <c r="I7416">
        <v>13840</v>
      </c>
      <c r="J7416">
        <f t="shared" si="345"/>
        <v>157.90441176470588</v>
      </c>
      <c r="K7416">
        <f t="shared" si="346"/>
        <v>1988</v>
      </c>
      <c r="L7416">
        <f t="shared" si="347"/>
        <v>12</v>
      </c>
    </row>
    <row r="7417" spans="1:12" x14ac:dyDescent="0.25">
      <c r="A7417" s="1">
        <v>32486</v>
      </c>
      <c r="B7417">
        <v>428</v>
      </c>
      <c r="C7417">
        <v>429.5</v>
      </c>
      <c r="D7417">
        <v>426.5</v>
      </c>
      <c r="E7417">
        <v>427</v>
      </c>
      <c r="G7417">
        <v>427</v>
      </c>
      <c r="H7417">
        <v>3115</v>
      </c>
      <c r="I7417">
        <v>10945</v>
      </c>
      <c r="J7417">
        <f t="shared" si="345"/>
        <v>156.98529411764704</v>
      </c>
      <c r="K7417">
        <f t="shared" si="346"/>
        <v>1988</v>
      </c>
      <c r="L7417">
        <f t="shared" si="347"/>
        <v>12</v>
      </c>
    </row>
    <row r="7418" spans="1:12" x14ac:dyDescent="0.25">
      <c r="A7418" s="1">
        <v>32489</v>
      </c>
      <c r="B7418">
        <v>426</v>
      </c>
      <c r="C7418">
        <v>429</v>
      </c>
      <c r="D7418">
        <v>425.5</v>
      </c>
      <c r="E7418">
        <v>428.5</v>
      </c>
      <c r="G7418">
        <v>428.5</v>
      </c>
      <c r="H7418">
        <v>2785</v>
      </c>
      <c r="I7418">
        <v>9400</v>
      </c>
      <c r="J7418">
        <f t="shared" si="345"/>
        <v>157.53676470588235</v>
      </c>
      <c r="K7418">
        <f t="shared" si="346"/>
        <v>1988</v>
      </c>
      <c r="L7418">
        <f t="shared" si="347"/>
        <v>12</v>
      </c>
    </row>
    <row r="7419" spans="1:12" x14ac:dyDescent="0.25">
      <c r="A7419" s="1">
        <v>32490</v>
      </c>
      <c r="B7419">
        <v>427.5</v>
      </c>
      <c r="C7419">
        <v>428</v>
      </c>
      <c r="D7419">
        <v>423</v>
      </c>
      <c r="E7419">
        <v>427</v>
      </c>
      <c r="G7419">
        <v>427</v>
      </c>
      <c r="H7419">
        <v>2870</v>
      </c>
      <c r="I7419">
        <v>8115</v>
      </c>
      <c r="J7419">
        <f t="shared" si="345"/>
        <v>156.98529411764704</v>
      </c>
      <c r="K7419">
        <f t="shared" si="346"/>
        <v>1988</v>
      </c>
      <c r="L7419">
        <f t="shared" si="347"/>
        <v>12</v>
      </c>
    </row>
    <row r="7420" spans="1:12" x14ac:dyDescent="0.25">
      <c r="A7420" s="1">
        <v>32491</v>
      </c>
      <c r="B7420">
        <v>427</v>
      </c>
      <c r="C7420">
        <v>428.5</v>
      </c>
      <c r="D7420">
        <v>426.5</v>
      </c>
      <c r="E7420">
        <v>426.75</v>
      </c>
      <c r="G7420">
        <v>426.75</v>
      </c>
      <c r="H7420">
        <v>1070</v>
      </c>
      <c r="I7420">
        <v>7510</v>
      </c>
      <c r="J7420">
        <f t="shared" si="345"/>
        <v>156.89338235294119</v>
      </c>
      <c r="K7420">
        <f t="shared" si="346"/>
        <v>1988</v>
      </c>
      <c r="L7420">
        <f t="shared" si="347"/>
        <v>12</v>
      </c>
    </row>
    <row r="7421" spans="1:12" x14ac:dyDescent="0.25">
      <c r="A7421" s="1">
        <v>32492</v>
      </c>
      <c r="B7421">
        <v>428</v>
      </c>
      <c r="C7421">
        <v>430</v>
      </c>
      <c r="D7421">
        <v>426.25</v>
      </c>
      <c r="E7421">
        <v>428.5</v>
      </c>
      <c r="G7421">
        <v>428.5</v>
      </c>
      <c r="H7421">
        <v>2195</v>
      </c>
      <c r="I7421">
        <v>6090</v>
      </c>
      <c r="J7421">
        <f t="shared" si="345"/>
        <v>157.53676470588235</v>
      </c>
      <c r="K7421">
        <f t="shared" si="346"/>
        <v>1988</v>
      </c>
      <c r="L7421">
        <f t="shared" si="347"/>
        <v>12</v>
      </c>
    </row>
    <row r="7422" spans="1:12" x14ac:dyDescent="0.25">
      <c r="A7422" s="1">
        <v>32493</v>
      </c>
      <c r="B7422">
        <v>428.5</v>
      </c>
      <c r="C7422">
        <v>436</v>
      </c>
      <c r="D7422">
        <v>427.75</v>
      </c>
      <c r="E7422">
        <v>436</v>
      </c>
      <c r="G7422">
        <v>436</v>
      </c>
      <c r="H7422">
        <v>3955</v>
      </c>
      <c r="I7422">
        <v>5000</v>
      </c>
      <c r="J7422">
        <f t="shared" si="345"/>
        <v>160.29411764705881</v>
      </c>
      <c r="K7422">
        <f t="shared" si="346"/>
        <v>1988</v>
      </c>
      <c r="L7422">
        <f t="shared" si="347"/>
        <v>12</v>
      </c>
    </row>
    <row r="7423" spans="1:12" x14ac:dyDescent="0.25">
      <c r="A7423" s="1">
        <v>32496</v>
      </c>
      <c r="B7423">
        <v>437</v>
      </c>
      <c r="C7423">
        <v>437.5</v>
      </c>
      <c r="D7423">
        <v>434</v>
      </c>
      <c r="E7423">
        <v>436.5</v>
      </c>
      <c r="G7423">
        <v>436.5</v>
      </c>
      <c r="H7423">
        <v>3305</v>
      </c>
      <c r="I7423">
        <v>2815</v>
      </c>
      <c r="J7423">
        <f t="shared" si="345"/>
        <v>160.47794117647058</v>
      </c>
      <c r="K7423">
        <f t="shared" si="346"/>
        <v>1988</v>
      </c>
      <c r="L7423">
        <f t="shared" si="347"/>
        <v>12</v>
      </c>
    </row>
    <row r="7424" spans="1:12" x14ac:dyDescent="0.25">
      <c r="A7424" s="1">
        <v>32497</v>
      </c>
      <c r="B7424">
        <v>435.5</v>
      </c>
      <c r="C7424">
        <v>435.75</v>
      </c>
      <c r="D7424">
        <v>434.5</v>
      </c>
      <c r="E7424">
        <v>434.5</v>
      </c>
      <c r="G7424">
        <v>434.5</v>
      </c>
      <c r="H7424">
        <v>1680</v>
      </c>
      <c r="I7424">
        <v>1500</v>
      </c>
      <c r="J7424">
        <f t="shared" si="345"/>
        <v>159.74264705882354</v>
      </c>
      <c r="K7424">
        <f t="shared" si="346"/>
        <v>1988</v>
      </c>
      <c r="L7424">
        <f t="shared" si="347"/>
        <v>12</v>
      </c>
    </row>
    <row r="7425" spans="1:12" x14ac:dyDescent="0.25">
      <c r="A7425" s="1">
        <v>32498</v>
      </c>
      <c r="B7425">
        <v>434</v>
      </c>
      <c r="C7425">
        <v>439.5</v>
      </c>
      <c r="D7425">
        <v>433</v>
      </c>
      <c r="E7425">
        <v>438.75</v>
      </c>
      <c r="G7425">
        <v>438.75</v>
      </c>
      <c r="H7425">
        <v>40300</v>
      </c>
      <c r="I7425">
        <v>173720</v>
      </c>
      <c r="J7425">
        <f t="shared" si="345"/>
        <v>161.30514705882354</v>
      </c>
      <c r="K7425">
        <f t="shared" si="346"/>
        <v>1988</v>
      </c>
      <c r="L7425">
        <f t="shared" si="347"/>
        <v>12</v>
      </c>
    </row>
    <row r="7426" spans="1:12" x14ac:dyDescent="0.25">
      <c r="A7426" s="1">
        <v>32499</v>
      </c>
      <c r="B7426">
        <v>438.75</v>
      </c>
      <c r="C7426">
        <v>439.5</v>
      </c>
      <c r="D7426">
        <v>436</v>
      </c>
      <c r="E7426">
        <v>438.75</v>
      </c>
      <c r="G7426">
        <v>438.75</v>
      </c>
      <c r="H7426">
        <v>19845</v>
      </c>
      <c r="I7426">
        <v>171760</v>
      </c>
      <c r="J7426">
        <f t="shared" ref="J7426:J7489" si="348">G7426/100*5000/136</f>
        <v>161.30514705882354</v>
      </c>
      <c r="K7426">
        <f t="shared" ref="K7426:K7489" si="349">YEAR(A7426)</f>
        <v>1988</v>
      </c>
      <c r="L7426">
        <f t="shared" ref="L7426:L7489" si="350">MONTH(A7426)</f>
        <v>12</v>
      </c>
    </row>
    <row r="7427" spans="1:12" x14ac:dyDescent="0.25">
      <c r="A7427" s="1">
        <v>32500</v>
      </c>
      <c r="B7427">
        <v>438.75</v>
      </c>
      <c r="C7427">
        <v>441.5</v>
      </c>
      <c r="D7427">
        <v>438.5</v>
      </c>
      <c r="E7427">
        <v>440.5</v>
      </c>
      <c r="G7427">
        <v>440.5</v>
      </c>
      <c r="H7427">
        <v>25455</v>
      </c>
      <c r="I7427">
        <v>175235</v>
      </c>
      <c r="J7427">
        <f t="shared" si="348"/>
        <v>161.9485294117647</v>
      </c>
      <c r="K7427">
        <f t="shared" si="349"/>
        <v>1988</v>
      </c>
      <c r="L7427">
        <f t="shared" si="350"/>
        <v>12</v>
      </c>
    </row>
    <row r="7428" spans="1:12" x14ac:dyDescent="0.25">
      <c r="A7428" s="1">
        <v>32504</v>
      </c>
      <c r="B7428">
        <v>440.5</v>
      </c>
      <c r="C7428">
        <v>441</v>
      </c>
      <c r="D7428">
        <v>435.5</v>
      </c>
      <c r="E7428">
        <v>437.25</v>
      </c>
      <c r="G7428">
        <v>437.25</v>
      </c>
      <c r="H7428">
        <v>28750</v>
      </c>
      <c r="I7428">
        <v>171430</v>
      </c>
      <c r="J7428">
        <f t="shared" si="348"/>
        <v>160.7536764705882</v>
      </c>
      <c r="K7428">
        <f t="shared" si="349"/>
        <v>1988</v>
      </c>
      <c r="L7428">
        <f t="shared" si="350"/>
        <v>12</v>
      </c>
    </row>
    <row r="7429" spans="1:12" x14ac:dyDescent="0.25">
      <c r="A7429" s="1">
        <v>32505</v>
      </c>
      <c r="B7429">
        <v>436</v>
      </c>
      <c r="C7429">
        <v>440</v>
      </c>
      <c r="D7429">
        <v>434</v>
      </c>
      <c r="E7429">
        <v>435.75</v>
      </c>
      <c r="G7429">
        <v>435.75</v>
      </c>
      <c r="H7429">
        <v>31035</v>
      </c>
      <c r="I7429">
        <v>167970</v>
      </c>
      <c r="J7429">
        <f t="shared" si="348"/>
        <v>160.20220588235293</v>
      </c>
      <c r="K7429">
        <f t="shared" si="349"/>
        <v>1988</v>
      </c>
      <c r="L7429">
        <f t="shared" si="350"/>
        <v>12</v>
      </c>
    </row>
    <row r="7430" spans="1:12" x14ac:dyDescent="0.25">
      <c r="A7430" s="1">
        <v>32506</v>
      </c>
      <c r="B7430">
        <v>436</v>
      </c>
      <c r="C7430">
        <v>438.5</v>
      </c>
      <c r="D7430">
        <v>434.25</v>
      </c>
      <c r="E7430">
        <v>436.75</v>
      </c>
      <c r="G7430">
        <v>436.75</v>
      </c>
      <c r="H7430">
        <v>23700</v>
      </c>
      <c r="I7430">
        <v>165655</v>
      </c>
      <c r="J7430">
        <f t="shared" si="348"/>
        <v>160.56985294117646</v>
      </c>
      <c r="K7430">
        <f t="shared" si="349"/>
        <v>1988</v>
      </c>
      <c r="L7430">
        <f t="shared" si="350"/>
        <v>12</v>
      </c>
    </row>
    <row r="7431" spans="1:12" x14ac:dyDescent="0.25">
      <c r="A7431" s="1">
        <v>32507</v>
      </c>
      <c r="B7431">
        <v>435.5</v>
      </c>
      <c r="C7431">
        <v>440</v>
      </c>
      <c r="D7431">
        <v>434.5</v>
      </c>
      <c r="E7431">
        <v>440</v>
      </c>
      <c r="G7431">
        <v>440</v>
      </c>
      <c r="H7431">
        <v>16090</v>
      </c>
      <c r="I7431">
        <v>163870</v>
      </c>
      <c r="J7431">
        <f t="shared" si="348"/>
        <v>161.76470588235293</v>
      </c>
      <c r="K7431">
        <f t="shared" si="349"/>
        <v>1988</v>
      </c>
      <c r="L7431">
        <f t="shared" si="350"/>
        <v>12</v>
      </c>
    </row>
    <row r="7432" spans="1:12" x14ac:dyDescent="0.25">
      <c r="A7432" s="1">
        <v>32511</v>
      </c>
      <c r="B7432">
        <v>441</v>
      </c>
      <c r="C7432">
        <v>445.25</v>
      </c>
      <c r="D7432">
        <v>437.5</v>
      </c>
      <c r="E7432">
        <v>439.25</v>
      </c>
      <c r="G7432">
        <v>439.25</v>
      </c>
      <c r="H7432">
        <v>65865</v>
      </c>
      <c r="I7432">
        <v>169935</v>
      </c>
      <c r="J7432">
        <f t="shared" si="348"/>
        <v>161.4889705882353</v>
      </c>
      <c r="K7432">
        <f t="shared" si="349"/>
        <v>1989</v>
      </c>
      <c r="L7432">
        <f t="shared" si="350"/>
        <v>1</v>
      </c>
    </row>
    <row r="7433" spans="1:12" x14ac:dyDescent="0.25">
      <c r="A7433" s="1">
        <v>32512</v>
      </c>
      <c r="B7433">
        <v>439.5</v>
      </c>
      <c r="C7433">
        <v>448</v>
      </c>
      <c r="D7433">
        <v>439</v>
      </c>
      <c r="E7433">
        <v>447.25</v>
      </c>
      <c r="G7433">
        <v>447.25</v>
      </c>
      <c r="H7433">
        <v>58420</v>
      </c>
      <c r="I7433">
        <v>174080</v>
      </c>
      <c r="J7433">
        <f t="shared" si="348"/>
        <v>164.43014705882354</v>
      </c>
      <c r="K7433">
        <f t="shared" si="349"/>
        <v>1989</v>
      </c>
      <c r="L7433">
        <f t="shared" si="350"/>
        <v>1</v>
      </c>
    </row>
    <row r="7434" spans="1:12" x14ac:dyDescent="0.25">
      <c r="A7434" s="1">
        <v>32513</v>
      </c>
      <c r="B7434">
        <v>446</v>
      </c>
      <c r="C7434">
        <v>448.75</v>
      </c>
      <c r="D7434">
        <v>444.5</v>
      </c>
      <c r="E7434">
        <v>448.25</v>
      </c>
      <c r="G7434">
        <v>448.25</v>
      </c>
      <c r="H7434">
        <v>33830</v>
      </c>
      <c r="I7434">
        <v>172530</v>
      </c>
      <c r="J7434">
        <f t="shared" si="348"/>
        <v>164.79779411764707</v>
      </c>
      <c r="K7434">
        <f t="shared" si="349"/>
        <v>1989</v>
      </c>
      <c r="L7434">
        <f t="shared" si="350"/>
        <v>1</v>
      </c>
    </row>
    <row r="7435" spans="1:12" x14ac:dyDescent="0.25">
      <c r="A7435" s="1">
        <v>32514</v>
      </c>
      <c r="B7435">
        <v>447.5</v>
      </c>
      <c r="C7435">
        <v>449</v>
      </c>
      <c r="D7435">
        <v>446</v>
      </c>
      <c r="E7435">
        <v>448.75</v>
      </c>
      <c r="G7435">
        <v>448.75</v>
      </c>
      <c r="H7435">
        <v>31760</v>
      </c>
      <c r="I7435">
        <v>172265</v>
      </c>
      <c r="J7435">
        <f t="shared" si="348"/>
        <v>164.98161764705881</v>
      </c>
      <c r="K7435">
        <f t="shared" si="349"/>
        <v>1989</v>
      </c>
      <c r="L7435">
        <f t="shared" si="350"/>
        <v>1</v>
      </c>
    </row>
    <row r="7436" spans="1:12" x14ac:dyDescent="0.25">
      <c r="A7436" s="1">
        <v>32517</v>
      </c>
      <c r="B7436">
        <v>448</v>
      </c>
      <c r="C7436">
        <v>449</v>
      </c>
      <c r="D7436">
        <v>446</v>
      </c>
      <c r="E7436">
        <v>448.75</v>
      </c>
      <c r="G7436">
        <v>448.75</v>
      </c>
      <c r="H7436">
        <v>26420</v>
      </c>
      <c r="I7436">
        <v>169615</v>
      </c>
      <c r="J7436">
        <f t="shared" si="348"/>
        <v>164.98161764705881</v>
      </c>
      <c r="K7436">
        <f t="shared" si="349"/>
        <v>1989</v>
      </c>
      <c r="L7436">
        <f t="shared" si="350"/>
        <v>1</v>
      </c>
    </row>
    <row r="7437" spans="1:12" x14ac:dyDescent="0.25">
      <c r="A7437" s="1">
        <v>32518</v>
      </c>
      <c r="B7437">
        <v>448</v>
      </c>
      <c r="C7437">
        <v>448</v>
      </c>
      <c r="D7437">
        <v>445</v>
      </c>
      <c r="E7437">
        <v>446.75</v>
      </c>
      <c r="G7437">
        <v>446.75</v>
      </c>
      <c r="H7437">
        <v>31000</v>
      </c>
      <c r="I7437">
        <v>166665</v>
      </c>
      <c r="J7437">
        <f t="shared" si="348"/>
        <v>164.24632352941177</v>
      </c>
      <c r="K7437">
        <f t="shared" si="349"/>
        <v>1989</v>
      </c>
      <c r="L7437">
        <f t="shared" si="350"/>
        <v>1</v>
      </c>
    </row>
    <row r="7438" spans="1:12" x14ac:dyDescent="0.25">
      <c r="A7438" s="1">
        <v>32519</v>
      </c>
      <c r="B7438">
        <v>446.5</v>
      </c>
      <c r="C7438">
        <v>446.75</v>
      </c>
      <c r="D7438">
        <v>444.25</v>
      </c>
      <c r="E7438">
        <v>444.5</v>
      </c>
      <c r="G7438">
        <v>444.5</v>
      </c>
      <c r="H7438">
        <v>23290</v>
      </c>
      <c r="I7438">
        <v>163145</v>
      </c>
      <c r="J7438">
        <f t="shared" si="348"/>
        <v>163.41911764705881</v>
      </c>
      <c r="K7438">
        <f t="shared" si="349"/>
        <v>1989</v>
      </c>
      <c r="L7438">
        <f t="shared" si="350"/>
        <v>1</v>
      </c>
    </row>
    <row r="7439" spans="1:12" x14ac:dyDescent="0.25">
      <c r="A7439" s="1">
        <v>32520</v>
      </c>
      <c r="B7439">
        <v>443</v>
      </c>
      <c r="C7439">
        <v>443</v>
      </c>
      <c r="D7439">
        <v>439</v>
      </c>
      <c r="E7439">
        <v>441.25</v>
      </c>
      <c r="G7439">
        <v>441.25</v>
      </c>
      <c r="H7439">
        <v>59225</v>
      </c>
      <c r="I7439">
        <v>155465</v>
      </c>
      <c r="J7439">
        <f t="shared" si="348"/>
        <v>162.22426470588235</v>
      </c>
      <c r="K7439">
        <f t="shared" si="349"/>
        <v>1989</v>
      </c>
      <c r="L7439">
        <f t="shared" si="350"/>
        <v>1</v>
      </c>
    </row>
    <row r="7440" spans="1:12" x14ac:dyDescent="0.25">
      <c r="A7440" s="1">
        <v>32521</v>
      </c>
      <c r="B7440">
        <v>443</v>
      </c>
      <c r="C7440">
        <v>444.5</v>
      </c>
      <c r="D7440">
        <v>440.5</v>
      </c>
      <c r="E7440">
        <v>441</v>
      </c>
      <c r="G7440">
        <v>441</v>
      </c>
      <c r="H7440">
        <v>24600</v>
      </c>
      <c r="I7440">
        <v>153330</v>
      </c>
      <c r="J7440">
        <f t="shared" si="348"/>
        <v>162.13235294117646</v>
      </c>
      <c r="K7440">
        <f t="shared" si="349"/>
        <v>1989</v>
      </c>
      <c r="L7440">
        <f t="shared" si="350"/>
        <v>1</v>
      </c>
    </row>
    <row r="7441" spans="1:12" x14ac:dyDescent="0.25">
      <c r="A7441" s="1">
        <v>32524</v>
      </c>
      <c r="B7441">
        <v>437</v>
      </c>
      <c r="C7441">
        <v>438</v>
      </c>
      <c r="D7441">
        <v>428.5</v>
      </c>
      <c r="E7441">
        <v>430.75</v>
      </c>
      <c r="G7441">
        <v>430.75</v>
      </c>
      <c r="H7441">
        <v>84660</v>
      </c>
      <c r="I7441">
        <v>152570</v>
      </c>
      <c r="J7441">
        <f t="shared" si="348"/>
        <v>158.3639705882353</v>
      </c>
      <c r="K7441">
        <f t="shared" si="349"/>
        <v>1989</v>
      </c>
      <c r="L7441">
        <f t="shared" si="350"/>
        <v>1</v>
      </c>
    </row>
    <row r="7442" spans="1:12" x14ac:dyDescent="0.25">
      <c r="A7442" s="1">
        <v>32525</v>
      </c>
      <c r="B7442">
        <v>430.5</v>
      </c>
      <c r="C7442">
        <v>437</v>
      </c>
      <c r="D7442">
        <v>430.5</v>
      </c>
      <c r="E7442">
        <v>436.75</v>
      </c>
      <c r="G7442">
        <v>436.75</v>
      </c>
      <c r="H7442">
        <v>52940</v>
      </c>
      <c r="I7442">
        <v>143300</v>
      </c>
      <c r="J7442">
        <f t="shared" si="348"/>
        <v>160.56985294117646</v>
      </c>
      <c r="K7442">
        <f t="shared" si="349"/>
        <v>1989</v>
      </c>
      <c r="L7442">
        <f t="shared" si="350"/>
        <v>1</v>
      </c>
    </row>
    <row r="7443" spans="1:12" x14ac:dyDescent="0.25">
      <c r="A7443" s="1">
        <v>32526</v>
      </c>
      <c r="B7443">
        <v>435.5</v>
      </c>
      <c r="C7443">
        <v>440.25</v>
      </c>
      <c r="D7443">
        <v>435</v>
      </c>
      <c r="E7443">
        <v>439.75</v>
      </c>
      <c r="G7443">
        <v>439.75</v>
      </c>
      <c r="H7443">
        <v>30235</v>
      </c>
      <c r="I7443">
        <v>135360</v>
      </c>
      <c r="J7443">
        <f t="shared" si="348"/>
        <v>161.67279411764707</v>
      </c>
      <c r="K7443">
        <f t="shared" si="349"/>
        <v>1989</v>
      </c>
      <c r="L7443">
        <f t="shared" si="350"/>
        <v>1</v>
      </c>
    </row>
    <row r="7444" spans="1:12" x14ac:dyDescent="0.25">
      <c r="A7444" s="1">
        <v>32527</v>
      </c>
      <c r="B7444">
        <v>440.5</v>
      </c>
      <c r="C7444">
        <v>445.5</v>
      </c>
      <c r="D7444">
        <v>440.5</v>
      </c>
      <c r="E7444">
        <v>442.75</v>
      </c>
      <c r="G7444">
        <v>442.75</v>
      </c>
      <c r="H7444">
        <v>39855</v>
      </c>
      <c r="I7444">
        <v>135645</v>
      </c>
      <c r="J7444">
        <f t="shared" si="348"/>
        <v>162.77573529411765</v>
      </c>
      <c r="K7444">
        <f t="shared" si="349"/>
        <v>1989</v>
      </c>
      <c r="L7444">
        <f t="shared" si="350"/>
        <v>1</v>
      </c>
    </row>
    <row r="7445" spans="1:12" x14ac:dyDescent="0.25">
      <c r="A7445" s="1">
        <v>32528</v>
      </c>
      <c r="B7445">
        <v>442</v>
      </c>
      <c r="C7445">
        <v>445</v>
      </c>
      <c r="D7445">
        <v>440.25</v>
      </c>
      <c r="E7445">
        <v>445</v>
      </c>
      <c r="G7445">
        <v>445</v>
      </c>
      <c r="H7445">
        <v>19470</v>
      </c>
      <c r="I7445">
        <v>132245</v>
      </c>
      <c r="J7445">
        <f t="shared" si="348"/>
        <v>163.60294117647058</v>
      </c>
      <c r="K7445">
        <f t="shared" si="349"/>
        <v>1989</v>
      </c>
      <c r="L7445">
        <f t="shared" si="350"/>
        <v>1</v>
      </c>
    </row>
    <row r="7446" spans="1:12" x14ac:dyDescent="0.25">
      <c r="A7446" s="1">
        <v>32531</v>
      </c>
      <c r="B7446">
        <v>446</v>
      </c>
      <c r="C7446">
        <v>448.25</v>
      </c>
      <c r="D7446">
        <v>444.5</v>
      </c>
      <c r="E7446">
        <v>444.75</v>
      </c>
      <c r="G7446">
        <v>444.75</v>
      </c>
      <c r="H7446">
        <v>27395</v>
      </c>
      <c r="I7446">
        <v>134225</v>
      </c>
      <c r="J7446">
        <f t="shared" si="348"/>
        <v>163.5110294117647</v>
      </c>
      <c r="K7446">
        <f t="shared" si="349"/>
        <v>1989</v>
      </c>
      <c r="L7446">
        <f t="shared" si="350"/>
        <v>1</v>
      </c>
    </row>
    <row r="7447" spans="1:12" x14ac:dyDescent="0.25">
      <c r="A7447" s="1">
        <v>32532</v>
      </c>
      <c r="B7447">
        <v>443.75</v>
      </c>
      <c r="C7447">
        <v>443.75</v>
      </c>
      <c r="D7447">
        <v>437.25</v>
      </c>
      <c r="E7447">
        <v>437.75</v>
      </c>
      <c r="G7447">
        <v>437.75</v>
      </c>
      <c r="H7447">
        <v>33640</v>
      </c>
      <c r="I7447">
        <v>129310</v>
      </c>
      <c r="J7447">
        <f t="shared" si="348"/>
        <v>160.93750000000003</v>
      </c>
      <c r="K7447">
        <f t="shared" si="349"/>
        <v>1989</v>
      </c>
      <c r="L7447">
        <f t="shared" si="350"/>
        <v>1</v>
      </c>
    </row>
    <row r="7448" spans="1:12" x14ac:dyDescent="0.25">
      <c r="A7448" s="1">
        <v>32533</v>
      </c>
      <c r="B7448">
        <v>435.5</v>
      </c>
      <c r="C7448">
        <v>440</v>
      </c>
      <c r="D7448">
        <v>432</v>
      </c>
      <c r="E7448">
        <v>439.75</v>
      </c>
      <c r="G7448">
        <v>439.75</v>
      </c>
      <c r="H7448">
        <v>38080</v>
      </c>
      <c r="I7448">
        <v>126660</v>
      </c>
      <c r="J7448">
        <f t="shared" si="348"/>
        <v>161.67279411764707</v>
      </c>
      <c r="K7448">
        <f t="shared" si="349"/>
        <v>1989</v>
      </c>
      <c r="L7448">
        <f t="shared" si="350"/>
        <v>1</v>
      </c>
    </row>
    <row r="7449" spans="1:12" x14ac:dyDescent="0.25">
      <c r="A7449" s="1">
        <v>32534</v>
      </c>
      <c r="B7449">
        <v>442.25</v>
      </c>
      <c r="C7449">
        <v>445</v>
      </c>
      <c r="D7449">
        <v>437.25</v>
      </c>
      <c r="E7449">
        <v>444</v>
      </c>
      <c r="G7449">
        <v>444</v>
      </c>
      <c r="H7449">
        <v>30510</v>
      </c>
      <c r="I7449">
        <v>123690</v>
      </c>
      <c r="J7449">
        <f t="shared" si="348"/>
        <v>163.23529411764707</v>
      </c>
      <c r="K7449">
        <f t="shared" si="349"/>
        <v>1989</v>
      </c>
      <c r="L7449">
        <f t="shared" si="350"/>
        <v>1</v>
      </c>
    </row>
    <row r="7450" spans="1:12" x14ac:dyDescent="0.25">
      <c r="A7450" s="1">
        <v>32535</v>
      </c>
      <c r="B7450">
        <v>443</v>
      </c>
      <c r="C7450">
        <v>443.25</v>
      </c>
      <c r="D7450">
        <v>440</v>
      </c>
      <c r="E7450">
        <v>440.5</v>
      </c>
      <c r="G7450">
        <v>440.5</v>
      </c>
      <c r="H7450">
        <v>24635</v>
      </c>
      <c r="I7450">
        <v>119595</v>
      </c>
      <c r="J7450">
        <f t="shared" si="348"/>
        <v>161.9485294117647</v>
      </c>
      <c r="K7450">
        <f t="shared" si="349"/>
        <v>1989</v>
      </c>
      <c r="L7450">
        <f t="shared" si="350"/>
        <v>1</v>
      </c>
    </row>
    <row r="7451" spans="1:12" x14ac:dyDescent="0.25">
      <c r="A7451" s="1">
        <v>32538</v>
      </c>
      <c r="B7451">
        <v>440.5</v>
      </c>
      <c r="C7451">
        <v>443</v>
      </c>
      <c r="D7451">
        <v>437</v>
      </c>
      <c r="E7451">
        <v>437.25</v>
      </c>
      <c r="G7451">
        <v>437.25</v>
      </c>
      <c r="H7451">
        <v>24155</v>
      </c>
      <c r="I7451">
        <v>117830</v>
      </c>
      <c r="J7451">
        <f t="shared" si="348"/>
        <v>160.7536764705882</v>
      </c>
      <c r="K7451">
        <f t="shared" si="349"/>
        <v>1989</v>
      </c>
      <c r="L7451">
        <f t="shared" si="350"/>
        <v>1</v>
      </c>
    </row>
    <row r="7452" spans="1:12" x14ac:dyDescent="0.25">
      <c r="A7452" s="1">
        <v>32539</v>
      </c>
      <c r="B7452">
        <v>440.5</v>
      </c>
      <c r="C7452">
        <v>443</v>
      </c>
      <c r="D7452">
        <v>438</v>
      </c>
      <c r="E7452">
        <v>440.5</v>
      </c>
      <c r="G7452">
        <v>440.5</v>
      </c>
      <c r="H7452">
        <v>27275</v>
      </c>
      <c r="I7452">
        <v>114580</v>
      </c>
      <c r="J7452">
        <f t="shared" si="348"/>
        <v>161.9485294117647</v>
      </c>
      <c r="K7452">
        <f t="shared" si="349"/>
        <v>1989</v>
      </c>
      <c r="L7452">
        <f t="shared" si="350"/>
        <v>1</v>
      </c>
    </row>
    <row r="7453" spans="1:12" x14ac:dyDescent="0.25">
      <c r="A7453" s="1">
        <v>32540</v>
      </c>
      <c r="B7453">
        <v>439.5</v>
      </c>
      <c r="C7453">
        <v>439.5</v>
      </c>
      <c r="D7453">
        <v>431</v>
      </c>
      <c r="E7453">
        <v>431.75</v>
      </c>
      <c r="G7453">
        <v>431.75</v>
      </c>
      <c r="H7453">
        <v>44995</v>
      </c>
      <c r="I7453">
        <v>111805</v>
      </c>
      <c r="J7453">
        <f t="shared" si="348"/>
        <v>158.73161764705881</v>
      </c>
      <c r="K7453">
        <f t="shared" si="349"/>
        <v>1989</v>
      </c>
      <c r="L7453">
        <f t="shared" si="350"/>
        <v>2</v>
      </c>
    </row>
    <row r="7454" spans="1:12" x14ac:dyDescent="0.25">
      <c r="A7454" s="1">
        <v>32541</v>
      </c>
      <c r="B7454">
        <v>432</v>
      </c>
      <c r="C7454">
        <v>435</v>
      </c>
      <c r="D7454">
        <v>426</v>
      </c>
      <c r="E7454">
        <v>427.25</v>
      </c>
      <c r="G7454">
        <v>427.25</v>
      </c>
      <c r="H7454">
        <v>51820</v>
      </c>
      <c r="I7454">
        <v>110845</v>
      </c>
      <c r="J7454">
        <f t="shared" si="348"/>
        <v>157.07720588235293</v>
      </c>
      <c r="K7454">
        <f t="shared" si="349"/>
        <v>1989</v>
      </c>
      <c r="L7454">
        <f t="shared" si="350"/>
        <v>2</v>
      </c>
    </row>
    <row r="7455" spans="1:12" x14ac:dyDescent="0.25">
      <c r="A7455" s="1">
        <v>32542</v>
      </c>
      <c r="B7455">
        <v>427.5</v>
      </c>
      <c r="C7455">
        <v>433.25</v>
      </c>
      <c r="D7455">
        <v>426.5</v>
      </c>
      <c r="E7455">
        <v>430.25</v>
      </c>
      <c r="G7455">
        <v>430.25</v>
      </c>
      <c r="H7455">
        <v>42400</v>
      </c>
      <c r="I7455">
        <v>107100</v>
      </c>
      <c r="J7455">
        <f t="shared" si="348"/>
        <v>158.18014705882354</v>
      </c>
      <c r="K7455">
        <f t="shared" si="349"/>
        <v>1989</v>
      </c>
      <c r="L7455">
        <f t="shared" si="350"/>
        <v>2</v>
      </c>
    </row>
    <row r="7456" spans="1:12" x14ac:dyDescent="0.25">
      <c r="A7456" s="1">
        <v>32545</v>
      </c>
      <c r="B7456">
        <v>428</v>
      </c>
      <c r="C7456">
        <v>428.5</v>
      </c>
      <c r="D7456">
        <v>424.25</v>
      </c>
      <c r="E7456">
        <v>425.75</v>
      </c>
      <c r="G7456">
        <v>425.75</v>
      </c>
      <c r="H7456">
        <v>18135</v>
      </c>
      <c r="I7456">
        <v>105075</v>
      </c>
      <c r="J7456">
        <f t="shared" si="348"/>
        <v>156.52573529411765</v>
      </c>
      <c r="K7456">
        <f t="shared" si="349"/>
        <v>1989</v>
      </c>
      <c r="L7456">
        <f t="shared" si="350"/>
        <v>2</v>
      </c>
    </row>
    <row r="7457" spans="1:12" x14ac:dyDescent="0.25">
      <c r="A7457" s="1">
        <v>32546</v>
      </c>
      <c r="B7457">
        <v>425</v>
      </c>
      <c r="C7457">
        <v>428.5</v>
      </c>
      <c r="D7457">
        <v>425</v>
      </c>
      <c r="E7457">
        <v>427.25</v>
      </c>
      <c r="G7457">
        <v>427.25</v>
      </c>
      <c r="H7457">
        <v>18585</v>
      </c>
      <c r="I7457">
        <v>102930</v>
      </c>
      <c r="J7457">
        <f t="shared" si="348"/>
        <v>157.07720588235293</v>
      </c>
      <c r="K7457">
        <f t="shared" si="349"/>
        <v>1989</v>
      </c>
      <c r="L7457">
        <f t="shared" si="350"/>
        <v>2</v>
      </c>
    </row>
    <row r="7458" spans="1:12" x14ac:dyDescent="0.25">
      <c r="A7458" s="1">
        <v>32547</v>
      </c>
      <c r="B7458">
        <v>427</v>
      </c>
      <c r="C7458">
        <v>431.5</v>
      </c>
      <c r="D7458">
        <v>426.5</v>
      </c>
      <c r="E7458">
        <v>428.25</v>
      </c>
      <c r="G7458">
        <v>428.25</v>
      </c>
      <c r="H7458">
        <v>21430</v>
      </c>
      <c r="I7458">
        <v>100820</v>
      </c>
      <c r="J7458">
        <f t="shared" si="348"/>
        <v>157.44485294117646</v>
      </c>
      <c r="K7458">
        <f t="shared" si="349"/>
        <v>1989</v>
      </c>
      <c r="L7458">
        <f t="shared" si="350"/>
        <v>2</v>
      </c>
    </row>
    <row r="7459" spans="1:12" x14ac:dyDescent="0.25">
      <c r="A7459" s="1">
        <v>32548</v>
      </c>
      <c r="B7459">
        <v>428</v>
      </c>
      <c r="C7459">
        <v>428.5</v>
      </c>
      <c r="D7459">
        <v>422.5</v>
      </c>
      <c r="E7459">
        <v>425.25</v>
      </c>
      <c r="G7459">
        <v>425.25</v>
      </c>
      <c r="H7459">
        <v>24390</v>
      </c>
      <c r="I7459">
        <v>96470</v>
      </c>
      <c r="J7459">
        <f t="shared" si="348"/>
        <v>156.34191176470591</v>
      </c>
      <c r="K7459">
        <f t="shared" si="349"/>
        <v>1989</v>
      </c>
      <c r="L7459">
        <f t="shared" si="350"/>
        <v>2</v>
      </c>
    </row>
    <row r="7460" spans="1:12" x14ac:dyDescent="0.25">
      <c r="A7460" s="1">
        <v>32549</v>
      </c>
      <c r="B7460">
        <v>424.75</v>
      </c>
      <c r="C7460">
        <v>429</v>
      </c>
      <c r="D7460">
        <v>422</v>
      </c>
      <c r="E7460">
        <v>428.75</v>
      </c>
      <c r="G7460">
        <v>428.75</v>
      </c>
      <c r="H7460">
        <v>19610</v>
      </c>
      <c r="I7460">
        <v>91630</v>
      </c>
      <c r="J7460">
        <f t="shared" si="348"/>
        <v>157.62867647058823</v>
      </c>
      <c r="K7460">
        <f t="shared" si="349"/>
        <v>1989</v>
      </c>
      <c r="L7460">
        <f t="shared" si="350"/>
        <v>2</v>
      </c>
    </row>
    <row r="7461" spans="1:12" x14ac:dyDescent="0.25">
      <c r="A7461" s="1">
        <v>32552</v>
      </c>
      <c r="B7461">
        <v>426</v>
      </c>
      <c r="C7461">
        <v>427</v>
      </c>
      <c r="D7461">
        <v>424.75</v>
      </c>
      <c r="E7461">
        <v>425.25</v>
      </c>
      <c r="G7461">
        <v>425.25</v>
      </c>
      <c r="H7461">
        <v>9235</v>
      </c>
      <c r="I7461">
        <v>90475</v>
      </c>
      <c r="J7461">
        <f t="shared" si="348"/>
        <v>156.34191176470591</v>
      </c>
      <c r="K7461">
        <f t="shared" si="349"/>
        <v>1989</v>
      </c>
      <c r="L7461">
        <f t="shared" si="350"/>
        <v>2</v>
      </c>
    </row>
    <row r="7462" spans="1:12" x14ac:dyDescent="0.25">
      <c r="A7462" s="1">
        <v>32553</v>
      </c>
      <c r="B7462">
        <v>424.5</v>
      </c>
      <c r="C7462">
        <v>425.75</v>
      </c>
      <c r="D7462">
        <v>421</v>
      </c>
      <c r="E7462">
        <v>423.5</v>
      </c>
      <c r="G7462">
        <v>423.5</v>
      </c>
      <c r="H7462">
        <v>17720</v>
      </c>
      <c r="I7462">
        <v>88100</v>
      </c>
      <c r="J7462">
        <f t="shared" si="348"/>
        <v>155.6985294117647</v>
      </c>
      <c r="K7462">
        <f t="shared" si="349"/>
        <v>1989</v>
      </c>
      <c r="L7462">
        <f t="shared" si="350"/>
        <v>2</v>
      </c>
    </row>
    <row r="7463" spans="1:12" x14ac:dyDescent="0.25">
      <c r="A7463" s="1">
        <v>32554</v>
      </c>
      <c r="B7463">
        <v>424.5</v>
      </c>
      <c r="C7463">
        <v>426.5</v>
      </c>
      <c r="D7463">
        <v>423.25</v>
      </c>
      <c r="E7463">
        <v>425.25</v>
      </c>
      <c r="G7463">
        <v>425.25</v>
      </c>
      <c r="H7463">
        <v>12450</v>
      </c>
      <c r="I7463">
        <v>86415</v>
      </c>
      <c r="J7463">
        <f t="shared" si="348"/>
        <v>156.34191176470591</v>
      </c>
      <c r="K7463">
        <f t="shared" si="349"/>
        <v>1989</v>
      </c>
      <c r="L7463">
        <f t="shared" si="350"/>
        <v>2</v>
      </c>
    </row>
    <row r="7464" spans="1:12" x14ac:dyDescent="0.25">
      <c r="A7464" s="1">
        <v>32555</v>
      </c>
      <c r="B7464">
        <v>426.5</v>
      </c>
      <c r="C7464">
        <v>427.75</v>
      </c>
      <c r="D7464">
        <v>421</v>
      </c>
      <c r="E7464">
        <v>422.5</v>
      </c>
      <c r="G7464">
        <v>422.5</v>
      </c>
      <c r="H7464">
        <v>23065</v>
      </c>
      <c r="I7464">
        <v>86965</v>
      </c>
      <c r="J7464">
        <f t="shared" si="348"/>
        <v>155.33088235294119</v>
      </c>
      <c r="K7464">
        <f t="shared" si="349"/>
        <v>1989</v>
      </c>
      <c r="L7464">
        <f t="shared" si="350"/>
        <v>2</v>
      </c>
    </row>
    <row r="7465" spans="1:12" x14ac:dyDescent="0.25">
      <c r="A7465" s="1">
        <v>32556</v>
      </c>
      <c r="B7465">
        <v>422.5</v>
      </c>
      <c r="C7465">
        <v>426</v>
      </c>
      <c r="D7465">
        <v>419.5</v>
      </c>
      <c r="E7465">
        <v>424.5</v>
      </c>
      <c r="G7465">
        <v>424.5</v>
      </c>
      <c r="H7465">
        <v>19975</v>
      </c>
      <c r="I7465">
        <v>78465</v>
      </c>
      <c r="J7465">
        <f t="shared" si="348"/>
        <v>156.06617647058823</v>
      </c>
      <c r="K7465">
        <f t="shared" si="349"/>
        <v>1989</v>
      </c>
      <c r="L7465">
        <f t="shared" si="350"/>
        <v>2</v>
      </c>
    </row>
    <row r="7466" spans="1:12" x14ac:dyDescent="0.25">
      <c r="A7466" s="1">
        <v>32560</v>
      </c>
      <c r="B7466">
        <v>422.5</v>
      </c>
      <c r="C7466">
        <v>425</v>
      </c>
      <c r="D7466">
        <v>421.5</v>
      </c>
      <c r="E7466">
        <v>425</v>
      </c>
      <c r="G7466">
        <v>425</v>
      </c>
      <c r="H7466">
        <v>9480</v>
      </c>
      <c r="I7466">
        <v>73670</v>
      </c>
      <c r="J7466">
        <f t="shared" si="348"/>
        <v>156.25</v>
      </c>
      <c r="K7466">
        <f t="shared" si="349"/>
        <v>1989</v>
      </c>
      <c r="L7466">
        <f t="shared" si="350"/>
        <v>2</v>
      </c>
    </row>
    <row r="7467" spans="1:12" x14ac:dyDescent="0.25">
      <c r="A7467" s="1">
        <v>32561</v>
      </c>
      <c r="B7467">
        <v>429</v>
      </c>
      <c r="C7467">
        <v>429</v>
      </c>
      <c r="D7467">
        <v>426</v>
      </c>
      <c r="E7467">
        <v>426.25</v>
      </c>
      <c r="G7467">
        <v>426.25</v>
      </c>
      <c r="H7467">
        <v>14455</v>
      </c>
      <c r="I7467">
        <v>70545</v>
      </c>
      <c r="J7467">
        <f t="shared" si="348"/>
        <v>156.70955882352942</v>
      </c>
      <c r="K7467">
        <f t="shared" si="349"/>
        <v>1989</v>
      </c>
      <c r="L7467">
        <f t="shared" si="350"/>
        <v>2</v>
      </c>
    </row>
    <row r="7468" spans="1:12" x14ac:dyDescent="0.25">
      <c r="A7468" s="1">
        <v>32562</v>
      </c>
      <c r="B7468">
        <v>425</v>
      </c>
      <c r="C7468">
        <v>427</v>
      </c>
      <c r="D7468">
        <v>424.5</v>
      </c>
      <c r="E7468">
        <v>427</v>
      </c>
      <c r="G7468">
        <v>427</v>
      </c>
      <c r="H7468">
        <v>17250</v>
      </c>
      <c r="I7468">
        <v>64115</v>
      </c>
      <c r="J7468">
        <f t="shared" si="348"/>
        <v>156.98529411764704</v>
      </c>
      <c r="K7468">
        <f t="shared" si="349"/>
        <v>1989</v>
      </c>
      <c r="L7468">
        <f t="shared" si="350"/>
        <v>2</v>
      </c>
    </row>
    <row r="7469" spans="1:12" x14ac:dyDescent="0.25">
      <c r="A7469" s="1">
        <v>32563</v>
      </c>
      <c r="B7469">
        <v>426</v>
      </c>
      <c r="C7469">
        <v>435</v>
      </c>
      <c r="D7469">
        <v>425</v>
      </c>
      <c r="E7469">
        <v>434</v>
      </c>
      <c r="G7469">
        <v>434</v>
      </c>
      <c r="H7469">
        <v>46400</v>
      </c>
      <c r="I7469">
        <v>43640</v>
      </c>
      <c r="J7469">
        <f t="shared" si="348"/>
        <v>159.55882352941177</v>
      </c>
      <c r="K7469">
        <f t="shared" si="349"/>
        <v>1989</v>
      </c>
      <c r="L7469">
        <f t="shared" si="350"/>
        <v>2</v>
      </c>
    </row>
    <row r="7470" spans="1:12" x14ac:dyDescent="0.25">
      <c r="A7470" s="1">
        <v>32566</v>
      </c>
      <c r="B7470">
        <v>433</v>
      </c>
      <c r="C7470">
        <v>434</v>
      </c>
      <c r="D7470">
        <v>431</v>
      </c>
      <c r="E7470">
        <v>432.5</v>
      </c>
      <c r="G7470">
        <v>432.5</v>
      </c>
      <c r="H7470">
        <v>14820</v>
      </c>
      <c r="I7470">
        <v>37725</v>
      </c>
      <c r="J7470">
        <f t="shared" si="348"/>
        <v>159.00735294117646</v>
      </c>
      <c r="K7470">
        <f t="shared" si="349"/>
        <v>1989</v>
      </c>
      <c r="L7470">
        <f t="shared" si="350"/>
        <v>2</v>
      </c>
    </row>
    <row r="7471" spans="1:12" x14ac:dyDescent="0.25">
      <c r="A7471" s="1">
        <v>32567</v>
      </c>
      <c r="B7471">
        <v>434</v>
      </c>
      <c r="C7471">
        <v>437.5</v>
      </c>
      <c r="D7471">
        <v>434</v>
      </c>
      <c r="E7471">
        <v>436.25</v>
      </c>
      <c r="G7471">
        <v>436.25</v>
      </c>
      <c r="H7471">
        <v>18775</v>
      </c>
      <c r="I7471">
        <v>36170</v>
      </c>
      <c r="J7471">
        <f t="shared" si="348"/>
        <v>160.3860294117647</v>
      </c>
      <c r="K7471">
        <f t="shared" si="349"/>
        <v>1989</v>
      </c>
      <c r="L7471">
        <f t="shared" si="350"/>
        <v>2</v>
      </c>
    </row>
    <row r="7472" spans="1:12" x14ac:dyDescent="0.25">
      <c r="A7472" s="1">
        <v>32568</v>
      </c>
      <c r="B7472">
        <v>435.5</v>
      </c>
      <c r="C7472">
        <v>440.5</v>
      </c>
      <c r="D7472">
        <v>435.5</v>
      </c>
      <c r="E7472">
        <v>439.25</v>
      </c>
      <c r="G7472">
        <v>439.25</v>
      </c>
      <c r="H7472">
        <v>22270</v>
      </c>
      <c r="I7472">
        <v>25500</v>
      </c>
      <c r="J7472">
        <f t="shared" si="348"/>
        <v>161.4889705882353</v>
      </c>
      <c r="K7472">
        <f t="shared" si="349"/>
        <v>1989</v>
      </c>
      <c r="L7472">
        <f t="shared" si="350"/>
        <v>3</v>
      </c>
    </row>
    <row r="7473" spans="1:12" x14ac:dyDescent="0.25">
      <c r="A7473" s="1">
        <v>32569</v>
      </c>
      <c r="B7473">
        <v>437</v>
      </c>
      <c r="C7473">
        <v>439</v>
      </c>
      <c r="D7473">
        <v>433.5</v>
      </c>
      <c r="E7473">
        <v>436.25</v>
      </c>
      <c r="G7473">
        <v>436.25</v>
      </c>
      <c r="H7473">
        <v>11835</v>
      </c>
      <c r="I7473">
        <v>18340</v>
      </c>
      <c r="J7473">
        <f t="shared" si="348"/>
        <v>160.3860294117647</v>
      </c>
      <c r="K7473">
        <f t="shared" si="349"/>
        <v>1989</v>
      </c>
      <c r="L7473">
        <f t="shared" si="350"/>
        <v>3</v>
      </c>
    </row>
    <row r="7474" spans="1:12" x14ac:dyDescent="0.25">
      <c r="A7474" s="1">
        <v>32570</v>
      </c>
      <c r="B7474">
        <v>434.5</v>
      </c>
      <c r="C7474">
        <v>436.25</v>
      </c>
      <c r="D7474">
        <v>432.5</v>
      </c>
      <c r="E7474">
        <v>432.75</v>
      </c>
      <c r="G7474">
        <v>432.75</v>
      </c>
      <c r="H7474">
        <v>4460</v>
      </c>
      <c r="I7474">
        <v>14750</v>
      </c>
      <c r="J7474">
        <f t="shared" si="348"/>
        <v>159.09926470588235</v>
      </c>
      <c r="K7474">
        <f t="shared" si="349"/>
        <v>1989</v>
      </c>
      <c r="L7474">
        <f t="shared" si="350"/>
        <v>3</v>
      </c>
    </row>
    <row r="7475" spans="1:12" x14ac:dyDescent="0.25">
      <c r="A7475" s="1">
        <v>32573</v>
      </c>
      <c r="B7475">
        <v>434</v>
      </c>
      <c r="C7475">
        <v>436.25</v>
      </c>
      <c r="D7475">
        <v>433</v>
      </c>
      <c r="E7475">
        <v>435</v>
      </c>
      <c r="G7475">
        <v>435</v>
      </c>
      <c r="H7475">
        <v>3955</v>
      </c>
      <c r="I7475">
        <v>12510</v>
      </c>
      <c r="J7475">
        <f t="shared" si="348"/>
        <v>159.9264705882353</v>
      </c>
      <c r="K7475">
        <f t="shared" si="349"/>
        <v>1989</v>
      </c>
      <c r="L7475">
        <f t="shared" si="350"/>
        <v>3</v>
      </c>
    </row>
    <row r="7476" spans="1:12" x14ac:dyDescent="0.25">
      <c r="A7476" s="1">
        <v>32574</v>
      </c>
      <c r="B7476">
        <v>436</v>
      </c>
      <c r="C7476">
        <v>436</v>
      </c>
      <c r="D7476">
        <v>432.5</v>
      </c>
      <c r="E7476">
        <v>434</v>
      </c>
      <c r="G7476">
        <v>434</v>
      </c>
      <c r="H7476">
        <v>3215</v>
      </c>
      <c r="I7476">
        <v>10855</v>
      </c>
      <c r="J7476">
        <f t="shared" si="348"/>
        <v>159.55882352941177</v>
      </c>
      <c r="K7476">
        <f t="shared" si="349"/>
        <v>1989</v>
      </c>
      <c r="L7476">
        <f t="shared" si="350"/>
        <v>3</v>
      </c>
    </row>
    <row r="7477" spans="1:12" x14ac:dyDescent="0.25">
      <c r="A7477" s="1">
        <v>32575</v>
      </c>
      <c r="B7477">
        <v>433</v>
      </c>
      <c r="C7477">
        <v>434</v>
      </c>
      <c r="D7477">
        <v>429.5</v>
      </c>
      <c r="E7477">
        <v>430</v>
      </c>
      <c r="G7477">
        <v>430</v>
      </c>
      <c r="H7477">
        <v>5325</v>
      </c>
      <c r="I7477">
        <v>8770</v>
      </c>
      <c r="J7477">
        <f t="shared" si="348"/>
        <v>158.08823529411765</v>
      </c>
      <c r="K7477">
        <f t="shared" si="349"/>
        <v>1989</v>
      </c>
      <c r="L7477">
        <f t="shared" si="350"/>
        <v>3</v>
      </c>
    </row>
    <row r="7478" spans="1:12" x14ac:dyDescent="0.25">
      <c r="A7478" s="1">
        <v>32576</v>
      </c>
      <c r="B7478">
        <v>430</v>
      </c>
      <c r="C7478">
        <v>436</v>
      </c>
      <c r="D7478">
        <v>430</v>
      </c>
      <c r="E7478">
        <v>435.75</v>
      </c>
      <c r="G7478">
        <v>435.75</v>
      </c>
      <c r="H7478">
        <v>2820</v>
      </c>
      <c r="I7478">
        <v>6395</v>
      </c>
      <c r="J7478">
        <f t="shared" si="348"/>
        <v>160.20220588235293</v>
      </c>
      <c r="K7478">
        <f t="shared" si="349"/>
        <v>1989</v>
      </c>
      <c r="L7478">
        <f t="shared" si="350"/>
        <v>3</v>
      </c>
    </row>
    <row r="7479" spans="1:12" x14ac:dyDescent="0.25">
      <c r="A7479" s="1">
        <v>32577</v>
      </c>
      <c r="B7479">
        <v>436</v>
      </c>
      <c r="C7479">
        <v>438.75</v>
      </c>
      <c r="D7479">
        <v>433.5</v>
      </c>
      <c r="E7479">
        <v>436</v>
      </c>
      <c r="G7479">
        <v>436</v>
      </c>
      <c r="H7479">
        <v>2015</v>
      </c>
      <c r="I7479">
        <v>5160</v>
      </c>
      <c r="J7479">
        <f t="shared" si="348"/>
        <v>160.29411764705881</v>
      </c>
      <c r="K7479">
        <f t="shared" si="349"/>
        <v>1989</v>
      </c>
      <c r="L7479">
        <f t="shared" si="350"/>
        <v>3</v>
      </c>
    </row>
    <row r="7480" spans="1:12" x14ac:dyDescent="0.25">
      <c r="A7480" s="1">
        <v>32580</v>
      </c>
      <c r="B7480">
        <v>438.5</v>
      </c>
      <c r="C7480">
        <v>439</v>
      </c>
      <c r="D7480">
        <v>435</v>
      </c>
      <c r="E7480">
        <v>438.5</v>
      </c>
      <c r="G7480">
        <v>438.5</v>
      </c>
      <c r="H7480">
        <v>900</v>
      </c>
      <c r="I7480">
        <v>4455</v>
      </c>
      <c r="J7480">
        <f t="shared" si="348"/>
        <v>161.21323529411765</v>
      </c>
      <c r="K7480">
        <f t="shared" si="349"/>
        <v>1989</v>
      </c>
      <c r="L7480">
        <f t="shared" si="350"/>
        <v>3</v>
      </c>
    </row>
    <row r="7481" spans="1:12" x14ac:dyDescent="0.25">
      <c r="A7481" s="1">
        <v>32581</v>
      </c>
      <c r="B7481">
        <v>438.5</v>
      </c>
      <c r="C7481">
        <v>438.5</v>
      </c>
      <c r="D7481">
        <v>434</v>
      </c>
      <c r="E7481">
        <v>436.5</v>
      </c>
      <c r="G7481">
        <v>436.5</v>
      </c>
      <c r="H7481">
        <v>2855</v>
      </c>
      <c r="I7481">
        <v>3395</v>
      </c>
      <c r="J7481">
        <f t="shared" si="348"/>
        <v>160.47794117647058</v>
      </c>
      <c r="K7481">
        <f t="shared" si="349"/>
        <v>1989</v>
      </c>
      <c r="L7481">
        <f t="shared" si="350"/>
        <v>3</v>
      </c>
    </row>
    <row r="7482" spans="1:12" x14ac:dyDescent="0.25">
      <c r="A7482" s="1">
        <v>32582</v>
      </c>
      <c r="B7482">
        <v>438</v>
      </c>
      <c r="C7482">
        <v>438</v>
      </c>
      <c r="D7482">
        <v>436.75</v>
      </c>
      <c r="E7482">
        <v>438</v>
      </c>
      <c r="G7482">
        <v>438</v>
      </c>
      <c r="H7482">
        <v>1120</v>
      </c>
      <c r="I7482">
        <v>2805</v>
      </c>
      <c r="J7482">
        <f t="shared" si="348"/>
        <v>161.02941176470588</v>
      </c>
      <c r="K7482">
        <f t="shared" si="349"/>
        <v>1989</v>
      </c>
      <c r="L7482">
        <f t="shared" si="350"/>
        <v>3</v>
      </c>
    </row>
    <row r="7483" spans="1:12" x14ac:dyDescent="0.25">
      <c r="A7483" s="1">
        <v>32583</v>
      </c>
      <c r="B7483">
        <v>437.5</v>
      </c>
      <c r="C7483">
        <v>439.75</v>
      </c>
      <c r="D7483">
        <v>436</v>
      </c>
      <c r="E7483">
        <v>437</v>
      </c>
      <c r="G7483">
        <v>437</v>
      </c>
      <c r="H7483">
        <v>980</v>
      </c>
      <c r="I7483">
        <v>2775</v>
      </c>
      <c r="J7483">
        <f t="shared" si="348"/>
        <v>160.66176470588235</v>
      </c>
      <c r="K7483">
        <f t="shared" si="349"/>
        <v>1989</v>
      </c>
      <c r="L7483">
        <f t="shared" si="350"/>
        <v>3</v>
      </c>
    </row>
    <row r="7484" spans="1:12" x14ac:dyDescent="0.25">
      <c r="A7484" s="1">
        <v>32584</v>
      </c>
      <c r="B7484">
        <v>436.5</v>
      </c>
      <c r="C7484">
        <v>436.5</v>
      </c>
      <c r="D7484">
        <v>431.5</v>
      </c>
      <c r="E7484">
        <v>434</v>
      </c>
      <c r="G7484">
        <v>434</v>
      </c>
      <c r="H7484">
        <v>1125</v>
      </c>
      <c r="I7484">
        <v>1950</v>
      </c>
      <c r="J7484">
        <f t="shared" si="348"/>
        <v>159.55882352941177</v>
      </c>
      <c r="K7484">
        <f t="shared" si="349"/>
        <v>1989</v>
      </c>
      <c r="L7484">
        <f t="shared" si="350"/>
        <v>3</v>
      </c>
    </row>
    <row r="7485" spans="1:12" x14ac:dyDescent="0.25">
      <c r="A7485" s="1">
        <v>32587</v>
      </c>
      <c r="B7485">
        <v>431</v>
      </c>
      <c r="C7485">
        <v>431</v>
      </c>
      <c r="D7485">
        <v>426</v>
      </c>
      <c r="E7485">
        <v>426.25</v>
      </c>
      <c r="G7485">
        <v>426.25</v>
      </c>
      <c r="H7485">
        <v>1030</v>
      </c>
      <c r="I7485">
        <v>1075</v>
      </c>
      <c r="J7485">
        <f t="shared" si="348"/>
        <v>156.70955882352942</v>
      </c>
      <c r="K7485">
        <f t="shared" si="349"/>
        <v>1989</v>
      </c>
      <c r="L7485">
        <f t="shared" si="350"/>
        <v>3</v>
      </c>
    </row>
    <row r="7486" spans="1:12" x14ac:dyDescent="0.25">
      <c r="A7486" s="1">
        <v>32588</v>
      </c>
      <c r="B7486">
        <v>426</v>
      </c>
      <c r="C7486">
        <v>428</v>
      </c>
      <c r="D7486">
        <v>426</v>
      </c>
      <c r="E7486">
        <v>426</v>
      </c>
      <c r="G7486">
        <v>426</v>
      </c>
      <c r="H7486">
        <v>945</v>
      </c>
      <c r="I7486">
        <v>840</v>
      </c>
      <c r="J7486">
        <f t="shared" si="348"/>
        <v>156.61764705882354</v>
      </c>
      <c r="K7486">
        <f t="shared" si="349"/>
        <v>1989</v>
      </c>
      <c r="L7486">
        <f t="shared" si="350"/>
        <v>3</v>
      </c>
    </row>
    <row r="7487" spans="1:12" x14ac:dyDescent="0.25">
      <c r="A7487" s="1">
        <v>32589</v>
      </c>
      <c r="B7487">
        <v>432</v>
      </c>
      <c r="C7487">
        <v>432</v>
      </c>
      <c r="D7487">
        <v>425.5</v>
      </c>
      <c r="E7487">
        <v>426.25</v>
      </c>
      <c r="G7487">
        <v>426.25</v>
      </c>
      <c r="H7487">
        <v>43245</v>
      </c>
      <c r="I7487">
        <v>90385</v>
      </c>
      <c r="J7487">
        <f t="shared" si="348"/>
        <v>156.70955882352942</v>
      </c>
      <c r="K7487">
        <f t="shared" si="349"/>
        <v>1989</v>
      </c>
      <c r="L7487">
        <f t="shared" si="350"/>
        <v>3</v>
      </c>
    </row>
    <row r="7488" spans="1:12" x14ac:dyDescent="0.25">
      <c r="A7488" s="1">
        <v>32590</v>
      </c>
      <c r="B7488">
        <v>427</v>
      </c>
      <c r="C7488">
        <v>428.75</v>
      </c>
      <c r="D7488">
        <v>425.25</v>
      </c>
      <c r="E7488">
        <v>428.25</v>
      </c>
      <c r="G7488">
        <v>428.25</v>
      </c>
      <c r="H7488">
        <v>27740</v>
      </c>
      <c r="I7488">
        <v>84380</v>
      </c>
      <c r="J7488">
        <f t="shared" si="348"/>
        <v>157.44485294117646</v>
      </c>
      <c r="K7488">
        <f t="shared" si="349"/>
        <v>1989</v>
      </c>
      <c r="L7488">
        <f t="shared" si="350"/>
        <v>3</v>
      </c>
    </row>
    <row r="7489" spans="1:12" x14ac:dyDescent="0.25">
      <c r="A7489" s="1">
        <v>32594</v>
      </c>
      <c r="B7489">
        <v>428</v>
      </c>
      <c r="C7489">
        <v>430</v>
      </c>
      <c r="D7489">
        <v>427</v>
      </c>
      <c r="E7489">
        <v>427.25</v>
      </c>
      <c r="G7489">
        <v>427.25</v>
      </c>
      <c r="H7489">
        <v>11540</v>
      </c>
      <c r="I7489">
        <v>80675</v>
      </c>
      <c r="J7489">
        <f t="shared" si="348"/>
        <v>157.07720588235293</v>
      </c>
      <c r="K7489">
        <f t="shared" si="349"/>
        <v>1989</v>
      </c>
      <c r="L7489">
        <f t="shared" si="350"/>
        <v>3</v>
      </c>
    </row>
    <row r="7490" spans="1:12" x14ac:dyDescent="0.25">
      <c r="A7490" s="1">
        <v>32595</v>
      </c>
      <c r="B7490">
        <v>427</v>
      </c>
      <c r="C7490">
        <v>429.75</v>
      </c>
      <c r="D7490">
        <v>427</v>
      </c>
      <c r="E7490">
        <v>428.75</v>
      </c>
      <c r="G7490">
        <v>428.75</v>
      </c>
      <c r="H7490">
        <v>9145</v>
      </c>
      <c r="I7490">
        <v>78890</v>
      </c>
      <c r="J7490">
        <f t="shared" ref="J7490:J7553" si="351">G7490/100*5000/136</f>
        <v>157.62867647058823</v>
      </c>
      <c r="K7490">
        <f t="shared" ref="K7490:K7553" si="352">YEAR(A7490)</f>
        <v>1989</v>
      </c>
      <c r="L7490">
        <f t="shared" ref="L7490:L7553" si="353">MONTH(A7490)</f>
        <v>3</v>
      </c>
    </row>
    <row r="7491" spans="1:12" x14ac:dyDescent="0.25">
      <c r="A7491" s="1">
        <v>32596</v>
      </c>
      <c r="B7491">
        <v>427</v>
      </c>
      <c r="C7491">
        <v>429.5</v>
      </c>
      <c r="D7491">
        <v>427</v>
      </c>
      <c r="E7491">
        <v>428.25</v>
      </c>
      <c r="G7491">
        <v>428.25</v>
      </c>
      <c r="H7491">
        <v>8015</v>
      </c>
      <c r="I7491">
        <v>77800</v>
      </c>
      <c r="J7491">
        <f t="shared" si="351"/>
        <v>157.44485294117646</v>
      </c>
      <c r="K7491">
        <f t="shared" si="352"/>
        <v>1989</v>
      </c>
      <c r="L7491">
        <f t="shared" si="353"/>
        <v>3</v>
      </c>
    </row>
    <row r="7492" spans="1:12" x14ac:dyDescent="0.25">
      <c r="A7492" s="1">
        <v>32597</v>
      </c>
      <c r="B7492">
        <v>427</v>
      </c>
      <c r="C7492">
        <v>427</v>
      </c>
      <c r="D7492">
        <v>408.5</v>
      </c>
      <c r="E7492">
        <v>409</v>
      </c>
      <c r="G7492">
        <v>409</v>
      </c>
      <c r="H7492">
        <v>36755</v>
      </c>
      <c r="I7492">
        <v>75715</v>
      </c>
      <c r="J7492">
        <f t="shared" si="351"/>
        <v>150.36764705882354</v>
      </c>
      <c r="K7492">
        <f t="shared" si="352"/>
        <v>1989</v>
      </c>
      <c r="L7492">
        <f t="shared" si="353"/>
        <v>3</v>
      </c>
    </row>
    <row r="7493" spans="1:12" x14ac:dyDescent="0.25">
      <c r="A7493" s="1">
        <v>32598</v>
      </c>
      <c r="B7493">
        <v>412</v>
      </c>
      <c r="C7493">
        <v>412</v>
      </c>
      <c r="D7493">
        <v>399</v>
      </c>
      <c r="E7493">
        <v>403.75</v>
      </c>
      <c r="G7493">
        <v>403.75</v>
      </c>
      <c r="H7493">
        <v>46980</v>
      </c>
      <c r="I7493">
        <v>75225</v>
      </c>
      <c r="J7493">
        <f t="shared" si="351"/>
        <v>148.4375</v>
      </c>
      <c r="K7493">
        <f t="shared" si="352"/>
        <v>1989</v>
      </c>
      <c r="L7493">
        <f t="shared" si="353"/>
        <v>3</v>
      </c>
    </row>
    <row r="7494" spans="1:12" x14ac:dyDescent="0.25">
      <c r="A7494" s="1">
        <v>32601</v>
      </c>
      <c r="B7494">
        <v>403.5</v>
      </c>
      <c r="C7494">
        <v>409</v>
      </c>
      <c r="D7494">
        <v>391.5</v>
      </c>
      <c r="E7494">
        <v>408.5</v>
      </c>
      <c r="G7494">
        <v>408.5</v>
      </c>
      <c r="H7494">
        <v>32250</v>
      </c>
      <c r="I7494">
        <v>72250</v>
      </c>
      <c r="J7494">
        <f t="shared" si="351"/>
        <v>150.18382352941177</v>
      </c>
      <c r="K7494">
        <f t="shared" si="352"/>
        <v>1989</v>
      </c>
      <c r="L7494">
        <f t="shared" si="353"/>
        <v>4</v>
      </c>
    </row>
    <row r="7495" spans="1:12" x14ac:dyDescent="0.25">
      <c r="A7495" s="1">
        <v>32602</v>
      </c>
      <c r="B7495">
        <v>408</v>
      </c>
      <c r="C7495">
        <v>408</v>
      </c>
      <c r="D7495">
        <v>400</v>
      </c>
      <c r="E7495">
        <v>401.25</v>
      </c>
      <c r="G7495">
        <v>401.25</v>
      </c>
      <c r="H7495">
        <v>16635</v>
      </c>
      <c r="I7495">
        <v>70275</v>
      </c>
      <c r="J7495">
        <f t="shared" si="351"/>
        <v>147.51838235294119</v>
      </c>
      <c r="K7495">
        <f t="shared" si="352"/>
        <v>1989</v>
      </c>
      <c r="L7495">
        <f t="shared" si="353"/>
        <v>4</v>
      </c>
    </row>
    <row r="7496" spans="1:12" x14ac:dyDescent="0.25">
      <c r="A7496" s="1">
        <v>32603</v>
      </c>
      <c r="B7496">
        <v>401</v>
      </c>
      <c r="C7496">
        <v>405.5</v>
      </c>
      <c r="D7496">
        <v>400.5</v>
      </c>
      <c r="E7496">
        <v>404.25</v>
      </c>
      <c r="G7496">
        <v>404.25</v>
      </c>
      <c r="H7496">
        <v>20285</v>
      </c>
      <c r="I7496">
        <v>71745</v>
      </c>
      <c r="J7496">
        <f t="shared" si="351"/>
        <v>148.6213235294118</v>
      </c>
      <c r="K7496">
        <f t="shared" si="352"/>
        <v>1989</v>
      </c>
      <c r="L7496">
        <f t="shared" si="353"/>
        <v>4</v>
      </c>
    </row>
    <row r="7497" spans="1:12" x14ac:dyDescent="0.25">
      <c r="A7497" s="1">
        <v>32604</v>
      </c>
      <c r="B7497">
        <v>404</v>
      </c>
      <c r="C7497">
        <v>404.5</v>
      </c>
      <c r="D7497">
        <v>395.5</v>
      </c>
      <c r="E7497">
        <v>400.5</v>
      </c>
      <c r="G7497">
        <v>400.5</v>
      </c>
      <c r="H7497">
        <v>24820</v>
      </c>
      <c r="I7497">
        <v>70745</v>
      </c>
      <c r="J7497">
        <f t="shared" si="351"/>
        <v>147.24264705882354</v>
      </c>
      <c r="K7497">
        <f t="shared" si="352"/>
        <v>1989</v>
      </c>
      <c r="L7497">
        <f t="shared" si="353"/>
        <v>4</v>
      </c>
    </row>
    <row r="7498" spans="1:12" x14ac:dyDescent="0.25">
      <c r="A7498" s="1">
        <v>32605</v>
      </c>
      <c r="B7498">
        <v>399</v>
      </c>
      <c r="C7498">
        <v>399.5</v>
      </c>
      <c r="D7498">
        <v>390.5</v>
      </c>
      <c r="E7498">
        <v>391.5</v>
      </c>
      <c r="G7498">
        <v>391.5</v>
      </c>
      <c r="H7498">
        <v>22780</v>
      </c>
      <c r="I7498">
        <v>67315</v>
      </c>
      <c r="J7498">
        <f t="shared" si="351"/>
        <v>143.93382352941177</v>
      </c>
      <c r="K7498">
        <f t="shared" si="352"/>
        <v>1989</v>
      </c>
      <c r="L7498">
        <f t="shared" si="353"/>
        <v>4</v>
      </c>
    </row>
    <row r="7499" spans="1:12" x14ac:dyDescent="0.25">
      <c r="A7499" s="1">
        <v>32608</v>
      </c>
      <c r="B7499">
        <v>390.5</v>
      </c>
      <c r="C7499">
        <v>398.5</v>
      </c>
      <c r="D7499">
        <v>387</v>
      </c>
      <c r="E7499">
        <v>394.5</v>
      </c>
      <c r="G7499">
        <v>394.5</v>
      </c>
      <c r="H7499">
        <v>22565</v>
      </c>
      <c r="I7499">
        <v>62805</v>
      </c>
      <c r="J7499">
        <f t="shared" si="351"/>
        <v>145.03676470588235</v>
      </c>
      <c r="K7499">
        <f t="shared" si="352"/>
        <v>1989</v>
      </c>
      <c r="L7499">
        <f t="shared" si="353"/>
        <v>4</v>
      </c>
    </row>
    <row r="7500" spans="1:12" x14ac:dyDescent="0.25">
      <c r="A7500" s="1">
        <v>32609</v>
      </c>
      <c r="B7500">
        <v>396</v>
      </c>
      <c r="C7500">
        <v>402</v>
      </c>
      <c r="D7500">
        <v>395.5</v>
      </c>
      <c r="E7500">
        <v>401</v>
      </c>
      <c r="G7500">
        <v>401</v>
      </c>
      <c r="H7500">
        <v>13200</v>
      </c>
      <c r="I7500">
        <v>61325</v>
      </c>
      <c r="J7500">
        <f t="shared" si="351"/>
        <v>147.4264705882353</v>
      </c>
      <c r="K7500">
        <f t="shared" si="352"/>
        <v>1989</v>
      </c>
      <c r="L7500">
        <f t="shared" si="353"/>
        <v>4</v>
      </c>
    </row>
    <row r="7501" spans="1:12" x14ac:dyDescent="0.25">
      <c r="A7501" s="1">
        <v>32610</v>
      </c>
      <c r="B7501">
        <v>403</v>
      </c>
      <c r="C7501">
        <v>406.5</v>
      </c>
      <c r="D7501">
        <v>401.5</v>
      </c>
      <c r="E7501">
        <v>403</v>
      </c>
      <c r="G7501">
        <v>403</v>
      </c>
      <c r="H7501">
        <v>12270</v>
      </c>
      <c r="I7501">
        <v>60255</v>
      </c>
      <c r="J7501">
        <f t="shared" si="351"/>
        <v>148.16176470588235</v>
      </c>
      <c r="K7501">
        <f t="shared" si="352"/>
        <v>1989</v>
      </c>
      <c r="L7501">
        <f t="shared" si="353"/>
        <v>4</v>
      </c>
    </row>
    <row r="7502" spans="1:12" x14ac:dyDescent="0.25">
      <c r="A7502" s="1">
        <v>32611</v>
      </c>
      <c r="B7502">
        <v>402.5</v>
      </c>
      <c r="C7502">
        <v>409</v>
      </c>
      <c r="D7502">
        <v>402.25</v>
      </c>
      <c r="E7502">
        <v>408.75</v>
      </c>
      <c r="G7502">
        <v>408.75</v>
      </c>
      <c r="H7502">
        <v>9680</v>
      </c>
      <c r="I7502">
        <v>60375</v>
      </c>
      <c r="J7502">
        <f t="shared" si="351"/>
        <v>150.27573529411765</v>
      </c>
      <c r="K7502">
        <f t="shared" si="352"/>
        <v>1989</v>
      </c>
      <c r="L7502">
        <f t="shared" si="353"/>
        <v>4</v>
      </c>
    </row>
    <row r="7503" spans="1:12" x14ac:dyDescent="0.25">
      <c r="A7503" s="1">
        <v>32612</v>
      </c>
      <c r="B7503">
        <v>409</v>
      </c>
      <c r="C7503">
        <v>413</v>
      </c>
      <c r="D7503">
        <v>407.5</v>
      </c>
      <c r="E7503">
        <v>412.75</v>
      </c>
      <c r="G7503">
        <v>412.75</v>
      </c>
      <c r="H7503">
        <v>11705</v>
      </c>
      <c r="I7503">
        <v>59155</v>
      </c>
      <c r="J7503">
        <f t="shared" si="351"/>
        <v>151.7463235294118</v>
      </c>
      <c r="K7503">
        <f t="shared" si="352"/>
        <v>1989</v>
      </c>
      <c r="L7503">
        <f t="shared" si="353"/>
        <v>4</v>
      </c>
    </row>
    <row r="7504" spans="1:12" x14ac:dyDescent="0.25">
      <c r="A7504" s="1">
        <v>32615</v>
      </c>
      <c r="B7504">
        <v>414</v>
      </c>
      <c r="C7504">
        <v>419.5</v>
      </c>
      <c r="D7504">
        <v>410</v>
      </c>
      <c r="E7504">
        <v>410.25</v>
      </c>
      <c r="G7504">
        <v>410.25</v>
      </c>
      <c r="H7504">
        <v>13170</v>
      </c>
      <c r="I7504">
        <v>57325</v>
      </c>
      <c r="J7504">
        <f t="shared" si="351"/>
        <v>150.82720588235293</v>
      </c>
      <c r="K7504">
        <f t="shared" si="352"/>
        <v>1989</v>
      </c>
      <c r="L7504">
        <f t="shared" si="353"/>
        <v>4</v>
      </c>
    </row>
    <row r="7505" spans="1:12" x14ac:dyDescent="0.25">
      <c r="A7505" s="1">
        <v>32616</v>
      </c>
      <c r="B7505">
        <v>408</v>
      </c>
      <c r="C7505">
        <v>409</v>
      </c>
      <c r="D7505">
        <v>402.25</v>
      </c>
      <c r="E7505">
        <v>407</v>
      </c>
      <c r="G7505">
        <v>407</v>
      </c>
      <c r="H7505">
        <v>11735</v>
      </c>
      <c r="I7505">
        <v>55050</v>
      </c>
      <c r="J7505">
        <f t="shared" si="351"/>
        <v>149.63235294117646</v>
      </c>
      <c r="K7505">
        <f t="shared" si="352"/>
        <v>1989</v>
      </c>
      <c r="L7505">
        <f t="shared" si="353"/>
        <v>4</v>
      </c>
    </row>
    <row r="7506" spans="1:12" x14ac:dyDescent="0.25">
      <c r="A7506" s="1">
        <v>32617</v>
      </c>
      <c r="B7506">
        <v>409</v>
      </c>
      <c r="C7506">
        <v>415</v>
      </c>
      <c r="D7506">
        <v>408.5</v>
      </c>
      <c r="E7506">
        <v>411.75</v>
      </c>
      <c r="G7506">
        <v>411.75</v>
      </c>
      <c r="H7506">
        <v>10000</v>
      </c>
      <c r="I7506">
        <v>53970</v>
      </c>
      <c r="J7506">
        <f t="shared" si="351"/>
        <v>151.37867647058823</v>
      </c>
      <c r="K7506">
        <f t="shared" si="352"/>
        <v>1989</v>
      </c>
      <c r="L7506">
        <f t="shared" si="353"/>
        <v>4</v>
      </c>
    </row>
    <row r="7507" spans="1:12" x14ac:dyDescent="0.25">
      <c r="A7507" s="1">
        <v>32618</v>
      </c>
      <c r="B7507">
        <v>412</v>
      </c>
      <c r="C7507">
        <v>412</v>
      </c>
      <c r="D7507">
        <v>408.5</v>
      </c>
      <c r="E7507">
        <v>409.25</v>
      </c>
      <c r="G7507">
        <v>409.25</v>
      </c>
      <c r="H7507">
        <v>8240</v>
      </c>
      <c r="I7507">
        <v>50625</v>
      </c>
      <c r="J7507">
        <f t="shared" si="351"/>
        <v>150.45955882352942</v>
      </c>
      <c r="K7507">
        <f t="shared" si="352"/>
        <v>1989</v>
      </c>
      <c r="L7507">
        <f t="shared" si="353"/>
        <v>4</v>
      </c>
    </row>
    <row r="7508" spans="1:12" x14ac:dyDescent="0.25">
      <c r="A7508" s="1">
        <v>32619</v>
      </c>
      <c r="B7508">
        <v>411</v>
      </c>
      <c r="C7508">
        <v>415</v>
      </c>
      <c r="D7508">
        <v>409.5</v>
      </c>
      <c r="E7508">
        <v>414.5</v>
      </c>
      <c r="G7508">
        <v>414.5</v>
      </c>
      <c r="H7508">
        <v>9960</v>
      </c>
      <c r="I7508">
        <v>47750</v>
      </c>
      <c r="J7508">
        <f t="shared" si="351"/>
        <v>152.38970588235293</v>
      </c>
      <c r="K7508">
        <f t="shared" si="352"/>
        <v>1989</v>
      </c>
      <c r="L7508">
        <f t="shared" si="353"/>
        <v>4</v>
      </c>
    </row>
    <row r="7509" spans="1:12" x14ac:dyDescent="0.25">
      <c r="A7509" s="1">
        <v>32622</v>
      </c>
      <c r="B7509">
        <v>415</v>
      </c>
      <c r="C7509">
        <v>417</v>
      </c>
      <c r="D7509">
        <v>412.5</v>
      </c>
      <c r="E7509">
        <v>415.75</v>
      </c>
      <c r="G7509">
        <v>415.75</v>
      </c>
      <c r="H7509">
        <v>4745</v>
      </c>
      <c r="I7509">
        <v>44410</v>
      </c>
      <c r="J7509">
        <f t="shared" si="351"/>
        <v>152.84926470588235</v>
      </c>
      <c r="K7509">
        <f t="shared" si="352"/>
        <v>1989</v>
      </c>
      <c r="L7509">
        <f t="shared" si="353"/>
        <v>4</v>
      </c>
    </row>
    <row r="7510" spans="1:12" x14ac:dyDescent="0.25">
      <c r="A7510" s="1">
        <v>32623</v>
      </c>
      <c r="B7510">
        <v>413</v>
      </c>
      <c r="C7510">
        <v>416</v>
      </c>
      <c r="D7510">
        <v>412.5</v>
      </c>
      <c r="E7510">
        <v>414.5</v>
      </c>
      <c r="G7510">
        <v>414.5</v>
      </c>
      <c r="H7510">
        <v>7445</v>
      </c>
      <c r="I7510">
        <v>41950</v>
      </c>
      <c r="J7510">
        <f t="shared" si="351"/>
        <v>152.38970588235293</v>
      </c>
      <c r="K7510">
        <f t="shared" si="352"/>
        <v>1989</v>
      </c>
      <c r="L7510">
        <f t="shared" si="353"/>
        <v>4</v>
      </c>
    </row>
    <row r="7511" spans="1:12" x14ac:dyDescent="0.25">
      <c r="A7511" s="1">
        <v>32624</v>
      </c>
      <c r="B7511">
        <v>414</v>
      </c>
      <c r="C7511">
        <v>414.5</v>
      </c>
      <c r="D7511">
        <v>407.75</v>
      </c>
      <c r="E7511">
        <v>411</v>
      </c>
      <c r="G7511">
        <v>411</v>
      </c>
      <c r="H7511">
        <v>14250</v>
      </c>
      <c r="I7511">
        <v>34190</v>
      </c>
      <c r="J7511">
        <f t="shared" si="351"/>
        <v>151.10294117647058</v>
      </c>
      <c r="K7511">
        <f t="shared" si="352"/>
        <v>1989</v>
      </c>
      <c r="L7511">
        <f t="shared" si="353"/>
        <v>4</v>
      </c>
    </row>
    <row r="7512" spans="1:12" x14ac:dyDescent="0.25">
      <c r="A7512" s="1">
        <v>32625</v>
      </c>
      <c r="B7512">
        <v>411</v>
      </c>
      <c r="C7512">
        <v>414</v>
      </c>
      <c r="D7512">
        <v>404</v>
      </c>
      <c r="E7512">
        <v>405</v>
      </c>
      <c r="G7512">
        <v>405</v>
      </c>
      <c r="H7512">
        <v>19705</v>
      </c>
      <c r="I7512">
        <v>34145</v>
      </c>
      <c r="J7512">
        <f t="shared" si="351"/>
        <v>148.89705882352942</v>
      </c>
      <c r="K7512">
        <f t="shared" si="352"/>
        <v>1989</v>
      </c>
      <c r="L7512">
        <f t="shared" si="353"/>
        <v>4</v>
      </c>
    </row>
    <row r="7513" spans="1:12" x14ac:dyDescent="0.25">
      <c r="A7513" s="1">
        <v>32626</v>
      </c>
      <c r="B7513">
        <v>403.5</v>
      </c>
      <c r="C7513">
        <v>421</v>
      </c>
      <c r="D7513">
        <v>403.5</v>
      </c>
      <c r="E7513">
        <v>417.5</v>
      </c>
      <c r="G7513">
        <v>417.5</v>
      </c>
      <c r="H7513">
        <v>17820</v>
      </c>
      <c r="I7513">
        <v>23245</v>
      </c>
      <c r="J7513">
        <f t="shared" si="351"/>
        <v>153.49264705882354</v>
      </c>
      <c r="K7513">
        <f t="shared" si="352"/>
        <v>1989</v>
      </c>
      <c r="L7513">
        <f t="shared" si="353"/>
        <v>4</v>
      </c>
    </row>
    <row r="7514" spans="1:12" x14ac:dyDescent="0.25">
      <c r="A7514" s="1">
        <v>32629</v>
      </c>
      <c r="B7514">
        <v>418.5</v>
      </c>
      <c r="C7514">
        <v>424</v>
      </c>
      <c r="D7514">
        <v>417.25</v>
      </c>
      <c r="E7514">
        <v>423.75</v>
      </c>
      <c r="G7514">
        <v>423.75</v>
      </c>
      <c r="H7514">
        <v>5395</v>
      </c>
      <c r="I7514">
        <v>20575</v>
      </c>
      <c r="J7514">
        <f t="shared" si="351"/>
        <v>155.79044117647058</v>
      </c>
      <c r="K7514">
        <f t="shared" si="352"/>
        <v>1989</v>
      </c>
      <c r="L7514">
        <f t="shared" si="353"/>
        <v>5</v>
      </c>
    </row>
    <row r="7515" spans="1:12" x14ac:dyDescent="0.25">
      <c r="A7515" s="1">
        <v>32630</v>
      </c>
      <c r="B7515">
        <v>424</v>
      </c>
      <c r="C7515">
        <v>430</v>
      </c>
      <c r="D7515">
        <v>424</v>
      </c>
      <c r="E7515">
        <v>426.5</v>
      </c>
      <c r="G7515">
        <v>426.5</v>
      </c>
      <c r="H7515">
        <v>6360</v>
      </c>
      <c r="I7515">
        <v>18435</v>
      </c>
      <c r="J7515">
        <f t="shared" si="351"/>
        <v>156.8014705882353</v>
      </c>
      <c r="K7515">
        <f t="shared" si="352"/>
        <v>1989</v>
      </c>
      <c r="L7515">
        <f t="shared" si="353"/>
        <v>5</v>
      </c>
    </row>
    <row r="7516" spans="1:12" x14ac:dyDescent="0.25">
      <c r="A7516" s="1">
        <v>32631</v>
      </c>
      <c r="B7516">
        <v>427.5</v>
      </c>
      <c r="C7516">
        <v>439.5</v>
      </c>
      <c r="D7516">
        <v>424</v>
      </c>
      <c r="E7516">
        <v>437.5</v>
      </c>
      <c r="G7516">
        <v>437.5</v>
      </c>
      <c r="H7516">
        <v>6280</v>
      </c>
      <c r="I7516">
        <v>15995</v>
      </c>
      <c r="J7516">
        <f t="shared" si="351"/>
        <v>160.84558823529412</v>
      </c>
      <c r="K7516">
        <f t="shared" si="352"/>
        <v>1989</v>
      </c>
      <c r="L7516">
        <f t="shared" si="353"/>
        <v>5</v>
      </c>
    </row>
    <row r="7517" spans="1:12" x14ac:dyDescent="0.25">
      <c r="A7517" s="1">
        <v>32632</v>
      </c>
      <c r="B7517">
        <v>439</v>
      </c>
      <c r="C7517">
        <v>444</v>
      </c>
      <c r="D7517">
        <v>434</v>
      </c>
      <c r="E7517">
        <v>435</v>
      </c>
      <c r="G7517">
        <v>435</v>
      </c>
      <c r="H7517">
        <v>7190</v>
      </c>
      <c r="I7517">
        <v>13450</v>
      </c>
      <c r="J7517">
        <f t="shared" si="351"/>
        <v>159.9264705882353</v>
      </c>
      <c r="K7517">
        <f t="shared" si="352"/>
        <v>1989</v>
      </c>
      <c r="L7517">
        <f t="shared" si="353"/>
        <v>5</v>
      </c>
    </row>
    <row r="7518" spans="1:12" x14ac:dyDescent="0.25">
      <c r="A7518" s="1">
        <v>32633</v>
      </c>
      <c r="B7518">
        <v>433</v>
      </c>
      <c r="C7518">
        <v>438.5</v>
      </c>
      <c r="D7518">
        <v>433</v>
      </c>
      <c r="E7518">
        <v>437</v>
      </c>
      <c r="G7518">
        <v>437</v>
      </c>
      <c r="H7518">
        <v>2250</v>
      </c>
      <c r="I7518">
        <v>13050</v>
      </c>
      <c r="J7518">
        <f t="shared" si="351"/>
        <v>160.66176470588235</v>
      </c>
      <c r="K7518">
        <f t="shared" si="352"/>
        <v>1989</v>
      </c>
      <c r="L7518">
        <f t="shared" si="353"/>
        <v>5</v>
      </c>
    </row>
    <row r="7519" spans="1:12" x14ac:dyDescent="0.25">
      <c r="A7519" s="1">
        <v>32636</v>
      </c>
      <c r="B7519">
        <v>435</v>
      </c>
      <c r="C7519">
        <v>440.75</v>
      </c>
      <c r="D7519">
        <v>433.5</v>
      </c>
      <c r="E7519">
        <v>436</v>
      </c>
      <c r="G7519">
        <v>436</v>
      </c>
      <c r="H7519">
        <v>2615</v>
      </c>
      <c r="I7519">
        <v>11990</v>
      </c>
      <c r="J7519">
        <f t="shared" si="351"/>
        <v>160.29411764705881</v>
      </c>
      <c r="K7519">
        <f t="shared" si="352"/>
        <v>1989</v>
      </c>
      <c r="L7519">
        <f t="shared" si="353"/>
        <v>5</v>
      </c>
    </row>
    <row r="7520" spans="1:12" x14ac:dyDescent="0.25">
      <c r="A7520" s="1">
        <v>32637</v>
      </c>
      <c r="B7520">
        <v>434</v>
      </c>
      <c r="C7520">
        <v>434</v>
      </c>
      <c r="D7520">
        <v>423</v>
      </c>
      <c r="E7520">
        <v>426</v>
      </c>
      <c r="G7520">
        <v>426</v>
      </c>
      <c r="H7520">
        <v>4410</v>
      </c>
      <c r="I7520">
        <v>9030</v>
      </c>
      <c r="J7520">
        <f t="shared" si="351"/>
        <v>156.61764705882354</v>
      </c>
      <c r="K7520">
        <f t="shared" si="352"/>
        <v>1989</v>
      </c>
      <c r="L7520">
        <f t="shared" si="353"/>
        <v>5</v>
      </c>
    </row>
    <row r="7521" spans="1:12" x14ac:dyDescent="0.25">
      <c r="A7521" s="1">
        <v>32638</v>
      </c>
      <c r="B7521">
        <v>426</v>
      </c>
      <c r="C7521">
        <v>428.25</v>
      </c>
      <c r="D7521">
        <v>425.5</v>
      </c>
      <c r="E7521">
        <v>426.5</v>
      </c>
      <c r="G7521">
        <v>426.5</v>
      </c>
      <c r="H7521">
        <v>715</v>
      </c>
      <c r="I7521">
        <v>8500</v>
      </c>
      <c r="J7521">
        <f t="shared" si="351"/>
        <v>156.8014705882353</v>
      </c>
      <c r="K7521">
        <f t="shared" si="352"/>
        <v>1989</v>
      </c>
      <c r="L7521">
        <f t="shared" si="353"/>
        <v>5</v>
      </c>
    </row>
    <row r="7522" spans="1:12" x14ac:dyDescent="0.25">
      <c r="A7522" s="1">
        <v>32639</v>
      </c>
      <c r="B7522">
        <v>424</v>
      </c>
      <c r="C7522">
        <v>428</v>
      </c>
      <c r="D7522">
        <v>424</v>
      </c>
      <c r="E7522">
        <v>428</v>
      </c>
      <c r="G7522">
        <v>428</v>
      </c>
      <c r="H7522">
        <v>1480</v>
      </c>
      <c r="I7522">
        <v>7405</v>
      </c>
      <c r="J7522">
        <f t="shared" si="351"/>
        <v>157.35294117647058</v>
      </c>
      <c r="K7522">
        <f t="shared" si="352"/>
        <v>1989</v>
      </c>
      <c r="L7522">
        <f t="shared" si="353"/>
        <v>5</v>
      </c>
    </row>
    <row r="7523" spans="1:12" x14ac:dyDescent="0.25">
      <c r="A7523" s="1">
        <v>32640</v>
      </c>
      <c r="B7523">
        <v>429</v>
      </c>
      <c r="C7523">
        <v>429</v>
      </c>
      <c r="D7523">
        <v>422</v>
      </c>
      <c r="E7523">
        <v>422.5</v>
      </c>
      <c r="G7523">
        <v>422.5</v>
      </c>
      <c r="H7523">
        <v>2175</v>
      </c>
      <c r="I7523">
        <v>5380</v>
      </c>
      <c r="J7523">
        <f t="shared" si="351"/>
        <v>155.33088235294119</v>
      </c>
      <c r="K7523">
        <f t="shared" si="352"/>
        <v>1989</v>
      </c>
      <c r="L7523">
        <f t="shared" si="353"/>
        <v>5</v>
      </c>
    </row>
    <row r="7524" spans="1:12" x14ac:dyDescent="0.25">
      <c r="A7524" s="1">
        <v>32643</v>
      </c>
      <c r="B7524">
        <v>422</v>
      </c>
      <c r="C7524">
        <v>422</v>
      </c>
      <c r="D7524">
        <v>416.5</v>
      </c>
      <c r="E7524">
        <v>418</v>
      </c>
      <c r="G7524">
        <v>418</v>
      </c>
      <c r="H7524">
        <v>2590</v>
      </c>
      <c r="I7524">
        <v>3825</v>
      </c>
      <c r="J7524">
        <f t="shared" si="351"/>
        <v>153.6764705882353</v>
      </c>
      <c r="K7524">
        <f t="shared" si="352"/>
        <v>1989</v>
      </c>
      <c r="L7524">
        <f t="shared" si="353"/>
        <v>5</v>
      </c>
    </row>
    <row r="7525" spans="1:12" x14ac:dyDescent="0.25">
      <c r="A7525" s="1">
        <v>32644</v>
      </c>
      <c r="B7525">
        <v>416</v>
      </c>
      <c r="C7525">
        <v>416</v>
      </c>
      <c r="D7525">
        <v>406</v>
      </c>
      <c r="E7525">
        <v>409.5</v>
      </c>
      <c r="G7525">
        <v>409.5</v>
      </c>
      <c r="H7525">
        <v>1410</v>
      </c>
      <c r="I7525">
        <v>2655</v>
      </c>
      <c r="J7525">
        <f t="shared" si="351"/>
        <v>150.5514705882353</v>
      </c>
      <c r="K7525">
        <f t="shared" si="352"/>
        <v>1989</v>
      </c>
      <c r="L7525">
        <f t="shared" si="353"/>
        <v>5</v>
      </c>
    </row>
    <row r="7526" spans="1:12" x14ac:dyDescent="0.25">
      <c r="A7526" s="1">
        <v>32645</v>
      </c>
      <c r="B7526">
        <v>409.5</v>
      </c>
      <c r="C7526">
        <v>410</v>
      </c>
      <c r="D7526">
        <v>404</v>
      </c>
      <c r="E7526">
        <v>407.5</v>
      </c>
      <c r="G7526">
        <v>407.5</v>
      </c>
      <c r="H7526">
        <v>1460</v>
      </c>
      <c r="I7526">
        <v>1520</v>
      </c>
      <c r="J7526">
        <f t="shared" si="351"/>
        <v>149.81617647058823</v>
      </c>
      <c r="K7526">
        <f t="shared" si="352"/>
        <v>1989</v>
      </c>
      <c r="L7526">
        <f t="shared" si="353"/>
        <v>5</v>
      </c>
    </row>
    <row r="7527" spans="1:12" x14ac:dyDescent="0.25">
      <c r="A7527" s="1">
        <v>32646</v>
      </c>
      <c r="B7527">
        <v>408.5</v>
      </c>
      <c r="C7527">
        <v>409.5</v>
      </c>
      <c r="D7527">
        <v>408</v>
      </c>
      <c r="E7527">
        <v>408.25</v>
      </c>
      <c r="G7527">
        <v>408.25</v>
      </c>
      <c r="H7527">
        <v>725</v>
      </c>
      <c r="I7527">
        <v>710</v>
      </c>
      <c r="J7527">
        <f t="shared" si="351"/>
        <v>150.09191176470586</v>
      </c>
      <c r="K7527">
        <f t="shared" si="352"/>
        <v>1989</v>
      </c>
      <c r="L7527">
        <f t="shared" si="353"/>
        <v>5</v>
      </c>
    </row>
    <row r="7528" spans="1:12" x14ac:dyDescent="0.25">
      <c r="A7528" s="1">
        <v>32647</v>
      </c>
      <c r="B7528">
        <v>406</v>
      </c>
      <c r="C7528">
        <v>407.5</v>
      </c>
      <c r="D7528">
        <v>401</v>
      </c>
      <c r="E7528">
        <v>403.25</v>
      </c>
      <c r="G7528">
        <v>403.25</v>
      </c>
      <c r="H7528">
        <v>585</v>
      </c>
      <c r="I7528">
        <v>275</v>
      </c>
      <c r="J7528">
        <f t="shared" si="351"/>
        <v>148.25367647058823</v>
      </c>
      <c r="K7528">
        <f t="shared" si="352"/>
        <v>1989</v>
      </c>
      <c r="L7528">
        <f t="shared" si="353"/>
        <v>5</v>
      </c>
    </row>
    <row r="7529" spans="1:12" x14ac:dyDescent="0.25">
      <c r="A7529" s="1">
        <v>32650</v>
      </c>
      <c r="B7529">
        <v>396</v>
      </c>
      <c r="C7529">
        <v>396</v>
      </c>
      <c r="D7529">
        <v>392</v>
      </c>
      <c r="E7529">
        <v>394.25</v>
      </c>
      <c r="G7529">
        <v>394.25</v>
      </c>
      <c r="H7529">
        <v>55055</v>
      </c>
      <c r="I7529">
        <v>145255</v>
      </c>
      <c r="J7529">
        <f t="shared" si="351"/>
        <v>144.94485294117646</v>
      </c>
      <c r="K7529">
        <f t="shared" si="352"/>
        <v>1989</v>
      </c>
      <c r="L7529">
        <f t="shared" si="353"/>
        <v>5</v>
      </c>
    </row>
    <row r="7530" spans="1:12" x14ac:dyDescent="0.25">
      <c r="A7530" s="1">
        <v>32651</v>
      </c>
      <c r="B7530">
        <v>395.5</v>
      </c>
      <c r="C7530">
        <v>396.25</v>
      </c>
      <c r="D7530">
        <v>392.25</v>
      </c>
      <c r="E7530">
        <v>395</v>
      </c>
      <c r="G7530">
        <v>395</v>
      </c>
      <c r="H7530">
        <v>30730</v>
      </c>
      <c r="I7530">
        <v>148535</v>
      </c>
      <c r="J7530">
        <f t="shared" si="351"/>
        <v>145.22058823529412</v>
      </c>
      <c r="K7530">
        <f t="shared" si="352"/>
        <v>1989</v>
      </c>
      <c r="L7530">
        <f t="shared" si="353"/>
        <v>5</v>
      </c>
    </row>
    <row r="7531" spans="1:12" x14ac:dyDescent="0.25">
      <c r="A7531" s="1">
        <v>32652</v>
      </c>
      <c r="B7531">
        <v>394.5</v>
      </c>
      <c r="C7531">
        <v>399.5</v>
      </c>
      <c r="D7531">
        <v>392.25</v>
      </c>
      <c r="E7531">
        <v>398.75</v>
      </c>
      <c r="G7531">
        <v>398.75</v>
      </c>
      <c r="H7531">
        <v>42540</v>
      </c>
      <c r="I7531">
        <v>150710</v>
      </c>
      <c r="J7531">
        <f t="shared" si="351"/>
        <v>146.59926470588235</v>
      </c>
      <c r="K7531">
        <f t="shared" si="352"/>
        <v>1989</v>
      </c>
      <c r="L7531">
        <f t="shared" si="353"/>
        <v>5</v>
      </c>
    </row>
    <row r="7532" spans="1:12" x14ac:dyDescent="0.25">
      <c r="A7532" s="1">
        <v>32653</v>
      </c>
      <c r="B7532">
        <v>400</v>
      </c>
      <c r="C7532">
        <v>402</v>
      </c>
      <c r="D7532">
        <v>395</v>
      </c>
      <c r="E7532">
        <v>396</v>
      </c>
      <c r="G7532">
        <v>396</v>
      </c>
      <c r="H7532">
        <v>52790</v>
      </c>
      <c r="I7532">
        <v>151730</v>
      </c>
      <c r="J7532">
        <f t="shared" si="351"/>
        <v>145.58823529411765</v>
      </c>
      <c r="K7532">
        <f t="shared" si="352"/>
        <v>1989</v>
      </c>
      <c r="L7532">
        <f t="shared" si="353"/>
        <v>5</v>
      </c>
    </row>
    <row r="7533" spans="1:12" x14ac:dyDescent="0.25">
      <c r="A7533" s="1">
        <v>32654</v>
      </c>
      <c r="B7533">
        <v>397</v>
      </c>
      <c r="C7533">
        <v>397</v>
      </c>
      <c r="D7533">
        <v>391.5</v>
      </c>
      <c r="E7533">
        <v>393.5</v>
      </c>
      <c r="G7533">
        <v>393.5</v>
      </c>
      <c r="H7533">
        <v>36185</v>
      </c>
      <c r="I7533">
        <v>152450</v>
      </c>
      <c r="J7533">
        <f t="shared" si="351"/>
        <v>144.66911764705881</v>
      </c>
      <c r="K7533">
        <f t="shared" si="352"/>
        <v>1989</v>
      </c>
      <c r="L7533">
        <f t="shared" si="353"/>
        <v>5</v>
      </c>
    </row>
    <row r="7534" spans="1:12" x14ac:dyDescent="0.25">
      <c r="A7534" s="1">
        <v>32658</v>
      </c>
      <c r="B7534">
        <v>390</v>
      </c>
      <c r="C7534">
        <v>392</v>
      </c>
      <c r="D7534">
        <v>388.25</v>
      </c>
      <c r="E7534">
        <v>391</v>
      </c>
      <c r="G7534">
        <v>391</v>
      </c>
      <c r="H7534">
        <v>31580</v>
      </c>
      <c r="I7534">
        <v>151100</v>
      </c>
      <c r="J7534">
        <f t="shared" si="351"/>
        <v>143.75</v>
      </c>
      <c r="K7534">
        <f t="shared" si="352"/>
        <v>1989</v>
      </c>
      <c r="L7534">
        <f t="shared" si="353"/>
        <v>5</v>
      </c>
    </row>
    <row r="7535" spans="1:12" x14ac:dyDescent="0.25">
      <c r="A7535" s="1">
        <v>32659</v>
      </c>
      <c r="B7535">
        <v>391</v>
      </c>
      <c r="C7535">
        <v>392.5</v>
      </c>
      <c r="D7535">
        <v>386.25</v>
      </c>
      <c r="E7535">
        <v>387.5</v>
      </c>
      <c r="G7535">
        <v>387.5</v>
      </c>
      <c r="H7535">
        <v>31840</v>
      </c>
      <c r="I7535">
        <v>153800</v>
      </c>
      <c r="J7535">
        <f t="shared" si="351"/>
        <v>142.46323529411765</v>
      </c>
      <c r="K7535">
        <f t="shared" si="352"/>
        <v>1989</v>
      </c>
      <c r="L7535">
        <f t="shared" si="353"/>
        <v>5</v>
      </c>
    </row>
    <row r="7536" spans="1:12" x14ac:dyDescent="0.25">
      <c r="A7536" s="1">
        <v>32660</v>
      </c>
      <c r="B7536">
        <v>386</v>
      </c>
      <c r="C7536">
        <v>389</v>
      </c>
      <c r="D7536">
        <v>385.5</v>
      </c>
      <c r="E7536">
        <v>388.5</v>
      </c>
      <c r="G7536">
        <v>388.5</v>
      </c>
      <c r="H7536">
        <v>45560</v>
      </c>
      <c r="I7536">
        <v>146620</v>
      </c>
      <c r="J7536">
        <f t="shared" si="351"/>
        <v>142.83088235294119</v>
      </c>
      <c r="K7536">
        <f t="shared" si="352"/>
        <v>1989</v>
      </c>
      <c r="L7536">
        <f t="shared" si="353"/>
        <v>6</v>
      </c>
    </row>
    <row r="7537" spans="1:12" x14ac:dyDescent="0.25">
      <c r="A7537" s="1">
        <v>32661</v>
      </c>
      <c r="B7537">
        <v>389.5</v>
      </c>
      <c r="C7537">
        <v>391.5</v>
      </c>
      <c r="D7537">
        <v>388.5</v>
      </c>
      <c r="E7537">
        <v>391.25</v>
      </c>
      <c r="G7537">
        <v>391.25</v>
      </c>
      <c r="H7537">
        <v>20950</v>
      </c>
      <c r="I7537">
        <v>140900</v>
      </c>
      <c r="J7537">
        <f t="shared" si="351"/>
        <v>143.84191176470588</v>
      </c>
      <c r="K7537">
        <f t="shared" si="352"/>
        <v>1989</v>
      </c>
      <c r="L7537">
        <f t="shared" si="353"/>
        <v>6</v>
      </c>
    </row>
    <row r="7538" spans="1:12" x14ac:dyDescent="0.25">
      <c r="A7538" s="1">
        <v>32664</v>
      </c>
      <c r="B7538">
        <v>386</v>
      </c>
      <c r="C7538">
        <v>395.5</v>
      </c>
      <c r="D7538">
        <v>385.5</v>
      </c>
      <c r="E7538">
        <v>394.75</v>
      </c>
      <c r="G7538">
        <v>394.75</v>
      </c>
      <c r="H7538">
        <v>41380</v>
      </c>
      <c r="I7538">
        <v>141275</v>
      </c>
      <c r="J7538">
        <f t="shared" si="351"/>
        <v>145.12867647058823</v>
      </c>
      <c r="K7538">
        <f t="shared" si="352"/>
        <v>1989</v>
      </c>
      <c r="L7538">
        <f t="shared" si="353"/>
        <v>6</v>
      </c>
    </row>
    <row r="7539" spans="1:12" x14ac:dyDescent="0.25">
      <c r="A7539" s="1">
        <v>32665</v>
      </c>
      <c r="B7539">
        <v>396</v>
      </c>
      <c r="C7539">
        <v>396</v>
      </c>
      <c r="D7539">
        <v>387.5</v>
      </c>
      <c r="E7539">
        <v>388.25</v>
      </c>
      <c r="G7539">
        <v>388.25</v>
      </c>
      <c r="H7539">
        <v>45955</v>
      </c>
      <c r="I7539">
        <v>141185</v>
      </c>
      <c r="J7539">
        <f t="shared" si="351"/>
        <v>142.7389705882353</v>
      </c>
      <c r="K7539">
        <f t="shared" si="352"/>
        <v>1989</v>
      </c>
      <c r="L7539">
        <f t="shared" si="353"/>
        <v>6</v>
      </c>
    </row>
    <row r="7540" spans="1:12" x14ac:dyDescent="0.25">
      <c r="A7540" s="1">
        <v>32666</v>
      </c>
      <c r="B7540">
        <v>388</v>
      </c>
      <c r="C7540">
        <v>388</v>
      </c>
      <c r="D7540">
        <v>381.5</v>
      </c>
      <c r="E7540">
        <v>382</v>
      </c>
      <c r="G7540">
        <v>382</v>
      </c>
      <c r="H7540">
        <v>47630</v>
      </c>
      <c r="I7540">
        <v>140675</v>
      </c>
      <c r="J7540">
        <f t="shared" si="351"/>
        <v>140.44117647058823</v>
      </c>
      <c r="K7540">
        <f t="shared" si="352"/>
        <v>1989</v>
      </c>
      <c r="L7540">
        <f t="shared" si="353"/>
        <v>6</v>
      </c>
    </row>
    <row r="7541" spans="1:12" x14ac:dyDescent="0.25">
      <c r="A7541" s="1">
        <v>32667</v>
      </c>
      <c r="B7541">
        <v>382</v>
      </c>
      <c r="C7541">
        <v>385</v>
      </c>
      <c r="D7541">
        <v>380.25</v>
      </c>
      <c r="E7541">
        <v>381.75</v>
      </c>
      <c r="G7541">
        <v>381.75</v>
      </c>
      <c r="H7541">
        <v>49850</v>
      </c>
      <c r="I7541">
        <v>137230</v>
      </c>
      <c r="J7541">
        <f t="shared" si="351"/>
        <v>140.34926470588235</v>
      </c>
      <c r="K7541">
        <f t="shared" si="352"/>
        <v>1989</v>
      </c>
      <c r="L7541">
        <f t="shared" si="353"/>
        <v>6</v>
      </c>
    </row>
    <row r="7542" spans="1:12" x14ac:dyDescent="0.25">
      <c r="A7542" s="1">
        <v>32668</v>
      </c>
      <c r="B7542">
        <v>384</v>
      </c>
      <c r="C7542">
        <v>387.5</v>
      </c>
      <c r="D7542">
        <v>383.75</v>
      </c>
      <c r="E7542">
        <v>386.5</v>
      </c>
      <c r="G7542">
        <v>386.5</v>
      </c>
      <c r="H7542">
        <v>33635</v>
      </c>
      <c r="I7542">
        <v>131940</v>
      </c>
      <c r="J7542">
        <f t="shared" si="351"/>
        <v>142.09558823529412</v>
      </c>
      <c r="K7542">
        <f t="shared" si="352"/>
        <v>1989</v>
      </c>
      <c r="L7542">
        <f t="shared" si="353"/>
        <v>6</v>
      </c>
    </row>
    <row r="7543" spans="1:12" x14ac:dyDescent="0.25">
      <c r="A7543" s="1">
        <v>32671</v>
      </c>
      <c r="B7543">
        <v>389.5</v>
      </c>
      <c r="C7543">
        <v>390.5</v>
      </c>
      <c r="D7543">
        <v>388</v>
      </c>
      <c r="E7543">
        <v>388.5</v>
      </c>
      <c r="G7543">
        <v>388.5</v>
      </c>
      <c r="H7543">
        <v>23490</v>
      </c>
      <c r="I7543">
        <v>134015</v>
      </c>
      <c r="J7543">
        <f t="shared" si="351"/>
        <v>142.83088235294119</v>
      </c>
      <c r="K7543">
        <f t="shared" si="352"/>
        <v>1989</v>
      </c>
      <c r="L7543">
        <f t="shared" si="353"/>
        <v>6</v>
      </c>
    </row>
    <row r="7544" spans="1:12" x14ac:dyDescent="0.25">
      <c r="A7544" s="1">
        <v>32672</v>
      </c>
      <c r="B7544">
        <v>388.5</v>
      </c>
      <c r="C7544">
        <v>392.75</v>
      </c>
      <c r="D7544">
        <v>388.5</v>
      </c>
      <c r="E7544">
        <v>392.25</v>
      </c>
      <c r="G7544">
        <v>392.25</v>
      </c>
      <c r="H7544">
        <v>29755</v>
      </c>
      <c r="I7544">
        <v>130690</v>
      </c>
      <c r="J7544">
        <f t="shared" si="351"/>
        <v>144.20955882352942</v>
      </c>
      <c r="K7544">
        <f t="shared" si="352"/>
        <v>1989</v>
      </c>
      <c r="L7544">
        <f t="shared" si="353"/>
        <v>6</v>
      </c>
    </row>
    <row r="7545" spans="1:12" x14ac:dyDescent="0.25">
      <c r="A7545" s="1">
        <v>32673</v>
      </c>
      <c r="B7545">
        <v>392.5</v>
      </c>
      <c r="C7545">
        <v>399</v>
      </c>
      <c r="D7545">
        <v>392.5</v>
      </c>
      <c r="E7545">
        <v>398.75</v>
      </c>
      <c r="G7545">
        <v>398.75</v>
      </c>
      <c r="H7545">
        <v>44995</v>
      </c>
      <c r="I7545">
        <v>126420</v>
      </c>
      <c r="J7545">
        <f t="shared" si="351"/>
        <v>146.59926470588235</v>
      </c>
      <c r="K7545">
        <f t="shared" si="352"/>
        <v>1989</v>
      </c>
      <c r="L7545">
        <f t="shared" si="353"/>
        <v>6</v>
      </c>
    </row>
    <row r="7546" spans="1:12" x14ac:dyDescent="0.25">
      <c r="A7546" s="1">
        <v>32674</v>
      </c>
      <c r="B7546">
        <v>399</v>
      </c>
      <c r="C7546">
        <v>399</v>
      </c>
      <c r="D7546">
        <v>393</v>
      </c>
      <c r="E7546">
        <v>394.25</v>
      </c>
      <c r="G7546">
        <v>394.25</v>
      </c>
      <c r="H7546">
        <v>34620</v>
      </c>
      <c r="I7546">
        <v>123185</v>
      </c>
      <c r="J7546">
        <f t="shared" si="351"/>
        <v>144.94485294117646</v>
      </c>
      <c r="K7546">
        <f t="shared" si="352"/>
        <v>1989</v>
      </c>
      <c r="L7546">
        <f t="shared" si="353"/>
        <v>6</v>
      </c>
    </row>
    <row r="7547" spans="1:12" x14ac:dyDescent="0.25">
      <c r="A7547" s="1">
        <v>32675</v>
      </c>
      <c r="B7547">
        <v>395</v>
      </c>
      <c r="C7547">
        <v>396</v>
      </c>
      <c r="D7547">
        <v>392.25</v>
      </c>
      <c r="E7547">
        <v>394.25</v>
      </c>
      <c r="G7547">
        <v>394.25</v>
      </c>
      <c r="H7547">
        <v>25675</v>
      </c>
      <c r="I7547">
        <v>120520</v>
      </c>
      <c r="J7547">
        <f t="shared" si="351"/>
        <v>144.94485294117646</v>
      </c>
      <c r="K7547">
        <f t="shared" si="352"/>
        <v>1989</v>
      </c>
      <c r="L7547">
        <f t="shared" si="353"/>
        <v>6</v>
      </c>
    </row>
    <row r="7548" spans="1:12" x14ac:dyDescent="0.25">
      <c r="A7548" s="1">
        <v>32678</v>
      </c>
      <c r="B7548">
        <v>395.5</v>
      </c>
      <c r="C7548">
        <v>399</v>
      </c>
      <c r="D7548">
        <v>393.5</v>
      </c>
      <c r="E7548">
        <v>396.5</v>
      </c>
      <c r="G7548">
        <v>396.5</v>
      </c>
      <c r="H7548">
        <v>27045</v>
      </c>
      <c r="I7548">
        <v>117700</v>
      </c>
      <c r="J7548">
        <f t="shared" si="351"/>
        <v>145.77205882352942</v>
      </c>
      <c r="K7548">
        <f t="shared" si="352"/>
        <v>1989</v>
      </c>
      <c r="L7548">
        <f t="shared" si="353"/>
        <v>6</v>
      </c>
    </row>
    <row r="7549" spans="1:12" x14ac:dyDescent="0.25">
      <c r="A7549" s="1">
        <v>32679</v>
      </c>
      <c r="B7549">
        <v>394</v>
      </c>
      <c r="C7549">
        <v>397</v>
      </c>
      <c r="D7549">
        <v>393</v>
      </c>
      <c r="E7549">
        <v>395.75</v>
      </c>
      <c r="G7549">
        <v>395.75</v>
      </c>
      <c r="H7549">
        <v>32325</v>
      </c>
      <c r="I7549">
        <v>119265</v>
      </c>
      <c r="J7549">
        <f t="shared" si="351"/>
        <v>145.49632352941177</v>
      </c>
      <c r="K7549">
        <f t="shared" si="352"/>
        <v>1989</v>
      </c>
      <c r="L7549">
        <f t="shared" si="353"/>
        <v>6</v>
      </c>
    </row>
    <row r="7550" spans="1:12" x14ac:dyDescent="0.25">
      <c r="A7550" s="1">
        <v>32680</v>
      </c>
      <c r="B7550">
        <v>393</v>
      </c>
      <c r="C7550">
        <v>401.5</v>
      </c>
      <c r="D7550">
        <v>393</v>
      </c>
      <c r="E7550">
        <v>399.25</v>
      </c>
      <c r="G7550">
        <v>399.25</v>
      </c>
      <c r="H7550">
        <v>41125</v>
      </c>
      <c r="I7550">
        <v>119150</v>
      </c>
      <c r="J7550">
        <f t="shared" si="351"/>
        <v>146.78308823529412</v>
      </c>
      <c r="K7550">
        <f t="shared" si="352"/>
        <v>1989</v>
      </c>
      <c r="L7550">
        <f t="shared" si="353"/>
        <v>6</v>
      </c>
    </row>
    <row r="7551" spans="1:12" x14ac:dyDescent="0.25">
      <c r="A7551" s="1">
        <v>32681</v>
      </c>
      <c r="B7551">
        <v>401</v>
      </c>
      <c r="C7551">
        <v>403</v>
      </c>
      <c r="D7551">
        <v>398.25</v>
      </c>
      <c r="E7551">
        <v>398.75</v>
      </c>
      <c r="G7551">
        <v>398.75</v>
      </c>
      <c r="H7551">
        <v>32665</v>
      </c>
      <c r="I7551">
        <v>114180</v>
      </c>
      <c r="J7551">
        <f t="shared" si="351"/>
        <v>146.59926470588235</v>
      </c>
      <c r="K7551">
        <f t="shared" si="352"/>
        <v>1989</v>
      </c>
      <c r="L7551">
        <f t="shared" si="353"/>
        <v>6</v>
      </c>
    </row>
    <row r="7552" spans="1:12" x14ac:dyDescent="0.25">
      <c r="A7552" s="1">
        <v>32682</v>
      </c>
      <c r="B7552">
        <v>399</v>
      </c>
      <c r="C7552">
        <v>399.75</v>
      </c>
      <c r="D7552">
        <v>396</v>
      </c>
      <c r="E7552">
        <v>397.5</v>
      </c>
      <c r="G7552">
        <v>397.5</v>
      </c>
      <c r="H7552">
        <v>33715</v>
      </c>
      <c r="I7552">
        <v>111315</v>
      </c>
      <c r="J7552">
        <f t="shared" si="351"/>
        <v>146.13970588235293</v>
      </c>
      <c r="K7552">
        <f t="shared" si="352"/>
        <v>1989</v>
      </c>
      <c r="L7552">
        <f t="shared" si="353"/>
        <v>6</v>
      </c>
    </row>
    <row r="7553" spans="1:12" x14ac:dyDescent="0.25">
      <c r="A7553" s="1">
        <v>32685</v>
      </c>
      <c r="B7553">
        <v>399</v>
      </c>
      <c r="C7553">
        <v>406</v>
      </c>
      <c r="D7553">
        <v>399</v>
      </c>
      <c r="E7553">
        <v>401.75</v>
      </c>
      <c r="G7553">
        <v>401.75</v>
      </c>
      <c r="H7553">
        <v>52090</v>
      </c>
      <c r="I7553">
        <v>101365</v>
      </c>
      <c r="J7553">
        <f t="shared" si="351"/>
        <v>147.70220588235293</v>
      </c>
      <c r="K7553">
        <f t="shared" si="352"/>
        <v>1989</v>
      </c>
      <c r="L7553">
        <f t="shared" si="353"/>
        <v>6</v>
      </c>
    </row>
    <row r="7554" spans="1:12" x14ac:dyDescent="0.25">
      <c r="A7554" s="1">
        <v>32686</v>
      </c>
      <c r="B7554">
        <v>403</v>
      </c>
      <c r="C7554">
        <v>413</v>
      </c>
      <c r="D7554">
        <v>403</v>
      </c>
      <c r="E7554">
        <v>412.5</v>
      </c>
      <c r="G7554">
        <v>412.5</v>
      </c>
      <c r="H7554">
        <v>47600</v>
      </c>
      <c r="I7554">
        <v>88710</v>
      </c>
      <c r="J7554">
        <f t="shared" ref="J7554:J7617" si="354">G7554/100*5000/136</f>
        <v>151.65441176470588</v>
      </c>
      <c r="K7554">
        <f t="shared" ref="K7554:K7617" si="355">YEAR(A7554)</f>
        <v>1989</v>
      </c>
      <c r="L7554">
        <f t="shared" ref="L7554:L7617" si="356">MONTH(A7554)</f>
        <v>6</v>
      </c>
    </row>
    <row r="7555" spans="1:12" x14ac:dyDescent="0.25">
      <c r="A7555" s="1">
        <v>32687</v>
      </c>
      <c r="B7555">
        <v>412</v>
      </c>
      <c r="C7555">
        <v>414.25</v>
      </c>
      <c r="D7555">
        <v>408.5</v>
      </c>
      <c r="E7555">
        <v>412.25</v>
      </c>
      <c r="G7555">
        <v>412.25</v>
      </c>
      <c r="H7555">
        <v>40105</v>
      </c>
      <c r="I7555">
        <v>78640</v>
      </c>
      <c r="J7555">
        <f t="shared" si="354"/>
        <v>151.56249999999997</v>
      </c>
      <c r="K7555">
        <f t="shared" si="355"/>
        <v>1989</v>
      </c>
      <c r="L7555">
        <f t="shared" si="356"/>
        <v>6</v>
      </c>
    </row>
    <row r="7556" spans="1:12" x14ac:dyDescent="0.25">
      <c r="A7556" s="1">
        <v>32688</v>
      </c>
      <c r="B7556">
        <v>410</v>
      </c>
      <c r="C7556">
        <v>410</v>
      </c>
      <c r="D7556">
        <v>404.5</v>
      </c>
      <c r="E7556">
        <v>405</v>
      </c>
      <c r="G7556">
        <v>405</v>
      </c>
      <c r="H7556">
        <v>39910</v>
      </c>
      <c r="I7556">
        <v>69330</v>
      </c>
      <c r="J7556">
        <f t="shared" si="354"/>
        <v>148.89705882352942</v>
      </c>
      <c r="K7556">
        <f t="shared" si="355"/>
        <v>1989</v>
      </c>
      <c r="L7556">
        <f t="shared" si="356"/>
        <v>6</v>
      </c>
    </row>
    <row r="7557" spans="1:12" x14ac:dyDescent="0.25">
      <c r="A7557" s="1">
        <v>32689</v>
      </c>
      <c r="B7557">
        <v>403</v>
      </c>
      <c r="C7557">
        <v>404</v>
      </c>
      <c r="D7557">
        <v>396</v>
      </c>
      <c r="E7557">
        <v>397.25</v>
      </c>
      <c r="G7557">
        <v>397.25</v>
      </c>
      <c r="H7557">
        <v>32250</v>
      </c>
      <c r="I7557">
        <v>63550</v>
      </c>
      <c r="J7557">
        <f t="shared" si="354"/>
        <v>146.04779411764707</v>
      </c>
      <c r="K7557">
        <f t="shared" si="355"/>
        <v>1989</v>
      </c>
      <c r="L7557">
        <f t="shared" si="356"/>
        <v>6</v>
      </c>
    </row>
    <row r="7558" spans="1:12" x14ac:dyDescent="0.25">
      <c r="A7558" s="1">
        <v>32692</v>
      </c>
      <c r="B7558">
        <v>397</v>
      </c>
      <c r="C7558">
        <v>398</v>
      </c>
      <c r="D7558">
        <v>394</v>
      </c>
      <c r="E7558">
        <v>394.5</v>
      </c>
      <c r="G7558">
        <v>394.5</v>
      </c>
      <c r="H7558">
        <v>16090</v>
      </c>
      <c r="I7558">
        <v>58730</v>
      </c>
      <c r="J7558">
        <f t="shared" si="354"/>
        <v>145.03676470588235</v>
      </c>
      <c r="K7558">
        <f t="shared" si="355"/>
        <v>1989</v>
      </c>
      <c r="L7558">
        <f t="shared" si="356"/>
        <v>7</v>
      </c>
    </row>
    <row r="7559" spans="1:12" x14ac:dyDescent="0.25">
      <c r="A7559" s="1">
        <v>32694</v>
      </c>
      <c r="B7559">
        <v>403</v>
      </c>
      <c r="C7559">
        <v>405</v>
      </c>
      <c r="D7559">
        <v>398</v>
      </c>
      <c r="E7559">
        <v>404</v>
      </c>
      <c r="G7559">
        <v>404</v>
      </c>
      <c r="H7559">
        <v>13585</v>
      </c>
      <c r="I7559">
        <v>55750</v>
      </c>
      <c r="J7559">
        <f t="shared" si="354"/>
        <v>148.52941176470588</v>
      </c>
      <c r="K7559">
        <f t="shared" si="355"/>
        <v>1989</v>
      </c>
      <c r="L7559">
        <f t="shared" si="356"/>
        <v>7</v>
      </c>
    </row>
    <row r="7560" spans="1:12" x14ac:dyDescent="0.25">
      <c r="A7560" s="1">
        <v>32695</v>
      </c>
      <c r="B7560">
        <v>404</v>
      </c>
      <c r="C7560">
        <v>409.5</v>
      </c>
      <c r="D7560">
        <v>402</v>
      </c>
      <c r="E7560">
        <v>405</v>
      </c>
      <c r="G7560">
        <v>405</v>
      </c>
      <c r="H7560">
        <v>24755</v>
      </c>
      <c r="I7560">
        <v>52395</v>
      </c>
      <c r="J7560">
        <f t="shared" si="354"/>
        <v>148.89705882352942</v>
      </c>
      <c r="K7560">
        <f t="shared" si="355"/>
        <v>1989</v>
      </c>
      <c r="L7560">
        <f t="shared" si="356"/>
        <v>7</v>
      </c>
    </row>
    <row r="7561" spans="1:12" x14ac:dyDescent="0.25">
      <c r="A7561" s="1">
        <v>32696</v>
      </c>
      <c r="B7561">
        <v>404</v>
      </c>
      <c r="C7561">
        <v>406.5</v>
      </c>
      <c r="D7561">
        <v>403.75</v>
      </c>
      <c r="E7561">
        <v>404.75</v>
      </c>
      <c r="G7561">
        <v>404.75</v>
      </c>
      <c r="H7561">
        <v>15835</v>
      </c>
      <c r="I7561">
        <v>52175</v>
      </c>
      <c r="J7561">
        <f t="shared" si="354"/>
        <v>148.80514705882354</v>
      </c>
      <c r="K7561">
        <f t="shared" si="355"/>
        <v>1989</v>
      </c>
      <c r="L7561">
        <f t="shared" si="356"/>
        <v>7</v>
      </c>
    </row>
    <row r="7562" spans="1:12" x14ac:dyDescent="0.25">
      <c r="A7562" s="1">
        <v>32699</v>
      </c>
      <c r="B7562">
        <v>403</v>
      </c>
      <c r="C7562">
        <v>403.75</v>
      </c>
      <c r="D7562">
        <v>399.5</v>
      </c>
      <c r="E7562">
        <v>399.5</v>
      </c>
      <c r="G7562">
        <v>399.5</v>
      </c>
      <c r="H7562">
        <v>10900</v>
      </c>
      <c r="I7562">
        <v>49185</v>
      </c>
      <c r="J7562">
        <f t="shared" si="354"/>
        <v>146.875</v>
      </c>
      <c r="K7562">
        <f t="shared" si="355"/>
        <v>1989</v>
      </c>
      <c r="L7562">
        <f t="shared" si="356"/>
        <v>7</v>
      </c>
    </row>
    <row r="7563" spans="1:12" x14ac:dyDescent="0.25">
      <c r="A7563" s="1">
        <v>32700</v>
      </c>
      <c r="B7563">
        <v>397</v>
      </c>
      <c r="C7563">
        <v>401.25</v>
      </c>
      <c r="D7563">
        <v>391.5</v>
      </c>
      <c r="E7563">
        <v>391.75</v>
      </c>
      <c r="G7563">
        <v>391.75</v>
      </c>
      <c r="H7563">
        <v>15375</v>
      </c>
      <c r="I7563">
        <v>42800</v>
      </c>
      <c r="J7563">
        <f t="shared" si="354"/>
        <v>144.02573529411765</v>
      </c>
      <c r="K7563">
        <f t="shared" si="355"/>
        <v>1989</v>
      </c>
      <c r="L7563">
        <f t="shared" si="356"/>
        <v>7</v>
      </c>
    </row>
    <row r="7564" spans="1:12" x14ac:dyDescent="0.25">
      <c r="A7564" s="1">
        <v>32701</v>
      </c>
      <c r="B7564">
        <v>389</v>
      </c>
      <c r="C7564">
        <v>393</v>
      </c>
      <c r="D7564">
        <v>388</v>
      </c>
      <c r="E7564">
        <v>388</v>
      </c>
      <c r="G7564">
        <v>388</v>
      </c>
      <c r="H7564">
        <v>8470</v>
      </c>
      <c r="I7564">
        <v>38740</v>
      </c>
      <c r="J7564">
        <f t="shared" si="354"/>
        <v>142.64705882352942</v>
      </c>
      <c r="K7564">
        <f t="shared" si="355"/>
        <v>1989</v>
      </c>
      <c r="L7564">
        <f t="shared" si="356"/>
        <v>7</v>
      </c>
    </row>
    <row r="7565" spans="1:12" x14ac:dyDescent="0.25">
      <c r="A7565" s="1">
        <v>32702</v>
      </c>
      <c r="B7565">
        <v>388</v>
      </c>
      <c r="C7565">
        <v>393</v>
      </c>
      <c r="D7565">
        <v>385.25</v>
      </c>
      <c r="E7565">
        <v>390.75</v>
      </c>
      <c r="G7565">
        <v>390.75</v>
      </c>
      <c r="H7565">
        <v>7880</v>
      </c>
      <c r="I7565">
        <v>34980</v>
      </c>
      <c r="J7565">
        <f t="shared" si="354"/>
        <v>143.65808823529412</v>
      </c>
      <c r="K7565">
        <f t="shared" si="355"/>
        <v>1989</v>
      </c>
      <c r="L7565">
        <f t="shared" si="356"/>
        <v>7</v>
      </c>
    </row>
    <row r="7566" spans="1:12" x14ac:dyDescent="0.25">
      <c r="A7566" s="1">
        <v>32703</v>
      </c>
      <c r="B7566">
        <v>392</v>
      </c>
      <c r="C7566">
        <v>399</v>
      </c>
      <c r="D7566">
        <v>391.5</v>
      </c>
      <c r="E7566">
        <v>395.25</v>
      </c>
      <c r="G7566">
        <v>395.25</v>
      </c>
      <c r="H7566">
        <v>14455</v>
      </c>
      <c r="I7566">
        <v>27135</v>
      </c>
      <c r="J7566">
        <f t="shared" si="354"/>
        <v>145.3125</v>
      </c>
      <c r="K7566">
        <f t="shared" si="355"/>
        <v>1989</v>
      </c>
      <c r="L7566">
        <f t="shared" si="356"/>
        <v>7</v>
      </c>
    </row>
    <row r="7567" spans="1:12" x14ac:dyDescent="0.25">
      <c r="A7567" s="1">
        <v>32706</v>
      </c>
      <c r="B7567">
        <v>392</v>
      </c>
      <c r="C7567">
        <v>392.5</v>
      </c>
      <c r="D7567">
        <v>384</v>
      </c>
      <c r="E7567">
        <v>384</v>
      </c>
      <c r="G7567">
        <v>384</v>
      </c>
      <c r="H7567">
        <v>13515</v>
      </c>
      <c r="I7567">
        <v>18165</v>
      </c>
      <c r="J7567">
        <f t="shared" si="354"/>
        <v>141.1764705882353</v>
      </c>
      <c r="K7567">
        <f t="shared" si="355"/>
        <v>1989</v>
      </c>
      <c r="L7567">
        <f t="shared" si="356"/>
        <v>7</v>
      </c>
    </row>
    <row r="7568" spans="1:12" x14ac:dyDescent="0.25">
      <c r="A7568" s="1">
        <v>32707</v>
      </c>
      <c r="B7568">
        <v>385</v>
      </c>
      <c r="C7568">
        <v>389.5</v>
      </c>
      <c r="D7568">
        <v>385</v>
      </c>
      <c r="E7568">
        <v>387.5</v>
      </c>
      <c r="G7568">
        <v>387.5</v>
      </c>
      <c r="H7568">
        <v>7400</v>
      </c>
      <c r="I7568">
        <v>11950</v>
      </c>
      <c r="J7568">
        <f t="shared" si="354"/>
        <v>142.46323529411765</v>
      </c>
      <c r="K7568">
        <f t="shared" si="355"/>
        <v>1989</v>
      </c>
      <c r="L7568">
        <f t="shared" si="356"/>
        <v>7</v>
      </c>
    </row>
    <row r="7569" spans="1:12" x14ac:dyDescent="0.25">
      <c r="A7569" s="1">
        <v>32708</v>
      </c>
      <c r="B7569">
        <v>390</v>
      </c>
      <c r="C7569">
        <v>392</v>
      </c>
      <c r="D7569">
        <v>389</v>
      </c>
      <c r="E7569">
        <v>390</v>
      </c>
      <c r="G7569">
        <v>390</v>
      </c>
      <c r="H7569">
        <v>5655</v>
      </c>
      <c r="I7569">
        <v>8185</v>
      </c>
      <c r="J7569">
        <f t="shared" si="354"/>
        <v>143.38235294117646</v>
      </c>
      <c r="K7569">
        <f t="shared" si="355"/>
        <v>1989</v>
      </c>
      <c r="L7569">
        <f t="shared" si="356"/>
        <v>7</v>
      </c>
    </row>
    <row r="7570" spans="1:12" x14ac:dyDescent="0.25">
      <c r="A7570" s="1">
        <v>32709</v>
      </c>
      <c r="B7570">
        <v>390.5</v>
      </c>
      <c r="C7570">
        <v>392.25</v>
      </c>
      <c r="D7570">
        <v>386</v>
      </c>
      <c r="E7570">
        <v>390.75</v>
      </c>
      <c r="G7570">
        <v>390.75</v>
      </c>
      <c r="H7570">
        <v>3485</v>
      </c>
      <c r="I7570">
        <v>5105</v>
      </c>
      <c r="J7570">
        <f t="shared" si="354"/>
        <v>143.65808823529412</v>
      </c>
      <c r="K7570">
        <f t="shared" si="355"/>
        <v>1989</v>
      </c>
      <c r="L7570">
        <f t="shared" si="356"/>
        <v>7</v>
      </c>
    </row>
    <row r="7571" spans="1:12" x14ac:dyDescent="0.25">
      <c r="A7571" s="1">
        <v>32710</v>
      </c>
      <c r="B7571">
        <v>396.5</v>
      </c>
      <c r="C7571">
        <v>398.25</v>
      </c>
      <c r="D7571">
        <v>394</v>
      </c>
      <c r="E7571">
        <v>395.75</v>
      </c>
      <c r="G7571">
        <v>395.75</v>
      </c>
      <c r="H7571">
        <v>25970</v>
      </c>
      <c r="I7571">
        <v>151370</v>
      </c>
      <c r="J7571">
        <f t="shared" si="354"/>
        <v>145.49632352941177</v>
      </c>
      <c r="K7571">
        <f t="shared" si="355"/>
        <v>1989</v>
      </c>
      <c r="L7571">
        <f t="shared" si="356"/>
        <v>7</v>
      </c>
    </row>
    <row r="7572" spans="1:12" x14ac:dyDescent="0.25">
      <c r="A7572" s="1">
        <v>32713</v>
      </c>
      <c r="B7572">
        <v>394</v>
      </c>
      <c r="C7572">
        <v>394.75</v>
      </c>
      <c r="D7572">
        <v>388</v>
      </c>
      <c r="E7572">
        <v>388.5</v>
      </c>
      <c r="G7572">
        <v>388.5</v>
      </c>
      <c r="H7572">
        <v>33130</v>
      </c>
      <c r="I7572">
        <v>150065</v>
      </c>
      <c r="J7572">
        <f t="shared" si="354"/>
        <v>142.83088235294119</v>
      </c>
      <c r="K7572">
        <f t="shared" si="355"/>
        <v>1989</v>
      </c>
      <c r="L7572">
        <f t="shared" si="356"/>
        <v>7</v>
      </c>
    </row>
    <row r="7573" spans="1:12" x14ac:dyDescent="0.25">
      <c r="A7573" s="1">
        <v>32714</v>
      </c>
      <c r="B7573">
        <v>388</v>
      </c>
      <c r="C7573">
        <v>390.5</v>
      </c>
      <c r="D7573">
        <v>386</v>
      </c>
      <c r="E7573">
        <v>386.25</v>
      </c>
      <c r="G7573">
        <v>386.25</v>
      </c>
      <c r="H7573">
        <v>31205</v>
      </c>
      <c r="I7573">
        <v>146910</v>
      </c>
      <c r="J7573">
        <f t="shared" si="354"/>
        <v>142.00367647058823</v>
      </c>
      <c r="K7573">
        <f t="shared" si="355"/>
        <v>1989</v>
      </c>
      <c r="L7573">
        <f t="shared" si="356"/>
        <v>7</v>
      </c>
    </row>
    <row r="7574" spans="1:12" x14ac:dyDescent="0.25">
      <c r="A7574" s="1">
        <v>32715</v>
      </c>
      <c r="B7574">
        <v>386.5</v>
      </c>
      <c r="C7574">
        <v>390.75</v>
      </c>
      <c r="D7574">
        <v>386.5</v>
      </c>
      <c r="E7574">
        <v>388.25</v>
      </c>
      <c r="G7574">
        <v>388.25</v>
      </c>
      <c r="H7574">
        <v>30640</v>
      </c>
      <c r="I7574">
        <v>143355</v>
      </c>
      <c r="J7574">
        <f t="shared" si="354"/>
        <v>142.7389705882353</v>
      </c>
      <c r="K7574">
        <f t="shared" si="355"/>
        <v>1989</v>
      </c>
      <c r="L7574">
        <f t="shared" si="356"/>
        <v>7</v>
      </c>
    </row>
    <row r="7575" spans="1:12" x14ac:dyDescent="0.25">
      <c r="A7575" s="1">
        <v>32716</v>
      </c>
      <c r="B7575">
        <v>387.5</v>
      </c>
      <c r="C7575">
        <v>390.25</v>
      </c>
      <c r="D7575">
        <v>384</v>
      </c>
      <c r="E7575">
        <v>389.75</v>
      </c>
      <c r="G7575">
        <v>389.75</v>
      </c>
      <c r="H7575">
        <v>42490</v>
      </c>
      <c r="I7575">
        <v>141380</v>
      </c>
      <c r="J7575">
        <f t="shared" si="354"/>
        <v>143.29044117647058</v>
      </c>
      <c r="K7575">
        <f t="shared" si="355"/>
        <v>1989</v>
      </c>
      <c r="L7575">
        <f t="shared" si="356"/>
        <v>7</v>
      </c>
    </row>
    <row r="7576" spans="1:12" x14ac:dyDescent="0.25">
      <c r="A7576" s="1">
        <v>32717</v>
      </c>
      <c r="B7576">
        <v>389</v>
      </c>
      <c r="C7576">
        <v>392</v>
      </c>
      <c r="D7576">
        <v>387.5</v>
      </c>
      <c r="E7576">
        <v>387.75</v>
      </c>
      <c r="G7576">
        <v>387.75</v>
      </c>
      <c r="H7576">
        <v>19470</v>
      </c>
      <c r="I7576">
        <v>138240</v>
      </c>
      <c r="J7576">
        <f t="shared" si="354"/>
        <v>142.55514705882354</v>
      </c>
      <c r="K7576">
        <f t="shared" si="355"/>
        <v>1989</v>
      </c>
      <c r="L7576">
        <f t="shared" si="356"/>
        <v>7</v>
      </c>
    </row>
    <row r="7577" spans="1:12" x14ac:dyDescent="0.25">
      <c r="A7577" s="1">
        <v>32720</v>
      </c>
      <c r="B7577">
        <v>386</v>
      </c>
      <c r="C7577">
        <v>387.5</v>
      </c>
      <c r="D7577">
        <v>384</v>
      </c>
      <c r="E7577">
        <v>384.5</v>
      </c>
      <c r="G7577">
        <v>384.5</v>
      </c>
      <c r="H7577">
        <v>34110</v>
      </c>
      <c r="I7577">
        <v>131035</v>
      </c>
      <c r="J7577">
        <f t="shared" si="354"/>
        <v>141.36029411764707</v>
      </c>
      <c r="K7577">
        <f t="shared" si="355"/>
        <v>1989</v>
      </c>
      <c r="L7577">
        <f t="shared" si="356"/>
        <v>7</v>
      </c>
    </row>
    <row r="7578" spans="1:12" x14ac:dyDescent="0.25">
      <c r="A7578" s="1">
        <v>32721</v>
      </c>
      <c r="B7578">
        <v>384.5</v>
      </c>
      <c r="C7578">
        <v>387.75</v>
      </c>
      <c r="D7578">
        <v>384.5</v>
      </c>
      <c r="E7578">
        <v>387.5</v>
      </c>
      <c r="G7578">
        <v>387.5</v>
      </c>
      <c r="H7578">
        <v>18740</v>
      </c>
      <c r="I7578">
        <v>127015</v>
      </c>
      <c r="J7578">
        <f t="shared" si="354"/>
        <v>142.46323529411765</v>
      </c>
      <c r="K7578">
        <f t="shared" si="355"/>
        <v>1989</v>
      </c>
      <c r="L7578">
        <f t="shared" si="356"/>
        <v>8</v>
      </c>
    </row>
    <row r="7579" spans="1:12" x14ac:dyDescent="0.25">
      <c r="A7579" s="1">
        <v>32722</v>
      </c>
      <c r="B7579">
        <v>387.5</v>
      </c>
      <c r="C7579">
        <v>391.5</v>
      </c>
      <c r="D7579">
        <v>387.25</v>
      </c>
      <c r="E7579">
        <v>390.25</v>
      </c>
      <c r="G7579">
        <v>390.25</v>
      </c>
      <c r="H7579">
        <v>25225</v>
      </c>
      <c r="I7579">
        <v>125860</v>
      </c>
      <c r="J7579">
        <f t="shared" si="354"/>
        <v>143.47426470588235</v>
      </c>
      <c r="K7579">
        <f t="shared" si="355"/>
        <v>1989</v>
      </c>
      <c r="L7579">
        <f t="shared" si="356"/>
        <v>8</v>
      </c>
    </row>
    <row r="7580" spans="1:12" x14ac:dyDescent="0.25">
      <c r="A7580" s="1">
        <v>32723</v>
      </c>
      <c r="B7580">
        <v>388.25</v>
      </c>
      <c r="C7580">
        <v>389.25</v>
      </c>
      <c r="D7580">
        <v>386.5</v>
      </c>
      <c r="E7580">
        <v>387</v>
      </c>
      <c r="G7580">
        <v>387</v>
      </c>
      <c r="H7580">
        <v>23180</v>
      </c>
      <c r="I7580">
        <v>120590</v>
      </c>
      <c r="J7580">
        <f t="shared" si="354"/>
        <v>142.27941176470588</v>
      </c>
      <c r="K7580">
        <f t="shared" si="355"/>
        <v>1989</v>
      </c>
      <c r="L7580">
        <f t="shared" si="356"/>
        <v>8</v>
      </c>
    </row>
    <row r="7581" spans="1:12" x14ac:dyDescent="0.25">
      <c r="A7581" s="1">
        <v>32724</v>
      </c>
      <c r="B7581">
        <v>387.5</v>
      </c>
      <c r="C7581">
        <v>388.5</v>
      </c>
      <c r="D7581">
        <v>387</v>
      </c>
      <c r="E7581">
        <v>387.5</v>
      </c>
      <c r="G7581">
        <v>387.5</v>
      </c>
      <c r="H7581">
        <v>15415</v>
      </c>
      <c r="I7581">
        <v>113625</v>
      </c>
      <c r="J7581">
        <f t="shared" si="354"/>
        <v>142.46323529411765</v>
      </c>
      <c r="K7581">
        <f t="shared" si="355"/>
        <v>1989</v>
      </c>
      <c r="L7581">
        <f t="shared" si="356"/>
        <v>8</v>
      </c>
    </row>
    <row r="7582" spans="1:12" x14ac:dyDescent="0.25">
      <c r="A7582" s="1">
        <v>32727</v>
      </c>
      <c r="B7582">
        <v>386.5</v>
      </c>
      <c r="C7582">
        <v>392</v>
      </c>
      <c r="D7582">
        <v>386.5</v>
      </c>
      <c r="E7582">
        <v>391.5</v>
      </c>
      <c r="G7582">
        <v>391.5</v>
      </c>
      <c r="H7582">
        <v>27105</v>
      </c>
      <c r="I7582">
        <v>108140</v>
      </c>
      <c r="J7582">
        <f t="shared" si="354"/>
        <v>143.93382352941177</v>
      </c>
      <c r="K7582">
        <f t="shared" si="355"/>
        <v>1989</v>
      </c>
      <c r="L7582">
        <f t="shared" si="356"/>
        <v>8</v>
      </c>
    </row>
    <row r="7583" spans="1:12" x14ac:dyDescent="0.25">
      <c r="A7583" s="1">
        <v>32728</v>
      </c>
      <c r="B7583">
        <v>392.5</v>
      </c>
      <c r="C7583">
        <v>393</v>
      </c>
      <c r="D7583">
        <v>390.25</v>
      </c>
      <c r="E7583">
        <v>391.5</v>
      </c>
      <c r="G7583">
        <v>391.5</v>
      </c>
      <c r="H7583">
        <v>12035</v>
      </c>
      <c r="I7583">
        <v>104670</v>
      </c>
      <c r="J7583">
        <f t="shared" si="354"/>
        <v>143.93382352941177</v>
      </c>
      <c r="K7583">
        <f t="shared" si="355"/>
        <v>1989</v>
      </c>
      <c r="L7583">
        <f t="shared" si="356"/>
        <v>8</v>
      </c>
    </row>
    <row r="7584" spans="1:12" x14ac:dyDescent="0.25">
      <c r="A7584" s="1">
        <v>32729</v>
      </c>
      <c r="B7584">
        <v>391.5</v>
      </c>
      <c r="C7584">
        <v>395</v>
      </c>
      <c r="D7584">
        <v>391.5</v>
      </c>
      <c r="E7584">
        <v>395</v>
      </c>
      <c r="G7584">
        <v>395</v>
      </c>
      <c r="H7584">
        <v>23085</v>
      </c>
      <c r="I7584">
        <v>101515</v>
      </c>
      <c r="J7584">
        <f t="shared" si="354"/>
        <v>145.22058823529412</v>
      </c>
      <c r="K7584">
        <f t="shared" si="355"/>
        <v>1989</v>
      </c>
      <c r="L7584">
        <f t="shared" si="356"/>
        <v>8</v>
      </c>
    </row>
    <row r="7585" spans="1:12" x14ac:dyDescent="0.25">
      <c r="A7585" s="1">
        <v>32730</v>
      </c>
      <c r="B7585">
        <v>395</v>
      </c>
      <c r="C7585">
        <v>396.5</v>
      </c>
      <c r="D7585">
        <v>393.5</v>
      </c>
      <c r="E7585">
        <v>395.75</v>
      </c>
      <c r="G7585">
        <v>395.75</v>
      </c>
      <c r="H7585">
        <v>22030</v>
      </c>
      <c r="I7585">
        <v>98860</v>
      </c>
      <c r="J7585">
        <f t="shared" si="354"/>
        <v>145.49632352941177</v>
      </c>
      <c r="K7585">
        <f t="shared" si="355"/>
        <v>1989</v>
      </c>
      <c r="L7585">
        <f t="shared" si="356"/>
        <v>8</v>
      </c>
    </row>
    <row r="7586" spans="1:12" x14ac:dyDescent="0.25">
      <c r="A7586" s="1">
        <v>32731</v>
      </c>
      <c r="B7586">
        <v>399</v>
      </c>
      <c r="C7586">
        <v>401.5</v>
      </c>
      <c r="D7586">
        <v>397.5</v>
      </c>
      <c r="E7586">
        <v>397.75</v>
      </c>
      <c r="G7586">
        <v>397.75</v>
      </c>
      <c r="H7586">
        <v>29920</v>
      </c>
      <c r="I7586">
        <v>91050</v>
      </c>
      <c r="J7586">
        <f t="shared" si="354"/>
        <v>146.23161764705881</v>
      </c>
      <c r="K7586">
        <f t="shared" si="355"/>
        <v>1989</v>
      </c>
      <c r="L7586">
        <f t="shared" si="356"/>
        <v>8</v>
      </c>
    </row>
    <row r="7587" spans="1:12" x14ac:dyDescent="0.25">
      <c r="A7587" s="1">
        <v>32734</v>
      </c>
      <c r="B7587">
        <v>396</v>
      </c>
      <c r="C7587">
        <v>397.75</v>
      </c>
      <c r="D7587">
        <v>392.5</v>
      </c>
      <c r="E7587">
        <v>397</v>
      </c>
      <c r="G7587">
        <v>397</v>
      </c>
      <c r="H7587">
        <v>22495</v>
      </c>
      <c r="I7587">
        <v>89550</v>
      </c>
      <c r="J7587">
        <f t="shared" si="354"/>
        <v>145.95588235294119</v>
      </c>
      <c r="K7587">
        <f t="shared" si="355"/>
        <v>1989</v>
      </c>
      <c r="L7587">
        <f t="shared" si="356"/>
        <v>8</v>
      </c>
    </row>
    <row r="7588" spans="1:12" x14ac:dyDescent="0.25">
      <c r="A7588" s="1">
        <v>32735</v>
      </c>
      <c r="B7588">
        <v>398</v>
      </c>
      <c r="C7588">
        <v>400</v>
      </c>
      <c r="D7588">
        <v>397.5</v>
      </c>
      <c r="E7588">
        <v>399.25</v>
      </c>
      <c r="G7588">
        <v>399.25</v>
      </c>
      <c r="H7588">
        <v>14475</v>
      </c>
      <c r="I7588">
        <v>87150</v>
      </c>
      <c r="J7588">
        <f t="shared" si="354"/>
        <v>146.78308823529412</v>
      </c>
      <c r="K7588">
        <f t="shared" si="355"/>
        <v>1989</v>
      </c>
      <c r="L7588">
        <f t="shared" si="356"/>
        <v>8</v>
      </c>
    </row>
    <row r="7589" spans="1:12" x14ac:dyDescent="0.25">
      <c r="A7589" s="1">
        <v>32736</v>
      </c>
      <c r="B7589">
        <v>398.75</v>
      </c>
      <c r="C7589">
        <v>400.25</v>
      </c>
      <c r="D7589">
        <v>396.25</v>
      </c>
      <c r="E7589">
        <v>399.25</v>
      </c>
      <c r="G7589">
        <v>399.25</v>
      </c>
      <c r="H7589">
        <v>30220</v>
      </c>
      <c r="I7589">
        <v>85290</v>
      </c>
      <c r="J7589">
        <f t="shared" si="354"/>
        <v>146.78308823529412</v>
      </c>
      <c r="K7589">
        <f t="shared" si="355"/>
        <v>1989</v>
      </c>
      <c r="L7589">
        <f t="shared" si="356"/>
        <v>8</v>
      </c>
    </row>
    <row r="7590" spans="1:12" x14ac:dyDescent="0.25">
      <c r="A7590" s="1">
        <v>32737</v>
      </c>
      <c r="B7590">
        <v>397.5</v>
      </c>
      <c r="C7590">
        <v>397.5</v>
      </c>
      <c r="D7590">
        <v>395.75</v>
      </c>
      <c r="E7590">
        <v>397.25</v>
      </c>
      <c r="G7590">
        <v>397.25</v>
      </c>
      <c r="H7590">
        <v>11335</v>
      </c>
      <c r="I7590">
        <v>78965</v>
      </c>
      <c r="J7590">
        <f t="shared" si="354"/>
        <v>146.04779411764707</v>
      </c>
      <c r="K7590">
        <f t="shared" si="355"/>
        <v>1989</v>
      </c>
      <c r="L7590">
        <f t="shared" si="356"/>
        <v>8</v>
      </c>
    </row>
    <row r="7591" spans="1:12" x14ac:dyDescent="0.25">
      <c r="A7591" s="1">
        <v>32738</v>
      </c>
      <c r="B7591">
        <v>398</v>
      </c>
      <c r="C7591">
        <v>398.25</v>
      </c>
      <c r="D7591">
        <v>392</v>
      </c>
      <c r="E7591">
        <v>392.25</v>
      </c>
      <c r="G7591">
        <v>392.25</v>
      </c>
      <c r="H7591">
        <v>24060</v>
      </c>
      <c r="I7591">
        <v>83535</v>
      </c>
      <c r="J7591">
        <f t="shared" si="354"/>
        <v>144.20955882352942</v>
      </c>
      <c r="K7591">
        <f t="shared" si="355"/>
        <v>1989</v>
      </c>
      <c r="L7591">
        <f t="shared" si="356"/>
        <v>8</v>
      </c>
    </row>
    <row r="7592" spans="1:12" x14ac:dyDescent="0.25">
      <c r="A7592" s="1">
        <v>32741</v>
      </c>
      <c r="B7592">
        <v>390</v>
      </c>
      <c r="C7592">
        <v>391</v>
      </c>
      <c r="D7592">
        <v>387.25</v>
      </c>
      <c r="E7592">
        <v>390.25</v>
      </c>
      <c r="G7592">
        <v>390.25</v>
      </c>
      <c r="H7592">
        <v>21595</v>
      </c>
      <c r="I7592">
        <v>79320</v>
      </c>
      <c r="J7592">
        <f t="shared" si="354"/>
        <v>143.47426470588235</v>
      </c>
      <c r="K7592">
        <f t="shared" si="355"/>
        <v>1989</v>
      </c>
      <c r="L7592">
        <f t="shared" si="356"/>
        <v>8</v>
      </c>
    </row>
    <row r="7593" spans="1:12" x14ac:dyDescent="0.25">
      <c r="A7593" s="1">
        <v>32742</v>
      </c>
      <c r="B7593">
        <v>390</v>
      </c>
      <c r="C7593">
        <v>391.75</v>
      </c>
      <c r="D7593">
        <v>388.25</v>
      </c>
      <c r="E7593">
        <v>390.5</v>
      </c>
      <c r="G7593">
        <v>390.5</v>
      </c>
      <c r="H7593">
        <v>14025</v>
      </c>
      <c r="I7593">
        <v>76655</v>
      </c>
      <c r="J7593">
        <f t="shared" si="354"/>
        <v>143.56617647058823</v>
      </c>
      <c r="K7593">
        <f t="shared" si="355"/>
        <v>1989</v>
      </c>
      <c r="L7593">
        <f t="shared" si="356"/>
        <v>8</v>
      </c>
    </row>
    <row r="7594" spans="1:12" x14ac:dyDescent="0.25">
      <c r="A7594" s="1">
        <v>32743</v>
      </c>
      <c r="B7594">
        <v>390</v>
      </c>
      <c r="C7594">
        <v>393.5</v>
      </c>
      <c r="D7594">
        <v>390</v>
      </c>
      <c r="E7594">
        <v>391.75</v>
      </c>
      <c r="G7594">
        <v>391.75</v>
      </c>
      <c r="H7594">
        <v>16685</v>
      </c>
      <c r="I7594">
        <v>74195</v>
      </c>
      <c r="J7594">
        <f t="shared" si="354"/>
        <v>144.02573529411765</v>
      </c>
      <c r="K7594">
        <f t="shared" si="355"/>
        <v>1989</v>
      </c>
      <c r="L7594">
        <f t="shared" si="356"/>
        <v>8</v>
      </c>
    </row>
    <row r="7595" spans="1:12" x14ac:dyDescent="0.25">
      <c r="A7595" s="1">
        <v>32744</v>
      </c>
      <c r="B7595">
        <v>392.5</v>
      </c>
      <c r="C7595">
        <v>394</v>
      </c>
      <c r="D7595">
        <v>391.75</v>
      </c>
      <c r="E7595">
        <v>393.75</v>
      </c>
      <c r="G7595">
        <v>393.75</v>
      </c>
      <c r="H7595">
        <v>13505</v>
      </c>
      <c r="I7595">
        <v>72645</v>
      </c>
      <c r="J7595">
        <f t="shared" si="354"/>
        <v>144.7610294117647</v>
      </c>
      <c r="K7595">
        <f t="shared" si="355"/>
        <v>1989</v>
      </c>
      <c r="L7595">
        <f t="shared" si="356"/>
        <v>8</v>
      </c>
    </row>
    <row r="7596" spans="1:12" x14ac:dyDescent="0.25">
      <c r="A7596" s="1">
        <v>32745</v>
      </c>
      <c r="B7596">
        <v>394</v>
      </c>
      <c r="C7596">
        <v>394</v>
      </c>
      <c r="D7596">
        <v>390.25</v>
      </c>
      <c r="E7596">
        <v>390.5</v>
      </c>
      <c r="G7596">
        <v>390.5</v>
      </c>
      <c r="H7596">
        <v>16685</v>
      </c>
      <c r="I7596">
        <v>70815</v>
      </c>
      <c r="J7596">
        <f t="shared" si="354"/>
        <v>143.56617647058823</v>
      </c>
      <c r="K7596">
        <f t="shared" si="355"/>
        <v>1989</v>
      </c>
      <c r="L7596">
        <f t="shared" si="356"/>
        <v>8</v>
      </c>
    </row>
    <row r="7597" spans="1:12" x14ac:dyDescent="0.25">
      <c r="A7597" s="1">
        <v>32748</v>
      </c>
      <c r="B7597">
        <v>387</v>
      </c>
      <c r="C7597">
        <v>389</v>
      </c>
      <c r="D7597">
        <v>386.5</v>
      </c>
      <c r="E7597">
        <v>388.5</v>
      </c>
      <c r="G7597">
        <v>388.5</v>
      </c>
      <c r="H7597">
        <v>27645</v>
      </c>
      <c r="I7597">
        <v>67150</v>
      </c>
      <c r="J7597">
        <f t="shared" si="354"/>
        <v>142.83088235294119</v>
      </c>
      <c r="K7597">
        <f t="shared" si="355"/>
        <v>1989</v>
      </c>
      <c r="L7597">
        <f t="shared" si="356"/>
        <v>8</v>
      </c>
    </row>
    <row r="7598" spans="1:12" x14ac:dyDescent="0.25">
      <c r="A7598" s="1">
        <v>32749</v>
      </c>
      <c r="B7598">
        <v>389.25</v>
      </c>
      <c r="C7598">
        <v>389.5</v>
      </c>
      <c r="D7598">
        <v>384.25</v>
      </c>
      <c r="E7598">
        <v>384.5</v>
      </c>
      <c r="G7598">
        <v>384.5</v>
      </c>
      <c r="H7598">
        <v>25515</v>
      </c>
      <c r="I7598">
        <v>59785</v>
      </c>
      <c r="J7598">
        <f t="shared" si="354"/>
        <v>141.36029411764707</v>
      </c>
      <c r="K7598">
        <f t="shared" si="355"/>
        <v>1989</v>
      </c>
      <c r="L7598">
        <f t="shared" si="356"/>
        <v>8</v>
      </c>
    </row>
    <row r="7599" spans="1:12" x14ac:dyDescent="0.25">
      <c r="A7599" s="1">
        <v>32750</v>
      </c>
      <c r="B7599">
        <v>383.5</v>
      </c>
      <c r="C7599">
        <v>386.5</v>
      </c>
      <c r="D7599">
        <v>382.5</v>
      </c>
      <c r="E7599">
        <v>385.75</v>
      </c>
      <c r="G7599">
        <v>385.75</v>
      </c>
      <c r="H7599">
        <v>43135</v>
      </c>
      <c r="I7599">
        <v>45510</v>
      </c>
      <c r="J7599">
        <f t="shared" si="354"/>
        <v>141.81985294117646</v>
      </c>
      <c r="K7599">
        <f t="shared" si="355"/>
        <v>1989</v>
      </c>
      <c r="L7599">
        <f t="shared" si="356"/>
        <v>8</v>
      </c>
    </row>
    <row r="7600" spans="1:12" x14ac:dyDescent="0.25">
      <c r="A7600" s="1">
        <v>32751</v>
      </c>
      <c r="B7600">
        <v>385</v>
      </c>
      <c r="C7600">
        <v>387.5</v>
      </c>
      <c r="D7600">
        <v>384.75</v>
      </c>
      <c r="E7600">
        <v>386</v>
      </c>
      <c r="G7600">
        <v>386</v>
      </c>
      <c r="H7600">
        <v>27130</v>
      </c>
      <c r="I7600">
        <v>35520</v>
      </c>
      <c r="J7600">
        <f t="shared" si="354"/>
        <v>141.91176470588235</v>
      </c>
      <c r="K7600">
        <f t="shared" si="355"/>
        <v>1989</v>
      </c>
      <c r="L7600">
        <f t="shared" si="356"/>
        <v>8</v>
      </c>
    </row>
    <row r="7601" spans="1:12" x14ac:dyDescent="0.25">
      <c r="A7601" s="1">
        <v>32752</v>
      </c>
      <c r="B7601">
        <v>387</v>
      </c>
      <c r="C7601">
        <v>393</v>
      </c>
      <c r="D7601">
        <v>387</v>
      </c>
      <c r="E7601">
        <v>391.5</v>
      </c>
      <c r="G7601">
        <v>391.5</v>
      </c>
      <c r="H7601">
        <v>19710</v>
      </c>
      <c r="I7601">
        <v>30815</v>
      </c>
      <c r="J7601">
        <f t="shared" si="354"/>
        <v>143.93382352941177</v>
      </c>
      <c r="K7601">
        <f t="shared" si="355"/>
        <v>1989</v>
      </c>
      <c r="L7601">
        <f t="shared" si="356"/>
        <v>9</v>
      </c>
    </row>
    <row r="7602" spans="1:12" x14ac:dyDescent="0.25">
      <c r="A7602" s="1">
        <v>32756</v>
      </c>
      <c r="B7602">
        <v>392.5</v>
      </c>
      <c r="C7602">
        <v>397.5</v>
      </c>
      <c r="D7602">
        <v>391.5</v>
      </c>
      <c r="E7602">
        <v>397.25</v>
      </c>
      <c r="G7602">
        <v>397.25</v>
      </c>
      <c r="H7602">
        <v>13120</v>
      </c>
      <c r="I7602">
        <v>23200</v>
      </c>
      <c r="J7602">
        <f t="shared" si="354"/>
        <v>146.04779411764707</v>
      </c>
      <c r="K7602">
        <f t="shared" si="355"/>
        <v>1989</v>
      </c>
      <c r="L7602">
        <f t="shared" si="356"/>
        <v>9</v>
      </c>
    </row>
    <row r="7603" spans="1:12" x14ac:dyDescent="0.25">
      <c r="A7603" s="1">
        <v>32757</v>
      </c>
      <c r="B7603">
        <v>397.25</v>
      </c>
      <c r="C7603">
        <v>399</v>
      </c>
      <c r="D7603">
        <v>396</v>
      </c>
      <c r="E7603">
        <v>396.75</v>
      </c>
      <c r="G7603">
        <v>396.75</v>
      </c>
      <c r="H7603">
        <v>8930</v>
      </c>
      <c r="I7603">
        <v>19780</v>
      </c>
      <c r="J7603">
        <f t="shared" si="354"/>
        <v>145.8639705882353</v>
      </c>
      <c r="K7603">
        <f t="shared" si="355"/>
        <v>1989</v>
      </c>
      <c r="L7603">
        <f t="shared" si="356"/>
        <v>9</v>
      </c>
    </row>
    <row r="7604" spans="1:12" x14ac:dyDescent="0.25">
      <c r="A7604" s="1">
        <v>32758</v>
      </c>
      <c r="B7604">
        <v>397.25</v>
      </c>
      <c r="C7604">
        <v>398.75</v>
      </c>
      <c r="D7604">
        <v>396.75</v>
      </c>
      <c r="E7604">
        <v>397</v>
      </c>
      <c r="G7604">
        <v>397</v>
      </c>
      <c r="H7604">
        <v>5330</v>
      </c>
      <c r="I7604">
        <v>14700</v>
      </c>
      <c r="J7604">
        <f t="shared" si="354"/>
        <v>145.95588235294119</v>
      </c>
      <c r="K7604">
        <f t="shared" si="355"/>
        <v>1989</v>
      </c>
      <c r="L7604">
        <f t="shared" si="356"/>
        <v>9</v>
      </c>
    </row>
    <row r="7605" spans="1:12" x14ac:dyDescent="0.25">
      <c r="A7605" s="1">
        <v>32759</v>
      </c>
      <c r="B7605">
        <v>395</v>
      </c>
      <c r="C7605">
        <v>396.75</v>
      </c>
      <c r="D7605">
        <v>395</v>
      </c>
      <c r="E7605">
        <v>395.5</v>
      </c>
      <c r="G7605">
        <v>395.5</v>
      </c>
      <c r="H7605">
        <v>4125</v>
      </c>
      <c r="I7605">
        <v>11905</v>
      </c>
      <c r="J7605">
        <f t="shared" si="354"/>
        <v>145.40441176470588</v>
      </c>
      <c r="K7605">
        <f t="shared" si="355"/>
        <v>1989</v>
      </c>
      <c r="L7605">
        <f t="shared" si="356"/>
        <v>9</v>
      </c>
    </row>
    <row r="7606" spans="1:12" x14ac:dyDescent="0.25">
      <c r="A7606" s="1">
        <v>32762</v>
      </c>
      <c r="B7606">
        <v>395</v>
      </c>
      <c r="C7606">
        <v>395.75</v>
      </c>
      <c r="D7606">
        <v>392.5</v>
      </c>
      <c r="E7606">
        <v>393</v>
      </c>
      <c r="G7606">
        <v>393</v>
      </c>
      <c r="H7606">
        <v>3670</v>
      </c>
      <c r="I7606">
        <v>9490</v>
      </c>
      <c r="J7606">
        <f t="shared" si="354"/>
        <v>144.48529411764707</v>
      </c>
      <c r="K7606">
        <f t="shared" si="355"/>
        <v>1989</v>
      </c>
      <c r="L7606">
        <f t="shared" si="356"/>
        <v>9</v>
      </c>
    </row>
    <row r="7607" spans="1:12" x14ac:dyDescent="0.25">
      <c r="A7607" s="1">
        <v>32763</v>
      </c>
      <c r="B7607">
        <v>393</v>
      </c>
      <c r="C7607">
        <v>393</v>
      </c>
      <c r="D7607">
        <v>390</v>
      </c>
      <c r="E7607">
        <v>393</v>
      </c>
      <c r="G7607">
        <v>393</v>
      </c>
      <c r="H7607">
        <v>2915</v>
      </c>
      <c r="I7607">
        <v>8745</v>
      </c>
      <c r="J7607">
        <f t="shared" si="354"/>
        <v>144.48529411764707</v>
      </c>
      <c r="K7607">
        <f t="shared" si="355"/>
        <v>1989</v>
      </c>
      <c r="L7607">
        <f t="shared" si="356"/>
        <v>9</v>
      </c>
    </row>
    <row r="7608" spans="1:12" x14ac:dyDescent="0.25">
      <c r="A7608" s="1">
        <v>32764</v>
      </c>
      <c r="B7608">
        <v>393</v>
      </c>
      <c r="C7608">
        <v>394</v>
      </c>
      <c r="D7608">
        <v>385</v>
      </c>
      <c r="E7608">
        <v>385</v>
      </c>
      <c r="G7608">
        <v>385</v>
      </c>
      <c r="H7608">
        <v>3140</v>
      </c>
      <c r="I7608">
        <v>6530</v>
      </c>
      <c r="J7608">
        <f t="shared" si="354"/>
        <v>141.54411764705881</v>
      </c>
      <c r="K7608">
        <f t="shared" si="355"/>
        <v>1989</v>
      </c>
      <c r="L7608">
        <f t="shared" si="356"/>
        <v>9</v>
      </c>
    </row>
    <row r="7609" spans="1:12" x14ac:dyDescent="0.25">
      <c r="A7609" s="1">
        <v>32765</v>
      </c>
      <c r="B7609">
        <v>387</v>
      </c>
      <c r="C7609">
        <v>387.5</v>
      </c>
      <c r="D7609">
        <v>385</v>
      </c>
      <c r="E7609">
        <v>385.75</v>
      </c>
      <c r="G7609">
        <v>385.75</v>
      </c>
      <c r="H7609">
        <v>2055</v>
      </c>
      <c r="I7609">
        <v>4510</v>
      </c>
      <c r="J7609">
        <f t="shared" si="354"/>
        <v>141.81985294117646</v>
      </c>
      <c r="K7609">
        <f t="shared" si="355"/>
        <v>1989</v>
      </c>
      <c r="L7609">
        <f t="shared" si="356"/>
        <v>9</v>
      </c>
    </row>
    <row r="7610" spans="1:12" x14ac:dyDescent="0.25">
      <c r="A7610" s="1">
        <v>32766</v>
      </c>
      <c r="B7610">
        <v>386.5</v>
      </c>
      <c r="C7610">
        <v>388.75</v>
      </c>
      <c r="D7610">
        <v>385.5</v>
      </c>
      <c r="E7610">
        <v>388.75</v>
      </c>
      <c r="G7610">
        <v>388.75</v>
      </c>
      <c r="H7610">
        <v>1875</v>
      </c>
      <c r="I7610">
        <v>3865</v>
      </c>
      <c r="J7610">
        <f t="shared" si="354"/>
        <v>142.92279411764707</v>
      </c>
      <c r="K7610">
        <f t="shared" si="355"/>
        <v>1989</v>
      </c>
      <c r="L7610">
        <f t="shared" si="356"/>
        <v>9</v>
      </c>
    </row>
    <row r="7611" spans="1:12" x14ac:dyDescent="0.25">
      <c r="A7611" s="1">
        <v>32769</v>
      </c>
      <c r="B7611">
        <v>387.5</v>
      </c>
      <c r="C7611">
        <v>388</v>
      </c>
      <c r="D7611">
        <v>381</v>
      </c>
      <c r="E7611">
        <v>382.25</v>
      </c>
      <c r="G7611">
        <v>382.25</v>
      </c>
      <c r="H7611">
        <v>2200</v>
      </c>
      <c r="I7611">
        <v>2575</v>
      </c>
      <c r="J7611">
        <f t="shared" si="354"/>
        <v>140.53308823529412</v>
      </c>
      <c r="K7611">
        <f t="shared" si="355"/>
        <v>1989</v>
      </c>
      <c r="L7611">
        <f t="shared" si="356"/>
        <v>9</v>
      </c>
    </row>
    <row r="7612" spans="1:12" x14ac:dyDescent="0.25">
      <c r="A7612" s="1">
        <v>32770</v>
      </c>
      <c r="B7612">
        <v>382</v>
      </c>
      <c r="C7612">
        <v>382</v>
      </c>
      <c r="D7612">
        <v>380</v>
      </c>
      <c r="E7612">
        <v>380</v>
      </c>
      <c r="G7612">
        <v>380</v>
      </c>
      <c r="H7612">
        <v>1750</v>
      </c>
      <c r="I7612">
        <v>1600</v>
      </c>
      <c r="J7612">
        <f t="shared" si="354"/>
        <v>139.70588235294119</v>
      </c>
      <c r="K7612">
        <f t="shared" si="355"/>
        <v>1989</v>
      </c>
      <c r="L7612">
        <f t="shared" si="356"/>
        <v>9</v>
      </c>
    </row>
    <row r="7613" spans="1:12" x14ac:dyDescent="0.25">
      <c r="A7613" s="1">
        <v>32771</v>
      </c>
      <c r="B7613">
        <v>381.5</v>
      </c>
      <c r="C7613">
        <v>381.5</v>
      </c>
      <c r="D7613">
        <v>379.5</v>
      </c>
      <c r="E7613">
        <v>380</v>
      </c>
      <c r="G7613">
        <v>380</v>
      </c>
      <c r="H7613">
        <v>1610</v>
      </c>
      <c r="I7613">
        <v>720</v>
      </c>
      <c r="J7613">
        <f t="shared" si="354"/>
        <v>139.70588235294119</v>
      </c>
      <c r="K7613">
        <f t="shared" si="355"/>
        <v>1989</v>
      </c>
      <c r="L7613">
        <f t="shared" si="356"/>
        <v>9</v>
      </c>
    </row>
    <row r="7614" spans="1:12" x14ac:dyDescent="0.25">
      <c r="A7614" s="1">
        <v>32772</v>
      </c>
      <c r="B7614">
        <v>391.75</v>
      </c>
      <c r="C7614">
        <v>394</v>
      </c>
      <c r="D7614">
        <v>390.5</v>
      </c>
      <c r="E7614">
        <v>393.75</v>
      </c>
      <c r="G7614">
        <v>393.75</v>
      </c>
      <c r="H7614">
        <v>21850</v>
      </c>
      <c r="I7614">
        <v>178250</v>
      </c>
      <c r="J7614">
        <f t="shared" si="354"/>
        <v>144.7610294117647</v>
      </c>
      <c r="K7614">
        <f t="shared" si="355"/>
        <v>1989</v>
      </c>
      <c r="L7614">
        <f t="shared" si="356"/>
        <v>9</v>
      </c>
    </row>
    <row r="7615" spans="1:12" x14ac:dyDescent="0.25">
      <c r="A7615" s="1">
        <v>32773</v>
      </c>
      <c r="B7615">
        <v>394.5</v>
      </c>
      <c r="C7615">
        <v>394.75</v>
      </c>
      <c r="D7615">
        <v>387.5</v>
      </c>
      <c r="E7615">
        <v>389.25</v>
      </c>
      <c r="G7615">
        <v>389.25</v>
      </c>
      <c r="H7615">
        <v>35280</v>
      </c>
      <c r="I7615">
        <v>177110</v>
      </c>
      <c r="J7615">
        <f t="shared" si="354"/>
        <v>143.10661764705881</v>
      </c>
      <c r="K7615">
        <f t="shared" si="355"/>
        <v>1989</v>
      </c>
      <c r="L7615">
        <f t="shared" si="356"/>
        <v>9</v>
      </c>
    </row>
    <row r="7616" spans="1:12" x14ac:dyDescent="0.25">
      <c r="A7616" s="1">
        <v>32776</v>
      </c>
      <c r="B7616">
        <v>390</v>
      </c>
      <c r="C7616">
        <v>391</v>
      </c>
      <c r="D7616">
        <v>388</v>
      </c>
      <c r="E7616">
        <v>390.25</v>
      </c>
      <c r="G7616">
        <v>390.25</v>
      </c>
      <c r="H7616">
        <v>17260</v>
      </c>
      <c r="I7616">
        <v>176360</v>
      </c>
      <c r="J7616">
        <f t="shared" si="354"/>
        <v>143.47426470588235</v>
      </c>
      <c r="K7616">
        <f t="shared" si="355"/>
        <v>1989</v>
      </c>
      <c r="L7616">
        <f t="shared" si="356"/>
        <v>9</v>
      </c>
    </row>
    <row r="7617" spans="1:12" x14ac:dyDescent="0.25">
      <c r="A7617" s="1">
        <v>32777</v>
      </c>
      <c r="B7617">
        <v>391</v>
      </c>
      <c r="C7617">
        <v>394.5</v>
      </c>
      <c r="D7617">
        <v>391</v>
      </c>
      <c r="E7617">
        <v>394.25</v>
      </c>
      <c r="G7617">
        <v>394.25</v>
      </c>
      <c r="H7617">
        <v>27470</v>
      </c>
      <c r="I7617">
        <v>174975</v>
      </c>
      <c r="J7617">
        <f t="shared" si="354"/>
        <v>144.94485294117646</v>
      </c>
      <c r="K7617">
        <f t="shared" si="355"/>
        <v>1989</v>
      </c>
      <c r="L7617">
        <f t="shared" si="356"/>
        <v>9</v>
      </c>
    </row>
    <row r="7618" spans="1:12" x14ac:dyDescent="0.25">
      <c r="A7618" s="1">
        <v>32778</v>
      </c>
      <c r="B7618">
        <v>395</v>
      </c>
      <c r="C7618">
        <v>398.75</v>
      </c>
      <c r="D7618">
        <v>393.5</v>
      </c>
      <c r="E7618">
        <v>398.5</v>
      </c>
      <c r="G7618">
        <v>398.5</v>
      </c>
      <c r="H7618">
        <v>53015</v>
      </c>
      <c r="I7618">
        <v>168895</v>
      </c>
      <c r="J7618">
        <f t="shared" ref="J7618:J7681" si="357">G7618/100*5000/136</f>
        <v>146.50735294117646</v>
      </c>
      <c r="K7618">
        <f t="shared" ref="K7618:K7681" si="358">YEAR(A7618)</f>
        <v>1989</v>
      </c>
      <c r="L7618">
        <f t="shared" ref="L7618:L7681" si="359">MONTH(A7618)</f>
        <v>9</v>
      </c>
    </row>
    <row r="7619" spans="1:12" x14ac:dyDescent="0.25">
      <c r="A7619" s="1">
        <v>32779</v>
      </c>
      <c r="B7619">
        <v>398</v>
      </c>
      <c r="C7619">
        <v>400.75</v>
      </c>
      <c r="D7619">
        <v>395</v>
      </c>
      <c r="E7619">
        <v>399.5</v>
      </c>
      <c r="G7619">
        <v>399.5</v>
      </c>
      <c r="H7619">
        <v>50610</v>
      </c>
      <c r="I7619">
        <v>158925</v>
      </c>
      <c r="J7619">
        <f t="shared" si="357"/>
        <v>146.875</v>
      </c>
      <c r="K7619">
        <f t="shared" si="358"/>
        <v>1989</v>
      </c>
      <c r="L7619">
        <f t="shared" si="359"/>
        <v>9</v>
      </c>
    </row>
    <row r="7620" spans="1:12" x14ac:dyDescent="0.25">
      <c r="A7620" s="1">
        <v>32780</v>
      </c>
      <c r="B7620">
        <v>400.5</v>
      </c>
      <c r="C7620">
        <v>408</v>
      </c>
      <c r="D7620">
        <v>400.5</v>
      </c>
      <c r="E7620">
        <v>407.25</v>
      </c>
      <c r="G7620">
        <v>407.25</v>
      </c>
      <c r="H7620">
        <v>71215</v>
      </c>
      <c r="I7620">
        <v>153250</v>
      </c>
      <c r="J7620">
        <f t="shared" si="357"/>
        <v>149.72426470588235</v>
      </c>
      <c r="K7620">
        <f t="shared" si="358"/>
        <v>1989</v>
      </c>
      <c r="L7620">
        <f t="shared" si="359"/>
        <v>9</v>
      </c>
    </row>
    <row r="7621" spans="1:12" x14ac:dyDescent="0.25">
      <c r="A7621" s="1">
        <v>32783</v>
      </c>
      <c r="B7621">
        <v>410</v>
      </c>
      <c r="C7621">
        <v>413</v>
      </c>
      <c r="D7621">
        <v>405</v>
      </c>
      <c r="E7621">
        <v>407.25</v>
      </c>
      <c r="G7621">
        <v>407.25</v>
      </c>
      <c r="H7621">
        <v>71965</v>
      </c>
      <c r="I7621">
        <v>136315</v>
      </c>
      <c r="J7621">
        <f t="shared" si="357"/>
        <v>149.72426470588235</v>
      </c>
      <c r="K7621">
        <f t="shared" si="358"/>
        <v>1989</v>
      </c>
      <c r="L7621">
        <f t="shared" si="359"/>
        <v>10</v>
      </c>
    </row>
    <row r="7622" spans="1:12" x14ac:dyDescent="0.25">
      <c r="A7622" s="1">
        <v>32784</v>
      </c>
      <c r="B7622">
        <v>406.5</v>
      </c>
      <c r="C7622">
        <v>410</v>
      </c>
      <c r="D7622">
        <v>404.5</v>
      </c>
      <c r="E7622">
        <v>409.75</v>
      </c>
      <c r="G7622">
        <v>409.75</v>
      </c>
      <c r="H7622">
        <v>32810</v>
      </c>
      <c r="I7622">
        <v>133895</v>
      </c>
      <c r="J7622">
        <f t="shared" si="357"/>
        <v>150.64338235294119</v>
      </c>
      <c r="K7622">
        <f t="shared" si="358"/>
        <v>1989</v>
      </c>
      <c r="L7622">
        <f t="shared" si="359"/>
        <v>10</v>
      </c>
    </row>
    <row r="7623" spans="1:12" x14ac:dyDescent="0.25">
      <c r="A7623" s="1">
        <v>32785</v>
      </c>
      <c r="B7623">
        <v>409</v>
      </c>
      <c r="C7623">
        <v>411</v>
      </c>
      <c r="D7623">
        <v>407.5</v>
      </c>
      <c r="E7623">
        <v>409.25</v>
      </c>
      <c r="G7623">
        <v>409.25</v>
      </c>
      <c r="H7623">
        <v>37565</v>
      </c>
      <c r="I7623">
        <v>133485</v>
      </c>
      <c r="J7623">
        <f t="shared" si="357"/>
        <v>150.45955882352942</v>
      </c>
      <c r="K7623">
        <f t="shared" si="358"/>
        <v>1989</v>
      </c>
      <c r="L7623">
        <f t="shared" si="359"/>
        <v>10</v>
      </c>
    </row>
    <row r="7624" spans="1:12" x14ac:dyDescent="0.25">
      <c r="A7624" s="1">
        <v>32786</v>
      </c>
      <c r="B7624">
        <v>409</v>
      </c>
      <c r="C7624">
        <v>412</v>
      </c>
      <c r="D7624">
        <v>407.75</v>
      </c>
      <c r="E7624">
        <v>410.75</v>
      </c>
      <c r="G7624">
        <v>410.75</v>
      </c>
      <c r="H7624">
        <v>34995</v>
      </c>
      <c r="I7624">
        <v>131735</v>
      </c>
      <c r="J7624">
        <f t="shared" si="357"/>
        <v>151.0110294117647</v>
      </c>
      <c r="K7624">
        <f t="shared" si="358"/>
        <v>1989</v>
      </c>
      <c r="L7624">
        <f t="shared" si="359"/>
        <v>10</v>
      </c>
    </row>
    <row r="7625" spans="1:12" x14ac:dyDescent="0.25">
      <c r="A7625" s="1">
        <v>32787</v>
      </c>
      <c r="B7625">
        <v>411</v>
      </c>
      <c r="C7625">
        <v>415.5</v>
      </c>
      <c r="D7625">
        <v>409</v>
      </c>
      <c r="E7625">
        <v>411.5</v>
      </c>
      <c r="G7625">
        <v>411.5</v>
      </c>
      <c r="H7625">
        <v>36600</v>
      </c>
      <c r="I7625">
        <v>127695</v>
      </c>
      <c r="J7625">
        <f t="shared" si="357"/>
        <v>151.28676470588235</v>
      </c>
      <c r="K7625">
        <f t="shared" si="358"/>
        <v>1989</v>
      </c>
      <c r="L7625">
        <f t="shared" si="359"/>
        <v>10</v>
      </c>
    </row>
    <row r="7626" spans="1:12" x14ac:dyDescent="0.25">
      <c r="A7626" s="1">
        <v>32790</v>
      </c>
      <c r="B7626">
        <v>410</v>
      </c>
      <c r="C7626">
        <v>411</v>
      </c>
      <c r="D7626">
        <v>406</v>
      </c>
      <c r="E7626">
        <v>406.25</v>
      </c>
      <c r="G7626">
        <v>406.25</v>
      </c>
      <c r="H7626">
        <v>22255</v>
      </c>
      <c r="I7626">
        <v>124345</v>
      </c>
      <c r="J7626">
        <f t="shared" si="357"/>
        <v>149.35661764705881</v>
      </c>
      <c r="K7626">
        <f t="shared" si="358"/>
        <v>1989</v>
      </c>
      <c r="L7626">
        <f t="shared" si="359"/>
        <v>10</v>
      </c>
    </row>
    <row r="7627" spans="1:12" x14ac:dyDescent="0.25">
      <c r="A7627" s="1">
        <v>32791</v>
      </c>
      <c r="B7627">
        <v>405.5</v>
      </c>
      <c r="C7627">
        <v>408</v>
      </c>
      <c r="D7627">
        <v>405.25</v>
      </c>
      <c r="E7627">
        <v>407</v>
      </c>
      <c r="G7627">
        <v>407</v>
      </c>
      <c r="H7627">
        <v>18000</v>
      </c>
      <c r="I7627">
        <v>122930</v>
      </c>
      <c r="J7627">
        <f t="shared" si="357"/>
        <v>149.63235294117646</v>
      </c>
      <c r="K7627">
        <f t="shared" si="358"/>
        <v>1989</v>
      </c>
      <c r="L7627">
        <f t="shared" si="359"/>
        <v>10</v>
      </c>
    </row>
    <row r="7628" spans="1:12" x14ac:dyDescent="0.25">
      <c r="A7628" s="1">
        <v>32792</v>
      </c>
      <c r="B7628">
        <v>406</v>
      </c>
      <c r="C7628">
        <v>407</v>
      </c>
      <c r="D7628">
        <v>403</v>
      </c>
      <c r="E7628">
        <v>404.25</v>
      </c>
      <c r="G7628">
        <v>404.25</v>
      </c>
      <c r="H7628">
        <v>30725</v>
      </c>
      <c r="I7628">
        <v>117995</v>
      </c>
      <c r="J7628">
        <f t="shared" si="357"/>
        <v>148.6213235294118</v>
      </c>
      <c r="K7628">
        <f t="shared" si="358"/>
        <v>1989</v>
      </c>
      <c r="L7628">
        <f t="shared" si="359"/>
        <v>10</v>
      </c>
    </row>
    <row r="7629" spans="1:12" x14ac:dyDescent="0.25">
      <c r="A7629" s="1">
        <v>32793</v>
      </c>
      <c r="B7629">
        <v>404</v>
      </c>
      <c r="C7629">
        <v>407</v>
      </c>
      <c r="D7629">
        <v>404</v>
      </c>
      <c r="E7629">
        <v>406.75</v>
      </c>
      <c r="G7629">
        <v>406.75</v>
      </c>
      <c r="H7629">
        <v>26715</v>
      </c>
      <c r="I7629">
        <v>117985</v>
      </c>
      <c r="J7629">
        <f t="shared" si="357"/>
        <v>149.54044117647058</v>
      </c>
      <c r="K7629">
        <f t="shared" si="358"/>
        <v>1989</v>
      </c>
      <c r="L7629">
        <f t="shared" si="359"/>
        <v>10</v>
      </c>
    </row>
    <row r="7630" spans="1:12" x14ac:dyDescent="0.25">
      <c r="A7630" s="1">
        <v>32794</v>
      </c>
      <c r="B7630">
        <v>408</v>
      </c>
      <c r="C7630">
        <v>410</v>
      </c>
      <c r="D7630">
        <v>403.5</v>
      </c>
      <c r="E7630">
        <v>406.75</v>
      </c>
      <c r="G7630">
        <v>406.75</v>
      </c>
      <c r="H7630">
        <v>36785</v>
      </c>
      <c r="I7630">
        <v>117065</v>
      </c>
      <c r="J7630">
        <f t="shared" si="357"/>
        <v>149.54044117647058</v>
      </c>
      <c r="K7630">
        <f t="shared" si="358"/>
        <v>1989</v>
      </c>
      <c r="L7630">
        <f t="shared" si="359"/>
        <v>10</v>
      </c>
    </row>
    <row r="7631" spans="1:12" x14ac:dyDescent="0.25">
      <c r="A7631" s="1">
        <v>32797</v>
      </c>
      <c r="B7631">
        <v>406</v>
      </c>
      <c r="C7631">
        <v>411</v>
      </c>
      <c r="D7631">
        <v>403.75</v>
      </c>
      <c r="E7631">
        <v>410.75</v>
      </c>
      <c r="G7631">
        <v>410.75</v>
      </c>
      <c r="H7631">
        <v>30455</v>
      </c>
      <c r="I7631">
        <v>116270</v>
      </c>
      <c r="J7631">
        <f t="shared" si="357"/>
        <v>151.0110294117647</v>
      </c>
      <c r="K7631">
        <f t="shared" si="358"/>
        <v>1989</v>
      </c>
      <c r="L7631">
        <f t="shared" si="359"/>
        <v>10</v>
      </c>
    </row>
    <row r="7632" spans="1:12" x14ac:dyDescent="0.25">
      <c r="A7632" s="1">
        <v>32798</v>
      </c>
      <c r="B7632">
        <v>409.5</v>
      </c>
      <c r="C7632">
        <v>411</v>
      </c>
      <c r="D7632">
        <v>408.5</v>
      </c>
      <c r="E7632">
        <v>409.5</v>
      </c>
      <c r="G7632">
        <v>409.5</v>
      </c>
      <c r="H7632">
        <v>28635</v>
      </c>
      <c r="I7632">
        <v>115460</v>
      </c>
      <c r="J7632">
        <f t="shared" si="357"/>
        <v>150.5514705882353</v>
      </c>
      <c r="K7632">
        <f t="shared" si="358"/>
        <v>1989</v>
      </c>
      <c r="L7632">
        <f t="shared" si="359"/>
        <v>10</v>
      </c>
    </row>
    <row r="7633" spans="1:12" x14ac:dyDescent="0.25">
      <c r="A7633" s="1">
        <v>32799</v>
      </c>
      <c r="B7633">
        <v>409.5</v>
      </c>
      <c r="C7633">
        <v>409.5</v>
      </c>
      <c r="D7633">
        <v>404.5</v>
      </c>
      <c r="E7633">
        <v>406.25</v>
      </c>
      <c r="G7633">
        <v>406.25</v>
      </c>
      <c r="H7633">
        <v>29615</v>
      </c>
      <c r="I7633">
        <v>114860</v>
      </c>
      <c r="J7633">
        <f t="shared" si="357"/>
        <v>149.35661764705881</v>
      </c>
      <c r="K7633">
        <f t="shared" si="358"/>
        <v>1989</v>
      </c>
      <c r="L7633">
        <f t="shared" si="359"/>
        <v>10</v>
      </c>
    </row>
    <row r="7634" spans="1:12" x14ac:dyDescent="0.25">
      <c r="A7634" s="1">
        <v>32800</v>
      </c>
      <c r="B7634">
        <v>407.5</v>
      </c>
      <c r="C7634">
        <v>409.75</v>
      </c>
      <c r="D7634">
        <v>405</v>
      </c>
      <c r="E7634">
        <v>407.75</v>
      </c>
      <c r="G7634">
        <v>407.75</v>
      </c>
      <c r="H7634">
        <v>24600</v>
      </c>
      <c r="I7634">
        <v>113690</v>
      </c>
      <c r="J7634">
        <f t="shared" si="357"/>
        <v>149.90808823529412</v>
      </c>
      <c r="K7634">
        <f t="shared" si="358"/>
        <v>1989</v>
      </c>
      <c r="L7634">
        <f t="shared" si="359"/>
        <v>10</v>
      </c>
    </row>
    <row r="7635" spans="1:12" x14ac:dyDescent="0.25">
      <c r="A7635" s="1">
        <v>32801</v>
      </c>
      <c r="B7635">
        <v>406</v>
      </c>
      <c r="C7635">
        <v>408</v>
      </c>
      <c r="D7635">
        <v>404</v>
      </c>
      <c r="E7635">
        <v>407</v>
      </c>
      <c r="G7635">
        <v>407</v>
      </c>
      <c r="H7635">
        <v>26465</v>
      </c>
      <c r="I7635">
        <v>111945</v>
      </c>
      <c r="J7635">
        <f t="shared" si="357"/>
        <v>149.63235294117646</v>
      </c>
      <c r="K7635">
        <f t="shared" si="358"/>
        <v>1989</v>
      </c>
      <c r="L7635">
        <f t="shared" si="359"/>
        <v>10</v>
      </c>
    </row>
    <row r="7636" spans="1:12" x14ac:dyDescent="0.25">
      <c r="A7636" s="1">
        <v>32804</v>
      </c>
      <c r="B7636">
        <v>406.5</v>
      </c>
      <c r="C7636">
        <v>409</v>
      </c>
      <c r="D7636">
        <v>402.5</v>
      </c>
      <c r="E7636">
        <v>407.75</v>
      </c>
      <c r="G7636">
        <v>407.75</v>
      </c>
      <c r="H7636">
        <v>40915</v>
      </c>
      <c r="I7636">
        <v>105975</v>
      </c>
      <c r="J7636">
        <f t="shared" si="357"/>
        <v>149.90808823529412</v>
      </c>
      <c r="K7636">
        <f t="shared" si="358"/>
        <v>1989</v>
      </c>
      <c r="L7636">
        <f t="shared" si="359"/>
        <v>10</v>
      </c>
    </row>
    <row r="7637" spans="1:12" x14ac:dyDescent="0.25">
      <c r="A7637" s="1">
        <v>32805</v>
      </c>
      <c r="B7637">
        <v>406.5</v>
      </c>
      <c r="C7637">
        <v>407.75</v>
      </c>
      <c r="D7637">
        <v>405</v>
      </c>
      <c r="E7637">
        <v>407</v>
      </c>
      <c r="G7637">
        <v>407</v>
      </c>
      <c r="H7637">
        <v>15980</v>
      </c>
      <c r="I7637">
        <v>102225</v>
      </c>
      <c r="J7637">
        <f t="shared" si="357"/>
        <v>149.63235294117646</v>
      </c>
      <c r="K7637">
        <f t="shared" si="358"/>
        <v>1989</v>
      </c>
      <c r="L7637">
        <f t="shared" si="359"/>
        <v>10</v>
      </c>
    </row>
    <row r="7638" spans="1:12" x14ac:dyDescent="0.25">
      <c r="A7638" s="1">
        <v>32806</v>
      </c>
      <c r="B7638">
        <v>407</v>
      </c>
      <c r="C7638">
        <v>407.75</v>
      </c>
      <c r="D7638">
        <v>403.5</v>
      </c>
      <c r="E7638">
        <v>405.5</v>
      </c>
      <c r="G7638">
        <v>405.5</v>
      </c>
      <c r="H7638">
        <v>25860</v>
      </c>
      <c r="I7638">
        <v>102560</v>
      </c>
      <c r="J7638">
        <f t="shared" si="357"/>
        <v>149.08088235294119</v>
      </c>
      <c r="K7638">
        <f t="shared" si="358"/>
        <v>1989</v>
      </c>
      <c r="L7638">
        <f t="shared" si="359"/>
        <v>10</v>
      </c>
    </row>
    <row r="7639" spans="1:12" x14ac:dyDescent="0.25">
      <c r="A7639" s="1">
        <v>32807</v>
      </c>
      <c r="B7639">
        <v>404.5</v>
      </c>
      <c r="C7639">
        <v>404.5</v>
      </c>
      <c r="D7639">
        <v>398</v>
      </c>
      <c r="E7639">
        <v>398.5</v>
      </c>
      <c r="G7639">
        <v>398.5</v>
      </c>
      <c r="H7639">
        <v>47485</v>
      </c>
      <c r="I7639">
        <v>104140</v>
      </c>
      <c r="J7639">
        <f t="shared" si="357"/>
        <v>146.50735294117646</v>
      </c>
      <c r="K7639">
        <f t="shared" si="358"/>
        <v>1989</v>
      </c>
      <c r="L7639">
        <f t="shared" si="359"/>
        <v>10</v>
      </c>
    </row>
    <row r="7640" spans="1:12" x14ac:dyDescent="0.25">
      <c r="A7640" s="1">
        <v>32808</v>
      </c>
      <c r="B7640">
        <v>398.5</v>
      </c>
      <c r="C7640">
        <v>399.5</v>
      </c>
      <c r="D7640">
        <v>396</v>
      </c>
      <c r="E7640">
        <v>398.5</v>
      </c>
      <c r="G7640">
        <v>398.5</v>
      </c>
      <c r="H7640">
        <v>34915</v>
      </c>
      <c r="I7640">
        <v>97830</v>
      </c>
      <c r="J7640">
        <f t="shared" si="357"/>
        <v>146.50735294117646</v>
      </c>
      <c r="K7640">
        <f t="shared" si="358"/>
        <v>1989</v>
      </c>
      <c r="L7640">
        <f t="shared" si="359"/>
        <v>10</v>
      </c>
    </row>
    <row r="7641" spans="1:12" x14ac:dyDescent="0.25">
      <c r="A7641" s="1">
        <v>32811</v>
      </c>
      <c r="B7641">
        <v>399.5</v>
      </c>
      <c r="C7641">
        <v>400.25</v>
      </c>
      <c r="D7641">
        <v>396.5</v>
      </c>
      <c r="E7641">
        <v>396.75</v>
      </c>
      <c r="G7641">
        <v>396.75</v>
      </c>
      <c r="H7641">
        <v>18755</v>
      </c>
      <c r="I7641">
        <v>96290</v>
      </c>
      <c r="J7641">
        <f t="shared" si="357"/>
        <v>145.8639705882353</v>
      </c>
      <c r="K7641">
        <f t="shared" si="358"/>
        <v>1989</v>
      </c>
      <c r="L7641">
        <f t="shared" si="359"/>
        <v>10</v>
      </c>
    </row>
    <row r="7642" spans="1:12" x14ac:dyDescent="0.25">
      <c r="A7642" s="1">
        <v>32812</v>
      </c>
      <c r="B7642">
        <v>395.5</v>
      </c>
      <c r="C7642">
        <v>397.5</v>
      </c>
      <c r="D7642">
        <v>394</v>
      </c>
      <c r="E7642">
        <v>394.5</v>
      </c>
      <c r="G7642">
        <v>394.5</v>
      </c>
      <c r="H7642">
        <v>29340</v>
      </c>
      <c r="I7642">
        <v>95800</v>
      </c>
      <c r="J7642">
        <f t="shared" si="357"/>
        <v>145.03676470588235</v>
      </c>
      <c r="K7642">
        <f t="shared" si="358"/>
        <v>1989</v>
      </c>
      <c r="L7642">
        <f t="shared" si="359"/>
        <v>10</v>
      </c>
    </row>
    <row r="7643" spans="1:12" x14ac:dyDescent="0.25">
      <c r="A7643" s="1">
        <v>32813</v>
      </c>
      <c r="B7643">
        <v>394.25</v>
      </c>
      <c r="C7643">
        <v>398.75</v>
      </c>
      <c r="D7643">
        <v>394.25</v>
      </c>
      <c r="E7643">
        <v>398</v>
      </c>
      <c r="G7643">
        <v>398</v>
      </c>
      <c r="H7643">
        <v>27280</v>
      </c>
      <c r="I7643">
        <v>95235</v>
      </c>
      <c r="J7643">
        <f t="shared" si="357"/>
        <v>146.3235294117647</v>
      </c>
      <c r="K7643">
        <f t="shared" si="358"/>
        <v>1989</v>
      </c>
      <c r="L7643">
        <f t="shared" si="359"/>
        <v>11</v>
      </c>
    </row>
    <row r="7644" spans="1:12" x14ac:dyDescent="0.25">
      <c r="A7644" s="1">
        <v>32814</v>
      </c>
      <c r="B7644">
        <v>398.75</v>
      </c>
      <c r="C7644">
        <v>402</v>
      </c>
      <c r="D7644">
        <v>398.5</v>
      </c>
      <c r="E7644">
        <v>401.5</v>
      </c>
      <c r="G7644">
        <v>401.5</v>
      </c>
      <c r="H7644">
        <v>25750</v>
      </c>
      <c r="I7644">
        <v>92930</v>
      </c>
      <c r="J7644">
        <f t="shared" si="357"/>
        <v>147.61029411764707</v>
      </c>
      <c r="K7644">
        <f t="shared" si="358"/>
        <v>1989</v>
      </c>
      <c r="L7644">
        <f t="shared" si="359"/>
        <v>11</v>
      </c>
    </row>
    <row r="7645" spans="1:12" x14ac:dyDescent="0.25">
      <c r="A7645" s="1">
        <v>32815</v>
      </c>
      <c r="B7645">
        <v>401.5</v>
      </c>
      <c r="C7645">
        <v>405.5</v>
      </c>
      <c r="D7645">
        <v>401.25</v>
      </c>
      <c r="E7645">
        <v>405.25</v>
      </c>
      <c r="G7645">
        <v>405.25</v>
      </c>
      <c r="H7645">
        <v>25120</v>
      </c>
      <c r="I7645">
        <v>85075</v>
      </c>
      <c r="J7645">
        <f t="shared" si="357"/>
        <v>148.9889705882353</v>
      </c>
      <c r="K7645">
        <f t="shared" si="358"/>
        <v>1989</v>
      </c>
      <c r="L7645">
        <f t="shared" si="359"/>
        <v>11</v>
      </c>
    </row>
    <row r="7646" spans="1:12" x14ac:dyDescent="0.25">
      <c r="A7646" s="1">
        <v>32818</v>
      </c>
      <c r="B7646">
        <v>406.5</v>
      </c>
      <c r="C7646">
        <v>407.25</v>
      </c>
      <c r="D7646">
        <v>403.5</v>
      </c>
      <c r="E7646">
        <v>406</v>
      </c>
      <c r="G7646">
        <v>406</v>
      </c>
      <c r="H7646">
        <v>26995</v>
      </c>
      <c r="I7646">
        <v>83295</v>
      </c>
      <c r="J7646">
        <f t="shared" si="357"/>
        <v>149.26470588235293</v>
      </c>
      <c r="K7646">
        <f t="shared" si="358"/>
        <v>1989</v>
      </c>
      <c r="L7646">
        <f t="shared" si="359"/>
        <v>11</v>
      </c>
    </row>
    <row r="7647" spans="1:12" x14ac:dyDescent="0.25">
      <c r="A7647" s="1">
        <v>32819</v>
      </c>
      <c r="B7647">
        <v>406</v>
      </c>
      <c r="C7647">
        <v>406</v>
      </c>
      <c r="D7647">
        <v>402.75</v>
      </c>
      <c r="E7647">
        <v>405.25</v>
      </c>
      <c r="G7647">
        <v>405.25</v>
      </c>
      <c r="H7647">
        <v>14755</v>
      </c>
      <c r="I7647">
        <v>81495</v>
      </c>
      <c r="J7647">
        <f t="shared" si="357"/>
        <v>148.9889705882353</v>
      </c>
      <c r="K7647">
        <f t="shared" si="358"/>
        <v>1989</v>
      </c>
      <c r="L7647">
        <f t="shared" si="359"/>
        <v>11</v>
      </c>
    </row>
    <row r="7648" spans="1:12" x14ac:dyDescent="0.25">
      <c r="A7648" s="1">
        <v>32820</v>
      </c>
      <c r="B7648">
        <v>404.5</v>
      </c>
      <c r="C7648">
        <v>405.5</v>
      </c>
      <c r="D7648">
        <v>402.5</v>
      </c>
      <c r="E7648">
        <v>403.75</v>
      </c>
      <c r="G7648">
        <v>403.75</v>
      </c>
      <c r="H7648">
        <v>12750</v>
      </c>
      <c r="I7648">
        <v>79145</v>
      </c>
      <c r="J7648">
        <f t="shared" si="357"/>
        <v>148.4375</v>
      </c>
      <c r="K7648">
        <f t="shared" si="358"/>
        <v>1989</v>
      </c>
      <c r="L7648">
        <f t="shared" si="359"/>
        <v>11</v>
      </c>
    </row>
    <row r="7649" spans="1:12" x14ac:dyDescent="0.25">
      <c r="A7649" s="1">
        <v>32821</v>
      </c>
      <c r="B7649">
        <v>403.5</v>
      </c>
      <c r="C7649">
        <v>404</v>
      </c>
      <c r="D7649">
        <v>402.25</v>
      </c>
      <c r="E7649">
        <v>403.25</v>
      </c>
      <c r="G7649">
        <v>403.25</v>
      </c>
      <c r="H7649">
        <v>9905</v>
      </c>
      <c r="I7649">
        <v>77755</v>
      </c>
      <c r="J7649">
        <f t="shared" si="357"/>
        <v>148.25367647058823</v>
      </c>
      <c r="K7649">
        <f t="shared" si="358"/>
        <v>1989</v>
      </c>
      <c r="L7649">
        <f t="shared" si="359"/>
        <v>11</v>
      </c>
    </row>
    <row r="7650" spans="1:12" x14ac:dyDescent="0.25">
      <c r="A7650" s="1">
        <v>32822</v>
      </c>
      <c r="B7650">
        <v>403</v>
      </c>
      <c r="C7650">
        <v>407.5</v>
      </c>
      <c r="D7650">
        <v>402.5</v>
      </c>
      <c r="E7650">
        <v>404.5</v>
      </c>
      <c r="G7650">
        <v>404.5</v>
      </c>
      <c r="H7650">
        <v>23700</v>
      </c>
      <c r="I7650">
        <v>76255</v>
      </c>
      <c r="J7650">
        <f t="shared" si="357"/>
        <v>148.71323529411765</v>
      </c>
      <c r="K7650">
        <f t="shared" si="358"/>
        <v>1989</v>
      </c>
      <c r="L7650">
        <f t="shared" si="359"/>
        <v>11</v>
      </c>
    </row>
    <row r="7651" spans="1:12" x14ac:dyDescent="0.25">
      <c r="A7651" s="1">
        <v>32825</v>
      </c>
      <c r="B7651">
        <v>404.5</v>
      </c>
      <c r="C7651">
        <v>405.5</v>
      </c>
      <c r="D7651">
        <v>401.75</v>
      </c>
      <c r="E7651">
        <v>402</v>
      </c>
      <c r="G7651">
        <v>402</v>
      </c>
      <c r="H7651">
        <v>10200</v>
      </c>
      <c r="I7651">
        <v>74855</v>
      </c>
      <c r="J7651">
        <f t="shared" si="357"/>
        <v>147.79411764705878</v>
      </c>
      <c r="K7651">
        <f t="shared" si="358"/>
        <v>1989</v>
      </c>
      <c r="L7651">
        <f t="shared" si="359"/>
        <v>11</v>
      </c>
    </row>
    <row r="7652" spans="1:12" x14ac:dyDescent="0.25">
      <c r="A7652" s="1">
        <v>32826</v>
      </c>
      <c r="B7652">
        <v>398</v>
      </c>
      <c r="C7652">
        <v>401</v>
      </c>
      <c r="D7652">
        <v>398</v>
      </c>
      <c r="E7652">
        <v>400.25</v>
      </c>
      <c r="G7652">
        <v>400.25</v>
      </c>
      <c r="H7652">
        <v>19230</v>
      </c>
      <c r="I7652">
        <v>70705</v>
      </c>
      <c r="J7652">
        <f t="shared" si="357"/>
        <v>147.15073529411768</v>
      </c>
      <c r="K7652">
        <f t="shared" si="358"/>
        <v>1989</v>
      </c>
      <c r="L7652">
        <f t="shared" si="359"/>
        <v>11</v>
      </c>
    </row>
    <row r="7653" spans="1:12" x14ac:dyDescent="0.25">
      <c r="A7653" s="1">
        <v>32827</v>
      </c>
      <c r="B7653">
        <v>399</v>
      </c>
      <c r="C7653">
        <v>405</v>
      </c>
      <c r="D7653">
        <v>399</v>
      </c>
      <c r="E7653">
        <v>405</v>
      </c>
      <c r="G7653">
        <v>405</v>
      </c>
      <c r="H7653">
        <v>12800</v>
      </c>
      <c r="I7653">
        <v>69025</v>
      </c>
      <c r="J7653">
        <f t="shared" si="357"/>
        <v>148.89705882352942</v>
      </c>
      <c r="K7653">
        <f t="shared" si="358"/>
        <v>1989</v>
      </c>
      <c r="L7653">
        <f t="shared" si="359"/>
        <v>11</v>
      </c>
    </row>
    <row r="7654" spans="1:12" x14ac:dyDescent="0.25">
      <c r="A7654" s="1">
        <v>32828</v>
      </c>
      <c r="B7654">
        <v>404</v>
      </c>
      <c r="C7654">
        <v>408.5</v>
      </c>
      <c r="D7654">
        <v>403.5</v>
      </c>
      <c r="E7654">
        <v>407.5</v>
      </c>
      <c r="G7654">
        <v>407.5</v>
      </c>
      <c r="H7654">
        <v>18370</v>
      </c>
      <c r="I7654">
        <v>64390</v>
      </c>
      <c r="J7654">
        <f t="shared" si="357"/>
        <v>149.81617647058823</v>
      </c>
      <c r="K7654">
        <f t="shared" si="358"/>
        <v>1989</v>
      </c>
      <c r="L7654">
        <f t="shared" si="359"/>
        <v>11</v>
      </c>
    </row>
    <row r="7655" spans="1:12" x14ac:dyDescent="0.25">
      <c r="A7655" s="1">
        <v>32829</v>
      </c>
      <c r="B7655">
        <v>408</v>
      </c>
      <c r="C7655">
        <v>410</v>
      </c>
      <c r="D7655">
        <v>406</v>
      </c>
      <c r="E7655">
        <v>410</v>
      </c>
      <c r="G7655">
        <v>410</v>
      </c>
      <c r="H7655">
        <v>25580</v>
      </c>
      <c r="I7655">
        <v>62730</v>
      </c>
      <c r="J7655">
        <f t="shared" si="357"/>
        <v>150.73529411764707</v>
      </c>
      <c r="K7655">
        <f t="shared" si="358"/>
        <v>1989</v>
      </c>
      <c r="L7655">
        <f t="shared" si="359"/>
        <v>11</v>
      </c>
    </row>
    <row r="7656" spans="1:12" x14ac:dyDescent="0.25">
      <c r="A7656" s="1">
        <v>32832</v>
      </c>
      <c r="B7656">
        <v>410</v>
      </c>
      <c r="C7656">
        <v>411</v>
      </c>
      <c r="D7656">
        <v>408.5</v>
      </c>
      <c r="E7656">
        <v>410.75</v>
      </c>
      <c r="G7656">
        <v>410.75</v>
      </c>
      <c r="H7656">
        <v>17635</v>
      </c>
      <c r="I7656">
        <v>55595</v>
      </c>
      <c r="J7656">
        <f t="shared" si="357"/>
        <v>151.0110294117647</v>
      </c>
      <c r="K7656">
        <f t="shared" si="358"/>
        <v>1989</v>
      </c>
      <c r="L7656">
        <f t="shared" si="359"/>
        <v>11</v>
      </c>
    </row>
    <row r="7657" spans="1:12" x14ac:dyDescent="0.25">
      <c r="A7657" s="1">
        <v>32833</v>
      </c>
      <c r="B7657">
        <v>410</v>
      </c>
      <c r="C7657">
        <v>410</v>
      </c>
      <c r="D7657">
        <v>407.5</v>
      </c>
      <c r="E7657">
        <v>409.25</v>
      </c>
      <c r="G7657">
        <v>409.25</v>
      </c>
      <c r="H7657">
        <v>8750</v>
      </c>
      <c r="I7657">
        <v>53385</v>
      </c>
      <c r="J7657">
        <f t="shared" si="357"/>
        <v>150.45955882352942</v>
      </c>
      <c r="K7657">
        <f t="shared" si="358"/>
        <v>1989</v>
      </c>
      <c r="L7657">
        <f t="shared" si="359"/>
        <v>11</v>
      </c>
    </row>
    <row r="7658" spans="1:12" x14ac:dyDescent="0.25">
      <c r="A7658" s="1">
        <v>32834</v>
      </c>
      <c r="B7658">
        <v>408.5</v>
      </c>
      <c r="C7658">
        <v>409</v>
      </c>
      <c r="D7658">
        <v>407.5</v>
      </c>
      <c r="E7658">
        <v>407.75</v>
      </c>
      <c r="G7658">
        <v>407.75</v>
      </c>
      <c r="H7658">
        <v>11630</v>
      </c>
      <c r="I7658">
        <v>51455</v>
      </c>
      <c r="J7658">
        <f t="shared" si="357"/>
        <v>149.90808823529412</v>
      </c>
      <c r="K7658">
        <f t="shared" si="358"/>
        <v>1989</v>
      </c>
      <c r="L7658">
        <f t="shared" si="359"/>
        <v>11</v>
      </c>
    </row>
    <row r="7659" spans="1:12" x14ac:dyDescent="0.25">
      <c r="A7659" s="1">
        <v>32836</v>
      </c>
      <c r="B7659">
        <v>407.75</v>
      </c>
      <c r="C7659">
        <v>409</v>
      </c>
      <c r="D7659">
        <v>405.25</v>
      </c>
      <c r="E7659">
        <v>407.25</v>
      </c>
      <c r="G7659">
        <v>407.25</v>
      </c>
      <c r="H7659">
        <v>6195</v>
      </c>
      <c r="I7659">
        <v>50665</v>
      </c>
      <c r="J7659">
        <f t="shared" si="357"/>
        <v>149.72426470588235</v>
      </c>
      <c r="K7659">
        <f t="shared" si="358"/>
        <v>1989</v>
      </c>
      <c r="L7659">
        <f t="shared" si="359"/>
        <v>11</v>
      </c>
    </row>
    <row r="7660" spans="1:12" x14ac:dyDescent="0.25">
      <c r="A7660" s="1">
        <v>32839</v>
      </c>
      <c r="B7660">
        <v>406</v>
      </c>
      <c r="C7660">
        <v>409.5</v>
      </c>
      <c r="D7660">
        <v>404.75</v>
      </c>
      <c r="E7660">
        <v>406.75</v>
      </c>
      <c r="G7660">
        <v>406.75</v>
      </c>
      <c r="H7660">
        <v>14720</v>
      </c>
      <c r="I7660">
        <v>47355</v>
      </c>
      <c r="J7660">
        <f t="shared" si="357"/>
        <v>149.54044117647058</v>
      </c>
      <c r="K7660">
        <f t="shared" si="358"/>
        <v>1989</v>
      </c>
      <c r="L7660">
        <f t="shared" si="359"/>
        <v>11</v>
      </c>
    </row>
    <row r="7661" spans="1:12" x14ac:dyDescent="0.25">
      <c r="A7661" s="1">
        <v>32840</v>
      </c>
      <c r="B7661">
        <v>407</v>
      </c>
      <c r="C7661">
        <v>409</v>
      </c>
      <c r="D7661">
        <v>406.5</v>
      </c>
      <c r="E7661">
        <v>406.75</v>
      </c>
      <c r="G7661">
        <v>406.75</v>
      </c>
      <c r="H7661">
        <v>13475</v>
      </c>
      <c r="I7661">
        <v>41415</v>
      </c>
      <c r="J7661">
        <f t="shared" si="357"/>
        <v>149.54044117647058</v>
      </c>
      <c r="K7661">
        <f t="shared" si="358"/>
        <v>1989</v>
      </c>
      <c r="L7661">
        <f t="shared" si="359"/>
        <v>11</v>
      </c>
    </row>
    <row r="7662" spans="1:12" x14ac:dyDescent="0.25">
      <c r="A7662" s="1">
        <v>32841</v>
      </c>
      <c r="B7662">
        <v>406.5</v>
      </c>
      <c r="C7662">
        <v>407.25</v>
      </c>
      <c r="D7662">
        <v>404</v>
      </c>
      <c r="E7662">
        <v>405.75</v>
      </c>
      <c r="G7662">
        <v>405.75</v>
      </c>
      <c r="H7662">
        <v>28235</v>
      </c>
      <c r="I7662">
        <v>29790</v>
      </c>
      <c r="J7662">
        <f t="shared" si="357"/>
        <v>149.17279411764707</v>
      </c>
      <c r="K7662">
        <f t="shared" si="358"/>
        <v>1989</v>
      </c>
      <c r="L7662">
        <f t="shared" si="359"/>
        <v>11</v>
      </c>
    </row>
    <row r="7663" spans="1:12" x14ac:dyDescent="0.25">
      <c r="A7663" s="1">
        <v>32842</v>
      </c>
      <c r="B7663">
        <v>406.5</v>
      </c>
      <c r="C7663">
        <v>408.25</v>
      </c>
      <c r="D7663">
        <v>405.75</v>
      </c>
      <c r="E7663">
        <v>407.5</v>
      </c>
      <c r="G7663">
        <v>407.5</v>
      </c>
      <c r="H7663">
        <v>9590</v>
      </c>
      <c r="I7663">
        <v>26880</v>
      </c>
      <c r="J7663">
        <f t="shared" si="357"/>
        <v>149.81617647058823</v>
      </c>
      <c r="K7663">
        <f t="shared" si="358"/>
        <v>1989</v>
      </c>
      <c r="L7663">
        <f t="shared" si="359"/>
        <v>11</v>
      </c>
    </row>
    <row r="7664" spans="1:12" x14ac:dyDescent="0.25">
      <c r="A7664" s="1">
        <v>32843</v>
      </c>
      <c r="B7664">
        <v>408</v>
      </c>
      <c r="C7664">
        <v>410.5</v>
      </c>
      <c r="D7664">
        <v>408</v>
      </c>
      <c r="E7664">
        <v>408.25</v>
      </c>
      <c r="G7664">
        <v>408.25</v>
      </c>
      <c r="H7664">
        <v>5415</v>
      </c>
      <c r="I7664">
        <v>24410</v>
      </c>
      <c r="J7664">
        <f t="shared" si="357"/>
        <v>150.09191176470586</v>
      </c>
      <c r="K7664">
        <f t="shared" si="358"/>
        <v>1989</v>
      </c>
      <c r="L7664">
        <f t="shared" si="359"/>
        <v>12</v>
      </c>
    </row>
    <row r="7665" spans="1:12" x14ac:dyDescent="0.25">
      <c r="A7665" s="1">
        <v>32846</v>
      </c>
      <c r="B7665">
        <v>407</v>
      </c>
      <c r="C7665">
        <v>408.5</v>
      </c>
      <c r="D7665">
        <v>402.25</v>
      </c>
      <c r="E7665">
        <v>404</v>
      </c>
      <c r="G7665">
        <v>404</v>
      </c>
      <c r="H7665">
        <v>6370</v>
      </c>
      <c r="I7665">
        <v>21060</v>
      </c>
      <c r="J7665">
        <f t="shared" si="357"/>
        <v>148.52941176470588</v>
      </c>
      <c r="K7665">
        <f t="shared" si="358"/>
        <v>1989</v>
      </c>
      <c r="L7665">
        <f t="shared" si="359"/>
        <v>12</v>
      </c>
    </row>
    <row r="7666" spans="1:12" x14ac:dyDescent="0.25">
      <c r="A7666" s="1">
        <v>32847</v>
      </c>
      <c r="B7666">
        <v>405.5</v>
      </c>
      <c r="C7666">
        <v>406</v>
      </c>
      <c r="D7666">
        <v>402.5</v>
      </c>
      <c r="E7666">
        <v>402.5</v>
      </c>
      <c r="G7666">
        <v>402.5</v>
      </c>
      <c r="H7666">
        <v>4285</v>
      </c>
      <c r="I7666">
        <v>19465</v>
      </c>
      <c r="J7666">
        <f t="shared" si="357"/>
        <v>147.97794117647058</v>
      </c>
      <c r="K7666">
        <f t="shared" si="358"/>
        <v>1989</v>
      </c>
      <c r="L7666">
        <f t="shared" si="359"/>
        <v>12</v>
      </c>
    </row>
    <row r="7667" spans="1:12" x14ac:dyDescent="0.25">
      <c r="A7667" s="1">
        <v>32848</v>
      </c>
      <c r="B7667">
        <v>404.5</v>
      </c>
      <c r="C7667">
        <v>409.5</v>
      </c>
      <c r="D7667">
        <v>404</v>
      </c>
      <c r="E7667">
        <v>408.5</v>
      </c>
      <c r="G7667">
        <v>408.5</v>
      </c>
      <c r="H7667">
        <v>5085</v>
      </c>
      <c r="I7667">
        <v>17300</v>
      </c>
      <c r="J7667">
        <f t="shared" si="357"/>
        <v>150.18382352941177</v>
      </c>
      <c r="K7667">
        <f t="shared" si="358"/>
        <v>1989</v>
      </c>
      <c r="L7667">
        <f t="shared" si="359"/>
        <v>12</v>
      </c>
    </row>
    <row r="7668" spans="1:12" x14ac:dyDescent="0.25">
      <c r="A7668" s="1">
        <v>32849</v>
      </c>
      <c r="B7668">
        <v>407.5</v>
      </c>
      <c r="C7668">
        <v>409</v>
      </c>
      <c r="D7668">
        <v>406.75</v>
      </c>
      <c r="E7668">
        <v>408</v>
      </c>
      <c r="G7668">
        <v>408</v>
      </c>
      <c r="H7668">
        <v>3210</v>
      </c>
      <c r="I7668">
        <v>16245</v>
      </c>
      <c r="J7668">
        <f t="shared" si="357"/>
        <v>150</v>
      </c>
      <c r="K7668">
        <f t="shared" si="358"/>
        <v>1989</v>
      </c>
      <c r="L7668">
        <f t="shared" si="359"/>
        <v>12</v>
      </c>
    </row>
    <row r="7669" spans="1:12" x14ac:dyDescent="0.25">
      <c r="A7669" s="1">
        <v>32850</v>
      </c>
      <c r="B7669">
        <v>408</v>
      </c>
      <c r="C7669">
        <v>410.5</v>
      </c>
      <c r="D7669">
        <v>408</v>
      </c>
      <c r="E7669">
        <v>410.25</v>
      </c>
      <c r="G7669">
        <v>410.25</v>
      </c>
      <c r="H7669">
        <v>2620</v>
      </c>
      <c r="I7669">
        <v>15540</v>
      </c>
      <c r="J7669">
        <f t="shared" si="357"/>
        <v>150.82720588235293</v>
      </c>
      <c r="K7669">
        <f t="shared" si="358"/>
        <v>1989</v>
      </c>
      <c r="L7669">
        <f t="shared" si="359"/>
        <v>12</v>
      </c>
    </row>
    <row r="7670" spans="1:12" x14ac:dyDescent="0.25">
      <c r="A7670" s="1">
        <v>32853</v>
      </c>
      <c r="B7670">
        <v>410.5</v>
      </c>
      <c r="C7670">
        <v>415.5</v>
      </c>
      <c r="D7670">
        <v>410.5</v>
      </c>
      <c r="E7670">
        <v>413.5</v>
      </c>
      <c r="G7670">
        <v>413.5</v>
      </c>
      <c r="H7670">
        <v>5535</v>
      </c>
      <c r="I7670">
        <v>13220</v>
      </c>
      <c r="J7670">
        <f t="shared" si="357"/>
        <v>152.02205882352942</v>
      </c>
      <c r="K7670">
        <f t="shared" si="358"/>
        <v>1989</v>
      </c>
      <c r="L7670">
        <f t="shared" si="359"/>
        <v>12</v>
      </c>
    </row>
    <row r="7671" spans="1:12" x14ac:dyDescent="0.25">
      <c r="A7671" s="1">
        <v>32854</v>
      </c>
      <c r="B7671">
        <v>412</v>
      </c>
      <c r="C7671">
        <v>414</v>
      </c>
      <c r="D7671">
        <v>411</v>
      </c>
      <c r="E7671">
        <v>413.5</v>
      </c>
      <c r="G7671">
        <v>413.5</v>
      </c>
      <c r="H7671">
        <v>3400</v>
      </c>
      <c r="I7671">
        <v>11430</v>
      </c>
      <c r="J7671">
        <f t="shared" si="357"/>
        <v>152.02205882352942</v>
      </c>
      <c r="K7671">
        <f t="shared" si="358"/>
        <v>1989</v>
      </c>
      <c r="L7671">
        <f t="shared" si="359"/>
        <v>12</v>
      </c>
    </row>
    <row r="7672" spans="1:12" x14ac:dyDescent="0.25">
      <c r="A7672" s="1">
        <v>32855</v>
      </c>
      <c r="B7672">
        <v>412</v>
      </c>
      <c r="C7672">
        <v>414.5</v>
      </c>
      <c r="D7672">
        <v>410.75</v>
      </c>
      <c r="E7672">
        <v>414.5</v>
      </c>
      <c r="G7672">
        <v>414.5</v>
      </c>
      <c r="H7672">
        <v>2795</v>
      </c>
      <c r="I7672">
        <v>9700</v>
      </c>
      <c r="J7672">
        <f t="shared" si="357"/>
        <v>152.38970588235293</v>
      </c>
      <c r="K7672">
        <f t="shared" si="358"/>
        <v>1989</v>
      </c>
      <c r="L7672">
        <f t="shared" si="359"/>
        <v>12</v>
      </c>
    </row>
    <row r="7673" spans="1:12" x14ac:dyDescent="0.25">
      <c r="A7673" s="1">
        <v>32856</v>
      </c>
      <c r="B7673">
        <v>415.5</v>
      </c>
      <c r="C7673">
        <v>417</v>
      </c>
      <c r="D7673">
        <v>415</v>
      </c>
      <c r="E7673">
        <v>416.25</v>
      </c>
      <c r="G7673">
        <v>416.25</v>
      </c>
      <c r="H7673">
        <v>2670</v>
      </c>
      <c r="I7673">
        <v>8860</v>
      </c>
      <c r="J7673">
        <f t="shared" si="357"/>
        <v>153.03308823529412</v>
      </c>
      <c r="K7673">
        <f t="shared" si="358"/>
        <v>1989</v>
      </c>
      <c r="L7673">
        <f t="shared" si="359"/>
        <v>12</v>
      </c>
    </row>
    <row r="7674" spans="1:12" x14ac:dyDescent="0.25">
      <c r="A7674" s="1">
        <v>32857</v>
      </c>
      <c r="B7674">
        <v>416</v>
      </c>
      <c r="C7674">
        <v>416</v>
      </c>
      <c r="D7674">
        <v>412.75</v>
      </c>
      <c r="E7674">
        <v>413</v>
      </c>
      <c r="G7674">
        <v>413</v>
      </c>
      <c r="H7674">
        <v>3110</v>
      </c>
      <c r="I7674">
        <v>7125</v>
      </c>
      <c r="J7674">
        <f t="shared" si="357"/>
        <v>151.83823529411765</v>
      </c>
      <c r="K7674">
        <f t="shared" si="358"/>
        <v>1989</v>
      </c>
      <c r="L7674">
        <f t="shared" si="359"/>
        <v>12</v>
      </c>
    </row>
    <row r="7675" spans="1:12" x14ac:dyDescent="0.25">
      <c r="A7675" s="1">
        <v>32860</v>
      </c>
      <c r="B7675">
        <v>412.5</v>
      </c>
      <c r="C7675">
        <v>415.5</v>
      </c>
      <c r="D7675">
        <v>412</v>
      </c>
      <c r="E7675">
        <v>415</v>
      </c>
      <c r="G7675">
        <v>415</v>
      </c>
      <c r="H7675">
        <v>4420</v>
      </c>
      <c r="I7675">
        <v>4425</v>
      </c>
      <c r="J7675">
        <f t="shared" si="357"/>
        <v>152.5735294117647</v>
      </c>
      <c r="K7675">
        <f t="shared" si="358"/>
        <v>1989</v>
      </c>
      <c r="L7675">
        <f t="shared" si="359"/>
        <v>12</v>
      </c>
    </row>
    <row r="7676" spans="1:12" x14ac:dyDescent="0.25">
      <c r="A7676" s="1">
        <v>32861</v>
      </c>
      <c r="B7676">
        <v>415</v>
      </c>
      <c r="C7676">
        <v>415.75</v>
      </c>
      <c r="D7676">
        <v>410.5</v>
      </c>
      <c r="E7676">
        <v>411</v>
      </c>
      <c r="G7676">
        <v>411</v>
      </c>
      <c r="H7676">
        <v>4420</v>
      </c>
      <c r="I7676">
        <v>830</v>
      </c>
      <c r="J7676">
        <f t="shared" si="357"/>
        <v>151.10294117647058</v>
      </c>
      <c r="K7676">
        <f t="shared" si="358"/>
        <v>1989</v>
      </c>
      <c r="L7676">
        <f t="shared" si="359"/>
        <v>12</v>
      </c>
    </row>
    <row r="7677" spans="1:12" x14ac:dyDescent="0.25">
      <c r="A7677" s="1">
        <v>32862</v>
      </c>
      <c r="B7677">
        <v>415.5</v>
      </c>
      <c r="C7677">
        <v>416</v>
      </c>
      <c r="D7677">
        <v>412.75</v>
      </c>
      <c r="E7677">
        <v>413</v>
      </c>
      <c r="G7677">
        <v>413</v>
      </c>
      <c r="H7677">
        <v>22590</v>
      </c>
      <c r="I7677">
        <v>132720</v>
      </c>
      <c r="J7677">
        <f t="shared" si="357"/>
        <v>151.83823529411765</v>
      </c>
      <c r="K7677">
        <f t="shared" si="358"/>
        <v>1989</v>
      </c>
      <c r="L7677">
        <f t="shared" si="359"/>
        <v>12</v>
      </c>
    </row>
    <row r="7678" spans="1:12" x14ac:dyDescent="0.25">
      <c r="A7678" s="1">
        <v>32863</v>
      </c>
      <c r="B7678">
        <v>412.5</v>
      </c>
      <c r="C7678">
        <v>413</v>
      </c>
      <c r="D7678">
        <v>411.75</v>
      </c>
      <c r="E7678">
        <v>412.75</v>
      </c>
      <c r="G7678">
        <v>412.75</v>
      </c>
      <c r="H7678">
        <v>6880</v>
      </c>
      <c r="I7678">
        <v>131865</v>
      </c>
      <c r="J7678">
        <f t="shared" si="357"/>
        <v>151.7463235294118</v>
      </c>
      <c r="K7678">
        <f t="shared" si="358"/>
        <v>1989</v>
      </c>
      <c r="L7678">
        <f t="shared" si="359"/>
        <v>12</v>
      </c>
    </row>
    <row r="7679" spans="1:12" x14ac:dyDescent="0.25">
      <c r="A7679" s="1">
        <v>32864</v>
      </c>
      <c r="B7679">
        <v>412.5</v>
      </c>
      <c r="C7679">
        <v>414.25</v>
      </c>
      <c r="D7679">
        <v>411.5</v>
      </c>
      <c r="E7679">
        <v>411.75</v>
      </c>
      <c r="G7679">
        <v>411.75</v>
      </c>
      <c r="H7679">
        <v>10055</v>
      </c>
      <c r="I7679">
        <v>129645</v>
      </c>
      <c r="J7679">
        <f t="shared" si="357"/>
        <v>151.37867647058823</v>
      </c>
      <c r="K7679">
        <f t="shared" si="358"/>
        <v>1989</v>
      </c>
      <c r="L7679">
        <f t="shared" si="359"/>
        <v>12</v>
      </c>
    </row>
    <row r="7680" spans="1:12" x14ac:dyDescent="0.25">
      <c r="A7680" s="1">
        <v>32868</v>
      </c>
      <c r="B7680">
        <v>411.25</v>
      </c>
      <c r="C7680">
        <v>411.5</v>
      </c>
      <c r="D7680">
        <v>409.75</v>
      </c>
      <c r="E7680">
        <v>410</v>
      </c>
      <c r="G7680">
        <v>410</v>
      </c>
      <c r="H7680">
        <v>12225</v>
      </c>
      <c r="I7680">
        <v>127905</v>
      </c>
      <c r="J7680">
        <f t="shared" si="357"/>
        <v>150.73529411764707</v>
      </c>
      <c r="K7680">
        <f t="shared" si="358"/>
        <v>1989</v>
      </c>
      <c r="L7680">
        <f t="shared" si="359"/>
        <v>12</v>
      </c>
    </row>
    <row r="7681" spans="1:12" x14ac:dyDescent="0.25">
      <c r="A7681" s="1">
        <v>32869</v>
      </c>
      <c r="B7681">
        <v>409.75</v>
      </c>
      <c r="C7681">
        <v>410.5</v>
      </c>
      <c r="D7681">
        <v>406</v>
      </c>
      <c r="E7681">
        <v>406.25</v>
      </c>
      <c r="G7681">
        <v>406.25</v>
      </c>
      <c r="H7681">
        <v>41340</v>
      </c>
      <c r="I7681">
        <v>121310</v>
      </c>
      <c r="J7681">
        <f t="shared" si="357"/>
        <v>149.35661764705881</v>
      </c>
      <c r="K7681">
        <f t="shared" si="358"/>
        <v>1989</v>
      </c>
      <c r="L7681">
        <f t="shared" si="359"/>
        <v>12</v>
      </c>
    </row>
    <row r="7682" spans="1:12" x14ac:dyDescent="0.25">
      <c r="A7682" s="1">
        <v>32870</v>
      </c>
      <c r="B7682">
        <v>406.5</v>
      </c>
      <c r="C7682">
        <v>410.5</v>
      </c>
      <c r="D7682">
        <v>405.5</v>
      </c>
      <c r="E7682">
        <v>408.5</v>
      </c>
      <c r="G7682">
        <v>408.5</v>
      </c>
      <c r="H7682">
        <v>36680</v>
      </c>
      <c r="I7682">
        <v>120105</v>
      </c>
      <c r="J7682">
        <f t="shared" ref="J7682:J7745" si="360">G7682/100*5000/136</f>
        <v>150.18382352941177</v>
      </c>
      <c r="K7682">
        <f t="shared" ref="K7682:K7745" si="361">YEAR(A7682)</f>
        <v>1989</v>
      </c>
      <c r="L7682">
        <f t="shared" ref="L7682:L7745" si="362">MONTH(A7682)</f>
        <v>12</v>
      </c>
    </row>
    <row r="7683" spans="1:12" x14ac:dyDescent="0.25">
      <c r="A7683" s="1">
        <v>32871</v>
      </c>
      <c r="B7683">
        <v>409</v>
      </c>
      <c r="C7683">
        <v>409.75</v>
      </c>
      <c r="D7683">
        <v>408.25</v>
      </c>
      <c r="E7683">
        <v>409.25</v>
      </c>
      <c r="G7683">
        <v>409.25</v>
      </c>
      <c r="H7683">
        <v>9750</v>
      </c>
      <c r="I7683">
        <v>118775</v>
      </c>
      <c r="J7683">
        <f t="shared" si="360"/>
        <v>150.45955882352942</v>
      </c>
      <c r="K7683">
        <f t="shared" si="361"/>
        <v>1989</v>
      </c>
      <c r="L7683">
        <f t="shared" si="362"/>
        <v>12</v>
      </c>
    </row>
    <row r="7684" spans="1:12" x14ac:dyDescent="0.25">
      <c r="A7684" s="1">
        <v>32875</v>
      </c>
      <c r="B7684">
        <v>408</v>
      </c>
      <c r="C7684">
        <v>410.75</v>
      </c>
      <c r="D7684">
        <v>407.25</v>
      </c>
      <c r="E7684">
        <v>408.75</v>
      </c>
      <c r="G7684">
        <v>408.75</v>
      </c>
      <c r="H7684">
        <v>19700</v>
      </c>
      <c r="I7684">
        <v>122570</v>
      </c>
      <c r="J7684">
        <f t="shared" si="360"/>
        <v>150.27573529411765</v>
      </c>
      <c r="K7684">
        <f t="shared" si="361"/>
        <v>1990</v>
      </c>
      <c r="L7684">
        <f t="shared" si="362"/>
        <v>1</v>
      </c>
    </row>
    <row r="7685" spans="1:12" x14ac:dyDescent="0.25">
      <c r="A7685" s="1">
        <v>32876</v>
      </c>
      <c r="B7685">
        <v>408</v>
      </c>
      <c r="C7685">
        <v>410.25</v>
      </c>
      <c r="D7685">
        <v>407</v>
      </c>
      <c r="E7685">
        <v>410</v>
      </c>
      <c r="G7685">
        <v>410</v>
      </c>
      <c r="H7685">
        <v>16715</v>
      </c>
      <c r="I7685">
        <v>122420</v>
      </c>
      <c r="J7685">
        <f t="shared" si="360"/>
        <v>150.73529411764707</v>
      </c>
      <c r="K7685">
        <f t="shared" si="361"/>
        <v>1990</v>
      </c>
      <c r="L7685">
        <f t="shared" si="362"/>
        <v>1</v>
      </c>
    </row>
    <row r="7686" spans="1:12" x14ac:dyDescent="0.25">
      <c r="A7686" s="1">
        <v>32877</v>
      </c>
      <c r="B7686">
        <v>410.25</v>
      </c>
      <c r="C7686">
        <v>411</v>
      </c>
      <c r="D7686">
        <v>408.5</v>
      </c>
      <c r="E7686">
        <v>409.25</v>
      </c>
      <c r="G7686">
        <v>409.25</v>
      </c>
      <c r="H7686">
        <v>21130</v>
      </c>
      <c r="I7686">
        <v>121020</v>
      </c>
      <c r="J7686">
        <f t="shared" si="360"/>
        <v>150.45955882352942</v>
      </c>
      <c r="K7686">
        <f t="shared" si="361"/>
        <v>1990</v>
      </c>
      <c r="L7686">
        <f t="shared" si="362"/>
        <v>1</v>
      </c>
    </row>
    <row r="7687" spans="1:12" x14ac:dyDescent="0.25">
      <c r="A7687" s="1">
        <v>32878</v>
      </c>
      <c r="B7687">
        <v>408</v>
      </c>
      <c r="C7687">
        <v>410.5</v>
      </c>
      <c r="D7687">
        <v>407.5</v>
      </c>
      <c r="E7687">
        <v>409.75</v>
      </c>
      <c r="G7687">
        <v>409.75</v>
      </c>
      <c r="H7687">
        <v>17890</v>
      </c>
      <c r="I7687">
        <v>121700</v>
      </c>
      <c r="J7687">
        <f t="shared" si="360"/>
        <v>150.64338235294119</v>
      </c>
      <c r="K7687">
        <f t="shared" si="361"/>
        <v>1990</v>
      </c>
      <c r="L7687">
        <f t="shared" si="362"/>
        <v>1</v>
      </c>
    </row>
    <row r="7688" spans="1:12" x14ac:dyDescent="0.25">
      <c r="A7688" s="1">
        <v>32881</v>
      </c>
      <c r="B7688">
        <v>411.5</v>
      </c>
      <c r="C7688">
        <v>412</v>
      </c>
      <c r="D7688">
        <v>409.5</v>
      </c>
      <c r="E7688">
        <v>410</v>
      </c>
      <c r="G7688">
        <v>410</v>
      </c>
      <c r="H7688">
        <v>18415</v>
      </c>
      <c r="I7688">
        <v>120910</v>
      </c>
      <c r="J7688">
        <f t="shared" si="360"/>
        <v>150.73529411764707</v>
      </c>
      <c r="K7688">
        <f t="shared" si="361"/>
        <v>1990</v>
      </c>
      <c r="L7688">
        <f t="shared" si="362"/>
        <v>1</v>
      </c>
    </row>
    <row r="7689" spans="1:12" x14ac:dyDescent="0.25">
      <c r="A7689" s="1">
        <v>32882</v>
      </c>
      <c r="B7689">
        <v>409</v>
      </c>
      <c r="C7689">
        <v>409</v>
      </c>
      <c r="D7689">
        <v>406.25</v>
      </c>
      <c r="E7689">
        <v>406.75</v>
      </c>
      <c r="G7689">
        <v>406.75</v>
      </c>
      <c r="H7689">
        <v>24660</v>
      </c>
      <c r="I7689">
        <v>120815</v>
      </c>
      <c r="J7689">
        <f t="shared" si="360"/>
        <v>149.54044117647058</v>
      </c>
      <c r="K7689">
        <f t="shared" si="361"/>
        <v>1990</v>
      </c>
      <c r="L7689">
        <f t="shared" si="362"/>
        <v>1</v>
      </c>
    </row>
    <row r="7690" spans="1:12" x14ac:dyDescent="0.25">
      <c r="A7690" s="1">
        <v>32883</v>
      </c>
      <c r="B7690">
        <v>406</v>
      </c>
      <c r="C7690">
        <v>406.25</v>
      </c>
      <c r="D7690">
        <v>403.25</v>
      </c>
      <c r="E7690">
        <v>405.5</v>
      </c>
      <c r="G7690">
        <v>405.5</v>
      </c>
      <c r="H7690">
        <v>32915</v>
      </c>
      <c r="I7690">
        <v>119650</v>
      </c>
      <c r="J7690">
        <f t="shared" si="360"/>
        <v>149.08088235294119</v>
      </c>
      <c r="K7690">
        <f t="shared" si="361"/>
        <v>1990</v>
      </c>
      <c r="L7690">
        <f t="shared" si="362"/>
        <v>1</v>
      </c>
    </row>
    <row r="7691" spans="1:12" x14ac:dyDescent="0.25">
      <c r="A7691" s="1">
        <v>32884</v>
      </c>
      <c r="B7691">
        <v>406</v>
      </c>
      <c r="C7691">
        <v>407.25</v>
      </c>
      <c r="D7691">
        <v>403</v>
      </c>
      <c r="E7691">
        <v>404.75</v>
      </c>
      <c r="G7691">
        <v>404.75</v>
      </c>
      <c r="H7691">
        <v>38235</v>
      </c>
      <c r="I7691">
        <v>116515</v>
      </c>
      <c r="J7691">
        <f t="shared" si="360"/>
        <v>148.80514705882354</v>
      </c>
      <c r="K7691">
        <f t="shared" si="361"/>
        <v>1990</v>
      </c>
      <c r="L7691">
        <f t="shared" si="362"/>
        <v>1</v>
      </c>
    </row>
    <row r="7692" spans="1:12" x14ac:dyDescent="0.25">
      <c r="A7692" s="1">
        <v>32885</v>
      </c>
      <c r="B7692">
        <v>407.5</v>
      </c>
      <c r="C7692">
        <v>407.5</v>
      </c>
      <c r="D7692">
        <v>400.5</v>
      </c>
      <c r="E7692">
        <v>401.5</v>
      </c>
      <c r="G7692">
        <v>401.5</v>
      </c>
      <c r="H7692">
        <v>44910</v>
      </c>
      <c r="I7692">
        <v>117745</v>
      </c>
      <c r="J7692">
        <f t="shared" si="360"/>
        <v>147.61029411764707</v>
      </c>
      <c r="K7692">
        <f t="shared" si="361"/>
        <v>1990</v>
      </c>
      <c r="L7692">
        <f t="shared" si="362"/>
        <v>1</v>
      </c>
    </row>
    <row r="7693" spans="1:12" x14ac:dyDescent="0.25">
      <c r="A7693" s="1">
        <v>32888</v>
      </c>
      <c r="B7693">
        <v>401</v>
      </c>
      <c r="C7693">
        <v>401.5</v>
      </c>
      <c r="D7693">
        <v>397.5</v>
      </c>
      <c r="E7693">
        <v>399.5</v>
      </c>
      <c r="G7693">
        <v>399.5</v>
      </c>
      <c r="H7693">
        <v>43640</v>
      </c>
      <c r="I7693">
        <v>119540</v>
      </c>
      <c r="J7693">
        <f t="shared" si="360"/>
        <v>146.875</v>
      </c>
      <c r="K7693">
        <f t="shared" si="361"/>
        <v>1990</v>
      </c>
      <c r="L7693">
        <f t="shared" si="362"/>
        <v>1</v>
      </c>
    </row>
    <row r="7694" spans="1:12" x14ac:dyDescent="0.25">
      <c r="A7694" s="1">
        <v>32889</v>
      </c>
      <c r="B7694">
        <v>399.5</v>
      </c>
      <c r="C7694">
        <v>401</v>
      </c>
      <c r="D7694">
        <v>397.75</v>
      </c>
      <c r="E7694">
        <v>398.25</v>
      </c>
      <c r="G7694">
        <v>398.25</v>
      </c>
      <c r="H7694">
        <v>25510</v>
      </c>
      <c r="I7694">
        <v>116080</v>
      </c>
      <c r="J7694">
        <f t="shared" si="360"/>
        <v>146.41544117647058</v>
      </c>
      <c r="K7694">
        <f t="shared" si="361"/>
        <v>1990</v>
      </c>
      <c r="L7694">
        <f t="shared" si="362"/>
        <v>1</v>
      </c>
    </row>
    <row r="7695" spans="1:12" x14ac:dyDescent="0.25">
      <c r="A7695" s="1">
        <v>32890</v>
      </c>
      <c r="B7695">
        <v>398</v>
      </c>
      <c r="C7695">
        <v>401.5</v>
      </c>
      <c r="D7695">
        <v>397.25</v>
      </c>
      <c r="E7695">
        <v>401</v>
      </c>
      <c r="G7695">
        <v>401</v>
      </c>
      <c r="H7695">
        <v>24450</v>
      </c>
      <c r="I7695">
        <v>115820</v>
      </c>
      <c r="J7695">
        <f t="shared" si="360"/>
        <v>147.4264705882353</v>
      </c>
      <c r="K7695">
        <f t="shared" si="361"/>
        <v>1990</v>
      </c>
      <c r="L7695">
        <f t="shared" si="362"/>
        <v>1</v>
      </c>
    </row>
    <row r="7696" spans="1:12" x14ac:dyDescent="0.25">
      <c r="A7696" s="1">
        <v>32891</v>
      </c>
      <c r="B7696">
        <v>401.5</v>
      </c>
      <c r="C7696">
        <v>402</v>
      </c>
      <c r="D7696">
        <v>396</v>
      </c>
      <c r="E7696">
        <v>397.75</v>
      </c>
      <c r="G7696">
        <v>397.75</v>
      </c>
      <c r="H7696">
        <v>32825</v>
      </c>
      <c r="I7696">
        <v>117765</v>
      </c>
      <c r="J7696">
        <f t="shared" si="360"/>
        <v>146.23161764705881</v>
      </c>
      <c r="K7696">
        <f t="shared" si="361"/>
        <v>1990</v>
      </c>
      <c r="L7696">
        <f t="shared" si="362"/>
        <v>1</v>
      </c>
    </row>
    <row r="7697" spans="1:12" x14ac:dyDescent="0.25">
      <c r="A7697" s="1">
        <v>32892</v>
      </c>
      <c r="B7697">
        <v>397</v>
      </c>
      <c r="C7697">
        <v>397</v>
      </c>
      <c r="D7697">
        <v>391.75</v>
      </c>
      <c r="E7697">
        <v>392</v>
      </c>
      <c r="G7697">
        <v>392</v>
      </c>
      <c r="H7697">
        <v>28640</v>
      </c>
      <c r="I7697">
        <v>117660</v>
      </c>
      <c r="J7697">
        <f t="shared" si="360"/>
        <v>144.11764705882354</v>
      </c>
      <c r="K7697">
        <f t="shared" si="361"/>
        <v>1990</v>
      </c>
      <c r="L7697">
        <f t="shared" si="362"/>
        <v>1</v>
      </c>
    </row>
    <row r="7698" spans="1:12" x14ac:dyDescent="0.25">
      <c r="A7698" s="1">
        <v>32895</v>
      </c>
      <c r="B7698">
        <v>391.5</v>
      </c>
      <c r="C7698">
        <v>394.25</v>
      </c>
      <c r="D7698">
        <v>391.25</v>
      </c>
      <c r="E7698">
        <v>392.5</v>
      </c>
      <c r="G7698">
        <v>392.5</v>
      </c>
      <c r="H7698">
        <v>17830</v>
      </c>
      <c r="I7698">
        <v>115065</v>
      </c>
      <c r="J7698">
        <f t="shared" si="360"/>
        <v>144.3014705882353</v>
      </c>
      <c r="K7698">
        <f t="shared" si="361"/>
        <v>1990</v>
      </c>
      <c r="L7698">
        <f t="shared" si="362"/>
        <v>1</v>
      </c>
    </row>
    <row r="7699" spans="1:12" x14ac:dyDescent="0.25">
      <c r="A7699" s="1">
        <v>32896</v>
      </c>
      <c r="B7699">
        <v>393</v>
      </c>
      <c r="C7699">
        <v>393.75</v>
      </c>
      <c r="D7699">
        <v>391.5</v>
      </c>
      <c r="E7699">
        <v>392.75</v>
      </c>
      <c r="G7699">
        <v>392.75</v>
      </c>
      <c r="H7699">
        <v>10940</v>
      </c>
      <c r="I7699">
        <v>113805</v>
      </c>
      <c r="J7699">
        <f t="shared" si="360"/>
        <v>144.39338235294119</v>
      </c>
      <c r="K7699">
        <f t="shared" si="361"/>
        <v>1990</v>
      </c>
      <c r="L7699">
        <f t="shared" si="362"/>
        <v>1</v>
      </c>
    </row>
    <row r="7700" spans="1:12" x14ac:dyDescent="0.25">
      <c r="A7700" s="1">
        <v>32897</v>
      </c>
      <c r="B7700">
        <v>391.75</v>
      </c>
      <c r="C7700">
        <v>393.5</v>
      </c>
      <c r="D7700">
        <v>391.25</v>
      </c>
      <c r="E7700">
        <v>391.5</v>
      </c>
      <c r="G7700">
        <v>391.5</v>
      </c>
      <c r="H7700">
        <v>16165</v>
      </c>
      <c r="I7700">
        <v>113815</v>
      </c>
      <c r="J7700">
        <f t="shared" si="360"/>
        <v>143.93382352941177</v>
      </c>
      <c r="K7700">
        <f t="shared" si="361"/>
        <v>1990</v>
      </c>
      <c r="L7700">
        <f t="shared" si="362"/>
        <v>1</v>
      </c>
    </row>
    <row r="7701" spans="1:12" x14ac:dyDescent="0.25">
      <c r="A7701" s="1">
        <v>32898</v>
      </c>
      <c r="B7701">
        <v>390</v>
      </c>
      <c r="C7701">
        <v>390</v>
      </c>
      <c r="D7701">
        <v>384.25</v>
      </c>
      <c r="E7701">
        <v>385.5</v>
      </c>
      <c r="G7701">
        <v>385.5</v>
      </c>
      <c r="H7701">
        <v>39695</v>
      </c>
      <c r="I7701">
        <v>112390</v>
      </c>
      <c r="J7701">
        <f t="shared" si="360"/>
        <v>141.72794117647058</v>
      </c>
      <c r="K7701">
        <f t="shared" si="361"/>
        <v>1990</v>
      </c>
      <c r="L7701">
        <f t="shared" si="362"/>
        <v>1</v>
      </c>
    </row>
    <row r="7702" spans="1:12" x14ac:dyDescent="0.25">
      <c r="A7702" s="1">
        <v>32899</v>
      </c>
      <c r="B7702">
        <v>385.5</v>
      </c>
      <c r="C7702">
        <v>386.5</v>
      </c>
      <c r="D7702">
        <v>381</v>
      </c>
      <c r="E7702">
        <v>381.25</v>
      </c>
      <c r="G7702">
        <v>381.25</v>
      </c>
      <c r="H7702">
        <v>27230</v>
      </c>
      <c r="I7702">
        <v>107865</v>
      </c>
      <c r="J7702">
        <f t="shared" si="360"/>
        <v>140.16544117647058</v>
      </c>
      <c r="K7702">
        <f t="shared" si="361"/>
        <v>1990</v>
      </c>
      <c r="L7702">
        <f t="shared" si="362"/>
        <v>1</v>
      </c>
    </row>
    <row r="7703" spans="1:12" x14ac:dyDescent="0.25">
      <c r="A7703" s="1">
        <v>32902</v>
      </c>
      <c r="B7703">
        <v>380.75</v>
      </c>
      <c r="C7703">
        <v>382.5</v>
      </c>
      <c r="D7703">
        <v>371.5</v>
      </c>
      <c r="E7703">
        <v>378.75</v>
      </c>
      <c r="G7703">
        <v>378.75</v>
      </c>
      <c r="H7703">
        <v>47580</v>
      </c>
      <c r="I7703">
        <v>103800</v>
      </c>
      <c r="J7703">
        <f t="shared" si="360"/>
        <v>139.24632352941177</v>
      </c>
      <c r="K7703">
        <f t="shared" si="361"/>
        <v>1990</v>
      </c>
      <c r="L7703">
        <f t="shared" si="362"/>
        <v>1</v>
      </c>
    </row>
    <row r="7704" spans="1:12" x14ac:dyDescent="0.25">
      <c r="A7704" s="1">
        <v>32903</v>
      </c>
      <c r="B7704">
        <v>380.25</v>
      </c>
      <c r="C7704">
        <v>380.5</v>
      </c>
      <c r="D7704">
        <v>375.25</v>
      </c>
      <c r="E7704">
        <v>376</v>
      </c>
      <c r="G7704">
        <v>376</v>
      </c>
      <c r="H7704">
        <v>18300</v>
      </c>
      <c r="I7704">
        <v>102575</v>
      </c>
      <c r="J7704">
        <f t="shared" si="360"/>
        <v>138.23529411764707</v>
      </c>
      <c r="K7704">
        <f t="shared" si="361"/>
        <v>1990</v>
      </c>
      <c r="L7704">
        <f t="shared" si="362"/>
        <v>1</v>
      </c>
    </row>
    <row r="7705" spans="1:12" x14ac:dyDescent="0.25">
      <c r="A7705" s="1">
        <v>32904</v>
      </c>
      <c r="B7705">
        <v>377</v>
      </c>
      <c r="C7705">
        <v>379.5</v>
      </c>
      <c r="D7705">
        <v>375</v>
      </c>
      <c r="E7705">
        <v>375.75</v>
      </c>
      <c r="G7705">
        <v>375.75</v>
      </c>
      <c r="H7705">
        <v>14215</v>
      </c>
      <c r="I7705">
        <v>102190</v>
      </c>
      <c r="J7705">
        <f t="shared" si="360"/>
        <v>138.14338235294119</v>
      </c>
      <c r="K7705">
        <f t="shared" si="361"/>
        <v>1990</v>
      </c>
      <c r="L7705">
        <f t="shared" si="362"/>
        <v>1</v>
      </c>
    </row>
    <row r="7706" spans="1:12" x14ac:dyDescent="0.25">
      <c r="A7706" s="1">
        <v>32905</v>
      </c>
      <c r="B7706">
        <v>375.5</v>
      </c>
      <c r="C7706">
        <v>377.5</v>
      </c>
      <c r="D7706">
        <v>373.25</v>
      </c>
      <c r="E7706">
        <v>375.25</v>
      </c>
      <c r="G7706">
        <v>375.25</v>
      </c>
      <c r="H7706">
        <v>17715</v>
      </c>
      <c r="I7706">
        <v>101125</v>
      </c>
      <c r="J7706">
        <f t="shared" si="360"/>
        <v>137.95955882352942</v>
      </c>
      <c r="K7706">
        <f t="shared" si="361"/>
        <v>1990</v>
      </c>
      <c r="L7706">
        <f t="shared" si="362"/>
        <v>2</v>
      </c>
    </row>
    <row r="7707" spans="1:12" x14ac:dyDescent="0.25">
      <c r="A7707" s="1">
        <v>32906</v>
      </c>
      <c r="B7707">
        <v>374.25</v>
      </c>
      <c r="C7707">
        <v>379.5</v>
      </c>
      <c r="D7707">
        <v>373.75</v>
      </c>
      <c r="E7707">
        <v>379</v>
      </c>
      <c r="G7707">
        <v>379</v>
      </c>
      <c r="H7707">
        <v>19960</v>
      </c>
      <c r="I7707">
        <v>102700</v>
      </c>
      <c r="J7707">
        <f t="shared" si="360"/>
        <v>139.33823529411765</v>
      </c>
      <c r="K7707">
        <f t="shared" si="361"/>
        <v>1990</v>
      </c>
      <c r="L7707">
        <f t="shared" si="362"/>
        <v>2</v>
      </c>
    </row>
    <row r="7708" spans="1:12" x14ac:dyDescent="0.25">
      <c r="A7708" s="1">
        <v>32909</v>
      </c>
      <c r="B7708">
        <v>380</v>
      </c>
      <c r="C7708">
        <v>384</v>
      </c>
      <c r="D7708">
        <v>380</v>
      </c>
      <c r="E7708">
        <v>383.5</v>
      </c>
      <c r="G7708">
        <v>383.5</v>
      </c>
      <c r="H7708">
        <v>24970</v>
      </c>
      <c r="I7708">
        <v>101395</v>
      </c>
      <c r="J7708">
        <f t="shared" si="360"/>
        <v>140.99264705882354</v>
      </c>
      <c r="K7708">
        <f t="shared" si="361"/>
        <v>1990</v>
      </c>
      <c r="L7708">
        <f t="shared" si="362"/>
        <v>2</v>
      </c>
    </row>
    <row r="7709" spans="1:12" x14ac:dyDescent="0.25">
      <c r="A7709" s="1">
        <v>32910</v>
      </c>
      <c r="B7709">
        <v>382</v>
      </c>
      <c r="C7709">
        <v>384.5</v>
      </c>
      <c r="D7709">
        <v>381.25</v>
      </c>
      <c r="E7709">
        <v>382.75</v>
      </c>
      <c r="G7709">
        <v>382.75</v>
      </c>
      <c r="H7709">
        <v>21200</v>
      </c>
      <c r="I7709">
        <v>101230</v>
      </c>
      <c r="J7709">
        <f t="shared" si="360"/>
        <v>140.71691176470588</v>
      </c>
      <c r="K7709">
        <f t="shared" si="361"/>
        <v>1990</v>
      </c>
      <c r="L7709">
        <f t="shared" si="362"/>
        <v>2</v>
      </c>
    </row>
    <row r="7710" spans="1:12" x14ac:dyDescent="0.25">
      <c r="A7710" s="1">
        <v>32911</v>
      </c>
      <c r="B7710">
        <v>384</v>
      </c>
      <c r="C7710">
        <v>385</v>
      </c>
      <c r="D7710">
        <v>382.75</v>
      </c>
      <c r="E7710">
        <v>383</v>
      </c>
      <c r="G7710">
        <v>383</v>
      </c>
      <c r="H7710">
        <v>17110</v>
      </c>
      <c r="I7710">
        <v>97425</v>
      </c>
      <c r="J7710">
        <f t="shared" si="360"/>
        <v>140.80882352941177</v>
      </c>
      <c r="K7710">
        <f t="shared" si="361"/>
        <v>1990</v>
      </c>
      <c r="L7710">
        <f t="shared" si="362"/>
        <v>2</v>
      </c>
    </row>
    <row r="7711" spans="1:12" x14ac:dyDescent="0.25">
      <c r="A7711" s="1">
        <v>32912</v>
      </c>
      <c r="B7711">
        <v>382.75</v>
      </c>
      <c r="C7711">
        <v>383</v>
      </c>
      <c r="D7711">
        <v>380.25</v>
      </c>
      <c r="E7711">
        <v>382.5</v>
      </c>
      <c r="G7711">
        <v>382.5</v>
      </c>
      <c r="H7711">
        <v>16635</v>
      </c>
      <c r="I7711">
        <v>98720</v>
      </c>
      <c r="J7711">
        <f t="shared" si="360"/>
        <v>140.625</v>
      </c>
      <c r="K7711">
        <f t="shared" si="361"/>
        <v>1990</v>
      </c>
      <c r="L7711">
        <f t="shared" si="362"/>
        <v>2</v>
      </c>
    </row>
    <row r="7712" spans="1:12" x14ac:dyDescent="0.25">
      <c r="A7712" s="1">
        <v>32913</v>
      </c>
      <c r="B7712">
        <v>383.5</v>
      </c>
      <c r="C7712">
        <v>388</v>
      </c>
      <c r="D7712">
        <v>383.5</v>
      </c>
      <c r="E7712">
        <v>386.75</v>
      </c>
      <c r="G7712">
        <v>386.75</v>
      </c>
      <c r="H7712">
        <v>36610</v>
      </c>
      <c r="I7712">
        <v>94700</v>
      </c>
      <c r="J7712">
        <f t="shared" si="360"/>
        <v>142.1875</v>
      </c>
      <c r="K7712">
        <f t="shared" si="361"/>
        <v>1990</v>
      </c>
      <c r="L7712">
        <f t="shared" si="362"/>
        <v>2</v>
      </c>
    </row>
    <row r="7713" spans="1:12" x14ac:dyDescent="0.25">
      <c r="A7713" s="1">
        <v>32916</v>
      </c>
      <c r="B7713">
        <v>387.5</v>
      </c>
      <c r="C7713">
        <v>390.25</v>
      </c>
      <c r="D7713">
        <v>387.5</v>
      </c>
      <c r="E7713">
        <v>390</v>
      </c>
      <c r="G7713">
        <v>390</v>
      </c>
      <c r="H7713">
        <v>23775</v>
      </c>
      <c r="I7713">
        <v>91745</v>
      </c>
      <c r="J7713">
        <f t="shared" si="360"/>
        <v>143.38235294117646</v>
      </c>
      <c r="K7713">
        <f t="shared" si="361"/>
        <v>1990</v>
      </c>
      <c r="L7713">
        <f t="shared" si="362"/>
        <v>2</v>
      </c>
    </row>
    <row r="7714" spans="1:12" x14ac:dyDescent="0.25">
      <c r="A7714" s="1">
        <v>32917</v>
      </c>
      <c r="B7714">
        <v>389.5</v>
      </c>
      <c r="C7714">
        <v>389.5</v>
      </c>
      <c r="D7714">
        <v>385.25</v>
      </c>
      <c r="E7714">
        <v>385.5</v>
      </c>
      <c r="G7714">
        <v>385.5</v>
      </c>
      <c r="H7714">
        <v>26775</v>
      </c>
      <c r="I7714">
        <v>96065</v>
      </c>
      <c r="J7714">
        <f t="shared" si="360"/>
        <v>141.72794117647058</v>
      </c>
      <c r="K7714">
        <f t="shared" si="361"/>
        <v>1990</v>
      </c>
      <c r="L7714">
        <f t="shared" si="362"/>
        <v>2</v>
      </c>
    </row>
    <row r="7715" spans="1:12" x14ac:dyDescent="0.25">
      <c r="A7715" s="1">
        <v>32918</v>
      </c>
      <c r="B7715">
        <v>385</v>
      </c>
      <c r="C7715">
        <v>387.75</v>
      </c>
      <c r="D7715">
        <v>383</v>
      </c>
      <c r="E7715">
        <v>387.25</v>
      </c>
      <c r="G7715">
        <v>387.25</v>
      </c>
      <c r="H7715">
        <v>25305</v>
      </c>
      <c r="I7715">
        <v>93255</v>
      </c>
      <c r="J7715">
        <f t="shared" si="360"/>
        <v>142.37132352941177</v>
      </c>
      <c r="K7715">
        <f t="shared" si="361"/>
        <v>1990</v>
      </c>
      <c r="L7715">
        <f t="shared" si="362"/>
        <v>2</v>
      </c>
    </row>
    <row r="7716" spans="1:12" x14ac:dyDescent="0.25">
      <c r="A7716" s="1">
        <v>32919</v>
      </c>
      <c r="B7716">
        <v>388.25</v>
      </c>
      <c r="C7716">
        <v>389</v>
      </c>
      <c r="D7716">
        <v>384.25</v>
      </c>
      <c r="E7716">
        <v>386.25</v>
      </c>
      <c r="G7716">
        <v>386.25</v>
      </c>
      <c r="H7716">
        <v>20030</v>
      </c>
      <c r="I7716">
        <v>90400</v>
      </c>
      <c r="J7716">
        <f t="shared" si="360"/>
        <v>142.00367647058823</v>
      </c>
      <c r="K7716">
        <f t="shared" si="361"/>
        <v>1990</v>
      </c>
      <c r="L7716">
        <f t="shared" si="362"/>
        <v>2</v>
      </c>
    </row>
    <row r="7717" spans="1:12" x14ac:dyDescent="0.25">
      <c r="A7717" s="1">
        <v>32920</v>
      </c>
      <c r="B7717">
        <v>386.25</v>
      </c>
      <c r="C7717">
        <v>387.75</v>
      </c>
      <c r="D7717">
        <v>383.5</v>
      </c>
      <c r="E7717">
        <v>384</v>
      </c>
      <c r="G7717">
        <v>384</v>
      </c>
      <c r="H7717">
        <v>17005</v>
      </c>
      <c r="I7717">
        <v>83115</v>
      </c>
      <c r="J7717">
        <f t="shared" si="360"/>
        <v>141.1764705882353</v>
      </c>
      <c r="K7717">
        <f t="shared" si="361"/>
        <v>1990</v>
      </c>
      <c r="L7717">
        <f t="shared" si="362"/>
        <v>2</v>
      </c>
    </row>
    <row r="7718" spans="1:12" x14ac:dyDescent="0.25">
      <c r="A7718" s="1">
        <v>32924</v>
      </c>
      <c r="B7718">
        <v>382.25</v>
      </c>
      <c r="C7718">
        <v>383.5</v>
      </c>
      <c r="D7718">
        <v>381</v>
      </c>
      <c r="E7718">
        <v>382.25</v>
      </c>
      <c r="G7718">
        <v>382.25</v>
      </c>
      <c r="H7718">
        <v>18930</v>
      </c>
      <c r="I7718">
        <v>78365</v>
      </c>
      <c r="J7718">
        <f t="shared" si="360"/>
        <v>140.53308823529412</v>
      </c>
      <c r="K7718">
        <f t="shared" si="361"/>
        <v>1990</v>
      </c>
      <c r="L7718">
        <f t="shared" si="362"/>
        <v>2</v>
      </c>
    </row>
    <row r="7719" spans="1:12" x14ac:dyDescent="0.25">
      <c r="A7719" s="1">
        <v>32925</v>
      </c>
      <c r="B7719">
        <v>381</v>
      </c>
      <c r="C7719">
        <v>385</v>
      </c>
      <c r="D7719">
        <v>380.25</v>
      </c>
      <c r="E7719">
        <v>384.5</v>
      </c>
      <c r="G7719">
        <v>384.5</v>
      </c>
      <c r="H7719">
        <v>15150</v>
      </c>
      <c r="I7719">
        <v>71265</v>
      </c>
      <c r="J7719">
        <f t="shared" si="360"/>
        <v>141.36029411764707</v>
      </c>
      <c r="K7719">
        <f t="shared" si="361"/>
        <v>1990</v>
      </c>
      <c r="L7719">
        <f t="shared" si="362"/>
        <v>2</v>
      </c>
    </row>
    <row r="7720" spans="1:12" x14ac:dyDescent="0.25">
      <c r="A7720" s="1">
        <v>32926</v>
      </c>
      <c r="B7720">
        <v>385.5</v>
      </c>
      <c r="C7720">
        <v>390</v>
      </c>
      <c r="D7720">
        <v>384.5</v>
      </c>
      <c r="E7720">
        <v>389.5</v>
      </c>
      <c r="G7720">
        <v>389.5</v>
      </c>
      <c r="H7720">
        <v>33655</v>
      </c>
      <c r="I7720">
        <v>64530</v>
      </c>
      <c r="J7720">
        <f t="shared" si="360"/>
        <v>143.1985294117647</v>
      </c>
      <c r="K7720">
        <f t="shared" si="361"/>
        <v>1990</v>
      </c>
      <c r="L7720">
        <f t="shared" si="362"/>
        <v>2</v>
      </c>
    </row>
    <row r="7721" spans="1:12" x14ac:dyDescent="0.25">
      <c r="A7721" s="1">
        <v>32927</v>
      </c>
      <c r="B7721">
        <v>389</v>
      </c>
      <c r="C7721">
        <v>394</v>
      </c>
      <c r="D7721">
        <v>388.5</v>
      </c>
      <c r="E7721">
        <v>394</v>
      </c>
      <c r="G7721">
        <v>394</v>
      </c>
      <c r="H7721">
        <v>29300</v>
      </c>
      <c r="I7721">
        <v>58420</v>
      </c>
      <c r="J7721">
        <f t="shared" si="360"/>
        <v>144.85294117647058</v>
      </c>
      <c r="K7721">
        <f t="shared" si="361"/>
        <v>1990</v>
      </c>
      <c r="L7721">
        <f t="shared" si="362"/>
        <v>2</v>
      </c>
    </row>
    <row r="7722" spans="1:12" x14ac:dyDescent="0.25">
      <c r="A7722" s="1">
        <v>32930</v>
      </c>
      <c r="B7722">
        <v>394</v>
      </c>
      <c r="C7722">
        <v>396.75</v>
      </c>
      <c r="D7722">
        <v>393.5</v>
      </c>
      <c r="E7722">
        <v>396.25</v>
      </c>
      <c r="G7722">
        <v>396.25</v>
      </c>
      <c r="H7722">
        <v>21295</v>
      </c>
      <c r="I7722">
        <v>52000</v>
      </c>
      <c r="J7722">
        <f t="shared" si="360"/>
        <v>145.68014705882354</v>
      </c>
      <c r="K7722">
        <f t="shared" si="361"/>
        <v>1990</v>
      </c>
      <c r="L7722">
        <f t="shared" si="362"/>
        <v>2</v>
      </c>
    </row>
    <row r="7723" spans="1:12" x14ac:dyDescent="0.25">
      <c r="A7723" s="1">
        <v>32931</v>
      </c>
      <c r="B7723">
        <v>396.25</v>
      </c>
      <c r="C7723">
        <v>398.25</v>
      </c>
      <c r="D7723">
        <v>391.5</v>
      </c>
      <c r="E7723">
        <v>394.25</v>
      </c>
      <c r="G7723">
        <v>394.25</v>
      </c>
      <c r="H7723">
        <v>27665</v>
      </c>
      <c r="I7723">
        <v>42005</v>
      </c>
      <c r="J7723">
        <f t="shared" si="360"/>
        <v>144.94485294117646</v>
      </c>
      <c r="K7723">
        <f t="shared" si="361"/>
        <v>1990</v>
      </c>
      <c r="L7723">
        <f t="shared" si="362"/>
        <v>2</v>
      </c>
    </row>
    <row r="7724" spans="1:12" x14ac:dyDescent="0.25">
      <c r="A7724" s="1">
        <v>32932</v>
      </c>
      <c r="B7724">
        <v>394</v>
      </c>
      <c r="C7724">
        <v>396</v>
      </c>
      <c r="D7724">
        <v>391.25</v>
      </c>
      <c r="E7724">
        <v>393.25</v>
      </c>
      <c r="G7724">
        <v>393.25</v>
      </c>
      <c r="H7724">
        <v>9575</v>
      </c>
      <c r="I7724">
        <v>39410</v>
      </c>
      <c r="J7724">
        <f t="shared" si="360"/>
        <v>144.57720588235293</v>
      </c>
      <c r="K7724">
        <f t="shared" si="361"/>
        <v>1990</v>
      </c>
      <c r="L7724">
        <f t="shared" si="362"/>
        <v>2</v>
      </c>
    </row>
    <row r="7725" spans="1:12" x14ac:dyDescent="0.25">
      <c r="A7725" s="1">
        <v>32933</v>
      </c>
      <c r="B7725">
        <v>391.5</v>
      </c>
      <c r="C7725">
        <v>393</v>
      </c>
      <c r="D7725">
        <v>389</v>
      </c>
      <c r="E7725">
        <v>389.25</v>
      </c>
      <c r="G7725">
        <v>389.25</v>
      </c>
      <c r="H7725">
        <v>7180</v>
      </c>
      <c r="I7725">
        <v>36490</v>
      </c>
      <c r="J7725">
        <f t="shared" si="360"/>
        <v>143.10661764705881</v>
      </c>
      <c r="K7725">
        <f t="shared" si="361"/>
        <v>1990</v>
      </c>
      <c r="L7725">
        <f t="shared" si="362"/>
        <v>3</v>
      </c>
    </row>
    <row r="7726" spans="1:12" x14ac:dyDescent="0.25">
      <c r="A7726" s="1">
        <v>32934</v>
      </c>
      <c r="B7726">
        <v>389.75</v>
      </c>
      <c r="C7726">
        <v>392.25</v>
      </c>
      <c r="D7726">
        <v>387.5</v>
      </c>
      <c r="E7726">
        <v>388.75</v>
      </c>
      <c r="G7726">
        <v>388.75</v>
      </c>
      <c r="H7726">
        <v>8710</v>
      </c>
      <c r="I7726">
        <v>36580</v>
      </c>
      <c r="J7726">
        <f t="shared" si="360"/>
        <v>142.92279411764707</v>
      </c>
      <c r="K7726">
        <f t="shared" si="361"/>
        <v>1990</v>
      </c>
      <c r="L7726">
        <f t="shared" si="362"/>
        <v>3</v>
      </c>
    </row>
    <row r="7727" spans="1:12" x14ac:dyDescent="0.25">
      <c r="A7727" s="1">
        <v>32937</v>
      </c>
      <c r="B7727">
        <v>388.25</v>
      </c>
      <c r="C7727">
        <v>388.5</v>
      </c>
      <c r="D7727">
        <v>381.25</v>
      </c>
      <c r="E7727">
        <v>385</v>
      </c>
      <c r="G7727">
        <v>385</v>
      </c>
      <c r="H7727">
        <v>10185</v>
      </c>
      <c r="I7727">
        <v>31560</v>
      </c>
      <c r="J7727">
        <f t="shared" si="360"/>
        <v>141.54411764705881</v>
      </c>
      <c r="K7727">
        <f t="shared" si="361"/>
        <v>1990</v>
      </c>
      <c r="L7727">
        <f t="shared" si="362"/>
        <v>3</v>
      </c>
    </row>
    <row r="7728" spans="1:12" x14ac:dyDescent="0.25">
      <c r="A7728" s="1">
        <v>32938</v>
      </c>
      <c r="B7728">
        <v>384.5</v>
      </c>
      <c r="C7728">
        <v>386</v>
      </c>
      <c r="D7728">
        <v>380</v>
      </c>
      <c r="E7728">
        <v>381.25</v>
      </c>
      <c r="G7728">
        <v>381.25</v>
      </c>
      <c r="H7728">
        <v>5915</v>
      </c>
      <c r="I7728">
        <v>26460</v>
      </c>
      <c r="J7728">
        <f t="shared" si="360"/>
        <v>140.16544117647058</v>
      </c>
      <c r="K7728">
        <f t="shared" si="361"/>
        <v>1990</v>
      </c>
      <c r="L7728">
        <f t="shared" si="362"/>
        <v>3</v>
      </c>
    </row>
    <row r="7729" spans="1:12" x14ac:dyDescent="0.25">
      <c r="A7729" s="1">
        <v>32939</v>
      </c>
      <c r="B7729">
        <v>380.5</v>
      </c>
      <c r="C7729">
        <v>383</v>
      </c>
      <c r="D7729">
        <v>380</v>
      </c>
      <c r="E7729">
        <v>381</v>
      </c>
      <c r="G7729">
        <v>381</v>
      </c>
      <c r="H7729">
        <v>2885</v>
      </c>
      <c r="I7729">
        <v>24920</v>
      </c>
      <c r="J7729">
        <f t="shared" si="360"/>
        <v>140.0735294117647</v>
      </c>
      <c r="K7729">
        <f t="shared" si="361"/>
        <v>1990</v>
      </c>
      <c r="L7729">
        <f t="shared" si="362"/>
        <v>3</v>
      </c>
    </row>
    <row r="7730" spans="1:12" x14ac:dyDescent="0.25">
      <c r="A7730" s="1">
        <v>32940</v>
      </c>
      <c r="B7730">
        <v>380</v>
      </c>
      <c r="C7730">
        <v>384.5</v>
      </c>
      <c r="D7730">
        <v>380</v>
      </c>
      <c r="E7730">
        <v>383.5</v>
      </c>
      <c r="G7730">
        <v>383.5</v>
      </c>
      <c r="H7730">
        <v>2575</v>
      </c>
      <c r="I7730">
        <v>24215</v>
      </c>
      <c r="J7730">
        <f t="shared" si="360"/>
        <v>140.99264705882354</v>
      </c>
      <c r="K7730">
        <f t="shared" si="361"/>
        <v>1990</v>
      </c>
      <c r="L7730">
        <f t="shared" si="362"/>
        <v>3</v>
      </c>
    </row>
    <row r="7731" spans="1:12" x14ac:dyDescent="0.25">
      <c r="A7731" s="1">
        <v>32941</v>
      </c>
      <c r="B7731">
        <v>384</v>
      </c>
      <c r="C7731">
        <v>384</v>
      </c>
      <c r="D7731">
        <v>382</v>
      </c>
      <c r="E7731">
        <v>383.5</v>
      </c>
      <c r="G7731">
        <v>383.5</v>
      </c>
      <c r="H7731">
        <v>3945</v>
      </c>
      <c r="I7731">
        <v>22645</v>
      </c>
      <c r="J7731">
        <f t="shared" si="360"/>
        <v>140.99264705882354</v>
      </c>
      <c r="K7731">
        <f t="shared" si="361"/>
        <v>1990</v>
      </c>
      <c r="L7731">
        <f t="shared" si="362"/>
        <v>3</v>
      </c>
    </row>
    <row r="7732" spans="1:12" x14ac:dyDescent="0.25">
      <c r="A7732" s="1">
        <v>32944</v>
      </c>
      <c r="B7732">
        <v>383</v>
      </c>
      <c r="C7732">
        <v>384</v>
      </c>
      <c r="D7732">
        <v>381.5</v>
      </c>
      <c r="E7732">
        <v>383.5</v>
      </c>
      <c r="G7732">
        <v>383.5</v>
      </c>
      <c r="H7732">
        <v>3770</v>
      </c>
      <c r="I7732">
        <v>19665</v>
      </c>
      <c r="J7732">
        <f t="shared" si="360"/>
        <v>140.99264705882354</v>
      </c>
      <c r="K7732">
        <f t="shared" si="361"/>
        <v>1990</v>
      </c>
      <c r="L7732">
        <f t="shared" si="362"/>
        <v>3</v>
      </c>
    </row>
    <row r="7733" spans="1:12" x14ac:dyDescent="0.25">
      <c r="A7733" s="1">
        <v>32945</v>
      </c>
      <c r="B7733">
        <v>382.5</v>
      </c>
      <c r="C7733">
        <v>384.5</v>
      </c>
      <c r="D7733">
        <v>380</v>
      </c>
      <c r="E7733">
        <v>381</v>
      </c>
      <c r="G7733">
        <v>381</v>
      </c>
      <c r="H7733">
        <v>4415</v>
      </c>
      <c r="I7733">
        <v>16715</v>
      </c>
      <c r="J7733">
        <f t="shared" si="360"/>
        <v>140.0735294117647</v>
      </c>
      <c r="K7733">
        <f t="shared" si="361"/>
        <v>1990</v>
      </c>
      <c r="L7733">
        <f t="shared" si="362"/>
        <v>3</v>
      </c>
    </row>
    <row r="7734" spans="1:12" x14ac:dyDescent="0.25">
      <c r="A7734" s="1">
        <v>32946</v>
      </c>
      <c r="B7734">
        <v>379.5</v>
      </c>
      <c r="C7734">
        <v>381.5</v>
      </c>
      <c r="D7734">
        <v>378</v>
      </c>
      <c r="E7734">
        <v>381</v>
      </c>
      <c r="G7734">
        <v>381</v>
      </c>
      <c r="H7734">
        <v>5550</v>
      </c>
      <c r="I7734">
        <v>13285</v>
      </c>
      <c r="J7734">
        <f t="shared" si="360"/>
        <v>140.0735294117647</v>
      </c>
      <c r="K7734">
        <f t="shared" si="361"/>
        <v>1990</v>
      </c>
      <c r="L7734">
        <f t="shared" si="362"/>
        <v>3</v>
      </c>
    </row>
    <row r="7735" spans="1:12" x14ac:dyDescent="0.25">
      <c r="A7735" s="1">
        <v>32947</v>
      </c>
      <c r="B7735">
        <v>380</v>
      </c>
      <c r="C7735">
        <v>384.5</v>
      </c>
      <c r="D7735">
        <v>379</v>
      </c>
      <c r="E7735">
        <v>384.5</v>
      </c>
      <c r="G7735">
        <v>384.5</v>
      </c>
      <c r="H7735">
        <v>3495</v>
      </c>
      <c r="I7735">
        <v>11280</v>
      </c>
      <c r="J7735">
        <f t="shared" si="360"/>
        <v>141.36029411764707</v>
      </c>
      <c r="K7735">
        <f t="shared" si="361"/>
        <v>1990</v>
      </c>
      <c r="L7735">
        <f t="shared" si="362"/>
        <v>3</v>
      </c>
    </row>
    <row r="7736" spans="1:12" x14ac:dyDescent="0.25">
      <c r="A7736" s="1">
        <v>32948</v>
      </c>
      <c r="B7736">
        <v>387</v>
      </c>
      <c r="C7736">
        <v>390</v>
      </c>
      <c r="D7736">
        <v>385</v>
      </c>
      <c r="E7736">
        <v>389.5</v>
      </c>
      <c r="G7736">
        <v>389.5</v>
      </c>
      <c r="H7736">
        <v>5005</v>
      </c>
      <c r="I7736">
        <v>8210</v>
      </c>
      <c r="J7736">
        <f t="shared" si="360"/>
        <v>143.1985294117647</v>
      </c>
      <c r="K7736">
        <f t="shared" si="361"/>
        <v>1990</v>
      </c>
      <c r="L7736">
        <f t="shared" si="362"/>
        <v>3</v>
      </c>
    </row>
    <row r="7737" spans="1:12" x14ac:dyDescent="0.25">
      <c r="A7737" s="1">
        <v>32951</v>
      </c>
      <c r="B7737">
        <v>390.5</v>
      </c>
      <c r="C7737">
        <v>398.75</v>
      </c>
      <c r="D7737">
        <v>390.5</v>
      </c>
      <c r="E7737">
        <v>398.5</v>
      </c>
      <c r="G7737">
        <v>398.5</v>
      </c>
      <c r="H7737">
        <v>3445</v>
      </c>
      <c r="I7737">
        <v>5295</v>
      </c>
      <c r="J7737">
        <f t="shared" si="360"/>
        <v>146.50735294117646</v>
      </c>
      <c r="K7737">
        <f t="shared" si="361"/>
        <v>1990</v>
      </c>
      <c r="L7737">
        <f t="shared" si="362"/>
        <v>3</v>
      </c>
    </row>
    <row r="7738" spans="1:12" x14ac:dyDescent="0.25">
      <c r="A7738" s="1">
        <v>32952</v>
      </c>
      <c r="B7738">
        <v>400</v>
      </c>
      <c r="C7738">
        <v>402.25</v>
      </c>
      <c r="D7738">
        <v>398.5</v>
      </c>
      <c r="E7738">
        <v>402.25</v>
      </c>
      <c r="G7738">
        <v>402.25</v>
      </c>
      <c r="H7738">
        <v>2975</v>
      </c>
      <c r="I7738">
        <v>3125</v>
      </c>
      <c r="J7738">
        <f t="shared" si="360"/>
        <v>147.8860294117647</v>
      </c>
      <c r="K7738">
        <f t="shared" si="361"/>
        <v>1990</v>
      </c>
      <c r="L7738">
        <f t="shared" si="362"/>
        <v>3</v>
      </c>
    </row>
    <row r="7739" spans="1:12" x14ac:dyDescent="0.25">
      <c r="A7739" s="1">
        <v>32953</v>
      </c>
      <c r="B7739">
        <v>403</v>
      </c>
      <c r="C7739">
        <v>408</v>
      </c>
      <c r="D7739">
        <v>400.5</v>
      </c>
      <c r="E7739">
        <v>404.5</v>
      </c>
      <c r="G7739">
        <v>404.5</v>
      </c>
      <c r="H7739">
        <v>2070</v>
      </c>
      <c r="I7739">
        <v>1210</v>
      </c>
      <c r="J7739">
        <f t="shared" si="360"/>
        <v>148.71323529411765</v>
      </c>
      <c r="K7739">
        <f t="shared" si="361"/>
        <v>1990</v>
      </c>
      <c r="L7739">
        <f t="shared" si="362"/>
        <v>3</v>
      </c>
    </row>
    <row r="7740" spans="1:12" x14ac:dyDescent="0.25">
      <c r="A7740" s="1">
        <v>32954</v>
      </c>
      <c r="B7740">
        <v>359.5</v>
      </c>
      <c r="C7740">
        <v>359.75</v>
      </c>
      <c r="D7740">
        <v>357</v>
      </c>
      <c r="E7740">
        <v>358.75</v>
      </c>
      <c r="G7740">
        <v>358.75</v>
      </c>
      <c r="H7740">
        <v>9045</v>
      </c>
      <c r="I7740">
        <v>74985</v>
      </c>
      <c r="J7740">
        <f t="shared" si="360"/>
        <v>131.89338235294119</v>
      </c>
      <c r="K7740">
        <f t="shared" si="361"/>
        <v>1990</v>
      </c>
      <c r="L7740">
        <f t="shared" si="362"/>
        <v>3</v>
      </c>
    </row>
    <row r="7741" spans="1:12" x14ac:dyDescent="0.25">
      <c r="A7741" s="1">
        <v>32955</v>
      </c>
      <c r="B7741">
        <v>358.5</v>
      </c>
      <c r="C7741">
        <v>358.5</v>
      </c>
      <c r="D7741">
        <v>355.75</v>
      </c>
      <c r="E7741">
        <v>356.75</v>
      </c>
      <c r="G7741">
        <v>356.75</v>
      </c>
      <c r="H7741">
        <v>6970</v>
      </c>
      <c r="I7741">
        <v>75025</v>
      </c>
      <c r="J7741">
        <f t="shared" si="360"/>
        <v>131.15808823529412</v>
      </c>
      <c r="K7741">
        <f t="shared" si="361"/>
        <v>1990</v>
      </c>
      <c r="L7741">
        <f t="shared" si="362"/>
        <v>3</v>
      </c>
    </row>
    <row r="7742" spans="1:12" x14ac:dyDescent="0.25">
      <c r="A7742" s="1">
        <v>32958</v>
      </c>
      <c r="B7742">
        <v>356.5</v>
      </c>
      <c r="C7742">
        <v>359.75</v>
      </c>
      <c r="D7742">
        <v>355.5</v>
      </c>
      <c r="E7742">
        <v>359</v>
      </c>
      <c r="G7742">
        <v>359</v>
      </c>
      <c r="H7742">
        <v>11450</v>
      </c>
      <c r="I7742">
        <v>75940</v>
      </c>
      <c r="J7742">
        <f t="shared" si="360"/>
        <v>131.98529411764707</v>
      </c>
      <c r="K7742">
        <f t="shared" si="361"/>
        <v>1990</v>
      </c>
      <c r="L7742">
        <f t="shared" si="362"/>
        <v>3</v>
      </c>
    </row>
    <row r="7743" spans="1:12" x14ac:dyDescent="0.25">
      <c r="A7743" s="1">
        <v>32959</v>
      </c>
      <c r="B7743">
        <v>359</v>
      </c>
      <c r="C7743">
        <v>359</v>
      </c>
      <c r="D7743">
        <v>355</v>
      </c>
      <c r="E7743">
        <v>355</v>
      </c>
      <c r="G7743">
        <v>355</v>
      </c>
      <c r="H7743">
        <v>9160</v>
      </c>
      <c r="I7743">
        <v>76545</v>
      </c>
      <c r="J7743">
        <f t="shared" si="360"/>
        <v>130.51470588235293</v>
      </c>
      <c r="K7743">
        <f t="shared" si="361"/>
        <v>1990</v>
      </c>
      <c r="L7743">
        <f t="shared" si="362"/>
        <v>3</v>
      </c>
    </row>
    <row r="7744" spans="1:12" x14ac:dyDescent="0.25">
      <c r="A7744" s="1">
        <v>32960</v>
      </c>
      <c r="B7744">
        <v>355</v>
      </c>
      <c r="C7744">
        <v>355</v>
      </c>
      <c r="D7744">
        <v>349.25</v>
      </c>
      <c r="E7744">
        <v>350</v>
      </c>
      <c r="G7744">
        <v>350</v>
      </c>
      <c r="H7744">
        <v>20625</v>
      </c>
      <c r="I7744">
        <v>76185</v>
      </c>
      <c r="J7744">
        <f t="shared" si="360"/>
        <v>128.6764705882353</v>
      </c>
      <c r="K7744">
        <f t="shared" si="361"/>
        <v>1990</v>
      </c>
      <c r="L7744">
        <f t="shared" si="362"/>
        <v>3</v>
      </c>
    </row>
    <row r="7745" spans="1:12" x14ac:dyDescent="0.25">
      <c r="A7745" s="1">
        <v>32961</v>
      </c>
      <c r="B7745">
        <v>347</v>
      </c>
      <c r="C7745">
        <v>353</v>
      </c>
      <c r="D7745">
        <v>347</v>
      </c>
      <c r="E7745">
        <v>353</v>
      </c>
      <c r="G7745">
        <v>353</v>
      </c>
      <c r="H7745">
        <v>17140</v>
      </c>
      <c r="I7745">
        <v>75250</v>
      </c>
      <c r="J7745">
        <f t="shared" si="360"/>
        <v>129.77941176470588</v>
      </c>
      <c r="K7745">
        <f t="shared" si="361"/>
        <v>1990</v>
      </c>
      <c r="L7745">
        <f t="shared" si="362"/>
        <v>3</v>
      </c>
    </row>
    <row r="7746" spans="1:12" x14ac:dyDescent="0.25">
      <c r="A7746" s="1">
        <v>32962</v>
      </c>
      <c r="B7746">
        <v>353</v>
      </c>
      <c r="C7746">
        <v>353.5</v>
      </c>
      <c r="D7746">
        <v>349.5</v>
      </c>
      <c r="E7746">
        <v>351.75</v>
      </c>
      <c r="G7746">
        <v>351.75</v>
      </c>
      <c r="H7746">
        <v>9665</v>
      </c>
      <c r="I7746">
        <v>73750</v>
      </c>
      <c r="J7746">
        <f t="shared" ref="J7746:J7809" si="363">G7746/100*5000/136</f>
        <v>129.31985294117646</v>
      </c>
      <c r="K7746">
        <f t="shared" ref="K7746:K7809" si="364">YEAR(A7746)</f>
        <v>1990</v>
      </c>
      <c r="L7746">
        <f t="shared" ref="L7746:L7809" si="365">MONTH(A7746)</f>
        <v>3</v>
      </c>
    </row>
    <row r="7747" spans="1:12" x14ac:dyDescent="0.25">
      <c r="A7747" s="1">
        <v>32965</v>
      </c>
      <c r="B7747">
        <v>353.5</v>
      </c>
      <c r="C7747">
        <v>356.5</v>
      </c>
      <c r="D7747">
        <v>353.25</v>
      </c>
      <c r="E7747">
        <v>355.75</v>
      </c>
      <c r="G7747">
        <v>355.75</v>
      </c>
      <c r="H7747">
        <v>18120</v>
      </c>
      <c r="I7747">
        <v>74345</v>
      </c>
      <c r="J7747">
        <f t="shared" si="363"/>
        <v>130.79044117647058</v>
      </c>
      <c r="K7747">
        <f t="shared" si="364"/>
        <v>1990</v>
      </c>
      <c r="L7747">
        <f t="shared" si="365"/>
        <v>4</v>
      </c>
    </row>
    <row r="7748" spans="1:12" x14ac:dyDescent="0.25">
      <c r="A7748" s="1">
        <v>32966</v>
      </c>
      <c r="B7748">
        <v>356</v>
      </c>
      <c r="C7748">
        <v>361.75</v>
      </c>
      <c r="D7748">
        <v>355.5</v>
      </c>
      <c r="E7748">
        <v>361.5</v>
      </c>
      <c r="G7748">
        <v>361.5</v>
      </c>
      <c r="H7748">
        <v>24500</v>
      </c>
      <c r="I7748">
        <v>73675</v>
      </c>
      <c r="J7748">
        <f t="shared" si="363"/>
        <v>132.90441176470588</v>
      </c>
      <c r="K7748">
        <f t="shared" si="364"/>
        <v>1990</v>
      </c>
      <c r="L7748">
        <f t="shared" si="365"/>
        <v>4</v>
      </c>
    </row>
    <row r="7749" spans="1:12" x14ac:dyDescent="0.25">
      <c r="A7749" s="1">
        <v>32967</v>
      </c>
      <c r="B7749">
        <v>363.5</v>
      </c>
      <c r="C7749">
        <v>374.75</v>
      </c>
      <c r="D7749">
        <v>363.5</v>
      </c>
      <c r="E7749">
        <v>369.75</v>
      </c>
      <c r="G7749">
        <v>369.75</v>
      </c>
      <c r="H7749">
        <v>50570</v>
      </c>
      <c r="I7749">
        <v>59675</v>
      </c>
      <c r="J7749">
        <f t="shared" si="363"/>
        <v>135.9375</v>
      </c>
      <c r="K7749">
        <f t="shared" si="364"/>
        <v>1990</v>
      </c>
      <c r="L7749">
        <f t="shared" si="365"/>
        <v>4</v>
      </c>
    </row>
    <row r="7750" spans="1:12" x14ac:dyDescent="0.25">
      <c r="A7750" s="1">
        <v>32968</v>
      </c>
      <c r="B7750">
        <v>370</v>
      </c>
      <c r="C7750">
        <v>372.5</v>
      </c>
      <c r="D7750">
        <v>367</v>
      </c>
      <c r="E7750">
        <v>370</v>
      </c>
      <c r="G7750">
        <v>370</v>
      </c>
      <c r="H7750">
        <v>20965</v>
      </c>
      <c r="I7750">
        <v>55585</v>
      </c>
      <c r="J7750">
        <f t="shared" si="363"/>
        <v>136.02941176470588</v>
      </c>
      <c r="K7750">
        <f t="shared" si="364"/>
        <v>1990</v>
      </c>
      <c r="L7750">
        <f t="shared" si="365"/>
        <v>4</v>
      </c>
    </row>
    <row r="7751" spans="1:12" x14ac:dyDescent="0.25">
      <c r="A7751" s="1">
        <v>32969</v>
      </c>
      <c r="B7751">
        <v>369.5</v>
      </c>
      <c r="C7751">
        <v>371.5</v>
      </c>
      <c r="D7751">
        <v>365</v>
      </c>
      <c r="E7751">
        <v>365.25</v>
      </c>
      <c r="G7751">
        <v>365.25</v>
      </c>
      <c r="H7751">
        <v>18350</v>
      </c>
      <c r="I7751">
        <v>55145</v>
      </c>
      <c r="J7751">
        <f t="shared" si="363"/>
        <v>134.28308823529412</v>
      </c>
      <c r="K7751">
        <f t="shared" si="364"/>
        <v>1990</v>
      </c>
      <c r="L7751">
        <f t="shared" si="365"/>
        <v>4</v>
      </c>
    </row>
    <row r="7752" spans="1:12" x14ac:dyDescent="0.25">
      <c r="A7752" s="1">
        <v>32972</v>
      </c>
      <c r="B7752">
        <v>365.5</v>
      </c>
      <c r="C7752">
        <v>370.5</v>
      </c>
      <c r="D7752">
        <v>360.5</v>
      </c>
      <c r="E7752">
        <v>360.75</v>
      </c>
      <c r="G7752">
        <v>360.75</v>
      </c>
      <c r="H7752">
        <v>19495</v>
      </c>
      <c r="I7752">
        <v>56790</v>
      </c>
      <c r="J7752">
        <f t="shared" si="363"/>
        <v>132.62867647058823</v>
      </c>
      <c r="K7752">
        <f t="shared" si="364"/>
        <v>1990</v>
      </c>
      <c r="L7752">
        <f t="shared" si="365"/>
        <v>4</v>
      </c>
    </row>
    <row r="7753" spans="1:12" x14ac:dyDescent="0.25">
      <c r="A7753" s="1">
        <v>32973</v>
      </c>
      <c r="B7753">
        <v>361</v>
      </c>
      <c r="C7753">
        <v>364</v>
      </c>
      <c r="D7753">
        <v>357.5</v>
      </c>
      <c r="E7753">
        <v>362</v>
      </c>
      <c r="G7753">
        <v>362</v>
      </c>
      <c r="H7753">
        <v>14265</v>
      </c>
      <c r="I7753">
        <v>52465</v>
      </c>
      <c r="J7753">
        <f t="shared" si="363"/>
        <v>133.08823529411765</v>
      </c>
      <c r="K7753">
        <f t="shared" si="364"/>
        <v>1990</v>
      </c>
      <c r="L7753">
        <f t="shared" si="365"/>
        <v>4</v>
      </c>
    </row>
    <row r="7754" spans="1:12" x14ac:dyDescent="0.25">
      <c r="A7754" s="1">
        <v>32974</v>
      </c>
      <c r="B7754">
        <v>363.5</v>
      </c>
      <c r="C7754">
        <v>367</v>
      </c>
      <c r="D7754">
        <v>361</v>
      </c>
      <c r="E7754">
        <v>364.75</v>
      </c>
      <c r="G7754">
        <v>364.75</v>
      </c>
      <c r="H7754">
        <v>11945</v>
      </c>
      <c r="I7754">
        <v>51030</v>
      </c>
      <c r="J7754">
        <f t="shared" si="363"/>
        <v>134.09926470588235</v>
      </c>
      <c r="K7754">
        <f t="shared" si="364"/>
        <v>1990</v>
      </c>
      <c r="L7754">
        <f t="shared" si="365"/>
        <v>4</v>
      </c>
    </row>
    <row r="7755" spans="1:12" x14ac:dyDescent="0.25">
      <c r="A7755" s="1">
        <v>32975</v>
      </c>
      <c r="B7755">
        <v>363.5</v>
      </c>
      <c r="C7755">
        <v>367.5</v>
      </c>
      <c r="D7755">
        <v>362</v>
      </c>
      <c r="E7755">
        <v>367</v>
      </c>
      <c r="G7755">
        <v>367</v>
      </c>
      <c r="H7755">
        <v>7570</v>
      </c>
      <c r="I7755">
        <v>49740</v>
      </c>
      <c r="J7755">
        <f t="shared" si="363"/>
        <v>134.9264705882353</v>
      </c>
      <c r="K7755">
        <f t="shared" si="364"/>
        <v>1990</v>
      </c>
      <c r="L7755">
        <f t="shared" si="365"/>
        <v>4</v>
      </c>
    </row>
    <row r="7756" spans="1:12" x14ac:dyDescent="0.25">
      <c r="A7756" s="1">
        <v>32979</v>
      </c>
      <c r="B7756">
        <v>365</v>
      </c>
      <c r="C7756">
        <v>370.75</v>
      </c>
      <c r="D7756">
        <v>364.5</v>
      </c>
      <c r="E7756">
        <v>370.5</v>
      </c>
      <c r="G7756">
        <v>370.5</v>
      </c>
      <c r="H7756">
        <v>7495</v>
      </c>
      <c r="I7756">
        <v>48575</v>
      </c>
      <c r="J7756">
        <f t="shared" si="363"/>
        <v>136.21323529411765</v>
      </c>
      <c r="K7756">
        <f t="shared" si="364"/>
        <v>1990</v>
      </c>
      <c r="L7756">
        <f t="shared" si="365"/>
        <v>4</v>
      </c>
    </row>
    <row r="7757" spans="1:12" x14ac:dyDescent="0.25">
      <c r="A7757" s="1">
        <v>32980</v>
      </c>
      <c r="B7757">
        <v>370.75</v>
      </c>
      <c r="C7757">
        <v>371.5</v>
      </c>
      <c r="D7757">
        <v>364.5</v>
      </c>
      <c r="E7757">
        <v>364.75</v>
      </c>
      <c r="G7757">
        <v>364.75</v>
      </c>
      <c r="H7757">
        <v>11150</v>
      </c>
      <c r="I7757">
        <v>45935</v>
      </c>
      <c r="J7757">
        <f t="shared" si="363"/>
        <v>134.09926470588235</v>
      </c>
      <c r="K7757">
        <f t="shared" si="364"/>
        <v>1990</v>
      </c>
      <c r="L7757">
        <f t="shared" si="365"/>
        <v>4</v>
      </c>
    </row>
    <row r="7758" spans="1:12" x14ac:dyDescent="0.25">
      <c r="A7758" s="1">
        <v>32981</v>
      </c>
      <c r="B7758">
        <v>364.5</v>
      </c>
      <c r="C7758">
        <v>367</v>
      </c>
      <c r="D7758">
        <v>364.5</v>
      </c>
      <c r="E7758">
        <v>365.25</v>
      </c>
      <c r="G7758">
        <v>365.25</v>
      </c>
      <c r="H7758">
        <v>5400</v>
      </c>
      <c r="I7758">
        <v>45060</v>
      </c>
      <c r="J7758">
        <f t="shared" si="363"/>
        <v>134.28308823529412</v>
      </c>
      <c r="K7758">
        <f t="shared" si="364"/>
        <v>1990</v>
      </c>
      <c r="L7758">
        <f t="shared" si="365"/>
        <v>4</v>
      </c>
    </row>
    <row r="7759" spans="1:12" x14ac:dyDescent="0.25">
      <c r="A7759" s="1">
        <v>32982</v>
      </c>
      <c r="B7759">
        <v>365</v>
      </c>
      <c r="C7759">
        <v>370.5</v>
      </c>
      <c r="D7759">
        <v>363.5</v>
      </c>
      <c r="E7759">
        <v>369</v>
      </c>
      <c r="G7759">
        <v>369</v>
      </c>
      <c r="H7759">
        <v>9865</v>
      </c>
      <c r="I7759">
        <v>45335</v>
      </c>
      <c r="J7759">
        <f t="shared" si="363"/>
        <v>135.66176470588235</v>
      </c>
      <c r="K7759">
        <f t="shared" si="364"/>
        <v>1990</v>
      </c>
      <c r="L7759">
        <f t="shared" si="365"/>
        <v>4</v>
      </c>
    </row>
    <row r="7760" spans="1:12" x14ac:dyDescent="0.25">
      <c r="A7760" s="1">
        <v>32983</v>
      </c>
      <c r="B7760">
        <v>370</v>
      </c>
      <c r="C7760">
        <v>374</v>
      </c>
      <c r="D7760">
        <v>368.75</v>
      </c>
      <c r="E7760">
        <v>370.75</v>
      </c>
      <c r="G7760">
        <v>370.75</v>
      </c>
      <c r="H7760">
        <v>11515</v>
      </c>
      <c r="I7760">
        <v>42370</v>
      </c>
      <c r="J7760">
        <f t="shared" si="363"/>
        <v>136.30514705882354</v>
      </c>
      <c r="K7760">
        <f t="shared" si="364"/>
        <v>1990</v>
      </c>
      <c r="L7760">
        <f t="shared" si="365"/>
        <v>4</v>
      </c>
    </row>
    <row r="7761" spans="1:12" x14ac:dyDescent="0.25">
      <c r="A7761" s="1">
        <v>32986</v>
      </c>
      <c r="B7761">
        <v>370</v>
      </c>
      <c r="C7761">
        <v>371.75</v>
      </c>
      <c r="D7761">
        <v>369.25</v>
      </c>
      <c r="E7761">
        <v>370.25</v>
      </c>
      <c r="G7761">
        <v>370.25</v>
      </c>
      <c r="H7761">
        <v>6505</v>
      </c>
      <c r="I7761">
        <v>38815</v>
      </c>
      <c r="J7761">
        <f t="shared" si="363"/>
        <v>136.12132352941177</v>
      </c>
      <c r="K7761">
        <f t="shared" si="364"/>
        <v>1990</v>
      </c>
      <c r="L7761">
        <f t="shared" si="365"/>
        <v>4</v>
      </c>
    </row>
    <row r="7762" spans="1:12" x14ac:dyDescent="0.25">
      <c r="A7762" s="1">
        <v>32987</v>
      </c>
      <c r="B7762">
        <v>369.5</v>
      </c>
      <c r="C7762">
        <v>370</v>
      </c>
      <c r="D7762">
        <v>366.5</v>
      </c>
      <c r="E7762">
        <v>367.75</v>
      </c>
      <c r="G7762">
        <v>367.75</v>
      </c>
      <c r="H7762">
        <v>6010</v>
      </c>
      <c r="I7762">
        <v>36855</v>
      </c>
      <c r="J7762">
        <f t="shared" si="363"/>
        <v>135.20220588235293</v>
      </c>
      <c r="K7762">
        <f t="shared" si="364"/>
        <v>1990</v>
      </c>
      <c r="L7762">
        <f t="shared" si="365"/>
        <v>4</v>
      </c>
    </row>
    <row r="7763" spans="1:12" x14ac:dyDescent="0.25">
      <c r="A7763" s="1">
        <v>32988</v>
      </c>
      <c r="B7763">
        <v>367</v>
      </c>
      <c r="C7763">
        <v>371</v>
      </c>
      <c r="D7763">
        <v>366.75</v>
      </c>
      <c r="E7763">
        <v>371</v>
      </c>
      <c r="G7763">
        <v>371</v>
      </c>
      <c r="H7763">
        <v>9140</v>
      </c>
      <c r="I7763">
        <v>32355</v>
      </c>
      <c r="J7763">
        <f t="shared" si="363"/>
        <v>136.39705882352942</v>
      </c>
      <c r="K7763">
        <f t="shared" si="364"/>
        <v>1990</v>
      </c>
      <c r="L7763">
        <f t="shared" si="365"/>
        <v>4</v>
      </c>
    </row>
    <row r="7764" spans="1:12" x14ac:dyDescent="0.25">
      <c r="A7764" s="1">
        <v>32989</v>
      </c>
      <c r="B7764">
        <v>369.5</v>
      </c>
      <c r="C7764">
        <v>371</v>
      </c>
      <c r="D7764">
        <v>366</v>
      </c>
      <c r="E7764">
        <v>370.5</v>
      </c>
      <c r="G7764">
        <v>370.5</v>
      </c>
      <c r="H7764">
        <v>9810</v>
      </c>
      <c r="I7764">
        <v>25895</v>
      </c>
      <c r="J7764">
        <f t="shared" si="363"/>
        <v>136.21323529411765</v>
      </c>
      <c r="K7764">
        <f t="shared" si="364"/>
        <v>1990</v>
      </c>
      <c r="L7764">
        <f t="shared" si="365"/>
        <v>4</v>
      </c>
    </row>
    <row r="7765" spans="1:12" x14ac:dyDescent="0.25">
      <c r="A7765" s="1">
        <v>32990</v>
      </c>
      <c r="B7765">
        <v>369.5</v>
      </c>
      <c r="C7765">
        <v>374</v>
      </c>
      <c r="D7765">
        <v>365.5</v>
      </c>
      <c r="E7765">
        <v>370.5</v>
      </c>
      <c r="G7765">
        <v>370.5</v>
      </c>
      <c r="H7765">
        <v>8210</v>
      </c>
      <c r="I7765">
        <v>22875</v>
      </c>
      <c r="J7765">
        <f t="shared" si="363"/>
        <v>136.21323529411765</v>
      </c>
      <c r="K7765">
        <f t="shared" si="364"/>
        <v>1990</v>
      </c>
      <c r="L7765">
        <f t="shared" si="365"/>
        <v>4</v>
      </c>
    </row>
    <row r="7766" spans="1:12" x14ac:dyDescent="0.25">
      <c r="A7766" s="1">
        <v>32993</v>
      </c>
      <c r="B7766">
        <v>370.5</v>
      </c>
      <c r="C7766">
        <v>374.5</v>
      </c>
      <c r="D7766">
        <v>368</v>
      </c>
      <c r="E7766">
        <v>374.25</v>
      </c>
      <c r="G7766">
        <v>374.25</v>
      </c>
      <c r="H7766">
        <v>3160</v>
      </c>
      <c r="I7766">
        <v>21010</v>
      </c>
      <c r="J7766">
        <f t="shared" si="363"/>
        <v>137.59191176470588</v>
      </c>
      <c r="K7766">
        <f t="shared" si="364"/>
        <v>1990</v>
      </c>
      <c r="L7766">
        <f t="shared" si="365"/>
        <v>4</v>
      </c>
    </row>
    <row r="7767" spans="1:12" x14ac:dyDescent="0.25">
      <c r="A7767" s="1">
        <v>32994</v>
      </c>
      <c r="B7767">
        <v>374.75</v>
      </c>
      <c r="C7767">
        <v>376</v>
      </c>
      <c r="D7767">
        <v>367.5</v>
      </c>
      <c r="E7767">
        <v>367.5</v>
      </c>
      <c r="G7767">
        <v>367.5</v>
      </c>
      <c r="H7767">
        <v>7920</v>
      </c>
      <c r="I7767">
        <v>17550</v>
      </c>
      <c r="J7767">
        <f t="shared" si="363"/>
        <v>135.11029411764707</v>
      </c>
      <c r="K7767">
        <f t="shared" si="364"/>
        <v>1990</v>
      </c>
      <c r="L7767">
        <f t="shared" si="365"/>
        <v>5</v>
      </c>
    </row>
    <row r="7768" spans="1:12" x14ac:dyDescent="0.25">
      <c r="A7768" s="1">
        <v>32995</v>
      </c>
      <c r="B7768">
        <v>368.5</v>
      </c>
      <c r="C7768">
        <v>373.75</v>
      </c>
      <c r="D7768">
        <v>368.5</v>
      </c>
      <c r="E7768">
        <v>373.5</v>
      </c>
      <c r="G7768">
        <v>373.5</v>
      </c>
      <c r="H7768">
        <v>1565</v>
      </c>
      <c r="I7768">
        <v>16865</v>
      </c>
      <c r="J7768">
        <f t="shared" si="363"/>
        <v>137.31617647058823</v>
      </c>
      <c r="K7768">
        <f t="shared" si="364"/>
        <v>1990</v>
      </c>
      <c r="L7768">
        <f t="shared" si="365"/>
        <v>5</v>
      </c>
    </row>
    <row r="7769" spans="1:12" x14ac:dyDescent="0.25">
      <c r="A7769" s="1">
        <v>32996</v>
      </c>
      <c r="B7769">
        <v>373.5</v>
      </c>
      <c r="C7769">
        <v>377</v>
      </c>
      <c r="D7769">
        <v>372</v>
      </c>
      <c r="E7769">
        <v>372.5</v>
      </c>
      <c r="G7769">
        <v>372.5</v>
      </c>
      <c r="H7769">
        <v>2815</v>
      </c>
      <c r="I7769">
        <v>16385</v>
      </c>
      <c r="J7769">
        <f t="shared" si="363"/>
        <v>136.9485294117647</v>
      </c>
      <c r="K7769">
        <f t="shared" si="364"/>
        <v>1990</v>
      </c>
      <c r="L7769">
        <f t="shared" si="365"/>
        <v>5</v>
      </c>
    </row>
    <row r="7770" spans="1:12" x14ac:dyDescent="0.25">
      <c r="A7770" s="1">
        <v>32997</v>
      </c>
      <c r="B7770">
        <v>374</v>
      </c>
      <c r="C7770">
        <v>378.5</v>
      </c>
      <c r="D7770">
        <v>372.5</v>
      </c>
      <c r="E7770">
        <v>377.25</v>
      </c>
      <c r="G7770">
        <v>377.25</v>
      </c>
      <c r="H7770">
        <v>3460</v>
      </c>
      <c r="I7770">
        <v>15330</v>
      </c>
      <c r="J7770">
        <f t="shared" si="363"/>
        <v>138.69485294117646</v>
      </c>
      <c r="K7770">
        <f t="shared" si="364"/>
        <v>1990</v>
      </c>
      <c r="L7770">
        <f t="shared" si="365"/>
        <v>5</v>
      </c>
    </row>
    <row r="7771" spans="1:12" x14ac:dyDescent="0.25">
      <c r="A7771" s="1">
        <v>33000</v>
      </c>
      <c r="B7771">
        <v>378</v>
      </c>
      <c r="C7771">
        <v>383.25</v>
      </c>
      <c r="D7771">
        <v>378</v>
      </c>
      <c r="E7771">
        <v>383</v>
      </c>
      <c r="G7771">
        <v>383</v>
      </c>
      <c r="H7771">
        <v>2865</v>
      </c>
      <c r="I7771">
        <v>14485</v>
      </c>
      <c r="J7771">
        <f t="shared" si="363"/>
        <v>140.80882352941177</v>
      </c>
      <c r="K7771">
        <f t="shared" si="364"/>
        <v>1990</v>
      </c>
      <c r="L7771">
        <f t="shared" si="365"/>
        <v>5</v>
      </c>
    </row>
    <row r="7772" spans="1:12" x14ac:dyDescent="0.25">
      <c r="A7772" s="1">
        <v>33001</v>
      </c>
      <c r="B7772">
        <v>383.5</v>
      </c>
      <c r="C7772">
        <v>384.5</v>
      </c>
      <c r="D7772">
        <v>377.25</v>
      </c>
      <c r="E7772">
        <v>378</v>
      </c>
      <c r="G7772">
        <v>378</v>
      </c>
      <c r="H7772">
        <v>1415</v>
      </c>
      <c r="I7772">
        <v>14045</v>
      </c>
      <c r="J7772">
        <f t="shared" si="363"/>
        <v>138.97058823529412</v>
      </c>
      <c r="K7772">
        <f t="shared" si="364"/>
        <v>1990</v>
      </c>
      <c r="L7772">
        <f t="shared" si="365"/>
        <v>5</v>
      </c>
    </row>
    <row r="7773" spans="1:12" x14ac:dyDescent="0.25">
      <c r="A7773" s="1">
        <v>33002</v>
      </c>
      <c r="B7773">
        <v>377</v>
      </c>
      <c r="C7773">
        <v>383</v>
      </c>
      <c r="D7773">
        <v>377</v>
      </c>
      <c r="E7773">
        <v>379.5</v>
      </c>
      <c r="G7773">
        <v>379.5</v>
      </c>
      <c r="H7773">
        <v>1825</v>
      </c>
      <c r="I7773">
        <v>13205</v>
      </c>
      <c r="J7773">
        <f t="shared" si="363"/>
        <v>139.52205882352942</v>
      </c>
      <c r="K7773">
        <f t="shared" si="364"/>
        <v>1990</v>
      </c>
      <c r="L7773">
        <f t="shared" si="365"/>
        <v>5</v>
      </c>
    </row>
    <row r="7774" spans="1:12" x14ac:dyDescent="0.25">
      <c r="A7774" s="1">
        <v>33003</v>
      </c>
      <c r="B7774">
        <v>382</v>
      </c>
      <c r="C7774">
        <v>383.75</v>
      </c>
      <c r="D7774">
        <v>380.5</v>
      </c>
      <c r="E7774">
        <v>382</v>
      </c>
      <c r="G7774">
        <v>382</v>
      </c>
      <c r="H7774">
        <v>1620</v>
      </c>
      <c r="I7774">
        <v>12245</v>
      </c>
      <c r="J7774">
        <f t="shared" si="363"/>
        <v>140.44117647058823</v>
      </c>
      <c r="K7774">
        <f t="shared" si="364"/>
        <v>1990</v>
      </c>
      <c r="L7774">
        <f t="shared" si="365"/>
        <v>5</v>
      </c>
    </row>
    <row r="7775" spans="1:12" x14ac:dyDescent="0.25">
      <c r="A7775" s="1">
        <v>33004</v>
      </c>
      <c r="B7775">
        <v>381.5</v>
      </c>
      <c r="C7775">
        <v>382</v>
      </c>
      <c r="D7775">
        <v>377.5</v>
      </c>
      <c r="E7775">
        <v>381.5</v>
      </c>
      <c r="G7775">
        <v>381.5</v>
      </c>
      <c r="H7775">
        <v>4000</v>
      </c>
      <c r="I7775">
        <v>9750</v>
      </c>
      <c r="J7775">
        <f t="shared" si="363"/>
        <v>140.25735294117646</v>
      </c>
      <c r="K7775">
        <f t="shared" si="364"/>
        <v>1990</v>
      </c>
      <c r="L7775">
        <f t="shared" si="365"/>
        <v>5</v>
      </c>
    </row>
    <row r="7776" spans="1:12" x14ac:dyDescent="0.25">
      <c r="A7776" s="1">
        <v>33007</v>
      </c>
      <c r="B7776">
        <v>381</v>
      </c>
      <c r="C7776">
        <v>384.5</v>
      </c>
      <c r="D7776">
        <v>381</v>
      </c>
      <c r="E7776">
        <v>384.25</v>
      </c>
      <c r="G7776">
        <v>384.25</v>
      </c>
      <c r="H7776">
        <v>2155</v>
      </c>
      <c r="I7776">
        <v>8595</v>
      </c>
      <c r="J7776">
        <f t="shared" si="363"/>
        <v>141.26838235294119</v>
      </c>
      <c r="K7776">
        <f t="shared" si="364"/>
        <v>1990</v>
      </c>
      <c r="L7776">
        <f t="shared" si="365"/>
        <v>5</v>
      </c>
    </row>
    <row r="7777" spans="1:12" x14ac:dyDescent="0.25">
      <c r="A7777" s="1">
        <v>33008</v>
      </c>
      <c r="B7777">
        <v>384.5</v>
      </c>
      <c r="C7777">
        <v>385.5</v>
      </c>
      <c r="D7777">
        <v>381.5</v>
      </c>
      <c r="E7777">
        <v>383</v>
      </c>
      <c r="G7777">
        <v>383</v>
      </c>
      <c r="H7777">
        <v>915</v>
      </c>
      <c r="I7777">
        <v>7680</v>
      </c>
      <c r="J7777">
        <f t="shared" si="363"/>
        <v>140.80882352941177</v>
      </c>
      <c r="K7777">
        <f t="shared" si="364"/>
        <v>1990</v>
      </c>
      <c r="L7777">
        <f t="shared" si="365"/>
        <v>5</v>
      </c>
    </row>
    <row r="7778" spans="1:12" x14ac:dyDescent="0.25">
      <c r="A7778" s="1">
        <v>33009</v>
      </c>
      <c r="B7778">
        <v>384</v>
      </c>
      <c r="C7778">
        <v>390</v>
      </c>
      <c r="D7778">
        <v>384</v>
      </c>
      <c r="E7778">
        <v>389</v>
      </c>
      <c r="G7778">
        <v>389</v>
      </c>
      <c r="H7778">
        <v>3320</v>
      </c>
      <c r="I7778">
        <v>5560</v>
      </c>
      <c r="J7778">
        <f t="shared" si="363"/>
        <v>143.01470588235293</v>
      </c>
      <c r="K7778">
        <f t="shared" si="364"/>
        <v>1990</v>
      </c>
      <c r="L7778">
        <f t="shared" si="365"/>
        <v>5</v>
      </c>
    </row>
    <row r="7779" spans="1:12" x14ac:dyDescent="0.25">
      <c r="A7779" s="1">
        <v>33010</v>
      </c>
      <c r="B7779">
        <v>389.5</v>
      </c>
      <c r="C7779">
        <v>390</v>
      </c>
      <c r="D7779">
        <v>387.75</v>
      </c>
      <c r="E7779">
        <v>389.5</v>
      </c>
      <c r="G7779">
        <v>389.5</v>
      </c>
      <c r="H7779">
        <v>1725</v>
      </c>
      <c r="I7779">
        <v>4335</v>
      </c>
      <c r="J7779">
        <f t="shared" si="363"/>
        <v>143.1985294117647</v>
      </c>
      <c r="K7779">
        <f t="shared" si="364"/>
        <v>1990</v>
      </c>
      <c r="L7779">
        <f t="shared" si="365"/>
        <v>5</v>
      </c>
    </row>
    <row r="7780" spans="1:12" x14ac:dyDescent="0.25">
      <c r="A7780" s="1">
        <v>33011</v>
      </c>
      <c r="B7780">
        <v>389</v>
      </c>
      <c r="C7780">
        <v>389</v>
      </c>
      <c r="D7780">
        <v>385</v>
      </c>
      <c r="E7780">
        <v>385.75</v>
      </c>
      <c r="G7780">
        <v>385.75</v>
      </c>
      <c r="H7780">
        <v>2930</v>
      </c>
      <c r="I7780">
        <v>1875</v>
      </c>
      <c r="J7780">
        <f t="shared" si="363"/>
        <v>141.81985294117646</v>
      </c>
      <c r="K7780">
        <f t="shared" si="364"/>
        <v>1990</v>
      </c>
      <c r="L7780">
        <f t="shared" si="365"/>
        <v>5</v>
      </c>
    </row>
    <row r="7781" spans="1:12" x14ac:dyDescent="0.25">
      <c r="A7781" s="1">
        <v>33014</v>
      </c>
      <c r="B7781">
        <v>382</v>
      </c>
      <c r="C7781">
        <v>387</v>
      </c>
      <c r="D7781">
        <v>369</v>
      </c>
      <c r="E7781">
        <v>383.5</v>
      </c>
      <c r="G7781">
        <v>383.5</v>
      </c>
      <c r="H7781">
        <v>2735</v>
      </c>
      <c r="I7781">
        <v>575</v>
      </c>
      <c r="J7781">
        <f t="shared" si="363"/>
        <v>140.99264705882354</v>
      </c>
      <c r="K7781">
        <f t="shared" si="364"/>
        <v>1990</v>
      </c>
      <c r="L7781">
        <f t="shared" si="365"/>
        <v>5</v>
      </c>
    </row>
    <row r="7782" spans="1:12" x14ac:dyDescent="0.25">
      <c r="A7782" s="1">
        <v>33015</v>
      </c>
      <c r="B7782">
        <v>337</v>
      </c>
      <c r="C7782">
        <v>339.5</v>
      </c>
      <c r="D7782">
        <v>334.25</v>
      </c>
      <c r="E7782">
        <v>334.75</v>
      </c>
      <c r="G7782">
        <v>334.75</v>
      </c>
      <c r="H7782">
        <v>43170</v>
      </c>
      <c r="I7782">
        <v>137640</v>
      </c>
      <c r="J7782">
        <f t="shared" si="363"/>
        <v>123.06985294117646</v>
      </c>
      <c r="K7782">
        <f t="shared" si="364"/>
        <v>1990</v>
      </c>
      <c r="L7782">
        <f t="shared" si="365"/>
        <v>5</v>
      </c>
    </row>
    <row r="7783" spans="1:12" x14ac:dyDescent="0.25">
      <c r="A7783" s="1">
        <v>33016</v>
      </c>
      <c r="B7783">
        <v>334.5</v>
      </c>
      <c r="C7783">
        <v>336.5</v>
      </c>
      <c r="D7783">
        <v>332.25</v>
      </c>
      <c r="E7783">
        <v>333.75</v>
      </c>
      <c r="G7783">
        <v>333.75</v>
      </c>
      <c r="H7783">
        <v>40435</v>
      </c>
      <c r="I7783">
        <v>137560</v>
      </c>
      <c r="J7783">
        <f t="shared" si="363"/>
        <v>122.70220588235294</v>
      </c>
      <c r="K7783">
        <f t="shared" si="364"/>
        <v>1990</v>
      </c>
      <c r="L7783">
        <f t="shared" si="365"/>
        <v>5</v>
      </c>
    </row>
    <row r="7784" spans="1:12" x14ac:dyDescent="0.25">
      <c r="A7784" s="1">
        <v>33017</v>
      </c>
      <c r="B7784">
        <v>334.5</v>
      </c>
      <c r="C7784">
        <v>335.5</v>
      </c>
      <c r="D7784">
        <v>330</v>
      </c>
      <c r="E7784">
        <v>330.5</v>
      </c>
      <c r="G7784">
        <v>330.5</v>
      </c>
      <c r="H7784">
        <v>54620</v>
      </c>
      <c r="I7784">
        <v>140055</v>
      </c>
      <c r="J7784">
        <f t="shared" si="363"/>
        <v>121.50735294117646</v>
      </c>
      <c r="K7784">
        <f t="shared" si="364"/>
        <v>1990</v>
      </c>
      <c r="L7784">
        <f t="shared" si="365"/>
        <v>5</v>
      </c>
    </row>
    <row r="7785" spans="1:12" x14ac:dyDescent="0.25">
      <c r="A7785" s="1">
        <v>33018</v>
      </c>
      <c r="B7785">
        <v>330.5</v>
      </c>
      <c r="C7785">
        <v>332.5</v>
      </c>
      <c r="D7785">
        <v>328.5</v>
      </c>
      <c r="E7785">
        <v>330</v>
      </c>
      <c r="G7785">
        <v>330</v>
      </c>
      <c r="H7785">
        <v>54395</v>
      </c>
      <c r="I7785">
        <v>145605</v>
      </c>
      <c r="J7785">
        <f t="shared" si="363"/>
        <v>121.32352941176471</v>
      </c>
      <c r="K7785">
        <f t="shared" si="364"/>
        <v>1990</v>
      </c>
      <c r="L7785">
        <f t="shared" si="365"/>
        <v>5</v>
      </c>
    </row>
    <row r="7786" spans="1:12" x14ac:dyDescent="0.25">
      <c r="A7786" s="1">
        <v>33022</v>
      </c>
      <c r="B7786">
        <v>331</v>
      </c>
      <c r="C7786">
        <v>335.5</v>
      </c>
      <c r="D7786">
        <v>330.25</v>
      </c>
      <c r="E7786">
        <v>335</v>
      </c>
      <c r="G7786">
        <v>335</v>
      </c>
      <c r="H7786">
        <v>57010</v>
      </c>
      <c r="I7786">
        <v>131975</v>
      </c>
      <c r="J7786">
        <f t="shared" si="363"/>
        <v>123.16176470588235</v>
      </c>
      <c r="K7786">
        <f t="shared" si="364"/>
        <v>1990</v>
      </c>
      <c r="L7786">
        <f t="shared" si="365"/>
        <v>5</v>
      </c>
    </row>
    <row r="7787" spans="1:12" x14ac:dyDescent="0.25">
      <c r="A7787" s="1">
        <v>33023</v>
      </c>
      <c r="B7787">
        <v>334</v>
      </c>
      <c r="C7787">
        <v>335</v>
      </c>
      <c r="D7787">
        <v>330.5</v>
      </c>
      <c r="E7787">
        <v>332.25</v>
      </c>
      <c r="G7787">
        <v>332.25</v>
      </c>
      <c r="H7787">
        <v>32350</v>
      </c>
      <c r="I7787">
        <v>134035</v>
      </c>
      <c r="J7787">
        <f t="shared" si="363"/>
        <v>122.15073529411765</v>
      </c>
      <c r="K7787">
        <f t="shared" si="364"/>
        <v>1990</v>
      </c>
      <c r="L7787">
        <f t="shared" si="365"/>
        <v>5</v>
      </c>
    </row>
    <row r="7788" spans="1:12" x14ac:dyDescent="0.25">
      <c r="A7788" s="1">
        <v>33024</v>
      </c>
      <c r="B7788">
        <v>332.5</v>
      </c>
      <c r="C7788">
        <v>334.75</v>
      </c>
      <c r="D7788">
        <v>330.5</v>
      </c>
      <c r="E7788">
        <v>333.75</v>
      </c>
      <c r="G7788">
        <v>333.75</v>
      </c>
      <c r="H7788">
        <v>36070</v>
      </c>
      <c r="I7788">
        <v>129990</v>
      </c>
      <c r="J7788">
        <f t="shared" si="363"/>
        <v>122.70220588235294</v>
      </c>
      <c r="K7788">
        <f t="shared" si="364"/>
        <v>1990</v>
      </c>
      <c r="L7788">
        <f t="shared" si="365"/>
        <v>5</v>
      </c>
    </row>
    <row r="7789" spans="1:12" x14ac:dyDescent="0.25">
      <c r="A7789" s="1">
        <v>33025</v>
      </c>
      <c r="B7789">
        <v>333.5</v>
      </c>
      <c r="C7789">
        <v>333.75</v>
      </c>
      <c r="D7789">
        <v>328.5</v>
      </c>
      <c r="E7789">
        <v>329.25</v>
      </c>
      <c r="G7789">
        <v>329.25</v>
      </c>
      <c r="H7789">
        <v>33110</v>
      </c>
      <c r="I7789">
        <v>131300</v>
      </c>
      <c r="J7789">
        <f t="shared" si="363"/>
        <v>121.04779411764706</v>
      </c>
      <c r="K7789">
        <f t="shared" si="364"/>
        <v>1990</v>
      </c>
      <c r="L7789">
        <f t="shared" si="365"/>
        <v>6</v>
      </c>
    </row>
    <row r="7790" spans="1:12" x14ac:dyDescent="0.25">
      <c r="A7790" s="1">
        <v>33028</v>
      </c>
      <c r="B7790">
        <v>328</v>
      </c>
      <c r="C7790">
        <v>331.5</v>
      </c>
      <c r="D7790">
        <v>326</v>
      </c>
      <c r="E7790">
        <v>331</v>
      </c>
      <c r="G7790">
        <v>331</v>
      </c>
      <c r="H7790">
        <v>37050</v>
      </c>
      <c r="I7790">
        <v>130170</v>
      </c>
      <c r="J7790">
        <f t="shared" si="363"/>
        <v>121.69117647058823</v>
      </c>
      <c r="K7790">
        <f t="shared" si="364"/>
        <v>1990</v>
      </c>
      <c r="L7790">
        <f t="shared" si="365"/>
        <v>6</v>
      </c>
    </row>
    <row r="7791" spans="1:12" x14ac:dyDescent="0.25">
      <c r="A7791" s="1">
        <v>33029</v>
      </c>
      <c r="B7791">
        <v>331</v>
      </c>
      <c r="C7791">
        <v>333</v>
      </c>
      <c r="D7791">
        <v>329.75</v>
      </c>
      <c r="E7791">
        <v>332.5</v>
      </c>
      <c r="G7791">
        <v>332.5</v>
      </c>
      <c r="H7791">
        <v>21735</v>
      </c>
      <c r="I7791">
        <v>128175</v>
      </c>
      <c r="J7791">
        <f t="shared" si="363"/>
        <v>122.24264705882354</v>
      </c>
      <c r="K7791">
        <f t="shared" si="364"/>
        <v>1990</v>
      </c>
      <c r="L7791">
        <f t="shared" si="365"/>
        <v>6</v>
      </c>
    </row>
    <row r="7792" spans="1:12" x14ac:dyDescent="0.25">
      <c r="A7792" s="1">
        <v>33030</v>
      </c>
      <c r="B7792">
        <v>332.5</v>
      </c>
      <c r="C7792">
        <v>335</v>
      </c>
      <c r="D7792">
        <v>330.5</v>
      </c>
      <c r="E7792">
        <v>331.5</v>
      </c>
      <c r="G7792">
        <v>331.5</v>
      </c>
      <c r="H7792">
        <v>40600</v>
      </c>
      <c r="I7792">
        <v>130125</v>
      </c>
      <c r="J7792">
        <f t="shared" si="363"/>
        <v>121.875</v>
      </c>
      <c r="K7792">
        <f t="shared" si="364"/>
        <v>1990</v>
      </c>
      <c r="L7792">
        <f t="shared" si="365"/>
        <v>6</v>
      </c>
    </row>
    <row r="7793" spans="1:12" x14ac:dyDescent="0.25">
      <c r="A7793" s="1">
        <v>33031</v>
      </c>
      <c r="B7793">
        <v>332</v>
      </c>
      <c r="C7793">
        <v>336</v>
      </c>
      <c r="D7793">
        <v>332</v>
      </c>
      <c r="E7793">
        <v>334.75</v>
      </c>
      <c r="G7793">
        <v>334.75</v>
      </c>
      <c r="H7793">
        <v>40785</v>
      </c>
      <c r="I7793">
        <v>126965</v>
      </c>
      <c r="J7793">
        <f t="shared" si="363"/>
        <v>123.06985294117646</v>
      </c>
      <c r="K7793">
        <f t="shared" si="364"/>
        <v>1990</v>
      </c>
      <c r="L7793">
        <f t="shared" si="365"/>
        <v>6</v>
      </c>
    </row>
    <row r="7794" spans="1:12" x14ac:dyDescent="0.25">
      <c r="A7794" s="1">
        <v>33032</v>
      </c>
      <c r="B7794">
        <v>335.5</v>
      </c>
      <c r="C7794">
        <v>337.5</v>
      </c>
      <c r="D7794">
        <v>330.5</v>
      </c>
      <c r="E7794">
        <v>330.75</v>
      </c>
      <c r="G7794">
        <v>330.75</v>
      </c>
      <c r="H7794">
        <v>44600</v>
      </c>
      <c r="I7794">
        <v>129930</v>
      </c>
      <c r="J7794">
        <f t="shared" si="363"/>
        <v>121.59926470588235</v>
      </c>
      <c r="K7794">
        <f t="shared" si="364"/>
        <v>1990</v>
      </c>
      <c r="L7794">
        <f t="shared" si="365"/>
        <v>6</v>
      </c>
    </row>
    <row r="7795" spans="1:12" x14ac:dyDescent="0.25">
      <c r="A7795" s="1">
        <v>33035</v>
      </c>
      <c r="B7795">
        <v>329.5</v>
      </c>
      <c r="C7795">
        <v>334.5</v>
      </c>
      <c r="D7795">
        <v>329</v>
      </c>
      <c r="E7795">
        <v>332.75</v>
      </c>
      <c r="G7795">
        <v>332.75</v>
      </c>
      <c r="H7795">
        <v>31170</v>
      </c>
      <c r="I7795">
        <v>130495</v>
      </c>
      <c r="J7795">
        <f t="shared" si="363"/>
        <v>122.33455882352941</v>
      </c>
      <c r="K7795">
        <f t="shared" si="364"/>
        <v>1990</v>
      </c>
      <c r="L7795">
        <f t="shared" si="365"/>
        <v>6</v>
      </c>
    </row>
    <row r="7796" spans="1:12" x14ac:dyDescent="0.25">
      <c r="A7796" s="1">
        <v>33036</v>
      </c>
      <c r="B7796">
        <v>333.5</v>
      </c>
      <c r="C7796">
        <v>335.75</v>
      </c>
      <c r="D7796">
        <v>333.5</v>
      </c>
      <c r="E7796">
        <v>335.25</v>
      </c>
      <c r="G7796">
        <v>335.25</v>
      </c>
      <c r="H7796">
        <v>24940</v>
      </c>
      <c r="I7796">
        <v>124870</v>
      </c>
      <c r="J7796">
        <f t="shared" si="363"/>
        <v>123.25367647058823</v>
      </c>
      <c r="K7796">
        <f t="shared" si="364"/>
        <v>1990</v>
      </c>
      <c r="L7796">
        <f t="shared" si="365"/>
        <v>6</v>
      </c>
    </row>
    <row r="7797" spans="1:12" x14ac:dyDescent="0.25">
      <c r="A7797" s="1">
        <v>33037</v>
      </c>
      <c r="B7797">
        <v>335</v>
      </c>
      <c r="C7797">
        <v>337</v>
      </c>
      <c r="D7797">
        <v>333.5</v>
      </c>
      <c r="E7797">
        <v>334.25</v>
      </c>
      <c r="G7797">
        <v>334.25</v>
      </c>
      <c r="H7797">
        <v>27945</v>
      </c>
      <c r="I7797">
        <v>126080</v>
      </c>
      <c r="J7797">
        <f t="shared" si="363"/>
        <v>122.88602941176471</v>
      </c>
      <c r="K7797">
        <f t="shared" si="364"/>
        <v>1990</v>
      </c>
      <c r="L7797">
        <f t="shared" si="365"/>
        <v>6</v>
      </c>
    </row>
    <row r="7798" spans="1:12" x14ac:dyDescent="0.25">
      <c r="A7798" s="1">
        <v>33038</v>
      </c>
      <c r="B7798">
        <v>334</v>
      </c>
      <c r="C7798">
        <v>335</v>
      </c>
      <c r="D7798">
        <v>331.5</v>
      </c>
      <c r="E7798">
        <v>332.75</v>
      </c>
      <c r="G7798">
        <v>332.75</v>
      </c>
      <c r="H7798">
        <v>38250</v>
      </c>
      <c r="I7798">
        <v>119080</v>
      </c>
      <c r="J7798">
        <f t="shared" si="363"/>
        <v>122.33455882352941</v>
      </c>
      <c r="K7798">
        <f t="shared" si="364"/>
        <v>1990</v>
      </c>
      <c r="L7798">
        <f t="shared" si="365"/>
        <v>6</v>
      </c>
    </row>
    <row r="7799" spans="1:12" x14ac:dyDescent="0.25">
      <c r="A7799" s="1">
        <v>33039</v>
      </c>
      <c r="B7799">
        <v>332.25</v>
      </c>
      <c r="C7799">
        <v>332.5</v>
      </c>
      <c r="D7799">
        <v>327.5</v>
      </c>
      <c r="E7799">
        <v>328</v>
      </c>
      <c r="G7799">
        <v>328</v>
      </c>
      <c r="H7799">
        <v>27885</v>
      </c>
      <c r="I7799">
        <v>116590</v>
      </c>
      <c r="J7799">
        <f t="shared" si="363"/>
        <v>120.58823529411765</v>
      </c>
      <c r="K7799">
        <f t="shared" si="364"/>
        <v>1990</v>
      </c>
      <c r="L7799">
        <f t="shared" si="365"/>
        <v>6</v>
      </c>
    </row>
    <row r="7800" spans="1:12" x14ac:dyDescent="0.25">
      <c r="A7800" s="1">
        <v>33042</v>
      </c>
      <c r="B7800">
        <v>326.5</v>
      </c>
      <c r="C7800">
        <v>331.5</v>
      </c>
      <c r="D7800">
        <v>326.5</v>
      </c>
      <c r="E7800">
        <v>330</v>
      </c>
      <c r="G7800">
        <v>330</v>
      </c>
      <c r="H7800">
        <v>30295</v>
      </c>
      <c r="I7800">
        <v>115170</v>
      </c>
      <c r="J7800">
        <f t="shared" si="363"/>
        <v>121.32352941176471</v>
      </c>
      <c r="K7800">
        <f t="shared" si="364"/>
        <v>1990</v>
      </c>
      <c r="L7800">
        <f t="shared" si="365"/>
        <v>6</v>
      </c>
    </row>
    <row r="7801" spans="1:12" x14ac:dyDescent="0.25">
      <c r="A7801" s="1">
        <v>33043</v>
      </c>
      <c r="B7801">
        <v>330</v>
      </c>
      <c r="C7801">
        <v>332.75</v>
      </c>
      <c r="D7801">
        <v>329.25</v>
      </c>
      <c r="E7801">
        <v>332.25</v>
      </c>
      <c r="G7801">
        <v>332.25</v>
      </c>
      <c r="H7801">
        <v>30470</v>
      </c>
      <c r="I7801">
        <v>111405</v>
      </c>
      <c r="J7801">
        <f t="shared" si="363"/>
        <v>122.15073529411765</v>
      </c>
      <c r="K7801">
        <f t="shared" si="364"/>
        <v>1990</v>
      </c>
      <c r="L7801">
        <f t="shared" si="365"/>
        <v>6</v>
      </c>
    </row>
    <row r="7802" spans="1:12" x14ac:dyDescent="0.25">
      <c r="A7802" s="1">
        <v>33044</v>
      </c>
      <c r="B7802">
        <v>333.25</v>
      </c>
      <c r="C7802">
        <v>338.5</v>
      </c>
      <c r="D7802">
        <v>333.25</v>
      </c>
      <c r="E7802">
        <v>334.5</v>
      </c>
      <c r="G7802">
        <v>334.5</v>
      </c>
      <c r="H7802">
        <v>45680</v>
      </c>
      <c r="I7802">
        <v>106345</v>
      </c>
      <c r="J7802">
        <f t="shared" si="363"/>
        <v>122.97794117647059</v>
      </c>
      <c r="K7802">
        <f t="shared" si="364"/>
        <v>1990</v>
      </c>
      <c r="L7802">
        <f t="shared" si="365"/>
        <v>6</v>
      </c>
    </row>
    <row r="7803" spans="1:12" x14ac:dyDescent="0.25">
      <c r="A7803" s="1">
        <v>33045</v>
      </c>
      <c r="B7803">
        <v>333.5</v>
      </c>
      <c r="C7803">
        <v>338.5</v>
      </c>
      <c r="D7803">
        <v>333.5</v>
      </c>
      <c r="E7803">
        <v>338.25</v>
      </c>
      <c r="G7803">
        <v>338.25</v>
      </c>
      <c r="H7803">
        <v>24950</v>
      </c>
      <c r="I7803">
        <v>99010</v>
      </c>
      <c r="J7803">
        <f t="shared" si="363"/>
        <v>124.35661764705883</v>
      </c>
      <c r="K7803">
        <f t="shared" si="364"/>
        <v>1990</v>
      </c>
      <c r="L7803">
        <f t="shared" si="365"/>
        <v>6</v>
      </c>
    </row>
    <row r="7804" spans="1:12" x14ac:dyDescent="0.25">
      <c r="A7804" s="1">
        <v>33046</v>
      </c>
      <c r="B7804">
        <v>339.25</v>
      </c>
      <c r="C7804">
        <v>340</v>
      </c>
      <c r="D7804">
        <v>333.5</v>
      </c>
      <c r="E7804">
        <v>333.75</v>
      </c>
      <c r="G7804">
        <v>333.75</v>
      </c>
      <c r="H7804">
        <v>37710</v>
      </c>
      <c r="I7804">
        <v>103680</v>
      </c>
      <c r="J7804">
        <f t="shared" si="363"/>
        <v>122.70220588235294</v>
      </c>
      <c r="K7804">
        <f t="shared" si="364"/>
        <v>1990</v>
      </c>
      <c r="L7804">
        <f t="shared" si="365"/>
        <v>6</v>
      </c>
    </row>
    <row r="7805" spans="1:12" x14ac:dyDescent="0.25">
      <c r="A7805" s="1">
        <v>33049</v>
      </c>
      <c r="B7805">
        <v>333</v>
      </c>
      <c r="C7805">
        <v>335.5</v>
      </c>
      <c r="D7805">
        <v>332</v>
      </c>
      <c r="E7805">
        <v>333.5</v>
      </c>
      <c r="G7805">
        <v>333.5</v>
      </c>
      <c r="H7805">
        <v>23450</v>
      </c>
      <c r="I7805">
        <v>96205</v>
      </c>
      <c r="J7805">
        <f t="shared" si="363"/>
        <v>122.61029411764706</v>
      </c>
      <c r="K7805">
        <f t="shared" si="364"/>
        <v>1990</v>
      </c>
      <c r="L7805">
        <f t="shared" si="365"/>
        <v>6</v>
      </c>
    </row>
    <row r="7806" spans="1:12" x14ac:dyDescent="0.25">
      <c r="A7806" s="1">
        <v>33050</v>
      </c>
      <c r="B7806">
        <v>332.75</v>
      </c>
      <c r="C7806">
        <v>335</v>
      </c>
      <c r="D7806">
        <v>332.75</v>
      </c>
      <c r="E7806">
        <v>334</v>
      </c>
      <c r="G7806">
        <v>334</v>
      </c>
      <c r="H7806">
        <v>19585</v>
      </c>
      <c r="I7806">
        <v>85360</v>
      </c>
      <c r="J7806">
        <f t="shared" si="363"/>
        <v>122.79411764705883</v>
      </c>
      <c r="K7806">
        <f t="shared" si="364"/>
        <v>1990</v>
      </c>
      <c r="L7806">
        <f t="shared" si="365"/>
        <v>6</v>
      </c>
    </row>
    <row r="7807" spans="1:12" x14ac:dyDescent="0.25">
      <c r="A7807" s="1">
        <v>33051</v>
      </c>
      <c r="B7807">
        <v>334</v>
      </c>
      <c r="C7807">
        <v>335.5</v>
      </c>
      <c r="D7807">
        <v>333</v>
      </c>
      <c r="E7807">
        <v>333.25</v>
      </c>
      <c r="G7807">
        <v>333.25</v>
      </c>
      <c r="H7807">
        <v>29655</v>
      </c>
      <c r="I7807">
        <v>80450</v>
      </c>
      <c r="J7807">
        <f t="shared" si="363"/>
        <v>122.51838235294117</v>
      </c>
      <c r="K7807">
        <f t="shared" si="364"/>
        <v>1990</v>
      </c>
      <c r="L7807">
        <f t="shared" si="365"/>
        <v>6</v>
      </c>
    </row>
    <row r="7808" spans="1:12" x14ac:dyDescent="0.25">
      <c r="A7808" s="1">
        <v>33052</v>
      </c>
      <c r="B7808">
        <v>332</v>
      </c>
      <c r="C7808">
        <v>333.75</v>
      </c>
      <c r="D7808">
        <v>329.5</v>
      </c>
      <c r="E7808">
        <v>330.25</v>
      </c>
      <c r="G7808">
        <v>330.25</v>
      </c>
      <c r="H7808">
        <v>44490</v>
      </c>
      <c r="I7808">
        <v>61560</v>
      </c>
      <c r="J7808">
        <f t="shared" si="363"/>
        <v>121.41544117647059</v>
      </c>
      <c r="K7808">
        <f t="shared" si="364"/>
        <v>1990</v>
      </c>
      <c r="L7808">
        <f t="shared" si="365"/>
        <v>6</v>
      </c>
    </row>
    <row r="7809" spans="1:12" x14ac:dyDescent="0.25">
      <c r="A7809" s="1">
        <v>33053</v>
      </c>
      <c r="B7809">
        <v>329</v>
      </c>
      <c r="C7809">
        <v>329.5</v>
      </c>
      <c r="D7809">
        <v>325.5</v>
      </c>
      <c r="E7809">
        <v>325.75</v>
      </c>
      <c r="G7809">
        <v>325.75</v>
      </c>
      <c r="H7809">
        <v>21210</v>
      </c>
      <c r="I7809">
        <v>56990</v>
      </c>
      <c r="J7809">
        <f t="shared" si="363"/>
        <v>119.76102941176471</v>
      </c>
      <c r="K7809">
        <f t="shared" si="364"/>
        <v>1990</v>
      </c>
      <c r="L7809">
        <f t="shared" si="365"/>
        <v>6</v>
      </c>
    </row>
    <row r="7810" spans="1:12" x14ac:dyDescent="0.25">
      <c r="A7810" s="1">
        <v>33056</v>
      </c>
      <c r="B7810">
        <v>326.25</v>
      </c>
      <c r="C7810">
        <v>331</v>
      </c>
      <c r="D7810">
        <v>326.25</v>
      </c>
      <c r="E7810">
        <v>326.5</v>
      </c>
      <c r="G7810">
        <v>326.5</v>
      </c>
      <c r="H7810">
        <v>20280</v>
      </c>
      <c r="I7810">
        <v>48755</v>
      </c>
      <c r="J7810">
        <f t="shared" ref="J7810:J7873" si="366">G7810/100*5000/136</f>
        <v>120.03676470588235</v>
      </c>
      <c r="K7810">
        <f t="shared" ref="K7810:K7873" si="367">YEAR(A7810)</f>
        <v>1990</v>
      </c>
      <c r="L7810">
        <f t="shared" ref="L7810:L7873" si="368">MONTH(A7810)</f>
        <v>7</v>
      </c>
    </row>
    <row r="7811" spans="1:12" x14ac:dyDescent="0.25">
      <c r="A7811" s="1">
        <v>33057</v>
      </c>
      <c r="B7811">
        <v>326</v>
      </c>
      <c r="C7811">
        <v>327.5</v>
      </c>
      <c r="D7811">
        <v>323</v>
      </c>
      <c r="E7811">
        <v>323.5</v>
      </c>
      <c r="G7811">
        <v>323.5</v>
      </c>
      <c r="H7811">
        <v>17480</v>
      </c>
      <c r="I7811">
        <v>42425</v>
      </c>
      <c r="J7811">
        <f t="shared" si="366"/>
        <v>118.93382352941177</v>
      </c>
      <c r="K7811">
        <f t="shared" si="367"/>
        <v>1990</v>
      </c>
      <c r="L7811">
        <f t="shared" si="368"/>
        <v>7</v>
      </c>
    </row>
    <row r="7812" spans="1:12" x14ac:dyDescent="0.25">
      <c r="A7812" s="1">
        <v>33059</v>
      </c>
      <c r="B7812">
        <v>320.5</v>
      </c>
      <c r="C7812">
        <v>322</v>
      </c>
      <c r="D7812">
        <v>318</v>
      </c>
      <c r="E7812">
        <v>318.25</v>
      </c>
      <c r="G7812">
        <v>318.25</v>
      </c>
      <c r="H7812">
        <v>18570</v>
      </c>
      <c r="I7812">
        <v>35380</v>
      </c>
      <c r="J7812">
        <f t="shared" si="366"/>
        <v>117.00367647058823</v>
      </c>
      <c r="K7812">
        <f t="shared" si="367"/>
        <v>1990</v>
      </c>
      <c r="L7812">
        <f t="shared" si="368"/>
        <v>7</v>
      </c>
    </row>
    <row r="7813" spans="1:12" x14ac:dyDescent="0.25">
      <c r="A7813" s="1">
        <v>33060</v>
      </c>
      <c r="B7813">
        <v>317.5</v>
      </c>
      <c r="C7813">
        <v>318.75</v>
      </c>
      <c r="D7813">
        <v>309</v>
      </c>
      <c r="E7813">
        <v>309.25</v>
      </c>
      <c r="G7813">
        <v>309.25</v>
      </c>
      <c r="H7813">
        <v>9835</v>
      </c>
      <c r="I7813">
        <v>32100</v>
      </c>
      <c r="J7813">
        <f t="shared" si="366"/>
        <v>113.69485294117646</v>
      </c>
      <c r="K7813">
        <f t="shared" si="367"/>
        <v>1990</v>
      </c>
      <c r="L7813">
        <f t="shared" si="368"/>
        <v>7</v>
      </c>
    </row>
    <row r="7814" spans="1:12" x14ac:dyDescent="0.25">
      <c r="A7814" s="1">
        <v>33063</v>
      </c>
      <c r="B7814">
        <v>309</v>
      </c>
      <c r="C7814">
        <v>311.5</v>
      </c>
      <c r="D7814">
        <v>306.5</v>
      </c>
      <c r="E7814">
        <v>306.5</v>
      </c>
      <c r="G7814">
        <v>306.5</v>
      </c>
      <c r="H7814">
        <v>8370</v>
      </c>
      <c r="I7814">
        <v>28135</v>
      </c>
      <c r="J7814">
        <f t="shared" si="366"/>
        <v>112.68382352941177</v>
      </c>
      <c r="K7814">
        <f t="shared" si="367"/>
        <v>1990</v>
      </c>
      <c r="L7814">
        <f t="shared" si="368"/>
        <v>7</v>
      </c>
    </row>
    <row r="7815" spans="1:12" x14ac:dyDescent="0.25">
      <c r="A7815" s="1">
        <v>33064</v>
      </c>
      <c r="B7815">
        <v>307.25</v>
      </c>
      <c r="C7815">
        <v>309</v>
      </c>
      <c r="D7815">
        <v>305.5</v>
      </c>
      <c r="E7815">
        <v>305.5</v>
      </c>
      <c r="G7815">
        <v>305.5</v>
      </c>
      <c r="H7815">
        <v>10705</v>
      </c>
      <c r="I7815">
        <v>21930</v>
      </c>
      <c r="J7815">
        <f t="shared" si="366"/>
        <v>112.31617647058823</v>
      </c>
      <c r="K7815">
        <f t="shared" si="367"/>
        <v>1990</v>
      </c>
      <c r="L7815">
        <f t="shared" si="368"/>
        <v>7</v>
      </c>
    </row>
    <row r="7816" spans="1:12" x14ac:dyDescent="0.25">
      <c r="A7816" s="1">
        <v>33065</v>
      </c>
      <c r="B7816">
        <v>307</v>
      </c>
      <c r="C7816">
        <v>307.5</v>
      </c>
      <c r="D7816">
        <v>304.25</v>
      </c>
      <c r="E7816">
        <v>305.5</v>
      </c>
      <c r="G7816">
        <v>305.5</v>
      </c>
      <c r="H7816">
        <v>9130</v>
      </c>
      <c r="I7816">
        <v>17125</v>
      </c>
      <c r="J7816">
        <f t="shared" si="366"/>
        <v>112.31617647058823</v>
      </c>
      <c r="K7816">
        <f t="shared" si="367"/>
        <v>1990</v>
      </c>
      <c r="L7816">
        <f t="shared" si="368"/>
        <v>7</v>
      </c>
    </row>
    <row r="7817" spans="1:12" x14ac:dyDescent="0.25">
      <c r="A7817" s="1">
        <v>33066</v>
      </c>
      <c r="B7817">
        <v>305</v>
      </c>
      <c r="C7817">
        <v>308.5</v>
      </c>
      <c r="D7817">
        <v>304.25</v>
      </c>
      <c r="E7817">
        <v>306</v>
      </c>
      <c r="G7817">
        <v>306</v>
      </c>
      <c r="H7817">
        <v>4000</v>
      </c>
      <c r="I7817">
        <v>13830</v>
      </c>
      <c r="J7817">
        <f t="shared" si="366"/>
        <v>112.5</v>
      </c>
      <c r="K7817">
        <f t="shared" si="367"/>
        <v>1990</v>
      </c>
      <c r="L7817">
        <f t="shared" si="368"/>
        <v>7</v>
      </c>
    </row>
    <row r="7818" spans="1:12" x14ac:dyDescent="0.25">
      <c r="A7818" s="1">
        <v>33067</v>
      </c>
      <c r="B7818">
        <v>307</v>
      </c>
      <c r="C7818">
        <v>309.75</v>
      </c>
      <c r="D7818">
        <v>307</v>
      </c>
      <c r="E7818">
        <v>307</v>
      </c>
      <c r="G7818">
        <v>307</v>
      </c>
      <c r="H7818">
        <v>3745</v>
      </c>
      <c r="I7818">
        <v>11325</v>
      </c>
      <c r="J7818">
        <f t="shared" si="366"/>
        <v>112.86764705882354</v>
      </c>
      <c r="K7818">
        <f t="shared" si="367"/>
        <v>1990</v>
      </c>
      <c r="L7818">
        <f t="shared" si="368"/>
        <v>7</v>
      </c>
    </row>
    <row r="7819" spans="1:12" x14ac:dyDescent="0.25">
      <c r="A7819" s="1">
        <v>33070</v>
      </c>
      <c r="B7819">
        <v>306</v>
      </c>
      <c r="C7819">
        <v>306.5</v>
      </c>
      <c r="D7819">
        <v>302.25</v>
      </c>
      <c r="E7819">
        <v>302.5</v>
      </c>
      <c r="G7819">
        <v>302.5</v>
      </c>
      <c r="H7819">
        <v>1570</v>
      </c>
      <c r="I7819">
        <v>9650</v>
      </c>
      <c r="J7819">
        <f t="shared" si="366"/>
        <v>111.21323529411765</v>
      </c>
      <c r="K7819">
        <f t="shared" si="367"/>
        <v>1990</v>
      </c>
      <c r="L7819">
        <f t="shared" si="368"/>
        <v>7</v>
      </c>
    </row>
    <row r="7820" spans="1:12" x14ac:dyDescent="0.25">
      <c r="A7820" s="1">
        <v>33071</v>
      </c>
      <c r="B7820">
        <v>303</v>
      </c>
      <c r="C7820">
        <v>306</v>
      </c>
      <c r="D7820">
        <v>301.5</v>
      </c>
      <c r="E7820">
        <v>301.75</v>
      </c>
      <c r="G7820">
        <v>301.75</v>
      </c>
      <c r="H7820">
        <v>1935</v>
      </c>
      <c r="I7820">
        <v>8825</v>
      </c>
      <c r="J7820">
        <f t="shared" si="366"/>
        <v>110.9375</v>
      </c>
      <c r="K7820">
        <f t="shared" si="367"/>
        <v>1990</v>
      </c>
      <c r="L7820">
        <f t="shared" si="368"/>
        <v>7</v>
      </c>
    </row>
    <row r="7821" spans="1:12" x14ac:dyDescent="0.25">
      <c r="A7821" s="1">
        <v>33072</v>
      </c>
      <c r="B7821">
        <v>302.5</v>
      </c>
      <c r="C7821">
        <v>304.5</v>
      </c>
      <c r="D7821">
        <v>300.75</v>
      </c>
      <c r="E7821">
        <v>301</v>
      </c>
      <c r="G7821">
        <v>301</v>
      </c>
      <c r="H7821">
        <v>3275</v>
      </c>
      <c r="I7821">
        <v>7100</v>
      </c>
      <c r="J7821">
        <f t="shared" si="366"/>
        <v>110.66176470588233</v>
      </c>
      <c r="K7821">
        <f t="shared" si="367"/>
        <v>1990</v>
      </c>
      <c r="L7821">
        <f t="shared" si="368"/>
        <v>7</v>
      </c>
    </row>
    <row r="7822" spans="1:12" x14ac:dyDescent="0.25">
      <c r="A7822" s="1">
        <v>33073</v>
      </c>
      <c r="B7822">
        <v>301.5</v>
      </c>
      <c r="C7822">
        <v>301.75</v>
      </c>
      <c r="D7822">
        <v>297</v>
      </c>
      <c r="E7822">
        <v>297.25</v>
      </c>
      <c r="G7822">
        <v>297.25</v>
      </c>
      <c r="H7822">
        <v>1065</v>
      </c>
      <c r="I7822">
        <v>4735</v>
      </c>
      <c r="J7822">
        <f t="shared" si="366"/>
        <v>109.28308823529412</v>
      </c>
      <c r="K7822">
        <f t="shared" si="367"/>
        <v>1990</v>
      </c>
      <c r="L7822">
        <f t="shared" si="368"/>
        <v>7</v>
      </c>
    </row>
    <row r="7823" spans="1:12" x14ac:dyDescent="0.25">
      <c r="A7823" s="1">
        <v>33074</v>
      </c>
      <c r="B7823">
        <v>297.5</v>
      </c>
      <c r="C7823">
        <v>298.5</v>
      </c>
      <c r="D7823">
        <v>296.5</v>
      </c>
      <c r="E7823">
        <v>296.75</v>
      </c>
      <c r="G7823">
        <v>296.75</v>
      </c>
      <c r="H7823">
        <v>2455</v>
      </c>
      <c r="I7823">
        <v>3260</v>
      </c>
      <c r="J7823">
        <f t="shared" si="366"/>
        <v>109.09926470588233</v>
      </c>
      <c r="K7823">
        <f t="shared" si="367"/>
        <v>1990</v>
      </c>
      <c r="L7823">
        <f t="shared" si="368"/>
        <v>7</v>
      </c>
    </row>
    <row r="7824" spans="1:12" x14ac:dyDescent="0.25">
      <c r="A7824" s="1">
        <v>33077</v>
      </c>
      <c r="B7824">
        <v>299</v>
      </c>
      <c r="C7824">
        <v>302</v>
      </c>
      <c r="D7824">
        <v>296.5</v>
      </c>
      <c r="E7824">
        <v>301.75</v>
      </c>
      <c r="G7824">
        <v>301.75</v>
      </c>
      <c r="H7824">
        <v>28080</v>
      </c>
      <c r="I7824">
        <v>114645</v>
      </c>
      <c r="J7824">
        <f t="shared" si="366"/>
        <v>110.9375</v>
      </c>
      <c r="K7824">
        <f t="shared" si="367"/>
        <v>1990</v>
      </c>
      <c r="L7824">
        <f t="shared" si="368"/>
        <v>7</v>
      </c>
    </row>
    <row r="7825" spans="1:12" x14ac:dyDescent="0.25">
      <c r="A7825" s="1">
        <v>33078</v>
      </c>
      <c r="B7825">
        <v>303</v>
      </c>
      <c r="C7825">
        <v>306</v>
      </c>
      <c r="D7825">
        <v>302</v>
      </c>
      <c r="E7825">
        <v>303.5</v>
      </c>
      <c r="G7825">
        <v>303.5</v>
      </c>
      <c r="H7825">
        <v>15995</v>
      </c>
      <c r="I7825">
        <v>112385</v>
      </c>
      <c r="J7825">
        <f t="shared" si="366"/>
        <v>111.58088235294117</v>
      </c>
      <c r="K7825">
        <f t="shared" si="367"/>
        <v>1990</v>
      </c>
      <c r="L7825">
        <f t="shared" si="368"/>
        <v>7</v>
      </c>
    </row>
    <row r="7826" spans="1:12" x14ac:dyDescent="0.25">
      <c r="A7826" s="1">
        <v>33079</v>
      </c>
      <c r="B7826">
        <v>304.5</v>
      </c>
      <c r="C7826">
        <v>305</v>
      </c>
      <c r="D7826">
        <v>301</v>
      </c>
      <c r="E7826">
        <v>301.5</v>
      </c>
      <c r="G7826">
        <v>301.5</v>
      </c>
      <c r="H7826">
        <v>15490</v>
      </c>
      <c r="I7826">
        <v>110010</v>
      </c>
      <c r="J7826">
        <f t="shared" si="366"/>
        <v>110.84558823529412</v>
      </c>
      <c r="K7826">
        <f t="shared" si="367"/>
        <v>1990</v>
      </c>
      <c r="L7826">
        <f t="shared" si="368"/>
        <v>7</v>
      </c>
    </row>
    <row r="7827" spans="1:12" x14ac:dyDescent="0.25">
      <c r="A7827" s="1">
        <v>33080</v>
      </c>
      <c r="B7827">
        <v>301.25</v>
      </c>
      <c r="C7827">
        <v>302.5</v>
      </c>
      <c r="D7827">
        <v>299.25</v>
      </c>
      <c r="E7827">
        <v>301.75</v>
      </c>
      <c r="G7827">
        <v>301.75</v>
      </c>
      <c r="H7827">
        <v>14115</v>
      </c>
      <c r="I7827">
        <v>109325</v>
      </c>
      <c r="J7827">
        <f t="shared" si="366"/>
        <v>110.9375</v>
      </c>
      <c r="K7827">
        <f t="shared" si="367"/>
        <v>1990</v>
      </c>
      <c r="L7827">
        <f t="shared" si="368"/>
        <v>7</v>
      </c>
    </row>
    <row r="7828" spans="1:12" x14ac:dyDescent="0.25">
      <c r="A7828" s="1">
        <v>33081</v>
      </c>
      <c r="B7828">
        <v>302</v>
      </c>
      <c r="C7828">
        <v>304.5</v>
      </c>
      <c r="D7828">
        <v>298.25</v>
      </c>
      <c r="E7828">
        <v>298.5</v>
      </c>
      <c r="G7828">
        <v>298.5</v>
      </c>
      <c r="H7828">
        <v>23060</v>
      </c>
      <c r="I7828">
        <v>110450</v>
      </c>
      <c r="J7828">
        <f t="shared" si="366"/>
        <v>109.74264705882354</v>
      </c>
      <c r="K7828">
        <f t="shared" si="367"/>
        <v>1990</v>
      </c>
      <c r="L7828">
        <f t="shared" si="368"/>
        <v>7</v>
      </c>
    </row>
    <row r="7829" spans="1:12" x14ac:dyDescent="0.25">
      <c r="A7829" s="1">
        <v>33084</v>
      </c>
      <c r="B7829">
        <v>297</v>
      </c>
      <c r="C7829">
        <v>297.75</v>
      </c>
      <c r="D7829">
        <v>293</v>
      </c>
      <c r="E7829">
        <v>294</v>
      </c>
      <c r="G7829">
        <v>294</v>
      </c>
      <c r="H7829">
        <v>23180</v>
      </c>
      <c r="I7829">
        <v>111370</v>
      </c>
      <c r="J7829">
        <f t="shared" si="366"/>
        <v>108.08823529411765</v>
      </c>
      <c r="K7829">
        <f t="shared" si="367"/>
        <v>1990</v>
      </c>
      <c r="L7829">
        <f t="shared" si="368"/>
        <v>7</v>
      </c>
    </row>
    <row r="7830" spans="1:12" x14ac:dyDescent="0.25">
      <c r="A7830" s="1">
        <v>33085</v>
      </c>
      <c r="B7830">
        <v>294</v>
      </c>
      <c r="C7830">
        <v>295</v>
      </c>
      <c r="D7830">
        <v>287.5</v>
      </c>
      <c r="E7830">
        <v>288.25</v>
      </c>
      <c r="G7830">
        <v>288.25</v>
      </c>
      <c r="H7830">
        <v>28030</v>
      </c>
      <c r="I7830">
        <v>106520</v>
      </c>
      <c r="J7830">
        <f t="shared" si="366"/>
        <v>105.97426470588235</v>
      </c>
      <c r="K7830">
        <f t="shared" si="367"/>
        <v>1990</v>
      </c>
      <c r="L7830">
        <f t="shared" si="368"/>
        <v>7</v>
      </c>
    </row>
    <row r="7831" spans="1:12" x14ac:dyDescent="0.25">
      <c r="A7831" s="1">
        <v>33086</v>
      </c>
      <c r="B7831">
        <v>287.5</v>
      </c>
      <c r="C7831">
        <v>289.75</v>
      </c>
      <c r="D7831">
        <v>281</v>
      </c>
      <c r="E7831">
        <v>281.25</v>
      </c>
      <c r="G7831">
        <v>281.25</v>
      </c>
      <c r="H7831">
        <v>23820</v>
      </c>
      <c r="I7831">
        <v>106625</v>
      </c>
      <c r="J7831">
        <f t="shared" si="366"/>
        <v>103.40073529411765</v>
      </c>
      <c r="K7831">
        <f t="shared" si="367"/>
        <v>1990</v>
      </c>
      <c r="L7831">
        <f t="shared" si="368"/>
        <v>8</v>
      </c>
    </row>
    <row r="7832" spans="1:12" x14ac:dyDescent="0.25">
      <c r="A7832" s="1">
        <v>33087</v>
      </c>
      <c r="B7832">
        <v>282</v>
      </c>
      <c r="C7832">
        <v>285</v>
      </c>
      <c r="D7832">
        <v>279</v>
      </c>
      <c r="E7832">
        <v>283</v>
      </c>
      <c r="G7832">
        <v>283</v>
      </c>
      <c r="H7832">
        <v>25575</v>
      </c>
      <c r="I7832">
        <v>104525</v>
      </c>
      <c r="J7832">
        <f t="shared" si="366"/>
        <v>104.04411764705883</v>
      </c>
      <c r="K7832">
        <f t="shared" si="367"/>
        <v>1990</v>
      </c>
      <c r="L7832">
        <f t="shared" si="368"/>
        <v>8</v>
      </c>
    </row>
    <row r="7833" spans="1:12" x14ac:dyDescent="0.25">
      <c r="A7833" s="1">
        <v>33088</v>
      </c>
      <c r="B7833">
        <v>281.5</v>
      </c>
      <c r="C7833">
        <v>285</v>
      </c>
      <c r="D7833">
        <v>280.25</v>
      </c>
      <c r="E7833">
        <v>280.5</v>
      </c>
      <c r="G7833">
        <v>280.5</v>
      </c>
      <c r="H7833">
        <v>12625</v>
      </c>
      <c r="I7833">
        <v>101835</v>
      </c>
      <c r="J7833">
        <f t="shared" si="366"/>
        <v>103.125</v>
      </c>
      <c r="K7833">
        <f t="shared" si="367"/>
        <v>1990</v>
      </c>
      <c r="L7833">
        <f t="shared" si="368"/>
        <v>8</v>
      </c>
    </row>
    <row r="7834" spans="1:12" x14ac:dyDescent="0.25">
      <c r="A7834" s="1">
        <v>33091</v>
      </c>
      <c r="B7834">
        <v>280.25</v>
      </c>
      <c r="C7834">
        <v>283</v>
      </c>
      <c r="D7834">
        <v>278.75</v>
      </c>
      <c r="E7834">
        <v>282.25</v>
      </c>
      <c r="G7834">
        <v>282.25</v>
      </c>
      <c r="H7834">
        <v>17765</v>
      </c>
      <c r="I7834">
        <v>101430</v>
      </c>
      <c r="J7834">
        <f t="shared" si="366"/>
        <v>103.76838235294116</v>
      </c>
      <c r="K7834">
        <f t="shared" si="367"/>
        <v>1990</v>
      </c>
      <c r="L7834">
        <f t="shared" si="368"/>
        <v>8</v>
      </c>
    </row>
    <row r="7835" spans="1:12" x14ac:dyDescent="0.25">
      <c r="A7835" s="1">
        <v>33092</v>
      </c>
      <c r="B7835">
        <v>283.5</v>
      </c>
      <c r="C7835">
        <v>283.5</v>
      </c>
      <c r="D7835">
        <v>281</v>
      </c>
      <c r="E7835">
        <v>281.25</v>
      </c>
      <c r="G7835">
        <v>281.25</v>
      </c>
      <c r="H7835">
        <v>11770</v>
      </c>
      <c r="I7835">
        <v>99030</v>
      </c>
      <c r="J7835">
        <f t="shared" si="366"/>
        <v>103.40073529411765</v>
      </c>
      <c r="K7835">
        <f t="shared" si="367"/>
        <v>1990</v>
      </c>
      <c r="L7835">
        <f t="shared" si="368"/>
        <v>8</v>
      </c>
    </row>
    <row r="7836" spans="1:12" x14ac:dyDescent="0.25">
      <c r="A7836" s="1">
        <v>33093</v>
      </c>
      <c r="B7836">
        <v>281.5</v>
      </c>
      <c r="C7836">
        <v>286</v>
      </c>
      <c r="D7836">
        <v>280.5</v>
      </c>
      <c r="E7836">
        <v>284.5</v>
      </c>
      <c r="G7836">
        <v>284.5</v>
      </c>
      <c r="H7836">
        <v>19325</v>
      </c>
      <c r="I7836">
        <v>95960</v>
      </c>
      <c r="J7836">
        <f t="shared" si="366"/>
        <v>104.59558823529413</v>
      </c>
      <c r="K7836">
        <f t="shared" si="367"/>
        <v>1990</v>
      </c>
      <c r="L7836">
        <f t="shared" si="368"/>
        <v>8</v>
      </c>
    </row>
    <row r="7837" spans="1:12" x14ac:dyDescent="0.25">
      <c r="A7837" s="1">
        <v>33094</v>
      </c>
      <c r="B7837">
        <v>285.5</v>
      </c>
      <c r="C7837">
        <v>292.5</v>
      </c>
      <c r="D7837">
        <v>285.5</v>
      </c>
      <c r="E7837">
        <v>290.25</v>
      </c>
      <c r="G7837">
        <v>290.25</v>
      </c>
      <c r="H7837">
        <v>23515</v>
      </c>
      <c r="I7837">
        <v>89225</v>
      </c>
      <c r="J7837">
        <f t="shared" si="366"/>
        <v>106.70955882352941</v>
      </c>
      <c r="K7837">
        <f t="shared" si="367"/>
        <v>1990</v>
      </c>
      <c r="L7837">
        <f t="shared" si="368"/>
        <v>8</v>
      </c>
    </row>
    <row r="7838" spans="1:12" x14ac:dyDescent="0.25">
      <c r="A7838" s="1">
        <v>33095</v>
      </c>
      <c r="B7838">
        <v>290.5</v>
      </c>
      <c r="C7838">
        <v>292</v>
      </c>
      <c r="D7838">
        <v>280</v>
      </c>
      <c r="E7838">
        <v>280.5</v>
      </c>
      <c r="G7838">
        <v>280.5</v>
      </c>
      <c r="H7838">
        <v>24830</v>
      </c>
      <c r="I7838">
        <v>86545</v>
      </c>
      <c r="J7838">
        <f t="shared" si="366"/>
        <v>103.125</v>
      </c>
      <c r="K7838">
        <f t="shared" si="367"/>
        <v>1990</v>
      </c>
      <c r="L7838">
        <f t="shared" si="368"/>
        <v>8</v>
      </c>
    </row>
    <row r="7839" spans="1:12" x14ac:dyDescent="0.25">
      <c r="A7839" s="1">
        <v>33098</v>
      </c>
      <c r="B7839">
        <v>281</v>
      </c>
      <c r="C7839">
        <v>282.5</v>
      </c>
      <c r="D7839">
        <v>273.75</v>
      </c>
      <c r="E7839">
        <v>275.25</v>
      </c>
      <c r="G7839">
        <v>275.25</v>
      </c>
      <c r="H7839">
        <v>14935</v>
      </c>
      <c r="I7839">
        <v>83220</v>
      </c>
      <c r="J7839">
        <f t="shared" si="366"/>
        <v>101.19485294117646</v>
      </c>
      <c r="K7839">
        <f t="shared" si="367"/>
        <v>1990</v>
      </c>
      <c r="L7839">
        <f t="shared" si="368"/>
        <v>8</v>
      </c>
    </row>
    <row r="7840" spans="1:12" x14ac:dyDescent="0.25">
      <c r="A7840" s="1">
        <v>33099</v>
      </c>
      <c r="B7840">
        <v>275.25</v>
      </c>
      <c r="C7840">
        <v>279.5</v>
      </c>
      <c r="D7840">
        <v>275.25</v>
      </c>
      <c r="E7840">
        <v>279.5</v>
      </c>
      <c r="G7840">
        <v>279.5</v>
      </c>
      <c r="H7840">
        <v>13540</v>
      </c>
      <c r="I7840">
        <v>83135</v>
      </c>
      <c r="J7840">
        <f t="shared" si="366"/>
        <v>102.75735294117646</v>
      </c>
      <c r="K7840">
        <f t="shared" si="367"/>
        <v>1990</v>
      </c>
      <c r="L7840">
        <f t="shared" si="368"/>
        <v>8</v>
      </c>
    </row>
    <row r="7841" spans="1:12" x14ac:dyDescent="0.25">
      <c r="A7841" s="1">
        <v>33100</v>
      </c>
      <c r="B7841">
        <v>280.5</v>
      </c>
      <c r="C7841">
        <v>285</v>
      </c>
      <c r="D7841">
        <v>279.75</v>
      </c>
      <c r="E7841">
        <v>284.75</v>
      </c>
      <c r="G7841">
        <v>284.75</v>
      </c>
      <c r="H7841">
        <v>18970</v>
      </c>
      <c r="I7841">
        <v>78660</v>
      </c>
      <c r="J7841">
        <f t="shared" si="366"/>
        <v>104.6875</v>
      </c>
      <c r="K7841">
        <f t="shared" si="367"/>
        <v>1990</v>
      </c>
      <c r="L7841">
        <f t="shared" si="368"/>
        <v>8</v>
      </c>
    </row>
    <row r="7842" spans="1:12" x14ac:dyDescent="0.25">
      <c r="A7842" s="1">
        <v>33101</v>
      </c>
      <c r="B7842">
        <v>286</v>
      </c>
      <c r="C7842">
        <v>286.5</v>
      </c>
      <c r="D7842">
        <v>283</v>
      </c>
      <c r="E7842">
        <v>284.5</v>
      </c>
      <c r="G7842">
        <v>284.5</v>
      </c>
      <c r="H7842">
        <v>11255</v>
      </c>
      <c r="I7842">
        <v>77535</v>
      </c>
      <c r="J7842">
        <f t="shared" si="366"/>
        <v>104.59558823529413</v>
      </c>
      <c r="K7842">
        <f t="shared" si="367"/>
        <v>1990</v>
      </c>
      <c r="L7842">
        <f t="shared" si="368"/>
        <v>8</v>
      </c>
    </row>
    <row r="7843" spans="1:12" x14ac:dyDescent="0.25">
      <c r="A7843" s="1">
        <v>33102</v>
      </c>
      <c r="B7843">
        <v>284</v>
      </c>
      <c r="C7843">
        <v>286</v>
      </c>
      <c r="D7843">
        <v>281.25</v>
      </c>
      <c r="E7843">
        <v>282.25</v>
      </c>
      <c r="G7843">
        <v>282.25</v>
      </c>
      <c r="H7843">
        <v>8315</v>
      </c>
      <c r="I7843">
        <v>76875</v>
      </c>
      <c r="J7843">
        <f t="shared" si="366"/>
        <v>103.76838235294116</v>
      </c>
      <c r="K7843">
        <f t="shared" si="367"/>
        <v>1990</v>
      </c>
      <c r="L7843">
        <f t="shared" si="368"/>
        <v>8</v>
      </c>
    </row>
    <row r="7844" spans="1:12" x14ac:dyDescent="0.25">
      <c r="A7844" s="1">
        <v>33105</v>
      </c>
      <c r="B7844">
        <v>282.25</v>
      </c>
      <c r="C7844">
        <v>283.75</v>
      </c>
      <c r="D7844">
        <v>281</v>
      </c>
      <c r="E7844">
        <v>281.25</v>
      </c>
      <c r="G7844">
        <v>281.25</v>
      </c>
      <c r="H7844">
        <v>8890</v>
      </c>
      <c r="I7844">
        <v>75205</v>
      </c>
      <c r="J7844">
        <f t="shared" si="366"/>
        <v>103.40073529411765</v>
      </c>
      <c r="K7844">
        <f t="shared" si="367"/>
        <v>1990</v>
      </c>
      <c r="L7844">
        <f t="shared" si="368"/>
        <v>8</v>
      </c>
    </row>
    <row r="7845" spans="1:12" x14ac:dyDescent="0.25">
      <c r="A7845" s="1">
        <v>33106</v>
      </c>
      <c r="B7845">
        <v>279.5</v>
      </c>
      <c r="C7845">
        <v>280.5</v>
      </c>
      <c r="D7845">
        <v>277.25</v>
      </c>
      <c r="E7845">
        <v>280.25</v>
      </c>
      <c r="G7845">
        <v>280.25</v>
      </c>
      <c r="H7845">
        <v>17325</v>
      </c>
      <c r="I7845">
        <v>71715</v>
      </c>
      <c r="J7845">
        <f t="shared" si="366"/>
        <v>103.03308823529413</v>
      </c>
      <c r="K7845">
        <f t="shared" si="367"/>
        <v>1990</v>
      </c>
      <c r="L7845">
        <f t="shared" si="368"/>
        <v>8</v>
      </c>
    </row>
    <row r="7846" spans="1:12" x14ac:dyDescent="0.25">
      <c r="A7846" s="1">
        <v>33107</v>
      </c>
      <c r="B7846">
        <v>279.5</v>
      </c>
      <c r="C7846">
        <v>282.5</v>
      </c>
      <c r="D7846">
        <v>279</v>
      </c>
      <c r="E7846">
        <v>282.25</v>
      </c>
      <c r="G7846">
        <v>282.25</v>
      </c>
      <c r="H7846">
        <v>14050</v>
      </c>
      <c r="I7846">
        <v>67455</v>
      </c>
      <c r="J7846">
        <f t="shared" si="366"/>
        <v>103.76838235294116</v>
      </c>
      <c r="K7846">
        <f t="shared" si="367"/>
        <v>1990</v>
      </c>
      <c r="L7846">
        <f t="shared" si="368"/>
        <v>8</v>
      </c>
    </row>
    <row r="7847" spans="1:12" x14ac:dyDescent="0.25">
      <c r="A7847" s="1">
        <v>33108</v>
      </c>
      <c r="B7847">
        <v>282.25</v>
      </c>
      <c r="C7847">
        <v>285</v>
      </c>
      <c r="D7847">
        <v>282.25</v>
      </c>
      <c r="E7847">
        <v>283</v>
      </c>
      <c r="G7847">
        <v>283</v>
      </c>
      <c r="H7847">
        <v>15320</v>
      </c>
      <c r="I7847">
        <v>66580</v>
      </c>
      <c r="J7847">
        <f t="shared" si="366"/>
        <v>104.04411764705883</v>
      </c>
      <c r="K7847">
        <f t="shared" si="367"/>
        <v>1990</v>
      </c>
      <c r="L7847">
        <f t="shared" si="368"/>
        <v>8</v>
      </c>
    </row>
    <row r="7848" spans="1:12" x14ac:dyDescent="0.25">
      <c r="A7848" s="1">
        <v>33109</v>
      </c>
      <c r="B7848">
        <v>285</v>
      </c>
      <c r="C7848">
        <v>285.25</v>
      </c>
      <c r="D7848">
        <v>282.75</v>
      </c>
      <c r="E7848">
        <v>284.75</v>
      </c>
      <c r="G7848">
        <v>284.75</v>
      </c>
      <c r="H7848">
        <v>14540</v>
      </c>
      <c r="I7848">
        <v>62390</v>
      </c>
      <c r="J7848">
        <f t="shared" si="366"/>
        <v>104.6875</v>
      </c>
      <c r="K7848">
        <f t="shared" si="367"/>
        <v>1990</v>
      </c>
      <c r="L7848">
        <f t="shared" si="368"/>
        <v>8</v>
      </c>
    </row>
    <row r="7849" spans="1:12" x14ac:dyDescent="0.25">
      <c r="A7849" s="1">
        <v>33112</v>
      </c>
      <c r="B7849">
        <v>283</v>
      </c>
      <c r="C7849">
        <v>284.5</v>
      </c>
      <c r="D7849">
        <v>280.5</v>
      </c>
      <c r="E7849">
        <v>281.5</v>
      </c>
      <c r="G7849">
        <v>281.5</v>
      </c>
      <c r="H7849">
        <v>14310</v>
      </c>
      <c r="I7849">
        <v>55805</v>
      </c>
      <c r="J7849">
        <f t="shared" si="366"/>
        <v>103.49264705882354</v>
      </c>
      <c r="K7849">
        <f t="shared" si="367"/>
        <v>1990</v>
      </c>
      <c r="L7849">
        <f t="shared" si="368"/>
        <v>8</v>
      </c>
    </row>
    <row r="7850" spans="1:12" x14ac:dyDescent="0.25">
      <c r="A7850" s="1">
        <v>33113</v>
      </c>
      <c r="B7850">
        <v>281</v>
      </c>
      <c r="C7850">
        <v>281.5</v>
      </c>
      <c r="D7850">
        <v>277.5</v>
      </c>
      <c r="E7850">
        <v>279.75</v>
      </c>
      <c r="G7850">
        <v>279.75</v>
      </c>
      <c r="H7850">
        <v>16745</v>
      </c>
      <c r="I7850">
        <v>53645</v>
      </c>
      <c r="J7850">
        <f t="shared" si="366"/>
        <v>102.84926470588235</v>
      </c>
      <c r="K7850">
        <f t="shared" si="367"/>
        <v>1990</v>
      </c>
      <c r="L7850">
        <f t="shared" si="368"/>
        <v>8</v>
      </c>
    </row>
    <row r="7851" spans="1:12" x14ac:dyDescent="0.25">
      <c r="A7851" s="1">
        <v>33114</v>
      </c>
      <c r="B7851">
        <v>279.75</v>
      </c>
      <c r="C7851">
        <v>281</v>
      </c>
      <c r="D7851">
        <v>275.75</v>
      </c>
      <c r="E7851">
        <v>275.75</v>
      </c>
      <c r="G7851">
        <v>275.75</v>
      </c>
      <c r="H7851">
        <v>37565</v>
      </c>
      <c r="I7851">
        <v>43280</v>
      </c>
      <c r="J7851">
        <f t="shared" si="366"/>
        <v>101.37867647058823</v>
      </c>
      <c r="K7851">
        <f t="shared" si="367"/>
        <v>1990</v>
      </c>
      <c r="L7851">
        <f t="shared" si="368"/>
        <v>8</v>
      </c>
    </row>
    <row r="7852" spans="1:12" x14ac:dyDescent="0.25">
      <c r="A7852" s="1">
        <v>33115</v>
      </c>
      <c r="B7852">
        <v>274.5</v>
      </c>
      <c r="C7852">
        <v>274.5</v>
      </c>
      <c r="D7852">
        <v>266.5</v>
      </c>
      <c r="E7852">
        <v>266.75</v>
      </c>
      <c r="G7852">
        <v>266.75</v>
      </c>
      <c r="H7852">
        <v>32890</v>
      </c>
      <c r="I7852">
        <v>30395</v>
      </c>
      <c r="J7852">
        <f t="shared" si="366"/>
        <v>98.069852941176464</v>
      </c>
      <c r="K7852">
        <f t="shared" si="367"/>
        <v>1990</v>
      </c>
      <c r="L7852">
        <f t="shared" si="368"/>
        <v>8</v>
      </c>
    </row>
    <row r="7853" spans="1:12" x14ac:dyDescent="0.25">
      <c r="A7853" s="1">
        <v>33116</v>
      </c>
      <c r="B7853">
        <v>266</v>
      </c>
      <c r="C7853">
        <v>268</v>
      </c>
      <c r="D7853">
        <v>262.5</v>
      </c>
      <c r="E7853">
        <v>262.5</v>
      </c>
      <c r="G7853">
        <v>262.5</v>
      </c>
      <c r="H7853">
        <v>23285</v>
      </c>
      <c r="I7853">
        <v>23970</v>
      </c>
      <c r="J7853">
        <f t="shared" si="366"/>
        <v>96.507352941176464</v>
      </c>
      <c r="K7853">
        <f t="shared" si="367"/>
        <v>1990</v>
      </c>
      <c r="L7853">
        <f t="shared" si="368"/>
        <v>8</v>
      </c>
    </row>
    <row r="7854" spans="1:12" x14ac:dyDescent="0.25">
      <c r="A7854" s="1">
        <v>33120</v>
      </c>
      <c r="B7854">
        <v>261.5</v>
      </c>
      <c r="C7854">
        <v>261.5</v>
      </c>
      <c r="D7854">
        <v>255.25</v>
      </c>
      <c r="E7854">
        <v>256.25</v>
      </c>
      <c r="G7854">
        <v>256.25</v>
      </c>
      <c r="H7854">
        <v>16700</v>
      </c>
      <c r="I7854">
        <v>12715</v>
      </c>
      <c r="J7854">
        <f t="shared" si="366"/>
        <v>94.209558823529406</v>
      </c>
      <c r="K7854">
        <f t="shared" si="367"/>
        <v>1990</v>
      </c>
      <c r="L7854">
        <f t="shared" si="368"/>
        <v>9</v>
      </c>
    </row>
    <row r="7855" spans="1:12" x14ac:dyDescent="0.25">
      <c r="A7855" s="1">
        <v>33121</v>
      </c>
      <c r="B7855">
        <v>258</v>
      </c>
      <c r="C7855">
        <v>263.5</v>
      </c>
      <c r="D7855">
        <v>258</v>
      </c>
      <c r="E7855">
        <v>263</v>
      </c>
      <c r="G7855">
        <v>263</v>
      </c>
      <c r="H7855">
        <v>9180</v>
      </c>
      <c r="I7855">
        <v>11080</v>
      </c>
      <c r="J7855">
        <f t="shared" si="366"/>
        <v>96.691176470588232</v>
      </c>
      <c r="K7855">
        <f t="shared" si="367"/>
        <v>1990</v>
      </c>
      <c r="L7855">
        <f t="shared" si="368"/>
        <v>9</v>
      </c>
    </row>
    <row r="7856" spans="1:12" x14ac:dyDescent="0.25">
      <c r="A7856" s="1">
        <v>33122</v>
      </c>
      <c r="B7856">
        <v>264.5</v>
      </c>
      <c r="C7856">
        <v>266.5</v>
      </c>
      <c r="D7856">
        <v>263.75</v>
      </c>
      <c r="E7856">
        <v>265.75</v>
      </c>
      <c r="G7856">
        <v>265.75</v>
      </c>
      <c r="H7856">
        <v>4335</v>
      </c>
      <c r="I7856">
        <v>7955</v>
      </c>
      <c r="J7856">
        <f t="shared" si="366"/>
        <v>97.702205882352956</v>
      </c>
      <c r="K7856">
        <f t="shared" si="367"/>
        <v>1990</v>
      </c>
      <c r="L7856">
        <f t="shared" si="368"/>
        <v>9</v>
      </c>
    </row>
    <row r="7857" spans="1:12" x14ac:dyDescent="0.25">
      <c r="A7857" s="1">
        <v>33123</v>
      </c>
      <c r="B7857">
        <v>264.5</v>
      </c>
      <c r="C7857">
        <v>265</v>
      </c>
      <c r="D7857">
        <v>261.5</v>
      </c>
      <c r="E7857">
        <v>262.75</v>
      </c>
      <c r="G7857">
        <v>262.75</v>
      </c>
      <c r="H7857">
        <v>3700</v>
      </c>
      <c r="I7857">
        <v>7160</v>
      </c>
      <c r="J7857">
        <f t="shared" si="366"/>
        <v>96.599264705882348</v>
      </c>
      <c r="K7857">
        <f t="shared" si="367"/>
        <v>1990</v>
      </c>
      <c r="L7857">
        <f t="shared" si="368"/>
        <v>9</v>
      </c>
    </row>
    <row r="7858" spans="1:12" x14ac:dyDescent="0.25">
      <c r="A7858" s="1">
        <v>33126</v>
      </c>
      <c r="B7858">
        <v>261</v>
      </c>
      <c r="C7858">
        <v>267.75</v>
      </c>
      <c r="D7858">
        <v>260</v>
      </c>
      <c r="E7858">
        <v>267.75</v>
      </c>
      <c r="G7858">
        <v>267.75</v>
      </c>
      <c r="H7858">
        <v>2960</v>
      </c>
      <c r="I7858">
        <v>5735</v>
      </c>
      <c r="J7858">
        <f t="shared" si="366"/>
        <v>98.437500000000014</v>
      </c>
      <c r="K7858">
        <f t="shared" si="367"/>
        <v>1990</v>
      </c>
      <c r="L7858">
        <f t="shared" si="368"/>
        <v>9</v>
      </c>
    </row>
    <row r="7859" spans="1:12" x14ac:dyDescent="0.25">
      <c r="A7859" s="1">
        <v>33127</v>
      </c>
      <c r="B7859">
        <v>267.5</v>
      </c>
      <c r="C7859">
        <v>268</v>
      </c>
      <c r="D7859">
        <v>264.5</v>
      </c>
      <c r="E7859">
        <v>267.25</v>
      </c>
      <c r="G7859">
        <v>267.25</v>
      </c>
      <c r="H7859">
        <v>3495</v>
      </c>
      <c r="I7859">
        <v>3505</v>
      </c>
      <c r="J7859">
        <f t="shared" si="366"/>
        <v>98.253676470588232</v>
      </c>
      <c r="K7859">
        <f t="shared" si="367"/>
        <v>1990</v>
      </c>
      <c r="L7859">
        <f t="shared" si="368"/>
        <v>9</v>
      </c>
    </row>
    <row r="7860" spans="1:12" x14ac:dyDescent="0.25">
      <c r="A7860" s="1">
        <v>33128</v>
      </c>
      <c r="B7860">
        <v>265</v>
      </c>
      <c r="C7860">
        <v>268.5</v>
      </c>
      <c r="D7860">
        <v>265</v>
      </c>
      <c r="E7860">
        <v>266.75</v>
      </c>
      <c r="G7860">
        <v>266.75</v>
      </c>
      <c r="H7860">
        <v>4000</v>
      </c>
      <c r="I7860">
        <v>2910</v>
      </c>
      <c r="J7860">
        <f t="shared" si="366"/>
        <v>98.069852941176464</v>
      </c>
      <c r="K7860">
        <f t="shared" si="367"/>
        <v>1990</v>
      </c>
      <c r="L7860">
        <f t="shared" si="368"/>
        <v>9</v>
      </c>
    </row>
    <row r="7861" spans="1:12" x14ac:dyDescent="0.25">
      <c r="A7861" s="1">
        <v>33129</v>
      </c>
      <c r="B7861">
        <v>260</v>
      </c>
      <c r="C7861">
        <v>262.5</v>
      </c>
      <c r="D7861">
        <v>257.5</v>
      </c>
      <c r="E7861">
        <v>259.75</v>
      </c>
      <c r="G7861">
        <v>259.75</v>
      </c>
      <c r="H7861">
        <v>2850</v>
      </c>
      <c r="I7861">
        <v>1945</v>
      </c>
      <c r="J7861">
        <f t="shared" si="366"/>
        <v>95.496323529411768</v>
      </c>
      <c r="K7861">
        <f t="shared" si="367"/>
        <v>1990</v>
      </c>
      <c r="L7861">
        <f t="shared" si="368"/>
        <v>9</v>
      </c>
    </row>
    <row r="7862" spans="1:12" x14ac:dyDescent="0.25">
      <c r="A7862" s="1">
        <v>33130</v>
      </c>
      <c r="B7862">
        <v>260</v>
      </c>
      <c r="C7862">
        <v>260.5</v>
      </c>
      <c r="D7862">
        <v>256.25</v>
      </c>
      <c r="E7862">
        <v>257</v>
      </c>
      <c r="G7862">
        <v>257</v>
      </c>
      <c r="H7862">
        <v>3620</v>
      </c>
      <c r="I7862">
        <v>2630</v>
      </c>
      <c r="J7862">
        <f t="shared" si="366"/>
        <v>94.485294117647058</v>
      </c>
      <c r="K7862">
        <f t="shared" si="367"/>
        <v>1990</v>
      </c>
      <c r="L7862">
        <f t="shared" si="368"/>
        <v>9</v>
      </c>
    </row>
    <row r="7863" spans="1:12" x14ac:dyDescent="0.25">
      <c r="A7863" s="1">
        <v>33133</v>
      </c>
      <c r="B7863">
        <v>256</v>
      </c>
      <c r="C7863">
        <v>261.75</v>
      </c>
      <c r="D7863">
        <v>256</v>
      </c>
      <c r="E7863">
        <v>261</v>
      </c>
      <c r="G7863">
        <v>261</v>
      </c>
      <c r="H7863">
        <v>1300</v>
      </c>
      <c r="I7863">
        <v>1150</v>
      </c>
      <c r="J7863">
        <f t="shared" si="366"/>
        <v>95.955882352941174</v>
      </c>
      <c r="K7863">
        <f t="shared" si="367"/>
        <v>1990</v>
      </c>
      <c r="L7863">
        <f t="shared" si="368"/>
        <v>9</v>
      </c>
    </row>
    <row r="7864" spans="1:12" x14ac:dyDescent="0.25">
      <c r="A7864" s="1">
        <v>33134</v>
      </c>
      <c r="B7864">
        <v>260.5</v>
      </c>
      <c r="C7864">
        <v>260.5</v>
      </c>
      <c r="D7864">
        <v>258.25</v>
      </c>
      <c r="E7864">
        <v>259.5</v>
      </c>
      <c r="G7864">
        <v>259.5</v>
      </c>
      <c r="H7864">
        <v>960</v>
      </c>
      <c r="I7864">
        <v>1415</v>
      </c>
      <c r="J7864">
        <f t="shared" si="366"/>
        <v>95.404411764705898</v>
      </c>
      <c r="K7864">
        <f t="shared" si="367"/>
        <v>1990</v>
      </c>
      <c r="L7864">
        <f t="shared" si="368"/>
        <v>9</v>
      </c>
    </row>
    <row r="7865" spans="1:12" x14ac:dyDescent="0.25">
      <c r="A7865" s="1">
        <v>33135</v>
      </c>
      <c r="B7865">
        <v>258</v>
      </c>
      <c r="C7865">
        <v>258.75</v>
      </c>
      <c r="D7865">
        <v>256.5</v>
      </c>
      <c r="E7865">
        <v>257.5</v>
      </c>
      <c r="G7865">
        <v>257.5</v>
      </c>
      <c r="H7865">
        <v>605</v>
      </c>
      <c r="I7865">
        <v>565</v>
      </c>
      <c r="J7865">
        <f t="shared" si="366"/>
        <v>94.669117647058826</v>
      </c>
      <c r="K7865">
        <f t="shared" si="367"/>
        <v>1990</v>
      </c>
      <c r="L7865">
        <f t="shared" si="368"/>
        <v>9</v>
      </c>
    </row>
    <row r="7866" spans="1:12" x14ac:dyDescent="0.25">
      <c r="A7866" s="1">
        <v>33136</v>
      </c>
      <c r="B7866">
        <v>269.5</v>
      </c>
      <c r="C7866">
        <v>272.25</v>
      </c>
      <c r="D7866">
        <v>267.75</v>
      </c>
      <c r="E7866">
        <v>268.25</v>
      </c>
      <c r="G7866">
        <v>268.25</v>
      </c>
      <c r="H7866">
        <v>37800</v>
      </c>
      <c r="I7866">
        <v>174370</v>
      </c>
      <c r="J7866">
        <f t="shared" si="366"/>
        <v>98.621323529411768</v>
      </c>
      <c r="K7866">
        <f t="shared" si="367"/>
        <v>1990</v>
      </c>
      <c r="L7866">
        <f t="shared" si="368"/>
        <v>9</v>
      </c>
    </row>
    <row r="7867" spans="1:12" x14ac:dyDescent="0.25">
      <c r="A7867" s="1">
        <v>33137</v>
      </c>
      <c r="B7867">
        <v>268</v>
      </c>
      <c r="C7867">
        <v>271</v>
      </c>
      <c r="D7867">
        <v>267.75</v>
      </c>
      <c r="E7867">
        <v>270.25</v>
      </c>
      <c r="G7867">
        <v>270.25</v>
      </c>
      <c r="H7867">
        <v>19125</v>
      </c>
      <c r="I7867">
        <v>175275</v>
      </c>
      <c r="J7867">
        <f t="shared" si="366"/>
        <v>99.356617647058826</v>
      </c>
      <c r="K7867">
        <f t="shared" si="367"/>
        <v>1990</v>
      </c>
      <c r="L7867">
        <f t="shared" si="368"/>
        <v>9</v>
      </c>
    </row>
    <row r="7868" spans="1:12" x14ac:dyDescent="0.25">
      <c r="A7868" s="1">
        <v>33140</v>
      </c>
      <c r="B7868">
        <v>270.5</v>
      </c>
      <c r="C7868">
        <v>275.5</v>
      </c>
      <c r="D7868">
        <v>269.5</v>
      </c>
      <c r="E7868">
        <v>275.25</v>
      </c>
      <c r="G7868">
        <v>275.25</v>
      </c>
      <c r="H7868">
        <v>31870</v>
      </c>
      <c r="I7868">
        <v>177765</v>
      </c>
      <c r="J7868">
        <f t="shared" si="366"/>
        <v>101.19485294117646</v>
      </c>
      <c r="K7868">
        <f t="shared" si="367"/>
        <v>1990</v>
      </c>
      <c r="L7868">
        <f t="shared" si="368"/>
        <v>9</v>
      </c>
    </row>
    <row r="7869" spans="1:12" x14ac:dyDescent="0.25">
      <c r="A7869" s="1">
        <v>33141</v>
      </c>
      <c r="B7869">
        <v>276</v>
      </c>
      <c r="C7869">
        <v>277.75</v>
      </c>
      <c r="D7869">
        <v>274.25</v>
      </c>
      <c r="E7869">
        <v>274.75</v>
      </c>
      <c r="G7869">
        <v>274.75</v>
      </c>
      <c r="H7869">
        <v>34065</v>
      </c>
      <c r="I7869">
        <v>177350</v>
      </c>
      <c r="J7869">
        <f t="shared" si="366"/>
        <v>101.01102941176471</v>
      </c>
      <c r="K7869">
        <f t="shared" si="367"/>
        <v>1990</v>
      </c>
      <c r="L7869">
        <f t="shared" si="368"/>
        <v>9</v>
      </c>
    </row>
    <row r="7870" spans="1:12" x14ac:dyDescent="0.25">
      <c r="A7870" s="1">
        <v>33142</v>
      </c>
      <c r="B7870">
        <v>273.75</v>
      </c>
      <c r="C7870">
        <v>278.75</v>
      </c>
      <c r="D7870">
        <v>273.5</v>
      </c>
      <c r="E7870">
        <v>276.5</v>
      </c>
      <c r="G7870">
        <v>276.5</v>
      </c>
      <c r="H7870">
        <v>40760</v>
      </c>
      <c r="I7870">
        <v>179380</v>
      </c>
      <c r="J7870">
        <f t="shared" si="366"/>
        <v>101.65441176470588</v>
      </c>
      <c r="K7870">
        <f t="shared" si="367"/>
        <v>1990</v>
      </c>
      <c r="L7870">
        <f t="shared" si="368"/>
        <v>9</v>
      </c>
    </row>
    <row r="7871" spans="1:12" x14ac:dyDescent="0.25">
      <c r="A7871" s="1">
        <v>33143</v>
      </c>
      <c r="B7871">
        <v>278</v>
      </c>
      <c r="C7871">
        <v>278.5</v>
      </c>
      <c r="D7871">
        <v>276.25</v>
      </c>
      <c r="E7871">
        <v>277.5</v>
      </c>
      <c r="G7871">
        <v>277.5</v>
      </c>
      <c r="H7871">
        <v>23535</v>
      </c>
      <c r="I7871">
        <v>179375</v>
      </c>
      <c r="J7871">
        <f t="shared" si="366"/>
        <v>102.02205882352941</v>
      </c>
      <c r="K7871">
        <f t="shared" si="367"/>
        <v>1990</v>
      </c>
      <c r="L7871">
        <f t="shared" si="368"/>
        <v>9</v>
      </c>
    </row>
    <row r="7872" spans="1:12" x14ac:dyDescent="0.25">
      <c r="A7872" s="1">
        <v>33144</v>
      </c>
      <c r="B7872">
        <v>278.5</v>
      </c>
      <c r="C7872">
        <v>278.5</v>
      </c>
      <c r="D7872">
        <v>274.5</v>
      </c>
      <c r="E7872">
        <v>277.75</v>
      </c>
      <c r="G7872">
        <v>277.75</v>
      </c>
      <c r="H7872">
        <v>27400</v>
      </c>
      <c r="I7872">
        <v>176980</v>
      </c>
      <c r="J7872">
        <f t="shared" si="366"/>
        <v>102.11397058823529</v>
      </c>
      <c r="K7872">
        <f t="shared" si="367"/>
        <v>1990</v>
      </c>
      <c r="L7872">
        <f t="shared" si="368"/>
        <v>9</v>
      </c>
    </row>
    <row r="7873" spans="1:12" x14ac:dyDescent="0.25">
      <c r="A7873" s="1">
        <v>33147</v>
      </c>
      <c r="B7873">
        <v>275.5</v>
      </c>
      <c r="C7873">
        <v>276.25</v>
      </c>
      <c r="D7873">
        <v>267.5</v>
      </c>
      <c r="E7873">
        <v>267.75</v>
      </c>
      <c r="G7873">
        <v>267.75</v>
      </c>
      <c r="H7873">
        <v>58745</v>
      </c>
      <c r="I7873">
        <v>167645</v>
      </c>
      <c r="J7873">
        <f t="shared" si="366"/>
        <v>98.437500000000014</v>
      </c>
      <c r="K7873">
        <f t="shared" si="367"/>
        <v>1990</v>
      </c>
      <c r="L7873">
        <f t="shared" si="368"/>
        <v>10</v>
      </c>
    </row>
    <row r="7874" spans="1:12" x14ac:dyDescent="0.25">
      <c r="A7874" s="1">
        <v>33148</v>
      </c>
      <c r="B7874">
        <v>268</v>
      </c>
      <c r="C7874">
        <v>272.5</v>
      </c>
      <c r="D7874">
        <v>268</v>
      </c>
      <c r="E7874">
        <v>272.25</v>
      </c>
      <c r="G7874">
        <v>272.25</v>
      </c>
      <c r="H7874">
        <v>28395</v>
      </c>
      <c r="I7874">
        <v>167825</v>
      </c>
      <c r="J7874">
        <f t="shared" ref="J7874:J7937" si="369">G7874/100*5000/136</f>
        <v>100.09191176470588</v>
      </c>
      <c r="K7874">
        <f t="shared" ref="K7874:K7937" si="370">YEAR(A7874)</f>
        <v>1990</v>
      </c>
      <c r="L7874">
        <f t="shared" ref="L7874:L7937" si="371">MONTH(A7874)</f>
        <v>10</v>
      </c>
    </row>
    <row r="7875" spans="1:12" x14ac:dyDescent="0.25">
      <c r="A7875" s="1">
        <v>33149</v>
      </c>
      <c r="B7875">
        <v>273</v>
      </c>
      <c r="C7875">
        <v>277</v>
      </c>
      <c r="D7875">
        <v>273</v>
      </c>
      <c r="E7875">
        <v>274.25</v>
      </c>
      <c r="G7875">
        <v>274.25</v>
      </c>
      <c r="H7875">
        <v>33860</v>
      </c>
      <c r="I7875">
        <v>165660</v>
      </c>
      <c r="J7875">
        <f t="shared" si="369"/>
        <v>100.82720588235294</v>
      </c>
      <c r="K7875">
        <f t="shared" si="370"/>
        <v>1990</v>
      </c>
      <c r="L7875">
        <f t="shared" si="371"/>
        <v>10</v>
      </c>
    </row>
    <row r="7876" spans="1:12" x14ac:dyDescent="0.25">
      <c r="A7876" s="1">
        <v>33150</v>
      </c>
      <c r="B7876">
        <v>274.5</v>
      </c>
      <c r="C7876">
        <v>275.25</v>
      </c>
      <c r="D7876">
        <v>273</v>
      </c>
      <c r="E7876">
        <v>275</v>
      </c>
      <c r="G7876">
        <v>275</v>
      </c>
      <c r="H7876">
        <v>23555</v>
      </c>
      <c r="I7876">
        <v>168550</v>
      </c>
      <c r="J7876">
        <f t="shared" si="369"/>
        <v>101.10294117647059</v>
      </c>
      <c r="K7876">
        <f t="shared" si="370"/>
        <v>1990</v>
      </c>
      <c r="L7876">
        <f t="shared" si="371"/>
        <v>10</v>
      </c>
    </row>
    <row r="7877" spans="1:12" x14ac:dyDescent="0.25">
      <c r="A7877" s="1">
        <v>33151</v>
      </c>
      <c r="B7877">
        <v>274</v>
      </c>
      <c r="C7877">
        <v>276.25</v>
      </c>
      <c r="D7877">
        <v>273.5</v>
      </c>
      <c r="E7877">
        <v>273.75</v>
      </c>
      <c r="G7877">
        <v>273.75</v>
      </c>
      <c r="H7877">
        <v>18875</v>
      </c>
      <c r="I7877">
        <v>168150</v>
      </c>
      <c r="J7877">
        <f t="shared" si="369"/>
        <v>100.64338235294117</v>
      </c>
      <c r="K7877">
        <f t="shared" si="370"/>
        <v>1990</v>
      </c>
      <c r="L7877">
        <f t="shared" si="371"/>
        <v>10</v>
      </c>
    </row>
    <row r="7878" spans="1:12" x14ac:dyDescent="0.25">
      <c r="A7878" s="1">
        <v>33154</v>
      </c>
      <c r="B7878">
        <v>274</v>
      </c>
      <c r="C7878">
        <v>279.5</v>
      </c>
      <c r="D7878">
        <v>272.25</v>
      </c>
      <c r="E7878">
        <v>279.25</v>
      </c>
      <c r="G7878">
        <v>279.25</v>
      </c>
      <c r="H7878">
        <v>46435</v>
      </c>
      <c r="I7878">
        <v>171410</v>
      </c>
      <c r="J7878">
        <f t="shared" si="369"/>
        <v>102.66544117647059</v>
      </c>
      <c r="K7878">
        <f t="shared" si="370"/>
        <v>1990</v>
      </c>
      <c r="L7878">
        <f t="shared" si="371"/>
        <v>10</v>
      </c>
    </row>
    <row r="7879" spans="1:12" x14ac:dyDescent="0.25">
      <c r="A7879" s="1">
        <v>33155</v>
      </c>
      <c r="B7879">
        <v>278</v>
      </c>
      <c r="C7879">
        <v>280</v>
      </c>
      <c r="D7879">
        <v>276</v>
      </c>
      <c r="E7879">
        <v>278.5</v>
      </c>
      <c r="G7879">
        <v>278.5</v>
      </c>
      <c r="H7879">
        <v>39800</v>
      </c>
      <c r="I7879">
        <v>171970</v>
      </c>
      <c r="J7879">
        <f t="shared" si="369"/>
        <v>102.38970588235294</v>
      </c>
      <c r="K7879">
        <f t="shared" si="370"/>
        <v>1990</v>
      </c>
      <c r="L7879">
        <f t="shared" si="371"/>
        <v>10</v>
      </c>
    </row>
    <row r="7880" spans="1:12" x14ac:dyDescent="0.25">
      <c r="A7880" s="1">
        <v>33156</v>
      </c>
      <c r="B7880">
        <v>278.5</v>
      </c>
      <c r="C7880">
        <v>278.5</v>
      </c>
      <c r="D7880">
        <v>274.25</v>
      </c>
      <c r="E7880">
        <v>276.25</v>
      </c>
      <c r="G7880">
        <v>276.25</v>
      </c>
      <c r="H7880">
        <v>38565</v>
      </c>
      <c r="I7880">
        <v>170210</v>
      </c>
      <c r="J7880">
        <f t="shared" si="369"/>
        <v>101.5625</v>
      </c>
      <c r="K7880">
        <f t="shared" si="370"/>
        <v>1990</v>
      </c>
      <c r="L7880">
        <f t="shared" si="371"/>
        <v>10</v>
      </c>
    </row>
    <row r="7881" spans="1:12" x14ac:dyDescent="0.25">
      <c r="A7881" s="1">
        <v>33157</v>
      </c>
      <c r="B7881">
        <v>275.5</v>
      </c>
      <c r="C7881">
        <v>275.5</v>
      </c>
      <c r="D7881">
        <v>269.5</v>
      </c>
      <c r="E7881">
        <v>271.25</v>
      </c>
      <c r="G7881">
        <v>271.25</v>
      </c>
      <c r="H7881">
        <v>50715</v>
      </c>
      <c r="I7881">
        <v>162680</v>
      </c>
      <c r="J7881">
        <f t="shared" si="369"/>
        <v>99.724264705882348</v>
      </c>
      <c r="K7881">
        <f t="shared" si="370"/>
        <v>1990</v>
      </c>
      <c r="L7881">
        <f t="shared" si="371"/>
        <v>10</v>
      </c>
    </row>
    <row r="7882" spans="1:12" x14ac:dyDescent="0.25">
      <c r="A7882" s="1">
        <v>33158</v>
      </c>
      <c r="B7882">
        <v>273.5</v>
      </c>
      <c r="C7882">
        <v>273.5</v>
      </c>
      <c r="D7882">
        <v>264.5</v>
      </c>
      <c r="E7882">
        <v>266.5</v>
      </c>
      <c r="G7882">
        <v>266.5</v>
      </c>
      <c r="H7882">
        <v>58750</v>
      </c>
      <c r="I7882">
        <v>155220</v>
      </c>
      <c r="J7882">
        <f t="shared" si="369"/>
        <v>97.977941176470594</v>
      </c>
      <c r="K7882">
        <f t="shared" si="370"/>
        <v>1990</v>
      </c>
      <c r="L7882">
        <f t="shared" si="371"/>
        <v>10</v>
      </c>
    </row>
    <row r="7883" spans="1:12" x14ac:dyDescent="0.25">
      <c r="A7883" s="1">
        <v>33161</v>
      </c>
      <c r="B7883">
        <v>265</v>
      </c>
      <c r="C7883">
        <v>267.75</v>
      </c>
      <c r="D7883">
        <v>263</v>
      </c>
      <c r="E7883">
        <v>265</v>
      </c>
      <c r="G7883">
        <v>265</v>
      </c>
      <c r="H7883">
        <v>28260</v>
      </c>
      <c r="I7883">
        <v>154220</v>
      </c>
      <c r="J7883">
        <f t="shared" si="369"/>
        <v>97.42647058823529</v>
      </c>
      <c r="K7883">
        <f t="shared" si="370"/>
        <v>1990</v>
      </c>
      <c r="L7883">
        <f t="shared" si="371"/>
        <v>10</v>
      </c>
    </row>
    <row r="7884" spans="1:12" x14ac:dyDescent="0.25">
      <c r="A7884" s="1">
        <v>33162</v>
      </c>
      <c r="B7884">
        <v>265</v>
      </c>
      <c r="C7884">
        <v>265.5</v>
      </c>
      <c r="D7884">
        <v>260.5</v>
      </c>
      <c r="E7884">
        <v>260.75</v>
      </c>
      <c r="G7884">
        <v>260.75</v>
      </c>
      <c r="H7884">
        <v>26440</v>
      </c>
      <c r="I7884">
        <v>152210</v>
      </c>
      <c r="J7884">
        <f t="shared" si="369"/>
        <v>95.86397058823529</v>
      </c>
      <c r="K7884">
        <f t="shared" si="370"/>
        <v>1990</v>
      </c>
      <c r="L7884">
        <f t="shared" si="371"/>
        <v>10</v>
      </c>
    </row>
    <row r="7885" spans="1:12" x14ac:dyDescent="0.25">
      <c r="A7885" s="1">
        <v>33163</v>
      </c>
      <c r="B7885">
        <v>261.5</v>
      </c>
      <c r="C7885">
        <v>265</v>
      </c>
      <c r="D7885">
        <v>261.25</v>
      </c>
      <c r="E7885">
        <v>263.5</v>
      </c>
      <c r="G7885">
        <v>263.5</v>
      </c>
      <c r="H7885">
        <v>21630</v>
      </c>
      <c r="I7885">
        <v>149335</v>
      </c>
      <c r="J7885">
        <f t="shared" si="369"/>
        <v>96.874999999999986</v>
      </c>
      <c r="K7885">
        <f t="shared" si="370"/>
        <v>1990</v>
      </c>
      <c r="L7885">
        <f t="shared" si="371"/>
        <v>10</v>
      </c>
    </row>
    <row r="7886" spans="1:12" x14ac:dyDescent="0.25">
      <c r="A7886" s="1">
        <v>33164</v>
      </c>
      <c r="B7886">
        <v>263.5</v>
      </c>
      <c r="C7886">
        <v>265.5</v>
      </c>
      <c r="D7886">
        <v>262</v>
      </c>
      <c r="E7886">
        <v>263.75</v>
      </c>
      <c r="G7886">
        <v>263.75</v>
      </c>
      <c r="H7886">
        <v>30775</v>
      </c>
      <c r="I7886">
        <v>148295</v>
      </c>
      <c r="J7886">
        <f t="shared" si="369"/>
        <v>96.966911764705884</v>
      </c>
      <c r="K7886">
        <f t="shared" si="370"/>
        <v>1990</v>
      </c>
      <c r="L7886">
        <f t="shared" si="371"/>
        <v>10</v>
      </c>
    </row>
    <row r="7887" spans="1:12" x14ac:dyDescent="0.25">
      <c r="A7887" s="1">
        <v>33165</v>
      </c>
      <c r="B7887">
        <v>263.5</v>
      </c>
      <c r="C7887">
        <v>266.5</v>
      </c>
      <c r="D7887">
        <v>262.75</v>
      </c>
      <c r="E7887">
        <v>263.75</v>
      </c>
      <c r="G7887">
        <v>263.75</v>
      </c>
      <c r="H7887">
        <v>21570</v>
      </c>
      <c r="I7887">
        <v>142565</v>
      </c>
      <c r="J7887">
        <f t="shared" si="369"/>
        <v>96.966911764705884</v>
      </c>
      <c r="K7887">
        <f t="shared" si="370"/>
        <v>1990</v>
      </c>
      <c r="L7887">
        <f t="shared" si="371"/>
        <v>10</v>
      </c>
    </row>
    <row r="7888" spans="1:12" x14ac:dyDescent="0.25">
      <c r="A7888" s="1">
        <v>33168</v>
      </c>
      <c r="B7888">
        <v>263.5</v>
      </c>
      <c r="C7888">
        <v>265.5</v>
      </c>
      <c r="D7888">
        <v>262.25</v>
      </c>
      <c r="E7888">
        <v>263.25</v>
      </c>
      <c r="G7888">
        <v>263.25</v>
      </c>
      <c r="H7888">
        <v>13695</v>
      </c>
      <c r="I7888">
        <v>143310</v>
      </c>
      <c r="J7888">
        <f t="shared" si="369"/>
        <v>96.783088235294116</v>
      </c>
      <c r="K7888">
        <f t="shared" si="370"/>
        <v>1990</v>
      </c>
      <c r="L7888">
        <f t="shared" si="371"/>
        <v>10</v>
      </c>
    </row>
    <row r="7889" spans="1:12" x14ac:dyDescent="0.25">
      <c r="A7889" s="1">
        <v>33169</v>
      </c>
      <c r="B7889">
        <v>262.5</v>
      </c>
      <c r="C7889">
        <v>263.75</v>
      </c>
      <c r="D7889">
        <v>261.25</v>
      </c>
      <c r="E7889">
        <v>263.5</v>
      </c>
      <c r="G7889">
        <v>263.5</v>
      </c>
      <c r="H7889">
        <v>17600</v>
      </c>
      <c r="I7889">
        <v>141745</v>
      </c>
      <c r="J7889">
        <f t="shared" si="369"/>
        <v>96.874999999999986</v>
      </c>
      <c r="K7889">
        <f t="shared" si="370"/>
        <v>1990</v>
      </c>
      <c r="L7889">
        <f t="shared" si="371"/>
        <v>10</v>
      </c>
    </row>
    <row r="7890" spans="1:12" x14ac:dyDescent="0.25">
      <c r="A7890" s="1">
        <v>33170</v>
      </c>
      <c r="B7890">
        <v>264</v>
      </c>
      <c r="C7890">
        <v>265.75</v>
      </c>
      <c r="D7890">
        <v>263.75</v>
      </c>
      <c r="E7890">
        <v>264.75</v>
      </c>
      <c r="G7890">
        <v>264.75</v>
      </c>
      <c r="H7890">
        <v>19985</v>
      </c>
      <c r="I7890">
        <v>138265</v>
      </c>
      <c r="J7890">
        <f t="shared" si="369"/>
        <v>97.334558823529406</v>
      </c>
      <c r="K7890">
        <f t="shared" si="370"/>
        <v>1990</v>
      </c>
      <c r="L7890">
        <f t="shared" si="371"/>
        <v>10</v>
      </c>
    </row>
    <row r="7891" spans="1:12" x14ac:dyDescent="0.25">
      <c r="A7891" s="1">
        <v>33171</v>
      </c>
      <c r="B7891">
        <v>264</v>
      </c>
      <c r="C7891">
        <v>264.25</v>
      </c>
      <c r="D7891">
        <v>262.75</v>
      </c>
      <c r="E7891">
        <v>263.75</v>
      </c>
      <c r="G7891">
        <v>263.75</v>
      </c>
      <c r="H7891">
        <v>15480</v>
      </c>
      <c r="I7891">
        <v>137980</v>
      </c>
      <c r="J7891">
        <f t="shared" si="369"/>
        <v>96.966911764705884</v>
      </c>
      <c r="K7891">
        <f t="shared" si="370"/>
        <v>1990</v>
      </c>
      <c r="L7891">
        <f t="shared" si="371"/>
        <v>10</v>
      </c>
    </row>
    <row r="7892" spans="1:12" x14ac:dyDescent="0.25">
      <c r="A7892" s="1">
        <v>33172</v>
      </c>
      <c r="B7892">
        <v>263.25</v>
      </c>
      <c r="C7892">
        <v>263.25</v>
      </c>
      <c r="D7892">
        <v>260.5</v>
      </c>
      <c r="E7892">
        <v>262.25</v>
      </c>
      <c r="G7892">
        <v>262.25</v>
      </c>
      <c r="H7892">
        <v>18680</v>
      </c>
      <c r="I7892">
        <v>132115</v>
      </c>
      <c r="J7892">
        <f t="shared" si="369"/>
        <v>96.415441176470594</v>
      </c>
      <c r="K7892">
        <f t="shared" si="370"/>
        <v>1990</v>
      </c>
      <c r="L7892">
        <f t="shared" si="371"/>
        <v>10</v>
      </c>
    </row>
    <row r="7893" spans="1:12" x14ac:dyDescent="0.25">
      <c r="A7893" s="1">
        <v>33175</v>
      </c>
      <c r="B7893">
        <v>261</v>
      </c>
      <c r="C7893">
        <v>263</v>
      </c>
      <c r="D7893">
        <v>260</v>
      </c>
      <c r="E7893">
        <v>261.25</v>
      </c>
      <c r="G7893">
        <v>261.25</v>
      </c>
      <c r="H7893">
        <v>18350</v>
      </c>
      <c r="I7893">
        <v>131445</v>
      </c>
      <c r="J7893">
        <f t="shared" si="369"/>
        <v>96.047794117647058</v>
      </c>
      <c r="K7893">
        <f t="shared" si="370"/>
        <v>1990</v>
      </c>
      <c r="L7893">
        <f t="shared" si="371"/>
        <v>10</v>
      </c>
    </row>
    <row r="7894" spans="1:12" x14ac:dyDescent="0.25">
      <c r="A7894" s="1">
        <v>33176</v>
      </c>
      <c r="B7894">
        <v>262</v>
      </c>
      <c r="C7894">
        <v>265</v>
      </c>
      <c r="D7894">
        <v>261.5</v>
      </c>
      <c r="E7894">
        <v>264.25</v>
      </c>
      <c r="G7894">
        <v>264.25</v>
      </c>
      <c r="H7894">
        <v>19825</v>
      </c>
      <c r="I7894">
        <v>130250</v>
      </c>
      <c r="J7894">
        <f t="shared" si="369"/>
        <v>97.150735294117652</v>
      </c>
      <c r="K7894">
        <f t="shared" si="370"/>
        <v>1990</v>
      </c>
      <c r="L7894">
        <f t="shared" si="371"/>
        <v>10</v>
      </c>
    </row>
    <row r="7895" spans="1:12" x14ac:dyDescent="0.25">
      <c r="A7895" s="1">
        <v>33177</v>
      </c>
      <c r="B7895">
        <v>264</v>
      </c>
      <c r="C7895">
        <v>265</v>
      </c>
      <c r="D7895">
        <v>261.5</v>
      </c>
      <c r="E7895">
        <v>262</v>
      </c>
      <c r="G7895">
        <v>262</v>
      </c>
      <c r="H7895">
        <v>18225</v>
      </c>
      <c r="I7895">
        <v>130435</v>
      </c>
      <c r="J7895">
        <f t="shared" si="369"/>
        <v>96.32352941176471</v>
      </c>
      <c r="K7895">
        <f t="shared" si="370"/>
        <v>1990</v>
      </c>
      <c r="L7895">
        <f t="shared" si="371"/>
        <v>10</v>
      </c>
    </row>
    <row r="7896" spans="1:12" x14ac:dyDescent="0.25">
      <c r="A7896" s="1">
        <v>33178</v>
      </c>
      <c r="B7896">
        <v>261.5</v>
      </c>
      <c r="C7896">
        <v>265</v>
      </c>
      <c r="D7896">
        <v>261</v>
      </c>
      <c r="E7896">
        <v>262.25</v>
      </c>
      <c r="G7896">
        <v>262.25</v>
      </c>
      <c r="H7896">
        <v>18170</v>
      </c>
      <c r="I7896">
        <v>131260</v>
      </c>
      <c r="J7896">
        <f t="shared" si="369"/>
        <v>96.415441176470594</v>
      </c>
      <c r="K7896">
        <f t="shared" si="370"/>
        <v>1990</v>
      </c>
      <c r="L7896">
        <f t="shared" si="371"/>
        <v>11</v>
      </c>
    </row>
    <row r="7897" spans="1:12" x14ac:dyDescent="0.25">
      <c r="A7897" s="1">
        <v>33179</v>
      </c>
      <c r="B7897">
        <v>262.5</v>
      </c>
      <c r="C7897">
        <v>266</v>
      </c>
      <c r="D7897">
        <v>261.75</v>
      </c>
      <c r="E7897">
        <v>265.25</v>
      </c>
      <c r="G7897">
        <v>265.25</v>
      </c>
      <c r="H7897">
        <v>21075</v>
      </c>
      <c r="I7897">
        <v>127575</v>
      </c>
      <c r="J7897">
        <f t="shared" si="369"/>
        <v>97.518382352941174</v>
      </c>
      <c r="K7897">
        <f t="shared" si="370"/>
        <v>1990</v>
      </c>
      <c r="L7897">
        <f t="shared" si="371"/>
        <v>11</v>
      </c>
    </row>
    <row r="7898" spans="1:12" x14ac:dyDescent="0.25">
      <c r="A7898" s="1">
        <v>33182</v>
      </c>
      <c r="B7898">
        <v>264.5</v>
      </c>
      <c r="C7898">
        <v>268</v>
      </c>
      <c r="D7898">
        <v>261.75</v>
      </c>
      <c r="E7898">
        <v>264.25</v>
      </c>
      <c r="G7898">
        <v>264.25</v>
      </c>
      <c r="H7898">
        <v>30480</v>
      </c>
      <c r="I7898">
        <v>127900</v>
      </c>
      <c r="J7898">
        <f t="shared" si="369"/>
        <v>97.150735294117652</v>
      </c>
      <c r="K7898">
        <f t="shared" si="370"/>
        <v>1990</v>
      </c>
      <c r="L7898">
        <f t="shared" si="371"/>
        <v>11</v>
      </c>
    </row>
    <row r="7899" spans="1:12" x14ac:dyDescent="0.25">
      <c r="A7899" s="1">
        <v>33183</v>
      </c>
      <c r="B7899">
        <v>265</v>
      </c>
      <c r="C7899">
        <v>267</v>
      </c>
      <c r="D7899">
        <v>264.5</v>
      </c>
      <c r="E7899">
        <v>265.5</v>
      </c>
      <c r="G7899">
        <v>265.5</v>
      </c>
      <c r="H7899">
        <v>16080</v>
      </c>
      <c r="I7899">
        <v>126220</v>
      </c>
      <c r="J7899">
        <f t="shared" si="369"/>
        <v>97.610294117647044</v>
      </c>
      <c r="K7899">
        <f t="shared" si="370"/>
        <v>1990</v>
      </c>
      <c r="L7899">
        <f t="shared" si="371"/>
        <v>11</v>
      </c>
    </row>
    <row r="7900" spans="1:12" x14ac:dyDescent="0.25">
      <c r="A7900" s="1">
        <v>33184</v>
      </c>
      <c r="B7900">
        <v>265.5</v>
      </c>
      <c r="C7900">
        <v>265.75</v>
      </c>
      <c r="D7900">
        <v>264.75</v>
      </c>
      <c r="E7900">
        <v>265.75</v>
      </c>
      <c r="G7900">
        <v>265.75</v>
      </c>
      <c r="H7900">
        <v>9165</v>
      </c>
      <c r="I7900">
        <v>125670</v>
      </c>
      <c r="J7900">
        <f t="shared" si="369"/>
        <v>97.702205882352956</v>
      </c>
      <c r="K7900">
        <f t="shared" si="370"/>
        <v>1990</v>
      </c>
      <c r="L7900">
        <f t="shared" si="371"/>
        <v>11</v>
      </c>
    </row>
    <row r="7901" spans="1:12" x14ac:dyDescent="0.25">
      <c r="A7901" s="1">
        <v>33185</v>
      </c>
      <c r="B7901">
        <v>266.75</v>
      </c>
      <c r="C7901">
        <v>269.5</v>
      </c>
      <c r="D7901">
        <v>265.75</v>
      </c>
      <c r="E7901">
        <v>269.25</v>
      </c>
      <c r="G7901">
        <v>269.25</v>
      </c>
      <c r="H7901">
        <v>19860</v>
      </c>
      <c r="I7901">
        <v>121355</v>
      </c>
      <c r="J7901">
        <f t="shared" si="369"/>
        <v>98.98897058823529</v>
      </c>
      <c r="K7901">
        <f t="shared" si="370"/>
        <v>1990</v>
      </c>
      <c r="L7901">
        <f t="shared" si="371"/>
        <v>11</v>
      </c>
    </row>
    <row r="7902" spans="1:12" x14ac:dyDescent="0.25">
      <c r="A7902" s="1">
        <v>33186</v>
      </c>
      <c r="B7902">
        <v>268</v>
      </c>
      <c r="C7902">
        <v>270.25</v>
      </c>
      <c r="D7902">
        <v>265</v>
      </c>
      <c r="E7902">
        <v>265.75</v>
      </c>
      <c r="G7902">
        <v>265.75</v>
      </c>
      <c r="H7902">
        <v>27380</v>
      </c>
      <c r="I7902">
        <v>117320</v>
      </c>
      <c r="J7902">
        <f t="shared" si="369"/>
        <v>97.702205882352956</v>
      </c>
      <c r="K7902">
        <f t="shared" si="370"/>
        <v>1990</v>
      </c>
      <c r="L7902">
        <f t="shared" si="371"/>
        <v>11</v>
      </c>
    </row>
    <row r="7903" spans="1:12" x14ac:dyDescent="0.25">
      <c r="A7903" s="1">
        <v>33189</v>
      </c>
      <c r="B7903">
        <v>265.75</v>
      </c>
      <c r="C7903">
        <v>266.75</v>
      </c>
      <c r="D7903">
        <v>263.5</v>
      </c>
      <c r="E7903">
        <v>265</v>
      </c>
      <c r="G7903">
        <v>265</v>
      </c>
      <c r="H7903">
        <v>18270</v>
      </c>
      <c r="I7903">
        <v>115615</v>
      </c>
      <c r="J7903">
        <f t="shared" si="369"/>
        <v>97.42647058823529</v>
      </c>
      <c r="K7903">
        <f t="shared" si="370"/>
        <v>1990</v>
      </c>
      <c r="L7903">
        <f t="shared" si="371"/>
        <v>11</v>
      </c>
    </row>
    <row r="7904" spans="1:12" x14ac:dyDescent="0.25">
      <c r="A7904" s="1">
        <v>33190</v>
      </c>
      <c r="B7904">
        <v>265.25</v>
      </c>
      <c r="C7904">
        <v>265.5</v>
      </c>
      <c r="D7904">
        <v>262.75</v>
      </c>
      <c r="E7904">
        <v>263</v>
      </c>
      <c r="G7904">
        <v>263</v>
      </c>
      <c r="H7904">
        <v>12775</v>
      </c>
      <c r="I7904">
        <v>117110</v>
      </c>
      <c r="J7904">
        <f t="shared" si="369"/>
        <v>96.691176470588232</v>
      </c>
      <c r="K7904">
        <f t="shared" si="370"/>
        <v>1990</v>
      </c>
      <c r="L7904">
        <f t="shared" si="371"/>
        <v>11</v>
      </c>
    </row>
    <row r="7905" spans="1:12" x14ac:dyDescent="0.25">
      <c r="A7905" s="1">
        <v>33191</v>
      </c>
      <c r="B7905">
        <v>262</v>
      </c>
      <c r="C7905">
        <v>262</v>
      </c>
      <c r="D7905">
        <v>255</v>
      </c>
      <c r="E7905">
        <v>255.25</v>
      </c>
      <c r="G7905">
        <v>255.25</v>
      </c>
      <c r="H7905">
        <v>57800</v>
      </c>
      <c r="I7905">
        <v>109150</v>
      </c>
      <c r="J7905">
        <f t="shared" si="369"/>
        <v>93.841911764705898</v>
      </c>
      <c r="K7905">
        <f t="shared" si="370"/>
        <v>1990</v>
      </c>
      <c r="L7905">
        <f t="shared" si="371"/>
        <v>11</v>
      </c>
    </row>
    <row r="7906" spans="1:12" x14ac:dyDescent="0.25">
      <c r="A7906" s="1">
        <v>33192</v>
      </c>
      <c r="B7906">
        <v>255.5</v>
      </c>
      <c r="C7906">
        <v>256.25</v>
      </c>
      <c r="D7906">
        <v>247</v>
      </c>
      <c r="E7906">
        <v>247.5</v>
      </c>
      <c r="G7906">
        <v>247.5</v>
      </c>
      <c r="H7906">
        <v>39535</v>
      </c>
      <c r="I7906">
        <v>105400</v>
      </c>
      <c r="J7906">
        <f t="shared" si="369"/>
        <v>90.992647058823536</v>
      </c>
      <c r="K7906">
        <f t="shared" si="370"/>
        <v>1990</v>
      </c>
      <c r="L7906">
        <f t="shared" si="371"/>
        <v>11</v>
      </c>
    </row>
    <row r="7907" spans="1:12" x14ac:dyDescent="0.25">
      <c r="A7907" s="1">
        <v>33193</v>
      </c>
      <c r="B7907">
        <v>248</v>
      </c>
      <c r="C7907">
        <v>251.5</v>
      </c>
      <c r="D7907">
        <v>247.75</v>
      </c>
      <c r="E7907">
        <v>250.25</v>
      </c>
      <c r="G7907">
        <v>250.25</v>
      </c>
      <c r="H7907">
        <v>24010</v>
      </c>
      <c r="I7907">
        <v>103830</v>
      </c>
      <c r="J7907">
        <f t="shared" si="369"/>
        <v>92.003676470588232</v>
      </c>
      <c r="K7907">
        <f t="shared" si="370"/>
        <v>1990</v>
      </c>
      <c r="L7907">
        <f t="shared" si="371"/>
        <v>11</v>
      </c>
    </row>
    <row r="7908" spans="1:12" x14ac:dyDescent="0.25">
      <c r="A7908" s="1">
        <v>33196</v>
      </c>
      <c r="B7908">
        <v>252</v>
      </c>
      <c r="C7908">
        <v>253.5</v>
      </c>
      <c r="D7908">
        <v>251.25</v>
      </c>
      <c r="E7908">
        <v>252.75</v>
      </c>
      <c r="G7908">
        <v>252.75</v>
      </c>
      <c r="H7908">
        <v>18555</v>
      </c>
      <c r="I7908">
        <v>96890</v>
      </c>
      <c r="J7908">
        <f t="shared" si="369"/>
        <v>92.922794117647058</v>
      </c>
      <c r="K7908">
        <f t="shared" si="370"/>
        <v>1990</v>
      </c>
      <c r="L7908">
        <f t="shared" si="371"/>
        <v>11</v>
      </c>
    </row>
    <row r="7909" spans="1:12" x14ac:dyDescent="0.25">
      <c r="A7909" s="1">
        <v>33197</v>
      </c>
      <c r="B7909">
        <v>251</v>
      </c>
      <c r="C7909">
        <v>251</v>
      </c>
      <c r="D7909">
        <v>244</v>
      </c>
      <c r="E7909">
        <v>245.25</v>
      </c>
      <c r="G7909">
        <v>245.25</v>
      </c>
      <c r="H7909">
        <v>25150</v>
      </c>
      <c r="I7909">
        <v>98260</v>
      </c>
      <c r="J7909">
        <f t="shared" si="369"/>
        <v>90.165441176470594</v>
      </c>
      <c r="K7909">
        <f t="shared" si="370"/>
        <v>1990</v>
      </c>
      <c r="L7909">
        <f t="shared" si="371"/>
        <v>11</v>
      </c>
    </row>
    <row r="7910" spans="1:12" x14ac:dyDescent="0.25">
      <c r="A7910" s="1">
        <v>33198</v>
      </c>
      <c r="B7910">
        <v>246.5</v>
      </c>
      <c r="C7910">
        <v>249.25</v>
      </c>
      <c r="D7910">
        <v>244.5</v>
      </c>
      <c r="E7910">
        <v>249</v>
      </c>
      <c r="G7910">
        <v>249</v>
      </c>
      <c r="H7910">
        <v>17415</v>
      </c>
      <c r="I7910">
        <v>89430</v>
      </c>
      <c r="J7910">
        <f t="shared" si="369"/>
        <v>91.54411764705884</v>
      </c>
      <c r="K7910">
        <f t="shared" si="370"/>
        <v>1990</v>
      </c>
      <c r="L7910">
        <f t="shared" si="371"/>
        <v>11</v>
      </c>
    </row>
    <row r="7911" spans="1:12" x14ac:dyDescent="0.25">
      <c r="A7911" s="1">
        <v>33200</v>
      </c>
      <c r="B7911">
        <v>249</v>
      </c>
      <c r="C7911">
        <v>250</v>
      </c>
      <c r="D7911">
        <v>245.25</v>
      </c>
      <c r="E7911">
        <v>248.75</v>
      </c>
      <c r="G7911">
        <v>248.75</v>
      </c>
      <c r="H7911">
        <v>9100</v>
      </c>
      <c r="I7911">
        <v>87230</v>
      </c>
      <c r="J7911">
        <f t="shared" si="369"/>
        <v>91.452205882352942</v>
      </c>
      <c r="K7911">
        <f t="shared" si="370"/>
        <v>1990</v>
      </c>
      <c r="L7911">
        <f t="shared" si="371"/>
        <v>11</v>
      </c>
    </row>
    <row r="7912" spans="1:12" x14ac:dyDescent="0.25">
      <c r="A7912" s="1">
        <v>33203</v>
      </c>
      <c r="B7912">
        <v>249</v>
      </c>
      <c r="C7912">
        <v>249</v>
      </c>
      <c r="D7912">
        <v>242.75</v>
      </c>
      <c r="E7912">
        <v>243.5</v>
      </c>
      <c r="G7912">
        <v>243.5</v>
      </c>
      <c r="H7912">
        <v>22280</v>
      </c>
      <c r="I7912">
        <v>76755</v>
      </c>
      <c r="J7912">
        <f t="shared" si="369"/>
        <v>89.522058823529406</v>
      </c>
      <c r="K7912">
        <f t="shared" si="370"/>
        <v>1990</v>
      </c>
      <c r="L7912">
        <f t="shared" si="371"/>
        <v>11</v>
      </c>
    </row>
    <row r="7913" spans="1:12" x14ac:dyDescent="0.25">
      <c r="A7913" s="1">
        <v>33204</v>
      </c>
      <c r="B7913">
        <v>242</v>
      </c>
      <c r="C7913">
        <v>244.25</v>
      </c>
      <c r="D7913">
        <v>239.75</v>
      </c>
      <c r="E7913">
        <v>242.25</v>
      </c>
      <c r="G7913">
        <v>242.25</v>
      </c>
      <c r="H7913">
        <v>31865</v>
      </c>
      <c r="I7913">
        <v>61870</v>
      </c>
      <c r="J7913">
        <f t="shared" si="369"/>
        <v>89.0625</v>
      </c>
      <c r="K7913">
        <f t="shared" si="370"/>
        <v>1990</v>
      </c>
      <c r="L7913">
        <f t="shared" si="371"/>
        <v>11</v>
      </c>
    </row>
    <row r="7914" spans="1:12" x14ac:dyDescent="0.25">
      <c r="A7914" s="1">
        <v>33205</v>
      </c>
      <c r="B7914">
        <v>243</v>
      </c>
      <c r="C7914">
        <v>245</v>
      </c>
      <c r="D7914">
        <v>242.5</v>
      </c>
      <c r="E7914">
        <v>242.75</v>
      </c>
      <c r="G7914">
        <v>242.75</v>
      </c>
      <c r="H7914">
        <v>30980</v>
      </c>
      <c r="I7914">
        <v>46150</v>
      </c>
      <c r="J7914">
        <f t="shared" si="369"/>
        <v>89.246323529411782</v>
      </c>
      <c r="K7914">
        <f t="shared" si="370"/>
        <v>1990</v>
      </c>
      <c r="L7914">
        <f t="shared" si="371"/>
        <v>11</v>
      </c>
    </row>
    <row r="7915" spans="1:12" x14ac:dyDescent="0.25">
      <c r="A7915" s="1">
        <v>33206</v>
      </c>
      <c r="B7915">
        <v>241</v>
      </c>
      <c r="C7915">
        <v>243</v>
      </c>
      <c r="D7915">
        <v>238</v>
      </c>
      <c r="E7915">
        <v>239</v>
      </c>
      <c r="G7915">
        <v>239</v>
      </c>
      <c r="H7915">
        <v>47935</v>
      </c>
      <c r="I7915">
        <v>24055</v>
      </c>
      <c r="J7915">
        <f t="shared" si="369"/>
        <v>87.867647058823536</v>
      </c>
      <c r="K7915">
        <f t="shared" si="370"/>
        <v>1990</v>
      </c>
      <c r="L7915">
        <f t="shared" si="371"/>
        <v>11</v>
      </c>
    </row>
    <row r="7916" spans="1:12" x14ac:dyDescent="0.25">
      <c r="A7916" s="1">
        <v>33207</v>
      </c>
      <c r="B7916">
        <v>241</v>
      </c>
      <c r="C7916">
        <v>245.5</v>
      </c>
      <c r="D7916">
        <v>239.5</v>
      </c>
      <c r="E7916">
        <v>245</v>
      </c>
      <c r="G7916">
        <v>245</v>
      </c>
      <c r="H7916">
        <v>10580</v>
      </c>
      <c r="I7916">
        <v>17300</v>
      </c>
      <c r="J7916">
        <f t="shared" si="369"/>
        <v>90.07352941176471</v>
      </c>
      <c r="K7916">
        <f t="shared" si="370"/>
        <v>1990</v>
      </c>
      <c r="L7916">
        <f t="shared" si="371"/>
        <v>11</v>
      </c>
    </row>
    <row r="7917" spans="1:12" x14ac:dyDescent="0.25">
      <c r="A7917" s="1">
        <v>33210</v>
      </c>
      <c r="B7917">
        <v>245</v>
      </c>
      <c r="C7917">
        <v>247.5</v>
      </c>
      <c r="D7917">
        <v>244.5</v>
      </c>
      <c r="E7917">
        <v>247.5</v>
      </c>
      <c r="G7917">
        <v>247.5</v>
      </c>
      <c r="H7917">
        <v>5740</v>
      </c>
      <c r="I7917">
        <v>15090</v>
      </c>
      <c r="J7917">
        <f t="shared" si="369"/>
        <v>90.992647058823536</v>
      </c>
      <c r="K7917">
        <f t="shared" si="370"/>
        <v>1990</v>
      </c>
      <c r="L7917">
        <f t="shared" si="371"/>
        <v>12</v>
      </c>
    </row>
    <row r="7918" spans="1:12" x14ac:dyDescent="0.25">
      <c r="A7918" s="1">
        <v>33211</v>
      </c>
      <c r="B7918">
        <v>246.5</v>
      </c>
      <c r="C7918">
        <v>247.25</v>
      </c>
      <c r="D7918">
        <v>243.25</v>
      </c>
      <c r="E7918">
        <v>244.75</v>
      </c>
      <c r="G7918">
        <v>244.75</v>
      </c>
      <c r="H7918">
        <v>6470</v>
      </c>
      <c r="I7918">
        <v>13530</v>
      </c>
      <c r="J7918">
        <f t="shared" si="369"/>
        <v>89.981617647058812</v>
      </c>
      <c r="K7918">
        <f t="shared" si="370"/>
        <v>1990</v>
      </c>
      <c r="L7918">
        <f t="shared" si="371"/>
        <v>12</v>
      </c>
    </row>
    <row r="7919" spans="1:12" x14ac:dyDescent="0.25">
      <c r="A7919" s="1">
        <v>33212</v>
      </c>
      <c r="B7919">
        <v>243</v>
      </c>
      <c r="C7919">
        <v>245.5</v>
      </c>
      <c r="D7919">
        <v>242.75</v>
      </c>
      <c r="E7919">
        <v>243.5</v>
      </c>
      <c r="G7919">
        <v>243.5</v>
      </c>
      <c r="H7919">
        <v>9900</v>
      </c>
      <c r="I7919">
        <v>9705</v>
      </c>
      <c r="J7919">
        <f t="shared" si="369"/>
        <v>89.522058823529406</v>
      </c>
      <c r="K7919">
        <f t="shared" si="370"/>
        <v>1990</v>
      </c>
      <c r="L7919">
        <f t="shared" si="371"/>
        <v>12</v>
      </c>
    </row>
    <row r="7920" spans="1:12" x14ac:dyDescent="0.25">
      <c r="A7920" s="1">
        <v>33213</v>
      </c>
      <c r="B7920">
        <v>242.25</v>
      </c>
      <c r="C7920">
        <v>247.75</v>
      </c>
      <c r="D7920">
        <v>242.25</v>
      </c>
      <c r="E7920">
        <v>247</v>
      </c>
      <c r="G7920">
        <v>247</v>
      </c>
      <c r="H7920">
        <v>5905</v>
      </c>
      <c r="I7920">
        <v>7305</v>
      </c>
      <c r="J7920">
        <f t="shared" si="369"/>
        <v>90.808823529411782</v>
      </c>
      <c r="K7920">
        <f t="shared" si="370"/>
        <v>1990</v>
      </c>
      <c r="L7920">
        <f t="shared" si="371"/>
        <v>12</v>
      </c>
    </row>
    <row r="7921" spans="1:12" x14ac:dyDescent="0.25">
      <c r="A7921" s="1">
        <v>33214</v>
      </c>
      <c r="B7921">
        <v>246.5</v>
      </c>
      <c r="C7921">
        <v>253</v>
      </c>
      <c r="D7921">
        <v>246.5</v>
      </c>
      <c r="E7921">
        <v>253</v>
      </c>
      <c r="G7921">
        <v>253</v>
      </c>
      <c r="H7921">
        <v>3730</v>
      </c>
      <c r="I7921">
        <v>5145</v>
      </c>
      <c r="J7921">
        <f t="shared" si="369"/>
        <v>93.014705882352928</v>
      </c>
      <c r="K7921">
        <f t="shared" si="370"/>
        <v>1990</v>
      </c>
      <c r="L7921">
        <f t="shared" si="371"/>
        <v>12</v>
      </c>
    </row>
    <row r="7922" spans="1:12" x14ac:dyDescent="0.25">
      <c r="A7922" s="1">
        <v>33217</v>
      </c>
      <c r="B7922">
        <v>252</v>
      </c>
      <c r="C7922">
        <v>254.75</v>
      </c>
      <c r="D7922">
        <v>252</v>
      </c>
      <c r="E7922">
        <v>253.25</v>
      </c>
      <c r="G7922">
        <v>253.25</v>
      </c>
      <c r="H7922">
        <v>950</v>
      </c>
      <c r="I7922">
        <v>3700</v>
      </c>
      <c r="J7922">
        <f t="shared" si="369"/>
        <v>93.10661764705884</v>
      </c>
      <c r="K7922">
        <f t="shared" si="370"/>
        <v>1990</v>
      </c>
      <c r="L7922">
        <f t="shared" si="371"/>
        <v>12</v>
      </c>
    </row>
    <row r="7923" spans="1:12" x14ac:dyDescent="0.25">
      <c r="A7923" s="1">
        <v>33218</v>
      </c>
      <c r="B7923">
        <v>256</v>
      </c>
      <c r="C7923">
        <v>256</v>
      </c>
      <c r="D7923">
        <v>254</v>
      </c>
      <c r="E7923">
        <v>254.5</v>
      </c>
      <c r="G7923">
        <v>254.5</v>
      </c>
      <c r="H7923">
        <v>1165</v>
      </c>
      <c r="I7923">
        <v>3340</v>
      </c>
      <c r="J7923">
        <f t="shared" si="369"/>
        <v>93.566176470588232</v>
      </c>
      <c r="K7923">
        <f t="shared" si="370"/>
        <v>1990</v>
      </c>
      <c r="L7923">
        <f t="shared" si="371"/>
        <v>12</v>
      </c>
    </row>
    <row r="7924" spans="1:12" x14ac:dyDescent="0.25">
      <c r="A7924" s="1">
        <v>33219</v>
      </c>
      <c r="B7924">
        <v>254.5</v>
      </c>
      <c r="C7924">
        <v>258</v>
      </c>
      <c r="D7924">
        <v>253.5</v>
      </c>
      <c r="E7924">
        <v>255</v>
      </c>
      <c r="G7924">
        <v>255</v>
      </c>
      <c r="H7924">
        <v>640</v>
      </c>
      <c r="I7924">
        <v>2705</v>
      </c>
      <c r="J7924">
        <f t="shared" si="369"/>
        <v>93.75</v>
      </c>
      <c r="K7924">
        <f t="shared" si="370"/>
        <v>1990</v>
      </c>
      <c r="L7924">
        <f t="shared" si="371"/>
        <v>12</v>
      </c>
    </row>
    <row r="7925" spans="1:12" x14ac:dyDescent="0.25">
      <c r="A7925" s="1">
        <v>33220</v>
      </c>
      <c r="B7925">
        <v>252.5</v>
      </c>
      <c r="C7925">
        <v>254.5</v>
      </c>
      <c r="D7925">
        <v>252</v>
      </c>
      <c r="E7925">
        <v>254.5</v>
      </c>
      <c r="G7925">
        <v>254.5</v>
      </c>
      <c r="H7925">
        <v>1000</v>
      </c>
      <c r="I7925">
        <v>1450</v>
      </c>
      <c r="J7925">
        <f t="shared" si="369"/>
        <v>93.566176470588232</v>
      </c>
      <c r="K7925">
        <f t="shared" si="370"/>
        <v>1990</v>
      </c>
      <c r="L7925">
        <f t="shared" si="371"/>
        <v>12</v>
      </c>
    </row>
    <row r="7926" spans="1:12" x14ac:dyDescent="0.25">
      <c r="A7926" s="1">
        <v>33221</v>
      </c>
      <c r="B7926">
        <v>255.5</v>
      </c>
      <c r="C7926">
        <v>255.5</v>
      </c>
      <c r="D7926">
        <v>251.75</v>
      </c>
      <c r="E7926">
        <v>253</v>
      </c>
      <c r="G7926">
        <v>253</v>
      </c>
      <c r="H7926">
        <v>445</v>
      </c>
      <c r="I7926">
        <v>1420</v>
      </c>
      <c r="J7926">
        <f t="shared" si="369"/>
        <v>93.014705882352928</v>
      </c>
      <c r="K7926">
        <f t="shared" si="370"/>
        <v>1990</v>
      </c>
      <c r="L7926">
        <f t="shared" si="371"/>
        <v>12</v>
      </c>
    </row>
    <row r="7927" spans="1:12" x14ac:dyDescent="0.25">
      <c r="A7927" s="1">
        <v>33224</v>
      </c>
      <c r="B7927">
        <v>255</v>
      </c>
      <c r="C7927">
        <v>255.75</v>
      </c>
      <c r="D7927">
        <v>252.5</v>
      </c>
      <c r="E7927">
        <v>254.5</v>
      </c>
      <c r="G7927">
        <v>254.5</v>
      </c>
      <c r="H7927">
        <v>385</v>
      </c>
      <c r="I7927">
        <v>1085</v>
      </c>
      <c r="J7927">
        <f t="shared" si="369"/>
        <v>93.566176470588232</v>
      </c>
      <c r="K7927">
        <f t="shared" si="370"/>
        <v>1990</v>
      </c>
      <c r="L7927">
        <f t="shared" si="371"/>
        <v>12</v>
      </c>
    </row>
    <row r="7928" spans="1:12" x14ac:dyDescent="0.25">
      <c r="A7928" s="1">
        <v>33225</v>
      </c>
      <c r="B7928">
        <v>254.5</v>
      </c>
      <c r="C7928">
        <v>254.75</v>
      </c>
      <c r="D7928">
        <v>251.5</v>
      </c>
      <c r="E7928">
        <v>251.75</v>
      </c>
      <c r="G7928">
        <v>251.75</v>
      </c>
      <c r="H7928">
        <v>365</v>
      </c>
      <c r="I7928">
        <v>740</v>
      </c>
      <c r="J7928">
        <f t="shared" si="369"/>
        <v>92.555147058823536</v>
      </c>
      <c r="K7928">
        <f t="shared" si="370"/>
        <v>1990</v>
      </c>
      <c r="L7928">
        <f t="shared" si="371"/>
        <v>12</v>
      </c>
    </row>
    <row r="7929" spans="1:12" x14ac:dyDescent="0.25">
      <c r="A7929" s="1">
        <v>33226</v>
      </c>
      <c r="B7929">
        <v>251.5</v>
      </c>
      <c r="C7929">
        <v>251.5</v>
      </c>
      <c r="D7929">
        <v>247</v>
      </c>
      <c r="E7929">
        <v>247.75</v>
      </c>
      <c r="G7929">
        <v>247.75</v>
      </c>
      <c r="H7929">
        <v>170</v>
      </c>
      <c r="I7929">
        <v>180</v>
      </c>
      <c r="J7929">
        <f t="shared" si="369"/>
        <v>91.084558823529406</v>
      </c>
      <c r="K7929">
        <f t="shared" si="370"/>
        <v>1990</v>
      </c>
      <c r="L7929">
        <f t="shared" si="371"/>
        <v>12</v>
      </c>
    </row>
    <row r="7930" spans="1:12" x14ac:dyDescent="0.25">
      <c r="A7930" s="1">
        <v>33227</v>
      </c>
      <c r="B7930">
        <v>260.5</v>
      </c>
      <c r="C7930">
        <v>262</v>
      </c>
      <c r="D7930">
        <v>259.25</v>
      </c>
      <c r="E7930">
        <v>260.5</v>
      </c>
      <c r="G7930">
        <v>260.5</v>
      </c>
      <c r="H7930">
        <v>23065</v>
      </c>
      <c r="I7930">
        <v>129230</v>
      </c>
      <c r="J7930">
        <f t="shared" si="369"/>
        <v>95.772058823529406</v>
      </c>
      <c r="K7930">
        <f t="shared" si="370"/>
        <v>1990</v>
      </c>
      <c r="L7930">
        <f t="shared" si="371"/>
        <v>12</v>
      </c>
    </row>
    <row r="7931" spans="1:12" x14ac:dyDescent="0.25">
      <c r="A7931" s="1">
        <v>33228</v>
      </c>
      <c r="B7931">
        <v>261</v>
      </c>
      <c r="C7931">
        <v>262</v>
      </c>
      <c r="D7931">
        <v>260.5</v>
      </c>
      <c r="E7931">
        <v>261.5</v>
      </c>
      <c r="G7931">
        <v>261.5</v>
      </c>
      <c r="H7931">
        <v>14300</v>
      </c>
      <c r="I7931">
        <v>121285</v>
      </c>
      <c r="J7931">
        <f t="shared" si="369"/>
        <v>96.139705882352956</v>
      </c>
      <c r="K7931">
        <f t="shared" si="370"/>
        <v>1990</v>
      </c>
      <c r="L7931">
        <f t="shared" si="371"/>
        <v>12</v>
      </c>
    </row>
    <row r="7932" spans="1:12" x14ac:dyDescent="0.25">
      <c r="A7932" s="1">
        <v>33231</v>
      </c>
      <c r="B7932">
        <v>261</v>
      </c>
      <c r="C7932">
        <v>266.5</v>
      </c>
      <c r="D7932">
        <v>260.75</v>
      </c>
      <c r="E7932">
        <v>264.25</v>
      </c>
      <c r="G7932">
        <v>264.25</v>
      </c>
      <c r="H7932">
        <v>11600</v>
      </c>
      <c r="I7932">
        <v>122060</v>
      </c>
      <c r="J7932">
        <f t="shared" si="369"/>
        <v>97.150735294117652</v>
      </c>
      <c r="K7932">
        <f t="shared" si="370"/>
        <v>1990</v>
      </c>
      <c r="L7932">
        <f t="shared" si="371"/>
        <v>12</v>
      </c>
    </row>
    <row r="7933" spans="1:12" x14ac:dyDescent="0.25">
      <c r="A7933" s="1">
        <v>33233</v>
      </c>
      <c r="B7933">
        <v>264.5</v>
      </c>
      <c r="C7933">
        <v>266</v>
      </c>
      <c r="D7933">
        <v>264.5</v>
      </c>
      <c r="E7933">
        <v>266</v>
      </c>
      <c r="G7933">
        <v>266</v>
      </c>
      <c r="H7933">
        <v>10700</v>
      </c>
      <c r="I7933">
        <v>121645</v>
      </c>
      <c r="J7933">
        <f t="shared" si="369"/>
        <v>97.794117647058826</v>
      </c>
      <c r="K7933">
        <f t="shared" si="370"/>
        <v>1990</v>
      </c>
      <c r="L7933">
        <f t="shared" si="371"/>
        <v>12</v>
      </c>
    </row>
    <row r="7934" spans="1:12" x14ac:dyDescent="0.25">
      <c r="A7934" s="1">
        <v>33234</v>
      </c>
      <c r="B7934">
        <v>266.25</v>
      </c>
      <c r="C7934">
        <v>266.5</v>
      </c>
      <c r="D7934">
        <v>261.5</v>
      </c>
      <c r="E7934">
        <v>262.25</v>
      </c>
      <c r="G7934">
        <v>262.25</v>
      </c>
      <c r="H7934">
        <v>28645</v>
      </c>
      <c r="I7934">
        <v>125345</v>
      </c>
      <c r="J7934">
        <f t="shared" si="369"/>
        <v>96.415441176470594</v>
      </c>
      <c r="K7934">
        <f t="shared" si="370"/>
        <v>1990</v>
      </c>
      <c r="L7934">
        <f t="shared" si="371"/>
        <v>12</v>
      </c>
    </row>
    <row r="7935" spans="1:12" x14ac:dyDescent="0.25">
      <c r="A7935" s="1">
        <v>33235</v>
      </c>
      <c r="B7935">
        <v>262</v>
      </c>
      <c r="C7935">
        <v>262.5</v>
      </c>
      <c r="D7935">
        <v>258.5</v>
      </c>
      <c r="E7935">
        <v>261.75</v>
      </c>
      <c r="G7935">
        <v>261.75</v>
      </c>
      <c r="H7935">
        <v>20445</v>
      </c>
      <c r="I7935">
        <v>124055</v>
      </c>
      <c r="J7935">
        <f t="shared" si="369"/>
        <v>96.231617647058826</v>
      </c>
      <c r="K7935">
        <f t="shared" si="370"/>
        <v>1990</v>
      </c>
      <c r="L7935">
        <f t="shared" si="371"/>
        <v>12</v>
      </c>
    </row>
    <row r="7936" spans="1:12" x14ac:dyDescent="0.25">
      <c r="A7936" s="1">
        <v>33238</v>
      </c>
      <c r="B7936">
        <v>262</v>
      </c>
      <c r="C7936">
        <v>262.5</v>
      </c>
      <c r="D7936">
        <v>259.5</v>
      </c>
      <c r="E7936">
        <v>260.5</v>
      </c>
      <c r="G7936">
        <v>260.5</v>
      </c>
      <c r="H7936">
        <v>11435</v>
      </c>
      <c r="I7936">
        <v>122805</v>
      </c>
      <c r="J7936">
        <f t="shared" si="369"/>
        <v>95.772058823529406</v>
      </c>
      <c r="K7936">
        <f t="shared" si="370"/>
        <v>1990</v>
      </c>
      <c r="L7936">
        <f t="shared" si="371"/>
        <v>12</v>
      </c>
    </row>
    <row r="7937" spans="1:12" x14ac:dyDescent="0.25">
      <c r="A7937" s="1">
        <v>33240</v>
      </c>
      <c r="B7937">
        <v>260</v>
      </c>
      <c r="C7937">
        <v>264</v>
      </c>
      <c r="D7937">
        <v>256.5</v>
      </c>
      <c r="E7937">
        <v>263.5</v>
      </c>
      <c r="G7937">
        <v>263.5</v>
      </c>
      <c r="H7937">
        <v>35485</v>
      </c>
      <c r="I7937">
        <v>128655</v>
      </c>
      <c r="J7937">
        <f t="shared" si="369"/>
        <v>96.874999999999986</v>
      </c>
      <c r="K7937">
        <f t="shared" si="370"/>
        <v>1991</v>
      </c>
      <c r="L7937">
        <f t="shared" si="371"/>
        <v>1</v>
      </c>
    </row>
    <row r="7938" spans="1:12" x14ac:dyDescent="0.25">
      <c r="A7938" s="1">
        <v>33241</v>
      </c>
      <c r="B7938">
        <v>262.5</v>
      </c>
      <c r="C7938">
        <v>262.75</v>
      </c>
      <c r="D7938">
        <v>258.5</v>
      </c>
      <c r="E7938">
        <v>259.5</v>
      </c>
      <c r="G7938">
        <v>259.5</v>
      </c>
      <c r="H7938">
        <v>21575</v>
      </c>
      <c r="I7938">
        <v>124755</v>
      </c>
      <c r="J7938">
        <f t="shared" ref="J7938:J8001" si="372">G7938/100*5000/136</f>
        <v>95.404411764705898</v>
      </c>
      <c r="K7938">
        <f t="shared" ref="K7938:K8001" si="373">YEAR(A7938)</f>
        <v>1991</v>
      </c>
      <c r="L7938">
        <f t="shared" ref="L7938:L8001" si="374">MONTH(A7938)</f>
        <v>1</v>
      </c>
    </row>
    <row r="7939" spans="1:12" x14ac:dyDescent="0.25">
      <c r="A7939" s="1">
        <v>33242</v>
      </c>
      <c r="B7939">
        <v>258.5</v>
      </c>
      <c r="C7939">
        <v>259.75</v>
      </c>
      <c r="D7939">
        <v>256.25</v>
      </c>
      <c r="E7939">
        <v>257.5</v>
      </c>
      <c r="G7939">
        <v>257.5</v>
      </c>
      <c r="H7939">
        <v>28285</v>
      </c>
      <c r="I7939">
        <v>122040</v>
      </c>
      <c r="J7939">
        <f t="shared" si="372"/>
        <v>94.669117647058826</v>
      </c>
      <c r="K7939">
        <f t="shared" si="373"/>
        <v>1991</v>
      </c>
      <c r="L7939">
        <f t="shared" si="374"/>
        <v>1</v>
      </c>
    </row>
    <row r="7940" spans="1:12" x14ac:dyDescent="0.25">
      <c r="A7940" s="1">
        <v>33245</v>
      </c>
      <c r="B7940">
        <v>257</v>
      </c>
      <c r="C7940">
        <v>257.75</v>
      </c>
      <c r="D7940">
        <v>255</v>
      </c>
      <c r="E7940">
        <v>255.75</v>
      </c>
      <c r="G7940">
        <v>255.75</v>
      </c>
      <c r="H7940">
        <v>25075</v>
      </c>
      <c r="I7940">
        <v>120330</v>
      </c>
      <c r="J7940">
        <f t="shared" si="372"/>
        <v>94.025735294117652</v>
      </c>
      <c r="K7940">
        <f t="shared" si="373"/>
        <v>1991</v>
      </c>
      <c r="L7940">
        <f t="shared" si="374"/>
        <v>1</v>
      </c>
    </row>
    <row r="7941" spans="1:12" x14ac:dyDescent="0.25">
      <c r="A7941" s="1">
        <v>33246</v>
      </c>
      <c r="B7941">
        <v>256</v>
      </c>
      <c r="C7941">
        <v>256.5</v>
      </c>
      <c r="D7941">
        <v>250</v>
      </c>
      <c r="E7941">
        <v>251.25</v>
      </c>
      <c r="G7941">
        <v>251.25</v>
      </c>
      <c r="H7941">
        <v>47095</v>
      </c>
      <c r="I7941">
        <v>122855</v>
      </c>
      <c r="J7941">
        <f t="shared" si="372"/>
        <v>92.371323529411768</v>
      </c>
      <c r="K7941">
        <f t="shared" si="373"/>
        <v>1991</v>
      </c>
      <c r="L7941">
        <f t="shared" si="374"/>
        <v>1</v>
      </c>
    </row>
    <row r="7942" spans="1:12" x14ac:dyDescent="0.25">
      <c r="A7942" s="1">
        <v>33247</v>
      </c>
      <c r="B7942">
        <v>252.5</v>
      </c>
      <c r="C7942">
        <v>254</v>
      </c>
      <c r="D7942">
        <v>250</v>
      </c>
      <c r="E7942">
        <v>253.75</v>
      </c>
      <c r="G7942">
        <v>253.75</v>
      </c>
      <c r="H7942">
        <v>27740</v>
      </c>
      <c r="I7942">
        <v>121070</v>
      </c>
      <c r="J7942">
        <f t="shared" si="372"/>
        <v>93.290441176470594</v>
      </c>
      <c r="K7942">
        <f t="shared" si="373"/>
        <v>1991</v>
      </c>
      <c r="L7942">
        <f t="shared" si="374"/>
        <v>1</v>
      </c>
    </row>
    <row r="7943" spans="1:12" x14ac:dyDescent="0.25">
      <c r="A7943" s="1">
        <v>33248</v>
      </c>
      <c r="B7943">
        <v>254</v>
      </c>
      <c r="C7943">
        <v>255.75</v>
      </c>
      <c r="D7943">
        <v>253.75</v>
      </c>
      <c r="E7943">
        <v>255.5</v>
      </c>
      <c r="G7943">
        <v>255.5</v>
      </c>
      <c r="H7943">
        <v>13175</v>
      </c>
      <c r="I7943">
        <v>118685</v>
      </c>
      <c r="J7943">
        <f t="shared" si="372"/>
        <v>93.933823529411768</v>
      </c>
      <c r="K7943">
        <f t="shared" si="373"/>
        <v>1991</v>
      </c>
      <c r="L7943">
        <f t="shared" si="374"/>
        <v>1</v>
      </c>
    </row>
    <row r="7944" spans="1:12" x14ac:dyDescent="0.25">
      <c r="A7944" s="1">
        <v>33249</v>
      </c>
      <c r="B7944">
        <v>255</v>
      </c>
      <c r="C7944">
        <v>255.25</v>
      </c>
      <c r="D7944">
        <v>251.75</v>
      </c>
      <c r="E7944">
        <v>252.5</v>
      </c>
      <c r="G7944">
        <v>252.5</v>
      </c>
      <c r="H7944">
        <v>12925</v>
      </c>
      <c r="I7944">
        <v>118590</v>
      </c>
      <c r="J7944">
        <f t="shared" si="372"/>
        <v>92.830882352941174</v>
      </c>
      <c r="K7944">
        <f t="shared" si="373"/>
        <v>1991</v>
      </c>
      <c r="L7944">
        <f t="shared" si="374"/>
        <v>1</v>
      </c>
    </row>
    <row r="7945" spans="1:12" x14ac:dyDescent="0.25">
      <c r="A7945" s="1">
        <v>33252</v>
      </c>
      <c r="B7945">
        <v>249.5</v>
      </c>
      <c r="C7945">
        <v>250</v>
      </c>
      <c r="D7945">
        <v>247</v>
      </c>
      <c r="E7945">
        <v>248.75</v>
      </c>
      <c r="G7945">
        <v>248.75</v>
      </c>
      <c r="H7945">
        <v>28165</v>
      </c>
      <c r="I7945">
        <v>116335</v>
      </c>
      <c r="J7945">
        <f t="shared" si="372"/>
        <v>91.452205882352942</v>
      </c>
      <c r="K7945">
        <f t="shared" si="373"/>
        <v>1991</v>
      </c>
      <c r="L7945">
        <f t="shared" si="374"/>
        <v>1</v>
      </c>
    </row>
    <row r="7946" spans="1:12" x14ac:dyDescent="0.25">
      <c r="A7946" s="1">
        <v>33253</v>
      </c>
      <c r="B7946">
        <v>249</v>
      </c>
      <c r="C7946">
        <v>249.25</v>
      </c>
      <c r="D7946">
        <v>244.5</v>
      </c>
      <c r="E7946">
        <v>246.25</v>
      </c>
      <c r="G7946">
        <v>246.25</v>
      </c>
      <c r="H7946">
        <v>31175</v>
      </c>
      <c r="I7946">
        <v>113790</v>
      </c>
      <c r="J7946">
        <f t="shared" si="372"/>
        <v>90.533088235294116</v>
      </c>
      <c r="K7946">
        <f t="shared" si="373"/>
        <v>1991</v>
      </c>
      <c r="L7946">
        <f t="shared" si="374"/>
        <v>1</v>
      </c>
    </row>
    <row r="7947" spans="1:12" x14ac:dyDescent="0.25">
      <c r="A7947" s="1">
        <v>33254</v>
      </c>
      <c r="B7947">
        <v>247</v>
      </c>
      <c r="C7947">
        <v>250.75</v>
      </c>
      <c r="D7947">
        <v>247</v>
      </c>
      <c r="E7947">
        <v>249.5</v>
      </c>
      <c r="G7947">
        <v>249.5</v>
      </c>
      <c r="H7947">
        <v>20070</v>
      </c>
      <c r="I7947">
        <v>112105</v>
      </c>
      <c r="J7947">
        <f t="shared" si="372"/>
        <v>91.727941176470594</v>
      </c>
      <c r="K7947">
        <f t="shared" si="373"/>
        <v>1991</v>
      </c>
      <c r="L7947">
        <f t="shared" si="374"/>
        <v>1</v>
      </c>
    </row>
    <row r="7948" spans="1:12" x14ac:dyDescent="0.25">
      <c r="A7948" s="1">
        <v>33255</v>
      </c>
      <c r="B7948">
        <v>248</v>
      </c>
      <c r="C7948">
        <v>254.5</v>
      </c>
      <c r="D7948">
        <v>245.5</v>
      </c>
      <c r="E7948">
        <v>254</v>
      </c>
      <c r="G7948">
        <v>254</v>
      </c>
      <c r="H7948">
        <v>39265</v>
      </c>
      <c r="I7948">
        <v>107300</v>
      </c>
      <c r="J7948">
        <f t="shared" si="372"/>
        <v>93.382352941176464</v>
      </c>
      <c r="K7948">
        <f t="shared" si="373"/>
        <v>1991</v>
      </c>
      <c r="L7948">
        <f t="shared" si="374"/>
        <v>1</v>
      </c>
    </row>
    <row r="7949" spans="1:12" x14ac:dyDescent="0.25">
      <c r="A7949" s="1">
        <v>33256</v>
      </c>
      <c r="B7949">
        <v>256</v>
      </c>
      <c r="C7949">
        <v>257.75</v>
      </c>
      <c r="D7949">
        <v>252.25</v>
      </c>
      <c r="E7949">
        <v>253.5</v>
      </c>
      <c r="G7949">
        <v>253.5</v>
      </c>
      <c r="H7949">
        <v>30680</v>
      </c>
      <c r="I7949">
        <v>106415</v>
      </c>
      <c r="J7949">
        <f t="shared" si="372"/>
        <v>93.19852941176471</v>
      </c>
      <c r="K7949">
        <f t="shared" si="373"/>
        <v>1991</v>
      </c>
      <c r="L7949">
        <f t="shared" si="374"/>
        <v>1</v>
      </c>
    </row>
    <row r="7950" spans="1:12" x14ac:dyDescent="0.25">
      <c r="A7950" s="1">
        <v>33259</v>
      </c>
      <c r="B7950">
        <v>253.5</v>
      </c>
      <c r="C7950">
        <v>253.75</v>
      </c>
      <c r="D7950">
        <v>250</v>
      </c>
      <c r="E7950">
        <v>250.25</v>
      </c>
      <c r="G7950">
        <v>250.25</v>
      </c>
      <c r="H7950">
        <v>16850</v>
      </c>
      <c r="I7950">
        <v>102480</v>
      </c>
      <c r="J7950">
        <f t="shared" si="372"/>
        <v>92.003676470588232</v>
      </c>
      <c r="K7950">
        <f t="shared" si="373"/>
        <v>1991</v>
      </c>
      <c r="L7950">
        <f t="shared" si="374"/>
        <v>1</v>
      </c>
    </row>
    <row r="7951" spans="1:12" x14ac:dyDescent="0.25">
      <c r="A7951" s="1">
        <v>33260</v>
      </c>
      <c r="B7951">
        <v>251.5</v>
      </c>
      <c r="C7951">
        <v>254.5</v>
      </c>
      <c r="D7951">
        <v>251.25</v>
      </c>
      <c r="E7951">
        <v>253</v>
      </c>
      <c r="G7951">
        <v>253</v>
      </c>
      <c r="H7951">
        <v>19870</v>
      </c>
      <c r="I7951">
        <v>103465</v>
      </c>
      <c r="J7951">
        <f t="shared" si="372"/>
        <v>93.014705882352928</v>
      </c>
      <c r="K7951">
        <f t="shared" si="373"/>
        <v>1991</v>
      </c>
      <c r="L7951">
        <f t="shared" si="374"/>
        <v>1</v>
      </c>
    </row>
    <row r="7952" spans="1:12" x14ac:dyDescent="0.25">
      <c r="A7952" s="1">
        <v>33261</v>
      </c>
      <c r="B7952">
        <v>252.5</v>
      </c>
      <c r="C7952">
        <v>253.5</v>
      </c>
      <c r="D7952">
        <v>250</v>
      </c>
      <c r="E7952">
        <v>251.5</v>
      </c>
      <c r="G7952">
        <v>251.5</v>
      </c>
      <c r="H7952">
        <v>13450</v>
      </c>
      <c r="I7952">
        <v>103225</v>
      </c>
      <c r="J7952">
        <f t="shared" si="372"/>
        <v>92.463235294117652</v>
      </c>
      <c r="K7952">
        <f t="shared" si="373"/>
        <v>1991</v>
      </c>
      <c r="L7952">
        <f t="shared" si="374"/>
        <v>1</v>
      </c>
    </row>
    <row r="7953" spans="1:12" x14ac:dyDescent="0.25">
      <c r="A7953" s="1">
        <v>33262</v>
      </c>
      <c r="B7953">
        <v>250.5</v>
      </c>
      <c r="C7953">
        <v>252.75</v>
      </c>
      <c r="D7953">
        <v>250</v>
      </c>
      <c r="E7953">
        <v>252.5</v>
      </c>
      <c r="G7953">
        <v>252.5</v>
      </c>
      <c r="H7953">
        <v>14875</v>
      </c>
      <c r="I7953">
        <v>101665</v>
      </c>
      <c r="J7953">
        <f t="shared" si="372"/>
        <v>92.830882352941174</v>
      </c>
      <c r="K7953">
        <f t="shared" si="373"/>
        <v>1991</v>
      </c>
      <c r="L7953">
        <f t="shared" si="374"/>
        <v>1</v>
      </c>
    </row>
    <row r="7954" spans="1:12" x14ac:dyDescent="0.25">
      <c r="A7954" s="1">
        <v>33263</v>
      </c>
      <c r="B7954">
        <v>251.5</v>
      </c>
      <c r="C7954">
        <v>255.5</v>
      </c>
      <c r="D7954">
        <v>251.25</v>
      </c>
      <c r="E7954">
        <v>255.25</v>
      </c>
      <c r="G7954">
        <v>255.25</v>
      </c>
      <c r="H7954">
        <v>18160</v>
      </c>
      <c r="I7954">
        <v>100150</v>
      </c>
      <c r="J7954">
        <f t="shared" si="372"/>
        <v>93.841911764705898</v>
      </c>
      <c r="K7954">
        <f t="shared" si="373"/>
        <v>1991</v>
      </c>
      <c r="L7954">
        <f t="shared" si="374"/>
        <v>1</v>
      </c>
    </row>
    <row r="7955" spans="1:12" x14ac:dyDescent="0.25">
      <c r="A7955" s="1">
        <v>33266</v>
      </c>
      <c r="B7955">
        <v>254.25</v>
      </c>
      <c r="C7955">
        <v>260.5</v>
      </c>
      <c r="D7955">
        <v>253.75</v>
      </c>
      <c r="E7955">
        <v>257.5</v>
      </c>
      <c r="G7955">
        <v>257.5</v>
      </c>
      <c r="H7955">
        <v>39290</v>
      </c>
      <c r="I7955">
        <v>101080</v>
      </c>
      <c r="J7955">
        <f t="shared" si="372"/>
        <v>94.669117647058826</v>
      </c>
      <c r="K7955">
        <f t="shared" si="373"/>
        <v>1991</v>
      </c>
      <c r="L7955">
        <f t="shared" si="374"/>
        <v>1</v>
      </c>
    </row>
    <row r="7956" spans="1:12" x14ac:dyDescent="0.25">
      <c r="A7956" s="1">
        <v>33267</v>
      </c>
      <c r="B7956">
        <v>257</v>
      </c>
      <c r="C7956">
        <v>259.75</v>
      </c>
      <c r="D7956">
        <v>256.75</v>
      </c>
      <c r="E7956">
        <v>259.5</v>
      </c>
      <c r="G7956">
        <v>259.5</v>
      </c>
      <c r="H7956">
        <v>22305</v>
      </c>
      <c r="I7956">
        <v>98650</v>
      </c>
      <c r="J7956">
        <f t="shared" si="372"/>
        <v>95.404411764705898</v>
      </c>
      <c r="K7956">
        <f t="shared" si="373"/>
        <v>1991</v>
      </c>
      <c r="L7956">
        <f t="shared" si="374"/>
        <v>1</v>
      </c>
    </row>
    <row r="7957" spans="1:12" x14ac:dyDescent="0.25">
      <c r="A7957" s="1">
        <v>33268</v>
      </c>
      <c r="B7957">
        <v>258.75</v>
      </c>
      <c r="C7957">
        <v>261</v>
      </c>
      <c r="D7957">
        <v>258.25</v>
      </c>
      <c r="E7957">
        <v>260.75</v>
      </c>
      <c r="G7957">
        <v>260.75</v>
      </c>
      <c r="H7957">
        <v>24765</v>
      </c>
      <c r="I7957">
        <v>95490</v>
      </c>
      <c r="J7957">
        <f t="shared" si="372"/>
        <v>95.86397058823529</v>
      </c>
      <c r="K7957">
        <f t="shared" si="373"/>
        <v>1991</v>
      </c>
      <c r="L7957">
        <f t="shared" si="374"/>
        <v>1</v>
      </c>
    </row>
    <row r="7958" spans="1:12" x14ac:dyDescent="0.25">
      <c r="A7958" s="1">
        <v>33269</v>
      </c>
      <c r="B7958">
        <v>262</v>
      </c>
      <c r="C7958">
        <v>263.25</v>
      </c>
      <c r="D7958">
        <v>257.5</v>
      </c>
      <c r="E7958">
        <v>263</v>
      </c>
      <c r="G7958">
        <v>263</v>
      </c>
      <c r="H7958">
        <v>35435</v>
      </c>
      <c r="I7958">
        <v>94510</v>
      </c>
      <c r="J7958">
        <f t="shared" si="372"/>
        <v>96.691176470588232</v>
      </c>
      <c r="K7958">
        <f t="shared" si="373"/>
        <v>1991</v>
      </c>
      <c r="L7958">
        <f t="shared" si="374"/>
        <v>1</v>
      </c>
    </row>
    <row r="7959" spans="1:12" x14ac:dyDescent="0.25">
      <c r="A7959" s="1">
        <v>33270</v>
      </c>
      <c r="B7959">
        <v>263</v>
      </c>
      <c r="C7959">
        <v>263.5</v>
      </c>
      <c r="D7959">
        <v>260.5</v>
      </c>
      <c r="E7959">
        <v>262.25</v>
      </c>
      <c r="G7959">
        <v>262.25</v>
      </c>
      <c r="H7959">
        <v>14325</v>
      </c>
      <c r="I7959">
        <v>94515</v>
      </c>
      <c r="J7959">
        <f t="shared" si="372"/>
        <v>96.415441176470594</v>
      </c>
      <c r="K7959">
        <f t="shared" si="373"/>
        <v>1991</v>
      </c>
      <c r="L7959">
        <f t="shared" si="374"/>
        <v>2</v>
      </c>
    </row>
    <row r="7960" spans="1:12" x14ac:dyDescent="0.25">
      <c r="A7960" s="1">
        <v>33273</v>
      </c>
      <c r="B7960">
        <v>261.5</v>
      </c>
      <c r="C7960">
        <v>262.5</v>
      </c>
      <c r="D7960">
        <v>259.25</v>
      </c>
      <c r="E7960">
        <v>259.75</v>
      </c>
      <c r="G7960">
        <v>259.75</v>
      </c>
      <c r="H7960">
        <v>11590</v>
      </c>
      <c r="I7960">
        <v>94090</v>
      </c>
      <c r="J7960">
        <f t="shared" si="372"/>
        <v>95.496323529411768</v>
      </c>
      <c r="K7960">
        <f t="shared" si="373"/>
        <v>1991</v>
      </c>
      <c r="L7960">
        <f t="shared" si="374"/>
        <v>2</v>
      </c>
    </row>
    <row r="7961" spans="1:12" x14ac:dyDescent="0.25">
      <c r="A7961" s="1">
        <v>33274</v>
      </c>
      <c r="B7961">
        <v>259.25</v>
      </c>
      <c r="C7961">
        <v>259.25</v>
      </c>
      <c r="D7961">
        <v>256</v>
      </c>
      <c r="E7961">
        <v>256.25</v>
      </c>
      <c r="G7961">
        <v>256.25</v>
      </c>
      <c r="H7961">
        <v>16470</v>
      </c>
      <c r="I7961">
        <v>94350</v>
      </c>
      <c r="J7961">
        <f t="shared" si="372"/>
        <v>94.209558823529406</v>
      </c>
      <c r="K7961">
        <f t="shared" si="373"/>
        <v>1991</v>
      </c>
      <c r="L7961">
        <f t="shared" si="374"/>
        <v>2</v>
      </c>
    </row>
    <row r="7962" spans="1:12" x14ac:dyDescent="0.25">
      <c r="A7962" s="1">
        <v>33275</v>
      </c>
      <c r="B7962">
        <v>255</v>
      </c>
      <c r="C7962">
        <v>255.25</v>
      </c>
      <c r="D7962">
        <v>251</v>
      </c>
      <c r="E7962">
        <v>251.25</v>
      </c>
      <c r="G7962">
        <v>251.25</v>
      </c>
      <c r="H7962">
        <v>35735</v>
      </c>
      <c r="I7962">
        <v>89225</v>
      </c>
      <c r="J7962">
        <f t="shared" si="372"/>
        <v>92.371323529411768</v>
      </c>
      <c r="K7962">
        <f t="shared" si="373"/>
        <v>1991</v>
      </c>
      <c r="L7962">
        <f t="shared" si="374"/>
        <v>2</v>
      </c>
    </row>
    <row r="7963" spans="1:12" x14ac:dyDescent="0.25">
      <c r="A7963" s="1">
        <v>33276</v>
      </c>
      <c r="B7963">
        <v>250.75</v>
      </c>
      <c r="C7963">
        <v>252.25</v>
      </c>
      <c r="D7963">
        <v>248</v>
      </c>
      <c r="E7963">
        <v>250.75</v>
      </c>
      <c r="G7963">
        <v>250.75</v>
      </c>
      <c r="H7963">
        <v>30285</v>
      </c>
      <c r="I7963">
        <v>85950</v>
      </c>
      <c r="J7963">
        <f t="shared" si="372"/>
        <v>92.1875</v>
      </c>
      <c r="K7963">
        <f t="shared" si="373"/>
        <v>1991</v>
      </c>
      <c r="L7963">
        <f t="shared" si="374"/>
        <v>2</v>
      </c>
    </row>
    <row r="7964" spans="1:12" x14ac:dyDescent="0.25">
      <c r="A7964" s="1">
        <v>33277</v>
      </c>
      <c r="B7964">
        <v>250.5</v>
      </c>
      <c r="C7964">
        <v>254</v>
      </c>
      <c r="D7964">
        <v>250.5</v>
      </c>
      <c r="E7964">
        <v>252.75</v>
      </c>
      <c r="G7964">
        <v>252.75</v>
      </c>
      <c r="H7964">
        <v>14465</v>
      </c>
      <c r="I7964">
        <v>85880</v>
      </c>
      <c r="J7964">
        <f t="shared" si="372"/>
        <v>92.922794117647058</v>
      </c>
      <c r="K7964">
        <f t="shared" si="373"/>
        <v>1991</v>
      </c>
      <c r="L7964">
        <f t="shared" si="374"/>
        <v>2</v>
      </c>
    </row>
    <row r="7965" spans="1:12" x14ac:dyDescent="0.25">
      <c r="A7965" s="1">
        <v>33280</v>
      </c>
      <c r="B7965">
        <v>253.5</v>
      </c>
      <c r="C7965">
        <v>254.5</v>
      </c>
      <c r="D7965">
        <v>250</v>
      </c>
      <c r="E7965">
        <v>251.75</v>
      </c>
      <c r="G7965">
        <v>251.75</v>
      </c>
      <c r="H7965">
        <v>18225</v>
      </c>
      <c r="I7965">
        <v>82425</v>
      </c>
      <c r="J7965">
        <f t="shared" si="372"/>
        <v>92.555147058823536</v>
      </c>
      <c r="K7965">
        <f t="shared" si="373"/>
        <v>1991</v>
      </c>
      <c r="L7965">
        <f t="shared" si="374"/>
        <v>2</v>
      </c>
    </row>
    <row r="7966" spans="1:12" x14ac:dyDescent="0.25">
      <c r="A7966" s="1">
        <v>33281</v>
      </c>
      <c r="B7966">
        <v>251.5</v>
      </c>
      <c r="C7966">
        <v>253.5</v>
      </c>
      <c r="D7966">
        <v>251</v>
      </c>
      <c r="E7966">
        <v>252.75</v>
      </c>
      <c r="G7966">
        <v>252.75</v>
      </c>
      <c r="H7966">
        <v>20365</v>
      </c>
      <c r="I7966">
        <v>84490</v>
      </c>
      <c r="J7966">
        <f t="shared" si="372"/>
        <v>92.922794117647058</v>
      </c>
      <c r="K7966">
        <f t="shared" si="373"/>
        <v>1991</v>
      </c>
      <c r="L7966">
        <f t="shared" si="374"/>
        <v>2</v>
      </c>
    </row>
    <row r="7967" spans="1:12" x14ac:dyDescent="0.25">
      <c r="A7967" s="1">
        <v>33282</v>
      </c>
      <c r="B7967">
        <v>253.25</v>
      </c>
      <c r="C7967">
        <v>255.5</v>
      </c>
      <c r="D7967">
        <v>252.5</v>
      </c>
      <c r="E7967">
        <v>255.25</v>
      </c>
      <c r="G7967">
        <v>255.25</v>
      </c>
      <c r="H7967">
        <v>16560</v>
      </c>
      <c r="I7967">
        <v>84660</v>
      </c>
      <c r="J7967">
        <f t="shared" si="372"/>
        <v>93.841911764705898</v>
      </c>
      <c r="K7967">
        <f t="shared" si="373"/>
        <v>1991</v>
      </c>
      <c r="L7967">
        <f t="shared" si="374"/>
        <v>2</v>
      </c>
    </row>
    <row r="7968" spans="1:12" x14ac:dyDescent="0.25">
      <c r="A7968" s="1">
        <v>33283</v>
      </c>
      <c r="B7968">
        <v>256</v>
      </c>
      <c r="C7968">
        <v>257.25</v>
      </c>
      <c r="D7968">
        <v>254.75</v>
      </c>
      <c r="E7968">
        <v>256.25</v>
      </c>
      <c r="G7968">
        <v>256.25</v>
      </c>
      <c r="H7968">
        <v>17320</v>
      </c>
      <c r="I7968">
        <v>82850</v>
      </c>
      <c r="J7968">
        <f t="shared" si="372"/>
        <v>94.209558823529406</v>
      </c>
      <c r="K7968">
        <f t="shared" si="373"/>
        <v>1991</v>
      </c>
      <c r="L7968">
        <f t="shared" si="374"/>
        <v>2</v>
      </c>
    </row>
    <row r="7969" spans="1:12" x14ac:dyDescent="0.25">
      <c r="A7969" s="1">
        <v>33284</v>
      </c>
      <c r="B7969">
        <v>256.25</v>
      </c>
      <c r="C7969">
        <v>257.5</v>
      </c>
      <c r="D7969">
        <v>254.25</v>
      </c>
      <c r="E7969">
        <v>256.5</v>
      </c>
      <c r="G7969">
        <v>256.5</v>
      </c>
      <c r="H7969">
        <v>12180</v>
      </c>
      <c r="I7969">
        <v>83720</v>
      </c>
      <c r="J7969">
        <f t="shared" si="372"/>
        <v>94.30147058823529</v>
      </c>
      <c r="K7969">
        <f t="shared" si="373"/>
        <v>1991</v>
      </c>
      <c r="L7969">
        <f t="shared" si="374"/>
        <v>2</v>
      </c>
    </row>
    <row r="7970" spans="1:12" x14ac:dyDescent="0.25">
      <c r="A7970" s="1">
        <v>33288</v>
      </c>
      <c r="B7970">
        <v>256</v>
      </c>
      <c r="C7970">
        <v>256.25</v>
      </c>
      <c r="D7970">
        <v>254.25</v>
      </c>
      <c r="E7970">
        <v>254.5</v>
      </c>
      <c r="G7970">
        <v>254.5</v>
      </c>
      <c r="H7970">
        <v>14005</v>
      </c>
      <c r="I7970">
        <v>75430</v>
      </c>
      <c r="J7970">
        <f t="shared" si="372"/>
        <v>93.566176470588232</v>
      </c>
      <c r="K7970">
        <f t="shared" si="373"/>
        <v>1991</v>
      </c>
      <c r="L7970">
        <f t="shared" si="374"/>
        <v>2</v>
      </c>
    </row>
    <row r="7971" spans="1:12" x14ac:dyDescent="0.25">
      <c r="A7971" s="1">
        <v>33289</v>
      </c>
      <c r="B7971">
        <v>253.5</v>
      </c>
      <c r="C7971">
        <v>254</v>
      </c>
      <c r="D7971">
        <v>252</v>
      </c>
      <c r="E7971">
        <v>252.5</v>
      </c>
      <c r="G7971">
        <v>252.5</v>
      </c>
      <c r="H7971">
        <v>10550</v>
      </c>
      <c r="I7971">
        <v>73175</v>
      </c>
      <c r="J7971">
        <f t="shared" si="372"/>
        <v>92.830882352941174</v>
      </c>
      <c r="K7971">
        <f t="shared" si="373"/>
        <v>1991</v>
      </c>
      <c r="L7971">
        <f t="shared" si="374"/>
        <v>2</v>
      </c>
    </row>
    <row r="7972" spans="1:12" x14ac:dyDescent="0.25">
      <c r="A7972" s="1">
        <v>33290</v>
      </c>
      <c r="B7972">
        <v>252</v>
      </c>
      <c r="C7972">
        <v>254.25</v>
      </c>
      <c r="D7972">
        <v>251.75</v>
      </c>
      <c r="E7972">
        <v>252.75</v>
      </c>
      <c r="G7972">
        <v>252.75</v>
      </c>
      <c r="H7972">
        <v>8810</v>
      </c>
      <c r="I7972">
        <v>71630</v>
      </c>
      <c r="J7972">
        <f t="shared" si="372"/>
        <v>92.922794117647058</v>
      </c>
      <c r="K7972">
        <f t="shared" si="373"/>
        <v>1991</v>
      </c>
      <c r="L7972">
        <f t="shared" si="374"/>
        <v>2</v>
      </c>
    </row>
    <row r="7973" spans="1:12" x14ac:dyDescent="0.25">
      <c r="A7973" s="1">
        <v>33291</v>
      </c>
      <c r="B7973">
        <v>252.5</v>
      </c>
      <c r="C7973">
        <v>253.25</v>
      </c>
      <c r="D7973">
        <v>251.25</v>
      </c>
      <c r="E7973">
        <v>251.75</v>
      </c>
      <c r="G7973">
        <v>251.75</v>
      </c>
      <c r="H7973">
        <v>10580</v>
      </c>
      <c r="I7973">
        <v>68230</v>
      </c>
      <c r="J7973">
        <f t="shared" si="372"/>
        <v>92.555147058823536</v>
      </c>
      <c r="K7973">
        <f t="shared" si="373"/>
        <v>1991</v>
      </c>
      <c r="L7973">
        <f t="shared" si="374"/>
        <v>2</v>
      </c>
    </row>
    <row r="7974" spans="1:12" x14ac:dyDescent="0.25">
      <c r="A7974" s="1">
        <v>33294</v>
      </c>
      <c r="B7974">
        <v>252</v>
      </c>
      <c r="C7974">
        <v>253.5</v>
      </c>
      <c r="D7974">
        <v>251</v>
      </c>
      <c r="E7974">
        <v>253.5</v>
      </c>
      <c r="G7974">
        <v>253.5</v>
      </c>
      <c r="H7974">
        <v>19435</v>
      </c>
      <c r="I7974">
        <v>62390</v>
      </c>
      <c r="J7974">
        <f t="shared" si="372"/>
        <v>93.19852941176471</v>
      </c>
      <c r="K7974">
        <f t="shared" si="373"/>
        <v>1991</v>
      </c>
      <c r="L7974">
        <f t="shared" si="374"/>
        <v>2</v>
      </c>
    </row>
    <row r="7975" spans="1:12" x14ac:dyDescent="0.25">
      <c r="A7975" s="1">
        <v>33295</v>
      </c>
      <c r="B7975">
        <v>253.5</v>
      </c>
      <c r="C7975">
        <v>256</v>
      </c>
      <c r="D7975">
        <v>253.5</v>
      </c>
      <c r="E7975">
        <v>254.5</v>
      </c>
      <c r="G7975">
        <v>254.5</v>
      </c>
      <c r="H7975">
        <v>29385</v>
      </c>
      <c r="I7975">
        <v>51900</v>
      </c>
      <c r="J7975">
        <f t="shared" si="372"/>
        <v>93.566176470588232</v>
      </c>
      <c r="K7975">
        <f t="shared" si="373"/>
        <v>1991</v>
      </c>
      <c r="L7975">
        <f t="shared" si="374"/>
        <v>2</v>
      </c>
    </row>
    <row r="7976" spans="1:12" x14ac:dyDescent="0.25">
      <c r="A7976" s="1">
        <v>33296</v>
      </c>
      <c r="B7976">
        <v>253.5</v>
      </c>
      <c r="C7976">
        <v>254.25</v>
      </c>
      <c r="D7976">
        <v>252</v>
      </c>
      <c r="E7976">
        <v>252.25</v>
      </c>
      <c r="G7976">
        <v>252.25</v>
      </c>
      <c r="H7976">
        <v>47995</v>
      </c>
      <c r="I7976">
        <v>37170</v>
      </c>
      <c r="J7976">
        <f t="shared" si="372"/>
        <v>92.73897058823529</v>
      </c>
      <c r="K7976">
        <f t="shared" si="373"/>
        <v>1991</v>
      </c>
      <c r="L7976">
        <f t="shared" si="374"/>
        <v>2</v>
      </c>
    </row>
    <row r="7977" spans="1:12" x14ac:dyDescent="0.25">
      <c r="A7977" s="1">
        <v>33297</v>
      </c>
      <c r="B7977">
        <v>251.5</v>
      </c>
      <c r="C7977">
        <v>259.75</v>
      </c>
      <c r="D7977">
        <v>251.5</v>
      </c>
      <c r="E7977">
        <v>259.75</v>
      </c>
      <c r="G7977">
        <v>259.75</v>
      </c>
      <c r="H7977">
        <v>18165</v>
      </c>
      <c r="I7977">
        <v>27545</v>
      </c>
      <c r="J7977">
        <f t="shared" si="372"/>
        <v>95.496323529411768</v>
      </c>
      <c r="K7977">
        <f t="shared" si="373"/>
        <v>1991</v>
      </c>
      <c r="L7977">
        <f t="shared" si="374"/>
        <v>2</v>
      </c>
    </row>
    <row r="7978" spans="1:12" x14ac:dyDescent="0.25">
      <c r="A7978" s="1">
        <v>33298</v>
      </c>
      <c r="B7978">
        <v>259.75</v>
      </c>
      <c r="C7978">
        <v>269</v>
      </c>
      <c r="D7978">
        <v>259.5</v>
      </c>
      <c r="E7978">
        <v>269</v>
      </c>
      <c r="G7978">
        <v>269</v>
      </c>
      <c r="H7978">
        <v>22045</v>
      </c>
      <c r="I7978">
        <v>18025</v>
      </c>
      <c r="J7978">
        <f t="shared" si="372"/>
        <v>98.897058823529406</v>
      </c>
      <c r="K7978">
        <f t="shared" si="373"/>
        <v>1991</v>
      </c>
      <c r="L7978">
        <f t="shared" si="374"/>
        <v>3</v>
      </c>
    </row>
    <row r="7979" spans="1:12" x14ac:dyDescent="0.25">
      <c r="A7979" s="1">
        <v>33301</v>
      </c>
      <c r="B7979">
        <v>271</v>
      </c>
      <c r="C7979">
        <v>276.5</v>
      </c>
      <c r="D7979">
        <v>270.5</v>
      </c>
      <c r="E7979">
        <v>271</v>
      </c>
      <c r="G7979">
        <v>271</v>
      </c>
      <c r="H7979">
        <v>21690</v>
      </c>
      <c r="I7979">
        <v>14085</v>
      </c>
      <c r="J7979">
        <f t="shared" si="372"/>
        <v>99.632352941176464</v>
      </c>
      <c r="K7979">
        <f t="shared" si="373"/>
        <v>1991</v>
      </c>
      <c r="L7979">
        <f t="shared" si="374"/>
        <v>3</v>
      </c>
    </row>
    <row r="7980" spans="1:12" x14ac:dyDescent="0.25">
      <c r="A7980" s="1">
        <v>33302</v>
      </c>
      <c r="B7980">
        <v>270</v>
      </c>
      <c r="C7980">
        <v>276</v>
      </c>
      <c r="D7980">
        <v>268.5</v>
      </c>
      <c r="E7980">
        <v>275.5</v>
      </c>
      <c r="G7980">
        <v>275.5</v>
      </c>
      <c r="H7980">
        <v>13335</v>
      </c>
      <c r="I7980">
        <v>10065</v>
      </c>
      <c r="J7980">
        <f t="shared" si="372"/>
        <v>101.28676470588235</v>
      </c>
      <c r="K7980">
        <f t="shared" si="373"/>
        <v>1991</v>
      </c>
      <c r="L7980">
        <f t="shared" si="374"/>
        <v>3</v>
      </c>
    </row>
    <row r="7981" spans="1:12" x14ac:dyDescent="0.25">
      <c r="A7981" s="1">
        <v>33303</v>
      </c>
      <c r="B7981">
        <v>275.5</v>
      </c>
      <c r="C7981">
        <v>277.5</v>
      </c>
      <c r="D7981">
        <v>273.5</v>
      </c>
      <c r="E7981">
        <v>274</v>
      </c>
      <c r="G7981">
        <v>274</v>
      </c>
      <c r="H7981">
        <v>11800</v>
      </c>
      <c r="I7981">
        <v>8270</v>
      </c>
      <c r="J7981">
        <f t="shared" si="372"/>
        <v>100.73529411764707</v>
      </c>
      <c r="K7981">
        <f t="shared" si="373"/>
        <v>1991</v>
      </c>
      <c r="L7981">
        <f t="shared" si="374"/>
        <v>3</v>
      </c>
    </row>
    <row r="7982" spans="1:12" x14ac:dyDescent="0.25">
      <c r="A7982" s="1">
        <v>33304</v>
      </c>
      <c r="B7982">
        <v>273.5</v>
      </c>
      <c r="C7982">
        <v>273.5</v>
      </c>
      <c r="D7982">
        <v>271</v>
      </c>
      <c r="E7982">
        <v>272.75</v>
      </c>
      <c r="G7982">
        <v>272.75</v>
      </c>
      <c r="H7982">
        <v>10535</v>
      </c>
      <c r="I7982">
        <v>8355</v>
      </c>
      <c r="J7982">
        <f t="shared" si="372"/>
        <v>100.27573529411765</v>
      </c>
      <c r="K7982">
        <f t="shared" si="373"/>
        <v>1991</v>
      </c>
      <c r="L7982">
        <f t="shared" si="374"/>
        <v>3</v>
      </c>
    </row>
    <row r="7983" spans="1:12" x14ac:dyDescent="0.25">
      <c r="A7983" s="1">
        <v>33305</v>
      </c>
      <c r="B7983">
        <v>274.25</v>
      </c>
      <c r="C7983">
        <v>276</v>
      </c>
      <c r="D7983">
        <v>272.5</v>
      </c>
      <c r="E7983">
        <v>275.5</v>
      </c>
      <c r="G7983">
        <v>275.5</v>
      </c>
      <c r="H7983">
        <v>8025</v>
      </c>
      <c r="I7983">
        <v>7965</v>
      </c>
      <c r="J7983">
        <f t="shared" si="372"/>
        <v>101.28676470588235</v>
      </c>
      <c r="K7983">
        <f t="shared" si="373"/>
        <v>1991</v>
      </c>
      <c r="L7983">
        <f t="shared" si="374"/>
        <v>3</v>
      </c>
    </row>
    <row r="7984" spans="1:12" x14ac:dyDescent="0.25">
      <c r="A7984" s="1">
        <v>33308</v>
      </c>
      <c r="B7984">
        <v>274.5</v>
      </c>
      <c r="C7984">
        <v>274.5</v>
      </c>
      <c r="D7984">
        <v>270</v>
      </c>
      <c r="E7984">
        <v>271.5</v>
      </c>
      <c r="G7984">
        <v>271.5</v>
      </c>
      <c r="H7984">
        <v>765</v>
      </c>
      <c r="I7984">
        <v>3100</v>
      </c>
      <c r="J7984">
        <f t="shared" si="372"/>
        <v>99.816176470588232</v>
      </c>
      <c r="K7984">
        <f t="shared" si="373"/>
        <v>1991</v>
      </c>
      <c r="L7984">
        <f t="shared" si="374"/>
        <v>3</v>
      </c>
    </row>
    <row r="7985" spans="1:12" x14ac:dyDescent="0.25">
      <c r="A7985" s="1">
        <v>33309</v>
      </c>
      <c r="B7985">
        <v>270.25</v>
      </c>
      <c r="C7985">
        <v>279.5</v>
      </c>
      <c r="D7985">
        <v>270.25</v>
      </c>
      <c r="E7985">
        <v>279.25</v>
      </c>
      <c r="G7985">
        <v>279.25</v>
      </c>
      <c r="H7985">
        <v>1015</v>
      </c>
      <c r="I7985">
        <v>2545</v>
      </c>
      <c r="J7985">
        <f t="shared" si="372"/>
        <v>102.66544117647059</v>
      </c>
      <c r="K7985">
        <f t="shared" si="373"/>
        <v>1991</v>
      </c>
      <c r="L7985">
        <f t="shared" si="374"/>
        <v>3</v>
      </c>
    </row>
    <row r="7986" spans="1:12" x14ac:dyDescent="0.25">
      <c r="A7986" s="1">
        <v>33310</v>
      </c>
      <c r="B7986">
        <v>279.5</v>
      </c>
      <c r="C7986">
        <v>280</v>
      </c>
      <c r="D7986">
        <v>277.25</v>
      </c>
      <c r="E7986">
        <v>279</v>
      </c>
      <c r="G7986">
        <v>279</v>
      </c>
      <c r="H7986">
        <v>7970</v>
      </c>
      <c r="I7986">
        <v>7360</v>
      </c>
      <c r="J7986">
        <f t="shared" si="372"/>
        <v>102.57352941176471</v>
      </c>
      <c r="K7986">
        <f t="shared" si="373"/>
        <v>1991</v>
      </c>
      <c r="L7986">
        <f t="shared" si="374"/>
        <v>3</v>
      </c>
    </row>
    <row r="7987" spans="1:12" x14ac:dyDescent="0.25">
      <c r="A7987" s="1">
        <v>33311</v>
      </c>
      <c r="B7987">
        <v>276</v>
      </c>
      <c r="C7987">
        <v>276</v>
      </c>
      <c r="D7987">
        <v>274.5</v>
      </c>
      <c r="E7987">
        <v>275.5</v>
      </c>
      <c r="G7987">
        <v>275.5</v>
      </c>
      <c r="H7987">
        <v>1620</v>
      </c>
      <c r="I7987">
        <v>3125</v>
      </c>
      <c r="J7987">
        <f t="shared" si="372"/>
        <v>101.28676470588235</v>
      </c>
      <c r="K7987">
        <f t="shared" si="373"/>
        <v>1991</v>
      </c>
      <c r="L7987">
        <f t="shared" si="374"/>
        <v>3</v>
      </c>
    </row>
    <row r="7988" spans="1:12" x14ac:dyDescent="0.25">
      <c r="A7988" s="1">
        <v>33312</v>
      </c>
      <c r="B7988">
        <v>274</v>
      </c>
      <c r="C7988">
        <v>274</v>
      </c>
      <c r="D7988">
        <v>268</v>
      </c>
      <c r="E7988">
        <v>268.5</v>
      </c>
      <c r="G7988">
        <v>268.5</v>
      </c>
      <c r="H7988">
        <v>2115</v>
      </c>
      <c r="I7988">
        <v>2740</v>
      </c>
      <c r="J7988">
        <f t="shared" si="372"/>
        <v>98.713235294117652</v>
      </c>
      <c r="K7988">
        <f t="shared" si="373"/>
        <v>1991</v>
      </c>
      <c r="L7988">
        <f t="shared" si="374"/>
        <v>3</v>
      </c>
    </row>
    <row r="7989" spans="1:12" x14ac:dyDescent="0.25">
      <c r="A7989" s="1">
        <v>33315</v>
      </c>
      <c r="B7989">
        <v>266.5</v>
      </c>
      <c r="C7989">
        <v>271</v>
      </c>
      <c r="D7989">
        <v>266</v>
      </c>
      <c r="E7989">
        <v>270</v>
      </c>
      <c r="G7989">
        <v>270</v>
      </c>
      <c r="H7989">
        <v>455</v>
      </c>
      <c r="I7989">
        <v>760</v>
      </c>
      <c r="J7989">
        <f t="shared" si="372"/>
        <v>99.264705882352942</v>
      </c>
      <c r="K7989">
        <f t="shared" si="373"/>
        <v>1991</v>
      </c>
      <c r="L7989">
        <f t="shared" si="374"/>
        <v>3</v>
      </c>
    </row>
    <row r="7990" spans="1:12" x14ac:dyDescent="0.25">
      <c r="A7990" s="1">
        <v>33316</v>
      </c>
      <c r="B7990">
        <v>270</v>
      </c>
      <c r="C7990">
        <v>270.5</v>
      </c>
      <c r="D7990">
        <v>266.25</v>
      </c>
      <c r="E7990">
        <v>268.25</v>
      </c>
      <c r="G7990">
        <v>268.25</v>
      </c>
      <c r="H7990">
        <v>3865</v>
      </c>
      <c r="I7990">
        <v>3590</v>
      </c>
      <c r="J7990">
        <f t="shared" si="372"/>
        <v>98.621323529411768</v>
      </c>
      <c r="K7990">
        <f t="shared" si="373"/>
        <v>1991</v>
      </c>
      <c r="L7990">
        <f t="shared" si="374"/>
        <v>3</v>
      </c>
    </row>
    <row r="7991" spans="1:12" x14ac:dyDescent="0.25">
      <c r="A7991" s="1">
        <v>33317</v>
      </c>
      <c r="B7991">
        <v>278.75</v>
      </c>
      <c r="C7991">
        <v>280.75</v>
      </c>
      <c r="D7991">
        <v>276.5</v>
      </c>
      <c r="E7991">
        <v>277.75</v>
      </c>
      <c r="G7991">
        <v>277.75</v>
      </c>
      <c r="H7991">
        <v>11485</v>
      </c>
      <c r="I7991">
        <v>95155</v>
      </c>
      <c r="J7991">
        <f t="shared" si="372"/>
        <v>102.11397058823529</v>
      </c>
      <c r="K7991">
        <f t="shared" si="373"/>
        <v>1991</v>
      </c>
      <c r="L7991">
        <f t="shared" si="374"/>
        <v>3</v>
      </c>
    </row>
    <row r="7992" spans="1:12" x14ac:dyDescent="0.25">
      <c r="A7992" s="1">
        <v>33318</v>
      </c>
      <c r="B7992">
        <v>278</v>
      </c>
      <c r="C7992">
        <v>279</v>
      </c>
      <c r="D7992">
        <v>276</v>
      </c>
      <c r="E7992">
        <v>277.5</v>
      </c>
      <c r="G7992">
        <v>277.5</v>
      </c>
      <c r="H7992">
        <v>8535</v>
      </c>
      <c r="I7992">
        <v>94135</v>
      </c>
      <c r="J7992">
        <f t="shared" si="372"/>
        <v>102.02205882352941</v>
      </c>
      <c r="K7992">
        <f t="shared" si="373"/>
        <v>1991</v>
      </c>
      <c r="L7992">
        <f t="shared" si="374"/>
        <v>3</v>
      </c>
    </row>
    <row r="7993" spans="1:12" x14ac:dyDescent="0.25">
      <c r="A7993" s="1">
        <v>33319</v>
      </c>
      <c r="B7993">
        <v>278.75</v>
      </c>
      <c r="C7993">
        <v>283</v>
      </c>
      <c r="D7993">
        <v>278.75</v>
      </c>
      <c r="E7993">
        <v>283</v>
      </c>
      <c r="G7993">
        <v>283</v>
      </c>
      <c r="H7993">
        <v>15430</v>
      </c>
      <c r="I7993">
        <v>93920</v>
      </c>
      <c r="J7993">
        <f t="shared" si="372"/>
        <v>104.04411764705883</v>
      </c>
      <c r="K7993">
        <f t="shared" si="373"/>
        <v>1991</v>
      </c>
      <c r="L7993">
        <f t="shared" si="374"/>
        <v>3</v>
      </c>
    </row>
    <row r="7994" spans="1:12" x14ac:dyDescent="0.25">
      <c r="A7994" s="1">
        <v>33322</v>
      </c>
      <c r="B7994">
        <v>283.5</v>
      </c>
      <c r="C7994">
        <v>286</v>
      </c>
      <c r="D7994">
        <v>282.25</v>
      </c>
      <c r="E7994">
        <v>284.25</v>
      </c>
      <c r="G7994">
        <v>284.25</v>
      </c>
      <c r="H7994">
        <v>17060</v>
      </c>
      <c r="I7994">
        <v>93625</v>
      </c>
      <c r="J7994">
        <f t="shared" si="372"/>
        <v>104.50367647058822</v>
      </c>
      <c r="K7994">
        <f t="shared" si="373"/>
        <v>1991</v>
      </c>
      <c r="L7994">
        <f t="shared" si="374"/>
        <v>3</v>
      </c>
    </row>
    <row r="7995" spans="1:12" x14ac:dyDescent="0.25">
      <c r="A7995" s="1">
        <v>33323</v>
      </c>
      <c r="B7995">
        <v>283.5</v>
      </c>
      <c r="C7995">
        <v>284</v>
      </c>
      <c r="D7995">
        <v>279.5</v>
      </c>
      <c r="E7995">
        <v>279.75</v>
      </c>
      <c r="G7995">
        <v>279.75</v>
      </c>
      <c r="H7995">
        <v>19515</v>
      </c>
      <c r="I7995">
        <v>92325</v>
      </c>
      <c r="J7995">
        <f t="shared" si="372"/>
        <v>102.84926470588235</v>
      </c>
      <c r="K7995">
        <f t="shared" si="373"/>
        <v>1991</v>
      </c>
      <c r="L7995">
        <f t="shared" si="374"/>
        <v>3</v>
      </c>
    </row>
    <row r="7996" spans="1:12" x14ac:dyDescent="0.25">
      <c r="A7996" s="1">
        <v>33324</v>
      </c>
      <c r="B7996">
        <v>278.5</v>
      </c>
      <c r="C7996">
        <v>285</v>
      </c>
      <c r="D7996">
        <v>278.5</v>
      </c>
      <c r="E7996">
        <v>284.75</v>
      </c>
      <c r="G7996">
        <v>284.75</v>
      </c>
      <c r="H7996">
        <v>18090</v>
      </c>
      <c r="I7996">
        <v>95230</v>
      </c>
      <c r="J7996">
        <f t="shared" si="372"/>
        <v>104.6875</v>
      </c>
      <c r="K7996">
        <f t="shared" si="373"/>
        <v>1991</v>
      </c>
      <c r="L7996">
        <f t="shared" si="374"/>
        <v>3</v>
      </c>
    </row>
    <row r="7997" spans="1:12" x14ac:dyDescent="0.25">
      <c r="A7997" s="1">
        <v>33325</v>
      </c>
      <c r="B7997">
        <v>286.5</v>
      </c>
      <c r="C7997">
        <v>287</v>
      </c>
      <c r="D7997">
        <v>285</v>
      </c>
      <c r="E7997">
        <v>286.75</v>
      </c>
      <c r="G7997">
        <v>286.75</v>
      </c>
      <c r="H7997">
        <v>16210</v>
      </c>
      <c r="I7997">
        <v>90925</v>
      </c>
      <c r="J7997">
        <f t="shared" si="372"/>
        <v>105.42279411764706</v>
      </c>
      <c r="K7997">
        <f t="shared" si="373"/>
        <v>1991</v>
      </c>
      <c r="L7997">
        <f t="shared" si="374"/>
        <v>3</v>
      </c>
    </row>
    <row r="7998" spans="1:12" x14ac:dyDescent="0.25">
      <c r="A7998" s="1">
        <v>33329</v>
      </c>
      <c r="B7998">
        <v>288.5</v>
      </c>
      <c r="C7998">
        <v>294</v>
      </c>
      <c r="D7998">
        <v>288.5</v>
      </c>
      <c r="E7998">
        <v>293.75</v>
      </c>
      <c r="G7998">
        <v>293.75</v>
      </c>
      <c r="H7998">
        <v>21880</v>
      </c>
      <c r="I7998">
        <v>93480</v>
      </c>
      <c r="J7998">
        <f t="shared" si="372"/>
        <v>107.99632352941177</v>
      </c>
      <c r="K7998">
        <f t="shared" si="373"/>
        <v>1991</v>
      </c>
      <c r="L7998">
        <f t="shared" si="374"/>
        <v>4</v>
      </c>
    </row>
    <row r="7999" spans="1:12" x14ac:dyDescent="0.25">
      <c r="A7999" s="1">
        <v>33330</v>
      </c>
      <c r="B7999">
        <v>294</v>
      </c>
      <c r="C7999">
        <v>294</v>
      </c>
      <c r="D7999">
        <v>289.5</v>
      </c>
      <c r="E7999">
        <v>290.25</v>
      </c>
      <c r="G7999">
        <v>290.25</v>
      </c>
      <c r="H7999">
        <v>11795</v>
      </c>
      <c r="I7999">
        <v>92160</v>
      </c>
      <c r="J7999">
        <f t="shared" si="372"/>
        <v>106.70955882352941</v>
      </c>
      <c r="K7999">
        <f t="shared" si="373"/>
        <v>1991</v>
      </c>
      <c r="L7999">
        <f t="shared" si="374"/>
        <v>4</v>
      </c>
    </row>
    <row r="8000" spans="1:12" x14ac:dyDescent="0.25">
      <c r="A8000" s="1">
        <v>33331</v>
      </c>
      <c r="B8000">
        <v>290</v>
      </c>
      <c r="C8000">
        <v>294</v>
      </c>
      <c r="D8000">
        <v>289</v>
      </c>
      <c r="E8000">
        <v>289.25</v>
      </c>
      <c r="G8000">
        <v>289.25</v>
      </c>
      <c r="H8000">
        <v>15965</v>
      </c>
      <c r="I8000">
        <v>92085</v>
      </c>
      <c r="J8000">
        <f t="shared" si="372"/>
        <v>106.34191176470588</v>
      </c>
      <c r="K8000">
        <f t="shared" si="373"/>
        <v>1991</v>
      </c>
      <c r="L8000">
        <f t="shared" si="374"/>
        <v>4</v>
      </c>
    </row>
    <row r="8001" spans="1:12" x14ac:dyDescent="0.25">
      <c r="A8001" s="1">
        <v>33332</v>
      </c>
      <c r="B8001">
        <v>288.5</v>
      </c>
      <c r="C8001">
        <v>288.5</v>
      </c>
      <c r="D8001">
        <v>283.25</v>
      </c>
      <c r="E8001">
        <v>285.5</v>
      </c>
      <c r="G8001">
        <v>285.5</v>
      </c>
      <c r="H8001">
        <v>23865</v>
      </c>
      <c r="I8001">
        <v>92700</v>
      </c>
      <c r="J8001">
        <f t="shared" si="372"/>
        <v>104.96323529411765</v>
      </c>
      <c r="K8001">
        <f t="shared" si="373"/>
        <v>1991</v>
      </c>
      <c r="L8001">
        <f t="shared" si="374"/>
        <v>4</v>
      </c>
    </row>
    <row r="8002" spans="1:12" x14ac:dyDescent="0.25">
      <c r="A8002" s="1">
        <v>33333</v>
      </c>
      <c r="B8002">
        <v>284.5</v>
      </c>
      <c r="C8002">
        <v>287.5</v>
      </c>
      <c r="D8002">
        <v>283.5</v>
      </c>
      <c r="E8002">
        <v>286.5</v>
      </c>
      <c r="G8002">
        <v>286.5</v>
      </c>
      <c r="H8002">
        <v>10650</v>
      </c>
      <c r="I8002">
        <v>87575</v>
      </c>
      <c r="J8002">
        <f t="shared" ref="J8002:J8065" si="375">G8002/100*5000/136</f>
        <v>105.33088235294119</v>
      </c>
      <c r="K8002">
        <f t="shared" ref="K8002:K8065" si="376">YEAR(A8002)</f>
        <v>1991</v>
      </c>
      <c r="L8002">
        <f t="shared" ref="L8002:L8065" si="377">MONTH(A8002)</f>
        <v>4</v>
      </c>
    </row>
    <row r="8003" spans="1:12" x14ac:dyDescent="0.25">
      <c r="A8003" s="1">
        <v>33336</v>
      </c>
      <c r="B8003">
        <v>285</v>
      </c>
      <c r="C8003">
        <v>287.5</v>
      </c>
      <c r="D8003">
        <v>284</v>
      </c>
      <c r="E8003">
        <v>285.25</v>
      </c>
      <c r="G8003">
        <v>285.25</v>
      </c>
      <c r="H8003">
        <v>11895</v>
      </c>
      <c r="I8003">
        <v>86295</v>
      </c>
      <c r="J8003">
        <f t="shared" si="375"/>
        <v>104.87132352941177</v>
      </c>
      <c r="K8003">
        <f t="shared" si="376"/>
        <v>1991</v>
      </c>
      <c r="L8003">
        <f t="shared" si="377"/>
        <v>4</v>
      </c>
    </row>
    <row r="8004" spans="1:12" x14ac:dyDescent="0.25">
      <c r="A8004" s="1">
        <v>33337</v>
      </c>
      <c r="B8004">
        <v>283</v>
      </c>
      <c r="C8004">
        <v>284</v>
      </c>
      <c r="D8004">
        <v>279</v>
      </c>
      <c r="E8004">
        <v>281.5</v>
      </c>
      <c r="G8004">
        <v>281.5</v>
      </c>
      <c r="H8004">
        <v>27795</v>
      </c>
      <c r="I8004">
        <v>83305</v>
      </c>
      <c r="J8004">
        <f t="shared" si="375"/>
        <v>103.49264705882354</v>
      </c>
      <c r="K8004">
        <f t="shared" si="376"/>
        <v>1991</v>
      </c>
      <c r="L8004">
        <f t="shared" si="377"/>
        <v>4</v>
      </c>
    </row>
    <row r="8005" spans="1:12" x14ac:dyDescent="0.25">
      <c r="A8005" s="1">
        <v>33338</v>
      </c>
      <c r="B8005">
        <v>283</v>
      </c>
      <c r="C8005">
        <v>284.5</v>
      </c>
      <c r="D8005">
        <v>282.25</v>
      </c>
      <c r="E8005">
        <v>283.5</v>
      </c>
      <c r="G8005">
        <v>283.5</v>
      </c>
      <c r="H8005">
        <v>12710</v>
      </c>
      <c r="I8005">
        <v>77585</v>
      </c>
      <c r="J8005">
        <f t="shared" si="375"/>
        <v>104.22794117647059</v>
      </c>
      <c r="K8005">
        <f t="shared" si="376"/>
        <v>1991</v>
      </c>
      <c r="L8005">
        <f t="shared" si="377"/>
        <v>4</v>
      </c>
    </row>
    <row r="8006" spans="1:12" x14ac:dyDescent="0.25">
      <c r="A8006" s="1">
        <v>33339</v>
      </c>
      <c r="B8006">
        <v>285</v>
      </c>
      <c r="C8006">
        <v>288</v>
      </c>
      <c r="D8006">
        <v>284.5</v>
      </c>
      <c r="E8006">
        <v>288</v>
      </c>
      <c r="G8006">
        <v>288</v>
      </c>
      <c r="H8006">
        <v>12970</v>
      </c>
      <c r="I8006">
        <v>76355</v>
      </c>
      <c r="J8006">
        <f t="shared" si="375"/>
        <v>105.88235294117646</v>
      </c>
      <c r="K8006">
        <f t="shared" si="376"/>
        <v>1991</v>
      </c>
      <c r="L8006">
        <f t="shared" si="377"/>
        <v>4</v>
      </c>
    </row>
    <row r="8007" spans="1:12" x14ac:dyDescent="0.25">
      <c r="A8007" s="1">
        <v>33340</v>
      </c>
      <c r="B8007">
        <v>289</v>
      </c>
      <c r="C8007">
        <v>290.5</v>
      </c>
      <c r="D8007">
        <v>287.5</v>
      </c>
      <c r="E8007">
        <v>288.25</v>
      </c>
      <c r="G8007">
        <v>288.25</v>
      </c>
      <c r="H8007">
        <v>12445</v>
      </c>
      <c r="I8007">
        <v>74275</v>
      </c>
      <c r="J8007">
        <f t="shared" si="375"/>
        <v>105.97426470588235</v>
      </c>
      <c r="K8007">
        <f t="shared" si="376"/>
        <v>1991</v>
      </c>
      <c r="L8007">
        <f t="shared" si="377"/>
        <v>4</v>
      </c>
    </row>
    <row r="8008" spans="1:12" x14ac:dyDescent="0.25">
      <c r="A8008" s="1">
        <v>33343</v>
      </c>
      <c r="B8008">
        <v>287</v>
      </c>
      <c r="C8008">
        <v>289.75</v>
      </c>
      <c r="D8008">
        <v>283</v>
      </c>
      <c r="E8008">
        <v>283.25</v>
      </c>
      <c r="G8008">
        <v>283.25</v>
      </c>
      <c r="H8008">
        <v>11705</v>
      </c>
      <c r="I8008">
        <v>71260</v>
      </c>
      <c r="J8008">
        <f t="shared" si="375"/>
        <v>104.13602941176471</v>
      </c>
      <c r="K8008">
        <f t="shared" si="376"/>
        <v>1991</v>
      </c>
      <c r="L8008">
        <f t="shared" si="377"/>
        <v>4</v>
      </c>
    </row>
    <row r="8009" spans="1:12" x14ac:dyDescent="0.25">
      <c r="A8009" s="1">
        <v>33344</v>
      </c>
      <c r="B8009">
        <v>282.75</v>
      </c>
      <c r="C8009">
        <v>284.75</v>
      </c>
      <c r="D8009">
        <v>281.5</v>
      </c>
      <c r="E8009">
        <v>282.25</v>
      </c>
      <c r="G8009">
        <v>282.25</v>
      </c>
      <c r="H8009">
        <v>13100</v>
      </c>
      <c r="I8009">
        <v>68355</v>
      </c>
      <c r="J8009">
        <f t="shared" si="375"/>
        <v>103.76838235294116</v>
      </c>
      <c r="K8009">
        <f t="shared" si="376"/>
        <v>1991</v>
      </c>
      <c r="L8009">
        <f t="shared" si="377"/>
        <v>4</v>
      </c>
    </row>
    <row r="8010" spans="1:12" x14ac:dyDescent="0.25">
      <c r="A8010" s="1">
        <v>33345</v>
      </c>
      <c r="B8010">
        <v>283</v>
      </c>
      <c r="C8010">
        <v>284.75</v>
      </c>
      <c r="D8010">
        <v>280.25</v>
      </c>
      <c r="E8010">
        <v>280.5</v>
      </c>
      <c r="G8010">
        <v>280.5</v>
      </c>
      <c r="H8010">
        <v>11005</v>
      </c>
      <c r="I8010">
        <v>64405</v>
      </c>
      <c r="J8010">
        <f t="shared" si="375"/>
        <v>103.125</v>
      </c>
      <c r="K8010">
        <f t="shared" si="376"/>
        <v>1991</v>
      </c>
      <c r="L8010">
        <f t="shared" si="377"/>
        <v>4</v>
      </c>
    </row>
    <row r="8011" spans="1:12" x14ac:dyDescent="0.25">
      <c r="A8011" s="1">
        <v>33346</v>
      </c>
      <c r="B8011">
        <v>279.5</v>
      </c>
      <c r="C8011">
        <v>280.25</v>
      </c>
      <c r="D8011">
        <v>277</v>
      </c>
      <c r="E8011">
        <v>277.25</v>
      </c>
      <c r="G8011">
        <v>277.25</v>
      </c>
      <c r="H8011">
        <v>13285</v>
      </c>
      <c r="I8011">
        <v>62335</v>
      </c>
      <c r="J8011">
        <f t="shared" si="375"/>
        <v>101.93014705882354</v>
      </c>
      <c r="K8011">
        <f t="shared" si="376"/>
        <v>1991</v>
      </c>
      <c r="L8011">
        <f t="shared" si="377"/>
        <v>4</v>
      </c>
    </row>
    <row r="8012" spans="1:12" x14ac:dyDescent="0.25">
      <c r="A8012" s="1">
        <v>33347</v>
      </c>
      <c r="B8012">
        <v>276.5</v>
      </c>
      <c r="C8012">
        <v>279</v>
      </c>
      <c r="D8012">
        <v>275.5</v>
      </c>
      <c r="E8012">
        <v>278.75</v>
      </c>
      <c r="G8012">
        <v>278.75</v>
      </c>
      <c r="H8012">
        <v>15865</v>
      </c>
      <c r="I8012">
        <v>58195</v>
      </c>
      <c r="J8012">
        <f t="shared" si="375"/>
        <v>102.48161764705883</v>
      </c>
      <c r="K8012">
        <f t="shared" si="376"/>
        <v>1991</v>
      </c>
      <c r="L8012">
        <f t="shared" si="377"/>
        <v>4</v>
      </c>
    </row>
    <row r="8013" spans="1:12" x14ac:dyDescent="0.25">
      <c r="A8013" s="1">
        <v>33350</v>
      </c>
      <c r="B8013">
        <v>279.25</v>
      </c>
      <c r="C8013">
        <v>280.75</v>
      </c>
      <c r="D8013">
        <v>275.75</v>
      </c>
      <c r="E8013">
        <v>278</v>
      </c>
      <c r="G8013">
        <v>278</v>
      </c>
      <c r="H8013">
        <v>9985</v>
      </c>
      <c r="I8013">
        <v>56420</v>
      </c>
      <c r="J8013">
        <f t="shared" si="375"/>
        <v>102.20588235294116</v>
      </c>
      <c r="K8013">
        <f t="shared" si="376"/>
        <v>1991</v>
      </c>
      <c r="L8013">
        <f t="shared" si="377"/>
        <v>4</v>
      </c>
    </row>
    <row r="8014" spans="1:12" x14ac:dyDescent="0.25">
      <c r="A8014" s="1">
        <v>33351</v>
      </c>
      <c r="B8014">
        <v>277</v>
      </c>
      <c r="C8014">
        <v>281.5</v>
      </c>
      <c r="D8014">
        <v>277</v>
      </c>
      <c r="E8014">
        <v>281.25</v>
      </c>
      <c r="G8014">
        <v>281.25</v>
      </c>
      <c r="H8014">
        <v>9865</v>
      </c>
      <c r="I8014">
        <v>49650</v>
      </c>
      <c r="J8014">
        <f t="shared" si="375"/>
        <v>103.40073529411765</v>
      </c>
      <c r="K8014">
        <f t="shared" si="376"/>
        <v>1991</v>
      </c>
      <c r="L8014">
        <f t="shared" si="377"/>
        <v>4</v>
      </c>
    </row>
    <row r="8015" spans="1:12" x14ac:dyDescent="0.25">
      <c r="A8015" s="1">
        <v>33352</v>
      </c>
      <c r="B8015">
        <v>282.25</v>
      </c>
      <c r="C8015">
        <v>283.25</v>
      </c>
      <c r="D8015">
        <v>279</v>
      </c>
      <c r="E8015">
        <v>279.25</v>
      </c>
      <c r="G8015">
        <v>279.25</v>
      </c>
      <c r="H8015">
        <v>11260</v>
      </c>
      <c r="I8015">
        <v>44765</v>
      </c>
      <c r="J8015">
        <f t="shared" si="375"/>
        <v>102.66544117647059</v>
      </c>
      <c r="K8015">
        <f t="shared" si="376"/>
        <v>1991</v>
      </c>
      <c r="L8015">
        <f t="shared" si="377"/>
        <v>4</v>
      </c>
    </row>
    <row r="8016" spans="1:12" x14ac:dyDescent="0.25">
      <c r="A8016" s="1">
        <v>33353</v>
      </c>
      <c r="B8016">
        <v>278.5</v>
      </c>
      <c r="C8016">
        <v>279.5</v>
      </c>
      <c r="D8016">
        <v>276.5</v>
      </c>
      <c r="E8016">
        <v>277</v>
      </c>
      <c r="G8016">
        <v>277</v>
      </c>
      <c r="H8016">
        <v>12265</v>
      </c>
      <c r="I8016">
        <v>39310</v>
      </c>
      <c r="J8016">
        <f t="shared" si="375"/>
        <v>101.83823529411765</v>
      </c>
      <c r="K8016">
        <f t="shared" si="376"/>
        <v>1991</v>
      </c>
      <c r="L8016">
        <f t="shared" si="377"/>
        <v>4</v>
      </c>
    </row>
    <row r="8017" spans="1:12" x14ac:dyDescent="0.25">
      <c r="A8017" s="1">
        <v>33354</v>
      </c>
      <c r="B8017">
        <v>275.5</v>
      </c>
      <c r="C8017">
        <v>276.5</v>
      </c>
      <c r="D8017">
        <v>274.25</v>
      </c>
      <c r="E8017">
        <v>275.25</v>
      </c>
      <c r="G8017">
        <v>275.25</v>
      </c>
      <c r="H8017">
        <v>15260</v>
      </c>
      <c r="I8017">
        <v>32320</v>
      </c>
      <c r="J8017">
        <f t="shared" si="375"/>
        <v>101.19485294117646</v>
      </c>
      <c r="K8017">
        <f t="shared" si="376"/>
        <v>1991</v>
      </c>
      <c r="L8017">
        <f t="shared" si="377"/>
        <v>4</v>
      </c>
    </row>
    <row r="8018" spans="1:12" x14ac:dyDescent="0.25">
      <c r="A8018" s="1">
        <v>33357</v>
      </c>
      <c r="B8018">
        <v>274</v>
      </c>
      <c r="C8018">
        <v>274</v>
      </c>
      <c r="D8018">
        <v>267.5</v>
      </c>
      <c r="E8018">
        <v>268.5</v>
      </c>
      <c r="G8018">
        <v>268.5</v>
      </c>
      <c r="H8018">
        <v>36325</v>
      </c>
      <c r="I8018">
        <v>17295</v>
      </c>
      <c r="J8018">
        <f t="shared" si="375"/>
        <v>98.713235294117652</v>
      </c>
      <c r="K8018">
        <f t="shared" si="376"/>
        <v>1991</v>
      </c>
      <c r="L8018">
        <f t="shared" si="377"/>
        <v>4</v>
      </c>
    </row>
    <row r="8019" spans="1:12" x14ac:dyDescent="0.25">
      <c r="A8019" s="1">
        <v>33358</v>
      </c>
      <c r="B8019">
        <v>268</v>
      </c>
      <c r="C8019">
        <v>273.25</v>
      </c>
      <c r="D8019">
        <v>268</v>
      </c>
      <c r="E8019">
        <v>272.75</v>
      </c>
      <c r="G8019">
        <v>272.75</v>
      </c>
      <c r="H8019">
        <v>18965</v>
      </c>
      <c r="I8019">
        <v>11505</v>
      </c>
      <c r="J8019">
        <f t="shared" si="375"/>
        <v>100.27573529411765</v>
      </c>
      <c r="K8019">
        <f t="shared" si="376"/>
        <v>1991</v>
      </c>
      <c r="L8019">
        <f t="shared" si="377"/>
        <v>4</v>
      </c>
    </row>
    <row r="8020" spans="1:12" x14ac:dyDescent="0.25">
      <c r="A8020" s="1">
        <v>33359</v>
      </c>
      <c r="B8020">
        <v>271</v>
      </c>
      <c r="C8020">
        <v>272.25</v>
      </c>
      <c r="D8020">
        <v>270</v>
      </c>
      <c r="E8020">
        <v>271.75</v>
      </c>
      <c r="G8020">
        <v>271.75</v>
      </c>
      <c r="H8020">
        <v>10775</v>
      </c>
      <c r="I8020">
        <v>9480</v>
      </c>
      <c r="J8020">
        <f t="shared" si="375"/>
        <v>99.908088235294102</v>
      </c>
      <c r="K8020">
        <f t="shared" si="376"/>
        <v>1991</v>
      </c>
      <c r="L8020">
        <f t="shared" si="377"/>
        <v>5</v>
      </c>
    </row>
    <row r="8021" spans="1:12" x14ac:dyDescent="0.25">
      <c r="A8021" s="1">
        <v>33360</v>
      </c>
      <c r="B8021">
        <v>270.75</v>
      </c>
      <c r="C8021">
        <v>274</v>
      </c>
      <c r="D8021">
        <v>270.75</v>
      </c>
      <c r="E8021">
        <v>274</v>
      </c>
      <c r="G8021">
        <v>274</v>
      </c>
      <c r="H8021">
        <v>1825</v>
      </c>
      <c r="I8021">
        <v>3900</v>
      </c>
      <c r="J8021">
        <f t="shared" si="375"/>
        <v>100.73529411764707</v>
      </c>
      <c r="K8021">
        <f t="shared" si="376"/>
        <v>1991</v>
      </c>
      <c r="L8021">
        <f t="shared" si="377"/>
        <v>5</v>
      </c>
    </row>
    <row r="8022" spans="1:12" x14ac:dyDescent="0.25">
      <c r="A8022" s="1">
        <v>33361</v>
      </c>
      <c r="B8022">
        <v>274</v>
      </c>
      <c r="C8022">
        <v>277</v>
      </c>
      <c r="D8022">
        <v>274</v>
      </c>
      <c r="E8022">
        <v>277</v>
      </c>
      <c r="G8022">
        <v>277</v>
      </c>
      <c r="H8022">
        <v>1435</v>
      </c>
      <c r="I8022">
        <v>2355</v>
      </c>
      <c r="J8022">
        <f t="shared" si="375"/>
        <v>101.83823529411765</v>
      </c>
      <c r="K8022">
        <f t="shared" si="376"/>
        <v>1991</v>
      </c>
      <c r="L8022">
        <f t="shared" si="377"/>
        <v>5</v>
      </c>
    </row>
    <row r="8023" spans="1:12" x14ac:dyDescent="0.25">
      <c r="A8023" s="1">
        <v>33364</v>
      </c>
      <c r="B8023">
        <v>278</v>
      </c>
      <c r="C8023">
        <v>279.5</v>
      </c>
      <c r="D8023">
        <v>278</v>
      </c>
      <c r="E8023">
        <v>279</v>
      </c>
      <c r="G8023">
        <v>279</v>
      </c>
      <c r="H8023">
        <v>5015</v>
      </c>
      <c r="I8023">
        <v>4515</v>
      </c>
      <c r="J8023">
        <f t="shared" si="375"/>
        <v>102.57352941176471</v>
      </c>
      <c r="K8023">
        <f t="shared" si="376"/>
        <v>1991</v>
      </c>
      <c r="L8023">
        <f t="shared" si="377"/>
        <v>5</v>
      </c>
    </row>
    <row r="8024" spans="1:12" x14ac:dyDescent="0.25">
      <c r="A8024" s="1">
        <v>33365</v>
      </c>
      <c r="B8024">
        <v>279</v>
      </c>
      <c r="C8024">
        <v>281.25</v>
      </c>
      <c r="D8024">
        <v>278.5</v>
      </c>
      <c r="E8024">
        <v>280</v>
      </c>
      <c r="G8024">
        <v>280</v>
      </c>
      <c r="H8024">
        <v>1890</v>
      </c>
      <c r="I8024">
        <v>2780</v>
      </c>
      <c r="J8024">
        <f t="shared" si="375"/>
        <v>102.94117647058823</v>
      </c>
      <c r="K8024">
        <f t="shared" si="376"/>
        <v>1991</v>
      </c>
      <c r="L8024">
        <f t="shared" si="377"/>
        <v>5</v>
      </c>
    </row>
    <row r="8025" spans="1:12" x14ac:dyDescent="0.25">
      <c r="A8025" s="1">
        <v>33366</v>
      </c>
      <c r="B8025">
        <v>278.5</v>
      </c>
      <c r="C8025">
        <v>279.25</v>
      </c>
      <c r="D8025">
        <v>277.5</v>
      </c>
      <c r="E8025">
        <v>279.25</v>
      </c>
      <c r="G8025">
        <v>279.25</v>
      </c>
      <c r="H8025">
        <v>415</v>
      </c>
      <c r="I8025">
        <v>1690</v>
      </c>
      <c r="J8025">
        <f t="shared" si="375"/>
        <v>102.66544117647059</v>
      </c>
      <c r="K8025">
        <f t="shared" si="376"/>
        <v>1991</v>
      </c>
      <c r="L8025">
        <f t="shared" si="377"/>
        <v>5</v>
      </c>
    </row>
    <row r="8026" spans="1:12" x14ac:dyDescent="0.25">
      <c r="A8026" s="1">
        <v>33367</v>
      </c>
      <c r="B8026">
        <v>280</v>
      </c>
      <c r="C8026">
        <v>283</v>
      </c>
      <c r="D8026">
        <v>279.5</v>
      </c>
      <c r="E8026">
        <v>283</v>
      </c>
      <c r="G8026">
        <v>283</v>
      </c>
      <c r="H8026">
        <v>2120</v>
      </c>
      <c r="I8026">
        <v>2480</v>
      </c>
      <c r="J8026">
        <f t="shared" si="375"/>
        <v>104.04411764705883</v>
      </c>
      <c r="K8026">
        <f t="shared" si="376"/>
        <v>1991</v>
      </c>
      <c r="L8026">
        <f t="shared" si="377"/>
        <v>5</v>
      </c>
    </row>
    <row r="8027" spans="1:12" x14ac:dyDescent="0.25">
      <c r="A8027" s="1">
        <v>33368</v>
      </c>
      <c r="B8027">
        <v>285</v>
      </c>
      <c r="C8027">
        <v>287.75</v>
      </c>
      <c r="D8027">
        <v>283.5</v>
      </c>
      <c r="E8027">
        <v>287.75</v>
      </c>
      <c r="G8027">
        <v>287.75</v>
      </c>
      <c r="H8027">
        <v>335</v>
      </c>
      <c r="I8027">
        <v>1095</v>
      </c>
      <c r="J8027">
        <f t="shared" si="375"/>
        <v>105.79044117647059</v>
      </c>
      <c r="K8027">
        <f t="shared" si="376"/>
        <v>1991</v>
      </c>
      <c r="L8027">
        <f t="shared" si="377"/>
        <v>5</v>
      </c>
    </row>
    <row r="8028" spans="1:12" x14ac:dyDescent="0.25">
      <c r="A8028" s="1">
        <v>33371</v>
      </c>
      <c r="B8028">
        <v>287.5</v>
      </c>
      <c r="C8028">
        <v>288</v>
      </c>
      <c r="D8028">
        <v>285</v>
      </c>
      <c r="E8028">
        <v>288</v>
      </c>
      <c r="G8028">
        <v>288</v>
      </c>
      <c r="H8028">
        <v>1870</v>
      </c>
      <c r="I8028">
        <v>2595</v>
      </c>
      <c r="J8028">
        <f t="shared" si="375"/>
        <v>105.88235294117646</v>
      </c>
      <c r="K8028">
        <f t="shared" si="376"/>
        <v>1991</v>
      </c>
      <c r="L8028">
        <f t="shared" si="377"/>
        <v>5</v>
      </c>
    </row>
    <row r="8029" spans="1:12" x14ac:dyDescent="0.25">
      <c r="A8029" s="1">
        <v>33372</v>
      </c>
      <c r="B8029">
        <v>288</v>
      </c>
      <c r="C8029">
        <v>288</v>
      </c>
      <c r="D8029">
        <v>285.5</v>
      </c>
      <c r="E8029">
        <v>286</v>
      </c>
      <c r="G8029">
        <v>286</v>
      </c>
      <c r="H8029">
        <v>1415</v>
      </c>
      <c r="I8029">
        <v>1925</v>
      </c>
      <c r="J8029">
        <f t="shared" si="375"/>
        <v>105.14705882352941</v>
      </c>
      <c r="K8029">
        <f t="shared" si="376"/>
        <v>1991</v>
      </c>
      <c r="L8029">
        <f t="shared" si="377"/>
        <v>5</v>
      </c>
    </row>
    <row r="8030" spans="1:12" x14ac:dyDescent="0.25">
      <c r="A8030" s="1">
        <v>33373</v>
      </c>
      <c r="B8030">
        <v>287</v>
      </c>
      <c r="C8030">
        <v>287</v>
      </c>
      <c r="D8030">
        <v>284</v>
      </c>
      <c r="E8030">
        <v>284</v>
      </c>
      <c r="G8030">
        <v>284</v>
      </c>
      <c r="H8030">
        <v>1130</v>
      </c>
      <c r="I8030">
        <v>1235</v>
      </c>
      <c r="J8030">
        <f t="shared" si="375"/>
        <v>104.41176470588235</v>
      </c>
      <c r="K8030">
        <f t="shared" si="376"/>
        <v>1991</v>
      </c>
      <c r="L8030">
        <f t="shared" si="377"/>
        <v>5</v>
      </c>
    </row>
    <row r="8031" spans="1:12" x14ac:dyDescent="0.25">
      <c r="A8031" s="1">
        <v>33374</v>
      </c>
      <c r="B8031">
        <v>285</v>
      </c>
      <c r="C8031">
        <v>285</v>
      </c>
      <c r="D8031">
        <v>283</v>
      </c>
      <c r="E8031">
        <v>283.5</v>
      </c>
      <c r="G8031">
        <v>283.5</v>
      </c>
      <c r="H8031">
        <v>150</v>
      </c>
      <c r="I8031">
        <v>510</v>
      </c>
      <c r="J8031">
        <f t="shared" si="375"/>
        <v>104.22794117647059</v>
      </c>
      <c r="K8031">
        <f t="shared" si="376"/>
        <v>1991</v>
      </c>
      <c r="L8031">
        <f t="shared" si="377"/>
        <v>5</v>
      </c>
    </row>
    <row r="8032" spans="1:12" x14ac:dyDescent="0.25">
      <c r="A8032" s="1">
        <v>33375</v>
      </c>
      <c r="B8032">
        <v>283</v>
      </c>
      <c r="C8032">
        <v>283.5</v>
      </c>
      <c r="D8032">
        <v>281.75</v>
      </c>
      <c r="E8032">
        <v>282.5</v>
      </c>
      <c r="G8032">
        <v>282.5</v>
      </c>
      <c r="H8032">
        <v>85</v>
      </c>
      <c r="I8032">
        <v>410</v>
      </c>
      <c r="J8032">
        <f t="shared" si="375"/>
        <v>103.86029411764706</v>
      </c>
      <c r="K8032">
        <f t="shared" si="376"/>
        <v>1991</v>
      </c>
      <c r="L8032">
        <f t="shared" si="377"/>
        <v>5</v>
      </c>
    </row>
    <row r="8033" spans="1:12" x14ac:dyDescent="0.25">
      <c r="A8033" s="1">
        <v>33378</v>
      </c>
      <c r="B8033">
        <v>282</v>
      </c>
      <c r="C8033">
        <v>287</v>
      </c>
      <c r="D8033">
        <v>282</v>
      </c>
      <c r="E8033">
        <v>287</v>
      </c>
      <c r="G8033">
        <v>287</v>
      </c>
      <c r="H8033">
        <v>280</v>
      </c>
      <c r="I8033">
        <v>375</v>
      </c>
      <c r="J8033">
        <f t="shared" si="375"/>
        <v>105.51470588235294</v>
      </c>
      <c r="K8033">
        <f t="shared" si="376"/>
        <v>1991</v>
      </c>
      <c r="L8033">
        <f t="shared" si="377"/>
        <v>5</v>
      </c>
    </row>
    <row r="8034" spans="1:12" x14ac:dyDescent="0.25">
      <c r="A8034" s="1">
        <v>33379</v>
      </c>
      <c r="B8034">
        <v>287</v>
      </c>
      <c r="C8034">
        <v>288</v>
      </c>
      <c r="D8034">
        <v>286.5</v>
      </c>
      <c r="E8034">
        <v>286.5</v>
      </c>
      <c r="G8034">
        <v>286.5</v>
      </c>
      <c r="H8034">
        <v>330</v>
      </c>
      <c r="I8034">
        <v>220</v>
      </c>
      <c r="J8034">
        <f t="shared" si="375"/>
        <v>105.33088235294119</v>
      </c>
      <c r="K8034">
        <f t="shared" si="376"/>
        <v>1991</v>
      </c>
      <c r="L8034">
        <f t="shared" si="377"/>
        <v>5</v>
      </c>
    </row>
    <row r="8035" spans="1:12" x14ac:dyDescent="0.25">
      <c r="A8035" s="1">
        <v>33380</v>
      </c>
      <c r="B8035">
        <v>296.25</v>
      </c>
      <c r="C8035">
        <v>299</v>
      </c>
      <c r="D8035">
        <v>296.25</v>
      </c>
      <c r="E8035">
        <v>298.5</v>
      </c>
      <c r="G8035">
        <v>298.5</v>
      </c>
      <c r="H8035">
        <v>43845</v>
      </c>
      <c r="I8035">
        <v>154005</v>
      </c>
      <c r="J8035">
        <f t="shared" si="375"/>
        <v>109.74264705882354</v>
      </c>
      <c r="K8035">
        <f t="shared" si="376"/>
        <v>1991</v>
      </c>
      <c r="L8035">
        <f t="shared" si="377"/>
        <v>5</v>
      </c>
    </row>
    <row r="8036" spans="1:12" x14ac:dyDescent="0.25">
      <c r="A8036" s="1">
        <v>33381</v>
      </c>
      <c r="B8036">
        <v>298</v>
      </c>
      <c r="C8036">
        <v>298.25</v>
      </c>
      <c r="D8036">
        <v>295.5</v>
      </c>
      <c r="E8036">
        <v>296.75</v>
      </c>
      <c r="G8036">
        <v>296.75</v>
      </c>
      <c r="H8036">
        <v>30225</v>
      </c>
      <c r="I8036">
        <v>155590</v>
      </c>
      <c r="J8036">
        <f t="shared" si="375"/>
        <v>109.09926470588233</v>
      </c>
      <c r="K8036">
        <f t="shared" si="376"/>
        <v>1991</v>
      </c>
      <c r="L8036">
        <f t="shared" si="377"/>
        <v>5</v>
      </c>
    </row>
    <row r="8037" spans="1:12" x14ac:dyDescent="0.25">
      <c r="A8037" s="1">
        <v>33382</v>
      </c>
      <c r="B8037">
        <v>297</v>
      </c>
      <c r="C8037">
        <v>297</v>
      </c>
      <c r="D8037">
        <v>293</v>
      </c>
      <c r="E8037">
        <v>293.5</v>
      </c>
      <c r="G8037">
        <v>293.5</v>
      </c>
      <c r="H8037">
        <v>26820</v>
      </c>
      <c r="I8037">
        <v>150980</v>
      </c>
      <c r="J8037">
        <f t="shared" si="375"/>
        <v>107.90441176470588</v>
      </c>
      <c r="K8037">
        <f t="shared" si="376"/>
        <v>1991</v>
      </c>
      <c r="L8037">
        <f t="shared" si="377"/>
        <v>5</v>
      </c>
    </row>
    <row r="8038" spans="1:12" x14ac:dyDescent="0.25">
      <c r="A8038" s="1">
        <v>33386</v>
      </c>
      <c r="B8038">
        <v>292</v>
      </c>
      <c r="C8038">
        <v>292.25</v>
      </c>
      <c r="D8038">
        <v>286</v>
      </c>
      <c r="E8038">
        <v>291.25</v>
      </c>
      <c r="G8038">
        <v>291.25</v>
      </c>
      <c r="H8038">
        <v>68905</v>
      </c>
      <c r="I8038">
        <v>146915</v>
      </c>
      <c r="J8038">
        <f t="shared" si="375"/>
        <v>107.07720588235294</v>
      </c>
      <c r="K8038">
        <f t="shared" si="376"/>
        <v>1991</v>
      </c>
      <c r="L8038">
        <f t="shared" si="377"/>
        <v>5</v>
      </c>
    </row>
    <row r="8039" spans="1:12" x14ac:dyDescent="0.25">
      <c r="A8039" s="1">
        <v>33387</v>
      </c>
      <c r="B8039">
        <v>292</v>
      </c>
      <c r="C8039">
        <v>292.5</v>
      </c>
      <c r="D8039">
        <v>288</v>
      </c>
      <c r="E8039">
        <v>288.25</v>
      </c>
      <c r="G8039">
        <v>288.25</v>
      </c>
      <c r="H8039">
        <v>23735</v>
      </c>
      <c r="I8039">
        <v>145205</v>
      </c>
      <c r="J8039">
        <f t="shared" si="375"/>
        <v>105.97426470588235</v>
      </c>
      <c r="K8039">
        <f t="shared" si="376"/>
        <v>1991</v>
      </c>
      <c r="L8039">
        <f t="shared" si="377"/>
        <v>5</v>
      </c>
    </row>
    <row r="8040" spans="1:12" x14ac:dyDescent="0.25">
      <c r="A8040" s="1">
        <v>33388</v>
      </c>
      <c r="B8040">
        <v>287</v>
      </c>
      <c r="C8040">
        <v>288</v>
      </c>
      <c r="D8040">
        <v>284.25</v>
      </c>
      <c r="E8040">
        <v>285</v>
      </c>
      <c r="G8040">
        <v>285</v>
      </c>
      <c r="H8040">
        <v>53655</v>
      </c>
      <c r="I8040">
        <v>144280</v>
      </c>
      <c r="J8040">
        <f t="shared" si="375"/>
        <v>104.77941176470588</v>
      </c>
      <c r="K8040">
        <f t="shared" si="376"/>
        <v>1991</v>
      </c>
      <c r="L8040">
        <f t="shared" si="377"/>
        <v>5</v>
      </c>
    </row>
    <row r="8041" spans="1:12" x14ac:dyDescent="0.25">
      <c r="A8041" s="1">
        <v>33389</v>
      </c>
      <c r="B8041">
        <v>285</v>
      </c>
      <c r="C8041">
        <v>288</v>
      </c>
      <c r="D8041">
        <v>284.5</v>
      </c>
      <c r="E8041">
        <v>287</v>
      </c>
      <c r="G8041">
        <v>287</v>
      </c>
      <c r="H8041">
        <v>22530</v>
      </c>
      <c r="I8041">
        <v>139680</v>
      </c>
      <c r="J8041">
        <f t="shared" si="375"/>
        <v>105.51470588235294</v>
      </c>
      <c r="K8041">
        <f t="shared" si="376"/>
        <v>1991</v>
      </c>
      <c r="L8041">
        <f t="shared" si="377"/>
        <v>5</v>
      </c>
    </row>
    <row r="8042" spans="1:12" x14ac:dyDescent="0.25">
      <c r="A8042" s="1">
        <v>33392</v>
      </c>
      <c r="B8042">
        <v>288.5</v>
      </c>
      <c r="C8042">
        <v>294.5</v>
      </c>
      <c r="D8042">
        <v>288.5</v>
      </c>
      <c r="E8042">
        <v>292.75</v>
      </c>
      <c r="G8042">
        <v>292.75</v>
      </c>
      <c r="H8042">
        <v>48005</v>
      </c>
      <c r="I8042">
        <v>139970</v>
      </c>
      <c r="J8042">
        <f t="shared" si="375"/>
        <v>107.62867647058825</v>
      </c>
      <c r="K8042">
        <f t="shared" si="376"/>
        <v>1991</v>
      </c>
      <c r="L8042">
        <f t="shared" si="377"/>
        <v>6</v>
      </c>
    </row>
    <row r="8043" spans="1:12" x14ac:dyDescent="0.25">
      <c r="A8043" s="1">
        <v>33393</v>
      </c>
      <c r="B8043">
        <v>293</v>
      </c>
      <c r="C8043">
        <v>294.5</v>
      </c>
      <c r="D8043">
        <v>290.5</v>
      </c>
      <c r="E8043">
        <v>292</v>
      </c>
      <c r="G8043">
        <v>292</v>
      </c>
      <c r="H8043">
        <v>44185</v>
      </c>
      <c r="I8043">
        <v>140295</v>
      </c>
      <c r="J8043">
        <f t="shared" si="375"/>
        <v>107.35294117647059</v>
      </c>
      <c r="K8043">
        <f t="shared" si="376"/>
        <v>1991</v>
      </c>
      <c r="L8043">
        <f t="shared" si="377"/>
        <v>6</v>
      </c>
    </row>
    <row r="8044" spans="1:12" x14ac:dyDescent="0.25">
      <c r="A8044" s="1">
        <v>33394</v>
      </c>
      <c r="B8044">
        <v>291</v>
      </c>
      <c r="C8044">
        <v>294</v>
      </c>
      <c r="D8044">
        <v>290</v>
      </c>
      <c r="E8044">
        <v>292.5</v>
      </c>
      <c r="G8044">
        <v>292.5</v>
      </c>
      <c r="H8044">
        <v>33095</v>
      </c>
      <c r="I8044">
        <v>139120</v>
      </c>
      <c r="J8044">
        <f t="shared" si="375"/>
        <v>107.53676470588235</v>
      </c>
      <c r="K8044">
        <f t="shared" si="376"/>
        <v>1991</v>
      </c>
      <c r="L8044">
        <f t="shared" si="377"/>
        <v>6</v>
      </c>
    </row>
    <row r="8045" spans="1:12" x14ac:dyDescent="0.25">
      <c r="A8045" s="1">
        <v>33395</v>
      </c>
      <c r="B8045">
        <v>291.75</v>
      </c>
      <c r="C8045">
        <v>292.5</v>
      </c>
      <c r="D8045">
        <v>290.5</v>
      </c>
      <c r="E8045">
        <v>291</v>
      </c>
      <c r="G8045">
        <v>291</v>
      </c>
      <c r="H8045">
        <v>20885</v>
      </c>
      <c r="I8045">
        <v>138250</v>
      </c>
      <c r="J8045">
        <f t="shared" si="375"/>
        <v>106.98529411764706</v>
      </c>
      <c r="K8045">
        <f t="shared" si="376"/>
        <v>1991</v>
      </c>
      <c r="L8045">
        <f t="shared" si="377"/>
        <v>6</v>
      </c>
    </row>
    <row r="8046" spans="1:12" x14ac:dyDescent="0.25">
      <c r="A8046" s="1">
        <v>33396</v>
      </c>
      <c r="B8046">
        <v>290</v>
      </c>
      <c r="C8046">
        <v>296.25</v>
      </c>
      <c r="D8046">
        <v>290</v>
      </c>
      <c r="E8046">
        <v>296</v>
      </c>
      <c r="G8046">
        <v>296</v>
      </c>
      <c r="H8046">
        <v>47710</v>
      </c>
      <c r="I8046">
        <v>137110</v>
      </c>
      <c r="J8046">
        <f t="shared" si="375"/>
        <v>108.82352941176471</v>
      </c>
      <c r="K8046">
        <f t="shared" si="376"/>
        <v>1991</v>
      </c>
      <c r="L8046">
        <f t="shared" si="377"/>
        <v>6</v>
      </c>
    </row>
    <row r="8047" spans="1:12" x14ac:dyDescent="0.25">
      <c r="A8047" s="1">
        <v>33399</v>
      </c>
      <c r="B8047">
        <v>297.5</v>
      </c>
      <c r="C8047">
        <v>300</v>
      </c>
      <c r="D8047">
        <v>292.5</v>
      </c>
      <c r="E8047">
        <v>293</v>
      </c>
      <c r="G8047">
        <v>293</v>
      </c>
      <c r="H8047">
        <v>54135</v>
      </c>
      <c r="I8047">
        <v>135075</v>
      </c>
      <c r="J8047">
        <f t="shared" si="375"/>
        <v>107.72058823529412</v>
      </c>
      <c r="K8047">
        <f t="shared" si="376"/>
        <v>1991</v>
      </c>
      <c r="L8047">
        <f t="shared" si="377"/>
        <v>6</v>
      </c>
    </row>
    <row r="8048" spans="1:12" x14ac:dyDescent="0.25">
      <c r="A8048" s="1">
        <v>33400</v>
      </c>
      <c r="B8048">
        <v>294.5</v>
      </c>
      <c r="C8048">
        <v>299.5</v>
      </c>
      <c r="D8048">
        <v>294.5</v>
      </c>
      <c r="E8048">
        <v>298.5</v>
      </c>
      <c r="G8048">
        <v>298.5</v>
      </c>
      <c r="H8048">
        <v>44785</v>
      </c>
      <c r="I8048">
        <v>134810</v>
      </c>
      <c r="J8048">
        <f t="shared" si="375"/>
        <v>109.74264705882354</v>
      </c>
      <c r="K8048">
        <f t="shared" si="376"/>
        <v>1991</v>
      </c>
      <c r="L8048">
        <f t="shared" si="377"/>
        <v>6</v>
      </c>
    </row>
    <row r="8049" spans="1:12" x14ac:dyDescent="0.25">
      <c r="A8049" s="1">
        <v>33401</v>
      </c>
      <c r="B8049">
        <v>303.5</v>
      </c>
      <c r="C8049">
        <v>305</v>
      </c>
      <c r="D8049">
        <v>299</v>
      </c>
      <c r="E8049">
        <v>301.5</v>
      </c>
      <c r="G8049">
        <v>301.5</v>
      </c>
      <c r="H8049">
        <v>56985</v>
      </c>
      <c r="I8049">
        <v>133410</v>
      </c>
      <c r="J8049">
        <f t="shared" si="375"/>
        <v>110.84558823529412</v>
      </c>
      <c r="K8049">
        <f t="shared" si="376"/>
        <v>1991</v>
      </c>
      <c r="L8049">
        <f t="shared" si="377"/>
        <v>6</v>
      </c>
    </row>
    <row r="8050" spans="1:12" x14ac:dyDescent="0.25">
      <c r="A8050" s="1">
        <v>33402</v>
      </c>
      <c r="B8050">
        <v>301.5</v>
      </c>
      <c r="C8050">
        <v>302</v>
      </c>
      <c r="D8050">
        <v>296.75</v>
      </c>
      <c r="E8050">
        <v>298</v>
      </c>
      <c r="G8050">
        <v>298</v>
      </c>
      <c r="H8050">
        <v>46885</v>
      </c>
      <c r="I8050">
        <v>134640</v>
      </c>
      <c r="J8050">
        <f t="shared" si="375"/>
        <v>109.55882352941177</v>
      </c>
      <c r="K8050">
        <f t="shared" si="376"/>
        <v>1991</v>
      </c>
      <c r="L8050">
        <f t="shared" si="377"/>
        <v>6</v>
      </c>
    </row>
    <row r="8051" spans="1:12" x14ac:dyDescent="0.25">
      <c r="A8051" s="1">
        <v>33403</v>
      </c>
      <c r="B8051">
        <v>297</v>
      </c>
      <c r="C8051">
        <v>297</v>
      </c>
      <c r="D8051">
        <v>292.5</v>
      </c>
      <c r="E8051">
        <v>293</v>
      </c>
      <c r="G8051">
        <v>293</v>
      </c>
      <c r="H8051">
        <v>42445</v>
      </c>
      <c r="I8051">
        <v>125950</v>
      </c>
      <c r="J8051">
        <f t="shared" si="375"/>
        <v>107.72058823529412</v>
      </c>
      <c r="K8051">
        <f t="shared" si="376"/>
        <v>1991</v>
      </c>
      <c r="L8051">
        <f t="shared" si="377"/>
        <v>6</v>
      </c>
    </row>
    <row r="8052" spans="1:12" x14ac:dyDescent="0.25">
      <c r="A8052" s="1">
        <v>33406</v>
      </c>
      <c r="B8052">
        <v>292</v>
      </c>
      <c r="C8052">
        <v>293</v>
      </c>
      <c r="D8052">
        <v>287.5</v>
      </c>
      <c r="E8052">
        <v>289.5</v>
      </c>
      <c r="G8052">
        <v>289.5</v>
      </c>
      <c r="H8052">
        <v>42835</v>
      </c>
      <c r="I8052">
        <v>120750</v>
      </c>
      <c r="J8052">
        <f t="shared" si="375"/>
        <v>106.43382352941177</v>
      </c>
      <c r="K8052">
        <f t="shared" si="376"/>
        <v>1991</v>
      </c>
      <c r="L8052">
        <f t="shared" si="377"/>
        <v>6</v>
      </c>
    </row>
    <row r="8053" spans="1:12" x14ac:dyDescent="0.25">
      <c r="A8053" s="1">
        <v>33407</v>
      </c>
      <c r="B8053">
        <v>290.75</v>
      </c>
      <c r="C8053">
        <v>293.5</v>
      </c>
      <c r="D8053">
        <v>288.75</v>
      </c>
      <c r="E8053">
        <v>291.25</v>
      </c>
      <c r="G8053">
        <v>291.25</v>
      </c>
      <c r="H8053">
        <v>32365</v>
      </c>
      <c r="I8053">
        <v>114965</v>
      </c>
      <c r="J8053">
        <f t="shared" si="375"/>
        <v>107.07720588235294</v>
      </c>
      <c r="K8053">
        <f t="shared" si="376"/>
        <v>1991</v>
      </c>
      <c r="L8053">
        <f t="shared" si="377"/>
        <v>6</v>
      </c>
    </row>
    <row r="8054" spans="1:12" x14ac:dyDescent="0.25">
      <c r="A8054" s="1">
        <v>33408</v>
      </c>
      <c r="B8054">
        <v>290.5</v>
      </c>
      <c r="C8054">
        <v>291.75</v>
      </c>
      <c r="D8054">
        <v>289</v>
      </c>
      <c r="E8054">
        <v>289.25</v>
      </c>
      <c r="G8054">
        <v>289.25</v>
      </c>
      <c r="H8054">
        <v>30835</v>
      </c>
      <c r="I8054">
        <v>113385</v>
      </c>
      <c r="J8054">
        <f t="shared" si="375"/>
        <v>106.34191176470588</v>
      </c>
      <c r="K8054">
        <f t="shared" si="376"/>
        <v>1991</v>
      </c>
      <c r="L8054">
        <f t="shared" si="377"/>
        <v>6</v>
      </c>
    </row>
    <row r="8055" spans="1:12" x14ac:dyDescent="0.25">
      <c r="A8055" s="1">
        <v>33409</v>
      </c>
      <c r="B8055">
        <v>287.5</v>
      </c>
      <c r="C8055">
        <v>288.5</v>
      </c>
      <c r="D8055">
        <v>280</v>
      </c>
      <c r="E8055">
        <v>280.5</v>
      </c>
      <c r="G8055">
        <v>280.5</v>
      </c>
      <c r="H8055">
        <v>63200</v>
      </c>
      <c r="I8055">
        <v>100160</v>
      </c>
      <c r="J8055">
        <f t="shared" si="375"/>
        <v>103.125</v>
      </c>
      <c r="K8055">
        <f t="shared" si="376"/>
        <v>1991</v>
      </c>
      <c r="L8055">
        <f t="shared" si="377"/>
        <v>6</v>
      </c>
    </row>
    <row r="8056" spans="1:12" x14ac:dyDescent="0.25">
      <c r="A8056" s="1">
        <v>33410</v>
      </c>
      <c r="B8056">
        <v>278.5</v>
      </c>
      <c r="C8056">
        <v>279.5</v>
      </c>
      <c r="D8056">
        <v>271</v>
      </c>
      <c r="E8056">
        <v>271.75</v>
      </c>
      <c r="G8056">
        <v>271.75</v>
      </c>
      <c r="H8056">
        <v>65755</v>
      </c>
      <c r="I8056">
        <v>84270</v>
      </c>
      <c r="J8056">
        <f t="shared" si="375"/>
        <v>99.908088235294102</v>
      </c>
      <c r="K8056">
        <f t="shared" si="376"/>
        <v>1991</v>
      </c>
      <c r="L8056">
        <f t="shared" si="377"/>
        <v>6</v>
      </c>
    </row>
    <row r="8057" spans="1:12" x14ac:dyDescent="0.25">
      <c r="A8057" s="1">
        <v>33413</v>
      </c>
      <c r="B8057">
        <v>272</v>
      </c>
      <c r="C8057">
        <v>275.75</v>
      </c>
      <c r="D8057">
        <v>270.5</v>
      </c>
      <c r="E8057">
        <v>271</v>
      </c>
      <c r="G8057">
        <v>271</v>
      </c>
      <c r="H8057">
        <v>33005</v>
      </c>
      <c r="I8057">
        <v>66525</v>
      </c>
      <c r="J8057">
        <f t="shared" si="375"/>
        <v>99.632352941176464</v>
      </c>
      <c r="K8057">
        <f t="shared" si="376"/>
        <v>1991</v>
      </c>
      <c r="L8057">
        <f t="shared" si="377"/>
        <v>6</v>
      </c>
    </row>
    <row r="8058" spans="1:12" x14ac:dyDescent="0.25">
      <c r="A8058" s="1">
        <v>33414</v>
      </c>
      <c r="B8058">
        <v>271.5</v>
      </c>
      <c r="C8058">
        <v>274.5</v>
      </c>
      <c r="D8058">
        <v>268.5</v>
      </c>
      <c r="E8058">
        <v>274</v>
      </c>
      <c r="G8058">
        <v>274</v>
      </c>
      <c r="H8058">
        <v>37195</v>
      </c>
      <c r="I8058">
        <v>56590</v>
      </c>
      <c r="J8058">
        <f t="shared" si="375"/>
        <v>100.73529411764707</v>
      </c>
      <c r="K8058">
        <f t="shared" si="376"/>
        <v>1991</v>
      </c>
      <c r="L8058">
        <f t="shared" si="377"/>
        <v>6</v>
      </c>
    </row>
    <row r="8059" spans="1:12" x14ac:dyDescent="0.25">
      <c r="A8059" s="1">
        <v>33415</v>
      </c>
      <c r="B8059">
        <v>274</v>
      </c>
      <c r="C8059">
        <v>277.25</v>
      </c>
      <c r="D8059">
        <v>272.5</v>
      </c>
      <c r="E8059">
        <v>273</v>
      </c>
      <c r="G8059">
        <v>273</v>
      </c>
      <c r="H8059">
        <v>36045</v>
      </c>
      <c r="I8059">
        <v>51475</v>
      </c>
      <c r="J8059">
        <f t="shared" si="375"/>
        <v>100.36764705882354</v>
      </c>
      <c r="K8059">
        <f t="shared" si="376"/>
        <v>1991</v>
      </c>
      <c r="L8059">
        <f t="shared" si="377"/>
        <v>6</v>
      </c>
    </row>
    <row r="8060" spans="1:12" x14ac:dyDescent="0.25">
      <c r="A8060" s="1">
        <v>33416</v>
      </c>
      <c r="B8060">
        <v>271.5</v>
      </c>
      <c r="C8060">
        <v>271.5</v>
      </c>
      <c r="D8060">
        <v>264.5</v>
      </c>
      <c r="E8060">
        <v>265</v>
      </c>
      <c r="G8060">
        <v>265</v>
      </c>
      <c r="H8060">
        <v>45080</v>
      </c>
      <c r="I8060">
        <v>38220</v>
      </c>
      <c r="J8060">
        <f t="shared" si="375"/>
        <v>97.42647058823529</v>
      </c>
      <c r="K8060">
        <f t="shared" si="376"/>
        <v>1991</v>
      </c>
      <c r="L8060">
        <f t="shared" si="377"/>
        <v>6</v>
      </c>
    </row>
    <row r="8061" spans="1:12" x14ac:dyDescent="0.25">
      <c r="A8061" s="1">
        <v>33417</v>
      </c>
      <c r="B8061">
        <v>261.5</v>
      </c>
      <c r="C8061">
        <v>264.75</v>
      </c>
      <c r="D8061">
        <v>255.5</v>
      </c>
      <c r="E8061">
        <v>264.25</v>
      </c>
      <c r="G8061">
        <v>264.25</v>
      </c>
      <c r="H8061">
        <v>40810</v>
      </c>
      <c r="I8061">
        <v>21210</v>
      </c>
      <c r="J8061">
        <f t="shared" si="375"/>
        <v>97.150735294117652</v>
      </c>
      <c r="K8061">
        <f t="shared" si="376"/>
        <v>1991</v>
      </c>
      <c r="L8061">
        <f t="shared" si="377"/>
        <v>6</v>
      </c>
    </row>
    <row r="8062" spans="1:12" x14ac:dyDescent="0.25">
      <c r="A8062" s="1">
        <v>33420</v>
      </c>
      <c r="B8062">
        <v>266</v>
      </c>
      <c r="C8062">
        <v>268.5</v>
      </c>
      <c r="D8062">
        <v>264.25</v>
      </c>
      <c r="E8062">
        <v>267</v>
      </c>
      <c r="G8062">
        <v>267</v>
      </c>
      <c r="H8062">
        <v>17745</v>
      </c>
      <c r="I8062">
        <v>14580</v>
      </c>
      <c r="J8062">
        <f t="shared" si="375"/>
        <v>98.161764705882348</v>
      </c>
      <c r="K8062">
        <f t="shared" si="376"/>
        <v>1991</v>
      </c>
      <c r="L8062">
        <f t="shared" si="377"/>
        <v>7</v>
      </c>
    </row>
    <row r="8063" spans="1:12" x14ac:dyDescent="0.25">
      <c r="A8063" s="1">
        <v>33421</v>
      </c>
      <c r="B8063">
        <v>268.5</v>
      </c>
      <c r="C8063">
        <v>270</v>
      </c>
      <c r="D8063">
        <v>261</v>
      </c>
      <c r="E8063">
        <v>264</v>
      </c>
      <c r="G8063">
        <v>264</v>
      </c>
      <c r="H8063">
        <v>11245</v>
      </c>
      <c r="I8063">
        <v>12150</v>
      </c>
      <c r="J8063">
        <f t="shared" si="375"/>
        <v>97.058823529411768</v>
      </c>
      <c r="K8063">
        <f t="shared" si="376"/>
        <v>1991</v>
      </c>
      <c r="L8063">
        <f t="shared" si="377"/>
        <v>7</v>
      </c>
    </row>
    <row r="8064" spans="1:12" x14ac:dyDescent="0.25">
      <c r="A8064" s="1">
        <v>33422</v>
      </c>
      <c r="B8064">
        <v>266.5</v>
      </c>
      <c r="C8064">
        <v>266.5</v>
      </c>
      <c r="D8064">
        <v>262.5</v>
      </c>
      <c r="E8064">
        <v>264.75</v>
      </c>
      <c r="G8064">
        <v>264.75</v>
      </c>
      <c r="H8064">
        <v>6715</v>
      </c>
      <c r="I8064">
        <v>9975</v>
      </c>
      <c r="J8064">
        <f t="shared" si="375"/>
        <v>97.334558823529406</v>
      </c>
      <c r="K8064">
        <f t="shared" si="376"/>
        <v>1991</v>
      </c>
      <c r="L8064">
        <f t="shared" si="377"/>
        <v>7</v>
      </c>
    </row>
    <row r="8065" spans="1:12" x14ac:dyDescent="0.25">
      <c r="A8065" s="1">
        <v>33424</v>
      </c>
      <c r="B8065">
        <v>263.5</v>
      </c>
      <c r="C8065">
        <v>264</v>
      </c>
      <c r="D8065">
        <v>261</v>
      </c>
      <c r="E8065">
        <v>261.25</v>
      </c>
      <c r="G8065">
        <v>261.25</v>
      </c>
      <c r="H8065">
        <v>2490</v>
      </c>
      <c r="I8065">
        <v>6425</v>
      </c>
      <c r="J8065">
        <f t="shared" si="375"/>
        <v>96.047794117647058</v>
      </c>
      <c r="K8065">
        <f t="shared" si="376"/>
        <v>1991</v>
      </c>
      <c r="L8065">
        <f t="shared" si="377"/>
        <v>7</v>
      </c>
    </row>
    <row r="8066" spans="1:12" x14ac:dyDescent="0.25">
      <c r="A8066" s="1">
        <v>33427</v>
      </c>
      <c r="B8066">
        <v>260.5</v>
      </c>
      <c r="C8066">
        <v>261</v>
      </c>
      <c r="D8066">
        <v>250</v>
      </c>
      <c r="E8066">
        <v>251</v>
      </c>
      <c r="G8066">
        <v>251</v>
      </c>
      <c r="H8066">
        <v>2520</v>
      </c>
      <c r="I8066">
        <v>4945</v>
      </c>
      <c r="J8066">
        <f t="shared" ref="J8066:J8129" si="378">G8066/100*5000/136</f>
        <v>92.27941176470587</v>
      </c>
      <c r="K8066">
        <f t="shared" ref="K8066:K8129" si="379">YEAR(A8066)</f>
        <v>1991</v>
      </c>
      <c r="L8066">
        <f t="shared" ref="L8066:L8129" si="380">MONTH(A8066)</f>
        <v>7</v>
      </c>
    </row>
    <row r="8067" spans="1:12" x14ac:dyDescent="0.25">
      <c r="A8067" s="1">
        <v>33428</v>
      </c>
      <c r="B8067">
        <v>254</v>
      </c>
      <c r="C8067">
        <v>256</v>
      </c>
      <c r="D8067">
        <v>252</v>
      </c>
      <c r="E8067">
        <v>255.25</v>
      </c>
      <c r="G8067">
        <v>255.25</v>
      </c>
      <c r="H8067">
        <v>5325</v>
      </c>
      <c r="I8067">
        <v>5525</v>
      </c>
      <c r="J8067">
        <f t="shared" si="378"/>
        <v>93.841911764705898</v>
      </c>
      <c r="K8067">
        <f t="shared" si="379"/>
        <v>1991</v>
      </c>
      <c r="L8067">
        <f t="shared" si="380"/>
        <v>7</v>
      </c>
    </row>
    <row r="8068" spans="1:12" x14ac:dyDescent="0.25">
      <c r="A8068" s="1">
        <v>33429</v>
      </c>
      <c r="B8068">
        <v>255.5</v>
      </c>
      <c r="C8068">
        <v>262.5</v>
      </c>
      <c r="D8068">
        <v>254.25</v>
      </c>
      <c r="E8068">
        <v>262.5</v>
      </c>
      <c r="G8068">
        <v>262.5</v>
      </c>
      <c r="H8068">
        <v>10860</v>
      </c>
      <c r="I8068">
        <v>4090</v>
      </c>
      <c r="J8068">
        <f t="shared" si="378"/>
        <v>96.507352941176464</v>
      </c>
      <c r="K8068">
        <f t="shared" si="379"/>
        <v>1991</v>
      </c>
      <c r="L8068">
        <f t="shared" si="380"/>
        <v>7</v>
      </c>
    </row>
    <row r="8069" spans="1:12" x14ac:dyDescent="0.25">
      <c r="A8069" s="1">
        <v>33430</v>
      </c>
      <c r="B8069">
        <v>261.75</v>
      </c>
      <c r="C8069">
        <v>262</v>
      </c>
      <c r="D8069">
        <v>259</v>
      </c>
      <c r="E8069">
        <v>261</v>
      </c>
      <c r="G8069">
        <v>261</v>
      </c>
      <c r="H8069">
        <v>1970</v>
      </c>
      <c r="I8069">
        <v>1465</v>
      </c>
      <c r="J8069">
        <f t="shared" si="378"/>
        <v>95.955882352941174</v>
      </c>
      <c r="K8069">
        <f t="shared" si="379"/>
        <v>1991</v>
      </c>
      <c r="L8069">
        <f t="shared" si="380"/>
        <v>7</v>
      </c>
    </row>
    <row r="8070" spans="1:12" x14ac:dyDescent="0.25">
      <c r="A8070" s="1">
        <v>33431</v>
      </c>
      <c r="B8070">
        <v>265</v>
      </c>
      <c r="C8070">
        <v>269</v>
      </c>
      <c r="D8070">
        <v>265</v>
      </c>
      <c r="E8070">
        <v>269</v>
      </c>
      <c r="G8070">
        <v>269</v>
      </c>
      <c r="H8070">
        <v>1800</v>
      </c>
      <c r="I8070">
        <v>1290</v>
      </c>
      <c r="J8070">
        <f t="shared" si="378"/>
        <v>98.897058823529406</v>
      </c>
      <c r="K8070">
        <f t="shared" si="379"/>
        <v>1991</v>
      </c>
      <c r="L8070">
        <f t="shared" si="380"/>
        <v>7</v>
      </c>
    </row>
    <row r="8071" spans="1:12" x14ac:dyDescent="0.25">
      <c r="A8071" s="1">
        <v>33434</v>
      </c>
      <c r="B8071">
        <v>273</v>
      </c>
      <c r="C8071">
        <v>273</v>
      </c>
      <c r="D8071">
        <v>266</v>
      </c>
      <c r="E8071">
        <v>266</v>
      </c>
      <c r="G8071">
        <v>266</v>
      </c>
      <c r="H8071">
        <v>150</v>
      </c>
      <c r="I8071">
        <v>1225</v>
      </c>
      <c r="J8071">
        <f t="shared" si="378"/>
        <v>97.794117647058826</v>
      </c>
      <c r="K8071">
        <f t="shared" si="379"/>
        <v>1991</v>
      </c>
      <c r="L8071">
        <f t="shared" si="380"/>
        <v>7</v>
      </c>
    </row>
    <row r="8072" spans="1:12" x14ac:dyDescent="0.25">
      <c r="A8072" s="1">
        <v>33435</v>
      </c>
      <c r="B8072">
        <v>269</v>
      </c>
      <c r="C8072">
        <v>270</v>
      </c>
      <c r="D8072">
        <v>268</v>
      </c>
      <c r="E8072">
        <v>270</v>
      </c>
      <c r="G8072">
        <v>270</v>
      </c>
      <c r="H8072">
        <v>495</v>
      </c>
      <c r="I8072">
        <v>1145</v>
      </c>
      <c r="J8072">
        <f t="shared" si="378"/>
        <v>99.264705882352942</v>
      </c>
      <c r="K8072">
        <f t="shared" si="379"/>
        <v>1991</v>
      </c>
      <c r="L8072">
        <f t="shared" si="380"/>
        <v>7</v>
      </c>
    </row>
    <row r="8073" spans="1:12" x14ac:dyDescent="0.25">
      <c r="A8073" s="1">
        <v>33436</v>
      </c>
      <c r="B8073">
        <v>270</v>
      </c>
      <c r="C8073">
        <v>274</v>
      </c>
      <c r="D8073">
        <v>267.5</v>
      </c>
      <c r="E8073">
        <v>271.5</v>
      </c>
      <c r="G8073">
        <v>271.5</v>
      </c>
      <c r="H8073">
        <v>135</v>
      </c>
      <c r="I8073">
        <v>955</v>
      </c>
      <c r="J8073">
        <f t="shared" si="378"/>
        <v>99.816176470588232</v>
      </c>
      <c r="K8073">
        <f t="shared" si="379"/>
        <v>1991</v>
      </c>
      <c r="L8073">
        <f t="shared" si="380"/>
        <v>7</v>
      </c>
    </row>
    <row r="8074" spans="1:12" x14ac:dyDescent="0.25">
      <c r="A8074" s="1">
        <v>33437</v>
      </c>
      <c r="B8074">
        <v>267.5</v>
      </c>
      <c r="C8074">
        <v>268.5</v>
      </c>
      <c r="D8074">
        <v>266.75</v>
      </c>
      <c r="E8074">
        <v>268.5</v>
      </c>
      <c r="G8074">
        <v>268.5</v>
      </c>
      <c r="H8074">
        <v>180</v>
      </c>
      <c r="I8074">
        <v>370</v>
      </c>
      <c r="J8074">
        <f t="shared" si="378"/>
        <v>98.713235294117652</v>
      </c>
      <c r="K8074">
        <f t="shared" si="379"/>
        <v>1991</v>
      </c>
      <c r="L8074">
        <f t="shared" si="380"/>
        <v>7</v>
      </c>
    </row>
    <row r="8075" spans="1:12" x14ac:dyDescent="0.25">
      <c r="A8075" s="1">
        <v>33438</v>
      </c>
      <c r="B8075">
        <v>266.5</v>
      </c>
      <c r="C8075">
        <v>269</v>
      </c>
      <c r="D8075">
        <v>266.5</v>
      </c>
      <c r="E8075">
        <v>269</v>
      </c>
      <c r="G8075">
        <v>269</v>
      </c>
      <c r="H8075">
        <v>305</v>
      </c>
      <c r="I8075">
        <v>420</v>
      </c>
      <c r="J8075">
        <f t="shared" si="378"/>
        <v>98.897058823529406</v>
      </c>
      <c r="K8075">
        <f t="shared" si="379"/>
        <v>1991</v>
      </c>
      <c r="L8075">
        <f t="shared" si="380"/>
        <v>7</v>
      </c>
    </row>
    <row r="8076" spans="1:12" x14ac:dyDescent="0.25">
      <c r="A8076" s="1">
        <v>33441</v>
      </c>
      <c r="B8076">
        <v>272.25</v>
      </c>
      <c r="C8076">
        <v>275</v>
      </c>
      <c r="D8076">
        <v>271.25</v>
      </c>
      <c r="E8076">
        <v>273.5</v>
      </c>
      <c r="G8076">
        <v>273.5</v>
      </c>
      <c r="H8076">
        <v>310</v>
      </c>
      <c r="I8076">
        <v>340</v>
      </c>
      <c r="J8076">
        <f t="shared" si="378"/>
        <v>100.55147058823529</v>
      </c>
      <c r="K8076">
        <f t="shared" si="379"/>
        <v>1991</v>
      </c>
      <c r="L8076">
        <f t="shared" si="380"/>
        <v>7</v>
      </c>
    </row>
    <row r="8077" spans="1:12" x14ac:dyDescent="0.25">
      <c r="A8077" s="1">
        <v>33442</v>
      </c>
      <c r="B8077">
        <v>286</v>
      </c>
      <c r="C8077">
        <v>291.5</v>
      </c>
      <c r="D8077">
        <v>284.5</v>
      </c>
      <c r="E8077">
        <v>289.25</v>
      </c>
      <c r="G8077">
        <v>289.25</v>
      </c>
      <c r="H8077">
        <v>40440</v>
      </c>
      <c r="I8077">
        <v>107115</v>
      </c>
      <c r="J8077">
        <f t="shared" si="378"/>
        <v>106.34191176470588</v>
      </c>
      <c r="K8077">
        <f t="shared" si="379"/>
        <v>1991</v>
      </c>
      <c r="L8077">
        <f t="shared" si="380"/>
        <v>7</v>
      </c>
    </row>
    <row r="8078" spans="1:12" x14ac:dyDescent="0.25">
      <c r="A8078" s="1">
        <v>33443</v>
      </c>
      <c r="B8078">
        <v>285.5</v>
      </c>
      <c r="C8078">
        <v>288.5</v>
      </c>
      <c r="D8078">
        <v>281.5</v>
      </c>
      <c r="E8078">
        <v>283.5</v>
      </c>
      <c r="G8078">
        <v>283.5</v>
      </c>
      <c r="H8078">
        <v>26070</v>
      </c>
      <c r="I8078">
        <v>102585</v>
      </c>
      <c r="J8078">
        <f t="shared" si="378"/>
        <v>104.22794117647059</v>
      </c>
      <c r="K8078">
        <f t="shared" si="379"/>
        <v>1991</v>
      </c>
      <c r="L8078">
        <f t="shared" si="380"/>
        <v>7</v>
      </c>
    </row>
    <row r="8079" spans="1:12" x14ac:dyDescent="0.25">
      <c r="A8079" s="1">
        <v>33444</v>
      </c>
      <c r="B8079">
        <v>284.5</v>
      </c>
      <c r="C8079">
        <v>288.25</v>
      </c>
      <c r="D8079">
        <v>284</v>
      </c>
      <c r="E8079">
        <v>286.25</v>
      </c>
      <c r="G8079">
        <v>286.25</v>
      </c>
      <c r="H8079">
        <v>20200</v>
      </c>
      <c r="I8079">
        <v>100835</v>
      </c>
      <c r="J8079">
        <f t="shared" si="378"/>
        <v>105.23897058823529</v>
      </c>
      <c r="K8079">
        <f t="shared" si="379"/>
        <v>1991</v>
      </c>
      <c r="L8079">
        <f t="shared" si="380"/>
        <v>7</v>
      </c>
    </row>
    <row r="8080" spans="1:12" x14ac:dyDescent="0.25">
      <c r="A8080" s="1">
        <v>33445</v>
      </c>
      <c r="B8080">
        <v>286.5</v>
      </c>
      <c r="C8080">
        <v>288.5</v>
      </c>
      <c r="D8080">
        <v>284.5</v>
      </c>
      <c r="E8080">
        <v>287</v>
      </c>
      <c r="G8080">
        <v>287</v>
      </c>
      <c r="H8080">
        <v>14055</v>
      </c>
      <c r="I8080">
        <v>95425</v>
      </c>
      <c r="J8080">
        <f t="shared" si="378"/>
        <v>105.51470588235294</v>
      </c>
      <c r="K8080">
        <f t="shared" si="379"/>
        <v>1991</v>
      </c>
      <c r="L8080">
        <f t="shared" si="380"/>
        <v>7</v>
      </c>
    </row>
    <row r="8081" spans="1:12" x14ac:dyDescent="0.25">
      <c r="A8081" s="1">
        <v>33448</v>
      </c>
      <c r="B8081">
        <v>294</v>
      </c>
      <c r="C8081">
        <v>298</v>
      </c>
      <c r="D8081">
        <v>290.25</v>
      </c>
      <c r="E8081">
        <v>290.75</v>
      </c>
      <c r="G8081">
        <v>290.75</v>
      </c>
      <c r="H8081">
        <v>27165</v>
      </c>
      <c r="I8081">
        <v>91470</v>
      </c>
      <c r="J8081">
        <f t="shared" si="378"/>
        <v>106.89338235294119</v>
      </c>
      <c r="K8081">
        <f t="shared" si="379"/>
        <v>1991</v>
      </c>
      <c r="L8081">
        <f t="shared" si="380"/>
        <v>7</v>
      </c>
    </row>
    <row r="8082" spans="1:12" x14ac:dyDescent="0.25">
      <c r="A8082" s="1">
        <v>33449</v>
      </c>
      <c r="B8082">
        <v>288.5</v>
      </c>
      <c r="C8082">
        <v>292.75</v>
      </c>
      <c r="D8082">
        <v>287.5</v>
      </c>
      <c r="E8082">
        <v>291.75</v>
      </c>
      <c r="G8082">
        <v>291.75</v>
      </c>
      <c r="H8082">
        <v>16045</v>
      </c>
      <c r="I8082">
        <v>90610</v>
      </c>
      <c r="J8082">
        <f t="shared" si="378"/>
        <v>107.26102941176471</v>
      </c>
      <c r="K8082">
        <f t="shared" si="379"/>
        <v>1991</v>
      </c>
      <c r="L8082">
        <f t="shared" si="380"/>
        <v>7</v>
      </c>
    </row>
    <row r="8083" spans="1:12" x14ac:dyDescent="0.25">
      <c r="A8083" s="1">
        <v>33450</v>
      </c>
      <c r="B8083">
        <v>291</v>
      </c>
      <c r="C8083">
        <v>294.25</v>
      </c>
      <c r="D8083">
        <v>288</v>
      </c>
      <c r="E8083">
        <v>294</v>
      </c>
      <c r="G8083">
        <v>294</v>
      </c>
      <c r="H8083">
        <v>20500</v>
      </c>
      <c r="I8083">
        <v>87730</v>
      </c>
      <c r="J8083">
        <f t="shared" si="378"/>
        <v>108.08823529411765</v>
      </c>
      <c r="K8083">
        <f t="shared" si="379"/>
        <v>1991</v>
      </c>
      <c r="L8083">
        <f t="shared" si="380"/>
        <v>7</v>
      </c>
    </row>
    <row r="8084" spans="1:12" x14ac:dyDescent="0.25">
      <c r="A8084" s="1">
        <v>33451</v>
      </c>
      <c r="B8084">
        <v>295</v>
      </c>
      <c r="C8084">
        <v>300</v>
      </c>
      <c r="D8084">
        <v>295</v>
      </c>
      <c r="E8084">
        <v>295.5</v>
      </c>
      <c r="G8084">
        <v>295.5</v>
      </c>
      <c r="H8084">
        <v>21105</v>
      </c>
      <c r="I8084">
        <v>85595</v>
      </c>
      <c r="J8084">
        <f t="shared" si="378"/>
        <v>108.63970588235294</v>
      </c>
      <c r="K8084">
        <f t="shared" si="379"/>
        <v>1991</v>
      </c>
      <c r="L8084">
        <f t="shared" si="380"/>
        <v>8</v>
      </c>
    </row>
    <row r="8085" spans="1:12" x14ac:dyDescent="0.25">
      <c r="A8085" s="1">
        <v>33452</v>
      </c>
      <c r="B8085">
        <v>295</v>
      </c>
      <c r="C8085">
        <v>299</v>
      </c>
      <c r="D8085">
        <v>293.25</v>
      </c>
      <c r="E8085">
        <v>298</v>
      </c>
      <c r="G8085">
        <v>298</v>
      </c>
      <c r="H8085">
        <v>16305</v>
      </c>
      <c r="I8085">
        <v>80840</v>
      </c>
      <c r="J8085">
        <f t="shared" si="378"/>
        <v>109.55882352941177</v>
      </c>
      <c r="K8085">
        <f t="shared" si="379"/>
        <v>1991</v>
      </c>
      <c r="L8085">
        <f t="shared" si="380"/>
        <v>8</v>
      </c>
    </row>
    <row r="8086" spans="1:12" x14ac:dyDescent="0.25">
      <c r="A8086" s="1">
        <v>33455</v>
      </c>
      <c r="B8086">
        <v>292</v>
      </c>
      <c r="C8086">
        <v>294.5</v>
      </c>
      <c r="D8086">
        <v>289</v>
      </c>
      <c r="E8086">
        <v>290.75</v>
      </c>
      <c r="G8086">
        <v>290.75</v>
      </c>
      <c r="H8086">
        <v>14735</v>
      </c>
      <c r="I8086">
        <v>79295</v>
      </c>
      <c r="J8086">
        <f t="shared" si="378"/>
        <v>106.89338235294119</v>
      </c>
      <c r="K8086">
        <f t="shared" si="379"/>
        <v>1991</v>
      </c>
      <c r="L8086">
        <f t="shared" si="380"/>
        <v>8</v>
      </c>
    </row>
    <row r="8087" spans="1:12" x14ac:dyDescent="0.25">
      <c r="A8087" s="1">
        <v>33456</v>
      </c>
      <c r="B8087">
        <v>285</v>
      </c>
      <c r="C8087">
        <v>293</v>
      </c>
      <c r="D8087">
        <v>284</v>
      </c>
      <c r="E8087">
        <v>293</v>
      </c>
      <c r="G8087">
        <v>293</v>
      </c>
      <c r="H8087">
        <v>16625</v>
      </c>
      <c r="I8087">
        <v>77350</v>
      </c>
      <c r="J8087">
        <f t="shared" si="378"/>
        <v>107.72058823529412</v>
      </c>
      <c r="K8087">
        <f t="shared" si="379"/>
        <v>1991</v>
      </c>
      <c r="L8087">
        <f t="shared" si="380"/>
        <v>8</v>
      </c>
    </row>
    <row r="8088" spans="1:12" x14ac:dyDescent="0.25">
      <c r="A8088" s="1">
        <v>33457</v>
      </c>
      <c r="B8088">
        <v>293</v>
      </c>
      <c r="C8088">
        <v>296.25</v>
      </c>
      <c r="D8088">
        <v>291</v>
      </c>
      <c r="E8088">
        <v>292.75</v>
      </c>
      <c r="G8088">
        <v>292.75</v>
      </c>
      <c r="H8088">
        <v>13470</v>
      </c>
      <c r="I8088">
        <v>74940</v>
      </c>
      <c r="J8088">
        <f t="shared" si="378"/>
        <v>107.62867647058825</v>
      </c>
      <c r="K8088">
        <f t="shared" si="379"/>
        <v>1991</v>
      </c>
      <c r="L8088">
        <f t="shared" si="380"/>
        <v>8</v>
      </c>
    </row>
    <row r="8089" spans="1:12" x14ac:dyDescent="0.25">
      <c r="A8089" s="1">
        <v>33458</v>
      </c>
      <c r="B8089">
        <v>291</v>
      </c>
      <c r="C8089">
        <v>295.25</v>
      </c>
      <c r="D8089">
        <v>289.5</v>
      </c>
      <c r="E8089">
        <v>294.25</v>
      </c>
      <c r="G8089">
        <v>294.25</v>
      </c>
      <c r="H8089">
        <v>11975</v>
      </c>
      <c r="I8089">
        <v>71665</v>
      </c>
      <c r="J8089">
        <f t="shared" si="378"/>
        <v>108.18014705882354</v>
      </c>
      <c r="K8089">
        <f t="shared" si="379"/>
        <v>1991</v>
      </c>
      <c r="L8089">
        <f t="shared" si="380"/>
        <v>8</v>
      </c>
    </row>
    <row r="8090" spans="1:12" x14ac:dyDescent="0.25">
      <c r="A8090" s="1">
        <v>33459</v>
      </c>
      <c r="B8090">
        <v>295</v>
      </c>
      <c r="C8090">
        <v>296.75</v>
      </c>
      <c r="D8090">
        <v>294.5</v>
      </c>
      <c r="E8090">
        <v>295.75</v>
      </c>
      <c r="G8090">
        <v>295.75</v>
      </c>
      <c r="H8090">
        <v>7910</v>
      </c>
      <c r="I8090">
        <v>71835</v>
      </c>
      <c r="J8090">
        <f t="shared" si="378"/>
        <v>108.73161764705883</v>
      </c>
      <c r="K8090">
        <f t="shared" si="379"/>
        <v>1991</v>
      </c>
      <c r="L8090">
        <f t="shared" si="380"/>
        <v>8</v>
      </c>
    </row>
    <row r="8091" spans="1:12" x14ac:dyDescent="0.25">
      <c r="A8091" s="1">
        <v>33462</v>
      </c>
      <c r="B8091">
        <v>295.5</v>
      </c>
      <c r="C8091">
        <v>299</v>
      </c>
      <c r="D8091">
        <v>294.75</v>
      </c>
      <c r="E8091">
        <v>298.75</v>
      </c>
      <c r="G8091">
        <v>298.75</v>
      </c>
      <c r="H8091">
        <v>6665</v>
      </c>
      <c r="I8091">
        <v>71700</v>
      </c>
      <c r="J8091">
        <f t="shared" si="378"/>
        <v>109.83455882352941</v>
      </c>
      <c r="K8091">
        <f t="shared" si="379"/>
        <v>1991</v>
      </c>
      <c r="L8091">
        <f t="shared" si="380"/>
        <v>8</v>
      </c>
    </row>
    <row r="8092" spans="1:12" x14ac:dyDescent="0.25">
      <c r="A8092" s="1">
        <v>33463</v>
      </c>
      <c r="B8092">
        <v>298.25</v>
      </c>
      <c r="C8092">
        <v>302</v>
      </c>
      <c r="D8092">
        <v>297</v>
      </c>
      <c r="E8092">
        <v>301</v>
      </c>
      <c r="G8092">
        <v>301</v>
      </c>
      <c r="H8092">
        <v>15015</v>
      </c>
      <c r="I8092">
        <v>72675</v>
      </c>
      <c r="J8092">
        <f t="shared" si="378"/>
        <v>110.66176470588233</v>
      </c>
      <c r="K8092">
        <f t="shared" si="379"/>
        <v>1991</v>
      </c>
      <c r="L8092">
        <f t="shared" si="380"/>
        <v>8</v>
      </c>
    </row>
    <row r="8093" spans="1:12" x14ac:dyDescent="0.25">
      <c r="A8093" s="1">
        <v>33464</v>
      </c>
      <c r="B8093">
        <v>303</v>
      </c>
      <c r="C8093">
        <v>304.5</v>
      </c>
      <c r="D8093">
        <v>295.5</v>
      </c>
      <c r="E8093">
        <v>296</v>
      </c>
      <c r="G8093">
        <v>296</v>
      </c>
      <c r="H8093">
        <v>18550</v>
      </c>
      <c r="I8093">
        <v>69450</v>
      </c>
      <c r="J8093">
        <f t="shared" si="378"/>
        <v>108.82352941176471</v>
      </c>
      <c r="K8093">
        <f t="shared" si="379"/>
        <v>1991</v>
      </c>
      <c r="L8093">
        <f t="shared" si="380"/>
        <v>8</v>
      </c>
    </row>
    <row r="8094" spans="1:12" x14ac:dyDescent="0.25">
      <c r="A8094" s="1">
        <v>33465</v>
      </c>
      <c r="B8094">
        <v>296</v>
      </c>
      <c r="C8094">
        <v>300</v>
      </c>
      <c r="D8094">
        <v>293.5</v>
      </c>
      <c r="E8094">
        <v>299.5</v>
      </c>
      <c r="G8094">
        <v>299.5</v>
      </c>
      <c r="H8094">
        <v>15425</v>
      </c>
      <c r="I8094">
        <v>65500</v>
      </c>
      <c r="J8094">
        <f t="shared" si="378"/>
        <v>110.11029411764706</v>
      </c>
      <c r="K8094">
        <f t="shared" si="379"/>
        <v>1991</v>
      </c>
      <c r="L8094">
        <f t="shared" si="380"/>
        <v>8</v>
      </c>
    </row>
    <row r="8095" spans="1:12" x14ac:dyDescent="0.25">
      <c r="A8095" s="1">
        <v>33466</v>
      </c>
      <c r="B8095">
        <v>299.5</v>
      </c>
      <c r="C8095">
        <v>301</v>
      </c>
      <c r="D8095">
        <v>297</v>
      </c>
      <c r="E8095">
        <v>298</v>
      </c>
      <c r="G8095">
        <v>298</v>
      </c>
      <c r="H8095">
        <v>15125</v>
      </c>
      <c r="I8095">
        <v>63700</v>
      </c>
      <c r="J8095">
        <f t="shared" si="378"/>
        <v>109.55882352941177</v>
      </c>
      <c r="K8095">
        <f t="shared" si="379"/>
        <v>1991</v>
      </c>
      <c r="L8095">
        <f t="shared" si="380"/>
        <v>8</v>
      </c>
    </row>
    <row r="8096" spans="1:12" x14ac:dyDescent="0.25">
      <c r="A8096" s="1">
        <v>33469</v>
      </c>
      <c r="B8096">
        <v>282</v>
      </c>
      <c r="C8096">
        <v>287.75</v>
      </c>
      <c r="D8096">
        <v>278</v>
      </c>
      <c r="E8096">
        <v>281.75</v>
      </c>
      <c r="G8096">
        <v>281.75</v>
      </c>
      <c r="H8096">
        <v>19985</v>
      </c>
      <c r="I8096">
        <v>62550</v>
      </c>
      <c r="J8096">
        <f t="shared" si="378"/>
        <v>103.58455882352941</v>
      </c>
      <c r="K8096">
        <f t="shared" si="379"/>
        <v>1991</v>
      </c>
      <c r="L8096">
        <f t="shared" si="380"/>
        <v>8</v>
      </c>
    </row>
    <row r="8097" spans="1:12" x14ac:dyDescent="0.25">
      <c r="A8097" s="1">
        <v>33470</v>
      </c>
      <c r="B8097">
        <v>282.5</v>
      </c>
      <c r="C8097">
        <v>282.5</v>
      </c>
      <c r="D8097">
        <v>278</v>
      </c>
      <c r="E8097">
        <v>278.25</v>
      </c>
      <c r="G8097">
        <v>278.25</v>
      </c>
      <c r="H8097">
        <v>14805</v>
      </c>
      <c r="I8097">
        <v>57315</v>
      </c>
      <c r="J8097">
        <f t="shared" si="378"/>
        <v>102.29779411764707</v>
      </c>
      <c r="K8097">
        <f t="shared" si="379"/>
        <v>1991</v>
      </c>
      <c r="L8097">
        <f t="shared" si="380"/>
        <v>8</v>
      </c>
    </row>
    <row r="8098" spans="1:12" x14ac:dyDescent="0.25">
      <c r="A8098" s="1">
        <v>33471</v>
      </c>
      <c r="B8098">
        <v>297.25</v>
      </c>
      <c r="C8098">
        <v>298.25</v>
      </c>
      <c r="D8098">
        <v>293</v>
      </c>
      <c r="E8098">
        <v>296.25</v>
      </c>
      <c r="G8098">
        <v>296.25</v>
      </c>
      <c r="H8098">
        <v>16840</v>
      </c>
      <c r="I8098">
        <v>53240</v>
      </c>
      <c r="J8098">
        <f t="shared" si="378"/>
        <v>108.91544117647059</v>
      </c>
      <c r="K8098">
        <f t="shared" si="379"/>
        <v>1991</v>
      </c>
      <c r="L8098">
        <f t="shared" si="380"/>
        <v>8</v>
      </c>
    </row>
    <row r="8099" spans="1:12" x14ac:dyDescent="0.25">
      <c r="A8099" s="1">
        <v>33472</v>
      </c>
      <c r="B8099">
        <v>295.75</v>
      </c>
      <c r="C8099">
        <v>300.5</v>
      </c>
      <c r="D8099">
        <v>294.5</v>
      </c>
      <c r="E8099">
        <v>299.25</v>
      </c>
      <c r="G8099">
        <v>299.25</v>
      </c>
      <c r="H8099">
        <v>10995</v>
      </c>
      <c r="I8099">
        <v>51650</v>
      </c>
      <c r="J8099">
        <f t="shared" si="378"/>
        <v>110.01838235294117</v>
      </c>
      <c r="K8099">
        <f t="shared" si="379"/>
        <v>1991</v>
      </c>
      <c r="L8099">
        <f t="shared" si="380"/>
        <v>8</v>
      </c>
    </row>
    <row r="8100" spans="1:12" x14ac:dyDescent="0.25">
      <c r="A8100" s="1">
        <v>33473</v>
      </c>
      <c r="B8100">
        <v>299</v>
      </c>
      <c r="C8100">
        <v>300.25</v>
      </c>
      <c r="D8100">
        <v>296.75</v>
      </c>
      <c r="E8100">
        <v>299.5</v>
      </c>
      <c r="G8100">
        <v>299.5</v>
      </c>
      <c r="H8100">
        <v>9345</v>
      </c>
      <c r="I8100">
        <v>50120</v>
      </c>
      <c r="J8100">
        <f t="shared" si="378"/>
        <v>110.11029411764706</v>
      </c>
      <c r="K8100">
        <f t="shared" si="379"/>
        <v>1991</v>
      </c>
      <c r="L8100">
        <f t="shared" si="380"/>
        <v>8</v>
      </c>
    </row>
    <row r="8101" spans="1:12" x14ac:dyDescent="0.25">
      <c r="A8101" s="1">
        <v>33476</v>
      </c>
      <c r="B8101">
        <v>301</v>
      </c>
      <c r="C8101">
        <v>309</v>
      </c>
      <c r="D8101">
        <v>301</v>
      </c>
      <c r="E8101">
        <v>306</v>
      </c>
      <c r="G8101">
        <v>306</v>
      </c>
      <c r="H8101">
        <v>17130</v>
      </c>
      <c r="I8101">
        <v>41845</v>
      </c>
      <c r="J8101">
        <f t="shared" si="378"/>
        <v>112.5</v>
      </c>
      <c r="K8101">
        <f t="shared" si="379"/>
        <v>1991</v>
      </c>
      <c r="L8101">
        <f t="shared" si="380"/>
        <v>8</v>
      </c>
    </row>
    <row r="8102" spans="1:12" x14ac:dyDescent="0.25">
      <c r="A8102" s="1">
        <v>33477</v>
      </c>
      <c r="B8102">
        <v>304.5</v>
      </c>
      <c r="C8102">
        <v>304.75</v>
      </c>
      <c r="D8102">
        <v>302.25</v>
      </c>
      <c r="E8102">
        <v>302.75</v>
      </c>
      <c r="G8102">
        <v>302.75</v>
      </c>
      <c r="H8102">
        <v>10925</v>
      </c>
      <c r="I8102">
        <v>35205</v>
      </c>
      <c r="J8102">
        <f t="shared" si="378"/>
        <v>111.30514705882354</v>
      </c>
      <c r="K8102">
        <f t="shared" si="379"/>
        <v>1991</v>
      </c>
      <c r="L8102">
        <f t="shared" si="380"/>
        <v>8</v>
      </c>
    </row>
    <row r="8103" spans="1:12" x14ac:dyDescent="0.25">
      <c r="A8103" s="1">
        <v>33478</v>
      </c>
      <c r="B8103">
        <v>302</v>
      </c>
      <c r="C8103">
        <v>309</v>
      </c>
      <c r="D8103">
        <v>302</v>
      </c>
      <c r="E8103">
        <v>305.25</v>
      </c>
      <c r="G8103">
        <v>305.25</v>
      </c>
      <c r="H8103">
        <v>14060</v>
      </c>
      <c r="I8103">
        <v>31570</v>
      </c>
      <c r="J8103">
        <f t="shared" si="378"/>
        <v>112.22426470588236</v>
      </c>
      <c r="K8103">
        <f t="shared" si="379"/>
        <v>1991</v>
      </c>
      <c r="L8103">
        <f t="shared" si="380"/>
        <v>8</v>
      </c>
    </row>
    <row r="8104" spans="1:12" x14ac:dyDescent="0.25">
      <c r="A8104" s="1">
        <v>33479</v>
      </c>
      <c r="B8104">
        <v>304</v>
      </c>
      <c r="C8104">
        <v>305.75</v>
      </c>
      <c r="D8104">
        <v>303</v>
      </c>
      <c r="E8104">
        <v>304.5</v>
      </c>
      <c r="G8104">
        <v>304.5</v>
      </c>
      <c r="H8104">
        <v>28655</v>
      </c>
      <c r="I8104">
        <v>26715</v>
      </c>
      <c r="J8104">
        <f t="shared" si="378"/>
        <v>111.94852941176471</v>
      </c>
      <c r="K8104">
        <f t="shared" si="379"/>
        <v>1991</v>
      </c>
      <c r="L8104">
        <f t="shared" si="380"/>
        <v>8</v>
      </c>
    </row>
    <row r="8105" spans="1:12" x14ac:dyDescent="0.25">
      <c r="A8105" s="1">
        <v>33480</v>
      </c>
      <c r="B8105">
        <v>307</v>
      </c>
      <c r="C8105">
        <v>311.5</v>
      </c>
      <c r="D8105">
        <v>305.75</v>
      </c>
      <c r="E8105">
        <v>310.5</v>
      </c>
      <c r="G8105">
        <v>310.5</v>
      </c>
      <c r="H8105">
        <v>12655</v>
      </c>
      <c r="I8105">
        <v>23175</v>
      </c>
      <c r="J8105">
        <f t="shared" si="378"/>
        <v>114.15441176470588</v>
      </c>
      <c r="K8105">
        <f t="shared" si="379"/>
        <v>1991</v>
      </c>
      <c r="L8105">
        <f t="shared" si="380"/>
        <v>8</v>
      </c>
    </row>
    <row r="8106" spans="1:12" x14ac:dyDescent="0.25">
      <c r="A8106" s="1">
        <v>33484</v>
      </c>
      <c r="B8106">
        <v>309</v>
      </c>
      <c r="C8106">
        <v>315.75</v>
      </c>
      <c r="D8106">
        <v>309</v>
      </c>
      <c r="E8106">
        <v>314.75</v>
      </c>
      <c r="G8106">
        <v>314.75</v>
      </c>
      <c r="H8106">
        <v>6730</v>
      </c>
      <c r="I8106">
        <v>18045</v>
      </c>
      <c r="J8106">
        <f t="shared" si="378"/>
        <v>115.71691176470588</v>
      </c>
      <c r="K8106">
        <f t="shared" si="379"/>
        <v>1991</v>
      </c>
      <c r="L8106">
        <f t="shared" si="380"/>
        <v>9</v>
      </c>
    </row>
    <row r="8107" spans="1:12" x14ac:dyDescent="0.25">
      <c r="A8107" s="1">
        <v>33485</v>
      </c>
      <c r="B8107">
        <v>312.5</v>
      </c>
      <c r="C8107">
        <v>316</v>
      </c>
      <c r="D8107">
        <v>311.5</v>
      </c>
      <c r="E8107">
        <v>315.5</v>
      </c>
      <c r="G8107">
        <v>315.5</v>
      </c>
      <c r="H8107">
        <v>3420</v>
      </c>
      <c r="I8107">
        <v>16040</v>
      </c>
      <c r="J8107">
        <f t="shared" si="378"/>
        <v>115.99264705882352</v>
      </c>
      <c r="K8107">
        <f t="shared" si="379"/>
        <v>1991</v>
      </c>
      <c r="L8107">
        <f t="shared" si="380"/>
        <v>9</v>
      </c>
    </row>
    <row r="8108" spans="1:12" x14ac:dyDescent="0.25">
      <c r="A8108" s="1">
        <v>33486</v>
      </c>
      <c r="B8108">
        <v>315</v>
      </c>
      <c r="C8108">
        <v>317</v>
      </c>
      <c r="D8108">
        <v>312.75</v>
      </c>
      <c r="E8108">
        <v>316.5</v>
      </c>
      <c r="G8108">
        <v>316.5</v>
      </c>
      <c r="H8108">
        <v>7080</v>
      </c>
      <c r="I8108">
        <v>12485</v>
      </c>
      <c r="J8108">
        <f t="shared" si="378"/>
        <v>116.36029411764706</v>
      </c>
      <c r="K8108">
        <f t="shared" si="379"/>
        <v>1991</v>
      </c>
      <c r="L8108">
        <f t="shared" si="380"/>
        <v>9</v>
      </c>
    </row>
    <row r="8109" spans="1:12" x14ac:dyDescent="0.25">
      <c r="A8109" s="1">
        <v>33487</v>
      </c>
      <c r="B8109">
        <v>313.5</v>
      </c>
      <c r="C8109">
        <v>314.75</v>
      </c>
      <c r="D8109">
        <v>312.75</v>
      </c>
      <c r="E8109">
        <v>313</v>
      </c>
      <c r="G8109">
        <v>313</v>
      </c>
      <c r="H8109">
        <v>3435</v>
      </c>
      <c r="I8109">
        <v>10365</v>
      </c>
      <c r="J8109">
        <f t="shared" si="378"/>
        <v>115.07352941176471</v>
      </c>
      <c r="K8109">
        <f t="shared" si="379"/>
        <v>1991</v>
      </c>
      <c r="L8109">
        <f t="shared" si="380"/>
        <v>9</v>
      </c>
    </row>
    <row r="8110" spans="1:12" x14ac:dyDescent="0.25">
      <c r="A8110" s="1">
        <v>33490</v>
      </c>
      <c r="B8110">
        <v>312</v>
      </c>
      <c r="C8110">
        <v>316</v>
      </c>
      <c r="D8110">
        <v>312</v>
      </c>
      <c r="E8110">
        <v>315.25</v>
      </c>
      <c r="G8110">
        <v>315.25</v>
      </c>
      <c r="H8110">
        <v>2090</v>
      </c>
      <c r="I8110">
        <v>8955</v>
      </c>
      <c r="J8110">
        <f t="shared" si="378"/>
        <v>115.90073529411765</v>
      </c>
      <c r="K8110">
        <f t="shared" si="379"/>
        <v>1991</v>
      </c>
      <c r="L8110">
        <f t="shared" si="380"/>
        <v>9</v>
      </c>
    </row>
    <row r="8111" spans="1:12" x14ac:dyDescent="0.25">
      <c r="A8111" s="1">
        <v>33491</v>
      </c>
      <c r="B8111">
        <v>315.5</v>
      </c>
      <c r="C8111">
        <v>317</v>
      </c>
      <c r="D8111">
        <v>314</v>
      </c>
      <c r="E8111">
        <v>317</v>
      </c>
      <c r="G8111">
        <v>317</v>
      </c>
      <c r="H8111">
        <v>3140</v>
      </c>
      <c r="I8111">
        <v>7010</v>
      </c>
      <c r="J8111">
        <f t="shared" si="378"/>
        <v>116.54411764705883</v>
      </c>
      <c r="K8111">
        <f t="shared" si="379"/>
        <v>1991</v>
      </c>
      <c r="L8111">
        <f t="shared" si="380"/>
        <v>9</v>
      </c>
    </row>
    <row r="8112" spans="1:12" x14ac:dyDescent="0.25">
      <c r="A8112" s="1">
        <v>33492</v>
      </c>
      <c r="B8112">
        <v>316.5</v>
      </c>
      <c r="C8112">
        <v>319</v>
      </c>
      <c r="D8112">
        <v>314.25</v>
      </c>
      <c r="E8112">
        <v>318.75</v>
      </c>
      <c r="G8112">
        <v>318.75</v>
      </c>
      <c r="H8112">
        <v>3215</v>
      </c>
      <c r="I8112">
        <v>3370</v>
      </c>
      <c r="J8112">
        <f t="shared" si="378"/>
        <v>117.1875</v>
      </c>
      <c r="K8112">
        <f t="shared" si="379"/>
        <v>1991</v>
      </c>
      <c r="L8112">
        <f t="shared" si="380"/>
        <v>9</v>
      </c>
    </row>
    <row r="8113" spans="1:12" x14ac:dyDescent="0.25">
      <c r="A8113" s="1">
        <v>33493</v>
      </c>
      <c r="B8113">
        <v>321.5</v>
      </c>
      <c r="C8113">
        <v>323.5</v>
      </c>
      <c r="D8113">
        <v>321</v>
      </c>
      <c r="E8113">
        <v>322.5</v>
      </c>
      <c r="G8113">
        <v>322.5</v>
      </c>
      <c r="H8113">
        <v>1110</v>
      </c>
      <c r="I8113">
        <v>2940</v>
      </c>
      <c r="J8113">
        <f t="shared" si="378"/>
        <v>118.56617647058823</v>
      </c>
      <c r="K8113">
        <f t="shared" si="379"/>
        <v>1991</v>
      </c>
      <c r="L8113">
        <f t="shared" si="380"/>
        <v>9</v>
      </c>
    </row>
    <row r="8114" spans="1:12" x14ac:dyDescent="0.25">
      <c r="A8114" s="1">
        <v>33494</v>
      </c>
      <c r="B8114">
        <v>324.5</v>
      </c>
      <c r="C8114">
        <v>324.5</v>
      </c>
      <c r="D8114">
        <v>321</v>
      </c>
      <c r="E8114">
        <v>323</v>
      </c>
      <c r="G8114">
        <v>323</v>
      </c>
      <c r="H8114">
        <v>1265</v>
      </c>
      <c r="I8114">
        <v>2050</v>
      </c>
      <c r="J8114">
        <f t="shared" si="378"/>
        <v>118.75</v>
      </c>
      <c r="K8114">
        <f t="shared" si="379"/>
        <v>1991</v>
      </c>
      <c r="L8114">
        <f t="shared" si="380"/>
        <v>9</v>
      </c>
    </row>
    <row r="8115" spans="1:12" x14ac:dyDescent="0.25">
      <c r="A8115" s="1">
        <v>33497</v>
      </c>
      <c r="B8115">
        <v>324</v>
      </c>
      <c r="C8115">
        <v>330</v>
      </c>
      <c r="D8115">
        <v>324</v>
      </c>
      <c r="E8115">
        <v>329.25</v>
      </c>
      <c r="G8115">
        <v>329.25</v>
      </c>
      <c r="H8115">
        <v>1455</v>
      </c>
      <c r="I8115">
        <v>1360</v>
      </c>
      <c r="J8115">
        <f t="shared" si="378"/>
        <v>121.04779411764706</v>
      </c>
      <c r="K8115">
        <f t="shared" si="379"/>
        <v>1991</v>
      </c>
      <c r="L8115">
        <f t="shared" si="380"/>
        <v>9</v>
      </c>
    </row>
    <row r="8116" spans="1:12" x14ac:dyDescent="0.25">
      <c r="A8116" s="1">
        <v>33498</v>
      </c>
      <c r="B8116">
        <v>330.25</v>
      </c>
      <c r="C8116">
        <v>331.75</v>
      </c>
      <c r="D8116">
        <v>328.5</v>
      </c>
      <c r="E8116">
        <v>331.5</v>
      </c>
      <c r="G8116">
        <v>331.5</v>
      </c>
      <c r="H8116">
        <v>470</v>
      </c>
      <c r="I8116">
        <v>715</v>
      </c>
      <c r="J8116">
        <f t="shared" si="378"/>
        <v>121.875</v>
      </c>
      <c r="K8116">
        <f t="shared" si="379"/>
        <v>1991</v>
      </c>
      <c r="L8116">
        <f t="shared" si="380"/>
        <v>9</v>
      </c>
    </row>
    <row r="8117" spans="1:12" x14ac:dyDescent="0.25">
      <c r="A8117" s="1">
        <v>33499</v>
      </c>
      <c r="B8117">
        <v>331.5</v>
      </c>
      <c r="C8117">
        <v>333.75</v>
      </c>
      <c r="D8117">
        <v>330.75</v>
      </c>
      <c r="E8117">
        <v>333.5</v>
      </c>
      <c r="G8117">
        <v>333.5</v>
      </c>
      <c r="H8117">
        <v>450</v>
      </c>
      <c r="I8117">
        <v>295</v>
      </c>
      <c r="J8117">
        <f t="shared" si="378"/>
        <v>122.61029411764706</v>
      </c>
      <c r="K8117">
        <f t="shared" si="379"/>
        <v>1991</v>
      </c>
      <c r="L8117">
        <f t="shared" si="380"/>
        <v>9</v>
      </c>
    </row>
    <row r="8118" spans="1:12" x14ac:dyDescent="0.25">
      <c r="A8118" s="1">
        <v>33500</v>
      </c>
      <c r="B8118">
        <v>330.5</v>
      </c>
      <c r="C8118">
        <v>333.5</v>
      </c>
      <c r="D8118">
        <v>330.5</v>
      </c>
      <c r="E8118">
        <v>333.5</v>
      </c>
      <c r="G8118">
        <v>333.5</v>
      </c>
      <c r="H8118">
        <v>380</v>
      </c>
      <c r="I8118">
        <v>190</v>
      </c>
      <c r="J8118">
        <f t="shared" si="378"/>
        <v>122.61029411764706</v>
      </c>
      <c r="K8118">
        <f t="shared" si="379"/>
        <v>1991</v>
      </c>
      <c r="L8118">
        <f t="shared" si="380"/>
        <v>9</v>
      </c>
    </row>
    <row r="8119" spans="1:12" x14ac:dyDescent="0.25">
      <c r="A8119" s="1">
        <v>33501</v>
      </c>
      <c r="B8119">
        <v>335.5</v>
      </c>
      <c r="C8119">
        <v>335.75</v>
      </c>
      <c r="D8119">
        <v>329.5</v>
      </c>
      <c r="E8119">
        <v>330.5</v>
      </c>
      <c r="G8119">
        <v>330.5</v>
      </c>
      <c r="H8119">
        <v>36225</v>
      </c>
      <c r="I8119">
        <v>182700</v>
      </c>
      <c r="J8119">
        <f t="shared" si="378"/>
        <v>121.50735294117646</v>
      </c>
      <c r="K8119">
        <f t="shared" si="379"/>
        <v>1991</v>
      </c>
      <c r="L8119">
        <f t="shared" si="380"/>
        <v>9</v>
      </c>
    </row>
    <row r="8120" spans="1:12" x14ac:dyDescent="0.25">
      <c r="A8120" s="1">
        <v>33504</v>
      </c>
      <c r="B8120">
        <v>327.5</v>
      </c>
      <c r="C8120">
        <v>328.5</v>
      </c>
      <c r="D8120">
        <v>325.5</v>
      </c>
      <c r="E8120">
        <v>326.75</v>
      </c>
      <c r="G8120">
        <v>326.75</v>
      </c>
      <c r="H8120">
        <v>35975</v>
      </c>
      <c r="I8120">
        <v>178425</v>
      </c>
      <c r="J8120">
        <f t="shared" si="378"/>
        <v>120.12867647058823</v>
      </c>
      <c r="K8120">
        <f t="shared" si="379"/>
        <v>1991</v>
      </c>
      <c r="L8120">
        <f t="shared" si="380"/>
        <v>9</v>
      </c>
    </row>
    <row r="8121" spans="1:12" x14ac:dyDescent="0.25">
      <c r="A8121" s="1">
        <v>33505</v>
      </c>
      <c r="B8121">
        <v>327</v>
      </c>
      <c r="C8121">
        <v>328.5</v>
      </c>
      <c r="D8121">
        <v>324.75</v>
      </c>
      <c r="E8121">
        <v>326.5</v>
      </c>
      <c r="G8121">
        <v>326.5</v>
      </c>
      <c r="H8121">
        <v>26120</v>
      </c>
      <c r="I8121">
        <v>176810</v>
      </c>
      <c r="J8121">
        <f t="shared" si="378"/>
        <v>120.03676470588235</v>
      </c>
      <c r="K8121">
        <f t="shared" si="379"/>
        <v>1991</v>
      </c>
      <c r="L8121">
        <f t="shared" si="380"/>
        <v>9</v>
      </c>
    </row>
    <row r="8122" spans="1:12" x14ac:dyDescent="0.25">
      <c r="A8122" s="1">
        <v>33506</v>
      </c>
      <c r="B8122">
        <v>328.5</v>
      </c>
      <c r="C8122">
        <v>329.75</v>
      </c>
      <c r="D8122">
        <v>327</v>
      </c>
      <c r="E8122">
        <v>327.25</v>
      </c>
      <c r="G8122">
        <v>327.25</v>
      </c>
      <c r="H8122">
        <v>25455</v>
      </c>
      <c r="I8122">
        <v>178265</v>
      </c>
      <c r="J8122">
        <f t="shared" si="378"/>
        <v>120.3125</v>
      </c>
      <c r="K8122">
        <f t="shared" si="379"/>
        <v>1991</v>
      </c>
      <c r="L8122">
        <f t="shared" si="380"/>
        <v>9</v>
      </c>
    </row>
    <row r="8123" spans="1:12" x14ac:dyDescent="0.25">
      <c r="A8123" s="1">
        <v>33507</v>
      </c>
      <c r="B8123">
        <v>326</v>
      </c>
      <c r="C8123">
        <v>326.25</v>
      </c>
      <c r="D8123">
        <v>323.5</v>
      </c>
      <c r="E8123">
        <v>325.75</v>
      </c>
      <c r="G8123">
        <v>325.75</v>
      </c>
      <c r="H8123">
        <v>29740</v>
      </c>
      <c r="I8123">
        <v>174935</v>
      </c>
      <c r="J8123">
        <f t="shared" si="378"/>
        <v>119.76102941176471</v>
      </c>
      <c r="K8123">
        <f t="shared" si="379"/>
        <v>1991</v>
      </c>
      <c r="L8123">
        <f t="shared" si="380"/>
        <v>9</v>
      </c>
    </row>
    <row r="8124" spans="1:12" x14ac:dyDescent="0.25">
      <c r="A8124" s="1">
        <v>33508</v>
      </c>
      <c r="B8124">
        <v>325</v>
      </c>
      <c r="C8124">
        <v>332</v>
      </c>
      <c r="D8124">
        <v>324.25</v>
      </c>
      <c r="E8124">
        <v>331.5</v>
      </c>
      <c r="G8124">
        <v>331.5</v>
      </c>
      <c r="H8124">
        <v>38315</v>
      </c>
      <c r="I8124">
        <v>171945</v>
      </c>
      <c r="J8124">
        <f t="shared" si="378"/>
        <v>121.875</v>
      </c>
      <c r="K8124">
        <f t="shared" si="379"/>
        <v>1991</v>
      </c>
      <c r="L8124">
        <f t="shared" si="380"/>
        <v>9</v>
      </c>
    </row>
    <row r="8125" spans="1:12" x14ac:dyDescent="0.25">
      <c r="A8125" s="1">
        <v>33511</v>
      </c>
      <c r="B8125">
        <v>331.5</v>
      </c>
      <c r="C8125">
        <v>335.25</v>
      </c>
      <c r="D8125">
        <v>330.5</v>
      </c>
      <c r="E8125">
        <v>332.5</v>
      </c>
      <c r="G8125">
        <v>332.5</v>
      </c>
      <c r="H8125">
        <v>28340</v>
      </c>
      <c r="I8125">
        <v>171050</v>
      </c>
      <c r="J8125">
        <f t="shared" si="378"/>
        <v>122.24264705882354</v>
      </c>
      <c r="K8125">
        <f t="shared" si="379"/>
        <v>1991</v>
      </c>
      <c r="L8125">
        <f t="shared" si="380"/>
        <v>9</v>
      </c>
    </row>
    <row r="8126" spans="1:12" x14ac:dyDescent="0.25">
      <c r="A8126" s="1">
        <v>33512</v>
      </c>
      <c r="B8126">
        <v>335</v>
      </c>
      <c r="C8126">
        <v>340.5</v>
      </c>
      <c r="D8126">
        <v>334.25</v>
      </c>
      <c r="E8126">
        <v>339.75</v>
      </c>
      <c r="G8126">
        <v>339.75</v>
      </c>
      <c r="H8126">
        <v>53905</v>
      </c>
      <c r="I8126">
        <v>172210</v>
      </c>
      <c r="J8126">
        <f t="shared" si="378"/>
        <v>124.90808823529412</v>
      </c>
      <c r="K8126">
        <f t="shared" si="379"/>
        <v>1991</v>
      </c>
      <c r="L8126">
        <f t="shared" si="380"/>
        <v>10</v>
      </c>
    </row>
    <row r="8127" spans="1:12" x14ac:dyDescent="0.25">
      <c r="A8127" s="1">
        <v>33513</v>
      </c>
      <c r="B8127">
        <v>340.25</v>
      </c>
      <c r="C8127">
        <v>341.75</v>
      </c>
      <c r="D8127">
        <v>337.5</v>
      </c>
      <c r="E8127">
        <v>341.5</v>
      </c>
      <c r="G8127">
        <v>341.5</v>
      </c>
      <c r="H8127">
        <v>38795</v>
      </c>
      <c r="I8127">
        <v>173480</v>
      </c>
      <c r="J8127">
        <f t="shared" si="378"/>
        <v>125.55147058823529</v>
      </c>
      <c r="K8127">
        <f t="shared" si="379"/>
        <v>1991</v>
      </c>
      <c r="L8127">
        <f t="shared" si="380"/>
        <v>10</v>
      </c>
    </row>
    <row r="8128" spans="1:12" x14ac:dyDescent="0.25">
      <c r="A8128" s="1">
        <v>33514</v>
      </c>
      <c r="B8128">
        <v>340.5</v>
      </c>
      <c r="C8128">
        <v>340.75</v>
      </c>
      <c r="D8128">
        <v>337.5</v>
      </c>
      <c r="E8128">
        <v>338.75</v>
      </c>
      <c r="G8128">
        <v>338.75</v>
      </c>
      <c r="H8128">
        <v>31010</v>
      </c>
      <c r="I8128">
        <v>170405</v>
      </c>
      <c r="J8128">
        <f t="shared" si="378"/>
        <v>124.54044117647059</v>
      </c>
      <c r="K8128">
        <f t="shared" si="379"/>
        <v>1991</v>
      </c>
      <c r="L8128">
        <f t="shared" si="380"/>
        <v>10</v>
      </c>
    </row>
    <row r="8129" spans="1:12" x14ac:dyDescent="0.25">
      <c r="A8129" s="1">
        <v>33515</v>
      </c>
      <c r="B8129">
        <v>337.5</v>
      </c>
      <c r="C8129">
        <v>344.5</v>
      </c>
      <c r="D8129">
        <v>336.5</v>
      </c>
      <c r="E8129">
        <v>344</v>
      </c>
      <c r="G8129">
        <v>344</v>
      </c>
      <c r="H8129">
        <v>39430</v>
      </c>
      <c r="I8129">
        <v>170555</v>
      </c>
      <c r="J8129">
        <f t="shared" si="378"/>
        <v>126.47058823529412</v>
      </c>
      <c r="K8129">
        <f t="shared" si="379"/>
        <v>1991</v>
      </c>
      <c r="L8129">
        <f t="shared" si="380"/>
        <v>10</v>
      </c>
    </row>
    <row r="8130" spans="1:12" x14ac:dyDescent="0.25">
      <c r="A8130" s="1">
        <v>33518</v>
      </c>
      <c r="B8130">
        <v>343</v>
      </c>
      <c r="C8130">
        <v>349</v>
      </c>
      <c r="D8130">
        <v>341.5</v>
      </c>
      <c r="E8130">
        <v>346.25</v>
      </c>
      <c r="G8130">
        <v>346.25</v>
      </c>
      <c r="H8130">
        <v>47910</v>
      </c>
      <c r="I8130">
        <v>166875</v>
      </c>
      <c r="J8130">
        <f t="shared" ref="J8130:J8193" si="381">G8130/100*5000/136</f>
        <v>127.29779411764706</v>
      </c>
      <c r="K8130">
        <f t="shared" ref="K8130:K8193" si="382">YEAR(A8130)</f>
        <v>1991</v>
      </c>
      <c r="L8130">
        <f t="shared" ref="L8130:L8193" si="383">MONTH(A8130)</f>
        <v>10</v>
      </c>
    </row>
    <row r="8131" spans="1:12" x14ac:dyDescent="0.25">
      <c r="A8131" s="1">
        <v>33519</v>
      </c>
      <c r="B8131">
        <v>346</v>
      </c>
      <c r="C8131">
        <v>346</v>
      </c>
      <c r="D8131">
        <v>343.75</v>
      </c>
      <c r="E8131">
        <v>345.75</v>
      </c>
      <c r="G8131">
        <v>345.75</v>
      </c>
      <c r="H8131">
        <v>21515</v>
      </c>
      <c r="I8131">
        <v>165345</v>
      </c>
      <c r="J8131">
        <f t="shared" si="381"/>
        <v>127.11397058823529</v>
      </c>
      <c r="K8131">
        <f t="shared" si="382"/>
        <v>1991</v>
      </c>
      <c r="L8131">
        <f t="shared" si="383"/>
        <v>10</v>
      </c>
    </row>
    <row r="8132" spans="1:12" x14ac:dyDescent="0.25">
      <c r="A8132" s="1">
        <v>33520</v>
      </c>
      <c r="B8132">
        <v>344.5</v>
      </c>
      <c r="C8132">
        <v>347.5</v>
      </c>
      <c r="D8132">
        <v>341.75</v>
      </c>
      <c r="E8132">
        <v>343</v>
      </c>
      <c r="G8132">
        <v>343</v>
      </c>
      <c r="H8132">
        <v>37185</v>
      </c>
      <c r="I8132">
        <v>164635</v>
      </c>
      <c r="J8132">
        <f t="shared" si="381"/>
        <v>126.10294117647059</v>
      </c>
      <c r="K8132">
        <f t="shared" si="382"/>
        <v>1991</v>
      </c>
      <c r="L8132">
        <f t="shared" si="383"/>
        <v>10</v>
      </c>
    </row>
    <row r="8133" spans="1:12" x14ac:dyDescent="0.25">
      <c r="A8133" s="1">
        <v>33521</v>
      </c>
      <c r="B8133">
        <v>342</v>
      </c>
      <c r="C8133">
        <v>343.25</v>
      </c>
      <c r="D8133">
        <v>340.25</v>
      </c>
      <c r="E8133">
        <v>341.75</v>
      </c>
      <c r="G8133">
        <v>341.75</v>
      </c>
      <c r="H8133">
        <v>28655</v>
      </c>
      <c r="I8133">
        <v>162085</v>
      </c>
      <c r="J8133">
        <f t="shared" si="381"/>
        <v>125.64338235294117</v>
      </c>
      <c r="K8133">
        <f t="shared" si="382"/>
        <v>1991</v>
      </c>
      <c r="L8133">
        <f t="shared" si="383"/>
        <v>10</v>
      </c>
    </row>
    <row r="8134" spans="1:12" x14ac:dyDescent="0.25">
      <c r="A8134" s="1">
        <v>33522</v>
      </c>
      <c r="B8134">
        <v>334</v>
      </c>
      <c r="C8134">
        <v>347.5</v>
      </c>
      <c r="D8134">
        <v>334</v>
      </c>
      <c r="E8134">
        <v>347</v>
      </c>
      <c r="G8134">
        <v>347</v>
      </c>
      <c r="H8134">
        <v>41720</v>
      </c>
      <c r="I8134">
        <v>162640</v>
      </c>
      <c r="J8134">
        <f t="shared" si="381"/>
        <v>127.57352941176471</v>
      </c>
      <c r="K8134">
        <f t="shared" si="382"/>
        <v>1991</v>
      </c>
      <c r="L8134">
        <f t="shared" si="383"/>
        <v>10</v>
      </c>
    </row>
    <row r="8135" spans="1:12" x14ac:dyDescent="0.25">
      <c r="A8135" s="1">
        <v>33525</v>
      </c>
      <c r="B8135">
        <v>346.5</v>
      </c>
      <c r="C8135">
        <v>349.75</v>
      </c>
      <c r="D8135">
        <v>342</v>
      </c>
      <c r="E8135">
        <v>343.75</v>
      </c>
      <c r="G8135">
        <v>343.75</v>
      </c>
      <c r="H8135">
        <v>31110</v>
      </c>
      <c r="I8135">
        <v>162275</v>
      </c>
      <c r="J8135">
        <f t="shared" si="381"/>
        <v>126.37867647058823</v>
      </c>
      <c r="K8135">
        <f t="shared" si="382"/>
        <v>1991</v>
      </c>
      <c r="L8135">
        <f t="shared" si="383"/>
        <v>10</v>
      </c>
    </row>
    <row r="8136" spans="1:12" x14ac:dyDescent="0.25">
      <c r="A8136" s="1">
        <v>33526</v>
      </c>
      <c r="B8136">
        <v>344.25</v>
      </c>
      <c r="C8136">
        <v>347</v>
      </c>
      <c r="D8136">
        <v>341.75</v>
      </c>
      <c r="E8136">
        <v>346.25</v>
      </c>
      <c r="G8136">
        <v>346.25</v>
      </c>
      <c r="H8136">
        <v>23105</v>
      </c>
      <c r="I8136">
        <v>160700</v>
      </c>
      <c r="J8136">
        <f t="shared" si="381"/>
        <v>127.29779411764706</v>
      </c>
      <c r="K8136">
        <f t="shared" si="382"/>
        <v>1991</v>
      </c>
      <c r="L8136">
        <f t="shared" si="383"/>
        <v>10</v>
      </c>
    </row>
    <row r="8137" spans="1:12" x14ac:dyDescent="0.25">
      <c r="A8137" s="1">
        <v>33527</v>
      </c>
      <c r="B8137">
        <v>345.75</v>
      </c>
      <c r="C8137">
        <v>351.75</v>
      </c>
      <c r="D8137">
        <v>345.5</v>
      </c>
      <c r="E8137">
        <v>349.5</v>
      </c>
      <c r="G8137">
        <v>349.5</v>
      </c>
      <c r="H8137">
        <v>32890</v>
      </c>
      <c r="I8137">
        <v>160195</v>
      </c>
      <c r="J8137">
        <f t="shared" si="381"/>
        <v>128.49264705882354</v>
      </c>
      <c r="K8137">
        <f t="shared" si="382"/>
        <v>1991</v>
      </c>
      <c r="L8137">
        <f t="shared" si="383"/>
        <v>10</v>
      </c>
    </row>
    <row r="8138" spans="1:12" x14ac:dyDescent="0.25">
      <c r="A8138" s="1">
        <v>33528</v>
      </c>
      <c r="B8138">
        <v>349.5</v>
      </c>
      <c r="C8138">
        <v>353</v>
      </c>
      <c r="D8138">
        <v>349</v>
      </c>
      <c r="E8138">
        <v>352.75</v>
      </c>
      <c r="G8138">
        <v>352.75</v>
      </c>
      <c r="H8138">
        <v>26120</v>
      </c>
      <c r="I8138">
        <v>158480</v>
      </c>
      <c r="J8138">
        <f t="shared" si="381"/>
        <v>129.6875</v>
      </c>
      <c r="K8138">
        <f t="shared" si="382"/>
        <v>1991</v>
      </c>
      <c r="L8138">
        <f t="shared" si="383"/>
        <v>10</v>
      </c>
    </row>
    <row r="8139" spans="1:12" x14ac:dyDescent="0.25">
      <c r="A8139" s="1">
        <v>33529</v>
      </c>
      <c r="B8139">
        <v>354</v>
      </c>
      <c r="C8139">
        <v>358</v>
      </c>
      <c r="D8139">
        <v>352.5</v>
      </c>
      <c r="E8139">
        <v>357</v>
      </c>
      <c r="G8139">
        <v>357</v>
      </c>
      <c r="H8139">
        <v>24605</v>
      </c>
      <c r="I8139">
        <v>155530</v>
      </c>
      <c r="J8139">
        <f t="shared" si="381"/>
        <v>131.25</v>
      </c>
      <c r="K8139">
        <f t="shared" si="382"/>
        <v>1991</v>
      </c>
      <c r="L8139">
        <f t="shared" si="383"/>
        <v>10</v>
      </c>
    </row>
    <row r="8140" spans="1:12" x14ac:dyDescent="0.25">
      <c r="A8140" s="1">
        <v>33532</v>
      </c>
      <c r="B8140">
        <v>359.75</v>
      </c>
      <c r="C8140">
        <v>360</v>
      </c>
      <c r="D8140">
        <v>354</v>
      </c>
      <c r="E8140">
        <v>355</v>
      </c>
      <c r="G8140">
        <v>355</v>
      </c>
      <c r="H8140">
        <v>42290</v>
      </c>
      <c r="I8140">
        <v>158070</v>
      </c>
      <c r="J8140">
        <f t="shared" si="381"/>
        <v>130.51470588235293</v>
      </c>
      <c r="K8140">
        <f t="shared" si="382"/>
        <v>1991</v>
      </c>
      <c r="L8140">
        <f t="shared" si="383"/>
        <v>10</v>
      </c>
    </row>
    <row r="8141" spans="1:12" x14ac:dyDescent="0.25">
      <c r="A8141" s="1">
        <v>33533</v>
      </c>
      <c r="B8141">
        <v>354</v>
      </c>
      <c r="C8141">
        <v>363</v>
      </c>
      <c r="D8141">
        <v>354</v>
      </c>
      <c r="E8141">
        <v>360.75</v>
      </c>
      <c r="G8141">
        <v>360.75</v>
      </c>
      <c r="H8141">
        <v>51405</v>
      </c>
      <c r="I8141">
        <v>154960</v>
      </c>
      <c r="J8141">
        <f t="shared" si="381"/>
        <v>132.62867647058823</v>
      </c>
      <c r="K8141">
        <f t="shared" si="382"/>
        <v>1991</v>
      </c>
      <c r="L8141">
        <f t="shared" si="383"/>
        <v>10</v>
      </c>
    </row>
    <row r="8142" spans="1:12" x14ac:dyDescent="0.25">
      <c r="A8142" s="1">
        <v>33534</v>
      </c>
      <c r="B8142">
        <v>360.75</v>
      </c>
      <c r="C8142">
        <v>366.75</v>
      </c>
      <c r="D8142">
        <v>359.75</v>
      </c>
      <c r="E8142">
        <v>365.75</v>
      </c>
      <c r="G8142">
        <v>365.75</v>
      </c>
      <c r="H8142">
        <v>48915</v>
      </c>
      <c r="I8142">
        <v>149430</v>
      </c>
      <c r="J8142">
        <f t="shared" si="381"/>
        <v>134.46691176470588</v>
      </c>
      <c r="K8142">
        <f t="shared" si="382"/>
        <v>1991</v>
      </c>
      <c r="L8142">
        <f t="shared" si="383"/>
        <v>10</v>
      </c>
    </row>
    <row r="8143" spans="1:12" x14ac:dyDescent="0.25">
      <c r="A8143" s="1">
        <v>33535</v>
      </c>
      <c r="B8143">
        <v>364</v>
      </c>
      <c r="C8143">
        <v>368.5</v>
      </c>
      <c r="D8143">
        <v>363</v>
      </c>
      <c r="E8143">
        <v>367.5</v>
      </c>
      <c r="G8143">
        <v>367.5</v>
      </c>
      <c r="H8143">
        <v>38070</v>
      </c>
      <c r="I8143">
        <v>150030</v>
      </c>
      <c r="J8143">
        <f t="shared" si="381"/>
        <v>135.11029411764707</v>
      </c>
      <c r="K8143">
        <f t="shared" si="382"/>
        <v>1991</v>
      </c>
      <c r="L8143">
        <f t="shared" si="383"/>
        <v>10</v>
      </c>
    </row>
    <row r="8144" spans="1:12" x14ac:dyDescent="0.25">
      <c r="A8144" s="1">
        <v>33536</v>
      </c>
      <c r="B8144">
        <v>366.5</v>
      </c>
      <c r="C8144">
        <v>369.25</v>
      </c>
      <c r="D8144">
        <v>363.75</v>
      </c>
      <c r="E8144">
        <v>364.75</v>
      </c>
      <c r="G8144">
        <v>364.75</v>
      </c>
      <c r="H8144">
        <v>41515</v>
      </c>
      <c r="I8144">
        <v>146340</v>
      </c>
      <c r="J8144">
        <f t="shared" si="381"/>
        <v>134.09926470588235</v>
      </c>
      <c r="K8144">
        <f t="shared" si="382"/>
        <v>1991</v>
      </c>
      <c r="L8144">
        <f t="shared" si="383"/>
        <v>10</v>
      </c>
    </row>
    <row r="8145" spans="1:12" x14ac:dyDescent="0.25">
      <c r="A8145" s="1">
        <v>33539</v>
      </c>
      <c r="B8145">
        <v>361</v>
      </c>
      <c r="C8145">
        <v>363</v>
      </c>
      <c r="D8145">
        <v>357</v>
      </c>
      <c r="E8145">
        <v>357.5</v>
      </c>
      <c r="G8145">
        <v>357.5</v>
      </c>
      <c r="H8145">
        <v>54520</v>
      </c>
      <c r="I8145">
        <v>143675</v>
      </c>
      <c r="J8145">
        <f t="shared" si="381"/>
        <v>131.43382352941177</v>
      </c>
      <c r="K8145">
        <f t="shared" si="382"/>
        <v>1991</v>
      </c>
      <c r="L8145">
        <f t="shared" si="383"/>
        <v>10</v>
      </c>
    </row>
    <row r="8146" spans="1:12" x14ac:dyDescent="0.25">
      <c r="A8146" s="1">
        <v>33540</v>
      </c>
      <c r="B8146">
        <v>357</v>
      </c>
      <c r="C8146">
        <v>363</v>
      </c>
      <c r="D8146">
        <v>354</v>
      </c>
      <c r="E8146">
        <v>362.25</v>
      </c>
      <c r="G8146">
        <v>362.25</v>
      </c>
      <c r="H8146">
        <v>51940</v>
      </c>
      <c r="I8146">
        <v>138705</v>
      </c>
      <c r="J8146">
        <f t="shared" si="381"/>
        <v>133.18014705882354</v>
      </c>
      <c r="K8146">
        <f t="shared" si="382"/>
        <v>1991</v>
      </c>
      <c r="L8146">
        <f t="shared" si="383"/>
        <v>10</v>
      </c>
    </row>
    <row r="8147" spans="1:12" x14ac:dyDescent="0.25">
      <c r="A8147" s="1">
        <v>33541</v>
      </c>
      <c r="B8147">
        <v>362.5</v>
      </c>
      <c r="C8147">
        <v>364</v>
      </c>
      <c r="D8147">
        <v>357</v>
      </c>
      <c r="E8147">
        <v>358.5</v>
      </c>
      <c r="G8147">
        <v>358.5</v>
      </c>
      <c r="H8147">
        <v>43895</v>
      </c>
      <c r="I8147">
        <v>133410</v>
      </c>
      <c r="J8147">
        <f t="shared" si="381"/>
        <v>131.8014705882353</v>
      </c>
      <c r="K8147">
        <f t="shared" si="382"/>
        <v>1991</v>
      </c>
      <c r="L8147">
        <f t="shared" si="383"/>
        <v>10</v>
      </c>
    </row>
    <row r="8148" spans="1:12" x14ac:dyDescent="0.25">
      <c r="A8148" s="1">
        <v>33542</v>
      </c>
      <c r="B8148">
        <v>358.5</v>
      </c>
      <c r="C8148">
        <v>366.25</v>
      </c>
      <c r="D8148">
        <v>358.25</v>
      </c>
      <c r="E8148">
        <v>363.5</v>
      </c>
      <c r="G8148">
        <v>363.5</v>
      </c>
      <c r="H8148">
        <v>45125</v>
      </c>
      <c r="I8148">
        <v>128695</v>
      </c>
      <c r="J8148">
        <f t="shared" si="381"/>
        <v>133.63970588235293</v>
      </c>
      <c r="K8148">
        <f t="shared" si="382"/>
        <v>1991</v>
      </c>
      <c r="L8148">
        <f t="shared" si="383"/>
        <v>10</v>
      </c>
    </row>
    <row r="8149" spans="1:12" x14ac:dyDescent="0.25">
      <c r="A8149" s="1">
        <v>33543</v>
      </c>
      <c r="B8149">
        <v>364</v>
      </c>
      <c r="C8149">
        <v>365.75</v>
      </c>
      <c r="D8149">
        <v>363</v>
      </c>
      <c r="E8149">
        <v>364.75</v>
      </c>
      <c r="G8149">
        <v>364.75</v>
      </c>
      <c r="H8149">
        <v>23395</v>
      </c>
      <c r="I8149">
        <v>129095</v>
      </c>
      <c r="J8149">
        <f t="shared" si="381"/>
        <v>134.09926470588235</v>
      </c>
      <c r="K8149">
        <f t="shared" si="382"/>
        <v>1991</v>
      </c>
      <c r="L8149">
        <f t="shared" si="383"/>
        <v>11</v>
      </c>
    </row>
    <row r="8150" spans="1:12" x14ac:dyDescent="0.25">
      <c r="A8150" s="1">
        <v>33546</v>
      </c>
      <c r="B8150">
        <v>364.25</v>
      </c>
      <c r="C8150">
        <v>365.5</v>
      </c>
      <c r="D8150">
        <v>361.75</v>
      </c>
      <c r="E8150">
        <v>363</v>
      </c>
      <c r="G8150">
        <v>363</v>
      </c>
      <c r="H8150">
        <v>22785</v>
      </c>
      <c r="I8150">
        <v>125040</v>
      </c>
      <c r="J8150">
        <f t="shared" si="381"/>
        <v>133.45588235294119</v>
      </c>
      <c r="K8150">
        <f t="shared" si="382"/>
        <v>1991</v>
      </c>
      <c r="L8150">
        <f t="shared" si="383"/>
        <v>11</v>
      </c>
    </row>
    <row r="8151" spans="1:12" x14ac:dyDescent="0.25">
      <c r="A8151" s="1">
        <v>33547</v>
      </c>
      <c r="B8151">
        <v>363</v>
      </c>
      <c r="C8151">
        <v>364</v>
      </c>
      <c r="D8151">
        <v>362</v>
      </c>
      <c r="E8151">
        <v>362.5</v>
      </c>
      <c r="G8151">
        <v>362.5</v>
      </c>
      <c r="H8151">
        <v>18885</v>
      </c>
      <c r="I8151">
        <v>123630</v>
      </c>
      <c r="J8151">
        <f t="shared" si="381"/>
        <v>133.27205882352942</v>
      </c>
      <c r="K8151">
        <f t="shared" si="382"/>
        <v>1991</v>
      </c>
      <c r="L8151">
        <f t="shared" si="383"/>
        <v>11</v>
      </c>
    </row>
    <row r="8152" spans="1:12" x14ac:dyDescent="0.25">
      <c r="A8152" s="1">
        <v>33548</v>
      </c>
      <c r="B8152">
        <v>360.5</v>
      </c>
      <c r="C8152">
        <v>360.5</v>
      </c>
      <c r="D8152">
        <v>356</v>
      </c>
      <c r="E8152">
        <v>357.25</v>
      </c>
      <c r="G8152">
        <v>357.25</v>
      </c>
      <c r="H8152">
        <v>27440</v>
      </c>
      <c r="I8152">
        <v>121200</v>
      </c>
      <c r="J8152">
        <f t="shared" si="381"/>
        <v>131.34191176470588</v>
      </c>
      <c r="K8152">
        <f t="shared" si="382"/>
        <v>1991</v>
      </c>
      <c r="L8152">
        <f t="shared" si="383"/>
        <v>11</v>
      </c>
    </row>
    <row r="8153" spans="1:12" x14ac:dyDescent="0.25">
      <c r="A8153" s="1">
        <v>33549</v>
      </c>
      <c r="B8153">
        <v>356</v>
      </c>
      <c r="C8153">
        <v>356</v>
      </c>
      <c r="D8153">
        <v>347</v>
      </c>
      <c r="E8153">
        <v>350.25</v>
      </c>
      <c r="G8153">
        <v>350.25</v>
      </c>
      <c r="H8153">
        <v>66355</v>
      </c>
      <c r="I8153">
        <v>107160</v>
      </c>
      <c r="J8153">
        <f t="shared" si="381"/>
        <v>128.76838235294119</v>
      </c>
      <c r="K8153">
        <f t="shared" si="382"/>
        <v>1991</v>
      </c>
      <c r="L8153">
        <f t="shared" si="383"/>
        <v>11</v>
      </c>
    </row>
    <row r="8154" spans="1:12" x14ac:dyDescent="0.25">
      <c r="A8154" s="1">
        <v>33550</v>
      </c>
      <c r="B8154">
        <v>349.5</v>
      </c>
      <c r="C8154">
        <v>353</v>
      </c>
      <c r="D8154">
        <v>348</v>
      </c>
      <c r="E8154">
        <v>351</v>
      </c>
      <c r="G8154">
        <v>351</v>
      </c>
      <c r="H8154">
        <v>29360</v>
      </c>
      <c r="I8154">
        <v>99825</v>
      </c>
      <c r="J8154">
        <f t="shared" si="381"/>
        <v>129.04411764705881</v>
      </c>
      <c r="K8154">
        <f t="shared" si="382"/>
        <v>1991</v>
      </c>
      <c r="L8154">
        <f t="shared" si="383"/>
        <v>11</v>
      </c>
    </row>
    <row r="8155" spans="1:12" x14ac:dyDescent="0.25">
      <c r="A8155" s="1">
        <v>33553</v>
      </c>
      <c r="B8155">
        <v>350</v>
      </c>
      <c r="C8155">
        <v>351.5</v>
      </c>
      <c r="D8155">
        <v>347.25</v>
      </c>
      <c r="E8155">
        <v>347.5</v>
      </c>
      <c r="G8155">
        <v>347.5</v>
      </c>
      <c r="H8155">
        <v>27495</v>
      </c>
      <c r="I8155">
        <v>99275</v>
      </c>
      <c r="J8155">
        <f t="shared" si="381"/>
        <v>127.75735294117646</v>
      </c>
      <c r="K8155">
        <f t="shared" si="382"/>
        <v>1991</v>
      </c>
      <c r="L8155">
        <f t="shared" si="383"/>
        <v>11</v>
      </c>
    </row>
    <row r="8156" spans="1:12" x14ac:dyDescent="0.25">
      <c r="A8156" s="1">
        <v>33554</v>
      </c>
      <c r="B8156">
        <v>346.75</v>
      </c>
      <c r="C8156">
        <v>348</v>
      </c>
      <c r="D8156">
        <v>344.5</v>
      </c>
      <c r="E8156">
        <v>347.25</v>
      </c>
      <c r="G8156">
        <v>347.25</v>
      </c>
      <c r="H8156">
        <v>30550</v>
      </c>
      <c r="I8156">
        <v>97400</v>
      </c>
      <c r="J8156">
        <f t="shared" si="381"/>
        <v>127.66544117647059</v>
      </c>
      <c r="K8156">
        <f t="shared" si="382"/>
        <v>1991</v>
      </c>
      <c r="L8156">
        <f t="shared" si="383"/>
        <v>11</v>
      </c>
    </row>
    <row r="8157" spans="1:12" x14ac:dyDescent="0.25">
      <c r="A8157" s="1">
        <v>33555</v>
      </c>
      <c r="B8157">
        <v>347.5</v>
      </c>
      <c r="C8157">
        <v>352.75</v>
      </c>
      <c r="D8157">
        <v>347.5</v>
      </c>
      <c r="E8157">
        <v>352.5</v>
      </c>
      <c r="G8157">
        <v>352.5</v>
      </c>
      <c r="H8157">
        <v>26750</v>
      </c>
      <c r="I8157">
        <v>96000</v>
      </c>
      <c r="J8157">
        <f t="shared" si="381"/>
        <v>129.59558823529412</v>
      </c>
      <c r="K8157">
        <f t="shared" si="382"/>
        <v>1991</v>
      </c>
      <c r="L8157">
        <f t="shared" si="383"/>
        <v>11</v>
      </c>
    </row>
    <row r="8158" spans="1:12" x14ac:dyDescent="0.25">
      <c r="A8158" s="1">
        <v>33556</v>
      </c>
      <c r="B8158">
        <v>352</v>
      </c>
      <c r="C8158">
        <v>356.25</v>
      </c>
      <c r="D8158">
        <v>350.5</v>
      </c>
      <c r="E8158">
        <v>355.5</v>
      </c>
      <c r="G8158">
        <v>355.5</v>
      </c>
      <c r="H8158">
        <v>24830</v>
      </c>
      <c r="I8158">
        <v>91380</v>
      </c>
      <c r="J8158">
        <f t="shared" si="381"/>
        <v>130.6985294117647</v>
      </c>
      <c r="K8158">
        <f t="shared" si="382"/>
        <v>1991</v>
      </c>
      <c r="L8158">
        <f t="shared" si="383"/>
        <v>11</v>
      </c>
    </row>
    <row r="8159" spans="1:12" x14ac:dyDescent="0.25">
      <c r="A8159" s="1">
        <v>33557</v>
      </c>
      <c r="B8159">
        <v>355</v>
      </c>
      <c r="C8159">
        <v>355.5</v>
      </c>
      <c r="D8159">
        <v>350</v>
      </c>
      <c r="E8159">
        <v>350.25</v>
      </c>
      <c r="G8159">
        <v>350.25</v>
      </c>
      <c r="H8159">
        <v>24775</v>
      </c>
      <c r="I8159">
        <v>83630</v>
      </c>
      <c r="J8159">
        <f t="shared" si="381"/>
        <v>128.76838235294119</v>
      </c>
      <c r="K8159">
        <f t="shared" si="382"/>
        <v>1991</v>
      </c>
      <c r="L8159">
        <f t="shared" si="383"/>
        <v>11</v>
      </c>
    </row>
    <row r="8160" spans="1:12" x14ac:dyDescent="0.25">
      <c r="A8160" s="1">
        <v>33560</v>
      </c>
      <c r="B8160">
        <v>349</v>
      </c>
      <c r="C8160">
        <v>355.5</v>
      </c>
      <c r="D8160">
        <v>346.5</v>
      </c>
      <c r="E8160">
        <v>352.25</v>
      </c>
      <c r="G8160">
        <v>352.25</v>
      </c>
      <c r="H8160">
        <v>26470</v>
      </c>
      <c r="I8160">
        <v>76350</v>
      </c>
      <c r="J8160">
        <f t="shared" si="381"/>
        <v>129.50367647058823</v>
      </c>
      <c r="K8160">
        <f t="shared" si="382"/>
        <v>1991</v>
      </c>
      <c r="L8160">
        <f t="shared" si="383"/>
        <v>11</v>
      </c>
    </row>
    <row r="8161" spans="1:12" x14ac:dyDescent="0.25">
      <c r="A8161" s="1">
        <v>33561</v>
      </c>
      <c r="B8161">
        <v>351.25</v>
      </c>
      <c r="C8161">
        <v>357</v>
      </c>
      <c r="D8161">
        <v>351</v>
      </c>
      <c r="E8161">
        <v>354</v>
      </c>
      <c r="G8161">
        <v>354</v>
      </c>
      <c r="H8161">
        <v>20240</v>
      </c>
      <c r="I8161">
        <v>69190</v>
      </c>
      <c r="J8161">
        <f t="shared" si="381"/>
        <v>130.14705882352942</v>
      </c>
      <c r="K8161">
        <f t="shared" si="382"/>
        <v>1991</v>
      </c>
      <c r="L8161">
        <f t="shared" si="383"/>
        <v>11</v>
      </c>
    </row>
    <row r="8162" spans="1:12" x14ac:dyDescent="0.25">
      <c r="A8162" s="1">
        <v>33562</v>
      </c>
      <c r="B8162">
        <v>356.5</v>
      </c>
      <c r="C8162">
        <v>368</v>
      </c>
      <c r="D8162">
        <v>356.5</v>
      </c>
      <c r="E8162">
        <v>367</v>
      </c>
      <c r="G8162">
        <v>367</v>
      </c>
      <c r="H8162">
        <v>39950</v>
      </c>
      <c r="I8162">
        <v>62820</v>
      </c>
      <c r="J8162">
        <f t="shared" si="381"/>
        <v>134.9264705882353</v>
      </c>
      <c r="K8162">
        <f t="shared" si="382"/>
        <v>1991</v>
      </c>
      <c r="L8162">
        <f t="shared" si="383"/>
        <v>11</v>
      </c>
    </row>
    <row r="8163" spans="1:12" x14ac:dyDescent="0.25">
      <c r="A8163" s="1">
        <v>33563</v>
      </c>
      <c r="B8163">
        <v>364</v>
      </c>
      <c r="C8163">
        <v>367.5</v>
      </c>
      <c r="D8163">
        <v>363</v>
      </c>
      <c r="E8163">
        <v>365.5</v>
      </c>
      <c r="G8163">
        <v>365.5</v>
      </c>
      <c r="H8163">
        <v>21660</v>
      </c>
      <c r="I8163">
        <v>54500</v>
      </c>
      <c r="J8163">
        <f t="shared" si="381"/>
        <v>134.375</v>
      </c>
      <c r="K8163">
        <f t="shared" si="382"/>
        <v>1991</v>
      </c>
      <c r="L8163">
        <f t="shared" si="383"/>
        <v>11</v>
      </c>
    </row>
    <row r="8164" spans="1:12" x14ac:dyDescent="0.25">
      <c r="A8164" s="1">
        <v>33564</v>
      </c>
      <c r="B8164">
        <v>366</v>
      </c>
      <c r="C8164">
        <v>369.5</v>
      </c>
      <c r="D8164">
        <v>364.5</v>
      </c>
      <c r="E8164">
        <v>368.75</v>
      </c>
      <c r="G8164">
        <v>368.75</v>
      </c>
      <c r="H8164">
        <v>16735</v>
      </c>
      <c r="I8164">
        <v>52630</v>
      </c>
      <c r="J8164">
        <f t="shared" si="381"/>
        <v>135.56985294117646</v>
      </c>
      <c r="K8164">
        <f t="shared" si="382"/>
        <v>1991</v>
      </c>
      <c r="L8164">
        <f t="shared" si="383"/>
        <v>11</v>
      </c>
    </row>
    <row r="8165" spans="1:12" x14ac:dyDescent="0.25">
      <c r="A8165" s="1">
        <v>33567</v>
      </c>
      <c r="B8165">
        <v>368.5</v>
      </c>
      <c r="C8165">
        <v>375.5</v>
      </c>
      <c r="D8165">
        <v>368</v>
      </c>
      <c r="E8165">
        <v>372.25</v>
      </c>
      <c r="G8165">
        <v>372.25</v>
      </c>
      <c r="H8165">
        <v>21920</v>
      </c>
      <c r="I8165">
        <v>47320</v>
      </c>
      <c r="J8165">
        <f t="shared" si="381"/>
        <v>136.85661764705881</v>
      </c>
      <c r="K8165">
        <f t="shared" si="382"/>
        <v>1991</v>
      </c>
      <c r="L8165">
        <f t="shared" si="383"/>
        <v>11</v>
      </c>
    </row>
    <row r="8166" spans="1:12" x14ac:dyDescent="0.25">
      <c r="A8166" s="1">
        <v>33568</v>
      </c>
      <c r="B8166">
        <v>373</v>
      </c>
      <c r="C8166">
        <v>373</v>
      </c>
      <c r="D8166">
        <v>362.5</v>
      </c>
      <c r="E8166">
        <v>364.25</v>
      </c>
      <c r="G8166">
        <v>364.25</v>
      </c>
      <c r="H8166">
        <v>19620</v>
      </c>
      <c r="I8166">
        <v>39315</v>
      </c>
      <c r="J8166">
        <f t="shared" si="381"/>
        <v>133.91544117647058</v>
      </c>
      <c r="K8166">
        <f t="shared" si="382"/>
        <v>1991</v>
      </c>
      <c r="L8166">
        <f t="shared" si="383"/>
        <v>11</v>
      </c>
    </row>
    <row r="8167" spans="1:12" x14ac:dyDescent="0.25">
      <c r="A8167" s="1">
        <v>33569</v>
      </c>
      <c r="B8167">
        <v>363.75</v>
      </c>
      <c r="C8167">
        <v>369.5</v>
      </c>
      <c r="D8167">
        <v>363</v>
      </c>
      <c r="E8167">
        <v>369.5</v>
      </c>
      <c r="G8167">
        <v>369.5</v>
      </c>
      <c r="H8167">
        <v>16780</v>
      </c>
      <c r="I8167">
        <v>29400</v>
      </c>
      <c r="J8167">
        <f t="shared" si="381"/>
        <v>135.84558823529412</v>
      </c>
      <c r="K8167">
        <f t="shared" si="382"/>
        <v>1991</v>
      </c>
      <c r="L8167">
        <f t="shared" si="383"/>
        <v>11</v>
      </c>
    </row>
    <row r="8168" spans="1:12" x14ac:dyDescent="0.25">
      <c r="A8168" s="1">
        <v>33571</v>
      </c>
      <c r="B8168">
        <v>366.5</v>
      </c>
      <c r="C8168">
        <v>368.5</v>
      </c>
      <c r="D8168">
        <v>363</v>
      </c>
      <c r="E8168">
        <v>368.25</v>
      </c>
      <c r="G8168">
        <v>368.25</v>
      </c>
      <c r="H8168">
        <v>4345</v>
      </c>
      <c r="I8168">
        <v>28370</v>
      </c>
      <c r="J8168">
        <f t="shared" si="381"/>
        <v>135.3860294117647</v>
      </c>
      <c r="K8168">
        <f t="shared" si="382"/>
        <v>1991</v>
      </c>
      <c r="L8168">
        <f t="shared" si="383"/>
        <v>11</v>
      </c>
    </row>
    <row r="8169" spans="1:12" x14ac:dyDescent="0.25">
      <c r="A8169" s="1">
        <v>33574</v>
      </c>
      <c r="B8169">
        <v>367</v>
      </c>
      <c r="C8169">
        <v>372</v>
      </c>
      <c r="D8169">
        <v>361.25</v>
      </c>
      <c r="E8169">
        <v>371</v>
      </c>
      <c r="G8169">
        <v>371</v>
      </c>
      <c r="H8169">
        <v>13390</v>
      </c>
      <c r="I8169">
        <v>23955</v>
      </c>
      <c r="J8169">
        <f t="shared" si="381"/>
        <v>136.39705882352942</v>
      </c>
      <c r="K8169">
        <f t="shared" si="382"/>
        <v>1991</v>
      </c>
      <c r="L8169">
        <f t="shared" si="383"/>
        <v>12</v>
      </c>
    </row>
    <row r="8170" spans="1:12" x14ac:dyDescent="0.25">
      <c r="A8170" s="1">
        <v>33575</v>
      </c>
      <c r="B8170">
        <v>390</v>
      </c>
      <c r="C8170">
        <v>390</v>
      </c>
      <c r="D8170">
        <v>384.5</v>
      </c>
      <c r="E8170">
        <v>386.25</v>
      </c>
      <c r="G8170">
        <v>386.25</v>
      </c>
      <c r="H8170">
        <v>8130</v>
      </c>
      <c r="I8170">
        <v>20460</v>
      </c>
      <c r="J8170">
        <f t="shared" si="381"/>
        <v>142.00367647058823</v>
      </c>
      <c r="K8170">
        <f t="shared" si="382"/>
        <v>1991</v>
      </c>
      <c r="L8170">
        <f t="shared" si="383"/>
        <v>12</v>
      </c>
    </row>
    <row r="8171" spans="1:12" x14ac:dyDescent="0.25">
      <c r="A8171" s="1">
        <v>33576</v>
      </c>
      <c r="B8171">
        <v>386</v>
      </c>
      <c r="C8171">
        <v>390.5</v>
      </c>
      <c r="D8171">
        <v>385</v>
      </c>
      <c r="E8171">
        <v>390.25</v>
      </c>
      <c r="G8171">
        <v>390.25</v>
      </c>
      <c r="H8171">
        <v>9600</v>
      </c>
      <c r="I8171">
        <v>17050</v>
      </c>
      <c r="J8171">
        <f t="shared" si="381"/>
        <v>143.47426470588235</v>
      </c>
      <c r="K8171">
        <f t="shared" si="382"/>
        <v>1991</v>
      </c>
      <c r="L8171">
        <f t="shared" si="383"/>
        <v>12</v>
      </c>
    </row>
    <row r="8172" spans="1:12" x14ac:dyDescent="0.25">
      <c r="A8172" s="1">
        <v>33577</v>
      </c>
      <c r="B8172">
        <v>391</v>
      </c>
      <c r="C8172">
        <v>396</v>
      </c>
      <c r="D8172">
        <v>390.25</v>
      </c>
      <c r="E8172">
        <v>391.75</v>
      </c>
      <c r="G8172">
        <v>391.75</v>
      </c>
      <c r="H8172">
        <v>6560</v>
      </c>
      <c r="I8172">
        <v>14805</v>
      </c>
      <c r="J8172">
        <f t="shared" si="381"/>
        <v>144.02573529411765</v>
      </c>
      <c r="K8172">
        <f t="shared" si="382"/>
        <v>1991</v>
      </c>
      <c r="L8172">
        <f t="shared" si="383"/>
        <v>12</v>
      </c>
    </row>
    <row r="8173" spans="1:12" x14ac:dyDescent="0.25">
      <c r="A8173" s="1">
        <v>33578</v>
      </c>
      <c r="B8173">
        <v>392.5</v>
      </c>
      <c r="C8173">
        <v>397</v>
      </c>
      <c r="D8173">
        <v>384.5</v>
      </c>
      <c r="E8173">
        <v>385.25</v>
      </c>
      <c r="G8173">
        <v>385.25</v>
      </c>
      <c r="H8173">
        <v>6105</v>
      </c>
      <c r="I8173">
        <v>13645</v>
      </c>
      <c r="J8173">
        <f t="shared" si="381"/>
        <v>141.6360294117647</v>
      </c>
      <c r="K8173">
        <f t="shared" si="382"/>
        <v>1991</v>
      </c>
      <c r="L8173">
        <f t="shared" si="383"/>
        <v>12</v>
      </c>
    </row>
    <row r="8174" spans="1:12" x14ac:dyDescent="0.25">
      <c r="A8174" s="1">
        <v>33581</v>
      </c>
      <c r="B8174">
        <v>383</v>
      </c>
      <c r="C8174">
        <v>386</v>
      </c>
      <c r="D8174">
        <v>381.25</v>
      </c>
      <c r="E8174">
        <v>385.25</v>
      </c>
      <c r="G8174">
        <v>385.25</v>
      </c>
      <c r="H8174">
        <v>1805</v>
      </c>
      <c r="I8174">
        <v>12595</v>
      </c>
      <c r="J8174">
        <f t="shared" si="381"/>
        <v>141.6360294117647</v>
      </c>
      <c r="K8174">
        <f t="shared" si="382"/>
        <v>1991</v>
      </c>
      <c r="L8174">
        <f t="shared" si="383"/>
        <v>12</v>
      </c>
    </row>
    <row r="8175" spans="1:12" x14ac:dyDescent="0.25">
      <c r="A8175" s="1">
        <v>33582</v>
      </c>
      <c r="B8175">
        <v>386.25</v>
      </c>
      <c r="C8175">
        <v>386.25</v>
      </c>
      <c r="D8175">
        <v>382.5</v>
      </c>
      <c r="E8175">
        <v>383</v>
      </c>
      <c r="G8175">
        <v>383</v>
      </c>
      <c r="H8175">
        <v>1885</v>
      </c>
      <c r="I8175">
        <v>12230</v>
      </c>
      <c r="J8175">
        <f t="shared" si="381"/>
        <v>140.80882352941177</v>
      </c>
      <c r="K8175">
        <f t="shared" si="382"/>
        <v>1991</v>
      </c>
      <c r="L8175">
        <f t="shared" si="383"/>
        <v>12</v>
      </c>
    </row>
    <row r="8176" spans="1:12" x14ac:dyDescent="0.25">
      <c r="A8176" s="1">
        <v>33583</v>
      </c>
      <c r="B8176">
        <v>383.5</v>
      </c>
      <c r="C8176">
        <v>391</v>
      </c>
      <c r="D8176">
        <v>383.5</v>
      </c>
      <c r="E8176">
        <v>390.75</v>
      </c>
      <c r="G8176">
        <v>390.75</v>
      </c>
      <c r="H8176">
        <v>2440</v>
      </c>
      <c r="I8176">
        <v>11480</v>
      </c>
      <c r="J8176">
        <f t="shared" si="381"/>
        <v>143.65808823529412</v>
      </c>
      <c r="K8176">
        <f t="shared" si="382"/>
        <v>1991</v>
      </c>
      <c r="L8176">
        <f t="shared" si="383"/>
        <v>12</v>
      </c>
    </row>
    <row r="8177" spans="1:12" x14ac:dyDescent="0.25">
      <c r="A8177" s="1">
        <v>33584</v>
      </c>
      <c r="B8177">
        <v>394</v>
      </c>
      <c r="C8177">
        <v>394.5</v>
      </c>
      <c r="D8177">
        <v>386.25</v>
      </c>
      <c r="E8177">
        <v>387.75</v>
      </c>
      <c r="G8177">
        <v>387.75</v>
      </c>
      <c r="H8177">
        <v>1470</v>
      </c>
      <c r="I8177">
        <v>9550</v>
      </c>
      <c r="J8177">
        <f t="shared" si="381"/>
        <v>142.55514705882354</v>
      </c>
      <c r="K8177">
        <f t="shared" si="382"/>
        <v>1991</v>
      </c>
      <c r="L8177">
        <f t="shared" si="383"/>
        <v>12</v>
      </c>
    </row>
    <row r="8178" spans="1:12" x14ac:dyDescent="0.25">
      <c r="A8178" s="1">
        <v>33585</v>
      </c>
      <c r="B8178">
        <v>386</v>
      </c>
      <c r="C8178">
        <v>396</v>
      </c>
      <c r="D8178">
        <v>384.5</v>
      </c>
      <c r="E8178">
        <v>391.75</v>
      </c>
      <c r="G8178">
        <v>391.75</v>
      </c>
      <c r="H8178">
        <v>2090</v>
      </c>
      <c r="I8178">
        <v>8595</v>
      </c>
      <c r="J8178">
        <f t="shared" si="381"/>
        <v>144.02573529411765</v>
      </c>
      <c r="K8178">
        <f t="shared" si="382"/>
        <v>1991</v>
      </c>
      <c r="L8178">
        <f t="shared" si="383"/>
        <v>12</v>
      </c>
    </row>
    <row r="8179" spans="1:12" x14ac:dyDescent="0.25">
      <c r="A8179" s="1">
        <v>33588</v>
      </c>
      <c r="B8179">
        <v>391.5</v>
      </c>
      <c r="C8179">
        <v>403.5</v>
      </c>
      <c r="D8179">
        <v>391.5</v>
      </c>
      <c r="E8179">
        <v>402.75</v>
      </c>
      <c r="G8179">
        <v>402.75</v>
      </c>
      <c r="H8179">
        <v>2410</v>
      </c>
      <c r="I8179">
        <v>7795</v>
      </c>
      <c r="J8179">
        <f t="shared" si="381"/>
        <v>148.06985294117646</v>
      </c>
      <c r="K8179">
        <f t="shared" si="382"/>
        <v>1991</v>
      </c>
      <c r="L8179">
        <f t="shared" si="383"/>
        <v>12</v>
      </c>
    </row>
    <row r="8180" spans="1:12" x14ac:dyDescent="0.25">
      <c r="A8180" s="1">
        <v>33589</v>
      </c>
      <c r="B8180">
        <v>404</v>
      </c>
      <c r="C8180">
        <v>406.25</v>
      </c>
      <c r="D8180">
        <v>401.75</v>
      </c>
      <c r="E8180">
        <v>405.75</v>
      </c>
      <c r="G8180">
        <v>405.75</v>
      </c>
      <c r="H8180">
        <v>3150</v>
      </c>
      <c r="I8180">
        <v>5290</v>
      </c>
      <c r="J8180">
        <f t="shared" si="381"/>
        <v>149.17279411764707</v>
      </c>
      <c r="K8180">
        <f t="shared" si="382"/>
        <v>1991</v>
      </c>
      <c r="L8180">
        <f t="shared" si="383"/>
        <v>12</v>
      </c>
    </row>
    <row r="8181" spans="1:12" x14ac:dyDescent="0.25">
      <c r="A8181" s="1">
        <v>33590</v>
      </c>
      <c r="B8181">
        <v>407</v>
      </c>
      <c r="C8181">
        <v>407</v>
      </c>
      <c r="D8181">
        <v>401</v>
      </c>
      <c r="E8181">
        <v>403</v>
      </c>
      <c r="G8181">
        <v>403</v>
      </c>
      <c r="H8181">
        <v>4140</v>
      </c>
      <c r="I8181">
        <v>2935</v>
      </c>
      <c r="J8181">
        <f t="shared" si="381"/>
        <v>148.16176470588235</v>
      </c>
      <c r="K8181">
        <f t="shared" si="382"/>
        <v>1991</v>
      </c>
      <c r="L8181">
        <f t="shared" si="383"/>
        <v>12</v>
      </c>
    </row>
    <row r="8182" spans="1:12" x14ac:dyDescent="0.25">
      <c r="A8182" s="1">
        <v>33591</v>
      </c>
      <c r="B8182">
        <v>403.5</v>
      </c>
      <c r="C8182">
        <v>407</v>
      </c>
      <c r="D8182">
        <v>400.5</v>
      </c>
      <c r="E8182">
        <v>406.75</v>
      </c>
      <c r="G8182">
        <v>406.75</v>
      </c>
      <c r="H8182">
        <v>1615</v>
      </c>
      <c r="I8182">
        <v>1975</v>
      </c>
      <c r="J8182">
        <f t="shared" si="381"/>
        <v>149.54044117647058</v>
      </c>
      <c r="K8182">
        <f t="shared" si="382"/>
        <v>1991</v>
      </c>
      <c r="L8182">
        <f t="shared" si="383"/>
        <v>12</v>
      </c>
    </row>
    <row r="8183" spans="1:12" x14ac:dyDescent="0.25">
      <c r="A8183" s="1">
        <v>33592</v>
      </c>
      <c r="B8183">
        <v>386.5</v>
      </c>
      <c r="C8183">
        <v>391</v>
      </c>
      <c r="D8183">
        <v>386</v>
      </c>
      <c r="E8183">
        <v>390.5</v>
      </c>
      <c r="G8183">
        <v>390.5</v>
      </c>
      <c r="H8183">
        <v>25310</v>
      </c>
      <c r="I8183">
        <v>152865</v>
      </c>
      <c r="J8183">
        <f t="shared" si="381"/>
        <v>143.56617647058823</v>
      </c>
      <c r="K8183">
        <f t="shared" si="382"/>
        <v>1991</v>
      </c>
      <c r="L8183">
        <f t="shared" si="383"/>
        <v>12</v>
      </c>
    </row>
    <row r="8184" spans="1:12" x14ac:dyDescent="0.25">
      <c r="A8184" s="1">
        <v>33595</v>
      </c>
      <c r="B8184">
        <v>390.5</v>
      </c>
      <c r="C8184">
        <v>400</v>
      </c>
      <c r="D8184">
        <v>390.5</v>
      </c>
      <c r="E8184">
        <v>398.5</v>
      </c>
      <c r="G8184">
        <v>398.5</v>
      </c>
      <c r="H8184">
        <v>60020</v>
      </c>
      <c r="I8184">
        <v>152945</v>
      </c>
      <c r="J8184">
        <f t="shared" si="381"/>
        <v>146.50735294117646</v>
      </c>
      <c r="K8184">
        <f t="shared" si="382"/>
        <v>1991</v>
      </c>
      <c r="L8184">
        <f t="shared" si="383"/>
        <v>12</v>
      </c>
    </row>
    <row r="8185" spans="1:12" x14ac:dyDescent="0.25">
      <c r="A8185" s="1">
        <v>33596</v>
      </c>
      <c r="B8185">
        <v>398</v>
      </c>
      <c r="C8185">
        <v>401</v>
      </c>
      <c r="D8185">
        <v>396.75</v>
      </c>
      <c r="E8185">
        <v>400.75</v>
      </c>
      <c r="G8185">
        <v>400.75</v>
      </c>
      <c r="H8185">
        <v>21920</v>
      </c>
      <c r="I8185">
        <v>151860</v>
      </c>
      <c r="J8185">
        <f t="shared" si="381"/>
        <v>147.33455882352942</v>
      </c>
      <c r="K8185">
        <f t="shared" si="382"/>
        <v>1991</v>
      </c>
      <c r="L8185">
        <f t="shared" si="383"/>
        <v>12</v>
      </c>
    </row>
    <row r="8186" spans="1:12" x14ac:dyDescent="0.25">
      <c r="A8186" s="1">
        <v>33598</v>
      </c>
      <c r="B8186">
        <v>402.5</v>
      </c>
      <c r="C8186">
        <v>406</v>
      </c>
      <c r="D8186">
        <v>400</v>
      </c>
      <c r="E8186">
        <v>405.75</v>
      </c>
      <c r="G8186">
        <v>405.75</v>
      </c>
      <c r="H8186">
        <v>24855</v>
      </c>
      <c r="I8186">
        <v>151025</v>
      </c>
      <c r="J8186">
        <f t="shared" si="381"/>
        <v>149.17279411764707</v>
      </c>
      <c r="K8186">
        <f t="shared" si="382"/>
        <v>1991</v>
      </c>
      <c r="L8186">
        <f t="shared" si="383"/>
        <v>12</v>
      </c>
    </row>
    <row r="8187" spans="1:12" x14ac:dyDescent="0.25">
      <c r="A8187" s="1">
        <v>33599</v>
      </c>
      <c r="B8187">
        <v>404.5</v>
      </c>
      <c r="C8187">
        <v>405.5</v>
      </c>
      <c r="D8187">
        <v>403</v>
      </c>
      <c r="E8187">
        <v>404.75</v>
      </c>
      <c r="G8187">
        <v>404.75</v>
      </c>
      <c r="H8187">
        <v>24335</v>
      </c>
      <c r="I8187">
        <v>149370</v>
      </c>
      <c r="J8187">
        <f t="shared" si="381"/>
        <v>148.80514705882354</v>
      </c>
      <c r="K8187">
        <f t="shared" si="382"/>
        <v>1991</v>
      </c>
      <c r="L8187">
        <f t="shared" si="383"/>
        <v>12</v>
      </c>
    </row>
    <row r="8188" spans="1:12" x14ac:dyDescent="0.25">
      <c r="A8188" s="1">
        <v>33602</v>
      </c>
      <c r="B8188">
        <v>404.25</v>
      </c>
      <c r="C8188">
        <v>404.25</v>
      </c>
      <c r="D8188">
        <v>397</v>
      </c>
      <c r="E8188">
        <v>397.75</v>
      </c>
      <c r="G8188">
        <v>397.75</v>
      </c>
      <c r="H8188">
        <v>38970</v>
      </c>
      <c r="I8188">
        <v>144285</v>
      </c>
      <c r="J8188">
        <f t="shared" si="381"/>
        <v>146.23161764705881</v>
      </c>
      <c r="K8188">
        <f t="shared" si="382"/>
        <v>1991</v>
      </c>
      <c r="L8188">
        <f t="shared" si="383"/>
        <v>12</v>
      </c>
    </row>
    <row r="8189" spans="1:12" x14ac:dyDescent="0.25">
      <c r="A8189" s="1">
        <v>33603</v>
      </c>
      <c r="B8189">
        <v>396.5</v>
      </c>
      <c r="C8189">
        <v>405</v>
      </c>
      <c r="D8189">
        <v>396.5</v>
      </c>
      <c r="E8189">
        <v>404.75</v>
      </c>
      <c r="G8189">
        <v>404.75</v>
      </c>
      <c r="H8189">
        <v>23760</v>
      </c>
      <c r="I8189">
        <v>145765</v>
      </c>
      <c r="J8189">
        <f t="shared" si="381"/>
        <v>148.80514705882354</v>
      </c>
      <c r="K8189">
        <f t="shared" si="382"/>
        <v>1991</v>
      </c>
      <c r="L8189">
        <f t="shared" si="383"/>
        <v>12</v>
      </c>
    </row>
    <row r="8190" spans="1:12" x14ac:dyDescent="0.25">
      <c r="A8190" s="1">
        <v>33605</v>
      </c>
      <c r="B8190">
        <v>405.25</v>
      </c>
      <c r="C8190">
        <v>409.25</v>
      </c>
      <c r="D8190">
        <v>399.5</v>
      </c>
      <c r="E8190">
        <v>400.75</v>
      </c>
      <c r="G8190">
        <v>400.75</v>
      </c>
      <c r="H8190">
        <v>48755</v>
      </c>
      <c r="I8190">
        <v>146720</v>
      </c>
      <c r="J8190">
        <f t="shared" si="381"/>
        <v>147.33455882352942</v>
      </c>
      <c r="K8190">
        <f t="shared" si="382"/>
        <v>1992</v>
      </c>
      <c r="L8190">
        <f t="shared" si="383"/>
        <v>1</v>
      </c>
    </row>
    <row r="8191" spans="1:12" x14ac:dyDescent="0.25">
      <c r="A8191" s="1">
        <v>33606</v>
      </c>
      <c r="B8191">
        <v>400</v>
      </c>
      <c r="C8191">
        <v>402.5</v>
      </c>
      <c r="D8191">
        <v>395</v>
      </c>
      <c r="E8191">
        <v>399.5</v>
      </c>
      <c r="G8191">
        <v>399.5</v>
      </c>
      <c r="H8191">
        <v>39995</v>
      </c>
      <c r="I8191">
        <v>149325</v>
      </c>
      <c r="J8191">
        <f t="shared" si="381"/>
        <v>146.875</v>
      </c>
      <c r="K8191">
        <f t="shared" si="382"/>
        <v>1992</v>
      </c>
      <c r="L8191">
        <f t="shared" si="383"/>
        <v>1</v>
      </c>
    </row>
    <row r="8192" spans="1:12" x14ac:dyDescent="0.25">
      <c r="A8192" s="1">
        <v>33609</v>
      </c>
      <c r="B8192">
        <v>398</v>
      </c>
      <c r="C8192">
        <v>401.25</v>
      </c>
      <c r="D8192">
        <v>396</v>
      </c>
      <c r="E8192">
        <v>398.5</v>
      </c>
      <c r="G8192">
        <v>398.5</v>
      </c>
      <c r="H8192">
        <v>28680</v>
      </c>
      <c r="I8192">
        <v>148335</v>
      </c>
      <c r="J8192">
        <f t="shared" si="381"/>
        <v>146.50735294117646</v>
      </c>
      <c r="K8192">
        <f t="shared" si="382"/>
        <v>1992</v>
      </c>
      <c r="L8192">
        <f t="shared" si="383"/>
        <v>1</v>
      </c>
    </row>
    <row r="8193" spans="1:12" x14ac:dyDescent="0.25">
      <c r="A8193" s="1">
        <v>33610</v>
      </c>
      <c r="B8193">
        <v>398</v>
      </c>
      <c r="C8193">
        <v>400</v>
      </c>
      <c r="D8193">
        <v>395</v>
      </c>
      <c r="E8193">
        <v>396.25</v>
      </c>
      <c r="G8193">
        <v>396.25</v>
      </c>
      <c r="H8193">
        <v>34615</v>
      </c>
      <c r="I8193">
        <v>148775</v>
      </c>
      <c r="J8193">
        <f t="shared" si="381"/>
        <v>145.68014705882354</v>
      </c>
      <c r="K8193">
        <f t="shared" si="382"/>
        <v>1992</v>
      </c>
      <c r="L8193">
        <f t="shared" si="383"/>
        <v>1</v>
      </c>
    </row>
    <row r="8194" spans="1:12" x14ac:dyDescent="0.25">
      <c r="A8194" s="1">
        <v>33611</v>
      </c>
      <c r="B8194">
        <v>395</v>
      </c>
      <c r="C8194">
        <v>408</v>
      </c>
      <c r="D8194">
        <v>392.5</v>
      </c>
      <c r="E8194">
        <v>404.5</v>
      </c>
      <c r="G8194">
        <v>404.5</v>
      </c>
      <c r="H8194">
        <v>66495</v>
      </c>
      <c r="I8194">
        <v>152845</v>
      </c>
      <c r="J8194">
        <f t="shared" ref="J8194:J8257" si="384">G8194/100*5000/136</f>
        <v>148.71323529411765</v>
      </c>
      <c r="K8194">
        <f t="shared" ref="K8194:K8257" si="385">YEAR(A8194)</f>
        <v>1992</v>
      </c>
      <c r="L8194">
        <f t="shared" ref="L8194:L8257" si="386">MONTH(A8194)</f>
        <v>1</v>
      </c>
    </row>
    <row r="8195" spans="1:12" x14ac:dyDescent="0.25">
      <c r="A8195" s="1">
        <v>33612</v>
      </c>
      <c r="B8195">
        <v>402.5</v>
      </c>
      <c r="C8195">
        <v>404</v>
      </c>
      <c r="D8195">
        <v>400</v>
      </c>
      <c r="E8195">
        <v>400.75</v>
      </c>
      <c r="G8195">
        <v>400.75</v>
      </c>
      <c r="H8195">
        <v>39400</v>
      </c>
      <c r="I8195">
        <v>143025</v>
      </c>
      <c r="J8195">
        <f t="shared" si="384"/>
        <v>147.33455882352942</v>
      </c>
      <c r="K8195">
        <f t="shared" si="385"/>
        <v>1992</v>
      </c>
      <c r="L8195">
        <f t="shared" si="386"/>
        <v>1</v>
      </c>
    </row>
    <row r="8196" spans="1:12" x14ac:dyDescent="0.25">
      <c r="A8196" s="1">
        <v>33613</v>
      </c>
      <c r="B8196">
        <v>399.5</v>
      </c>
      <c r="C8196">
        <v>405</v>
      </c>
      <c r="D8196">
        <v>398.25</v>
      </c>
      <c r="E8196">
        <v>403</v>
      </c>
      <c r="G8196">
        <v>403</v>
      </c>
      <c r="H8196">
        <v>29550</v>
      </c>
      <c r="I8196">
        <v>140980</v>
      </c>
      <c r="J8196">
        <f t="shared" si="384"/>
        <v>148.16176470588235</v>
      </c>
      <c r="K8196">
        <f t="shared" si="385"/>
        <v>1992</v>
      </c>
      <c r="L8196">
        <f t="shared" si="386"/>
        <v>1</v>
      </c>
    </row>
    <row r="8197" spans="1:12" x14ac:dyDescent="0.25">
      <c r="A8197" s="1">
        <v>33616</v>
      </c>
      <c r="B8197">
        <v>410</v>
      </c>
      <c r="C8197">
        <v>414</v>
      </c>
      <c r="D8197">
        <v>408.5</v>
      </c>
      <c r="E8197">
        <v>411.5</v>
      </c>
      <c r="G8197">
        <v>411.5</v>
      </c>
      <c r="H8197">
        <v>52665</v>
      </c>
      <c r="I8197">
        <v>141935</v>
      </c>
      <c r="J8197">
        <f t="shared" si="384"/>
        <v>151.28676470588235</v>
      </c>
      <c r="K8197">
        <f t="shared" si="385"/>
        <v>1992</v>
      </c>
      <c r="L8197">
        <f t="shared" si="386"/>
        <v>1</v>
      </c>
    </row>
    <row r="8198" spans="1:12" x14ac:dyDescent="0.25">
      <c r="A8198" s="1">
        <v>33617</v>
      </c>
      <c r="B8198">
        <v>415</v>
      </c>
      <c r="C8198">
        <v>418</v>
      </c>
      <c r="D8198">
        <v>408.75</v>
      </c>
      <c r="E8198">
        <v>413</v>
      </c>
      <c r="G8198">
        <v>413</v>
      </c>
      <c r="H8198">
        <v>60220</v>
      </c>
      <c r="I8198">
        <v>144150</v>
      </c>
      <c r="J8198">
        <f t="shared" si="384"/>
        <v>151.83823529411765</v>
      </c>
      <c r="K8198">
        <f t="shared" si="385"/>
        <v>1992</v>
      </c>
      <c r="L8198">
        <f t="shared" si="386"/>
        <v>1</v>
      </c>
    </row>
    <row r="8199" spans="1:12" x14ac:dyDescent="0.25">
      <c r="A8199" s="1">
        <v>33618</v>
      </c>
      <c r="B8199">
        <v>413.75</v>
      </c>
      <c r="C8199">
        <v>418</v>
      </c>
      <c r="D8199">
        <v>409.5</v>
      </c>
      <c r="E8199">
        <v>416.75</v>
      </c>
      <c r="G8199">
        <v>416.75</v>
      </c>
      <c r="H8199">
        <v>54100</v>
      </c>
      <c r="I8199">
        <v>137385</v>
      </c>
      <c r="J8199">
        <f t="shared" si="384"/>
        <v>153.21691176470591</v>
      </c>
      <c r="K8199">
        <f t="shared" si="385"/>
        <v>1992</v>
      </c>
      <c r="L8199">
        <f t="shared" si="386"/>
        <v>1</v>
      </c>
    </row>
    <row r="8200" spans="1:12" x14ac:dyDescent="0.25">
      <c r="A8200" s="1">
        <v>33619</v>
      </c>
      <c r="B8200">
        <v>417</v>
      </c>
      <c r="C8200">
        <v>417</v>
      </c>
      <c r="D8200">
        <v>411.25</v>
      </c>
      <c r="E8200">
        <v>413</v>
      </c>
      <c r="G8200">
        <v>413</v>
      </c>
      <c r="H8200">
        <v>37310</v>
      </c>
      <c r="I8200">
        <v>134295</v>
      </c>
      <c r="J8200">
        <f t="shared" si="384"/>
        <v>151.83823529411765</v>
      </c>
      <c r="K8200">
        <f t="shared" si="385"/>
        <v>1992</v>
      </c>
      <c r="L8200">
        <f t="shared" si="386"/>
        <v>1</v>
      </c>
    </row>
    <row r="8201" spans="1:12" x14ac:dyDescent="0.25">
      <c r="A8201" s="1">
        <v>33620</v>
      </c>
      <c r="B8201">
        <v>413.25</v>
      </c>
      <c r="C8201">
        <v>420</v>
      </c>
      <c r="D8201">
        <v>413.25</v>
      </c>
      <c r="E8201">
        <v>420</v>
      </c>
      <c r="G8201">
        <v>420</v>
      </c>
      <c r="H8201">
        <v>41235</v>
      </c>
      <c r="I8201">
        <v>130445</v>
      </c>
      <c r="J8201">
        <f t="shared" si="384"/>
        <v>154.41176470588235</v>
      </c>
      <c r="K8201">
        <f t="shared" si="385"/>
        <v>1992</v>
      </c>
      <c r="L8201">
        <f t="shared" si="386"/>
        <v>1</v>
      </c>
    </row>
    <row r="8202" spans="1:12" x14ac:dyDescent="0.25">
      <c r="A8202" s="1">
        <v>33623</v>
      </c>
      <c r="B8202">
        <v>421</v>
      </c>
      <c r="C8202">
        <v>424.5</v>
      </c>
      <c r="D8202">
        <v>420</v>
      </c>
      <c r="E8202">
        <v>422.5</v>
      </c>
      <c r="G8202">
        <v>422.5</v>
      </c>
      <c r="H8202">
        <v>34940</v>
      </c>
      <c r="I8202">
        <v>127575</v>
      </c>
      <c r="J8202">
        <f t="shared" si="384"/>
        <v>155.33088235294119</v>
      </c>
      <c r="K8202">
        <f t="shared" si="385"/>
        <v>1992</v>
      </c>
      <c r="L8202">
        <f t="shared" si="386"/>
        <v>1</v>
      </c>
    </row>
    <row r="8203" spans="1:12" x14ac:dyDescent="0.25">
      <c r="A8203" s="1">
        <v>33624</v>
      </c>
      <c r="B8203">
        <v>421.5</v>
      </c>
      <c r="C8203">
        <v>424.5</v>
      </c>
      <c r="D8203">
        <v>418.5</v>
      </c>
      <c r="E8203">
        <v>424</v>
      </c>
      <c r="G8203">
        <v>424</v>
      </c>
      <c r="H8203">
        <v>36550</v>
      </c>
      <c r="I8203">
        <v>126630</v>
      </c>
      <c r="J8203">
        <f t="shared" si="384"/>
        <v>155.88235294117646</v>
      </c>
      <c r="K8203">
        <f t="shared" si="385"/>
        <v>1992</v>
      </c>
      <c r="L8203">
        <f t="shared" si="386"/>
        <v>1</v>
      </c>
    </row>
    <row r="8204" spans="1:12" x14ac:dyDescent="0.25">
      <c r="A8204" s="1">
        <v>33625</v>
      </c>
      <c r="B8204">
        <v>426</v>
      </c>
      <c r="C8204">
        <v>428</v>
      </c>
      <c r="D8204">
        <v>424.25</v>
      </c>
      <c r="E8204">
        <v>427.25</v>
      </c>
      <c r="G8204">
        <v>427.25</v>
      </c>
      <c r="H8204">
        <v>32770</v>
      </c>
      <c r="I8204">
        <v>124325</v>
      </c>
      <c r="J8204">
        <f t="shared" si="384"/>
        <v>157.07720588235293</v>
      </c>
      <c r="K8204">
        <f t="shared" si="385"/>
        <v>1992</v>
      </c>
      <c r="L8204">
        <f t="shared" si="386"/>
        <v>1</v>
      </c>
    </row>
    <row r="8205" spans="1:12" x14ac:dyDescent="0.25">
      <c r="A8205" s="1">
        <v>33626</v>
      </c>
      <c r="B8205">
        <v>427.75</v>
      </c>
      <c r="C8205">
        <v>439.5</v>
      </c>
      <c r="D8205">
        <v>426.5</v>
      </c>
      <c r="E8205">
        <v>437.5</v>
      </c>
      <c r="G8205">
        <v>437.5</v>
      </c>
      <c r="H8205">
        <v>50215</v>
      </c>
      <c r="I8205">
        <v>126430</v>
      </c>
      <c r="J8205">
        <f t="shared" si="384"/>
        <v>160.84558823529412</v>
      </c>
      <c r="K8205">
        <f t="shared" si="385"/>
        <v>1992</v>
      </c>
      <c r="L8205">
        <f t="shared" si="386"/>
        <v>1</v>
      </c>
    </row>
    <row r="8206" spans="1:12" x14ac:dyDescent="0.25">
      <c r="A8206" s="1">
        <v>33627</v>
      </c>
      <c r="B8206">
        <v>440.5</v>
      </c>
      <c r="C8206">
        <v>440.5</v>
      </c>
      <c r="D8206">
        <v>429</v>
      </c>
      <c r="E8206">
        <v>437.25</v>
      </c>
      <c r="G8206">
        <v>437.25</v>
      </c>
      <c r="H8206">
        <v>57150</v>
      </c>
      <c r="I8206">
        <v>123180</v>
      </c>
      <c r="J8206">
        <f t="shared" si="384"/>
        <v>160.7536764705882</v>
      </c>
      <c r="K8206">
        <f t="shared" si="385"/>
        <v>1992</v>
      </c>
      <c r="L8206">
        <f t="shared" si="386"/>
        <v>1</v>
      </c>
    </row>
    <row r="8207" spans="1:12" x14ac:dyDescent="0.25">
      <c r="A8207" s="1">
        <v>33630</v>
      </c>
      <c r="B8207">
        <v>436.25</v>
      </c>
      <c r="C8207">
        <v>442.75</v>
      </c>
      <c r="D8207">
        <v>434.5</v>
      </c>
      <c r="E8207">
        <v>439.25</v>
      </c>
      <c r="G8207">
        <v>439.25</v>
      </c>
      <c r="H8207">
        <v>35595</v>
      </c>
      <c r="I8207">
        <v>121370</v>
      </c>
      <c r="J8207">
        <f t="shared" si="384"/>
        <v>161.4889705882353</v>
      </c>
      <c r="K8207">
        <f t="shared" si="385"/>
        <v>1992</v>
      </c>
      <c r="L8207">
        <f t="shared" si="386"/>
        <v>1</v>
      </c>
    </row>
    <row r="8208" spans="1:12" x14ac:dyDescent="0.25">
      <c r="A8208" s="1">
        <v>33631</v>
      </c>
      <c r="B8208">
        <v>439.25</v>
      </c>
      <c r="C8208">
        <v>440</v>
      </c>
      <c r="D8208">
        <v>434.5</v>
      </c>
      <c r="E8208">
        <v>437.5</v>
      </c>
      <c r="G8208">
        <v>437.5</v>
      </c>
      <c r="H8208">
        <v>33135</v>
      </c>
      <c r="I8208">
        <v>120355</v>
      </c>
      <c r="J8208">
        <f t="shared" si="384"/>
        <v>160.84558823529412</v>
      </c>
      <c r="K8208">
        <f t="shared" si="385"/>
        <v>1992</v>
      </c>
      <c r="L8208">
        <f t="shared" si="386"/>
        <v>1</v>
      </c>
    </row>
    <row r="8209" spans="1:12" x14ac:dyDescent="0.25">
      <c r="A8209" s="1">
        <v>33632</v>
      </c>
      <c r="B8209">
        <v>437.75</v>
      </c>
      <c r="C8209">
        <v>442</v>
      </c>
      <c r="D8209">
        <v>436.5</v>
      </c>
      <c r="E8209">
        <v>441.5</v>
      </c>
      <c r="G8209">
        <v>441.5</v>
      </c>
      <c r="H8209">
        <v>29350</v>
      </c>
      <c r="I8209">
        <v>121230</v>
      </c>
      <c r="J8209">
        <f t="shared" si="384"/>
        <v>162.31617647058823</v>
      </c>
      <c r="K8209">
        <f t="shared" si="385"/>
        <v>1992</v>
      </c>
      <c r="L8209">
        <f t="shared" si="386"/>
        <v>1</v>
      </c>
    </row>
    <row r="8210" spans="1:12" x14ac:dyDescent="0.25">
      <c r="A8210" s="1">
        <v>33633</v>
      </c>
      <c r="B8210">
        <v>442.5</v>
      </c>
      <c r="C8210">
        <v>442.5</v>
      </c>
      <c r="D8210">
        <v>433</v>
      </c>
      <c r="E8210">
        <v>436</v>
      </c>
      <c r="G8210">
        <v>436</v>
      </c>
      <c r="H8210">
        <v>55400</v>
      </c>
      <c r="I8210">
        <v>122595</v>
      </c>
      <c r="J8210">
        <f t="shared" si="384"/>
        <v>160.29411764705881</v>
      </c>
      <c r="K8210">
        <f t="shared" si="385"/>
        <v>1992</v>
      </c>
      <c r="L8210">
        <f t="shared" si="386"/>
        <v>1</v>
      </c>
    </row>
    <row r="8211" spans="1:12" x14ac:dyDescent="0.25">
      <c r="A8211" s="1">
        <v>33634</v>
      </c>
      <c r="B8211">
        <v>437.5</v>
      </c>
      <c r="C8211">
        <v>442</v>
      </c>
      <c r="D8211">
        <v>436</v>
      </c>
      <c r="E8211">
        <v>440.25</v>
      </c>
      <c r="G8211">
        <v>440.25</v>
      </c>
      <c r="H8211">
        <v>50045</v>
      </c>
      <c r="I8211">
        <v>121920</v>
      </c>
      <c r="J8211">
        <f t="shared" si="384"/>
        <v>161.85661764705881</v>
      </c>
      <c r="K8211">
        <f t="shared" si="385"/>
        <v>1992</v>
      </c>
      <c r="L8211">
        <f t="shared" si="386"/>
        <v>1</v>
      </c>
    </row>
    <row r="8212" spans="1:12" x14ac:dyDescent="0.25">
      <c r="A8212" s="1">
        <v>33637</v>
      </c>
      <c r="B8212">
        <v>438.5</v>
      </c>
      <c r="C8212">
        <v>448.5</v>
      </c>
      <c r="D8212">
        <v>436</v>
      </c>
      <c r="E8212">
        <v>448</v>
      </c>
      <c r="G8212">
        <v>448</v>
      </c>
      <c r="H8212">
        <v>54360</v>
      </c>
      <c r="I8212">
        <v>119135</v>
      </c>
      <c r="J8212">
        <f t="shared" si="384"/>
        <v>164.70588235294122</v>
      </c>
      <c r="K8212">
        <f t="shared" si="385"/>
        <v>1992</v>
      </c>
      <c r="L8212">
        <f t="shared" si="386"/>
        <v>2</v>
      </c>
    </row>
    <row r="8213" spans="1:12" x14ac:dyDescent="0.25">
      <c r="A8213" s="1">
        <v>33638</v>
      </c>
      <c r="B8213">
        <v>448.5</v>
      </c>
      <c r="C8213">
        <v>450</v>
      </c>
      <c r="D8213">
        <v>444.25</v>
      </c>
      <c r="E8213">
        <v>449.25</v>
      </c>
      <c r="G8213">
        <v>449.25</v>
      </c>
      <c r="H8213">
        <v>37835</v>
      </c>
      <c r="I8213">
        <v>116595</v>
      </c>
      <c r="J8213">
        <f t="shared" si="384"/>
        <v>165.16544117647058</v>
      </c>
      <c r="K8213">
        <f t="shared" si="385"/>
        <v>1992</v>
      </c>
      <c r="L8213">
        <f t="shared" si="386"/>
        <v>2</v>
      </c>
    </row>
    <row r="8214" spans="1:12" x14ac:dyDescent="0.25">
      <c r="A8214" s="1">
        <v>33639</v>
      </c>
      <c r="B8214">
        <v>450.25</v>
      </c>
      <c r="C8214">
        <v>452</v>
      </c>
      <c r="D8214">
        <v>444.5</v>
      </c>
      <c r="E8214">
        <v>446.5</v>
      </c>
      <c r="G8214">
        <v>446.5</v>
      </c>
      <c r="H8214">
        <v>52905</v>
      </c>
      <c r="I8214">
        <v>119090</v>
      </c>
      <c r="J8214">
        <f t="shared" si="384"/>
        <v>164.15441176470588</v>
      </c>
      <c r="K8214">
        <f t="shared" si="385"/>
        <v>1992</v>
      </c>
      <c r="L8214">
        <f t="shared" si="386"/>
        <v>2</v>
      </c>
    </row>
    <row r="8215" spans="1:12" x14ac:dyDescent="0.25">
      <c r="A8215" s="1">
        <v>33640</v>
      </c>
      <c r="B8215">
        <v>447</v>
      </c>
      <c r="C8215">
        <v>451.5</v>
      </c>
      <c r="D8215">
        <v>445.5</v>
      </c>
      <c r="E8215">
        <v>449.75</v>
      </c>
      <c r="G8215">
        <v>449.75</v>
      </c>
      <c r="H8215">
        <v>37895</v>
      </c>
      <c r="I8215">
        <v>117775</v>
      </c>
      <c r="J8215">
        <f t="shared" si="384"/>
        <v>165.34926470588232</v>
      </c>
      <c r="K8215">
        <f t="shared" si="385"/>
        <v>1992</v>
      </c>
      <c r="L8215">
        <f t="shared" si="386"/>
        <v>2</v>
      </c>
    </row>
    <row r="8216" spans="1:12" x14ac:dyDescent="0.25">
      <c r="A8216" s="1">
        <v>33641</v>
      </c>
      <c r="B8216">
        <v>449.5</v>
      </c>
      <c r="C8216">
        <v>454</v>
      </c>
      <c r="D8216">
        <v>448.5</v>
      </c>
      <c r="E8216">
        <v>452.5</v>
      </c>
      <c r="G8216">
        <v>452.5</v>
      </c>
      <c r="H8216">
        <v>35920</v>
      </c>
      <c r="I8216">
        <v>117465</v>
      </c>
      <c r="J8216">
        <f t="shared" si="384"/>
        <v>166.36029411764707</v>
      </c>
      <c r="K8216">
        <f t="shared" si="385"/>
        <v>1992</v>
      </c>
      <c r="L8216">
        <f t="shared" si="386"/>
        <v>2</v>
      </c>
    </row>
    <row r="8217" spans="1:12" x14ac:dyDescent="0.25">
      <c r="A8217" s="1">
        <v>33644</v>
      </c>
      <c r="B8217">
        <v>450.5</v>
      </c>
      <c r="C8217">
        <v>463.25</v>
      </c>
      <c r="D8217">
        <v>449</v>
      </c>
      <c r="E8217">
        <v>459.5</v>
      </c>
      <c r="G8217">
        <v>459.5</v>
      </c>
      <c r="H8217">
        <v>52225</v>
      </c>
      <c r="I8217">
        <v>115165</v>
      </c>
      <c r="J8217">
        <f t="shared" si="384"/>
        <v>168.93382352941177</v>
      </c>
      <c r="K8217">
        <f t="shared" si="385"/>
        <v>1992</v>
      </c>
      <c r="L8217">
        <f t="shared" si="386"/>
        <v>2</v>
      </c>
    </row>
    <row r="8218" spans="1:12" x14ac:dyDescent="0.25">
      <c r="A8218" s="1">
        <v>33645</v>
      </c>
      <c r="B8218">
        <v>459</v>
      </c>
      <c r="C8218">
        <v>462.5</v>
      </c>
      <c r="D8218">
        <v>439.5</v>
      </c>
      <c r="E8218">
        <v>439.5</v>
      </c>
      <c r="G8218">
        <v>439.5</v>
      </c>
      <c r="H8218">
        <v>58090</v>
      </c>
      <c r="I8218">
        <v>100595</v>
      </c>
      <c r="J8218">
        <f t="shared" si="384"/>
        <v>161.58088235294116</v>
      </c>
      <c r="K8218">
        <f t="shared" si="385"/>
        <v>1992</v>
      </c>
      <c r="L8218">
        <f t="shared" si="386"/>
        <v>2</v>
      </c>
    </row>
    <row r="8219" spans="1:12" x14ac:dyDescent="0.25">
      <c r="A8219" s="1">
        <v>33646</v>
      </c>
      <c r="B8219">
        <v>441</v>
      </c>
      <c r="C8219">
        <v>441</v>
      </c>
      <c r="D8219">
        <v>418</v>
      </c>
      <c r="E8219">
        <v>424.5</v>
      </c>
      <c r="G8219">
        <v>424.5</v>
      </c>
      <c r="H8219">
        <v>66385</v>
      </c>
      <c r="I8219">
        <v>92440</v>
      </c>
      <c r="J8219">
        <f t="shared" si="384"/>
        <v>156.06617647058823</v>
      </c>
      <c r="K8219">
        <f t="shared" si="385"/>
        <v>1992</v>
      </c>
      <c r="L8219">
        <f t="shared" si="386"/>
        <v>2</v>
      </c>
    </row>
    <row r="8220" spans="1:12" x14ac:dyDescent="0.25">
      <c r="A8220" s="1">
        <v>33647</v>
      </c>
      <c r="B8220">
        <v>421</v>
      </c>
      <c r="C8220">
        <v>428</v>
      </c>
      <c r="D8220">
        <v>420</v>
      </c>
      <c r="E8220">
        <v>422.25</v>
      </c>
      <c r="G8220">
        <v>422.25</v>
      </c>
      <c r="H8220">
        <v>43080</v>
      </c>
      <c r="I8220">
        <v>81625</v>
      </c>
      <c r="J8220">
        <f t="shared" si="384"/>
        <v>155.2389705882353</v>
      </c>
      <c r="K8220">
        <f t="shared" si="385"/>
        <v>1992</v>
      </c>
      <c r="L8220">
        <f t="shared" si="386"/>
        <v>2</v>
      </c>
    </row>
    <row r="8221" spans="1:12" x14ac:dyDescent="0.25">
      <c r="A8221" s="1">
        <v>33648</v>
      </c>
      <c r="B8221">
        <v>423</v>
      </c>
      <c r="C8221">
        <v>428.5</v>
      </c>
      <c r="D8221">
        <v>423</v>
      </c>
      <c r="E8221">
        <v>427</v>
      </c>
      <c r="G8221">
        <v>427</v>
      </c>
      <c r="H8221">
        <v>22550</v>
      </c>
      <c r="I8221">
        <v>77415</v>
      </c>
      <c r="J8221">
        <f t="shared" si="384"/>
        <v>156.98529411764704</v>
      </c>
      <c r="K8221">
        <f t="shared" si="385"/>
        <v>1992</v>
      </c>
      <c r="L8221">
        <f t="shared" si="386"/>
        <v>2</v>
      </c>
    </row>
    <row r="8222" spans="1:12" x14ac:dyDescent="0.25">
      <c r="A8222" s="1">
        <v>33652</v>
      </c>
      <c r="B8222">
        <v>427</v>
      </c>
      <c r="C8222">
        <v>429</v>
      </c>
      <c r="D8222">
        <v>408.5</v>
      </c>
      <c r="E8222">
        <v>411.5</v>
      </c>
      <c r="G8222">
        <v>411.5</v>
      </c>
      <c r="H8222">
        <v>40720</v>
      </c>
      <c r="I8222">
        <v>72150</v>
      </c>
      <c r="J8222">
        <f t="shared" si="384"/>
        <v>151.28676470588235</v>
      </c>
      <c r="K8222">
        <f t="shared" si="385"/>
        <v>1992</v>
      </c>
      <c r="L8222">
        <f t="shared" si="386"/>
        <v>2</v>
      </c>
    </row>
    <row r="8223" spans="1:12" x14ac:dyDescent="0.25">
      <c r="A8223" s="1">
        <v>33653</v>
      </c>
      <c r="B8223">
        <v>411.5</v>
      </c>
      <c r="C8223">
        <v>414</v>
      </c>
      <c r="D8223">
        <v>401.5</v>
      </c>
      <c r="E8223">
        <v>411.75</v>
      </c>
      <c r="G8223">
        <v>411.75</v>
      </c>
      <c r="H8223">
        <v>45955</v>
      </c>
      <c r="I8223">
        <v>65515</v>
      </c>
      <c r="J8223">
        <f t="shared" si="384"/>
        <v>151.37867647058823</v>
      </c>
      <c r="K8223">
        <f t="shared" si="385"/>
        <v>1992</v>
      </c>
      <c r="L8223">
        <f t="shared" si="386"/>
        <v>2</v>
      </c>
    </row>
    <row r="8224" spans="1:12" x14ac:dyDescent="0.25">
      <c r="A8224" s="1">
        <v>33654</v>
      </c>
      <c r="B8224">
        <v>413.5</v>
      </c>
      <c r="C8224">
        <v>422</v>
      </c>
      <c r="D8224">
        <v>413.5</v>
      </c>
      <c r="E8224">
        <v>417.5</v>
      </c>
      <c r="G8224">
        <v>417.5</v>
      </c>
      <c r="H8224">
        <v>25135</v>
      </c>
      <c r="I8224">
        <v>67065</v>
      </c>
      <c r="J8224">
        <f t="shared" si="384"/>
        <v>153.49264705882354</v>
      </c>
      <c r="K8224">
        <f t="shared" si="385"/>
        <v>1992</v>
      </c>
      <c r="L8224">
        <f t="shared" si="386"/>
        <v>2</v>
      </c>
    </row>
    <row r="8225" spans="1:12" x14ac:dyDescent="0.25">
      <c r="A8225" s="1">
        <v>33655</v>
      </c>
      <c r="B8225">
        <v>418</v>
      </c>
      <c r="C8225">
        <v>421</v>
      </c>
      <c r="D8225">
        <v>414</v>
      </c>
      <c r="E8225">
        <v>415.5</v>
      </c>
      <c r="G8225">
        <v>415.5</v>
      </c>
      <c r="H8225">
        <v>25840</v>
      </c>
      <c r="I8225">
        <v>63555</v>
      </c>
      <c r="J8225">
        <f t="shared" si="384"/>
        <v>152.75735294117646</v>
      </c>
      <c r="K8225">
        <f t="shared" si="385"/>
        <v>1992</v>
      </c>
      <c r="L8225">
        <f t="shared" si="386"/>
        <v>2</v>
      </c>
    </row>
    <row r="8226" spans="1:12" x14ac:dyDescent="0.25">
      <c r="A8226" s="1">
        <v>33658</v>
      </c>
      <c r="B8226">
        <v>416</v>
      </c>
      <c r="C8226">
        <v>416.5</v>
      </c>
      <c r="D8226">
        <v>408</v>
      </c>
      <c r="E8226">
        <v>408.25</v>
      </c>
      <c r="G8226">
        <v>408.25</v>
      </c>
      <c r="H8226">
        <v>19590</v>
      </c>
      <c r="I8226">
        <v>52900</v>
      </c>
      <c r="J8226">
        <f t="shared" si="384"/>
        <v>150.09191176470586</v>
      </c>
      <c r="K8226">
        <f t="shared" si="385"/>
        <v>1992</v>
      </c>
      <c r="L8226">
        <f t="shared" si="386"/>
        <v>2</v>
      </c>
    </row>
    <row r="8227" spans="1:12" x14ac:dyDescent="0.25">
      <c r="A8227" s="1">
        <v>33659</v>
      </c>
      <c r="B8227">
        <v>408</v>
      </c>
      <c r="C8227">
        <v>412.5</v>
      </c>
      <c r="D8227">
        <v>405</v>
      </c>
      <c r="E8227">
        <v>408.25</v>
      </c>
      <c r="G8227">
        <v>408.25</v>
      </c>
      <c r="H8227">
        <v>18765</v>
      </c>
      <c r="I8227">
        <v>44870</v>
      </c>
      <c r="J8227">
        <f t="shared" si="384"/>
        <v>150.09191176470586</v>
      </c>
      <c r="K8227">
        <f t="shared" si="385"/>
        <v>1992</v>
      </c>
      <c r="L8227">
        <f t="shared" si="386"/>
        <v>2</v>
      </c>
    </row>
    <row r="8228" spans="1:12" x14ac:dyDescent="0.25">
      <c r="A8228" s="1">
        <v>33660</v>
      </c>
      <c r="B8228">
        <v>407.5</v>
      </c>
      <c r="C8228">
        <v>418</v>
      </c>
      <c r="D8228">
        <v>405</v>
      </c>
      <c r="E8228">
        <v>416</v>
      </c>
      <c r="G8228">
        <v>416</v>
      </c>
      <c r="H8228">
        <v>20245</v>
      </c>
      <c r="I8228">
        <v>40285</v>
      </c>
      <c r="J8228">
        <f t="shared" si="384"/>
        <v>152.94117647058823</v>
      </c>
      <c r="K8228">
        <f t="shared" si="385"/>
        <v>1992</v>
      </c>
      <c r="L8228">
        <f t="shared" si="386"/>
        <v>2</v>
      </c>
    </row>
    <row r="8229" spans="1:12" x14ac:dyDescent="0.25">
      <c r="A8229" s="1">
        <v>33661</v>
      </c>
      <c r="B8229">
        <v>416.5</v>
      </c>
      <c r="C8229">
        <v>417</v>
      </c>
      <c r="D8229">
        <v>408.5</v>
      </c>
      <c r="E8229">
        <v>410.5</v>
      </c>
      <c r="G8229">
        <v>410.5</v>
      </c>
      <c r="H8229">
        <v>18260</v>
      </c>
      <c r="I8229">
        <v>30970</v>
      </c>
      <c r="J8229">
        <f t="shared" si="384"/>
        <v>150.91911764705884</v>
      </c>
      <c r="K8229">
        <f t="shared" si="385"/>
        <v>1992</v>
      </c>
      <c r="L8229">
        <f t="shared" si="386"/>
        <v>2</v>
      </c>
    </row>
    <row r="8230" spans="1:12" x14ac:dyDescent="0.25">
      <c r="A8230" s="1">
        <v>33662</v>
      </c>
      <c r="B8230">
        <v>409</v>
      </c>
      <c r="C8230">
        <v>409</v>
      </c>
      <c r="D8230">
        <v>401</v>
      </c>
      <c r="E8230">
        <v>401.5</v>
      </c>
      <c r="G8230">
        <v>401.5</v>
      </c>
      <c r="H8230">
        <v>17080</v>
      </c>
      <c r="I8230">
        <v>21995</v>
      </c>
      <c r="J8230">
        <f t="shared" si="384"/>
        <v>147.61029411764707</v>
      </c>
      <c r="K8230">
        <f t="shared" si="385"/>
        <v>1992</v>
      </c>
      <c r="L8230">
        <f t="shared" si="386"/>
        <v>2</v>
      </c>
    </row>
    <row r="8231" spans="1:12" x14ac:dyDescent="0.25">
      <c r="A8231" s="1">
        <v>33665</v>
      </c>
      <c r="B8231">
        <v>401.75</v>
      </c>
      <c r="C8231">
        <v>412</v>
      </c>
      <c r="D8231">
        <v>401.5</v>
      </c>
      <c r="E8231">
        <v>407.5</v>
      </c>
      <c r="G8231">
        <v>407.5</v>
      </c>
      <c r="H8231">
        <v>8260</v>
      </c>
      <c r="I8231">
        <v>18800</v>
      </c>
      <c r="J8231">
        <f t="shared" si="384"/>
        <v>149.81617647058823</v>
      </c>
      <c r="K8231">
        <f t="shared" si="385"/>
        <v>1992</v>
      </c>
      <c r="L8231">
        <f t="shared" si="386"/>
        <v>3</v>
      </c>
    </row>
    <row r="8232" spans="1:12" x14ac:dyDescent="0.25">
      <c r="A8232" s="1">
        <v>33666</v>
      </c>
      <c r="B8232">
        <v>409</v>
      </c>
      <c r="C8232">
        <v>409</v>
      </c>
      <c r="D8232">
        <v>397</v>
      </c>
      <c r="E8232">
        <v>398</v>
      </c>
      <c r="G8232">
        <v>398</v>
      </c>
      <c r="H8232">
        <v>8580</v>
      </c>
      <c r="I8232">
        <v>15665</v>
      </c>
      <c r="J8232">
        <f t="shared" si="384"/>
        <v>146.3235294117647</v>
      </c>
      <c r="K8232">
        <f t="shared" si="385"/>
        <v>1992</v>
      </c>
      <c r="L8232">
        <f t="shared" si="386"/>
        <v>3</v>
      </c>
    </row>
    <row r="8233" spans="1:12" x14ac:dyDescent="0.25">
      <c r="A8233" s="1">
        <v>33667</v>
      </c>
      <c r="B8233">
        <v>398</v>
      </c>
      <c r="C8233">
        <v>403.5</v>
      </c>
      <c r="D8233">
        <v>397</v>
      </c>
      <c r="E8233">
        <v>397.75</v>
      </c>
      <c r="G8233">
        <v>397.75</v>
      </c>
      <c r="H8233">
        <v>6040</v>
      </c>
      <c r="I8233">
        <v>13590</v>
      </c>
      <c r="J8233">
        <f t="shared" si="384"/>
        <v>146.23161764705881</v>
      </c>
      <c r="K8233">
        <f t="shared" si="385"/>
        <v>1992</v>
      </c>
      <c r="L8233">
        <f t="shared" si="386"/>
        <v>3</v>
      </c>
    </row>
    <row r="8234" spans="1:12" x14ac:dyDescent="0.25">
      <c r="A8234" s="1">
        <v>33668</v>
      </c>
      <c r="B8234">
        <v>399</v>
      </c>
      <c r="C8234">
        <v>408.5</v>
      </c>
      <c r="D8234">
        <v>399</v>
      </c>
      <c r="E8234">
        <v>400.5</v>
      </c>
      <c r="G8234">
        <v>400.5</v>
      </c>
      <c r="H8234">
        <v>2790</v>
      </c>
      <c r="I8234">
        <v>12805</v>
      </c>
      <c r="J8234">
        <f t="shared" si="384"/>
        <v>147.24264705882354</v>
      </c>
      <c r="K8234">
        <f t="shared" si="385"/>
        <v>1992</v>
      </c>
      <c r="L8234">
        <f t="shared" si="386"/>
        <v>3</v>
      </c>
    </row>
    <row r="8235" spans="1:12" x14ac:dyDescent="0.25">
      <c r="A8235" s="1">
        <v>33669</v>
      </c>
      <c r="B8235">
        <v>405</v>
      </c>
      <c r="C8235">
        <v>407.5</v>
      </c>
      <c r="D8235">
        <v>401.5</v>
      </c>
      <c r="E8235">
        <v>403</v>
      </c>
      <c r="G8235">
        <v>403</v>
      </c>
      <c r="H8235">
        <v>1090</v>
      </c>
      <c r="I8235">
        <v>12480</v>
      </c>
      <c r="J8235">
        <f t="shared" si="384"/>
        <v>148.16176470588235</v>
      </c>
      <c r="K8235">
        <f t="shared" si="385"/>
        <v>1992</v>
      </c>
      <c r="L8235">
        <f t="shared" si="386"/>
        <v>3</v>
      </c>
    </row>
    <row r="8236" spans="1:12" x14ac:dyDescent="0.25">
      <c r="A8236" s="1">
        <v>33672</v>
      </c>
      <c r="B8236">
        <v>407</v>
      </c>
      <c r="C8236">
        <v>413</v>
      </c>
      <c r="D8236">
        <v>406.5</v>
      </c>
      <c r="E8236">
        <v>411.5</v>
      </c>
      <c r="G8236">
        <v>411.5</v>
      </c>
      <c r="H8236">
        <v>2720</v>
      </c>
      <c r="I8236">
        <v>11530</v>
      </c>
      <c r="J8236">
        <f t="shared" si="384"/>
        <v>151.28676470588235</v>
      </c>
      <c r="K8236">
        <f t="shared" si="385"/>
        <v>1992</v>
      </c>
      <c r="L8236">
        <f t="shared" si="386"/>
        <v>3</v>
      </c>
    </row>
    <row r="8237" spans="1:12" x14ac:dyDescent="0.25">
      <c r="A8237" s="1">
        <v>33673</v>
      </c>
      <c r="B8237">
        <v>418</v>
      </c>
      <c r="C8237">
        <v>418</v>
      </c>
      <c r="D8237">
        <v>406</v>
      </c>
      <c r="E8237">
        <v>410.5</v>
      </c>
      <c r="G8237">
        <v>410.5</v>
      </c>
      <c r="H8237">
        <v>1890</v>
      </c>
      <c r="I8237">
        <v>10760</v>
      </c>
      <c r="J8237">
        <f t="shared" si="384"/>
        <v>150.91911764705884</v>
      </c>
      <c r="K8237">
        <f t="shared" si="385"/>
        <v>1992</v>
      </c>
      <c r="L8237">
        <f t="shared" si="386"/>
        <v>3</v>
      </c>
    </row>
    <row r="8238" spans="1:12" x14ac:dyDescent="0.25">
      <c r="A8238" s="1">
        <v>33674</v>
      </c>
      <c r="B8238">
        <v>409.5</v>
      </c>
      <c r="C8238">
        <v>409.5</v>
      </c>
      <c r="D8238">
        <v>397</v>
      </c>
      <c r="E8238">
        <v>402</v>
      </c>
      <c r="G8238">
        <v>402</v>
      </c>
      <c r="H8238">
        <v>2175</v>
      </c>
      <c r="I8238">
        <v>10575</v>
      </c>
      <c r="J8238">
        <f t="shared" si="384"/>
        <v>147.79411764705878</v>
      </c>
      <c r="K8238">
        <f t="shared" si="385"/>
        <v>1992</v>
      </c>
      <c r="L8238">
        <f t="shared" si="386"/>
        <v>3</v>
      </c>
    </row>
    <row r="8239" spans="1:12" x14ac:dyDescent="0.25">
      <c r="A8239" s="1">
        <v>33675</v>
      </c>
      <c r="B8239">
        <v>400.5</v>
      </c>
      <c r="C8239">
        <v>404</v>
      </c>
      <c r="D8239">
        <v>396.5</v>
      </c>
      <c r="E8239">
        <v>396.5</v>
      </c>
      <c r="G8239">
        <v>396.5</v>
      </c>
      <c r="H8239">
        <v>2185</v>
      </c>
      <c r="I8239">
        <v>10160</v>
      </c>
      <c r="J8239">
        <f t="shared" si="384"/>
        <v>145.77205882352942</v>
      </c>
      <c r="K8239">
        <f t="shared" si="385"/>
        <v>1992</v>
      </c>
      <c r="L8239">
        <f t="shared" si="386"/>
        <v>3</v>
      </c>
    </row>
    <row r="8240" spans="1:12" x14ac:dyDescent="0.25">
      <c r="A8240" s="1">
        <v>33676</v>
      </c>
      <c r="B8240">
        <v>396</v>
      </c>
      <c r="C8240">
        <v>397</v>
      </c>
      <c r="D8240">
        <v>392</v>
      </c>
      <c r="E8240">
        <v>393</v>
      </c>
      <c r="G8240">
        <v>393</v>
      </c>
      <c r="H8240">
        <v>1840</v>
      </c>
      <c r="I8240">
        <v>9540</v>
      </c>
      <c r="J8240">
        <f t="shared" si="384"/>
        <v>144.48529411764707</v>
      </c>
      <c r="K8240">
        <f t="shared" si="385"/>
        <v>1992</v>
      </c>
      <c r="L8240">
        <f t="shared" si="386"/>
        <v>3</v>
      </c>
    </row>
    <row r="8241" spans="1:12" x14ac:dyDescent="0.25">
      <c r="A8241" s="1">
        <v>33679</v>
      </c>
      <c r="B8241">
        <v>393</v>
      </c>
      <c r="C8241">
        <v>395.25</v>
      </c>
      <c r="D8241">
        <v>390.5</v>
      </c>
      <c r="E8241">
        <v>392</v>
      </c>
      <c r="G8241">
        <v>392</v>
      </c>
      <c r="H8241">
        <v>900</v>
      </c>
      <c r="I8241">
        <v>9295</v>
      </c>
      <c r="J8241">
        <f t="shared" si="384"/>
        <v>144.11764705882354</v>
      </c>
      <c r="K8241">
        <f t="shared" si="385"/>
        <v>1992</v>
      </c>
      <c r="L8241">
        <f t="shared" si="386"/>
        <v>3</v>
      </c>
    </row>
    <row r="8242" spans="1:12" x14ac:dyDescent="0.25">
      <c r="A8242" s="1">
        <v>33680</v>
      </c>
      <c r="B8242">
        <v>394.5</v>
      </c>
      <c r="C8242">
        <v>398</v>
      </c>
      <c r="D8242">
        <v>394.5</v>
      </c>
      <c r="E8242">
        <v>396</v>
      </c>
      <c r="G8242">
        <v>396</v>
      </c>
      <c r="H8242">
        <v>565</v>
      </c>
      <c r="I8242">
        <v>8835</v>
      </c>
      <c r="J8242">
        <f t="shared" si="384"/>
        <v>145.58823529411765</v>
      </c>
      <c r="K8242">
        <f t="shared" si="385"/>
        <v>1992</v>
      </c>
      <c r="L8242">
        <f t="shared" si="386"/>
        <v>3</v>
      </c>
    </row>
    <row r="8243" spans="1:12" x14ac:dyDescent="0.25">
      <c r="A8243" s="1">
        <v>33681</v>
      </c>
      <c r="B8243">
        <v>398</v>
      </c>
      <c r="C8243">
        <v>399</v>
      </c>
      <c r="D8243">
        <v>389.75</v>
      </c>
      <c r="E8243">
        <v>391</v>
      </c>
      <c r="G8243">
        <v>391</v>
      </c>
      <c r="H8243">
        <v>4420</v>
      </c>
      <c r="I8243">
        <v>4435</v>
      </c>
      <c r="J8243">
        <f t="shared" si="384"/>
        <v>143.75</v>
      </c>
      <c r="K8243">
        <f t="shared" si="385"/>
        <v>1992</v>
      </c>
      <c r="L8243">
        <f t="shared" si="386"/>
        <v>3</v>
      </c>
    </row>
    <row r="8244" spans="1:12" x14ac:dyDescent="0.25">
      <c r="A8244" s="1">
        <v>33682</v>
      </c>
      <c r="B8244">
        <v>393</v>
      </c>
      <c r="C8244">
        <v>393.75</v>
      </c>
      <c r="D8244">
        <v>390</v>
      </c>
      <c r="E8244">
        <v>393.5</v>
      </c>
      <c r="G8244">
        <v>393.5</v>
      </c>
      <c r="H8244">
        <v>930</v>
      </c>
      <c r="I8244">
        <v>3615</v>
      </c>
      <c r="J8244">
        <f t="shared" si="384"/>
        <v>144.66911764705881</v>
      </c>
      <c r="K8244">
        <f t="shared" si="385"/>
        <v>1992</v>
      </c>
      <c r="L8244">
        <f t="shared" si="386"/>
        <v>3</v>
      </c>
    </row>
    <row r="8245" spans="1:12" x14ac:dyDescent="0.25">
      <c r="A8245" s="1">
        <v>33683</v>
      </c>
      <c r="B8245">
        <v>395</v>
      </c>
      <c r="C8245">
        <v>403.5</v>
      </c>
      <c r="D8245">
        <v>395</v>
      </c>
      <c r="E8245">
        <v>398</v>
      </c>
      <c r="G8245">
        <v>398</v>
      </c>
      <c r="H8245">
        <v>3590</v>
      </c>
      <c r="I8245">
        <v>1485</v>
      </c>
      <c r="J8245">
        <f t="shared" si="384"/>
        <v>146.3235294117647</v>
      </c>
      <c r="K8245">
        <f t="shared" si="385"/>
        <v>1992</v>
      </c>
      <c r="L8245">
        <f t="shared" si="386"/>
        <v>3</v>
      </c>
    </row>
    <row r="8246" spans="1:12" x14ac:dyDescent="0.25">
      <c r="A8246" s="1">
        <v>33686</v>
      </c>
      <c r="B8246">
        <v>392</v>
      </c>
      <c r="C8246">
        <v>393</v>
      </c>
      <c r="D8246">
        <v>385</v>
      </c>
      <c r="E8246">
        <v>392</v>
      </c>
      <c r="G8246">
        <v>392</v>
      </c>
      <c r="H8246">
        <v>21955</v>
      </c>
      <c r="I8246">
        <v>81490</v>
      </c>
      <c r="J8246">
        <f t="shared" si="384"/>
        <v>144.11764705882354</v>
      </c>
      <c r="K8246">
        <f t="shared" si="385"/>
        <v>1992</v>
      </c>
      <c r="L8246">
        <f t="shared" si="386"/>
        <v>3</v>
      </c>
    </row>
    <row r="8247" spans="1:12" x14ac:dyDescent="0.25">
      <c r="A8247" s="1">
        <v>33687</v>
      </c>
      <c r="B8247">
        <v>393</v>
      </c>
      <c r="C8247">
        <v>393.5</v>
      </c>
      <c r="D8247">
        <v>386</v>
      </c>
      <c r="E8247">
        <v>387.75</v>
      </c>
      <c r="G8247">
        <v>387.75</v>
      </c>
      <c r="H8247">
        <v>18320</v>
      </c>
      <c r="I8247">
        <v>80210</v>
      </c>
      <c r="J8247">
        <f t="shared" si="384"/>
        <v>142.55514705882354</v>
      </c>
      <c r="K8247">
        <f t="shared" si="385"/>
        <v>1992</v>
      </c>
      <c r="L8247">
        <f t="shared" si="386"/>
        <v>3</v>
      </c>
    </row>
    <row r="8248" spans="1:12" x14ac:dyDescent="0.25">
      <c r="A8248" s="1">
        <v>33688</v>
      </c>
      <c r="B8248">
        <v>386</v>
      </c>
      <c r="C8248">
        <v>387.5</v>
      </c>
      <c r="D8248">
        <v>382</v>
      </c>
      <c r="E8248">
        <v>384</v>
      </c>
      <c r="G8248">
        <v>384</v>
      </c>
      <c r="H8248">
        <v>25365</v>
      </c>
      <c r="I8248">
        <v>79920</v>
      </c>
      <c r="J8248">
        <f t="shared" si="384"/>
        <v>141.1764705882353</v>
      </c>
      <c r="K8248">
        <f t="shared" si="385"/>
        <v>1992</v>
      </c>
      <c r="L8248">
        <f t="shared" si="386"/>
        <v>3</v>
      </c>
    </row>
    <row r="8249" spans="1:12" x14ac:dyDescent="0.25">
      <c r="A8249" s="1">
        <v>33689</v>
      </c>
      <c r="B8249">
        <v>386</v>
      </c>
      <c r="C8249">
        <v>387.5</v>
      </c>
      <c r="D8249">
        <v>382.5</v>
      </c>
      <c r="E8249">
        <v>386.25</v>
      </c>
      <c r="G8249">
        <v>386.25</v>
      </c>
      <c r="H8249">
        <v>31200</v>
      </c>
      <c r="I8249">
        <v>80320</v>
      </c>
      <c r="J8249">
        <f t="shared" si="384"/>
        <v>142.00367647058823</v>
      </c>
      <c r="K8249">
        <f t="shared" si="385"/>
        <v>1992</v>
      </c>
      <c r="L8249">
        <f t="shared" si="386"/>
        <v>3</v>
      </c>
    </row>
    <row r="8250" spans="1:12" x14ac:dyDescent="0.25">
      <c r="A8250" s="1">
        <v>33690</v>
      </c>
      <c r="B8250">
        <v>384</v>
      </c>
      <c r="C8250">
        <v>385</v>
      </c>
      <c r="D8250">
        <v>383</v>
      </c>
      <c r="E8250">
        <v>384.5</v>
      </c>
      <c r="G8250">
        <v>384.5</v>
      </c>
      <c r="H8250">
        <v>14340</v>
      </c>
      <c r="I8250">
        <v>79055</v>
      </c>
      <c r="J8250">
        <f t="shared" si="384"/>
        <v>141.36029411764707</v>
      </c>
      <c r="K8250">
        <f t="shared" si="385"/>
        <v>1992</v>
      </c>
      <c r="L8250">
        <f t="shared" si="386"/>
        <v>3</v>
      </c>
    </row>
    <row r="8251" spans="1:12" x14ac:dyDescent="0.25">
      <c r="A8251" s="1">
        <v>33693</v>
      </c>
      <c r="B8251">
        <v>383.5</v>
      </c>
      <c r="C8251">
        <v>387</v>
      </c>
      <c r="D8251">
        <v>377</v>
      </c>
      <c r="E8251">
        <v>383.5</v>
      </c>
      <c r="G8251">
        <v>383.5</v>
      </c>
      <c r="H8251">
        <v>28200</v>
      </c>
      <c r="I8251">
        <v>75900</v>
      </c>
      <c r="J8251">
        <f t="shared" si="384"/>
        <v>140.99264705882354</v>
      </c>
      <c r="K8251">
        <f t="shared" si="385"/>
        <v>1992</v>
      </c>
      <c r="L8251">
        <f t="shared" si="386"/>
        <v>3</v>
      </c>
    </row>
    <row r="8252" spans="1:12" x14ac:dyDescent="0.25">
      <c r="A8252" s="1">
        <v>33694</v>
      </c>
      <c r="B8252">
        <v>384</v>
      </c>
      <c r="C8252">
        <v>384</v>
      </c>
      <c r="D8252">
        <v>378.5</v>
      </c>
      <c r="E8252">
        <v>379</v>
      </c>
      <c r="G8252">
        <v>379</v>
      </c>
      <c r="H8252">
        <v>15905</v>
      </c>
      <c r="I8252">
        <v>72965</v>
      </c>
      <c r="J8252">
        <f t="shared" si="384"/>
        <v>139.33823529411765</v>
      </c>
      <c r="K8252">
        <f t="shared" si="385"/>
        <v>1992</v>
      </c>
      <c r="L8252">
        <f t="shared" si="386"/>
        <v>3</v>
      </c>
    </row>
    <row r="8253" spans="1:12" x14ac:dyDescent="0.25">
      <c r="A8253" s="1">
        <v>33695</v>
      </c>
      <c r="B8253">
        <v>381</v>
      </c>
      <c r="C8253">
        <v>382</v>
      </c>
      <c r="D8253">
        <v>368</v>
      </c>
      <c r="E8253">
        <v>369.25</v>
      </c>
      <c r="G8253">
        <v>369.25</v>
      </c>
      <c r="H8253">
        <v>25410</v>
      </c>
      <c r="I8253">
        <v>71235</v>
      </c>
      <c r="J8253">
        <f t="shared" si="384"/>
        <v>135.75367647058823</v>
      </c>
      <c r="K8253">
        <f t="shared" si="385"/>
        <v>1992</v>
      </c>
      <c r="L8253">
        <f t="shared" si="386"/>
        <v>4</v>
      </c>
    </row>
    <row r="8254" spans="1:12" x14ac:dyDescent="0.25">
      <c r="A8254" s="1">
        <v>33696</v>
      </c>
      <c r="B8254">
        <v>368</v>
      </c>
      <c r="C8254">
        <v>370</v>
      </c>
      <c r="D8254">
        <v>362</v>
      </c>
      <c r="E8254">
        <v>362.75</v>
      </c>
      <c r="G8254">
        <v>362.75</v>
      </c>
      <c r="H8254">
        <v>27595</v>
      </c>
      <c r="I8254">
        <v>68955</v>
      </c>
      <c r="J8254">
        <f t="shared" si="384"/>
        <v>133.3639705882353</v>
      </c>
      <c r="K8254">
        <f t="shared" si="385"/>
        <v>1992</v>
      </c>
      <c r="L8254">
        <f t="shared" si="386"/>
        <v>4</v>
      </c>
    </row>
    <row r="8255" spans="1:12" x14ac:dyDescent="0.25">
      <c r="A8255" s="1">
        <v>33697</v>
      </c>
      <c r="B8255">
        <v>365</v>
      </c>
      <c r="C8255">
        <v>367.25</v>
      </c>
      <c r="D8255">
        <v>364</v>
      </c>
      <c r="E8255">
        <v>367.25</v>
      </c>
      <c r="G8255">
        <v>367.25</v>
      </c>
      <c r="H8255">
        <v>17595</v>
      </c>
      <c r="I8255">
        <v>64945</v>
      </c>
      <c r="J8255">
        <f t="shared" si="384"/>
        <v>135.01838235294119</v>
      </c>
      <c r="K8255">
        <f t="shared" si="385"/>
        <v>1992</v>
      </c>
      <c r="L8255">
        <f t="shared" si="386"/>
        <v>4</v>
      </c>
    </row>
    <row r="8256" spans="1:12" x14ac:dyDescent="0.25">
      <c r="A8256" s="1">
        <v>33700</v>
      </c>
      <c r="B8256">
        <v>367.25</v>
      </c>
      <c r="C8256">
        <v>371</v>
      </c>
      <c r="D8256">
        <v>367.25</v>
      </c>
      <c r="E8256">
        <v>369.75</v>
      </c>
      <c r="G8256">
        <v>369.75</v>
      </c>
      <c r="H8256">
        <v>8705</v>
      </c>
      <c r="I8256">
        <v>62570</v>
      </c>
      <c r="J8256">
        <f t="shared" si="384"/>
        <v>135.9375</v>
      </c>
      <c r="K8256">
        <f t="shared" si="385"/>
        <v>1992</v>
      </c>
      <c r="L8256">
        <f t="shared" si="386"/>
        <v>4</v>
      </c>
    </row>
    <row r="8257" spans="1:12" x14ac:dyDescent="0.25">
      <c r="A8257" s="1">
        <v>33701</v>
      </c>
      <c r="B8257">
        <v>370.5</v>
      </c>
      <c r="C8257">
        <v>372.5</v>
      </c>
      <c r="D8257">
        <v>364</v>
      </c>
      <c r="E8257">
        <v>364.5</v>
      </c>
      <c r="G8257">
        <v>364.5</v>
      </c>
      <c r="H8257">
        <v>17995</v>
      </c>
      <c r="I8257">
        <v>60075</v>
      </c>
      <c r="J8257">
        <f t="shared" si="384"/>
        <v>134.00735294117646</v>
      </c>
      <c r="K8257">
        <f t="shared" si="385"/>
        <v>1992</v>
      </c>
      <c r="L8257">
        <f t="shared" si="386"/>
        <v>4</v>
      </c>
    </row>
    <row r="8258" spans="1:12" x14ac:dyDescent="0.25">
      <c r="A8258" s="1">
        <v>33702</v>
      </c>
      <c r="B8258">
        <v>363</v>
      </c>
      <c r="C8258">
        <v>367.5</v>
      </c>
      <c r="D8258">
        <v>360.25</v>
      </c>
      <c r="E8258">
        <v>366.5</v>
      </c>
      <c r="G8258">
        <v>366.5</v>
      </c>
      <c r="H8258">
        <v>18950</v>
      </c>
      <c r="I8258">
        <v>57255</v>
      </c>
      <c r="J8258">
        <f t="shared" ref="J8258:J8321" si="387">G8258/100*5000/136</f>
        <v>134.74264705882354</v>
      </c>
      <c r="K8258">
        <f t="shared" ref="K8258:K8321" si="388">YEAR(A8258)</f>
        <v>1992</v>
      </c>
      <c r="L8258">
        <f t="shared" ref="L8258:L8321" si="389">MONTH(A8258)</f>
        <v>4</v>
      </c>
    </row>
    <row r="8259" spans="1:12" x14ac:dyDescent="0.25">
      <c r="A8259" s="1">
        <v>33703</v>
      </c>
      <c r="B8259">
        <v>366.5</v>
      </c>
      <c r="C8259">
        <v>367.5</v>
      </c>
      <c r="D8259">
        <v>362</v>
      </c>
      <c r="E8259">
        <v>362.5</v>
      </c>
      <c r="G8259">
        <v>362.5</v>
      </c>
      <c r="H8259">
        <v>8890</v>
      </c>
      <c r="I8259">
        <v>54585</v>
      </c>
      <c r="J8259">
        <f t="shared" si="387"/>
        <v>133.27205882352942</v>
      </c>
      <c r="K8259">
        <f t="shared" si="388"/>
        <v>1992</v>
      </c>
      <c r="L8259">
        <f t="shared" si="389"/>
        <v>4</v>
      </c>
    </row>
    <row r="8260" spans="1:12" x14ac:dyDescent="0.25">
      <c r="A8260" s="1">
        <v>33704</v>
      </c>
      <c r="B8260">
        <v>362.5</v>
      </c>
      <c r="C8260">
        <v>365</v>
      </c>
      <c r="D8260">
        <v>360.75</v>
      </c>
      <c r="E8260">
        <v>361</v>
      </c>
      <c r="G8260">
        <v>361</v>
      </c>
      <c r="H8260">
        <v>9090</v>
      </c>
      <c r="I8260">
        <v>52565</v>
      </c>
      <c r="J8260">
        <f t="shared" si="387"/>
        <v>132.72058823529412</v>
      </c>
      <c r="K8260">
        <f t="shared" si="388"/>
        <v>1992</v>
      </c>
      <c r="L8260">
        <f t="shared" si="389"/>
        <v>4</v>
      </c>
    </row>
    <row r="8261" spans="1:12" x14ac:dyDescent="0.25">
      <c r="A8261" s="1">
        <v>33709</v>
      </c>
      <c r="B8261">
        <v>358</v>
      </c>
      <c r="C8261">
        <v>362.5</v>
      </c>
      <c r="D8261">
        <v>357</v>
      </c>
      <c r="E8261">
        <v>361</v>
      </c>
      <c r="G8261">
        <v>361</v>
      </c>
      <c r="H8261">
        <v>14685</v>
      </c>
      <c r="I8261">
        <v>49830</v>
      </c>
      <c r="J8261">
        <f t="shared" si="387"/>
        <v>132.72058823529412</v>
      </c>
      <c r="K8261">
        <f t="shared" si="388"/>
        <v>1992</v>
      </c>
      <c r="L8261">
        <f t="shared" si="389"/>
        <v>4</v>
      </c>
    </row>
    <row r="8262" spans="1:12" x14ac:dyDescent="0.25">
      <c r="A8262" s="1">
        <v>33710</v>
      </c>
      <c r="B8262">
        <v>362.5</v>
      </c>
      <c r="C8262">
        <v>364</v>
      </c>
      <c r="D8262">
        <v>361.5</v>
      </c>
      <c r="E8262">
        <v>362.75</v>
      </c>
      <c r="G8262">
        <v>362.75</v>
      </c>
      <c r="H8262">
        <v>11550</v>
      </c>
      <c r="I8262">
        <v>44800</v>
      </c>
      <c r="J8262">
        <f t="shared" si="387"/>
        <v>133.3639705882353</v>
      </c>
      <c r="K8262">
        <f t="shared" si="388"/>
        <v>1992</v>
      </c>
      <c r="L8262">
        <f t="shared" si="389"/>
        <v>4</v>
      </c>
    </row>
    <row r="8263" spans="1:12" x14ac:dyDescent="0.25">
      <c r="A8263" s="1">
        <v>33714</v>
      </c>
      <c r="B8263">
        <v>365</v>
      </c>
      <c r="C8263">
        <v>369</v>
      </c>
      <c r="D8263">
        <v>364.5</v>
      </c>
      <c r="E8263">
        <v>369</v>
      </c>
      <c r="G8263">
        <v>369</v>
      </c>
      <c r="H8263">
        <v>11540</v>
      </c>
      <c r="I8263">
        <v>40935</v>
      </c>
      <c r="J8263">
        <f t="shared" si="387"/>
        <v>135.66176470588235</v>
      </c>
      <c r="K8263">
        <f t="shared" si="388"/>
        <v>1992</v>
      </c>
      <c r="L8263">
        <f t="shared" si="389"/>
        <v>4</v>
      </c>
    </row>
    <row r="8264" spans="1:12" x14ac:dyDescent="0.25">
      <c r="A8264" s="1">
        <v>33715</v>
      </c>
      <c r="B8264">
        <v>371</v>
      </c>
      <c r="C8264">
        <v>371.5</v>
      </c>
      <c r="D8264">
        <v>368</v>
      </c>
      <c r="E8264">
        <v>371.5</v>
      </c>
      <c r="G8264">
        <v>371.5</v>
      </c>
      <c r="H8264">
        <v>12315</v>
      </c>
      <c r="I8264">
        <v>39470</v>
      </c>
      <c r="J8264">
        <f t="shared" si="387"/>
        <v>136.58088235294119</v>
      </c>
      <c r="K8264">
        <f t="shared" si="388"/>
        <v>1992</v>
      </c>
      <c r="L8264">
        <f t="shared" si="389"/>
        <v>4</v>
      </c>
    </row>
    <row r="8265" spans="1:12" x14ac:dyDescent="0.25">
      <c r="A8265" s="1">
        <v>33716</v>
      </c>
      <c r="B8265">
        <v>373</v>
      </c>
      <c r="C8265">
        <v>376</v>
      </c>
      <c r="D8265">
        <v>371.5</v>
      </c>
      <c r="E8265">
        <v>374</v>
      </c>
      <c r="G8265">
        <v>374</v>
      </c>
      <c r="H8265">
        <v>15680</v>
      </c>
      <c r="I8265">
        <v>37060</v>
      </c>
      <c r="J8265">
        <f t="shared" si="387"/>
        <v>137.5</v>
      </c>
      <c r="K8265">
        <f t="shared" si="388"/>
        <v>1992</v>
      </c>
      <c r="L8265">
        <f t="shared" si="389"/>
        <v>4</v>
      </c>
    </row>
    <row r="8266" spans="1:12" x14ac:dyDescent="0.25">
      <c r="A8266" s="1">
        <v>33717</v>
      </c>
      <c r="B8266">
        <v>374</v>
      </c>
      <c r="C8266">
        <v>380.75</v>
      </c>
      <c r="D8266">
        <v>373.5</v>
      </c>
      <c r="E8266">
        <v>380.75</v>
      </c>
      <c r="G8266">
        <v>380.75</v>
      </c>
      <c r="H8266">
        <v>9830</v>
      </c>
      <c r="I8266">
        <v>35195</v>
      </c>
      <c r="J8266">
        <f t="shared" si="387"/>
        <v>139.98161764705881</v>
      </c>
      <c r="K8266">
        <f t="shared" si="388"/>
        <v>1992</v>
      </c>
      <c r="L8266">
        <f t="shared" si="389"/>
        <v>4</v>
      </c>
    </row>
    <row r="8267" spans="1:12" x14ac:dyDescent="0.25">
      <c r="A8267" s="1">
        <v>33718</v>
      </c>
      <c r="B8267">
        <v>381.75</v>
      </c>
      <c r="C8267">
        <v>387</v>
      </c>
      <c r="D8267">
        <v>379.5</v>
      </c>
      <c r="E8267">
        <v>386.75</v>
      </c>
      <c r="G8267">
        <v>386.75</v>
      </c>
      <c r="H8267">
        <v>11645</v>
      </c>
      <c r="I8267">
        <v>32090</v>
      </c>
      <c r="J8267">
        <f t="shared" si="387"/>
        <v>142.1875</v>
      </c>
      <c r="K8267">
        <f t="shared" si="388"/>
        <v>1992</v>
      </c>
      <c r="L8267">
        <f t="shared" si="389"/>
        <v>4</v>
      </c>
    </row>
    <row r="8268" spans="1:12" x14ac:dyDescent="0.25">
      <c r="A8268" s="1">
        <v>33721</v>
      </c>
      <c r="B8268">
        <v>388.5</v>
      </c>
      <c r="C8268">
        <v>388.5</v>
      </c>
      <c r="D8268">
        <v>382.5</v>
      </c>
      <c r="E8268">
        <v>384.75</v>
      </c>
      <c r="G8268">
        <v>384.75</v>
      </c>
      <c r="H8268">
        <v>9785</v>
      </c>
      <c r="I8268">
        <v>31055</v>
      </c>
      <c r="J8268">
        <f t="shared" si="387"/>
        <v>141.45220588235293</v>
      </c>
      <c r="K8268">
        <f t="shared" si="388"/>
        <v>1992</v>
      </c>
      <c r="L8268">
        <f t="shared" si="389"/>
        <v>4</v>
      </c>
    </row>
    <row r="8269" spans="1:12" x14ac:dyDescent="0.25">
      <c r="A8269" s="1">
        <v>33722</v>
      </c>
      <c r="B8269">
        <v>382</v>
      </c>
      <c r="C8269">
        <v>383.5</v>
      </c>
      <c r="D8269">
        <v>376</v>
      </c>
      <c r="E8269">
        <v>376.25</v>
      </c>
      <c r="G8269">
        <v>376.25</v>
      </c>
      <c r="H8269">
        <v>9360</v>
      </c>
      <c r="I8269">
        <v>28600</v>
      </c>
      <c r="J8269">
        <f t="shared" si="387"/>
        <v>138.32720588235293</v>
      </c>
      <c r="K8269">
        <f t="shared" si="388"/>
        <v>1992</v>
      </c>
      <c r="L8269">
        <f t="shared" si="389"/>
        <v>4</v>
      </c>
    </row>
    <row r="8270" spans="1:12" x14ac:dyDescent="0.25">
      <c r="A8270" s="1">
        <v>33723</v>
      </c>
      <c r="B8270">
        <v>376</v>
      </c>
      <c r="C8270">
        <v>376.5</v>
      </c>
      <c r="D8270">
        <v>369</v>
      </c>
      <c r="E8270">
        <v>371</v>
      </c>
      <c r="G8270">
        <v>371</v>
      </c>
      <c r="H8270">
        <v>16705</v>
      </c>
      <c r="I8270">
        <v>21865</v>
      </c>
      <c r="J8270">
        <f t="shared" si="387"/>
        <v>136.39705882352942</v>
      </c>
      <c r="K8270">
        <f t="shared" si="388"/>
        <v>1992</v>
      </c>
      <c r="L8270">
        <f t="shared" si="389"/>
        <v>4</v>
      </c>
    </row>
    <row r="8271" spans="1:12" x14ac:dyDescent="0.25">
      <c r="A8271" s="1">
        <v>33724</v>
      </c>
      <c r="B8271">
        <v>371</v>
      </c>
      <c r="C8271">
        <v>377</v>
      </c>
      <c r="D8271">
        <v>371</v>
      </c>
      <c r="E8271">
        <v>372.25</v>
      </c>
      <c r="G8271">
        <v>372.25</v>
      </c>
      <c r="H8271">
        <v>6060</v>
      </c>
      <c r="I8271">
        <v>20770</v>
      </c>
      <c r="J8271">
        <f t="shared" si="387"/>
        <v>136.85661764705881</v>
      </c>
      <c r="K8271">
        <f t="shared" si="388"/>
        <v>1992</v>
      </c>
      <c r="L8271">
        <f t="shared" si="389"/>
        <v>4</v>
      </c>
    </row>
    <row r="8272" spans="1:12" x14ac:dyDescent="0.25">
      <c r="A8272" s="1">
        <v>33725</v>
      </c>
      <c r="B8272">
        <v>371.5</v>
      </c>
      <c r="C8272">
        <v>379.25</v>
      </c>
      <c r="D8272">
        <v>371</v>
      </c>
      <c r="E8272">
        <v>378</v>
      </c>
      <c r="G8272">
        <v>378</v>
      </c>
      <c r="H8272">
        <v>4655</v>
      </c>
      <c r="I8272">
        <v>18845</v>
      </c>
      <c r="J8272">
        <f t="shared" si="387"/>
        <v>138.97058823529412</v>
      </c>
      <c r="K8272">
        <f t="shared" si="388"/>
        <v>1992</v>
      </c>
      <c r="L8272">
        <f t="shared" si="389"/>
        <v>5</v>
      </c>
    </row>
    <row r="8273" spans="1:12" x14ac:dyDescent="0.25">
      <c r="A8273" s="1">
        <v>33728</v>
      </c>
      <c r="B8273">
        <v>380</v>
      </c>
      <c r="C8273">
        <v>391</v>
      </c>
      <c r="D8273">
        <v>380</v>
      </c>
      <c r="E8273">
        <v>388.5</v>
      </c>
      <c r="G8273">
        <v>388.5</v>
      </c>
      <c r="H8273">
        <v>7835</v>
      </c>
      <c r="I8273">
        <v>16725</v>
      </c>
      <c r="J8273">
        <f t="shared" si="387"/>
        <v>142.83088235294119</v>
      </c>
      <c r="K8273">
        <f t="shared" si="388"/>
        <v>1992</v>
      </c>
      <c r="L8273">
        <f t="shared" si="389"/>
        <v>5</v>
      </c>
    </row>
    <row r="8274" spans="1:12" x14ac:dyDescent="0.25">
      <c r="A8274" s="1">
        <v>33729</v>
      </c>
      <c r="B8274">
        <v>385</v>
      </c>
      <c r="C8274">
        <v>388.25</v>
      </c>
      <c r="D8274">
        <v>378.5</v>
      </c>
      <c r="E8274">
        <v>383.75</v>
      </c>
      <c r="G8274">
        <v>383.75</v>
      </c>
      <c r="H8274">
        <v>4930</v>
      </c>
      <c r="I8274">
        <v>15250</v>
      </c>
      <c r="J8274">
        <f t="shared" si="387"/>
        <v>141.08455882352942</v>
      </c>
      <c r="K8274">
        <f t="shared" si="388"/>
        <v>1992</v>
      </c>
      <c r="L8274">
        <f t="shared" si="389"/>
        <v>5</v>
      </c>
    </row>
    <row r="8275" spans="1:12" x14ac:dyDescent="0.25">
      <c r="A8275" s="1">
        <v>33730</v>
      </c>
      <c r="B8275">
        <v>381.5</v>
      </c>
      <c r="C8275">
        <v>382.75</v>
      </c>
      <c r="D8275">
        <v>375.5</v>
      </c>
      <c r="E8275">
        <v>381.75</v>
      </c>
      <c r="G8275">
        <v>381.75</v>
      </c>
      <c r="H8275">
        <v>5615</v>
      </c>
      <c r="I8275">
        <v>14900</v>
      </c>
      <c r="J8275">
        <f t="shared" si="387"/>
        <v>140.34926470588235</v>
      </c>
      <c r="K8275">
        <f t="shared" si="388"/>
        <v>1992</v>
      </c>
      <c r="L8275">
        <f t="shared" si="389"/>
        <v>5</v>
      </c>
    </row>
    <row r="8276" spans="1:12" x14ac:dyDescent="0.25">
      <c r="A8276" s="1">
        <v>33731</v>
      </c>
      <c r="B8276">
        <v>383.5</v>
      </c>
      <c r="C8276">
        <v>388.5</v>
      </c>
      <c r="D8276">
        <v>383.5</v>
      </c>
      <c r="E8276">
        <v>387.75</v>
      </c>
      <c r="G8276">
        <v>387.75</v>
      </c>
      <c r="H8276">
        <v>2385</v>
      </c>
      <c r="I8276">
        <v>14730</v>
      </c>
      <c r="J8276">
        <f t="shared" si="387"/>
        <v>142.55514705882354</v>
      </c>
      <c r="K8276">
        <f t="shared" si="388"/>
        <v>1992</v>
      </c>
      <c r="L8276">
        <f t="shared" si="389"/>
        <v>5</v>
      </c>
    </row>
    <row r="8277" spans="1:12" x14ac:dyDescent="0.25">
      <c r="A8277" s="1">
        <v>33732</v>
      </c>
      <c r="B8277">
        <v>386</v>
      </c>
      <c r="C8277">
        <v>386</v>
      </c>
      <c r="D8277">
        <v>378</v>
      </c>
      <c r="E8277">
        <v>381</v>
      </c>
      <c r="G8277">
        <v>381</v>
      </c>
      <c r="H8277">
        <v>2410</v>
      </c>
      <c r="I8277">
        <v>13925</v>
      </c>
      <c r="J8277">
        <f t="shared" si="387"/>
        <v>140.0735294117647</v>
      </c>
      <c r="K8277">
        <f t="shared" si="388"/>
        <v>1992</v>
      </c>
      <c r="L8277">
        <f t="shared" si="389"/>
        <v>5</v>
      </c>
    </row>
    <row r="8278" spans="1:12" x14ac:dyDescent="0.25">
      <c r="A8278" s="1">
        <v>33735</v>
      </c>
      <c r="B8278">
        <v>378</v>
      </c>
      <c r="C8278">
        <v>380</v>
      </c>
      <c r="D8278">
        <v>377.25</v>
      </c>
      <c r="E8278">
        <v>377.5</v>
      </c>
      <c r="G8278">
        <v>377.5</v>
      </c>
      <c r="H8278">
        <v>920</v>
      </c>
      <c r="I8278">
        <v>13565</v>
      </c>
      <c r="J8278">
        <f t="shared" si="387"/>
        <v>138.78676470588235</v>
      </c>
      <c r="K8278">
        <f t="shared" si="388"/>
        <v>1992</v>
      </c>
      <c r="L8278">
        <f t="shared" si="389"/>
        <v>5</v>
      </c>
    </row>
    <row r="8279" spans="1:12" x14ac:dyDescent="0.25">
      <c r="A8279" s="1">
        <v>33736</v>
      </c>
      <c r="B8279">
        <v>378.5</v>
      </c>
      <c r="C8279">
        <v>382</v>
      </c>
      <c r="D8279">
        <v>376.5</v>
      </c>
      <c r="E8279">
        <v>379.25</v>
      </c>
      <c r="G8279">
        <v>379.25</v>
      </c>
      <c r="H8279">
        <v>2210</v>
      </c>
      <c r="I8279">
        <v>13105</v>
      </c>
      <c r="J8279">
        <f t="shared" si="387"/>
        <v>139.43014705882354</v>
      </c>
      <c r="K8279">
        <f t="shared" si="388"/>
        <v>1992</v>
      </c>
      <c r="L8279">
        <f t="shared" si="389"/>
        <v>5</v>
      </c>
    </row>
    <row r="8280" spans="1:12" x14ac:dyDescent="0.25">
      <c r="A8280" s="1">
        <v>33737</v>
      </c>
      <c r="B8280">
        <v>380.5</v>
      </c>
      <c r="C8280">
        <v>386</v>
      </c>
      <c r="D8280">
        <v>377.5</v>
      </c>
      <c r="E8280">
        <v>384.5</v>
      </c>
      <c r="G8280">
        <v>384.5</v>
      </c>
      <c r="H8280">
        <v>3505</v>
      </c>
      <c r="I8280">
        <v>11010</v>
      </c>
      <c r="J8280">
        <f t="shared" si="387"/>
        <v>141.36029411764707</v>
      </c>
      <c r="K8280">
        <f t="shared" si="388"/>
        <v>1992</v>
      </c>
      <c r="L8280">
        <f t="shared" si="389"/>
        <v>5</v>
      </c>
    </row>
    <row r="8281" spans="1:12" x14ac:dyDescent="0.25">
      <c r="A8281" s="1">
        <v>33738</v>
      </c>
      <c r="B8281">
        <v>382</v>
      </c>
      <c r="C8281">
        <v>388</v>
      </c>
      <c r="D8281">
        <v>381</v>
      </c>
      <c r="E8281">
        <v>384.25</v>
      </c>
      <c r="G8281">
        <v>384.25</v>
      </c>
      <c r="H8281">
        <v>3470</v>
      </c>
      <c r="I8281">
        <v>8255</v>
      </c>
      <c r="J8281">
        <f t="shared" si="387"/>
        <v>141.26838235294119</v>
      </c>
      <c r="K8281">
        <f t="shared" si="388"/>
        <v>1992</v>
      </c>
      <c r="L8281">
        <f t="shared" si="389"/>
        <v>5</v>
      </c>
    </row>
    <row r="8282" spans="1:12" x14ac:dyDescent="0.25">
      <c r="A8282" s="1">
        <v>33739</v>
      </c>
      <c r="B8282">
        <v>383.5</v>
      </c>
      <c r="C8282">
        <v>383.5</v>
      </c>
      <c r="D8282">
        <v>377.5</v>
      </c>
      <c r="E8282">
        <v>380.5</v>
      </c>
      <c r="G8282">
        <v>380.5</v>
      </c>
      <c r="H8282">
        <v>1835</v>
      </c>
      <c r="I8282">
        <v>6785</v>
      </c>
      <c r="J8282">
        <f t="shared" si="387"/>
        <v>139.88970588235293</v>
      </c>
      <c r="K8282">
        <f t="shared" si="388"/>
        <v>1992</v>
      </c>
      <c r="L8282">
        <f t="shared" si="389"/>
        <v>5</v>
      </c>
    </row>
    <row r="8283" spans="1:12" x14ac:dyDescent="0.25">
      <c r="A8283" s="1">
        <v>33742</v>
      </c>
      <c r="B8283">
        <v>380.5</v>
      </c>
      <c r="C8283">
        <v>385</v>
      </c>
      <c r="D8283">
        <v>378.25</v>
      </c>
      <c r="E8283">
        <v>384.25</v>
      </c>
      <c r="G8283">
        <v>384.25</v>
      </c>
      <c r="H8283">
        <v>2175</v>
      </c>
      <c r="I8283">
        <v>4255</v>
      </c>
      <c r="J8283">
        <f t="shared" si="387"/>
        <v>141.26838235294119</v>
      </c>
      <c r="K8283">
        <f t="shared" si="388"/>
        <v>1992</v>
      </c>
      <c r="L8283">
        <f t="shared" si="389"/>
        <v>5</v>
      </c>
    </row>
    <row r="8284" spans="1:12" x14ac:dyDescent="0.25">
      <c r="A8284" s="1">
        <v>33743</v>
      </c>
      <c r="B8284">
        <v>384</v>
      </c>
      <c r="C8284">
        <v>384.75</v>
      </c>
      <c r="D8284">
        <v>380</v>
      </c>
      <c r="E8284">
        <v>381.25</v>
      </c>
      <c r="G8284">
        <v>381.25</v>
      </c>
      <c r="H8284">
        <v>3925</v>
      </c>
      <c r="I8284">
        <v>1590</v>
      </c>
      <c r="J8284">
        <f t="shared" si="387"/>
        <v>140.16544117647058</v>
      </c>
      <c r="K8284">
        <f t="shared" si="388"/>
        <v>1992</v>
      </c>
      <c r="L8284">
        <f t="shared" si="389"/>
        <v>5</v>
      </c>
    </row>
    <row r="8285" spans="1:12" x14ac:dyDescent="0.25">
      <c r="A8285" s="1">
        <v>33744</v>
      </c>
      <c r="B8285">
        <v>345.5</v>
      </c>
      <c r="C8285">
        <v>347</v>
      </c>
      <c r="D8285">
        <v>341</v>
      </c>
      <c r="E8285">
        <v>341.5</v>
      </c>
      <c r="G8285">
        <v>341.5</v>
      </c>
      <c r="H8285">
        <v>52230</v>
      </c>
      <c r="I8285">
        <v>149710</v>
      </c>
      <c r="J8285">
        <f t="shared" si="387"/>
        <v>125.55147058823529</v>
      </c>
      <c r="K8285">
        <f t="shared" si="388"/>
        <v>1992</v>
      </c>
      <c r="L8285">
        <f t="shared" si="389"/>
        <v>5</v>
      </c>
    </row>
    <row r="8286" spans="1:12" x14ac:dyDescent="0.25">
      <c r="A8286" s="1">
        <v>33745</v>
      </c>
      <c r="B8286">
        <v>340</v>
      </c>
      <c r="C8286">
        <v>343</v>
      </c>
      <c r="D8286">
        <v>338</v>
      </c>
      <c r="E8286">
        <v>340</v>
      </c>
      <c r="G8286">
        <v>340</v>
      </c>
      <c r="H8286">
        <v>45720</v>
      </c>
      <c r="I8286">
        <v>151790</v>
      </c>
      <c r="J8286">
        <f t="shared" si="387"/>
        <v>125</v>
      </c>
      <c r="K8286">
        <f t="shared" si="388"/>
        <v>1992</v>
      </c>
      <c r="L8286">
        <f t="shared" si="389"/>
        <v>5</v>
      </c>
    </row>
    <row r="8287" spans="1:12" x14ac:dyDescent="0.25">
      <c r="A8287" s="1">
        <v>33746</v>
      </c>
      <c r="B8287">
        <v>341</v>
      </c>
      <c r="C8287">
        <v>342.5</v>
      </c>
      <c r="D8287">
        <v>338.75</v>
      </c>
      <c r="E8287">
        <v>342.25</v>
      </c>
      <c r="G8287">
        <v>342.25</v>
      </c>
      <c r="H8287">
        <v>31070</v>
      </c>
      <c r="I8287">
        <v>151285</v>
      </c>
      <c r="J8287">
        <f t="shared" si="387"/>
        <v>125.82720588235294</v>
      </c>
      <c r="K8287">
        <f t="shared" si="388"/>
        <v>1992</v>
      </c>
      <c r="L8287">
        <f t="shared" si="389"/>
        <v>5</v>
      </c>
    </row>
    <row r="8288" spans="1:12" x14ac:dyDescent="0.25">
      <c r="A8288" s="1">
        <v>33750</v>
      </c>
      <c r="B8288">
        <v>343</v>
      </c>
      <c r="C8288">
        <v>350</v>
      </c>
      <c r="D8288">
        <v>342.5</v>
      </c>
      <c r="E8288">
        <v>349</v>
      </c>
      <c r="G8288">
        <v>349</v>
      </c>
      <c r="H8288">
        <v>52590</v>
      </c>
      <c r="I8288">
        <v>152585</v>
      </c>
      <c r="J8288">
        <f t="shared" si="387"/>
        <v>128.30882352941177</v>
      </c>
      <c r="K8288">
        <f t="shared" si="388"/>
        <v>1992</v>
      </c>
      <c r="L8288">
        <f t="shared" si="389"/>
        <v>5</v>
      </c>
    </row>
    <row r="8289" spans="1:12" x14ac:dyDescent="0.25">
      <c r="A8289" s="1">
        <v>33751</v>
      </c>
      <c r="B8289">
        <v>350</v>
      </c>
      <c r="C8289">
        <v>356.25</v>
      </c>
      <c r="D8289">
        <v>346.25</v>
      </c>
      <c r="E8289">
        <v>351.5</v>
      </c>
      <c r="G8289">
        <v>351.5</v>
      </c>
      <c r="H8289">
        <v>66620</v>
      </c>
      <c r="I8289">
        <v>151680</v>
      </c>
      <c r="J8289">
        <f t="shared" si="387"/>
        <v>129.22794117647058</v>
      </c>
      <c r="K8289">
        <f t="shared" si="388"/>
        <v>1992</v>
      </c>
      <c r="L8289">
        <f t="shared" si="389"/>
        <v>5</v>
      </c>
    </row>
    <row r="8290" spans="1:12" x14ac:dyDescent="0.25">
      <c r="A8290" s="1">
        <v>33752</v>
      </c>
      <c r="B8290">
        <v>351.5</v>
      </c>
      <c r="C8290">
        <v>353.5</v>
      </c>
      <c r="D8290">
        <v>349</v>
      </c>
      <c r="E8290">
        <v>351.75</v>
      </c>
      <c r="G8290">
        <v>351.75</v>
      </c>
      <c r="H8290">
        <v>37230</v>
      </c>
      <c r="I8290">
        <v>148775</v>
      </c>
      <c r="J8290">
        <f t="shared" si="387"/>
        <v>129.31985294117646</v>
      </c>
      <c r="K8290">
        <f t="shared" si="388"/>
        <v>1992</v>
      </c>
      <c r="L8290">
        <f t="shared" si="389"/>
        <v>5</v>
      </c>
    </row>
    <row r="8291" spans="1:12" x14ac:dyDescent="0.25">
      <c r="A8291" s="1">
        <v>33753</v>
      </c>
      <c r="B8291">
        <v>352.5</v>
      </c>
      <c r="C8291">
        <v>355.5</v>
      </c>
      <c r="D8291">
        <v>348</v>
      </c>
      <c r="E8291">
        <v>349.5</v>
      </c>
      <c r="G8291">
        <v>349.5</v>
      </c>
      <c r="H8291">
        <v>36965</v>
      </c>
      <c r="I8291">
        <v>151520</v>
      </c>
      <c r="J8291">
        <f t="shared" si="387"/>
        <v>128.49264705882354</v>
      </c>
      <c r="K8291">
        <f t="shared" si="388"/>
        <v>1992</v>
      </c>
      <c r="L8291">
        <f t="shared" si="389"/>
        <v>5</v>
      </c>
    </row>
    <row r="8292" spans="1:12" x14ac:dyDescent="0.25">
      <c r="A8292" s="1">
        <v>33756</v>
      </c>
      <c r="B8292">
        <v>353.5</v>
      </c>
      <c r="C8292">
        <v>361</v>
      </c>
      <c r="D8292">
        <v>353.5</v>
      </c>
      <c r="E8292">
        <v>354</v>
      </c>
      <c r="G8292">
        <v>354</v>
      </c>
      <c r="H8292">
        <v>48425</v>
      </c>
      <c r="I8292">
        <v>142515</v>
      </c>
      <c r="J8292">
        <f t="shared" si="387"/>
        <v>130.14705882352942</v>
      </c>
      <c r="K8292">
        <f t="shared" si="388"/>
        <v>1992</v>
      </c>
      <c r="L8292">
        <f t="shared" si="389"/>
        <v>6</v>
      </c>
    </row>
    <row r="8293" spans="1:12" x14ac:dyDescent="0.25">
      <c r="A8293" s="1">
        <v>33757</v>
      </c>
      <c r="B8293">
        <v>355</v>
      </c>
      <c r="C8293">
        <v>359</v>
      </c>
      <c r="D8293">
        <v>355</v>
      </c>
      <c r="E8293">
        <v>358</v>
      </c>
      <c r="G8293">
        <v>358</v>
      </c>
      <c r="H8293">
        <v>36360</v>
      </c>
      <c r="I8293">
        <v>140630</v>
      </c>
      <c r="J8293">
        <f t="shared" si="387"/>
        <v>131.61764705882354</v>
      </c>
      <c r="K8293">
        <f t="shared" si="388"/>
        <v>1992</v>
      </c>
      <c r="L8293">
        <f t="shared" si="389"/>
        <v>6</v>
      </c>
    </row>
    <row r="8294" spans="1:12" x14ac:dyDescent="0.25">
      <c r="A8294" s="1">
        <v>33758</v>
      </c>
      <c r="B8294">
        <v>356</v>
      </c>
      <c r="C8294">
        <v>366.5</v>
      </c>
      <c r="D8294">
        <v>355.75</v>
      </c>
      <c r="E8294">
        <v>365.5</v>
      </c>
      <c r="G8294">
        <v>365.5</v>
      </c>
      <c r="H8294">
        <v>55740</v>
      </c>
      <c r="I8294">
        <v>136075</v>
      </c>
      <c r="J8294">
        <f t="shared" si="387"/>
        <v>134.375</v>
      </c>
      <c r="K8294">
        <f t="shared" si="388"/>
        <v>1992</v>
      </c>
      <c r="L8294">
        <f t="shared" si="389"/>
        <v>6</v>
      </c>
    </row>
    <row r="8295" spans="1:12" x14ac:dyDescent="0.25">
      <c r="A8295" s="1">
        <v>33759</v>
      </c>
      <c r="B8295">
        <v>365.5</v>
      </c>
      <c r="C8295">
        <v>368</v>
      </c>
      <c r="D8295">
        <v>363</v>
      </c>
      <c r="E8295">
        <v>367.5</v>
      </c>
      <c r="G8295">
        <v>367.5</v>
      </c>
      <c r="H8295">
        <v>37840</v>
      </c>
      <c r="I8295">
        <v>128345</v>
      </c>
      <c r="J8295">
        <f t="shared" si="387"/>
        <v>135.11029411764707</v>
      </c>
      <c r="K8295">
        <f t="shared" si="388"/>
        <v>1992</v>
      </c>
      <c r="L8295">
        <f t="shared" si="389"/>
        <v>6</v>
      </c>
    </row>
    <row r="8296" spans="1:12" x14ac:dyDescent="0.25">
      <c r="A8296" s="1">
        <v>33760</v>
      </c>
      <c r="B8296">
        <v>365.5</v>
      </c>
      <c r="C8296">
        <v>367</v>
      </c>
      <c r="D8296">
        <v>364.25</v>
      </c>
      <c r="E8296">
        <v>366.5</v>
      </c>
      <c r="G8296">
        <v>366.5</v>
      </c>
      <c r="H8296">
        <v>28710</v>
      </c>
      <c r="I8296">
        <v>124275</v>
      </c>
      <c r="J8296">
        <f t="shared" si="387"/>
        <v>134.74264705882354</v>
      </c>
      <c r="K8296">
        <f t="shared" si="388"/>
        <v>1992</v>
      </c>
      <c r="L8296">
        <f t="shared" si="389"/>
        <v>6</v>
      </c>
    </row>
    <row r="8297" spans="1:12" x14ac:dyDescent="0.25">
      <c r="A8297" s="1">
        <v>33763</v>
      </c>
      <c r="B8297">
        <v>367</v>
      </c>
      <c r="C8297">
        <v>372.5</v>
      </c>
      <c r="D8297">
        <v>367</v>
      </c>
      <c r="E8297">
        <v>369.5</v>
      </c>
      <c r="G8297">
        <v>369.5</v>
      </c>
      <c r="H8297">
        <v>33285</v>
      </c>
      <c r="I8297">
        <v>124880</v>
      </c>
      <c r="J8297">
        <f t="shared" si="387"/>
        <v>135.84558823529412</v>
      </c>
      <c r="K8297">
        <f t="shared" si="388"/>
        <v>1992</v>
      </c>
      <c r="L8297">
        <f t="shared" si="389"/>
        <v>6</v>
      </c>
    </row>
    <row r="8298" spans="1:12" x14ac:dyDescent="0.25">
      <c r="A8298" s="1">
        <v>33764</v>
      </c>
      <c r="B8298">
        <v>373</v>
      </c>
      <c r="C8298">
        <v>377</v>
      </c>
      <c r="D8298">
        <v>372.25</v>
      </c>
      <c r="E8298">
        <v>376.5</v>
      </c>
      <c r="G8298">
        <v>376.5</v>
      </c>
      <c r="H8298">
        <v>46085</v>
      </c>
      <c r="I8298">
        <v>125345</v>
      </c>
      <c r="J8298">
        <f t="shared" si="387"/>
        <v>138.41911764705881</v>
      </c>
      <c r="K8298">
        <f t="shared" si="388"/>
        <v>1992</v>
      </c>
      <c r="L8298">
        <f t="shared" si="389"/>
        <v>6</v>
      </c>
    </row>
    <row r="8299" spans="1:12" x14ac:dyDescent="0.25">
      <c r="A8299" s="1">
        <v>33765</v>
      </c>
      <c r="B8299">
        <v>375</v>
      </c>
      <c r="C8299">
        <v>375.5</v>
      </c>
      <c r="D8299">
        <v>371.5</v>
      </c>
      <c r="E8299">
        <v>373</v>
      </c>
      <c r="G8299">
        <v>373</v>
      </c>
      <c r="H8299">
        <v>33425</v>
      </c>
      <c r="I8299">
        <v>122890</v>
      </c>
      <c r="J8299">
        <f t="shared" si="387"/>
        <v>137.13235294117646</v>
      </c>
      <c r="K8299">
        <f t="shared" si="388"/>
        <v>1992</v>
      </c>
      <c r="L8299">
        <f t="shared" si="389"/>
        <v>6</v>
      </c>
    </row>
    <row r="8300" spans="1:12" x14ac:dyDescent="0.25">
      <c r="A8300" s="1">
        <v>33766</v>
      </c>
      <c r="B8300">
        <v>373.5</v>
      </c>
      <c r="C8300">
        <v>373.5</v>
      </c>
      <c r="D8300">
        <v>363</v>
      </c>
      <c r="E8300">
        <v>363.25</v>
      </c>
      <c r="G8300">
        <v>363.25</v>
      </c>
      <c r="H8300">
        <v>49635</v>
      </c>
      <c r="I8300">
        <v>121550</v>
      </c>
      <c r="J8300">
        <f t="shared" si="387"/>
        <v>133.54779411764707</v>
      </c>
      <c r="K8300">
        <f t="shared" si="388"/>
        <v>1992</v>
      </c>
      <c r="L8300">
        <f t="shared" si="389"/>
        <v>6</v>
      </c>
    </row>
    <row r="8301" spans="1:12" x14ac:dyDescent="0.25">
      <c r="A8301" s="1">
        <v>33767</v>
      </c>
      <c r="B8301">
        <v>362.5</v>
      </c>
      <c r="C8301">
        <v>364</v>
      </c>
      <c r="D8301">
        <v>358.5</v>
      </c>
      <c r="E8301">
        <v>360</v>
      </c>
      <c r="G8301">
        <v>360</v>
      </c>
      <c r="H8301">
        <v>38825</v>
      </c>
      <c r="I8301">
        <v>119210</v>
      </c>
      <c r="J8301">
        <f t="shared" si="387"/>
        <v>132.35294117647058</v>
      </c>
      <c r="K8301">
        <f t="shared" si="388"/>
        <v>1992</v>
      </c>
      <c r="L8301">
        <f t="shared" si="389"/>
        <v>6</v>
      </c>
    </row>
    <row r="8302" spans="1:12" x14ac:dyDescent="0.25">
      <c r="A8302" s="1">
        <v>33770</v>
      </c>
      <c r="B8302">
        <v>357</v>
      </c>
      <c r="C8302">
        <v>357</v>
      </c>
      <c r="D8302">
        <v>349.5</v>
      </c>
      <c r="E8302">
        <v>352.75</v>
      </c>
      <c r="G8302">
        <v>352.75</v>
      </c>
      <c r="H8302">
        <v>43460</v>
      </c>
      <c r="I8302">
        <v>113350</v>
      </c>
      <c r="J8302">
        <f t="shared" si="387"/>
        <v>129.6875</v>
      </c>
      <c r="K8302">
        <f t="shared" si="388"/>
        <v>1992</v>
      </c>
      <c r="L8302">
        <f t="shared" si="389"/>
        <v>6</v>
      </c>
    </row>
    <row r="8303" spans="1:12" x14ac:dyDescent="0.25">
      <c r="A8303" s="1">
        <v>33771</v>
      </c>
      <c r="B8303">
        <v>353</v>
      </c>
      <c r="C8303">
        <v>357.5</v>
      </c>
      <c r="D8303">
        <v>353</v>
      </c>
      <c r="E8303">
        <v>353.25</v>
      </c>
      <c r="G8303">
        <v>353.25</v>
      </c>
      <c r="H8303">
        <v>30780</v>
      </c>
      <c r="I8303">
        <v>107210</v>
      </c>
      <c r="J8303">
        <f t="shared" si="387"/>
        <v>129.87132352941177</v>
      </c>
      <c r="K8303">
        <f t="shared" si="388"/>
        <v>1992</v>
      </c>
      <c r="L8303">
        <f t="shared" si="389"/>
        <v>6</v>
      </c>
    </row>
    <row r="8304" spans="1:12" x14ac:dyDescent="0.25">
      <c r="A8304" s="1">
        <v>33772</v>
      </c>
      <c r="B8304">
        <v>353.5</v>
      </c>
      <c r="C8304">
        <v>358</v>
      </c>
      <c r="D8304">
        <v>353.5</v>
      </c>
      <c r="E8304">
        <v>354.75</v>
      </c>
      <c r="G8304">
        <v>354.75</v>
      </c>
      <c r="H8304">
        <v>26095</v>
      </c>
      <c r="I8304">
        <v>106155</v>
      </c>
      <c r="J8304">
        <f t="shared" si="387"/>
        <v>130.42279411764707</v>
      </c>
      <c r="K8304">
        <f t="shared" si="388"/>
        <v>1992</v>
      </c>
      <c r="L8304">
        <f t="shared" si="389"/>
        <v>6</v>
      </c>
    </row>
    <row r="8305" spans="1:12" x14ac:dyDescent="0.25">
      <c r="A8305" s="1">
        <v>33773</v>
      </c>
      <c r="B8305">
        <v>353.5</v>
      </c>
      <c r="C8305">
        <v>354.5</v>
      </c>
      <c r="D8305">
        <v>351.5</v>
      </c>
      <c r="E8305">
        <v>352.5</v>
      </c>
      <c r="G8305">
        <v>352.5</v>
      </c>
      <c r="H8305">
        <v>32530</v>
      </c>
      <c r="I8305">
        <v>100315</v>
      </c>
      <c r="J8305">
        <f t="shared" si="387"/>
        <v>129.59558823529412</v>
      </c>
      <c r="K8305">
        <f t="shared" si="388"/>
        <v>1992</v>
      </c>
      <c r="L8305">
        <f t="shared" si="389"/>
        <v>6</v>
      </c>
    </row>
    <row r="8306" spans="1:12" x14ac:dyDescent="0.25">
      <c r="A8306" s="1">
        <v>33774</v>
      </c>
      <c r="B8306">
        <v>353</v>
      </c>
      <c r="C8306">
        <v>358</v>
      </c>
      <c r="D8306">
        <v>353</v>
      </c>
      <c r="E8306">
        <v>357.25</v>
      </c>
      <c r="G8306">
        <v>357.25</v>
      </c>
      <c r="H8306">
        <v>30270</v>
      </c>
      <c r="I8306">
        <v>90445</v>
      </c>
      <c r="J8306">
        <f t="shared" si="387"/>
        <v>131.34191176470588</v>
      </c>
      <c r="K8306">
        <f t="shared" si="388"/>
        <v>1992</v>
      </c>
      <c r="L8306">
        <f t="shared" si="389"/>
        <v>6</v>
      </c>
    </row>
    <row r="8307" spans="1:12" x14ac:dyDescent="0.25">
      <c r="A8307" s="1">
        <v>33777</v>
      </c>
      <c r="B8307">
        <v>357.5</v>
      </c>
      <c r="C8307">
        <v>359</v>
      </c>
      <c r="D8307">
        <v>354</v>
      </c>
      <c r="E8307">
        <v>354.25</v>
      </c>
      <c r="G8307">
        <v>354.25</v>
      </c>
      <c r="H8307">
        <v>33715</v>
      </c>
      <c r="I8307">
        <v>75855</v>
      </c>
      <c r="J8307">
        <f t="shared" si="387"/>
        <v>130.2389705882353</v>
      </c>
      <c r="K8307">
        <f t="shared" si="388"/>
        <v>1992</v>
      </c>
      <c r="L8307">
        <f t="shared" si="389"/>
        <v>6</v>
      </c>
    </row>
    <row r="8308" spans="1:12" x14ac:dyDescent="0.25">
      <c r="A8308" s="1">
        <v>33778</v>
      </c>
      <c r="B8308">
        <v>352</v>
      </c>
      <c r="C8308">
        <v>353.75</v>
      </c>
      <c r="D8308">
        <v>350.5</v>
      </c>
      <c r="E8308">
        <v>351.5</v>
      </c>
      <c r="G8308">
        <v>351.5</v>
      </c>
      <c r="H8308">
        <v>25530</v>
      </c>
      <c r="I8308">
        <v>67290</v>
      </c>
      <c r="J8308">
        <f t="shared" si="387"/>
        <v>129.22794117647058</v>
      </c>
      <c r="K8308">
        <f t="shared" si="388"/>
        <v>1992</v>
      </c>
      <c r="L8308">
        <f t="shared" si="389"/>
        <v>6</v>
      </c>
    </row>
    <row r="8309" spans="1:12" x14ac:dyDescent="0.25">
      <c r="A8309" s="1">
        <v>33779</v>
      </c>
      <c r="B8309">
        <v>351.5</v>
      </c>
      <c r="C8309">
        <v>351.75</v>
      </c>
      <c r="D8309">
        <v>347.5</v>
      </c>
      <c r="E8309">
        <v>348.75</v>
      </c>
      <c r="G8309">
        <v>348.75</v>
      </c>
      <c r="H8309">
        <v>35690</v>
      </c>
      <c r="I8309">
        <v>61160</v>
      </c>
      <c r="J8309">
        <f t="shared" si="387"/>
        <v>128.21691176470588</v>
      </c>
      <c r="K8309">
        <f t="shared" si="388"/>
        <v>1992</v>
      </c>
      <c r="L8309">
        <f t="shared" si="389"/>
        <v>6</v>
      </c>
    </row>
    <row r="8310" spans="1:12" x14ac:dyDescent="0.25">
      <c r="A8310" s="1">
        <v>33780</v>
      </c>
      <c r="B8310">
        <v>349.5</v>
      </c>
      <c r="C8310">
        <v>354.5</v>
      </c>
      <c r="D8310">
        <v>349</v>
      </c>
      <c r="E8310">
        <v>349.75</v>
      </c>
      <c r="G8310">
        <v>349.75</v>
      </c>
      <c r="H8310">
        <v>23220</v>
      </c>
      <c r="I8310">
        <v>61320</v>
      </c>
      <c r="J8310">
        <f t="shared" si="387"/>
        <v>128.58455882352942</v>
      </c>
      <c r="K8310">
        <f t="shared" si="388"/>
        <v>1992</v>
      </c>
      <c r="L8310">
        <f t="shared" si="389"/>
        <v>6</v>
      </c>
    </row>
    <row r="8311" spans="1:12" x14ac:dyDescent="0.25">
      <c r="A8311" s="1">
        <v>33781</v>
      </c>
      <c r="B8311">
        <v>349.5</v>
      </c>
      <c r="C8311">
        <v>350.75</v>
      </c>
      <c r="D8311">
        <v>348.5</v>
      </c>
      <c r="E8311">
        <v>348.75</v>
      </c>
      <c r="G8311">
        <v>348.75</v>
      </c>
      <c r="H8311">
        <v>23325</v>
      </c>
      <c r="I8311">
        <v>52920</v>
      </c>
      <c r="J8311">
        <f t="shared" si="387"/>
        <v>128.21691176470588</v>
      </c>
      <c r="K8311">
        <f t="shared" si="388"/>
        <v>1992</v>
      </c>
      <c r="L8311">
        <f t="shared" si="389"/>
        <v>6</v>
      </c>
    </row>
    <row r="8312" spans="1:12" x14ac:dyDescent="0.25">
      <c r="A8312" s="1">
        <v>33784</v>
      </c>
      <c r="B8312">
        <v>345.5</v>
      </c>
      <c r="C8312">
        <v>353</v>
      </c>
      <c r="D8312">
        <v>345</v>
      </c>
      <c r="E8312">
        <v>350</v>
      </c>
      <c r="G8312">
        <v>350</v>
      </c>
      <c r="H8312">
        <v>38325</v>
      </c>
      <c r="I8312">
        <v>44300</v>
      </c>
      <c r="J8312">
        <f t="shared" si="387"/>
        <v>128.6764705882353</v>
      </c>
      <c r="K8312">
        <f t="shared" si="388"/>
        <v>1992</v>
      </c>
      <c r="L8312">
        <f t="shared" si="389"/>
        <v>6</v>
      </c>
    </row>
    <row r="8313" spans="1:12" x14ac:dyDescent="0.25">
      <c r="A8313" s="1">
        <v>33785</v>
      </c>
      <c r="B8313">
        <v>349.5</v>
      </c>
      <c r="C8313">
        <v>353</v>
      </c>
      <c r="D8313">
        <v>349</v>
      </c>
      <c r="E8313">
        <v>349.5</v>
      </c>
      <c r="G8313">
        <v>349.5</v>
      </c>
      <c r="H8313">
        <v>19060</v>
      </c>
      <c r="I8313">
        <v>39105</v>
      </c>
      <c r="J8313">
        <f t="shared" si="387"/>
        <v>128.49264705882354</v>
      </c>
      <c r="K8313">
        <f t="shared" si="388"/>
        <v>1992</v>
      </c>
      <c r="L8313">
        <f t="shared" si="389"/>
        <v>6</v>
      </c>
    </row>
    <row r="8314" spans="1:12" x14ac:dyDescent="0.25">
      <c r="A8314" s="1">
        <v>33786</v>
      </c>
      <c r="B8314">
        <v>345.5</v>
      </c>
      <c r="C8314">
        <v>348</v>
      </c>
      <c r="D8314">
        <v>343.5</v>
      </c>
      <c r="E8314">
        <v>345.75</v>
      </c>
      <c r="G8314">
        <v>345.75</v>
      </c>
      <c r="H8314">
        <v>9870</v>
      </c>
      <c r="I8314">
        <v>35730</v>
      </c>
      <c r="J8314">
        <f t="shared" si="387"/>
        <v>127.11397058823529</v>
      </c>
      <c r="K8314">
        <f t="shared" si="388"/>
        <v>1992</v>
      </c>
      <c r="L8314">
        <f t="shared" si="389"/>
        <v>7</v>
      </c>
    </row>
    <row r="8315" spans="1:12" x14ac:dyDescent="0.25">
      <c r="A8315" s="1">
        <v>33787</v>
      </c>
      <c r="B8315">
        <v>344</v>
      </c>
      <c r="C8315">
        <v>344.25</v>
      </c>
      <c r="D8315">
        <v>337</v>
      </c>
      <c r="E8315">
        <v>337</v>
      </c>
      <c r="G8315">
        <v>337</v>
      </c>
      <c r="H8315">
        <v>8930</v>
      </c>
      <c r="I8315">
        <v>30800</v>
      </c>
      <c r="J8315">
        <f t="shared" si="387"/>
        <v>123.89705882352941</v>
      </c>
      <c r="K8315">
        <f t="shared" si="388"/>
        <v>1992</v>
      </c>
      <c r="L8315">
        <f t="shared" si="389"/>
        <v>7</v>
      </c>
    </row>
    <row r="8316" spans="1:12" x14ac:dyDescent="0.25">
      <c r="A8316" s="1">
        <v>33791</v>
      </c>
      <c r="B8316">
        <v>335</v>
      </c>
      <c r="C8316">
        <v>337</v>
      </c>
      <c r="D8316">
        <v>332</v>
      </c>
      <c r="E8316">
        <v>334.75</v>
      </c>
      <c r="G8316">
        <v>334.75</v>
      </c>
      <c r="H8316">
        <v>4830</v>
      </c>
      <c r="I8316">
        <v>28960</v>
      </c>
      <c r="J8316">
        <f t="shared" si="387"/>
        <v>123.06985294117646</v>
      </c>
      <c r="K8316">
        <f t="shared" si="388"/>
        <v>1992</v>
      </c>
      <c r="L8316">
        <f t="shared" si="389"/>
        <v>7</v>
      </c>
    </row>
    <row r="8317" spans="1:12" x14ac:dyDescent="0.25">
      <c r="A8317" s="1">
        <v>33792</v>
      </c>
      <c r="B8317">
        <v>334</v>
      </c>
      <c r="C8317">
        <v>340</v>
      </c>
      <c r="D8317">
        <v>334</v>
      </c>
      <c r="E8317">
        <v>337.5</v>
      </c>
      <c r="G8317">
        <v>337.5</v>
      </c>
      <c r="H8317">
        <v>6795</v>
      </c>
      <c r="I8317">
        <v>26730</v>
      </c>
      <c r="J8317">
        <f t="shared" si="387"/>
        <v>124.08088235294117</v>
      </c>
      <c r="K8317">
        <f t="shared" si="388"/>
        <v>1992</v>
      </c>
      <c r="L8317">
        <f t="shared" si="389"/>
        <v>7</v>
      </c>
    </row>
    <row r="8318" spans="1:12" x14ac:dyDescent="0.25">
      <c r="A8318" s="1">
        <v>33793</v>
      </c>
      <c r="B8318">
        <v>338</v>
      </c>
      <c r="C8318">
        <v>341.5</v>
      </c>
      <c r="D8318">
        <v>336.25</v>
      </c>
      <c r="E8318">
        <v>340.5</v>
      </c>
      <c r="G8318">
        <v>340.5</v>
      </c>
      <c r="H8318">
        <v>6585</v>
      </c>
      <c r="I8318">
        <v>24115</v>
      </c>
      <c r="J8318">
        <f t="shared" si="387"/>
        <v>125.18382352941177</v>
      </c>
      <c r="K8318">
        <f t="shared" si="388"/>
        <v>1992</v>
      </c>
      <c r="L8318">
        <f t="shared" si="389"/>
        <v>7</v>
      </c>
    </row>
    <row r="8319" spans="1:12" x14ac:dyDescent="0.25">
      <c r="A8319" s="1">
        <v>33794</v>
      </c>
      <c r="B8319">
        <v>340</v>
      </c>
      <c r="C8319">
        <v>340.5</v>
      </c>
      <c r="D8319">
        <v>335.5</v>
      </c>
      <c r="E8319">
        <v>335.75</v>
      </c>
      <c r="G8319">
        <v>335.75</v>
      </c>
      <c r="H8319">
        <v>3950</v>
      </c>
      <c r="I8319">
        <v>22105</v>
      </c>
      <c r="J8319">
        <f t="shared" si="387"/>
        <v>123.4375</v>
      </c>
      <c r="K8319">
        <f t="shared" si="388"/>
        <v>1992</v>
      </c>
      <c r="L8319">
        <f t="shared" si="389"/>
        <v>7</v>
      </c>
    </row>
    <row r="8320" spans="1:12" x14ac:dyDescent="0.25">
      <c r="A8320" s="1">
        <v>33795</v>
      </c>
      <c r="B8320">
        <v>334</v>
      </c>
      <c r="C8320">
        <v>338.5</v>
      </c>
      <c r="D8320">
        <v>334</v>
      </c>
      <c r="E8320">
        <v>335</v>
      </c>
      <c r="G8320">
        <v>335</v>
      </c>
      <c r="H8320">
        <v>4860</v>
      </c>
      <c r="I8320">
        <v>20635</v>
      </c>
      <c r="J8320">
        <f t="shared" si="387"/>
        <v>123.16176470588235</v>
      </c>
      <c r="K8320">
        <f t="shared" si="388"/>
        <v>1992</v>
      </c>
      <c r="L8320">
        <f t="shared" si="389"/>
        <v>7</v>
      </c>
    </row>
    <row r="8321" spans="1:12" x14ac:dyDescent="0.25">
      <c r="A8321" s="1">
        <v>33798</v>
      </c>
      <c r="B8321">
        <v>335</v>
      </c>
      <c r="C8321">
        <v>340</v>
      </c>
      <c r="D8321">
        <v>334</v>
      </c>
      <c r="E8321">
        <v>339.25</v>
      </c>
      <c r="G8321">
        <v>339.25</v>
      </c>
      <c r="H8321">
        <v>6955</v>
      </c>
      <c r="I8321">
        <v>18265</v>
      </c>
      <c r="J8321">
        <f t="shared" si="387"/>
        <v>124.72426470588235</v>
      </c>
      <c r="K8321">
        <f t="shared" si="388"/>
        <v>1992</v>
      </c>
      <c r="L8321">
        <f t="shared" si="389"/>
        <v>7</v>
      </c>
    </row>
    <row r="8322" spans="1:12" x14ac:dyDescent="0.25">
      <c r="A8322" s="1">
        <v>33799</v>
      </c>
      <c r="B8322">
        <v>341.75</v>
      </c>
      <c r="C8322">
        <v>342.5</v>
      </c>
      <c r="D8322">
        <v>340</v>
      </c>
      <c r="E8322">
        <v>340.25</v>
      </c>
      <c r="G8322">
        <v>340.25</v>
      </c>
      <c r="H8322">
        <v>6185</v>
      </c>
      <c r="I8322">
        <v>14865</v>
      </c>
      <c r="J8322">
        <f t="shared" ref="J8322:J8385" si="390">G8322/100*5000/136</f>
        <v>125.09191176470588</v>
      </c>
      <c r="K8322">
        <f t="shared" ref="K8322:K8385" si="391">YEAR(A8322)</f>
        <v>1992</v>
      </c>
      <c r="L8322">
        <f t="shared" ref="L8322:L8385" si="392">MONTH(A8322)</f>
        <v>7</v>
      </c>
    </row>
    <row r="8323" spans="1:12" x14ac:dyDescent="0.25">
      <c r="A8323" s="1">
        <v>33800</v>
      </c>
      <c r="B8323">
        <v>341.75</v>
      </c>
      <c r="C8323">
        <v>349</v>
      </c>
      <c r="D8323">
        <v>341.75</v>
      </c>
      <c r="E8323">
        <v>349</v>
      </c>
      <c r="G8323">
        <v>349</v>
      </c>
      <c r="H8323">
        <v>6920</v>
      </c>
      <c r="I8323">
        <v>10635</v>
      </c>
      <c r="J8323">
        <f t="shared" si="390"/>
        <v>128.30882352941177</v>
      </c>
      <c r="K8323">
        <f t="shared" si="391"/>
        <v>1992</v>
      </c>
      <c r="L8323">
        <f t="shared" si="392"/>
        <v>7</v>
      </c>
    </row>
    <row r="8324" spans="1:12" x14ac:dyDescent="0.25">
      <c r="A8324" s="1">
        <v>33801</v>
      </c>
      <c r="B8324">
        <v>350</v>
      </c>
      <c r="C8324">
        <v>350.5</v>
      </c>
      <c r="D8324">
        <v>345</v>
      </c>
      <c r="E8324">
        <v>345.75</v>
      </c>
      <c r="G8324">
        <v>345.75</v>
      </c>
      <c r="H8324">
        <v>2570</v>
      </c>
      <c r="I8324">
        <v>9180</v>
      </c>
      <c r="J8324">
        <f t="shared" si="390"/>
        <v>127.11397058823529</v>
      </c>
      <c r="K8324">
        <f t="shared" si="391"/>
        <v>1992</v>
      </c>
      <c r="L8324">
        <f t="shared" si="392"/>
        <v>7</v>
      </c>
    </row>
    <row r="8325" spans="1:12" x14ac:dyDescent="0.25">
      <c r="A8325" s="1">
        <v>33802</v>
      </c>
      <c r="B8325">
        <v>346</v>
      </c>
      <c r="C8325">
        <v>353</v>
      </c>
      <c r="D8325">
        <v>346</v>
      </c>
      <c r="E8325">
        <v>348.5</v>
      </c>
      <c r="G8325">
        <v>348.5</v>
      </c>
      <c r="H8325">
        <v>5300</v>
      </c>
      <c r="I8325">
        <v>7200</v>
      </c>
      <c r="J8325">
        <f t="shared" si="390"/>
        <v>128.125</v>
      </c>
      <c r="K8325">
        <f t="shared" si="391"/>
        <v>1992</v>
      </c>
      <c r="L8325">
        <f t="shared" si="392"/>
        <v>7</v>
      </c>
    </row>
    <row r="8326" spans="1:12" x14ac:dyDescent="0.25">
      <c r="A8326" s="1">
        <v>33805</v>
      </c>
      <c r="B8326">
        <v>347.5</v>
      </c>
      <c r="C8326">
        <v>347.5</v>
      </c>
      <c r="D8326">
        <v>338</v>
      </c>
      <c r="E8326">
        <v>338.5</v>
      </c>
      <c r="G8326">
        <v>338.5</v>
      </c>
      <c r="H8326">
        <v>4055</v>
      </c>
      <c r="I8326">
        <v>4645</v>
      </c>
      <c r="J8326">
        <f t="shared" si="390"/>
        <v>124.44852941176471</v>
      </c>
      <c r="K8326">
        <f t="shared" si="391"/>
        <v>1992</v>
      </c>
      <c r="L8326">
        <f t="shared" si="392"/>
        <v>7</v>
      </c>
    </row>
    <row r="8327" spans="1:12" x14ac:dyDescent="0.25">
      <c r="A8327" s="1">
        <v>33806</v>
      </c>
      <c r="B8327">
        <v>339.5</v>
      </c>
      <c r="C8327">
        <v>344.25</v>
      </c>
      <c r="D8327">
        <v>339.5</v>
      </c>
      <c r="E8327">
        <v>344</v>
      </c>
      <c r="G8327">
        <v>344</v>
      </c>
      <c r="H8327">
        <v>1730</v>
      </c>
      <c r="I8327">
        <v>3825</v>
      </c>
      <c r="J8327">
        <f t="shared" si="390"/>
        <v>126.47058823529412</v>
      </c>
      <c r="K8327">
        <f t="shared" si="391"/>
        <v>1992</v>
      </c>
      <c r="L8327">
        <f t="shared" si="392"/>
        <v>7</v>
      </c>
    </row>
    <row r="8328" spans="1:12" x14ac:dyDescent="0.25">
      <c r="A8328" s="1">
        <v>33807</v>
      </c>
      <c r="B8328">
        <v>345</v>
      </c>
      <c r="C8328">
        <v>345</v>
      </c>
      <c r="D8328">
        <v>333</v>
      </c>
      <c r="E8328">
        <v>333</v>
      </c>
      <c r="G8328">
        <v>333</v>
      </c>
      <c r="H8328">
        <v>2720</v>
      </c>
      <c r="I8328">
        <v>1750</v>
      </c>
      <c r="J8328">
        <f t="shared" si="390"/>
        <v>122.42647058823529</v>
      </c>
      <c r="K8328">
        <f t="shared" si="391"/>
        <v>1992</v>
      </c>
      <c r="L8328">
        <f t="shared" si="392"/>
        <v>7</v>
      </c>
    </row>
    <row r="8329" spans="1:12" x14ac:dyDescent="0.25">
      <c r="A8329" s="1">
        <v>33808</v>
      </c>
      <c r="B8329">
        <v>341</v>
      </c>
      <c r="C8329">
        <v>341</v>
      </c>
      <c r="D8329">
        <v>336</v>
      </c>
      <c r="E8329">
        <v>337</v>
      </c>
      <c r="G8329">
        <v>337</v>
      </c>
      <c r="H8329">
        <v>28015</v>
      </c>
      <c r="I8329">
        <v>130490</v>
      </c>
      <c r="J8329">
        <f t="shared" si="390"/>
        <v>123.89705882352941</v>
      </c>
      <c r="K8329">
        <f t="shared" si="391"/>
        <v>1992</v>
      </c>
      <c r="L8329">
        <f t="shared" si="392"/>
        <v>7</v>
      </c>
    </row>
    <row r="8330" spans="1:12" x14ac:dyDescent="0.25">
      <c r="A8330" s="1">
        <v>33809</v>
      </c>
      <c r="B8330">
        <v>336</v>
      </c>
      <c r="C8330">
        <v>337.75</v>
      </c>
      <c r="D8330">
        <v>334</v>
      </c>
      <c r="E8330">
        <v>336.25</v>
      </c>
      <c r="G8330">
        <v>336.25</v>
      </c>
      <c r="H8330">
        <v>28640</v>
      </c>
      <c r="I8330">
        <v>126245</v>
      </c>
      <c r="J8330">
        <f t="shared" si="390"/>
        <v>123.62132352941177</v>
      </c>
      <c r="K8330">
        <f t="shared" si="391"/>
        <v>1992</v>
      </c>
      <c r="L8330">
        <f t="shared" si="392"/>
        <v>7</v>
      </c>
    </row>
    <row r="8331" spans="1:12" x14ac:dyDescent="0.25">
      <c r="A8331" s="1">
        <v>33812</v>
      </c>
      <c r="B8331">
        <v>335.5</v>
      </c>
      <c r="C8331">
        <v>338.25</v>
      </c>
      <c r="D8331">
        <v>334</v>
      </c>
      <c r="E8331">
        <v>335.75</v>
      </c>
      <c r="G8331">
        <v>335.75</v>
      </c>
      <c r="H8331">
        <v>27490</v>
      </c>
      <c r="I8331">
        <v>121465</v>
      </c>
      <c r="J8331">
        <f t="shared" si="390"/>
        <v>123.4375</v>
      </c>
      <c r="K8331">
        <f t="shared" si="391"/>
        <v>1992</v>
      </c>
      <c r="L8331">
        <f t="shared" si="392"/>
        <v>7</v>
      </c>
    </row>
    <row r="8332" spans="1:12" x14ac:dyDescent="0.25">
      <c r="A8332" s="1">
        <v>33813</v>
      </c>
      <c r="B8332">
        <v>335.75</v>
      </c>
      <c r="C8332">
        <v>338</v>
      </c>
      <c r="D8332">
        <v>335</v>
      </c>
      <c r="E8332">
        <v>335.25</v>
      </c>
      <c r="G8332">
        <v>335.25</v>
      </c>
      <c r="H8332">
        <v>18260</v>
      </c>
      <c r="I8332">
        <v>119705</v>
      </c>
      <c r="J8332">
        <f t="shared" si="390"/>
        <v>123.25367647058823</v>
      </c>
      <c r="K8332">
        <f t="shared" si="391"/>
        <v>1992</v>
      </c>
      <c r="L8332">
        <f t="shared" si="392"/>
        <v>7</v>
      </c>
    </row>
    <row r="8333" spans="1:12" x14ac:dyDescent="0.25">
      <c r="A8333" s="1">
        <v>33814</v>
      </c>
      <c r="B8333">
        <v>334.5</v>
      </c>
      <c r="C8333">
        <v>335</v>
      </c>
      <c r="D8333">
        <v>329.5</v>
      </c>
      <c r="E8333">
        <v>330.75</v>
      </c>
      <c r="G8333">
        <v>330.75</v>
      </c>
      <c r="H8333">
        <v>41990</v>
      </c>
      <c r="I8333">
        <v>117395</v>
      </c>
      <c r="J8333">
        <f t="shared" si="390"/>
        <v>121.59926470588235</v>
      </c>
      <c r="K8333">
        <f t="shared" si="391"/>
        <v>1992</v>
      </c>
      <c r="L8333">
        <f t="shared" si="392"/>
        <v>7</v>
      </c>
    </row>
    <row r="8334" spans="1:12" x14ac:dyDescent="0.25">
      <c r="A8334" s="1">
        <v>33815</v>
      </c>
      <c r="B8334">
        <v>330</v>
      </c>
      <c r="C8334">
        <v>331.5</v>
      </c>
      <c r="D8334">
        <v>322.5</v>
      </c>
      <c r="E8334">
        <v>323.5</v>
      </c>
      <c r="G8334">
        <v>323.5</v>
      </c>
      <c r="H8334">
        <v>30405</v>
      </c>
      <c r="I8334">
        <v>114600</v>
      </c>
      <c r="J8334">
        <f t="shared" si="390"/>
        <v>118.93382352941177</v>
      </c>
      <c r="K8334">
        <f t="shared" si="391"/>
        <v>1992</v>
      </c>
      <c r="L8334">
        <f t="shared" si="392"/>
        <v>7</v>
      </c>
    </row>
    <row r="8335" spans="1:12" x14ac:dyDescent="0.25">
      <c r="A8335" s="1">
        <v>33816</v>
      </c>
      <c r="B8335">
        <v>323</v>
      </c>
      <c r="C8335">
        <v>324.75</v>
      </c>
      <c r="D8335">
        <v>317</v>
      </c>
      <c r="E8335">
        <v>317.25</v>
      </c>
      <c r="G8335">
        <v>317.25</v>
      </c>
      <c r="H8335">
        <v>24380</v>
      </c>
      <c r="I8335">
        <v>113140</v>
      </c>
      <c r="J8335">
        <f t="shared" si="390"/>
        <v>116.63602941176471</v>
      </c>
      <c r="K8335">
        <f t="shared" si="391"/>
        <v>1992</v>
      </c>
      <c r="L8335">
        <f t="shared" si="392"/>
        <v>7</v>
      </c>
    </row>
    <row r="8336" spans="1:12" x14ac:dyDescent="0.25">
      <c r="A8336" s="1">
        <v>33819</v>
      </c>
      <c r="B8336">
        <v>315</v>
      </c>
      <c r="C8336">
        <v>317.25</v>
      </c>
      <c r="D8336">
        <v>312.25</v>
      </c>
      <c r="E8336">
        <v>316.25</v>
      </c>
      <c r="G8336">
        <v>316.25</v>
      </c>
      <c r="H8336">
        <v>23525</v>
      </c>
      <c r="I8336">
        <v>114310</v>
      </c>
      <c r="J8336">
        <f t="shared" si="390"/>
        <v>116.26838235294117</v>
      </c>
      <c r="K8336">
        <f t="shared" si="391"/>
        <v>1992</v>
      </c>
      <c r="L8336">
        <f t="shared" si="392"/>
        <v>8</v>
      </c>
    </row>
    <row r="8337" spans="1:12" x14ac:dyDescent="0.25">
      <c r="A8337" s="1">
        <v>33820</v>
      </c>
      <c r="B8337">
        <v>316.5</v>
      </c>
      <c r="C8337">
        <v>317.25</v>
      </c>
      <c r="D8337">
        <v>310</v>
      </c>
      <c r="E8337">
        <v>310.25</v>
      </c>
      <c r="G8337">
        <v>310.25</v>
      </c>
      <c r="H8337">
        <v>20540</v>
      </c>
      <c r="I8337">
        <v>109930</v>
      </c>
      <c r="J8337">
        <f t="shared" si="390"/>
        <v>114.0625</v>
      </c>
      <c r="K8337">
        <f t="shared" si="391"/>
        <v>1992</v>
      </c>
      <c r="L8337">
        <f t="shared" si="392"/>
        <v>8</v>
      </c>
    </row>
    <row r="8338" spans="1:12" x14ac:dyDescent="0.25">
      <c r="A8338" s="1">
        <v>33821</v>
      </c>
      <c r="B8338">
        <v>311</v>
      </c>
      <c r="C8338">
        <v>315.25</v>
      </c>
      <c r="D8338">
        <v>309.5</v>
      </c>
      <c r="E8338">
        <v>310</v>
      </c>
      <c r="G8338">
        <v>310</v>
      </c>
      <c r="H8338">
        <v>28135</v>
      </c>
      <c r="I8338">
        <v>112445</v>
      </c>
      <c r="J8338">
        <f t="shared" si="390"/>
        <v>113.97058823529412</v>
      </c>
      <c r="K8338">
        <f t="shared" si="391"/>
        <v>1992</v>
      </c>
      <c r="L8338">
        <f t="shared" si="392"/>
        <v>8</v>
      </c>
    </row>
    <row r="8339" spans="1:12" x14ac:dyDescent="0.25">
      <c r="A8339" s="1">
        <v>33822</v>
      </c>
      <c r="B8339">
        <v>310</v>
      </c>
      <c r="C8339">
        <v>313</v>
      </c>
      <c r="D8339">
        <v>307.25</v>
      </c>
      <c r="E8339">
        <v>309</v>
      </c>
      <c r="G8339">
        <v>309</v>
      </c>
      <c r="H8339">
        <v>14605</v>
      </c>
      <c r="I8339">
        <v>112465</v>
      </c>
      <c r="J8339">
        <f t="shared" si="390"/>
        <v>113.60294117647059</v>
      </c>
      <c r="K8339">
        <f t="shared" si="391"/>
        <v>1992</v>
      </c>
      <c r="L8339">
        <f t="shared" si="392"/>
        <v>8</v>
      </c>
    </row>
    <row r="8340" spans="1:12" x14ac:dyDescent="0.25">
      <c r="A8340" s="1">
        <v>33823</v>
      </c>
      <c r="B8340">
        <v>307</v>
      </c>
      <c r="C8340">
        <v>310.5</v>
      </c>
      <c r="D8340">
        <v>306.5</v>
      </c>
      <c r="E8340">
        <v>307.75</v>
      </c>
      <c r="G8340">
        <v>307.75</v>
      </c>
      <c r="H8340">
        <v>16925</v>
      </c>
      <c r="I8340">
        <v>108900</v>
      </c>
      <c r="J8340">
        <f t="shared" si="390"/>
        <v>113.14338235294117</v>
      </c>
      <c r="K8340">
        <f t="shared" si="391"/>
        <v>1992</v>
      </c>
      <c r="L8340">
        <f t="shared" si="392"/>
        <v>8</v>
      </c>
    </row>
    <row r="8341" spans="1:12" x14ac:dyDescent="0.25">
      <c r="A8341" s="1">
        <v>33826</v>
      </c>
      <c r="B8341">
        <v>307</v>
      </c>
      <c r="C8341">
        <v>307.75</v>
      </c>
      <c r="D8341">
        <v>305</v>
      </c>
      <c r="E8341">
        <v>306.5</v>
      </c>
      <c r="G8341">
        <v>306.5</v>
      </c>
      <c r="H8341">
        <v>12545</v>
      </c>
      <c r="I8341">
        <v>106105</v>
      </c>
      <c r="J8341">
        <f t="shared" si="390"/>
        <v>112.68382352941177</v>
      </c>
      <c r="K8341">
        <f t="shared" si="391"/>
        <v>1992</v>
      </c>
      <c r="L8341">
        <f t="shared" si="392"/>
        <v>8</v>
      </c>
    </row>
    <row r="8342" spans="1:12" x14ac:dyDescent="0.25">
      <c r="A8342" s="1">
        <v>33827</v>
      </c>
      <c r="B8342">
        <v>307</v>
      </c>
      <c r="C8342">
        <v>311.75</v>
      </c>
      <c r="D8342">
        <v>307</v>
      </c>
      <c r="E8342">
        <v>311.5</v>
      </c>
      <c r="G8342">
        <v>311.5</v>
      </c>
      <c r="H8342">
        <v>15960</v>
      </c>
      <c r="I8342">
        <v>101695</v>
      </c>
      <c r="J8342">
        <f t="shared" si="390"/>
        <v>114.52205882352942</v>
      </c>
      <c r="K8342">
        <f t="shared" si="391"/>
        <v>1992</v>
      </c>
      <c r="L8342">
        <f t="shared" si="392"/>
        <v>8</v>
      </c>
    </row>
    <row r="8343" spans="1:12" x14ac:dyDescent="0.25">
      <c r="A8343" s="1">
        <v>33828</v>
      </c>
      <c r="B8343">
        <v>312</v>
      </c>
      <c r="C8343">
        <v>312</v>
      </c>
      <c r="D8343">
        <v>305.75</v>
      </c>
      <c r="E8343">
        <v>306.25</v>
      </c>
      <c r="G8343">
        <v>306.25</v>
      </c>
      <c r="H8343">
        <v>9940</v>
      </c>
      <c r="I8343">
        <v>101665</v>
      </c>
      <c r="J8343">
        <f t="shared" si="390"/>
        <v>112.59191176470588</v>
      </c>
      <c r="K8343">
        <f t="shared" si="391"/>
        <v>1992</v>
      </c>
      <c r="L8343">
        <f t="shared" si="392"/>
        <v>8</v>
      </c>
    </row>
    <row r="8344" spans="1:12" x14ac:dyDescent="0.25">
      <c r="A8344" s="1">
        <v>33829</v>
      </c>
      <c r="B8344">
        <v>305.25</v>
      </c>
      <c r="C8344">
        <v>308</v>
      </c>
      <c r="D8344">
        <v>301.5</v>
      </c>
      <c r="E8344">
        <v>305.75</v>
      </c>
      <c r="G8344">
        <v>305.75</v>
      </c>
      <c r="H8344">
        <v>18270</v>
      </c>
      <c r="I8344">
        <v>99685</v>
      </c>
      <c r="J8344">
        <f t="shared" si="390"/>
        <v>112.40808823529412</v>
      </c>
      <c r="K8344">
        <f t="shared" si="391"/>
        <v>1992</v>
      </c>
      <c r="L8344">
        <f t="shared" si="392"/>
        <v>8</v>
      </c>
    </row>
    <row r="8345" spans="1:12" x14ac:dyDescent="0.25">
      <c r="A8345" s="1">
        <v>33830</v>
      </c>
      <c r="B8345">
        <v>306.25</v>
      </c>
      <c r="C8345">
        <v>309</v>
      </c>
      <c r="D8345">
        <v>304.25</v>
      </c>
      <c r="E8345">
        <v>306.5</v>
      </c>
      <c r="G8345">
        <v>306.5</v>
      </c>
      <c r="H8345">
        <v>13700</v>
      </c>
      <c r="I8345">
        <v>95560</v>
      </c>
      <c r="J8345">
        <f t="shared" si="390"/>
        <v>112.68382352941177</v>
      </c>
      <c r="K8345">
        <f t="shared" si="391"/>
        <v>1992</v>
      </c>
      <c r="L8345">
        <f t="shared" si="392"/>
        <v>8</v>
      </c>
    </row>
    <row r="8346" spans="1:12" x14ac:dyDescent="0.25">
      <c r="A8346" s="1">
        <v>33833</v>
      </c>
      <c r="B8346">
        <v>306</v>
      </c>
      <c r="C8346">
        <v>307</v>
      </c>
      <c r="D8346">
        <v>302.25</v>
      </c>
      <c r="E8346">
        <v>306.75</v>
      </c>
      <c r="G8346">
        <v>306.75</v>
      </c>
      <c r="H8346">
        <v>9905</v>
      </c>
      <c r="I8346">
        <v>94220</v>
      </c>
      <c r="J8346">
        <f t="shared" si="390"/>
        <v>112.77573529411765</v>
      </c>
      <c r="K8346">
        <f t="shared" si="391"/>
        <v>1992</v>
      </c>
      <c r="L8346">
        <f t="shared" si="392"/>
        <v>8</v>
      </c>
    </row>
    <row r="8347" spans="1:12" x14ac:dyDescent="0.25">
      <c r="A8347" s="1">
        <v>33834</v>
      </c>
      <c r="B8347">
        <v>304</v>
      </c>
      <c r="C8347">
        <v>309.25</v>
      </c>
      <c r="D8347">
        <v>303</v>
      </c>
      <c r="E8347">
        <v>306.5</v>
      </c>
      <c r="G8347">
        <v>306.5</v>
      </c>
      <c r="H8347">
        <v>12730</v>
      </c>
      <c r="I8347">
        <v>92560</v>
      </c>
      <c r="J8347">
        <f t="shared" si="390"/>
        <v>112.68382352941177</v>
      </c>
      <c r="K8347">
        <f t="shared" si="391"/>
        <v>1992</v>
      </c>
      <c r="L8347">
        <f t="shared" si="392"/>
        <v>8</v>
      </c>
    </row>
    <row r="8348" spans="1:12" x14ac:dyDescent="0.25">
      <c r="A8348" s="1">
        <v>33835</v>
      </c>
      <c r="B8348">
        <v>306.5</v>
      </c>
      <c r="C8348">
        <v>307.75</v>
      </c>
      <c r="D8348">
        <v>304.75</v>
      </c>
      <c r="E8348">
        <v>306.75</v>
      </c>
      <c r="G8348">
        <v>306.75</v>
      </c>
      <c r="H8348">
        <v>14385</v>
      </c>
      <c r="I8348">
        <v>90215</v>
      </c>
      <c r="J8348">
        <f t="shared" si="390"/>
        <v>112.77573529411765</v>
      </c>
      <c r="K8348">
        <f t="shared" si="391"/>
        <v>1992</v>
      </c>
      <c r="L8348">
        <f t="shared" si="392"/>
        <v>8</v>
      </c>
    </row>
    <row r="8349" spans="1:12" x14ac:dyDescent="0.25">
      <c r="A8349" s="1">
        <v>33836</v>
      </c>
      <c r="B8349">
        <v>308</v>
      </c>
      <c r="C8349">
        <v>310.5</v>
      </c>
      <c r="D8349">
        <v>307.5</v>
      </c>
      <c r="E8349">
        <v>309.75</v>
      </c>
      <c r="G8349">
        <v>309.75</v>
      </c>
      <c r="H8349">
        <v>16580</v>
      </c>
      <c r="I8349">
        <v>84590</v>
      </c>
      <c r="J8349">
        <f t="shared" si="390"/>
        <v>113.87867647058823</v>
      </c>
      <c r="K8349">
        <f t="shared" si="391"/>
        <v>1992</v>
      </c>
      <c r="L8349">
        <f t="shared" si="392"/>
        <v>8</v>
      </c>
    </row>
    <row r="8350" spans="1:12" x14ac:dyDescent="0.25">
      <c r="A8350" s="1">
        <v>33837</v>
      </c>
      <c r="B8350">
        <v>311</v>
      </c>
      <c r="C8350">
        <v>316.25</v>
      </c>
      <c r="D8350">
        <v>311</v>
      </c>
      <c r="E8350">
        <v>315.5</v>
      </c>
      <c r="G8350">
        <v>315.5</v>
      </c>
      <c r="H8350">
        <v>15490</v>
      </c>
      <c r="I8350">
        <v>74010</v>
      </c>
      <c r="J8350">
        <f t="shared" si="390"/>
        <v>115.99264705882352</v>
      </c>
      <c r="K8350">
        <f t="shared" si="391"/>
        <v>1992</v>
      </c>
      <c r="L8350">
        <f t="shared" si="392"/>
        <v>8</v>
      </c>
    </row>
    <row r="8351" spans="1:12" x14ac:dyDescent="0.25">
      <c r="A8351" s="1">
        <v>33840</v>
      </c>
      <c r="B8351">
        <v>316</v>
      </c>
      <c r="C8351">
        <v>321.5</v>
      </c>
      <c r="D8351">
        <v>313</v>
      </c>
      <c r="E8351">
        <v>321</v>
      </c>
      <c r="G8351">
        <v>321</v>
      </c>
      <c r="H8351">
        <v>18080</v>
      </c>
      <c r="I8351">
        <v>59225</v>
      </c>
      <c r="J8351">
        <f t="shared" si="390"/>
        <v>118.01470588235294</v>
      </c>
      <c r="K8351">
        <f t="shared" si="391"/>
        <v>1992</v>
      </c>
      <c r="L8351">
        <f t="shared" si="392"/>
        <v>8</v>
      </c>
    </row>
    <row r="8352" spans="1:12" x14ac:dyDescent="0.25">
      <c r="A8352" s="1">
        <v>33841</v>
      </c>
      <c r="B8352">
        <v>322</v>
      </c>
      <c r="C8352">
        <v>326</v>
      </c>
      <c r="D8352">
        <v>319.25</v>
      </c>
      <c r="E8352">
        <v>325</v>
      </c>
      <c r="G8352">
        <v>325</v>
      </c>
      <c r="H8352">
        <v>24895</v>
      </c>
      <c r="I8352">
        <v>54815</v>
      </c>
      <c r="J8352">
        <f t="shared" si="390"/>
        <v>119.48529411764706</v>
      </c>
      <c r="K8352">
        <f t="shared" si="391"/>
        <v>1992</v>
      </c>
      <c r="L8352">
        <f t="shared" si="392"/>
        <v>8</v>
      </c>
    </row>
    <row r="8353" spans="1:12" x14ac:dyDescent="0.25">
      <c r="A8353" s="1">
        <v>33842</v>
      </c>
      <c r="B8353">
        <v>324.5</v>
      </c>
      <c r="C8353">
        <v>324.5</v>
      </c>
      <c r="D8353">
        <v>318.25</v>
      </c>
      <c r="E8353">
        <v>319.25</v>
      </c>
      <c r="G8353">
        <v>319.25</v>
      </c>
      <c r="H8353">
        <v>20905</v>
      </c>
      <c r="I8353">
        <v>46575</v>
      </c>
      <c r="J8353">
        <f t="shared" si="390"/>
        <v>117.37132352941177</v>
      </c>
      <c r="K8353">
        <f t="shared" si="391"/>
        <v>1992</v>
      </c>
      <c r="L8353">
        <f t="shared" si="392"/>
        <v>8</v>
      </c>
    </row>
    <row r="8354" spans="1:12" x14ac:dyDescent="0.25">
      <c r="A8354" s="1">
        <v>33843</v>
      </c>
      <c r="B8354">
        <v>318</v>
      </c>
      <c r="C8354">
        <v>320.75</v>
      </c>
      <c r="D8354">
        <v>316.5</v>
      </c>
      <c r="E8354">
        <v>317.75</v>
      </c>
      <c r="G8354">
        <v>317.75</v>
      </c>
      <c r="H8354">
        <v>12295</v>
      </c>
      <c r="I8354">
        <v>43130</v>
      </c>
      <c r="J8354">
        <f t="shared" si="390"/>
        <v>116.81985294117648</v>
      </c>
      <c r="K8354">
        <f t="shared" si="391"/>
        <v>1992</v>
      </c>
      <c r="L8354">
        <f t="shared" si="392"/>
        <v>8</v>
      </c>
    </row>
    <row r="8355" spans="1:12" x14ac:dyDescent="0.25">
      <c r="A8355" s="1">
        <v>33844</v>
      </c>
      <c r="B8355">
        <v>316.75</v>
      </c>
      <c r="C8355">
        <v>317.5</v>
      </c>
      <c r="D8355">
        <v>314</v>
      </c>
      <c r="E8355">
        <v>315</v>
      </c>
      <c r="G8355">
        <v>315</v>
      </c>
      <c r="H8355">
        <v>24790</v>
      </c>
      <c r="I8355">
        <v>32855</v>
      </c>
      <c r="J8355">
        <f t="shared" si="390"/>
        <v>115.80882352941177</v>
      </c>
      <c r="K8355">
        <f t="shared" si="391"/>
        <v>1992</v>
      </c>
      <c r="L8355">
        <f t="shared" si="392"/>
        <v>8</v>
      </c>
    </row>
    <row r="8356" spans="1:12" x14ac:dyDescent="0.25">
      <c r="A8356" s="1">
        <v>33847</v>
      </c>
      <c r="B8356">
        <v>314.5</v>
      </c>
      <c r="C8356">
        <v>320</v>
      </c>
      <c r="D8356">
        <v>313.5</v>
      </c>
      <c r="E8356">
        <v>319.75</v>
      </c>
      <c r="G8356">
        <v>319.75</v>
      </c>
      <c r="H8356">
        <v>21530</v>
      </c>
      <c r="I8356">
        <v>22640</v>
      </c>
      <c r="J8356">
        <f t="shared" si="390"/>
        <v>117.55514705882352</v>
      </c>
      <c r="K8356">
        <f t="shared" si="391"/>
        <v>1992</v>
      </c>
      <c r="L8356">
        <f t="shared" si="392"/>
        <v>8</v>
      </c>
    </row>
    <row r="8357" spans="1:12" x14ac:dyDescent="0.25">
      <c r="A8357" s="1">
        <v>33848</v>
      </c>
      <c r="B8357">
        <v>323</v>
      </c>
      <c r="C8357">
        <v>327</v>
      </c>
      <c r="D8357">
        <v>322</v>
      </c>
      <c r="E8357">
        <v>325.25</v>
      </c>
      <c r="G8357">
        <v>325.25</v>
      </c>
      <c r="H8357">
        <v>17285</v>
      </c>
      <c r="I8357">
        <v>14240</v>
      </c>
      <c r="J8357">
        <f t="shared" si="390"/>
        <v>119.57720588235294</v>
      </c>
      <c r="K8357">
        <f t="shared" si="391"/>
        <v>1992</v>
      </c>
      <c r="L8357">
        <f t="shared" si="392"/>
        <v>9</v>
      </c>
    </row>
    <row r="8358" spans="1:12" x14ac:dyDescent="0.25">
      <c r="A8358" s="1">
        <v>33849</v>
      </c>
      <c r="B8358">
        <v>332</v>
      </c>
      <c r="C8358">
        <v>338</v>
      </c>
      <c r="D8358">
        <v>329.5</v>
      </c>
      <c r="E8358">
        <v>334</v>
      </c>
      <c r="G8358">
        <v>334</v>
      </c>
      <c r="H8358">
        <v>12070</v>
      </c>
      <c r="I8358">
        <v>11000</v>
      </c>
      <c r="J8358">
        <f t="shared" si="390"/>
        <v>122.79411764705883</v>
      </c>
      <c r="K8358">
        <f t="shared" si="391"/>
        <v>1992</v>
      </c>
      <c r="L8358">
        <f t="shared" si="392"/>
        <v>9</v>
      </c>
    </row>
    <row r="8359" spans="1:12" x14ac:dyDescent="0.25">
      <c r="A8359" s="1">
        <v>33850</v>
      </c>
      <c r="B8359">
        <v>331</v>
      </c>
      <c r="C8359">
        <v>333</v>
      </c>
      <c r="D8359">
        <v>330.5</v>
      </c>
      <c r="E8359">
        <v>332</v>
      </c>
      <c r="G8359">
        <v>332</v>
      </c>
      <c r="H8359">
        <v>4325</v>
      </c>
      <c r="I8359">
        <v>8370</v>
      </c>
      <c r="J8359">
        <f t="shared" si="390"/>
        <v>122.05882352941177</v>
      </c>
      <c r="K8359">
        <f t="shared" si="391"/>
        <v>1992</v>
      </c>
      <c r="L8359">
        <f t="shared" si="392"/>
        <v>9</v>
      </c>
    </row>
    <row r="8360" spans="1:12" x14ac:dyDescent="0.25">
      <c r="A8360" s="1">
        <v>33851</v>
      </c>
      <c r="B8360">
        <v>331</v>
      </c>
      <c r="C8360">
        <v>332.5</v>
      </c>
      <c r="D8360">
        <v>327.25</v>
      </c>
      <c r="E8360">
        <v>330</v>
      </c>
      <c r="G8360">
        <v>330</v>
      </c>
      <c r="H8360">
        <v>4500</v>
      </c>
      <c r="I8360">
        <v>7320</v>
      </c>
      <c r="J8360">
        <f t="shared" si="390"/>
        <v>121.32352941176471</v>
      </c>
      <c r="K8360">
        <f t="shared" si="391"/>
        <v>1992</v>
      </c>
      <c r="L8360">
        <f t="shared" si="392"/>
        <v>9</v>
      </c>
    </row>
    <row r="8361" spans="1:12" x14ac:dyDescent="0.25">
      <c r="A8361" s="1">
        <v>33855</v>
      </c>
      <c r="B8361">
        <v>330</v>
      </c>
      <c r="C8361">
        <v>330</v>
      </c>
      <c r="D8361">
        <v>325.5</v>
      </c>
      <c r="E8361">
        <v>329.75</v>
      </c>
      <c r="G8361">
        <v>329.75</v>
      </c>
      <c r="H8361">
        <v>5170</v>
      </c>
      <c r="I8361">
        <v>6750</v>
      </c>
      <c r="J8361">
        <f t="shared" si="390"/>
        <v>121.23161764705883</v>
      </c>
      <c r="K8361">
        <f t="shared" si="391"/>
        <v>1992</v>
      </c>
      <c r="L8361">
        <f t="shared" si="392"/>
        <v>9</v>
      </c>
    </row>
    <row r="8362" spans="1:12" x14ac:dyDescent="0.25">
      <c r="A8362" s="1">
        <v>33856</v>
      </c>
      <c r="B8362">
        <v>327</v>
      </c>
      <c r="C8362">
        <v>330</v>
      </c>
      <c r="D8362">
        <v>325.5</v>
      </c>
      <c r="E8362">
        <v>329.25</v>
      </c>
      <c r="G8362">
        <v>329.25</v>
      </c>
      <c r="H8362">
        <v>3600</v>
      </c>
      <c r="I8362">
        <v>5845</v>
      </c>
      <c r="J8362">
        <f t="shared" si="390"/>
        <v>121.04779411764706</v>
      </c>
      <c r="K8362">
        <f t="shared" si="391"/>
        <v>1992</v>
      </c>
      <c r="L8362">
        <f t="shared" si="392"/>
        <v>9</v>
      </c>
    </row>
    <row r="8363" spans="1:12" x14ac:dyDescent="0.25">
      <c r="A8363" s="1">
        <v>33857</v>
      </c>
      <c r="B8363">
        <v>326</v>
      </c>
      <c r="C8363">
        <v>327</v>
      </c>
      <c r="D8363">
        <v>323.75</v>
      </c>
      <c r="E8363">
        <v>327</v>
      </c>
      <c r="G8363">
        <v>327</v>
      </c>
      <c r="H8363">
        <v>3115</v>
      </c>
      <c r="I8363">
        <v>6420</v>
      </c>
      <c r="J8363">
        <f t="shared" si="390"/>
        <v>120.22058823529412</v>
      </c>
      <c r="K8363">
        <f t="shared" si="391"/>
        <v>1992</v>
      </c>
      <c r="L8363">
        <f t="shared" si="392"/>
        <v>9</v>
      </c>
    </row>
    <row r="8364" spans="1:12" x14ac:dyDescent="0.25">
      <c r="A8364" s="1">
        <v>33858</v>
      </c>
      <c r="B8364">
        <v>323</v>
      </c>
      <c r="C8364">
        <v>324</v>
      </c>
      <c r="D8364">
        <v>319</v>
      </c>
      <c r="E8364">
        <v>321.25</v>
      </c>
      <c r="G8364">
        <v>321.25</v>
      </c>
      <c r="H8364">
        <v>2990</v>
      </c>
      <c r="I8364">
        <v>4170</v>
      </c>
      <c r="J8364">
        <f t="shared" si="390"/>
        <v>118.10661764705883</v>
      </c>
      <c r="K8364">
        <f t="shared" si="391"/>
        <v>1992</v>
      </c>
      <c r="L8364">
        <f t="shared" si="392"/>
        <v>9</v>
      </c>
    </row>
    <row r="8365" spans="1:12" x14ac:dyDescent="0.25">
      <c r="A8365" s="1">
        <v>33861</v>
      </c>
      <c r="B8365">
        <v>321.5</v>
      </c>
      <c r="C8365">
        <v>323</v>
      </c>
      <c r="D8365">
        <v>318.5</v>
      </c>
      <c r="E8365">
        <v>321</v>
      </c>
      <c r="G8365">
        <v>321</v>
      </c>
      <c r="H8365">
        <v>1920</v>
      </c>
      <c r="I8365">
        <v>3530</v>
      </c>
      <c r="J8365">
        <f t="shared" si="390"/>
        <v>118.01470588235294</v>
      </c>
      <c r="K8365">
        <f t="shared" si="391"/>
        <v>1992</v>
      </c>
      <c r="L8365">
        <f t="shared" si="392"/>
        <v>9</v>
      </c>
    </row>
    <row r="8366" spans="1:12" x14ac:dyDescent="0.25">
      <c r="A8366" s="1">
        <v>33862</v>
      </c>
      <c r="B8366">
        <v>321.5</v>
      </c>
      <c r="C8366">
        <v>324.5</v>
      </c>
      <c r="D8366">
        <v>321.5</v>
      </c>
      <c r="E8366">
        <v>323</v>
      </c>
      <c r="G8366">
        <v>323</v>
      </c>
      <c r="H8366">
        <v>1945</v>
      </c>
      <c r="I8366">
        <v>2485</v>
      </c>
      <c r="J8366">
        <f t="shared" si="390"/>
        <v>118.75</v>
      </c>
      <c r="K8366">
        <f t="shared" si="391"/>
        <v>1992</v>
      </c>
      <c r="L8366">
        <f t="shared" si="392"/>
        <v>9</v>
      </c>
    </row>
    <row r="8367" spans="1:12" x14ac:dyDescent="0.25">
      <c r="A8367" s="1">
        <v>33863</v>
      </c>
      <c r="B8367">
        <v>322</v>
      </c>
      <c r="C8367">
        <v>328</v>
      </c>
      <c r="D8367">
        <v>321</v>
      </c>
      <c r="E8367">
        <v>327.5</v>
      </c>
      <c r="G8367">
        <v>327.5</v>
      </c>
      <c r="H8367">
        <v>1480</v>
      </c>
      <c r="I8367">
        <v>2235</v>
      </c>
      <c r="J8367">
        <f t="shared" si="390"/>
        <v>120.40441176470588</v>
      </c>
      <c r="K8367">
        <f t="shared" si="391"/>
        <v>1992</v>
      </c>
      <c r="L8367">
        <f t="shared" si="392"/>
        <v>9</v>
      </c>
    </row>
    <row r="8368" spans="1:12" x14ac:dyDescent="0.25">
      <c r="A8368" s="1">
        <v>33864</v>
      </c>
      <c r="B8368">
        <v>331</v>
      </c>
      <c r="C8368">
        <v>331.75</v>
      </c>
      <c r="D8368">
        <v>328.5</v>
      </c>
      <c r="E8368">
        <v>331</v>
      </c>
      <c r="G8368">
        <v>331</v>
      </c>
      <c r="H8368">
        <v>1465</v>
      </c>
      <c r="I8368">
        <v>1700</v>
      </c>
      <c r="J8368">
        <f t="shared" si="390"/>
        <v>121.69117647058823</v>
      </c>
      <c r="K8368">
        <f t="shared" si="391"/>
        <v>1992</v>
      </c>
      <c r="L8368">
        <f t="shared" si="392"/>
        <v>9</v>
      </c>
    </row>
    <row r="8369" spans="1:12" x14ac:dyDescent="0.25">
      <c r="A8369" s="1">
        <v>33865</v>
      </c>
      <c r="B8369">
        <v>329.5</v>
      </c>
      <c r="C8369">
        <v>332</v>
      </c>
      <c r="D8369">
        <v>328</v>
      </c>
      <c r="E8369">
        <v>332</v>
      </c>
      <c r="G8369">
        <v>332</v>
      </c>
      <c r="H8369">
        <v>1095</v>
      </c>
      <c r="I8369">
        <v>1265</v>
      </c>
      <c r="J8369">
        <f t="shared" si="390"/>
        <v>122.05882352941177</v>
      </c>
      <c r="K8369">
        <f t="shared" si="391"/>
        <v>1992</v>
      </c>
      <c r="L8369">
        <f t="shared" si="392"/>
        <v>9</v>
      </c>
    </row>
    <row r="8370" spans="1:12" x14ac:dyDescent="0.25">
      <c r="A8370" s="1">
        <v>33868</v>
      </c>
      <c r="B8370">
        <v>330.25</v>
      </c>
      <c r="C8370">
        <v>331.5</v>
      </c>
      <c r="D8370">
        <v>329</v>
      </c>
      <c r="E8370">
        <v>330.75</v>
      </c>
      <c r="G8370">
        <v>330.75</v>
      </c>
      <c r="H8370">
        <v>1365</v>
      </c>
      <c r="I8370">
        <v>1720</v>
      </c>
      <c r="J8370">
        <f t="shared" si="390"/>
        <v>121.59926470588235</v>
      </c>
      <c r="K8370">
        <f t="shared" si="391"/>
        <v>1992</v>
      </c>
      <c r="L8370">
        <f t="shared" si="392"/>
        <v>9</v>
      </c>
    </row>
    <row r="8371" spans="1:12" x14ac:dyDescent="0.25">
      <c r="A8371" s="1">
        <v>33869</v>
      </c>
      <c r="B8371">
        <v>342.5</v>
      </c>
      <c r="C8371">
        <v>342.5</v>
      </c>
      <c r="D8371">
        <v>336</v>
      </c>
      <c r="E8371">
        <v>336.25</v>
      </c>
      <c r="G8371">
        <v>336.25</v>
      </c>
      <c r="H8371">
        <v>51860</v>
      </c>
      <c r="I8371">
        <v>164225</v>
      </c>
      <c r="J8371">
        <f t="shared" si="390"/>
        <v>123.62132352941177</v>
      </c>
      <c r="K8371">
        <f t="shared" si="391"/>
        <v>1992</v>
      </c>
      <c r="L8371">
        <f t="shared" si="392"/>
        <v>9</v>
      </c>
    </row>
    <row r="8372" spans="1:12" x14ac:dyDescent="0.25">
      <c r="A8372" s="1">
        <v>33870</v>
      </c>
      <c r="B8372">
        <v>335</v>
      </c>
      <c r="C8372">
        <v>338</v>
      </c>
      <c r="D8372">
        <v>334.25</v>
      </c>
      <c r="E8372">
        <v>336.5</v>
      </c>
      <c r="G8372">
        <v>336.5</v>
      </c>
      <c r="H8372">
        <v>44490</v>
      </c>
      <c r="I8372">
        <v>156105</v>
      </c>
      <c r="J8372">
        <f t="shared" si="390"/>
        <v>123.71323529411765</v>
      </c>
      <c r="K8372">
        <f t="shared" si="391"/>
        <v>1992</v>
      </c>
      <c r="L8372">
        <f t="shared" si="392"/>
        <v>9</v>
      </c>
    </row>
    <row r="8373" spans="1:12" x14ac:dyDescent="0.25">
      <c r="A8373" s="1">
        <v>33871</v>
      </c>
      <c r="B8373">
        <v>338.25</v>
      </c>
      <c r="C8373">
        <v>342</v>
      </c>
      <c r="D8373">
        <v>337.5</v>
      </c>
      <c r="E8373">
        <v>341.75</v>
      </c>
      <c r="G8373">
        <v>341.75</v>
      </c>
      <c r="H8373">
        <v>43115</v>
      </c>
      <c r="I8373">
        <v>158020</v>
      </c>
      <c r="J8373">
        <f t="shared" si="390"/>
        <v>125.64338235294117</v>
      </c>
      <c r="K8373">
        <f t="shared" si="391"/>
        <v>1992</v>
      </c>
      <c r="L8373">
        <f t="shared" si="392"/>
        <v>9</v>
      </c>
    </row>
    <row r="8374" spans="1:12" x14ac:dyDescent="0.25">
      <c r="A8374" s="1">
        <v>33872</v>
      </c>
      <c r="B8374">
        <v>341.5</v>
      </c>
      <c r="C8374">
        <v>346.25</v>
      </c>
      <c r="D8374">
        <v>340.25</v>
      </c>
      <c r="E8374">
        <v>344.5</v>
      </c>
      <c r="G8374">
        <v>344.5</v>
      </c>
      <c r="H8374">
        <v>44975</v>
      </c>
      <c r="I8374">
        <v>159200</v>
      </c>
      <c r="J8374">
        <f t="shared" si="390"/>
        <v>126.65441176470588</v>
      </c>
      <c r="K8374">
        <f t="shared" si="391"/>
        <v>1992</v>
      </c>
      <c r="L8374">
        <f t="shared" si="392"/>
        <v>9</v>
      </c>
    </row>
    <row r="8375" spans="1:12" x14ac:dyDescent="0.25">
      <c r="A8375" s="1">
        <v>33875</v>
      </c>
      <c r="B8375">
        <v>344.5</v>
      </c>
      <c r="C8375">
        <v>347.5</v>
      </c>
      <c r="D8375">
        <v>344.25</v>
      </c>
      <c r="E8375">
        <v>347.25</v>
      </c>
      <c r="G8375">
        <v>347.25</v>
      </c>
      <c r="H8375">
        <v>29970</v>
      </c>
      <c r="I8375">
        <v>161815</v>
      </c>
      <c r="J8375">
        <f t="shared" si="390"/>
        <v>127.66544117647059</v>
      </c>
      <c r="K8375">
        <f t="shared" si="391"/>
        <v>1992</v>
      </c>
      <c r="L8375">
        <f t="shared" si="392"/>
        <v>9</v>
      </c>
    </row>
    <row r="8376" spans="1:12" x14ac:dyDescent="0.25">
      <c r="A8376" s="1">
        <v>33876</v>
      </c>
      <c r="B8376">
        <v>348.25</v>
      </c>
      <c r="C8376">
        <v>348.5</v>
      </c>
      <c r="D8376">
        <v>343.75</v>
      </c>
      <c r="E8376">
        <v>347.75</v>
      </c>
      <c r="G8376">
        <v>347.75</v>
      </c>
      <c r="H8376">
        <v>37760</v>
      </c>
      <c r="I8376">
        <v>165125</v>
      </c>
      <c r="J8376">
        <f t="shared" si="390"/>
        <v>127.84926470588235</v>
      </c>
      <c r="K8376">
        <f t="shared" si="391"/>
        <v>1992</v>
      </c>
      <c r="L8376">
        <f t="shared" si="392"/>
        <v>9</v>
      </c>
    </row>
    <row r="8377" spans="1:12" x14ac:dyDescent="0.25">
      <c r="A8377" s="1">
        <v>33877</v>
      </c>
      <c r="B8377">
        <v>347.75</v>
      </c>
      <c r="C8377">
        <v>350.5</v>
      </c>
      <c r="D8377">
        <v>347.5</v>
      </c>
      <c r="E8377">
        <v>350.25</v>
      </c>
      <c r="G8377">
        <v>350.25</v>
      </c>
      <c r="H8377">
        <v>33420</v>
      </c>
      <c r="I8377">
        <v>163615</v>
      </c>
      <c r="J8377">
        <f t="shared" si="390"/>
        <v>128.76838235294119</v>
      </c>
      <c r="K8377">
        <f t="shared" si="391"/>
        <v>1992</v>
      </c>
      <c r="L8377">
        <f t="shared" si="392"/>
        <v>9</v>
      </c>
    </row>
    <row r="8378" spans="1:12" x14ac:dyDescent="0.25">
      <c r="A8378" s="1">
        <v>33878</v>
      </c>
      <c r="B8378">
        <v>353</v>
      </c>
      <c r="C8378">
        <v>354</v>
      </c>
      <c r="D8378">
        <v>345</v>
      </c>
      <c r="E8378">
        <v>349.5</v>
      </c>
      <c r="G8378">
        <v>349.5</v>
      </c>
      <c r="H8378">
        <v>55190</v>
      </c>
      <c r="I8378">
        <v>168980</v>
      </c>
      <c r="J8378">
        <f t="shared" si="390"/>
        <v>128.49264705882354</v>
      </c>
      <c r="K8378">
        <f t="shared" si="391"/>
        <v>1992</v>
      </c>
      <c r="L8378">
        <f t="shared" si="392"/>
        <v>10</v>
      </c>
    </row>
    <row r="8379" spans="1:12" x14ac:dyDescent="0.25">
      <c r="A8379" s="1">
        <v>33879</v>
      </c>
      <c r="B8379">
        <v>347.5</v>
      </c>
      <c r="C8379">
        <v>349.5</v>
      </c>
      <c r="D8379">
        <v>346.5</v>
      </c>
      <c r="E8379">
        <v>348</v>
      </c>
      <c r="G8379">
        <v>348</v>
      </c>
      <c r="H8379">
        <v>29290</v>
      </c>
      <c r="I8379">
        <v>167975</v>
      </c>
      <c r="J8379">
        <f t="shared" si="390"/>
        <v>127.94117647058823</v>
      </c>
      <c r="K8379">
        <f t="shared" si="391"/>
        <v>1992</v>
      </c>
      <c r="L8379">
        <f t="shared" si="392"/>
        <v>10</v>
      </c>
    </row>
    <row r="8380" spans="1:12" x14ac:dyDescent="0.25">
      <c r="A8380" s="1">
        <v>33882</v>
      </c>
      <c r="B8380">
        <v>346.5</v>
      </c>
      <c r="C8380">
        <v>347.5</v>
      </c>
      <c r="D8380">
        <v>342.5</v>
      </c>
      <c r="E8380">
        <v>346.5</v>
      </c>
      <c r="G8380">
        <v>346.5</v>
      </c>
      <c r="H8380">
        <v>32035</v>
      </c>
      <c r="I8380">
        <v>166510</v>
      </c>
      <c r="J8380">
        <f t="shared" si="390"/>
        <v>127.38970588235294</v>
      </c>
      <c r="K8380">
        <f t="shared" si="391"/>
        <v>1992</v>
      </c>
      <c r="L8380">
        <f t="shared" si="392"/>
        <v>10</v>
      </c>
    </row>
    <row r="8381" spans="1:12" x14ac:dyDescent="0.25">
      <c r="A8381" s="1">
        <v>33883</v>
      </c>
      <c r="B8381">
        <v>345.5</v>
      </c>
      <c r="C8381">
        <v>346.5</v>
      </c>
      <c r="D8381">
        <v>343.25</v>
      </c>
      <c r="E8381">
        <v>345.75</v>
      </c>
      <c r="G8381">
        <v>345.75</v>
      </c>
      <c r="H8381">
        <v>19385</v>
      </c>
      <c r="I8381">
        <v>164740</v>
      </c>
      <c r="J8381">
        <f t="shared" si="390"/>
        <v>127.11397058823529</v>
      </c>
      <c r="K8381">
        <f t="shared" si="391"/>
        <v>1992</v>
      </c>
      <c r="L8381">
        <f t="shared" si="392"/>
        <v>10</v>
      </c>
    </row>
    <row r="8382" spans="1:12" x14ac:dyDescent="0.25">
      <c r="A8382" s="1">
        <v>33884</v>
      </c>
      <c r="B8382">
        <v>347</v>
      </c>
      <c r="C8382">
        <v>347</v>
      </c>
      <c r="D8382">
        <v>343</v>
      </c>
      <c r="E8382">
        <v>343.25</v>
      </c>
      <c r="G8382">
        <v>343.25</v>
      </c>
      <c r="H8382">
        <v>19575</v>
      </c>
      <c r="I8382">
        <v>163125</v>
      </c>
      <c r="J8382">
        <f t="shared" si="390"/>
        <v>126.19485294117646</v>
      </c>
      <c r="K8382">
        <f t="shared" si="391"/>
        <v>1992</v>
      </c>
      <c r="L8382">
        <f t="shared" si="392"/>
        <v>10</v>
      </c>
    </row>
    <row r="8383" spans="1:12" x14ac:dyDescent="0.25">
      <c r="A8383" s="1">
        <v>33885</v>
      </c>
      <c r="B8383">
        <v>341</v>
      </c>
      <c r="C8383">
        <v>342.5</v>
      </c>
      <c r="D8383">
        <v>338.75</v>
      </c>
      <c r="E8383">
        <v>340</v>
      </c>
      <c r="G8383">
        <v>340</v>
      </c>
      <c r="H8383">
        <v>37980</v>
      </c>
      <c r="I8383">
        <v>157425</v>
      </c>
      <c r="J8383">
        <f t="shared" si="390"/>
        <v>125</v>
      </c>
      <c r="K8383">
        <f t="shared" si="391"/>
        <v>1992</v>
      </c>
      <c r="L8383">
        <f t="shared" si="392"/>
        <v>10</v>
      </c>
    </row>
    <row r="8384" spans="1:12" x14ac:dyDescent="0.25">
      <c r="A8384" s="1">
        <v>33886</v>
      </c>
      <c r="B8384">
        <v>341.5</v>
      </c>
      <c r="C8384">
        <v>342</v>
      </c>
      <c r="D8384">
        <v>337</v>
      </c>
      <c r="E8384">
        <v>341.5</v>
      </c>
      <c r="G8384">
        <v>341.5</v>
      </c>
      <c r="H8384">
        <v>41845</v>
      </c>
      <c r="I8384">
        <v>158935</v>
      </c>
      <c r="J8384">
        <f t="shared" si="390"/>
        <v>125.55147058823529</v>
      </c>
      <c r="K8384">
        <f t="shared" si="391"/>
        <v>1992</v>
      </c>
      <c r="L8384">
        <f t="shared" si="392"/>
        <v>10</v>
      </c>
    </row>
    <row r="8385" spans="1:12" x14ac:dyDescent="0.25">
      <c r="A8385" s="1">
        <v>33889</v>
      </c>
      <c r="B8385">
        <v>344</v>
      </c>
      <c r="C8385">
        <v>352.5</v>
      </c>
      <c r="D8385">
        <v>344</v>
      </c>
      <c r="E8385">
        <v>352</v>
      </c>
      <c r="G8385">
        <v>352</v>
      </c>
      <c r="H8385">
        <v>55235</v>
      </c>
      <c r="I8385">
        <v>166040</v>
      </c>
      <c r="J8385">
        <f t="shared" si="390"/>
        <v>129.41176470588235</v>
      </c>
      <c r="K8385">
        <f t="shared" si="391"/>
        <v>1992</v>
      </c>
      <c r="L8385">
        <f t="shared" si="392"/>
        <v>10</v>
      </c>
    </row>
    <row r="8386" spans="1:12" x14ac:dyDescent="0.25">
      <c r="A8386" s="1">
        <v>33890</v>
      </c>
      <c r="B8386">
        <v>352</v>
      </c>
      <c r="C8386">
        <v>354</v>
      </c>
      <c r="D8386">
        <v>350.25</v>
      </c>
      <c r="E8386">
        <v>353.75</v>
      </c>
      <c r="G8386">
        <v>353.75</v>
      </c>
      <c r="H8386">
        <v>33800</v>
      </c>
      <c r="I8386">
        <v>166285</v>
      </c>
      <c r="J8386">
        <f t="shared" ref="J8386:J8449" si="393">G8386/100*5000/136</f>
        <v>130.05514705882354</v>
      </c>
      <c r="K8386">
        <f t="shared" ref="K8386:K8449" si="394">YEAR(A8386)</f>
        <v>1992</v>
      </c>
      <c r="L8386">
        <f t="shared" ref="L8386:L8449" si="395">MONTH(A8386)</f>
        <v>10</v>
      </c>
    </row>
    <row r="8387" spans="1:12" x14ac:dyDescent="0.25">
      <c r="A8387" s="1">
        <v>33891</v>
      </c>
      <c r="B8387">
        <v>356.5</v>
      </c>
      <c r="C8387">
        <v>359.5</v>
      </c>
      <c r="D8387">
        <v>354.5</v>
      </c>
      <c r="E8387">
        <v>359.25</v>
      </c>
      <c r="G8387">
        <v>359.25</v>
      </c>
      <c r="H8387">
        <v>52200</v>
      </c>
      <c r="I8387">
        <v>166415</v>
      </c>
      <c r="J8387">
        <f t="shared" si="393"/>
        <v>132.07720588235293</v>
      </c>
      <c r="K8387">
        <f t="shared" si="394"/>
        <v>1992</v>
      </c>
      <c r="L8387">
        <f t="shared" si="395"/>
        <v>10</v>
      </c>
    </row>
    <row r="8388" spans="1:12" x14ac:dyDescent="0.25">
      <c r="A8388" s="1">
        <v>33892</v>
      </c>
      <c r="B8388">
        <v>358.75</v>
      </c>
      <c r="C8388">
        <v>358.75</v>
      </c>
      <c r="D8388">
        <v>354.5</v>
      </c>
      <c r="E8388">
        <v>356.5</v>
      </c>
      <c r="G8388">
        <v>356.5</v>
      </c>
      <c r="H8388">
        <v>41030</v>
      </c>
      <c r="I8388">
        <v>166575</v>
      </c>
      <c r="J8388">
        <f t="shared" si="393"/>
        <v>131.06617647058823</v>
      </c>
      <c r="K8388">
        <f t="shared" si="394"/>
        <v>1992</v>
      </c>
      <c r="L8388">
        <f t="shared" si="395"/>
        <v>10</v>
      </c>
    </row>
    <row r="8389" spans="1:12" x14ac:dyDescent="0.25">
      <c r="A8389" s="1">
        <v>33893</v>
      </c>
      <c r="B8389">
        <v>354.75</v>
      </c>
      <c r="C8389">
        <v>356</v>
      </c>
      <c r="D8389">
        <v>351.75</v>
      </c>
      <c r="E8389">
        <v>353</v>
      </c>
      <c r="G8389">
        <v>353</v>
      </c>
      <c r="H8389">
        <v>33940</v>
      </c>
      <c r="I8389">
        <v>160290</v>
      </c>
      <c r="J8389">
        <f t="shared" si="393"/>
        <v>129.77941176470588</v>
      </c>
      <c r="K8389">
        <f t="shared" si="394"/>
        <v>1992</v>
      </c>
      <c r="L8389">
        <f t="shared" si="395"/>
        <v>10</v>
      </c>
    </row>
    <row r="8390" spans="1:12" x14ac:dyDescent="0.25">
      <c r="A8390" s="1">
        <v>33896</v>
      </c>
      <c r="B8390">
        <v>352</v>
      </c>
      <c r="C8390">
        <v>357.5</v>
      </c>
      <c r="D8390">
        <v>351.25</v>
      </c>
      <c r="E8390">
        <v>356.25</v>
      </c>
      <c r="G8390">
        <v>356.25</v>
      </c>
      <c r="H8390">
        <v>33340</v>
      </c>
      <c r="I8390">
        <v>159115</v>
      </c>
      <c r="J8390">
        <f t="shared" si="393"/>
        <v>130.97426470588235</v>
      </c>
      <c r="K8390">
        <f t="shared" si="394"/>
        <v>1992</v>
      </c>
      <c r="L8390">
        <f t="shared" si="395"/>
        <v>10</v>
      </c>
    </row>
    <row r="8391" spans="1:12" x14ac:dyDescent="0.25">
      <c r="A8391" s="1">
        <v>33897</v>
      </c>
      <c r="B8391">
        <v>356</v>
      </c>
      <c r="C8391">
        <v>356</v>
      </c>
      <c r="D8391">
        <v>352.75</v>
      </c>
      <c r="E8391">
        <v>354</v>
      </c>
      <c r="G8391">
        <v>354</v>
      </c>
      <c r="H8391">
        <v>23955</v>
      </c>
      <c r="I8391">
        <v>155130</v>
      </c>
      <c r="J8391">
        <f t="shared" si="393"/>
        <v>130.14705882352942</v>
      </c>
      <c r="K8391">
        <f t="shared" si="394"/>
        <v>1992</v>
      </c>
      <c r="L8391">
        <f t="shared" si="395"/>
        <v>10</v>
      </c>
    </row>
    <row r="8392" spans="1:12" x14ac:dyDescent="0.25">
      <c r="A8392" s="1">
        <v>33898</v>
      </c>
      <c r="B8392">
        <v>353.5</v>
      </c>
      <c r="C8392">
        <v>353.5</v>
      </c>
      <c r="D8392">
        <v>349</v>
      </c>
      <c r="E8392">
        <v>350</v>
      </c>
      <c r="G8392">
        <v>350</v>
      </c>
      <c r="H8392">
        <v>33635</v>
      </c>
      <c r="I8392">
        <v>150880</v>
      </c>
      <c r="J8392">
        <f t="shared" si="393"/>
        <v>128.6764705882353</v>
      </c>
      <c r="K8392">
        <f t="shared" si="394"/>
        <v>1992</v>
      </c>
      <c r="L8392">
        <f t="shared" si="395"/>
        <v>10</v>
      </c>
    </row>
    <row r="8393" spans="1:12" x14ac:dyDescent="0.25">
      <c r="A8393" s="1">
        <v>33899</v>
      </c>
      <c r="B8393">
        <v>349</v>
      </c>
      <c r="C8393">
        <v>354</v>
      </c>
      <c r="D8393">
        <v>347.5</v>
      </c>
      <c r="E8393">
        <v>352</v>
      </c>
      <c r="G8393">
        <v>352</v>
      </c>
      <c r="H8393">
        <v>26155</v>
      </c>
      <c r="I8393">
        <v>149030</v>
      </c>
      <c r="J8393">
        <f t="shared" si="393"/>
        <v>129.41176470588235</v>
      </c>
      <c r="K8393">
        <f t="shared" si="394"/>
        <v>1992</v>
      </c>
      <c r="L8393">
        <f t="shared" si="395"/>
        <v>10</v>
      </c>
    </row>
    <row r="8394" spans="1:12" x14ac:dyDescent="0.25">
      <c r="A8394" s="1">
        <v>33900</v>
      </c>
      <c r="B8394">
        <v>350.5</v>
      </c>
      <c r="C8394">
        <v>352</v>
      </c>
      <c r="D8394">
        <v>345.25</v>
      </c>
      <c r="E8394">
        <v>345.75</v>
      </c>
      <c r="G8394">
        <v>345.75</v>
      </c>
      <c r="H8394">
        <v>36755</v>
      </c>
      <c r="I8394">
        <v>141475</v>
      </c>
      <c r="J8394">
        <f t="shared" si="393"/>
        <v>127.11397058823529</v>
      </c>
      <c r="K8394">
        <f t="shared" si="394"/>
        <v>1992</v>
      </c>
      <c r="L8394">
        <f t="shared" si="395"/>
        <v>10</v>
      </c>
    </row>
    <row r="8395" spans="1:12" x14ac:dyDescent="0.25">
      <c r="A8395" s="1">
        <v>33903</v>
      </c>
      <c r="B8395">
        <v>344.5</v>
      </c>
      <c r="C8395">
        <v>346.5</v>
      </c>
      <c r="D8395">
        <v>343</v>
      </c>
      <c r="E8395">
        <v>344.25</v>
      </c>
      <c r="G8395">
        <v>344.25</v>
      </c>
      <c r="H8395">
        <v>30270</v>
      </c>
      <c r="I8395">
        <v>136930</v>
      </c>
      <c r="J8395">
        <f t="shared" si="393"/>
        <v>126.5625</v>
      </c>
      <c r="K8395">
        <f t="shared" si="394"/>
        <v>1992</v>
      </c>
      <c r="L8395">
        <f t="shared" si="395"/>
        <v>10</v>
      </c>
    </row>
    <row r="8396" spans="1:12" x14ac:dyDescent="0.25">
      <c r="A8396" s="1">
        <v>33904</v>
      </c>
      <c r="B8396">
        <v>343.75</v>
      </c>
      <c r="C8396">
        <v>348</v>
      </c>
      <c r="D8396">
        <v>343</v>
      </c>
      <c r="E8396">
        <v>346.25</v>
      </c>
      <c r="G8396">
        <v>346.25</v>
      </c>
      <c r="H8396">
        <v>31035</v>
      </c>
      <c r="I8396">
        <v>133995</v>
      </c>
      <c r="J8396">
        <f t="shared" si="393"/>
        <v>127.29779411764706</v>
      </c>
      <c r="K8396">
        <f t="shared" si="394"/>
        <v>1992</v>
      </c>
      <c r="L8396">
        <f t="shared" si="395"/>
        <v>10</v>
      </c>
    </row>
    <row r="8397" spans="1:12" x14ac:dyDescent="0.25">
      <c r="A8397" s="1">
        <v>33905</v>
      </c>
      <c r="B8397">
        <v>347.5</v>
      </c>
      <c r="C8397">
        <v>348.5</v>
      </c>
      <c r="D8397">
        <v>346.5</v>
      </c>
      <c r="E8397">
        <v>348</v>
      </c>
      <c r="G8397">
        <v>348</v>
      </c>
      <c r="H8397">
        <v>24345</v>
      </c>
      <c r="I8397">
        <v>134835</v>
      </c>
      <c r="J8397">
        <f t="shared" si="393"/>
        <v>127.94117647058823</v>
      </c>
      <c r="K8397">
        <f t="shared" si="394"/>
        <v>1992</v>
      </c>
      <c r="L8397">
        <f t="shared" si="395"/>
        <v>10</v>
      </c>
    </row>
    <row r="8398" spans="1:12" x14ac:dyDescent="0.25">
      <c r="A8398" s="1">
        <v>33906</v>
      </c>
      <c r="B8398">
        <v>348</v>
      </c>
      <c r="C8398">
        <v>351</v>
      </c>
      <c r="D8398">
        <v>347</v>
      </c>
      <c r="E8398">
        <v>350.25</v>
      </c>
      <c r="G8398">
        <v>350.25</v>
      </c>
      <c r="H8398">
        <v>28195</v>
      </c>
      <c r="I8398">
        <v>135255</v>
      </c>
      <c r="J8398">
        <f t="shared" si="393"/>
        <v>128.76838235294119</v>
      </c>
      <c r="K8398">
        <f t="shared" si="394"/>
        <v>1992</v>
      </c>
      <c r="L8398">
        <f t="shared" si="395"/>
        <v>10</v>
      </c>
    </row>
    <row r="8399" spans="1:12" x14ac:dyDescent="0.25">
      <c r="A8399" s="1">
        <v>33907</v>
      </c>
      <c r="B8399">
        <v>351</v>
      </c>
      <c r="C8399">
        <v>355.5</v>
      </c>
      <c r="D8399">
        <v>349.5</v>
      </c>
      <c r="E8399">
        <v>354.5</v>
      </c>
      <c r="G8399">
        <v>354.5</v>
      </c>
      <c r="H8399">
        <v>39735</v>
      </c>
      <c r="I8399">
        <v>135965</v>
      </c>
      <c r="J8399">
        <f t="shared" si="393"/>
        <v>130.33088235294119</v>
      </c>
      <c r="K8399">
        <f t="shared" si="394"/>
        <v>1992</v>
      </c>
      <c r="L8399">
        <f t="shared" si="395"/>
        <v>10</v>
      </c>
    </row>
    <row r="8400" spans="1:12" x14ac:dyDescent="0.25">
      <c r="A8400" s="1">
        <v>33910</v>
      </c>
      <c r="B8400">
        <v>355.75</v>
      </c>
      <c r="C8400">
        <v>364</v>
      </c>
      <c r="D8400">
        <v>353.25</v>
      </c>
      <c r="E8400">
        <v>362.75</v>
      </c>
      <c r="G8400">
        <v>362.75</v>
      </c>
      <c r="H8400">
        <v>56655</v>
      </c>
      <c r="I8400">
        <v>138895</v>
      </c>
      <c r="J8400">
        <f t="shared" si="393"/>
        <v>133.3639705882353</v>
      </c>
      <c r="K8400">
        <f t="shared" si="394"/>
        <v>1992</v>
      </c>
      <c r="L8400">
        <f t="shared" si="395"/>
        <v>11</v>
      </c>
    </row>
    <row r="8401" spans="1:12" x14ac:dyDescent="0.25">
      <c r="A8401" s="1">
        <v>33911</v>
      </c>
      <c r="B8401">
        <v>363</v>
      </c>
      <c r="C8401">
        <v>363</v>
      </c>
      <c r="D8401">
        <v>359</v>
      </c>
      <c r="E8401">
        <v>359.75</v>
      </c>
      <c r="G8401">
        <v>359.75</v>
      </c>
      <c r="H8401">
        <v>35415</v>
      </c>
      <c r="I8401">
        <v>138410</v>
      </c>
      <c r="J8401">
        <f t="shared" si="393"/>
        <v>132.2610294117647</v>
      </c>
      <c r="K8401">
        <f t="shared" si="394"/>
        <v>1992</v>
      </c>
      <c r="L8401">
        <f t="shared" si="395"/>
        <v>11</v>
      </c>
    </row>
    <row r="8402" spans="1:12" x14ac:dyDescent="0.25">
      <c r="A8402" s="1">
        <v>33912</v>
      </c>
      <c r="B8402">
        <v>358</v>
      </c>
      <c r="C8402">
        <v>364</v>
      </c>
      <c r="D8402">
        <v>354</v>
      </c>
      <c r="E8402">
        <v>356</v>
      </c>
      <c r="G8402">
        <v>356</v>
      </c>
      <c r="H8402">
        <v>50055</v>
      </c>
      <c r="I8402">
        <v>133315</v>
      </c>
      <c r="J8402">
        <f t="shared" si="393"/>
        <v>130.88235294117646</v>
      </c>
      <c r="K8402">
        <f t="shared" si="394"/>
        <v>1992</v>
      </c>
      <c r="L8402">
        <f t="shared" si="395"/>
        <v>11</v>
      </c>
    </row>
    <row r="8403" spans="1:12" x14ac:dyDescent="0.25">
      <c r="A8403" s="1">
        <v>33913</v>
      </c>
      <c r="B8403">
        <v>353.5</v>
      </c>
      <c r="C8403">
        <v>356</v>
      </c>
      <c r="D8403">
        <v>352.75</v>
      </c>
      <c r="E8403">
        <v>355.75</v>
      </c>
      <c r="G8403">
        <v>355.75</v>
      </c>
      <c r="H8403">
        <v>23690</v>
      </c>
      <c r="I8403">
        <v>130265</v>
      </c>
      <c r="J8403">
        <f t="shared" si="393"/>
        <v>130.79044117647058</v>
      </c>
      <c r="K8403">
        <f t="shared" si="394"/>
        <v>1992</v>
      </c>
      <c r="L8403">
        <f t="shared" si="395"/>
        <v>11</v>
      </c>
    </row>
    <row r="8404" spans="1:12" x14ac:dyDescent="0.25">
      <c r="A8404" s="1">
        <v>33914</v>
      </c>
      <c r="B8404">
        <v>355.25</v>
      </c>
      <c r="C8404">
        <v>361.5</v>
      </c>
      <c r="D8404">
        <v>355.25</v>
      </c>
      <c r="E8404">
        <v>359.25</v>
      </c>
      <c r="G8404">
        <v>359.25</v>
      </c>
      <c r="H8404">
        <v>39845</v>
      </c>
      <c r="I8404">
        <v>127900</v>
      </c>
      <c r="J8404">
        <f t="shared" si="393"/>
        <v>132.07720588235293</v>
      </c>
      <c r="K8404">
        <f t="shared" si="394"/>
        <v>1992</v>
      </c>
      <c r="L8404">
        <f t="shared" si="395"/>
        <v>11</v>
      </c>
    </row>
    <row r="8405" spans="1:12" x14ac:dyDescent="0.25">
      <c r="A8405" s="1">
        <v>33917</v>
      </c>
      <c r="B8405">
        <v>358.75</v>
      </c>
      <c r="C8405">
        <v>363</v>
      </c>
      <c r="D8405">
        <v>358.75</v>
      </c>
      <c r="E8405">
        <v>362.75</v>
      </c>
      <c r="G8405">
        <v>362.75</v>
      </c>
      <c r="H8405">
        <v>23015</v>
      </c>
      <c r="I8405">
        <v>123120</v>
      </c>
      <c r="J8405">
        <f t="shared" si="393"/>
        <v>133.3639705882353</v>
      </c>
      <c r="K8405">
        <f t="shared" si="394"/>
        <v>1992</v>
      </c>
      <c r="L8405">
        <f t="shared" si="395"/>
        <v>11</v>
      </c>
    </row>
    <row r="8406" spans="1:12" x14ac:dyDescent="0.25">
      <c r="A8406" s="1">
        <v>33918</v>
      </c>
      <c r="B8406">
        <v>361.5</v>
      </c>
      <c r="C8406">
        <v>365.5</v>
      </c>
      <c r="D8406">
        <v>361.5</v>
      </c>
      <c r="E8406">
        <v>364.5</v>
      </c>
      <c r="G8406">
        <v>364.5</v>
      </c>
      <c r="H8406">
        <v>26275</v>
      </c>
      <c r="I8406">
        <v>120750</v>
      </c>
      <c r="J8406">
        <f t="shared" si="393"/>
        <v>134.00735294117646</v>
      </c>
      <c r="K8406">
        <f t="shared" si="394"/>
        <v>1992</v>
      </c>
      <c r="L8406">
        <f t="shared" si="395"/>
        <v>11</v>
      </c>
    </row>
    <row r="8407" spans="1:12" x14ac:dyDescent="0.25">
      <c r="A8407" s="1">
        <v>33919</v>
      </c>
      <c r="B8407">
        <v>363.5</v>
      </c>
      <c r="C8407">
        <v>367.5</v>
      </c>
      <c r="D8407">
        <v>363.5</v>
      </c>
      <c r="E8407">
        <v>365.75</v>
      </c>
      <c r="G8407">
        <v>365.75</v>
      </c>
      <c r="H8407">
        <v>40465</v>
      </c>
      <c r="I8407">
        <v>116610</v>
      </c>
      <c r="J8407">
        <f t="shared" si="393"/>
        <v>134.46691176470588</v>
      </c>
      <c r="K8407">
        <f t="shared" si="394"/>
        <v>1992</v>
      </c>
      <c r="L8407">
        <f t="shared" si="395"/>
        <v>11</v>
      </c>
    </row>
    <row r="8408" spans="1:12" x14ac:dyDescent="0.25">
      <c r="A8408" s="1">
        <v>33920</v>
      </c>
      <c r="B8408">
        <v>365.75</v>
      </c>
      <c r="C8408">
        <v>368.75</v>
      </c>
      <c r="D8408">
        <v>363.5</v>
      </c>
      <c r="E8408">
        <v>368.25</v>
      </c>
      <c r="G8408">
        <v>368.25</v>
      </c>
      <c r="H8408">
        <v>29345</v>
      </c>
      <c r="I8408">
        <v>114535</v>
      </c>
      <c r="J8408">
        <f t="shared" si="393"/>
        <v>135.3860294117647</v>
      </c>
      <c r="K8408">
        <f t="shared" si="394"/>
        <v>1992</v>
      </c>
      <c r="L8408">
        <f t="shared" si="395"/>
        <v>11</v>
      </c>
    </row>
    <row r="8409" spans="1:12" x14ac:dyDescent="0.25">
      <c r="A8409" s="1">
        <v>33921</v>
      </c>
      <c r="B8409">
        <v>368</v>
      </c>
      <c r="C8409">
        <v>374</v>
      </c>
      <c r="D8409">
        <v>365.5</v>
      </c>
      <c r="E8409">
        <v>373.25</v>
      </c>
      <c r="G8409">
        <v>373.25</v>
      </c>
      <c r="H8409">
        <v>33135</v>
      </c>
      <c r="I8409">
        <v>109180</v>
      </c>
      <c r="J8409">
        <f t="shared" si="393"/>
        <v>137.22426470588235</v>
      </c>
      <c r="K8409">
        <f t="shared" si="394"/>
        <v>1992</v>
      </c>
      <c r="L8409">
        <f t="shared" si="395"/>
        <v>11</v>
      </c>
    </row>
    <row r="8410" spans="1:12" x14ac:dyDescent="0.25">
      <c r="A8410" s="1">
        <v>33924</v>
      </c>
      <c r="B8410">
        <v>372.5</v>
      </c>
      <c r="C8410">
        <v>378.25</v>
      </c>
      <c r="D8410">
        <v>372.25</v>
      </c>
      <c r="E8410">
        <v>376</v>
      </c>
      <c r="G8410">
        <v>376</v>
      </c>
      <c r="H8410">
        <v>30805</v>
      </c>
      <c r="I8410">
        <v>108435</v>
      </c>
      <c r="J8410">
        <f t="shared" si="393"/>
        <v>138.23529411764707</v>
      </c>
      <c r="K8410">
        <f t="shared" si="394"/>
        <v>1992</v>
      </c>
      <c r="L8410">
        <f t="shared" si="395"/>
        <v>11</v>
      </c>
    </row>
    <row r="8411" spans="1:12" x14ac:dyDescent="0.25">
      <c r="A8411" s="1">
        <v>33925</v>
      </c>
      <c r="B8411">
        <v>376.5</v>
      </c>
      <c r="C8411">
        <v>377.75</v>
      </c>
      <c r="D8411">
        <v>370.5</v>
      </c>
      <c r="E8411">
        <v>372.75</v>
      </c>
      <c r="G8411">
        <v>372.75</v>
      </c>
      <c r="H8411">
        <v>35405</v>
      </c>
      <c r="I8411">
        <v>106820</v>
      </c>
      <c r="J8411">
        <f t="shared" si="393"/>
        <v>137.04044117647058</v>
      </c>
      <c r="K8411">
        <f t="shared" si="394"/>
        <v>1992</v>
      </c>
      <c r="L8411">
        <f t="shared" si="395"/>
        <v>11</v>
      </c>
    </row>
    <row r="8412" spans="1:12" x14ac:dyDescent="0.25">
      <c r="A8412" s="1">
        <v>33926</v>
      </c>
      <c r="B8412">
        <v>373.5</v>
      </c>
      <c r="C8412">
        <v>375</v>
      </c>
      <c r="D8412">
        <v>369</v>
      </c>
      <c r="E8412">
        <v>369.5</v>
      </c>
      <c r="G8412">
        <v>369.5</v>
      </c>
      <c r="H8412">
        <v>30895</v>
      </c>
      <c r="I8412">
        <v>103045</v>
      </c>
      <c r="J8412">
        <f t="shared" si="393"/>
        <v>135.84558823529412</v>
      </c>
      <c r="K8412">
        <f t="shared" si="394"/>
        <v>1992</v>
      </c>
      <c r="L8412">
        <f t="shared" si="395"/>
        <v>11</v>
      </c>
    </row>
    <row r="8413" spans="1:12" x14ac:dyDescent="0.25">
      <c r="A8413" s="1">
        <v>33927</v>
      </c>
      <c r="B8413">
        <v>368</v>
      </c>
      <c r="C8413">
        <v>371.75</v>
      </c>
      <c r="D8413">
        <v>367.5</v>
      </c>
      <c r="E8413">
        <v>370.5</v>
      </c>
      <c r="G8413">
        <v>370.5</v>
      </c>
      <c r="H8413">
        <v>30505</v>
      </c>
      <c r="I8413">
        <v>94720</v>
      </c>
      <c r="J8413">
        <f t="shared" si="393"/>
        <v>136.21323529411765</v>
      </c>
      <c r="K8413">
        <f t="shared" si="394"/>
        <v>1992</v>
      </c>
      <c r="L8413">
        <f t="shared" si="395"/>
        <v>11</v>
      </c>
    </row>
    <row r="8414" spans="1:12" x14ac:dyDescent="0.25">
      <c r="A8414" s="1">
        <v>33928</v>
      </c>
      <c r="B8414">
        <v>371</v>
      </c>
      <c r="C8414">
        <v>371.75</v>
      </c>
      <c r="D8414">
        <v>367</v>
      </c>
      <c r="E8414">
        <v>370.25</v>
      </c>
      <c r="G8414">
        <v>370.25</v>
      </c>
      <c r="H8414">
        <v>36345</v>
      </c>
      <c r="I8414">
        <v>96550</v>
      </c>
      <c r="J8414">
        <f t="shared" si="393"/>
        <v>136.12132352941177</v>
      </c>
      <c r="K8414">
        <f t="shared" si="394"/>
        <v>1992</v>
      </c>
      <c r="L8414">
        <f t="shared" si="395"/>
        <v>11</v>
      </c>
    </row>
    <row r="8415" spans="1:12" x14ac:dyDescent="0.25">
      <c r="A8415" s="1">
        <v>33931</v>
      </c>
      <c r="B8415">
        <v>370</v>
      </c>
      <c r="C8415">
        <v>378.5</v>
      </c>
      <c r="D8415">
        <v>370</v>
      </c>
      <c r="E8415">
        <v>376.25</v>
      </c>
      <c r="G8415">
        <v>376.25</v>
      </c>
      <c r="H8415">
        <v>28685</v>
      </c>
      <c r="I8415">
        <v>93500</v>
      </c>
      <c r="J8415">
        <f t="shared" si="393"/>
        <v>138.32720588235293</v>
      </c>
      <c r="K8415">
        <f t="shared" si="394"/>
        <v>1992</v>
      </c>
      <c r="L8415">
        <f t="shared" si="395"/>
        <v>11</v>
      </c>
    </row>
    <row r="8416" spans="1:12" x14ac:dyDescent="0.25">
      <c r="A8416" s="1">
        <v>33932</v>
      </c>
      <c r="B8416">
        <v>375</v>
      </c>
      <c r="C8416">
        <v>380</v>
      </c>
      <c r="D8416">
        <v>373.5</v>
      </c>
      <c r="E8416">
        <v>378.75</v>
      </c>
      <c r="G8416">
        <v>378.75</v>
      </c>
      <c r="H8416">
        <v>23820</v>
      </c>
      <c r="I8416">
        <v>84320</v>
      </c>
      <c r="J8416">
        <f t="shared" si="393"/>
        <v>139.24632352941177</v>
      </c>
      <c r="K8416">
        <f t="shared" si="394"/>
        <v>1992</v>
      </c>
      <c r="L8416">
        <f t="shared" si="395"/>
        <v>11</v>
      </c>
    </row>
    <row r="8417" spans="1:12" x14ac:dyDescent="0.25">
      <c r="A8417" s="1">
        <v>33933</v>
      </c>
      <c r="B8417">
        <v>378</v>
      </c>
      <c r="C8417">
        <v>380.5</v>
      </c>
      <c r="D8417">
        <v>377.75</v>
      </c>
      <c r="E8417">
        <v>379.5</v>
      </c>
      <c r="G8417">
        <v>379.5</v>
      </c>
      <c r="H8417">
        <v>12280</v>
      </c>
      <c r="I8417">
        <v>81640</v>
      </c>
      <c r="J8417">
        <f t="shared" si="393"/>
        <v>139.52205882352942</v>
      </c>
      <c r="K8417">
        <f t="shared" si="394"/>
        <v>1992</v>
      </c>
      <c r="L8417">
        <f t="shared" si="395"/>
        <v>11</v>
      </c>
    </row>
    <row r="8418" spans="1:12" x14ac:dyDescent="0.25">
      <c r="A8418" s="1">
        <v>33935</v>
      </c>
      <c r="B8418">
        <v>379.5</v>
      </c>
      <c r="C8418">
        <v>379.5</v>
      </c>
      <c r="D8418">
        <v>375.5</v>
      </c>
      <c r="E8418">
        <v>375.75</v>
      </c>
      <c r="G8418">
        <v>375.75</v>
      </c>
      <c r="H8418">
        <v>19220</v>
      </c>
      <c r="I8418">
        <v>75420</v>
      </c>
      <c r="J8418">
        <f t="shared" si="393"/>
        <v>138.14338235294119</v>
      </c>
      <c r="K8418">
        <f t="shared" si="394"/>
        <v>1992</v>
      </c>
      <c r="L8418">
        <f t="shared" si="395"/>
        <v>11</v>
      </c>
    </row>
    <row r="8419" spans="1:12" x14ac:dyDescent="0.25">
      <c r="A8419" s="1">
        <v>33938</v>
      </c>
      <c r="B8419">
        <v>374.5</v>
      </c>
      <c r="C8419">
        <v>380.75</v>
      </c>
      <c r="D8419">
        <v>374.5</v>
      </c>
      <c r="E8419">
        <v>379.75</v>
      </c>
      <c r="G8419">
        <v>379.75</v>
      </c>
      <c r="H8419">
        <v>14415</v>
      </c>
      <c r="I8419">
        <v>69145</v>
      </c>
      <c r="J8419">
        <f t="shared" si="393"/>
        <v>139.6139705882353</v>
      </c>
      <c r="K8419">
        <f t="shared" si="394"/>
        <v>1992</v>
      </c>
      <c r="L8419">
        <f t="shared" si="395"/>
        <v>11</v>
      </c>
    </row>
    <row r="8420" spans="1:12" x14ac:dyDescent="0.25">
      <c r="A8420" s="1">
        <v>33939</v>
      </c>
      <c r="B8420">
        <v>378</v>
      </c>
      <c r="C8420">
        <v>378.75</v>
      </c>
      <c r="D8420">
        <v>374.25</v>
      </c>
      <c r="E8420">
        <v>375.25</v>
      </c>
      <c r="G8420">
        <v>375.25</v>
      </c>
      <c r="H8420">
        <v>13985</v>
      </c>
      <c r="I8420">
        <v>45205</v>
      </c>
      <c r="J8420">
        <f t="shared" si="393"/>
        <v>137.95955882352942</v>
      </c>
      <c r="K8420">
        <f t="shared" si="394"/>
        <v>1992</v>
      </c>
      <c r="L8420">
        <f t="shared" si="395"/>
        <v>12</v>
      </c>
    </row>
    <row r="8421" spans="1:12" x14ac:dyDescent="0.25">
      <c r="A8421" s="1">
        <v>33940</v>
      </c>
      <c r="B8421">
        <v>374</v>
      </c>
      <c r="C8421">
        <v>374</v>
      </c>
      <c r="D8421">
        <v>372.5</v>
      </c>
      <c r="E8421">
        <v>373</v>
      </c>
      <c r="G8421">
        <v>373</v>
      </c>
      <c r="H8421">
        <v>15115</v>
      </c>
      <c r="I8421">
        <v>36265</v>
      </c>
      <c r="J8421">
        <f t="shared" si="393"/>
        <v>137.13235294117646</v>
      </c>
      <c r="K8421">
        <f t="shared" si="394"/>
        <v>1992</v>
      </c>
      <c r="L8421">
        <f t="shared" si="395"/>
        <v>12</v>
      </c>
    </row>
    <row r="8422" spans="1:12" x14ac:dyDescent="0.25">
      <c r="A8422" s="1">
        <v>33941</v>
      </c>
      <c r="B8422">
        <v>372.5</v>
      </c>
      <c r="C8422">
        <v>378.5</v>
      </c>
      <c r="D8422">
        <v>372</v>
      </c>
      <c r="E8422">
        <v>376.5</v>
      </c>
      <c r="G8422">
        <v>376.5</v>
      </c>
      <c r="H8422">
        <v>9380</v>
      </c>
      <c r="I8422">
        <v>32865</v>
      </c>
      <c r="J8422">
        <f t="shared" si="393"/>
        <v>138.41911764705881</v>
      </c>
      <c r="K8422">
        <f t="shared" si="394"/>
        <v>1992</v>
      </c>
      <c r="L8422">
        <f t="shared" si="395"/>
        <v>12</v>
      </c>
    </row>
    <row r="8423" spans="1:12" x14ac:dyDescent="0.25">
      <c r="A8423" s="1">
        <v>33942</v>
      </c>
      <c r="B8423">
        <v>376.25</v>
      </c>
      <c r="C8423">
        <v>376.75</v>
      </c>
      <c r="D8423">
        <v>371</v>
      </c>
      <c r="E8423">
        <v>372</v>
      </c>
      <c r="G8423">
        <v>372</v>
      </c>
      <c r="H8423">
        <v>5080</v>
      </c>
      <c r="I8423">
        <v>30715</v>
      </c>
      <c r="J8423">
        <f t="shared" si="393"/>
        <v>136.76470588235293</v>
      </c>
      <c r="K8423">
        <f t="shared" si="394"/>
        <v>1992</v>
      </c>
      <c r="L8423">
        <f t="shared" si="395"/>
        <v>12</v>
      </c>
    </row>
    <row r="8424" spans="1:12" x14ac:dyDescent="0.25">
      <c r="A8424" s="1">
        <v>33945</v>
      </c>
      <c r="B8424">
        <v>370.5</v>
      </c>
      <c r="C8424">
        <v>372.75</v>
      </c>
      <c r="D8424">
        <v>369</v>
      </c>
      <c r="E8424">
        <v>369.5</v>
      </c>
      <c r="G8424">
        <v>369.5</v>
      </c>
      <c r="H8424">
        <v>5275</v>
      </c>
      <c r="I8424">
        <v>28415</v>
      </c>
      <c r="J8424">
        <f t="shared" si="393"/>
        <v>135.84558823529412</v>
      </c>
      <c r="K8424">
        <f t="shared" si="394"/>
        <v>1992</v>
      </c>
      <c r="L8424">
        <f t="shared" si="395"/>
        <v>12</v>
      </c>
    </row>
    <row r="8425" spans="1:12" x14ac:dyDescent="0.25">
      <c r="A8425" s="1">
        <v>33946</v>
      </c>
      <c r="B8425">
        <v>370.5</v>
      </c>
      <c r="C8425">
        <v>370.5</v>
      </c>
      <c r="D8425">
        <v>367.25</v>
      </c>
      <c r="E8425">
        <v>368.25</v>
      </c>
      <c r="G8425">
        <v>368.25</v>
      </c>
      <c r="H8425">
        <v>5575</v>
      </c>
      <c r="I8425">
        <v>25555</v>
      </c>
      <c r="J8425">
        <f t="shared" si="393"/>
        <v>135.3860294117647</v>
      </c>
      <c r="K8425">
        <f t="shared" si="394"/>
        <v>1992</v>
      </c>
      <c r="L8425">
        <f t="shared" si="395"/>
        <v>12</v>
      </c>
    </row>
    <row r="8426" spans="1:12" x14ac:dyDescent="0.25">
      <c r="A8426" s="1">
        <v>33947</v>
      </c>
      <c r="B8426">
        <v>367.5</v>
      </c>
      <c r="C8426">
        <v>372.25</v>
      </c>
      <c r="D8426">
        <v>367</v>
      </c>
      <c r="E8426">
        <v>370</v>
      </c>
      <c r="G8426">
        <v>370</v>
      </c>
      <c r="H8426">
        <v>5985</v>
      </c>
      <c r="I8426">
        <v>23300</v>
      </c>
      <c r="J8426">
        <f t="shared" si="393"/>
        <v>136.02941176470588</v>
      </c>
      <c r="K8426">
        <f t="shared" si="394"/>
        <v>1992</v>
      </c>
      <c r="L8426">
        <f t="shared" si="395"/>
        <v>12</v>
      </c>
    </row>
    <row r="8427" spans="1:12" x14ac:dyDescent="0.25">
      <c r="A8427" s="1">
        <v>33948</v>
      </c>
      <c r="B8427">
        <v>371</v>
      </c>
      <c r="C8427">
        <v>371.25</v>
      </c>
      <c r="D8427">
        <v>368.25</v>
      </c>
      <c r="E8427">
        <v>368.5</v>
      </c>
      <c r="G8427">
        <v>368.5</v>
      </c>
      <c r="H8427">
        <v>1305</v>
      </c>
      <c r="I8427">
        <v>22720</v>
      </c>
      <c r="J8427">
        <f t="shared" si="393"/>
        <v>135.47794117647058</v>
      </c>
      <c r="K8427">
        <f t="shared" si="394"/>
        <v>1992</v>
      </c>
      <c r="L8427">
        <f t="shared" si="395"/>
        <v>12</v>
      </c>
    </row>
    <row r="8428" spans="1:12" x14ac:dyDescent="0.25">
      <c r="A8428" s="1">
        <v>33949</v>
      </c>
      <c r="B8428">
        <v>369.5</v>
      </c>
      <c r="C8428">
        <v>372.75</v>
      </c>
      <c r="D8428">
        <v>369.5</v>
      </c>
      <c r="E8428">
        <v>372.25</v>
      </c>
      <c r="G8428">
        <v>372.25</v>
      </c>
      <c r="H8428">
        <v>3475</v>
      </c>
      <c r="I8428">
        <v>19975</v>
      </c>
      <c r="J8428">
        <f t="shared" si="393"/>
        <v>136.85661764705881</v>
      </c>
      <c r="K8428">
        <f t="shared" si="394"/>
        <v>1992</v>
      </c>
      <c r="L8428">
        <f t="shared" si="395"/>
        <v>12</v>
      </c>
    </row>
    <row r="8429" spans="1:12" x14ac:dyDescent="0.25">
      <c r="A8429" s="1">
        <v>33952</v>
      </c>
      <c r="B8429">
        <v>373.25</v>
      </c>
      <c r="C8429">
        <v>375.5</v>
      </c>
      <c r="D8429">
        <v>373</v>
      </c>
      <c r="E8429">
        <v>374.25</v>
      </c>
      <c r="G8429">
        <v>374.25</v>
      </c>
      <c r="H8429">
        <v>2685</v>
      </c>
      <c r="I8429">
        <v>18490</v>
      </c>
      <c r="J8429">
        <f t="shared" si="393"/>
        <v>137.59191176470588</v>
      </c>
      <c r="K8429">
        <f t="shared" si="394"/>
        <v>1992</v>
      </c>
      <c r="L8429">
        <f t="shared" si="395"/>
        <v>12</v>
      </c>
    </row>
    <row r="8430" spans="1:12" x14ac:dyDescent="0.25">
      <c r="A8430" s="1">
        <v>33953</v>
      </c>
      <c r="B8430">
        <v>374</v>
      </c>
      <c r="C8430">
        <v>375</v>
      </c>
      <c r="D8430">
        <v>370.75</v>
      </c>
      <c r="E8430">
        <v>371</v>
      </c>
      <c r="G8430">
        <v>371</v>
      </c>
      <c r="H8430">
        <v>1960</v>
      </c>
      <c r="I8430">
        <v>17075</v>
      </c>
      <c r="J8430">
        <f t="shared" si="393"/>
        <v>136.39705882352942</v>
      </c>
      <c r="K8430">
        <f t="shared" si="394"/>
        <v>1992</v>
      </c>
      <c r="L8430">
        <f t="shared" si="395"/>
        <v>12</v>
      </c>
    </row>
    <row r="8431" spans="1:12" x14ac:dyDescent="0.25">
      <c r="A8431" s="1">
        <v>33954</v>
      </c>
      <c r="B8431">
        <v>371</v>
      </c>
      <c r="C8431">
        <v>371</v>
      </c>
      <c r="D8431">
        <v>367.75</v>
      </c>
      <c r="E8431">
        <v>369</v>
      </c>
      <c r="G8431">
        <v>369</v>
      </c>
      <c r="H8431">
        <v>3950</v>
      </c>
      <c r="I8431">
        <v>14200</v>
      </c>
      <c r="J8431">
        <f t="shared" si="393"/>
        <v>135.66176470588235</v>
      </c>
      <c r="K8431">
        <f t="shared" si="394"/>
        <v>1992</v>
      </c>
      <c r="L8431">
        <f t="shared" si="395"/>
        <v>12</v>
      </c>
    </row>
    <row r="8432" spans="1:12" x14ac:dyDescent="0.25">
      <c r="A8432" s="1">
        <v>33955</v>
      </c>
      <c r="B8432">
        <v>368</v>
      </c>
      <c r="C8432">
        <v>368</v>
      </c>
      <c r="D8432">
        <v>364</v>
      </c>
      <c r="E8432">
        <v>364.5</v>
      </c>
      <c r="G8432">
        <v>364.5</v>
      </c>
      <c r="H8432">
        <v>3940</v>
      </c>
      <c r="I8432">
        <v>11310</v>
      </c>
      <c r="J8432">
        <f t="shared" si="393"/>
        <v>134.00735294117646</v>
      </c>
      <c r="K8432">
        <f t="shared" si="394"/>
        <v>1992</v>
      </c>
      <c r="L8432">
        <f t="shared" si="395"/>
        <v>12</v>
      </c>
    </row>
    <row r="8433" spans="1:12" x14ac:dyDescent="0.25">
      <c r="A8433" s="1">
        <v>33956</v>
      </c>
      <c r="B8433">
        <v>365</v>
      </c>
      <c r="C8433">
        <v>368.5</v>
      </c>
      <c r="D8433">
        <v>364.25</v>
      </c>
      <c r="E8433">
        <v>367.75</v>
      </c>
      <c r="G8433">
        <v>367.75</v>
      </c>
      <c r="H8433">
        <v>6900</v>
      </c>
      <c r="I8433">
        <v>6375</v>
      </c>
      <c r="J8433">
        <f t="shared" si="393"/>
        <v>135.20220588235293</v>
      </c>
      <c r="K8433">
        <f t="shared" si="394"/>
        <v>1992</v>
      </c>
      <c r="L8433">
        <f t="shared" si="395"/>
        <v>12</v>
      </c>
    </row>
    <row r="8434" spans="1:12" x14ac:dyDescent="0.25">
      <c r="A8434" s="1">
        <v>33959</v>
      </c>
      <c r="B8434">
        <v>368</v>
      </c>
      <c r="C8434">
        <v>376.5</v>
      </c>
      <c r="D8434">
        <v>368</v>
      </c>
      <c r="E8434">
        <v>372.5</v>
      </c>
      <c r="G8434">
        <v>372.5</v>
      </c>
      <c r="H8434">
        <v>5030</v>
      </c>
      <c r="I8434">
        <v>2350</v>
      </c>
      <c r="J8434">
        <f t="shared" si="393"/>
        <v>136.9485294117647</v>
      </c>
      <c r="K8434">
        <f t="shared" si="394"/>
        <v>1992</v>
      </c>
      <c r="L8434">
        <f t="shared" si="395"/>
        <v>12</v>
      </c>
    </row>
    <row r="8435" spans="1:12" x14ac:dyDescent="0.25">
      <c r="A8435" s="1">
        <v>33960</v>
      </c>
      <c r="B8435">
        <v>354.25</v>
      </c>
      <c r="C8435">
        <v>354.75</v>
      </c>
      <c r="D8435">
        <v>352.75</v>
      </c>
      <c r="E8435">
        <v>354.25</v>
      </c>
      <c r="G8435">
        <v>354.25</v>
      </c>
      <c r="H8435">
        <v>13880</v>
      </c>
      <c r="I8435">
        <v>144870</v>
      </c>
      <c r="J8435">
        <f t="shared" si="393"/>
        <v>130.2389705882353</v>
      </c>
      <c r="K8435">
        <f t="shared" si="394"/>
        <v>1992</v>
      </c>
      <c r="L8435">
        <f t="shared" si="395"/>
        <v>12</v>
      </c>
    </row>
    <row r="8436" spans="1:12" x14ac:dyDescent="0.25">
      <c r="A8436" s="1">
        <v>33961</v>
      </c>
      <c r="B8436">
        <v>354</v>
      </c>
      <c r="C8436">
        <v>359.5</v>
      </c>
      <c r="D8436">
        <v>354</v>
      </c>
      <c r="E8436">
        <v>358.75</v>
      </c>
      <c r="G8436">
        <v>358.75</v>
      </c>
      <c r="H8436">
        <v>25260</v>
      </c>
      <c r="I8436">
        <v>146610</v>
      </c>
      <c r="J8436">
        <f t="shared" si="393"/>
        <v>131.89338235294119</v>
      </c>
      <c r="K8436">
        <f t="shared" si="394"/>
        <v>1992</v>
      </c>
      <c r="L8436">
        <f t="shared" si="395"/>
        <v>12</v>
      </c>
    </row>
    <row r="8437" spans="1:12" x14ac:dyDescent="0.25">
      <c r="A8437" s="1">
        <v>33962</v>
      </c>
      <c r="B8437">
        <v>358.5</v>
      </c>
      <c r="C8437">
        <v>359.5</v>
      </c>
      <c r="D8437">
        <v>357</v>
      </c>
      <c r="E8437">
        <v>358.5</v>
      </c>
      <c r="G8437">
        <v>358.5</v>
      </c>
      <c r="H8437">
        <v>12905</v>
      </c>
      <c r="I8437">
        <v>146415</v>
      </c>
      <c r="J8437">
        <f t="shared" si="393"/>
        <v>131.8014705882353</v>
      </c>
      <c r="K8437">
        <f t="shared" si="394"/>
        <v>1992</v>
      </c>
      <c r="L8437">
        <f t="shared" si="395"/>
        <v>12</v>
      </c>
    </row>
    <row r="8438" spans="1:12" x14ac:dyDescent="0.25">
      <c r="A8438" s="1">
        <v>33966</v>
      </c>
      <c r="B8438">
        <v>358.5</v>
      </c>
      <c r="C8438">
        <v>359</v>
      </c>
      <c r="D8438">
        <v>353</v>
      </c>
      <c r="E8438">
        <v>353.25</v>
      </c>
      <c r="G8438">
        <v>353.25</v>
      </c>
      <c r="H8438">
        <v>18250</v>
      </c>
      <c r="I8438">
        <v>146105</v>
      </c>
      <c r="J8438">
        <f t="shared" si="393"/>
        <v>129.87132352941177</v>
      </c>
      <c r="K8438">
        <f t="shared" si="394"/>
        <v>1992</v>
      </c>
      <c r="L8438">
        <f t="shared" si="395"/>
        <v>12</v>
      </c>
    </row>
    <row r="8439" spans="1:12" x14ac:dyDescent="0.25">
      <c r="A8439" s="1">
        <v>33967</v>
      </c>
      <c r="B8439">
        <v>351.5</v>
      </c>
      <c r="C8439">
        <v>352.25</v>
      </c>
      <c r="D8439">
        <v>348.75</v>
      </c>
      <c r="E8439">
        <v>349.25</v>
      </c>
      <c r="G8439">
        <v>349.25</v>
      </c>
      <c r="H8439">
        <v>34675</v>
      </c>
      <c r="I8439">
        <v>142615</v>
      </c>
      <c r="J8439">
        <f t="shared" si="393"/>
        <v>128.40073529411765</v>
      </c>
      <c r="K8439">
        <f t="shared" si="394"/>
        <v>1992</v>
      </c>
      <c r="L8439">
        <f t="shared" si="395"/>
        <v>12</v>
      </c>
    </row>
    <row r="8440" spans="1:12" x14ac:dyDescent="0.25">
      <c r="A8440" s="1">
        <v>33968</v>
      </c>
      <c r="B8440">
        <v>349.5</v>
      </c>
      <c r="C8440">
        <v>352.75</v>
      </c>
      <c r="D8440">
        <v>349.5</v>
      </c>
      <c r="E8440">
        <v>351.5</v>
      </c>
      <c r="G8440">
        <v>351.5</v>
      </c>
      <c r="H8440">
        <v>20455</v>
      </c>
      <c r="I8440">
        <v>140620</v>
      </c>
      <c r="J8440">
        <f t="shared" si="393"/>
        <v>129.22794117647058</v>
      </c>
      <c r="K8440">
        <f t="shared" si="394"/>
        <v>1992</v>
      </c>
      <c r="L8440">
        <f t="shared" si="395"/>
        <v>12</v>
      </c>
    </row>
    <row r="8441" spans="1:12" x14ac:dyDescent="0.25">
      <c r="A8441" s="1">
        <v>33969</v>
      </c>
      <c r="B8441">
        <v>352.5</v>
      </c>
      <c r="C8441">
        <v>354</v>
      </c>
      <c r="D8441">
        <v>352.5</v>
      </c>
      <c r="E8441">
        <v>353.75</v>
      </c>
      <c r="G8441">
        <v>353.75</v>
      </c>
      <c r="H8441">
        <v>11840</v>
      </c>
      <c r="I8441">
        <v>141270</v>
      </c>
      <c r="J8441">
        <f t="shared" si="393"/>
        <v>130.05514705882354</v>
      </c>
      <c r="K8441">
        <f t="shared" si="394"/>
        <v>1992</v>
      </c>
      <c r="L8441">
        <f t="shared" si="395"/>
        <v>12</v>
      </c>
    </row>
    <row r="8442" spans="1:12" x14ac:dyDescent="0.25">
      <c r="A8442" s="1">
        <v>33973</v>
      </c>
      <c r="B8442">
        <v>354</v>
      </c>
      <c r="C8442">
        <v>362</v>
      </c>
      <c r="D8442">
        <v>353</v>
      </c>
      <c r="E8442">
        <v>361.25</v>
      </c>
      <c r="G8442">
        <v>361.25</v>
      </c>
      <c r="H8442">
        <v>56425</v>
      </c>
      <c r="I8442">
        <v>138800</v>
      </c>
      <c r="J8442">
        <f t="shared" si="393"/>
        <v>132.8125</v>
      </c>
      <c r="K8442">
        <f t="shared" si="394"/>
        <v>1993</v>
      </c>
      <c r="L8442">
        <f t="shared" si="395"/>
        <v>1</v>
      </c>
    </row>
    <row r="8443" spans="1:12" x14ac:dyDescent="0.25">
      <c r="A8443" s="1">
        <v>33974</v>
      </c>
      <c r="B8443">
        <v>360.75</v>
      </c>
      <c r="C8443">
        <v>365.5</v>
      </c>
      <c r="D8443">
        <v>360</v>
      </c>
      <c r="E8443">
        <v>361.5</v>
      </c>
      <c r="G8443">
        <v>361.5</v>
      </c>
      <c r="H8443">
        <v>43050</v>
      </c>
      <c r="I8443">
        <v>144215</v>
      </c>
      <c r="J8443">
        <f t="shared" si="393"/>
        <v>132.90441176470588</v>
      </c>
      <c r="K8443">
        <f t="shared" si="394"/>
        <v>1993</v>
      </c>
      <c r="L8443">
        <f t="shared" si="395"/>
        <v>1</v>
      </c>
    </row>
    <row r="8444" spans="1:12" x14ac:dyDescent="0.25">
      <c r="A8444" s="1">
        <v>33975</v>
      </c>
      <c r="B8444">
        <v>360</v>
      </c>
      <c r="C8444">
        <v>363.5</v>
      </c>
      <c r="D8444">
        <v>359</v>
      </c>
      <c r="E8444">
        <v>363.25</v>
      </c>
      <c r="G8444">
        <v>363.25</v>
      </c>
      <c r="H8444">
        <v>38890</v>
      </c>
      <c r="I8444">
        <v>146280</v>
      </c>
      <c r="J8444">
        <f t="shared" si="393"/>
        <v>133.54779411764707</v>
      </c>
      <c r="K8444">
        <f t="shared" si="394"/>
        <v>1993</v>
      </c>
      <c r="L8444">
        <f t="shared" si="395"/>
        <v>1</v>
      </c>
    </row>
    <row r="8445" spans="1:12" x14ac:dyDescent="0.25">
      <c r="A8445" s="1">
        <v>33976</v>
      </c>
      <c r="B8445">
        <v>365</v>
      </c>
      <c r="C8445">
        <v>371.25</v>
      </c>
      <c r="D8445">
        <v>363.75</v>
      </c>
      <c r="E8445">
        <v>369.5</v>
      </c>
      <c r="G8445">
        <v>369.5</v>
      </c>
      <c r="H8445">
        <v>62220</v>
      </c>
      <c r="I8445">
        <v>147835</v>
      </c>
      <c r="J8445">
        <f t="shared" si="393"/>
        <v>135.84558823529412</v>
      </c>
      <c r="K8445">
        <f t="shared" si="394"/>
        <v>1993</v>
      </c>
      <c r="L8445">
        <f t="shared" si="395"/>
        <v>1</v>
      </c>
    </row>
    <row r="8446" spans="1:12" x14ac:dyDescent="0.25">
      <c r="A8446" s="1">
        <v>33977</v>
      </c>
      <c r="B8446">
        <v>370.5</v>
      </c>
      <c r="C8446">
        <v>371.75</v>
      </c>
      <c r="D8446">
        <v>367.5</v>
      </c>
      <c r="E8446">
        <v>371</v>
      </c>
      <c r="G8446">
        <v>371</v>
      </c>
      <c r="H8446">
        <v>35170</v>
      </c>
      <c r="I8446">
        <v>144835</v>
      </c>
      <c r="J8446">
        <f t="shared" si="393"/>
        <v>136.39705882352942</v>
      </c>
      <c r="K8446">
        <f t="shared" si="394"/>
        <v>1993</v>
      </c>
      <c r="L8446">
        <f t="shared" si="395"/>
        <v>1</v>
      </c>
    </row>
    <row r="8447" spans="1:12" x14ac:dyDescent="0.25">
      <c r="A8447" s="1">
        <v>33980</v>
      </c>
      <c r="B8447">
        <v>369.5</v>
      </c>
      <c r="C8447">
        <v>372.75</v>
      </c>
      <c r="D8447">
        <v>369</v>
      </c>
      <c r="E8447">
        <v>369.5</v>
      </c>
      <c r="G8447">
        <v>369.5</v>
      </c>
      <c r="H8447">
        <v>24475</v>
      </c>
      <c r="I8447">
        <v>145335</v>
      </c>
      <c r="J8447">
        <f t="shared" si="393"/>
        <v>135.84558823529412</v>
      </c>
      <c r="K8447">
        <f t="shared" si="394"/>
        <v>1993</v>
      </c>
      <c r="L8447">
        <f t="shared" si="395"/>
        <v>1</v>
      </c>
    </row>
    <row r="8448" spans="1:12" x14ac:dyDescent="0.25">
      <c r="A8448" s="1">
        <v>33981</v>
      </c>
      <c r="B8448">
        <v>369</v>
      </c>
      <c r="C8448">
        <v>369</v>
      </c>
      <c r="D8448">
        <v>366.5</v>
      </c>
      <c r="E8448">
        <v>368.75</v>
      </c>
      <c r="G8448">
        <v>368.75</v>
      </c>
      <c r="H8448">
        <v>35920</v>
      </c>
      <c r="I8448">
        <v>144710</v>
      </c>
      <c r="J8448">
        <f t="shared" si="393"/>
        <v>135.56985294117646</v>
      </c>
      <c r="K8448">
        <f t="shared" si="394"/>
        <v>1993</v>
      </c>
      <c r="L8448">
        <f t="shared" si="395"/>
        <v>1</v>
      </c>
    </row>
    <row r="8449" spans="1:12" x14ac:dyDescent="0.25">
      <c r="A8449" s="1">
        <v>33982</v>
      </c>
      <c r="B8449">
        <v>372</v>
      </c>
      <c r="C8449">
        <v>375.75</v>
      </c>
      <c r="D8449">
        <v>371.5</v>
      </c>
      <c r="E8449">
        <v>375.25</v>
      </c>
      <c r="G8449">
        <v>375.25</v>
      </c>
      <c r="H8449">
        <v>36510</v>
      </c>
      <c r="I8449">
        <v>144805</v>
      </c>
      <c r="J8449">
        <f t="shared" si="393"/>
        <v>137.95955882352942</v>
      </c>
      <c r="K8449">
        <f t="shared" si="394"/>
        <v>1993</v>
      </c>
      <c r="L8449">
        <f t="shared" si="395"/>
        <v>1</v>
      </c>
    </row>
    <row r="8450" spans="1:12" x14ac:dyDescent="0.25">
      <c r="A8450" s="1">
        <v>33983</v>
      </c>
      <c r="B8450">
        <v>376.5</v>
      </c>
      <c r="C8450">
        <v>380.5</v>
      </c>
      <c r="D8450">
        <v>376.5</v>
      </c>
      <c r="E8450">
        <v>379.25</v>
      </c>
      <c r="G8450">
        <v>379.25</v>
      </c>
      <c r="H8450">
        <v>46595</v>
      </c>
      <c r="I8450">
        <v>147250</v>
      </c>
      <c r="J8450">
        <f t="shared" ref="J8450:J8513" si="396">G8450/100*5000/136</f>
        <v>139.43014705882354</v>
      </c>
      <c r="K8450">
        <f t="shared" ref="K8450:K8513" si="397">YEAR(A8450)</f>
        <v>1993</v>
      </c>
      <c r="L8450">
        <f t="shared" ref="L8450:L8513" si="398">MONTH(A8450)</f>
        <v>1</v>
      </c>
    </row>
    <row r="8451" spans="1:12" x14ac:dyDescent="0.25">
      <c r="A8451" s="1">
        <v>33984</v>
      </c>
      <c r="B8451">
        <v>379</v>
      </c>
      <c r="C8451">
        <v>380.5</v>
      </c>
      <c r="D8451">
        <v>376.25</v>
      </c>
      <c r="E8451">
        <v>380.25</v>
      </c>
      <c r="G8451">
        <v>380.25</v>
      </c>
      <c r="H8451">
        <v>34545</v>
      </c>
      <c r="I8451">
        <v>148485</v>
      </c>
      <c r="J8451">
        <f t="shared" si="396"/>
        <v>139.79779411764707</v>
      </c>
      <c r="K8451">
        <f t="shared" si="397"/>
        <v>1993</v>
      </c>
      <c r="L8451">
        <f t="shared" si="398"/>
        <v>1</v>
      </c>
    </row>
    <row r="8452" spans="1:12" x14ac:dyDescent="0.25">
      <c r="A8452" s="1">
        <v>33987</v>
      </c>
      <c r="B8452">
        <v>380.5</v>
      </c>
      <c r="C8452">
        <v>382</v>
      </c>
      <c r="D8452">
        <v>377.5</v>
      </c>
      <c r="E8452">
        <v>381.5</v>
      </c>
      <c r="G8452">
        <v>381.5</v>
      </c>
      <c r="H8452">
        <v>25980</v>
      </c>
      <c r="I8452">
        <v>143210</v>
      </c>
      <c r="J8452">
        <f t="shared" si="396"/>
        <v>140.25735294117646</v>
      </c>
      <c r="K8452">
        <f t="shared" si="397"/>
        <v>1993</v>
      </c>
      <c r="L8452">
        <f t="shared" si="398"/>
        <v>1</v>
      </c>
    </row>
    <row r="8453" spans="1:12" x14ac:dyDescent="0.25">
      <c r="A8453" s="1">
        <v>33988</v>
      </c>
      <c r="B8453">
        <v>383</v>
      </c>
      <c r="C8453">
        <v>393</v>
      </c>
      <c r="D8453">
        <v>382.5</v>
      </c>
      <c r="E8453">
        <v>392.5</v>
      </c>
      <c r="G8453">
        <v>392.5</v>
      </c>
      <c r="H8453">
        <v>66890</v>
      </c>
      <c r="I8453">
        <v>146995</v>
      </c>
      <c r="J8453">
        <f t="shared" si="396"/>
        <v>144.3014705882353</v>
      </c>
      <c r="K8453">
        <f t="shared" si="397"/>
        <v>1993</v>
      </c>
      <c r="L8453">
        <f t="shared" si="398"/>
        <v>1</v>
      </c>
    </row>
    <row r="8454" spans="1:12" x14ac:dyDescent="0.25">
      <c r="A8454" s="1">
        <v>33989</v>
      </c>
      <c r="B8454">
        <v>392.5</v>
      </c>
      <c r="C8454">
        <v>393</v>
      </c>
      <c r="D8454">
        <v>388</v>
      </c>
      <c r="E8454">
        <v>390.5</v>
      </c>
      <c r="G8454">
        <v>390.5</v>
      </c>
      <c r="H8454">
        <v>40715</v>
      </c>
      <c r="I8454">
        <v>145290</v>
      </c>
      <c r="J8454">
        <f t="shared" si="396"/>
        <v>143.56617647058823</v>
      </c>
      <c r="K8454">
        <f t="shared" si="397"/>
        <v>1993</v>
      </c>
      <c r="L8454">
        <f t="shared" si="398"/>
        <v>1</v>
      </c>
    </row>
    <row r="8455" spans="1:12" x14ac:dyDescent="0.25">
      <c r="A8455" s="1">
        <v>33990</v>
      </c>
      <c r="B8455">
        <v>389</v>
      </c>
      <c r="C8455">
        <v>391.75</v>
      </c>
      <c r="D8455">
        <v>386.75</v>
      </c>
      <c r="E8455">
        <v>388.25</v>
      </c>
      <c r="G8455">
        <v>388.25</v>
      </c>
      <c r="H8455">
        <v>40890</v>
      </c>
      <c r="I8455">
        <v>143385</v>
      </c>
      <c r="J8455">
        <f t="shared" si="396"/>
        <v>142.7389705882353</v>
      </c>
      <c r="K8455">
        <f t="shared" si="397"/>
        <v>1993</v>
      </c>
      <c r="L8455">
        <f t="shared" si="398"/>
        <v>1</v>
      </c>
    </row>
    <row r="8456" spans="1:12" x14ac:dyDescent="0.25">
      <c r="A8456" s="1">
        <v>33991</v>
      </c>
      <c r="B8456">
        <v>387.75</v>
      </c>
      <c r="C8456">
        <v>390.25</v>
      </c>
      <c r="D8456">
        <v>386.75</v>
      </c>
      <c r="E8456">
        <v>387.5</v>
      </c>
      <c r="G8456">
        <v>387.5</v>
      </c>
      <c r="H8456">
        <v>24345</v>
      </c>
      <c r="I8456">
        <v>142895</v>
      </c>
      <c r="J8456">
        <f t="shared" si="396"/>
        <v>142.46323529411765</v>
      </c>
      <c r="K8456">
        <f t="shared" si="397"/>
        <v>1993</v>
      </c>
      <c r="L8456">
        <f t="shared" si="398"/>
        <v>1</v>
      </c>
    </row>
    <row r="8457" spans="1:12" x14ac:dyDescent="0.25">
      <c r="A8457" s="1">
        <v>33994</v>
      </c>
      <c r="B8457">
        <v>387</v>
      </c>
      <c r="C8457">
        <v>387</v>
      </c>
      <c r="D8457">
        <v>381.5</v>
      </c>
      <c r="E8457">
        <v>383.5</v>
      </c>
      <c r="G8457">
        <v>383.5</v>
      </c>
      <c r="H8457">
        <v>45890</v>
      </c>
      <c r="I8457">
        <v>138525</v>
      </c>
      <c r="J8457">
        <f t="shared" si="396"/>
        <v>140.99264705882354</v>
      </c>
      <c r="K8457">
        <f t="shared" si="397"/>
        <v>1993</v>
      </c>
      <c r="L8457">
        <f t="shared" si="398"/>
        <v>1</v>
      </c>
    </row>
    <row r="8458" spans="1:12" x14ac:dyDescent="0.25">
      <c r="A8458" s="1">
        <v>33995</v>
      </c>
      <c r="B8458">
        <v>382.5</v>
      </c>
      <c r="C8458">
        <v>382.5</v>
      </c>
      <c r="D8458">
        <v>377</v>
      </c>
      <c r="E8458">
        <v>378.5</v>
      </c>
      <c r="G8458">
        <v>378.5</v>
      </c>
      <c r="H8458">
        <v>47165</v>
      </c>
      <c r="I8458">
        <v>134200</v>
      </c>
      <c r="J8458">
        <f t="shared" si="396"/>
        <v>139.15441176470588</v>
      </c>
      <c r="K8458">
        <f t="shared" si="397"/>
        <v>1993</v>
      </c>
      <c r="L8458">
        <f t="shared" si="398"/>
        <v>1</v>
      </c>
    </row>
    <row r="8459" spans="1:12" x14ac:dyDescent="0.25">
      <c r="A8459" s="1">
        <v>33996</v>
      </c>
      <c r="B8459">
        <v>377</v>
      </c>
      <c r="C8459">
        <v>381.5</v>
      </c>
      <c r="D8459">
        <v>377</v>
      </c>
      <c r="E8459">
        <v>380.25</v>
      </c>
      <c r="G8459">
        <v>380.25</v>
      </c>
      <c r="H8459">
        <v>29765</v>
      </c>
      <c r="I8459">
        <v>134840</v>
      </c>
      <c r="J8459">
        <f t="shared" si="396"/>
        <v>139.79779411764707</v>
      </c>
      <c r="K8459">
        <f t="shared" si="397"/>
        <v>1993</v>
      </c>
      <c r="L8459">
        <f t="shared" si="398"/>
        <v>1</v>
      </c>
    </row>
    <row r="8460" spans="1:12" x14ac:dyDescent="0.25">
      <c r="A8460" s="1">
        <v>33997</v>
      </c>
      <c r="B8460">
        <v>381</v>
      </c>
      <c r="C8460">
        <v>382</v>
      </c>
      <c r="D8460">
        <v>374.5</v>
      </c>
      <c r="E8460">
        <v>375.5</v>
      </c>
      <c r="G8460">
        <v>375.5</v>
      </c>
      <c r="H8460">
        <v>50780</v>
      </c>
      <c r="I8460">
        <v>129835</v>
      </c>
      <c r="J8460">
        <f t="shared" si="396"/>
        <v>138.0514705882353</v>
      </c>
      <c r="K8460">
        <f t="shared" si="397"/>
        <v>1993</v>
      </c>
      <c r="L8460">
        <f t="shared" si="398"/>
        <v>1</v>
      </c>
    </row>
    <row r="8461" spans="1:12" x14ac:dyDescent="0.25">
      <c r="A8461" s="1">
        <v>33998</v>
      </c>
      <c r="B8461">
        <v>375.5</v>
      </c>
      <c r="C8461">
        <v>380.5</v>
      </c>
      <c r="D8461">
        <v>375</v>
      </c>
      <c r="E8461">
        <v>380</v>
      </c>
      <c r="G8461">
        <v>380</v>
      </c>
      <c r="H8461">
        <v>26150</v>
      </c>
      <c r="I8461">
        <v>126115</v>
      </c>
      <c r="J8461">
        <f t="shared" si="396"/>
        <v>139.70588235294119</v>
      </c>
      <c r="K8461">
        <f t="shared" si="397"/>
        <v>1993</v>
      </c>
      <c r="L8461">
        <f t="shared" si="398"/>
        <v>1</v>
      </c>
    </row>
    <row r="8462" spans="1:12" x14ac:dyDescent="0.25">
      <c r="A8462" s="1">
        <v>34001</v>
      </c>
      <c r="B8462">
        <v>379.5</v>
      </c>
      <c r="C8462">
        <v>380.25</v>
      </c>
      <c r="D8462">
        <v>375</v>
      </c>
      <c r="E8462">
        <v>379.25</v>
      </c>
      <c r="G8462">
        <v>379.25</v>
      </c>
      <c r="H8462">
        <v>30200</v>
      </c>
      <c r="I8462">
        <v>126775</v>
      </c>
      <c r="J8462">
        <f t="shared" si="396"/>
        <v>139.43014705882354</v>
      </c>
      <c r="K8462">
        <f t="shared" si="397"/>
        <v>1993</v>
      </c>
      <c r="L8462">
        <f t="shared" si="398"/>
        <v>2</v>
      </c>
    </row>
    <row r="8463" spans="1:12" x14ac:dyDescent="0.25">
      <c r="A8463" s="1">
        <v>34002</v>
      </c>
      <c r="B8463">
        <v>380</v>
      </c>
      <c r="C8463">
        <v>380.5</v>
      </c>
      <c r="D8463">
        <v>370</v>
      </c>
      <c r="E8463">
        <v>373.25</v>
      </c>
      <c r="G8463">
        <v>373.25</v>
      </c>
      <c r="H8463">
        <v>67490</v>
      </c>
      <c r="I8463">
        <v>121030</v>
      </c>
      <c r="J8463">
        <f t="shared" si="396"/>
        <v>137.22426470588235</v>
      </c>
      <c r="K8463">
        <f t="shared" si="397"/>
        <v>1993</v>
      </c>
      <c r="L8463">
        <f t="shared" si="398"/>
        <v>2</v>
      </c>
    </row>
    <row r="8464" spans="1:12" x14ac:dyDescent="0.25">
      <c r="A8464" s="1">
        <v>34003</v>
      </c>
      <c r="B8464">
        <v>371.75</v>
      </c>
      <c r="C8464">
        <v>375.5</v>
      </c>
      <c r="D8464">
        <v>369.75</v>
      </c>
      <c r="E8464">
        <v>375.25</v>
      </c>
      <c r="G8464">
        <v>375.25</v>
      </c>
      <c r="H8464">
        <v>36755</v>
      </c>
      <c r="I8464">
        <v>120020</v>
      </c>
      <c r="J8464">
        <f t="shared" si="396"/>
        <v>137.95955882352942</v>
      </c>
      <c r="K8464">
        <f t="shared" si="397"/>
        <v>1993</v>
      </c>
      <c r="L8464">
        <f t="shared" si="398"/>
        <v>2</v>
      </c>
    </row>
    <row r="8465" spans="1:12" x14ac:dyDescent="0.25">
      <c r="A8465" s="1">
        <v>34004</v>
      </c>
      <c r="B8465">
        <v>375.5</v>
      </c>
      <c r="C8465">
        <v>375.5</v>
      </c>
      <c r="D8465">
        <v>367</v>
      </c>
      <c r="E8465">
        <v>367.25</v>
      </c>
      <c r="G8465">
        <v>367.25</v>
      </c>
      <c r="H8465">
        <v>50780</v>
      </c>
      <c r="I8465">
        <v>110450</v>
      </c>
      <c r="J8465">
        <f t="shared" si="396"/>
        <v>135.01838235294119</v>
      </c>
      <c r="K8465">
        <f t="shared" si="397"/>
        <v>1993</v>
      </c>
      <c r="L8465">
        <f t="shared" si="398"/>
        <v>2</v>
      </c>
    </row>
    <row r="8466" spans="1:12" x14ac:dyDescent="0.25">
      <c r="A8466" s="1">
        <v>34005</v>
      </c>
      <c r="B8466">
        <v>366.5</v>
      </c>
      <c r="C8466">
        <v>368.25</v>
      </c>
      <c r="D8466">
        <v>361</v>
      </c>
      <c r="E8466">
        <v>361.25</v>
      </c>
      <c r="G8466">
        <v>361.25</v>
      </c>
      <c r="H8466">
        <v>48080</v>
      </c>
      <c r="I8466">
        <v>106070</v>
      </c>
      <c r="J8466">
        <f t="shared" si="396"/>
        <v>132.8125</v>
      </c>
      <c r="K8466">
        <f t="shared" si="397"/>
        <v>1993</v>
      </c>
      <c r="L8466">
        <f t="shared" si="398"/>
        <v>2</v>
      </c>
    </row>
    <row r="8467" spans="1:12" x14ac:dyDescent="0.25">
      <c r="A8467" s="1">
        <v>34008</v>
      </c>
      <c r="B8467">
        <v>362</v>
      </c>
      <c r="C8467">
        <v>362</v>
      </c>
      <c r="D8467">
        <v>356.25</v>
      </c>
      <c r="E8467">
        <v>360.5</v>
      </c>
      <c r="G8467">
        <v>360.5</v>
      </c>
      <c r="H8467">
        <v>46075</v>
      </c>
      <c r="I8467">
        <v>102930</v>
      </c>
      <c r="J8467">
        <f t="shared" si="396"/>
        <v>132.53676470588235</v>
      </c>
      <c r="K8467">
        <f t="shared" si="397"/>
        <v>1993</v>
      </c>
      <c r="L8467">
        <f t="shared" si="398"/>
        <v>2</v>
      </c>
    </row>
    <row r="8468" spans="1:12" x14ac:dyDescent="0.25">
      <c r="A8468" s="1">
        <v>34009</v>
      </c>
      <c r="B8468">
        <v>362</v>
      </c>
      <c r="C8468">
        <v>368.25</v>
      </c>
      <c r="D8468">
        <v>362</v>
      </c>
      <c r="E8468">
        <v>367</v>
      </c>
      <c r="G8468">
        <v>367</v>
      </c>
      <c r="H8468">
        <v>34180</v>
      </c>
      <c r="I8468">
        <v>99390</v>
      </c>
      <c r="J8468">
        <f t="shared" si="396"/>
        <v>134.9264705882353</v>
      </c>
      <c r="K8468">
        <f t="shared" si="397"/>
        <v>1993</v>
      </c>
      <c r="L8468">
        <f t="shared" si="398"/>
        <v>2</v>
      </c>
    </row>
    <row r="8469" spans="1:12" x14ac:dyDescent="0.25">
      <c r="A8469" s="1">
        <v>34010</v>
      </c>
      <c r="B8469">
        <v>368</v>
      </c>
      <c r="C8469">
        <v>369.25</v>
      </c>
      <c r="D8469">
        <v>364.25</v>
      </c>
      <c r="E8469">
        <v>368</v>
      </c>
      <c r="G8469">
        <v>368</v>
      </c>
      <c r="H8469">
        <v>32150</v>
      </c>
      <c r="I8469">
        <v>94970</v>
      </c>
      <c r="J8469">
        <f t="shared" si="396"/>
        <v>135.29411764705881</v>
      </c>
      <c r="K8469">
        <f t="shared" si="397"/>
        <v>1993</v>
      </c>
      <c r="L8469">
        <f t="shared" si="398"/>
        <v>2</v>
      </c>
    </row>
    <row r="8470" spans="1:12" x14ac:dyDescent="0.25">
      <c r="A8470" s="1">
        <v>34011</v>
      </c>
      <c r="B8470">
        <v>366</v>
      </c>
      <c r="C8470">
        <v>371</v>
      </c>
      <c r="D8470">
        <v>364.75</v>
      </c>
      <c r="E8470">
        <v>367.5</v>
      </c>
      <c r="G8470">
        <v>367.5</v>
      </c>
      <c r="H8470">
        <v>35755</v>
      </c>
      <c r="I8470">
        <v>96420</v>
      </c>
      <c r="J8470">
        <f t="shared" si="396"/>
        <v>135.11029411764707</v>
      </c>
      <c r="K8470">
        <f t="shared" si="397"/>
        <v>1993</v>
      </c>
      <c r="L8470">
        <f t="shared" si="398"/>
        <v>2</v>
      </c>
    </row>
    <row r="8471" spans="1:12" x14ac:dyDescent="0.25">
      <c r="A8471" s="1">
        <v>34012</v>
      </c>
      <c r="B8471">
        <v>366.5</v>
      </c>
      <c r="C8471">
        <v>366.5</v>
      </c>
      <c r="D8471">
        <v>363.25</v>
      </c>
      <c r="E8471">
        <v>364.75</v>
      </c>
      <c r="G8471">
        <v>364.75</v>
      </c>
      <c r="H8471">
        <v>19625</v>
      </c>
      <c r="I8471">
        <v>93110</v>
      </c>
      <c r="J8471">
        <f t="shared" si="396"/>
        <v>134.09926470588235</v>
      </c>
      <c r="K8471">
        <f t="shared" si="397"/>
        <v>1993</v>
      </c>
      <c r="L8471">
        <f t="shared" si="398"/>
        <v>2</v>
      </c>
    </row>
    <row r="8472" spans="1:12" x14ac:dyDescent="0.25">
      <c r="A8472" s="1">
        <v>34016</v>
      </c>
      <c r="B8472">
        <v>363.5</v>
      </c>
      <c r="C8472">
        <v>363.5</v>
      </c>
      <c r="D8472">
        <v>358.25</v>
      </c>
      <c r="E8472">
        <v>361.5</v>
      </c>
      <c r="G8472">
        <v>361.5</v>
      </c>
      <c r="H8472">
        <v>31150</v>
      </c>
      <c r="I8472">
        <v>91835</v>
      </c>
      <c r="J8472">
        <f t="shared" si="396"/>
        <v>132.90441176470588</v>
      </c>
      <c r="K8472">
        <f t="shared" si="397"/>
        <v>1993</v>
      </c>
      <c r="L8472">
        <f t="shared" si="398"/>
        <v>2</v>
      </c>
    </row>
    <row r="8473" spans="1:12" x14ac:dyDescent="0.25">
      <c r="A8473" s="1">
        <v>34017</v>
      </c>
      <c r="B8473">
        <v>362</v>
      </c>
      <c r="C8473">
        <v>370</v>
      </c>
      <c r="D8473">
        <v>361.5</v>
      </c>
      <c r="E8473">
        <v>368.75</v>
      </c>
      <c r="G8473">
        <v>368.75</v>
      </c>
      <c r="H8473">
        <v>35100</v>
      </c>
      <c r="I8473">
        <v>89305</v>
      </c>
      <c r="J8473">
        <f t="shared" si="396"/>
        <v>135.56985294117646</v>
      </c>
      <c r="K8473">
        <f t="shared" si="397"/>
        <v>1993</v>
      </c>
      <c r="L8473">
        <f t="shared" si="398"/>
        <v>2</v>
      </c>
    </row>
    <row r="8474" spans="1:12" x14ac:dyDescent="0.25">
      <c r="A8474" s="1">
        <v>34018</v>
      </c>
      <c r="B8474">
        <v>370.5</v>
      </c>
      <c r="C8474">
        <v>371.75</v>
      </c>
      <c r="D8474">
        <v>365</v>
      </c>
      <c r="E8474">
        <v>365.25</v>
      </c>
      <c r="G8474">
        <v>365.25</v>
      </c>
      <c r="H8474">
        <v>32495</v>
      </c>
      <c r="I8474">
        <v>82985</v>
      </c>
      <c r="J8474">
        <f t="shared" si="396"/>
        <v>134.28308823529412</v>
      </c>
      <c r="K8474">
        <f t="shared" si="397"/>
        <v>1993</v>
      </c>
      <c r="L8474">
        <f t="shared" si="398"/>
        <v>2</v>
      </c>
    </row>
    <row r="8475" spans="1:12" x14ac:dyDescent="0.25">
      <c r="A8475" s="1">
        <v>34019</v>
      </c>
      <c r="B8475">
        <v>365</v>
      </c>
      <c r="C8475">
        <v>369.25</v>
      </c>
      <c r="D8475">
        <v>364</v>
      </c>
      <c r="E8475">
        <v>366.75</v>
      </c>
      <c r="G8475">
        <v>366.75</v>
      </c>
      <c r="H8475">
        <v>24160</v>
      </c>
      <c r="I8475">
        <v>83580</v>
      </c>
      <c r="J8475">
        <f t="shared" si="396"/>
        <v>134.83455882352942</v>
      </c>
      <c r="K8475">
        <f t="shared" si="397"/>
        <v>1993</v>
      </c>
      <c r="L8475">
        <f t="shared" si="398"/>
        <v>2</v>
      </c>
    </row>
    <row r="8476" spans="1:12" x14ac:dyDescent="0.25">
      <c r="A8476" s="1">
        <v>34022</v>
      </c>
      <c r="B8476">
        <v>366.75</v>
      </c>
      <c r="C8476">
        <v>369.75</v>
      </c>
      <c r="D8476">
        <v>366.75</v>
      </c>
      <c r="E8476">
        <v>369</v>
      </c>
      <c r="G8476">
        <v>369</v>
      </c>
      <c r="H8476">
        <v>16900</v>
      </c>
      <c r="I8476">
        <v>66510</v>
      </c>
      <c r="J8476">
        <f t="shared" si="396"/>
        <v>135.66176470588235</v>
      </c>
      <c r="K8476">
        <f t="shared" si="397"/>
        <v>1993</v>
      </c>
      <c r="L8476">
        <f t="shared" si="398"/>
        <v>2</v>
      </c>
    </row>
    <row r="8477" spans="1:12" x14ac:dyDescent="0.25">
      <c r="A8477" s="1">
        <v>34023</v>
      </c>
      <c r="B8477">
        <v>370.5</v>
      </c>
      <c r="C8477">
        <v>375.5</v>
      </c>
      <c r="D8477">
        <v>370.25</v>
      </c>
      <c r="E8477">
        <v>374.25</v>
      </c>
      <c r="G8477">
        <v>374.25</v>
      </c>
      <c r="H8477">
        <v>29930</v>
      </c>
      <c r="I8477">
        <v>56990</v>
      </c>
      <c r="J8477">
        <f t="shared" si="396"/>
        <v>137.59191176470588</v>
      </c>
      <c r="K8477">
        <f t="shared" si="397"/>
        <v>1993</v>
      </c>
      <c r="L8477">
        <f t="shared" si="398"/>
        <v>2</v>
      </c>
    </row>
    <row r="8478" spans="1:12" x14ac:dyDescent="0.25">
      <c r="A8478" s="1">
        <v>34024</v>
      </c>
      <c r="B8478">
        <v>374.25</v>
      </c>
      <c r="C8478">
        <v>378.75</v>
      </c>
      <c r="D8478">
        <v>373.5</v>
      </c>
      <c r="E8478">
        <v>374.5</v>
      </c>
      <c r="G8478">
        <v>374.5</v>
      </c>
      <c r="H8478">
        <v>30380</v>
      </c>
      <c r="I8478">
        <v>45565</v>
      </c>
      <c r="J8478">
        <f t="shared" si="396"/>
        <v>137.68382352941177</v>
      </c>
      <c r="K8478">
        <f t="shared" si="397"/>
        <v>1993</v>
      </c>
      <c r="L8478">
        <f t="shared" si="398"/>
        <v>2</v>
      </c>
    </row>
    <row r="8479" spans="1:12" x14ac:dyDescent="0.25">
      <c r="A8479" s="1">
        <v>34025</v>
      </c>
      <c r="B8479">
        <v>373.5</v>
      </c>
      <c r="C8479">
        <v>374.75</v>
      </c>
      <c r="D8479">
        <v>367.5</v>
      </c>
      <c r="E8479">
        <v>370.25</v>
      </c>
      <c r="G8479">
        <v>370.25</v>
      </c>
      <c r="H8479">
        <v>17085</v>
      </c>
      <c r="I8479">
        <v>39270</v>
      </c>
      <c r="J8479">
        <f t="shared" si="396"/>
        <v>136.12132352941177</v>
      </c>
      <c r="K8479">
        <f t="shared" si="397"/>
        <v>1993</v>
      </c>
      <c r="L8479">
        <f t="shared" si="398"/>
        <v>2</v>
      </c>
    </row>
    <row r="8480" spans="1:12" x14ac:dyDescent="0.25">
      <c r="A8480" s="1">
        <v>34026</v>
      </c>
      <c r="B8480">
        <v>370</v>
      </c>
      <c r="C8480">
        <v>372.5</v>
      </c>
      <c r="D8480">
        <v>369.5</v>
      </c>
      <c r="E8480">
        <v>372.25</v>
      </c>
      <c r="G8480">
        <v>372.25</v>
      </c>
      <c r="H8480">
        <v>7490</v>
      </c>
      <c r="I8480">
        <v>35645</v>
      </c>
      <c r="J8480">
        <f t="shared" si="396"/>
        <v>136.85661764705881</v>
      </c>
      <c r="K8480">
        <f t="shared" si="397"/>
        <v>1993</v>
      </c>
      <c r="L8480">
        <f t="shared" si="398"/>
        <v>2</v>
      </c>
    </row>
    <row r="8481" spans="1:12" x14ac:dyDescent="0.25">
      <c r="A8481" s="1">
        <v>34029</v>
      </c>
      <c r="B8481">
        <v>373</v>
      </c>
      <c r="C8481">
        <v>374</v>
      </c>
      <c r="D8481">
        <v>369</v>
      </c>
      <c r="E8481">
        <v>373</v>
      </c>
      <c r="G8481">
        <v>373</v>
      </c>
      <c r="H8481">
        <v>8420</v>
      </c>
      <c r="I8481">
        <v>32660</v>
      </c>
      <c r="J8481">
        <f t="shared" si="396"/>
        <v>137.13235294117646</v>
      </c>
      <c r="K8481">
        <f t="shared" si="397"/>
        <v>1993</v>
      </c>
      <c r="L8481">
        <f t="shared" si="398"/>
        <v>3</v>
      </c>
    </row>
    <row r="8482" spans="1:12" x14ac:dyDescent="0.25">
      <c r="A8482" s="1">
        <v>34030</v>
      </c>
      <c r="B8482">
        <v>374</v>
      </c>
      <c r="C8482">
        <v>377</v>
      </c>
      <c r="D8482">
        <v>373</v>
      </c>
      <c r="E8482">
        <v>376.5</v>
      </c>
      <c r="G8482">
        <v>376.5</v>
      </c>
      <c r="H8482">
        <v>8935</v>
      </c>
      <c r="I8482">
        <v>29135</v>
      </c>
      <c r="J8482">
        <f t="shared" si="396"/>
        <v>138.41911764705881</v>
      </c>
      <c r="K8482">
        <f t="shared" si="397"/>
        <v>1993</v>
      </c>
      <c r="L8482">
        <f t="shared" si="398"/>
        <v>3</v>
      </c>
    </row>
    <row r="8483" spans="1:12" x14ac:dyDescent="0.25">
      <c r="A8483" s="1">
        <v>34031</v>
      </c>
      <c r="B8483">
        <v>371</v>
      </c>
      <c r="C8483">
        <v>376</v>
      </c>
      <c r="D8483">
        <v>370</v>
      </c>
      <c r="E8483">
        <v>376</v>
      </c>
      <c r="G8483">
        <v>376</v>
      </c>
      <c r="H8483">
        <v>5850</v>
      </c>
      <c r="I8483">
        <v>26315</v>
      </c>
      <c r="J8483">
        <f t="shared" si="396"/>
        <v>138.23529411764707</v>
      </c>
      <c r="K8483">
        <f t="shared" si="397"/>
        <v>1993</v>
      </c>
      <c r="L8483">
        <f t="shared" si="398"/>
        <v>3</v>
      </c>
    </row>
    <row r="8484" spans="1:12" x14ac:dyDescent="0.25">
      <c r="A8484" s="1">
        <v>34032</v>
      </c>
      <c r="B8484">
        <v>375.5</v>
      </c>
      <c r="C8484">
        <v>379</v>
      </c>
      <c r="D8484">
        <v>375</v>
      </c>
      <c r="E8484">
        <v>377.25</v>
      </c>
      <c r="G8484">
        <v>377.25</v>
      </c>
      <c r="H8484">
        <v>5845</v>
      </c>
      <c r="I8484">
        <v>22225</v>
      </c>
      <c r="J8484">
        <f t="shared" si="396"/>
        <v>138.69485294117646</v>
      </c>
      <c r="K8484">
        <f t="shared" si="397"/>
        <v>1993</v>
      </c>
      <c r="L8484">
        <f t="shared" si="398"/>
        <v>3</v>
      </c>
    </row>
    <row r="8485" spans="1:12" x14ac:dyDescent="0.25">
      <c r="A8485" s="1">
        <v>34033</v>
      </c>
      <c r="B8485">
        <v>379</v>
      </c>
      <c r="C8485">
        <v>379</v>
      </c>
      <c r="D8485">
        <v>366</v>
      </c>
      <c r="E8485">
        <v>368.25</v>
      </c>
      <c r="G8485">
        <v>368.25</v>
      </c>
      <c r="H8485">
        <v>7465</v>
      </c>
      <c r="I8485">
        <v>20280</v>
      </c>
      <c r="J8485">
        <f t="shared" si="396"/>
        <v>135.3860294117647</v>
      </c>
      <c r="K8485">
        <f t="shared" si="397"/>
        <v>1993</v>
      </c>
      <c r="L8485">
        <f t="shared" si="398"/>
        <v>3</v>
      </c>
    </row>
    <row r="8486" spans="1:12" x14ac:dyDescent="0.25">
      <c r="A8486" s="1">
        <v>34036</v>
      </c>
      <c r="B8486">
        <v>368</v>
      </c>
      <c r="C8486">
        <v>374.5</v>
      </c>
      <c r="D8486">
        <v>368</v>
      </c>
      <c r="E8486">
        <v>370.75</v>
      </c>
      <c r="G8486">
        <v>370.75</v>
      </c>
      <c r="H8486">
        <v>2535</v>
      </c>
      <c r="I8486">
        <v>19180</v>
      </c>
      <c r="J8486">
        <f t="shared" si="396"/>
        <v>136.30514705882354</v>
      </c>
      <c r="K8486">
        <f t="shared" si="397"/>
        <v>1993</v>
      </c>
      <c r="L8486">
        <f t="shared" si="398"/>
        <v>3</v>
      </c>
    </row>
    <row r="8487" spans="1:12" x14ac:dyDescent="0.25">
      <c r="A8487" s="1">
        <v>34037</v>
      </c>
      <c r="B8487">
        <v>371.5</v>
      </c>
      <c r="C8487">
        <v>372</v>
      </c>
      <c r="D8487">
        <v>366</v>
      </c>
      <c r="E8487">
        <v>367</v>
      </c>
      <c r="G8487">
        <v>367</v>
      </c>
      <c r="H8487">
        <v>4750</v>
      </c>
      <c r="I8487">
        <v>16540</v>
      </c>
      <c r="J8487">
        <f t="shared" si="396"/>
        <v>134.9264705882353</v>
      </c>
      <c r="K8487">
        <f t="shared" si="397"/>
        <v>1993</v>
      </c>
      <c r="L8487">
        <f t="shared" si="398"/>
        <v>3</v>
      </c>
    </row>
    <row r="8488" spans="1:12" x14ac:dyDescent="0.25">
      <c r="A8488" s="1">
        <v>34038</v>
      </c>
      <c r="B8488">
        <v>366.25</v>
      </c>
      <c r="C8488">
        <v>367</v>
      </c>
      <c r="D8488">
        <v>364</v>
      </c>
      <c r="E8488">
        <v>365</v>
      </c>
      <c r="G8488">
        <v>365</v>
      </c>
      <c r="H8488">
        <v>2845</v>
      </c>
      <c r="I8488">
        <v>14715</v>
      </c>
      <c r="J8488">
        <f t="shared" si="396"/>
        <v>134.19117647058823</v>
      </c>
      <c r="K8488">
        <f t="shared" si="397"/>
        <v>1993</v>
      </c>
      <c r="L8488">
        <f t="shared" si="398"/>
        <v>3</v>
      </c>
    </row>
    <row r="8489" spans="1:12" x14ac:dyDescent="0.25">
      <c r="A8489" s="1">
        <v>34039</v>
      </c>
      <c r="B8489">
        <v>364.5</v>
      </c>
      <c r="C8489">
        <v>366.5</v>
      </c>
      <c r="D8489">
        <v>361.5</v>
      </c>
      <c r="E8489">
        <v>366.25</v>
      </c>
      <c r="G8489">
        <v>366.25</v>
      </c>
      <c r="H8489">
        <v>3310</v>
      </c>
      <c r="I8489">
        <v>13490</v>
      </c>
      <c r="J8489">
        <f t="shared" si="396"/>
        <v>134.65073529411765</v>
      </c>
      <c r="K8489">
        <f t="shared" si="397"/>
        <v>1993</v>
      </c>
      <c r="L8489">
        <f t="shared" si="398"/>
        <v>3</v>
      </c>
    </row>
    <row r="8490" spans="1:12" x14ac:dyDescent="0.25">
      <c r="A8490" s="1">
        <v>34040</v>
      </c>
      <c r="B8490">
        <v>365</v>
      </c>
      <c r="C8490">
        <v>368.75</v>
      </c>
      <c r="D8490">
        <v>364.25</v>
      </c>
      <c r="E8490">
        <v>365.5</v>
      </c>
      <c r="G8490">
        <v>365.5</v>
      </c>
      <c r="H8490">
        <v>1735</v>
      </c>
      <c r="I8490">
        <v>12085</v>
      </c>
      <c r="J8490">
        <f t="shared" si="396"/>
        <v>134.375</v>
      </c>
      <c r="K8490">
        <f t="shared" si="397"/>
        <v>1993</v>
      </c>
      <c r="L8490">
        <f t="shared" si="398"/>
        <v>3</v>
      </c>
    </row>
    <row r="8491" spans="1:12" x14ac:dyDescent="0.25">
      <c r="A8491" s="1">
        <v>34043</v>
      </c>
      <c r="B8491">
        <v>369</v>
      </c>
      <c r="C8491">
        <v>373.75</v>
      </c>
      <c r="D8491">
        <v>368.5</v>
      </c>
      <c r="E8491">
        <v>373.5</v>
      </c>
      <c r="G8491">
        <v>373.5</v>
      </c>
      <c r="H8491">
        <v>1840</v>
      </c>
      <c r="I8491">
        <v>11035</v>
      </c>
      <c r="J8491">
        <f t="shared" si="396"/>
        <v>137.31617647058823</v>
      </c>
      <c r="K8491">
        <f t="shared" si="397"/>
        <v>1993</v>
      </c>
      <c r="L8491">
        <f t="shared" si="398"/>
        <v>3</v>
      </c>
    </row>
    <row r="8492" spans="1:12" x14ac:dyDescent="0.25">
      <c r="A8492" s="1">
        <v>34044</v>
      </c>
      <c r="B8492">
        <v>377</v>
      </c>
      <c r="C8492">
        <v>381</v>
      </c>
      <c r="D8492">
        <v>376</v>
      </c>
      <c r="E8492">
        <v>380.75</v>
      </c>
      <c r="G8492">
        <v>380.75</v>
      </c>
      <c r="H8492">
        <v>2570</v>
      </c>
      <c r="I8492">
        <v>10040</v>
      </c>
      <c r="J8492">
        <f t="shared" si="396"/>
        <v>139.98161764705881</v>
      </c>
      <c r="K8492">
        <f t="shared" si="397"/>
        <v>1993</v>
      </c>
      <c r="L8492">
        <f t="shared" si="398"/>
        <v>3</v>
      </c>
    </row>
    <row r="8493" spans="1:12" x14ac:dyDescent="0.25">
      <c r="A8493" s="1">
        <v>34045</v>
      </c>
      <c r="B8493">
        <v>385</v>
      </c>
      <c r="C8493">
        <v>394</v>
      </c>
      <c r="D8493">
        <v>385</v>
      </c>
      <c r="E8493">
        <v>392.5</v>
      </c>
      <c r="G8493">
        <v>392.5</v>
      </c>
      <c r="H8493">
        <v>5505</v>
      </c>
      <c r="I8493">
        <v>6360</v>
      </c>
      <c r="J8493">
        <f t="shared" si="396"/>
        <v>144.3014705882353</v>
      </c>
      <c r="K8493">
        <f t="shared" si="397"/>
        <v>1993</v>
      </c>
      <c r="L8493">
        <f t="shared" si="398"/>
        <v>3</v>
      </c>
    </row>
    <row r="8494" spans="1:12" x14ac:dyDescent="0.25">
      <c r="A8494" s="1">
        <v>34046</v>
      </c>
      <c r="B8494">
        <v>393.75</v>
      </c>
      <c r="C8494">
        <v>396</v>
      </c>
      <c r="D8494">
        <v>390.5</v>
      </c>
      <c r="E8494">
        <v>396</v>
      </c>
      <c r="G8494">
        <v>396</v>
      </c>
      <c r="H8494">
        <v>2355</v>
      </c>
      <c r="I8494">
        <v>4515</v>
      </c>
      <c r="J8494">
        <f t="shared" si="396"/>
        <v>145.58823529411765</v>
      </c>
      <c r="K8494">
        <f t="shared" si="397"/>
        <v>1993</v>
      </c>
      <c r="L8494">
        <f t="shared" si="398"/>
        <v>3</v>
      </c>
    </row>
    <row r="8495" spans="1:12" x14ac:dyDescent="0.25">
      <c r="A8495" s="1">
        <v>34047</v>
      </c>
      <c r="B8495">
        <v>397</v>
      </c>
      <c r="C8495">
        <v>406</v>
      </c>
      <c r="D8495">
        <v>396.5</v>
      </c>
      <c r="E8495">
        <v>406</v>
      </c>
      <c r="G8495">
        <v>406</v>
      </c>
      <c r="H8495">
        <v>2460</v>
      </c>
      <c r="I8495">
        <v>2615</v>
      </c>
      <c r="J8495">
        <f t="shared" si="396"/>
        <v>149.26470588235293</v>
      </c>
      <c r="K8495">
        <f t="shared" si="397"/>
        <v>1993</v>
      </c>
      <c r="L8495">
        <f t="shared" si="398"/>
        <v>3</v>
      </c>
    </row>
    <row r="8496" spans="1:12" x14ac:dyDescent="0.25">
      <c r="A8496" s="1">
        <v>34050</v>
      </c>
      <c r="B8496">
        <v>406</v>
      </c>
      <c r="C8496">
        <v>415</v>
      </c>
      <c r="D8496">
        <v>406</v>
      </c>
      <c r="E8496">
        <v>413.5</v>
      </c>
      <c r="G8496">
        <v>413.5</v>
      </c>
      <c r="H8496">
        <v>1780</v>
      </c>
      <c r="I8496">
        <v>965</v>
      </c>
      <c r="J8496">
        <f t="shared" si="396"/>
        <v>152.02205882352942</v>
      </c>
      <c r="K8496">
        <f t="shared" si="397"/>
        <v>1993</v>
      </c>
      <c r="L8496">
        <f t="shared" si="398"/>
        <v>3</v>
      </c>
    </row>
    <row r="8497" spans="1:12" x14ac:dyDescent="0.25">
      <c r="A8497" s="1">
        <v>34051</v>
      </c>
      <c r="B8497">
        <v>340</v>
      </c>
      <c r="C8497">
        <v>346.5</v>
      </c>
      <c r="D8497">
        <v>338</v>
      </c>
      <c r="E8497">
        <v>340</v>
      </c>
      <c r="G8497">
        <v>340</v>
      </c>
      <c r="H8497">
        <v>33400</v>
      </c>
      <c r="I8497">
        <v>76975</v>
      </c>
      <c r="J8497">
        <f t="shared" si="396"/>
        <v>125</v>
      </c>
      <c r="K8497">
        <f t="shared" si="397"/>
        <v>1993</v>
      </c>
      <c r="L8497">
        <f t="shared" si="398"/>
        <v>3</v>
      </c>
    </row>
    <row r="8498" spans="1:12" x14ac:dyDescent="0.25">
      <c r="A8498" s="1">
        <v>34052</v>
      </c>
      <c r="B8498">
        <v>340.5</v>
      </c>
      <c r="C8498">
        <v>348</v>
      </c>
      <c r="D8498">
        <v>340.5</v>
      </c>
      <c r="E8498">
        <v>347.5</v>
      </c>
      <c r="G8498">
        <v>347.5</v>
      </c>
      <c r="H8498">
        <v>25360</v>
      </c>
      <c r="I8498">
        <v>75955</v>
      </c>
      <c r="J8498">
        <f t="shared" si="396"/>
        <v>127.75735294117646</v>
      </c>
      <c r="K8498">
        <f t="shared" si="397"/>
        <v>1993</v>
      </c>
      <c r="L8498">
        <f t="shared" si="398"/>
        <v>3</v>
      </c>
    </row>
    <row r="8499" spans="1:12" x14ac:dyDescent="0.25">
      <c r="A8499" s="1">
        <v>34053</v>
      </c>
      <c r="B8499">
        <v>348.5</v>
      </c>
      <c r="C8499">
        <v>352.5</v>
      </c>
      <c r="D8499">
        <v>347</v>
      </c>
      <c r="E8499">
        <v>349.25</v>
      </c>
      <c r="G8499">
        <v>349.25</v>
      </c>
      <c r="H8499">
        <v>43950</v>
      </c>
      <c r="I8499">
        <v>73465</v>
      </c>
      <c r="J8499">
        <f t="shared" si="396"/>
        <v>128.40073529411765</v>
      </c>
      <c r="K8499">
        <f t="shared" si="397"/>
        <v>1993</v>
      </c>
      <c r="L8499">
        <f t="shared" si="398"/>
        <v>3</v>
      </c>
    </row>
    <row r="8500" spans="1:12" x14ac:dyDescent="0.25">
      <c r="A8500" s="1">
        <v>34054</v>
      </c>
      <c r="B8500">
        <v>349</v>
      </c>
      <c r="C8500">
        <v>349.75</v>
      </c>
      <c r="D8500">
        <v>341.5</v>
      </c>
      <c r="E8500">
        <v>342.5</v>
      </c>
      <c r="G8500">
        <v>342.5</v>
      </c>
      <c r="H8500">
        <v>40685</v>
      </c>
      <c r="I8500">
        <v>73365</v>
      </c>
      <c r="J8500">
        <f t="shared" si="396"/>
        <v>125.91911764705883</v>
      </c>
      <c r="K8500">
        <f t="shared" si="397"/>
        <v>1993</v>
      </c>
      <c r="L8500">
        <f t="shared" si="398"/>
        <v>3</v>
      </c>
    </row>
    <row r="8501" spans="1:12" x14ac:dyDescent="0.25">
      <c r="A8501" s="1">
        <v>34057</v>
      </c>
      <c r="B8501">
        <v>344.5</v>
      </c>
      <c r="C8501">
        <v>344.75</v>
      </c>
      <c r="D8501">
        <v>340.5</v>
      </c>
      <c r="E8501">
        <v>341.75</v>
      </c>
      <c r="G8501">
        <v>341.75</v>
      </c>
      <c r="H8501">
        <v>17055</v>
      </c>
      <c r="I8501">
        <v>70000</v>
      </c>
      <c r="J8501">
        <f t="shared" si="396"/>
        <v>125.64338235294117</v>
      </c>
      <c r="K8501">
        <f t="shared" si="397"/>
        <v>1993</v>
      </c>
      <c r="L8501">
        <f t="shared" si="398"/>
        <v>3</v>
      </c>
    </row>
    <row r="8502" spans="1:12" x14ac:dyDescent="0.25">
      <c r="A8502" s="1">
        <v>34058</v>
      </c>
      <c r="B8502">
        <v>343</v>
      </c>
      <c r="C8502">
        <v>347.75</v>
      </c>
      <c r="D8502">
        <v>343</v>
      </c>
      <c r="E8502">
        <v>346.75</v>
      </c>
      <c r="G8502">
        <v>346.75</v>
      </c>
      <c r="H8502">
        <v>13945</v>
      </c>
      <c r="I8502">
        <v>69750</v>
      </c>
      <c r="J8502">
        <f t="shared" si="396"/>
        <v>127.48161764705883</v>
      </c>
      <c r="K8502">
        <f t="shared" si="397"/>
        <v>1993</v>
      </c>
      <c r="L8502">
        <f t="shared" si="398"/>
        <v>3</v>
      </c>
    </row>
    <row r="8503" spans="1:12" x14ac:dyDescent="0.25">
      <c r="A8503" s="1">
        <v>34059</v>
      </c>
      <c r="B8503">
        <v>347.5</v>
      </c>
      <c r="C8503">
        <v>349.5</v>
      </c>
      <c r="D8503">
        <v>343.5</v>
      </c>
      <c r="E8503">
        <v>347.25</v>
      </c>
      <c r="G8503">
        <v>347.25</v>
      </c>
      <c r="H8503">
        <v>21925</v>
      </c>
      <c r="I8503">
        <v>68400</v>
      </c>
      <c r="J8503">
        <f t="shared" si="396"/>
        <v>127.66544117647059</v>
      </c>
      <c r="K8503">
        <f t="shared" si="397"/>
        <v>1993</v>
      </c>
      <c r="L8503">
        <f t="shared" si="398"/>
        <v>3</v>
      </c>
    </row>
    <row r="8504" spans="1:12" x14ac:dyDescent="0.25">
      <c r="A8504" s="1">
        <v>34060</v>
      </c>
      <c r="B8504">
        <v>350</v>
      </c>
      <c r="C8504">
        <v>352.25</v>
      </c>
      <c r="D8504">
        <v>347</v>
      </c>
      <c r="E8504">
        <v>350.25</v>
      </c>
      <c r="G8504">
        <v>350.25</v>
      </c>
      <c r="H8504">
        <v>20740</v>
      </c>
      <c r="I8504">
        <v>69840</v>
      </c>
      <c r="J8504">
        <f t="shared" si="396"/>
        <v>128.76838235294119</v>
      </c>
      <c r="K8504">
        <f t="shared" si="397"/>
        <v>1993</v>
      </c>
      <c r="L8504">
        <f t="shared" si="398"/>
        <v>4</v>
      </c>
    </row>
    <row r="8505" spans="1:12" x14ac:dyDescent="0.25">
      <c r="A8505" s="1">
        <v>34061</v>
      </c>
      <c r="B8505">
        <v>351.75</v>
      </c>
      <c r="C8505">
        <v>355.5</v>
      </c>
      <c r="D8505">
        <v>351.25</v>
      </c>
      <c r="E8505">
        <v>355</v>
      </c>
      <c r="G8505">
        <v>355</v>
      </c>
      <c r="H8505">
        <v>19280</v>
      </c>
      <c r="I8505">
        <v>70940</v>
      </c>
      <c r="J8505">
        <f t="shared" si="396"/>
        <v>130.51470588235293</v>
      </c>
      <c r="K8505">
        <f t="shared" si="397"/>
        <v>1993</v>
      </c>
      <c r="L8505">
        <f t="shared" si="398"/>
        <v>4</v>
      </c>
    </row>
    <row r="8506" spans="1:12" x14ac:dyDescent="0.25">
      <c r="A8506" s="1">
        <v>34064</v>
      </c>
      <c r="B8506">
        <v>355.5</v>
      </c>
      <c r="C8506">
        <v>355.5</v>
      </c>
      <c r="D8506">
        <v>350</v>
      </c>
      <c r="E8506">
        <v>350.5</v>
      </c>
      <c r="G8506">
        <v>350.5</v>
      </c>
      <c r="H8506">
        <v>14875</v>
      </c>
      <c r="I8506">
        <v>68300</v>
      </c>
      <c r="J8506">
        <f t="shared" si="396"/>
        <v>128.86029411764707</v>
      </c>
      <c r="K8506">
        <f t="shared" si="397"/>
        <v>1993</v>
      </c>
      <c r="L8506">
        <f t="shared" si="398"/>
        <v>4</v>
      </c>
    </row>
    <row r="8507" spans="1:12" x14ac:dyDescent="0.25">
      <c r="A8507" s="1">
        <v>34065</v>
      </c>
      <c r="B8507">
        <v>348</v>
      </c>
      <c r="C8507">
        <v>348</v>
      </c>
      <c r="D8507">
        <v>343.25</v>
      </c>
      <c r="E8507">
        <v>343.5</v>
      </c>
      <c r="G8507">
        <v>343.5</v>
      </c>
      <c r="H8507">
        <v>25125</v>
      </c>
      <c r="I8507">
        <v>67155</v>
      </c>
      <c r="J8507">
        <f t="shared" si="396"/>
        <v>126.28676470588235</v>
      </c>
      <c r="K8507">
        <f t="shared" si="397"/>
        <v>1993</v>
      </c>
      <c r="L8507">
        <f t="shared" si="398"/>
        <v>4</v>
      </c>
    </row>
    <row r="8508" spans="1:12" x14ac:dyDescent="0.25">
      <c r="A8508" s="1">
        <v>34066</v>
      </c>
      <c r="B8508">
        <v>344</v>
      </c>
      <c r="C8508">
        <v>346.25</v>
      </c>
      <c r="D8508">
        <v>342</v>
      </c>
      <c r="E8508">
        <v>344.5</v>
      </c>
      <c r="G8508">
        <v>344.5</v>
      </c>
      <c r="H8508">
        <v>15060</v>
      </c>
      <c r="I8508">
        <v>65485</v>
      </c>
      <c r="J8508">
        <f t="shared" si="396"/>
        <v>126.65441176470588</v>
      </c>
      <c r="K8508">
        <f t="shared" si="397"/>
        <v>1993</v>
      </c>
      <c r="L8508">
        <f t="shared" si="398"/>
        <v>4</v>
      </c>
    </row>
    <row r="8509" spans="1:12" x14ac:dyDescent="0.25">
      <c r="A8509" s="1">
        <v>34067</v>
      </c>
      <c r="B8509">
        <v>345.5</v>
      </c>
      <c r="C8509">
        <v>349.75</v>
      </c>
      <c r="D8509">
        <v>345.5</v>
      </c>
      <c r="E8509">
        <v>348.5</v>
      </c>
      <c r="G8509">
        <v>348.5</v>
      </c>
      <c r="H8509">
        <v>13640</v>
      </c>
      <c r="I8509">
        <v>66180</v>
      </c>
      <c r="J8509">
        <f t="shared" si="396"/>
        <v>128.125</v>
      </c>
      <c r="K8509">
        <f t="shared" si="397"/>
        <v>1993</v>
      </c>
      <c r="L8509">
        <f t="shared" si="398"/>
        <v>4</v>
      </c>
    </row>
    <row r="8510" spans="1:12" x14ac:dyDescent="0.25">
      <c r="A8510" s="1">
        <v>34071</v>
      </c>
      <c r="B8510">
        <v>349.5</v>
      </c>
      <c r="C8510">
        <v>351.75</v>
      </c>
      <c r="D8510">
        <v>348.25</v>
      </c>
      <c r="E8510">
        <v>350.5</v>
      </c>
      <c r="G8510">
        <v>350.5</v>
      </c>
      <c r="H8510">
        <v>8495</v>
      </c>
      <c r="I8510">
        <v>67555</v>
      </c>
      <c r="J8510">
        <f t="shared" si="396"/>
        <v>128.86029411764707</v>
      </c>
      <c r="K8510">
        <f t="shared" si="397"/>
        <v>1993</v>
      </c>
      <c r="L8510">
        <f t="shared" si="398"/>
        <v>4</v>
      </c>
    </row>
    <row r="8511" spans="1:12" x14ac:dyDescent="0.25">
      <c r="A8511" s="1">
        <v>34072</v>
      </c>
      <c r="B8511">
        <v>352</v>
      </c>
      <c r="C8511">
        <v>353</v>
      </c>
      <c r="D8511">
        <v>349.5</v>
      </c>
      <c r="E8511">
        <v>351.25</v>
      </c>
      <c r="G8511">
        <v>351.25</v>
      </c>
      <c r="H8511">
        <v>15050</v>
      </c>
      <c r="I8511">
        <v>69645</v>
      </c>
      <c r="J8511">
        <f t="shared" si="396"/>
        <v>129.1360294117647</v>
      </c>
      <c r="K8511">
        <f t="shared" si="397"/>
        <v>1993</v>
      </c>
      <c r="L8511">
        <f t="shared" si="398"/>
        <v>4</v>
      </c>
    </row>
    <row r="8512" spans="1:12" x14ac:dyDescent="0.25">
      <c r="A8512" s="1">
        <v>34073</v>
      </c>
      <c r="B8512">
        <v>351.5</v>
      </c>
      <c r="C8512">
        <v>352</v>
      </c>
      <c r="D8512">
        <v>349.5</v>
      </c>
      <c r="E8512">
        <v>349.75</v>
      </c>
      <c r="G8512">
        <v>349.75</v>
      </c>
      <c r="H8512">
        <v>9645</v>
      </c>
      <c r="I8512">
        <v>69075</v>
      </c>
      <c r="J8512">
        <f t="shared" si="396"/>
        <v>128.58455882352942</v>
      </c>
      <c r="K8512">
        <f t="shared" si="397"/>
        <v>1993</v>
      </c>
      <c r="L8512">
        <f t="shared" si="398"/>
        <v>4</v>
      </c>
    </row>
    <row r="8513" spans="1:12" x14ac:dyDescent="0.25">
      <c r="A8513" s="1">
        <v>34074</v>
      </c>
      <c r="B8513">
        <v>351</v>
      </c>
      <c r="C8513">
        <v>357</v>
      </c>
      <c r="D8513">
        <v>350</v>
      </c>
      <c r="E8513">
        <v>355.5</v>
      </c>
      <c r="G8513">
        <v>355.5</v>
      </c>
      <c r="H8513">
        <v>16965</v>
      </c>
      <c r="I8513">
        <v>68410</v>
      </c>
      <c r="J8513">
        <f t="shared" si="396"/>
        <v>130.6985294117647</v>
      </c>
      <c r="K8513">
        <f t="shared" si="397"/>
        <v>1993</v>
      </c>
      <c r="L8513">
        <f t="shared" si="398"/>
        <v>4</v>
      </c>
    </row>
    <row r="8514" spans="1:12" x14ac:dyDescent="0.25">
      <c r="A8514" s="1">
        <v>34075</v>
      </c>
      <c r="B8514">
        <v>355.5</v>
      </c>
      <c r="C8514">
        <v>361</v>
      </c>
      <c r="D8514">
        <v>355.5</v>
      </c>
      <c r="E8514">
        <v>360</v>
      </c>
      <c r="G8514">
        <v>360</v>
      </c>
      <c r="H8514">
        <v>23010</v>
      </c>
      <c r="I8514">
        <v>66350</v>
      </c>
      <c r="J8514">
        <f t="shared" ref="J8514:J8577" si="399">G8514/100*5000/136</f>
        <v>132.35294117647058</v>
      </c>
      <c r="K8514">
        <f t="shared" ref="K8514:K8577" si="400">YEAR(A8514)</f>
        <v>1993</v>
      </c>
      <c r="L8514">
        <f t="shared" ref="L8514:L8577" si="401">MONTH(A8514)</f>
        <v>4</v>
      </c>
    </row>
    <row r="8515" spans="1:12" x14ac:dyDescent="0.25">
      <c r="A8515" s="1">
        <v>34078</v>
      </c>
      <c r="B8515">
        <v>362</v>
      </c>
      <c r="C8515">
        <v>362</v>
      </c>
      <c r="D8515">
        <v>359.5</v>
      </c>
      <c r="E8515">
        <v>361.25</v>
      </c>
      <c r="G8515">
        <v>361.25</v>
      </c>
      <c r="H8515">
        <v>11875</v>
      </c>
      <c r="I8515">
        <v>64260</v>
      </c>
      <c r="J8515">
        <f t="shared" si="399"/>
        <v>132.8125</v>
      </c>
      <c r="K8515">
        <f t="shared" si="400"/>
        <v>1993</v>
      </c>
      <c r="L8515">
        <f t="shared" si="401"/>
        <v>4</v>
      </c>
    </row>
    <row r="8516" spans="1:12" x14ac:dyDescent="0.25">
      <c r="A8516" s="1">
        <v>34079</v>
      </c>
      <c r="B8516">
        <v>361.75</v>
      </c>
      <c r="C8516">
        <v>361.75</v>
      </c>
      <c r="D8516">
        <v>357.5</v>
      </c>
      <c r="E8516">
        <v>358.75</v>
      </c>
      <c r="G8516">
        <v>358.75</v>
      </c>
      <c r="H8516">
        <v>13580</v>
      </c>
      <c r="I8516">
        <v>62355</v>
      </c>
      <c r="J8516">
        <f t="shared" si="399"/>
        <v>131.89338235294119</v>
      </c>
      <c r="K8516">
        <f t="shared" si="400"/>
        <v>1993</v>
      </c>
      <c r="L8516">
        <f t="shared" si="401"/>
        <v>4</v>
      </c>
    </row>
    <row r="8517" spans="1:12" x14ac:dyDescent="0.25">
      <c r="A8517" s="1">
        <v>34080</v>
      </c>
      <c r="B8517">
        <v>358</v>
      </c>
      <c r="C8517">
        <v>363</v>
      </c>
      <c r="D8517">
        <v>356</v>
      </c>
      <c r="E8517">
        <v>362.75</v>
      </c>
      <c r="G8517">
        <v>362.75</v>
      </c>
      <c r="H8517">
        <v>18075</v>
      </c>
      <c r="I8517">
        <v>55410</v>
      </c>
      <c r="J8517">
        <f t="shared" si="399"/>
        <v>133.3639705882353</v>
      </c>
      <c r="K8517">
        <f t="shared" si="400"/>
        <v>1993</v>
      </c>
      <c r="L8517">
        <f t="shared" si="401"/>
        <v>4</v>
      </c>
    </row>
    <row r="8518" spans="1:12" x14ac:dyDescent="0.25">
      <c r="A8518" s="1">
        <v>34081</v>
      </c>
      <c r="B8518">
        <v>364</v>
      </c>
      <c r="C8518">
        <v>364</v>
      </c>
      <c r="D8518">
        <v>357</v>
      </c>
      <c r="E8518">
        <v>360.75</v>
      </c>
      <c r="G8518">
        <v>360.75</v>
      </c>
      <c r="H8518">
        <v>12730</v>
      </c>
      <c r="I8518">
        <v>53430</v>
      </c>
      <c r="J8518">
        <f t="shared" si="399"/>
        <v>132.62867647058823</v>
      </c>
      <c r="K8518">
        <f t="shared" si="400"/>
        <v>1993</v>
      </c>
      <c r="L8518">
        <f t="shared" si="401"/>
        <v>4</v>
      </c>
    </row>
    <row r="8519" spans="1:12" x14ac:dyDescent="0.25">
      <c r="A8519" s="1">
        <v>34082</v>
      </c>
      <c r="B8519">
        <v>360</v>
      </c>
      <c r="C8519">
        <v>360</v>
      </c>
      <c r="D8519">
        <v>350.5</v>
      </c>
      <c r="E8519">
        <v>352.25</v>
      </c>
      <c r="G8519">
        <v>352.25</v>
      </c>
      <c r="H8519">
        <v>23545</v>
      </c>
      <c r="I8519">
        <v>47635</v>
      </c>
      <c r="J8519">
        <f t="shared" si="399"/>
        <v>129.50367647058823</v>
      </c>
      <c r="K8519">
        <f t="shared" si="400"/>
        <v>1993</v>
      </c>
      <c r="L8519">
        <f t="shared" si="401"/>
        <v>4</v>
      </c>
    </row>
    <row r="8520" spans="1:12" x14ac:dyDescent="0.25">
      <c r="A8520" s="1">
        <v>34085</v>
      </c>
      <c r="B8520">
        <v>351</v>
      </c>
      <c r="C8520">
        <v>353</v>
      </c>
      <c r="D8520">
        <v>345.5</v>
      </c>
      <c r="E8520">
        <v>352.25</v>
      </c>
      <c r="G8520">
        <v>352.25</v>
      </c>
      <c r="H8520">
        <v>19670</v>
      </c>
      <c r="I8520">
        <v>38430</v>
      </c>
      <c r="J8520">
        <f t="shared" si="399"/>
        <v>129.50367647058823</v>
      </c>
      <c r="K8520">
        <f t="shared" si="400"/>
        <v>1993</v>
      </c>
      <c r="L8520">
        <f t="shared" si="401"/>
        <v>4</v>
      </c>
    </row>
    <row r="8521" spans="1:12" x14ac:dyDescent="0.25">
      <c r="A8521" s="1">
        <v>34086</v>
      </c>
      <c r="B8521">
        <v>352</v>
      </c>
      <c r="C8521">
        <v>352</v>
      </c>
      <c r="D8521">
        <v>346</v>
      </c>
      <c r="E8521">
        <v>347.5</v>
      </c>
      <c r="G8521">
        <v>347.5</v>
      </c>
      <c r="H8521">
        <v>13880</v>
      </c>
      <c r="I8521">
        <v>32450</v>
      </c>
      <c r="J8521">
        <f t="shared" si="399"/>
        <v>127.75735294117646</v>
      </c>
      <c r="K8521">
        <f t="shared" si="400"/>
        <v>1993</v>
      </c>
      <c r="L8521">
        <f t="shared" si="401"/>
        <v>4</v>
      </c>
    </row>
    <row r="8522" spans="1:12" x14ac:dyDescent="0.25">
      <c r="A8522" s="1">
        <v>34087</v>
      </c>
      <c r="B8522">
        <v>347.5</v>
      </c>
      <c r="C8522">
        <v>351.5</v>
      </c>
      <c r="D8522">
        <v>347.25</v>
      </c>
      <c r="E8522">
        <v>350.75</v>
      </c>
      <c r="G8522">
        <v>350.75</v>
      </c>
      <c r="H8522">
        <v>4400</v>
      </c>
      <c r="I8522">
        <v>30650</v>
      </c>
      <c r="J8522">
        <f t="shared" si="399"/>
        <v>128.95220588235293</v>
      </c>
      <c r="K8522">
        <f t="shared" si="400"/>
        <v>1993</v>
      </c>
      <c r="L8522">
        <f t="shared" si="401"/>
        <v>4</v>
      </c>
    </row>
    <row r="8523" spans="1:12" x14ac:dyDescent="0.25">
      <c r="A8523" s="1">
        <v>34088</v>
      </c>
      <c r="B8523">
        <v>348</v>
      </c>
      <c r="C8523">
        <v>348.5</v>
      </c>
      <c r="D8523">
        <v>342.25</v>
      </c>
      <c r="E8523">
        <v>343.75</v>
      </c>
      <c r="G8523">
        <v>343.75</v>
      </c>
      <c r="H8523">
        <v>15295</v>
      </c>
      <c r="I8523">
        <v>22115</v>
      </c>
      <c r="J8523">
        <f t="shared" si="399"/>
        <v>126.37867647058823</v>
      </c>
      <c r="K8523">
        <f t="shared" si="400"/>
        <v>1993</v>
      </c>
      <c r="L8523">
        <f t="shared" si="401"/>
        <v>4</v>
      </c>
    </row>
    <row r="8524" spans="1:12" x14ac:dyDescent="0.25">
      <c r="A8524" s="1">
        <v>34089</v>
      </c>
      <c r="B8524">
        <v>344.5</v>
      </c>
      <c r="C8524">
        <v>350.5</v>
      </c>
      <c r="D8524">
        <v>343.75</v>
      </c>
      <c r="E8524">
        <v>348</v>
      </c>
      <c r="G8524">
        <v>348</v>
      </c>
      <c r="H8524">
        <v>5980</v>
      </c>
      <c r="I8524">
        <v>19380</v>
      </c>
      <c r="J8524">
        <f t="shared" si="399"/>
        <v>127.94117647058823</v>
      </c>
      <c r="K8524">
        <f t="shared" si="400"/>
        <v>1993</v>
      </c>
      <c r="L8524">
        <f t="shared" si="401"/>
        <v>4</v>
      </c>
    </row>
    <row r="8525" spans="1:12" x14ac:dyDescent="0.25">
      <c r="A8525" s="1">
        <v>34092</v>
      </c>
      <c r="B8525">
        <v>349</v>
      </c>
      <c r="C8525">
        <v>349.75</v>
      </c>
      <c r="D8525">
        <v>347</v>
      </c>
      <c r="E8525">
        <v>347.5</v>
      </c>
      <c r="G8525">
        <v>347.5</v>
      </c>
      <c r="H8525">
        <v>4240</v>
      </c>
      <c r="I8525">
        <v>18110</v>
      </c>
      <c r="J8525">
        <f t="shared" si="399"/>
        <v>127.75735294117646</v>
      </c>
      <c r="K8525">
        <f t="shared" si="400"/>
        <v>1993</v>
      </c>
      <c r="L8525">
        <f t="shared" si="401"/>
        <v>5</v>
      </c>
    </row>
    <row r="8526" spans="1:12" x14ac:dyDescent="0.25">
      <c r="A8526" s="1">
        <v>34093</v>
      </c>
      <c r="B8526">
        <v>347</v>
      </c>
      <c r="C8526">
        <v>351.5</v>
      </c>
      <c r="D8526">
        <v>345</v>
      </c>
      <c r="E8526">
        <v>350.5</v>
      </c>
      <c r="G8526">
        <v>350.5</v>
      </c>
      <c r="H8526">
        <v>4955</v>
      </c>
      <c r="I8526">
        <v>16355</v>
      </c>
      <c r="J8526">
        <f t="shared" si="399"/>
        <v>128.86029411764707</v>
      </c>
      <c r="K8526">
        <f t="shared" si="400"/>
        <v>1993</v>
      </c>
      <c r="L8526">
        <f t="shared" si="401"/>
        <v>5</v>
      </c>
    </row>
    <row r="8527" spans="1:12" x14ac:dyDescent="0.25">
      <c r="A8527" s="1">
        <v>34094</v>
      </c>
      <c r="B8527">
        <v>350.5</v>
      </c>
      <c r="C8527">
        <v>354</v>
      </c>
      <c r="D8527">
        <v>348.5</v>
      </c>
      <c r="E8527">
        <v>349.5</v>
      </c>
      <c r="G8527">
        <v>349.5</v>
      </c>
      <c r="H8527">
        <v>4370</v>
      </c>
      <c r="I8527">
        <v>15165</v>
      </c>
      <c r="J8527">
        <f t="shared" si="399"/>
        <v>128.49264705882354</v>
      </c>
      <c r="K8527">
        <f t="shared" si="400"/>
        <v>1993</v>
      </c>
      <c r="L8527">
        <f t="shared" si="401"/>
        <v>5</v>
      </c>
    </row>
    <row r="8528" spans="1:12" x14ac:dyDescent="0.25">
      <c r="A8528" s="1">
        <v>34095</v>
      </c>
      <c r="B8528">
        <v>353</v>
      </c>
      <c r="C8528">
        <v>353</v>
      </c>
      <c r="D8528">
        <v>348</v>
      </c>
      <c r="E8528">
        <v>348</v>
      </c>
      <c r="G8528">
        <v>348</v>
      </c>
      <c r="H8528">
        <v>3555</v>
      </c>
      <c r="I8528">
        <v>13465</v>
      </c>
      <c r="J8528">
        <f t="shared" si="399"/>
        <v>127.94117647058823</v>
      </c>
      <c r="K8528">
        <f t="shared" si="400"/>
        <v>1993</v>
      </c>
      <c r="L8528">
        <f t="shared" si="401"/>
        <v>5</v>
      </c>
    </row>
    <row r="8529" spans="1:12" x14ac:dyDescent="0.25">
      <c r="A8529" s="1">
        <v>34096</v>
      </c>
      <c r="B8529">
        <v>348</v>
      </c>
      <c r="C8529">
        <v>348.75</v>
      </c>
      <c r="D8529">
        <v>345</v>
      </c>
      <c r="E8529">
        <v>347</v>
      </c>
      <c r="G8529">
        <v>347</v>
      </c>
      <c r="H8529">
        <v>1705</v>
      </c>
      <c r="I8529">
        <v>13155</v>
      </c>
      <c r="J8529">
        <f t="shared" si="399"/>
        <v>127.57352941176471</v>
      </c>
      <c r="K8529">
        <f t="shared" si="400"/>
        <v>1993</v>
      </c>
      <c r="L8529">
        <f t="shared" si="401"/>
        <v>5</v>
      </c>
    </row>
    <row r="8530" spans="1:12" x14ac:dyDescent="0.25">
      <c r="A8530" s="1">
        <v>34099</v>
      </c>
      <c r="B8530">
        <v>346</v>
      </c>
      <c r="C8530">
        <v>350</v>
      </c>
      <c r="D8530">
        <v>346</v>
      </c>
      <c r="E8530">
        <v>348</v>
      </c>
      <c r="G8530">
        <v>348</v>
      </c>
      <c r="H8530">
        <v>1195</v>
      </c>
      <c r="I8530">
        <v>12825</v>
      </c>
      <c r="J8530">
        <f t="shared" si="399"/>
        <v>127.94117647058823</v>
      </c>
      <c r="K8530">
        <f t="shared" si="400"/>
        <v>1993</v>
      </c>
      <c r="L8530">
        <f t="shared" si="401"/>
        <v>5</v>
      </c>
    </row>
    <row r="8531" spans="1:12" x14ac:dyDescent="0.25">
      <c r="A8531" s="1">
        <v>34100</v>
      </c>
      <c r="B8531">
        <v>349</v>
      </c>
      <c r="C8531">
        <v>354</v>
      </c>
      <c r="D8531">
        <v>348</v>
      </c>
      <c r="E8531">
        <v>353.75</v>
      </c>
      <c r="G8531">
        <v>353.75</v>
      </c>
      <c r="H8531">
        <v>3340</v>
      </c>
      <c r="I8531">
        <v>11035</v>
      </c>
      <c r="J8531">
        <f t="shared" si="399"/>
        <v>130.05514705882354</v>
      </c>
      <c r="K8531">
        <f t="shared" si="400"/>
        <v>1993</v>
      </c>
      <c r="L8531">
        <f t="shared" si="401"/>
        <v>5</v>
      </c>
    </row>
    <row r="8532" spans="1:12" x14ac:dyDescent="0.25">
      <c r="A8532" s="1">
        <v>34101</v>
      </c>
      <c r="B8532">
        <v>357</v>
      </c>
      <c r="C8532">
        <v>363.5</v>
      </c>
      <c r="D8532">
        <v>356.75</v>
      </c>
      <c r="E8532">
        <v>363</v>
      </c>
      <c r="G8532">
        <v>363</v>
      </c>
      <c r="H8532">
        <v>3730</v>
      </c>
      <c r="I8532">
        <v>9485</v>
      </c>
      <c r="J8532">
        <f t="shared" si="399"/>
        <v>133.45588235294119</v>
      </c>
      <c r="K8532">
        <f t="shared" si="400"/>
        <v>1993</v>
      </c>
      <c r="L8532">
        <f t="shared" si="401"/>
        <v>5</v>
      </c>
    </row>
    <row r="8533" spans="1:12" x14ac:dyDescent="0.25">
      <c r="A8533" s="1">
        <v>34102</v>
      </c>
      <c r="B8533">
        <v>368</v>
      </c>
      <c r="C8533">
        <v>370</v>
      </c>
      <c r="D8533">
        <v>355</v>
      </c>
      <c r="E8533">
        <v>355</v>
      </c>
      <c r="G8533">
        <v>355</v>
      </c>
      <c r="H8533">
        <v>4490</v>
      </c>
      <c r="I8533">
        <v>8375</v>
      </c>
      <c r="J8533">
        <f t="shared" si="399"/>
        <v>130.51470588235293</v>
      </c>
      <c r="K8533">
        <f t="shared" si="400"/>
        <v>1993</v>
      </c>
      <c r="L8533">
        <f t="shared" si="401"/>
        <v>5</v>
      </c>
    </row>
    <row r="8534" spans="1:12" x14ac:dyDescent="0.25">
      <c r="A8534" s="1">
        <v>34103</v>
      </c>
      <c r="B8534">
        <v>355</v>
      </c>
      <c r="C8534">
        <v>358</v>
      </c>
      <c r="D8534">
        <v>353.5</v>
      </c>
      <c r="E8534">
        <v>354.75</v>
      </c>
      <c r="G8534">
        <v>354.75</v>
      </c>
      <c r="H8534">
        <v>1250</v>
      </c>
      <c r="I8534">
        <v>7165</v>
      </c>
      <c r="J8534">
        <f t="shared" si="399"/>
        <v>130.42279411764707</v>
      </c>
      <c r="K8534">
        <f t="shared" si="400"/>
        <v>1993</v>
      </c>
      <c r="L8534">
        <f t="shared" si="401"/>
        <v>5</v>
      </c>
    </row>
    <row r="8535" spans="1:12" x14ac:dyDescent="0.25">
      <c r="A8535" s="1">
        <v>34106</v>
      </c>
      <c r="B8535">
        <v>355</v>
      </c>
      <c r="C8535">
        <v>360</v>
      </c>
      <c r="D8535">
        <v>355</v>
      </c>
      <c r="E8535">
        <v>358.5</v>
      </c>
      <c r="G8535">
        <v>358.5</v>
      </c>
      <c r="H8535">
        <v>2090</v>
      </c>
      <c r="I8535">
        <v>5920</v>
      </c>
      <c r="J8535">
        <f t="shared" si="399"/>
        <v>131.8014705882353</v>
      </c>
      <c r="K8535">
        <f t="shared" si="400"/>
        <v>1993</v>
      </c>
      <c r="L8535">
        <f t="shared" si="401"/>
        <v>5</v>
      </c>
    </row>
    <row r="8536" spans="1:12" x14ac:dyDescent="0.25">
      <c r="A8536" s="1">
        <v>34107</v>
      </c>
      <c r="B8536">
        <v>359.5</v>
      </c>
      <c r="C8536">
        <v>365.5</v>
      </c>
      <c r="D8536">
        <v>359.5</v>
      </c>
      <c r="E8536">
        <v>364.75</v>
      </c>
      <c r="G8536">
        <v>364.75</v>
      </c>
      <c r="H8536">
        <v>4245</v>
      </c>
      <c r="I8536">
        <v>2800</v>
      </c>
      <c r="J8536">
        <f t="shared" si="399"/>
        <v>134.09926470588235</v>
      </c>
      <c r="K8536">
        <f t="shared" si="400"/>
        <v>1993</v>
      </c>
      <c r="L8536">
        <f t="shared" si="401"/>
        <v>5</v>
      </c>
    </row>
    <row r="8537" spans="1:12" x14ac:dyDescent="0.25">
      <c r="A8537" s="1">
        <v>34108</v>
      </c>
      <c r="B8537">
        <v>366</v>
      </c>
      <c r="C8537">
        <v>368</v>
      </c>
      <c r="D8537">
        <v>340</v>
      </c>
      <c r="E8537">
        <v>351</v>
      </c>
      <c r="G8537">
        <v>351</v>
      </c>
      <c r="H8537">
        <v>2055</v>
      </c>
      <c r="I8537">
        <v>885</v>
      </c>
      <c r="J8537">
        <f t="shared" si="399"/>
        <v>129.04411764705881</v>
      </c>
      <c r="K8537">
        <f t="shared" si="400"/>
        <v>1993</v>
      </c>
      <c r="L8537">
        <f t="shared" si="401"/>
        <v>5</v>
      </c>
    </row>
    <row r="8538" spans="1:12" x14ac:dyDescent="0.25">
      <c r="A8538" s="1">
        <v>34109</v>
      </c>
      <c r="B8538">
        <v>298</v>
      </c>
      <c r="C8538">
        <v>299.75</v>
      </c>
      <c r="D8538">
        <v>295.5</v>
      </c>
      <c r="E8538">
        <v>297.75</v>
      </c>
      <c r="G8538">
        <v>297.75</v>
      </c>
      <c r="H8538">
        <v>30835</v>
      </c>
      <c r="I8538">
        <v>147790</v>
      </c>
      <c r="J8538">
        <f t="shared" si="399"/>
        <v>109.46691176470588</v>
      </c>
      <c r="K8538">
        <f t="shared" si="400"/>
        <v>1993</v>
      </c>
      <c r="L8538">
        <f t="shared" si="401"/>
        <v>5</v>
      </c>
    </row>
    <row r="8539" spans="1:12" x14ac:dyDescent="0.25">
      <c r="A8539" s="1">
        <v>34110</v>
      </c>
      <c r="B8539">
        <v>297</v>
      </c>
      <c r="C8539">
        <v>299</v>
      </c>
      <c r="D8539">
        <v>296</v>
      </c>
      <c r="E8539">
        <v>297.75</v>
      </c>
      <c r="G8539">
        <v>297.75</v>
      </c>
      <c r="H8539">
        <v>19605</v>
      </c>
      <c r="I8539">
        <v>146665</v>
      </c>
      <c r="J8539">
        <f t="shared" si="399"/>
        <v>109.46691176470588</v>
      </c>
      <c r="K8539">
        <f t="shared" si="400"/>
        <v>1993</v>
      </c>
      <c r="L8539">
        <f t="shared" si="401"/>
        <v>5</v>
      </c>
    </row>
    <row r="8540" spans="1:12" x14ac:dyDescent="0.25">
      <c r="A8540" s="1">
        <v>34113</v>
      </c>
      <c r="B8540">
        <v>298.25</v>
      </c>
      <c r="C8540">
        <v>298.25</v>
      </c>
      <c r="D8540">
        <v>292.5</v>
      </c>
      <c r="E8540">
        <v>293.5</v>
      </c>
      <c r="G8540">
        <v>293.5</v>
      </c>
      <c r="H8540">
        <v>32150</v>
      </c>
      <c r="I8540">
        <v>145030</v>
      </c>
      <c r="J8540">
        <f t="shared" si="399"/>
        <v>107.90441176470588</v>
      </c>
      <c r="K8540">
        <f t="shared" si="400"/>
        <v>1993</v>
      </c>
      <c r="L8540">
        <f t="shared" si="401"/>
        <v>5</v>
      </c>
    </row>
    <row r="8541" spans="1:12" x14ac:dyDescent="0.25">
      <c r="A8541" s="1">
        <v>34114</v>
      </c>
      <c r="B8541">
        <v>293</v>
      </c>
      <c r="C8541">
        <v>293.5</v>
      </c>
      <c r="D8541">
        <v>288.5</v>
      </c>
      <c r="E8541">
        <v>288.75</v>
      </c>
      <c r="G8541">
        <v>288.75</v>
      </c>
      <c r="H8541">
        <v>43525</v>
      </c>
      <c r="I8541">
        <v>146550</v>
      </c>
      <c r="J8541">
        <f t="shared" si="399"/>
        <v>106.15808823529412</v>
      </c>
      <c r="K8541">
        <f t="shared" si="400"/>
        <v>1993</v>
      </c>
      <c r="L8541">
        <f t="shared" si="401"/>
        <v>5</v>
      </c>
    </row>
    <row r="8542" spans="1:12" x14ac:dyDescent="0.25">
      <c r="A8542" s="1">
        <v>34115</v>
      </c>
      <c r="B8542">
        <v>288</v>
      </c>
      <c r="C8542">
        <v>290</v>
      </c>
      <c r="D8542">
        <v>287.25</v>
      </c>
      <c r="E8542">
        <v>289</v>
      </c>
      <c r="G8542">
        <v>289</v>
      </c>
      <c r="H8542">
        <v>21630</v>
      </c>
      <c r="I8542">
        <v>148500</v>
      </c>
      <c r="J8542">
        <f t="shared" si="399"/>
        <v>106.25</v>
      </c>
      <c r="K8542">
        <f t="shared" si="400"/>
        <v>1993</v>
      </c>
      <c r="L8542">
        <f t="shared" si="401"/>
        <v>5</v>
      </c>
    </row>
    <row r="8543" spans="1:12" x14ac:dyDescent="0.25">
      <c r="A8543" s="1">
        <v>34116</v>
      </c>
      <c r="B8543">
        <v>289.75</v>
      </c>
      <c r="C8543">
        <v>289.75</v>
      </c>
      <c r="D8543">
        <v>287</v>
      </c>
      <c r="E8543">
        <v>288.5</v>
      </c>
      <c r="G8543">
        <v>288.5</v>
      </c>
      <c r="H8543">
        <v>13255</v>
      </c>
      <c r="I8543">
        <v>148105</v>
      </c>
      <c r="J8543">
        <f t="shared" si="399"/>
        <v>106.06617647058822</v>
      </c>
      <c r="K8543">
        <f t="shared" si="400"/>
        <v>1993</v>
      </c>
      <c r="L8543">
        <f t="shared" si="401"/>
        <v>5</v>
      </c>
    </row>
    <row r="8544" spans="1:12" x14ac:dyDescent="0.25">
      <c r="A8544" s="1">
        <v>34117</v>
      </c>
      <c r="B8544">
        <v>288</v>
      </c>
      <c r="C8544">
        <v>289.5</v>
      </c>
      <c r="D8544">
        <v>287</v>
      </c>
      <c r="E8544">
        <v>288.25</v>
      </c>
      <c r="G8544">
        <v>288.25</v>
      </c>
      <c r="H8544">
        <v>14875</v>
      </c>
      <c r="I8544">
        <v>147940</v>
      </c>
      <c r="J8544">
        <f t="shared" si="399"/>
        <v>105.97426470588235</v>
      </c>
      <c r="K8544">
        <f t="shared" si="400"/>
        <v>1993</v>
      </c>
      <c r="L8544">
        <f t="shared" si="401"/>
        <v>5</v>
      </c>
    </row>
    <row r="8545" spans="1:12" x14ac:dyDescent="0.25">
      <c r="A8545" s="1">
        <v>34121</v>
      </c>
      <c r="B8545">
        <v>287.75</v>
      </c>
      <c r="C8545">
        <v>287.75</v>
      </c>
      <c r="D8545">
        <v>282</v>
      </c>
      <c r="E8545">
        <v>282.75</v>
      </c>
      <c r="G8545">
        <v>282.75</v>
      </c>
      <c r="H8545">
        <v>36325</v>
      </c>
      <c r="I8545">
        <v>145215</v>
      </c>
      <c r="J8545">
        <f t="shared" si="399"/>
        <v>103.95220588235294</v>
      </c>
      <c r="K8545">
        <f t="shared" si="400"/>
        <v>1993</v>
      </c>
      <c r="L8545">
        <f t="shared" si="401"/>
        <v>6</v>
      </c>
    </row>
    <row r="8546" spans="1:12" x14ac:dyDescent="0.25">
      <c r="A8546" s="1">
        <v>34122</v>
      </c>
      <c r="B8546">
        <v>283.5</v>
      </c>
      <c r="C8546">
        <v>285</v>
      </c>
      <c r="D8546">
        <v>282.5</v>
      </c>
      <c r="E8546">
        <v>284.5</v>
      </c>
      <c r="G8546">
        <v>284.5</v>
      </c>
      <c r="H8546">
        <v>15095</v>
      </c>
      <c r="I8546">
        <v>140860</v>
      </c>
      <c r="J8546">
        <f t="shared" si="399"/>
        <v>104.59558823529413</v>
      </c>
      <c r="K8546">
        <f t="shared" si="400"/>
        <v>1993</v>
      </c>
      <c r="L8546">
        <f t="shared" si="401"/>
        <v>6</v>
      </c>
    </row>
    <row r="8547" spans="1:12" x14ac:dyDescent="0.25">
      <c r="A8547" s="1">
        <v>34123</v>
      </c>
      <c r="B8547">
        <v>284.5</v>
      </c>
      <c r="C8547">
        <v>287.25</v>
      </c>
      <c r="D8547">
        <v>284.5</v>
      </c>
      <c r="E8547">
        <v>285.25</v>
      </c>
      <c r="G8547">
        <v>285.25</v>
      </c>
      <c r="H8547">
        <v>20725</v>
      </c>
      <c r="I8547">
        <v>140460</v>
      </c>
      <c r="J8547">
        <f t="shared" si="399"/>
        <v>104.87132352941177</v>
      </c>
      <c r="K8547">
        <f t="shared" si="400"/>
        <v>1993</v>
      </c>
      <c r="L8547">
        <f t="shared" si="401"/>
        <v>6</v>
      </c>
    </row>
    <row r="8548" spans="1:12" x14ac:dyDescent="0.25">
      <c r="A8548" s="1">
        <v>34124</v>
      </c>
      <c r="B8548">
        <v>284.75</v>
      </c>
      <c r="C8548">
        <v>285.75</v>
      </c>
      <c r="D8548">
        <v>283.25</v>
      </c>
      <c r="E8548">
        <v>285.25</v>
      </c>
      <c r="G8548">
        <v>285.25</v>
      </c>
      <c r="H8548">
        <v>24230</v>
      </c>
      <c r="I8548">
        <v>137670</v>
      </c>
      <c r="J8548">
        <f t="shared" si="399"/>
        <v>104.87132352941177</v>
      </c>
      <c r="K8548">
        <f t="shared" si="400"/>
        <v>1993</v>
      </c>
      <c r="L8548">
        <f t="shared" si="401"/>
        <v>6</v>
      </c>
    </row>
    <row r="8549" spans="1:12" x14ac:dyDescent="0.25">
      <c r="A8549" s="1">
        <v>34127</v>
      </c>
      <c r="B8549">
        <v>285.75</v>
      </c>
      <c r="C8549">
        <v>287</v>
      </c>
      <c r="D8549">
        <v>285.25</v>
      </c>
      <c r="E8549">
        <v>286.75</v>
      </c>
      <c r="G8549">
        <v>286.75</v>
      </c>
      <c r="H8549">
        <v>21515</v>
      </c>
      <c r="I8549">
        <v>138920</v>
      </c>
      <c r="J8549">
        <f t="shared" si="399"/>
        <v>105.42279411764706</v>
      </c>
      <c r="K8549">
        <f t="shared" si="400"/>
        <v>1993</v>
      </c>
      <c r="L8549">
        <f t="shared" si="401"/>
        <v>6</v>
      </c>
    </row>
    <row r="8550" spans="1:12" x14ac:dyDescent="0.25">
      <c r="A8550" s="1">
        <v>34128</v>
      </c>
      <c r="B8550">
        <v>288</v>
      </c>
      <c r="C8550">
        <v>288.75</v>
      </c>
      <c r="D8550">
        <v>284.5</v>
      </c>
      <c r="E8550">
        <v>284.75</v>
      </c>
      <c r="G8550">
        <v>284.75</v>
      </c>
      <c r="H8550">
        <v>28995</v>
      </c>
      <c r="I8550">
        <v>140300</v>
      </c>
      <c r="J8550">
        <f t="shared" si="399"/>
        <v>104.6875</v>
      </c>
      <c r="K8550">
        <f t="shared" si="400"/>
        <v>1993</v>
      </c>
      <c r="L8550">
        <f t="shared" si="401"/>
        <v>6</v>
      </c>
    </row>
    <row r="8551" spans="1:12" x14ac:dyDescent="0.25">
      <c r="A8551" s="1">
        <v>34129</v>
      </c>
      <c r="B8551">
        <v>283</v>
      </c>
      <c r="C8551">
        <v>287.25</v>
      </c>
      <c r="D8551">
        <v>282.5</v>
      </c>
      <c r="E8551">
        <v>285.5</v>
      </c>
      <c r="G8551">
        <v>285.5</v>
      </c>
      <c r="H8551">
        <v>27415</v>
      </c>
      <c r="I8551">
        <v>138775</v>
      </c>
      <c r="J8551">
        <f t="shared" si="399"/>
        <v>104.96323529411765</v>
      </c>
      <c r="K8551">
        <f t="shared" si="400"/>
        <v>1993</v>
      </c>
      <c r="L8551">
        <f t="shared" si="401"/>
        <v>6</v>
      </c>
    </row>
    <row r="8552" spans="1:12" x14ac:dyDescent="0.25">
      <c r="A8552" s="1">
        <v>34130</v>
      </c>
      <c r="B8552">
        <v>285.5</v>
      </c>
      <c r="C8552">
        <v>286.5</v>
      </c>
      <c r="D8552">
        <v>283.25</v>
      </c>
      <c r="E8552">
        <v>283.5</v>
      </c>
      <c r="G8552">
        <v>283.5</v>
      </c>
      <c r="H8552">
        <v>24400</v>
      </c>
      <c r="I8552">
        <v>134675</v>
      </c>
      <c r="J8552">
        <f t="shared" si="399"/>
        <v>104.22794117647059</v>
      </c>
      <c r="K8552">
        <f t="shared" si="400"/>
        <v>1993</v>
      </c>
      <c r="L8552">
        <f t="shared" si="401"/>
        <v>6</v>
      </c>
    </row>
    <row r="8553" spans="1:12" x14ac:dyDescent="0.25">
      <c r="A8553" s="1">
        <v>34131</v>
      </c>
      <c r="B8553">
        <v>284</v>
      </c>
      <c r="C8553">
        <v>285.25</v>
      </c>
      <c r="D8553">
        <v>283.5</v>
      </c>
      <c r="E8553">
        <v>283.75</v>
      </c>
      <c r="G8553">
        <v>283.75</v>
      </c>
      <c r="H8553">
        <v>18470</v>
      </c>
      <c r="I8553">
        <v>134130</v>
      </c>
      <c r="J8553">
        <f t="shared" si="399"/>
        <v>104.31985294117646</v>
      </c>
      <c r="K8553">
        <f t="shared" si="400"/>
        <v>1993</v>
      </c>
      <c r="L8553">
        <f t="shared" si="401"/>
        <v>6</v>
      </c>
    </row>
    <row r="8554" spans="1:12" x14ac:dyDescent="0.25">
      <c r="A8554" s="1">
        <v>34134</v>
      </c>
      <c r="B8554">
        <v>282.75</v>
      </c>
      <c r="C8554">
        <v>286.5</v>
      </c>
      <c r="D8554">
        <v>282.75</v>
      </c>
      <c r="E8554">
        <v>285.75</v>
      </c>
      <c r="G8554">
        <v>285.75</v>
      </c>
      <c r="H8554">
        <v>23735</v>
      </c>
      <c r="I8554">
        <v>131580</v>
      </c>
      <c r="J8554">
        <f t="shared" si="399"/>
        <v>105.05514705882354</v>
      </c>
      <c r="K8554">
        <f t="shared" si="400"/>
        <v>1993</v>
      </c>
      <c r="L8554">
        <f t="shared" si="401"/>
        <v>6</v>
      </c>
    </row>
    <row r="8555" spans="1:12" x14ac:dyDescent="0.25">
      <c r="A8555" s="1">
        <v>34135</v>
      </c>
      <c r="B8555">
        <v>286.5</v>
      </c>
      <c r="C8555">
        <v>287</v>
      </c>
      <c r="D8555">
        <v>280.25</v>
      </c>
      <c r="E8555">
        <v>281</v>
      </c>
      <c r="G8555">
        <v>281</v>
      </c>
      <c r="H8555">
        <v>32390</v>
      </c>
      <c r="I8555">
        <v>128175</v>
      </c>
      <c r="J8555">
        <f t="shared" si="399"/>
        <v>103.30882352941177</v>
      </c>
      <c r="K8555">
        <f t="shared" si="400"/>
        <v>1993</v>
      </c>
      <c r="L8555">
        <f t="shared" si="401"/>
        <v>6</v>
      </c>
    </row>
    <row r="8556" spans="1:12" x14ac:dyDescent="0.25">
      <c r="A8556" s="1">
        <v>34136</v>
      </c>
      <c r="B8556">
        <v>279.5</v>
      </c>
      <c r="C8556">
        <v>281.25</v>
      </c>
      <c r="D8556">
        <v>278</v>
      </c>
      <c r="E8556">
        <v>278.5</v>
      </c>
      <c r="G8556">
        <v>278.5</v>
      </c>
      <c r="H8556">
        <v>33215</v>
      </c>
      <c r="I8556">
        <v>120930</v>
      </c>
      <c r="J8556">
        <f t="shared" si="399"/>
        <v>102.38970588235294</v>
      </c>
      <c r="K8556">
        <f t="shared" si="400"/>
        <v>1993</v>
      </c>
      <c r="L8556">
        <f t="shared" si="401"/>
        <v>6</v>
      </c>
    </row>
    <row r="8557" spans="1:12" x14ac:dyDescent="0.25">
      <c r="A8557" s="1">
        <v>34137</v>
      </c>
      <c r="B8557">
        <v>279.25</v>
      </c>
      <c r="C8557">
        <v>280.5</v>
      </c>
      <c r="D8557">
        <v>277</v>
      </c>
      <c r="E8557">
        <v>277.5</v>
      </c>
      <c r="G8557">
        <v>277.5</v>
      </c>
      <c r="H8557">
        <v>25605</v>
      </c>
      <c r="I8557">
        <v>115785</v>
      </c>
      <c r="J8557">
        <f t="shared" si="399"/>
        <v>102.02205882352941</v>
      </c>
      <c r="K8557">
        <f t="shared" si="400"/>
        <v>1993</v>
      </c>
      <c r="L8557">
        <f t="shared" si="401"/>
        <v>6</v>
      </c>
    </row>
    <row r="8558" spans="1:12" x14ac:dyDescent="0.25">
      <c r="A8558" s="1">
        <v>34138</v>
      </c>
      <c r="B8558">
        <v>277.5</v>
      </c>
      <c r="C8558">
        <v>279.5</v>
      </c>
      <c r="D8558">
        <v>277.25</v>
      </c>
      <c r="E8558">
        <v>278.5</v>
      </c>
      <c r="G8558">
        <v>278.5</v>
      </c>
      <c r="H8558">
        <v>25960</v>
      </c>
      <c r="I8558">
        <v>114370</v>
      </c>
      <c r="J8558">
        <f t="shared" si="399"/>
        <v>102.38970588235294</v>
      </c>
      <c r="K8558">
        <f t="shared" si="400"/>
        <v>1993</v>
      </c>
      <c r="L8558">
        <f t="shared" si="401"/>
        <v>6</v>
      </c>
    </row>
    <row r="8559" spans="1:12" x14ac:dyDescent="0.25">
      <c r="A8559" s="1">
        <v>34141</v>
      </c>
      <c r="B8559">
        <v>279</v>
      </c>
      <c r="C8559">
        <v>290</v>
      </c>
      <c r="D8559">
        <v>279</v>
      </c>
      <c r="E8559">
        <v>280</v>
      </c>
      <c r="G8559">
        <v>280</v>
      </c>
      <c r="H8559">
        <v>49880</v>
      </c>
      <c r="I8559">
        <v>96540</v>
      </c>
      <c r="J8559">
        <f t="shared" si="399"/>
        <v>102.94117647058823</v>
      </c>
      <c r="K8559">
        <f t="shared" si="400"/>
        <v>1993</v>
      </c>
      <c r="L8559">
        <f t="shared" si="401"/>
        <v>6</v>
      </c>
    </row>
    <row r="8560" spans="1:12" x14ac:dyDescent="0.25">
      <c r="A8560" s="1">
        <v>34142</v>
      </c>
      <c r="B8560">
        <v>278.5</v>
      </c>
      <c r="C8560">
        <v>285</v>
      </c>
      <c r="D8560">
        <v>278</v>
      </c>
      <c r="E8560">
        <v>283.25</v>
      </c>
      <c r="G8560">
        <v>283.25</v>
      </c>
      <c r="H8560">
        <v>27120</v>
      </c>
      <c r="I8560">
        <v>91290</v>
      </c>
      <c r="J8560">
        <f t="shared" si="399"/>
        <v>104.13602941176471</v>
      </c>
      <c r="K8560">
        <f t="shared" si="400"/>
        <v>1993</v>
      </c>
      <c r="L8560">
        <f t="shared" si="401"/>
        <v>6</v>
      </c>
    </row>
    <row r="8561" spans="1:12" x14ac:dyDescent="0.25">
      <c r="A8561" s="1">
        <v>34143</v>
      </c>
      <c r="B8561">
        <v>285</v>
      </c>
      <c r="C8561">
        <v>291</v>
      </c>
      <c r="D8561">
        <v>284.5</v>
      </c>
      <c r="E8561">
        <v>289</v>
      </c>
      <c r="G8561">
        <v>289</v>
      </c>
      <c r="H8561">
        <v>36525</v>
      </c>
      <c r="I8561">
        <v>78570</v>
      </c>
      <c r="J8561">
        <f t="shared" si="399"/>
        <v>106.25</v>
      </c>
      <c r="K8561">
        <f t="shared" si="400"/>
        <v>1993</v>
      </c>
      <c r="L8561">
        <f t="shared" si="401"/>
        <v>6</v>
      </c>
    </row>
    <row r="8562" spans="1:12" x14ac:dyDescent="0.25">
      <c r="A8562" s="1">
        <v>34144</v>
      </c>
      <c r="B8562">
        <v>288.5</v>
      </c>
      <c r="C8562">
        <v>290.5</v>
      </c>
      <c r="D8562">
        <v>286</v>
      </c>
      <c r="E8562">
        <v>287</v>
      </c>
      <c r="G8562">
        <v>287</v>
      </c>
      <c r="H8562">
        <v>24285</v>
      </c>
      <c r="I8562">
        <v>71410</v>
      </c>
      <c r="J8562">
        <f t="shared" si="399"/>
        <v>105.51470588235294</v>
      </c>
      <c r="K8562">
        <f t="shared" si="400"/>
        <v>1993</v>
      </c>
      <c r="L8562">
        <f t="shared" si="401"/>
        <v>6</v>
      </c>
    </row>
    <row r="8563" spans="1:12" x14ac:dyDescent="0.25">
      <c r="A8563" s="1">
        <v>34145</v>
      </c>
      <c r="B8563">
        <v>286.75</v>
      </c>
      <c r="C8563">
        <v>286.75</v>
      </c>
      <c r="D8563">
        <v>282</v>
      </c>
      <c r="E8563">
        <v>282.75</v>
      </c>
      <c r="G8563">
        <v>282.75</v>
      </c>
      <c r="H8563">
        <v>29145</v>
      </c>
      <c r="I8563">
        <v>62640</v>
      </c>
      <c r="J8563">
        <f t="shared" si="399"/>
        <v>103.95220588235294</v>
      </c>
      <c r="K8563">
        <f t="shared" si="400"/>
        <v>1993</v>
      </c>
      <c r="L8563">
        <f t="shared" si="401"/>
        <v>6</v>
      </c>
    </row>
    <row r="8564" spans="1:12" x14ac:dyDescent="0.25">
      <c r="A8564" s="1">
        <v>34148</v>
      </c>
      <c r="B8564">
        <v>283</v>
      </c>
      <c r="C8564">
        <v>285.75</v>
      </c>
      <c r="D8564">
        <v>280.75</v>
      </c>
      <c r="E8564">
        <v>281.25</v>
      </c>
      <c r="G8564">
        <v>281.25</v>
      </c>
      <c r="H8564">
        <v>28470</v>
      </c>
      <c r="I8564">
        <v>53880</v>
      </c>
      <c r="J8564">
        <f t="shared" si="399"/>
        <v>103.40073529411765</v>
      </c>
      <c r="K8564">
        <f t="shared" si="400"/>
        <v>1993</v>
      </c>
      <c r="L8564">
        <f t="shared" si="401"/>
        <v>6</v>
      </c>
    </row>
    <row r="8565" spans="1:12" x14ac:dyDescent="0.25">
      <c r="A8565" s="1">
        <v>34149</v>
      </c>
      <c r="B8565">
        <v>282.5</v>
      </c>
      <c r="C8565">
        <v>283.5</v>
      </c>
      <c r="D8565">
        <v>279</v>
      </c>
      <c r="E8565">
        <v>279.25</v>
      </c>
      <c r="G8565">
        <v>279.25</v>
      </c>
      <c r="H8565">
        <v>34100</v>
      </c>
      <c r="I8565">
        <v>39925</v>
      </c>
      <c r="J8565">
        <f t="shared" si="399"/>
        <v>102.66544117647059</v>
      </c>
      <c r="K8565">
        <f t="shared" si="400"/>
        <v>1993</v>
      </c>
      <c r="L8565">
        <f t="shared" si="401"/>
        <v>6</v>
      </c>
    </row>
    <row r="8566" spans="1:12" x14ac:dyDescent="0.25">
      <c r="A8566" s="1">
        <v>34150</v>
      </c>
      <c r="B8566">
        <v>282</v>
      </c>
      <c r="C8566">
        <v>288</v>
      </c>
      <c r="D8566">
        <v>280.5</v>
      </c>
      <c r="E8566">
        <v>285</v>
      </c>
      <c r="G8566">
        <v>285</v>
      </c>
      <c r="H8566">
        <v>18325</v>
      </c>
      <c r="I8566">
        <v>30935</v>
      </c>
      <c r="J8566">
        <f t="shared" si="399"/>
        <v>104.77941176470588</v>
      </c>
      <c r="K8566">
        <f t="shared" si="400"/>
        <v>1993</v>
      </c>
      <c r="L8566">
        <f t="shared" si="401"/>
        <v>6</v>
      </c>
    </row>
    <row r="8567" spans="1:12" x14ac:dyDescent="0.25">
      <c r="A8567" s="1">
        <v>34151</v>
      </c>
      <c r="B8567">
        <v>284.5</v>
      </c>
      <c r="C8567">
        <v>294</v>
      </c>
      <c r="D8567">
        <v>284</v>
      </c>
      <c r="E8567">
        <v>292.25</v>
      </c>
      <c r="G8567">
        <v>292.25</v>
      </c>
      <c r="H8567">
        <v>18200</v>
      </c>
      <c r="I8567">
        <v>26195</v>
      </c>
      <c r="J8567">
        <f t="shared" si="399"/>
        <v>107.44485294117646</v>
      </c>
      <c r="K8567">
        <f t="shared" si="400"/>
        <v>1993</v>
      </c>
      <c r="L8567">
        <f t="shared" si="401"/>
        <v>7</v>
      </c>
    </row>
    <row r="8568" spans="1:12" x14ac:dyDescent="0.25">
      <c r="A8568" s="1">
        <v>34152</v>
      </c>
      <c r="B8568">
        <v>297</v>
      </c>
      <c r="C8568">
        <v>313</v>
      </c>
      <c r="D8568">
        <v>296.5</v>
      </c>
      <c r="E8568">
        <v>302.25</v>
      </c>
      <c r="G8568">
        <v>302.25</v>
      </c>
      <c r="H8568">
        <v>12445</v>
      </c>
      <c r="I8568">
        <v>20190</v>
      </c>
      <c r="J8568">
        <f t="shared" si="399"/>
        <v>111.12132352941177</v>
      </c>
      <c r="K8568">
        <f t="shared" si="400"/>
        <v>1993</v>
      </c>
      <c r="L8568">
        <f t="shared" si="401"/>
        <v>7</v>
      </c>
    </row>
    <row r="8569" spans="1:12" x14ac:dyDescent="0.25">
      <c r="A8569" s="1">
        <v>34156</v>
      </c>
      <c r="B8569">
        <v>309</v>
      </c>
      <c r="C8569">
        <v>322</v>
      </c>
      <c r="D8569">
        <v>309</v>
      </c>
      <c r="E8569">
        <v>313</v>
      </c>
      <c r="G8569">
        <v>313</v>
      </c>
      <c r="H8569">
        <v>10445</v>
      </c>
      <c r="I8569">
        <v>14250</v>
      </c>
      <c r="J8569">
        <f t="shared" si="399"/>
        <v>115.07352941176471</v>
      </c>
      <c r="K8569">
        <f t="shared" si="400"/>
        <v>1993</v>
      </c>
      <c r="L8569">
        <f t="shared" si="401"/>
        <v>7</v>
      </c>
    </row>
    <row r="8570" spans="1:12" x14ac:dyDescent="0.25">
      <c r="A8570" s="1">
        <v>34157</v>
      </c>
      <c r="B8570">
        <v>315</v>
      </c>
      <c r="C8570">
        <v>315</v>
      </c>
      <c r="D8570">
        <v>304</v>
      </c>
      <c r="E8570">
        <v>305.5</v>
      </c>
      <c r="G8570">
        <v>305.5</v>
      </c>
      <c r="H8570">
        <v>3580</v>
      </c>
      <c r="I8570">
        <v>12315</v>
      </c>
      <c r="J8570">
        <f t="shared" si="399"/>
        <v>112.31617647058823</v>
      </c>
      <c r="K8570">
        <f t="shared" si="400"/>
        <v>1993</v>
      </c>
      <c r="L8570">
        <f t="shared" si="401"/>
        <v>7</v>
      </c>
    </row>
    <row r="8571" spans="1:12" x14ac:dyDescent="0.25">
      <c r="A8571" s="1">
        <v>34158</v>
      </c>
      <c r="B8571">
        <v>307</v>
      </c>
      <c r="C8571">
        <v>309</v>
      </c>
      <c r="D8571">
        <v>302</v>
      </c>
      <c r="E8571">
        <v>302.25</v>
      </c>
      <c r="G8571">
        <v>302.25</v>
      </c>
      <c r="H8571">
        <v>4185</v>
      </c>
      <c r="I8571">
        <v>11030</v>
      </c>
      <c r="J8571">
        <f t="shared" si="399"/>
        <v>111.12132352941177</v>
      </c>
      <c r="K8571">
        <f t="shared" si="400"/>
        <v>1993</v>
      </c>
      <c r="L8571">
        <f t="shared" si="401"/>
        <v>7</v>
      </c>
    </row>
    <row r="8572" spans="1:12" x14ac:dyDescent="0.25">
      <c r="A8572" s="1">
        <v>34159</v>
      </c>
      <c r="B8572">
        <v>306</v>
      </c>
      <c r="C8572">
        <v>308</v>
      </c>
      <c r="D8572">
        <v>295.5</v>
      </c>
      <c r="E8572">
        <v>296.25</v>
      </c>
      <c r="G8572">
        <v>296.25</v>
      </c>
      <c r="H8572">
        <v>3285</v>
      </c>
      <c r="I8572">
        <v>10780</v>
      </c>
      <c r="J8572">
        <f t="shared" si="399"/>
        <v>108.91544117647059</v>
      </c>
      <c r="K8572">
        <f t="shared" si="400"/>
        <v>1993</v>
      </c>
      <c r="L8572">
        <f t="shared" si="401"/>
        <v>7</v>
      </c>
    </row>
    <row r="8573" spans="1:12" x14ac:dyDescent="0.25">
      <c r="A8573" s="1">
        <v>34162</v>
      </c>
      <c r="B8573">
        <v>294</v>
      </c>
      <c r="C8573">
        <v>297</v>
      </c>
      <c r="D8573">
        <v>287</v>
      </c>
      <c r="E8573">
        <v>293.5</v>
      </c>
      <c r="G8573">
        <v>293.5</v>
      </c>
      <c r="H8573">
        <v>3735</v>
      </c>
      <c r="I8573">
        <v>8750</v>
      </c>
      <c r="J8573">
        <f t="shared" si="399"/>
        <v>107.90441176470588</v>
      </c>
      <c r="K8573">
        <f t="shared" si="400"/>
        <v>1993</v>
      </c>
      <c r="L8573">
        <f t="shared" si="401"/>
        <v>7</v>
      </c>
    </row>
    <row r="8574" spans="1:12" x14ac:dyDescent="0.25">
      <c r="A8574" s="1">
        <v>34163</v>
      </c>
      <c r="B8574">
        <v>287.25</v>
      </c>
      <c r="C8574">
        <v>290</v>
      </c>
      <c r="D8574">
        <v>284</v>
      </c>
      <c r="E8574">
        <v>284.5</v>
      </c>
      <c r="G8574">
        <v>284.5</v>
      </c>
      <c r="H8574">
        <v>3950</v>
      </c>
      <c r="I8574">
        <v>5870</v>
      </c>
      <c r="J8574">
        <f t="shared" si="399"/>
        <v>104.59558823529413</v>
      </c>
      <c r="K8574">
        <f t="shared" si="400"/>
        <v>1993</v>
      </c>
      <c r="L8574">
        <f t="shared" si="401"/>
        <v>7</v>
      </c>
    </row>
    <row r="8575" spans="1:12" x14ac:dyDescent="0.25">
      <c r="A8575" s="1">
        <v>34164</v>
      </c>
      <c r="B8575">
        <v>283.5</v>
      </c>
      <c r="C8575">
        <v>289.5</v>
      </c>
      <c r="D8575">
        <v>283.5</v>
      </c>
      <c r="E8575">
        <v>288.25</v>
      </c>
      <c r="G8575">
        <v>288.25</v>
      </c>
      <c r="H8575">
        <v>3180</v>
      </c>
      <c r="I8575">
        <v>4860</v>
      </c>
      <c r="J8575">
        <f t="shared" si="399"/>
        <v>105.97426470588235</v>
      </c>
      <c r="K8575">
        <f t="shared" si="400"/>
        <v>1993</v>
      </c>
      <c r="L8575">
        <f t="shared" si="401"/>
        <v>7</v>
      </c>
    </row>
    <row r="8576" spans="1:12" x14ac:dyDescent="0.25">
      <c r="A8576" s="1">
        <v>34165</v>
      </c>
      <c r="B8576">
        <v>295</v>
      </c>
      <c r="C8576">
        <v>298</v>
      </c>
      <c r="D8576">
        <v>288</v>
      </c>
      <c r="E8576">
        <v>288</v>
      </c>
      <c r="G8576">
        <v>288</v>
      </c>
      <c r="H8576">
        <v>1595</v>
      </c>
      <c r="I8576">
        <v>4080</v>
      </c>
      <c r="J8576">
        <f t="shared" si="399"/>
        <v>105.88235294117646</v>
      </c>
      <c r="K8576">
        <f t="shared" si="400"/>
        <v>1993</v>
      </c>
      <c r="L8576">
        <f t="shared" si="401"/>
        <v>7</v>
      </c>
    </row>
    <row r="8577" spans="1:12" x14ac:dyDescent="0.25">
      <c r="A8577" s="1">
        <v>34166</v>
      </c>
      <c r="B8577">
        <v>289</v>
      </c>
      <c r="C8577">
        <v>293</v>
      </c>
      <c r="D8577">
        <v>289</v>
      </c>
      <c r="E8577">
        <v>291.25</v>
      </c>
      <c r="G8577">
        <v>291.25</v>
      </c>
      <c r="H8577">
        <v>2365</v>
      </c>
      <c r="I8577">
        <v>3040</v>
      </c>
      <c r="J8577">
        <f t="shared" si="399"/>
        <v>107.07720588235294</v>
      </c>
      <c r="K8577">
        <f t="shared" si="400"/>
        <v>1993</v>
      </c>
      <c r="L8577">
        <f t="shared" si="401"/>
        <v>7</v>
      </c>
    </row>
    <row r="8578" spans="1:12" x14ac:dyDescent="0.25">
      <c r="A8578" s="1">
        <v>34169</v>
      </c>
      <c r="B8578">
        <v>298</v>
      </c>
      <c r="C8578">
        <v>302</v>
      </c>
      <c r="D8578">
        <v>295</v>
      </c>
      <c r="E8578">
        <v>299</v>
      </c>
      <c r="G8578">
        <v>299</v>
      </c>
      <c r="H8578">
        <v>1185</v>
      </c>
      <c r="I8578">
        <v>2660</v>
      </c>
      <c r="J8578">
        <f t="shared" ref="J8578:J8641" si="402">G8578/100*5000/136</f>
        <v>109.9264705882353</v>
      </c>
      <c r="K8578">
        <f t="shared" ref="K8578:K8641" si="403">YEAR(A8578)</f>
        <v>1993</v>
      </c>
      <c r="L8578">
        <f t="shared" ref="L8578:L8641" si="404">MONTH(A8578)</f>
        <v>7</v>
      </c>
    </row>
    <row r="8579" spans="1:12" x14ac:dyDescent="0.25">
      <c r="A8579" s="1">
        <v>34170</v>
      </c>
      <c r="B8579">
        <v>300</v>
      </c>
      <c r="C8579">
        <v>304</v>
      </c>
      <c r="D8579">
        <v>298.5</v>
      </c>
      <c r="E8579">
        <v>302</v>
      </c>
      <c r="G8579">
        <v>302</v>
      </c>
      <c r="H8579">
        <v>1940</v>
      </c>
      <c r="I8579">
        <v>1540</v>
      </c>
      <c r="J8579">
        <f t="shared" si="402"/>
        <v>111.02941176470588</v>
      </c>
      <c r="K8579">
        <f t="shared" si="403"/>
        <v>1993</v>
      </c>
      <c r="L8579">
        <f t="shared" si="404"/>
        <v>7</v>
      </c>
    </row>
    <row r="8580" spans="1:12" x14ac:dyDescent="0.25">
      <c r="A8580" s="1">
        <v>34171</v>
      </c>
      <c r="B8580">
        <v>305</v>
      </c>
      <c r="C8580">
        <v>309</v>
      </c>
      <c r="D8580">
        <v>302</v>
      </c>
      <c r="E8580">
        <v>303</v>
      </c>
      <c r="G8580">
        <v>303</v>
      </c>
      <c r="H8580">
        <v>1170</v>
      </c>
      <c r="I8580">
        <v>435</v>
      </c>
      <c r="J8580">
        <f t="shared" si="402"/>
        <v>111.39705882352939</v>
      </c>
      <c r="K8580">
        <f t="shared" si="403"/>
        <v>1993</v>
      </c>
      <c r="L8580">
        <f t="shared" si="404"/>
        <v>7</v>
      </c>
    </row>
    <row r="8581" spans="1:12" x14ac:dyDescent="0.25">
      <c r="A8581" s="1">
        <v>34172</v>
      </c>
      <c r="B8581">
        <v>309.5</v>
      </c>
      <c r="C8581">
        <v>312.5</v>
      </c>
      <c r="D8581">
        <v>308.75</v>
      </c>
      <c r="E8581">
        <v>311.75</v>
      </c>
      <c r="G8581">
        <v>311.75</v>
      </c>
      <c r="H8581">
        <v>23445</v>
      </c>
      <c r="I8581">
        <v>104890</v>
      </c>
      <c r="J8581">
        <f t="shared" si="402"/>
        <v>114.61397058823529</v>
      </c>
      <c r="K8581">
        <f t="shared" si="403"/>
        <v>1993</v>
      </c>
      <c r="L8581">
        <f t="shared" si="404"/>
        <v>7</v>
      </c>
    </row>
    <row r="8582" spans="1:12" x14ac:dyDescent="0.25">
      <c r="A8582" s="1">
        <v>34173</v>
      </c>
      <c r="B8582">
        <v>312</v>
      </c>
      <c r="C8582">
        <v>318</v>
      </c>
      <c r="D8582">
        <v>311.5</v>
      </c>
      <c r="E8582">
        <v>314</v>
      </c>
      <c r="G8582">
        <v>314</v>
      </c>
      <c r="H8582">
        <v>29870</v>
      </c>
      <c r="I8582">
        <v>102185</v>
      </c>
      <c r="J8582">
        <f t="shared" si="402"/>
        <v>115.44117647058823</v>
      </c>
      <c r="K8582">
        <f t="shared" si="403"/>
        <v>1993</v>
      </c>
      <c r="L8582">
        <f t="shared" si="404"/>
        <v>7</v>
      </c>
    </row>
    <row r="8583" spans="1:12" x14ac:dyDescent="0.25">
      <c r="A8583" s="1">
        <v>34176</v>
      </c>
      <c r="B8583">
        <v>311.5</v>
      </c>
      <c r="C8583">
        <v>317</v>
      </c>
      <c r="D8583">
        <v>308.5</v>
      </c>
      <c r="E8583">
        <v>316.5</v>
      </c>
      <c r="G8583">
        <v>316.5</v>
      </c>
      <c r="H8583">
        <v>29935</v>
      </c>
      <c r="I8583">
        <v>92860</v>
      </c>
      <c r="J8583">
        <f t="shared" si="402"/>
        <v>116.36029411764706</v>
      </c>
      <c r="K8583">
        <f t="shared" si="403"/>
        <v>1993</v>
      </c>
      <c r="L8583">
        <f t="shared" si="404"/>
        <v>7</v>
      </c>
    </row>
    <row r="8584" spans="1:12" x14ac:dyDescent="0.25">
      <c r="A8584" s="1">
        <v>34177</v>
      </c>
      <c r="B8584">
        <v>318.5</v>
      </c>
      <c r="C8584">
        <v>325</v>
      </c>
      <c r="D8584">
        <v>318.5</v>
      </c>
      <c r="E8584">
        <v>321.5</v>
      </c>
      <c r="G8584">
        <v>321.5</v>
      </c>
      <c r="H8584">
        <v>45345</v>
      </c>
      <c r="I8584">
        <v>93095</v>
      </c>
      <c r="J8584">
        <f t="shared" si="402"/>
        <v>118.19852941176471</v>
      </c>
      <c r="K8584">
        <f t="shared" si="403"/>
        <v>1993</v>
      </c>
      <c r="L8584">
        <f t="shared" si="404"/>
        <v>7</v>
      </c>
    </row>
    <row r="8585" spans="1:12" x14ac:dyDescent="0.25">
      <c r="A8585" s="1">
        <v>34178</v>
      </c>
      <c r="B8585">
        <v>321.5</v>
      </c>
      <c r="C8585">
        <v>321.5</v>
      </c>
      <c r="D8585">
        <v>315.5</v>
      </c>
      <c r="E8585">
        <v>315.75</v>
      </c>
      <c r="G8585">
        <v>315.75</v>
      </c>
      <c r="H8585">
        <v>30405</v>
      </c>
      <c r="I8585">
        <v>95515</v>
      </c>
      <c r="J8585">
        <f t="shared" si="402"/>
        <v>116.08455882352942</v>
      </c>
      <c r="K8585">
        <f t="shared" si="403"/>
        <v>1993</v>
      </c>
      <c r="L8585">
        <f t="shared" si="404"/>
        <v>7</v>
      </c>
    </row>
    <row r="8586" spans="1:12" x14ac:dyDescent="0.25">
      <c r="A8586" s="1">
        <v>34179</v>
      </c>
      <c r="B8586">
        <v>315</v>
      </c>
      <c r="C8586">
        <v>315</v>
      </c>
      <c r="D8586">
        <v>307</v>
      </c>
      <c r="E8586">
        <v>308.5</v>
      </c>
      <c r="G8586">
        <v>308.5</v>
      </c>
      <c r="H8586">
        <v>33770</v>
      </c>
      <c r="I8586">
        <v>90305</v>
      </c>
      <c r="J8586">
        <f t="shared" si="402"/>
        <v>113.41911764705883</v>
      </c>
      <c r="K8586">
        <f t="shared" si="403"/>
        <v>1993</v>
      </c>
      <c r="L8586">
        <f t="shared" si="404"/>
        <v>7</v>
      </c>
    </row>
    <row r="8587" spans="1:12" x14ac:dyDescent="0.25">
      <c r="A8587" s="1">
        <v>34180</v>
      </c>
      <c r="B8587">
        <v>307</v>
      </c>
      <c r="C8587">
        <v>309.75</v>
      </c>
      <c r="D8587">
        <v>303.5</v>
      </c>
      <c r="E8587">
        <v>304</v>
      </c>
      <c r="G8587">
        <v>304</v>
      </c>
      <c r="H8587">
        <v>19550</v>
      </c>
      <c r="I8587">
        <v>87370</v>
      </c>
      <c r="J8587">
        <f t="shared" si="402"/>
        <v>111.76470588235294</v>
      </c>
      <c r="K8587">
        <f t="shared" si="403"/>
        <v>1993</v>
      </c>
      <c r="L8587">
        <f t="shared" si="404"/>
        <v>7</v>
      </c>
    </row>
    <row r="8588" spans="1:12" x14ac:dyDescent="0.25">
      <c r="A8588" s="1">
        <v>34183</v>
      </c>
      <c r="B8588">
        <v>303.5</v>
      </c>
      <c r="C8588">
        <v>310</v>
      </c>
      <c r="D8588">
        <v>303</v>
      </c>
      <c r="E8588">
        <v>307.75</v>
      </c>
      <c r="G8588">
        <v>307.75</v>
      </c>
      <c r="H8588">
        <v>13085</v>
      </c>
      <c r="I8588">
        <v>87915</v>
      </c>
      <c r="J8588">
        <f t="shared" si="402"/>
        <v>113.14338235294117</v>
      </c>
      <c r="K8588">
        <f t="shared" si="403"/>
        <v>1993</v>
      </c>
      <c r="L8588">
        <f t="shared" si="404"/>
        <v>8</v>
      </c>
    </row>
    <row r="8589" spans="1:12" x14ac:dyDescent="0.25">
      <c r="A8589" s="1">
        <v>34184</v>
      </c>
      <c r="B8589">
        <v>307</v>
      </c>
      <c r="C8589">
        <v>313</v>
      </c>
      <c r="D8589">
        <v>306.5</v>
      </c>
      <c r="E8589">
        <v>311.5</v>
      </c>
      <c r="G8589">
        <v>311.5</v>
      </c>
      <c r="H8589">
        <v>17860</v>
      </c>
      <c r="I8589">
        <v>87770</v>
      </c>
      <c r="J8589">
        <f t="shared" si="402"/>
        <v>114.52205882352942</v>
      </c>
      <c r="K8589">
        <f t="shared" si="403"/>
        <v>1993</v>
      </c>
      <c r="L8589">
        <f t="shared" si="404"/>
        <v>8</v>
      </c>
    </row>
    <row r="8590" spans="1:12" x14ac:dyDescent="0.25">
      <c r="A8590" s="1">
        <v>34185</v>
      </c>
      <c r="B8590">
        <v>312.5</v>
      </c>
      <c r="C8590">
        <v>313.5</v>
      </c>
      <c r="D8590">
        <v>309</v>
      </c>
      <c r="E8590">
        <v>310.5</v>
      </c>
      <c r="G8590">
        <v>310.5</v>
      </c>
      <c r="H8590">
        <v>13150</v>
      </c>
      <c r="I8590">
        <v>87520</v>
      </c>
      <c r="J8590">
        <f t="shared" si="402"/>
        <v>114.15441176470588</v>
      </c>
      <c r="K8590">
        <f t="shared" si="403"/>
        <v>1993</v>
      </c>
      <c r="L8590">
        <f t="shared" si="404"/>
        <v>8</v>
      </c>
    </row>
    <row r="8591" spans="1:12" x14ac:dyDescent="0.25">
      <c r="A8591" s="1">
        <v>34186</v>
      </c>
      <c r="B8591">
        <v>310</v>
      </c>
      <c r="C8591">
        <v>312</v>
      </c>
      <c r="D8591">
        <v>306</v>
      </c>
      <c r="E8591">
        <v>306.5</v>
      </c>
      <c r="G8591">
        <v>306.5</v>
      </c>
      <c r="H8591">
        <v>15735</v>
      </c>
      <c r="I8591">
        <v>85980</v>
      </c>
      <c r="J8591">
        <f t="shared" si="402"/>
        <v>112.68382352941177</v>
      </c>
      <c r="K8591">
        <f t="shared" si="403"/>
        <v>1993</v>
      </c>
      <c r="L8591">
        <f t="shared" si="404"/>
        <v>8</v>
      </c>
    </row>
    <row r="8592" spans="1:12" x14ac:dyDescent="0.25">
      <c r="A8592" s="1">
        <v>34187</v>
      </c>
      <c r="B8592">
        <v>305.5</v>
      </c>
      <c r="C8592">
        <v>312</v>
      </c>
      <c r="D8592">
        <v>305</v>
      </c>
      <c r="E8592">
        <v>309</v>
      </c>
      <c r="G8592">
        <v>309</v>
      </c>
      <c r="H8592">
        <v>13005</v>
      </c>
      <c r="I8592">
        <v>85235</v>
      </c>
      <c r="J8592">
        <f t="shared" si="402"/>
        <v>113.60294117647059</v>
      </c>
      <c r="K8592">
        <f t="shared" si="403"/>
        <v>1993</v>
      </c>
      <c r="L8592">
        <f t="shared" si="404"/>
        <v>8</v>
      </c>
    </row>
    <row r="8593" spans="1:12" x14ac:dyDescent="0.25">
      <c r="A8593" s="1">
        <v>34190</v>
      </c>
      <c r="B8593">
        <v>309.5</v>
      </c>
      <c r="C8593">
        <v>313</v>
      </c>
      <c r="D8593">
        <v>309.5</v>
      </c>
      <c r="E8593">
        <v>310.25</v>
      </c>
      <c r="G8593">
        <v>310.25</v>
      </c>
      <c r="H8593">
        <v>10630</v>
      </c>
      <c r="I8593">
        <v>82650</v>
      </c>
      <c r="J8593">
        <f t="shared" si="402"/>
        <v>114.0625</v>
      </c>
      <c r="K8593">
        <f t="shared" si="403"/>
        <v>1993</v>
      </c>
      <c r="L8593">
        <f t="shared" si="404"/>
        <v>8</v>
      </c>
    </row>
    <row r="8594" spans="1:12" x14ac:dyDescent="0.25">
      <c r="A8594" s="1">
        <v>34191</v>
      </c>
      <c r="B8594">
        <v>310.5</v>
      </c>
      <c r="C8594">
        <v>312.75</v>
      </c>
      <c r="D8594">
        <v>309.5</v>
      </c>
      <c r="E8594">
        <v>310.75</v>
      </c>
      <c r="G8594">
        <v>310.75</v>
      </c>
      <c r="H8594">
        <v>10160</v>
      </c>
      <c r="I8594">
        <v>80955</v>
      </c>
      <c r="J8594">
        <f t="shared" si="402"/>
        <v>114.24632352941177</v>
      </c>
      <c r="K8594">
        <f t="shared" si="403"/>
        <v>1993</v>
      </c>
      <c r="L8594">
        <f t="shared" si="404"/>
        <v>8</v>
      </c>
    </row>
    <row r="8595" spans="1:12" x14ac:dyDescent="0.25">
      <c r="A8595" s="1">
        <v>34192</v>
      </c>
      <c r="B8595">
        <v>310.75</v>
      </c>
      <c r="C8595">
        <v>317</v>
      </c>
      <c r="D8595">
        <v>310</v>
      </c>
      <c r="E8595">
        <v>313.5</v>
      </c>
      <c r="G8595">
        <v>313.5</v>
      </c>
      <c r="H8595">
        <v>13780</v>
      </c>
      <c r="I8595">
        <v>81610</v>
      </c>
      <c r="J8595">
        <f t="shared" si="402"/>
        <v>115.25735294117646</v>
      </c>
      <c r="K8595">
        <f t="shared" si="403"/>
        <v>1993</v>
      </c>
      <c r="L8595">
        <f t="shared" si="404"/>
        <v>8</v>
      </c>
    </row>
    <row r="8596" spans="1:12" x14ac:dyDescent="0.25">
      <c r="A8596" s="1">
        <v>34193</v>
      </c>
      <c r="B8596">
        <v>315.5</v>
      </c>
      <c r="C8596">
        <v>315.5</v>
      </c>
      <c r="D8596">
        <v>304.5</v>
      </c>
      <c r="E8596">
        <v>305</v>
      </c>
      <c r="G8596">
        <v>305</v>
      </c>
      <c r="H8596">
        <v>26630</v>
      </c>
      <c r="I8596">
        <v>79980</v>
      </c>
      <c r="J8596">
        <f t="shared" si="402"/>
        <v>112.13235294117646</v>
      </c>
      <c r="K8596">
        <f t="shared" si="403"/>
        <v>1993</v>
      </c>
      <c r="L8596">
        <f t="shared" si="404"/>
        <v>8</v>
      </c>
    </row>
    <row r="8597" spans="1:12" x14ac:dyDescent="0.25">
      <c r="A8597" s="1">
        <v>34194</v>
      </c>
      <c r="B8597">
        <v>304.5</v>
      </c>
      <c r="C8597">
        <v>308.75</v>
      </c>
      <c r="D8597">
        <v>303.75</v>
      </c>
      <c r="E8597">
        <v>307</v>
      </c>
      <c r="G8597">
        <v>307</v>
      </c>
      <c r="H8597">
        <v>13450</v>
      </c>
      <c r="I8597">
        <v>73435</v>
      </c>
      <c r="J8597">
        <f t="shared" si="402"/>
        <v>112.86764705882354</v>
      </c>
      <c r="K8597">
        <f t="shared" si="403"/>
        <v>1993</v>
      </c>
      <c r="L8597">
        <f t="shared" si="404"/>
        <v>8</v>
      </c>
    </row>
    <row r="8598" spans="1:12" x14ac:dyDescent="0.25">
      <c r="A8598" s="1">
        <v>34197</v>
      </c>
      <c r="B8598">
        <v>306.5</v>
      </c>
      <c r="C8598">
        <v>315.5</v>
      </c>
      <c r="D8598">
        <v>305</v>
      </c>
      <c r="E8598">
        <v>311.25</v>
      </c>
      <c r="G8598">
        <v>311.25</v>
      </c>
      <c r="H8598">
        <v>13340</v>
      </c>
      <c r="I8598">
        <v>70930</v>
      </c>
      <c r="J8598">
        <f t="shared" si="402"/>
        <v>114.43014705882354</v>
      </c>
      <c r="K8598">
        <f t="shared" si="403"/>
        <v>1993</v>
      </c>
      <c r="L8598">
        <f t="shared" si="404"/>
        <v>8</v>
      </c>
    </row>
    <row r="8599" spans="1:12" x14ac:dyDescent="0.25">
      <c r="A8599" s="1">
        <v>34198</v>
      </c>
      <c r="B8599">
        <v>312</v>
      </c>
      <c r="C8599">
        <v>316</v>
      </c>
      <c r="D8599">
        <v>312</v>
      </c>
      <c r="E8599">
        <v>315</v>
      </c>
      <c r="G8599">
        <v>315</v>
      </c>
      <c r="H8599">
        <v>14705</v>
      </c>
      <c r="I8599">
        <v>67315</v>
      </c>
      <c r="J8599">
        <f t="shared" si="402"/>
        <v>115.80882352941177</v>
      </c>
      <c r="K8599">
        <f t="shared" si="403"/>
        <v>1993</v>
      </c>
      <c r="L8599">
        <f t="shared" si="404"/>
        <v>8</v>
      </c>
    </row>
    <row r="8600" spans="1:12" x14ac:dyDescent="0.25">
      <c r="A8600" s="1">
        <v>34199</v>
      </c>
      <c r="B8600">
        <v>316.5</v>
      </c>
      <c r="C8600">
        <v>316.75</v>
      </c>
      <c r="D8600">
        <v>309.5</v>
      </c>
      <c r="E8600">
        <v>310.5</v>
      </c>
      <c r="G8600">
        <v>310.5</v>
      </c>
      <c r="H8600">
        <v>12055</v>
      </c>
      <c r="I8600">
        <v>64855</v>
      </c>
      <c r="J8600">
        <f t="shared" si="402"/>
        <v>114.15441176470588</v>
      </c>
      <c r="K8600">
        <f t="shared" si="403"/>
        <v>1993</v>
      </c>
      <c r="L8600">
        <f t="shared" si="404"/>
        <v>8</v>
      </c>
    </row>
    <row r="8601" spans="1:12" x14ac:dyDescent="0.25">
      <c r="A8601" s="1">
        <v>34200</v>
      </c>
      <c r="B8601">
        <v>310.5</v>
      </c>
      <c r="C8601">
        <v>314.75</v>
      </c>
      <c r="D8601">
        <v>310.5</v>
      </c>
      <c r="E8601">
        <v>312.5</v>
      </c>
      <c r="G8601">
        <v>312.5</v>
      </c>
      <c r="H8601">
        <v>8395</v>
      </c>
      <c r="I8601">
        <v>61335</v>
      </c>
      <c r="J8601">
        <f t="shared" si="402"/>
        <v>114.88970588235294</v>
      </c>
      <c r="K8601">
        <f t="shared" si="403"/>
        <v>1993</v>
      </c>
      <c r="L8601">
        <f t="shared" si="404"/>
        <v>8</v>
      </c>
    </row>
    <row r="8602" spans="1:12" x14ac:dyDescent="0.25">
      <c r="A8602" s="1">
        <v>34201</v>
      </c>
      <c r="B8602">
        <v>312.5</v>
      </c>
      <c r="C8602">
        <v>314</v>
      </c>
      <c r="D8602">
        <v>309.5</v>
      </c>
      <c r="E8602">
        <v>310.5</v>
      </c>
      <c r="G8602">
        <v>310.5</v>
      </c>
      <c r="H8602">
        <v>12285</v>
      </c>
      <c r="I8602">
        <v>54055</v>
      </c>
      <c r="J8602">
        <f t="shared" si="402"/>
        <v>114.15441176470588</v>
      </c>
      <c r="K8602">
        <f t="shared" si="403"/>
        <v>1993</v>
      </c>
      <c r="L8602">
        <f t="shared" si="404"/>
        <v>8</v>
      </c>
    </row>
    <row r="8603" spans="1:12" x14ac:dyDescent="0.25">
      <c r="A8603" s="1">
        <v>34204</v>
      </c>
      <c r="B8603">
        <v>311.25</v>
      </c>
      <c r="C8603">
        <v>313</v>
      </c>
      <c r="D8603">
        <v>309.5</v>
      </c>
      <c r="E8603">
        <v>309.75</v>
      </c>
      <c r="G8603">
        <v>309.75</v>
      </c>
      <c r="H8603">
        <v>7875</v>
      </c>
      <c r="I8603">
        <v>54690</v>
      </c>
      <c r="J8603">
        <f t="shared" si="402"/>
        <v>113.87867647058823</v>
      </c>
      <c r="K8603">
        <f t="shared" si="403"/>
        <v>1993</v>
      </c>
      <c r="L8603">
        <f t="shared" si="404"/>
        <v>8</v>
      </c>
    </row>
    <row r="8604" spans="1:12" x14ac:dyDescent="0.25">
      <c r="A8604" s="1">
        <v>34205</v>
      </c>
      <c r="B8604">
        <v>311</v>
      </c>
      <c r="C8604">
        <v>312.75</v>
      </c>
      <c r="D8604">
        <v>307.5</v>
      </c>
      <c r="E8604">
        <v>309.25</v>
      </c>
      <c r="G8604">
        <v>309.25</v>
      </c>
      <c r="H8604">
        <v>18610</v>
      </c>
      <c r="I8604">
        <v>50990</v>
      </c>
      <c r="J8604">
        <f t="shared" si="402"/>
        <v>113.69485294117646</v>
      </c>
      <c r="K8604">
        <f t="shared" si="403"/>
        <v>1993</v>
      </c>
      <c r="L8604">
        <f t="shared" si="404"/>
        <v>8</v>
      </c>
    </row>
    <row r="8605" spans="1:12" x14ac:dyDescent="0.25">
      <c r="A8605" s="1">
        <v>34206</v>
      </c>
      <c r="B8605">
        <v>308</v>
      </c>
      <c r="C8605">
        <v>310</v>
      </c>
      <c r="D8605">
        <v>305</v>
      </c>
      <c r="E8605">
        <v>305.25</v>
      </c>
      <c r="G8605">
        <v>305.25</v>
      </c>
      <c r="H8605">
        <v>21535</v>
      </c>
      <c r="I8605">
        <v>41770</v>
      </c>
      <c r="J8605">
        <f t="shared" si="402"/>
        <v>112.22426470588236</v>
      </c>
      <c r="K8605">
        <f t="shared" si="403"/>
        <v>1993</v>
      </c>
      <c r="L8605">
        <f t="shared" si="404"/>
        <v>8</v>
      </c>
    </row>
    <row r="8606" spans="1:12" x14ac:dyDescent="0.25">
      <c r="A8606" s="1">
        <v>34207</v>
      </c>
      <c r="B8606">
        <v>303</v>
      </c>
      <c r="C8606">
        <v>304.75</v>
      </c>
      <c r="D8606">
        <v>298</v>
      </c>
      <c r="E8606">
        <v>299.75</v>
      </c>
      <c r="G8606">
        <v>299.75</v>
      </c>
      <c r="H8606">
        <v>24380</v>
      </c>
      <c r="I8606">
        <v>36060</v>
      </c>
      <c r="J8606">
        <f t="shared" si="402"/>
        <v>110.20220588235294</v>
      </c>
      <c r="K8606">
        <f t="shared" si="403"/>
        <v>1993</v>
      </c>
      <c r="L8606">
        <f t="shared" si="404"/>
        <v>8</v>
      </c>
    </row>
    <row r="8607" spans="1:12" x14ac:dyDescent="0.25">
      <c r="A8607" s="1">
        <v>34208</v>
      </c>
      <c r="B8607">
        <v>300.5</v>
      </c>
      <c r="C8607">
        <v>303.5</v>
      </c>
      <c r="D8607">
        <v>299</v>
      </c>
      <c r="E8607">
        <v>301.25</v>
      </c>
      <c r="G8607">
        <v>301.25</v>
      </c>
      <c r="H8607">
        <v>13535</v>
      </c>
      <c r="I8607">
        <v>31870</v>
      </c>
      <c r="J8607">
        <f t="shared" si="402"/>
        <v>110.75367647058823</v>
      </c>
      <c r="K8607">
        <f t="shared" si="403"/>
        <v>1993</v>
      </c>
      <c r="L8607">
        <f t="shared" si="404"/>
        <v>8</v>
      </c>
    </row>
    <row r="8608" spans="1:12" x14ac:dyDescent="0.25">
      <c r="A8608" s="1">
        <v>34211</v>
      </c>
      <c r="B8608">
        <v>302</v>
      </c>
      <c r="C8608">
        <v>306</v>
      </c>
      <c r="D8608">
        <v>301.25</v>
      </c>
      <c r="E8608">
        <v>305.25</v>
      </c>
      <c r="G8608">
        <v>305.25</v>
      </c>
      <c r="H8608">
        <v>20080</v>
      </c>
      <c r="I8608">
        <v>24860</v>
      </c>
      <c r="J8608">
        <f t="shared" si="402"/>
        <v>112.22426470588236</v>
      </c>
      <c r="K8608">
        <f t="shared" si="403"/>
        <v>1993</v>
      </c>
      <c r="L8608">
        <f t="shared" si="404"/>
        <v>8</v>
      </c>
    </row>
    <row r="8609" spans="1:12" x14ac:dyDescent="0.25">
      <c r="A8609" s="1">
        <v>34212</v>
      </c>
      <c r="B8609">
        <v>305.25</v>
      </c>
      <c r="C8609">
        <v>309</v>
      </c>
      <c r="D8609">
        <v>303</v>
      </c>
      <c r="E8609">
        <v>308.75</v>
      </c>
      <c r="G8609">
        <v>308.75</v>
      </c>
      <c r="H8609">
        <v>13620</v>
      </c>
      <c r="I8609">
        <v>20760</v>
      </c>
      <c r="J8609">
        <f t="shared" si="402"/>
        <v>113.51102941176471</v>
      </c>
      <c r="K8609">
        <f t="shared" si="403"/>
        <v>1993</v>
      </c>
      <c r="L8609">
        <f t="shared" si="404"/>
        <v>8</v>
      </c>
    </row>
    <row r="8610" spans="1:12" x14ac:dyDescent="0.25">
      <c r="A8610" s="1">
        <v>34213</v>
      </c>
      <c r="B8610">
        <v>308.5</v>
      </c>
      <c r="C8610">
        <v>313</v>
      </c>
      <c r="D8610">
        <v>306.75</v>
      </c>
      <c r="E8610">
        <v>307</v>
      </c>
      <c r="G8610">
        <v>307</v>
      </c>
      <c r="H8610">
        <v>6865</v>
      </c>
      <c r="I8610">
        <v>18390</v>
      </c>
      <c r="J8610">
        <f t="shared" si="402"/>
        <v>112.86764705882354</v>
      </c>
      <c r="K8610">
        <f t="shared" si="403"/>
        <v>1993</v>
      </c>
      <c r="L8610">
        <f t="shared" si="404"/>
        <v>9</v>
      </c>
    </row>
    <row r="8611" spans="1:12" x14ac:dyDescent="0.25">
      <c r="A8611" s="1">
        <v>34214</v>
      </c>
      <c r="B8611">
        <v>305.5</v>
      </c>
      <c r="C8611">
        <v>307</v>
      </c>
      <c r="D8611">
        <v>304</v>
      </c>
      <c r="E8611">
        <v>304.25</v>
      </c>
      <c r="G8611">
        <v>304.25</v>
      </c>
      <c r="H8611">
        <v>9735</v>
      </c>
      <c r="I8611">
        <v>13290</v>
      </c>
      <c r="J8611">
        <f t="shared" si="402"/>
        <v>111.85661764705883</v>
      </c>
      <c r="K8611">
        <f t="shared" si="403"/>
        <v>1993</v>
      </c>
      <c r="L8611">
        <f t="shared" si="404"/>
        <v>9</v>
      </c>
    </row>
    <row r="8612" spans="1:12" x14ac:dyDescent="0.25">
      <c r="A8612" s="1">
        <v>34215</v>
      </c>
      <c r="B8612">
        <v>304</v>
      </c>
      <c r="C8612">
        <v>304</v>
      </c>
      <c r="D8612">
        <v>301.5</v>
      </c>
      <c r="E8612">
        <v>301.75</v>
      </c>
      <c r="G8612">
        <v>301.75</v>
      </c>
      <c r="H8612">
        <v>4590</v>
      </c>
      <c r="I8612">
        <v>11145</v>
      </c>
      <c r="J8612">
        <f t="shared" si="402"/>
        <v>110.9375</v>
      </c>
      <c r="K8612">
        <f t="shared" si="403"/>
        <v>1993</v>
      </c>
      <c r="L8612">
        <f t="shared" si="404"/>
        <v>9</v>
      </c>
    </row>
    <row r="8613" spans="1:12" x14ac:dyDescent="0.25">
      <c r="A8613" s="1">
        <v>34219</v>
      </c>
      <c r="B8613">
        <v>303</v>
      </c>
      <c r="C8613">
        <v>305</v>
      </c>
      <c r="D8613">
        <v>300.5</v>
      </c>
      <c r="E8613">
        <v>300.5</v>
      </c>
      <c r="G8613">
        <v>300.5</v>
      </c>
      <c r="H8613">
        <v>4140</v>
      </c>
      <c r="I8613">
        <v>8635</v>
      </c>
      <c r="J8613">
        <f t="shared" si="402"/>
        <v>110.47794117647059</v>
      </c>
      <c r="K8613">
        <f t="shared" si="403"/>
        <v>1993</v>
      </c>
      <c r="L8613">
        <f t="shared" si="404"/>
        <v>9</v>
      </c>
    </row>
    <row r="8614" spans="1:12" x14ac:dyDescent="0.25">
      <c r="A8614" s="1">
        <v>34220</v>
      </c>
      <c r="B8614">
        <v>301</v>
      </c>
      <c r="C8614">
        <v>305</v>
      </c>
      <c r="D8614">
        <v>301</v>
      </c>
      <c r="E8614">
        <v>303.5</v>
      </c>
      <c r="G8614">
        <v>303.5</v>
      </c>
      <c r="H8614">
        <v>7110</v>
      </c>
      <c r="I8614">
        <v>8015</v>
      </c>
      <c r="J8614">
        <f t="shared" si="402"/>
        <v>111.58088235294117</v>
      </c>
      <c r="K8614">
        <f t="shared" si="403"/>
        <v>1993</v>
      </c>
      <c r="L8614">
        <f t="shared" si="404"/>
        <v>9</v>
      </c>
    </row>
    <row r="8615" spans="1:12" x14ac:dyDescent="0.25">
      <c r="A8615" s="1">
        <v>34221</v>
      </c>
      <c r="B8615">
        <v>303.5</v>
      </c>
      <c r="C8615">
        <v>303.75</v>
      </c>
      <c r="D8615">
        <v>299.25</v>
      </c>
      <c r="E8615">
        <v>299.75</v>
      </c>
      <c r="G8615">
        <v>299.75</v>
      </c>
      <c r="H8615">
        <v>5995</v>
      </c>
      <c r="I8615">
        <v>5250</v>
      </c>
      <c r="J8615">
        <f t="shared" si="402"/>
        <v>110.20220588235294</v>
      </c>
      <c r="K8615">
        <f t="shared" si="403"/>
        <v>1993</v>
      </c>
      <c r="L8615">
        <f t="shared" si="404"/>
        <v>9</v>
      </c>
    </row>
    <row r="8616" spans="1:12" x14ac:dyDescent="0.25">
      <c r="A8616" s="1">
        <v>34222</v>
      </c>
      <c r="B8616">
        <v>299.5</v>
      </c>
      <c r="C8616">
        <v>299.5</v>
      </c>
      <c r="D8616">
        <v>294.5</v>
      </c>
      <c r="E8616">
        <v>295.5</v>
      </c>
      <c r="G8616">
        <v>295.5</v>
      </c>
      <c r="H8616">
        <v>4195</v>
      </c>
      <c r="I8616">
        <v>4390</v>
      </c>
      <c r="J8616">
        <f t="shared" si="402"/>
        <v>108.63970588235294</v>
      </c>
      <c r="K8616">
        <f t="shared" si="403"/>
        <v>1993</v>
      </c>
      <c r="L8616">
        <f t="shared" si="404"/>
        <v>9</v>
      </c>
    </row>
    <row r="8617" spans="1:12" x14ac:dyDescent="0.25">
      <c r="A8617" s="1">
        <v>34225</v>
      </c>
      <c r="B8617">
        <v>295</v>
      </c>
      <c r="C8617">
        <v>298.5</v>
      </c>
      <c r="D8617">
        <v>294</v>
      </c>
      <c r="E8617">
        <v>295.25</v>
      </c>
      <c r="G8617">
        <v>295.25</v>
      </c>
      <c r="H8617">
        <v>3100</v>
      </c>
      <c r="I8617">
        <v>3455</v>
      </c>
      <c r="J8617">
        <f t="shared" si="402"/>
        <v>108.54779411764706</v>
      </c>
      <c r="K8617">
        <f t="shared" si="403"/>
        <v>1993</v>
      </c>
      <c r="L8617">
        <f t="shared" si="404"/>
        <v>9</v>
      </c>
    </row>
    <row r="8618" spans="1:12" x14ac:dyDescent="0.25">
      <c r="A8618" s="1">
        <v>34226</v>
      </c>
      <c r="B8618">
        <v>294</v>
      </c>
      <c r="C8618">
        <v>295.75</v>
      </c>
      <c r="D8618">
        <v>293.5</v>
      </c>
      <c r="E8618">
        <v>294.25</v>
      </c>
      <c r="G8618">
        <v>294.25</v>
      </c>
      <c r="H8618">
        <v>1975</v>
      </c>
      <c r="I8618">
        <v>3185</v>
      </c>
      <c r="J8618">
        <f t="shared" si="402"/>
        <v>108.18014705882354</v>
      </c>
      <c r="K8618">
        <f t="shared" si="403"/>
        <v>1993</v>
      </c>
      <c r="L8618">
        <f t="shared" si="404"/>
        <v>9</v>
      </c>
    </row>
    <row r="8619" spans="1:12" x14ac:dyDescent="0.25">
      <c r="A8619" s="1">
        <v>34227</v>
      </c>
      <c r="B8619">
        <v>293</v>
      </c>
      <c r="C8619">
        <v>299</v>
      </c>
      <c r="D8619">
        <v>293</v>
      </c>
      <c r="E8619">
        <v>298.75</v>
      </c>
      <c r="G8619">
        <v>298.75</v>
      </c>
      <c r="H8619">
        <v>1635</v>
      </c>
      <c r="I8619">
        <v>2480</v>
      </c>
      <c r="J8619">
        <f t="shared" si="402"/>
        <v>109.83455882352941</v>
      </c>
      <c r="K8619">
        <f t="shared" si="403"/>
        <v>1993</v>
      </c>
      <c r="L8619">
        <f t="shared" si="404"/>
        <v>9</v>
      </c>
    </row>
    <row r="8620" spans="1:12" x14ac:dyDescent="0.25">
      <c r="A8620" s="1">
        <v>34228</v>
      </c>
      <c r="B8620">
        <v>299</v>
      </c>
      <c r="C8620">
        <v>302.25</v>
      </c>
      <c r="D8620">
        <v>298</v>
      </c>
      <c r="E8620">
        <v>300.25</v>
      </c>
      <c r="G8620">
        <v>300.25</v>
      </c>
      <c r="H8620">
        <v>530</v>
      </c>
      <c r="I8620">
        <v>1510</v>
      </c>
      <c r="J8620">
        <f t="shared" si="402"/>
        <v>110.38602941176471</v>
      </c>
      <c r="K8620">
        <f t="shared" si="403"/>
        <v>1993</v>
      </c>
      <c r="L8620">
        <f t="shared" si="404"/>
        <v>9</v>
      </c>
    </row>
    <row r="8621" spans="1:12" x14ac:dyDescent="0.25">
      <c r="A8621" s="1">
        <v>34229</v>
      </c>
      <c r="B8621">
        <v>302.5</v>
      </c>
      <c r="C8621">
        <v>305.75</v>
      </c>
      <c r="D8621">
        <v>301</v>
      </c>
      <c r="E8621">
        <v>303.75</v>
      </c>
      <c r="G8621">
        <v>303.75</v>
      </c>
      <c r="H8621">
        <v>960</v>
      </c>
      <c r="I8621">
        <v>1695</v>
      </c>
      <c r="J8621">
        <f t="shared" si="402"/>
        <v>111.67279411764706</v>
      </c>
      <c r="K8621">
        <f t="shared" si="403"/>
        <v>1993</v>
      </c>
      <c r="L8621">
        <f t="shared" si="404"/>
        <v>9</v>
      </c>
    </row>
    <row r="8622" spans="1:12" x14ac:dyDescent="0.25">
      <c r="A8622" s="1">
        <v>34232</v>
      </c>
      <c r="B8622">
        <v>303.5</v>
      </c>
      <c r="C8622">
        <v>303.5</v>
      </c>
      <c r="D8622">
        <v>301.5</v>
      </c>
      <c r="E8622">
        <v>301.5</v>
      </c>
      <c r="G8622">
        <v>301.5</v>
      </c>
      <c r="H8622">
        <v>580</v>
      </c>
      <c r="I8622">
        <v>755</v>
      </c>
      <c r="J8622">
        <f t="shared" si="402"/>
        <v>110.84558823529412</v>
      </c>
      <c r="K8622">
        <f t="shared" si="403"/>
        <v>1993</v>
      </c>
      <c r="L8622">
        <f t="shared" si="404"/>
        <v>9</v>
      </c>
    </row>
    <row r="8623" spans="1:12" x14ac:dyDescent="0.25">
      <c r="A8623" s="1">
        <v>34233</v>
      </c>
      <c r="B8623">
        <v>303.5</v>
      </c>
      <c r="C8623">
        <v>304</v>
      </c>
      <c r="D8623">
        <v>303</v>
      </c>
      <c r="E8623">
        <v>303</v>
      </c>
      <c r="G8623">
        <v>303</v>
      </c>
      <c r="H8623">
        <v>305</v>
      </c>
      <c r="I8623">
        <v>130</v>
      </c>
      <c r="J8623">
        <f t="shared" si="402"/>
        <v>111.39705882352939</v>
      </c>
      <c r="K8623">
        <f t="shared" si="403"/>
        <v>1993</v>
      </c>
      <c r="L8623">
        <f t="shared" si="404"/>
        <v>9</v>
      </c>
    </row>
    <row r="8624" spans="1:12" x14ac:dyDescent="0.25">
      <c r="A8624" s="1">
        <v>34234</v>
      </c>
      <c r="B8624">
        <v>311</v>
      </c>
      <c r="C8624">
        <v>312.25</v>
      </c>
      <c r="D8624">
        <v>309.5</v>
      </c>
      <c r="E8624">
        <v>310.25</v>
      </c>
      <c r="G8624">
        <v>310.25</v>
      </c>
      <c r="H8624">
        <v>21240</v>
      </c>
      <c r="I8624">
        <v>177270</v>
      </c>
      <c r="J8624">
        <f t="shared" si="402"/>
        <v>114.0625</v>
      </c>
      <c r="K8624">
        <f t="shared" si="403"/>
        <v>1993</v>
      </c>
      <c r="L8624">
        <f t="shared" si="404"/>
        <v>9</v>
      </c>
    </row>
    <row r="8625" spans="1:12" x14ac:dyDescent="0.25">
      <c r="A8625" s="1">
        <v>34235</v>
      </c>
      <c r="B8625">
        <v>313</v>
      </c>
      <c r="C8625">
        <v>313.25</v>
      </c>
      <c r="D8625">
        <v>310.75</v>
      </c>
      <c r="E8625">
        <v>311.5</v>
      </c>
      <c r="G8625">
        <v>311.5</v>
      </c>
      <c r="H8625">
        <v>28770</v>
      </c>
      <c r="I8625">
        <v>179135</v>
      </c>
      <c r="J8625">
        <f t="shared" si="402"/>
        <v>114.52205882352942</v>
      </c>
      <c r="K8625">
        <f t="shared" si="403"/>
        <v>1993</v>
      </c>
      <c r="L8625">
        <f t="shared" si="404"/>
        <v>9</v>
      </c>
    </row>
    <row r="8626" spans="1:12" x14ac:dyDescent="0.25">
      <c r="A8626" s="1">
        <v>34236</v>
      </c>
      <c r="B8626">
        <v>311.5</v>
      </c>
      <c r="C8626">
        <v>317</v>
      </c>
      <c r="D8626">
        <v>309.75</v>
      </c>
      <c r="E8626">
        <v>316</v>
      </c>
      <c r="G8626">
        <v>316</v>
      </c>
      <c r="H8626">
        <v>54410</v>
      </c>
      <c r="I8626">
        <v>178460</v>
      </c>
      <c r="J8626">
        <f t="shared" si="402"/>
        <v>116.17647058823529</v>
      </c>
      <c r="K8626">
        <f t="shared" si="403"/>
        <v>1993</v>
      </c>
      <c r="L8626">
        <f t="shared" si="404"/>
        <v>9</v>
      </c>
    </row>
    <row r="8627" spans="1:12" x14ac:dyDescent="0.25">
      <c r="A8627" s="1">
        <v>34239</v>
      </c>
      <c r="B8627">
        <v>315.5</v>
      </c>
      <c r="C8627">
        <v>318</v>
      </c>
      <c r="D8627">
        <v>312.5</v>
      </c>
      <c r="E8627">
        <v>313.75</v>
      </c>
      <c r="G8627">
        <v>313.75</v>
      </c>
      <c r="H8627">
        <v>31595</v>
      </c>
      <c r="I8627">
        <v>177655</v>
      </c>
      <c r="J8627">
        <f t="shared" si="402"/>
        <v>115.34926470588235</v>
      </c>
      <c r="K8627">
        <f t="shared" si="403"/>
        <v>1993</v>
      </c>
      <c r="L8627">
        <f t="shared" si="404"/>
        <v>9</v>
      </c>
    </row>
    <row r="8628" spans="1:12" x14ac:dyDescent="0.25">
      <c r="A8628" s="1">
        <v>34240</v>
      </c>
      <c r="B8628">
        <v>314</v>
      </c>
      <c r="C8628">
        <v>315.5</v>
      </c>
      <c r="D8628">
        <v>311.75</v>
      </c>
      <c r="E8628">
        <v>315</v>
      </c>
      <c r="G8628">
        <v>315</v>
      </c>
      <c r="H8628">
        <v>26175</v>
      </c>
      <c r="I8628">
        <v>174895</v>
      </c>
      <c r="J8628">
        <f t="shared" si="402"/>
        <v>115.80882352941177</v>
      </c>
      <c r="K8628">
        <f t="shared" si="403"/>
        <v>1993</v>
      </c>
      <c r="L8628">
        <f t="shared" si="404"/>
        <v>9</v>
      </c>
    </row>
    <row r="8629" spans="1:12" x14ac:dyDescent="0.25">
      <c r="A8629" s="1">
        <v>34241</v>
      </c>
      <c r="B8629">
        <v>316</v>
      </c>
      <c r="C8629">
        <v>318</v>
      </c>
      <c r="D8629">
        <v>313.25</v>
      </c>
      <c r="E8629">
        <v>317.5</v>
      </c>
      <c r="G8629">
        <v>317.5</v>
      </c>
      <c r="H8629">
        <v>46915</v>
      </c>
      <c r="I8629">
        <v>174570</v>
      </c>
      <c r="J8629">
        <f t="shared" si="402"/>
        <v>116.72794117647059</v>
      </c>
      <c r="K8629">
        <f t="shared" si="403"/>
        <v>1993</v>
      </c>
      <c r="L8629">
        <f t="shared" si="404"/>
        <v>9</v>
      </c>
    </row>
    <row r="8630" spans="1:12" x14ac:dyDescent="0.25">
      <c r="A8630" s="1">
        <v>34242</v>
      </c>
      <c r="B8630">
        <v>318.5</v>
      </c>
      <c r="C8630">
        <v>321.25</v>
      </c>
      <c r="D8630">
        <v>318.25</v>
      </c>
      <c r="E8630">
        <v>318.75</v>
      </c>
      <c r="G8630">
        <v>318.75</v>
      </c>
      <c r="H8630">
        <v>44260</v>
      </c>
      <c r="I8630">
        <v>175710</v>
      </c>
      <c r="J8630">
        <f t="shared" si="402"/>
        <v>117.1875</v>
      </c>
      <c r="K8630">
        <f t="shared" si="403"/>
        <v>1993</v>
      </c>
      <c r="L8630">
        <f t="shared" si="404"/>
        <v>9</v>
      </c>
    </row>
    <row r="8631" spans="1:12" x14ac:dyDescent="0.25">
      <c r="A8631" s="1">
        <v>34243</v>
      </c>
      <c r="B8631">
        <v>318.5</v>
      </c>
      <c r="C8631">
        <v>319</v>
      </c>
      <c r="D8631">
        <v>315.5</v>
      </c>
      <c r="E8631">
        <v>316.25</v>
      </c>
      <c r="G8631">
        <v>316.25</v>
      </c>
      <c r="H8631">
        <v>31530</v>
      </c>
      <c r="I8631">
        <v>177780</v>
      </c>
      <c r="J8631">
        <f t="shared" si="402"/>
        <v>116.26838235294117</v>
      </c>
      <c r="K8631">
        <f t="shared" si="403"/>
        <v>1993</v>
      </c>
      <c r="L8631">
        <f t="shared" si="404"/>
        <v>10</v>
      </c>
    </row>
    <row r="8632" spans="1:12" x14ac:dyDescent="0.25">
      <c r="A8632" s="1">
        <v>34246</v>
      </c>
      <c r="B8632">
        <v>314.5</v>
      </c>
      <c r="C8632">
        <v>315.5</v>
      </c>
      <c r="D8632">
        <v>312.5</v>
      </c>
      <c r="E8632">
        <v>312.75</v>
      </c>
      <c r="G8632">
        <v>312.75</v>
      </c>
      <c r="H8632">
        <v>29535</v>
      </c>
      <c r="I8632">
        <v>176435</v>
      </c>
      <c r="J8632">
        <f t="shared" si="402"/>
        <v>114.98161764705883</v>
      </c>
      <c r="K8632">
        <f t="shared" si="403"/>
        <v>1993</v>
      </c>
      <c r="L8632">
        <f t="shared" si="404"/>
        <v>10</v>
      </c>
    </row>
    <row r="8633" spans="1:12" x14ac:dyDescent="0.25">
      <c r="A8633" s="1">
        <v>34247</v>
      </c>
      <c r="B8633">
        <v>313.25</v>
      </c>
      <c r="C8633">
        <v>317</v>
      </c>
      <c r="D8633">
        <v>312.75</v>
      </c>
      <c r="E8633">
        <v>314.25</v>
      </c>
      <c r="G8633">
        <v>314.25</v>
      </c>
      <c r="H8633">
        <v>29365</v>
      </c>
      <c r="I8633">
        <v>175905</v>
      </c>
      <c r="J8633">
        <f t="shared" si="402"/>
        <v>115.53308823529412</v>
      </c>
      <c r="K8633">
        <f t="shared" si="403"/>
        <v>1993</v>
      </c>
      <c r="L8633">
        <f t="shared" si="404"/>
        <v>10</v>
      </c>
    </row>
    <row r="8634" spans="1:12" x14ac:dyDescent="0.25">
      <c r="A8634" s="1">
        <v>34248</v>
      </c>
      <c r="B8634">
        <v>315.5</v>
      </c>
      <c r="C8634">
        <v>317.75</v>
      </c>
      <c r="D8634">
        <v>315</v>
      </c>
      <c r="E8634">
        <v>317.25</v>
      </c>
      <c r="G8634">
        <v>317.25</v>
      </c>
      <c r="H8634">
        <v>24425</v>
      </c>
      <c r="I8634">
        <v>173125</v>
      </c>
      <c r="J8634">
        <f t="shared" si="402"/>
        <v>116.63602941176471</v>
      </c>
      <c r="K8634">
        <f t="shared" si="403"/>
        <v>1993</v>
      </c>
      <c r="L8634">
        <f t="shared" si="404"/>
        <v>10</v>
      </c>
    </row>
    <row r="8635" spans="1:12" x14ac:dyDescent="0.25">
      <c r="A8635" s="1">
        <v>34249</v>
      </c>
      <c r="B8635">
        <v>317.75</v>
      </c>
      <c r="C8635">
        <v>324.75</v>
      </c>
      <c r="D8635">
        <v>317.75</v>
      </c>
      <c r="E8635">
        <v>322.5</v>
      </c>
      <c r="G8635">
        <v>322.5</v>
      </c>
      <c r="H8635">
        <v>63855</v>
      </c>
      <c r="I8635">
        <v>175000</v>
      </c>
      <c r="J8635">
        <f t="shared" si="402"/>
        <v>118.56617647058823</v>
      </c>
      <c r="K8635">
        <f t="shared" si="403"/>
        <v>1993</v>
      </c>
      <c r="L8635">
        <f t="shared" si="404"/>
        <v>10</v>
      </c>
    </row>
    <row r="8636" spans="1:12" x14ac:dyDescent="0.25">
      <c r="A8636" s="1">
        <v>34250</v>
      </c>
      <c r="B8636">
        <v>321.5</v>
      </c>
      <c r="C8636">
        <v>323</v>
      </c>
      <c r="D8636">
        <v>321</v>
      </c>
      <c r="E8636">
        <v>322</v>
      </c>
      <c r="G8636">
        <v>322</v>
      </c>
      <c r="H8636">
        <v>23925</v>
      </c>
      <c r="I8636">
        <v>168040</v>
      </c>
      <c r="J8636">
        <f t="shared" si="402"/>
        <v>118.38235294117648</v>
      </c>
      <c r="K8636">
        <f t="shared" si="403"/>
        <v>1993</v>
      </c>
      <c r="L8636">
        <f t="shared" si="404"/>
        <v>10</v>
      </c>
    </row>
    <row r="8637" spans="1:12" x14ac:dyDescent="0.25">
      <c r="A8637" s="1">
        <v>34253</v>
      </c>
      <c r="B8637">
        <v>323.5</v>
      </c>
      <c r="C8637">
        <v>323.5</v>
      </c>
      <c r="D8637">
        <v>322</v>
      </c>
      <c r="E8637">
        <v>322</v>
      </c>
      <c r="G8637">
        <v>322</v>
      </c>
      <c r="H8637">
        <v>16555</v>
      </c>
      <c r="I8637">
        <v>165600</v>
      </c>
      <c r="J8637">
        <f t="shared" si="402"/>
        <v>118.38235294117648</v>
      </c>
      <c r="K8637">
        <f t="shared" si="403"/>
        <v>1993</v>
      </c>
      <c r="L8637">
        <f t="shared" si="404"/>
        <v>10</v>
      </c>
    </row>
    <row r="8638" spans="1:12" x14ac:dyDescent="0.25">
      <c r="A8638" s="1">
        <v>34254</v>
      </c>
      <c r="B8638">
        <v>322.25</v>
      </c>
      <c r="C8638">
        <v>327</v>
      </c>
      <c r="D8638">
        <v>321</v>
      </c>
      <c r="E8638">
        <v>326.75</v>
      </c>
      <c r="G8638">
        <v>326.75</v>
      </c>
      <c r="H8638">
        <v>38925</v>
      </c>
      <c r="I8638">
        <v>168920</v>
      </c>
      <c r="J8638">
        <f t="shared" si="402"/>
        <v>120.12867647058823</v>
      </c>
      <c r="K8638">
        <f t="shared" si="403"/>
        <v>1993</v>
      </c>
      <c r="L8638">
        <f t="shared" si="404"/>
        <v>10</v>
      </c>
    </row>
    <row r="8639" spans="1:12" x14ac:dyDescent="0.25">
      <c r="A8639" s="1">
        <v>34255</v>
      </c>
      <c r="B8639">
        <v>327.5</v>
      </c>
      <c r="C8639">
        <v>327.5</v>
      </c>
      <c r="D8639">
        <v>323.25</v>
      </c>
      <c r="E8639">
        <v>325</v>
      </c>
      <c r="G8639">
        <v>325</v>
      </c>
      <c r="H8639">
        <v>36245</v>
      </c>
      <c r="I8639">
        <v>171280</v>
      </c>
      <c r="J8639">
        <f t="shared" si="402"/>
        <v>119.48529411764706</v>
      </c>
      <c r="K8639">
        <f t="shared" si="403"/>
        <v>1993</v>
      </c>
      <c r="L8639">
        <f t="shared" si="404"/>
        <v>10</v>
      </c>
    </row>
    <row r="8640" spans="1:12" x14ac:dyDescent="0.25">
      <c r="A8640" s="1">
        <v>34256</v>
      </c>
      <c r="B8640">
        <v>324.5</v>
      </c>
      <c r="C8640">
        <v>330</v>
      </c>
      <c r="D8640">
        <v>322.5</v>
      </c>
      <c r="E8640">
        <v>324.25</v>
      </c>
      <c r="G8640">
        <v>324.25</v>
      </c>
      <c r="H8640">
        <v>53265</v>
      </c>
      <c r="I8640">
        <v>173705</v>
      </c>
      <c r="J8640">
        <f t="shared" si="402"/>
        <v>119.20955882352941</v>
      </c>
      <c r="K8640">
        <f t="shared" si="403"/>
        <v>1993</v>
      </c>
      <c r="L8640">
        <f t="shared" si="404"/>
        <v>10</v>
      </c>
    </row>
    <row r="8641" spans="1:12" x14ac:dyDescent="0.25">
      <c r="A8641" s="1">
        <v>34257</v>
      </c>
      <c r="B8641">
        <v>322.75</v>
      </c>
      <c r="C8641">
        <v>325</v>
      </c>
      <c r="D8641">
        <v>320</v>
      </c>
      <c r="E8641">
        <v>324.75</v>
      </c>
      <c r="G8641">
        <v>324.75</v>
      </c>
      <c r="H8641">
        <v>31410</v>
      </c>
      <c r="I8641">
        <v>172280</v>
      </c>
      <c r="J8641">
        <f t="shared" si="402"/>
        <v>119.39338235294117</v>
      </c>
      <c r="K8641">
        <f t="shared" si="403"/>
        <v>1993</v>
      </c>
      <c r="L8641">
        <f t="shared" si="404"/>
        <v>10</v>
      </c>
    </row>
    <row r="8642" spans="1:12" x14ac:dyDescent="0.25">
      <c r="A8642" s="1">
        <v>34260</v>
      </c>
      <c r="B8642">
        <v>324.5</v>
      </c>
      <c r="C8642">
        <v>329</v>
      </c>
      <c r="D8642">
        <v>323.75</v>
      </c>
      <c r="E8642">
        <v>328</v>
      </c>
      <c r="G8642">
        <v>328</v>
      </c>
      <c r="H8642">
        <v>26715</v>
      </c>
      <c r="I8642">
        <v>171805</v>
      </c>
      <c r="J8642">
        <f t="shared" ref="J8642:J8705" si="405">G8642/100*5000/136</f>
        <v>120.58823529411765</v>
      </c>
      <c r="K8642">
        <f t="shared" ref="K8642:K8705" si="406">YEAR(A8642)</f>
        <v>1993</v>
      </c>
      <c r="L8642">
        <f t="shared" ref="L8642:L8705" si="407">MONTH(A8642)</f>
        <v>10</v>
      </c>
    </row>
    <row r="8643" spans="1:12" x14ac:dyDescent="0.25">
      <c r="A8643" s="1">
        <v>34261</v>
      </c>
      <c r="B8643">
        <v>329.5</v>
      </c>
      <c r="C8643">
        <v>331</v>
      </c>
      <c r="D8643">
        <v>326.75</v>
      </c>
      <c r="E8643">
        <v>330.25</v>
      </c>
      <c r="G8643">
        <v>330.25</v>
      </c>
      <c r="H8643">
        <v>44890</v>
      </c>
      <c r="I8643">
        <v>171025</v>
      </c>
      <c r="J8643">
        <f t="shared" si="405"/>
        <v>121.41544117647059</v>
      </c>
      <c r="K8643">
        <f t="shared" si="406"/>
        <v>1993</v>
      </c>
      <c r="L8643">
        <f t="shared" si="407"/>
        <v>10</v>
      </c>
    </row>
    <row r="8644" spans="1:12" x14ac:dyDescent="0.25">
      <c r="A8644" s="1">
        <v>34262</v>
      </c>
      <c r="B8644">
        <v>332</v>
      </c>
      <c r="C8644">
        <v>333.5</v>
      </c>
      <c r="D8644">
        <v>329.25</v>
      </c>
      <c r="E8644">
        <v>333.25</v>
      </c>
      <c r="G8644">
        <v>333.25</v>
      </c>
      <c r="H8644">
        <v>48265</v>
      </c>
      <c r="I8644">
        <v>172305</v>
      </c>
      <c r="J8644">
        <f t="shared" si="405"/>
        <v>122.51838235294117</v>
      </c>
      <c r="K8644">
        <f t="shared" si="406"/>
        <v>1993</v>
      </c>
      <c r="L8644">
        <f t="shared" si="407"/>
        <v>10</v>
      </c>
    </row>
    <row r="8645" spans="1:12" x14ac:dyDescent="0.25">
      <c r="A8645" s="1">
        <v>34263</v>
      </c>
      <c r="B8645">
        <v>334.5</v>
      </c>
      <c r="C8645">
        <v>340</v>
      </c>
      <c r="D8645">
        <v>331.5</v>
      </c>
      <c r="E8645">
        <v>339.25</v>
      </c>
      <c r="G8645">
        <v>339.25</v>
      </c>
      <c r="H8645">
        <v>75860</v>
      </c>
      <c r="I8645">
        <v>178865</v>
      </c>
      <c r="J8645">
        <f t="shared" si="405"/>
        <v>124.72426470588235</v>
      </c>
      <c r="K8645">
        <f t="shared" si="406"/>
        <v>1993</v>
      </c>
      <c r="L8645">
        <f t="shared" si="407"/>
        <v>10</v>
      </c>
    </row>
    <row r="8646" spans="1:12" x14ac:dyDescent="0.25">
      <c r="A8646" s="1">
        <v>34264</v>
      </c>
      <c r="B8646">
        <v>339</v>
      </c>
      <c r="C8646">
        <v>339</v>
      </c>
      <c r="D8646">
        <v>334.75</v>
      </c>
      <c r="E8646">
        <v>335.5</v>
      </c>
      <c r="G8646">
        <v>335.5</v>
      </c>
      <c r="H8646">
        <v>37900</v>
      </c>
      <c r="I8646">
        <v>172850</v>
      </c>
      <c r="J8646">
        <f t="shared" si="405"/>
        <v>123.34558823529412</v>
      </c>
      <c r="K8646">
        <f t="shared" si="406"/>
        <v>1993</v>
      </c>
      <c r="L8646">
        <f t="shared" si="407"/>
        <v>10</v>
      </c>
    </row>
    <row r="8647" spans="1:12" x14ac:dyDescent="0.25">
      <c r="A8647" s="1">
        <v>34267</v>
      </c>
      <c r="B8647">
        <v>334</v>
      </c>
      <c r="C8647">
        <v>338</v>
      </c>
      <c r="D8647">
        <v>332.5</v>
      </c>
      <c r="E8647">
        <v>336.25</v>
      </c>
      <c r="G8647">
        <v>336.25</v>
      </c>
      <c r="H8647">
        <v>29315</v>
      </c>
      <c r="I8647">
        <v>174070</v>
      </c>
      <c r="J8647">
        <f t="shared" si="405"/>
        <v>123.62132352941177</v>
      </c>
      <c r="K8647">
        <f t="shared" si="406"/>
        <v>1993</v>
      </c>
      <c r="L8647">
        <f t="shared" si="407"/>
        <v>10</v>
      </c>
    </row>
    <row r="8648" spans="1:12" x14ac:dyDescent="0.25">
      <c r="A8648" s="1">
        <v>34268</v>
      </c>
      <c r="B8648">
        <v>335</v>
      </c>
      <c r="C8648">
        <v>336</v>
      </c>
      <c r="D8648">
        <v>330.5</v>
      </c>
      <c r="E8648">
        <v>331</v>
      </c>
      <c r="G8648">
        <v>331</v>
      </c>
      <c r="H8648">
        <v>49915</v>
      </c>
      <c r="I8648">
        <v>171380</v>
      </c>
      <c r="J8648">
        <f t="shared" si="405"/>
        <v>121.69117647058823</v>
      </c>
      <c r="K8648">
        <f t="shared" si="406"/>
        <v>1993</v>
      </c>
      <c r="L8648">
        <f t="shared" si="407"/>
        <v>10</v>
      </c>
    </row>
    <row r="8649" spans="1:12" x14ac:dyDescent="0.25">
      <c r="A8649" s="1">
        <v>34269</v>
      </c>
      <c r="B8649">
        <v>332</v>
      </c>
      <c r="C8649">
        <v>334.5</v>
      </c>
      <c r="D8649">
        <v>330.75</v>
      </c>
      <c r="E8649">
        <v>331</v>
      </c>
      <c r="G8649">
        <v>331</v>
      </c>
      <c r="H8649">
        <v>27150</v>
      </c>
      <c r="I8649">
        <v>166765</v>
      </c>
      <c r="J8649">
        <f t="shared" si="405"/>
        <v>121.69117647058823</v>
      </c>
      <c r="K8649">
        <f t="shared" si="406"/>
        <v>1993</v>
      </c>
      <c r="L8649">
        <f t="shared" si="407"/>
        <v>10</v>
      </c>
    </row>
    <row r="8650" spans="1:12" x14ac:dyDescent="0.25">
      <c r="A8650" s="1">
        <v>34270</v>
      </c>
      <c r="B8650">
        <v>330.5</v>
      </c>
      <c r="C8650">
        <v>330.5</v>
      </c>
      <c r="D8650">
        <v>326</v>
      </c>
      <c r="E8650">
        <v>326.5</v>
      </c>
      <c r="G8650">
        <v>326.5</v>
      </c>
      <c r="H8650">
        <v>55510</v>
      </c>
      <c r="I8650">
        <v>160285</v>
      </c>
      <c r="J8650">
        <f t="shared" si="405"/>
        <v>120.03676470588235</v>
      </c>
      <c r="K8650">
        <f t="shared" si="406"/>
        <v>1993</v>
      </c>
      <c r="L8650">
        <f t="shared" si="407"/>
        <v>10</v>
      </c>
    </row>
    <row r="8651" spans="1:12" x14ac:dyDescent="0.25">
      <c r="A8651" s="1">
        <v>34271</v>
      </c>
      <c r="B8651">
        <v>326</v>
      </c>
      <c r="C8651">
        <v>336</v>
      </c>
      <c r="D8651">
        <v>324.5</v>
      </c>
      <c r="E8651">
        <v>335.5</v>
      </c>
      <c r="G8651">
        <v>335.5</v>
      </c>
      <c r="H8651">
        <v>60560</v>
      </c>
      <c r="I8651">
        <v>161770</v>
      </c>
      <c r="J8651">
        <f t="shared" si="405"/>
        <v>123.34558823529412</v>
      </c>
      <c r="K8651">
        <f t="shared" si="406"/>
        <v>1993</v>
      </c>
      <c r="L8651">
        <f t="shared" si="407"/>
        <v>10</v>
      </c>
    </row>
    <row r="8652" spans="1:12" x14ac:dyDescent="0.25">
      <c r="A8652" s="1">
        <v>34274</v>
      </c>
      <c r="B8652">
        <v>335.5</v>
      </c>
      <c r="C8652">
        <v>339</v>
      </c>
      <c r="D8652">
        <v>332</v>
      </c>
      <c r="E8652">
        <v>332.5</v>
      </c>
      <c r="G8652">
        <v>332.5</v>
      </c>
      <c r="H8652">
        <v>42145</v>
      </c>
      <c r="I8652">
        <v>159205</v>
      </c>
      <c r="J8652">
        <f t="shared" si="405"/>
        <v>122.24264705882354</v>
      </c>
      <c r="K8652">
        <f t="shared" si="406"/>
        <v>1993</v>
      </c>
      <c r="L8652">
        <f t="shared" si="407"/>
        <v>11</v>
      </c>
    </row>
    <row r="8653" spans="1:12" x14ac:dyDescent="0.25">
      <c r="A8653" s="1">
        <v>34275</v>
      </c>
      <c r="B8653">
        <v>334</v>
      </c>
      <c r="C8653">
        <v>335</v>
      </c>
      <c r="D8653">
        <v>330.75</v>
      </c>
      <c r="E8653">
        <v>333.25</v>
      </c>
      <c r="G8653">
        <v>333.25</v>
      </c>
      <c r="H8653">
        <v>24460</v>
      </c>
      <c r="I8653">
        <v>160410</v>
      </c>
      <c r="J8653">
        <f t="shared" si="405"/>
        <v>122.51838235294117</v>
      </c>
      <c r="K8653">
        <f t="shared" si="406"/>
        <v>1993</v>
      </c>
      <c r="L8653">
        <f t="shared" si="407"/>
        <v>11</v>
      </c>
    </row>
    <row r="8654" spans="1:12" x14ac:dyDescent="0.25">
      <c r="A8654" s="1">
        <v>34276</v>
      </c>
      <c r="B8654">
        <v>332.5</v>
      </c>
      <c r="C8654">
        <v>335.75</v>
      </c>
      <c r="D8654">
        <v>332.25</v>
      </c>
      <c r="E8654">
        <v>333.5</v>
      </c>
      <c r="G8654">
        <v>333.5</v>
      </c>
      <c r="H8654">
        <v>20150</v>
      </c>
      <c r="I8654">
        <v>159635</v>
      </c>
      <c r="J8654">
        <f t="shared" si="405"/>
        <v>122.61029411764706</v>
      </c>
      <c r="K8654">
        <f t="shared" si="406"/>
        <v>1993</v>
      </c>
      <c r="L8654">
        <f t="shared" si="407"/>
        <v>11</v>
      </c>
    </row>
    <row r="8655" spans="1:12" x14ac:dyDescent="0.25">
      <c r="A8655" s="1">
        <v>34277</v>
      </c>
      <c r="B8655">
        <v>333</v>
      </c>
      <c r="C8655">
        <v>343.5</v>
      </c>
      <c r="D8655">
        <v>333</v>
      </c>
      <c r="E8655">
        <v>343</v>
      </c>
      <c r="G8655">
        <v>343</v>
      </c>
      <c r="H8655">
        <v>65675</v>
      </c>
      <c r="I8655">
        <v>169295</v>
      </c>
      <c r="J8655">
        <f t="shared" si="405"/>
        <v>126.10294117647059</v>
      </c>
      <c r="K8655">
        <f t="shared" si="406"/>
        <v>1993</v>
      </c>
      <c r="L8655">
        <f t="shared" si="407"/>
        <v>11</v>
      </c>
    </row>
    <row r="8656" spans="1:12" x14ac:dyDescent="0.25">
      <c r="A8656" s="1">
        <v>34278</v>
      </c>
      <c r="B8656">
        <v>341</v>
      </c>
      <c r="C8656">
        <v>343</v>
      </c>
      <c r="D8656">
        <v>335.5</v>
      </c>
      <c r="E8656">
        <v>336.75</v>
      </c>
      <c r="G8656">
        <v>336.75</v>
      </c>
      <c r="H8656">
        <v>62340</v>
      </c>
      <c r="I8656">
        <v>156080</v>
      </c>
      <c r="J8656">
        <f t="shared" si="405"/>
        <v>123.80514705882354</v>
      </c>
      <c r="K8656">
        <f t="shared" si="406"/>
        <v>1993</v>
      </c>
      <c r="L8656">
        <f t="shared" si="407"/>
        <v>11</v>
      </c>
    </row>
    <row r="8657" spans="1:12" x14ac:dyDescent="0.25">
      <c r="A8657" s="1">
        <v>34281</v>
      </c>
      <c r="B8657">
        <v>337.25</v>
      </c>
      <c r="C8657">
        <v>337.25</v>
      </c>
      <c r="D8657">
        <v>331.75</v>
      </c>
      <c r="E8657">
        <v>333</v>
      </c>
      <c r="G8657">
        <v>333</v>
      </c>
      <c r="H8657">
        <v>32435</v>
      </c>
      <c r="I8657">
        <v>153755</v>
      </c>
      <c r="J8657">
        <f t="shared" si="405"/>
        <v>122.42647058823529</v>
      </c>
      <c r="K8657">
        <f t="shared" si="406"/>
        <v>1993</v>
      </c>
      <c r="L8657">
        <f t="shared" si="407"/>
        <v>11</v>
      </c>
    </row>
    <row r="8658" spans="1:12" x14ac:dyDescent="0.25">
      <c r="A8658" s="1">
        <v>34282</v>
      </c>
      <c r="B8658">
        <v>333.5</v>
      </c>
      <c r="C8658">
        <v>339.5</v>
      </c>
      <c r="D8658">
        <v>332.5</v>
      </c>
      <c r="E8658">
        <v>335.75</v>
      </c>
      <c r="G8658">
        <v>335.75</v>
      </c>
      <c r="H8658">
        <v>36440</v>
      </c>
      <c r="I8658">
        <v>148210</v>
      </c>
      <c r="J8658">
        <f t="shared" si="405"/>
        <v>123.4375</v>
      </c>
      <c r="K8658">
        <f t="shared" si="406"/>
        <v>1993</v>
      </c>
      <c r="L8658">
        <f t="shared" si="407"/>
        <v>11</v>
      </c>
    </row>
    <row r="8659" spans="1:12" x14ac:dyDescent="0.25">
      <c r="A8659" s="1">
        <v>34283</v>
      </c>
      <c r="B8659">
        <v>342</v>
      </c>
      <c r="C8659">
        <v>351</v>
      </c>
      <c r="D8659">
        <v>342</v>
      </c>
      <c r="E8659">
        <v>345.25</v>
      </c>
      <c r="G8659">
        <v>345.25</v>
      </c>
      <c r="H8659">
        <v>52870</v>
      </c>
      <c r="I8659">
        <v>146625</v>
      </c>
      <c r="J8659">
        <f t="shared" si="405"/>
        <v>126.93014705882354</v>
      </c>
      <c r="K8659">
        <f t="shared" si="406"/>
        <v>1993</v>
      </c>
      <c r="L8659">
        <f t="shared" si="407"/>
        <v>11</v>
      </c>
    </row>
    <row r="8660" spans="1:12" x14ac:dyDescent="0.25">
      <c r="A8660" s="1">
        <v>34284</v>
      </c>
      <c r="B8660">
        <v>343.5</v>
      </c>
      <c r="C8660">
        <v>346.5</v>
      </c>
      <c r="D8660">
        <v>339.5</v>
      </c>
      <c r="E8660">
        <v>339.75</v>
      </c>
      <c r="G8660">
        <v>339.75</v>
      </c>
      <c r="H8660">
        <v>52365</v>
      </c>
      <c r="I8660">
        <v>147570</v>
      </c>
      <c r="J8660">
        <f t="shared" si="405"/>
        <v>124.90808823529412</v>
      </c>
      <c r="K8660">
        <f t="shared" si="406"/>
        <v>1993</v>
      </c>
      <c r="L8660">
        <f t="shared" si="407"/>
        <v>11</v>
      </c>
    </row>
    <row r="8661" spans="1:12" x14ac:dyDescent="0.25">
      <c r="A8661" s="1">
        <v>34285</v>
      </c>
      <c r="B8661">
        <v>338</v>
      </c>
      <c r="C8661">
        <v>346</v>
      </c>
      <c r="D8661">
        <v>338</v>
      </c>
      <c r="E8661">
        <v>343.5</v>
      </c>
      <c r="G8661">
        <v>343.5</v>
      </c>
      <c r="H8661">
        <v>30980</v>
      </c>
      <c r="I8661">
        <v>147825</v>
      </c>
      <c r="J8661">
        <f t="shared" si="405"/>
        <v>126.28676470588235</v>
      </c>
      <c r="K8661">
        <f t="shared" si="406"/>
        <v>1993</v>
      </c>
      <c r="L8661">
        <f t="shared" si="407"/>
        <v>11</v>
      </c>
    </row>
    <row r="8662" spans="1:12" x14ac:dyDescent="0.25">
      <c r="A8662" s="1">
        <v>34288</v>
      </c>
      <c r="B8662">
        <v>344.75</v>
      </c>
      <c r="C8662">
        <v>346.5</v>
      </c>
      <c r="D8662">
        <v>343</v>
      </c>
      <c r="E8662">
        <v>345.5</v>
      </c>
      <c r="G8662">
        <v>345.5</v>
      </c>
      <c r="H8662">
        <v>25970</v>
      </c>
      <c r="I8662">
        <v>142405</v>
      </c>
      <c r="J8662">
        <f t="shared" si="405"/>
        <v>127.02205882352941</v>
      </c>
      <c r="K8662">
        <f t="shared" si="406"/>
        <v>1993</v>
      </c>
      <c r="L8662">
        <f t="shared" si="407"/>
        <v>11</v>
      </c>
    </row>
    <row r="8663" spans="1:12" x14ac:dyDescent="0.25">
      <c r="A8663" s="1">
        <v>34289</v>
      </c>
      <c r="B8663">
        <v>345.75</v>
      </c>
      <c r="C8663">
        <v>350</v>
      </c>
      <c r="D8663">
        <v>345.25</v>
      </c>
      <c r="E8663">
        <v>348.75</v>
      </c>
      <c r="G8663">
        <v>348.75</v>
      </c>
      <c r="H8663">
        <v>30015</v>
      </c>
      <c r="I8663">
        <v>132470</v>
      </c>
      <c r="J8663">
        <f t="shared" si="405"/>
        <v>128.21691176470588</v>
      </c>
      <c r="K8663">
        <f t="shared" si="406"/>
        <v>1993</v>
      </c>
      <c r="L8663">
        <f t="shared" si="407"/>
        <v>11</v>
      </c>
    </row>
    <row r="8664" spans="1:12" x14ac:dyDescent="0.25">
      <c r="A8664" s="1">
        <v>34290</v>
      </c>
      <c r="B8664">
        <v>348.75</v>
      </c>
      <c r="C8664">
        <v>355.25</v>
      </c>
      <c r="D8664">
        <v>347.5</v>
      </c>
      <c r="E8664">
        <v>354</v>
      </c>
      <c r="G8664">
        <v>354</v>
      </c>
      <c r="H8664">
        <v>51105</v>
      </c>
      <c r="I8664">
        <v>121515</v>
      </c>
      <c r="J8664">
        <f t="shared" si="405"/>
        <v>130.14705882352942</v>
      </c>
      <c r="K8664">
        <f t="shared" si="406"/>
        <v>1993</v>
      </c>
      <c r="L8664">
        <f t="shared" si="407"/>
        <v>11</v>
      </c>
    </row>
    <row r="8665" spans="1:12" x14ac:dyDescent="0.25">
      <c r="A8665" s="1">
        <v>34291</v>
      </c>
      <c r="B8665">
        <v>353.5</v>
      </c>
      <c r="C8665">
        <v>355</v>
      </c>
      <c r="D8665">
        <v>350</v>
      </c>
      <c r="E8665">
        <v>352.25</v>
      </c>
      <c r="G8665">
        <v>352.25</v>
      </c>
      <c r="H8665">
        <v>28030</v>
      </c>
      <c r="I8665">
        <v>115855</v>
      </c>
      <c r="J8665">
        <f t="shared" si="405"/>
        <v>129.50367647058823</v>
      </c>
      <c r="K8665">
        <f t="shared" si="406"/>
        <v>1993</v>
      </c>
      <c r="L8665">
        <f t="shared" si="407"/>
        <v>11</v>
      </c>
    </row>
    <row r="8666" spans="1:12" x14ac:dyDescent="0.25">
      <c r="A8666" s="1">
        <v>34292</v>
      </c>
      <c r="B8666">
        <v>351.75</v>
      </c>
      <c r="C8666">
        <v>358.75</v>
      </c>
      <c r="D8666">
        <v>350.25</v>
      </c>
      <c r="E8666">
        <v>357.75</v>
      </c>
      <c r="G8666">
        <v>357.75</v>
      </c>
      <c r="H8666">
        <v>32945</v>
      </c>
      <c r="I8666">
        <v>100705</v>
      </c>
      <c r="J8666">
        <f t="shared" si="405"/>
        <v>131.52573529411765</v>
      </c>
      <c r="K8666">
        <f t="shared" si="406"/>
        <v>1993</v>
      </c>
      <c r="L8666">
        <f t="shared" si="407"/>
        <v>11</v>
      </c>
    </row>
    <row r="8667" spans="1:12" x14ac:dyDescent="0.25">
      <c r="A8667" s="1">
        <v>34295</v>
      </c>
      <c r="B8667">
        <v>356.5</v>
      </c>
      <c r="C8667">
        <v>357.5</v>
      </c>
      <c r="D8667">
        <v>351.5</v>
      </c>
      <c r="E8667">
        <v>356.5</v>
      </c>
      <c r="G8667">
        <v>356.5</v>
      </c>
      <c r="H8667">
        <v>30475</v>
      </c>
      <c r="I8667">
        <v>91955</v>
      </c>
      <c r="J8667">
        <f t="shared" si="405"/>
        <v>131.06617647058823</v>
      </c>
      <c r="K8667">
        <f t="shared" si="406"/>
        <v>1993</v>
      </c>
      <c r="L8667">
        <f t="shared" si="407"/>
        <v>11</v>
      </c>
    </row>
    <row r="8668" spans="1:12" x14ac:dyDescent="0.25">
      <c r="A8668" s="1">
        <v>34296</v>
      </c>
      <c r="B8668">
        <v>356</v>
      </c>
      <c r="C8668">
        <v>356.5</v>
      </c>
      <c r="D8668">
        <v>354</v>
      </c>
      <c r="E8668">
        <v>355</v>
      </c>
      <c r="G8668">
        <v>355</v>
      </c>
      <c r="H8668">
        <v>26250</v>
      </c>
      <c r="I8668">
        <v>82500</v>
      </c>
      <c r="J8668">
        <f t="shared" si="405"/>
        <v>130.51470588235293</v>
      </c>
      <c r="K8668">
        <f t="shared" si="406"/>
        <v>1993</v>
      </c>
      <c r="L8668">
        <f t="shared" si="407"/>
        <v>11</v>
      </c>
    </row>
    <row r="8669" spans="1:12" x14ac:dyDescent="0.25">
      <c r="A8669" s="1">
        <v>34297</v>
      </c>
      <c r="B8669">
        <v>355</v>
      </c>
      <c r="C8669">
        <v>359.25</v>
      </c>
      <c r="D8669">
        <v>354</v>
      </c>
      <c r="E8669">
        <v>356.25</v>
      </c>
      <c r="G8669">
        <v>356.25</v>
      </c>
      <c r="H8669">
        <v>28930</v>
      </c>
      <c r="I8669">
        <v>64305</v>
      </c>
      <c r="J8669">
        <f t="shared" si="405"/>
        <v>130.97426470588235</v>
      </c>
      <c r="K8669">
        <f t="shared" si="406"/>
        <v>1993</v>
      </c>
      <c r="L8669">
        <f t="shared" si="407"/>
        <v>11</v>
      </c>
    </row>
    <row r="8670" spans="1:12" x14ac:dyDescent="0.25">
      <c r="A8670" s="1">
        <v>34299</v>
      </c>
      <c r="B8670">
        <v>356</v>
      </c>
      <c r="C8670">
        <v>358.75</v>
      </c>
      <c r="D8670">
        <v>355</v>
      </c>
      <c r="E8670">
        <v>357.75</v>
      </c>
      <c r="G8670">
        <v>357.75</v>
      </c>
      <c r="H8670">
        <v>17830</v>
      </c>
      <c r="I8670">
        <v>58525</v>
      </c>
      <c r="J8670">
        <f t="shared" si="405"/>
        <v>131.52573529411765</v>
      </c>
      <c r="K8670">
        <f t="shared" si="406"/>
        <v>1993</v>
      </c>
      <c r="L8670">
        <f t="shared" si="407"/>
        <v>11</v>
      </c>
    </row>
    <row r="8671" spans="1:12" x14ac:dyDescent="0.25">
      <c r="A8671" s="1">
        <v>34302</v>
      </c>
      <c r="B8671">
        <v>358</v>
      </c>
      <c r="C8671">
        <v>358.5</v>
      </c>
      <c r="D8671">
        <v>351</v>
      </c>
      <c r="E8671">
        <v>352.75</v>
      </c>
      <c r="G8671">
        <v>352.75</v>
      </c>
      <c r="H8671">
        <v>41285</v>
      </c>
      <c r="I8671">
        <v>43385</v>
      </c>
      <c r="J8671">
        <f t="shared" si="405"/>
        <v>129.6875</v>
      </c>
      <c r="K8671">
        <f t="shared" si="406"/>
        <v>1993</v>
      </c>
      <c r="L8671">
        <f t="shared" si="407"/>
        <v>11</v>
      </c>
    </row>
    <row r="8672" spans="1:12" x14ac:dyDescent="0.25">
      <c r="A8672" s="1">
        <v>34303</v>
      </c>
      <c r="B8672">
        <v>351.5</v>
      </c>
      <c r="C8672">
        <v>351.5</v>
      </c>
      <c r="D8672">
        <v>345.75</v>
      </c>
      <c r="E8672">
        <v>348.25</v>
      </c>
      <c r="G8672">
        <v>348.25</v>
      </c>
      <c r="H8672">
        <v>25745</v>
      </c>
      <c r="I8672">
        <v>26950</v>
      </c>
      <c r="J8672">
        <f t="shared" si="405"/>
        <v>128.03308823529412</v>
      </c>
      <c r="K8672">
        <f t="shared" si="406"/>
        <v>1993</v>
      </c>
      <c r="L8672">
        <f t="shared" si="407"/>
        <v>11</v>
      </c>
    </row>
    <row r="8673" spans="1:12" x14ac:dyDescent="0.25">
      <c r="A8673" s="1">
        <v>34304</v>
      </c>
      <c r="B8673">
        <v>349</v>
      </c>
      <c r="C8673">
        <v>353.5</v>
      </c>
      <c r="D8673">
        <v>348</v>
      </c>
      <c r="E8673">
        <v>351.25</v>
      </c>
      <c r="G8673">
        <v>351.25</v>
      </c>
      <c r="H8673">
        <v>14470</v>
      </c>
      <c r="I8673">
        <v>21915</v>
      </c>
      <c r="J8673">
        <f t="shared" si="405"/>
        <v>129.1360294117647</v>
      </c>
      <c r="K8673">
        <f t="shared" si="406"/>
        <v>1993</v>
      </c>
      <c r="L8673">
        <f t="shared" si="407"/>
        <v>12</v>
      </c>
    </row>
    <row r="8674" spans="1:12" x14ac:dyDescent="0.25">
      <c r="A8674" s="1">
        <v>34305</v>
      </c>
      <c r="B8674">
        <v>351.5</v>
      </c>
      <c r="C8674">
        <v>358</v>
      </c>
      <c r="D8674">
        <v>348</v>
      </c>
      <c r="E8674">
        <v>357.75</v>
      </c>
      <c r="G8674">
        <v>357.75</v>
      </c>
      <c r="H8674">
        <v>7870</v>
      </c>
      <c r="I8674">
        <v>17755</v>
      </c>
      <c r="J8674">
        <f t="shared" si="405"/>
        <v>131.52573529411765</v>
      </c>
      <c r="K8674">
        <f t="shared" si="406"/>
        <v>1993</v>
      </c>
      <c r="L8674">
        <f t="shared" si="407"/>
        <v>12</v>
      </c>
    </row>
    <row r="8675" spans="1:12" x14ac:dyDescent="0.25">
      <c r="A8675" s="1">
        <v>34306</v>
      </c>
      <c r="B8675">
        <v>357</v>
      </c>
      <c r="C8675">
        <v>364.5</v>
      </c>
      <c r="D8675">
        <v>356.5</v>
      </c>
      <c r="E8675">
        <v>364</v>
      </c>
      <c r="G8675">
        <v>364</v>
      </c>
      <c r="H8675">
        <v>6685</v>
      </c>
      <c r="I8675">
        <v>13080</v>
      </c>
      <c r="J8675">
        <f t="shared" si="405"/>
        <v>133.8235294117647</v>
      </c>
      <c r="K8675">
        <f t="shared" si="406"/>
        <v>1993</v>
      </c>
      <c r="L8675">
        <f t="shared" si="407"/>
        <v>12</v>
      </c>
    </row>
    <row r="8676" spans="1:12" x14ac:dyDescent="0.25">
      <c r="A8676" s="1">
        <v>34309</v>
      </c>
      <c r="B8676">
        <v>364</v>
      </c>
      <c r="C8676">
        <v>369.25</v>
      </c>
      <c r="D8676">
        <v>363</v>
      </c>
      <c r="E8676">
        <v>367</v>
      </c>
      <c r="G8676">
        <v>367</v>
      </c>
      <c r="H8676">
        <v>4680</v>
      </c>
      <c r="I8676">
        <v>11500</v>
      </c>
      <c r="J8676">
        <f t="shared" si="405"/>
        <v>134.9264705882353</v>
      </c>
      <c r="K8676">
        <f t="shared" si="406"/>
        <v>1993</v>
      </c>
      <c r="L8676">
        <f t="shared" si="407"/>
        <v>12</v>
      </c>
    </row>
    <row r="8677" spans="1:12" x14ac:dyDescent="0.25">
      <c r="A8677" s="1">
        <v>34310</v>
      </c>
      <c r="B8677">
        <v>366.5</v>
      </c>
      <c r="C8677">
        <v>369.5</v>
      </c>
      <c r="D8677">
        <v>361.25</v>
      </c>
      <c r="E8677">
        <v>367</v>
      </c>
      <c r="G8677">
        <v>367</v>
      </c>
      <c r="H8677">
        <v>6310</v>
      </c>
      <c r="I8677">
        <v>9845</v>
      </c>
      <c r="J8677">
        <f t="shared" si="405"/>
        <v>134.9264705882353</v>
      </c>
      <c r="K8677">
        <f t="shared" si="406"/>
        <v>1993</v>
      </c>
      <c r="L8677">
        <f t="shared" si="407"/>
        <v>12</v>
      </c>
    </row>
    <row r="8678" spans="1:12" x14ac:dyDescent="0.25">
      <c r="A8678" s="1">
        <v>34311</v>
      </c>
      <c r="B8678">
        <v>369</v>
      </c>
      <c r="C8678">
        <v>369.5</v>
      </c>
      <c r="D8678">
        <v>363.25</v>
      </c>
      <c r="E8678">
        <v>363.75</v>
      </c>
      <c r="G8678">
        <v>363.75</v>
      </c>
      <c r="H8678">
        <v>6890</v>
      </c>
      <c r="I8678">
        <v>7965</v>
      </c>
      <c r="J8678">
        <f t="shared" si="405"/>
        <v>133.73161764705881</v>
      </c>
      <c r="K8678">
        <f t="shared" si="406"/>
        <v>1993</v>
      </c>
      <c r="L8678">
        <f t="shared" si="407"/>
        <v>12</v>
      </c>
    </row>
    <row r="8679" spans="1:12" x14ac:dyDescent="0.25">
      <c r="A8679" s="1">
        <v>34312</v>
      </c>
      <c r="B8679">
        <v>362</v>
      </c>
      <c r="C8679">
        <v>362</v>
      </c>
      <c r="D8679">
        <v>358</v>
      </c>
      <c r="E8679">
        <v>360.25</v>
      </c>
      <c r="G8679">
        <v>360.25</v>
      </c>
      <c r="H8679">
        <v>6835</v>
      </c>
      <c r="I8679">
        <v>7865</v>
      </c>
      <c r="J8679">
        <f t="shared" si="405"/>
        <v>132.44485294117646</v>
      </c>
      <c r="K8679">
        <f t="shared" si="406"/>
        <v>1993</v>
      </c>
      <c r="L8679">
        <f t="shared" si="407"/>
        <v>12</v>
      </c>
    </row>
    <row r="8680" spans="1:12" x14ac:dyDescent="0.25">
      <c r="A8680" s="1">
        <v>34313</v>
      </c>
      <c r="B8680">
        <v>362</v>
      </c>
      <c r="C8680">
        <v>364.75</v>
      </c>
      <c r="D8680">
        <v>360</v>
      </c>
      <c r="E8680">
        <v>364.75</v>
      </c>
      <c r="G8680">
        <v>364.75</v>
      </c>
      <c r="H8680">
        <v>2710</v>
      </c>
      <c r="I8680">
        <v>7655</v>
      </c>
      <c r="J8680">
        <f t="shared" si="405"/>
        <v>134.09926470588235</v>
      </c>
      <c r="K8680">
        <f t="shared" si="406"/>
        <v>1993</v>
      </c>
      <c r="L8680">
        <f t="shared" si="407"/>
        <v>12</v>
      </c>
    </row>
    <row r="8681" spans="1:12" x14ac:dyDescent="0.25">
      <c r="A8681" s="1">
        <v>34316</v>
      </c>
      <c r="B8681">
        <v>364</v>
      </c>
      <c r="C8681">
        <v>365.25</v>
      </c>
      <c r="D8681">
        <v>361.5</v>
      </c>
      <c r="E8681">
        <v>363.75</v>
      </c>
      <c r="G8681">
        <v>363.75</v>
      </c>
      <c r="H8681">
        <v>1640</v>
      </c>
      <c r="I8681">
        <v>6105</v>
      </c>
      <c r="J8681">
        <f t="shared" si="405"/>
        <v>133.73161764705881</v>
      </c>
      <c r="K8681">
        <f t="shared" si="406"/>
        <v>1993</v>
      </c>
      <c r="L8681">
        <f t="shared" si="407"/>
        <v>12</v>
      </c>
    </row>
    <row r="8682" spans="1:12" x14ac:dyDescent="0.25">
      <c r="A8682" s="1">
        <v>34317</v>
      </c>
      <c r="B8682">
        <v>364</v>
      </c>
      <c r="C8682">
        <v>368.75</v>
      </c>
      <c r="D8682">
        <v>363.5</v>
      </c>
      <c r="E8682">
        <v>368.25</v>
      </c>
      <c r="G8682">
        <v>368.25</v>
      </c>
      <c r="H8682">
        <v>870</v>
      </c>
      <c r="I8682">
        <v>4080</v>
      </c>
      <c r="J8682">
        <f t="shared" si="405"/>
        <v>135.3860294117647</v>
      </c>
      <c r="K8682">
        <f t="shared" si="406"/>
        <v>1993</v>
      </c>
      <c r="L8682">
        <f t="shared" si="407"/>
        <v>12</v>
      </c>
    </row>
    <row r="8683" spans="1:12" x14ac:dyDescent="0.25">
      <c r="A8683" s="1">
        <v>34318</v>
      </c>
      <c r="B8683">
        <v>366.75</v>
      </c>
      <c r="C8683">
        <v>369</v>
      </c>
      <c r="D8683">
        <v>365.5</v>
      </c>
      <c r="E8683">
        <v>366.75</v>
      </c>
      <c r="G8683">
        <v>366.75</v>
      </c>
      <c r="H8683">
        <v>1075</v>
      </c>
      <c r="I8683">
        <v>3960</v>
      </c>
      <c r="J8683">
        <f t="shared" si="405"/>
        <v>134.83455882352942</v>
      </c>
      <c r="K8683">
        <f t="shared" si="406"/>
        <v>1993</v>
      </c>
      <c r="L8683">
        <f t="shared" si="407"/>
        <v>12</v>
      </c>
    </row>
    <row r="8684" spans="1:12" x14ac:dyDescent="0.25">
      <c r="A8684" s="1">
        <v>34319</v>
      </c>
      <c r="B8684">
        <v>367.5</v>
      </c>
      <c r="C8684">
        <v>371.5</v>
      </c>
      <c r="D8684">
        <v>367</v>
      </c>
      <c r="E8684">
        <v>371.5</v>
      </c>
      <c r="G8684">
        <v>371.5</v>
      </c>
      <c r="H8684">
        <v>640</v>
      </c>
      <c r="I8684">
        <v>3190</v>
      </c>
      <c r="J8684">
        <f t="shared" si="405"/>
        <v>136.58088235294119</v>
      </c>
      <c r="K8684">
        <f t="shared" si="406"/>
        <v>1993</v>
      </c>
      <c r="L8684">
        <f t="shared" si="407"/>
        <v>12</v>
      </c>
    </row>
    <row r="8685" spans="1:12" x14ac:dyDescent="0.25">
      <c r="A8685" s="1">
        <v>34320</v>
      </c>
      <c r="B8685">
        <v>372.5</v>
      </c>
      <c r="C8685">
        <v>373.5</v>
      </c>
      <c r="D8685">
        <v>369.5</v>
      </c>
      <c r="E8685">
        <v>371.5</v>
      </c>
      <c r="G8685">
        <v>371.5</v>
      </c>
      <c r="H8685">
        <v>1510</v>
      </c>
      <c r="I8685">
        <v>2280</v>
      </c>
      <c r="J8685">
        <f t="shared" si="405"/>
        <v>136.58088235294119</v>
      </c>
      <c r="K8685">
        <f t="shared" si="406"/>
        <v>1993</v>
      </c>
      <c r="L8685">
        <f t="shared" si="407"/>
        <v>12</v>
      </c>
    </row>
    <row r="8686" spans="1:12" x14ac:dyDescent="0.25">
      <c r="A8686" s="1">
        <v>34323</v>
      </c>
      <c r="B8686">
        <v>371.5</v>
      </c>
      <c r="C8686">
        <v>373</v>
      </c>
      <c r="D8686">
        <v>366</v>
      </c>
      <c r="E8686">
        <v>369</v>
      </c>
      <c r="G8686">
        <v>369</v>
      </c>
      <c r="H8686">
        <v>2025</v>
      </c>
      <c r="I8686">
        <v>710</v>
      </c>
      <c r="J8686">
        <f t="shared" si="405"/>
        <v>135.66176470588235</v>
      </c>
      <c r="K8686">
        <f t="shared" si="406"/>
        <v>1993</v>
      </c>
      <c r="L8686">
        <f t="shared" si="407"/>
        <v>12</v>
      </c>
    </row>
    <row r="8687" spans="1:12" x14ac:dyDescent="0.25">
      <c r="A8687" s="1">
        <v>34324</v>
      </c>
      <c r="B8687">
        <v>371</v>
      </c>
      <c r="C8687">
        <v>374.25</v>
      </c>
      <c r="D8687">
        <v>369.75</v>
      </c>
      <c r="E8687">
        <v>373.25</v>
      </c>
      <c r="G8687">
        <v>373.25</v>
      </c>
      <c r="H8687">
        <v>25080</v>
      </c>
      <c r="I8687">
        <v>154110</v>
      </c>
      <c r="J8687">
        <f t="shared" si="405"/>
        <v>137.22426470588235</v>
      </c>
      <c r="K8687">
        <f t="shared" si="406"/>
        <v>1993</v>
      </c>
      <c r="L8687">
        <f t="shared" si="407"/>
        <v>12</v>
      </c>
    </row>
    <row r="8688" spans="1:12" x14ac:dyDescent="0.25">
      <c r="A8688" s="1">
        <v>34325</v>
      </c>
      <c r="B8688">
        <v>373.25</v>
      </c>
      <c r="C8688">
        <v>374.75</v>
      </c>
      <c r="D8688">
        <v>371.25</v>
      </c>
      <c r="E8688">
        <v>372.75</v>
      </c>
      <c r="G8688">
        <v>372.75</v>
      </c>
      <c r="H8688">
        <v>28575</v>
      </c>
      <c r="I8688">
        <v>153410</v>
      </c>
      <c r="J8688">
        <f t="shared" si="405"/>
        <v>137.04044117647058</v>
      </c>
      <c r="K8688">
        <f t="shared" si="406"/>
        <v>1993</v>
      </c>
      <c r="L8688">
        <f t="shared" si="407"/>
        <v>12</v>
      </c>
    </row>
    <row r="8689" spans="1:12" x14ac:dyDescent="0.25">
      <c r="A8689" s="1">
        <v>34326</v>
      </c>
      <c r="B8689">
        <v>371.5</v>
      </c>
      <c r="C8689">
        <v>372.75</v>
      </c>
      <c r="D8689">
        <v>370.75</v>
      </c>
      <c r="E8689">
        <v>372.75</v>
      </c>
      <c r="G8689">
        <v>372.75</v>
      </c>
      <c r="H8689">
        <v>12475</v>
      </c>
      <c r="I8689">
        <v>153215</v>
      </c>
      <c r="J8689">
        <f t="shared" si="405"/>
        <v>137.04044117647058</v>
      </c>
      <c r="K8689">
        <f t="shared" si="406"/>
        <v>1993</v>
      </c>
      <c r="L8689">
        <f t="shared" si="407"/>
        <v>12</v>
      </c>
    </row>
    <row r="8690" spans="1:12" x14ac:dyDescent="0.25">
      <c r="A8690" s="1">
        <v>34330</v>
      </c>
      <c r="B8690">
        <v>372.25</v>
      </c>
      <c r="C8690">
        <v>373.75</v>
      </c>
      <c r="D8690">
        <v>370.5</v>
      </c>
      <c r="E8690">
        <v>372</v>
      </c>
      <c r="G8690">
        <v>372</v>
      </c>
      <c r="H8690">
        <v>15705</v>
      </c>
      <c r="I8690">
        <v>151220</v>
      </c>
      <c r="J8690">
        <f t="shared" si="405"/>
        <v>136.76470588235293</v>
      </c>
      <c r="K8690">
        <f t="shared" si="406"/>
        <v>1993</v>
      </c>
      <c r="L8690">
        <f t="shared" si="407"/>
        <v>12</v>
      </c>
    </row>
    <row r="8691" spans="1:12" x14ac:dyDescent="0.25">
      <c r="A8691" s="1">
        <v>34331</v>
      </c>
      <c r="B8691">
        <v>372</v>
      </c>
      <c r="C8691">
        <v>374.5</v>
      </c>
      <c r="D8691">
        <v>371.5</v>
      </c>
      <c r="E8691">
        <v>374.25</v>
      </c>
      <c r="G8691">
        <v>374.25</v>
      </c>
      <c r="H8691">
        <v>13520</v>
      </c>
      <c r="I8691">
        <v>151235</v>
      </c>
      <c r="J8691">
        <f t="shared" si="405"/>
        <v>137.59191176470588</v>
      </c>
      <c r="K8691">
        <f t="shared" si="406"/>
        <v>1993</v>
      </c>
      <c r="L8691">
        <f t="shared" si="407"/>
        <v>12</v>
      </c>
    </row>
    <row r="8692" spans="1:12" x14ac:dyDescent="0.25">
      <c r="A8692" s="1">
        <v>34332</v>
      </c>
      <c r="B8692">
        <v>375</v>
      </c>
      <c r="C8692">
        <v>379.75</v>
      </c>
      <c r="D8692">
        <v>374.75</v>
      </c>
      <c r="E8692">
        <v>378.75</v>
      </c>
      <c r="G8692">
        <v>378.75</v>
      </c>
      <c r="H8692">
        <v>23985</v>
      </c>
      <c r="I8692">
        <v>153340</v>
      </c>
      <c r="J8692">
        <f t="shared" si="405"/>
        <v>139.24632352941177</v>
      </c>
      <c r="K8692">
        <f t="shared" si="406"/>
        <v>1993</v>
      </c>
      <c r="L8692">
        <f t="shared" si="407"/>
        <v>12</v>
      </c>
    </row>
    <row r="8693" spans="1:12" x14ac:dyDescent="0.25">
      <c r="A8693" s="1">
        <v>34333</v>
      </c>
      <c r="B8693">
        <v>378</v>
      </c>
      <c r="C8693">
        <v>379.25</v>
      </c>
      <c r="D8693">
        <v>377</v>
      </c>
      <c r="E8693">
        <v>378.25</v>
      </c>
      <c r="G8693">
        <v>378.25</v>
      </c>
      <c r="H8693">
        <v>15035</v>
      </c>
      <c r="I8693">
        <v>148085</v>
      </c>
      <c r="J8693">
        <f t="shared" si="405"/>
        <v>139.0625</v>
      </c>
      <c r="K8693">
        <f t="shared" si="406"/>
        <v>1993</v>
      </c>
      <c r="L8693">
        <f t="shared" si="407"/>
        <v>12</v>
      </c>
    </row>
    <row r="8694" spans="1:12" x14ac:dyDescent="0.25">
      <c r="A8694" s="1">
        <v>34337</v>
      </c>
      <c r="B8694">
        <v>377</v>
      </c>
      <c r="C8694">
        <v>377</v>
      </c>
      <c r="D8694">
        <v>368</v>
      </c>
      <c r="E8694">
        <v>372.75</v>
      </c>
      <c r="G8694">
        <v>372.75</v>
      </c>
      <c r="H8694">
        <v>48745</v>
      </c>
      <c r="I8694">
        <v>143450</v>
      </c>
      <c r="J8694">
        <f t="shared" si="405"/>
        <v>137.04044117647058</v>
      </c>
      <c r="K8694">
        <f t="shared" si="406"/>
        <v>1994</v>
      </c>
      <c r="L8694">
        <f t="shared" si="407"/>
        <v>1</v>
      </c>
    </row>
    <row r="8695" spans="1:12" x14ac:dyDescent="0.25">
      <c r="A8695" s="1">
        <v>34338</v>
      </c>
      <c r="B8695">
        <v>371</v>
      </c>
      <c r="C8695">
        <v>383</v>
      </c>
      <c r="D8695">
        <v>370</v>
      </c>
      <c r="E8695">
        <v>380.75</v>
      </c>
      <c r="G8695">
        <v>380.75</v>
      </c>
      <c r="H8695">
        <v>103350</v>
      </c>
      <c r="I8695">
        <v>157120</v>
      </c>
      <c r="J8695">
        <f t="shared" si="405"/>
        <v>139.98161764705881</v>
      </c>
      <c r="K8695">
        <f t="shared" si="406"/>
        <v>1994</v>
      </c>
      <c r="L8695">
        <f t="shared" si="407"/>
        <v>1</v>
      </c>
    </row>
    <row r="8696" spans="1:12" x14ac:dyDescent="0.25">
      <c r="A8696" s="1">
        <v>34339</v>
      </c>
      <c r="B8696">
        <v>382</v>
      </c>
      <c r="C8696">
        <v>386.5</v>
      </c>
      <c r="D8696">
        <v>380</v>
      </c>
      <c r="E8696">
        <v>385.5</v>
      </c>
      <c r="G8696">
        <v>385.5</v>
      </c>
      <c r="H8696">
        <v>81530</v>
      </c>
      <c r="I8696">
        <v>159045</v>
      </c>
      <c r="J8696">
        <f t="shared" si="405"/>
        <v>141.72794117647058</v>
      </c>
      <c r="K8696">
        <f t="shared" si="406"/>
        <v>1994</v>
      </c>
      <c r="L8696">
        <f t="shared" si="407"/>
        <v>1</v>
      </c>
    </row>
    <row r="8697" spans="1:12" x14ac:dyDescent="0.25">
      <c r="A8697" s="1">
        <v>34340</v>
      </c>
      <c r="B8697">
        <v>387</v>
      </c>
      <c r="C8697">
        <v>393.75</v>
      </c>
      <c r="D8697">
        <v>386.5</v>
      </c>
      <c r="E8697">
        <v>390.75</v>
      </c>
      <c r="G8697">
        <v>390.75</v>
      </c>
      <c r="H8697">
        <v>58510</v>
      </c>
      <c r="I8697">
        <v>158600</v>
      </c>
      <c r="J8697">
        <f t="shared" si="405"/>
        <v>143.65808823529412</v>
      </c>
      <c r="K8697">
        <f t="shared" si="406"/>
        <v>1994</v>
      </c>
      <c r="L8697">
        <f t="shared" si="407"/>
        <v>1</v>
      </c>
    </row>
    <row r="8698" spans="1:12" x14ac:dyDescent="0.25">
      <c r="A8698" s="1">
        <v>34341</v>
      </c>
      <c r="B8698">
        <v>388.5</v>
      </c>
      <c r="C8698">
        <v>392</v>
      </c>
      <c r="D8698">
        <v>387.75</v>
      </c>
      <c r="E8698">
        <v>391.5</v>
      </c>
      <c r="G8698">
        <v>391.5</v>
      </c>
      <c r="H8698">
        <v>28745</v>
      </c>
      <c r="I8698">
        <v>155225</v>
      </c>
      <c r="J8698">
        <f t="shared" si="405"/>
        <v>143.93382352941177</v>
      </c>
      <c r="K8698">
        <f t="shared" si="406"/>
        <v>1994</v>
      </c>
      <c r="L8698">
        <f t="shared" si="407"/>
        <v>1</v>
      </c>
    </row>
    <row r="8699" spans="1:12" x14ac:dyDescent="0.25">
      <c r="A8699" s="1">
        <v>34344</v>
      </c>
      <c r="B8699">
        <v>390</v>
      </c>
      <c r="C8699">
        <v>391.5</v>
      </c>
      <c r="D8699">
        <v>387.25</v>
      </c>
      <c r="E8699">
        <v>390.75</v>
      </c>
      <c r="G8699">
        <v>390.75</v>
      </c>
      <c r="H8699">
        <v>23565</v>
      </c>
      <c r="I8699">
        <v>152965</v>
      </c>
      <c r="J8699">
        <f t="shared" si="405"/>
        <v>143.65808823529412</v>
      </c>
      <c r="K8699">
        <f t="shared" si="406"/>
        <v>1994</v>
      </c>
      <c r="L8699">
        <f t="shared" si="407"/>
        <v>1</v>
      </c>
    </row>
    <row r="8700" spans="1:12" x14ac:dyDescent="0.25">
      <c r="A8700" s="1">
        <v>34345</v>
      </c>
      <c r="B8700">
        <v>388</v>
      </c>
      <c r="C8700">
        <v>388</v>
      </c>
      <c r="D8700">
        <v>382.5</v>
      </c>
      <c r="E8700">
        <v>385.75</v>
      </c>
      <c r="G8700">
        <v>385.75</v>
      </c>
      <c r="H8700">
        <v>35285</v>
      </c>
      <c r="I8700">
        <v>151015</v>
      </c>
      <c r="J8700">
        <f t="shared" si="405"/>
        <v>141.81985294117646</v>
      </c>
      <c r="K8700">
        <f t="shared" si="406"/>
        <v>1994</v>
      </c>
      <c r="L8700">
        <f t="shared" si="407"/>
        <v>1</v>
      </c>
    </row>
    <row r="8701" spans="1:12" x14ac:dyDescent="0.25">
      <c r="A8701" s="1">
        <v>34346</v>
      </c>
      <c r="B8701">
        <v>385.5</v>
      </c>
      <c r="C8701">
        <v>391</v>
      </c>
      <c r="D8701">
        <v>385.25</v>
      </c>
      <c r="E8701">
        <v>387.75</v>
      </c>
      <c r="G8701">
        <v>387.75</v>
      </c>
      <c r="H8701">
        <v>22850</v>
      </c>
      <c r="I8701">
        <v>145150</v>
      </c>
      <c r="J8701">
        <f t="shared" si="405"/>
        <v>142.55514705882354</v>
      </c>
      <c r="K8701">
        <f t="shared" si="406"/>
        <v>1994</v>
      </c>
      <c r="L8701">
        <f t="shared" si="407"/>
        <v>1</v>
      </c>
    </row>
    <row r="8702" spans="1:12" x14ac:dyDescent="0.25">
      <c r="A8702" s="1">
        <v>34347</v>
      </c>
      <c r="B8702">
        <v>391.5</v>
      </c>
      <c r="C8702">
        <v>394.5</v>
      </c>
      <c r="D8702">
        <v>388.5</v>
      </c>
      <c r="E8702">
        <v>392</v>
      </c>
      <c r="G8702">
        <v>392</v>
      </c>
      <c r="H8702">
        <v>27320</v>
      </c>
      <c r="I8702">
        <v>143035</v>
      </c>
      <c r="J8702">
        <f t="shared" si="405"/>
        <v>144.11764705882354</v>
      </c>
      <c r="K8702">
        <f t="shared" si="406"/>
        <v>1994</v>
      </c>
      <c r="L8702">
        <f t="shared" si="407"/>
        <v>1</v>
      </c>
    </row>
    <row r="8703" spans="1:12" x14ac:dyDescent="0.25">
      <c r="A8703" s="1">
        <v>34348</v>
      </c>
      <c r="B8703">
        <v>390.5</v>
      </c>
      <c r="C8703">
        <v>390.5</v>
      </c>
      <c r="D8703">
        <v>386.5</v>
      </c>
      <c r="E8703">
        <v>388</v>
      </c>
      <c r="G8703">
        <v>388</v>
      </c>
      <c r="H8703">
        <v>24650</v>
      </c>
      <c r="I8703">
        <v>143470</v>
      </c>
      <c r="J8703">
        <f t="shared" si="405"/>
        <v>142.64705882352942</v>
      </c>
      <c r="K8703">
        <f t="shared" si="406"/>
        <v>1994</v>
      </c>
      <c r="L8703">
        <f t="shared" si="407"/>
        <v>1</v>
      </c>
    </row>
    <row r="8704" spans="1:12" x14ac:dyDescent="0.25">
      <c r="A8704" s="1">
        <v>34351</v>
      </c>
      <c r="B8704">
        <v>387</v>
      </c>
      <c r="C8704">
        <v>387</v>
      </c>
      <c r="D8704">
        <v>384</v>
      </c>
      <c r="E8704">
        <v>384.25</v>
      </c>
      <c r="G8704">
        <v>384.25</v>
      </c>
      <c r="H8704">
        <v>18180</v>
      </c>
      <c r="I8704">
        <v>140310</v>
      </c>
      <c r="J8704">
        <f t="shared" si="405"/>
        <v>141.26838235294119</v>
      </c>
      <c r="K8704">
        <f t="shared" si="406"/>
        <v>1994</v>
      </c>
      <c r="L8704">
        <f t="shared" si="407"/>
        <v>1</v>
      </c>
    </row>
    <row r="8705" spans="1:12" x14ac:dyDescent="0.25">
      <c r="A8705" s="1">
        <v>34352</v>
      </c>
      <c r="B8705">
        <v>382.5</v>
      </c>
      <c r="C8705">
        <v>383.5</v>
      </c>
      <c r="D8705">
        <v>375</v>
      </c>
      <c r="E8705">
        <v>375.75</v>
      </c>
      <c r="G8705">
        <v>375.75</v>
      </c>
      <c r="H8705">
        <v>52515</v>
      </c>
      <c r="I8705">
        <v>130155</v>
      </c>
      <c r="J8705">
        <f t="shared" si="405"/>
        <v>138.14338235294119</v>
      </c>
      <c r="K8705">
        <f t="shared" si="406"/>
        <v>1994</v>
      </c>
      <c r="L8705">
        <f t="shared" si="407"/>
        <v>1</v>
      </c>
    </row>
    <row r="8706" spans="1:12" x14ac:dyDescent="0.25">
      <c r="A8706" s="1">
        <v>34353</v>
      </c>
      <c r="B8706">
        <v>375</v>
      </c>
      <c r="C8706">
        <v>378</v>
      </c>
      <c r="D8706">
        <v>371.5</v>
      </c>
      <c r="E8706">
        <v>373.75</v>
      </c>
      <c r="G8706">
        <v>373.75</v>
      </c>
      <c r="H8706">
        <v>45735</v>
      </c>
      <c r="I8706">
        <v>126105</v>
      </c>
      <c r="J8706">
        <f t="shared" ref="J8706:J8769" si="408">G8706/100*5000/136</f>
        <v>137.40808823529412</v>
      </c>
      <c r="K8706">
        <f t="shared" ref="K8706:K8769" si="409">YEAR(A8706)</f>
        <v>1994</v>
      </c>
      <c r="L8706">
        <f t="shared" ref="L8706:L8769" si="410">MONTH(A8706)</f>
        <v>1</v>
      </c>
    </row>
    <row r="8707" spans="1:12" x14ac:dyDescent="0.25">
      <c r="A8707" s="1">
        <v>34354</v>
      </c>
      <c r="B8707">
        <v>371.5</v>
      </c>
      <c r="C8707">
        <v>376</v>
      </c>
      <c r="D8707">
        <v>365</v>
      </c>
      <c r="E8707">
        <v>372</v>
      </c>
      <c r="G8707">
        <v>372</v>
      </c>
      <c r="H8707">
        <v>65535</v>
      </c>
      <c r="I8707">
        <v>119820</v>
      </c>
      <c r="J8707">
        <f t="shared" si="408"/>
        <v>136.76470588235293</v>
      </c>
      <c r="K8707">
        <f t="shared" si="409"/>
        <v>1994</v>
      </c>
      <c r="L8707">
        <f t="shared" si="410"/>
        <v>1</v>
      </c>
    </row>
    <row r="8708" spans="1:12" x14ac:dyDescent="0.25">
      <c r="A8708" s="1">
        <v>34355</v>
      </c>
      <c r="B8708">
        <v>372</v>
      </c>
      <c r="C8708">
        <v>379.5</v>
      </c>
      <c r="D8708">
        <v>371.5</v>
      </c>
      <c r="E8708">
        <v>376</v>
      </c>
      <c r="G8708">
        <v>376</v>
      </c>
      <c r="H8708">
        <v>37820</v>
      </c>
      <c r="I8708">
        <v>116240</v>
      </c>
      <c r="J8708">
        <f t="shared" si="408"/>
        <v>138.23529411764707</v>
      </c>
      <c r="K8708">
        <f t="shared" si="409"/>
        <v>1994</v>
      </c>
      <c r="L8708">
        <f t="shared" si="410"/>
        <v>1</v>
      </c>
    </row>
    <row r="8709" spans="1:12" x14ac:dyDescent="0.25">
      <c r="A8709" s="1">
        <v>34358</v>
      </c>
      <c r="B8709">
        <v>374</v>
      </c>
      <c r="C8709">
        <v>379.75</v>
      </c>
      <c r="D8709">
        <v>373</v>
      </c>
      <c r="E8709">
        <v>379</v>
      </c>
      <c r="G8709">
        <v>379</v>
      </c>
      <c r="H8709">
        <v>25100</v>
      </c>
      <c r="I8709">
        <v>115310</v>
      </c>
      <c r="J8709">
        <f t="shared" si="408"/>
        <v>139.33823529411765</v>
      </c>
      <c r="K8709">
        <f t="shared" si="409"/>
        <v>1994</v>
      </c>
      <c r="L8709">
        <f t="shared" si="410"/>
        <v>1</v>
      </c>
    </row>
    <row r="8710" spans="1:12" x14ac:dyDescent="0.25">
      <c r="A8710" s="1">
        <v>34359</v>
      </c>
      <c r="B8710">
        <v>380</v>
      </c>
      <c r="C8710">
        <v>380.5</v>
      </c>
      <c r="D8710">
        <v>374</v>
      </c>
      <c r="E8710">
        <v>377</v>
      </c>
      <c r="G8710">
        <v>377</v>
      </c>
      <c r="H8710">
        <v>23375</v>
      </c>
      <c r="I8710">
        <v>113160</v>
      </c>
      <c r="J8710">
        <f t="shared" si="408"/>
        <v>138.60294117647058</v>
      </c>
      <c r="K8710">
        <f t="shared" si="409"/>
        <v>1994</v>
      </c>
      <c r="L8710">
        <f t="shared" si="410"/>
        <v>1</v>
      </c>
    </row>
    <row r="8711" spans="1:12" x14ac:dyDescent="0.25">
      <c r="A8711" s="1">
        <v>34360</v>
      </c>
      <c r="B8711">
        <v>375.5</v>
      </c>
      <c r="C8711">
        <v>377.25</v>
      </c>
      <c r="D8711">
        <v>372.5</v>
      </c>
      <c r="E8711">
        <v>372.75</v>
      </c>
      <c r="G8711">
        <v>372.75</v>
      </c>
      <c r="H8711">
        <v>22670</v>
      </c>
      <c r="I8711">
        <v>114625</v>
      </c>
      <c r="J8711">
        <f t="shared" si="408"/>
        <v>137.04044117647058</v>
      </c>
      <c r="K8711">
        <f t="shared" si="409"/>
        <v>1994</v>
      </c>
      <c r="L8711">
        <f t="shared" si="410"/>
        <v>1</v>
      </c>
    </row>
    <row r="8712" spans="1:12" x14ac:dyDescent="0.25">
      <c r="A8712" s="1">
        <v>34361</v>
      </c>
      <c r="B8712">
        <v>371.75</v>
      </c>
      <c r="C8712">
        <v>372</v>
      </c>
      <c r="D8712">
        <v>368</v>
      </c>
      <c r="E8712">
        <v>368.25</v>
      </c>
      <c r="G8712">
        <v>368.25</v>
      </c>
      <c r="H8712">
        <v>28000</v>
      </c>
      <c r="I8712">
        <v>110485</v>
      </c>
      <c r="J8712">
        <f t="shared" si="408"/>
        <v>135.3860294117647</v>
      </c>
      <c r="K8712">
        <f t="shared" si="409"/>
        <v>1994</v>
      </c>
      <c r="L8712">
        <f t="shared" si="410"/>
        <v>1</v>
      </c>
    </row>
    <row r="8713" spans="1:12" x14ac:dyDescent="0.25">
      <c r="A8713" s="1">
        <v>34362</v>
      </c>
      <c r="B8713">
        <v>367</v>
      </c>
      <c r="C8713">
        <v>367.5</v>
      </c>
      <c r="D8713">
        <v>361</v>
      </c>
      <c r="E8713">
        <v>364.25</v>
      </c>
      <c r="G8713">
        <v>364.25</v>
      </c>
      <c r="H8713">
        <v>52555</v>
      </c>
      <c r="I8713">
        <v>104180</v>
      </c>
      <c r="J8713">
        <f t="shared" si="408"/>
        <v>133.91544117647058</v>
      </c>
      <c r="K8713">
        <f t="shared" si="409"/>
        <v>1994</v>
      </c>
      <c r="L8713">
        <f t="shared" si="410"/>
        <v>1</v>
      </c>
    </row>
    <row r="8714" spans="1:12" x14ac:dyDescent="0.25">
      <c r="A8714" s="1">
        <v>34365</v>
      </c>
      <c r="B8714">
        <v>365.5</v>
      </c>
      <c r="C8714">
        <v>372.25</v>
      </c>
      <c r="D8714">
        <v>365</v>
      </c>
      <c r="E8714">
        <v>371.75</v>
      </c>
      <c r="G8714">
        <v>371.75</v>
      </c>
      <c r="H8714">
        <v>30380</v>
      </c>
      <c r="I8714">
        <v>98580</v>
      </c>
      <c r="J8714">
        <f t="shared" si="408"/>
        <v>136.67279411764707</v>
      </c>
      <c r="K8714">
        <f t="shared" si="409"/>
        <v>1994</v>
      </c>
      <c r="L8714">
        <f t="shared" si="410"/>
        <v>1</v>
      </c>
    </row>
    <row r="8715" spans="1:12" x14ac:dyDescent="0.25">
      <c r="A8715" s="1">
        <v>34366</v>
      </c>
      <c r="B8715">
        <v>371</v>
      </c>
      <c r="C8715">
        <v>372</v>
      </c>
      <c r="D8715">
        <v>367.5</v>
      </c>
      <c r="E8715">
        <v>370.25</v>
      </c>
      <c r="G8715">
        <v>370.25</v>
      </c>
      <c r="H8715">
        <v>20420</v>
      </c>
      <c r="I8715">
        <v>98975</v>
      </c>
      <c r="J8715">
        <f t="shared" si="408"/>
        <v>136.12132352941177</v>
      </c>
      <c r="K8715">
        <f t="shared" si="409"/>
        <v>1994</v>
      </c>
      <c r="L8715">
        <f t="shared" si="410"/>
        <v>2</v>
      </c>
    </row>
    <row r="8716" spans="1:12" x14ac:dyDescent="0.25">
      <c r="A8716" s="1">
        <v>34367</v>
      </c>
      <c r="B8716">
        <v>370.25</v>
      </c>
      <c r="C8716">
        <v>375.5</v>
      </c>
      <c r="D8716">
        <v>366.25</v>
      </c>
      <c r="E8716">
        <v>374.75</v>
      </c>
      <c r="G8716">
        <v>374.75</v>
      </c>
      <c r="H8716">
        <v>27270</v>
      </c>
      <c r="I8716">
        <v>97240</v>
      </c>
      <c r="J8716">
        <f t="shared" si="408"/>
        <v>137.77573529411765</v>
      </c>
      <c r="K8716">
        <f t="shared" si="409"/>
        <v>1994</v>
      </c>
      <c r="L8716">
        <f t="shared" si="410"/>
        <v>2</v>
      </c>
    </row>
    <row r="8717" spans="1:12" x14ac:dyDescent="0.25">
      <c r="A8717" s="1">
        <v>34368</v>
      </c>
      <c r="B8717">
        <v>375</v>
      </c>
      <c r="C8717">
        <v>376.5</v>
      </c>
      <c r="D8717">
        <v>371</v>
      </c>
      <c r="E8717">
        <v>371.25</v>
      </c>
      <c r="G8717">
        <v>371.25</v>
      </c>
      <c r="H8717">
        <v>20985</v>
      </c>
      <c r="I8717">
        <v>98005</v>
      </c>
      <c r="J8717">
        <f t="shared" si="408"/>
        <v>136.4889705882353</v>
      </c>
      <c r="K8717">
        <f t="shared" si="409"/>
        <v>1994</v>
      </c>
      <c r="L8717">
        <f t="shared" si="410"/>
        <v>2</v>
      </c>
    </row>
    <row r="8718" spans="1:12" x14ac:dyDescent="0.25">
      <c r="A8718" s="1">
        <v>34369</v>
      </c>
      <c r="B8718">
        <v>371</v>
      </c>
      <c r="C8718">
        <v>373</v>
      </c>
      <c r="D8718">
        <v>368.25</v>
      </c>
      <c r="E8718">
        <v>372.25</v>
      </c>
      <c r="G8718">
        <v>372.25</v>
      </c>
      <c r="H8718">
        <v>26155</v>
      </c>
      <c r="I8718">
        <v>97045</v>
      </c>
      <c r="J8718">
        <f t="shared" si="408"/>
        <v>136.85661764705881</v>
      </c>
      <c r="K8718">
        <f t="shared" si="409"/>
        <v>1994</v>
      </c>
      <c r="L8718">
        <f t="shared" si="410"/>
        <v>2</v>
      </c>
    </row>
    <row r="8719" spans="1:12" x14ac:dyDescent="0.25">
      <c r="A8719" s="1">
        <v>34372</v>
      </c>
      <c r="B8719">
        <v>372.25</v>
      </c>
      <c r="C8719">
        <v>374.5</v>
      </c>
      <c r="D8719">
        <v>369.5</v>
      </c>
      <c r="E8719">
        <v>371.25</v>
      </c>
      <c r="G8719">
        <v>371.25</v>
      </c>
      <c r="H8719">
        <v>23085</v>
      </c>
      <c r="I8719">
        <v>95775</v>
      </c>
      <c r="J8719">
        <f t="shared" si="408"/>
        <v>136.4889705882353</v>
      </c>
      <c r="K8719">
        <f t="shared" si="409"/>
        <v>1994</v>
      </c>
      <c r="L8719">
        <f t="shared" si="410"/>
        <v>2</v>
      </c>
    </row>
    <row r="8720" spans="1:12" x14ac:dyDescent="0.25">
      <c r="A8720" s="1">
        <v>34373</v>
      </c>
      <c r="B8720">
        <v>370</v>
      </c>
      <c r="C8720">
        <v>372</v>
      </c>
      <c r="D8720">
        <v>367</v>
      </c>
      <c r="E8720">
        <v>369.25</v>
      </c>
      <c r="G8720">
        <v>369.25</v>
      </c>
      <c r="H8720">
        <v>19885</v>
      </c>
      <c r="I8720">
        <v>92390</v>
      </c>
      <c r="J8720">
        <f t="shared" si="408"/>
        <v>135.75367647058823</v>
      </c>
      <c r="K8720">
        <f t="shared" si="409"/>
        <v>1994</v>
      </c>
      <c r="L8720">
        <f t="shared" si="410"/>
        <v>2</v>
      </c>
    </row>
    <row r="8721" spans="1:12" x14ac:dyDescent="0.25">
      <c r="A8721" s="1">
        <v>34374</v>
      </c>
      <c r="B8721">
        <v>367</v>
      </c>
      <c r="C8721">
        <v>376</v>
      </c>
      <c r="D8721">
        <v>366.75</v>
      </c>
      <c r="E8721">
        <v>375.75</v>
      </c>
      <c r="G8721">
        <v>375.75</v>
      </c>
      <c r="H8721">
        <v>34865</v>
      </c>
      <c r="I8721">
        <v>93695</v>
      </c>
      <c r="J8721">
        <f t="shared" si="408"/>
        <v>138.14338235294119</v>
      </c>
      <c r="K8721">
        <f t="shared" si="409"/>
        <v>1994</v>
      </c>
      <c r="L8721">
        <f t="shared" si="410"/>
        <v>2</v>
      </c>
    </row>
    <row r="8722" spans="1:12" x14ac:dyDescent="0.25">
      <c r="A8722" s="1">
        <v>34375</v>
      </c>
      <c r="B8722">
        <v>376.5</v>
      </c>
      <c r="C8722">
        <v>377.25</v>
      </c>
      <c r="D8722">
        <v>372.75</v>
      </c>
      <c r="E8722">
        <v>373.5</v>
      </c>
      <c r="G8722">
        <v>373.5</v>
      </c>
      <c r="H8722">
        <v>19640</v>
      </c>
      <c r="I8722">
        <v>90415</v>
      </c>
      <c r="J8722">
        <f t="shared" si="408"/>
        <v>137.31617647058823</v>
      </c>
      <c r="K8722">
        <f t="shared" si="409"/>
        <v>1994</v>
      </c>
      <c r="L8722">
        <f t="shared" si="410"/>
        <v>2</v>
      </c>
    </row>
    <row r="8723" spans="1:12" x14ac:dyDescent="0.25">
      <c r="A8723" s="1">
        <v>34376</v>
      </c>
      <c r="B8723">
        <v>374</v>
      </c>
      <c r="C8723">
        <v>377.5</v>
      </c>
      <c r="D8723">
        <v>371.5</v>
      </c>
      <c r="E8723">
        <v>375.5</v>
      </c>
      <c r="G8723">
        <v>375.5</v>
      </c>
      <c r="H8723">
        <v>27525</v>
      </c>
      <c r="I8723">
        <v>92250</v>
      </c>
      <c r="J8723">
        <f t="shared" si="408"/>
        <v>138.0514705882353</v>
      </c>
      <c r="K8723">
        <f t="shared" si="409"/>
        <v>1994</v>
      </c>
      <c r="L8723">
        <f t="shared" si="410"/>
        <v>2</v>
      </c>
    </row>
    <row r="8724" spans="1:12" x14ac:dyDescent="0.25">
      <c r="A8724" s="1">
        <v>34379</v>
      </c>
      <c r="B8724">
        <v>376.5</v>
      </c>
      <c r="C8724">
        <v>378.5</v>
      </c>
      <c r="D8724">
        <v>375</v>
      </c>
      <c r="E8724">
        <v>377</v>
      </c>
      <c r="G8724">
        <v>377</v>
      </c>
      <c r="H8724">
        <v>20910</v>
      </c>
      <c r="I8724">
        <v>89615</v>
      </c>
      <c r="J8724">
        <f t="shared" si="408"/>
        <v>138.60294117647058</v>
      </c>
      <c r="K8724">
        <f t="shared" si="409"/>
        <v>1994</v>
      </c>
      <c r="L8724">
        <f t="shared" si="410"/>
        <v>2</v>
      </c>
    </row>
    <row r="8725" spans="1:12" x14ac:dyDescent="0.25">
      <c r="A8725" s="1">
        <v>34380</v>
      </c>
      <c r="B8725">
        <v>376</v>
      </c>
      <c r="C8725">
        <v>376</v>
      </c>
      <c r="D8725">
        <v>369.5</v>
      </c>
      <c r="E8725">
        <v>371</v>
      </c>
      <c r="G8725">
        <v>371</v>
      </c>
      <c r="H8725">
        <v>27595</v>
      </c>
      <c r="I8725">
        <v>83485</v>
      </c>
      <c r="J8725">
        <f t="shared" si="408"/>
        <v>136.39705882352942</v>
      </c>
      <c r="K8725">
        <f t="shared" si="409"/>
        <v>1994</v>
      </c>
      <c r="L8725">
        <f t="shared" si="410"/>
        <v>2</v>
      </c>
    </row>
    <row r="8726" spans="1:12" x14ac:dyDescent="0.25">
      <c r="A8726" s="1">
        <v>34381</v>
      </c>
      <c r="B8726">
        <v>369.5</v>
      </c>
      <c r="C8726">
        <v>371.5</v>
      </c>
      <c r="D8726">
        <v>365.75</v>
      </c>
      <c r="E8726">
        <v>368.25</v>
      </c>
      <c r="G8726">
        <v>368.25</v>
      </c>
      <c r="H8726">
        <v>36160</v>
      </c>
      <c r="I8726">
        <v>77625</v>
      </c>
      <c r="J8726">
        <f t="shared" si="408"/>
        <v>135.3860294117647</v>
      </c>
      <c r="K8726">
        <f t="shared" si="409"/>
        <v>1994</v>
      </c>
      <c r="L8726">
        <f t="shared" si="410"/>
        <v>2</v>
      </c>
    </row>
    <row r="8727" spans="1:12" x14ac:dyDescent="0.25">
      <c r="A8727" s="1">
        <v>34382</v>
      </c>
      <c r="B8727">
        <v>368.5</v>
      </c>
      <c r="C8727">
        <v>370</v>
      </c>
      <c r="D8727">
        <v>366.25</v>
      </c>
      <c r="E8727">
        <v>367.75</v>
      </c>
      <c r="G8727">
        <v>367.75</v>
      </c>
      <c r="H8727">
        <v>17710</v>
      </c>
      <c r="I8727">
        <v>74060</v>
      </c>
      <c r="J8727">
        <f t="shared" si="408"/>
        <v>135.20220588235293</v>
      </c>
      <c r="K8727">
        <f t="shared" si="409"/>
        <v>1994</v>
      </c>
      <c r="L8727">
        <f t="shared" si="410"/>
        <v>2</v>
      </c>
    </row>
    <row r="8728" spans="1:12" x14ac:dyDescent="0.25">
      <c r="A8728" s="1">
        <v>34383</v>
      </c>
      <c r="B8728">
        <v>367.5</v>
      </c>
      <c r="C8728">
        <v>367.5</v>
      </c>
      <c r="D8728">
        <v>363</v>
      </c>
      <c r="E8728">
        <v>364.75</v>
      </c>
      <c r="G8728">
        <v>364.75</v>
      </c>
      <c r="H8728">
        <v>17860</v>
      </c>
      <c r="I8728">
        <v>67245</v>
      </c>
      <c r="J8728">
        <f t="shared" si="408"/>
        <v>134.09926470588235</v>
      </c>
      <c r="K8728">
        <f t="shared" si="409"/>
        <v>1994</v>
      </c>
      <c r="L8728">
        <f t="shared" si="410"/>
        <v>2</v>
      </c>
    </row>
    <row r="8729" spans="1:12" x14ac:dyDescent="0.25">
      <c r="A8729" s="1">
        <v>34387</v>
      </c>
      <c r="B8729">
        <v>365.25</v>
      </c>
      <c r="C8729">
        <v>365.75</v>
      </c>
      <c r="D8729">
        <v>358</v>
      </c>
      <c r="E8729">
        <v>358.25</v>
      </c>
      <c r="G8729">
        <v>358.25</v>
      </c>
      <c r="H8729">
        <v>28260</v>
      </c>
      <c r="I8729">
        <v>56490</v>
      </c>
      <c r="J8729">
        <f t="shared" si="408"/>
        <v>131.70955882352942</v>
      </c>
      <c r="K8729">
        <f t="shared" si="409"/>
        <v>1994</v>
      </c>
      <c r="L8729">
        <f t="shared" si="410"/>
        <v>2</v>
      </c>
    </row>
    <row r="8730" spans="1:12" x14ac:dyDescent="0.25">
      <c r="A8730" s="1">
        <v>34388</v>
      </c>
      <c r="B8730">
        <v>358</v>
      </c>
      <c r="C8730">
        <v>359.25</v>
      </c>
      <c r="D8730">
        <v>354</v>
      </c>
      <c r="E8730">
        <v>355.75</v>
      </c>
      <c r="G8730">
        <v>355.75</v>
      </c>
      <c r="H8730">
        <v>24305</v>
      </c>
      <c r="I8730">
        <v>47640</v>
      </c>
      <c r="J8730">
        <f t="shared" si="408"/>
        <v>130.79044117647058</v>
      </c>
      <c r="K8730">
        <f t="shared" si="409"/>
        <v>1994</v>
      </c>
      <c r="L8730">
        <f t="shared" si="410"/>
        <v>2</v>
      </c>
    </row>
    <row r="8731" spans="1:12" x14ac:dyDescent="0.25">
      <c r="A8731" s="1">
        <v>34389</v>
      </c>
      <c r="B8731">
        <v>358</v>
      </c>
      <c r="C8731">
        <v>358</v>
      </c>
      <c r="D8731">
        <v>351</v>
      </c>
      <c r="E8731">
        <v>351.25</v>
      </c>
      <c r="G8731">
        <v>351.25</v>
      </c>
      <c r="H8731">
        <v>26880</v>
      </c>
      <c r="I8731">
        <v>35625</v>
      </c>
      <c r="J8731">
        <f t="shared" si="408"/>
        <v>129.1360294117647</v>
      </c>
      <c r="K8731">
        <f t="shared" si="409"/>
        <v>1994</v>
      </c>
      <c r="L8731">
        <f t="shared" si="410"/>
        <v>2</v>
      </c>
    </row>
    <row r="8732" spans="1:12" x14ac:dyDescent="0.25">
      <c r="A8732" s="1">
        <v>34390</v>
      </c>
      <c r="B8732">
        <v>350.5</v>
      </c>
      <c r="C8732">
        <v>355</v>
      </c>
      <c r="D8732">
        <v>348.5</v>
      </c>
      <c r="E8732">
        <v>350</v>
      </c>
      <c r="G8732">
        <v>350</v>
      </c>
      <c r="H8732">
        <v>20120</v>
      </c>
      <c r="I8732">
        <v>25735</v>
      </c>
      <c r="J8732">
        <f t="shared" si="408"/>
        <v>128.6764705882353</v>
      </c>
      <c r="K8732">
        <f t="shared" si="409"/>
        <v>1994</v>
      </c>
      <c r="L8732">
        <f t="shared" si="410"/>
        <v>2</v>
      </c>
    </row>
    <row r="8733" spans="1:12" x14ac:dyDescent="0.25">
      <c r="A8733" s="1">
        <v>34393</v>
      </c>
      <c r="B8733">
        <v>348</v>
      </c>
      <c r="C8733">
        <v>348</v>
      </c>
      <c r="D8733">
        <v>340</v>
      </c>
      <c r="E8733">
        <v>342.5</v>
      </c>
      <c r="G8733">
        <v>342.5</v>
      </c>
      <c r="H8733">
        <v>22870</v>
      </c>
      <c r="I8733">
        <v>16830</v>
      </c>
      <c r="J8733">
        <f t="shared" si="408"/>
        <v>125.91911764705883</v>
      </c>
      <c r="K8733">
        <f t="shared" si="409"/>
        <v>1994</v>
      </c>
      <c r="L8733">
        <f t="shared" si="410"/>
        <v>2</v>
      </c>
    </row>
    <row r="8734" spans="1:12" x14ac:dyDescent="0.25">
      <c r="A8734" s="1">
        <v>34394</v>
      </c>
      <c r="B8734">
        <v>342.5</v>
      </c>
      <c r="C8734">
        <v>346</v>
      </c>
      <c r="D8734">
        <v>340</v>
      </c>
      <c r="E8734">
        <v>340.75</v>
      </c>
      <c r="G8734">
        <v>340.75</v>
      </c>
      <c r="H8734">
        <v>9105</v>
      </c>
      <c r="I8734">
        <v>11580</v>
      </c>
      <c r="J8734">
        <f t="shared" si="408"/>
        <v>125.27573529411765</v>
      </c>
      <c r="K8734">
        <f t="shared" si="409"/>
        <v>1994</v>
      </c>
      <c r="L8734">
        <f t="shared" si="410"/>
        <v>3</v>
      </c>
    </row>
    <row r="8735" spans="1:12" x14ac:dyDescent="0.25">
      <c r="A8735" s="1">
        <v>34395</v>
      </c>
      <c r="B8735">
        <v>342</v>
      </c>
      <c r="C8735">
        <v>344.25</v>
      </c>
      <c r="D8735">
        <v>342</v>
      </c>
      <c r="E8735">
        <v>342</v>
      </c>
      <c r="G8735">
        <v>342</v>
      </c>
      <c r="H8735">
        <v>2910</v>
      </c>
      <c r="I8735">
        <v>9385</v>
      </c>
      <c r="J8735">
        <f t="shared" si="408"/>
        <v>125.73529411764706</v>
      </c>
      <c r="K8735">
        <f t="shared" si="409"/>
        <v>1994</v>
      </c>
      <c r="L8735">
        <f t="shared" si="410"/>
        <v>3</v>
      </c>
    </row>
    <row r="8736" spans="1:12" x14ac:dyDescent="0.25">
      <c r="A8736" s="1">
        <v>34396</v>
      </c>
      <c r="B8736">
        <v>343</v>
      </c>
      <c r="C8736">
        <v>344</v>
      </c>
      <c r="D8736">
        <v>337.5</v>
      </c>
      <c r="E8736">
        <v>339.25</v>
      </c>
      <c r="G8736">
        <v>339.25</v>
      </c>
      <c r="H8736">
        <v>4660</v>
      </c>
      <c r="I8736">
        <v>6935</v>
      </c>
      <c r="J8736">
        <f t="shared" si="408"/>
        <v>124.72426470588235</v>
      </c>
      <c r="K8736">
        <f t="shared" si="409"/>
        <v>1994</v>
      </c>
      <c r="L8736">
        <f t="shared" si="410"/>
        <v>3</v>
      </c>
    </row>
    <row r="8737" spans="1:12" x14ac:dyDescent="0.25">
      <c r="A8737" s="1">
        <v>34397</v>
      </c>
      <c r="B8737">
        <v>340.5</v>
      </c>
      <c r="C8737">
        <v>341.5</v>
      </c>
      <c r="D8737">
        <v>338.5</v>
      </c>
      <c r="E8737">
        <v>340.5</v>
      </c>
      <c r="G8737">
        <v>340.5</v>
      </c>
      <c r="H8737">
        <v>2570</v>
      </c>
      <c r="I8737">
        <v>6230</v>
      </c>
      <c r="J8737">
        <f t="shared" si="408"/>
        <v>125.18382352941177</v>
      </c>
      <c r="K8737">
        <f t="shared" si="409"/>
        <v>1994</v>
      </c>
      <c r="L8737">
        <f t="shared" si="410"/>
        <v>3</v>
      </c>
    </row>
    <row r="8738" spans="1:12" x14ac:dyDescent="0.25">
      <c r="A8738" s="1">
        <v>34400</v>
      </c>
      <c r="B8738">
        <v>340.5</v>
      </c>
      <c r="C8738">
        <v>344.5</v>
      </c>
      <c r="D8738">
        <v>340.5</v>
      </c>
      <c r="E8738">
        <v>342.25</v>
      </c>
      <c r="G8738">
        <v>342.25</v>
      </c>
      <c r="H8738">
        <v>1740</v>
      </c>
      <c r="I8738">
        <v>5925</v>
      </c>
      <c r="J8738">
        <f t="shared" si="408"/>
        <v>125.82720588235294</v>
      </c>
      <c r="K8738">
        <f t="shared" si="409"/>
        <v>1994</v>
      </c>
      <c r="L8738">
        <f t="shared" si="410"/>
        <v>3</v>
      </c>
    </row>
    <row r="8739" spans="1:12" x14ac:dyDescent="0.25">
      <c r="A8739" s="1">
        <v>34401</v>
      </c>
      <c r="B8739">
        <v>342</v>
      </c>
      <c r="C8739">
        <v>342</v>
      </c>
      <c r="D8739">
        <v>337.5</v>
      </c>
      <c r="E8739">
        <v>338</v>
      </c>
      <c r="G8739">
        <v>338</v>
      </c>
      <c r="H8739">
        <v>1335</v>
      </c>
      <c r="I8739">
        <v>5070</v>
      </c>
      <c r="J8739">
        <f t="shared" si="408"/>
        <v>124.26470588235294</v>
      </c>
      <c r="K8739">
        <f t="shared" si="409"/>
        <v>1994</v>
      </c>
      <c r="L8739">
        <f t="shared" si="410"/>
        <v>3</v>
      </c>
    </row>
    <row r="8740" spans="1:12" x14ac:dyDescent="0.25">
      <c r="A8740" s="1">
        <v>34402</v>
      </c>
      <c r="B8740">
        <v>336</v>
      </c>
      <c r="C8740">
        <v>336.5</v>
      </c>
      <c r="D8740">
        <v>330</v>
      </c>
      <c r="E8740">
        <v>330.25</v>
      </c>
      <c r="G8740">
        <v>330.25</v>
      </c>
      <c r="H8740">
        <v>2875</v>
      </c>
      <c r="I8740">
        <v>4935</v>
      </c>
      <c r="J8740">
        <f t="shared" si="408"/>
        <v>121.41544117647059</v>
      </c>
      <c r="K8740">
        <f t="shared" si="409"/>
        <v>1994</v>
      </c>
      <c r="L8740">
        <f t="shared" si="410"/>
        <v>3</v>
      </c>
    </row>
    <row r="8741" spans="1:12" x14ac:dyDescent="0.25">
      <c r="A8741" s="1">
        <v>34403</v>
      </c>
      <c r="B8741">
        <v>333</v>
      </c>
      <c r="C8741">
        <v>335</v>
      </c>
      <c r="D8741">
        <v>330</v>
      </c>
      <c r="E8741">
        <v>332</v>
      </c>
      <c r="G8741">
        <v>332</v>
      </c>
      <c r="H8741">
        <v>700</v>
      </c>
      <c r="I8741">
        <v>2425</v>
      </c>
      <c r="J8741">
        <f t="shared" si="408"/>
        <v>122.05882352941177</v>
      </c>
      <c r="K8741">
        <f t="shared" si="409"/>
        <v>1994</v>
      </c>
      <c r="L8741">
        <f t="shared" si="410"/>
        <v>3</v>
      </c>
    </row>
    <row r="8742" spans="1:12" x14ac:dyDescent="0.25">
      <c r="A8742" s="1">
        <v>34404</v>
      </c>
      <c r="B8742">
        <v>331.25</v>
      </c>
      <c r="C8742">
        <v>334.75</v>
      </c>
      <c r="D8742">
        <v>331.25</v>
      </c>
      <c r="E8742">
        <v>332.25</v>
      </c>
      <c r="G8742">
        <v>332.25</v>
      </c>
      <c r="H8742">
        <v>330</v>
      </c>
      <c r="I8742">
        <v>2365</v>
      </c>
      <c r="J8742">
        <f t="shared" si="408"/>
        <v>122.15073529411765</v>
      </c>
      <c r="K8742">
        <f t="shared" si="409"/>
        <v>1994</v>
      </c>
      <c r="L8742">
        <f t="shared" si="410"/>
        <v>3</v>
      </c>
    </row>
    <row r="8743" spans="1:12" x14ac:dyDescent="0.25">
      <c r="A8743" s="1">
        <v>34407</v>
      </c>
      <c r="B8743">
        <v>333</v>
      </c>
      <c r="C8743">
        <v>333.5</v>
      </c>
      <c r="D8743">
        <v>329.5</v>
      </c>
      <c r="E8743">
        <v>330.75</v>
      </c>
      <c r="G8743">
        <v>330.75</v>
      </c>
      <c r="H8743">
        <v>1115</v>
      </c>
      <c r="I8743">
        <v>1895</v>
      </c>
      <c r="J8743">
        <f t="shared" si="408"/>
        <v>121.59926470588235</v>
      </c>
      <c r="K8743">
        <f t="shared" si="409"/>
        <v>1994</v>
      </c>
      <c r="L8743">
        <f t="shared" si="410"/>
        <v>3</v>
      </c>
    </row>
    <row r="8744" spans="1:12" x14ac:dyDescent="0.25">
      <c r="A8744" s="1">
        <v>34408</v>
      </c>
      <c r="B8744">
        <v>331.5</v>
      </c>
      <c r="C8744">
        <v>333</v>
      </c>
      <c r="D8744">
        <v>329.5</v>
      </c>
      <c r="E8744">
        <v>331.75</v>
      </c>
      <c r="G8744">
        <v>331.75</v>
      </c>
      <c r="H8744">
        <v>555</v>
      </c>
      <c r="I8744">
        <v>1535</v>
      </c>
      <c r="J8744">
        <f t="shared" si="408"/>
        <v>121.96691176470588</v>
      </c>
      <c r="K8744">
        <f t="shared" si="409"/>
        <v>1994</v>
      </c>
      <c r="L8744">
        <f t="shared" si="410"/>
        <v>3</v>
      </c>
    </row>
    <row r="8745" spans="1:12" x14ac:dyDescent="0.25">
      <c r="A8745" s="1">
        <v>34409</v>
      </c>
      <c r="B8745">
        <v>333</v>
      </c>
      <c r="C8745">
        <v>336.5</v>
      </c>
      <c r="D8745">
        <v>333</v>
      </c>
      <c r="E8745">
        <v>336.25</v>
      </c>
      <c r="G8745">
        <v>336.25</v>
      </c>
      <c r="H8745">
        <v>1080</v>
      </c>
      <c r="I8745">
        <v>1680</v>
      </c>
      <c r="J8745">
        <f t="shared" si="408"/>
        <v>123.62132352941177</v>
      </c>
      <c r="K8745">
        <f t="shared" si="409"/>
        <v>1994</v>
      </c>
      <c r="L8745">
        <f t="shared" si="410"/>
        <v>3</v>
      </c>
    </row>
    <row r="8746" spans="1:12" x14ac:dyDescent="0.25">
      <c r="A8746" s="1">
        <v>34410</v>
      </c>
      <c r="B8746">
        <v>337.5</v>
      </c>
      <c r="C8746">
        <v>339.5</v>
      </c>
      <c r="D8746">
        <v>337</v>
      </c>
      <c r="E8746">
        <v>337.5</v>
      </c>
      <c r="G8746">
        <v>337.5</v>
      </c>
      <c r="H8746">
        <v>655</v>
      </c>
      <c r="I8746">
        <v>1725</v>
      </c>
      <c r="J8746">
        <f t="shared" si="408"/>
        <v>124.08088235294117</v>
      </c>
      <c r="K8746">
        <f t="shared" si="409"/>
        <v>1994</v>
      </c>
      <c r="L8746">
        <f t="shared" si="410"/>
        <v>3</v>
      </c>
    </row>
    <row r="8747" spans="1:12" x14ac:dyDescent="0.25">
      <c r="A8747" s="1">
        <v>34411</v>
      </c>
      <c r="B8747">
        <v>336</v>
      </c>
      <c r="C8747">
        <v>338</v>
      </c>
      <c r="D8747">
        <v>335.5</v>
      </c>
      <c r="E8747">
        <v>336</v>
      </c>
      <c r="G8747">
        <v>336</v>
      </c>
      <c r="H8747">
        <v>1020</v>
      </c>
      <c r="I8747">
        <v>1155</v>
      </c>
      <c r="J8747">
        <f t="shared" si="408"/>
        <v>123.52941176470588</v>
      </c>
      <c r="K8747">
        <f t="shared" si="409"/>
        <v>1994</v>
      </c>
      <c r="L8747">
        <f t="shared" si="410"/>
        <v>3</v>
      </c>
    </row>
    <row r="8748" spans="1:12" x14ac:dyDescent="0.25">
      <c r="A8748" s="1">
        <v>34414</v>
      </c>
      <c r="B8748">
        <v>335</v>
      </c>
      <c r="C8748">
        <v>336</v>
      </c>
      <c r="D8748">
        <v>332</v>
      </c>
      <c r="E8748">
        <v>332.25</v>
      </c>
      <c r="G8748">
        <v>332.25</v>
      </c>
      <c r="H8748">
        <v>1010</v>
      </c>
      <c r="I8748">
        <v>800</v>
      </c>
      <c r="J8748">
        <f t="shared" si="408"/>
        <v>122.15073529411765</v>
      </c>
      <c r="K8748">
        <f t="shared" si="409"/>
        <v>1994</v>
      </c>
      <c r="L8748">
        <f t="shared" si="410"/>
        <v>3</v>
      </c>
    </row>
    <row r="8749" spans="1:12" x14ac:dyDescent="0.25">
      <c r="A8749" s="1">
        <v>34415</v>
      </c>
      <c r="B8749">
        <v>331</v>
      </c>
      <c r="C8749">
        <v>331.5</v>
      </c>
      <c r="D8749">
        <v>325.5</v>
      </c>
      <c r="E8749">
        <v>325.5</v>
      </c>
      <c r="G8749">
        <v>325.5</v>
      </c>
      <c r="H8749">
        <v>1840</v>
      </c>
      <c r="I8749">
        <v>1685</v>
      </c>
      <c r="J8749">
        <f t="shared" si="408"/>
        <v>119.66911764705883</v>
      </c>
      <c r="K8749">
        <f t="shared" si="409"/>
        <v>1994</v>
      </c>
      <c r="L8749">
        <f t="shared" si="410"/>
        <v>3</v>
      </c>
    </row>
    <row r="8750" spans="1:12" x14ac:dyDescent="0.25">
      <c r="A8750" s="1">
        <v>34416</v>
      </c>
      <c r="B8750">
        <v>329.5</v>
      </c>
      <c r="C8750">
        <v>333.5</v>
      </c>
      <c r="D8750">
        <v>328.75</v>
      </c>
      <c r="E8750">
        <v>333.25</v>
      </c>
      <c r="G8750">
        <v>333.25</v>
      </c>
      <c r="H8750">
        <v>14705</v>
      </c>
      <c r="I8750">
        <v>83555</v>
      </c>
      <c r="J8750">
        <f t="shared" si="408"/>
        <v>122.51838235294117</v>
      </c>
      <c r="K8750">
        <f t="shared" si="409"/>
        <v>1994</v>
      </c>
      <c r="L8750">
        <f t="shared" si="410"/>
        <v>3</v>
      </c>
    </row>
    <row r="8751" spans="1:12" x14ac:dyDescent="0.25">
      <c r="A8751" s="1">
        <v>34417</v>
      </c>
      <c r="B8751">
        <v>333.25</v>
      </c>
      <c r="C8751">
        <v>334.75</v>
      </c>
      <c r="D8751">
        <v>332</v>
      </c>
      <c r="E8751">
        <v>333.25</v>
      </c>
      <c r="G8751">
        <v>333.25</v>
      </c>
      <c r="H8751">
        <v>14300</v>
      </c>
      <c r="I8751">
        <v>85800</v>
      </c>
      <c r="J8751">
        <f t="shared" si="408"/>
        <v>122.51838235294117</v>
      </c>
      <c r="K8751">
        <f t="shared" si="409"/>
        <v>1994</v>
      </c>
      <c r="L8751">
        <f t="shared" si="410"/>
        <v>3</v>
      </c>
    </row>
    <row r="8752" spans="1:12" x14ac:dyDescent="0.25">
      <c r="A8752" s="1">
        <v>34418</v>
      </c>
      <c r="B8752">
        <v>333</v>
      </c>
      <c r="C8752">
        <v>333</v>
      </c>
      <c r="D8752">
        <v>329.25</v>
      </c>
      <c r="E8752">
        <v>330.75</v>
      </c>
      <c r="G8752">
        <v>330.75</v>
      </c>
      <c r="H8752">
        <v>10350</v>
      </c>
      <c r="I8752">
        <v>86450</v>
      </c>
      <c r="J8752">
        <f t="shared" si="408"/>
        <v>121.59926470588235</v>
      </c>
      <c r="K8752">
        <f t="shared" si="409"/>
        <v>1994</v>
      </c>
      <c r="L8752">
        <f t="shared" si="410"/>
        <v>3</v>
      </c>
    </row>
    <row r="8753" spans="1:12" x14ac:dyDescent="0.25">
      <c r="A8753" s="1">
        <v>34421</v>
      </c>
      <c r="B8753">
        <v>332</v>
      </c>
      <c r="C8753">
        <v>336.5</v>
      </c>
      <c r="D8753">
        <v>332</v>
      </c>
      <c r="E8753">
        <v>333.75</v>
      </c>
      <c r="G8753">
        <v>333.75</v>
      </c>
      <c r="H8753">
        <v>17725</v>
      </c>
      <c r="I8753">
        <v>86265</v>
      </c>
      <c r="J8753">
        <f t="shared" si="408"/>
        <v>122.70220588235294</v>
      </c>
      <c r="K8753">
        <f t="shared" si="409"/>
        <v>1994</v>
      </c>
      <c r="L8753">
        <f t="shared" si="410"/>
        <v>3</v>
      </c>
    </row>
    <row r="8754" spans="1:12" x14ac:dyDescent="0.25">
      <c r="A8754" s="1">
        <v>34422</v>
      </c>
      <c r="B8754">
        <v>334</v>
      </c>
      <c r="C8754">
        <v>335.25</v>
      </c>
      <c r="D8754">
        <v>330</v>
      </c>
      <c r="E8754">
        <v>330.75</v>
      </c>
      <c r="G8754">
        <v>330.75</v>
      </c>
      <c r="H8754">
        <v>11415</v>
      </c>
      <c r="I8754">
        <v>86140</v>
      </c>
      <c r="J8754">
        <f t="shared" si="408"/>
        <v>121.59926470588235</v>
      </c>
      <c r="K8754">
        <f t="shared" si="409"/>
        <v>1994</v>
      </c>
      <c r="L8754">
        <f t="shared" si="410"/>
        <v>3</v>
      </c>
    </row>
    <row r="8755" spans="1:12" x14ac:dyDescent="0.25">
      <c r="A8755" s="1">
        <v>34423</v>
      </c>
      <c r="B8755">
        <v>330</v>
      </c>
      <c r="C8755">
        <v>333.5</v>
      </c>
      <c r="D8755">
        <v>329.5</v>
      </c>
      <c r="E8755">
        <v>332.75</v>
      </c>
      <c r="G8755">
        <v>332.75</v>
      </c>
      <c r="H8755">
        <v>9025</v>
      </c>
      <c r="I8755">
        <v>83120</v>
      </c>
      <c r="J8755">
        <f t="shared" si="408"/>
        <v>122.33455882352941</v>
      </c>
      <c r="K8755">
        <f t="shared" si="409"/>
        <v>1994</v>
      </c>
      <c r="L8755">
        <f t="shared" si="410"/>
        <v>3</v>
      </c>
    </row>
    <row r="8756" spans="1:12" x14ac:dyDescent="0.25">
      <c r="A8756" s="1">
        <v>34424</v>
      </c>
      <c r="B8756">
        <v>332</v>
      </c>
      <c r="C8756">
        <v>334</v>
      </c>
      <c r="D8756">
        <v>327</v>
      </c>
      <c r="E8756">
        <v>329.75</v>
      </c>
      <c r="G8756">
        <v>329.75</v>
      </c>
      <c r="H8756">
        <v>10560</v>
      </c>
      <c r="I8756">
        <v>84425</v>
      </c>
      <c r="J8756">
        <f t="shared" si="408"/>
        <v>121.23161764705883</v>
      </c>
      <c r="K8756">
        <f t="shared" si="409"/>
        <v>1994</v>
      </c>
      <c r="L8756">
        <f t="shared" si="410"/>
        <v>3</v>
      </c>
    </row>
    <row r="8757" spans="1:12" x14ac:dyDescent="0.25">
      <c r="A8757" s="1">
        <v>34428</v>
      </c>
      <c r="B8757">
        <v>332.5</v>
      </c>
      <c r="C8757">
        <v>338</v>
      </c>
      <c r="D8757">
        <v>330</v>
      </c>
      <c r="E8757">
        <v>336.25</v>
      </c>
      <c r="G8757">
        <v>336.25</v>
      </c>
      <c r="H8757">
        <v>20235</v>
      </c>
      <c r="I8757">
        <v>82845</v>
      </c>
      <c r="J8757">
        <f t="shared" si="408"/>
        <v>123.62132352941177</v>
      </c>
      <c r="K8757">
        <f t="shared" si="409"/>
        <v>1994</v>
      </c>
      <c r="L8757">
        <f t="shared" si="410"/>
        <v>4</v>
      </c>
    </row>
    <row r="8758" spans="1:12" x14ac:dyDescent="0.25">
      <c r="A8758" s="1">
        <v>34429</v>
      </c>
      <c r="B8758">
        <v>336.5</v>
      </c>
      <c r="C8758">
        <v>339.5</v>
      </c>
      <c r="D8758">
        <v>335.25</v>
      </c>
      <c r="E8758">
        <v>337.75</v>
      </c>
      <c r="G8758">
        <v>337.75</v>
      </c>
      <c r="H8758">
        <v>12570</v>
      </c>
      <c r="I8758">
        <v>79295</v>
      </c>
      <c r="J8758">
        <f t="shared" si="408"/>
        <v>124.17279411764706</v>
      </c>
      <c r="K8758">
        <f t="shared" si="409"/>
        <v>1994</v>
      </c>
      <c r="L8758">
        <f t="shared" si="410"/>
        <v>4</v>
      </c>
    </row>
    <row r="8759" spans="1:12" x14ac:dyDescent="0.25">
      <c r="A8759" s="1">
        <v>34430</v>
      </c>
      <c r="B8759">
        <v>338.25</v>
      </c>
      <c r="C8759">
        <v>347</v>
      </c>
      <c r="D8759">
        <v>337.5</v>
      </c>
      <c r="E8759">
        <v>346.25</v>
      </c>
      <c r="G8759">
        <v>346.25</v>
      </c>
      <c r="H8759">
        <v>28805</v>
      </c>
      <c r="I8759">
        <v>77730</v>
      </c>
      <c r="J8759">
        <f t="shared" si="408"/>
        <v>127.29779411764706</v>
      </c>
      <c r="K8759">
        <f t="shared" si="409"/>
        <v>1994</v>
      </c>
      <c r="L8759">
        <f t="shared" si="410"/>
        <v>4</v>
      </c>
    </row>
    <row r="8760" spans="1:12" x14ac:dyDescent="0.25">
      <c r="A8760" s="1">
        <v>34431</v>
      </c>
      <c r="B8760">
        <v>346</v>
      </c>
      <c r="C8760">
        <v>351</v>
      </c>
      <c r="D8760">
        <v>344</v>
      </c>
      <c r="E8760">
        <v>344.75</v>
      </c>
      <c r="G8760">
        <v>344.75</v>
      </c>
      <c r="H8760">
        <v>28050</v>
      </c>
      <c r="I8760">
        <v>65810</v>
      </c>
      <c r="J8760">
        <f t="shared" si="408"/>
        <v>126.74632352941177</v>
      </c>
      <c r="K8760">
        <f t="shared" si="409"/>
        <v>1994</v>
      </c>
      <c r="L8760">
        <f t="shared" si="410"/>
        <v>4</v>
      </c>
    </row>
    <row r="8761" spans="1:12" x14ac:dyDescent="0.25">
      <c r="A8761" s="1">
        <v>34432</v>
      </c>
      <c r="B8761">
        <v>341</v>
      </c>
      <c r="C8761">
        <v>343.75</v>
      </c>
      <c r="D8761">
        <v>339.75</v>
      </c>
      <c r="E8761">
        <v>340.75</v>
      </c>
      <c r="G8761">
        <v>340.75</v>
      </c>
      <c r="H8761">
        <v>13340</v>
      </c>
      <c r="I8761">
        <v>63380</v>
      </c>
      <c r="J8761">
        <f t="shared" si="408"/>
        <v>125.27573529411765</v>
      </c>
      <c r="K8761">
        <f t="shared" si="409"/>
        <v>1994</v>
      </c>
      <c r="L8761">
        <f t="shared" si="410"/>
        <v>4</v>
      </c>
    </row>
    <row r="8762" spans="1:12" x14ac:dyDescent="0.25">
      <c r="A8762" s="1">
        <v>34435</v>
      </c>
      <c r="B8762">
        <v>338.5</v>
      </c>
      <c r="C8762">
        <v>338.5</v>
      </c>
      <c r="D8762">
        <v>328</v>
      </c>
      <c r="E8762">
        <v>331.25</v>
      </c>
      <c r="G8762">
        <v>331.25</v>
      </c>
      <c r="H8762">
        <v>23710</v>
      </c>
      <c r="I8762">
        <v>63620</v>
      </c>
      <c r="J8762">
        <f t="shared" si="408"/>
        <v>121.78308823529412</v>
      </c>
      <c r="K8762">
        <f t="shared" si="409"/>
        <v>1994</v>
      </c>
      <c r="L8762">
        <f t="shared" si="410"/>
        <v>4</v>
      </c>
    </row>
    <row r="8763" spans="1:12" x14ac:dyDescent="0.25">
      <c r="A8763" s="1">
        <v>34436</v>
      </c>
      <c r="B8763">
        <v>333.5</v>
      </c>
      <c r="C8763">
        <v>335</v>
      </c>
      <c r="D8763">
        <v>331.5</v>
      </c>
      <c r="E8763">
        <v>331.75</v>
      </c>
      <c r="G8763">
        <v>331.75</v>
      </c>
      <c r="H8763">
        <v>10980</v>
      </c>
      <c r="I8763">
        <v>60865</v>
      </c>
      <c r="J8763">
        <f t="shared" si="408"/>
        <v>121.96691176470588</v>
      </c>
      <c r="K8763">
        <f t="shared" si="409"/>
        <v>1994</v>
      </c>
      <c r="L8763">
        <f t="shared" si="410"/>
        <v>4</v>
      </c>
    </row>
    <row r="8764" spans="1:12" x14ac:dyDescent="0.25">
      <c r="A8764" s="1">
        <v>34437</v>
      </c>
      <c r="B8764">
        <v>334</v>
      </c>
      <c r="C8764">
        <v>336</v>
      </c>
      <c r="D8764">
        <v>330.5</v>
      </c>
      <c r="E8764">
        <v>331</v>
      </c>
      <c r="G8764">
        <v>331</v>
      </c>
      <c r="H8764">
        <v>6955</v>
      </c>
      <c r="I8764">
        <v>59855</v>
      </c>
      <c r="J8764">
        <f t="shared" si="408"/>
        <v>121.69117647058823</v>
      </c>
      <c r="K8764">
        <f t="shared" si="409"/>
        <v>1994</v>
      </c>
      <c r="L8764">
        <f t="shared" si="410"/>
        <v>4</v>
      </c>
    </row>
    <row r="8765" spans="1:12" x14ac:dyDescent="0.25">
      <c r="A8765" s="1">
        <v>34438</v>
      </c>
      <c r="B8765">
        <v>329.5</v>
      </c>
      <c r="C8765">
        <v>330.5</v>
      </c>
      <c r="D8765">
        <v>325.75</v>
      </c>
      <c r="E8765">
        <v>327</v>
      </c>
      <c r="G8765">
        <v>327</v>
      </c>
      <c r="H8765">
        <v>13270</v>
      </c>
      <c r="I8765">
        <v>57010</v>
      </c>
      <c r="J8765">
        <f t="shared" si="408"/>
        <v>120.22058823529412</v>
      </c>
      <c r="K8765">
        <f t="shared" si="409"/>
        <v>1994</v>
      </c>
      <c r="L8765">
        <f t="shared" si="410"/>
        <v>4</v>
      </c>
    </row>
    <row r="8766" spans="1:12" x14ac:dyDescent="0.25">
      <c r="A8766" s="1">
        <v>34439</v>
      </c>
      <c r="B8766">
        <v>328</v>
      </c>
      <c r="C8766">
        <v>330</v>
      </c>
      <c r="D8766">
        <v>326.5</v>
      </c>
      <c r="E8766">
        <v>329.25</v>
      </c>
      <c r="G8766">
        <v>329.25</v>
      </c>
      <c r="H8766">
        <v>11325</v>
      </c>
      <c r="I8766">
        <v>53265</v>
      </c>
      <c r="J8766">
        <f t="shared" si="408"/>
        <v>121.04779411764706</v>
      </c>
      <c r="K8766">
        <f t="shared" si="409"/>
        <v>1994</v>
      </c>
      <c r="L8766">
        <f t="shared" si="410"/>
        <v>4</v>
      </c>
    </row>
    <row r="8767" spans="1:12" x14ac:dyDescent="0.25">
      <c r="A8767" s="1">
        <v>34442</v>
      </c>
      <c r="B8767">
        <v>328</v>
      </c>
      <c r="C8767">
        <v>332</v>
      </c>
      <c r="D8767">
        <v>326.75</v>
      </c>
      <c r="E8767">
        <v>328</v>
      </c>
      <c r="G8767">
        <v>328</v>
      </c>
      <c r="H8767">
        <v>11180</v>
      </c>
      <c r="I8767">
        <v>50345</v>
      </c>
      <c r="J8767">
        <f t="shared" si="408"/>
        <v>120.58823529411765</v>
      </c>
      <c r="K8767">
        <f t="shared" si="409"/>
        <v>1994</v>
      </c>
      <c r="L8767">
        <f t="shared" si="410"/>
        <v>4</v>
      </c>
    </row>
    <row r="8768" spans="1:12" x14ac:dyDescent="0.25">
      <c r="A8768" s="1">
        <v>34443</v>
      </c>
      <c r="B8768">
        <v>327</v>
      </c>
      <c r="C8768">
        <v>327</v>
      </c>
      <c r="D8768">
        <v>318.5</v>
      </c>
      <c r="E8768">
        <v>319.75</v>
      </c>
      <c r="G8768">
        <v>319.75</v>
      </c>
      <c r="H8768">
        <v>15940</v>
      </c>
      <c r="I8768">
        <v>48820</v>
      </c>
      <c r="J8768">
        <f t="shared" si="408"/>
        <v>117.55514705882352</v>
      </c>
      <c r="K8768">
        <f t="shared" si="409"/>
        <v>1994</v>
      </c>
      <c r="L8768">
        <f t="shared" si="410"/>
        <v>4</v>
      </c>
    </row>
    <row r="8769" spans="1:12" x14ac:dyDescent="0.25">
      <c r="A8769" s="1">
        <v>34444</v>
      </c>
      <c r="B8769">
        <v>319.75</v>
      </c>
      <c r="C8769">
        <v>320.5</v>
      </c>
      <c r="D8769">
        <v>316.25</v>
      </c>
      <c r="E8769">
        <v>317.75</v>
      </c>
      <c r="G8769">
        <v>317.75</v>
      </c>
      <c r="H8769">
        <v>12400</v>
      </c>
      <c r="I8769">
        <v>46910</v>
      </c>
      <c r="J8769">
        <f t="shared" si="408"/>
        <v>116.81985294117648</v>
      </c>
      <c r="K8769">
        <f t="shared" si="409"/>
        <v>1994</v>
      </c>
      <c r="L8769">
        <f t="shared" si="410"/>
        <v>4</v>
      </c>
    </row>
    <row r="8770" spans="1:12" x14ac:dyDescent="0.25">
      <c r="A8770" s="1">
        <v>34445</v>
      </c>
      <c r="B8770">
        <v>317.5</v>
      </c>
      <c r="C8770">
        <v>318.5</v>
      </c>
      <c r="D8770">
        <v>314.75</v>
      </c>
      <c r="E8770">
        <v>315.5</v>
      </c>
      <c r="G8770">
        <v>315.5</v>
      </c>
      <c r="H8770">
        <v>11990</v>
      </c>
      <c r="I8770">
        <v>42440</v>
      </c>
      <c r="J8770">
        <f t="shared" ref="J8770:J8833" si="411">G8770/100*5000/136</f>
        <v>115.99264705882352</v>
      </c>
      <c r="K8770">
        <f t="shared" ref="K8770:K8833" si="412">YEAR(A8770)</f>
        <v>1994</v>
      </c>
      <c r="L8770">
        <f t="shared" ref="L8770:L8833" si="413">MONTH(A8770)</f>
        <v>4</v>
      </c>
    </row>
    <row r="8771" spans="1:12" x14ac:dyDescent="0.25">
      <c r="A8771" s="1">
        <v>34446</v>
      </c>
      <c r="B8771">
        <v>316</v>
      </c>
      <c r="C8771">
        <v>317.25</v>
      </c>
      <c r="D8771">
        <v>314.25</v>
      </c>
      <c r="E8771">
        <v>314.75</v>
      </c>
      <c r="G8771">
        <v>314.75</v>
      </c>
      <c r="H8771">
        <v>10510</v>
      </c>
      <c r="I8771">
        <v>36020</v>
      </c>
      <c r="J8771">
        <f t="shared" si="411"/>
        <v>115.71691176470588</v>
      </c>
      <c r="K8771">
        <f t="shared" si="412"/>
        <v>1994</v>
      </c>
      <c r="L8771">
        <f t="shared" si="413"/>
        <v>4</v>
      </c>
    </row>
    <row r="8772" spans="1:12" x14ac:dyDescent="0.25">
      <c r="A8772" s="1">
        <v>34449</v>
      </c>
      <c r="B8772">
        <v>314.5</v>
      </c>
      <c r="C8772">
        <v>319</v>
      </c>
      <c r="D8772">
        <v>313</v>
      </c>
      <c r="E8772">
        <v>318.5</v>
      </c>
      <c r="G8772">
        <v>318.5</v>
      </c>
      <c r="H8772">
        <v>10630</v>
      </c>
      <c r="I8772">
        <v>25585</v>
      </c>
      <c r="J8772">
        <f t="shared" si="411"/>
        <v>117.09558823529412</v>
      </c>
      <c r="K8772">
        <f t="shared" si="412"/>
        <v>1994</v>
      </c>
      <c r="L8772">
        <f t="shared" si="413"/>
        <v>4</v>
      </c>
    </row>
    <row r="8773" spans="1:12" x14ac:dyDescent="0.25">
      <c r="A8773" s="1">
        <v>34450</v>
      </c>
      <c r="B8773">
        <v>319</v>
      </c>
      <c r="C8773">
        <v>320.75</v>
      </c>
      <c r="D8773">
        <v>318.75</v>
      </c>
      <c r="E8773">
        <v>320.5</v>
      </c>
      <c r="G8773">
        <v>320.5</v>
      </c>
      <c r="H8773">
        <v>13355</v>
      </c>
      <c r="I8773">
        <v>18950</v>
      </c>
      <c r="J8773">
        <f t="shared" si="411"/>
        <v>117.83088235294117</v>
      </c>
      <c r="K8773">
        <f t="shared" si="412"/>
        <v>1994</v>
      </c>
      <c r="L8773">
        <f t="shared" si="413"/>
        <v>4</v>
      </c>
    </row>
    <row r="8774" spans="1:12" x14ac:dyDescent="0.25">
      <c r="A8774" s="1">
        <v>34452</v>
      </c>
      <c r="B8774">
        <v>324</v>
      </c>
      <c r="C8774">
        <v>325</v>
      </c>
      <c r="D8774">
        <v>320</v>
      </c>
      <c r="E8774">
        <v>321.5</v>
      </c>
      <c r="G8774">
        <v>321.5</v>
      </c>
      <c r="H8774">
        <v>12795</v>
      </c>
      <c r="I8774">
        <v>11645</v>
      </c>
      <c r="J8774">
        <f t="shared" si="411"/>
        <v>118.19852941176471</v>
      </c>
      <c r="K8774">
        <f t="shared" si="412"/>
        <v>1994</v>
      </c>
      <c r="L8774">
        <f t="shared" si="413"/>
        <v>4</v>
      </c>
    </row>
    <row r="8775" spans="1:12" x14ac:dyDescent="0.25">
      <c r="A8775" s="1">
        <v>34453</v>
      </c>
      <c r="B8775">
        <v>321.5</v>
      </c>
      <c r="C8775">
        <v>328</v>
      </c>
      <c r="D8775">
        <v>320.5</v>
      </c>
      <c r="E8775">
        <v>326.5</v>
      </c>
      <c r="G8775">
        <v>326.5</v>
      </c>
      <c r="H8775">
        <v>6560</v>
      </c>
      <c r="I8775">
        <v>7450</v>
      </c>
      <c r="J8775">
        <f t="shared" si="411"/>
        <v>120.03676470588235</v>
      </c>
      <c r="K8775">
        <f t="shared" si="412"/>
        <v>1994</v>
      </c>
      <c r="L8775">
        <f t="shared" si="413"/>
        <v>4</v>
      </c>
    </row>
    <row r="8776" spans="1:12" x14ac:dyDescent="0.25">
      <c r="A8776" s="1">
        <v>34456</v>
      </c>
      <c r="B8776">
        <v>327.5</v>
      </c>
      <c r="C8776">
        <v>333</v>
      </c>
      <c r="D8776">
        <v>327.5</v>
      </c>
      <c r="E8776">
        <v>332</v>
      </c>
      <c r="G8776">
        <v>332</v>
      </c>
      <c r="H8776">
        <v>4300</v>
      </c>
      <c r="I8776">
        <v>4945</v>
      </c>
      <c r="J8776">
        <f t="shared" si="411"/>
        <v>122.05882352941177</v>
      </c>
      <c r="K8776">
        <f t="shared" si="412"/>
        <v>1994</v>
      </c>
      <c r="L8776">
        <f t="shared" si="413"/>
        <v>5</v>
      </c>
    </row>
    <row r="8777" spans="1:12" x14ac:dyDescent="0.25">
      <c r="A8777" s="1">
        <v>34457</v>
      </c>
      <c r="B8777">
        <v>331.5</v>
      </c>
      <c r="C8777">
        <v>333.25</v>
      </c>
      <c r="D8777">
        <v>328.5</v>
      </c>
      <c r="E8777">
        <v>330</v>
      </c>
      <c r="G8777">
        <v>330</v>
      </c>
      <c r="H8777">
        <v>1650</v>
      </c>
      <c r="I8777">
        <v>3130</v>
      </c>
      <c r="J8777">
        <f t="shared" si="411"/>
        <v>121.32352941176471</v>
      </c>
      <c r="K8777">
        <f t="shared" si="412"/>
        <v>1994</v>
      </c>
      <c r="L8777">
        <f t="shared" si="413"/>
        <v>5</v>
      </c>
    </row>
    <row r="8778" spans="1:12" x14ac:dyDescent="0.25">
      <c r="A8778" s="1">
        <v>34458</v>
      </c>
      <c r="B8778">
        <v>328.5</v>
      </c>
      <c r="C8778">
        <v>334.5</v>
      </c>
      <c r="D8778">
        <v>322.5</v>
      </c>
      <c r="E8778">
        <v>333.25</v>
      </c>
      <c r="G8778">
        <v>333.25</v>
      </c>
      <c r="H8778">
        <v>3395</v>
      </c>
      <c r="I8778">
        <v>3045</v>
      </c>
      <c r="J8778">
        <f t="shared" si="411"/>
        <v>122.51838235294117</v>
      </c>
      <c r="K8778">
        <f t="shared" si="412"/>
        <v>1994</v>
      </c>
      <c r="L8778">
        <f t="shared" si="413"/>
        <v>5</v>
      </c>
    </row>
    <row r="8779" spans="1:12" x14ac:dyDescent="0.25">
      <c r="A8779" s="1">
        <v>34459</v>
      </c>
      <c r="B8779">
        <v>335.5</v>
      </c>
      <c r="C8779">
        <v>335.5</v>
      </c>
      <c r="D8779">
        <v>326</v>
      </c>
      <c r="E8779">
        <v>326.25</v>
      </c>
      <c r="G8779">
        <v>326.25</v>
      </c>
      <c r="H8779">
        <v>1785</v>
      </c>
      <c r="I8779">
        <v>1790</v>
      </c>
      <c r="J8779">
        <f t="shared" si="411"/>
        <v>119.94485294117646</v>
      </c>
      <c r="K8779">
        <f t="shared" si="412"/>
        <v>1994</v>
      </c>
      <c r="L8779">
        <f t="shared" si="413"/>
        <v>5</v>
      </c>
    </row>
    <row r="8780" spans="1:12" x14ac:dyDescent="0.25">
      <c r="A8780" s="1">
        <v>34460</v>
      </c>
      <c r="B8780">
        <v>323</v>
      </c>
      <c r="C8780">
        <v>328</v>
      </c>
      <c r="D8780">
        <v>320</v>
      </c>
      <c r="E8780">
        <v>323</v>
      </c>
      <c r="G8780">
        <v>323</v>
      </c>
      <c r="H8780">
        <v>1415</v>
      </c>
      <c r="I8780">
        <v>1195</v>
      </c>
      <c r="J8780">
        <f t="shared" si="411"/>
        <v>118.75</v>
      </c>
      <c r="K8780">
        <f t="shared" si="412"/>
        <v>1994</v>
      </c>
      <c r="L8780">
        <f t="shared" si="413"/>
        <v>5</v>
      </c>
    </row>
    <row r="8781" spans="1:12" x14ac:dyDescent="0.25">
      <c r="A8781" s="1">
        <v>34463</v>
      </c>
      <c r="B8781">
        <v>321.5</v>
      </c>
      <c r="C8781">
        <v>321.5</v>
      </c>
      <c r="D8781">
        <v>319.5</v>
      </c>
      <c r="E8781">
        <v>319.75</v>
      </c>
      <c r="G8781">
        <v>319.75</v>
      </c>
      <c r="H8781">
        <v>205</v>
      </c>
      <c r="I8781">
        <v>810</v>
      </c>
      <c r="J8781">
        <f t="shared" si="411"/>
        <v>117.55514705882352</v>
      </c>
      <c r="K8781">
        <f t="shared" si="412"/>
        <v>1994</v>
      </c>
      <c r="L8781">
        <f t="shared" si="413"/>
        <v>5</v>
      </c>
    </row>
    <row r="8782" spans="1:12" x14ac:dyDescent="0.25">
      <c r="A8782" s="1">
        <v>34464</v>
      </c>
      <c r="B8782">
        <v>320</v>
      </c>
      <c r="C8782">
        <v>320</v>
      </c>
      <c r="D8782">
        <v>315.5</v>
      </c>
      <c r="E8782">
        <v>316.5</v>
      </c>
      <c r="G8782">
        <v>316.5</v>
      </c>
      <c r="H8782">
        <v>135</v>
      </c>
      <c r="I8782">
        <v>695</v>
      </c>
      <c r="J8782">
        <f t="shared" si="411"/>
        <v>116.36029411764706</v>
      </c>
      <c r="K8782">
        <f t="shared" si="412"/>
        <v>1994</v>
      </c>
      <c r="L8782">
        <f t="shared" si="413"/>
        <v>5</v>
      </c>
    </row>
    <row r="8783" spans="1:12" x14ac:dyDescent="0.25">
      <c r="A8783" s="1">
        <v>34465</v>
      </c>
      <c r="B8783">
        <v>316.5</v>
      </c>
      <c r="C8783">
        <v>320</v>
      </c>
      <c r="D8783">
        <v>316.5</v>
      </c>
      <c r="E8783">
        <v>318.5</v>
      </c>
      <c r="G8783">
        <v>318.5</v>
      </c>
      <c r="H8783">
        <v>200</v>
      </c>
      <c r="I8783">
        <v>520</v>
      </c>
      <c r="J8783">
        <f t="shared" si="411"/>
        <v>117.09558823529412</v>
      </c>
      <c r="K8783">
        <f t="shared" si="412"/>
        <v>1994</v>
      </c>
      <c r="L8783">
        <f t="shared" si="413"/>
        <v>5</v>
      </c>
    </row>
    <row r="8784" spans="1:12" x14ac:dyDescent="0.25">
      <c r="A8784" s="1">
        <v>34466</v>
      </c>
      <c r="B8784">
        <v>316</v>
      </c>
      <c r="C8784">
        <v>320</v>
      </c>
      <c r="D8784">
        <v>316</v>
      </c>
      <c r="E8784">
        <v>318</v>
      </c>
      <c r="G8784">
        <v>318</v>
      </c>
      <c r="H8784">
        <v>50</v>
      </c>
      <c r="I8784">
        <v>465</v>
      </c>
      <c r="J8784">
        <f t="shared" si="411"/>
        <v>116.91176470588235</v>
      </c>
      <c r="K8784">
        <f t="shared" si="412"/>
        <v>1994</v>
      </c>
      <c r="L8784">
        <f t="shared" si="413"/>
        <v>5</v>
      </c>
    </row>
    <row r="8785" spans="1:12" x14ac:dyDescent="0.25">
      <c r="A8785" s="1">
        <v>34467</v>
      </c>
      <c r="B8785">
        <v>316.75</v>
      </c>
      <c r="C8785">
        <v>317</v>
      </c>
      <c r="D8785">
        <v>315</v>
      </c>
      <c r="E8785">
        <v>315</v>
      </c>
      <c r="G8785">
        <v>315</v>
      </c>
      <c r="H8785">
        <v>70</v>
      </c>
      <c r="I8785">
        <v>405</v>
      </c>
      <c r="J8785">
        <f t="shared" si="411"/>
        <v>115.80882352941177</v>
      </c>
      <c r="K8785">
        <f t="shared" si="412"/>
        <v>1994</v>
      </c>
      <c r="L8785">
        <f t="shared" si="413"/>
        <v>5</v>
      </c>
    </row>
    <row r="8786" spans="1:12" x14ac:dyDescent="0.25">
      <c r="A8786" s="1">
        <v>34470</v>
      </c>
      <c r="B8786">
        <v>319</v>
      </c>
      <c r="C8786">
        <v>320</v>
      </c>
      <c r="D8786">
        <v>315.25</v>
      </c>
      <c r="E8786">
        <v>320</v>
      </c>
      <c r="G8786">
        <v>320</v>
      </c>
      <c r="H8786">
        <v>600</v>
      </c>
      <c r="I8786">
        <v>830</v>
      </c>
      <c r="J8786">
        <f t="shared" si="411"/>
        <v>117.64705882352941</v>
      </c>
      <c r="K8786">
        <f t="shared" si="412"/>
        <v>1994</v>
      </c>
      <c r="L8786">
        <f t="shared" si="413"/>
        <v>5</v>
      </c>
    </row>
    <row r="8787" spans="1:12" x14ac:dyDescent="0.25">
      <c r="A8787" s="1">
        <v>34471</v>
      </c>
      <c r="B8787">
        <v>318.5</v>
      </c>
      <c r="C8787">
        <v>322</v>
      </c>
      <c r="D8787">
        <v>317</v>
      </c>
      <c r="E8787">
        <v>321.5</v>
      </c>
      <c r="G8787">
        <v>321.5</v>
      </c>
      <c r="H8787">
        <v>145</v>
      </c>
      <c r="I8787">
        <v>405</v>
      </c>
      <c r="J8787">
        <f t="shared" si="411"/>
        <v>118.19852941176471</v>
      </c>
      <c r="K8787">
        <f t="shared" si="412"/>
        <v>1994</v>
      </c>
      <c r="L8787">
        <f t="shared" si="413"/>
        <v>5</v>
      </c>
    </row>
    <row r="8788" spans="1:12" x14ac:dyDescent="0.25">
      <c r="A8788" s="1">
        <v>34472</v>
      </c>
      <c r="B8788">
        <v>322</v>
      </c>
      <c r="C8788">
        <v>327</v>
      </c>
      <c r="D8788">
        <v>322</v>
      </c>
      <c r="E8788">
        <v>324</v>
      </c>
      <c r="G8788">
        <v>324</v>
      </c>
      <c r="H8788">
        <v>160</v>
      </c>
      <c r="I8788">
        <v>250</v>
      </c>
      <c r="J8788">
        <f t="shared" si="411"/>
        <v>119.11764705882354</v>
      </c>
      <c r="K8788">
        <f t="shared" si="412"/>
        <v>1994</v>
      </c>
      <c r="L8788">
        <f t="shared" si="413"/>
        <v>5</v>
      </c>
    </row>
    <row r="8789" spans="1:12" x14ac:dyDescent="0.25">
      <c r="A8789" s="1">
        <v>34473</v>
      </c>
      <c r="B8789">
        <v>324</v>
      </c>
      <c r="C8789">
        <v>324</v>
      </c>
      <c r="D8789">
        <v>316</v>
      </c>
      <c r="E8789">
        <v>319</v>
      </c>
      <c r="G8789">
        <v>319</v>
      </c>
      <c r="H8789">
        <v>185</v>
      </c>
      <c r="I8789">
        <v>145</v>
      </c>
      <c r="J8789">
        <f t="shared" si="411"/>
        <v>117.27941176470588</v>
      </c>
      <c r="K8789">
        <f t="shared" si="412"/>
        <v>1994</v>
      </c>
      <c r="L8789">
        <f t="shared" si="413"/>
        <v>5</v>
      </c>
    </row>
    <row r="8790" spans="1:12" x14ac:dyDescent="0.25">
      <c r="A8790" s="1">
        <v>34474</v>
      </c>
      <c r="B8790">
        <v>321.5</v>
      </c>
      <c r="C8790">
        <v>327</v>
      </c>
      <c r="D8790">
        <v>319</v>
      </c>
      <c r="E8790">
        <v>326.75</v>
      </c>
      <c r="G8790">
        <v>326.75</v>
      </c>
      <c r="H8790">
        <v>39415</v>
      </c>
      <c r="I8790">
        <v>130265</v>
      </c>
      <c r="J8790">
        <f t="shared" si="411"/>
        <v>120.12867647058823</v>
      </c>
      <c r="K8790">
        <f t="shared" si="412"/>
        <v>1994</v>
      </c>
      <c r="L8790">
        <f t="shared" si="413"/>
        <v>5</v>
      </c>
    </row>
    <row r="8791" spans="1:12" x14ac:dyDescent="0.25">
      <c r="A8791" s="1">
        <v>34477</v>
      </c>
      <c r="B8791">
        <v>330</v>
      </c>
      <c r="C8791">
        <v>338.5</v>
      </c>
      <c r="D8791">
        <v>330</v>
      </c>
      <c r="E8791">
        <v>336.75</v>
      </c>
      <c r="G8791">
        <v>336.75</v>
      </c>
      <c r="H8791">
        <v>66935</v>
      </c>
      <c r="I8791">
        <v>138585</v>
      </c>
      <c r="J8791">
        <f t="shared" si="411"/>
        <v>123.80514705882354</v>
      </c>
      <c r="K8791">
        <f t="shared" si="412"/>
        <v>1994</v>
      </c>
      <c r="L8791">
        <f t="shared" si="413"/>
        <v>5</v>
      </c>
    </row>
    <row r="8792" spans="1:12" x14ac:dyDescent="0.25">
      <c r="A8792" s="1">
        <v>34478</v>
      </c>
      <c r="B8792">
        <v>330</v>
      </c>
      <c r="C8792">
        <v>335</v>
      </c>
      <c r="D8792">
        <v>329</v>
      </c>
      <c r="E8792">
        <v>329.75</v>
      </c>
      <c r="G8792">
        <v>329.75</v>
      </c>
      <c r="H8792">
        <v>53450</v>
      </c>
      <c r="I8792">
        <v>139425</v>
      </c>
      <c r="J8792">
        <f t="shared" si="411"/>
        <v>121.23161764705883</v>
      </c>
      <c r="K8792">
        <f t="shared" si="412"/>
        <v>1994</v>
      </c>
      <c r="L8792">
        <f t="shared" si="413"/>
        <v>5</v>
      </c>
    </row>
    <row r="8793" spans="1:12" x14ac:dyDescent="0.25">
      <c r="A8793" s="1">
        <v>34479</v>
      </c>
      <c r="B8793">
        <v>328.5</v>
      </c>
      <c r="C8793">
        <v>334</v>
      </c>
      <c r="D8793">
        <v>326</v>
      </c>
      <c r="E8793">
        <v>330.75</v>
      </c>
      <c r="G8793">
        <v>330.75</v>
      </c>
      <c r="H8793">
        <v>54130</v>
      </c>
      <c r="I8793">
        <v>140820</v>
      </c>
      <c r="J8793">
        <f t="shared" si="411"/>
        <v>121.59926470588235</v>
      </c>
      <c r="K8793">
        <f t="shared" si="412"/>
        <v>1994</v>
      </c>
      <c r="L8793">
        <f t="shared" si="413"/>
        <v>5</v>
      </c>
    </row>
    <row r="8794" spans="1:12" x14ac:dyDescent="0.25">
      <c r="A8794" s="1">
        <v>34480</v>
      </c>
      <c r="B8794">
        <v>329.5</v>
      </c>
      <c r="C8794">
        <v>330</v>
      </c>
      <c r="D8794">
        <v>319.25</v>
      </c>
      <c r="E8794">
        <v>321.75</v>
      </c>
      <c r="G8794">
        <v>321.75</v>
      </c>
      <c r="H8794">
        <v>85060</v>
      </c>
      <c r="I8794">
        <v>134320</v>
      </c>
      <c r="J8794">
        <f t="shared" si="411"/>
        <v>118.29044117647058</v>
      </c>
      <c r="K8794">
        <f t="shared" si="412"/>
        <v>1994</v>
      </c>
      <c r="L8794">
        <f t="shared" si="413"/>
        <v>5</v>
      </c>
    </row>
    <row r="8795" spans="1:12" x14ac:dyDescent="0.25">
      <c r="A8795" s="1">
        <v>34481</v>
      </c>
      <c r="B8795">
        <v>321.5</v>
      </c>
      <c r="C8795">
        <v>324</v>
      </c>
      <c r="D8795">
        <v>317</v>
      </c>
      <c r="E8795">
        <v>318</v>
      </c>
      <c r="G8795">
        <v>318</v>
      </c>
      <c r="H8795">
        <v>45505</v>
      </c>
      <c r="I8795">
        <v>129790</v>
      </c>
      <c r="J8795">
        <f t="shared" si="411"/>
        <v>116.91176470588235</v>
      </c>
      <c r="K8795">
        <f t="shared" si="412"/>
        <v>1994</v>
      </c>
      <c r="L8795">
        <f t="shared" si="413"/>
        <v>5</v>
      </c>
    </row>
    <row r="8796" spans="1:12" x14ac:dyDescent="0.25">
      <c r="A8796" s="1">
        <v>34485</v>
      </c>
      <c r="B8796">
        <v>327</v>
      </c>
      <c r="C8796">
        <v>336</v>
      </c>
      <c r="D8796">
        <v>321.5</v>
      </c>
      <c r="E8796">
        <v>327.5</v>
      </c>
      <c r="G8796">
        <v>327.5</v>
      </c>
      <c r="H8796">
        <v>57470</v>
      </c>
      <c r="I8796">
        <v>127455</v>
      </c>
      <c r="J8796">
        <f t="shared" si="411"/>
        <v>120.40441176470588</v>
      </c>
      <c r="K8796">
        <f t="shared" si="412"/>
        <v>1994</v>
      </c>
      <c r="L8796">
        <f t="shared" si="413"/>
        <v>5</v>
      </c>
    </row>
    <row r="8797" spans="1:12" x14ac:dyDescent="0.25">
      <c r="A8797" s="1">
        <v>34486</v>
      </c>
      <c r="B8797">
        <v>324</v>
      </c>
      <c r="C8797">
        <v>332.5</v>
      </c>
      <c r="D8797">
        <v>323.25</v>
      </c>
      <c r="E8797">
        <v>329</v>
      </c>
      <c r="G8797">
        <v>329</v>
      </c>
      <c r="H8797">
        <v>45775</v>
      </c>
      <c r="I8797">
        <v>121775</v>
      </c>
      <c r="J8797">
        <f t="shared" si="411"/>
        <v>120.95588235294117</v>
      </c>
      <c r="K8797">
        <f t="shared" si="412"/>
        <v>1994</v>
      </c>
      <c r="L8797">
        <f t="shared" si="413"/>
        <v>6</v>
      </c>
    </row>
    <row r="8798" spans="1:12" x14ac:dyDescent="0.25">
      <c r="A8798" s="1">
        <v>34487</v>
      </c>
      <c r="B8798">
        <v>326</v>
      </c>
      <c r="C8798">
        <v>332</v>
      </c>
      <c r="D8798">
        <v>325</v>
      </c>
      <c r="E8798">
        <v>331</v>
      </c>
      <c r="G8798">
        <v>331</v>
      </c>
      <c r="H8798">
        <v>30575</v>
      </c>
      <c r="I8798">
        <v>122170</v>
      </c>
      <c r="J8798">
        <f t="shared" si="411"/>
        <v>121.69117647058823</v>
      </c>
      <c r="K8798">
        <f t="shared" si="412"/>
        <v>1994</v>
      </c>
      <c r="L8798">
        <f t="shared" si="413"/>
        <v>6</v>
      </c>
    </row>
    <row r="8799" spans="1:12" x14ac:dyDescent="0.25">
      <c r="A8799" s="1">
        <v>34488</v>
      </c>
      <c r="B8799">
        <v>329.5</v>
      </c>
      <c r="C8799">
        <v>331.75</v>
      </c>
      <c r="D8799">
        <v>325.75</v>
      </c>
      <c r="E8799">
        <v>330.75</v>
      </c>
      <c r="G8799">
        <v>330.75</v>
      </c>
      <c r="H8799">
        <v>30405</v>
      </c>
      <c r="I8799">
        <v>122810</v>
      </c>
      <c r="J8799">
        <f t="shared" si="411"/>
        <v>121.59926470588235</v>
      </c>
      <c r="K8799">
        <f t="shared" si="412"/>
        <v>1994</v>
      </c>
      <c r="L8799">
        <f t="shared" si="413"/>
        <v>6</v>
      </c>
    </row>
    <row r="8800" spans="1:12" x14ac:dyDescent="0.25">
      <c r="A8800" s="1">
        <v>34491</v>
      </c>
      <c r="B8800">
        <v>329.5</v>
      </c>
      <c r="C8800">
        <v>332</v>
      </c>
      <c r="D8800">
        <v>325</v>
      </c>
      <c r="E8800">
        <v>331.75</v>
      </c>
      <c r="G8800">
        <v>331.75</v>
      </c>
      <c r="H8800">
        <v>46340</v>
      </c>
      <c r="I8800">
        <v>124335</v>
      </c>
      <c r="J8800">
        <f t="shared" si="411"/>
        <v>121.96691176470588</v>
      </c>
      <c r="K8800">
        <f t="shared" si="412"/>
        <v>1994</v>
      </c>
      <c r="L8800">
        <f t="shared" si="413"/>
        <v>6</v>
      </c>
    </row>
    <row r="8801" spans="1:12" x14ac:dyDescent="0.25">
      <c r="A8801" s="1">
        <v>34492</v>
      </c>
      <c r="B8801">
        <v>333.5</v>
      </c>
      <c r="C8801">
        <v>337</v>
      </c>
      <c r="D8801">
        <v>330</v>
      </c>
      <c r="E8801">
        <v>335.25</v>
      </c>
      <c r="G8801">
        <v>335.25</v>
      </c>
      <c r="H8801">
        <v>41975</v>
      </c>
      <c r="I8801">
        <v>120645</v>
      </c>
      <c r="J8801">
        <f t="shared" si="411"/>
        <v>123.25367647058823</v>
      </c>
      <c r="K8801">
        <f t="shared" si="412"/>
        <v>1994</v>
      </c>
      <c r="L8801">
        <f t="shared" si="413"/>
        <v>6</v>
      </c>
    </row>
    <row r="8802" spans="1:12" x14ac:dyDescent="0.25">
      <c r="A8802" s="1">
        <v>34493</v>
      </c>
      <c r="B8802">
        <v>336.5</v>
      </c>
      <c r="C8802">
        <v>342</v>
      </c>
      <c r="D8802">
        <v>335.25</v>
      </c>
      <c r="E8802">
        <v>339</v>
      </c>
      <c r="G8802">
        <v>339</v>
      </c>
      <c r="H8802">
        <v>60170</v>
      </c>
      <c r="I8802">
        <v>122815</v>
      </c>
      <c r="J8802">
        <f t="shared" si="411"/>
        <v>124.63235294117646</v>
      </c>
      <c r="K8802">
        <f t="shared" si="412"/>
        <v>1994</v>
      </c>
      <c r="L8802">
        <f t="shared" si="413"/>
        <v>6</v>
      </c>
    </row>
    <row r="8803" spans="1:12" x14ac:dyDescent="0.25">
      <c r="A8803" s="1">
        <v>34494</v>
      </c>
      <c r="B8803">
        <v>336</v>
      </c>
      <c r="C8803">
        <v>339.5</v>
      </c>
      <c r="D8803">
        <v>333.5</v>
      </c>
      <c r="E8803">
        <v>335.75</v>
      </c>
      <c r="G8803">
        <v>335.75</v>
      </c>
      <c r="H8803">
        <v>43975</v>
      </c>
      <c r="I8803">
        <v>123545</v>
      </c>
      <c r="J8803">
        <f t="shared" si="411"/>
        <v>123.4375</v>
      </c>
      <c r="K8803">
        <f t="shared" si="412"/>
        <v>1994</v>
      </c>
      <c r="L8803">
        <f t="shared" si="413"/>
        <v>6</v>
      </c>
    </row>
    <row r="8804" spans="1:12" x14ac:dyDescent="0.25">
      <c r="A8804" s="1">
        <v>34495</v>
      </c>
      <c r="B8804">
        <v>336.5</v>
      </c>
      <c r="C8804">
        <v>341</v>
      </c>
      <c r="D8804">
        <v>336.5</v>
      </c>
      <c r="E8804">
        <v>338.75</v>
      </c>
      <c r="G8804">
        <v>338.75</v>
      </c>
      <c r="H8804">
        <v>27325</v>
      </c>
      <c r="I8804">
        <v>120875</v>
      </c>
      <c r="J8804">
        <f t="shared" si="411"/>
        <v>124.54044117647059</v>
      </c>
      <c r="K8804">
        <f t="shared" si="412"/>
        <v>1994</v>
      </c>
      <c r="L8804">
        <f t="shared" si="413"/>
        <v>6</v>
      </c>
    </row>
    <row r="8805" spans="1:12" x14ac:dyDescent="0.25">
      <c r="A8805" s="1">
        <v>34498</v>
      </c>
      <c r="B8805">
        <v>337</v>
      </c>
      <c r="C8805">
        <v>345</v>
      </c>
      <c r="D8805">
        <v>336.25</v>
      </c>
      <c r="E8805">
        <v>341.25</v>
      </c>
      <c r="G8805">
        <v>341.25</v>
      </c>
      <c r="H8805">
        <v>34195</v>
      </c>
      <c r="I8805">
        <v>117875</v>
      </c>
      <c r="J8805">
        <f t="shared" si="411"/>
        <v>125.45955882352941</v>
      </c>
      <c r="K8805">
        <f t="shared" si="412"/>
        <v>1994</v>
      </c>
      <c r="L8805">
        <f t="shared" si="413"/>
        <v>6</v>
      </c>
    </row>
    <row r="8806" spans="1:12" x14ac:dyDescent="0.25">
      <c r="A8806" s="1">
        <v>34499</v>
      </c>
      <c r="B8806">
        <v>342</v>
      </c>
      <c r="C8806">
        <v>342</v>
      </c>
      <c r="D8806">
        <v>336.5</v>
      </c>
      <c r="E8806">
        <v>337.5</v>
      </c>
      <c r="G8806">
        <v>337.5</v>
      </c>
      <c r="H8806">
        <v>30040</v>
      </c>
      <c r="I8806">
        <v>115010</v>
      </c>
      <c r="J8806">
        <f t="shared" si="411"/>
        <v>124.08088235294117</v>
      </c>
      <c r="K8806">
        <f t="shared" si="412"/>
        <v>1994</v>
      </c>
      <c r="L8806">
        <f t="shared" si="413"/>
        <v>6</v>
      </c>
    </row>
    <row r="8807" spans="1:12" x14ac:dyDescent="0.25">
      <c r="A8807" s="1">
        <v>34500</v>
      </c>
      <c r="B8807">
        <v>342</v>
      </c>
      <c r="C8807">
        <v>344</v>
      </c>
      <c r="D8807">
        <v>338.5</v>
      </c>
      <c r="E8807">
        <v>340.5</v>
      </c>
      <c r="G8807">
        <v>340.5</v>
      </c>
      <c r="H8807">
        <v>40360</v>
      </c>
      <c r="I8807">
        <v>111820</v>
      </c>
      <c r="J8807">
        <f t="shared" si="411"/>
        <v>125.18382352941177</v>
      </c>
      <c r="K8807">
        <f t="shared" si="412"/>
        <v>1994</v>
      </c>
      <c r="L8807">
        <f t="shared" si="413"/>
        <v>6</v>
      </c>
    </row>
    <row r="8808" spans="1:12" x14ac:dyDescent="0.25">
      <c r="A8808" s="1">
        <v>34501</v>
      </c>
      <c r="B8808">
        <v>342.5</v>
      </c>
      <c r="C8808">
        <v>343</v>
      </c>
      <c r="D8808">
        <v>332</v>
      </c>
      <c r="E8808">
        <v>335.25</v>
      </c>
      <c r="G8808">
        <v>335.25</v>
      </c>
      <c r="H8808">
        <v>57475</v>
      </c>
      <c r="I8808">
        <v>101115</v>
      </c>
      <c r="J8808">
        <f t="shared" si="411"/>
        <v>123.25367647058823</v>
      </c>
      <c r="K8808">
        <f t="shared" si="412"/>
        <v>1994</v>
      </c>
      <c r="L8808">
        <f t="shared" si="413"/>
        <v>6</v>
      </c>
    </row>
    <row r="8809" spans="1:12" x14ac:dyDescent="0.25">
      <c r="A8809" s="1">
        <v>34502</v>
      </c>
      <c r="B8809">
        <v>335.5</v>
      </c>
      <c r="C8809">
        <v>337.75</v>
      </c>
      <c r="D8809">
        <v>334</v>
      </c>
      <c r="E8809">
        <v>335.25</v>
      </c>
      <c r="G8809">
        <v>335.25</v>
      </c>
      <c r="H8809">
        <v>30115</v>
      </c>
      <c r="I8809">
        <v>95040</v>
      </c>
      <c r="J8809">
        <f t="shared" si="411"/>
        <v>123.25367647058823</v>
      </c>
      <c r="K8809">
        <f t="shared" si="412"/>
        <v>1994</v>
      </c>
      <c r="L8809">
        <f t="shared" si="413"/>
        <v>6</v>
      </c>
    </row>
    <row r="8810" spans="1:12" x14ac:dyDescent="0.25">
      <c r="A8810" s="1">
        <v>34505</v>
      </c>
      <c r="B8810">
        <v>331</v>
      </c>
      <c r="C8810">
        <v>333</v>
      </c>
      <c r="D8810">
        <v>321.25</v>
      </c>
      <c r="E8810">
        <v>322</v>
      </c>
      <c r="G8810">
        <v>322</v>
      </c>
      <c r="H8810">
        <v>50870</v>
      </c>
      <c r="I8810">
        <v>82070</v>
      </c>
      <c r="J8810">
        <f t="shared" si="411"/>
        <v>118.38235294117648</v>
      </c>
      <c r="K8810">
        <f t="shared" si="412"/>
        <v>1994</v>
      </c>
      <c r="L8810">
        <f t="shared" si="413"/>
        <v>6</v>
      </c>
    </row>
    <row r="8811" spans="1:12" x14ac:dyDescent="0.25">
      <c r="A8811" s="1">
        <v>34506</v>
      </c>
      <c r="B8811">
        <v>322</v>
      </c>
      <c r="C8811">
        <v>325</v>
      </c>
      <c r="D8811">
        <v>318.5</v>
      </c>
      <c r="E8811">
        <v>324.5</v>
      </c>
      <c r="G8811">
        <v>324.5</v>
      </c>
      <c r="H8811">
        <v>36495</v>
      </c>
      <c r="I8811">
        <v>74695</v>
      </c>
      <c r="J8811">
        <f t="shared" si="411"/>
        <v>119.30147058823529</v>
      </c>
      <c r="K8811">
        <f t="shared" si="412"/>
        <v>1994</v>
      </c>
      <c r="L8811">
        <f t="shared" si="413"/>
        <v>6</v>
      </c>
    </row>
    <row r="8812" spans="1:12" x14ac:dyDescent="0.25">
      <c r="A8812" s="1">
        <v>34507</v>
      </c>
      <c r="B8812">
        <v>325</v>
      </c>
      <c r="C8812">
        <v>325.75</v>
      </c>
      <c r="D8812">
        <v>319</v>
      </c>
      <c r="E8812">
        <v>319.5</v>
      </c>
      <c r="G8812">
        <v>319.5</v>
      </c>
      <c r="H8812">
        <v>24375</v>
      </c>
      <c r="I8812">
        <v>66570</v>
      </c>
      <c r="J8812">
        <f t="shared" si="411"/>
        <v>117.46323529411765</v>
      </c>
      <c r="K8812">
        <f t="shared" si="412"/>
        <v>1994</v>
      </c>
      <c r="L8812">
        <f t="shared" si="413"/>
        <v>6</v>
      </c>
    </row>
    <row r="8813" spans="1:12" x14ac:dyDescent="0.25">
      <c r="A8813" s="1">
        <v>34508</v>
      </c>
      <c r="B8813">
        <v>318.75</v>
      </c>
      <c r="C8813">
        <v>320.5</v>
      </c>
      <c r="D8813">
        <v>316</v>
      </c>
      <c r="E8813">
        <v>316.5</v>
      </c>
      <c r="G8813">
        <v>316.5</v>
      </c>
      <c r="H8813">
        <v>23240</v>
      </c>
      <c r="I8813">
        <v>61045</v>
      </c>
      <c r="J8813">
        <f t="shared" si="411"/>
        <v>116.36029411764706</v>
      </c>
      <c r="K8813">
        <f t="shared" si="412"/>
        <v>1994</v>
      </c>
      <c r="L8813">
        <f t="shared" si="413"/>
        <v>6</v>
      </c>
    </row>
    <row r="8814" spans="1:12" x14ac:dyDescent="0.25">
      <c r="A8814" s="1">
        <v>34509</v>
      </c>
      <c r="B8814">
        <v>316</v>
      </c>
      <c r="C8814">
        <v>316.75</v>
      </c>
      <c r="D8814">
        <v>314</v>
      </c>
      <c r="E8814">
        <v>315</v>
      </c>
      <c r="G8814">
        <v>315</v>
      </c>
      <c r="H8814">
        <v>24740</v>
      </c>
      <c r="I8814">
        <v>54125</v>
      </c>
      <c r="J8814">
        <f t="shared" si="411"/>
        <v>115.80882352941177</v>
      </c>
      <c r="K8814">
        <f t="shared" si="412"/>
        <v>1994</v>
      </c>
      <c r="L8814">
        <f t="shared" si="413"/>
        <v>6</v>
      </c>
    </row>
    <row r="8815" spans="1:12" x14ac:dyDescent="0.25">
      <c r="A8815" s="1">
        <v>34512</v>
      </c>
      <c r="B8815">
        <v>314</v>
      </c>
      <c r="C8815">
        <v>314.75</v>
      </c>
      <c r="D8815">
        <v>309.5</v>
      </c>
      <c r="E8815">
        <v>313.25</v>
      </c>
      <c r="G8815">
        <v>313.25</v>
      </c>
      <c r="H8815">
        <v>26175</v>
      </c>
      <c r="I8815">
        <v>45685</v>
      </c>
      <c r="J8815">
        <f t="shared" si="411"/>
        <v>115.16544117647059</v>
      </c>
      <c r="K8815">
        <f t="shared" si="412"/>
        <v>1994</v>
      </c>
      <c r="L8815">
        <f t="shared" si="413"/>
        <v>6</v>
      </c>
    </row>
    <row r="8816" spans="1:12" x14ac:dyDescent="0.25">
      <c r="A8816" s="1">
        <v>34513</v>
      </c>
      <c r="B8816">
        <v>315</v>
      </c>
      <c r="C8816">
        <v>323</v>
      </c>
      <c r="D8816">
        <v>315</v>
      </c>
      <c r="E8816">
        <v>319.25</v>
      </c>
      <c r="G8816">
        <v>319.25</v>
      </c>
      <c r="H8816">
        <v>17760</v>
      </c>
      <c r="I8816">
        <v>34440</v>
      </c>
      <c r="J8816">
        <f t="shared" si="411"/>
        <v>117.37132352941177</v>
      </c>
      <c r="K8816">
        <f t="shared" si="412"/>
        <v>1994</v>
      </c>
      <c r="L8816">
        <f t="shared" si="413"/>
        <v>6</v>
      </c>
    </row>
    <row r="8817" spans="1:12" x14ac:dyDescent="0.25">
      <c r="A8817" s="1">
        <v>34514</v>
      </c>
      <c r="B8817">
        <v>316.5</v>
      </c>
      <c r="C8817">
        <v>318.5</v>
      </c>
      <c r="D8817">
        <v>315</v>
      </c>
      <c r="E8817">
        <v>315.5</v>
      </c>
      <c r="G8817">
        <v>315.5</v>
      </c>
      <c r="H8817">
        <v>22955</v>
      </c>
      <c r="I8817">
        <v>26200</v>
      </c>
      <c r="J8817">
        <f t="shared" si="411"/>
        <v>115.99264705882352</v>
      </c>
      <c r="K8817">
        <f t="shared" si="412"/>
        <v>1994</v>
      </c>
      <c r="L8817">
        <f t="shared" si="413"/>
        <v>6</v>
      </c>
    </row>
    <row r="8818" spans="1:12" x14ac:dyDescent="0.25">
      <c r="A8818" s="1">
        <v>34515</v>
      </c>
      <c r="B8818">
        <v>314</v>
      </c>
      <c r="C8818">
        <v>318</v>
      </c>
      <c r="D8818">
        <v>312.5</v>
      </c>
      <c r="E8818">
        <v>312.75</v>
      </c>
      <c r="G8818">
        <v>312.75</v>
      </c>
      <c r="H8818">
        <v>18735</v>
      </c>
      <c r="I8818">
        <v>17935</v>
      </c>
      <c r="J8818">
        <f t="shared" si="411"/>
        <v>114.98161764705883</v>
      </c>
      <c r="K8818">
        <f t="shared" si="412"/>
        <v>1994</v>
      </c>
      <c r="L8818">
        <f t="shared" si="413"/>
        <v>6</v>
      </c>
    </row>
    <row r="8819" spans="1:12" x14ac:dyDescent="0.25">
      <c r="A8819" s="1">
        <v>34516</v>
      </c>
      <c r="B8819">
        <v>311.5</v>
      </c>
      <c r="C8819">
        <v>313.5</v>
      </c>
      <c r="D8819">
        <v>311</v>
      </c>
      <c r="E8819">
        <v>311.75</v>
      </c>
      <c r="G8819">
        <v>311.75</v>
      </c>
      <c r="H8819">
        <v>11510</v>
      </c>
      <c r="I8819">
        <v>14305</v>
      </c>
      <c r="J8819">
        <f t="shared" si="411"/>
        <v>114.61397058823529</v>
      </c>
      <c r="K8819">
        <f t="shared" si="412"/>
        <v>1994</v>
      </c>
      <c r="L8819">
        <f t="shared" si="413"/>
        <v>7</v>
      </c>
    </row>
    <row r="8820" spans="1:12" x14ac:dyDescent="0.25">
      <c r="A8820" s="1">
        <v>34520</v>
      </c>
      <c r="B8820">
        <v>309</v>
      </c>
      <c r="C8820">
        <v>310.5</v>
      </c>
      <c r="D8820">
        <v>303.5</v>
      </c>
      <c r="E8820">
        <v>307.25</v>
      </c>
      <c r="G8820">
        <v>307.25</v>
      </c>
      <c r="H8820">
        <v>12740</v>
      </c>
      <c r="I8820">
        <v>11840</v>
      </c>
      <c r="J8820">
        <f t="shared" si="411"/>
        <v>112.95955882352939</v>
      </c>
      <c r="K8820">
        <f t="shared" si="412"/>
        <v>1994</v>
      </c>
      <c r="L8820">
        <f t="shared" si="413"/>
        <v>7</v>
      </c>
    </row>
    <row r="8821" spans="1:12" x14ac:dyDescent="0.25">
      <c r="A8821" s="1">
        <v>34521</v>
      </c>
      <c r="B8821">
        <v>308.25</v>
      </c>
      <c r="C8821">
        <v>310</v>
      </c>
      <c r="D8821">
        <v>304.5</v>
      </c>
      <c r="E8821">
        <v>305.25</v>
      </c>
      <c r="G8821">
        <v>305.25</v>
      </c>
      <c r="H8821">
        <v>5770</v>
      </c>
      <c r="I8821">
        <v>8210</v>
      </c>
      <c r="J8821">
        <f t="shared" si="411"/>
        <v>112.22426470588236</v>
      </c>
      <c r="K8821">
        <f t="shared" si="412"/>
        <v>1994</v>
      </c>
      <c r="L8821">
        <f t="shared" si="413"/>
        <v>7</v>
      </c>
    </row>
    <row r="8822" spans="1:12" x14ac:dyDescent="0.25">
      <c r="A8822" s="1">
        <v>34522</v>
      </c>
      <c r="B8822">
        <v>304.5</v>
      </c>
      <c r="C8822">
        <v>307.5</v>
      </c>
      <c r="D8822">
        <v>304</v>
      </c>
      <c r="E8822">
        <v>306.75</v>
      </c>
      <c r="G8822">
        <v>306.75</v>
      </c>
      <c r="H8822">
        <v>5365</v>
      </c>
      <c r="I8822">
        <v>7620</v>
      </c>
      <c r="J8822">
        <f t="shared" si="411"/>
        <v>112.77573529411765</v>
      </c>
      <c r="K8822">
        <f t="shared" si="412"/>
        <v>1994</v>
      </c>
      <c r="L8822">
        <f t="shared" si="413"/>
        <v>7</v>
      </c>
    </row>
    <row r="8823" spans="1:12" x14ac:dyDescent="0.25">
      <c r="A8823" s="1">
        <v>34523</v>
      </c>
      <c r="B8823">
        <v>308.5</v>
      </c>
      <c r="C8823">
        <v>314.5</v>
      </c>
      <c r="D8823">
        <v>308.5</v>
      </c>
      <c r="E8823">
        <v>314</v>
      </c>
      <c r="G8823">
        <v>314</v>
      </c>
      <c r="H8823">
        <v>6225</v>
      </c>
      <c r="I8823">
        <v>5830</v>
      </c>
      <c r="J8823">
        <f t="shared" si="411"/>
        <v>115.44117647058823</v>
      </c>
      <c r="K8823">
        <f t="shared" si="412"/>
        <v>1994</v>
      </c>
      <c r="L8823">
        <f t="shared" si="413"/>
        <v>7</v>
      </c>
    </row>
    <row r="8824" spans="1:12" x14ac:dyDescent="0.25">
      <c r="A8824" s="1">
        <v>34526</v>
      </c>
      <c r="B8824">
        <v>316</v>
      </c>
      <c r="C8824">
        <v>316.5</v>
      </c>
      <c r="D8824">
        <v>313</v>
      </c>
      <c r="E8824">
        <v>313.75</v>
      </c>
      <c r="G8824">
        <v>313.75</v>
      </c>
      <c r="H8824">
        <v>4270</v>
      </c>
      <c r="I8824">
        <v>4635</v>
      </c>
      <c r="J8824">
        <f t="shared" si="411"/>
        <v>115.34926470588235</v>
      </c>
      <c r="K8824">
        <f t="shared" si="412"/>
        <v>1994</v>
      </c>
      <c r="L8824">
        <f t="shared" si="413"/>
        <v>7</v>
      </c>
    </row>
    <row r="8825" spans="1:12" x14ac:dyDescent="0.25">
      <c r="A8825" s="1">
        <v>34527</v>
      </c>
      <c r="B8825">
        <v>310.5</v>
      </c>
      <c r="C8825">
        <v>316</v>
      </c>
      <c r="D8825">
        <v>309</v>
      </c>
      <c r="E8825">
        <v>314.25</v>
      </c>
      <c r="G8825">
        <v>314.25</v>
      </c>
      <c r="H8825">
        <v>3740</v>
      </c>
      <c r="I8825">
        <v>3865</v>
      </c>
      <c r="J8825">
        <f t="shared" si="411"/>
        <v>115.53308823529412</v>
      </c>
      <c r="K8825">
        <f t="shared" si="412"/>
        <v>1994</v>
      </c>
      <c r="L8825">
        <f t="shared" si="413"/>
        <v>7</v>
      </c>
    </row>
    <row r="8826" spans="1:12" x14ac:dyDescent="0.25">
      <c r="A8826" s="1">
        <v>34528</v>
      </c>
      <c r="B8826">
        <v>316</v>
      </c>
      <c r="C8826">
        <v>316</v>
      </c>
      <c r="D8826">
        <v>313.75</v>
      </c>
      <c r="E8826">
        <v>315</v>
      </c>
      <c r="G8826">
        <v>315</v>
      </c>
      <c r="H8826">
        <v>3055</v>
      </c>
      <c r="I8826">
        <v>3360</v>
      </c>
      <c r="J8826">
        <f t="shared" si="411"/>
        <v>115.80882352941177</v>
      </c>
      <c r="K8826">
        <f t="shared" si="412"/>
        <v>1994</v>
      </c>
      <c r="L8826">
        <f t="shared" si="413"/>
        <v>7</v>
      </c>
    </row>
    <row r="8827" spans="1:12" x14ac:dyDescent="0.25">
      <c r="A8827" s="1">
        <v>34529</v>
      </c>
      <c r="B8827">
        <v>315</v>
      </c>
      <c r="C8827">
        <v>315</v>
      </c>
      <c r="D8827">
        <v>312</v>
      </c>
      <c r="E8827">
        <v>312</v>
      </c>
      <c r="G8827">
        <v>312</v>
      </c>
      <c r="H8827">
        <v>2500</v>
      </c>
      <c r="I8827">
        <v>3150</v>
      </c>
      <c r="J8827">
        <f t="shared" si="411"/>
        <v>114.70588235294117</v>
      </c>
      <c r="K8827">
        <f t="shared" si="412"/>
        <v>1994</v>
      </c>
      <c r="L8827">
        <f t="shared" si="413"/>
        <v>7</v>
      </c>
    </row>
    <row r="8828" spans="1:12" x14ac:dyDescent="0.25">
      <c r="A8828" s="1">
        <v>34530</v>
      </c>
      <c r="B8828">
        <v>313</v>
      </c>
      <c r="C8828">
        <v>313</v>
      </c>
      <c r="D8828">
        <v>311.5</v>
      </c>
      <c r="E8828">
        <v>313</v>
      </c>
      <c r="G8828">
        <v>313</v>
      </c>
      <c r="H8828">
        <v>3080</v>
      </c>
      <c r="I8828">
        <v>2870</v>
      </c>
      <c r="J8828">
        <f t="shared" si="411"/>
        <v>115.07352941176471</v>
      </c>
      <c r="K8828">
        <f t="shared" si="412"/>
        <v>1994</v>
      </c>
      <c r="L8828">
        <f t="shared" si="413"/>
        <v>7</v>
      </c>
    </row>
    <row r="8829" spans="1:12" x14ac:dyDescent="0.25">
      <c r="A8829" s="1">
        <v>34533</v>
      </c>
      <c r="B8829">
        <v>314</v>
      </c>
      <c r="C8829">
        <v>321</v>
      </c>
      <c r="D8829">
        <v>314</v>
      </c>
      <c r="E8829">
        <v>321</v>
      </c>
      <c r="G8829">
        <v>321</v>
      </c>
      <c r="H8829">
        <v>3015</v>
      </c>
      <c r="I8829">
        <v>2675</v>
      </c>
      <c r="J8829">
        <f t="shared" si="411"/>
        <v>118.01470588235294</v>
      </c>
      <c r="K8829">
        <f t="shared" si="412"/>
        <v>1994</v>
      </c>
      <c r="L8829">
        <f t="shared" si="413"/>
        <v>7</v>
      </c>
    </row>
    <row r="8830" spans="1:12" x14ac:dyDescent="0.25">
      <c r="A8830" s="1">
        <v>34534</v>
      </c>
      <c r="B8830">
        <v>321</v>
      </c>
      <c r="C8830">
        <v>323</v>
      </c>
      <c r="D8830">
        <v>319</v>
      </c>
      <c r="E8830">
        <v>322.75</v>
      </c>
      <c r="G8830">
        <v>322.75</v>
      </c>
      <c r="H8830">
        <v>2350</v>
      </c>
      <c r="I8830">
        <v>1780</v>
      </c>
      <c r="J8830">
        <f t="shared" si="411"/>
        <v>118.65808823529412</v>
      </c>
      <c r="K8830">
        <f t="shared" si="412"/>
        <v>1994</v>
      </c>
      <c r="L8830">
        <f t="shared" si="413"/>
        <v>7</v>
      </c>
    </row>
    <row r="8831" spans="1:12" x14ac:dyDescent="0.25">
      <c r="A8831" s="1">
        <v>34535</v>
      </c>
      <c r="B8831">
        <v>323</v>
      </c>
      <c r="C8831">
        <v>324</v>
      </c>
      <c r="D8831">
        <v>321.5</v>
      </c>
      <c r="E8831">
        <v>323.25</v>
      </c>
      <c r="G8831">
        <v>323.25</v>
      </c>
      <c r="H8831">
        <v>1700</v>
      </c>
      <c r="I8831">
        <v>735</v>
      </c>
      <c r="J8831">
        <f t="shared" si="411"/>
        <v>118.84191176470588</v>
      </c>
      <c r="K8831">
        <f t="shared" si="412"/>
        <v>1994</v>
      </c>
      <c r="L8831">
        <f t="shared" si="413"/>
        <v>7</v>
      </c>
    </row>
    <row r="8832" spans="1:12" x14ac:dyDescent="0.25">
      <c r="A8832" s="1">
        <v>34536</v>
      </c>
      <c r="B8832">
        <v>328</v>
      </c>
      <c r="C8832">
        <v>328</v>
      </c>
      <c r="D8832">
        <v>324</v>
      </c>
      <c r="E8832">
        <v>324.75</v>
      </c>
      <c r="G8832">
        <v>324.75</v>
      </c>
      <c r="H8832">
        <v>19885</v>
      </c>
      <c r="I8832">
        <v>95690</v>
      </c>
      <c r="J8832">
        <f t="shared" si="411"/>
        <v>119.39338235294117</v>
      </c>
      <c r="K8832">
        <f t="shared" si="412"/>
        <v>1994</v>
      </c>
      <c r="L8832">
        <f t="shared" si="413"/>
        <v>7</v>
      </c>
    </row>
    <row r="8833" spans="1:12" x14ac:dyDescent="0.25">
      <c r="A8833" s="1">
        <v>34537</v>
      </c>
      <c r="B8833">
        <v>326</v>
      </c>
      <c r="C8833">
        <v>327</v>
      </c>
      <c r="D8833">
        <v>320</v>
      </c>
      <c r="E8833">
        <v>322.75</v>
      </c>
      <c r="G8833">
        <v>322.75</v>
      </c>
      <c r="H8833">
        <v>20395</v>
      </c>
      <c r="I8833">
        <v>91810</v>
      </c>
      <c r="J8833">
        <f t="shared" si="411"/>
        <v>118.65808823529412</v>
      </c>
      <c r="K8833">
        <f t="shared" si="412"/>
        <v>1994</v>
      </c>
      <c r="L8833">
        <f t="shared" si="413"/>
        <v>7</v>
      </c>
    </row>
    <row r="8834" spans="1:12" x14ac:dyDescent="0.25">
      <c r="A8834" s="1">
        <v>34540</v>
      </c>
      <c r="B8834">
        <v>322.5</v>
      </c>
      <c r="C8834">
        <v>328.25</v>
      </c>
      <c r="D8834">
        <v>322.5</v>
      </c>
      <c r="E8834">
        <v>327.5</v>
      </c>
      <c r="G8834">
        <v>327.5</v>
      </c>
      <c r="H8834">
        <v>14845</v>
      </c>
      <c r="I8834">
        <v>91815</v>
      </c>
      <c r="J8834">
        <f t="shared" ref="J8834:J8897" si="414">G8834/100*5000/136</f>
        <v>120.40441176470588</v>
      </c>
      <c r="K8834">
        <f t="shared" ref="K8834:K8897" si="415">YEAR(A8834)</f>
        <v>1994</v>
      </c>
      <c r="L8834">
        <f t="shared" ref="L8834:L8897" si="416">MONTH(A8834)</f>
        <v>7</v>
      </c>
    </row>
    <row r="8835" spans="1:12" x14ac:dyDescent="0.25">
      <c r="A8835" s="1">
        <v>34541</v>
      </c>
      <c r="B8835">
        <v>328</v>
      </c>
      <c r="C8835">
        <v>334</v>
      </c>
      <c r="D8835">
        <v>326</v>
      </c>
      <c r="E8835">
        <v>333</v>
      </c>
      <c r="G8835">
        <v>333</v>
      </c>
      <c r="H8835">
        <v>22270</v>
      </c>
      <c r="I8835">
        <v>91925</v>
      </c>
      <c r="J8835">
        <f t="shared" si="414"/>
        <v>122.42647058823529</v>
      </c>
      <c r="K8835">
        <f t="shared" si="415"/>
        <v>1994</v>
      </c>
      <c r="L8835">
        <f t="shared" si="416"/>
        <v>7</v>
      </c>
    </row>
    <row r="8836" spans="1:12" x14ac:dyDescent="0.25">
      <c r="A8836" s="1">
        <v>34542</v>
      </c>
      <c r="B8836">
        <v>333</v>
      </c>
      <c r="C8836">
        <v>336</v>
      </c>
      <c r="D8836">
        <v>329.5</v>
      </c>
      <c r="E8836">
        <v>332</v>
      </c>
      <c r="G8836">
        <v>332</v>
      </c>
      <c r="H8836">
        <v>39515</v>
      </c>
      <c r="I8836">
        <v>86745</v>
      </c>
      <c r="J8836">
        <f t="shared" si="414"/>
        <v>122.05882352941177</v>
      </c>
      <c r="K8836">
        <f t="shared" si="415"/>
        <v>1994</v>
      </c>
      <c r="L8836">
        <f t="shared" si="416"/>
        <v>7</v>
      </c>
    </row>
    <row r="8837" spans="1:12" x14ac:dyDescent="0.25">
      <c r="A8837" s="1">
        <v>34543</v>
      </c>
      <c r="B8837">
        <v>331.5</v>
      </c>
      <c r="C8837">
        <v>334.5</v>
      </c>
      <c r="D8837">
        <v>330</v>
      </c>
      <c r="E8837">
        <v>331.5</v>
      </c>
      <c r="G8837">
        <v>331.5</v>
      </c>
      <c r="H8837">
        <v>15965</v>
      </c>
      <c r="I8837">
        <v>86180</v>
      </c>
      <c r="J8837">
        <f t="shared" si="414"/>
        <v>121.875</v>
      </c>
      <c r="K8837">
        <f t="shared" si="415"/>
        <v>1994</v>
      </c>
      <c r="L8837">
        <f t="shared" si="416"/>
        <v>7</v>
      </c>
    </row>
    <row r="8838" spans="1:12" x14ac:dyDescent="0.25">
      <c r="A8838" s="1">
        <v>34544</v>
      </c>
      <c r="B8838">
        <v>331.5</v>
      </c>
      <c r="C8838">
        <v>331.5</v>
      </c>
      <c r="D8838">
        <v>329</v>
      </c>
      <c r="E8838">
        <v>330.5</v>
      </c>
      <c r="G8838">
        <v>330.5</v>
      </c>
      <c r="H8838">
        <v>11510</v>
      </c>
      <c r="I8838">
        <v>87495</v>
      </c>
      <c r="J8838">
        <f t="shared" si="414"/>
        <v>121.50735294117646</v>
      </c>
      <c r="K8838">
        <f t="shared" si="415"/>
        <v>1994</v>
      </c>
      <c r="L8838">
        <f t="shared" si="416"/>
        <v>7</v>
      </c>
    </row>
    <row r="8839" spans="1:12" x14ac:dyDescent="0.25">
      <c r="A8839" s="1">
        <v>34547</v>
      </c>
      <c r="B8839">
        <v>329.5</v>
      </c>
      <c r="C8839">
        <v>330.75</v>
      </c>
      <c r="D8839">
        <v>327.5</v>
      </c>
      <c r="E8839">
        <v>330.5</v>
      </c>
      <c r="G8839">
        <v>330.5</v>
      </c>
      <c r="H8839">
        <v>14085</v>
      </c>
      <c r="I8839">
        <v>83885</v>
      </c>
      <c r="J8839">
        <f t="shared" si="414"/>
        <v>121.50735294117646</v>
      </c>
      <c r="K8839">
        <f t="shared" si="415"/>
        <v>1994</v>
      </c>
      <c r="L8839">
        <f t="shared" si="416"/>
        <v>8</v>
      </c>
    </row>
    <row r="8840" spans="1:12" x14ac:dyDescent="0.25">
      <c r="A8840" s="1">
        <v>34548</v>
      </c>
      <c r="B8840">
        <v>331</v>
      </c>
      <c r="C8840">
        <v>336.25</v>
      </c>
      <c r="D8840">
        <v>331</v>
      </c>
      <c r="E8840">
        <v>335.75</v>
      </c>
      <c r="G8840">
        <v>335.75</v>
      </c>
      <c r="H8840">
        <v>18295</v>
      </c>
      <c r="I8840">
        <v>80955</v>
      </c>
      <c r="J8840">
        <f t="shared" si="414"/>
        <v>123.4375</v>
      </c>
      <c r="K8840">
        <f t="shared" si="415"/>
        <v>1994</v>
      </c>
      <c r="L8840">
        <f t="shared" si="416"/>
        <v>8</v>
      </c>
    </row>
    <row r="8841" spans="1:12" x14ac:dyDescent="0.25">
      <c r="A8841" s="1">
        <v>34549</v>
      </c>
      <c r="B8841">
        <v>334.5</v>
      </c>
      <c r="C8841">
        <v>337.25</v>
      </c>
      <c r="D8841">
        <v>333</v>
      </c>
      <c r="E8841">
        <v>334</v>
      </c>
      <c r="G8841">
        <v>334</v>
      </c>
      <c r="H8841">
        <v>31230</v>
      </c>
      <c r="I8841">
        <v>79750</v>
      </c>
      <c r="J8841">
        <f t="shared" si="414"/>
        <v>122.79411764705883</v>
      </c>
      <c r="K8841">
        <f t="shared" si="415"/>
        <v>1994</v>
      </c>
      <c r="L8841">
        <f t="shared" si="416"/>
        <v>8</v>
      </c>
    </row>
    <row r="8842" spans="1:12" x14ac:dyDescent="0.25">
      <c r="A8842" s="1">
        <v>34550</v>
      </c>
      <c r="B8842">
        <v>333</v>
      </c>
      <c r="C8842">
        <v>333.5</v>
      </c>
      <c r="D8842">
        <v>330.25</v>
      </c>
      <c r="E8842">
        <v>332.25</v>
      </c>
      <c r="G8842">
        <v>332.25</v>
      </c>
      <c r="H8842">
        <v>17695</v>
      </c>
      <c r="I8842">
        <v>76045</v>
      </c>
      <c r="J8842">
        <f t="shared" si="414"/>
        <v>122.15073529411765</v>
      </c>
      <c r="K8842">
        <f t="shared" si="415"/>
        <v>1994</v>
      </c>
      <c r="L8842">
        <f t="shared" si="416"/>
        <v>8</v>
      </c>
    </row>
    <row r="8843" spans="1:12" x14ac:dyDescent="0.25">
      <c r="A8843" s="1">
        <v>34551</v>
      </c>
      <c r="B8843">
        <v>331.75</v>
      </c>
      <c r="C8843">
        <v>335.25</v>
      </c>
      <c r="D8843">
        <v>331.25</v>
      </c>
      <c r="E8843">
        <v>334.5</v>
      </c>
      <c r="G8843">
        <v>334.5</v>
      </c>
      <c r="H8843">
        <v>12780</v>
      </c>
      <c r="I8843">
        <v>72970</v>
      </c>
      <c r="J8843">
        <f t="shared" si="414"/>
        <v>122.97794117647059</v>
      </c>
      <c r="K8843">
        <f t="shared" si="415"/>
        <v>1994</v>
      </c>
      <c r="L8843">
        <f t="shared" si="416"/>
        <v>8</v>
      </c>
    </row>
    <row r="8844" spans="1:12" x14ac:dyDescent="0.25">
      <c r="A8844" s="1">
        <v>34554</v>
      </c>
      <c r="B8844">
        <v>333.5</v>
      </c>
      <c r="C8844">
        <v>336.5</v>
      </c>
      <c r="D8844">
        <v>333</v>
      </c>
      <c r="E8844">
        <v>334.5</v>
      </c>
      <c r="G8844">
        <v>334.5</v>
      </c>
      <c r="H8844">
        <v>11130</v>
      </c>
      <c r="I8844">
        <v>72900</v>
      </c>
      <c r="J8844">
        <f t="shared" si="414"/>
        <v>122.97794117647059</v>
      </c>
      <c r="K8844">
        <f t="shared" si="415"/>
        <v>1994</v>
      </c>
      <c r="L8844">
        <f t="shared" si="416"/>
        <v>8</v>
      </c>
    </row>
    <row r="8845" spans="1:12" x14ac:dyDescent="0.25">
      <c r="A8845" s="1">
        <v>34555</v>
      </c>
      <c r="B8845">
        <v>334</v>
      </c>
      <c r="C8845">
        <v>334.5</v>
      </c>
      <c r="D8845">
        <v>330.25</v>
      </c>
      <c r="E8845">
        <v>331</v>
      </c>
      <c r="G8845">
        <v>331</v>
      </c>
      <c r="H8845">
        <v>16670</v>
      </c>
      <c r="I8845">
        <v>73540</v>
      </c>
      <c r="J8845">
        <f t="shared" si="414"/>
        <v>121.69117647058823</v>
      </c>
      <c r="K8845">
        <f t="shared" si="415"/>
        <v>1994</v>
      </c>
      <c r="L8845">
        <f t="shared" si="416"/>
        <v>8</v>
      </c>
    </row>
    <row r="8846" spans="1:12" x14ac:dyDescent="0.25">
      <c r="A8846" s="1">
        <v>34556</v>
      </c>
      <c r="B8846">
        <v>329.5</v>
      </c>
      <c r="C8846">
        <v>334</v>
      </c>
      <c r="D8846">
        <v>329.25</v>
      </c>
      <c r="E8846">
        <v>333.25</v>
      </c>
      <c r="G8846">
        <v>333.25</v>
      </c>
      <c r="H8846">
        <v>10095</v>
      </c>
      <c r="I8846">
        <v>71335</v>
      </c>
      <c r="J8846">
        <f t="shared" si="414"/>
        <v>122.51838235294117</v>
      </c>
      <c r="K8846">
        <f t="shared" si="415"/>
        <v>1994</v>
      </c>
      <c r="L8846">
        <f t="shared" si="416"/>
        <v>8</v>
      </c>
    </row>
    <row r="8847" spans="1:12" x14ac:dyDescent="0.25">
      <c r="A8847" s="1">
        <v>34557</v>
      </c>
      <c r="B8847">
        <v>333.5</v>
      </c>
      <c r="C8847">
        <v>339.25</v>
      </c>
      <c r="D8847">
        <v>333.25</v>
      </c>
      <c r="E8847">
        <v>336</v>
      </c>
      <c r="G8847">
        <v>336</v>
      </c>
      <c r="H8847">
        <v>14790</v>
      </c>
      <c r="I8847">
        <v>71470</v>
      </c>
      <c r="J8847">
        <f t="shared" si="414"/>
        <v>123.52941176470588</v>
      </c>
      <c r="K8847">
        <f t="shared" si="415"/>
        <v>1994</v>
      </c>
      <c r="L8847">
        <f t="shared" si="416"/>
        <v>8</v>
      </c>
    </row>
    <row r="8848" spans="1:12" x14ac:dyDescent="0.25">
      <c r="A8848" s="1">
        <v>34558</v>
      </c>
      <c r="B8848">
        <v>336.5</v>
      </c>
      <c r="C8848">
        <v>342.5</v>
      </c>
      <c r="D8848">
        <v>336.5</v>
      </c>
      <c r="E8848">
        <v>341.75</v>
      </c>
      <c r="G8848">
        <v>341.75</v>
      </c>
      <c r="H8848">
        <v>15755</v>
      </c>
      <c r="I8848">
        <v>70170</v>
      </c>
      <c r="J8848">
        <f t="shared" si="414"/>
        <v>125.64338235294117</v>
      </c>
      <c r="K8848">
        <f t="shared" si="415"/>
        <v>1994</v>
      </c>
      <c r="L8848">
        <f t="shared" si="416"/>
        <v>8</v>
      </c>
    </row>
    <row r="8849" spans="1:12" x14ac:dyDescent="0.25">
      <c r="A8849" s="1">
        <v>34561</v>
      </c>
      <c r="B8849">
        <v>340.75</v>
      </c>
      <c r="C8849">
        <v>347</v>
      </c>
      <c r="D8849">
        <v>340</v>
      </c>
      <c r="E8849">
        <v>346.5</v>
      </c>
      <c r="G8849">
        <v>346.5</v>
      </c>
      <c r="H8849">
        <v>13430</v>
      </c>
      <c r="I8849">
        <v>66210</v>
      </c>
      <c r="J8849">
        <f t="shared" si="414"/>
        <v>127.38970588235294</v>
      </c>
      <c r="K8849">
        <f t="shared" si="415"/>
        <v>1994</v>
      </c>
      <c r="L8849">
        <f t="shared" si="416"/>
        <v>8</v>
      </c>
    </row>
    <row r="8850" spans="1:12" x14ac:dyDescent="0.25">
      <c r="A8850" s="1">
        <v>34562</v>
      </c>
      <c r="B8850">
        <v>347</v>
      </c>
      <c r="C8850">
        <v>352.5</v>
      </c>
      <c r="D8850">
        <v>345.75</v>
      </c>
      <c r="E8850">
        <v>350.25</v>
      </c>
      <c r="G8850">
        <v>350.25</v>
      </c>
      <c r="H8850">
        <v>17325</v>
      </c>
      <c r="I8850">
        <v>64525</v>
      </c>
      <c r="J8850">
        <f t="shared" si="414"/>
        <v>128.76838235294119</v>
      </c>
      <c r="K8850">
        <f t="shared" si="415"/>
        <v>1994</v>
      </c>
      <c r="L8850">
        <f t="shared" si="416"/>
        <v>8</v>
      </c>
    </row>
    <row r="8851" spans="1:12" x14ac:dyDescent="0.25">
      <c r="A8851" s="1">
        <v>34563</v>
      </c>
      <c r="B8851">
        <v>348</v>
      </c>
      <c r="C8851">
        <v>349.5</v>
      </c>
      <c r="D8851">
        <v>347</v>
      </c>
      <c r="E8851">
        <v>349.25</v>
      </c>
      <c r="G8851">
        <v>349.25</v>
      </c>
      <c r="H8851">
        <v>11505</v>
      </c>
      <c r="I8851">
        <v>62735</v>
      </c>
      <c r="J8851">
        <f t="shared" si="414"/>
        <v>128.40073529411765</v>
      </c>
      <c r="K8851">
        <f t="shared" si="415"/>
        <v>1994</v>
      </c>
      <c r="L8851">
        <f t="shared" si="416"/>
        <v>8</v>
      </c>
    </row>
    <row r="8852" spans="1:12" x14ac:dyDescent="0.25">
      <c r="A8852" s="1">
        <v>34564</v>
      </c>
      <c r="B8852">
        <v>347.5</v>
      </c>
      <c r="C8852">
        <v>349.5</v>
      </c>
      <c r="D8852">
        <v>345</v>
      </c>
      <c r="E8852">
        <v>348.5</v>
      </c>
      <c r="G8852">
        <v>348.5</v>
      </c>
      <c r="H8852">
        <v>9940</v>
      </c>
      <c r="I8852">
        <v>62820</v>
      </c>
      <c r="J8852">
        <f t="shared" si="414"/>
        <v>128.125</v>
      </c>
      <c r="K8852">
        <f t="shared" si="415"/>
        <v>1994</v>
      </c>
      <c r="L8852">
        <f t="shared" si="416"/>
        <v>8</v>
      </c>
    </row>
    <row r="8853" spans="1:12" x14ac:dyDescent="0.25">
      <c r="A8853" s="1">
        <v>34565</v>
      </c>
      <c r="B8853">
        <v>347.5</v>
      </c>
      <c r="C8853">
        <v>354</v>
      </c>
      <c r="D8853">
        <v>347</v>
      </c>
      <c r="E8853">
        <v>353.5</v>
      </c>
      <c r="G8853">
        <v>353.5</v>
      </c>
      <c r="H8853">
        <v>17695</v>
      </c>
      <c r="I8853">
        <v>63720</v>
      </c>
      <c r="J8853">
        <f t="shared" si="414"/>
        <v>129.96323529411765</v>
      </c>
      <c r="K8853">
        <f t="shared" si="415"/>
        <v>1994</v>
      </c>
      <c r="L8853">
        <f t="shared" si="416"/>
        <v>8</v>
      </c>
    </row>
    <row r="8854" spans="1:12" x14ac:dyDescent="0.25">
      <c r="A8854" s="1">
        <v>34568</v>
      </c>
      <c r="B8854">
        <v>352.5</v>
      </c>
      <c r="C8854">
        <v>353.5</v>
      </c>
      <c r="D8854">
        <v>351</v>
      </c>
      <c r="E8854">
        <v>352.25</v>
      </c>
      <c r="G8854">
        <v>352.25</v>
      </c>
      <c r="H8854">
        <v>13935</v>
      </c>
      <c r="I8854">
        <v>54215</v>
      </c>
      <c r="J8854">
        <f t="shared" si="414"/>
        <v>129.50367647058823</v>
      </c>
      <c r="K8854">
        <f t="shared" si="415"/>
        <v>1994</v>
      </c>
      <c r="L8854">
        <f t="shared" si="416"/>
        <v>8</v>
      </c>
    </row>
    <row r="8855" spans="1:12" x14ac:dyDescent="0.25">
      <c r="A8855" s="1">
        <v>34569</v>
      </c>
      <c r="B8855">
        <v>351.5</v>
      </c>
      <c r="C8855">
        <v>351.75</v>
      </c>
      <c r="D8855">
        <v>346</v>
      </c>
      <c r="E8855">
        <v>347</v>
      </c>
      <c r="G8855">
        <v>347</v>
      </c>
      <c r="H8855">
        <v>19610</v>
      </c>
      <c r="I8855">
        <v>44615</v>
      </c>
      <c r="J8855">
        <f t="shared" si="414"/>
        <v>127.57352941176471</v>
      </c>
      <c r="K8855">
        <f t="shared" si="415"/>
        <v>1994</v>
      </c>
      <c r="L8855">
        <f t="shared" si="416"/>
        <v>8</v>
      </c>
    </row>
    <row r="8856" spans="1:12" x14ac:dyDescent="0.25">
      <c r="A8856" s="1">
        <v>34570</v>
      </c>
      <c r="B8856">
        <v>344</v>
      </c>
      <c r="C8856">
        <v>348.25</v>
      </c>
      <c r="D8856">
        <v>343.25</v>
      </c>
      <c r="E8856">
        <v>347</v>
      </c>
      <c r="G8856">
        <v>347</v>
      </c>
      <c r="H8856">
        <v>10650</v>
      </c>
      <c r="I8856">
        <v>42275</v>
      </c>
      <c r="J8856">
        <f t="shared" si="414"/>
        <v>127.57352941176471</v>
      </c>
      <c r="K8856">
        <f t="shared" si="415"/>
        <v>1994</v>
      </c>
      <c r="L8856">
        <f t="shared" si="416"/>
        <v>8</v>
      </c>
    </row>
    <row r="8857" spans="1:12" x14ac:dyDescent="0.25">
      <c r="A8857" s="1">
        <v>34571</v>
      </c>
      <c r="B8857">
        <v>347</v>
      </c>
      <c r="C8857">
        <v>356</v>
      </c>
      <c r="D8857">
        <v>346.5</v>
      </c>
      <c r="E8857">
        <v>355.25</v>
      </c>
      <c r="G8857">
        <v>355.25</v>
      </c>
      <c r="H8857">
        <v>15270</v>
      </c>
      <c r="I8857">
        <v>37265</v>
      </c>
      <c r="J8857">
        <f t="shared" si="414"/>
        <v>130.60661764705881</v>
      </c>
      <c r="K8857">
        <f t="shared" si="415"/>
        <v>1994</v>
      </c>
      <c r="L8857">
        <f t="shared" si="416"/>
        <v>8</v>
      </c>
    </row>
    <row r="8858" spans="1:12" x14ac:dyDescent="0.25">
      <c r="A8858" s="1">
        <v>34572</v>
      </c>
      <c r="B8858">
        <v>354.5</v>
      </c>
      <c r="C8858">
        <v>361.25</v>
      </c>
      <c r="D8858">
        <v>354.5</v>
      </c>
      <c r="E8858">
        <v>359</v>
      </c>
      <c r="G8858">
        <v>359</v>
      </c>
      <c r="H8858">
        <v>17500</v>
      </c>
      <c r="I8858">
        <v>33610</v>
      </c>
      <c r="J8858">
        <f t="shared" si="414"/>
        <v>131.98529411764707</v>
      </c>
      <c r="K8858">
        <f t="shared" si="415"/>
        <v>1994</v>
      </c>
      <c r="L8858">
        <f t="shared" si="416"/>
        <v>8</v>
      </c>
    </row>
    <row r="8859" spans="1:12" x14ac:dyDescent="0.25">
      <c r="A8859" s="1">
        <v>34575</v>
      </c>
      <c r="B8859">
        <v>357</v>
      </c>
      <c r="C8859">
        <v>358.5</v>
      </c>
      <c r="D8859">
        <v>355.5</v>
      </c>
      <c r="E8859">
        <v>357.25</v>
      </c>
      <c r="G8859">
        <v>357.25</v>
      </c>
      <c r="H8859">
        <v>18215</v>
      </c>
      <c r="I8859">
        <v>28400</v>
      </c>
      <c r="J8859">
        <f t="shared" si="414"/>
        <v>131.34191176470588</v>
      </c>
      <c r="K8859">
        <f t="shared" si="415"/>
        <v>1994</v>
      </c>
      <c r="L8859">
        <f t="shared" si="416"/>
        <v>8</v>
      </c>
    </row>
    <row r="8860" spans="1:12" x14ac:dyDescent="0.25">
      <c r="A8860" s="1">
        <v>34576</v>
      </c>
      <c r="B8860">
        <v>356.5</v>
      </c>
      <c r="C8860">
        <v>359.5</v>
      </c>
      <c r="D8860">
        <v>355.25</v>
      </c>
      <c r="E8860">
        <v>359.25</v>
      </c>
      <c r="G8860">
        <v>359.25</v>
      </c>
      <c r="H8860">
        <v>30225</v>
      </c>
      <c r="I8860">
        <v>20210</v>
      </c>
      <c r="J8860">
        <f t="shared" si="414"/>
        <v>132.07720588235293</v>
      </c>
      <c r="K8860">
        <f t="shared" si="415"/>
        <v>1994</v>
      </c>
      <c r="L8860">
        <f t="shared" si="416"/>
        <v>8</v>
      </c>
    </row>
    <row r="8861" spans="1:12" x14ac:dyDescent="0.25">
      <c r="A8861" s="1">
        <v>34577</v>
      </c>
      <c r="B8861">
        <v>359</v>
      </c>
      <c r="C8861">
        <v>364.25</v>
      </c>
      <c r="D8861">
        <v>359</v>
      </c>
      <c r="E8861">
        <v>363.5</v>
      </c>
      <c r="G8861">
        <v>363.5</v>
      </c>
      <c r="H8861">
        <v>15910</v>
      </c>
      <c r="I8861">
        <v>13580</v>
      </c>
      <c r="J8861">
        <f t="shared" si="414"/>
        <v>133.63970588235293</v>
      </c>
      <c r="K8861">
        <f t="shared" si="415"/>
        <v>1994</v>
      </c>
      <c r="L8861">
        <f t="shared" si="416"/>
        <v>8</v>
      </c>
    </row>
    <row r="8862" spans="1:12" x14ac:dyDescent="0.25">
      <c r="A8862" s="1">
        <v>34578</v>
      </c>
      <c r="B8862">
        <v>363.25</v>
      </c>
      <c r="C8862">
        <v>369.5</v>
      </c>
      <c r="D8862">
        <v>361.5</v>
      </c>
      <c r="E8862">
        <v>366</v>
      </c>
      <c r="G8862">
        <v>366</v>
      </c>
      <c r="H8862">
        <v>18180</v>
      </c>
      <c r="I8862">
        <v>11515</v>
      </c>
      <c r="J8862">
        <f t="shared" si="414"/>
        <v>134.55882352941177</v>
      </c>
      <c r="K8862">
        <f t="shared" si="415"/>
        <v>1994</v>
      </c>
      <c r="L8862">
        <f t="shared" si="416"/>
        <v>9</v>
      </c>
    </row>
    <row r="8863" spans="1:12" x14ac:dyDescent="0.25">
      <c r="A8863" s="1">
        <v>34579</v>
      </c>
      <c r="B8863">
        <v>365.5</v>
      </c>
      <c r="C8863">
        <v>368.75</v>
      </c>
      <c r="D8863">
        <v>365</v>
      </c>
      <c r="E8863">
        <v>367.75</v>
      </c>
      <c r="G8863">
        <v>367.75</v>
      </c>
      <c r="H8863">
        <v>4580</v>
      </c>
      <c r="I8863">
        <v>7850</v>
      </c>
      <c r="J8863">
        <f t="shared" si="414"/>
        <v>135.20220588235293</v>
      </c>
      <c r="K8863">
        <f t="shared" si="415"/>
        <v>1994</v>
      </c>
      <c r="L8863">
        <f t="shared" si="416"/>
        <v>9</v>
      </c>
    </row>
    <row r="8864" spans="1:12" x14ac:dyDescent="0.25">
      <c r="A8864" s="1">
        <v>34583</v>
      </c>
      <c r="B8864">
        <v>366.5</v>
      </c>
      <c r="C8864">
        <v>372</v>
      </c>
      <c r="D8864">
        <v>365.5</v>
      </c>
      <c r="E8864">
        <v>370</v>
      </c>
      <c r="G8864">
        <v>370</v>
      </c>
      <c r="H8864">
        <v>1715</v>
      </c>
      <c r="I8864">
        <v>7355</v>
      </c>
      <c r="J8864">
        <f t="shared" si="414"/>
        <v>136.02941176470588</v>
      </c>
      <c r="K8864">
        <f t="shared" si="415"/>
        <v>1994</v>
      </c>
      <c r="L8864">
        <f t="shared" si="416"/>
        <v>9</v>
      </c>
    </row>
    <row r="8865" spans="1:12" x14ac:dyDescent="0.25">
      <c r="A8865" s="1">
        <v>34584</v>
      </c>
      <c r="B8865">
        <v>372</v>
      </c>
      <c r="C8865">
        <v>377.75</v>
      </c>
      <c r="D8865">
        <v>371.5</v>
      </c>
      <c r="E8865">
        <v>376</v>
      </c>
      <c r="G8865">
        <v>376</v>
      </c>
      <c r="H8865">
        <v>6540</v>
      </c>
      <c r="I8865">
        <v>6600</v>
      </c>
      <c r="J8865">
        <f t="shared" si="414"/>
        <v>138.23529411764707</v>
      </c>
      <c r="K8865">
        <f t="shared" si="415"/>
        <v>1994</v>
      </c>
      <c r="L8865">
        <f t="shared" si="416"/>
        <v>9</v>
      </c>
    </row>
    <row r="8866" spans="1:12" x14ac:dyDescent="0.25">
      <c r="A8866" s="1">
        <v>34585</v>
      </c>
      <c r="B8866">
        <v>376</v>
      </c>
      <c r="C8866">
        <v>376</v>
      </c>
      <c r="D8866">
        <v>369.5</v>
      </c>
      <c r="E8866">
        <v>370</v>
      </c>
      <c r="G8866">
        <v>370</v>
      </c>
      <c r="H8866">
        <v>5055</v>
      </c>
      <c r="I8866">
        <v>6035</v>
      </c>
      <c r="J8866">
        <f t="shared" si="414"/>
        <v>136.02941176470588</v>
      </c>
      <c r="K8866">
        <f t="shared" si="415"/>
        <v>1994</v>
      </c>
      <c r="L8866">
        <f t="shared" si="416"/>
        <v>9</v>
      </c>
    </row>
    <row r="8867" spans="1:12" x14ac:dyDescent="0.25">
      <c r="A8867" s="1">
        <v>34586</v>
      </c>
      <c r="B8867">
        <v>369.5</v>
      </c>
      <c r="C8867">
        <v>376.5</v>
      </c>
      <c r="D8867">
        <v>367.5</v>
      </c>
      <c r="E8867">
        <v>376</v>
      </c>
      <c r="G8867">
        <v>376</v>
      </c>
      <c r="H8867">
        <v>1750</v>
      </c>
      <c r="I8867">
        <v>4490</v>
      </c>
      <c r="J8867">
        <f t="shared" si="414"/>
        <v>138.23529411764707</v>
      </c>
      <c r="K8867">
        <f t="shared" si="415"/>
        <v>1994</v>
      </c>
      <c r="L8867">
        <f t="shared" si="416"/>
        <v>9</v>
      </c>
    </row>
    <row r="8868" spans="1:12" x14ac:dyDescent="0.25">
      <c r="A8868" s="1">
        <v>34589</v>
      </c>
      <c r="B8868">
        <v>376</v>
      </c>
      <c r="C8868">
        <v>382</v>
      </c>
      <c r="D8868">
        <v>375.5</v>
      </c>
      <c r="E8868">
        <v>380</v>
      </c>
      <c r="G8868">
        <v>380</v>
      </c>
      <c r="H8868">
        <v>1915</v>
      </c>
      <c r="I8868">
        <v>4135</v>
      </c>
      <c r="J8868">
        <f t="shared" si="414"/>
        <v>139.70588235294119</v>
      </c>
      <c r="K8868">
        <f t="shared" si="415"/>
        <v>1994</v>
      </c>
      <c r="L8868">
        <f t="shared" si="416"/>
        <v>9</v>
      </c>
    </row>
    <row r="8869" spans="1:12" x14ac:dyDescent="0.25">
      <c r="A8869" s="1">
        <v>34590</v>
      </c>
      <c r="B8869">
        <v>379.5</v>
      </c>
      <c r="C8869">
        <v>383.25</v>
      </c>
      <c r="D8869">
        <v>379.5</v>
      </c>
      <c r="E8869">
        <v>381</v>
      </c>
      <c r="G8869">
        <v>381</v>
      </c>
      <c r="H8869">
        <v>1800</v>
      </c>
      <c r="I8869">
        <v>3580</v>
      </c>
      <c r="J8869">
        <f t="shared" si="414"/>
        <v>140.0735294117647</v>
      </c>
      <c r="K8869">
        <f t="shared" si="415"/>
        <v>1994</v>
      </c>
      <c r="L8869">
        <f t="shared" si="416"/>
        <v>9</v>
      </c>
    </row>
    <row r="8870" spans="1:12" x14ac:dyDescent="0.25">
      <c r="A8870" s="1">
        <v>34591</v>
      </c>
      <c r="B8870">
        <v>380</v>
      </c>
      <c r="C8870">
        <v>380</v>
      </c>
      <c r="D8870">
        <v>377.5</v>
      </c>
      <c r="E8870">
        <v>379</v>
      </c>
      <c r="G8870">
        <v>379</v>
      </c>
      <c r="H8870">
        <v>255</v>
      </c>
      <c r="I8870">
        <v>2870</v>
      </c>
      <c r="J8870">
        <f t="shared" si="414"/>
        <v>139.33823529411765</v>
      </c>
      <c r="K8870">
        <f t="shared" si="415"/>
        <v>1994</v>
      </c>
      <c r="L8870">
        <f t="shared" si="416"/>
        <v>9</v>
      </c>
    </row>
    <row r="8871" spans="1:12" x14ac:dyDescent="0.25">
      <c r="A8871" s="1">
        <v>34592</v>
      </c>
      <c r="B8871">
        <v>376</v>
      </c>
      <c r="C8871">
        <v>376</v>
      </c>
      <c r="D8871">
        <v>370</v>
      </c>
      <c r="E8871">
        <v>370.5</v>
      </c>
      <c r="G8871">
        <v>370.5</v>
      </c>
      <c r="H8871">
        <v>1170</v>
      </c>
      <c r="I8871">
        <v>2090</v>
      </c>
      <c r="J8871">
        <f t="shared" si="414"/>
        <v>136.21323529411765</v>
      </c>
      <c r="K8871">
        <f t="shared" si="415"/>
        <v>1994</v>
      </c>
      <c r="L8871">
        <f t="shared" si="416"/>
        <v>9</v>
      </c>
    </row>
    <row r="8872" spans="1:12" x14ac:dyDescent="0.25">
      <c r="A8872" s="1">
        <v>34593</v>
      </c>
      <c r="B8872">
        <v>369</v>
      </c>
      <c r="C8872">
        <v>377</v>
      </c>
      <c r="D8872">
        <v>369</v>
      </c>
      <c r="E8872">
        <v>377</v>
      </c>
      <c r="G8872">
        <v>377</v>
      </c>
      <c r="H8872">
        <v>410</v>
      </c>
      <c r="I8872">
        <v>1740</v>
      </c>
      <c r="J8872">
        <f t="shared" si="414"/>
        <v>138.60294117647058</v>
      </c>
      <c r="K8872">
        <f t="shared" si="415"/>
        <v>1994</v>
      </c>
      <c r="L8872">
        <f t="shared" si="416"/>
        <v>9</v>
      </c>
    </row>
    <row r="8873" spans="1:12" x14ac:dyDescent="0.25">
      <c r="A8873" s="1">
        <v>34596</v>
      </c>
      <c r="B8873">
        <v>376.5</v>
      </c>
      <c r="C8873">
        <v>380</v>
      </c>
      <c r="D8873">
        <v>375</v>
      </c>
      <c r="E8873">
        <v>377.5</v>
      </c>
      <c r="G8873">
        <v>377.5</v>
      </c>
      <c r="H8873">
        <v>535</v>
      </c>
      <c r="I8873">
        <v>1495</v>
      </c>
      <c r="J8873">
        <f t="shared" si="414"/>
        <v>138.78676470588235</v>
      </c>
      <c r="K8873">
        <f t="shared" si="415"/>
        <v>1994</v>
      </c>
      <c r="L8873">
        <f t="shared" si="416"/>
        <v>9</v>
      </c>
    </row>
    <row r="8874" spans="1:12" x14ac:dyDescent="0.25">
      <c r="A8874" s="1">
        <v>34597</v>
      </c>
      <c r="B8874">
        <v>378.75</v>
      </c>
      <c r="C8874">
        <v>382.75</v>
      </c>
      <c r="D8874">
        <v>378</v>
      </c>
      <c r="E8874">
        <v>382.75</v>
      </c>
      <c r="G8874">
        <v>382.75</v>
      </c>
      <c r="H8874">
        <v>820</v>
      </c>
      <c r="I8874">
        <v>1075</v>
      </c>
      <c r="J8874">
        <f t="shared" si="414"/>
        <v>140.71691176470588</v>
      </c>
      <c r="K8874">
        <f t="shared" si="415"/>
        <v>1994</v>
      </c>
      <c r="L8874">
        <f t="shared" si="416"/>
        <v>9</v>
      </c>
    </row>
    <row r="8875" spans="1:12" x14ac:dyDescent="0.25">
      <c r="A8875" s="1">
        <v>34598</v>
      </c>
      <c r="B8875">
        <v>383.5</v>
      </c>
      <c r="C8875">
        <v>385.5</v>
      </c>
      <c r="D8875">
        <v>382</v>
      </c>
      <c r="E8875">
        <v>384</v>
      </c>
      <c r="G8875">
        <v>384</v>
      </c>
      <c r="H8875">
        <v>595</v>
      </c>
      <c r="I8875">
        <v>435</v>
      </c>
      <c r="J8875">
        <f t="shared" si="414"/>
        <v>141.1764705882353</v>
      </c>
      <c r="K8875">
        <f t="shared" si="415"/>
        <v>1994</v>
      </c>
      <c r="L8875">
        <f t="shared" si="416"/>
        <v>9</v>
      </c>
    </row>
    <row r="8876" spans="1:12" x14ac:dyDescent="0.25">
      <c r="A8876" s="1">
        <v>34599</v>
      </c>
      <c r="B8876">
        <v>392</v>
      </c>
      <c r="C8876">
        <v>393.5</v>
      </c>
      <c r="D8876">
        <v>387.75</v>
      </c>
      <c r="E8876">
        <v>393.25</v>
      </c>
      <c r="G8876">
        <v>393.25</v>
      </c>
      <c r="H8876">
        <v>48005</v>
      </c>
      <c r="I8876">
        <v>240570</v>
      </c>
      <c r="J8876">
        <f t="shared" si="414"/>
        <v>144.57720588235293</v>
      </c>
      <c r="K8876">
        <f t="shared" si="415"/>
        <v>1994</v>
      </c>
      <c r="L8876">
        <f t="shared" si="416"/>
        <v>9</v>
      </c>
    </row>
    <row r="8877" spans="1:12" x14ac:dyDescent="0.25">
      <c r="A8877" s="1">
        <v>34600</v>
      </c>
      <c r="B8877">
        <v>394</v>
      </c>
      <c r="C8877">
        <v>397</v>
      </c>
      <c r="D8877">
        <v>392.75</v>
      </c>
      <c r="E8877">
        <v>396.75</v>
      </c>
      <c r="G8877">
        <v>396.75</v>
      </c>
      <c r="H8877">
        <v>63155</v>
      </c>
      <c r="I8877">
        <v>240290</v>
      </c>
      <c r="J8877">
        <f t="shared" si="414"/>
        <v>145.8639705882353</v>
      </c>
      <c r="K8877">
        <f t="shared" si="415"/>
        <v>1994</v>
      </c>
      <c r="L8877">
        <f t="shared" si="416"/>
        <v>9</v>
      </c>
    </row>
    <row r="8878" spans="1:12" x14ac:dyDescent="0.25">
      <c r="A8878" s="1">
        <v>34603</v>
      </c>
      <c r="B8878">
        <v>398.5</v>
      </c>
      <c r="C8878">
        <v>399.5</v>
      </c>
      <c r="D8878">
        <v>394</v>
      </c>
      <c r="E8878">
        <v>396.75</v>
      </c>
      <c r="G8878">
        <v>396.75</v>
      </c>
      <c r="H8878">
        <v>51115</v>
      </c>
      <c r="I8878">
        <v>239665</v>
      </c>
      <c r="J8878">
        <f t="shared" si="414"/>
        <v>145.8639705882353</v>
      </c>
      <c r="K8878">
        <f t="shared" si="415"/>
        <v>1994</v>
      </c>
      <c r="L8878">
        <f t="shared" si="416"/>
        <v>9</v>
      </c>
    </row>
    <row r="8879" spans="1:12" x14ac:dyDescent="0.25">
      <c r="A8879" s="1">
        <v>34604</v>
      </c>
      <c r="B8879">
        <v>396.25</v>
      </c>
      <c r="C8879">
        <v>396.25</v>
      </c>
      <c r="D8879">
        <v>390.25</v>
      </c>
      <c r="E8879">
        <v>391.25</v>
      </c>
      <c r="G8879">
        <v>391.25</v>
      </c>
      <c r="H8879">
        <v>43685</v>
      </c>
      <c r="I8879">
        <v>239420</v>
      </c>
      <c r="J8879">
        <f t="shared" si="414"/>
        <v>143.84191176470588</v>
      </c>
      <c r="K8879">
        <f t="shared" si="415"/>
        <v>1994</v>
      </c>
      <c r="L8879">
        <f t="shared" si="416"/>
        <v>9</v>
      </c>
    </row>
    <row r="8880" spans="1:12" x14ac:dyDescent="0.25">
      <c r="A8880" s="1">
        <v>34605</v>
      </c>
      <c r="B8880">
        <v>390.5</v>
      </c>
      <c r="C8880">
        <v>390.5</v>
      </c>
      <c r="D8880">
        <v>385.5</v>
      </c>
      <c r="E8880">
        <v>388.75</v>
      </c>
      <c r="G8880">
        <v>388.75</v>
      </c>
      <c r="H8880">
        <v>70845</v>
      </c>
      <c r="I8880">
        <v>239705</v>
      </c>
      <c r="J8880">
        <f t="shared" si="414"/>
        <v>142.92279411764707</v>
      </c>
      <c r="K8880">
        <f t="shared" si="415"/>
        <v>1994</v>
      </c>
      <c r="L8880">
        <f t="shared" si="416"/>
        <v>9</v>
      </c>
    </row>
    <row r="8881" spans="1:12" x14ac:dyDescent="0.25">
      <c r="A8881" s="1">
        <v>34606</v>
      </c>
      <c r="B8881">
        <v>387.5</v>
      </c>
      <c r="C8881">
        <v>389.5</v>
      </c>
      <c r="D8881">
        <v>385</v>
      </c>
      <c r="E8881">
        <v>388.5</v>
      </c>
      <c r="G8881">
        <v>388.5</v>
      </c>
      <c r="H8881">
        <v>48120</v>
      </c>
      <c r="I8881">
        <v>243670</v>
      </c>
      <c r="J8881">
        <f t="shared" si="414"/>
        <v>142.83088235294119</v>
      </c>
      <c r="K8881">
        <f t="shared" si="415"/>
        <v>1994</v>
      </c>
      <c r="L8881">
        <f t="shared" si="416"/>
        <v>9</v>
      </c>
    </row>
    <row r="8882" spans="1:12" x14ac:dyDescent="0.25">
      <c r="A8882" s="1">
        <v>34607</v>
      </c>
      <c r="B8882">
        <v>395</v>
      </c>
      <c r="C8882">
        <v>405</v>
      </c>
      <c r="D8882">
        <v>395</v>
      </c>
      <c r="E8882">
        <v>403.5</v>
      </c>
      <c r="G8882">
        <v>403.5</v>
      </c>
      <c r="H8882">
        <v>94420</v>
      </c>
      <c r="I8882">
        <v>238245</v>
      </c>
      <c r="J8882">
        <f t="shared" si="414"/>
        <v>148.34558823529412</v>
      </c>
      <c r="K8882">
        <f t="shared" si="415"/>
        <v>1994</v>
      </c>
      <c r="L8882">
        <f t="shared" si="416"/>
        <v>9</v>
      </c>
    </row>
    <row r="8883" spans="1:12" x14ac:dyDescent="0.25">
      <c r="A8883" s="1">
        <v>34610</v>
      </c>
      <c r="B8883">
        <v>402.5</v>
      </c>
      <c r="C8883">
        <v>410.75</v>
      </c>
      <c r="D8883">
        <v>402</v>
      </c>
      <c r="E8883">
        <v>408.5</v>
      </c>
      <c r="G8883">
        <v>408.5</v>
      </c>
      <c r="H8883">
        <v>86475</v>
      </c>
      <c r="I8883">
        <v>242830</v>
      </c>
      <c r="J8883">
        <f t="shared" si="414"/>
        <v>150.18382352941177</v>
      </c>
      <c r="K8883">
        <f t="shared" si="415"/>
        <v>1994</v>
      </c>
      <c r="L8883">
        <f t="shared" si="416"/>
        <v>10</v>
      </c>
    </row>
    <row r="8884" spans="1:12" x14ac:dyDescent="0.25">
      <c r="A8884" s="1">
        <v>34611</v>
      </c>
      <c r="B8884">
        <v>407.5</v>
      </c>
      <c r="C8884">
        <v>409.5</v>
      </c>
      <c r="D8884">
        <v>404</v>
      </c>
      <c r="E8884">
        <v>408.75</v>
      </c>
      <c r="G8884">
        <v>408.75</v>
      </c>
      <c r="H8884">
        <v>60815</v>
      </c>
      <c r="I8884">
        <v>243145</v>
      </c>
      <c r="J8884">
        <f t="shared" si="414"/>
        <v>150.27573529411765</v>
      </c>
      <c r="K8884">
        <f t="shared" si="415"/>
        <v>1994</v>
      </c>
      <c r="L8884">
        <f t="shared" si="416"/>
        <v>10</v>
      </c>
    </row>
    <row r="8885" spans="1:12" x14ac:dyDescent="0.25">
      <c r="A8885" s="1">
        <v>34612</v>
      </c>
      <c r="B8885">
        <v>408</v>
      </c>
      <c r="C8885">
        <v>413.75</v>
      </c>
      <c r="D8885">
        <v>406</v>
      </c>
      <c r="E8885">
        <v>407.5</v>
      </c>
      <c r="G8885">
        <v>407.5</v>
      </c>
      <c r="H8885">
        <v>65640</v>
      </c>
      <c r="I8885">
        <v>236640</v>
      </c>
      <c r="J8885">
        <f t="shared" si="414"/>
        <v>149.81617647058823</v>
      </c>
      <c r="K8885">
        <f t="shared" si="415"/>
        <v>1994</v>
      </c>
      <c r="L8885">
        <f t="shared" si="416"/>
        <v>10</v>
      </c>
    </row>
    <row r="8886" spans="1:12" x14ac:dyDescent="0.25">
      <c r="A8886" s="1">
        <v>34613</v>
      </c>
      <c r="B8886">
        <v>406</v>
      </c>
      <c r="C8886">
        <v>407.75</v>
      </c>
      <c r="D8886">
        <v>404</v>
      </c>
      <c r="E8886">
        <v>407.5</v>
      </c>
      <c r="G8886">
        <v>407.5</v>
      </c>
      <c r="H8886">
        <v>37175</v>
      </c>
      <c r="I8886">
        <v>236945</v>
      </c>
      <c r="J8886">
        <f t="shared" si="414"/>
        <v>149.81617647058823</v>
      </c>
      <c r="K8886">
        <f t="shared" si="415"/>
        <v>1994</v>
      </c>
      <c r="L8886">
        <f t="shared" si="416"/>
        <v>10</v>
      </c>
    </row>
    <row r="8887" spans="1:12" x14ac:dyDescent="0.25">
      <c r="A8887" s="1">
        <v>34614</v>
      </c>
      <c r="B8887">
        <v>409</v>
      </c>
      <c r="C8887">
        <v>413.25</v>
      </c>
      <c r="D8887">
        <v>409</v>
      </c>
      <c r="E8887">
        <v>412.25</v>
      </c>
      <c r="G8887">
        <v>412.25</v>
      </c>
      <c r="H8887">
        <v>42625</v>
      </c>
      <c r="I8887">
        <v>238510</v>
      </c>
      <c r="J8887">
        <f t="shared" si="414"/>
        <v>151.56249999999997</v>
      </c>
      <c r="K8887">
        <f t="shared" si="415"/>
        <v>1994</v>
      </c>
      <c r="L8887">
        <f t="shared" si="416"/>
        <v>10</v>
      </c>
    </row>
    <row r="8888" spans="1:12" x14ac:dyDescent="0.25">
      <c r="A8888" s="1">
        <v>34617</v>
      </c>
      <c r="B8888">
        <v>414.5</v>
      </c>
      <c r="C8888">
        <v>414.5</v>
      </c>
      <c r="D8888">
        <v>409.25</v>
      </c>
      <c r="E8888">
        <v>413</v>
      </c>
      <c r="G8888">
        <v>413</v>
      </c>
      <c r="H8888">
        <v>35615</v>
      </c>
      <c r="I8888">
        <v>235625</v>
      </c>
      <c r="J8888">
        <f t="shared" si="414"/>
        <v>151.83823529411765</v>
      </c>
      <c r="K8888">
        <f t="shared" si="415"/>
        <v>1994</v>
      </c>
      <c r="L8888">
        <f t="shared" si="416"/>
        <v>10</v>
      </c>
    </row>
    <row r="8889" spans="1:12" x14ac:dyDescent="0.25">
      <c r="A8889" s="1">
        <v>34618</v>
      </c>
      <c r="B8889">
        <v>413.5</v>
      </c>
      <c r="C8889">
        <v>418</v>
      </c>
      <c r="D8889">
        <v>412.75</v>
      </c>
      <c r="E8889">
        <v>416.25</v>
      </c>
      <c r="G8889">
        <v>416.25</v>
      </c>
      <c r="H8889">
        <v>59885</v>
      </c>
      <c r="I8889">
        <v>235755</v>
      </c>
      <c r="J8889">
        <f t="shared" si="414"/>
        <v>153.03308823529412</v>
      </c>
      <c r="K8889">
        <f t="shared" si="415"/>
        <v>1994</v>
      </c>
      <c r="L8889">
        <f t="shared" si="416"/>
        <v>10</v>
      </c>
    </row>
    <row r="8890" spans="1:12" x14ac:dyDescent="0.25">
      <c r="A8890" s="1">
        <v>34619</v>
      </c>
      <c r="B8890">
        <v>415.5</v>
      </c>
      <c r="C8890">
        <v>418.75</v>
      </c>
      <c r="D8890">
        <v>407</v>
      </c>
      <c r="E8890">
        <v>408</v>
      </c>
      <c r="G8890">
        <v>408</v>
      </c>
      <c r="H8890">
        <v>85305</v>
      </c>
      <c r="I8890">
        <v>233445</v>
      </c>
      <c r="J8890">
        <f t="shared" si="414"/>
        <v>150</v>
      </c>
      <c r="K8890">
        <f t="shared" si="415"/>
        <v>1994</v>
      </c>
      <c r="L8890">
        <f t="shared" si="416"/>
        <v>10</v>
      </c>
    </row>
    <row r="8891" spans="1:12" x14ac:dyDescent="0.25">
      <c r="A8891" s="1">
        <v>34620</v>
      </c>
      <c r="B8891">
        <v>405.5</v>
      </c>
      <c r="C8891">
        <v>406</v>
      </c>
      <c r="D8891">
        <v>400.75</v>
      </c>
      <c r="E8891">
        <v>403.5</v>
      </c>
      <c r="G8891">
        <v>403.5</v>
      </c>
      <c r="H8891">
        <v>87395</v>
      </c>
      <c r="I8891">
        <v>230080</v>
      </c>
      <c r="J8891">
        <f t="shared" si="414"/>
        <v>148.34558823529412</v>
      </c>
      <c r="K8891">
        <f t="shared" si="415"/>
        <v>1994</v>
      </c>
      <c r="L8891">
        <f t="shared" si="416"/>
        <v>10</v>
      </c>
    </row>
    <row r="8892" spans="1:12" x14ac:dyDescent="0.25">
      <c r="A8892" s="1">
        <v>34621</v>
      </c>
      <c r="B8892">
        <v>402</v>
      </c>
      <c r="C8892">
        <v>409</v>
      </c>
      <c r="D8892">
        <v>398.5</v>
      </c>
      <c r="E8892">
        <v>408.5</v>
      </c>
      <c r="G8892">
        <v>408.5</v>
      </c>
      <c r="H8892">
        <v>75560</v>
      </c>
      <c r="I8892">
        <v>224635</v>
      </c>
      <c r="J8892">
        <f t="shared" si="414"/>
        <v>150.18382352941177</v>
      </c>
      <c r="K8892">
        <f t="shared" si="415"/>
        <v>1994</v>
      </c>
      <c r="L8892">
        <f t="shared" si="416"/>
        <v>10</v>
      </c>
    </row>
    <row r="8893" spans="1:12" x14ac:dyDescent="0.25">
      <c r="A8893" s="1">
        <v>34624</v>
      </c>
      <c r="B8893">
        <v>409.5</v>
      </c>
      <c r="C8893">
        <v>411.25</v>
      </c>
      <c r="D8893">
        <v>403.5</v>
      </c>
      <c r="E8893">
        <v>404</v>
      </c>
      <c r="G8893">
        <v>404</v>
      </c>
      <c r="H8893">
        <v>59530</v>
      </c>
      <c r="I8893">
        <v>226760</v>
      </c>
      <c r="J8893">
        <f t="shared" si="414"/>
        <v>148.52941176470588</v>
      </c>
      <c r="K8893">
        <f t="shared" si="415"/>
        <v>1994</v>
      </c>
      <c r="L8893">
        <f t="shared" si="416"/>
        <v>10</v>
      </c>
    </row>
    <row r="8894" spans="1:12" x14ac:dyDescent="0.25">
      <c r="A8894" s="1">
        <v>34625</v>
      </c>
      <c r="B8894">
        <v>402</v>
      </c>
      <c r="C8894">
        <v>402</v>
      </c>
      <c r="D8894">
        <v>392</v>
      </c>
      <c r="E8894">
        <v>394.75</v>
      </c>
      <c r="G8894">
        <v>394.75</v>
      </c>
      <c r="H8894">
        <v>111735</v>
      </c>
      <c r="I8894">
        <v>212650</v>
      </c>
      <c r="J8894">
        <f t="shared" si="414"/>
        <v>145.12867647058823</v>
      </c>
      <c r="K8894">
        <f t="shared" si="415"/>
        <v>1994</v>
      </c>
      <c r="L8894">
        <f t="shared" si="416"/>
        <v>10</v>
      </c>
    </row>
    <row r="8895" spans="1:12" x14ac:dyDescent="0.25">
      <c r="A8895" s="1">
        <v>34626</v>
      </c>
      <c r="B8895">
        <v>393.5</v>
      </c>
      <c r="C8895">
        <v>398.5</v>
      </c>
      <c r="D8895">
        <v>391</v>
      </c>
      <c r="E8895">
        <v>397.5</v>
      </c>
      <c r="G8895">
        <v>397.5</v>
      </c>
      <c r="H8895">
        <v>65265</v>
      </c>
      <c r="I8895">
        <v>202200</v>
      </c>
      <c r="J8895">
        <f t="shared" si="414"/>
        <v>146.13970588235293</v>
      </c>
      <c r="K8895">
        <f t="shared" si="415"/>
        <v>1994</v>
      </c>
      <c r="L8895">
        <f t="shared" si="416"/>
        <v>10</v>
      </c>
    </row>
    <row r="8896" spans="1:12" x14ac:dyDescent="0.25">
      <c r="A8896" s="1">
        <v>34627</v>
      </c>
      <c r="B8896">
        <v>398.5</v>
      </c>
      <c r="C8896">
        <v>402</v>
      </c>
      <c r="D8896">
        <v>395</v>
      </c>
      <c r="E8896">
        <v>399.5</v>
      </c>
      <c r="G8896">
        <v>399.5</v>
      </c>
      <c r="H8896">
        <v>56830</v>
      </c>
      <c r="I8896">
        <v>195750</v>
      </c>
      <c r="J8896">
        <f t="shared" si="414"/>
        <v>146.875</v>
      </c>
      <c r="K8896">
        <f t="shared" si="415"/>
        <v>1994</v>
      </c>
      <c r="L8896">
        <f t="shared" si="416"/>
        <v>10</v>
      </c>
    </row>
    <row r="8897" spans="1:12" x14ac:dyDescent="0.25">
      <c r="A8897" s="1">
        <v>34628</v>
      </c>
      <c r="B8897">
        <v>399</v>
      </c>
      <c r="C8897">
        <v>399.75</v>
      </c>
      <c r="D8897">
        <v>396</v>
      </c>
      <c r="E8897">
        <v>397.25</v>
      </c>
      <c r="G8897">
        <v>397.25</v>
      </c>
      <c r="H8897">
        <v>31110</v>
      </c>
      <c r="I8897">
        <v>191180</v>
      </c>
      <c r="J8897">
        <f t="shared" si="414"/>
        <v>146.04779411764707</v>
      </c>
      <c r="K8897">
        <f t="shared" si="415"/>
        <v>1994</v>
      </c>
      <c r="L8897">
        <f t="shared" si="416"/>
        <v>10</v>
      </c>
    </row>
    <row r="8898" spans="1:12" x14ac:dyDescent="0.25">
      <c r="A8898" s="1">
        <v>34631</v>
      </c>
      <c r="B8898">
        <v>395.5</v>
      </c>
      <c r="C8898">
        <v>406</v>
      </c>
      <c r="D8898">
        <v>392.25</v>
      </c>
      <c r="E8898">
        <v>404</v>
      </c>
      <c r="G8898">
        <v>404</v>
      </c>
      <c r="H8898">
        <v>56320</v>
      </c>
      <c r="I8898">
        <v>197150</v>
      </c>
      <c r="J8898">
        <f t="shared" ref="J8898:J8961" si="417">G8898/100*5000/136</f>
        <v>148.52941176470588</v>
      </c>
      <c r="K8898">
        <f t="shared" ref="K8898:K8961" si="418">YEAR(A8898)</f>
        <v>1994</v>
      </c>
      <c r="L8898">
        <f t="shared" ref="L8898:L8961" si="419">MONTH(A8898)</f>
        <v>10</v>
      </c>
    </row>
    <row r="8899" spans="1:12" x14ac:dyDescent="0.25">
      <c r="A8899" s="1">
        <v>34632</v>
      </c>
      <c r="B8899">
        <v>404</v>
      </c>
      <c r="C8899">
        <v>405.5</v>
      </c>
      <c r="D8899">
        <v>398</v>
      </c>
      <c r="E8899">
        <v>400</v>
      </c>
      <c r="G8899">
        <v>400</v>
      </c>
      <c r="H8899">
        <v>54790</v>
      </c>
      <c r="I8899">
        <v>194900</v>
      </c>
      <c r="J8899">
        <f t="shared" si="417"/>
        <v>147.05882352941177</v>
      </c>
      <c r="K8899">
        <f t="shared" si="418"/>
        <v>1994</v>
      </c>
      <c r="L8899">
        <f t="shared" si="419"/>
        <v>10</v>
      </c>
    </row>
    <row r="8900" spans="1:12" x14ac:dyDescent="0.25">
      <c r="A8900" s="1">
        <v>34633</v>
      </c>
      <c r="B8900">
        <v>398.5</v>
      </c>
      <c r="C8900">
        <v>404.5</v>
      </c>
      <c r="D8900">
        <v>397.25</v>
      </c>
      <c r="E8900">
        <v>401</v>
      </c>
      <c r="G8900">
        <v>401</v>
      </c>
      <c r="H8900">
        <v>58585</v>
      </c>
      <c r="I8900">
        <v>194505</v>
      </c>
      <c r="J8900">
        <f t="shared" si="417"/>
        <v>147.4264705882353</v>
      </c>
      <c r="K8900">
        <f t="shared" si="418"/>
        <v>1994</v>
      </c>
      <c r="L8900">
        <f t="shared" si="419"/>
        <v>10</v>
      </c>
    </row>
    <row r="8901" spans="1:12" x14ac:dyDescent="0.25">
      <c r="A8901" s="1">
        <v>34634</v>
      </c>
      <c r="B8901">
        <v>399.5</v>
      </c>
      <c r="C8901">
        <v>401</v>
      </c>
      <c r="D8901">
        <v>393.5</v>
      </c>
      <c r="E8901">
        <v>394.25</v>
      </c>
      <c r="G8901">
        <v>394.25</v>
      </c>
      <c r="H8901">
        <v>56485</v>
      </c>
      <c r="I8901">
        <v>197995</v>
      </c>
      <c r="J8901">
        <f t="shared" si="417"/>
        <v>144.94485294117646</v>
      </c>
      <c r="K8901">
        <f t="shared" si="418"/>
        <v>1994</v>
      </c>
      <c r="L8901">
        <f t="shared" si="419"/>
        <v>10</v>
      </c>
    </row>
    <row r="8902" spans="1:12" x14ac:dyDescent="0.25">
      <c r="A8902" s="1">
        <v>34635</v>
      </c>
      <c r="B8902">
        <v>392</v>
      </c>
      <c r="C8902">
        <v>394.5</v>
      </c>
      <c r="D8902">
        <v>389</v>
      </c>
      <c r="E8902">
        <v>391.5</v>
      </c>
      <c r="G8902">
        <v>391.5</v>
      </c>
      <c r="H8902">
        <v>57130</v>
      </c>
      <c r="I8902">
        <v>190695</v>
      </c>
      <c r="J8902">
        <f t="shared" si="417"/>
        <v>143.93382352941177</v>
      </c>
      <c r="K8902">
        <f t="shared" si="418"/>
        <v>1994</v>
      </c>
      <c r="L8902">
        <f t="shared" si="419"/>
        <v>10</v>
      </c>
    </row>
    <row r="8903" spans="1:12" x14ac:dyDescent="0.25">
      <c r="A8903" s="1">
        <v>34638</v>
      </c>
      <c r="B8903">
        <v>390</v>
      </c>
      <c r="C8903">
        <v>391.5</v>
      </c>
      <c r="D8903">
        <v>384</v>
      </c>
      <c r="E8903">
        <v>384.5</v>
      </c>
      <c r="G8903">
        <v>384.5</v>
      </c>
      <c r="H8903">
        <v>69945</v>
      </c>
      <c r="I8903">
        <v>179795</v>
      </c>
      <c r="J8903">
        <f t="shared" si="417"/>
        <v>141.36029411764707</v>
      </c>
      <c r="K8903">
        <f t="shared" si="418"/>
        <v>1994</v>
      </c>
      <c r="L8903">
        <f t="shared" si="419"/>
        <v>10</v>
      </c>
    </row>
    <row r="8904" spans="1:12" x14ac:dyDescent="0.25">
      <c r="A8904" s="1">
        <v>34639</v>
      </c>
      <c r="B8904">
        <v>384.5</v>
      </c>
      <c r="C8904">
        <v>387.5</v>
      </c>
      <c r="D8904">
        <v>383.5</v>
      </c>
      <c r="E8904">
        <v>386.5</v>
      </c>
      <c r="G8904">
        <v>386.5</v>
      </c>
      <c r="H8904">
        <v>49895</v>
      </c>
      <c r="I8904">
        <v>180205</v>
      </c>
      <c r="J8904">
        <f t="shared" si="417"/>
        <v>142.09558823529412</v>
      </c>
      <c r="K8904">
        <f t="shared" si="418"/>
        <v>1994</v>
      </c>
      <c r="L8904">
        <f t="shared" si="419"/>
        <v>11</v>
      </c>
    </row>
    <row r="8905" spans="1:12" x14ac:dyDescent="0.25">
      <c r="A8905" s="1">
        <v>34640</v>
      </c>
      <c r="B8905">
        <v>387</v>
      </c>
      <c r="C8905">
        <v>393</v>
      </c>
      <c r="D8905">
        <v>386.5</v>
      </c>
      <c r="E8905">
        <v>392.25</v>
      </c>
      <c r="G8905">
        <v>392.25</v>
      </c>
      <c r="H8905">
        <v>45860</v>
      </c>
      <c r="I8905">
        <v>178950</v>
      </c>
      <c r="J8905">
        <f t="shared" si="417"/>
        <v>144.20955882352942</v>
      </c>
      <c r="K8905">
        <f t="shared" si="418"/>
        <v>1994</v>
      </c>
      <c r="L8905">
        <f t="shared" si="419"/>
        <v>11</v>
      </c>
    </row>
    <row r="8906" spans="1:12" x14ac:dyDescent="0.25">
      <c r="A8906" s="1">
        <v>34641</v>
      </c>
      <c r="B8906">
        <v>391</v>
      </c>
      <c r="C8906">
        <v>393</v>
      </c>
      <c r="D8906">
        <v>387</v>
      </c>
      <c r="E8906">
        <v>387.75</v>
      </c>
      <c r="G8906">
        <v>387.75</v>
      </c>
      <c r="H8906">
        <v>45425</v>
      </c>
      <c r="I8906">
        <v>178400</v>
      </c>
      <c r="J8906">
        <f t="shared" si="417"/>
        <v>142.55514705882354</v>
      </c>
      <c r="K8906">
        <f t="shared" si="418"/>
        <v>1994</v>
      </c>
      <c r="L8906">
        <f t="shared" si="419"/>
        <v>11</v>
      </c>
    </row>
    <row r="8907" spans="1:12" x14ac:dyDescent="0.25">
      <c r="A8907" s="1">
        <v>34642</v>
      </c>
      <c r="B8907">
        <v>387.5</v>
      </c>
      <c r="C8907">
        <v>391.5</v>
      </c>
      <c r="D8907">
        <v>387</v>
      </c>
      <c r="E8907">
        <v>389.5</v>
      </c>
      <c r="G8907">
        <v>389.5</v>
      </c>
      <c r="H8907">
        <v>35025</v>
      </c>
      <c r="I8907">
        <v>174710</v>
      </c>
      <c r="J8907">
        <f t="shared" si="417"/>
        <v>143.1985294117647</v>
      </c>
      <c r="K8907">
        <f t="shared" si="418"/>
        <v>1994</v>
      </c>
      <c r="L8907">
        <f t="shared" si="419"/>
        <v>11</v>
      </c>
    </row>
    <row r="8908" spans="1:12" x14ac:dyDescent="0.25">
      <c r="A8908" s="1">
        <v>34645</v>
      </c>
      <c r="B8908">
        <v>388.5</v>
      </c>
      <c r="C8908">
        <v>391.5</v>
      </c>
      <c r="D8908">
        <v>385.5</v>
      </c>
      <c r="E8908">
        <v>390.75</v>
      </c>
      <c r="G8908">
        <v>390.75</v>
      </c>
      <c r="H8908">
        <v>35355</v>
      </c>
      <c r="I8908">
        <v>169805</v>
      </c>
      <c r="J8908">
        <f t="shared" si="417"/>
        <v>143.65808823529412</v>
      </c>
      <c r="K8908">
        <f t="shared" si="418"/>
        <v>1994</v>
      </c>
      <c r="L8908">
        <f t="shared" si="419"/>
        <v>11</v>
      </c>
    </row>
    <row r="8909" spans="1:12" x14ac:dyDescent="0.25">
      <c r="A8909" s="1">
        <v>34646</v>
      </c>
      <c r="B8909">
        <v>390.5</v>
      </c>
      <c r="C8909">
        <v>392.25</v>
      </c>
      <c r="D8909">
        <v>386.25</v>
      </c>
      <c r="E8909">
        <v>386.75</v>
      </c>
      <c r="G8909">
        <v>386.75</v>
      </c>
      <c r="H8909">
        <v>34805</v>
      </c>
      <c r="I8909">
        <v>166530</v>
      </c>
      <c r="J8909">
        <f t="shared" si="417"/>
        <v>142.1875</v>
      </c>
      <c r="K8909">
        <f t="shared" si="418"/>
        <v>1994</v>
      </c>
      <c r="L8909">
        <f t="shared" si="419"/>
        <v>11</v>
      </c>
    </row>
    <row r="8910" spans="1:12" x14ac:dyDescent="0.25">
      <c r="A8910" s="1">
        <v>34647</v>
      </c>
      <c r="B8910">
        <v>385.5</v>
      </c>
      <c r="C8910">
        <v>386</v>
      </c>
      <c r="D8910">
        <v>378.25</v>
      </c>
      <c r="E8910">
        <v>380.25</v>
      </c>
      <c r="G8910">
        <v>380.25</v>
      </c>
      <c r="H8910">
        <v>78570</v>
      </c>
      <c r="I8910">
        <v>154920</v>
      </c>
      <c r="J8910">
        <f t="shared" si="417"/>
        <v>139.79779411764707</v>
      </c>
      <c r="K8910">
        <f t="shared" si="418"/>
        <v>1994</v>
      </c>
      <c r="L8910">
        <f t="shared" si="419"/>
        <v>11</v>
      </c>
    </row>
    <row r="8911" spans="1:12" x14ac:dyDescent="0.25">
      <c r="A8911" s="1">
        <v>34648</v>
      </c>
      <c r="B8911">
        <v>379</v>
      </c>
      <c r="C8911">
        <v>382</v>
      </c>
      <c r="D8911">
        <v>378.25</v>
      </c>
      <c r="E8911">
        <v>378.75</v>
      </c>
      <c r="G8911">
        <v>378.75</v>
      </c>
      <c r="H8911">
        <v>39780</v>
      </c>
      <c r="I8911">
        <v>142850</v>
      </c>
      <c r="J8911">
        <f t="shared" si="417"/>
        <v>139.24632352941177</v>
      </c>
      <c r="K8911">
        <f t="shared" si="418"/>
        <v>1994</v>
      </c>
      <c r="L8911">
        <f t="shared" si="419"/>
        <v>11</v>
      </c>
    </row>
    <row r="8912" spans="1:12" x14ac:dyDescent="0.25">
      <c r="A8912" s="1">
        <v>34649</v>
      </c>
      <c r="B8912">
        <v>378</v>
      </c>
      <c r="C8912">
        <v>378.75</v>
      </c>
      <c r="D8912">
        <v>375.25</v>
      </c>
      <c r="E8912">
        <v>377</v>
      </c>
      <c r="G8912">
        <v>377</v>
      </c>
      <c r="H8912">
        <v>47900</v>
      </c>
      <c r="I8912">
        <v>134370</v>
      </c>
      <c r="J8912">
        <f t="shared" si="417"/>
        <v>138.60294117647058</v>
      </c>
      <c r="K8912">
        <f t="shared" si="418"/>
        <v>1994</v>
      </c>
      <c r="L8912">
        <f t="shared" si="419"/>
        <v>11</v>
      </c>
    </row>
    <row r="8913" spans="1:12" x14ac:dyDescent="0.25">
      <c r="A8913" s="1">
        <v>34652</v>
      </c>
      <c r="B8913">
        <v>376.5</v>
      </c>
      <c r="C8913">
        <v>381</v>
      </c>
      <c r="D8913">
        <v>376.5</v>
      </c>
      <c r="E8913">
        <v>380.75</v>
      </c>
      <c r="G8913">
        <v>380.75</v>
      </c>
      <c r="H8913">
        <v>27845</v>
      </c>
      <c r="I8913">
        <v>127720</v>
      </c>
      <c r="J8913">
        <f t="shared" si="417"/>
        <v>139.98161764705881</v>
      </c>
      <c r="K8913">
        <f t="shared" si="418"/>
        <v>1994</v>
      </c>
      <c r="L8913">
        <f t="shared" si="419"/>
        <v>11</v>
      </c>
    </row>
    <row r="8914" spans="1:12" x14ac:dyDescent="0.25">
      <c r="A8914" s="1">
        <v>34653</v>
      </c>
      <c r="B8914">
        <v>380</v>
      </c>
      <c r="C8914">
        <v>383</v>
      </c>
      <c r="D8914">
        <v>378</v>
      </c>
      <c r="E8914">
        <v>378.25</v>
      </c>
      <c r="G8914">
        <v>378.25</v>
      </c>
      <c r="H8914">
        <v>30825</v>
      </c>
      <c r="I8914">
        <v>123455</v>
      </c>
      <c r="J8914">
        <f t="shared" si="417"/>
        <v>139.0625</v>
      </c>
      <c r="K8914">
        <f t="shared" si="418"/>
        <v>1994</v>
      </c>
      <c r="L8914">
        <f t="shared" si="419"/>
        <v>11</v>
      </c>
    </row>
    <row r="8915" spans="1:12" x14ac:dyDescent="0.25">
      <c r="A8915" s="1">
        <v>34654</v>
      </c>
      <c r="B8915">
        <v>377</v>
      </c>
      <c r="C8915">
        <v>377.75</v>
      </c>
      <c r="D8915">
        <v>372</v>
      </c>
      <c r="E8915">
        <v>373.75</v>
      </c>
      <c r="G8915">
        <v>373.75</v>
      </c>
      <c r="H8915">
        <v>51865</v>
      </c>
      <c r="I8915">
        <v>114160</v>
      </c>
      <c r="J8915">
        <f t="shared" si="417"/>
        <v>137.40808823529412</v>
      </c>
      <c r="K8915">
        <f t="shared" si="418"/>
        <v>1994</v>
      </c>
      <c r="L8915">
        <f t="shared" si="419"/>
        <v>11</v>
      </c>
    </row>
    <row r="8916" spans="1:12" x14ac:dyDescent="0.25">
      <c r="A8916" s="1">
        <v>34655</v>
      </c>
      <c r="B8916">
        <v>373.75</v>
      </c>
      <c r="C8916">
        <v>376</v>
      </c>
      <c r="D8916">
        <v>372.5</v>
      </c>
      <c r="E8916">
        <v>375.25</v>
      </c>
      <c r="G8916">
        <v>375.25</v>
      </c>
      <c r="H8916">
        <v>24965</v>
      </c>
      <c r="I8916">
        <v>108110</v>
      </c>
      <c r="J8916">
        <f t="shared" si="417"/>
        <v>137.95955882352942</v>
      </c>
      <c r="K8916">
        <f t="shared" si="418"/>
        <v>1994</v>
      </c>
      <c r="L8916">
        <f t="shared" si="419"/>
        <v>11</v>
      </c>
    </row>
    <row r="8917" spans="1:12" x14ac:dyDescent="0.25">
      <c r="A8917" s="1">
        <v>34656</v>
      </c>
      <c r="B8917">
        <v>376.5</v>
      </c>
      <c r="C8917">
        <v>378.75</v>
      </c>
      <c r="D8917">
        <v>375.75</v>
      </c>
      <c r="E8917">
        <v>377.5</v>
      </c>
      <c r="G8917">
        <v>377.5</v>
      </c>
      <c r="H8917">
        <v>37225</v>
      </c>
      <c r="I8917">
        <v>107475</v>
      </c>
      <c r="J8917">
        <f t="shared" si="417"/>
        <v>138.78676470588235</v>
      </c>
      <c r="K8917">
        <f t="shared" si="418"/>
        <v>1994</v>
      </c>
      <c r="L8917">
        <f t="shared" si="419"/>
        <v>11</v>
      </c>
    </row>
    <row r="8918" spans="1:12" x14ac:dyDescent="0.25">
      <c r="A8918" s="1">
        <v>34659</v>
      </c>
      <c r="B8918">
        <v>377.75</v>
      </c>
      <c r="C8918">
        <v>378.5</v>
      </c>
      <c r="D8918">
        <v>373.5</v>
      </c>
      <c r="E8918">
        <v>374.25</v>
      </c>
      <c r="G8918">
        <v>374.25</v>
      </c>
      <c r="H8918">
        <v>17280</v>
      </c>
      <c r="I8918">
        <v>91360</v>
      </c>
      <c r="J8918">
        <f t="shared" si="417"/>
        <v>137.59191176470588</v>
      </c>
      <c r="K8918">
        <f t="shared" si="418"/>
        <v>1994</v>
      </c>
      <c r="L8918">
        <f t="shared" si="419"/>
        <v>11</v>
      </c>
    </row>
    <row r="8919" spans="1:12" x14ac:dyDescent="0.25">
      <c r="A8919" s="1">
        <v>34660</v>
      </c>
      <c r="B8919">
        <v>372.5</v>
      </c>
      <c r="C8919">
        <v>373</v>
      </c>
      <c r="D8919">
        <v>365.5</v>
      </c>
      <c r="E8919">
        <v>366.75</v>
      </c>
      <c r="G8919">
        <v>366.75</v>
      </c>
      <c r="H8919">
        <v>38005</v>
      </c>
      <c r="I8919">
        <v>80455</v>
      </c>
      <c r="J8919">
        <f t="shared" si="417"/>
        <v>134.83455882352942</v>
      </c>
      <c r="K8919">
        <f t="shared" si="418"/>
        <v>1994</v>
      </c>
      <c r="L8919">
        <f t="shared" si="419"/>
        <v>11</v>
      </c>
    </row>
    <row r="8920" spans="1:12" x14ac:dyDescent="0.25">
      <c r="A8920" s="1">
        <v>34661</v>
      </c>
      <c r="B8920">
        <v>366</v>
      </c>
      <c r="C8920">
        <v>368</v>
      </c>
      <c r="D8920">
        <v>362.5</v>
      </c>
      <c r="E8920">
        <v>364.25</v>
      </c>
      <c r="G8920">
        <v>364.25</v>
      </c>
      <c r="H8920">
        <v>28250</v>
      </c>
      <c r="I8920">
        <v>67435</v>
      </c>
      <c r="J8920">
        <f t="shared" si="417"/>
        <v>133.91544117647058</v>
      </c>
      <c r="K8920">
        <f t="shared" si="418"/>
        <v>1994</v>
      </c>
      <c r="L8920">
        <f t="shared" si="419"/>
        <v>11</v>
      </c>
    </row>
    <row r="8921" spans="1:12" x14ac:dyDescent="0.25">
      <c r="A8921" s="1">
        <v>34663</v>
      </c>
      <c r="B8921">
        <v>365</v>
      </c>
      <c r="C8921">
        <v>367.5</v>
      </c>
      <c r="D8921">
        <v>363.25</v>
      </c>
      <c r="E8921">
        <v>365.5</v>
      </c>
      <c r="G8921">
        <v>365.5</v>
      </c>
      <c r="H8921">
        <v>8605</v>
      </c>
      <c r="I8921">
        <v>60825</v>
      </c>
      <c r="J8921">
        <f t="shared" si="417"/>
        <v>134.375</v>
      </c>
      <c r="K8921">
        <f t="shared" si="418"/>
        <v>1994</v>
      </c>
      <c r="L8921">
        <f t="shared" si="419"/>
        <v>11</v>
      </c>
    </row>
    <row r="8922" spans="1:12" x14ac:dyDescent="0.25">
      <c r="A8922" s="1">
        <v>34666</v>
      </c>
      <c r="B8922">
        <v>366</v>
      </c>
      <c r="C8922">
        <v>369</v>
      </c>
      <c r="D8922">
        <v>366</v>
      </c>
      <c r="E8922">
        <v>367.75</v>
      </c>
      <c r="G8922">
        <v>367.75</v>
      </c>
      <c r="H8922">
        <v>21610</v>
      </c>
      <c r="I8922">
        <v>49860</v>
      </c>
      <c r="J8922">
        <f t="shared" si="417"/>
        <v>135.20220588235293</v>
      </c>
      <c r="K8922">
        <f t="shared" si="418"/>
        <v>1994</v>
      </c>
      <c r="L8922">
        <f t="shared" si="419"/>
        <v>11</v>
      </c>
    </row>
    <row r="8923" spans="1:12" x14ac:dyDescent="0.25">
      <c r="A8923" s="1">
        <v>34667</v>
      </c>
      <c r="B8923">
        <v>368</v>
      </c>
      <c r="C8923">
        <v>369</v>
      </c>
      <c r="D8923">
        <v>364</v>
      </c>
      <c r="E8923">
        <v>364.5</v>
      </c>
      <c r="G8923">
        <v>364.5</v>
      </c>
      <c r="H8923">
        <v>35825</v>
      </c>
      <c r="I8923">
        <v>35390</v>
      </c>
      <c r="J8923">
        <f t="shared" si="417"/>
        <v>134.00735294117646</v>
      </c>
      <c r="K8923">
        <f t="shared" si="418"/>
        <v>1994</v>
      </c>
      <c r="L8923">
        <f t="shared" si="419"/>
        <v>11</v>
      </c>
    </row>
    <row r="8924" spans="1:12" x14ac:dyDescent="0.25">
      <c r="A8924" s="1">
        <v>34668</v>
      </c>
      <c r="B8924">
        <v>362.5</v>
      </c>
      <c r="C8924">
        <v>373.5</v>
      </c>
      <c r="D8924">
        <v>359.5</v>
      </c>
      <c r="E8924">
        <v>372.25</v>
      </c>
      <c r="G8924">
        <v>372.25</v>
      </c>
      <c r="H8924">
        <v>31885</v>
      </c>
      <c r="I8924">
        <v>24585</v>
      </c>
      <c r="J8924">
        <f t="shared" si="417"/>
        <v>136.85661764705881</v>
      </c>
      <c r="K8924">
        <f t="shared" si="418"/>
        <v>1994</v>
      </c>
      <c r="L8924">
        <f t="shared" si="419"/>
        <v>11</v>
      </c>
    </row>
    <row r="8925" spans="1:12" x14ac:dyDescent="0.25">
      <c r="A8925" s="1">
        <v>34669</v>
      </c>
      <c r="B8925">
        <v>372</v>
      </c>
      <c r="C8925">
        <v>375.5</v>
      </c>
      <c r="D8925">
        <v>370.25</v>
      </c>
      <c r="E8925">
        <v>374.75</v>
      </c>
      <c r="G8925">
        <v>374.75</v>
      </c>
      <c r="H8925">
        <v>11215</v>
      </c>
      <c r="I8925">
        <v>16000</v>
      </c>
      <c r="J8925">
        <f t="shared" si="417"/>
        <v>137.77573529411765</v>
      </c>
      <c r="K8925">
        <f t="shared" si="418"/>
        <v>1994</v>
      </c>
      <c r="L8925">
        <f t="shared" si="419"/>
        <v>12</v>
      </c>
    </row>
    <row r="8926" spans="1:12" x14ac:dyDescent="0.25">
      <c r="A8926" s="1">
        <v>34670</v>
      </c>
      <c r="B8926">
        <v>380</v>
      </c>
      <c r="C8926">
        <v>380.5</v>
      </c>
      <c r="D8926">
        <v>376.25</v>
      </c>
      <c r="E8926">
        <v>379.25</v>
      </c>
      <c r="G8926">
        <v>379.25</v>
      </c>
      <c r="H8926">
        <v>12390</v>
      </c>
      <c r="I8926">
        <v>14910</v>
      </c>
      <c r="J8926">
        <f t="shared" si="417"/>
        <v>139.43014705882354</v>
      </c>
      <c r="K8926">
        <f t="shared" si="418"/>
        <v>1994</v>
      </c>
      <c r="L8926">
        <f t="shared" si="419"/>
        <v>12</v>
      </c>
    </row>
    <row r="8927" spans="1:12" x14ac:dyDescent="0.25">
      <c r="A8927" s="1">
        <v>34673</v>
      </c>
      <c r="B8927">
        <v>380</v>
      </c>
      <c r="C8927">
        <v>380</v>
      </c>
      <c r="D8927">
        <v>374.75</v>
      </c>
      <c r="E8927">
        <v>376</v>
      </c>
      <c r="G8927">
        <v>376</v>
      </c>
      <c r="H8927">
        <v>10750</v>
      </c>
      <c r="I8927">
        <v>11845</v>
      </c>
      <c r="J8927">
        <f t="shared" si="417"/>
        <v>138.23529411764707</v>
      </c>
      <c r="K8927">
        <f t="shared" si="418"/>
        <v>1994</v>
      </c>
      <c r="L8927">
        <f t="shared" si="419"/>
        <v>12</v>
      </c>
    </row>
    <row r="8928" spans="1:12" x14ac:dyDescent="0.25">
      <c r="A8928" s="1">
        <v>34674</v>
      </c>
      <c r="B8928">
        <v>373</v>
      </c>
      <c r="C8928">
        <v>374.25</v>
      </c>
      <c r="D8928">
        <v>371</v>
      </c>
      <c r="E8928">
        <v>372.5</v>
      </c>
      <c r="G8928">
        <v>372.5</v>
      </c>
      <c r="H8928">
        <v>10840</v>
      </c>
      <c r="I8928">
        <v>8530</v>
      </c>
      <c r="J8928">
        <f t="shared" si="417"/>
        <v>136.9485294117647</v>
      </c>
      <c r="K8928">
        <f t="shared" si="418"/>
        <v>1994</v>
      </c>
      <c r="L8928">
        <f t="shared" si="419"/>
        <v>12</v>
      </c>
    </row>
    <row r="8929" spans="1:12" x14ac:dyDescent="0.25">
      <c r="A8929" s="1">
        <v>34675</v>
      </c>
      <c r="B8929">
        <v>372</v>
      </c>
      <c r="C8929">
        <v>378</v>
      </c>
      <c r="D8929">
        <v>371.5</v>
      </c>
      <c r="E8929">
        <v>375.75</v>
      </c>
      <c r="G8929">
        <v>375.75</v>
      </c>
      <c r="H8929">
        <v>9750</v>
      </c>
      <c r="I8929">
        <v>8665</v>
      </c>
      <c r="J8929">
        <f t="shared" si="417"/>
        <v>138.14338235294119</v>
      </c>
      <c r="K8929">
        <f t="shared" si="418"/>
        <v>1994</v>
      </c>
      <c r="L8929">
        <f t="shared" si="419"/>
        <v>12</v>
      </c>
    </row>
    <row r="8930" spans="1:12" x14ac:dyDescent="0.25">
      <c r="A8930" s="1">
        <v>34676</v>
      </c>
      <c r="B8930">
        <v>375</v>
      </c>
      <c r="C8930">
        <v>381</v>
      </c>
      <c r="D8930">
        <v>375</v>
      </c>
      <c r="E8930">
        <v>379</v>
      </c>
      <c r="G8930">
        <v>379</v>
      </c>
      <c r="H8930">
        <v>8330</v>
      </c>
      <c r="I8930">
        <v>7400</v>
      </c>
      <c r="J8930">
        <f t="shared" si="417"/>
        <v>139.33823529411765</v>
      </c>
      <c r="K8930">
        <f t="shared" si="418"/>
        <v>1994</v>
      </c>
      <c r="L8930">
        <f t="shared" si="419"/>
        <v>12</v>
      </c>
    </row>
    <row r="8931" spans="1:12" x14ac:dyDescent="0.25">
      <c r="A8931" s="1">
        <v>34677</v>
      </c>
      <c r="B8931">
        <v>379.5</v>
      </c>
      <c r="C8931">
        <v>380</v>
      </c>
      <c r="D8931">
        <v>377.75</v>
      </c>
      <c r="E8931">
        <v>379.25</v>
      </c>
      <c r="G8931">
        <v>379.25</v>
      </c>
      <c r="H8931">
        <v>6430</v>
      </c>
      <c r="I8931">
        <v>5550</v>
      </c>
      <c r="J8931">
        <f t="shared" si="417"/>
        <v>139.43014705882354</v>
      </c>
      <c r="K8931">
        <f t="shared" si="418"/>
        <v>1994</v>
      </c>
      <c r="L8931">
        <f t="shared" si="419"/>
        <v>12</v>
      </c>
    </row>
    <row r="8932" spans="1:12" x14ac:dyDescent="0.25">
      <c r="A8932" s="1">
        <v>34680</v>
      </c>
      <c r="B8932">
        <v>378.5</v>
      </c>
      <c r="C8932">
        <v>380</v>
      </c>
      <c r="D8932">
        <v>377.25</v>
      </c>
      <c r="E8932">
        <v>379.5</v>
      </c>
      <c r="G8932">
        <v>379.5</v>
      </c>
      <c r="H8932">
        <v>6435</v>
      </c>
      <c r="I8932">
        <v>6185</v>
      </c>
      <c r="J8932">
        <f t="shared" si="417"/>
        <v>139.52205882352942</v>
      </c>
      <c r="K8932">
        <f t="shared" si="418"/>
        <v>1994</v>
      </c>
      <c r="L8932">
        <f t="shared" si="419"/>
        <v>12</v>
      </c>
    </row>
    <row r="8933" spans="1:12" x14ac:dyDescent="0.25">
      <c r="A8933" s="1">
        <v>34681</v>
      </c>
      <c r="B8933">
        <v>378.75</v>
      </c>
      <c r="C8933">
        <v>378.75</v>
      </c>
      <c r="D8933">
        <v>372</v>
      </c>
      <c r="E8933">
        <v>372.5</v>
      </c>
      <c r="G8933">
        <v>372.5</v>
      </c>
      <c r="H8933">
        <v>5290</v>
      </c>
      <c r="I8933">
        <v>5705</v>
      </c>
      <c r="J8933">
        <f t="shared" si="417"/>
        <v>136.9485294117647</v>
      </c>
      <c r="K8933">
        <f t="shared" si="418"/>
        <v>1994</v>
      </c>
      <c r="L8933">
        <f t="shared" si="419"/>
        <v>12</v>
      </c>
    </row>
    <row r="8934" spans="1:12" x14ac:dyDescent="0.25">
      <c r="A8934" s="1">
        <v>34682</v>
      </c>
      <c r="B8934">
        <v>372</v>
      </c>
      <c r="C8934">
        <v>372.25</v>
      </c>
      <c r="D8934">
        <v>366.25</v>
      </c>
      <c r="E8934">
        <v>367.75</v>
      </c>
      <c r="G8934">
        <v>367.75</v>
      </c>
      <c r="H8934">
        <v>6045</v>
      </c>
      <c r="I8934">
        <v>4460</v>
      </c>
      <c r="J8934">
        <f t="shared" si="417"/>
        <v>135.20220588235293</v>
      </c>
      <c r="K8934">
        <f t="shared" si="418"/>
        <v>1994</v>
      </c>
      <c r="L8934">
        <f t="shared" si="419"/>
        <v>12</v>
      </c>
    </row>
    <row r="8935" spans="1:12" x14ac:dyDescent="0.25">
      <c r="A8935" s="1">
        <v>34683</v>
      </c>
      <c r="B8935">
        <v>368.5</v>
      </c>
      <c r="C8935">
        <v>372.75</v>
      </c>
      <c r="D8935">
        <v>368.5</v>
      </c>
      <c r="E8935">
        <v>372</v>
      </c>
      <c r="G8935">
        <v>372</v>
      </c>
      <c r="H8935">
        <v>4965</v>
      </c>
      <c r="I8935">
        <v>3955</v>
      </c>
      <c r="J8935">
        <f t="shared" si="417"/>
        <v>136.76470588235293</v>
      </c>
      <c r="K8935">
        <f t="shared" si="418"/>
        <v>1994</v>
      </c>
      <c r="L8935">
        <f t="shared" si="419"/>
        <v>12</v>
      </c>
    </row>
    <row r="8936" spans="1:12" x14ac:dyDescent="0.25">
      <c r="A8936" s="1">
        <v>34684</v>
      </c>
      <c r="B8936">
        <v>371</v>
      </c>
      <c r="C8936">
        <v>379.5</v>
      </c>
      <c r="D8936">
        <v>371</v>
      </c>
      <c r="E8936">
        <v>379.5</v>
      </c>
      <c r="G8936">
        <v>379.5</v>
      </c>
      <c r="H8936">
        <v>3320</v>
      </c>
      <c r="I8936">
        <v>2315</v>
      </c>
      <c r="J8936">
        <f t="shared" si="417"/>
        <v>139.52205882352942</v>
      </c>
      <c r="K8936">
        <f t="shared" si="418"/>
        <v>1994</v>
      </c>
      <c r="L8936">
        <f t="shared" si="419"/>
        <v>12</v>
      </c>
    </row>
    <row r="8937" spans="1:12" x14ac:dyDescent="0.25">
      <c r="A8937" s="1">
        <v>34687</v>
      </c>
      <c r="B8937">
        <v>382</v>
      </c>
      <c r="C8937">
        <v>385</v>
      </c>
      <c r="D8937">
        <v>381</v>
      </c>
      <c r="E8937">
        <v>383.25</v>
      </c>
      <c r="G8937">
        <v>383.25</v>
      </c>
      <c r="H8937">
        <v>2300</v>
      </c>
      <c r="I8937">
        <v>1830</v>
      </c>
      <c r="J8937">
        <f t="shared" si="417"/>
        <v>140.90073529411765</v>
      </c>
      <c r="K8937">
        <f t="shared" si="418"/>
        <v>1994</v>
      </c>
      <c r="L8937">
        <f t="shared" si="419"/>
        <v>12</v>
      </c>
    </row>
    <row r="8938" spans="1:12" x14ac:dyDescent="0.25">
      <c r="A8938" s="1">
        <v>34688</v>
      </c>
      <c r="B8938">
        <v>382.5</v>
      </c>
      <c r="C8938">
        <v>384</v>
      </c>
      <c r="D8938">
        <v>380.5</v>
      </c>
      <c r="E8938">
        <v>384</v>
      </c>
      <c r="G8938">
        <v>384</v>
      </c>
      <c r="H8938">
        <v>1175</v>
      </c>
      <c r="I8938">
        <v>930</v>
      </c>
      <c r="J8938">
        <f t="shared" si="417"/>
        <v>141.1764705882353</v>
      </c>
      <c r="K8938">
        <f t="shared" si="418"/>
        <v>1994</v>
      </c>
      <c r="L8938">
        <f t="shared" si="419"/>
        <v>12</v>
      </c>
    </row>
    <row r="8939" spans="1:12" x14ac:dyDescent="0.25">
      <c r="A8939" s="1">
        <v>34689</v>
      </c>
      <c r="B8939">
        <v>399</v>
      </c>
      <c r="C8939">
        <v>402.25</v>
      </c>
      <c r="D8939">
        <v>397</v>
      </c>
      <c r="E8939">
        <v>397.75</v>
      </c>
      <c r="G8939">
        <v>397.75</v>
      </c>
      <c r="H8939">
        <v>81540</v>
      </c>
      <c r="I8939">
        <v>236240</v>
      </c>
      <c r="J8939">
        <f t="shared" si="417"/>
        <v>146.23161764705881</v>
      </c>
      <c r="K8939">
        <f t="shared" si="418"/>
        <v>1994</v>
      </c>
      <c r="L8939">
        <f t="shared" si="419"/>
        <v>12</v>
      </c>
    </row>
    <row r="8940" spans="1:12" x14ac:dyDescent="0.25">
      <c r="A8940" s="1">
        <v>34690</v>
      </c>
      <c r="B8940">
        <v>397</v>
      </c>
      <c r="C8940">
        <v>400</v>
      </c>
      <c r="D8940">
        <v>396</v>
      </c>
      <c r="E8940">
        <v>399.75</v>
      </c>
      <c r="G8940">
        <v>399.75</v>
      </c>
      <c r="H8940">
        <v>35515</v>
      </c>
      <c r="I8940">
        <v>228565</v>
      </c>
      <c r="J8940">
        <f t="shared" si="417"/>
        <v>146.96691176470588</v>
      </c>
      <c r="K8940">
        <f t="shared" si="418"/>
        <v>1994</v>
      </c>
      <c r="L8940">
        <f t="shared" si="419"/>
        <v>12</v>
      </c>
    </row>
    <row r="8941" spans="1:12" x14ac:dyDescent="0.25">
      <c r="A8941" s="1">
        <v>34691</v>
      </c>
      <c r="B8941">
        <v>401</v>
      </c>
      <c r="C8941">
        <v>405</v>
      </c>
      <c r="D8941">
        <v>401</v>
      </c>
      <c r="E8941">
        <v>404.75</v>
      </c>
      <c r="G8941">
        <v>404.75</v>
      </c>
      <c r="H8941">
        <v>35990</v>
      </c>
      <c r="I8941">
        <v>226485</v>
      </c>
      <c r="J8941">
        <f t="shared" si="417"/>
        <v>148.80514705882354</v>
      </c>
      <c r="K8941">
        <f t="shared" si="418"/>
        <v>1994</v>
      </c>
      <c r="L8941">
        <f t="shared" si="419"/>
        <v>12</v>
      </c>
    </row>
    <row r="8942" spans="1:12" x14ac:dyDescent="0.25">
      <c r="A8942" s="1">
        <v>34695</v>
      </c>
      <c r="B8942">
        <v>406.5</v>
      </c>
      <c r="C8942">
        <v>409.75</v>
      </c>
      <c r="D8942">
        <v>405.75</v>
      </c>
      <c r="E8942">
        <v>408.25</v>
      </c>
      <c r="G8942">
        <v>408.25</v>
      </c>
      <c r="H8942">
        <v>75685</v>
      </c>
      <c r="I8942">
        <v>212950</v>
      </c>
      <c r="J8942">
        <f t="shared" si="417"/>
        <v>150.09191176470586</v>
      </c>
      <c r="K8942">
        <f t="shared" si="418"/>
        <v>1994</v>
      </c>
      <c r="L8942">
        <f t="shared" si="419"/>
        <v>12</v>
      </c>
    </row>
    <row r="8943" spans="1:12" x14ac:dyDescent="0.25">
      <c r="A8943" s="1">
        <v>34696</v>
      </c>
      <c r="B8943">
        <v>407.5</v>
      </c>
      <c r="C8943">
        <v>409.5</v>
      </c>
      <c r="D8943">
        <v>405.75</v>
      </c>
      <c r="E8943">
        <v>407</v>
      </c>
      <c r="G8943">
        <v>407</v>
      </c>
      <c r="H8943">
        <v>39130</v>
      </c>
      <c r="I8943">
        <v>214515</v>
      </c>
      <c r="J8943">
        <f t="shared" si="417"/>
        <v>149.63235294117646</v>
      </c>
      <c r="K8943">
        <f t="shared" si="418"/>
        <v>1994</v>
      </c>
      <c r="L8943">
        <f t="shared" si="419"/>
        <v>12</v>
      </c>
    </row>
    <row r="8944" spans="1:12" x14ac:dyDescent="0.25">
      <c r="A8944" s="1">
        <v>34697</v>
      </c>
      <c r="B8944">
        <v>406</v>
      </c>
      <c r="C8944">
        <v>406</v>
      </c>
      <c r="D8944">
        <v>402</v>
      </c>
      <c r="E8944">
        <v>403</v>
      </c>
      <c r="G8944">
        <v>403</v>
      </c>
      <c r="H8944">
        <v>36640</v>
      </c>
      <c r="I8944">
        <v>213725</v>
      </c>
      <c r="J8944">
        <f t="shared" si="417"/>
        <v>148.16176470588235</v>
      </c>
      <c r="K8944">
        <f t="shared" si="418"/>
        <v>1994</v>
      </c>
      <c r="L8944">
        <f t="shared" si="419"/>
        <v>12</v>
      </c>
    </row>
    <row r="8945" spans="1:12" x14ac:dyDescent="0.25">
      <c r="A8945" s="1">
        <v>34698</v>
      </c>
      <c r="B8945">
        <v>404.5</v>
      </c>
      <c r="C8945">
        <v>406</v>
      </c>
      <c r="D8945">
        <v>400</v>
      </c>
      <c r="E8945">
        <v>401.5</v>
      </c>
      <c r="G8945">
        <v>401.5</v>
      </c>
      <c r="H8945">
        <v>32875</v>
      </c>
      <c r="I8945">
        <v>214325</v>
      </c>
      <c r="J8945">
        <f t="shared" si="417"/>
        <v>147.61029411764707</v>
      </c>
      <c r="K8945">
        <f t="shared" si="418"/>
        <v>1994</v>
      </c>
      <c r="L8945">
        <f t="shared" si="419"/>
        <v>12</v>
      </c>
    </row>
    <row r="8946" spans="1:12" x14ac:dyDescent="0.25">
      <c r="A8946" s="1">
        <v>34702</v>
      </c>
      <c r="B8946">
        <v>400.5</v>
      </c>
      <c r="C8946">
        <v>402.75</v>
      </c>
      <c r="D8946">
        <v>395</v>
      </c>
      <c r="E8946">
        <v>395.5</v>
      </c>
      <c r="G8946">
        <v>395.5</v>
      </c>
      <c r="H8946">
        <v>61610</v>
      </c>
      <c r="I8946">
        <v>218890</v>
      </c>
      <c r="J8946">
        <f t="shared" si="417"/>
        <v>145.40441176470588</v>
      </c>
      <c r="K8946">
        <f t="shared" si="418"/>
        <v>1995</v>
      </c>
      <c r="L8946">
        <f t="shared" si="419"/>
        <v>1</v>
      </c>
    </row>
    <row r="8947" spans="1:12" x14ac:dyDescent="0.25">
      <c r="A8947" s="1">
        <v>34703</v>
      </c>
      <c r="B8947">
        <v>394.5</v>
      </c>
      <c r="C8947">
        <v>399.75</v>
      </c>
      <c r="D8947">
        <v>392.5</v>
      </c>
      <c r="E8947">
        <v>398</v>
      </c>
      <c r="G8947">
        <v>398</v>
      </c>
      <c r="H8947">
        <v>72420</v>
      </c>
      <c r="I8947">
        <v>216650</v>
      </c>
      <c r="J8947">
        <f t="shared" si="417"/>
        <v>146.3235294117647</v>
      </c>
      <c r="K8947">
        <f t="shared" si="418"/>
        <v>1995</v>
      </c>
      <c r="L8947">
        <f t="shared" si="419"/>
        <v>1</v>
      </c>
    </row>
    <row r="8948" spans="1:12" x14ac:dyDescent="0.25">
      <c r="A8948" s="1">
        <v>34704</v>
      </c>
      <c r="B8948">
        <v>398.5</v>
      </c>
      <c r="C8948">
        <v>399.5</v>
      </c>
      <c r="D8948">
        <v>395.75</v>
      </c>
      <c r="E8948">
        <v>396.25</v>
      </c>
      <c r="G8948">
        <v>396.25</v>
      </c>
      <c r="H8948">
        <v>45405</v>
      </c>
      <c r="I8948">
        <v>217260</v>
      </c>
      <c r="J8948">
        <f t="shared" si="417"/>
        <v>145.68014705882354</v>
      </c>
      <c r="K8948">
        <f t="shared" si="418"/>
        <v>1995</v>
      </c>
      <c r="L8948">
        <f t="shared" si="419"/>
        <v>1</v>
      </c>
    </row>
    <row r="8949" spans="1:12" x14ac:dyDescent="0.25">
      <c r="A8949" s="1">
        <v>34705</v>
      </c>
      <c r="B8949">
        <v>396</v>
      </c>
      <c r="C8949">
        <v>396</v>
      </c>
      <c r="D8949">
        <v>392</v>
      </c>
      <c r="E8949">
        <v>394.5</v>
      </c>
      <c r="G8949">
        <v>394.5</v>
      </c>
      <c r="H8949">
        <v>42860</v>
      </c>
      <c r="I8949">
        <v>217100</v>
      </c>
      <c r="J8949">
        <f t="shared" si="417"/>
        <v>145.03676470588235</v>
      </c>
      <c r="K8949">
        <f t="shared" si="418"/>
        <v>1995</v>
      </c>
      <c r="L8949">
        <f t="shared" si="419"/>
        <v>1</v>
      </c>
    </row>
    <row r="8950" spans="1:12" x14ac:dyDescent="0.25">
      <c r="A8950" s="1">
        <v>34708</v>
      </c>
      <c r="B8950">
        <v>395</v>
      </c>
      <c r="C8950">
        <v>397.5</v>
      </c>
      <c r="D8950">
        <v>383</v>
      </c>
      <c r="E8950">
        <v>383.25</v>
      </c>
      <c r="G8950">
        <v>383.25</v>
      </c>
      <c r="H8950">
        <v>115650</v>
      </c>
      <c r="I8950">
        <v>200755</v>
      </c>
      <c r="J8950">
        <f t="shared" si="417"/>
        <v>140.90073529411765</v>
      </c>
      <c r="K8950">
        <f t="shared" si="418"/>
        <v>1995</v>
      </c>
      <c r="L8950">
        <f t="shared" si="419"/>
        <v>1</v>
      </c>
    </row>
    <row r="8951" spans="1:12" x14ac:dyDescent="0.25">
      <c r="A8951" s="1">
        <v>34709</v>
      </c>
      <c r="B8951">
        <v>384.25</v>
      </c>
      <c r="C8951">
        <v>388</v>
      </c>
      <c r="D8951">
        <v>383.25</v>
      </c>
      <c r="E8951">
        <v>385.75</v>
      </c>
      <c r="G8951">
        <v>385.75</v>
      </c>
      <c r="H8951">
        <v>58930</v>
      </c>
      <c r="I8951">
        <v>189315</v>
      </c>
      <c r="J8951">
        <f t="shared" si="417"/>
        <v>141.81985294117646</v>
      </c>
      <c r="K8951">
        <f t="shared" si="418"/>
        <v>1995</v>
      </c>
      <c r="L8951">
        <f t="shared" si="419"/>
        <v>1</v>
      </c>
    </row>
    <row r="8952" spans="1:12" x14ac:dyDescent="0.25">
      <c r="A8952" s="1">
        <v>34710</v>
      </c>
      <c r="B8952">
        <v>386</v>
      </c>
      <c r="C8952">
        <v>387</v>
      </c>
      <c r="D8952">
        <v>384</v>
      </c>
      <c r="E8952">
        <v>385.75</v>
      </c>
      <c r="G8952">
        <v>385.75</v>
      </c>
      <c r="H8952">
        <v>34020</v>
      </c>
      <c r="I8952">
        <v>182440</v>
      </c>
      <c r="J8952">
        <f t="shared" si="417"/>
        <v>141.81985294117646</v>
      </c>
      <c r="K8952">
        <f t="shared" si="418"/>
        <v>1995</v>
      </c>
      <c r="L8952">
        <f t="shared" si="419"/>
        <v>1</v>
      </c>
    </row>
    <row r="8953" spans="1:12" x14ac:dyDescent="0.25">
      <c r="A8953" s="1">
        <v>34711</v>
      </c>
      <c r="B8953">
        <v>391</v>
      </c>
      <c r="C8953">
        <v>393</v>
      </c>
      <c r="D8953">
        <v>381</v>
      </c>
      <c r="E8953">
        <v>383.5</v>
      </c>
      <c r="G8953">
        <v>383.5</v>
      </c>
      <c r="H8953">
        <v>82370</v>
      </c>
      <c r="I8953">
        <v>181360</v>
      </c>
      <c r="J8953">
        <f t="shared" si="417"/>
        <v>140.99264705882354</v>
      </c>
      <c r="K8953">
        <f t="shared" si="418"/>
        <v>1995</v>
      </c>
      <c r="L8953">
        <f t="shared" si="419"/>
        <v>1</v>
      </c>
    </row>
    <row r="8954" spans="1:12" x14ac:dyDescent="0.25">
      <c r="A8954" s="1">
        <v>34712</v>
      </c>
      <c r="B8954">
        <v>383.5</v>
      </c>
      <c r="C8954">
        <v>384.5</v>
      </c>
      <c r="D8954">
        <v>377</v>
      </c>
      <c r="E8954">
        <v>379.75</v>
      </c>
      <c r="G8954">
        <v>379.75</v>
      </c>
      <c r="H8954">
        <v>71205</v>
      </c>
      <c r="I8954">
        <v>180090</v>
      </c>
      <c r="J8954">
        <f t="shared" si="417"/>
        <v>139.6139705882353</v>
      </c>
      <c r="K8954">
        <f t="shared" si="418"/>
        <v>1995</v>
      </c>
      <c r="L8954">
        <f t="shared" si="419"/>
        <v>1</v>
      </c>
    </row>
    <row r="8955" spans="1:12" x14ac:dyDescent="0.25">
      <c r="A8955" s="1">
        <v>34715</v>
      </c>
      <c r="B8955">
        <v>379</v>
      </c>
      <c r="C8955">
        <v>382</v>
      </c>
      <c r="D8955">
        <v>375.25</v>
      </c>
      <c r="E8955">
        <v>381.75</v>
      </c>
      <c r="G8955">
        <v>381.75</v>
      </c>
      <c r="H8955">
        <v>47225</v>
      </c>
      <c r="I8955">
        <v>177595</v>
      </c>
      <c r="J8955">
        <f t="shared" si="417"/>
        <v>140.34926470588235</v>
      </c>
      <c r="K8955">
        <f t="shared" si="418"/>
        <v>1995</v>
      </c>
      <c r="L8955">
        <f t="shared" si="419"/>
        <v>1</v>
      </c>
    </row>
    <row r="8956" spans="1:12" x14ac:dyDescent="0.25">
      <c r="A8956" s="1">
        <v>34716</v>
      </c>
      <c r="B8956">
        <v>383.5</v>
      </c>
      <c r="C8956">
        <v>386</v>
      </c>
      <c r="D8956">
        <v>380</v>
      </c>
      <c r="E8956">
        <v>384.25</v>
      </c>
      <c r="G8956">
        <v>384.25</v>
      </c>
      <c r="H8956">
        <v>51315</v>
      </c>
      <c r="I8956">
        <v>173380</v>
      </c>
      <c r="J8956">
        <f t="shared" si="417"/>
        <v>141.26838235294119</v>
      </c>
      <c r="K8956">
        <f t="shared" si="418"/>
        <v>1995</v>
      </c>
      <c r="L8956">
        <f t="shared" si="419"/>
        <v>1</v>
      </c>
    </row>
    <row r="8957" spans="1:12" x14ac:dyDescent="0.25">
      <c r="A8957" s="1">
        <v>34717</v>
      </c>
      <c r="B8957">
        <v>385</v>
      </c>
      <c r="C8957">
        <v>386</v>
      </c>
      <c r="D8957">
        <v>379.25</v>
      </c>
      <c r="E8957">
        <v>379.75</v>
      </c>
      <c r="G8957">
        <v>379.75</v>
      </c>
      <c r="H8957">
        <v>42175</v>
      </c>
      <c r="I8957">
        <v>171860</v>
      </c>
      <c r="J8957">
        <f t="shared" si="417"/>
        <v>139.6139705882353</v>
      </c>
      <c r="K8957">
        <f t="shared" si="418"/>
        <v>1995</v>
      </c>
      <c r="L8957">
        <f t="shared" si="419"/>
        <v>1</v>
      </c>
    </row>
    <row r="8958" spans="1:12" x14ac:dyDescent="0.25">
      <c r="A8958" s="1">
        <v>34718</v>
      </c>
      <c r="B8958">
        <v>377</v>
      </c>
      <c r="C8958">
        <v>377</v>
      </c>
      <c r="D8958">
        <v>369.5</v>
      </c>
      <c r="E8958">
        <v>370.25</v>
      </c>
      <c r="G8958">
        <v>370.25</v>
      </c>
      <c r="H8958">
        <v>104730</v>
      </c>
      <c r="I8958">
        <v>177395</v>
      </c>
      <c r="J8958">
        <f t="shared" si="417"/>
        <v>136.12132352941177</v>
      </c>
      <c r="K8958">
        <f t="shared" si="418"/>
        <v>1995</v>
      </c>
      <c r="L8958">
        <f t="shared" si="419"/>
        <v>1</v>
      </c>
    </row>
    <row r="8959" spans="1:12" x14ac:dyDescent="0.25">
      <c r="A8959" s="1">
        <v>34719</v>
      </c>
      <c r="B8959">
        <v>371.5</v>
      </c>
      <c r="C8959">
        <v>375.75</v>
      </c>
      <c r="D8959">
        <v>370</v>
      </c>
      <c r="E8959">
        <v>371.25</v>
      </c>
      <c r="G8959">
        <v>371.25</v>
      </c>
      <c r="H8959">
        <v>62600</v>
      </c>
      <c r="I8959">
        <v>181275</v>
      </c>
      <c r="J8959">
        <f t="shared" si="417"/>
        <v>136.4889705882353</v>
      </c>
      <c r="K8959">
        <f t="shared" si="418"/>
        <v>1995</v>
      </c>
      <c r="L8959">
        <f t="shared" si="419"/>
        <v>1</v>
      </c>
    </row>
    <row r="8960" spans="1:12" x14ac:dyDescent="0.25">
      <c r="A8960" s="1">
        <v>34722</v>
      </c>
      <c r="B8960">
        <v>370.5</v>
      </c>
      <c r="C8960">
        <v>375</v>
      </c>
      <c r="D8960">
        <v>370</v>
      </c>
      <c r="E8960">
        <v>374.75</v>
      </c>
      <c r="G8960">
        <v>374.75</v>
      </c>
      <c r="H8960">
        <v>33620</v>
      </c>
      <c r="I8960">
        <v>183175</v>
      </c>
      <c r="J8960">
        <f t="shared" si="417"/>
        <v>137.77573529411765</v>
      </c>
      <c r="K8960">
        <f t="shared" si="418"/>
        <v>1995</v>
      </c>
      <c r="L8960">
        <f t="shared" si="419"/>
        <v>1</v>
      </c>
    </row>
    <row r="8961" spans="1:12" x14ac:dyDescent="0.25">
      <c r="A8961" s="1">
        <v>34723</v>
      </c>
      <c r="B8961">
        <v>375.5</v>
      </c>
      <c r="C8961">
        <v>376.75</v>
      </c>
      <c r="D8961">
        <v>373</v>
      </c>
      <c r="E8961">
        <v>373.5</v>
      </c>
      <c r="G8961">
        <v>373.5</v>
      </c>
      <c r="H8961">
        <v>34015</v>
      </c>
      <c r="I8961">
        <v>183415</v>
      </c>
      <c r="J8961">
        <f t="shared" si="417"/>
        <v>137.31617647058823</v>
      </c>
      <c r="K8961">
        <f t="shared" si="418"/>
        <v>1995</v>
      </c>
      <c r="L8961">
        <f t="shared" si="419"/>
        <v>1</v>
      </c>
    </row>
    <row r="8962" spans="1:12" x14ac:dyDescent="0.25">
      <c r="A8962" s="1">
        <v>34724</v>
      </c>
      <c r="B8962">
        <v>373</v>
      </c>
      <c r="C8962">
        <v>374.5</v>
      </c>
      <c r="D8962">
        <v>370.75</v>
      </c>
      <c r="E8962">
        <v>372</v>
      </c>
      <c r="G8962">
        <v>372</v>
      </c>
      <c r="H8962">
        <v>30280</v>
      </c>
      <c r="I8962">
        <v>182120</v>
      </c>
      <c r="J8962">
        <f t="shared" ref="J8962:J9025" si="420">G8962/100*5000/136</f>
        <v>136.76470588235293</v>
      </c>
      <c r="K8962">
        <f t="shared" ref="K8962:K9025" si="421">YEAR(A8962)</f>
        <v>1995</v>
      </c>
      <c r="L8962">
        <f t="shared" ref="L8962:L9025" si="422">MONTH(A8962)</f>
        <v>1</v>
      </c>
    </row>
    <row r="8963" spans="1:12" x14ac:dyDescent="0.25">
      <c r="A8963" s="1">
        <v>34725</v>
      </c>
      <c r="B8963">
        <v>371.5</v>
      </c>
      <c r="C8963">
        <v>374</v>
      </c>
      <c r="D8963">
        <v>365</v>
      </c>
      <c r="E8963">
        <v>365.75</v>
      </c>
      <c r="G8963">
        <v>365.75</v>
      </c>
      <c r="H8963">
        <v>57645</v>
      </c>
      <c r="I8963">
        <v>184320</v>
      </c>
      <c r="J8963">
        <f t="shared" si="420"/>
        <v>134.46691176470588</v>
      </c>
      <c r="K8963">
        <f t="shared" si="421"/>
        <v>1995</v>
      </c>
      <c r="L8963">
        <f t="shared" si="422"/>
        <v>1</v>
      </c>
    </row>
    <row r="8964" spans="1:12" x14ac:dyDescent="0.25">
      <c r="A8964" s="1">
        <v>34726</v>
      </c>
      <c r="B8964">
        <v>366.5</v>
      </c>
      <c r="C8964">
        <v>367.5</v>
      </c>
      <c r="D8964">
        <v>363.5</v>
      </c>
      <c r="E8964">
        <v>365.5</v>
      </c>
      <c r="G8964">
        <v>365.5</v>
      </c>
      <c r="H8964">
        <v>32065</v>
      </c>
      <c r="I8964">
        <v>180595</v>
      </c>
      <c r="J8964">
        <f t="shared" si="420"/>
        <v>134.375</v>
      </c>
      <c r="K8964">
        <f t="shared" si="421"/>
        <v>1995</v>
      </c>
      <c r="L8964">
        <f t="shared" si="422"/>
        <v>1</v>
      </c>
    </row>
    <row r="8965" spans="1:12" x14ac:dyDescent="0.25">
      <c r="A8965" s="1">
        <v>34729</v>
      </c>
      <c r="B8965">
        <v>364</v>
      </c>
      <c r="C8965">
        <v>369</v>
      </c>
      <c r="D8965">
        <v>363.25</v>
      </c>
      <c r="E8965">
        <v>368.5</v>
      </c>
      <c r="G8965">
        <v>368.5</v>
      </c>
      <c r="H8965">
        <v>31780</v>
      </c>
      <c r="I8965">
        <v>180160</v>
      </c>
      <c r="J8965">
        <f t="shared" si="420"/>
        <v>135.47794117647058</v>
      </c>
      <c r="K8965">
        <f t="shared" si="421"/>
        <v>1995</v>
      </c>
      <c r="L8965">
        <f t="shared" si="422"/>
        <v>1</v>
      </c>
    </row>
    <row r="8966" spans="1:12" x14ac:dyDescent="0.25">
      <c r="A8966" s="1">
        <v>34730</v>
      </c>
      <c r="B8966">
        <v>368.25</v>
      </c>
      <c r="C8966">
        <v>374</v>
      </c>
      <c r="D8966">
        <v>368.25</v>
      </c>
      <c r="E8966">
        <v>373.5</v>
      </c>
      <c r="G8966">
        <v>373.5</v>
      </c>
      <c r="H8966">
        <v>47430</v>
      </c>
      <c r="I8966">
        <v>178030</v>
      </c>
      <c r="J8966">
        <f t="shared" si="420"/>
        <v>137.31617647058823</v>
      </c>
      <c r="K8966">
        <f t="shared" si="421"/>
        <v>1995</v>
      </c>
      <c r="L8966">
        <f t="shared" si="422"/>
        <v>1</v>
      </c>
    </row>
    <row r="8967" spans="1:12" x14ac:dyDescent="0.25">
      <c r="A8967" s="1">
        <v>34731</v>
      </c>
      <c r="B8967">
        <v>373.5</v>
      </c>
      <c r="C8967">
        <v>376</v>
      </c>
      <c r="D8967">
        <v>370.25</v>
      </c>
      <c r="E8967">
        <v>370.5</v>
      </c>
      <c r="G8967">
        <v>370.5</v>
      </c>
      <c r="H8967">
        <v>37555</v>
      </c>
      <c r="I8967">
        <v>179005</v>
      </c>
      <c r="J8967">
        <f t="shared" si="420"/>
        <v>136.21323529411765</v>
      </c>
      <c r="K8967">
        <f t="shared" si="421"/>
        <v>1995</v>
      </c>
      <c r="L8967">
        <f t="shared" si="422"/>
        <v>2</v>
      </c>
    </row>
    <row r="8968" spans="1:12" x14ac:dyDescent="0.25">
      <c r="A8968" s="1">
        <v>34732</v>
      </c>
      <c r="B8968">
        <v>369</v>
      </c>
      <c r="C8968">
        <v>377</v>
      </c>
      <c r="D8968">
        <v>367.5</v>
      </c>
      <c r="E8968">
        <v>376.75</v>
      </c>
      <c r="G8968">
        <v>376.75</v>
      </c>
      <c r="H8968">
        <v>58110</v>
      </c>
      <c r="I8968">
        <v>174950</v>
      </c>
      <c r="J8968">
        <f t="shared" si="420"/>
        <v>138.5110294117647</v>
      </c>
      <c r="K8968">
        <f t="shared" si="421"/>
        <v>1995</v>
      </c>
      <c r="L8968">
        <f t="shared" si="422"/>
        <v>2</v>
      </c>
    </row>
    <row r="8969" spans="1:12" x14ac:dyDescent="0.25">
      <c r="A8969" s="1">
        <v>34733</v>
      </c>
      <c r="B8969">
        <v>376.5</v>
      </c>
      <c r="C8969">
        <v>377.25</v>
      </c>
      <c r="D8969">
        <v>370.5</v>
      </c>
      <c r="E8969">
        <v>372.25</v>
      </c>
      <c r="G8969">
        <v>372.25</v>
      </c>
      <c r="H8969">
        <v>47475</v>
      </c>
      <c r="I8969">
        <v>172765</v>
      </c>
      <c r="J8969">
        <f t="shared" si="420"/>
        <v>136.85661764705881</v>
      </c>
      <c r="K8969">
        <f t="shared" si="421"/>
        <v>1995</v>
      </c>
      <c r="L8969">
        <f t="shared" si="422"/>
        <v>2</v>
      </c>
    </row>
    <row r="8970" spans="1:12" x14ac:dyDescent="0.25">
      <c r="A8970" s="1">
        <v>34736</v>
      </c>
      <c r="B8970">
        <v>372.5</v>
      </c>
      <c r="C8970">
        <v>374.75</v>
      </c>
      <c r="D8970">
        <v>369</v>
      </c>
      <c r="E8970">
        <v>369.75</v>
      </c>
      <c r="G8970">
        <v>369.75</v>
      </c>
      <c r="H8970">
        <v>22825</v>
      </c>
      <c r="I8970">
        <v>167940</v>
      </c>
      <c r="J8970">
        <f t="shared" si="420"/>
        <v>135.9375</v>
      </c>
      <c r="K8970">
        <f t="shared" si="421"/>
        <v>1995</v>
      </c>
      <c r="L8970">
        <f t="shared" si="422"/>
        <v>2</v>
      </c>
    </row>
    <row r="8971" spans="1:12" x14ac:dyDescent="0.25">
      <c r="A8971" s="1">
        <v>34737</v>
      </c>
      <c r="B8971">
        <v>370</v>
      </c>
      <c r="C8971">
        <v>374</v>
      </c>
      <c r="D8971">
        <v>369.75</v>
      </c>
      <c r="E8971">
        <v>373.25</v>
      </c>
      <c r="G8971">
        <v>373.25</v>
      </c>
      <c r="H8971">
        <v>27505</v>
      </c>
      <c r="I8971">
        <v>168045</v>
      </c>
      <c r="J8971">
        <f t="shared" si="420"/>
        <v>137.22426470588235</v>
      </c>
      <c r="K8971">
        <f t="shared" si="421"/>
        <v>1995</v>
      </c>
      <c r="L8971">
        <f t="shared" si="422"/>
        <v>2</v>
      </c>
    </row>
    <row r="8972" spans="1:12" x14ac:dyDescent="0.25">
      <c r="A8972" s="1">
        <v>34738</v>
      </c>
      <c r="B8972">
        <v>373.5</v>
      </c>
      <c r="C8972">
        <v>374.75</v>
      </c>
      <c r="D8972">
        <v>368</v>
      </c>
      <c r="E8972">
        <v>368.5</v>
      </c>
      <c r="G8972">
        <v>368.5</v>
      </c>
      <c r="H8972">
        <v>43680</v>
      </c>
      <c r="I8972">
        <v>163545</v>
      </c>
      <c r="J8972">
        <f t="shared" si="420"/>
        <v>135.47794117647058</v>
      </c>
      <c r="K8972">
        <f t="shared" si="421"/>
        <v>1995</v>
      </c>
      <c r="L8972">
        <f t="shared" si="422"/>
        <v>2</v>
      </c>
    </row>
    <row r="8973" spans="1:12" x14ac:dyDescent="0.25">
      <c r="A8973" s="1">
        <v>34739</v>
      </c>
      <c r="B8973">
        <v>367</v>
      </c>
      <c r="C8973">
        <v>370.5</v>
      </c>
      <c r="D8973">
        <v>365.75</v>
      </c>
      <c r="E8973">
        <v>369.5</v>
      </c>
      <c r="G8973">
        <v>369.5</v>
      </c>
      <c r="H8973">
        <v>37040</v>
      </c>
      <c r="I8973">
        <v>159755</v>
      </c>
      <c r="J8973">
        <f t="shared" si="420"/>
        <v>135.84558823529412</v>
      </c>
      <c r="K8973">
        <f t="shared" si="421"/>
        <v>1995</v>
      </c>
      <c r="L8973">
        <f t="shared" si="422"/>
        <v>2</v>
      </c>
    </row>
    <row r="8974" spans="1:12" x14ac:dyDescent="0.25">
      <c r="A8974" s="1">
        <v>34740</v>
      </c>
      <c r="B8974">
        <v>369.25</v>
      </c>
      <c r="C8974">
        <v>378</v>
      </c>
      <c r="D8974">
        <v>369.25</v>
      </c>
      <c r="E8974">
        <v>376.5</v>
      </c>
      <c r="G8974">
        <v>376.5</v>
      </c>
      <c r="H8974">
        <v>59375</v>
      </c>
      <c r="I8974">
        <v>151000</v>
      </c>
      <c r="J8974">
        <f t="shared" si="420"/>
        <v>138.41911764705881</v>
      </c>
      <c r="K8974">
        <f t="shared" si="421"/>
        <v>1995</v>
      </c>
      <c r="L8974">
        <f t="shared" si="422"/>
        <v>2</v>
      </c>
    </row>
    <row r="8975" spans="1:12" x14ac:dyDescent="0.25">
      <c r="A8975" s="1">
        <v>34743</v>
      </c>
      <c r="B8975">
        <v>375</v>
      </c>
      <c r="C8975">
        <v>376.5</v>
      </c>
      <c r="D8975">
        <v>370.25</v>
      </c>
      <c r="E8975">
        <v>371.75</v>
      </c>
      <c r="G8975">
        <v>371.75</v>
      </c>
      <c r="H8975">
        <v>32080</v>
      </c>
      <c r="I8975">
        <v>147675</v>
      </c>
      <c r="J8975">
        <f t="shared" si="420"/>
        <v>136.67279411764707</v>
      </c>
      <c r="K8975">
        <f t="shared" si="421"/>
        <v>1995</v>
      </c>
      <c r="L8975">
        <f t="shared" si="422"/>
        <v>2</v>
      </c>
    </row>
    <row r="8976" spans="1:12" x14ac:dyDescent="0.25">
      <c r="A8976" s="1">
        <v>34744</v>
      </c>
      <c r="B8976">
        <v>371.75</v>
      </c>
      <c r="C8976">
        <v>374</v>
      </c>
      <c r="D8976">
        <v>369.5</v>
      </c>
      <c r="E8976">
        <v>371.25</v>
      </c>
      <c r="G8976">
        <v>371.25</v>
      </c>
      <c r="H8976">
        <v>23385</v>
      </c>
      <c r="I8976">
        <v>144470</v>
      </c>
      <c r="J8976">
        <f t="shared" si="420"/>
        <v>136.4889705882353</v>
      </c>
      <c r="K8976">
        <f t="shared" si="421"/>
        <v>1995</v>
      </c>
      <c r="L8976">
        <f t="shared" si="422"/>
        <v>2</v>
      </c>
    </row>
    <row r="8977" spans="1:12" x14ac:dyDescent="0.25">
      <c r="A8977" s="1">
        <v>34745</v>
      </c>
      <c r="B8977">
        <v>370.75</v>
      </c>
      <c r="C8977">
        <v>371</v>
      </c>
      <c r="D8977">
        <v>365</v>
      </c>
      <c r="E8977">
        <v>366.25</v>
      </c>
      <c r="G8977">
        <v>366.25</v>
      </c>
      <c r="H8977">
        <v>51950</v>
      </c>
      <c r="I8977">
        <v>143995</v>
      </c>
      <c r="J8977">
        <f t="shared" si="420"/>
        <v>134.65073529411765</v>
      </c>
      <c r="K8977">
        <f t="shared" si="421"/>
        <v>1995</v>
      </c>
      <c r="L8977">
        <f t="shared" si="422"/>
        <v>2</v>
      </c>
    </row>
    <row r="8978" spans="1:12" x14ac:dyDescent="0.25">
      <c r="A8978" s="1">
        <v>34746</v>
      </c>
      <c r="B8978">
        <v>366.5</v>
      </c>
      <c r="C8978">
        <v>367.75</v>
      </c>
      <c r="D8978">
        <v>363.5</v>
      </c>
      <c r="E8978">
        <v>366.75</v>
      </c>
      <c r="G8978">
        <v>366.75</v>
      </c>
      <c r="H8978">
        <v>33240</v>
      </c>
      <c r="I8978">
        <v>132055</v>
      </c>
      <c r="J8978">
        <f t="shared" si="420"/>
        <v>134.83455882352942</v>
      </c>
      <c r="K8978">
        <f t="shared" si="421"/>
        <v>1995</v>
      </c>
      <c r="L8978">
        <f t="shared" si="422"/>
        <v>2</v>
      </c>
    </row>
    <row r="8979" spans="1:12" x14ac:dyDescent="0.25">
      <c r="A8979" s="1">
        <v>34747</v>
      </c>
      <c r="B8979">
        <v>367</v>
      </c>
      <c r="C8979">
        <v>368</v>
      </c>
      <c r="D8979">
        <v>365</v>
      </c>
      <c r="E8979">
        <v>366.75</v>
      </c>
      <c r="G8979">
        <v>366.75</v>
      </c>
      <c r="H8979">
        <v>23805</v>
      </c>
      <c r="I8979">
        <v>122150</v>
      </c>
      <c r="J8979">
        <f t="shared" si="420"/>
        <v>134.83455882352942</v>
      </c>
      <c r="K8979">
        <f t="shared" si="421"/>
        <v>1995</v>
      </c>
      <c r="L8979">
        <f t="shared" si="422"/>
        <v>2</v>
      </c>
    </row>
    <row r="8980" spans="1:12" x14ac:dyDescent="0.25">
      <c r="A8980" s="1">
        <v>34751</v>
      </c>
      <c r="B8980">
        <v>366</v>
      </c>
      <c r="C8980">
        <v>366</v>
      </c>
      <c r="D8980">
        <v>360</v>
      </c>
      <c r="E8980">
        <v>360.5</v>
      </c>
      <c r="G8980">
        <v>360.5</v>
      </c>
      <c r="H8980">
        <v>40670</v>
      </c>
      <c r="I8980">
        <v>114420</v>
      </c>
      <c r="J8980">
        <f t="shared" si="420"/>
        <v>132.53676470588235</v>
      </c>
      <c r="K8980">
        <f t="shared" si="421"/>
        <v>1995</v>
      </c>
      <c r="L8980">
        <f t="shared" si="422"/>
        <v>2</v>
      </c>
    </row>
    <row r="8981" spans="1:12" x14ac:dyDescent="0.25">
      <c r="A8981" s="1">
        <v>34752</v>
      </c>
      <c r="B8981">
        <v>359.5</v>
      </c>
      <c r="C8981">
        <v>363</v>
      </c>
      <c r="D8981">
        <v>358.75</v>
      </c>
      <c r="E8981">
        <v>360.75</v>
      </c>
      <c r="G8981">
        <v>360.75</v>
      </c>
      <c r="H8981">
        <v>31315</v>
      </c>
      <c r="I8981">
        <v>107870</v>
      </c>
      <c r="J8981">
        <f t="shared" si="420"/>
        <v>132.62867647058823</v>
      </c>
      <c r="K8981">
        <f t="shared" si="421"/>
        <v>1995</v>
      </c>
      <c r="L8981">
        <f t="shared" si="422"/>
        <v>2</v>
      </c>
    </row>
    <row r="8982" spans="1:12" x14ac:dyDescent="0.25">
      <c r="A8982" s="1">
        <v>34753</v>
      </c>
      <c r="B8982">
        <v>361</v>
      </c>
      <c r="C8982">
        <v>364.25</v>
      </c>
      <c r="D8982">
        <v>360</v>
      </c>
      <c r="E8982">
        <v>361.5</v>
      </c>
      <c r="G8982">
        <v>361.5</v>
      </c>
      <c r="H8982">
        <v>37935</v>
      </c>
      <c r="I8982">
        <v>91835</v>
      </c>
      <c r="J8982">
        <f t="shared" si="420"/>
        <v>132.90441176470588</v>
      </c>
      <c r="K8982">
        <f t="shared" si="421"/>
        <v>1995</v>
      </c>
      <c r="L8982">
        <f t="shared" si="422"/>
        <v>2</v>
      </c>
    </row>
    <row r="8983" spans="1:12" x14ac:dyDescent="0.25">
      <c r="A8983" s="1">
        <v>34754</v>
      </c>
      <c r="B8983">
        <v>361.5</v>
      </c>
      <c r="C8983">
        <v>364.75</v>
      </c>
      <c r="D8983">
        <v>360.75</v>
      </c>
      <c r="E8983">
        <v>361.75</v>
      </c>
      <c r="G8983">
        <v>361.75</v>
      </c>
      <c r="H8983">
        <v>31285</v>
      </c>
      <c r="I8983">
        <v>79555</v>
      </c>
      <c r="J8983">
        <f t="shared" si="420"/>
        <v>132.99632352941177</v>
      </c>
      <c r="K8983">
        <f t="shared" si="421"/>
        <v>1995</v>
      </c>
      <c r="L8983">
        <f t="shared" si="422"/>
        <v>2</v>
      </c>
    </row>
    <row r="8984" spans="1:12" x14ac:dyDescent="0.25">
      <c r="A8984" s="1">
        <v>34757</v>
      </c>
      <c r="B8984">
        <v>362.5</v>
      </c>
      <c r="C8984">
        <v>364.5</v>
      </c>
      <c r="D8984">
        <v>355</v>
      </c>
      <c r="E8984">
        <v>355.5</v>
      </c>
      <c r="G8984">
        <v>355.5</v>
      </c>
      <c r="H8984">
        <v>59000</v>
      </c>
      <c r="I8984">
        <v>56780</v>
      </c>
      <c r="J8984">
        <f t="shared" si="420"/>
        <v>130.6985294117647</v>
      </c>
      <c r="K8984">
        <f t="shared" si="421"/>
        <v>1995</v>
      </c>
      <c r="L8984">
        <f t="shared" si="422"/>
        <v>2</v>
      </c>
    </row>
    <row r="8985" spans="1:12" x14ac:dyDescent="0.25">
      <c r="A8985" s="1">
        <v>34758</v>
      </c>
      <c r="B8985">
        <v>357.5</v>
      </c>
      <c r="C8985">
        <v>358</v>
      </c>
      <c r="D8985">
        <v>349</v>
      </c>
      <c r="E8985">
        <v>349.75</v>
      </c>
      <c r="G8985">
        <v>349.75</v>
      </c>
      <c r="H8985">
        <v>30500</v>
      </c>
      <c r="I8985">
        <v>43335</v>
      </c>
      <c r="J8985">
        <f t="shared" si="420"/>
        <v>128.58455882352942</v>
      </c>
      <c r="K8985">
        <f t="shared" si="421"/>
        <v>1995</v>
      </c>
      <c r="L8985">
        <f t="shared" si="422"/>
        <v>2</v>
      </c>
    </row>
    <row r="8986" spans="1:12" x14ac:dyDescent="0.25">
      <c r="A8986" s="1">
        <v>34759</v>
      </c>
      <c r="B8986">
        <v>349.75</v>
      </c>
      <c r="C8986">
        <v>357.5</v>
      </c>
      <c r="D8986">
        <v>349.25</v>
      </c>
      <c r="E8986">
        <v>353.5</v>
      </c>
      <c r="G8986">
        <v>353.5</v>
      </c>
      <c r="H8986">
        <v>25020</v>
      </c>
      <c r="I8986">
        <v>27455</v>
      </c>
      <c r="J8986">
        <f t="shared" si="420"/>
        <v>129.96323529411765</v>
      </c>
      <c r="K8986">
        <f t="shared" si="421"/>
        <v>1995</v>
      </c>
      <c r="L8986">
        <f t="shared" si="422"/>
        <v>3</v>
      </c>
    </row>
    <row r="8987" spans="1:12" x14ac:dyDescent="0.25">
      <c r="A8987" s="1">
        <v>34760</v>
      </c>
      <c r="B8987">
        <v>353.5</v>
      </c>
      <c r="C8987">
        <v>354.75</v>
      </c>
      <c r="D8987">
        <v>349</v>
      </c>
      <c r="E8987">
        <v>350.75</v>
      </c>
      <c r="G8987">
        <v>350.75</v>
      </c>
      <c r="H8987">
        <v>11145</v>
      </c>
      <c r="I8987">
        <v>20965</v>
      </c>
      <c r="J8987">
        <f t="shared" si="420"/>
        <v>128.95220588235293</v>
      </c>
      <c r="K8987">
        <f t="shared" si="421"/>
        <v>1995</v>
      </c>
      <c r="L8987">
        <f t="shared" si="422"/>
        <v>3</v>
      </c>
    </row>
    <row r="8988" spans="1:12" x14ac:dyDescent="0.25">
      <c r="A8988" s="1">
        <v>34761</v>
      </c>
      <c r="B8988">
        <v>351</v>
      </c>
      <c r="C8988">
        <v>355</v>
      </c>
      <c r="D8988">
        <v>350</v>
      </c>
      <c r="E8988">
        <v>350.5</v>
      </c>
      <c r="G8988">
        <v>350.5</v>
      </c>
      <c r="H8988">
        <v>5230</v>
      </c>
      <c r="I8988">
        <v>18180</v>
      </c>
      <c r="J8988">
        <f t="shared" si="420"/>
        <v>128.86029411764707</v>
      </c>
      <c r="K8988">
        <f t="shared" si="421"/>
        <v>1995</v>
      </c>
      <c r="L8988">
        <f t="shared" si="422"/>
        <v>3</v>
      </c>
    </row>
    <row r="8989" spans="1:12" x14ac:dyDescent="0.25">
      <c r="A8989" s="1">
        <v>34764</v>
      </c>
      <c r="B8989">
        <v>353</v>
      </c>
      <c r="C8989">
        <v>358.75</v>
      </c>
      <c r="D8989">
        <v>353</v>
      </c>
      <c r="E8989">
        <v>357.75</v>
      </c>
      <c r="G8989">
        <v>357.75</v>
      </c>
      <c r="H8989">
        <v>6605</v>
      </c>
      <c r="I8989">
        <v>15965</v>
      </c>
      <c r="J8989">
        <f t="shared" si="420"/>
        <v>131.52573529411765</v>
      </c>
      <c r="K8989">
        <f t="shared" si="421"/>
        <v>1995</v>
      </c>
      <c r="L8989">
        <f t="shared" si="422"/>
        <v>3</v>
      </c>
    </row>
    <row r="8990" spans="1:12" x14ac:dyDescent="0.25">
      <c r="A8990" s="1">
        <v>34765</v>
      </c>
      <c r="B8990">
        <v>358</v>
      </c>
      <c r="C8990">
        <v>368</v>
      </c>
      <c r="D8990">
        <v>356.75</v>
      </c>
      <c r="E8990">
        <v>367.25</v>
      </c>
      <c r="G8990">
        <v>367.25</v>
      </c>
      <c r="H8990">
        <v>9280</v>
      </c>
      <c r="I8990">
        <v>10130</v>
      </c>
      <c r="J8990">
        <f t="shared" si="420"/>
        <v>135.01838235294119</v>
      </c>
      <c r="K8990">
        <f t="shared" si="421"/>
        <v>1995</v>
      </c>
      <c r="L8990">
        <f t="shared" si="422"/>
        <v>3</v>
      </c>
    </row>
    <row r="8991" spans="1:12" x14ac:dyDescent="0.25">
      <c r="A8991" s="1">
        <v>34766</v>
      </c>
      <c r="B8991">
        <v>367</v>
      </c>
      <c r="C8991">
        <v>367</v>
      </c>
      <c r="D8991">
        <v>357.75</v>
      </c>
      <c r="E8991">
        <v>359.75</v>
      </c>
      <c r="G8991">
        <v>359.75</v>
      </c>
      <c r="H8991">
        <v>6405</v>
      </c>
      <c r="I8991">
        <v>9105</v>
      </c>
      <c r="J8991">
        <f t="shared" si="420"/>
        <v>132.2610294117647</v>
      </c>
      <c r="K8991">
        <f t="shared" si="421"/>
        <v>1995</v>
      </c>
      <c r="L8991">
        <f t="shared" si="422"/>
        <v>3</v>
      </c>
    </row>
    <row r="8992" spans="1:12" x14ac:dyDescent="0.25">
      <c r="A8992" s="1">
        <v>34767</v>
      </c>
      <c r="B8992">
        <v>357</v>
      </c>
      <c r="C8992">
        <v>357</v>
      </c>
      <c r="D8992">
        <v>349.5</v>
      </c>
      <c r="E8992">
        <v>352.25</v>
      </c>
      <c r="G8992">
        <v>352.25</v>
      </c>
      <c r="H8992">
        <v>5345</v>
      </c>
      <c r="I8992">
        <v>4880</v>
      </c>
      <c r="J8992">
        <f t="shared" si="420"/>
        <v>129.50367647058823</v>
      </c>
      <c r="K8992">
        <f t="shared" si="421"/>
        <v>1995</v>
      </c>
      <c r="L8992">
        <f t="shared" si="422"/>
        <v>3</v>
      </c>
    </row>
    <row r="8993" spans="1:12" x14ac:dyDescent="0.25">
      <c r="A8993" s="1">
        <v>34768</v>
      </c>
      <c r="B8993">
        <v>348</v>
      </c>
      <c r="C8993">
        <v>351.5</v>
      </c>
      <c r="D8993">
        <v>344</v>
      </c>
      <c r="E8993">
        <v>345</v>
      </c>
      <c r="G8993">
        <v>345</v>
      </c>
      <c r="H8993">
        <v>3520</v>
      </c>
      <c r="I8993">
        <v>4450</v>
      </c>
      <c r="J8993">
        <f t="shared" si="420"/>
        <v>126.83823529411765</v>
      </c>
      <c r="K8993">
        <f t="shared" si="421"/>
        <v>1995</v>
      </c>
      <c r="L8993">
        <f t="shared" si="422"/>
        <v>3</v>
      </c>
    </row>
    <row r="8994" spans="1:12" x14ac:dyDescent="0.25">
      <c r="A8994" s="1">
        <v>34771</v>
      </c>
      <c r="B8994">
        <v>344.75</v>
      </c>
      <c r="C8994">
        <v>345.5</v>
      </c>
      <c r="D8994">
        <v>339.5</v>
      </c>
      <c r="E8994">
        <v>343.75</v>
      </c>
      <c r="G8994">
        <v>343.75</v>
      </c>
      <c r="H8994">
        <v>1910</v>
      </c>
      <c r="I8994">
        <v>3615</v>
      </c>
      <c r="J8994">
        <f t="shared" si="420"/>
        <v>126.37867647058823</v>
      </c>
      <c r="K8994">
        <f t="shared" si="421"/>
        <v>1995</v>
      </c>
      <c r="L8994">
        <f t="shared" si="422"/>
        <v>3</v>
      </c>
    </row>
    <row r="8995" spans="1:12" x14ac:dyDescent="0.25">
      <c r="A8995" s="1">
        <v>34772</v>
      </c>
      <c r="B8995">
        <v>344.5</v>
      </c>
      <c r="C8995">
        <v>347.25</v>
      </c>
      <c r="D8995">
        <v>344</v>
      </c>
      <c r="E8995">
        <v>346.5</v>
      </c>
      <c r="G8995">
        <v>346.5</v>
      </c>
      <c r="H8995">
        <v>1125</v>
      </c>
      <c r="I8995">
        <v>2285</v>
      </c>
      <c r="J8995">
        <f t="shared" si="420"/>
        <v>127.38970588235294</v>
      </c>
      <c r="K8995">
        <f t="shared" si="421"/>
        <v>1995</v>
      </c>
      <c r="L8995">
        <f t="shared" si="422"/>
        <v>3</v>
      </c>
    </row>
    <row r="8996" spans="1:12" x14ac:dyDescent="0.25">
      <c r="A8996" s="1">
        <v>34773</v>
      </c>
      <c r="B8996">
        <v>350</v>
      </c>
      <c r="C8996">
        <v>353</v>
      </c>
      <c r="D8996">
        <v>348</v>
      </c>
      <c r="E8996">
        <v>351</v>
      </c>
      <c r="G8996">
        <v>351</v>
      </c>
      <c r="H8996">
        <v>985</v>
      </c>
      <c r="I8996">
        <v>1780</v>
      </c>
      <c r="J8996">
        <f t="shared" si="420"/>
        <v>129.04411764705881</v>
      </c>
      <c r="K8996">
        <f t="shared" si="421"/>
        <v>1995</v>
      </c>
      <c r="L8996">
        <f t="shared" si="422"/>
        <v>3</v>
      </c>
    </row>
    <row r="8997" spans="1:12" x14ac:dyDescent="0.25">
      <c r="A8997" s="1">
        <v>34774</v>
      </c>
      <c r="B8997">
        <v>351</v>
      </c>
      <c r="C8997">
        <v>351</v>
      </c>
      <c r="D8997">
        <v>343.5</v>
      </c>
      <c r="E8997">
        <v>345.25</v>
      </c>
      <c r="G8997">
        <v>345.25</v>
      </c>
      <c r="H8997">
        <v>1745</v>
      </c>
      <c r="I8997">
        <v>1345</v>
      </c>
      <c r="J8997">
        <f t="shared" si="420"/>
        <v>126.93014705882354</v>
      </c>
      <c r="K8997">
        <f t="shared" si="421"/>
        <v>1995</v>
      </c>
      <c r="L8997">
        <f t="shared" si="422"/>
        <v>3</v>
      </c>
    </row>
    <row r="8998" spans="1:12" x14ac:dyDescent="0.25">
      <c r="A8998" s="1">
        <v>34775</v>
      </c>
      <c r="B8998">
        <v>345</v>
      </c>
      <c r="C8998">
        <v>351.5</v>
      </c>
      <c r="D8998">
        <v>345</v>
      </c>
      <c r="E8998">
        <v>350</v>
      </c>
      <c r="G8998">
        <v>350</v>
      </c>
      <c r="H8998">
        <v>210</v>
      </c>
      <c r="I8998">
        <v>885</v>
      </c>
      <c r="J8998">
        <f t="shared" si="420"/>
        <v>128.6764705882353</v>
      </c>
      <c r="K8998">
        <f t="shared" si="421"/>
        <v>1995</v>
      </c>
      <c r="L8998">
        <f t="shared" si="422"/>
        <v>3</v>
      </c>
    </row>
    <row r="8999" spans="1:12" x14ac:dyDescent="0.25">
      <c r="A8999" s="1">
        <v>34778</v>
      </c>
      <c r="B8999">
        <v>351.5</v>
      </c>
      <c r="C8999">
        <v>359</v>
      </c>
      <c r="D8999">
        <v>351.5</v>
      </c>
      <c r="E8999">
        <v>358</v>
      </c>
      <c r="G8999">
        <v>358</v>
      </c>
      <c r="H8999">
        <v>270</v>
      </c>
      <c r="I8999">
        <v>635</v>
      </c>
      <c r="J8999">
        <f t="shared" si="420"/>
        <v>131.61764705882354</v>
      </c>
      <c r="K8999">
        <f t="shared" si="421"/>
        <v>1995</v>
      </c>
      <c r="L8999">
        <f t="shared" si="422"/>
        <v>3</v>
      </c>
    </row>
    <row r="9000" spans="1:12" x14ac:dyDescent="0.25">
      <c r="A9000" s="1">
        <v>34779</v>
      </c>
      <c r="B9000">
        <v>358</v>
      </c>
      <c r="C9000">
        <v>359</v>
      </c>
      <c r="D9000">
        <v>352</v>
      </c>
      <c r="E9000">
        <v>353</v>
      </c>
      <c r="G9000">
        <v>353</v>
      </c>
      <c r="H9000">
        <v>355</v>
      </c>
      <c r="I9000">
        <v>480</v>
      </c>
      <c r="J9000">
        <f t="shared" si="420"/>
        <v>129.77941176470588</v>
      </c>
      <c r="K9000">
        <f t="shared" si="421"/>
        <v>1995</v>
      </c>
      <c r="L9000">
        <f t="shared" si="422"/>
        <v>3</v>
      </c>
    </row>
    <row r="9001" spans="1:12" x14ac:dyDescent="0.25">
      <c r="A9001" s="1">
        <v>34780</v>
      </c>
      <c r="B9001">
        <v>352.5</v>
      </c>
      <c r="C9001">
        <v>357</v>
      </c>
      <c r="D9001">
        <v>345.5</v>
      </c>
      <c r="E9001">
        <v>357</v>
      </c>
      <c r="G9001">
        <v>357</v>
      </c>
      <c r="H9001">
        <v>480</v>
      </c>
      <c r="I9001">
        <v>405</v>
      </c>
      <c r="J9001">
        <f t="shared" si="420"/>
        <v>131.25</v>
      </c>
      <c r="K9001">
        <f t="shared" si="421"/>
        <v>1995</v>
      </c>
      <c r="L9001">
        <f t="shared" si="422"/>
        <v>3</v>
      </c>
    </row>
    <row r="9002" spans="1:12" x14ac:dyDescent="0.25">
      <c r="A9002" s="1">
        <v>34781</v>
      </c>
      <c r="B9002">
        <v>360.5</v>
      </c>
      <c r="C9002">
        <v>360.5</v>
      </c>
      <c r="D9002">
        <v>352.5</v>
      </c>
      <c r="E9002">
        <v>353</v>
      </c>
      <c r="G9002">
        <v>353</v>
      </c>
      <c r="H9002">
        <v>24300</v>
      </c>
      <c r="I9002">
        <v>109380</v>
      </c>
      <c r="J9002">
        <f t="shared" si="420"/>
        <v>129.77941176470588</v>
      </c>
      <c r="K9002">
        <f t="shared" si="421"/>
        <v>1995</v>
      </c>
      <c r="L9002">
        <f t="shared" si="422"/>
        <v>3</v>
      </c>
    </row>
    <row r="9003" spans="1:12" x14ac:dyDescent="0.25">
      <c r="A9003" s="1">
        <v>34782</v>
      </c>
      <c r="B9003">
        <v>351.75</v>
      </c>
      <c r="C9003">
        <v>353</v>
      </c>
      <c r="D9003">
        <v>349</v>
      </c>
      <c r="E9003">
        <v>351.25</v>
      </c>
      <c r="G9003">
        <v>351.25</v>
      </c>
      <c r="H9003">
        <v>20195</v>
      </c>
      <c r="I9003">
        <v>105995</v>
      </c>
      <c r="J9003">
        <f t="shared" si="420"/>
        <v>129.1360294117647</v>
      </c>
      <c r="K9003">
        <f t="shared" si="421"/>
        <v>1995</v>
      </c>
      <c r="L9003">
        <f t="shared" si="422"/>
        <v>3</v>
      </c>
    </row>
    <row r="9004" spans="1:12" x14ac:dyDescent="0.25">
      <c r="A9004" s="1">
        <v>34785</v>
      </c>
      <c r="B9004">
        <v>350</v>
      </c>
      <c r="C9004">
        <v>350</v>
      </c>
      <c r="D9004">
        <v>344</v>
      </c>
      <c r="E9004">
        <v>349.5</v>
      </c>
      <c r="G9004">
        <v>349.5</v>
      </c>
      <c r="H9004">
        <v>22240</v>
      </c>
      <c r="I9004">
        <v>104410</v>
      </c>
      <c r="J9004">
        <f t="shared" si="420"/>
        <v>128.49264705882354</v>
      </c>
      <c r="K9004">
        <f t="shared" si="421"/>
        <v>1995</v>
      </c>
      <c r="L9004">
        <f t="shared" si="422"/>
        <v>3</v>
      </c>
    </row>
    <row r="9005" spans="1:12" x14ac:dyDescent="0.25">
      <c r="A9005" s="1">
        <v>34786</v>
      </c>
      <c r="B9005">
        <v>348</v>
      </c>
      <c r="C9005">
        <v>349.75</v>
      </c>
      <c r="D9005">
        <v>346</v>
      </c>
      <c r="E9005">
        <v>348</v>
      </c>
      <c r="G9005">
        <v>348</v>
      </c>
      <c r="H9005">
        <v>13810</v>
      </c>
      <c r="I9005">
        <v>101615</v>
      </c>
      <c r="J9005">
        <f t="shared" si="420"/>
        <v>127.94117647058823</v>
      </c>
      <c r="K9005">
        <f t="shared" si="421"/>
        <v>1995</v>
      </c>
      <c r="L9005">
        <f t="shared" si="422"/>
        <v>3</v>
      </c>
    </row>
    <row r="9006" spans="1:12" x14ac:dyDescent="0.25">
      <c r="A9006" s="1">
        <v>34787</v>
      </c>
      <c r="B9006">
        <v>348</v>
      </c>
      <c r="C9006">
        <v>349.5</v>
      </c>
      <c r="D9006">
        <v>346</v>
      </c>
      <c r="E9006">
        <v>347.5</v>
      </c>
      <c r="G9006">
        <v>347.5</v>
      </c>
      <c r="H9006">
        <v>13680</v>
      </c>
      <c r="I9006">
        <v>96755</v>
      </c>
      <c r="J9006">
        <f t="shared" si="420"/>
        <v>127.75735294117646</v>
      </c>
      <c r="K9006">
        <f t="shared" si="421"/>
        <v>1995</v>
      </c>
      <c r="L9006">
        <f t="shared" si="422"/>
        <v>3</v>
      </c>
    </row>
    <row r="9007" spans="1:12" x14ac:dyDescent="0.25">
      <c r="A9007" s="1">
        <v>34788</v>
      </c>
      <c r="B9007">
        <v>347</v>
      </c>
      <c r="C9007">
        <v>347</v>
      </c>
      <c r="D9007">
        <v>344</v>
      </c>
      <c r="E9007">
        <v>345.75</v>
      </c>
      <c r="G9007">
        <v>345.75</v>
      </c>
      <c r="H9007">
        <v>12765</v>
      </c>
      <c r="I9007">
        <v>94755</v>
      </c>
      <c r="J9007">
        <f t="shared" si="420"/>
        <v>127.11397058823529</v>
      </c>
      <c r="K9007">
        <f t="shared" si="421"/>
        <v>1995</v>
      </c>
      <c r="L9007">
        <f t="shared" si="422"/>
        <v>3</v>
      </c>
    </row>
    <row r="9008" spans="1:12" x14ac:dyDescent="0.25">
      <c r="A9008" s="1">
        <v>34789</v>
      </c>
      <c r="B9008">
        <v>349</v>
      </c>
      <c r="C9008">
        <v>349.5</v>
      </c>
      <c r="D9008">
        <v>342</v>
      </c>
      <c r="E9008">
        <v>343.25</v>
      </c>
      <c r="G9008">
        <v>343.25</v>
      </c>
      <c r="H9008">
        <v>19680</v>
      </c>
      <c r="I9008">
        <v>93705</v>
      </c>
      <c r="J9008">
        <f t="shared" si="420"/>
        <v>126.19485294117646</v>
      </c>
      <c r="K9008">
        <f t="shared" si="421"/>
        <v>1995</v>
      </c>
      <c r="L9008">
        <f t="shared" si="422"/>
        <v>3</v>
      </c>
    </row>
    <row r="9009" spans="1:12" x14ac:dyDescent="0.25">
      <c r="A9009" s="1">
        <v>34792</v>
      </c>
      <c r="B9009">
        <v>341</v>
      </c>
      <c r="C9009">
        <v>347</v>
      </c>
      <c r="D9009">
        <v>340.5</v>
      </c>
      <c r="E9009">
        <v>345.75</v>
      </c>
      <c r="G9009">
        <v>345.75</v>
      </c>
      <c r="H9009">
        <v>16070</v>
      </c>
      <c r="I9009">
        <v>92820</v>
      </c>
      <c r="J9009">
        <f t="shared" si="420"/>
        <v>127.11397058823529</v>
      </c>
      <c r="K9009">
        <f t="shared" si="421"/>
        <v>1995</v>
      </c>
      <c r="L9009">
        <f t="shared" si="422"/>
        <v>4</v>
      </c>
    </row>
    <row r="9010" spans="1:12" x14ac:dyDescent="0.25">
      <c r="A9010" s="1">
        <v>34793</v>
      </c>
      <c r="B9010">
        <v>346.25</v>
      </c>
      <c r="C9010">
        <v>349</v>
      </c>
      <c r="D9010">
        <v>343.5</v>
      </c>
      <c r="E9010">
        <v>348.5</v>
      </c>
      <c r="G9010">
        <v>348.5</v>
      </c>
      <c r="H9010">
        <v>16365</v>
      </c>
      <c r="I9010">
        <v>90150</v>
      </c>
      <c r="J9010">
        <f t="shared" si="420"/>
        <v>128.125</v>
      </c>
      <c r="K9010">
        <f t="shared" si="421"/>
        <v>1995</v>
      </c>
      <c r="L9010">
        <f t="shared" si="422"/>
        <v>4</v>
      </c>
    </row>
    <row r="9011" spans="1:12" x14ac:dyDescent="0.25">
      <c r="A9011" s="1">
        <v>34794</v>
      </c>
      <c r="B9011">
        <v>347.5</v>
      </c>
      <c r="C9011">
        <v>354.5</v>
      </c>
      <c r="D9011">
        <v>347</v>
      </c>
      <c r="E9011">
        <v>352.75</v>
      </c>
      <c r="G9011">
        <v>352.75</v>
      </c>
      <c r="H9011">
        <v>24130</v>
      </c>
      <c r="I9011">
        <v>88565</v>
      </c>
      <c r="J9011">
        <f t="shared" si="420"/>
        <v>129.6875</v>
      </c>
      <c r="K9011">
        <f t="shared" si="421"/>
        <v>1995</v>
      </c>
      <c r="L9011">
        <f t="shared" si="422"/>
        <v>4</v>
      </c>
    </row>
    <row r="9012" spans="1:12" x14ac:dyDescent="0.25">
      <c r="A9012" s="1">
        <v>34795</v>
      </c>
      <c r="B9012">
        <v>354</v>
      </c>
      <c r="C9012">
        <v>354</v>
      </c>
      <c r="D9012">
        <v>349.25</v>
      </c>
      <c r="E9012">
        <v>349.75</v>
      </c>
      <c r="G9012">
        <v>349.75</v>
      </c>
      <c r="H9012">
        <v>11115</v>
      </c>
      <c r="I9012">
        <v>86435</v>
      </c>
      <c r="J9012">
        <f t="shared" si="420"/>
        <v>128.58455882352942</v>
      </c>
      <c r="K9012">
        <f t="shared" si="421"/>
        <v>1995</v>
      </c>
      <c r="L9012">
        <f t="shared" si="422"/>
        <v>4</v>
      </c>
    </row>
    <row r="9013" spans="1:12" x14ac:dyDescent="0.25">
      <c r="A9013" s="1">
        <v>34796</v>
      </c>
      <c r="B9013">
        <v>349</v>
      </c>
      <c r="C9013">
        <v>351.5</v>
      </c>
      <c r="D9013">
        <v>345</v>
      </c>
      <c r="E9013">
        <v>345.25</v>
      </c>
      <c r="G9013">
        <v>345.25</v>
      </c>
      <c r="H9013">
        <v>15165</v>
      </c>
      <c r="I9013">
        <v>85330</v>
      </c>
      <c r="J9013">
        <f t="shared" si="420"/>
        <v>126.93014705882354</v>
      </c>
      <c r="K9013">
        <f t="shared" si="421"/>
        <v>1995</v>
      </c>
      <c r="L9013">
        <f t="shared" si="422"/>
        <v>4</v>
      </c>
    </row>
    <row r="9014" spans="1:12" x14ac:dyDescent="0.25">
      <c r="A9014" s="1">
        <v>34799</v>
      </c>
      <c r="B9014">
        <v>344.5</v>
      </c>
      <c r="C9014">
        <v>350.5</v>
      </c>
      <c r="D9014">
        <v>343.5</v>
      </c>
      <c r="E9014">
        <v>349.5</v>
      </c>
      <c r="G9014">
        <v>349.5</v>
      </c>
      <c r="H9014">
        <v>15230</v>
      </c>
      <c r="I9014">
        <v>79900</v>
      </c>
      <c r="J9014">
        <f t="shared" si="420"/>
        <v>128.49264705882354</v>
      </c>
      <c r="K9014">
        <f t="shared" si="421"/>
        <v>1995</v>
      </c>
      <c r="L9014">
        <f t="shared" si="422"/>
        <v>4</v>
      </c>
    </row>
    <row r="9015" spans="1:12" x14ac:dyDescent="0.25">
      <c r="A9015" s="1">
        <v>34800</v>
      </c>
      <c r="B9015">
        <v>353</v>
      </c>
      <c r="C9015">
        <v>359</v>
      </c>
      <c r="D9015">
        <v>352.5</v>
      </c>
      <c r="E9015">
        <v>358.5</v>
      </c>
      <c r="G9015">
        <v>358.5</v>
      </c>
      <c r="H9015">
        <v>36820</v>
      </c>
      <c r="I9015">
        <v>71950</v>
      </c>
      <c r="J9015">
        <f t="shared" si="420"/>
        <v>131.8014705882353</v>
      </c>
      <c r="K9015">
        <f t="shared" si="421"/>
        <v>1995</v>
      </c>
      <c r="L9015">
        <f t="shared" si="422"/>
        <v>4</v>
      </c>
    </row>
    <row r="9016" spans="1:12" x14ac:dyDescent="0.25">
      <c r="A9016" s="1">
        <v>34801</v>
      </c>
      <c r="B9016">
        <v>355</v>
      </c>
      <c r="C9016">
        <v>358.75</v>
      </c>
      <c r="D9016">
        <v>353.5</v>
      </c>
      <c r="E9016">
        <v>354.5</v>
      </c>
      <c r="G9016">
        <v>354.5</v>
      </c>
      <c r="H9016">
        <v>22960</v>
      </c>
      <c r="I9016">
        <v>64880</v>
      </c>
      <c r="J9016">
        <f t="shared" si="420"/>
        <v>130.33088235294119</v>
      </c>
      <c r="K9016">
        <f t="shared" si="421"/>
        <v>1995</v>
      </c>
      <c r="L9016">
        <f t="shared" si="422"/>
        <v>4</v>
      </c>
    </row>
    <row r="9017" spans="1:12" x14ac:dyDescent="0.25">
      <c r="A9017" s="1">
        <v>34802</v>
      </c>
      <c r="B9017">
        <v>352.5</v>
      </c>
      <c r="C9017">
        <v>355</v>
      </c>
      <c r="D9017">
        <v>350.5</v>
      </c>
      <c r="E9017">
        <v>353.5</v>
      </c>
      <c r="G9017">
        <v>353.5</v>
      </c>
      <c r="H9017">
        <v>18520</v>
      </c>
      <c r="I9017">
        <v>62050</v>
      </c>
      <c r="J9017">
        <f t="shared" si="420"/>
        <v>129.96323529411765</v>
      </c>
      <c r="K9017">
        <f t="shared" si="421"/>
        <v>1995</v>
      </c>
      <c r="L9017">
        <f t="shared" si="422"/>
        <v>4</v>
      </c>
    </row>
    <row r="9018" spans="1:12" x14ac:dyDescent="0.25">
      <c r="A9018" s="1">
        <v>34806</v>
      </c>
      <c r="B9018">
        <v>355</v>
      </c>
      <c r="C9018">
        <v>355</v>
      </c>
      <c r="D9018">
        <v>349</v>
      </c>
      <c r="E9018">
        <v>350.5</v>
      </c>
      <c r="G9018">
        <v>350.5</v>
      </c>
      <c r="H9018">
        <v>8105</v>
      </c>
      <c r="I9018">
        <v>60265</v>
      </c>
      <c r="J9018">
        <f t="shared" si="420"/>
        <v>128.86029411764707</v>
      </c>
      <c r="K9018">
        <f t="shared" si="421"/>
        <v>1995</v>
      </c>
      <c r="L9018">
        <f t="shared" si="422"/>
        <v>4</v>
      </c>
    </row>
    <row r="9019" spans="1:12" x14ac:dyDescent="0.25">
      <c r="A9019" s="1">
        <v>34807</v>
      </c>
      <c r="B9019">
        <v>352</v>
      </c>
      <c r="C9019">
        <v>354.5</v>
      </c>
      <c r="D9019">
        <v>351.5</v>
      </c>
      <c r="E9019">
        <v>353</v>
      </c>
      <c r="G9019">
        <v>353</v>
      </c>
      <c r="H9019">
        <v>9630</v>
      </c>
      <c r="I9019">
        <v>55890</v>
      </c>
      <c r="J9019">
        <f t="shared" si="420"/>
        <v>129.77941176470588</v>
      </c>
      <c r="K9019">
        <f t="shared" si="421"/>
        <v>1995</v>
      </c>
      <c r="L9019">
        <f t="shared" si="422"/>
        <v>4</v>
      </c>
    </row>
    <row r="9020" spans="1:12" x14ac:dyDescent="0.25">
      <c r="A9020" s="1">
        <v>34808</v>
      </c>
      <c r="B9020">
        <v>353.5</v>
      </c>
      <c r="C9020">
        <v>356</v>
      </c>
      <c r="D9020">
        <v>348.5</v>
      </c>
      <c r="E9020">
        <v>350.5</v>
      </c>
      <c r="G9020">
        <v>350.5</v>
      </c>
      <c r="H9020">
        <v>16070</v>
      </c>
      <c r="I9020">
        <v>53640</v>
      </c>
      <c r="J9020">
        <f t="shared" si="420"/>
        <v>128.86029411764707</v>
      </c>
      <c r="K9020">
        <f t="shared" si="421"/>
        <v>1995</v>
      </c>
      <c r="L9020">
        <f t="shared" si="422"/>
        <v>4</v>
      </c>
    </row>
    <row r="9021" spans="1:12" x14ac:dyDescent="0.25">
      <c r="A9021" s="1">
        <v>34809</v>
      </c>
      <c r="B9021">
        <v>349</v>
      </c>
      <c r="C9021">
        <v>352.75</v>
      </c>
      <c r="D9021">
        <v>349</v>
      </c>
      <c r="E9021">
        <v>351.75</v>
      </c>
      <c r="G9021">
        <v>351.75</v>
      </c>
      <c r="H9021">
        <v>6160</v>
      </c>
      <c r="I9021">
        <v>53140</v>
      </c>
      <c r="J9021">
        <f t="shared" si="420"/>
        <v>129.31985294117646</v>
      </c>
      <c r="K9021">
        <f t="shared" si="421"/>
        <v>1995</v>
      </c>
      <c r="L9021">
        <f t="shared" si="422"/>
        <v>4</v>
      </c>
    </row>
    <row r="9022" spans="1:12" x14ac:dyDescent="0.25">
      <c r="A9022" s="1">
        <v>34810</v>
      </c>
      <c r="B9022">
        <v>352</v>
      </c>
      <c r="C9022">
        <v>352.5</v>
      </c>
      <c r="D9022">
        <v>349</v>
      </c>
      <c r="E9022">
        <v>350.75</v>
      </c>
      <c r="G9022">
        <v>350.75</v>
      </c>
      <c r="H9022">
        <v>8640</v>
      </c>
      <c r="I9022">
        <v>50940</v>
      </c>
      <c r="J9022">
        <f t="shared" si="420"/>
        <v>128.95220588235293</v>
      </c>
      <c r="K9022">
        <f t="shared" si="421"/>
        <v>1995</v>
      </c>
      <c r="L9022">
        <f t="shared" si="422"/>
        <v>4</v>
      </c>
    </row>
    <row r="9023" spans="1:12" x14ac:dyDescent="0.25">
      <c r="A9023" s="1">
        <v>34813</v>
      </c>
      <c r="B9023">
        <v>349</v>
      </c>
      <c r="C9023">
        <v>352.75</v>
      </c>
      <c r="D9023">
        <v>346</v>
      </c>
      <c r="E9023">
        <v>352</v>
      </c>
      <c r="G9023">
        <v>352</v>
      </c>
      <c r="H9023">
        <v>13760</v>
      </c>
      <c r="I9023">
        <v>42295</v>
      </c>
      <c r="J9023">
        <f t="shared" si="420"/>
        <v>129.41176470588235</v>
      </c>
      <c r="K9023">
        <f t="shared" si="421"/>
        <v>1995</v>
      </c>
      <c r="L9023">
        <f t="shared" si="422"/>
        <v>4</v>
      </c>
    </row>
    <row r="9024" spans="1:12" x14ac:dyDescent="0.25">
      <c r="A9024" s="1">
        <v>34814</v>
      </c>
      <c r="B9024">
        <v>353.5</v>
      </c>
      <c r="C9024">
        <v>357.5</v>
      </c>
      <c r="D9024">
        <v>352.5</v>
      </c>
      <c r="E9024">
        <v>354</v>
      </c>
      <c r="G9024">
        <v>354</v>
      </c>
      <c r="H9024">
        <v>18670</v>
      </c>
      <c r="I9024">
        <v>34095</v>
      </c>
      <c r="J9024">
        <f t="shared" si="420"/>
        <v>130.14705882352942</v>
      </c>
      <c r="K9024">
        <f t="shared" si="421"/>
        <v>1995</v>
      </c>
      <c r="L9024">
        <f t="shared" si="422"/>
        <v>4</v>
      </c>
    </row>
    <row r="9025" spans="1:12" x14ac:dyDescent="0.25">
      <c r="A9025" s="1">
        <v>34815</v>
      </c>
      <c r="B9025">
        <v>353</v>
      </c>
      <c r="C9025">
        <v>356.75</v>
      </c>
      <c r="D9025">
        <v>352.75</v>
      </c>
      <c r="E9025">
        <v>353.75</v>
      </c>
      <c r="G9025">
        <v>353.75</v>
      </c>
      <c r="H9025">
        <v>14165</v>
      </c>
      <c r="I9025">
        <v>29540</v>
      </c>
      <c r="J9025">
        <f t="shared" si="420"/>
        <v>130.05514705882354</v>
      </c>
      <c r="K9025">
        <f t="shared" si="421"/>
        <v>1995</v>
      </c>
      <c r="L9025">
        <f t="shared" si="422"/>
        <v>4</v>
      </c>
    </row>
    <row r="9026" spans="1:12" x14ac:dyDescent="0.25">
      <c r="A9026" s="1">
        <v>34816</v>
      </c>
      <c r="B9026">
        <v>352</v>
      </c>
      <c r="C9026">
        <v>355</v>
      </c>
      <c r="D9026">
        <v>348</v>
      </c>
      <c r="E9026">
        <v>348.75</v>
      </c>
      <c r="G9026">
        <v>348.75</v>
      </c>
      <c r="H9026">
        <v>18755</v>
      </c>
      <c r="I9026">
        <v>19955</v>
      </c>
      <c r="J9026">
        <f t="shared" ref="J9026:J9089" si="423">G9026/100*5000/136</f>
        <v>128.21691176470588</v>
      </c>
      <c r="K9026">
        <f t="shared" ref="K9026:K9089" si="424">YEAR(A9026)</f>
        <v>1995</v>
      </c>
      <c r="L9026">
        <f t="shared" ref="L9026:L9089" si="425">MONTH(A9026)</f>
        <v>4</v>
      </c>
    </row>
    <row r="9027" spans="1:12" x14ac:dyDescent="0.25">
      <c r="A9027" s="1">
        <v>34817</v>
      </c>
      <c r="B9027">
        <v>348</v>
      </c>
      <c r="C9027">
        <v>352</v>
      </c>
      <c r="D9027">
        <v>346.25</v>
      </c>
      <c r="E9027">
        <v>350.5</v>
      </c>
      <c r="G9027">
        <v>350.5</v>
      </c>
      <c r="H9027">
        <v>12120</v>
      </c>
      <c r="I9027">
        <v>13100</v>
      </c>
      <c r="J9027">
        <f t="shared" si="423"/>
        <v>128.86029411764707</v>
      </c>
      <c r="K9027">
        <f t="shared" si="424"/>
        <v>1995</v>
      </c>
      <c r="L9027">
        <f t="shared" si="425"/>
        <v>4</v>
      </c>
    </row>
    <row r="9028" spans="1:12" x14ac:dyDescent="0.25">
      <c r="A9028" s="1">
        <v>34820</v>
      </c>
      <c r="B9028">
        <v>352</v>
      </c>
      <c r="C9028">
        <v>358</v>
      </c>
      <c r="D9028">
        <v>352</v>
      </c>
      <c r="E9028">
        <v>356.25</v>
      </c>
      <c r="G9028">
        <v>356.25</v>
      </c>
      <c r="H9028">
        <v>2705</v>
      </c>
      <c r="I9028">
        <v>11380</v>
      </c>
      <c r="J9028">
        <f t="shared" si="423"/>
        <v>130.97426470588235</v>
      </c>
      <c r="K9028">
        <f t="shared" si="424"/>
        <v>1995</v>
      </c>
      <c r="L9028">
        <f t="shared" si="425"/>
        <v>5</v>
      </c>
    </row>
    <row r="9029" spans="1:12" x14ac:dyDescent="0.25">
      <c r="A9029" s="1">
        <v>34821</v>
      </c>
      <c r="B9029">
        <v>358</v>
      </c>
      <c r="C9029">
        <v>358.5</v>
      </c>
      <c r="D9029">
        <v>354.25</v>
      </c>
      <c r="E9029">
        <v>357.5</v>
      </c>
      <c r="G9029">
        <v>357.5</v>
      </c>
      <c r="H9029">
        <v>5095</v>
      </c>
      <c r="I9029">
        <v>8765</v>
      </c>
      <c r="J9029">
        <f t="shared" si="423"/>
        <v>131.43382352941177</v>
      </c>
      <c r="K9029">
        <f t="shared" si="424"/>
        <v>1995</v>
      </c>
      <c r="L9029">
        <f t="shared" si="425"/>
        <v>5</v>
      </c>
    </row>
    <row r="9030" spans="1:12" x14ac:dyDescent="0.25">
      <c r="A9030" s="1">
        <v>34822</v>
      </c>
      <c r="B9030">
        <v>356</v>
      </c>
      <c r="C9030">
        <v>359</v>
      </c>
      <c r="D9030">
        <v>355</v>
      </c>
      <c r="E9030">
        <v>358.5</v>
      </c>
      <c r="G9030">
        <v>358.5</v>
      </c>
      <c r="H9030">
        <v>1635</v>
      </c>
      <c r="I9030">
        <v>8050</v>
      </c>
      <c r="J9030">
        <f t="shared" si="423"/>
        <v>131.8014705882353</v>
      </c>
      <c r="K9030">
        <f t="shared" si="424"/>
        <v>1995</v>
      </c>
      <c r="L9030">
        <f t="shared" si="425"/>
        <v>5</v>
      </c>
    </row>
    <row r="9031" spans="1:12" x14ac:dyDescent="0.25">
      <c r="A9031" s="1">
        <v>34823</v>
      </c>
      <c r="B9031">
        <v>358.5</v>
      </c>
      <c r="C9031">
        <v>360</v>
      </c>
      <c r="D9031">
        <v>356</v>
      </c>
      <c r="E9031">
        <v>356.75</v>
      </c>
      <c r="G9031">
        <v>356.75</v>
      </c>
      <c r="H9031">
        <v>2070</v>
      </c>
      <c r="I9031">
        <v>7520</v>
      </c>
      <c r="J9031">
        <f t="shared" si="423"/>
        <v>131.15808823529412</v>
      </c>
      <c r="K9031">
        <f t="shared" si="424"/>
        <v>1995</v>
      </c>
      <c r="L9031">
        <f t="shared" si="425"/>
        <v>5</v>
      </c>
    </row>
    <row r="9032" spans="1:12" x14ac:dyDescent="0.25">
      <c r="A9032" s="1">
        <v>34824</v>
      </c>
      <c r="B9032">
        <v>354</v>
      </c>
      <c r="C9032">
        <v>354.5</v>
      </c>
      <c r="D9032">
        <v>351</v>
      </c>
      <c r="E9032">
        <v>352.5</v>
      </c>
      <c r="G9032">
        <v>352.5</v>
      </c>
      <c r="H9032">
        <v>1420</v>
      </c>
      <c r="I9032">
        <v>6555</v>
      </c>
      <c r="J9032">
        <f t="shared" si="423"/>
        <v>129.59558823529412</v>
      </c>
      <c r="K9032">
        <f t="shared" si="424"/>
        <v>1995</v>
      </c>
      <c r="L9032">
        <f t="shared" si="425"/>
        <v>5</v>
      </c>
    </row>
    <row r="9033" spans="1:12" x14ac:dyDescent="0.25">
      <c r="A9033" s="1">
        <v>34827</v>
      </c>
      <c r="B9033">
        <v>355.5</v>
      </c>
      <c r="C9033">
        <v>363</v>
      </c>
      <c r="D9033">
        <v>355.5</v>
      </c>
      <c r="E9033">
        <v>357.5</v>
      </c>
      <c r="G9033">
        <v>357.5</v>
      </c>
      <c r="H9033">
        <v>2255</v>
      </c>
      <c r="I9033">
        <v>5645</v>
      </c>
      <c r="J9033">
        <f t="shared" si="423"/>
        <v>131.43382352941177</v>
      </c>
      <c r="K9033">
        <f t="shared" si="424"/>
        <v>1995</v>
      </c>
      <c r="L9033">
        <f t="shared" si="425"/>
        <v>5</v>
      </c>
    </row>
    <row r="9034" spans="1:12" x14ac:dyDescent="0.25">
      <c r="A9034" s="1">
        <v>34828</v>
      </c>
      <c r="B9034">
        <v>363.5</v>
      </c>
      <c r="C9034">
        <v>364.5</v>
      </c>
      <c r="D9034">
        <v>360</v>
      </c>
      <c r="E9034">
        <v>362.5</v>
      </c>
      <c r="G9034">
        <v>362.5</v>
      </c>
      <c r="H9034">
        <v>875</v>
      </c>
      <c r="I9034">
        <v>5280</v>
      </c>
      <c r="J9034">
        <f t="shared" si="423"/>
        <v>133.27205882352942</v>
      </c>
      <c r="K9034">
        <f t="shared" si="424"/>
        <v>1995</v>
      </c>
      <c r="L9034">
        <f t="shared" si="425"/>
        <v>5</v>
      </c>
    </row>
    <row r="9035" spans="1:12" x14ac:dyDescent="0.25">
      <c r="A9035" s="1">
        <v>34829</v>
      </c>
      <c r="B9035">
        <v>361.5</v>
      </c>
      <c r="C9035">
        <v>364.5</v>
      </c>
      <c r="D9035">
        <v>359</v>
      </c>
      <c r="E9035">
        <v>364.5</v>
      </c>
      <c r="G9035">
        <v>364.5</v>
      </c>
      <c r="H9035">
        <v>1475</v>
      </c>
      <c r="I9035">
        <v>4830</v>
      </c>
      <c r="J9035">
        <f t="shared" si="423"/>
        <v>134.00735294117646</v>
      </c>
      <c r="K9035">
        <f t="shared" si="424"/>
        <v>1995</v>
      </c>
      <c r="L9035">
        <f t="shared" si="425"/>
        <v>5</v>
      </c>
    </row>
    <row r="9036" spans="1:12" x14ac:dyDescent="0.25">
      <c r="A9036" s="1">
        <v>34830</v>
      </c>
      <c r="B9036">
        <v>367.5</v>
      </c>
      <c r="C9036">
        <v>369</v>
      </c>
      <c r="D9036">
        <v>365</v>
      </c>
      <c r="E9036">
        <v>366.75</v>
      </c>
      <c r="G9036">
        <v>366.75</v>
      </c>
      <c r="H9036">
        <v>500</v>
      </c>
      <c r="I9036">
        <v>4160</v>
      </c>
      <c r="J9036">
        <f t="shared" si="423"/>
        <v>134.83455882352942</v>
      </c>
      <c r="K9036">
        <f t="shared" si="424"/>
        <v>1995</v>
      </c>
      <c r="L9036">
        <f t="shared" si="425"/>
        <v>5</v>
      </c>
    </row>
    <row r="9037" spans="1:12" x14ac:dyDescent="0.25">
      <c r="A9037" s="1">
        <v>34831</v>
      </c>
      <c r="B9037">
        <v>365</v>
      </c>
      <c r="C9037">
        <v>372</v>
      </c>
      <c r="D9037">
        <v>362.5</v>
      </c>
      <c r="E9037">
        <v>371.5</v>
      </c>
      <c r="G9037">
        <v>371.5</v>
      </c>
      <c r="H9037">
        <v>1520</v>
      </c>
      <c r="I9037">
        <v>3325</v>
      </c>
      <c r="J9037">
        <f t="shared" si="423"/>
        <v>136.58088235294119</v>
      </c>
      <c r="K9037">
        <f t="shared" si="424"/>
        <v>1995</v>
      </c>
      <c r="L9037">
        <f t="shared" si="425"/>
        <v>5</v>
      </c>
    </row>
    <row r="9038" spans="1:12" x14ac:dyDescent="0.25">
      <c r="A9038" s="1">
        <v>34834</v>
      </c>
      <c r="B9038">
        <v>371.5</v>
      </c>
      <c r="C9038">
        <v>371.5</v>
      </c>
      <c r="D9038">
        <v>365</v>
      </c>
      <c r="E9038">
        <v>365</v>
      </c>
      <c r="G9038">
        <v>365</v>
      </c>
      <c r="H9038">
        <v>590</v>
      </c>
      <c r="I9038">
        <v>2870</v>
      </c>
      <c r="J9038">
        <f t="shared" si="423"/>
        <v>134.19117647058823</v>
      </c>
      <c r="K9038">
        <f t="shared" si="424"/>
        <v>1995</v>
      </c>
      <c r="L9038">
        <f t="shared" si="425"/>
        <v>5</v>
      </c>
    </row>
    <row r="9039" spans="1:12" x14ac:dyDescent="0.25">
      <c r="A9039" s="1">
        <v>34835</v>
      </c>
      <c r="B9039">
        <v>364</v>
      </c>
      <c r="C9039">
        <v>366</v>
      </c>
      <c r="D9039">
        <v>361</v>
      </c>
      <c r="E9039">
        <v>364.5</v>
      </c>
      <c r="G9039">
        <v>364.5</v>
      </c>
      <c r="H9039">
        <v>770</v>
      </c>
      <c r="I9039">
        <v>2295</v>
      </c>
      <c r="J9039">
        <f t="shared" si="423"/>
        <v>134.00735294117646</v>
      </c>
      <c r="K9039">
        <f t="shared" si="424"/>
        <v>1995</v>
      </c>
      <c r="L9039">
        <f t="shared" si="425"/>
        <v>5</v>
      </c>
    </row>
    <row r="9040" spans="1:12" x14ac:dyDescent="0.25">
      <c r="A9040" s="1">
        <v>34836</v>
      </c>
      <c r="B9040">
        <v>368</v>
      </c>
      <c r="C9040">
        <v>368</v>
      </c>
      <c r="D9040">
        <v>361</v>
      </c>
      <c r="E9040">
        <v>363</v>
      </c>
      <c r="G9040">
        <v>363</v>
      </c>
      <c r="H9040">
        <v>870</v>
      </c>
      <c r="I9040">
        <v>1835</v>
      </c>
      <c r="J9040">
        <f t="shared" si="423"/>
        <v>133.45588235294119</v>
      </c>
      <c r="K9040">
        <f t="shared" si="424"/>
        <v>1995</v>
      </c>
      <c r="L9040">
        <f t="shared" si="425"/>
        <v>5</v>
      </c>
    </row>
    <row r="9041" spans="1:12" x14ac:dyDescent="0.25">
      <c r="A9041" s="1">
        <v>34837</v>
      </c>
      <c r="B9041">
        <v>363</v>
      </c>
      <c r="C9041">
        <v>369</v>
      </c>
      <c r="D9041">
        <v>360.5</v>
      </c>
      <c r="E9041">
        <v>369</v>
      </c>
      <c r="G9041">
        <v>369</v>
      </c>
      <c r="H9041">
        <v>1235</v>
      </c>
      <c r="I9041">
        <v>940</v>
      </c>
      <c r="J9041">
        <f t="shared" si="423"/>
        <v>135.66176470588235</v>
      </c>
      <c r="K9041">
        <f t="shared" si="424"/>
        <v>1995</v>
      </c>
      <c r="L9041">
        <f t="shared" si="425"/>
        <v>5</v>
      </c>
    </row>
    <row r="9042" spans="1:12" x14ac:dyDescent="0.25">
      <c r="A9042" s="1">
        <v>34838</v>
      </c>
      <c r="B9042">
        <v>378</v>
      </c>
      <c r="C9042">
        <v>379</v>
      </c>
      <c r="D9042">
        <v>370</v>
      </c>
      <c r="E9042">
        <v>379</v>
      </c>
      <c r="G9042">
        <v>379</v>
      </c>
      <c r="H9042">
        <v>710</v>
      </c>
      <c r="I9042">
        <v>300</v>
      </c>
      <c r="J9042">
        <f t="shared" si="423"/>
        <v>139.33823529411765</v>
      </c>
      <c r="K9042">
        <f t="shared" si="424"/>
        <v>1995</v>
      </c>
      <c r="L9042">
        <f t="shared" si="425"/>
        <v>5</v>
      </c>
    </row>
    <row r="9043" spans="1:12" x14ac:dyDescent="0.25">
      <c r="A9043" s="1">
        <v>34841</v>
      </c>
      <c r="B9043">
        <v>361</v>
      </c>
      <c r="C9043">
        <v>368.5</v>
      </c>
      <c r="D9043">
        <v>361</v>
      </c>
      <c r="E9043">
        <v>366</v>
      </c>
      <c r="G9043">
        <v>366</v>
      </c>
      <c r="H9043">
        <v>59080</v>
      </c>
      <c r="I9043">
        <v>202020</v>
      </c>
      <c r="J9043">
        <f t="shared" si="423"/>
        <v>134.55882352941177</v>
      </c>
      <c r="K9043">
        <f t="shared" si="424"/>
        <v>1995</v>
      </c>
      <c r="L9043">
        <f t="shared" si="425"/>
        <v>5</v>
      </c>
    </row>
    <row r="9044" spans="1:12" x14ac:dyDescent="0.25">
      <c r="A9044" s="1">
        <v>34842</v>
      </c>
      <c r="B9044">
        <v>369</v>
      </c>
      <c r="C9044">
        <v>381</v>
      </c>
      <c r="D9044">
        <v>369</v>
      </c>
      <c r="E9044">
        <v>374.75</v>
      </c>
      <c r="G9044">
        <v>374.75</v>
      </c>
      <c r="H9044">
        <v>75975</v>
      </c>
      <c r="I9044">
        <v>204855</v>
      </c>
      <c r="J9044">
        <f t="shared" si="423"/>
        <v>137.77573529411765</v>
      </c>
      <c r="K9044">
        <f t="shared" si="424"/>
        <v>1995</v>
      </c>
      <c r="L9044">
        <f t="shared" si="425"/>
        <v>5</v>
      </c>
    </row>
    <row r="9045" spans="1:12" x14ac:dyDescent="0.25">
      <c r="A9045" s="1">
        <v>34843</v>
      </c>
      <c r="B9045">
        <v>373</v>
      </c>
      <c r="C9045">
        <v>376</v>
      </c>
      <c r="D9045">
        <v>371.75</v>
      </c>
      <c r="E9045">
        <v>374.5</v>
      </c>
      <c r="G9045">
        <v>374.5</v>
      </c>
      <c r="H9045">
        <v>36085</v>
      </c>
      <c r="I9045">
        <v>205010</v>
      </c>
      <c r="J9045">
        <f t="shared" si="423"/>
        <v>137.68382352941177</v>
      </c>
      <c r="K9045">
        <f t="shared" si="424"/>
        <v>1995</v>
      </c>
      <c r="L9045">
        <f t="shared" si="425"/>
        <v>5</v>
      </c>
    </row>
    <row r="9046" spans="1:12" x14ac:dyDescent="0.25">
      <c r="A9046" s="1">
        <v>34844</v>
      </c>
      <c r="B9046">
        <v>373.5</v>
      </c>
      <c r="C9046">
        <v>379.5</v>
      </c>
      <c r="D9046">
        <v>370.5</v>
      </c>
      <c r="E9046">
        <v>377.5</v>
      </c>
      <c r="G9046">
        <v>377.5</v>
      </c>
      <c r="H9046">
        <v>42440</v>
      </c>
      <c r="I9046">
        <v>206480</v>
      </c>
      <c r="J9046">
        <f t="shared" si="423"/>
        <v>138.78676470588235</v>
      </c>
      <c r="K9046">
        <f t="shared" si="424"/>
        <v>1995</v>
      </c>
      <c r="L9046">
        <f t="shared" si="425"/>
        <v>5</v>
      </c>
    </row>
    <row r="9047" spans="1:12" x14ac:dyDescent="0.25">
      <c r="A9047" s="1">
        <v>34845</v>
      </c>
      <c r="B9047">
        <v>377.5</v>
      </c>
      <c r="C9047">
        <v>387.5</v>
      </c>
      <c r="D9047">
        <v>377.5</v>
      </c>
      <c r="E9047">
        <v>385.5</v>
      </c>
      <c r="G9047">
        <v>385.5</v>
      </c>
      <c r="H9047">
        <v>54190</v>
      </c>
      <c r="I9047">
        <v>205695</v>
      </c>
      <c r="J9047">
        <f t="shared" si="423"/>
        <v>141.72794117647058</v>
      </c>
      <c r="K9047">
        <f t="shared" si="424"/>
        <v>1995</v>
      </c>
      <c r="L9047">
        <f t="shared" si="425"/>
        <v>5</v>
      </c>
    </row>
    <row r="9048" spans="1:12" x14ac:dyDescent="0.25">
      <c r="A9048" s="1">
        <v>34849</v>
      </c>
      <c r="B9048">
        <v>380</v>
      </c>
      <c r="C9048">
        <v>382.5</v>
      </c>
      <c r="D9048">
        <v>373</v>
      </c>
      <c r="E9048">
        <v>373.5</v>
      </c>
      <c r="G9048">
        <v>373.5</v>
      </c>
      <c r="H9048">
        <v>47425</v>
      </c>
      <c r="I9048">
        <v>205475</v>
      </c>
      <c r="J9048">
        <f t="shared" si="423"/>
        <v>137.31617647058823</v>
      </c>
      <c r="K9048">
        <f t="shared" si="424"/>
        <v>1995</v>
      </c>
      <c r="L9048">
        <f t="shared" si="425"/>
        <v>5</v>
      </c>
    </row>
    <row r="9049" spans="1:12" x14ac:dyDescent="0.25">
      <c r="A9049" s="1">
        <v>34850</v>
      </c>
      <c r="B9049">
        <v>374.25</v>
      </c>
      <c r="C9049">
        <v>375.25</v>
      </c>
      <c r="D9049">
        <v>370</v>
      </c>
      <c r="E9049">
        <v>373.25</v>
      </c>
      <c r="G9049">
        <v>373.25</v>
      </c>
      <c r="H9049">
        <v>44020</v>
      </c>
      <c r="I9049">
        <v>201980</v>
      </c>
      <c r="J9049">
        <f t="shared" si="423"/>
        <v>137.22426470588235</v>
      </c>
      <c r="K9049">
        <f t="shared" si="424"/>
        <v>1995</v>
      </c>
      <c r="L9049">
        <f t="shared" si="425"/>
        <v>5</v>
      </c>
    </row>
    <row r="9050" spans="1:12" x14ac:dyDescent="0.25">
      <c r="A9050" s="1">
        <v>34851</v>
      </c>
      <c r="B9050">
        <v>375.5</v>
      </c>
      <c r="C9050">
        <v>383.5</v>
      </c>
      <c r="D9050">
        <v>375.5</v>
      </c>
      <c r="E9050">
        <v>382.25</v>
      </c>
      <c r="G9050">
        <v>382.25</v>
      </c>
      <c r="H9050">
        <v>46375</v>
      </c>
      <c r="I9050">
        <v>209470</v>
      </c>
      <c r="J9050">
        <f t="shared" si="423"/>
        <v>140.53308823529412</v>
      </c>
      <c r="K9050">
        <f t="shared" si="424"/>
        <v>1995</v>
      </c>
      <c r="L9050">
        <f t="shared" si="425"/>
        <v>6</v>
      </c>
    </row>
    <row r="9051" spans="1:12" x14ac:dyDescent="0.25">
      <c r="A9051" s="1">
        <v>34852</v>
      </c>
      <c r="B9051">
        <v>385.5</v>
      </c>
      <c r="C9051">
        <v>390</v>
      </c>
      <c r="D9051">
        <v>383.75</v>
      </c>
      <c r="E9051">
        <v>386</v>
      </c>
      <c r="G9051">
        <v>386</v>
      </c>
      <c r="H9051">
        <v>56040</v>
      </c>
      <c r="I9051">
        <v>206240</v>
      </c>
      <c r="J9051">
        <f t="shared" si="423"/>
        <v>141.91176470588235</v>
      </c>
      <c r="K9051">
        <f t="shared" si="424"/>
        <v>1995</v>
      </c>
      <c r="L9051">
        <f t="shared" si="425"/>
        <v>6</v>
      </c>
    </row>
    <row r="9052" spans="1:12" x14ac:dyDescent="0.25">
      <c r="A9052" s="1">
        <v>34855</v>
      </c>
      <c r="B9052">
        <v>385</v>
      </c>
      <c r="C9052">
        <v>390</v>
      </c>
      <c r="D9052">
        <v>384.25</v>
      </c>
      <c r="E9052">
        <v>385.75</v>
      </c>
      <c r="G9052">
        <v>385.75</v>
      </c>
      <c r="H9052">
        <v>44970</v>
      </c>
      <c r="I9052">
        <v>204520</v>
      </c>
      <c r="J9052">
        <f t="shared" si="423"/>
        <v>141.81985294117646</v>
      </c>
      <c r="K9052">
        <f t="shared" si="424"/>
        <v>1995</v>
      </c>
      <c r="L9052">
        <f t="shared" si="425"/>
        <v>6</v>
      </c>
    </row>
    <row r="9053" spans="1:12" x14ac:dyDescent="0.25">
      <c r="A9053" s="1">
        <v>34856</v>
      </c>
      <c r="B9053">
        <v>384</v>
      </c>
      <c r="C9053">
        <v>387.5</v>
      </c>
      <c r="D9053">
        <v>377</v>
      </c>
      <c r="E9053">
        <v>382</v>
      </c>
      <c r="G9053">
        <v>382</v>
      </c>
      <c r="H9053">
        <v>59070</v>
      </c>
      <c r="I9053">
        <v>202945</v>
      </c>
      <c r="J9053">
        <f t="shared" si="423"/>
        <v>140.44117647058823</v>
      </c>
      <c r="K9053">
        <f t="shared" si="424"/>
        <v>1995</v>
      </c>
      <c r="L9053">
        <f t="shared" si="425"/>
        <v>6</v>
      </c>
    </row>
    <row r="9054" spans="1:12" x14ac:dyDescent="0.25">
      <c r="A9054" s="1">
        <v>34857</v>
      </c>
      <c r="B9054">
        <v>380.5</v>
      </c>
      <c r="C9054">
        <v>382</v>
      </c>
      <c r="D9054">
        <v>372.5</v>
      </c>
      <c r="E9054">
        <v>373.5</v>
      </c>
      <c r="G9054">
        <v>373.5</v>
      </c>
      <c r="H9054">
        <v>71885</v>
      </c>
      <c r="I9054">
        <v>198465</v>
      </c>
      <c r="J9054">
        <f t="shared" si="423"/>
        <v>137.31617647058823</v>
      </c>
      <c r="K9054">
        <f t="shared" si="424"/>
        <v>1995</v>
      </c>
      <c r="L9054">
        <f t="shared" si="425"/>
        <v>6</v>
      </c>
    </row>
    <row r="9055" spans="1:12" x14ac:dyDescent="0.25">
      <c r="A9055" s="1">
        <v>34858</v>
      </c>
      <c r="B9055">
        <v>377</v>
      </c>
      <c r="C9055">
        <v>379</v>
      </c>
      <c r="D9055">
        <v>374.5</v>
      </c>
      <c r="E9055">
        <v>378.75</v>
      </c>
      <c r="G9055">
        <v>378.75</v>
      </c>
      <c r="H9055">
        <v>53795</v>
      </c>
      <c r="I9055">
        <v>189380</v>
      </c>
      <c r="J9055">
        <f t="shared" si="423"/>
        <v>139.24632352941177</v>
      </c>
      <c r="K9055">
        <f t="shared" si="424"/>
        <v>1995</v>
      </c>
      <c r="L9055">
        <f t="shared" si="425"/>
        <v>6</v>
      </c>
    </row>
    <row r="9056" spans="1:12" x14ac:dyDescent="0.25">
      <c r="A9056" s="1">
        <v>34859</v>
      </c>
      <c r="B9056">
        <v>379</v>
      </c>
      <c r="C9056">
        <v>381</v>
      </c>
      <c r="D9056">
        <v>370</v>
      </c>
      <c r="E9056">
        <v>375.25</v>
      </c>
      <c r="G9056">
        <v>375.25</v>
      </c>
      <c r="H9056">
        <v>64460</v>
      </c>
      <c r="I9056">
        <v>183285</v>
      </c>
      <c r="J9056">
        <f t="shared" si="423"/>
        <v>137.95955882352942</v>
      </c>
      <c r="K9056">
        <f t="shared" si="424"/>
        <v>1995</v>
      </c>
      <c r="L9056">
        <f t="shared" si="425"/>
        <v>6</v>
      </c>
    </row>
    <row r="9057" spans="1:12" x14ac:dyDescent="0.25">
      <c r="A9057" s="1">
        <v>34862</v>
      </c>
      <c r="B9057">
        <v>373</v>
      </c>
      <c r="C9057">
        <v>374</v>
      </c>
      <c r="D9057">
        <v>368</v>
      </c>
      <c r="E9057">
        <v>371.75</v>
      </c>
      <c r="G9057">
        <v>371.75</v>
      </c>
      <c r="H9057">
        <v>47575</v>
      </c>
      <c r="I9057">
        <v>175190</v>
      </c>
      <c r="J9057">
        <f t="shared" si="423"/>
        <v>136.67279411764707</v>
      </c>
      <c r="K9057">
        <f t="shared" si="424"/>
        <v>1995</v>
      </c>
      <c r="L9057">
        <f t="shared" si="425"/>
        <v>6</v>
      </c>
    </row>
    <row r="9058" spans="1:12" x14ac:dyDescent="0.25">
      <c r="A9058" s="1">
        <v>34863</v>
      </c>
      <c r="B9058">
        <v>370</v>
      </c>
      <c r="C9058">
        <v>379.5</v>
      </c>
      <c r="D9058">
        <v>369.25</v>
      </c>
      <c r="E9058">
        <v>379</v>
      </c>
      <c r="G9058">
        <v>379</v>
      </c>
      <c r="H9058">
        <v>67820</v>
      </c>
      <c r="I9058">
        <v>170410</v>
      </c>
      <c r="J9058">
        <f t="shared" si="423"/>
        <v>139.33823529411765</v>
      </c>
      <c r="K9058">
        <f t="shared" si="424"/>
        <v>1995</v>
      </c>
      <c r="L9058">
        <f t="shared" si="425"/>
        <v>6</v>
      </c>
    </row>
    <row r="9059" spans="1:12" x14ac:dyDescent="0.25">
      <c r="A9059" s="1">
        <v>34864</v>
      </c>
      <c r="B9059">
        <v>379.5</v>
      </c>
      <c r="C9059">
        <v>389.5</v>
      </c>
      <c r="D9059">
        <v>379</v>
      </c>
      <c r="E9059">
        <v>386.75</v>
      </c>
      <c r="G9059">
        <v>386.75</v>
      </c>
      <c r="H9059">
        <v>66620</v>
      </c>
      <c r="I9059">
        <v>167610</v>
      </c>
      <c r="J9059">
        <f t="shared" si="423"/>
        <v>142.1875</v>
      </c>
      <c r="K9059">
        <f t="shared" si="424"/>
        <v>1995</v>
      </c>
      <c r="L9059">
        <f t="shared" si="425"/>
        <v>6</v>
      </c>
    </row>
    <row r="9060" spans="1:12" x14ac:dyDescent="0.25">
      <c r="A9060" s="1">
        <v>34865</v>
      </c>
      <c r="B9060">
        <v>386.5</v>
      </c>
      <c r="C9060">
        <v>392</v>
      </c>
      <c r="D9060">
        <v>383</v>
      </c>
      <c r="E9060">
        <v>384.5</v>
      </c>
      <c r="G9060">
        <v>384.5</v>
      </c>
      <c r="H9060">
        <v>58545</v>
      </c>
      <c r="I9060">
        <v>161185</v>
      </c>
      <c r="J9060">
        <f t="shared" si="423"/>
        <v>141.36029411764707</v>
      </c>
      <c r="K9060">
        <f t="shared" si="424"/>
        <v>1995</v>
      </c>
      <c r="L9060">
        <f t="shared" si="425"/>
        <v>6</v>
      </c>
    </row>
    <row r="9061" spans="1:12" x14ac:dyDescent="0.25">
      <c r="A9061" s="1">
        <v>34866</v>
      </c>
      <c r="B9061">
        <v>378</v>
      </c>
      <c r="C9061">
        <v>382.75</v>
      </c>
      <c r="D9061">
        <v>378</v>
      </c>
      <c r="E9061">
        <v>380.5</v>
      </c>
      <c r="G9061">
        <v>380.5</v>
      </c>
      <c r="H9061">
        <v>47770</v>
      </c>
      <c r="I9061">
        <v>157735</v>
      </c>
      <c r="J9061">
        <f t="shared" si="423"/>
        <v>139.88970588235293</v>
      </c>
      <c r="K9061">
        <f t="shared" si="424"/>
        <v>1995</v>
      </c>
      <c r="L9061">
        <f t="shared" si="425"/>
        <v>6</v>
      </c>
    </row>
    <row r="9062" spans="1:12" x14ac:dyDescent="0.25">
      <c r="A9062" s="1">
        <v>34869</v>
      </c>
      <c r="B9062">
        <v>384</v>
      </c>
      <c r="C9062">
        <v>395</v>
      </c>
      <c r="D9062">
        <v>384</v>
      </c>
      <c r="E9062">
        <v>392.5</v>
      </c>
      <c r="G9062">
        <v>392.5</v>
      </c>
      <c r="H9062">
        <v>58230</v>
      </c>
      <c r="I9062">
        <v>147790</v>
      </c>
      <c r="J9062">
        <f t="shared" si="423"/>
        <v>144.3014705882353</v>
      </c>
      <c r="K9062">
        <f t="shared" si="424"/>
        <v>1995</v>
      </c>
      <c r="L9062">
        <f t="shared" si="425"/>
        <v>6</v>
      </c>
    </row>
    <row r="9063" spans="1:12" x14ac:dyDescent="0.25">
      <c r="A9063" s="1">
        <v>34870</v>
      </c>
      <c r="B9063">
        <v>391</v>
      </c>
      <c r="C9063">
        <v>392</v>
      </c>
      <c r="D9063">
        <v>386</v>
      </c>
      <c r="E9063">
        <v>389.5</v>
      </c>
      <c r="G9063">
        <v>389.5</v>
      </c>
      <c r="H9063">
        <v>45500</v>
      </c>
      <c r="I9063">
        <v>138915</v>
      </c>
      <c r="J9063">
        <f t="shared" si="423"/>
        <v>143.1985294117647</v>
      </c>
      <c r="K9063">
        <f t="shared" si="424"/>
        <v>1995</v>
      </c>
      <c r="L9063">
        <f t="shared" si="425"/>
        <v>6</v>
      </c>
    </row>
    <row r="9064" spans="1:12" x14ac:dyDescent="0.25">
      <c r="A9064" s="1">
        <v>34871</v>
      </c>
      <c r="B9064">
        <v>388</v>
      </c>
      <c r="C9064">
        <v>398.5</v>
      </c>
      <c r="D9064">
        <v>386</v>
      </c>
      <c r="E9064">
        <v>397.75</v>
      </c>
      <c r="G9064">
        <v>397.75</v>
      </c>
      <c r="H9064">
        <v>59345</v>
      </c>
      <c r="I9064">
        <v>134095</v>
      </c>
      <c r="J9064">
        <f t="shared" si="423"/>
        <v>146.23161764705881</v>
      </c>
      <c r="K9064">
        <f t="shared" si="424"/>
        <v>1995</v>
      </c>
      <c r="L9064">
        <f t="shared" si="425"/>
        <v>6</v>
      </c>
    </row>
    <row r="9065" spans="1:12" x14ac:dyDescent="0.25">
      <c r="A9065" s="1">
        <v>34872</v>
      </c>
      <c r="B9065">
        <v>398</v>
      </c>
      <c r="C9065">
        <v>416</v>
      </c>
      <c r="D9065">
        <v>396</v>
      </c>
      <c r="E9065">
        <v>410.25</v>
      </c>
      <c r="G9065">
        <v>410.25</v>
      </c>
      <c r="H9065">
        <v>79905</v>
      </c>
      <c r="I9065">
        <v>122570</v>
      </c>
      <c r="J9065">
        <f t="shared" si="423"/>
        <v>150.82720588235293</v>
      </c>
      <c r="K9065">
        <f t="shared" si="424"/>
        <v>1995</v>
      </c>
      <c r="L9065">
        <f t="shared" si="425"/>
        <v>6</v>
      </c>
    </row>
    <row r="9066" spans="1:12" x14ac:dyDescent="0.25">
      <c r="A9066" s="1">
        <v>34873</v>
      </c>
      <c r="B9066">
        <v>411.5</v>
      </c>
      <c r="C9066">
        <v>426</v>
      </c>
      <c r="D9066">
        <v>408</v>
      </c>
      <c r="E9066">
        <v>423</v>
      </c>
      <c r="G9066">
        <v>423</v>
      </c>
      <c r="H9066">
        <v>54370</v>
      </c>
      <c r="I9066">
        <v>119435</v>
      </c>
      <c r="J9066">
        <f t="shared" si="423"/>
        <v>155.51470588235296</v>
      </c>
      <c r="K9066">
        <f t="shared" si="424"/>
        <v>1995</v>
      </c>
      <c r="L9066">
        <f t="shared" si="425"/>
        <v>6</v>
      </c>
    </row>
    <row r="9067" spans="1:12" x14ac:dyDescent="0.25">
      <c r="A9067" s="1">
        <v>34876</v>
      </c>
      <c r="B9067">
        <v>420</v>
      </c>
      <c r="C9067">
        <v>441</v>
      </c>
      <c r="D9067">
        <v>416</v>
      </c>
      <c r="E9067">
        <v>423.5</v>
      </c>
      <c r="G9067">
        <v>423.5</v>
      </c>
      <c r="H9067">
        <v>46840</v>
      </c>
      <c r="I9067">
        <v>101620</v>
      </c>
      <c r="J9067">
        <f t="shared" si="423"/>
        <v>155.6985294117647</v>
      </c>
      <c r="K9067">
        <f t="shared" si="424"/>
        <v>1995</v>
      </c>
      <c r="L9067">
        <f t="shared" si="425"/>
        <v>6</v>
      </c>
    </row>
    <row r="9068" spans="1:12" x14ac:dyDescent="0.25">
      <c r="A9068" s="1">
        <v>34877</v>
      </c>
      <c r="B9068">
        <v>423.5</v>
      </c>
      <c r="C9068">
        <v>424</v>
      </c>
      <c r="D9068">
        <v>413.5</v>
      </c>
      <c r="E9068">
        <v>419</v>
      </c>
      <c r="G9068">
        <v>419</v>
      </c>
      <c r="H9068">
        <v>52225</v>
      </c>
      <c r="I9068">
        <v>85520</v>
      </c>
      <c r="J9068">
        <f t="shared" si="423"/>
        <v>154.04411764705884</v>
      </c>
      <c r="K9068">
        <f t="shared" si="424"/>
        <v>1995</v>
      </c>
      <c r="L9068">
        <f t="shared" si="425"/>
        <v>6</v>
      </c>
    </row>
    <row r="9069" spans="1:12" x14ac:dyDescent="0.25">
      <c r="A9069" s="1">
        <v>34878</v>
      </c>
      <c r="B9069">
        <v>420</v>
      </c>
      <c r="C9069">
        <v>439</v>
      </c>
      <c r="D9069">
        <v>419</v>
      </c>
      <c r="E9069">
        <v>438.75</v>
      </c>
      <c r="G9069">
        <v>438.75</v>
      </c>
      <c r="H9069">
        <v>43620</v>
      </c>
      <c r="I9069">
        <v>72675</v>
      </c>
      <c r="J9069">
        <f t="shared" si="423"/>
        <v>161.30514705882354</v>
      </c>
      <c r="K9069">
        <f t="shared" si="424"/>
        <v>1995</v>
      </c>
      <c r="L9069">
        <f t="shared" si="425"/>
        <v>6</v>
      </c>
    </row>
    <row r="9070" spans="1:12" x14ac:dyDescent="0.25">
      <c r="A9070" s="1">
        <v>34879</v>
      </c>
      <c r="B9070">
        <v>442</v>
      </c>
      <c r="C9070">
        <v>452</v>
      </c>
      <c r="D9070">
        <v>437</v>
      </c>
      <c r="E9070">
        <v>447.5</v>
      </c>
      <c r="G9070">
        <v>447.5</v>
      </c>
      <c r="H9070">
        <v>53330</v>
      </c>
      <c r="I9070">
        <v>54250</v>
      </c>
      <c r="J9070">
        <f t="shared" si="423"/>
        <v>164.52205882352942</v>
      </c>
      <c r="K9070">
        <f t="shared" si="424"/>
        <v>1995</v>
      </c>
      <c r="L9070">
        <f t="shared" si="425"/>
        <v>6</v>
      </c>
    </row>
    <row r="9071" spans="1:12" x14ac:dyDescent="0.25">
      <c r="A9071" s="1">
        <v>34880</v>
      </c>
      <c r="B9071">
        <v>451</v>
      </c>
      <c r="C9071">
        <v>451</v>
      </c>
      <c r="D9071">
        <v>439</v>
      </c>
      <c r="E9071">
        <v>446</v>
      </c>
      <c r="G9071">
        <v>446</v>
      </c>
      <c r="H9071">
        <v>25475</v>
      </c>
      <c r="I9071">
        <v>42545</v>
      </c>
      <c r="J9071">
        <f t="shared" si="423"/>
        <v>163.97058823529412</v>
      </c>
      <c r="K9071">
        <f t="shared" si="424"/>
        <v>1995</v>
      </c>
      <c r="L9071">
        <f t="shared" si="425"/>
        <v>6</v>
      </c>
    </row>
    <row r="9072" spans="1:12" x14ac:dyDescent="0.25">
      <c r="A9072" s="1">
        <v>34883</v>
      </c>
      <c r="B9072">
        <v>445</v>
      </c>
      <c r="C9072">
        <v>445</v>
      </c>
      <c r="D9072">
        <v>433.5</v>
      </c>
      <c r="E9072">
        <v>434.25</v>
      </c>
      <c r="G9072">
        <v>434.25</v>
      </c>
      <c r="H9072">
        <v>11215</v>
      </c>
      <c r="I9072">
        <v>37460</v>
      </c>
      <c r="J9072">
        <f t="shared" si="423"/>
        <v>159.65073529411765</v>
      </c>
      <c r="K9072">
        <f t="shared" si="424"/>
        <v>1995</v>
      </c>
      <c r="L9072">
        <f t="shared" si="425"/>
        <v>7</v>
      </c>
    </row>
    <row r="9073" spans="1:12" x14ac:dyDescent="0.25">
      <c r="A9073" s="1">
        <v>34885</v>
      </c>
      <c r="B9073">
        <v>433.5</v>
      </c>
      <c r="C9073">
        <v>433.5</v>
      </c>
      <c r="D9073">
        <v>422</v>
      </c>
      <c r="E9073">
        <v>423.25</v>
      </c>
      <c r="G9073">
        <v>423.25</v>
      </c>
      <c r="H9073">
        <v>15310</v>
      </c>
      <c r="I9073">
        <v>32695</v>
      </c>
      <c r="J9073">
        <f t="shared" si="423"/>
        <v>155.60661764705881</v>
      </c>
      <c r="K9073">
        <f t="shared" si="424"/>
        <v>1995</v>
      </c>
      <c r="L9073">
        <f t="shared" si="425"/>
        <v>7</v>
      </c>
    </row>
    <row r="9074" spans="1:12" x14ac:dyDescent="0.25">
      <c r="A9074" s="1">
        <v>34886</v>
      </c>
      <c r="B9074">
        <v>422</v>
      </c>
      <c r="C9074">
        <v>435.5</v>
      </c>
      <c r="D9074">
        <v>421</v>
      </c>
      <c r="E9074">
        <v>431.75</v>
      </c>
      <c r="G9074">
        <v>431.75</v>
      </c>
      <c r="H9074">
        <v>10590</v>
      </c>
      <c r="I9074">
        <v>28365</v>
      </c>
      <c r="J9074">
        <f t="shared" si="423"/>
        <v>158.73161764705881</v>
      </c>
      <c r="K9074">
        <f t="shared" si="424"/>
        <v>1995</v>
      </c>
      <c r="L9074">
        <f t="shared" si="425"/>
        <v>7</v>
      </c>
    </row>
    <row r="9075" spans="1:12" x14ac:dyDescent="0.25">
      <c r="A9075" s="1">
        <v>34887</v>
      </c>
      <c r="B9075">
        <v>430.5</v>
      </c>
      <c r="C9075">
        <v>432.5</v>
      </c>
      <c r="D9075">
        <v>420</v>
      </c>
      <c r="E9075">
        <v>420.5</v>
      </c>
      <c r="G9075">
        <v>420.5</v>
      </c>
      <c r="H9075">
        <v>8740</v>
      </c>
      <c r="I9075">
        <v>24255</v>
      </c>
      <c r="J9075">
        <f t="shared" si="423"/>
        <v>154.59558823529412</v>
      </c>
      <c r="K9075">
        <f t="shared" si="424"/>
        <v>1995</v>
      </c>
      <c r="L9075">
        <f t="shared" si="425"/>
        <v>7</v>
      </c>
    </row>
    <row r="9076" spans="1:12" x14ac:dyDescent="0.25">
      <c r="A9076" s="1">
        <v>34890</v>
      </c>
      <c r="B9076">
        <v>420</v>
      </c>
      <c r="C9076">
        <v>425</v>
      </c>
      <c r="D9076">
        <v>413.5</v>
      </c>
      <c r="E9076">
        <v>414.25</v>
      </c>
      <c r="G9076">
        <v>414.25</v>
      </c>
      <c r="H9076">
        <v>5435</v>
      </c>
      <c r="I9076">
        <v>21665</v>
      </c>
      <c r="J9076">
        <f t="shared" si="423"/>
        <v>152.29779411764707</v>
      </c>
      <c r="K9076">
        <f t="shared" si="424"/>
        <v>1995</v>
      </c>
      <c r="L9076">
        <f t="shared" si="425"/>
        <v>7</v>
      </c>
    </row>
    <row r="9077" spans="1:12" x14ac:dyDescent="0.25">
      <c r="A9077" s="1">
        <v>34891</v>
      </c>
      <c r="B9077">
        <v>415</v>
      </c>
      <c r="C9077">
        <v>426</v>
      </c>
      <c r="D9077">
        <v>413.5</v>
      </c>
      <c r="E9077">
        <v>424</v>
      </c>
      <c r="G9077">
        <v>424</v>
      </c>
      <c r="H9077">
        <v>2935</v>
      </c>
      <c r="I9077">
        <v>19480</v>
      </c>
      <c r="J9077">
        <f t="shared" si="423"/>
        <v>155.88235294117646</v>
      </c>
      <c r="K9077">
        <f t="shared" si="424"/>
        <v>1995</v>
      </c>
      <c r="L9077">
        <f t="shared" si="425"/>
        <v>7</v>
      </c>
    </row>
    <row r="9078" spans="1:12" x14ac:dyDescent="0.25">
      <c r="A9078" s="1">
        <v>34892</v>
      </c>
      <c r="B9078">
        <v>427</v>
      </c>
      <c r="C9078">
        <v>434</v>
      </c>
      <c r="D9078">
        <v>425</v>
      </c>
      <c r="E9078">
        <v>425.25</v>
      </c>
      <c r="G9078">
        <v>425.25</v>
      </c>
      <c r="H9078">
        <v>2520</v>
      </c>
      <c r="I9078">
        <v>18245</v>
      </c>
      <c r="J9078">
        <f t="shared" si="423"/>
        <v>156.34191176470591</v>
      </c>
      <c r="K9078">
        <f t="shared" si="424"/>
        <v>1995</v>
      </c>
      <c r="L9078">
        <f t="shared" si="425"/>
        <v>7</v>
      </c>
    </row>
    <row r="9079" spans="1:12" x14ac:dyDescent="0.25">
      <c r="A9079" s="1">
        <v>34893</v>
      </c>
      <c r="B9079">
        <v>426</v>
      </c>
      <c r="C9079">
        <v>435</v>
      </c>
      <c r="D9079">
        <v>425.5</v>
      </c>
      <c r="E9079">
        <v>431.75</v>
      </c>
      <c r="G9079">
        <v>431.75</v>
      </c>
      <c r="H9079">
        <v>3045</v>
      </c>
      <c r="I9079">
        <v>16485</v>
      </c>
      <c r="J9079">
        <f t="shared" si="423"/>
        <v>158.73161764705881</v>
      </c>
      <c r="K9079">
        <f t="shared" si="424"/>
        <v>1995</v>
      </c>
      <c r="L9079">
        <f t="shared" si="425"/>
        <v>7</v>
      </c>
    </row>
    <row r="9080" spans="1:12" x14ac:dyDescent="0.25">
      <c r="A9080" s="1">
        <v>34894</v>
      </c>
      <c r="B9080">
        <v>434</v>
      </c>
      <c r="C9080">
        <v>444</v>
      </c>
      <c r="D9080">
        <v>434</v>
      </c>
      <c r="E9080">
        <v>441</v>
      </c>
      <c r="G9080">
        <v>441</v>
      </c>
      <c r="H9080">
        <v>5435</v>
      </c>
      <c r="I9080">
        <v>14350</v>
      </c>
      <c r="J9080">
        <f t="shared" si="423"/>
        <v>162.13235294117646</v>
      </c>
      <c r="K9080">
        <f t="shared" si="424"/>
        <v>1995</v>
      </c>
      <c r="L9080">
        <f t="shared" si="425"/>
        <v>7</v>
      </c>
    </row>
    <row r="9081" spans="1:12" x14ac:dyDescent="0.25">
      <c r="A9081" s="1">
        <v>34897</v>
      </c>
      <c r="B9081">
        <v>457</v>
      </c>
      <c r="C9081">
        <v>467</v>
      </c>
      <c r="D9081">
        <v>450</v>
      </c>
      <c r="E9081">
        <v>460.5</v>
      </c>
      <c r="G9081">
        <v>460.5</v>
      </c>
      <c r="H9081">
        <v>4815</v>
      </c>
      <c r="I9081">
        <v>10445</v>
      </c>
      <c r="J9081">
        <f t="shared" si="423"/>
        <v>169.30147058823533</v>
      </c>
      <c r="K9081">
        <f t="shared" si="424"/>
        <v>1995</v>
      </c>
      <c r="L9081">
        <f t="shared" si="425"/>
        <v>7</v>
      </c>
    </row>
    <row r="9082" spans="1:12" x14ac:dyDescent="0.25">
      <c r="A9082" s="1">
        <v>34898</v>
      </c>
      <c r="B9082">
        <v>460</v>
      </c>
      <c r="C9082">
        <v>461</v>
      </c>
      <c r="D9082">
        <v>452</v>
      </c>
      <c r="E9082">
        <v>453.5</v>
      </c>
      <c r="G9082">
        <v>453.5</v>
      </c>
      <c r="H9082">
        <v>3150</v>
      </c>
      <c r="I9082">
        <v>8215</v>
      </c>
      <c r="J9082">
        <f t="shared" si="423"/>
        <v>166.72794117647058</v>
      </c>
      <c r="K9082">
        <f t="shared" si="424"/>
        <v>1995</v>
      </c>
      <c r="L9082">
        <f t="shared" si="425"/>
        <v>7</v>
      </c>
    </row>
    <row r="9083" spans="1:12" x14ac:dyDescent="0.25">
      <c r="A9083" s="1">
        <v>34899</v>
      </c>
      <c r="B9083">
        <v>446</v>
      </c>
      <c r="C9083">
        <v>456.5</v>
      </c>
      <c r="D9083">
        <v>445.5</v>
      </c>
      <c r="E9083">
        <v>452.25</v>
      </c>
      <c r="G9083">
        <v>452.25</v>
      </c>
      <c r="H9083">
        <v>5600</v>
      </c>
      <c r="I9083">
        <v>6895</v>
      </c>
      <c r="J9083">
        <f t="shared" si="423"/>
        <v>166.26838235294119</v>
      </c>
      <c r="K9083">
        <f t="shared" si="424"/>
        <v>1995</v>
      </c>
      <c r="L9083">
        <f t="shared" si="425"/>
        <v>7</v>
      </c>
    </row>
    <row r="9084" spans="1:12" x14ac:dyDescent="0.25">
      <c r="A9084" s="1">
        <v>34900</v>
      </c>
      <c r="B9084">
        <v>455.5</v>
      </c>
      <c r="C9084">
        <v>464</v>
      </c>
      <c r="D9084">
        <v>455.5</v>
      </c>
      <c r="E9084">
        <v>461</v>
      </c>
      <c r="G9084">
        <v>461</v>
      </c>
      <c r="H9084">
        <v>2950</v>
      </c>
      <c r="I9084">
        <v>2035</v>
      </c>
      <c r="J9084">
        <f t="shared" si="423"/>
        <v>169.48529411764707</v>
      </c>
      <c r="K9084">
        <f t="shared" si="424"/>
        <v>1995</v>
      </c>
      <c r="L9084">
        <f t="shared" si="425"/>
        <v>7</v>
      </c>
    </row>
    <row r="9085" spans="1:12" x14ac:dyDescent="0.25">
      <c r="A9085" s="1">
        <v>34901</v>
      </c>
      <c r="B9085">
        <v>471</v>
      </c>
      <c r="C9085">
        <v>478.5</v>
      </c>
      <c r="D9085">
        <v>469</v>
      </c>
      <c r="E9085">
        <v>477.75</v>
      </c>
      <c r="G9085">
        <v>477.75</v>
      </c>
      <c r="H9085">
        <v>49625</v>
      </c>
      <c r="I9085">
        <v>188555</v>
      </c>
      <c r="J9085">
        <f t="shared" si="423"/>
        <v>175.64338235294119</v>
      </c>
      <c r="K9085">
        <f t="shared" si="424"/>
        <v>1995</v>
      </c>
      <c r="L9085">
        <f t="shared" si="425"/>
        <v>7</v>
      </c>
    </row>
    <row r="9086" spans="1:12" x14ac:dyDescent="0.25">
      <c r="A9086" s="1">
        <v>34904</v>
      </c>
      <c r="B9086">
        <v>475.5</v>
      </c>
      <c r="C9086">
        <v>479</v>
      </c>
      <c r="D9086">
        <v>472</v>
      </c>
      <c r="E9086">
        <v>478</v>
      </c>
      <c r="G9086">
        <v>478</v>
      </c>
      <c r="H9086">
        <v>40525</v>
      </c>
      <c r="I9086">
        <v>185920</v>
      </c>
      <c r="J9086">
        <f t="shared" si="423"/>
        <v>175.73529411764707</v>
      </c>
      <c r="K9086">
        <f t="shared" si="424"/>
        <v>1995</v>
      </c>
      <c r="L9086">
        <f t="shared" si="425"/>
        <v>7</v>
      </c>
    </row>
    <row r="9087" spans="1:12" x14ac:dyDescent="0.25">
      <c r="A9087" s="1">
        <v>34905</v>
      </c>
      <c r="B9087">
        <v>478</v>
      </c>
      <c r="C9087">
        <v>480.5</v>
      </c>
      <c r="D9087">
        <v>460</v>
      </c>
      <c r="E9087">
        <v>461.25</v>
      </c>
      <c r="G9087">
        <v>461.25</v>
      </c>
      <c r="H9087">
        <v>80215</v>
      </c>
      <c r="I9087">
        <v>182625</v>
      </c>
      <c r="J9087">
        <f t="shared" si="423"/>
        <v>169.57720588235293</v>
      </c>
      <c r="K9087">
        <f t="shared" si="424"/>
        <v>1995</v>
      </c>
      <c r="L9087">
        <f t="shared" si="425"/>
        <v>7</v>
      </c>
    </row>
    <row r="9088" spans="1:12" x14ac:dyDescent="0.25">
      <c r="A9088" s="1">
        <v>34906</v>
      </c>
      <c r="B9088">
        <v>457</v>
      </c>
      <c r="C9088">
        <v>461</v>
      </c>
      <c r="D9088">
        <v>454</v>
      </c>
      <c r="E9088">
        <v>460.5</v>
      </c>
      <c r="G9088">
        <v>460.5</v>
      </c>
      <c r="H9088">
        <v>44415</v>
      </c>
      <c r="I9088">
        <v>172395</v>
      </c>
      <c r="J9088">
        <f t="shared" si="423"/>
        <v>169.30147058823533</v>
      </c>
      <c r="K9088">
        <f t="shared" si="424"/>
        <v>1995</v>
      </c>
      <c r="L9088">
        <f t="shared" si="425"/>
        <v>7</v>
      </c>
    </row>
    <row r="9089" spans="1:12" x14ac:dyDescent="0.25">
      <c r="A9089" s="1">
        <v>34907</v>
      </c>
      <c r="B9089">
        <v>463</v>
      </c>
      <c r="C9089">
        <v>463</v>
      </c>
      <c r="D9089">
        <v>454</v>
      </c>
      <c r="E9089">
        <v>457.5</v>
      </c>
      <c r="G9089">
        <v>457.5</v>
      </c>
      <c r="H9089">
        <v>32500</v>
      </c>
      <c r="I9089">
        <v>171505</v>
      </c>
      <c r="J9089">
        <f t="shared" si="423"/>
        <v>168.1985294117647</v>
      </c>
      <c r="K9089">
        <f t="shared" si="424"/>
        <v>1995</v>
      </c>
      <c r="L9089">
        <f t="shared" si="425"/>
        <v>7</v>
      </c>
    </row>
    <row r="9090" spans="1:12" x14ac:dyDescent="0.25">
      <c r="A9090" s="1">
        <v>34908</v>
      </c>
      <c r="B9090">
        <v>457</v>
      </c>
      <c r="C9090">
        <v>462.5</v>
      </c>
      <c r="D9090">
        <v>455.5</v>
      </c>
      <c r="E9090">
        <v>459</v>
      </c>
      <c r="G9090">
        <v>459</v>
      </c>
      <c r="H9090">
        <v>24130</v>
      </c>
      <c r="I9090">
        <v>168490</v>
      </c>
      <c r="J9090">
        <f t="shared" ref="J9090:J9153" si="426">G9090/100*5000/136</f>
        <v>168.75</v>
      </c>
      <c r="K9090">
        <f t="shared" ref="K9090:K9153" si="427">YEAR(A9090)</f>
        <v>1995</v>
      </c>
      <c r="L9090">
        <f t="shared" ref="L9090:L9153" si="428">MONTH(A9090)</f>
        <v>7</v>
      </c>
    </row>
    <row r="9091" spans="1:12" x14ac:dyDescent="0.25">
      <c r="A9091" s="1">
        <v>34911</v>
      </c>
      <c r="B9091">
        <v>452</v>
      </c>
      <c r="C9091">
        <v>468</v>
      </c>
      <c r="D9091">
        <v>448</v>
      </c>
      <c r="E9091">
        <v>464.25</v>
      </c>
      <c r="G9091">
        <v>464.25</v>
      </c>
      <c r="H9091">
        <v>36675</v>
      </c>
      <c r="I9091">
        <v>162515</v>
      </c>
      <c r="J9091">
        <f t="shared" si="426"/>
        <v>170.68014705882354</v>
      </c>
      <c r="K9091">
        <f t="shared" si="427"/>
        <v>1995</v>
      </c>
      <c r="L9091">
        <f t="shared" si="428"/>
        <v>7</v>
      </c>
    </row>
    <row r="9092" spans="1:12" x14ac:dyDescent="0.25">
      <c r="A9092" s="1">
        <v>34912</v>
      </c>
      <c r="B9092">
        <v>463.5</v>
      </c>
      <c r="C9092">
        <v>467</v>
      </c>
      <c r="D9092">
        <v>460</v>
      </c>
      <c r="E9092">
        <v>462.25</v>
      </c>
      <c r="G9092">
        <v>462.25</v>
      </c>
      <c r="H9092">
        <v>28345</v>
      </c>
      <c r="I9092">
        <v>158015</v>
      </c>
      <c r="J9092">
        <f t="shared" si="426"/>
        <v>169.94485294117644</v>
      </c>
      <c r="K9092">
        <f t="shared" si="427"/>
        <v>1995</v>
      </c>
      <c r="L9092">
        <f t="shared" si="428"/>
        <v>8</v>
      </c>
    </row>
    <row r="9093" spans="1:12" x14ac:dyDescent="0.25">
      <c r="A9093" s="1">
        <v>34913</v>
      </c>
      <c r="B9093">
        <v>461</v>
      </c>
      <c r="C9093">
        <v>461</v>
      </c>
      <c r="D9093">
        <v>442.25</v>
      </c>
      <c r="E9093">
        <v>442.25</v>
      </c>
      <c r="G9093">
        <v>442.25</v>
      </c>
      <c r="H9093">
        <v>57195</v>
      </c>
      <c r="I9093">
        <v>140300</v>
      </c>
      <c r="J9093">
        <f t="shared" si="426"/>
        <v>162.59191176470588</v>
      </c>
      <c r="K9093">
        <f t="shared" si="427"/>
        <v>1995</v>
      </c>
      <c r="L9093">
        <f t="shared" si="428"/>
        <v>8</v>
      </c>
    </row>
    <row r="9094" spans="1:12" x14ac:dyDescent="0.25">
      <c r="A9094" s="1">
        <v>34914</v>
      </c>
      <c r="B9094">
        <v>430</v>
      </c>
      <c r="C9094">
        <v>443</v>
      </c>
      <c r="D9094">
        <v>430</v>
      </c>
      <c r="E9094">
        <v>441</v>
      </c>
      <c r="G9094">
        <v>441</v>
      </c>
      <c r="H9094">
        <v>39540</v>
      </c>
      <c r="I9094">
        <v>130400</v>
      </c>
      <c r="J9094">
        <f t="shared" si="426"/>
        <v>162.13235294117646</v>
      </c>
      <c r="K9094">
        <f t="shared" si="427"/>
        <v>1995</v>
      </c>
      <c r="L9094">
        <f t="shared" si="428"/>
        <v>8</v>
      </c>
    </row>
    <row r="9095" spans="1:12" x14ac:dyDescent="0.25">
      <c r="A9095" s="1">
        <v>34915</v>
      </c>
      <c r="B9095">
        <v>442</v>
      </c>
      <c r="C9095">
        <v>442.5</v>
      </c>
      <c r="D9095">
        <v>433.5</v>
      </c>
      <c r="E9095">
        <v>434.5</v>
      </c>
      <c r="G9095">
        <v>434.5</v>
      </c>
      <c r="H9095">
        <v>27505</v>
      </c>
      <c r="I9095">
        <v>125855</v>
      </c>
      <c r="J9095">
        <f t="shared" si="426"/>
        <v>159.74264705882354</v>
      </c>
      <c r="K9095">
        <f t="shared" si="427"/>
        <v>1995</v>
      </c>
      <c r="L9095">
        <f t="shared" si="428"/>
        <v>8</v>
      </c>
    </row>
    <row r="9096" spans="1:12" x14ac:dyDescent="0.25">
      <c r="A9096" s="1">
        <v>34918</v>
      </c>
      <c r="B9096">
        <v>431.5</v>
      </c>
      <c r="C9096">
        <v>431.5</v>
      </c>
      <c r="D9096">
        <v>414.5</v>
      </c>
      <c r="E9096">
        <v>422.25</v>
      </c>
      <c r="G9096">
        <v>422.25</v>
      </c>
      <c r="H9096">
        <v>49775</v>
      </c>
      <c r="I9096">
        <v>118560</v>
      </c>
      <c r="J9096">
        <f t="shared" si="426"/>
        <v>155.2389705882353</v>
      </c>
      <c r="K9096">
        <f t="shared" si="427"/>
        <v>1995</v>
      </c>
      <c r="L9096">
        <f t="shared" si="428"/>
        <v>8</v>
      </c>
    </row>
    <row r="9097" spans="1:12" x14ac:dyDescent="0.25">
      <c r="A9097" s="1">
        <v>34919</v>
      </c>
      <c r="B9097">
        <v>428</v>
      </c>
      <c r="C9097">
        <v>441.5</v>
      </c>
      <c r="D9097">
        <v>425</v>
      </c>
      <c r="E9097">
        <v>438.5</v>
      </c>
      <c r="G9097">
        <v>438.5</v>
      </c>
      <c r="H9097">
        <v>35615</v>
      </c>
      <c r="I9097">
        <v>113075</v>
      </c>
      <c r="J9097">
        <f t="shared" si="426"/>
        <v>161.21323529411765</v>
      </c>
      <c r="K9097">
        <f t="shared" si="427"/>
        <v>1995</v>
      </c>
      <c r="L9097">
        <f t="shared" si="428"/>
        <v>8</v>
      </c>
    </row>
    <row r="9098" spans="1:12" x14ac:dyDescent="0.25">
      <c r="A9098" s="1">
        <v>34920</v>
      </c>
      <c r="B9098">
        <v>438.5</v>
      </c>
      <c r="C9098">
        <v>439</v>
      </c>
      <c r="D9098">
        <v>433.5</v>
      </c>
      <c r="E9098">
        <v>434.25</v>
      </c>
      <c r="G9098">
        <v>434.25</v>
      </c>
      <c r="H9098">
        <v>19180</v>
      </c>
      <c r="I9098">
        <v>105500</v>
      </c>
      <c r="J9098">
        <f t="shared" si="426"/>
        <v>159.65073529411765</v>
      </c>
      <c r="K9098">
        <f t="shared" si="427"/>
        <v>1995</v>
      </c>
      <c r="L9098">
        <f t="shared" si="428"/>
        <v>8</v>
      </c>
    </row>
    <row r="9099" spans="1:12" x14ac:dyDescent="0.25">
      <c r="A9099" s="1">
        <v>34921</v>
      </c>
      <c r="B9099">
        <v>432</v>
      </c>
      <c r="C9099">
        <v>433</v>
      </c>
      <c r="D9099">
        <v>424</v>
      </c>
      <c r="E9099">
        <v>429.75</v>
      </c>
      <c r="G9099">
        <v>429.75</v>
      </c>
      <c r="H9099">
        <v>31015</v>
      </c>
      <c r="I9099">
        <v>103315</v>
      </c>
      <c r="J9099">
        <f t="shared" si="426"/>
        <v>157.99632352941177</v>
      </c>
      <c r="K9099">
        <f t="shared" si="427"/>
        <v>1995</v>
      </c>
      <c r="L9099">
        <f t="shared" si="428"/>
        <v>8</v>
      </c>
    </row>
    <row r="9100" spans="1:12" x14ac:dyDescent="0.25">
      <c r="A9100" s="1">
        <v>34922</v>
      </c>
      <c r="B9100">
        <v>420</v>
      </c>
      <c r="C9100">
        <v>443.5</v>
      </c>
      <c r="D9100">
        <v>419</v>
      </c>
      <c r="E9100">
        <v>439</v>
      </c>
      <c r="G9100">
        <v>439</v>
      </c>
      <c r="H9100">
        <v>28005</v>
      </c>
      <c r="I9100">
        <v>98635</v>
      </c>
      <c r="J9100">
        <f t="shared" si="426"/>
        <v>161.39705882352942</v>
      </c>
      <c r="K9100">
        <f t="shared" si="427"/>
        <v>1995</v>
      </c>
      <c r="L9100">
        <f t="shared" si="428"/>
        <v>8</v>
      </c>
    </row>
    <row r="9101" spans="1:12" x14ac:dyDescent="0.25">
      <c r="A9101" s="1">
        <v>34925</v>
      </c>
      <c r="B9101">
        <v>442</v>
      </c>
      <c r="C9101">
        <v>446.5</v>
      </c>
      <c r="D9101">
        <v>435.5</v>
      </c>
      <c r="E9101">
        <v>437.5</v>
      </c>
      <c r="G9101">
        <v>437.5</v>
      </c>
      <c r="H9101">
        <v>14190</v>
      </c>
      <c r="I9101">
        <v>97730</v>
      </c>
      <c r="J9101">
        <f t="shared" si="426"/>
        <v>160.84558823529412</v>
      </c>
      <c r="K9101">
        <f t="shared" si="427"/>
        <v>1995</v>
      </c>
      <c r="L9101">
        <f t="shared" si="428"/>
        <v>8</v>
      </c>
    </row>
    <row r="9102" spans="1:12" x14ac:dyDescent="0.25">
      <c r="A9102" s="1">
        <v>34926</v>
      </c>
      <c r="B9102">
        <v>435</v>
      </c>
      <c r="C9102">
        <v>435</v>
      </c>
      <c r="D9102">
        <v>427</v>
      </c>
      <c r="E9102">
        <v>432.5</v>
      </c>
      <c r="G9102">
        <v>432.5</v>
      </c>
      <c r="H9102">
        <v>16340</v>
      </c>
      <c r="I9102">
        <v>96175</v>
      </c>
      <c r="J9102">
        <f t="shared" si="426"/>
        <v>159.00735294117646</v>
      </c>
      <c r="K9102">
        <f t="shared" si="427"/>
        <v>1995</v>
      </c>
      <c r="L9102">
        <f t="shared" si="428"/>
        <v>8</v>
      </c>
    </row>
    <row r="9103" spans="1:12" x14ac:dyDescent="0.25">
      <c r="A9103" s="1">
        <v>34927</v>
      </c>
      <c r="B9103">
        <v>434.5</v>
      </c>
      <c r="C9103">
        <v>438</v>
      </c>
      <c r="D9103">
        <v>423</v>
      </c>
      <c r="E9103">
        <v>423.75</v>
      </c>
      <c r="G9103">
        <v>423.75</v>
      </c>
      <c r="H9103">
        <v>14375</v>
      </c>
      <c r="I9103">
        <v>92610</v>
      </c>
      <c r="J9103">
        <f t="shared" si="426"/>
        <v>155.79044117647058</v>
      </c>
      <c r="K9103">
        <f t="shared" si="427"/>
        <v>1995</v>
      </c>
      <c r="L9103">
        <f t="shared" si="428"/>
        <v>8</v>
      </c>
    </row>
    <row r="9104" spans="1:12" x14ac:dyDescent="0.25">
      <c r="A9104" s="1">
        <v>34928</v>
      </c>
      <c r="B9104">
        <v>420</v>
      </c>
      <c r="C9104">
        <v>425</v>
      </c>
      <c r="D9104">
        <v>419.5</v>
      </c>
      <c r="E9104">
        <v>423.5</v>
      </c>
      <c r="G9104">
        <v>423.5</v>
      </c>
      <c r="H9104">
        <v>24845</v>
      </c>
      <c r="I9104">
        <v>87295</v>
      </c>
      <c r="J9104">
        <f t="shared" si="426"/>
        <v>155.6985294117647</v>
      </c>
      <c r="K9104">
        <f t="shared" si="427"/>
        <v>1995</v>
      </c>
      <c r="L9104">
        <f t="shared" si="428"/>
        <v>8</v>
      </c>
    </row>
    <row r="9105" spans="1:12" x14ac:dyDescent="0.25">
      <c r="A9105" s="1">
        <v>34929</v>
      </c>
      <c r="B9105">
        <v>424.5</v>
      </c>
      <c r="C9105">
        <v>429.5</v>
      </c>
      <c r="D9105">
        <v>422.5</v>
      </c>
      <c r="E9105">
        <v>428.5</v>
      </c>
      <c r="G9105">
        <v>428.5</v>
      </c>
      <c r="H9105">
        <v>26890</v>
      </c>
      <c r="I9105">
        <v>77710</v>
      </c>
      <c r="J9105">
        <f t="shared" si="426"/>
        <v>157.53676470588235</v>
      </c>
      <c r="K9105">
        <f t="shared" si="427"/>
        <v>1995</v>
      </c>
      <c r="L9105">
        <f t="shared" si="428"/>
        <v>8</v>
      </c>
    </row>
    <row r="9106" spans="1:12" x14ac:dyDescent="0.25">
      <c r="A9106" s="1">
        <v>34932</v>
      </c>
      <c r="B9106">
        <v>430</v>
      </c>
      <c r="C9106">
        <v>441</v>
      </c>
      <c r="D9106">
        <v>429.5</v>
      </c>
      <c r="E9106">
        <v>434</v>
      </c>
      <c r="G9106">
        <v>434</v>
      </c>
      <c r="H9106">
        <v>28155</v>
      </c>
      <c r="I9106">
        <v>69810</v>
      </c>
      <c r="J9106">
        <f t="shared" si="426"/>
        <v>159.55882352941177</v>
      </c>
      <c r="K9106">
        <f t="shared" si="427"/>
        <v>1995</v>
      </c>
      <c r="L9106">
        <f t="shared" si="428"/>
        <v>8</v>
      </c>
    </row>
    <row r="9107" spans="1:12" x14ac:dyDescent="0.25">
      <c r="A9107" s="1">
        <v>34933</v>
      </c>
      <c r="B9107">
        <v>433</v>
      </c>
      <c r="C9107">
        <v>438</v>
      </c>
      <c r="D9107">
        <v>429</v>
      </c>
      <c r="E9107">
        <v>435.25</v>
      </c>
      <c r="G9107">
        <v>435.25</v>
      </c>
      <c r="H9107">
        <v>12350</v>
      </c>
      <c r="I9107">
        <v>64780</v>
      </c>
      <c r="J9107">
        <f t="shared" si="426"/>
        <v>160.01838235294119</v>
      </c>
      <c r="K9107">
        <f t="shared" si="427"/>
        <v>1995</v>
      </c>
      <c r="L9107">
        <f t="shared" si="428"/>
        <v>8</v>
      </c>
    </row>
    <row r="9108" spans="1:12" x14ac:dyDescent="0.25">
      <c r="A9108" s="1">
        <v>34934</v>
      </c>
      <c r="B9108">
        <v>434</v>
      </c>
      <c r="C9108">
        <v>438.5</v>
      </c>
      <c r="D9108">
        <v>433</v>
      </c>
      <c r="E9108">
        <v>438.25</v>
      </c>
      <c r="G9108">
        <v>438.25</v>
      </c>
      <c r="H9108">
        <v>12160</v>
      </c>
      <c r="I9108">
        <v>59565</v>
      </c>
      <c r="J9108">
        <f t="shared" si="426"/>
        <v>161.12132352941177</v>
      </c>
      <c r="K9108">
        <f t="shared" si="427"/>
        <v>1995</v>
      </c>
      <c r="L9108">
        <f t="shared" si="428"/>
        <v>8</v>
      </c>
    </row>
    <row r="9109" spans="1:12" x14ac:dyDescent="0.25">
      <c r="A9109" s="1">
        <v>34935</v>
      </c>
      <c r="B9109">
        <v>439.5</v>
      </c>
      <c r="C9109">
        <v>445</v>
      </c>
      <c r="D9109">
        <v>438</v>
      </c>
      <c r="E9109">
        <v>441</v>
      </c>
      <c r="G9109">
        <v>441</v>
      </c>
      <c r="H9109">
        <v>16355</v>
      </c>
      <c r="I9109">
        <v>56320</v>
      </c>
      <c r="J9109">
        <f t="shared" si="426"/>
        <v>162.13235294117646</v>
      </c>
      <c r="K9109">
        <f t="shared" si="427"/>
        <v>1995</v>
      </c>
      <c r="L9109">
        <f t="shared" si="428"/>
        <v>8</v>
      </c>
    </row>
    <row r="9110" spans="1:12" x14ac:dyDescent="0.25">
      <c r="A9110" s="1">
        <v>34936</v>
      </c>
      <c r="B9110">
        <v>438.5</v>
      </c>
      <c r="C9110">
        <v>444.25</v>
      </c>
      <c r="D9110">
        <v>438</v>
      </c>
      <c r="E9110">
        <v>440.75</v>
      </c>
      <c r="G9110">
        <v>440.75</v>
      </c>
      <c r="H9110">
        <v>12110</v>
      </c>
      <c r="I9110">
        <v>51655</v>
      </c>
      <c r="J9110">
        <f t="shared" si="426"/>
        <v>162.04044117647058</v>
      </c>
      <c r="K9110">
        <f t="shared" si="427"/>
        <v>1995</v>
      </c>
      <c r="L9110">
        <f t="shared" si="428"/>
        <v>8</v>
      </c>
    </row>
    <row r="9111" spans="1:12" x14ac:dyDescent="0.25">
      <c r="A9111" s="1">
        <v>34939</v>
      </c>
      <c r="B9111">
        <v>442</v>
      </c>
      <c r="C9111">
        <v>449</v>
      </c>
      <c r="D9111">
        <v>440</v>
      </c>
      <c r="E9111">
        <v>440.75</v>
      </c>
      <c r="G9111">
        <v>440.75</v>
      </c>
      <c r="H9111">
        <v>15825</v>
      </c>
      <c r="I9111">
        <v>45495</v>
      </c>
      <c r="J9111">
        <f t="shared" si="426"/>
        <v>162.04044117647058</v>
      </c>
      <c r="K9111">
        <f t="shared" si="427"/>
        <v>1995</v>
      </c>
      <c r="L9111">
        <f t="shared" si="428"/>
        <v>8</v>
      </c>
    </row>
    <row r="9112" spans="1:12" x14ac:dyDescent="0.25">
      <c r="A9112" s="1">
        <v>34940</v>
      </c>
      <c r="B9112">
        <v>441</v>
      </c>
      <c r="C9112">
        <v>442</v>
      </c>
      <c r="D9112">
        <v>433</v>
      </c>
      <c r="E9112">
        <v>434</v>
      </c>
      <c r="G9112">
        <v>434</v>
      </c>
      <c r="H9112">
        <v>27820</v>
      </c>
      <c r="I9112">
        <v>38255</v>
      </c>
      <c r="J9112">
        <f t="shared" si="426"/>
        <v>159.55882352941177</v>
      </c>
      <c r="K9112">
        <f t="shared" si="427"/>
        <v>1995</v>
      </c>
      <c r="L9112">
        <f t="shared" si="428"/>
        <v>8</v>
      </c>
    </row>
    <row r="9113" spans="1:12" x14ac:dyDescent="0.25">
      <c r="A9113" s="1">
        <v>34941</v>
      </c>
      <c r="B9113">
        <v>430</v>
      </c>
      <c r="C9113">
        <v>436</v>
      </c>
      <c r="D9113">
        <v>430</v>
      </c>
      <c r="E9113">
        <v>432.5</v>
      </c>
      <c r="G9113">
        <v>432.5</v>
      </c>
      <c r="H9113">
        <v>37615</v>
      </c>
      <c r="I9113">
        <v>28525</v>
      </c>
      <c r="J9113">
        <f t="shared" si="426"/>
        <v>159.00735294117646</v>
      </c>
      <c r="K9113">
        <f t="shared" si="427"/>
        <v>1995</v>
      </c>
      <c r="L9113">
        <f t="shared" si="428"/>
        <v>8</v>
      </c>
    </row>
    <row r="9114" spans="1:12" x14ac:dyDescent="0.25">
      <c r="A9114" s="1">
        <v>34942</v>
      </c>
      <c r="B9114">
        <v>434</v>
      </c>
      <c r="C9114">
        <v>450</v>
      </c>
      <c r="D9114">
        <v>434</v>
      </c>
      <c r="E9114">
        <v>449.25</v>
      </c>
      <c r="G9114">
        <v>449.25</v>
      </c>
      <c r="H9114">
        <v>21290</v>
      </c>
      <c r="I9114">
        <v>18260</v>
      </c>
      <c r="J9114">
        <f t="shared" si="426"/>
        <v>165.16544117647058</v>
      </c>
      <c r="K9114">
        <f t="shared" si="427"/>
        <v>1995</v>
      </c>
      <c r="L9114">
        <f t="shared" si="428"/>
        <v>8</v>
      </c>
    </row>
    <row r="9115" spans="1:12" x14ac:dyDescent="0.25">
      <c r="A9115" s="1">
        <v>34943</v>
      </c>
      <c r="B9115">
        <v>450</v>
      </c>
      <c r="C9115">
        <v>452.5</v>
      </c>
      <c r="D9115">
        <v>444</v>
      </c>
      <c r="E9115">
        <v>447.25</v>
      </c>
      <c r="G9115">
        <v>447.25</v>
      </c>
      <c r="H9115">
        <v>14080</v>
      </c>
      <c r="I9115">
        <v>13630</v>
      </c>
      <c r="J9115">
        <f t="shared" si="426"/>
        <v>164.43014705882354</v>
      </c>
      <c r="K9115">
        <f t="shared" si="427"/>
        <v>1995</v>
      </c>
      <c r="L9115">
        <f t="shared" si="428"/>
        <v>9</v>
      </c>
    </row>
    <row r="9116" spans="1:12" x14ac:dyDescent="0.25">
      <c r="A9116" s="1">
        <v>34947</v>
      </c>
      <c r="B9116">
        <v>449</v>
      </c>
      <c r="C9116">
        <v>456.5</v>
      </c>
      <c r="D9116">
        <v>448.5</v>
      </c>
      <c r="E9116">
        <v>452.25</v>
      </c>
      <c r="G9116">
        <v>452.25</v>
      </c>
      <c r="H9116">
        <v>8685</v>
      </c>
      <c r="I9116">
        <v>9905</v>
      </c>
      <c r="J9116">
        <f t="shared" si="426"/>
        <v>166.26838235294119</v>
      </c>
      <c r="K9116">
        <f t="shared" si="427"/>
        <v>1995</v>
      </c>
      <c r="L9116">
        <f t="shared" si="428"/>
        <v>9</v>
      </c>
    </row>
    <row r="9117" spans="1:12" x14ac:dyDescent="0.25">
      <c r="A9117" s="1">
        <v>34948</v>
      </c>
      <c r="B9117">
        <v>453</v>
      </c>
      <c r="C9117">
        <v>457.5</v>
      </c>
      <c r="D9117">
        <v>451.5</v>
      </c>
      <c r="E9117">
        <v>455.5</v>
      </c>
      <c r="G9117">
        <v>455.5</v>
      </c>
      <c r="H9117">
        <v>10215</v>
      </c>
      <c r="I9117">
        <v>10645</v>
      </c>
      <c r="J9117">
        <f t="shared" si="426"/>
        <v>167.46323529411765</v>
      </c>
      <c r="K9117">
        <f t="shared" si="427"/>
        <v>1995</v>
      </c>
      <c r="L9117">
        <f t="shared" si="428"/>
        <v>9</v>
      </c>
    </row>
    <row r="9118" spans="1:12" x14ac:dyDescent="0.25">
      <c r="A9118" s="1">
        <v>34949</v>
      </c>
      <c r="B9118">
        <v>459</v>
      </c>
      <c r="C9118">
        <v>470</v>
      </c>
      <c r="D9118">
        <v>458.25</v>
      </c>
      <c r="E9118">
        <v>470</v>
      </c>
      <c r="G9118">
        <v>470</v>
      </c>
      <c r="H9118">
        <v>7465</v>
      </c>
      <c r="I9118">
        <v>8550</v>
      </c>
      <c r="J9118">
        <f t="shared" si="426"/>
        <v>172.79411764705881</v>
      </c>
      <c r="K9118">
        <f t="shared" si="427"/>
        <v>1995</v>
      </c>
      <c r="L9118">
        <f t="shared" si="428"/>
        <v>9</v>
      </c>
    </row>
    <row r="9119" spans="1:12" x14ac:dyDescent="0.25">
      <c r="A9119" s="1">
        <v>34950</v>
      </c>
      <c r="B9119">
        <v>468</v>
      </c>
      <c r="C9119">
        <v>471</v>
      </c>
      <c r="D9119">
        <v>461.5</v>
      </c>
      <c r="E9119">
        <v>462</v>
      </c>
      <c r="G9119">
        <v>462</v>
      </c>
      <c r="H9119">
        <v>6510</v>
      </c>
      <c r="I9119">
        <v>6410</v>
      </c>
      <c r="J9119">
        <f t="shared" si="426"/>
        <v>169.85294117647058</v>
      </c>
      <c r="K9119">
        <f t="shared" si="427"/>
        <v>1995</v>
      </c>
      <c r="L9119">
        <f t="shared" si="428"/>
        <v>9</v>
      </c>
    </row>
    <row r="9120" spans="1:12" x14ac:dyDescent="0.25">
      <c r="A9120" s="1">
        <v>34953</v>
      </c>
      <c r="B9120">
        <v>459</v>
      </c>
      <c r="C9120">
        <v>459</v>
      </c>
      <c r="D9120">
        <v>454</v>
      </c>
      <c r="E9120">
        <v>458.25</v>
      </c>
      <c r="G9120">
        <v>458.25</v>
      </c>
      <c r="H9120">
        <v>6020</v>
      </c>
      <c r="I9120">
        <v>5410</v>
      </c>
      <c r="J9120">
        <f t="shared" si="426"/>
        <v>168.47426470588232</v>
      </c>
      <c r="K9120">
        <f t="shared" si="427"/>
        <v>1995</v>
      </c>
      <c r="L9120">
        <f t="shared" si="428"/>
        <v>9</v>
      </c>
    </row>
    <row r="9121" spans="1:12" x14ac:dyDescent="0.25">
      <c r="A9121" s="1">
        <v>34954</v>
      </c>
      <c r="B9121">
        <v>461</v>
      </c>
      <c r="C9121">
        <v>472</v>
      </c>
      <c r="D9121">
        <v>458.5</v>
      </c>
      <c r="E9121">
        <v>466.75</v>
      </c>
      <c r="G9121">
        <v>466.75</v>
      </c>
      <c r="H9121">
        <v>6075</v>
      </c>
      <c r="I9121">
        <v>5120</v>
      </c>
      <c r="J9121">
        <f t="shared" si="426"/>
        <v>171.59926470588238</v>
      </c>
      <c r="K9121">
        <f t="shared" si="427"/>
        <v>1995</v>
      </c>
      <c r="L9121">
        <f t="shared" si="428"/>
        <v>9</v>
      </c>
    </row>
    <row r="9122" spans="1:12" x14ac:dyDescent="0.25">
      <c r="A9122" s="1">
        <v>34955</v>
      </c>
      <c r="B9122">
        <v>464</v>
      </c>
      <c r="C9122">
        <v>464</v>
      </c>
      <c r="D9122">
        <v>457.5</v>
      </c>
      <c r="E9122">
        <v>460.5</v>
      </c>
      <c r="G9122">
        <v>460.5</v>
      </c>
      <c r="H9122">
        <v>7090</v>
      </c>
      <c r="I9122">
        <v>6610</v>
      </c>
      <c r="J9122">
        <f t="shared" si="426"/>
        <v>169.30147058823533</v>
      </c>
      <c r="K9122">
        <f t="shared" si="427"/>
        <v>1995</v>
      </c>
      <c r="L9122">
        <f t="shared" si="428"/>
        <v>9</v>
      </c>
    </row>
    <row r="9123" spans="1:12" x14ac:dyDescent="0.25">
      <c r="A9123" s="1">
        <v>34956</v>
      </c>
      <c r="B9123">
        <v>457</v>
      </c>
      <c r="C9123">
        <v>466</v>
      </c>
      <c r="D9123">
        <v>457</v>
      </c>
      <c r="E9123">
        <v>461.5</v>
      </c>
      <c r="G9123">
        <v>461.5</v>
      </c>
      <c r="H9123">
        <v>2580</v>
      </c>
      <c r="I9123">
        <v>3915</v>
      </c>
      <c r="J9123">
        <f t="shared" si="426"/>
        <v>169.66911764705881</v>
      </c>
      <c r="K9123">
        <f t="shared" si="427"/>
        <v>1995</v>
      </c>
      <c r="L9123">
        <f t="shared" si="428"/>
        <v>9</v>
      </c>
    </row>
    <row r="9124" spans="1:12" x14ac:dyDescent="0.25">
      <c r="A9124" s="1">
        <v>34957</v>
      </c>
      <c r="B9124">
        <v>465</v>
      </c>
      <c r="C9124">
        <v>469</v>
      </c>
      <c r="D9124">
        <v>461</v>
      </c>
      <c r="E9124">
        <v>463</v>
      </c>
      <c r="G9124">
        <v>463</v>
      </c>
      <c r="H9124">
        <v>1205</v>
      </c>
      <c r="I9124">
        <v>3175</v>
      </c>
      <c r="J9124">
        <f t="shared" si="426"/>
        <v>170.22058823529412</v>
      </c>
      <c r="K9124">
        <f t="shared" si="427"/>
        <v>1995</v>
      </c>
      <c r="L9124">
        <f t="shared" si="428"/>
        <v>9</v>
      </c>
    </row>
    <row r="9125" spans="1:12" x14ac:dyDescent="0.25">
      <c r="A9125" s="1">
        <v>34960</v>
      </c>
      <c r="B9125">
        <v>475</v>
      </c>
      <c r="C9125">
        <v>475</v>
      </c>
      <c r="D9125">
        <v>467</v>
      </c>
      <c r="E9125">
        <v>473</v>
      </c>
      <c r="G9125">
        <v>473</v>
      </c>
      <c r="H9125">
        <v>695</v>
      </c>
      <c r="I9125">
        <v>1920</v>
      </c>
      <c r="J9125">
        <f t="shared" si="426"/>
        <v>173.89705882352945</v>
      </c>
      <c r="K9125">
        <f t="shared" si="427"/>
        <v>1995</v>
      </c>
      <c r="L9125">
        <f t="shared" si="428"/>
        <v>9</v>
      </c>
    </row>
    <row r="9126" spans="1:12" x14ac:dyDescent="0.25">
      <c r="A9126" s="1">
        <v>34961</v>
      </c>
      <c r="B9126">
        <v>470</v>
      </c>
      <c r="C9126">
        <v>475</v>
      </c>
      <c r="D9126">
        <v>466.25</v>
      </c>
      <c r="E9126">
        <v>475</v>
      </c>
      <c r="G9126">
        <v>475</v>
      </c>
      <c r="H9126">
        <v>1275</v>
      </c>
      <c r="I9126">
        <v>1050</v>
      </c>
      <c r="J9126">
        <f t="shared" si="426"/>
        <v>174.63235294117646</v>
      </c>
      <c r="K9126">
        <f t="shared" si="427"/>
        <v>1995</v>
      </c>
      <c r="L9126">
        <f t="shared" si="428"/>
        <v>9</v>
      </c>
    </row>
    <row r="9127" spans="1:12" x14ac:dyDescent="0.25">
      <c r="A9127" s="1">
        <v>34962</v>
      </c>
      <c r="B9127">
        <v>478</v>
      </c>
      <c r="C9127">
        <v>481</v>
      </c>
      <c r="D9127">
        <v>473.5</v>
      </c>
      <c r="E9127">
        <v>473.75</v>
      </c>
      <c r="G9127">
        <v>473.75</v>
      </c>
      <c r="H9127">
        <v>1050</v>
      </c>
      <c r="I9127">
        <v>750</v>
      </c>
      <c r="J9127">
        <f t="shared" si="426"/>
        <v>174.17279411764707</v>
      </c>
      <c r="K9127">
        <f t="shared" si="427"/>
        <v>1995</v>
      </c>
      <c r="L9127">
        <f t="shared" si="428"/>
        <v>9</v>
      </c>
    </row>
    <row r="9128" spans="1:12" x14ac:dyDescent="0.25">
      <c r="A9128" s="1">
        <v>34963</v>
      </c>
      <c r="B9128">
        <v>489.5</v>
      </c>
      <c r="C9128">
        <v>496.75</v>
      </c>
      <c r="D9128">
        <v>488</v>
      </c>
      <c r="E9128">
        <v>491</v>
      </c>
      <c r="G9128">
        <v>491</v>
      </c>
      <c r="H9128">
        <v>91050</v>
      </c>
      <c r="I9128">
        <v>348385</v>
      </c>
      <c r="J9128">
        <f t="shared" si="426"/>
        <v>180.51470588235293</v>
      </c>
      <c r="K9128">
        <f t="shared" si="427"/>
        <v>1995</v>
      </c>
      <c r="L9128">
        <f t="shared" si="428"/>
        <v>9</v>
      </c>
    </row>
    <row r="9129" spans="1:12" x14ac:dyDescent="0.25">
      <c r="A9129" s="1">
        <v>34964</v>
      </c>
      <c r="B9129">
        <v>488</v>
      </c>
      <c r="C9129">
        <v>488</v>
      </c>
      <c r="D9129">
        <v>481</v>
      </c>
      <c r="E9129">
        <v>483</v>
      </c>
      <c r="G9129">
        <v>483</v>
      </c>
      <c r="H9129">
        <v>75150</v>
      </c>
      <c r="I9129">
        <v>347990</v>
      </c>
      <c r="J9129">
        <f t="shared" si="426"/>
        <v>177.5735294117647</v>
      </c>
      <c r="K9129">
        <f t="shared" si="427"/>
        <v>1995</v>
      </c>
      <c r="L9129">
        <f t="shared" si="428"/>
        <v>9</v>
      </c>
    </row>
    <row r="9130" spans="1:12" x14ac:dyDescent="0.25">
      <c r="A9130" s="1">
        <v>34967</v>
      </c>
      <c r="B9130">
        <v>485</v>
      </c>
      <c r="C9130">
        <v>486</v>
      </c>
      <c r="D9130">
        <v>475</v>
      </c>
      <c r="E9130">
        <v>479.75</v>
      </c>
      <c r="G9130">
        <v>479.75</v>
      </c>
      <c r="H9130">
        <v>69440</v>
      </c>
      <c r="I9130">
        <v>342200</v>
      </c>
      <c r="J9130">
        <f t="shared" si="426"/>
        <v>176.37867647058823</v>
      </c>
      <c r="K9130">
        <f t="shared" si="427"/>
        <v>1995</v>
      </c>
      <c r="L9130">
        <f t="shared" si="428"/>
        <v>9</v>
      </c>
    </row>
    <row r="9131" spans="1:12" x14ac:dyDescent="0.25">
      <c r="A9131" s="1">
        <v>34968</v>
      </c>
      <c r="B9131">
        <v>479.5</v>
      </c>
      <c r="C9131">
        <v>481.5</v>
      </c>
      <c r="D9131">
        <v>476.25</v>
      </c>
      <c r="E9131">
        <v>478.5</v>
      </c>
      <c r="G9131">
        <v>478.5</v>
      </c>
      <c r="H9131">
        <v>50895</v>
      </c>
      <c r="I9131">
        <v>338120</v>
      </c>
      <c r="J9131">
        <f t="shared" si="426"/>
        <v>175.91911764705881</v>
      </c>
      <c r="K9131">
        <f t="shared" si="427"/>
        <v>1995</v>
      </c>
      <c r="L9131">
        <f t="shared" si="428"/>
        <v>9</v>
      </c>
    </row>
    <row r="9132" spans="1:12" x14ac:dyDescent="0.25">
      <c r="A9132" s="1">
        <v>34969</v>
      </c>
      <c r="B9132">
        <v>478</v>
      </c>
      <c r="C9132">
        <v>484</v>
      </c>
      <c r="D9132">
        <v>472.5</v>
      </c>
      <c r="E9132">
        <v>480.5</v>
      </c>
      <c r="G9132">
        <v>480.5</v>
      </c>
      <c r="H9132">
        <v>86740</v>
      </c>
      <c r="I9132">
        <v>327155</v>
      </c>
      <c r="J9132">
        <f t="shared" si="426"/>
        <v>176.65441176470588</v>
      </c>
      <c r="K9132">
        <f t="shared" si="427"/>
        <v>1995</v>
      </c>
      <c r="L9132">
        <f t="shared" si="428"/>
        <v>9</v>
      </c>
    </row>
    <row r="9133" spans="1:12" x14ac:dyDescent="0.25">
      <c r="A9133" s="1">
        <v>34970</v>
      </c>
      <c r="B9133">
        <v>484</v>
      </c>
      <c r="C9133">
        <v>485</v>
      </c>
      <c r="D9133">
        <v>481</v>
      </c>
      <c r="E9133">
        <v>484.25</v>
      </c>
      <c r="G9133">
        <v>484.25</v>
      </c>
      <c r="H9133">
        <v>58000</v>
      </c>
      <c r="I9133">
        <v>321235</v>
      </c>
      <c r="J9133">
        <f t="shared" si="426"/>
        <v>178.03308823529412</v>
      </c>
      <c r="K9133">
        <f t="shared" si="427"/>
        <v>1995</v>
      </c>
      <c r="L9133">
        <f t="shared" si="428"/>
        <v>9</v>
      </c>
    </row>
    <row r="9134" spans="1:12" x14ac:dyDescent="0.25">
      <c r="A9134" s="1">
        <v>34971</v>
      </c>
      <c r="B9134">
        <v>489</v>
      </c>
      <c r="C9134">
        <v>493</v>
      </c>
      <c r="D9134">
        <v>487</v>
      </c>
      <c r="E9134">
        <v>492.25</v>
      </c>
      <c r="G9134">
        <v>492.25</v>
      </c>
      <c r="H9134">
        <v>72240</v>
      </c>
      <c r="I9134">
        <v>324855</v>
      </c>
      <c r="J9134">
        <f t="shared" si="426"/>
        <v>180.97426470588235</v>
      </c>
      <c r="K9134">
        <f t="shared" si="427"/>
        <v>1995</v>
      </c>
      <c r="L9134">
        <f t="shared" si="428"/>
        <v>9</v>
      </c>
    </row>
    <row r="9135" spans="1:12" x14ac:dyDescent="0.25">
      <c r="A9135" s="1">
        <v>34974</v>
      </c>
      <c r="B9135">
        <v>492.5</v>
      </c>
      <c r="C9135">
        <v>494</v>
      </c>
      <c r="D9135">
        <v>485.5</v>
      </c>
      <c r="E9135">
        <v>491.5</v>
      </c>
      <c r="G9135">
        <v>491.5</v>
      </c>
      <c r="H9135">
        <v>59360</v>
      </c>
      <c r="I9135">
        <v>323930</v>
      </c>
      <c r="J9135">
        <f t="shared" si="426"/>
        <v>180.6985294117647</v>
      </c>
      <c r="K9135">
        <f t="shared" si="427"/>
        <v>1995</v>
      </c>
      <c r="L9135">
        <f t="shared" si="428"/>
        <v>10</v>
      </c>
    </row>
    <row r="9136" spans="1:12" x14ac:dyDescent="0.25">
      <c r="A9136" s="1">
        <v>34975</v>
      </c>
      <c r="B9136">
        <v>489</v>
      </c>
      <c r="C9136">
        <v>489.75</v>
      </c>
      <c r="D9136">
        <v>486</v>
      </c>
      <c r="E9136">
        <v>486.5</v>
      </c>
      <c r="G9136">
        <v>486.5</v>
      </c>
      <c r="H9136">
        <v>39200</v>
      </c>
      <c r="I9136">
        <v>324735</v>
      </c>
      <c r="J9136">
        <f t="shared" si="426"/>
        <v>178.86029411764707</v>
      </c>
      <c r="K9136">
        <f t="shared" si="427"/>
        <v>1995</v>
      </c>
      <c r="L9136">
        <f t="shared" si="428"/>
        <v>10</v>
      </c>
    </row>
    <row r="9137" spans="1:12" x14ac:dyDescent="0.25">
      <c r="A9137" s="1">
        <v>34976</v>
      </c>
      <c r="B9137">
        <v>484.5</v>
      </c>
      <c r="C9137">
        <v>486</v>
      </c>
      <c r="D9137">
        <v>481.5</v>
      </c>
      <c r="E9137">
        <v>485.5</v>
      </c>
      <c r="G9137">
        <v>485.5</v>
      </c>
      <c r="H9137">
        <v>61740</v>
      </c>
      <c r="I9137">
        <v>321480</v>
      </c>
      <c r="J9137">
        <f t="shared" si="426"/>
        <v>178.49264705882356</v>
      </c>
      <c r="K9137">
        <f t="shared" si="427"/>
        <v>1995</v>
      </c>
      <c r="L9137">
        <f t="shared" si="428"/>
        <v>10</v>
      </c>
    </row>
    <row r="9138" spans="1:12" x14ac:dyDescent="0.25">
      <c r="A9138" s="1">
        <v>34977</v>
      </c>
      <c r="B9138">
        <v>484.5</v>
      </c>
      <c r="C9138">
        <v>486.5</v>
      </c>
      <c r="D9138">
        <v>475.5</v>
      </c>
      <c r="E9138">
        <v>479</v>
      </c>
      <c r="G9138">
        <v>479</v>
      </c>
      <c r="H9138">
        <v>78115</v>
      </c>
      <c r="I9138">
        <v>311960</v>
      </c>
      <c r="J9138">
        <f t="shared" si="426"/>
        <v>176.10294117647058</v>
      </c>
      <c r="K9138">
        <f t="shared" si="427"/>
        <v>1995</v>
      </c>
      <c r="L9138">
        <f t="shared" si="428"/>
        <v>10</v>
      </c>
    </row>
    <row r="9139" spans="1:12" x14ac:dyDescent="0.25">
      <c r="A9139" s="1">
        <v>34978</v>
      </c>
      <c r="B9139">
        <v>481.5</v>
      </c>
      <c r="C9139">
        <v>482.5</v>
      </c>
      <c r="D9139">
        <v>474</v>
      </c>
      <c r="E9139">
        <v>475</v>
      </c>
      <c r="G9139">
        <v>475</v>
      </c>
      <c r="H9139">
        <v>61715</v>
      </c>
      <c r="I9139">
        <v>302155</v>
      </c>
      <c r="J9139">
        <f t="shared" si="426"/>
        <v>174.63235294117646</v>
      </c>
      <c r="K9139">
        <f t="shared" si="427"/>
        <v>1995</v>
      </c>
      <c r="L9139">
        <f t="shared" si="428"/>
        <v>10</v>
      </c>
    </row>
    <row r="9140" spans="1:12" x14ac:dyDescent="0.25">
      <c r="A9140" s="1">
        <v>34981</v>
      </c>
      <c r="B9140">
        <v>472.5</v>
      </c>
      <c r="C9140">
        <v>482.5</v>
      </c>
      <c r="D9140">
        <v>472.5</v>
      </c>
      <c r="E9140">
        <v>481.75</v>
      </c>
      <c r="G9140">
        <v>481.75</v>
      </c>
      <c r="H9140">
        <v>53150</v>
      </c>
      <c r="I9140">
        <v>300050</v>
      </c>
      <c r="J9140">
        <f t="shared" si="426"/>
        <v>177.1139705882353</v>
      </c>
      <c r="K9140">
        <f t="shared" si="427"/>
        <v>1995</v>
      </c>
      <c r="L9140">
        <f t="shared" si="428"/>
        <v>10</v>
      </c>
    </row>
    <row r="9141" spans="1:12" x14ac:dyDescent="0.25">
      <c r="A9141" s="1">
        <v>34982</v>
      </c>
      <c r="B9141">
        <v>483</v>
      </c>
      <c r="C9141">
        <v>486</v>
      </c>
      <c r="D9141">
        <v>481.75</v>
      </c>
      <c r="E9141">
        <v>483.75</v>
      </c>
      <c r="G9141">
        <v>483.75</v>
      </c>
      <c r="H9141">
        <v>65880</v>
      </c>
      <c r="I9141">
        <v>296980</v>
      </c>
      <c r="J9141">
        <f t="shared" si="426"/>
        <v>177.84926470588235</v>
      </c>
      <c r="K9141">
        <f t="shared" si="427"/>
        <v>1995</v>
      </c>
      <c r="L9141">
        <f t="shared" si="428"/>
        <v>10</v>
      </c>
    </row>
    <row r="9142" spans="1:12" x14ac:dyDescent="0.25">
      <c r="A9142" s="1">
        <v>34983</v>
      </c>
      <c r="B9142">
        <v>489</v>
      </c>
      <c r="C9142">
        <v>490</v>
      </c>
      <c r="D9142">
        <v>480</v>
      </c>
      <c r="E9142">
        <v>480.5</v>
      </c>
      <c r="G9142">
        <v>480.5</v>
      </c>
      <c r="H9142">
        <v>88935</v>
      </c>
      <c r="I9142">
        <v>299150</v>
      </c>
      <c r="J9142">
        <f t="shared" si="426"/>
        <v>176.65441176470588</v>
      </c>
      <c r="K9142">
        <f t="shared" si="427"/>
        <v>1995</v>
      </c>
      <c r="L9142">
        <f t="shared" si="428"/>
        <v>10</v>
      </c>
    </row>
    <row r="9143" spans="1:12" x14ac:dyDescent="0.25">
      <c r="A9143" s="1">
        <v>34984</v>
      </c>
      <c r="B9143">
        <v>477</v>
      </c>
      <c r="C9143">
        <v>483</v>
      </c>
      <c r="D9143">
        <v>476.5</v>
      </c>
      <c r="E9143">
        <v>479.75</v>
      </c>
      <c r="G9143">
        <v>479.75</v>
      </c>
      <c r="H9143">
        <v>52800</v>
      </c>
      <c r="I9143">
        <v>291150</v>
      </c>
      <c r="J9143">
        <f t="shared" si="426"/>
        <v>176.37867647058823</v>
      </c>
      <c r="K9143">
        <f t="shared" si="427"/>
        <v>1995</v>
      </c>
      <c r="L9143">
        <f t="shared" si="428"/>
        <v>10</v>
      </c>
    </row>
    <row r="9144" spans="1:12" x14ac:dyDescent="0.25">
      <c r="A9144" s="1">
        <v>34985</v>
      </c>
      <c r="B9144">
        <v>479</v>
      </c>
      <c r="C9144">
        <v>488.5</v>
      </c>
      <c r="D9144">
        <v>479</v>
      </c>
      <c r="E9144">
        <v>485.75</v>
      </c>
      <c r="G9144">
        <v>485.75</v>
      </c>
      <c r="H9144">
        <v>55970</v>
      </c>
      <c r="I9144">
        <v>287860</v>
      </c>
      <c r="J9144">
        <f t="shared" si="426"/>
        <v>178.58455882352942</v>
      </c>
      <c r="K9144">
        <f t="shared" si="427"/>
        <v>1995</v>
      </c>
      <c r="L9144">
        <f t="shared" si="428"/>
        <v>10</v>
      </c>
    </row>
    <row r="9145" spans="1:12" x14ac:dyDescent="0.25">
      <c r="A9145" s="1">
        <v>34988</v>
      </c>
      <c r="B9145">
        <v>488.5</v>
      </c>
      <c r="C9145">
        <v>498</v>
      </c>
      <c r="D9145">
        <v>488.5</v>
      </c>
      <c r="E9145">
        <v>497.5</v>
      </c>
      <c r="G9145">
        <v>497.5</v>
      </c>
      <c r="H9145">
        <v>99495</v>
      </c>
      <c r="I9145">
        <v>296290</v>
      </c>
      <c r="J9145">
        <f t="shared" si="426"/>
        <v>182.90441176470588</v>
      </c>
      <c r="K9145">
        <f t="shared" si="427"/>
        <v>1995</v>
      </c>
      <c r="L9145">
        <f t="shared" si="428"/>
        <v>10</v>
      </c>
    </row>
    <row r="9146" spans="1:12" x14ac:dyDescent="0.25">
      <c r="A9146" s="1">
        <v>34989</v>
      </c>
      <c r="B9146">
        <v>496.5</v>
      </c>
      <c r="C9146">
        <v>498.5</v>
      </c>
      <c r="D9146">
        <v>491</v>
      </c>
      <c r="E9146">
        <v>491.5</v>
      </c>
      <c r="G9146">
        <v>491.5</v>
      </c>
      <c r="H9146">
        <v>75345</v>
      </c>
      <c r="I9146">
        <v>302780</v>
      </c>
      <c r="J9146">
        <f t="shared" si="426"/>
        <v>180.6985294117647</v>
      </c>
      <c r="K9146">
        <f t="shared" si="427"/>
        <v>1995</v>
      </c>
      <c r="L9146">
        <f t="shared" si="428"/>
        <v>10</v>
      </c>
    </row>
    <row r="9147" spans="1:12" x14ac:dyDescent="0.25">
      <c r="A9147" s="1">
        <v>34990</v>
      </c>
      <c r="B9147">
        <v>492</v>
      </c>
      <c r="C9147">
        <v>501</v>
      </c>
      <c r="D9147">
        <v>490.5</v>
      </c>
      <c r="E9147">
        <v>499.75</v>
      </c>
      <c r="G9147">
        <v>499.75</v>
      </c>
      <c r="H9147">
        <v>88590</v>
      </c>
      <c r="I9147">
        <v>298190</v>
      </c>
      <c r="J9147">
        <f t="shared" si="426"/>
        <v>183.73161764705878</v>
      </c>
      <c r="K9147">
        <f t="shared" si="427"/>
        <v>1995</v>
      </c>
      <c r="L9147">
        <f t="shared" si="428"/>
        <v>10</v>
      </c>
    </row>
    <row r="9148" spans="1:12" x14ac:dyDescent="0.25">
      <c r="A9148" s="1">
        <v>34991</v>
      </c>
      <c r="B9148">
        <v>502.5</v>
      </c>
      <c r="C9148">
        <v>508.5</v>
      </c>
      <c r="D9148">
        <v>499.5</v>
      </c>
      <c r="E9148">
        <v>507.5</v>
      </c>
      <c r="G9148">
        <v>507.5</v>
      </c>
      <c r="H9148">
        <v>105410</v>
      </c>
      <c r="I9148">
        <v>283300</v>
      </c>
      <c r="J9148">
        <f t="shared" si="426"/>
        <v>186.58088235294119</v>
      </c>
      <c r="K9148">
        <f t="shared" si="427"/>
        <v>1995</v>
      </c>
      <c r="L9148">
        <f t="shared" si="428"/>
        <v>10</v>
      </c>
    </row>
    <row r="9149" spans="1:12" x14ac:dyDescent="0.25">
      <c r="A9149" s="1">
        <v>34992</v>
      </c>
      <c r="B9149">
        <v>507.5</v>
      </c>
      <c r="C9149">
        <v>511.5</v>
      </c>
      <c r="D9149">
        <v>503.5</v>
      </c>
      <c r="E9149">
        <v>508.75</v>
      </c>
      <c r="G9149">
        <v>508.75</v>
      </c>
      <c r="H9149">
        <v>75550</v>
      </c>
      <c r="I9149">
        <v>287835</v>
      </c>
      <c r="J9149">
        <f t="shared" si="426"/>
        <v>187.04044117647058</v>
      </c>
      <c r="K9149">
        <f t="shared" si="427"/>
        <v>1995</v>
      </c>
      <c r="L9149">
        <f t="shared" si="428"/>
        <v>10</v>
      </c>
    </row>
    <row r="9150" spans="1:12" x14ac:dyDescent="0.25">
      <c r="A9150" s="1">
        <v>34995</v>
      </c>
      <c r="B9150">
        <v>510.5</v>
      </c>
      <c r="C9150">
        <v>510.5</v>
      </c>
      <c r="D9150">
        <v>502</v>
      </c>
      <c r="E9150">
        <v>503</v>
      </c>
      <c r="G9150">
        <v>503</v>
      </c>
      <c r="H9150">
        <v>53725</v>
      </c>
      <c r="I9150">
        <v>287400</v>
      </c>
      <c r="J9150">
        <f t="shared" si="426"/>
        <v>184.9264705882353</v>
      </c>
      <c r="K9150">
        <f t="shared" si="427"/>
        <v>1995</v>
      </c>
      <c r="L9150">
        <f t="shared" si="428"/>
        <v>10</v>
      </c>
    </row>
    <row r="9151" spans="1:12" x14ac:dyDescent="0.25">
      <c r="A9151" s="1">
        <v>34996</v>
      </c>
      <c r="B9151">
        <v>502.5</v>
      </c>
      <c r="C9151">
        <v>502.5</v>
      </c>
      <c r="D9151">
        <v>491</v>
      </c>
      <c r="E9151">
        <v>493</v>
      </c>
      <c r="G9151">
        <v>493</v>
      </c>
      <c r="H9151">
        <v>96345</v>
      </c>
      <c r="I9151">
        <v>291825</v>
      </c>
      <c r="J9151">
        <f t="shared" si="426"/>
        <v>181.25</v>
      </c>
      <c r="K9151">
        <f t="shared" si="427"/>
        <v>1995</v>
      </c>
      <c r="L9151">
        <f t="shared" si="428"/>
        <v>10</v>
      </c>
    </row>
    <row r="9152" spans="1:12" x14ac:dyDescent="0.25">
      <c r="A9152" s="1">
        <v>34997</v>
      </c>
      <c r="B9152">
        <v>492</v>
      </c>
      <c r="C9152">
        <v>499.5</v>
      </c>
      <c r="D9152">
        <v>491</v>
      </c>
      <c r="E9152">
        <v>498.75</v>
      </c>
      <c r="G9152">
        <v>498.75</v>
      </c>
      <c r="H9152">
        <v>72685</v>
      </c>
      <c r="I9152">
        <v>285650</v>
      </c>
      <c r="J9152">
        <f t="shared" si="426"/>
        <v>183.3639705882353</v>
      </c>
      <c r="K9152">
        <f t="shared" si="427"/>
        <v>1995</v>
      </c>
      <c r="L9152">
        <f t="shared" si="428"/>
        <v>10</v>
      </c>
    </row>
    <row r="9153" spans="1:12" x14ac:dyDescent="0.25">
      <c r="A9153" s="1">
        <v>34998</v>
      </c>
      <c r="B9153">
        <v>501.5</v>
      </c>
      <c r="C9153">
        <v>503</v>
      </c>
      <c r="D9153">
        <v>499.5</v>
      </c>
      <c r="E9153">
        <v>501.25</v>
      </c>
      <c r="G9153">
        <v>501.25</v>
      </c>
      <c r="H9153">
        <v>64000</v>
      </c>
      <c r="I9153">
        <v>272930</v>
      </c>
      <c r="J9153">
        <f t="shared" si="426"/>
        <v>184.28308823529412</v>
      </c>
      <c r="K9153">
        <f t="shared" si="427"/>
        <v>1995</v>
      </c>
      <c r="L9153">
        <f t="shared" si="428"/>
        <v>10</v>
      </c>
    </row>
    <row r="9154" spans="1:12" x14ac:dyDescent="0.25">
      <c r="A9154" s="1">
        <v>34999</v>
      </c>
      <c r="B9154">
        <v>499</v>
      </c>
      <c r="C9154">
        <v>501.5</v>
      </c>
      <c r="D9154">
        <v>495.5</v>
      </c>
      <c r="E9154">
        <v>499.75</v>
      </c>
      <c r="G9154">
        <v>499.75</v>
      </c>
      <c r="H9154">
        <v>47355</v>
      </c>
      <c r="I9154">
        <v>265355</v>
      </c>
      <c r="J9154">
        <f t="shared" ref="J9154:J9217" si="429">G9154/100*5000/136</f>
        <v>183.73161764705878</v>
      </c>
      <c r="K9154">
        <f t="shared" ref="K9154:K9217" si="430">YEAR(A9154)</f>
        <v>1995</v>
      </c>
      <c r="L9154">
        <f t="shared" ref="L9154:L9217" si="431">MONTH(A9154)</f>
        <v>10</v>
      </c>
    </row>
    <row r="9155" spans="1:12" x14ac:dyDescent="0.25">
      <c r="A9155" s="1">
        <v>35002</v>
      </c>
      <c r="B9155">
        <v>497</v>
      </c>
      <c r="C9155">
        <v>499</v>
      </c>
      <c r="D9155">
        <v>493</v>
      </c>
      <c r="E9155">
        <v>496.5</v>
      </c>
      <c r="G9155">
        <v>496.5</v>
      </c>
      <c r="H9155">
        <v>43420</v>
      </c>
      <c r="I9155">
        <v>263135</v>
      </c>
      <c r="J9155">
        <f t="shared" si="429"/>
        <v>182.53676470588235</v>
      </c>
      <c r="K9155">
        <f t="shared" si="430"/>
        <v>1995</v>
      </c>
      <c r="L9155">
        <f t="shared" si="431"/>
        <v>10</v>
      </c>
    </row>
    <row r="9156" spans="1:12" x14ac:dyDescent="0.25">
      <c r="A9156" s="1">
        <v>35003</v>
      </c>
      <c r="B9156">
        <v>496</v>
      </c>
      <c r="C9156">
        <v>499</v>
      </c>
      <c r="D9156">
        <v>493.5</v>
      </c>
      <c r="E9156">
        <v>497.75</v>
      </c>
      <c r="G9156">
        <v>497.75</v>
      </c>
      <c r="H9156">
        <v>46045</v>
      </c>
      <c r="I9156">
        <v>261100</v>
      </c>
      <c r="J9156">
        <f t="shared" si="429"/>
        <v>182.99632352941177</v>
      </c>
      <c r="K9156">
        <f t="shared" si="430"/>
        <v>1995</v>
      </c>
      <c r="L9156">
        <f t="shared" si="431"/>
        <v>10</v>
      </c>
    </row>
    <row r="9157" spans="1:12" x14ac:dyDescent="0.25">
      <c r="A9157" s="1">
        <v>35004</v>
      </c>
      <c r="B9157">
        <v>498.5</v>
      </c>
      <c r="C9157">
        <v>499</v>
      </c>
      <c r="D9157">
        <v>492.5</v>
      </c>
      <c r="E9157">
        <v>498.5</v>
      </c>
      <c r="G9157">
        <v>498.5</v>
      </c>
      <c r="H9157">
        <v>59070</v>
      </c>
      <c r="I9157">
        <v>257870</v>
      </c>
      <c r="J9157">
        <f t="shared" si="429"/>
        <v>183.27205882352942</v>
      </c>
      <c r="K9157">
        <f t="shared" si="430"/>
        <v>1995</v>
      </c>
      <c r="L9157">
        <f t="shared" si="431"/>
        <v>11</v>
      </c>
    </row>
    <row r="9158" spans="1:12" x14ac:dyDescent="0.25">
      <c r="A9158" s="1">
        <v>35005</v>
      </c>
      <c r="B9158">
        <v>500</v>
      </c>
      <c r="C9158">
        <v>502.5</v>
      </c>
      <c r="D9158">
        <v>485</v>
      </c>
      <c r="E9158">
        <v>487</v>
      </c>
      <c r="G9158">
        <v>487</v>
      </c>
      <c r="H9158">
        <v>78540</v>
      </c>
      <c r="I9158">
        <v>243565</v>
      </c>
      <c r="J9158">
        <f t="shared" si="429"/>
        <v>179.04411764705881</v>
      </c>
      <c r="K9158">
        <f t="shared" si="430"/>
        <v>1995</v>
      </c>
      <c r="L9158">
        <f t="shared" si="431"/>
        <v>11</v>
      </c>
    </row>
    <row r="9159" spans="1:12" x14ac:dyDescent="0.25">
      <c r="A9159" s="1">
        <v>35006</v>
      </c>
      <c r="B9159">
        <v>485.5</v>
      </c>
      <c r="C9159">
        <v>487.25</v>
      </c>
      <c r="D9159">
        <v>480</v>
      </c>
      <c r="E9159">
        <v>484</v>
      </c>
      <c r="G9159">
        <v>484</v>
      </c>
      <c r="H9159">
        <v>83405</v>
      </c>
      <c r="I9159">
        <v>231490</v>
      </c>
      <c r="J9159">
        <f t="shared" si="429"/>
        <v>177.94117647058823</v>
      </c>
      <c r="K9159">
        <f t="shared" si="430"/>
        <v>1995</v>
      </c>
      <c r="L9159">
        <f t="shared" si="431"/>
        <v>11</v>
      </c>
    </row>
    <row r="9160" spans="1:12" x14ac:dyDescent="0.25">
      <c r="A9160" s="1">
        <v>35009</v>
      </c>
      <c r="B9160">
        <v>484</v>
      </c>
      <c r="C9160">
        <v>491</v>
      </c>
      <c r="D9160">
        <v>484</v>
      </c>
      <c r="E9160">
        <v>490.75</v>
      </c>
      <c r="G9160">
        <v>490.75</v>
      </c>
      <c r="H9160">
        <v>51285</v>
      </c>
      <c r="I9160">
        <v>218060</v>
      </c>
      <c r="J9160">
        <f t="shared" si="429"/>
        <v>180.42279411764707</v>
      </c>
      <c r="K9160">
        <f t="shared" si="430"/>
        <v>1995</v>
      </c>
      <c r="L9160">
        <f t="shared" si="431"/>
        <v>11</v>
      </c>
    </row>
    <row r="9161" spans="1:12" x14ac:dyDescent="0.25">
      <c r="A9161" s="1">
        <v>35010</v>
      </c>
      <c r="B9161">
        <v>491</v>
      </c>
      <c r="C9161">
        <v>493</v>
      </c>
      <c r="D9161">
        <v>488.5</v>
      </c>
      <c r="E9161">
        <v>492</v>
      </c>
      <c r="G9161">
        <v>492</v>
      </c>
      <c r="H9161">
        <v>45610</v>
      </c>
      <c r="I9161">
        <v>213235</v>
      </c>
      <c r="J9161">
        <f t="shared" si="429"/>
        <v>180.88235294117646</v>
      </c>
      <c r="K9161">
        <f t="shared" si="430"/>
        <v>1995</v>
      </c>
      <c r="L9161">
        <f t="shared" si="431"/>
        <v>11</v>
      </c>
    </row>
    <row r="9162" spans="1:12" x14ac:dyDescent="0.25">
      <c r="A9162" s="1">
        <v>35011</v>
      </c>
      <c r="B9162">
        <v>491</v>
      </c>
      <c r="C9162">
        <v>493.75</v>
      </c>
      <c r="D9162">
        <v>490</v>
      </c>
      <c r="E9162">
        <v>493</v>
      </c>
      <c r="G9162">
        <v>493</v>
      </c>
      <c r="H9162">
        <v>35895</v>
      </c>
      <c r="I9162">
        <v>206230</v>
      </c>
      <c r="J9162">
        <f t="shared" si="429"/>
        <v>181.25</v>
      </c>
      <c r="K9162">
        <f t="shared" si="430"/>
        <v>1995</v>
      </c>
      <c r="L9162">
        <f t="shared" si="431"/>
        <v>11</v>
      </c>
    </row>
    <row r="9163" spans="1:12" x14ac:dyDescent="0.25">
      <c r="A9163" s="1">
        <v>35012</v>
      </c>
      <c r="B9163">
        <v>494.75</v>
      </c>
      <c r="C9163">
        <v>494.75</v>
      </c>
      <c r="D9163">
        <v>484</v>
      </c>
      <c r="E9163">
        <v>485.25</v>
      </c>
      <c r="G9163">
        <v>485.25</v>
      </c>
      <c r="H9163">
        <v>76080</v>
      </c>
      <c r="I9163">
        <v>197465</v>
      </c>
      <c r="J9163">
        <f t="shared" si="429"/>
        <v>178.40073529411765</v>
      </c>
      <c r="K9163">
        <f t="shared" si="430"/>
        <v>1995</v>
      </c>
      <c r="L9163">
        <f t="shared" si="431"/>
        <v>11</v>
      </c>
    </row>
    <row r="9164" spans="1:12" x14ac:dyDescent="0.25">
      <c r="A9164" s="1">
        <v>35013</v>
      </c>
      <c r="B9164">
        <v>483</v>
      </c>
      <c r="C9164">
        <v>498</v>
      </c>
      <c r="D9164">
        <v>483</v>
      </c>
      <c r="E9164">
        <v>497</v>
      </c>
      <c r="G9164">
        <v>497</v>
      </c>
      <c r="H9164">
        <v>78730</v>
      </c>
      <c r="I9164">
        <v>182020</v>
      </c>
      <c r="J9164">
        <f t="shared" si="429"/>
        <v>182.72058823529412</v>
      </c>
      <c r="K9164">
        <f t="shared" si="430"/>
        <v>1995</v>
      </c>
      <c r="L9164">
        <f t="shared" si="431"/>
        <v>11</v>
      </c>
    </row>
    <row r="9165" spans="1:12" x14ac:dyDescent="0.25">
      <c r="A9165" s="1">
        <v>35016</v>
      </c>
      <c r="B9165">
        <v>496.5</v>
      </c>
      <c r="C9165">
        <v>496.5</v>
      </c>
      <c r="D9165">
        <v>488</v>
      </c>
      <c r="E9165">
        <v>490</v>
      </c>
      <c r="G9165">
        <v>490</v>
      </c>
      <c r="H9165">
        <v>47765</v>
      </c>
      <c r="I9165">
        <v>172455</v>
      </c>
      <c r="J9165">
        <f t="shared" si="429"/>
        <v>180.14705882352942</v>
      </c>
      <c r="K9165">
        <f t="shared" si="430"/>
        <v>1995</v>
      </c>
      <c r="L9165">
        <f t="shared" si="431"/>
        <v>11</v>
      </c>
    </row>
    <row r="9166" spans="1:12" x14ac:dyDescent="0.25">
      <c r="A9166" s="1">
        <v>35017</v>
      </c>
      <c r="B9166">
        <v>489</v>
      </c>
      <c r="C9166">
        <v>491</v>
      </c>
      <c r="D9166">
        <v>483.5</v>
      </c>
      <c r="E9166">
        <v>490.5</v>
      </c>
      <c r="G9166">
        <v>490.5</v>
      </c>
      <c r="H9166">
        <v>51460</v>
      </c>
      <c r="I9166">
        <v>163285</v>
      </c>
      <c r="J9166">
        <f t="shared" si="429"/>
        <v>180.33088235294119</v>
      </c>
      <c r="K9166">
        <f t="shared" si="430"/>
        <v>1995</v>
      </c>
      <c r="L9166">
        <f t="shared" si="431"/>
        <v>11</v>
      </c>
    </row>
    <row r="9167" spans="1:12" x14ac:dyDescent="0.25">
      <c r="A9167" s="1">
        <v>35018</v>
      </c>
      <c r="B9167">
        <v>490.5</v>
      </c>
      <c r="C9167">
        <v>491</v>
      </c>
      <c r="D9167">
        <v>483.5</v>
      </c>
      <c r="E9167">
        <v>484.25</v>
      </c>
      <c r="G9167">
        <v>484.25</v>
      </c>
      <c r="H9167">
        <v>32165</v>
      </c>
      <c r="I9167">
        <v>158540</v>
      </c>
      <c r="J9167">
        <f t="shared" si="429"/>
        <v>178.03308823529412</v>
      </c>
      <c r="K9167">
        <f t="shared" si="430"/>
        <v>1995</v>
      </c>
      <c r="L9167">
        <f t="shared" si="431"/>
        <v>11</v>
      </c>
    </row>
    <row r="9168" spans="1:12" x14ac:dyDescent="0.25">
      <c r="A9168" s="1">
        <v>35019</v>
      </c>
      <c r="B9168">
        <v>485</v>
      </c>
      <c r="C9168">
        <v>492</v>
      </c>
      <c r="D9168">
        <v>481</v>
      </c>
      <c r="E9168">
        <v>491.25</v>
      </c>
      <c r="G9168">
        <v>491.25</v>
      </c>
      <c r="H9168">
        <v>67055</v>
      </c>
      <c r="I9168">
        <v>149415</v>
      </c>
      <c r="J9168">
        <f t="shared" si="429"/>
        <v>180.60661764705881</v>
      </c>
      <c r="K9168">
        <f t="shared" si="430"/>
        <v>1995</v>
      </c>
      <c r="L9168">
        <f t="shared" si="431"/>
        <v>11</v>
      </c>
    </row>
    <row r="9169" spans="1:12" x14ac:dyDescent="0.25">
      <c r="A9169" s="1">
        <v>35020</v>
      </c>
      <c r="B9169">
        <v>491.5</v>
      </c>
      <c r="C9169">
        <v>494.75</v>
      </c>
      <c r="D9169">
        <v>488.75</v>
      </c>
      <c r="E9169">
        <v>492.5</v>
      </c>
      <c r="G9169">
        <v>492.5</v>
      </c>
      <c r="H9169">
        <v>43315</v>
      </c>
      <c r="I9169">
        <v>130340</v>
      </c>
      <c r="J9169">
        <f t="shared" si="429"/>
        <v>181.06617647058823</v>
      </c>
      <c r="K9169">
        <f t="shared" si="430"/>
        <v>1995</v>
      </c>
      <c r="L9169">
        <f t="shared" si="431"/>
        <v>11</v>
      </c>
    </row>
    <row r="9170" spans="1:12" x14ac:dyDescent="0.25">
      <c r="A9170" s="1">
        <v>35023</v>
      </c>
      <c r="B9170">
        <v>494</v>
      </c>
      <c r="C9170">
        <v>498.5</v>
      </c>
      <c r="D9170">
        <v>492.5</v>
      </c>
      <c r="E9170">
        <v>496</v>
      </c>
      <c r="G9170">
        <v>496</v>
      </c>
      <c r="H9170">
        <v>31725</v>
      </c>
      <c r="I9170">
        <v>117210</v>
      </c>
      <c r="J9170">
        <f t="shared" si="429"/>
        <v>182.35294117647058</v>
      </c>
      <c r="K9170">
        <f t="shared" si="430"/>
        <v>1995</v>
      </c>
      <c r="L9170">
        <f t="shared" si="431"/>
        <v>11</v>
      </c>
    </row>
    <row r="9171" spans="1:12" x14ac:dyDescent="0.25">
      <c r="A9171" s="1">
        <v>35024</v>
      </c>
      <c r="B9171">
        <v>496.5</v>
      </c>
      <c r="C9171">
        <v>498</v>
      </c>
      <c r="D9171">
        <v>488</v>
      </c>
      <c r="E9171">
        <v>495</v>
      </c>
      <c r="G9171">
        <v>495</v>
      </c>
      <c r="H9171">
        <v>37385</v>
      </c>
      <c r="I9171">
        <v>108180</v>
      </c>
      <c r="J9171">
        <f t="shared" si="429"/>
        <v>181.98529411764707</v>
      </c>
      <c r="K9171">
        <f t="shared" si="430"/>
        <v>1995</v>
      </c>
      <c r="L9171">
        <f t="shared" si="431"/>
        <v>11</v>
      </c>
    </row>
    <row r="9172" spans="1:12" x14ac:dyDescent="0.25">
      <c r="A9172" s="1">
        <v>35025</v>
      </c>
      <c r="B9172">
        <v>494</v>
      </c>
      <c r="C9172">
        <v>498.5</v>
      </c>
      <c r="D9172">
        <v>494</v>
      </c>
      <c r="E9172">
        <v>498.25</v>
      </c>
      <c r="G9172">
        <v>498.25</v>
      </c>
      <c r="H9172">
        <v>18085</v>
      </c>
      <c r="I9172">
        <v>101365</v>
      </c>
      <c r="J9172">
        <f t="shared" si="429"/>
        <v>183.18014705882354</v>
      </c>
      <c r="K9172">
        <f t="shared" si="430"/>
        <v>1995</v>
      </c>
      <c r="L9172">
        <f t="shared" si="431"/>
        <v>11</v>
      </c>
    </row>
    <row r="9173" spans="1:12" x14ac:dyDescent="0.25">
      <c r="A9173" s="1">
        <v>35027</v>
      </c>
      <c r="B9173">
        <v>498.5</v>
      </c>
      <c r="C9173">
        <v>502.5</v>
      </c>
      <c r="D9173">
        <v>498.25</v>
      </c>
      <c r="E9173">
        <v>501.25</v>
      </c>
      <c r="G9173">
        <v>501.25</v>
      </c>
      <c r="H9173">
        <v>11545</v>
      </c>
      <c r="I9173">
        <v>96470</v>
      </c>
      <c r="J9173">
        <f t="shared" si="429"/>
        <v>184.28308823529412</v>
      </c>
      <c r="K9173">
        <f t="shared" si="430"/>
        <v>1995</v>
      </c>
      <c r="L9173">
        <f t="shared" si="431"/>
        <v>11</v>
      </c>
    </row>
    <row r="9174" spans="1:12" x14ac:dyDescent="0.25">
      <c r="A9174" s="1">
        <v>35030</v>
      </c>
      <c r="B9174">
        <v>502.5</v>
      </c>
      <c r="C9174">
        <v>504.5</v>
      </c>
      <c r="D9174">
        <v>495</v>
      </c>
      <c r="E9174">
        <v>495.5</v>
      </c>
      <c r="G9174">
        <v>495.5</v>
      </c>
      <c r="H9174">
        <v>33550</v>
      </c>
      <c r="I9174">
        <v>85850</v>
      </c>
      <c r="J9174">
        <f t="shared" si="429"/>
        <v>182.16911764705881</v>
      </c>
      <c r="K9174">
        <f t="shared" si="430"/>
        <v>1995</v>
      </c>
      <c r="L9174">
        <f t="shared" si="431"/>
        <v>11</v>
      </c>
    </row>
    <row r="9175" spans="1:12" x14ac:dyDescent="0.25">
      <c r="A9175" s="1">
        <v>35031</v>
      </c>
      <c r="B9175">
        <v>495.5</v>
      </c>
      <c r="C9175">
        <v>497</v>
      </c>
      <c r="D9175">
        <v>491.5</v>
      </c>
      <c r="E9175">
        <v>493</v>
      </c>
      <c r="G9175">
        <v>493</v>
      </c>
      <c r="H9175">
        <v>31660</v>
      </c>
      <c r="I9175">
        <v>69245</v>
      </c>
      <c r="J9175">
        <f t="shared" si="429"/>
        <v>181.25</v>
      </c>
      <c r="K9175">
        <f t="shared" si="430"/>
        <v>1995</v>
      </c>
      <c r="L9175">
        <f t="shared" si="431"/>
        <v>11</v>
      </c>
    </row>
    <row r="9176" spans="1:12" x14ac:dyDescent="0.25">
      <c r="A9176" s="1">
        <v>35032</v>
      </c>
      <c r="B9176">
        <v>492.5</v>
      </c>
      <c r="C9176">
        <v>502</v>
      </c>
      <c r="D9176">
        <v>492.25</v>
      </c>
      <c r="E9176">
        <v>501</v>
      </c>
      <c r="G9176">
        <v>501</v>
      </c>
      <c r="H9176">
        <v>46120</v>
      </c>
      <c r="I9176">
        <v>53535</v>
      </c>
      <c r="J9176">
        <f t="shared" si="429"/>
        <v>184.19117647058823</v>
      </c>
      <c r="K9176">
        <f t="shared" si="430"/>
        <v>1995</v>
      </c>
      <c r="L9176">
        <f t="shared" si="431"/>
        <v>11</v>
      </c>
    </row>
    <row r="9177" spans="1:12" x14ac:dyDescent="0.25">
      <c r="A9177" s="1">
        <v>35033</v>
      </c>
      <c r="B9177">
        <v>503.5</v>
      </c>
      <c r="C9177">
        <v>505.5</v>
      </c>
      <c r="D9177">
        <v>500</v>
      </c>
      <c r="E9177">
        <v>501.5</v>
      </c>
      <c r="G9177">
        <v>501.5</v>
      </c>
      <c r="H9177">
        <v>15345</v>
      </c>
      <c r="I9177">
        <v>46465</v>
      </c>
      <c r="J9177">
        <f t="shared" si="429"/>
        <v>184.375</v>
      </c>
      <c r="K9177">
        <f t="shared" si="430"/>
        <v>1995</v>
      </c>
      <c r="L9177">
        <f t="shared" si="431"/>
        <v>11</v>
      </c>
    </row>
    <row r="9178" spans="1:12" x14ac:dyDescent="0.25">
      <c r="A9178" s="1">
        <v>35034</v>
      </c>
      <c r="B9178">
        <v>501</v>
      </c>
      <c r="C9178">
        <v>505.25</v>
      </c>
      <c r="D9178">
        <v>497.5</v>
      </c>
      <c r="E9178">
        <v>500.5</v>
      </c>
      <c r="G9178">
        <v>500.5</v>
      </c>
      <c r="H9178">
        <v>11550</v>
      </c>
      <c r="I9178">
        <v>41295</v>
      </c>
      <c r="J9178">
        <f t="shared" si="429"/>
        <v>184.00735294117646</v>
      </c>
      <c r="K9178">
        <f t="shared" si="430"/>
        <v>1995</v>
      </c>
      <c r="L9178">
        <f t="shared" si="431"/>
        <v>12</v>
      </c>
    </row>
    <row r="9179" spans="1:12" x14ac:dyDescent="0.25">
      <c r="A9179" s="1">
        <v>35037</v>
      </c>
      <c r="B9179">
        <v>501.5</v>
      </c>
      <c r="C9179">
        <v>502.5</v>
      </c>
      <c r="D9179">
        <v>494</v>
      </c>
      <c r="E9179">
        <v>494.5</v>
      </c>
      <c r="G9179">
        <v>494.5</v>
      </c>
      <c r="H9179">
        <v>6940</v>
      </c>
      <c r="I9179">
        <v>38270</v>
      </c>
      <c r="J9179">
        <f t="shared" si="429"/>
        <v>181.8014705882353</v>
      </c>
      <c r="K9179">
        <f t="shared" si="430"/>
        <v>1995</v>
      </c>
      <c r="L9179">
        <f t="shared" si="431"/>
        <v>12</v>
      </c>
    </row>
    <row r="9180" spans="1:12" x14ac:dyDescent="0.25">
      <c r="A9180" s="1">
        <v>35038</v>
      </c>
      <c r="B9180">
        <v>493.5</v>
      </c>
      <c r="C9180">
        <v>504.5</v>
      </c>
      <c r="D9180">
        <v>492.25</v>
      </c>
      <c r="E9180">
        <v>504</v>
      </c>
      <c r="G9180">
        <v>504</v>
      </c>
      <c r="H9180">
        <v>7760</v>
      </c>
      <c r="I9180">
        <v>35980</v>
      </c>
      <c r="J9180">
        <f t="shared" si="429"/>
        <v>185.29411764705881</v>
      </c>
      <c r="K9180">
        <f t="shared" si="430"/>
        <v>1995</v>
      </c>
      <c r="L9180">
        <f t="shared" si="431"/>
        <v>12</v>
      </c>
    </row>
    <row r="9181" spans="1:12" x14ac:dyDescent="0.25">
      <c r="A9181" s="1">
        <v>35039</v>
      </c>
      <c r="B9181">
        <v>505.5</v>
      </c>
      <c r="C9181">
        <v>508.5</v>
      </c>
      <c r="D9181">
        <v>503</v>
      </c>
      <c r="E9181">
        <v>507.75</v>
      </c>
      <c r="G9181">
        <v>507.75</v>
      </c>
      <c r="H9181">
        <v>7965</v>
      </c>
      <c r="I9181">
        <v>35010</v>
      </c>
      <c r="J9181">
        <f t="shared" si="429"/>
        <v>186.67279411764707</v>
      </c>
      <c r="K9181">
        <f t="shared" si="430"/>
        <v>1995</v>
      </c>
      <c r="L9181">
        <f t="shared" si="431"/>
        <v>12</v>
      </c>
    </row>
    <row r="9182" spans="1:12" x14ac:dyDescent="0.25">
      <c r="A9182" s="1">
        <v>35040</v>
      </c>
      <c r="B9182">
        <v>519</v>
      </c>
      <c r="C9182">
        <v>522</v>
      </c>
      <c r="D9182">
        <v>514</v>
      </c>
      <c r="E9182">
        <v>516</v>
      </c>
      <c r="G9182">
        <v>516</v>
      </c>
      <c r="H9182">
        <v>13245</v>
      </c>
      <c r="I9182">
        <v>28730</v>
      </c>
      <c r="J9182">
        <f t="shared" si="429"/>
        <v>189.70588235294119</v>
      </c>
      <c r="K9182">
        <f t="shared" si="430"/>
        <v>1995</v>
      </c>
      <c r="L9182">
        <f t="shared" si="431"/>
        <v>12</v>
      </c>
    </row>
    <row r="9183" spans="1:12" x14ac:dyDescent="0.25">
      <c r="A9183" s="1">
        <v>35041</v>
      </c>
      <c r="B9183">
        <v>517</v>
      </c>
      <c r="C9183">
        <v>519</v>
      </c>
      <c r="D9183">
        <v>515</v>
      </c>
      <c r="E9183">
        <v>517.5</v>
      </c>
      <c r="G9183">
        <v>517.5</v>
      </c>
      <c r="H9183">
        <v>5315</v>
      </c>
      <c r="I9183">
        <v>26195</v>
      </c>
      <c r="J9183">
        <f t="shared" si="429"/>
        <v>190.25735294117646</v>
      </c>
      <c r="K9183">
        <f t="shared" si="430"/>
        <v>1995</v>
      </c>
      <c r="L9183">
        <f t="shared" si="431"/>
        <v>12</v>
      </c>
    </row>
    <row r="9184" spans="1:12" x14ac:dyDescent="0.25">
      <c r="A9184" s="1">
        <v>35044</v>
      </c>
      <c r="B9184">
        <v>520</v>
      </c>
      <c r="C9184">
        <v>525</v>
      </c>
      <c r="D9184">
        <v>518</v>
      </c>
      <c r="E9184">
        <v>518.5</v>
      </c>
      <c r="G9184">
        <v>518.5</v>
      </c>
      <c r="H9184">
        <v>7305</v>
      </c>
      <c r="I9184">
        <v>24165</v>
      </c>
      <c r="J9184">
        <f t="shared" si="429"/>
        <v>190.62499999999997</v>
      </c>
      <c r="K9184">
        <f t="shared" si="430"/>
        <v>1995</v>
      </c>
      <c r="L9184">
        <f t="shared" si="431"/>
        <v>12</v>
      </c>
    </row>
    <row r="9185" spans="1:12" x14ac:dyDescent="0.25">
      <c r="A9185" s="1">
        <v>35045</v>
      </c>
      <c r="B9185">
        <v>518.5</v>
      </c>
      <c r="C9185">
        <v>518.5</v>
      </c>
      <c r="D9185">
        <v>510</v>
      </c>
      <c r="E9185">
        <v>514</v>
      </c>
      <c r="G9185">
        <v>514</v>
      </c>
      <c r="H9185">
        <v>9480</v>
      </c>
      <c r="I9185">
        <v>20140</v>
      </c>
      <c r="J9185">
        <f t="shared" si="429"/>
        <v>188.97058823529412</v>
      </c>
      <c r="K9185">
        <f t="shared" si="430"/>
        <v>1995</v>
      </c>
      <c r="L9185">
        <f t="shared" si="431"/>
        <v>12</v>
      </c>
    </row>
    <row r="9186" spans="1:12" x14ac:dyDescent="0.25">
      <c r="A9186" s="1">
        <v>35046</v>
      </c>
      <c r="B9186">
        <v>512</v>
      </c>
      <c r="C9186">
        <v>518.5</v>
      </c>
      <c r="D9186">
        <v>511</v>
      </c>
      <c r="E9186">
        <v>515.75</v>
      </c>
      <c r="G9186">
        <v>515.75</v>
      </c>
      <c r="H9186">
        <v>4475</v>
      </c>
      <c r="I9186">
        <v>17135</v>
      </c>
      <c r="J9186">
        <f t="shared" si="429"/>
        <v>189.6139705882353</v>
      </c>
      <c r="K9186">
        <f t="shared" si="430"/>
        <v>1995</v>
      </c>
      <c r="L9186">
        <f t="shared" si="431"/>
        <v>12</v>
      </c>
    </row>
    <row r="9187" spans="1:12" x14ac:dyDescent="0.25">
      <c r="A9187" s="1">
        <v>35047</v>
      </c>
      <c r="B9187">
        <v>515.5</v>
      </c>
      <c r="C9187">
        <v>515.5</v>
      </c>
      <c r="D9187">
        <v>506</v>
      </c>
      <c r="E9187">
        <v>507.75</v>
      </c>
      <c r="G9187">
        <v>507.75</v>
      </c>
      <c r="H9187">
        <v>5615</v>
      </c>
      <c r="I9187">
        <v>12505</v>
      </c>
      <c r="J9187">
        <f t="shared" si="429"/>
        <v>186.67279411764707</v>
      </c>
      <c r="K9187">
        <f t="shared" si="430"/>
        <v>1995</v>
      </c>
      <c r="L9187">
        <f t="shared" si="431"/>
        <v>12</v>
      </c>
    </row>
    <row r="9188" spans="1:12" x14ac:dyDescent="0.25">
      <c r="A9188" s="1">
        <v>35048</v>
      </c>
      <c r="B9188">
        <v>506</v>
      </c>
      <c r="C9188">
        <v>509</v>
      </c>
      <c r="D9188">
        <v>505</v>
      </c>
      <c r="E9188">
        <v>506.5</v>
      </c>
      <c r="G9188">
        <v>506.5</v>
      </c>
      <c r="H9188">
        <v>3275</v>
      </c>
      <c r="I9188">
        <v>9925</v>
      </c>
      <c r="J9188">
        <f t="shared" si="429"/>
        <v>186.21323529411768</v>
      </c>
      <c r="K9188">
        <f t="shared" si="430"/>
        <v>1995</v>
      </c>
      <c r="L9188">
        <f t="shared" si="431"/>
        <v>12</v>
      </c>
    </row>
    <row r="9189" spans="1:12" x14ac:dyDescent="0.25">
      <c r="A9189" s="1">
        <v>35051</v>
      </c>
      <c r="B9189">
        <v>508.5</v>
      </c>
      <c r="C9189">
        <v>516</v>
      </c>
      <c r="D9189">
        <v>508</v>
      </c>
      <c r="E9189">
        <v>515.75</v>
      </c>
      <c r="G9189">
        <v>515.75</v>
      </c>
      <c r="H9189">
        <v>6360</v>
      </c>
      <c r="I9189">
        <v>5155</v>
      </c>
      <c r="J9189">
        <f t="shared" si="429"/>
        <v>189.6139705882353</v>
      </c>
      <c r="K9189">
        <f t="shared" si="430"/>
        <v>1995</v>
      </c>
      <c r="L9189">
        <f t="shared" si="431"/>
        <v>12</v>
      </c>
    </row>
    <row r="9190" spans="1:12" x14ac:dyDescent="0.25">
      <c r="A9190" s="1">
        <v>35052</v>
      </c>
      <c r="B9190">
        <v>517</v>
      </c>
      <c r="C9190">
        <v>517</v>
      </c>
      <c r="D9190">
        <v>510</v>
      </c>
      <c r="E9190">
        <v>510.75</v>
      </c>
      <c r="G9190">
        <v>510.75</v>
      </c>
      <c r="H9190">
        <v>4125</v>
      </c>
      <c r="I9190">
        <v>1830</v>
      </c>
      <c r="J9190">
        <f t="shared" si="429"/>
        <v>187.77573529411765</v>
      </c>
      <c r="K9190">
        <f t="shared" si="430"/>
        <v>1995</v>
      </c>
      <c r="L9190">
        <f t="shared" si="431"/>
        <v>12</v>
      </c>
    </row>
    <row r="9191" spans="1:12" x14ac:dyDescent="0.25">
      <c r="A9191" s="1">
        <v>35053</v>
      </c>
      <c r="B9191">
        <v>506.5</v>
      </c>
      <c r="C9191">
        <v>507</v>
      </c>
      <c r="D9191">
        <v>501</v>
      </c>
      <c r="E9191">
        <v>501.5</v>
      </c>
      <c r="G9191">
        <v>501.5</v>
      </c>
      <c r="H9191">
        <v>43480</v>
      </c>
      <c r="I9191">
        <v>293690</v>
      </c>
      <c r="J9191">
        <f t="shared" si="429"/>
        <v>184.375</v>
      </c>
      <c r="K9191">
        <f t="shared" si="430"/>
        <v>1995</v>
      </c>
      <c r="L9191">
        <f t="shared" si="431"/>
        <v>12</v>
      </c>
    </row>
    <row r="9192" spans="1:12" x14ac:dyDescent="0.25">
      <c r="A9192" s="1">
        <v>35054</v>
      </c>
      <c r="B9192">
        <v>493</v>
      </c>
      <c r="C9192">
        <v>501</v>
      </c>
      <c r="D9192">
        <v>493</v>
      </c>
      <c r="E9192">
        <v>499</v>
      </c>
      <c r="G9192">
        <v>499</v>
      </c>
      <c r="H9192">
        <v>79940</v>
      </c>
      <c r="I9192">
        <v>281495</v>
      </c>
      <c r="J9192">
        <f t="shared" si="429"/>
        <v>183.45588235294119</v>
      </c>
      <c r="K9192">
        <f t="shared" si="430"/>
        <v>1995</v>
      </c>
      <c r="L9192">
        <f t="shared" si="431"/>
        <v>12</v>
      </c>
    </row>
    <row r="9193" spans="1:12" x14ac:dyDescent="0.25">
      <c r="A9193" s="1">
        <v>35055</v>
      </c>
      <c r="B9193">
        <v>499</v>
      </c>
      <c r="C9193">
        <v>502.5</v>
      </c>
      <c r="D9193">
        <v>497.75</v>
      </c>
      <c r="E9193">
        <v>501</v>
      </c>
      <c r="G9193">
        <v>501</v>
      </c>
      <c r="H9193">
        <v>36655</v>
      </c>
      <c r="I9193">
        <v>270135</v>
      </c>
      <c r="J9193">
        <f t="shared" si="429"/>
        <v>184.19117647058823</v>
      </c>
      <c r="K9193">
        <f t="shared" si="430"/>
        <v>1995</v>
      </c>
      <c r="L9193">
        <f t="shared" si="431"/>
        <v>12</v>
      </c>
    </row>
    <row r="9194" spans="1:12" x14ac:dyDescent="0.25">
      <c r="A9194" s="1">
        <v>35059</v>
      </c>
      <c r="B9194">
        <v>499</v>
      </c>
      <c r="C9194">
        <v>506.25</v>
      </c>
      <c r="D9194">
        <v>498</v>
      </c>
      <c r="E9194">
        <v>503.5</v>
      </c>
      <c r="G9194">
        <v>503.5</v>
      </c>
      <c r="H9194">
        <v>30350</v>
      </c>
      <c r="I9194">
        <v>270040</v>
      </c>
      <c r="J9194">
        <f t="shared" si="429"/>
        <v>185.11029411764707</v>
      </c>
      <c r="K9194">
        <f t="shared" si="430"/>
        <v>1995</v>
      </c>
      <c r="L9194">
        <f t="shared" si="431"/>
        <v>12</v>
      </c>
    </row>
    <row r="9195" spans="1:12" x14ac:dyDescent="0.25">
      <c r="A9195" s="1">
        <v>35060</v>
      </c>
      <c r="B9195">
        <v>504.5</v>
      </c>
      <c r="C9195">
        <v>506</v>
      </c>
      <c r="D9195">
        <v>501.25</v>
      </c>
      <c r="E9195">
        <v>503.5</v>
      </c>
      <c r="G9195">
        <v>503.5</v>
      </c>
      <c r="H9195">
        <v>36815</v>
      </c>
      <c r="I9195">
        <v>267140</v>
      </c>
      <c r="J9195">
        <f t="shared" si="429"/>
        <v>185.11029411764707</v>
      </c>
      <c r="K9195">
        <f t="shared" si="430"/>
        <v>1995</v>
      </c>
      <c r="L9195">
        <f t="shared" si="431"/>
        <v>12</v>
      </c>
    </row>
    <row r="9196" spans="1:12" x14ac:dyDescent="0.25">
      <c r="A9196" s="1">
        <v>35061</v>
      </c>
      <c r="B9196">
        <v>504.5</v>
      </c>
      <c r="C9196">
        <v>511.5</v>
      </c>
      <c r="D9196">
        <v>504</v>
      </c>
      <c r="E9196">
        <v>509.5</v>
      </c>
      <c r="G9196">
        <v>509.5</v>
      </c>
      <c r="H9196">
        <v>56700</v>
      </c>
      <c r="I9196">
        <v>273185</v>
      </c>
      <c r="J9196">
        <f t="shared" si="429"/>
        <v>187.31617647058823</v>
      </c>
      <c r="K9196">
        <f t="shared" si="430"/>
        <v>1995</v>
      </c>
      <c r="L9196">
        <f t="shared" si="431"/>
        <v>12</v>
      </c>
    </row>
    <row r="9197" spans="1:12" x14ac:dyDescent="0.25">
      <c r="A9197" s="1">
        <v>35062</v>
      </c>
      <c r="B9197">
        <v>513</v>
      </c>
      <c r="C9197">
        <v>514.5</v>
      </c>
      <c r="D9197">
        <v>510</v>
      </c>
      <c r="E9197">
        <v>512.25</v>
      </c>
      <c r="G9197">
        <v>512.25</v>
      </c>
      <c r="H9197">
        <v>43845</v>
      </c>
      <c r="I9197">
        <v>269950</v>
      </c>
      <c r="J9197">
        <f t="shared" si="429"/>
        <v>188.32720588235293</v>
      </c>
      <c r="K9197">
        <f t="shared" si="430"/>
        <v>1995</v>
      </c>
      <c r="L9197">
        <f t="shared" si="431"/>
        <v>12</v>
      </c>
    </row>
    <row r="9198" spans="1:12" x14ac:dyDescent="0.25">
      <c r="A9198" s="1">
        <v>35066</v>
      </c>
      <c r="B9198">
        <v>512</v>
      </c>
      <c r="C9198">
        <v>517</v>
      </c>
      <c r="D9198">
        <v>508</v>
      </c>
      <c r="E9198">
        <v>508.5</v>
      </c>
      <c r="G9198">
        <v>508.5</v>
      </c>
      <c r="H9198">
        <v>88015</v>
      </c>
      <c r="I9198">
        <v>275500</v>
      </c>
      <c r="J9198">
        <f t="shared" si="429"/>
        <v>186.9485294117647</v>
      </c>
      <c r="K9198">
        <f t="shared" si="430"/>
        <v>1996</v>
      </c>
      <c r="L9198">
        <f t="shared" si="431"/>
        <v>1</v>
      </c>
    </row>
    <row r="9199" spans="1:12" x14ac:dyDescent="0.25">
      <c r="A9199" s="1">
        <v>35067</v>
      </c>
      <c r="B9199">
        <v>506</v>
      </c>
      <c r="C9199">
        <v>509.5</v>
      </c>
      <c r="D9199">
        <v>501.5</v>
      </c>
      <c r="E9199">
        <v>508.25</v>
      </c>
      <c r="G9199">
        <v>508.25</v>
      </c>
      <c r="H9199">
        <v>82985</v>
      </c>
      <c r="I9199">
        <v>275670</v>
      </c>
      <c r="J9199">
        <f t="shared" si="429"/>
        <v>186.85661764705878</v>
      </c>
      <c r="K9199">
        <f t="shared" si="430"/>
        <v>1996</v>
      </c>
      <c r="L9199">
        <f t="shared" si="431"/>
        <v>1</v>
      </c>
    </row>
    <row r="9200" spans="1:12" x14ac:dyDescent="0.25">
      <c r="A9200" s="1">
        <v>35068</v>
      </c>
      <c r="B9200">
        <v>508.5</v>
      </c>
      <c r="C9200">
        <v>509.5</v>
      </c>
      <c r="D9200">
        <v>496</v>
      </c>
      <c r="E9200">
        <v>500.25</v>
      </c>
      <c r="G9200">
        <v>500.25</v>
      </c>
      <c r="H9200">
        <v>112175</v>
      </c>
      <c r="I9200">
        <v>260375</v>
      </c>
      <c r="J9200">
        <f t="shared" si="429"/>
        <v>183.91544117647061</v>
      </c>
      <c r="K9200">
        <f t="shared" si="430"/>
        <v>1996</v>
      </c>
      <c r="L9200">
        <f t="shared" si="431"/>
        <v>1</v>
      </c>
    </row>
    <row r="9201" spans="1:12" x14ac:dyDescent="0.25">
      <c r="A9201" s="1">
        <v>35069</v>
      </c>
      <c r="B9201">
        <v>500</v>
      </c>
      <c r="C9201">
        <v>501</v>
      </c>
      <c r="D9201">
        <v>492</v>
      </c>
      <c r="E9201">
        <v>493.5</v>
      </c>
      <c r="G9201">
        <v>493.5</v>
      </c>
      <c r="H9201">
        <v>100630</v>
      </c>
      <c r="I9201">
        <v>256375</v>
      </c>
      <c r="J9201">
        <f t="shared" si="429"/>
        <v>181.43382352941174</v>
      </c>
      <c r="K9201">
        <f t="shared" si="430"/>
        <v>1996</v>
      </c>
      <c r="L9201">
        <f t="shared" si="431"/>
        <v>1</v>
      </c>
    </row>
    <row r="9202" spans="1:12" x14ac:dyDescent="0.25">
      <c r="A9202" s="1">
        <v>35072</v>
      </c>
      <c r="B9202">
        <v>489</v>
      </c>
      <c r="C9202">
        <v>490</v>
      </c>
      <c r="D9202">
        <v>483</v>
      </c>
      <c r="E9202">
        <v>483.5</v>
      </c>
      <c r="G9202">
        <v>483.5</v>
      </c>
      <c r="H9202">
        <v>95930</v>
      </c>
      <c r="I9202">
        <v>255225</v>
      </c>
      <c r="J9202">
        <f t="shared" si="429"/>
        <v>177.75735294117646</v>
      </c>
      <c r="K9202">
        <f t="shared" si="430"/>
        <v>1996</v>
      </c>
      <c r="L9202">
        <f t="shared" si="431"/>
        <v>1</v>
      </c>
    </row>
    <row r="9203" spans="1:12" x14ac:dyDescent="0.25">
      <c r="A9203" s="1">
        <v>35073</v>
      </c>
      <c r="B9203">
        <v>484</v>
      </c>
      <c r="C9203">
        <v>497.5</v>
      </c>
      <c r="D9203">
        <v>484</v>
      </c>
      <c r="E9203">
        <v>495.75</v>
      </c>
      <c r="G9203">
        <v>495.75</v>
      </c>
      <c r="H9203">
        <v>78370</v>
      </c>
      <c r="I9203">
        <v>252820</v>
      </c>
      <c r="J9203">
        <f t="shared" si="429"/>
        <v>182.26102941176467</v>
      </c>
      <c r="K9203">
        <f t="shared" si="430"/>
        <v>1996</v>
      </c>
      <c r="L9203">
        <f t="shared" si="431"/>
        <v>1</v>
      </c>
    </row>
    <row r="9204" spans="1:12" x14ac:dyDescent="0.25">
      <c r="A9204" s="1">
        <v>35074</v>
      </c>
      <c r="B9204">
        <v>495</v>
      </c>
      <c r="C9204">
        <v>500</v>
      </c>
      <c r="D9204">
        <v>494.25</v>
      </c>
      <c r="E9204">
        <v>495</v>
      </c>
      <c r="G9204">
        <v>495</v>
      </c>
      <c r="H9204">
        <v>71485</v>
      </c>
      <c r="I9204">
        <v>258255</v>
      </c>
      <c r="J9204">
        <f t="shared" si="429"/>
        <v>181.98529411764707</v>
      </c>
      <c r="K9204">
        <f t="shared" si="430"/>
        <v>1996</v>
      </c>
      <c r="L9204">
        <f t="shared" si="431"/>
        <v>1</v>
      </c>
    </row>
    <row r="9205" spans="1:12" x14ac:dyDescent="0.25">
      <c r="A9205" s="1">
        <v>35075</v>
      </c>
      <c r="B9205">
        <v>493.5</v>
      </c>
      <c r="C9205">
        <v>494.5</v>
      </c>
      <c r="D9205">
        <v>488.25</v>
      </c>
      <c r="E9205">
        <v>489</v>
      </c>
      <c r="G9205">
        <v>489</v>
      </c>
      <c r="H9205">
        <v>69190</v>
      </c>
      <c r="I9205">
        <v>257520</v>
      </c>
      <c r="J9205">
        <f t="shared" si="429"/>
        <v>179.77941176470588</v>
      </c>
      <c r="K9205">
        <f t="shared" si="430"/>
        <v>1996</v>
      </c>
      <c r="L9205">
        <f t="shared" si="431"/>
        <v>1</v>
      </c>
    </row>
    <row r="9206" spans="1:12" x14ac:dyDescent="0.25">
      <c r="A9206" s="1">
        <v>35076</v>
      </c>
      <c r="B9206">
        <v>488.5</v>
      </c>
      <c r="C9206">
        <v>499.5</v>
      </c>
      <c r="D9206">
        <v>488.5</v>
      </c>
      <c r="E9206">
        <v>498.5</v>
      </c>
      <c r="G9206">
        <v>498.5</v>
      </c>
      <c r="H9206">
        <v>71205</v>
      </c>
      <c r="I9206">
        <v>255730</v>
      </c>
      <c r="J9206">
        <f t="shared" si="429"/>
        <v>183.27205882352942</v>
      </c>
      <c r="K9206">
        <f t="shared" si="430"/>
        <v>1996</v>
      </c>
      <c r="L9206">
        <f t="shared" si="431"/>
        <v>1</v>
      </c>
    </row>
    <row r="9207" spans="1:12" x14ac:dyDescent="0.25">
      <c r="A9207" s="1">
        <v>35079</v>
      </c>
      <c r="B9207">
        <v>497.5</v>
      </c>
      <c r="C9207">
        <v>499</v>
      </c>
      <c r="D9207">
        <v>493.5</v>
      </c>
      <c r="E9207">
        <v>496</v>
      </c>
      <c r="G9207">
        <v>496</v>
      </c>
      <c r="H9207">
        <v>51040</v>
      </c>
      <c r="I9207">
        <v>258150</v>
      </c>
      <c r="J9207">
        <f t="shared" si="429"/>
        <v>182.35294117647058</v>
      </c>
      <c r="K9207">
        <f t="shared" si="430"/>
        <v>1996</v>
      </c>
      <c r="L9207">
        <f t="shared" si="431"/>
        <v>1</v>
      </c>
    </row>
    <row r="9208" spans="1:12" x14ac:dyDescent="0.25">
      <c r="A9208" s="1">
        <v>35080</v>
      </c>
      <c r="B9208">
        <v>494.75</v>
      </c>
      <c r="C9208">
        <v>495.5</v>
      </c>
      <c r="D9208">
        <v>478</v>
      </c>
      <c r="E9208">
        <v>480</v>
      </c>
      <c r="G9208">
        <v>480</v>
      </c>
      <c r="H9208">
        <v>156015</v>
      </c>
      <c r="I9208">
        <v>272510</v>
      </c>
      <c r="J9208">
        <f t="shared" si="429"/>
        <v>176.47058823529412</v>
      </c>
      <c r="K9208">
        <f t="shared" si="430"/>
        <v>1996</v>
      </c>
      <c r="L9208">
        <f t="shared" si="431"/>
        <v>1</v>
      </c>
    </row>
    <row r="9209" spans="1:12" x14ac:dyDescent="0.25">
      <c r="A9209" s="1">
        <v>35081</v>
      </c>
      <c r="B9209">
        <v>481.5</v>
      </c>
      <c r="C9209">
        <v>482.5</v>
      </c>
      <c r="D9209">
        <v>473</v>
      </c>
      <c r="E9209">
        <v>479</v>
      </c>
      <c r="G9209">
        <v>479</v>
      </c>
      <c r="H9209">
        <v>105945</v>
      </c>
      <c r="I9209">
        <v>271195</v>
      </c>
      <c r="J9209">
        <f t="shared" si="429"/>
        <v>176.10294117647058</v>
      </c>
      <c r="K9209">
        <f t="shared" si="430"/>
        <v>1996</v>
      </c>
      <c r="L9209">
        <f t="shared" si="431"/>
        <v>1</v>
      </c>
    </row>
    <row r="9210" spans="1:12" x14ac:dyDescent="0.25">
      <c r="A9210" s="1">
        <v>35082</v>
      </c>
      <c r="B9210">
        <v>481.25</v>
      </c>
      <c r="C9210">
        <v>484</v>
      </c>
      <c r="D9210">
        <v>478.25</v>
      </c>
      <c r="E9210">
        <v>483</v>
      </c>
      <c r="G9210">
        <v>483</v>
      </c>
      <c r="H9210">
        <v>51475</v>
      </c>
      <c r="I9210">
        <v>266000</v>
      </c>
      <c r="J9210">
        <f t="shared" si="429"/>
        <v>177.5735294117647</v>
      </c>
      <c r="K9210">
        <f t="shared" si="430"/>
        <v>1996</v>
      </c>
      <c r="L9210">
        <f t="shared" si="431"/>
        <v>1</v>
      </c>
    </row>
    <row r="9211" spans="1:12" x14ac:dyDescent="0.25">
      <c r="A9211" s="1">
        <v>35083</v>
      </c>
      <c r="B9211">
        <v>485</v>
      </c>
      <c r="C9211">
        <v>488</v>
      </c>
      <c r="D9211">
        <v>483</v>
      </c>
      <c r="E9211">
        <v>487.25</v>
      </c>
      <c r="G9211">
        <v>487.25</v>
      </c>
      <c r="H9211">
        <v>59555</v>
      </c>
      <c r="I9211">
        <v>266520</v>
      </c>
      <c r="J9211">
        <f t="shared" si="429"/>
        <v>179.13602941176467</v>
      </c>
      <c r="K9211">
        <f t="shared" si="430"/>
        <v>1996</v>
      </c>
      <c r="L9211">
        <f t="shared" si="431"/>
        <v>1</v>
      </c>
    </row>
    <row r="9212" spans="1:12" x14ac:dyDescent="0.25">
      <c r="A9212" s="1">
        <v>35086</v>
      </c>
      <c r="B9212">
        <v>488</v>
      </c>
      <c r="C9212">
        <v>488</v>
      </c>
      <c r="D9212">
        <v>480.5</v>
      </c>
      <c r="E9212">
        <v>482.25</v>
      </c>
      <c r="G9212">
        <v>482.25</v>
      </c>
      <c r="H9212">
        <v>51590</v>
      </c>
      <c r="I9212">
        <v>263755</v>
      </c>
      <c r="J9212">
        <f t="shared" si="429"/>
        <v>177.29779411764707</v>
      </c>
      <c r="K9212">
        <f t="shared" si="430"/>
        <v>1996</v>
      </c>
      <c r="L9212">
        <f t="shared" si="431"/>
        <v>1</v>
      </c>
    </row>
    <row r="9213" spans="1:12" x14ac:dyDescent="0.25">
      <c r="A9213" s="1">
        <v>35087</v>
      </c>
      <c r="B9213">
        <v>479.5</v>
      </c>
      <c r="C9213">
        <v>493</v>
      </c>
      <c r="D9213">
        <v>479.5</v>
      </c>
      <c r="E9213">
        <v>492.25</v>
      </c>
      <c r="G9213">
        <v>492.25</v>
      </c>
      <c r="H9213">
        <v>103705</v>
      </c>
      <c r="I9213">
        <v>255730</v>
      </c>
      <c r="J9213">
        <f t="shared" si="429"/>
        <v>180.97426470588235</v>
      </c>
      <c r="K9213">
        <f t="shared" si="430"/>
        <v>1996</v>
      </c>
      <c r="L9213">
        <f t="shared" si="431"/>
        <v>1</v>
      </c>
    </row>
    <row r="9214" spans="1:12" x14ac:dyDescent="0.25">
      <c r="A9214" s="1">
        <v>35088</v>
      </c>
      <c r="B9214">
        <v>490.5</v>
      </c>
      <c r="C9214">
        <v>495.5</v>
      </c>
      <c r="D9214">
        <v>488.5</v>
      </c>
      <c r="E9214">
        <v>491.75</v>
      </c>
      <c r="G9214">
        <v>491.75</v>
      </c>
      <c r="H9214">
        <v>69535</v>
      </c>
      <c r="I9214">
        <v>255730</v>
      </c>
      <c r="J9214">
        <f t="shared" si="429"/>
        <v>180.79044117647061</v>
      </c>
      <c r="K9214">
        <f t="shared" si="430"/>
        <v>1996</v>
      </c>
      <c r="L9214">
        <f t="shared" si="431"/>
        <v>1</v>
      </c>
    </row>
    <row r="9215" spans="1:12" x14ac:dyDescent="0.25">
      <c r="A9215" s="1">
        <v>35089</v>
      </c>
      <c r="B9215">
        <v>490.5</v>
      </c>
      <c r="C9215">
        <v>491.75</v>
      </c>
      <c r="D9215">
        <v>486.5</v>
      </c>
      <c r="E9215">
        <v>490.75</v>
      </c>
      <c r="G9215">
        <v>490.75</v>
      </c>
      <c r="H9215">
        <v>54490</v>
      </c>
      <c r="I9215">
        <v>255795</v>
      </c>
      <c r="J9215">
        <f t="shared" si="429"/>
        <v>180.42279411764707</v>
      </c>
      <c r="K9215">
        <f t="shared" si="430"/>
        <v>1996</v>
      </c>
      <c r="L9215">
        <f t="shared" si="431"/>
        <v>1</v>
      </c>
    </row>
    <row r="9216" spans="1:12" x14ac:dyDescent="0.25">
      <c r="A9216" s="1">
        <v>35090</v>
      </c>
      <c r="B9216">
        <v>493</v>
      </c>
      <c r="C9216">
        <v>507</v>
      </c>
      <c r="D9216">
        <v>493</v>
      </c>
      <c r="E9216">
        <v>506.75</v>
      </c>
      <c r="G9216">
        <v>506.75</v>
      </c>
      <c r="H9216">
        <v>151855</v>
      </c>
      <c r="I9216">
        <v>234175</v>
      </c>
      <c r="J9216">
        <f t="shared" si="429"/>
        <v>186.30514705882354</v>
      </c>
      <c r="K9216">
        <f t="shared" si="430"/>
        <v>1996</v>
      </c>
      <c r="L9216">
        <f t="shared" si="431"/>
        <v>1</v>
      </c>
    </row>
    <row r="9217" spans="1:12" x14ac:dyDescent="0.25">
      <c r="A9217" s="1">
        <v>35093</v>
      </c>
      <c r="B9217">
        <v>511</v>
      </c>
      <c r="C9217">
        <v>521.5</v>
      </c>
      <c r="D9217">
        <v>507.5</v>
      </c>
      <c r="E9217">
        <v>520.5</v>
      </c>
      <c r="G9217">
        <v>520.5</v>
      </c>
      <c r="H9217">
        <v>148270</v>
      </c>
      <c r="I9217">
        <v>227260</v>
      </c>
      <c r="J9217">
        <f t="shared" si="429"/>
        <v>191.36029411764707</v>
      </c>
      <c r="K9217">
        <f t="shared" si="430"/>
        <v>1996</v>
      </c>
      <c r="L9217">
        <f t="shared" si="431"/>
        <v>1</v>
      </c>
    </row>
    <row r="9218" spans="1:12" x14ac:dyDescent="0.25">
      <c r="A9218" s="1">
        <v>35094</v>
      </c>
      <c r="B9218">
        <v>522</v>
      </c>
      <c r="C9218">
        <v>527.5</v>
      </c>
      <c r="D9218">
        <v>515</v>
      </c>
      <c r="E9218">
        <v>526.25</v>
      </c>
      <c r="G9218">
        <v>526.25</v>
      </c>
      <c r="H9218">
        <v>127495</v>
      </c>
      <c r="I9218">
        <v>220510</v>
      </c>
      <c r="J9218">
        <f t="shared" ref="J9218:J9281" si="432">G9218/100*5000/136</f>
        <v>193.47426470588235</v>
      </c>
      <c r="K9218">
        <f t="shared" ref="K9218:K9281" si="433">YEAR(A9218)</f>
        <v>1996</v>
      </c>
      <c r="L9218">
        <f t="shared" ref="L9218:L9281" si="434">MONTH(A9218)</f>
        <v>1</v>
      </c>
    </row>
    <row r="9219" spans="1:12" x14ac:dyDescent="0.25">
      <c r="A9219" s="1">
        <v>35095</v>
      </c>
      <c r="B9219">
        <v>527.5</v>
      </c>
      <c r="C9219">
        <v>527.5</v>
      </c>
      <c r="D9219">
        <v>513</v>
      </c>
      <c r="E9219">
        <v>519.5</v>
      </c>
      <c r="G9219">
        <v>519.5</v>
      </c>
      <c r="H9219">
        <v>102275</v>
      </c>
      <c r="I9219">
        <v>213390</v>
      </c>
      <c r="J9219">
        <f t="shared" si="432"/>
        <v>190.99264705882354</v>
      </c>
      <c r="K9219">
        <f t="shared" si="433"/>
        <v>1996</v>
      </c>
      <c r="L9219">
        <f t="shared" si="434"/>
        <v>1</v>
      </c>
    </row>
    <row r="9220" spans="1:12" x14ac:dyDescent="0.25">
      <c r="A9220" s="1">
        <v>35096</v>
      </c>
      <c r="B9220">
        <v>518</v>
      </c>
      <c r="C9220">
        <v>524</v>
      </c>
      <c r="D9220">
        <v>515</v>
      </c>
      <c r="E9220">
        <v>517.5</v>
      </c>
      <c r="G9220">
        <v>517.5</v>
      </c>
      <c r="H9220">
        <v>71460</v>
      </c>
      <c r="I9220">
        <v>204235</v>
      </c>
      <c r="J9220">
        <f t="shared" si="432"/>
        <v>190.25735294117646</v>
      </c>
      <c r="K9220">
        <f t="shared" si="433"/>
        <v>1996</v>
      </c>
      <c r="L9220">
        <f t="shared" si="434"/>
        <v>2</v>
      </c>
    </row>
    <row r="9221" spans="1:12" x14ac:dyDescent="0.25">
      <c r="A9221" s="1">
        <v>35097</v>
      </c>
      <c r="B9221">
        <v>518.5</v>
      </c>
      <c r="C9221">
        <v>527</v>
      </c>
      <c r="D9221">
        <v>516</v>
      </c>
      <c r="E9221">
        <v>526.5</v>
      </c>
      <c r="G9221">
        <v>526.5</v>
      </c>
      <c r="H9221">
        <v>65265</v>
      </c>
      <c r="I9221">
        <v>203825</v>
      </c>
      <c r="J9221">
        <f t="shared" si="432"/>
        <v>193.56617647058823</v>
      </c>
      <c r="K9221">
        <f t="shared" si="433"/>
        <v>1996</v>
      </c>
      <c r="L9221">
        <f t="shared" si="434"/>
        <v>2</v>
      </c>
    </row>
    <row r="9222" spans="1:12" x14ac:dyDescent="0.25">
      <c r="A9222" s="1">
        <v>35100</v>
      </c>
      <c r="B9222">
        <v>524</v>
      </c>
      <c r="C9222">
        <v>524</v>
      </c>
      <c r="D9222">
        <v>514</v>
      </c>
      <c r="E9222">
        <v>517.75</v>
      </c>
      <c r="G9222">
        <v>517.75</v>
      </c>
      <c r="H9222">
        <v>60210</v>
      </c>
      <c r="I9222">
        <v>203910</v>
      </c>
      <c r="J9222">
        <f t="shared" si="432"/>
        <v>190.34926470588235</v>
      </c>
      <c r="K9222">
        <f t="shared" si="433"/>
        <v>1996</v>
      </c>
      <c r="L9222">
        <f t="shared" si="434"/>
        <v>2</v>
      </c>
    </row>
    <row r="9223" spans="1:12" x14ac:dyDescent="0.25">
      <c r="A9223" s="1">
        <v>35101</v>
      </c>
      <c r="B9223">
        <v>518</v>
      </c>
      <c r="C9223">
        <v>524</v>
      </c>
      <c r="D9223">
        <v>517.5</v>
      </c>
      <c r="E9223">
        <v>522.5</v>
      </c>
      <c r="G9223">
        <v>522.5</v>
      </c>
      <c r="H9223">
        <v>59650</v>
      </c>
      <c r="I9223">
        <v>196780</v>
      </c>
      <c r="J9223">
        <f t="shared" si="432"/>
        <v>192.09558823529412</v>
      </c>
      <c r="K9223">
        <f t="shared" si="433"/>
        <v>1996</v>
      </c>
      <c r="L9223">
        <f t="shared" si="434"/>
        <v>2</v>
      </c>
    </row>
    <row r="9224" spans="1:12" x14ac:dyDescent="0.25">
      <c r="A9224" s="1">
        <v>35102</v>
      </c>
      <c r="B9224">
        <v>522</v>
      </c>
      <c r="C9224">
        <v>523</v>
      </c>
      <c r="D9224">
        <v>513</v>
      </c>
      <c r="E9224">
        <v>513.5</v>
      </c>
      <c r="G9224">
        <v>513.5</v>
      </c>
      <c r="H9224">
        <v>66355</v>
      </c>
      <c r="I9224">
        <v>188410</v>
      </c>
      <c r="J9224">
        <f t="shared" si="432"/>
        <v>188.78676470588235</v>
      </c>
      <c r="K9224">
        <f t="shared" si="433"/>
        <v>1996</v>
      </c>
      <c r="L9224">
        <f t="shared" si="434"/>
        <v>2</v>
      </c>
    </row>
    <row r="9225" spans="1:12" x14ac:dyDescent="0.25">
      <c r="A9225" s="1">
        <v>35103</v>
      </c>
      <c r="B9225">
        <v>512</v>
      </c>
      <c r="C9225">
        <v>512.5</v>
      </c>
      <c r="D9225">
        <v>506.5</v>
      </c>
      <c r="E9225">
        <v>510</v>
      </c>
      <c r="G9225">
        <v>510</v>
      </c>
      <c r="H9225">
        <v>53530</v>
      </c>
      <c r="I9225">
        <v>180615</v>
      </c>
      <c r="J9225">
        <f t="shared" si="432"/>
        <v>187.5</v>
      </c>
      <c r="K9225">
        <f t="shared" si="433"/>
        <v>1996</v>
      </c>
      <c r="L9225">
        <f t="shared" si="434"/>
        <v>2</v>
      </c>
    </row>
    <row r="9226" spans="1:12" x14ac:dyDescent="0.25">
      <c r="A9226" s="1">
        <v>35104</v>
      </c>
      <c r="B9226">
        <v>513.5</v>
      </c>
      <c r="C9226">
        <v>517.75</v>
      </c>
      <c r="D9226">
        <v>512.5</v>
      </c>
      <c r="E9226">
        <v>513.25</v>
      </c>
      <c r="G9226">
        <v>513.25</v>
      </c>
      <c r="H9226">
        <v>38485</v>
      </c>
      <c r="I9226">
        <v>176725</v>
      </c>
      <c r="J9226">
        <f t="shared" si="432"/>
        <v>188.69485294117646</v>
      </c>
      <c r="K9226">
        <f t="shared" si="433"/>
        <v>1996</v>
      </c>
      <c r="L9226">
        <f t="shared" si="434"/>
        <v>2</v>
      </c>
    </row>
    <row r="9227" spans="1:12" x14ac:dyDescent="0.25">
      <c r="A9227" s="1">
        <v>35107</v>
      </c>
      <c r="B9227">
        <v>514.5</v>
      </c>
      <c r="C9227">
        <v>517.5</v>
      </c>
      <c r="D9227">
        <v>511</v>
      </c>
      <c r="E9227">
        <v>511.75</v>
      </c>
      <c r="G9227">
        <v>511.75</v>
      </c>
      <c r="H9227">
        <v>29070</v>
      </c>
      <c r="I9227">
        <v>172315</v>
      </c>
      <c r="J9227">
        <f t="shared" si="432"/>
        <v>188.14338235294119</v>
      </c>
      <c r="K9227">
        <f t="shared" si="433"/>
        <v>1996</v>
      </c>
      <c r="L9227">
        <f t="shared" si="434"/>
        <v>2</v>
      </c>
    </row>
    <row r="9228" spans="1:12" x14ac:dyDescent="0.25">
      <c r="A9228" s="1">
        <v>35108</v>
      </c>
      <c r="B9228">
        <v>512.5</v>
      </c>
      <c r="C9228">
        <v>516</v>
      </c>
      <c r="D9228">
        <v>508.5</v>
      </c>
      <c r="E9228">
        <v>515.25</v>
      </c>
      <c r="G9228">
        <v>515.25</v>
      </c>
      <c r="H9228">
        <v>36500</v>
      </c>
      <c r="I9228">
        <v>170195</v>
      </c>
      <c r="J9228">
        <f t="shared" si="432"/>
        <v>189.43014705882354</v>
      </c>
      <c r="K9228">
        <f t="shared" si="433"/>
        <v>1996</v>
      </c>
      <c r="L9228">
        <f t="shared" si="434"/>
        <v>2</v>
      </c>
    </row>
    <row r="9229" spans="1:12" x14ac:dyDescent="0.25">
      <c r="A9229" s="1">
        <v>35109</v>
      </c>
      <c r="B9229">
        <v>517.5</v>
      </c>
      <c r="C9229">
        <v>533</v>
      </c>
      <c r="D9229">
        <v>517.5</v>
      </c>
      <c r="E9229">
        <v>528</v>
      </c>
      <c r="G9229">
        <v>528</v>
      </c>
      <c r="H9229">
        <v>76315</v>
      </c>
      <c r="I9229">
        <v>175475</v>
      </c>
      <c r="J9229">
        <f t="shared" si="432"/>
        <v>194.11764705882354</v>
      </c>
      <c r="K9229">
        <f t="shared" si="433"/>
        <v>1996</v>
      </c>
      <c r="L9229">
        <f t="shared" si="434"/>
        <v>2</v>
      </c>
    </row>
    <row r="9230" spans="1:12" x14ac:dyDescent="0.25">
      <c r="A9230" s="1">
        <v>35110</v>
      </c>
      <c r="B9230">
        <v>526</v>
      </c>
      <c r="C9230">
        <v>530</v>
      </c>
      <c r="D9230">
        <v>523.5</v>
      </c>
      <c r="E9230">
        <v>526</v>
      </c>
      <c r="G9230">
        <v>526</v>
      </c>
      <c r="H9230">
        <v>41870</v>
      </c>
      <c r="I9230">
        <v>168475</v>
      </c>
      <c r="J9230">
        <f t="shared" si="432"/>
        <v>193.38235294117646</v>
      </c>
      <c r="K9230">
        <f t="shared" si="433"/>
        <v>1996</v>
      </c>
      <c r="L9230">
        <f t="shared" si="434"/>
        <v>2</v>
      </c>
    </row>
    <row r="9231" spans="1:12" x14ac:dyDescent="0.25">
      <c r="A9231" s="1">
        <v>35111</v>
      </c>
      <c r="B9231">
        <v>524.5</v>
      </c>
      <c r="C9231">
        <v>527.5</v>
      </c>
      <c r="D9231">
        <v>519</v>
      </c>
      <c r="E9231">
        <v>523.25</v>
      </c>
      <c r="G9231">
        <v>523.25</v>
      </c>
      <c r="H9231">
        <v>43480</v>
      </c>
      <c r="I9231">
        <v>147390</v>
      </c>
      <c r="J9231">
        <f t="shared" si="432"/>
        <v>192.37132352941177</v>
      </c>
      <c r="K9231">
        <f t="shared" si="433"/>
        <v>1996</v>
      </c>
      <c r="L9231">
        <f t="shared" si="434"/>
        <v>2</v>
      </c>
    </row>
    <row r="9232" spans="1:12" x14ac:dyDescent="0.25">
      <c r="A9232" s="1">
        <v>35115</v>
      </c>
      <c r="B9232">
        <v>520.5</v>
      </c>
      <c r="C9232">
        <v>520.5</v>
      </c>
      <c r="D9232">
        <v>509</v>
      </c>
      <c r="E9232">
        <v>513</v>
      </c>
      <c r="G9232">
        <v>513</v>
      </c>
      <c r="H9232">
        <v>54535</v>
      </c>
      <c r="I9232">
        <v>132905</v>
      </c>
      <c r="J9232">
        <f t="shared" si="432"/>
        <v>188.60294117647058</v>
      </c>
      <c r="K9232">
        <f t="shared" si="433"/>
        <v>1996</v>
      </c>
      <c r="L9232">
        <f t="shared" si="434"/>
        <v>2</v>
      </c>
    </row>
    <row r="9233" spans="1:12" x14ac:dyDescent="0.25">
      <c r="A9233" s="1">
        <v>35116</v>
      </c>
      <c r="B9233">
        <v>514</v>
      </c>
      <c r="C9233">
        <v>517.5</v>
      </c>
      <c r="D9233">
        <v>510</v>
      </c>
      <c r="E9233">
        <v>510.5</v>
      </c>
      <c r="G9233">
        <v>510.5</v>
      </c>
      <c r="H9233">
        <v>40695</v>
      </c>
      <c r="I9233">
        <v>123510</v>
      </c>
      <c r="J9233">
        <f t="shared" si="432"/>
        <v>187.6838235294118</v>
      </c>
      <c r="K9233">
        <f t="shared" si="433"/>
        <v>1996</v>
      </c>
      <c r="L9233">
        <f t="shared" si="434"/>
        <v>2</v>
      </c>
    </row>
    <row r="9234" spans="1:12" x14ac:dyDescent="0.25">
      <c r="A9234" s="1">
        <v>35117</v>
      </c>
      <c r="B9234">
        <v>505.5</v>
      </c>
      <c r="C9234">
        <v>507</v>
      </c>
      <c r="D9234">
        <v>495</v>
      </c>
      <c r="E9234">
        <v>495.5</v>
      </c>
      <c r="G9234">
        <v>495.5</v>
      </c>
      <c r="H9234">
        <v>76595</v>
      </c>
      <c r="I9234">
        <v>103770</v>
      </c>
      <c r="J9234">
        <f t="shared" si="432"/>
        <v>182.16911764705881</v>
      </c>
      <c r="K9234">
        <f t="shared" si="433"/>
        <v>1996</v>
      </c>
      <c r="L9234">
        <f t="shared" si="434"/>
        <v>2</v>
      </c>
    </row>
    <row r="9235" spans="1:12" x14ac:dyDescent="0.25">
      <c r="A9235" s="1">
        <v>35118</v>
      </c>
      <c r="B9235">
        <v>501</v>
      </c>
      <c r="C9235">
        <v>505.5</v>
      </c>
      <c r="D9235">
        <v>499</v>
      </c>
      <c r="E9235">
        <v>502.75</v>
      </c>
      <c r="G9235">
        <v>502.75</v>
      </c>
      <c r="H9235">
        <v>43115</v>
      </c>
      <c r="I9235">
        <v>92860</v>
      </c>
      <c r="J9235">
        <f t="shared" si="432"/>
        <v>184.83455882352942</v>
      </c>
      <c r="K9235">
        <f t="shared" si="433"/>
        <v>1996</v>
      </c>
      <c r="L9235">
        <f t="shared" si="434"/>
        <v>2</v>
      </c>
    </row>
    <row r="9236" spans="1:12" x14ac:dyDescent="0.25">
      <c r="A9236" s="1">
        <v>35121</v>
      </c>
      <c r="B9236">
        <v>505</v>
      </c>
      <c r="C9236">
        <v>508</v>
      </c>
      <c r="D9236">
        <v>504</v>
      </c>
      <c r="E9236">
        <v>506.25</v>
      </c>
      <c r="G9236">
        <v>506.25</v>
      </c>
      <c r="H9236">
        <v>23990</v>
      </c>
      <c r="I9236">
        <v>84495</v>
      </c>
      <c r="J9236">
        <f t="shared" si="432"/>
        <v>186.12132352941177</v>
      </c>
      <c r="K9236">
        <f t="shared" si="433"/>
        <v>1996</v>
      </c>
      <c r="L9236">
        <f t="shared" si="434"/>
        <v>2</v>
      </c>
    </row>
    <row r="9237" spans="1:12" x14ac:dyDescent="0.25">
      <c r="A9237" s="1">
        <v>35122</v>
      </c>
      <c r="B9237">
        <v>506</v>
      </c>
      <c r="C9237">
        <v>513</v>
      </c>
      <c r="D9237">
        <v>505</v>
      </c>
      <c r="E9237">
        <v>508.5</v>
      </c>
      <c r="G9237">
        <v>508.5</v>
      </c>
      <c r="H9237">
        <v>35435</v>
      </c>
      <c r="I9237">
        <v>73195</v>
      </c>
      <c r="J9237">
        <f t="shared" si="432"/>
        <v>186.9485294117647</v>
      </c>
      <c r="K9237">
        <f t="shared" si="433"/>
        <v>1996</v>
      </c>
      <c r="L9237">
        <f t="shared" si="434"/>
        <v>2</v>
      </c>
    </row>
    <row r="9238" spans="1:12" x14ac:dyDescent="0.25">
      <c r="A9238" s="1">
        <v>35123</v>
      </c>
      <c r="B9238">
        <v>507.5</v>
      </c>
      <c r="C9238">
        <v>512</v>
      </c>
      <c r="D9238">
        <v>503</v>
      </c>
      <c r="E9238">
        <v>508</v>
      </c>
      <c r="G9238">
        <v>508</v>
      </c>
      <c r="H9238">
        <v>45315</v>
      </c>
      <c r="I9238">
        <v>59360</v>
      </c>
      <c r="J9238">
        <f t="shared" si="432"/>
        <v>186.76470588235293</v>
      </c>
      <c r="K9238">
        <f t="shared" si="433"/>
        <v>1996</v>
      </c>
      <c r="L9238">
        <f t="shared" si="434"/>
        <v>2</v>
      </c>
    </row>
    <row r="9239" spans="1:12" x14ac:dyDescent="0.25">
      <c r="A9239" s="1">
        <v>35124</v>
      </c>
      <c r="B9239">
        <v>509.5</v>
      </c>
      <c r="C9239">
        <v>513</v>
      </c>
      <c r="D9239">
        <v>505</v>
      </c>
      <c r="E9239">
        <v>512.5</v>
      </c>
      <c r="G9239">
        <v>512.5</v>
      </c>
      <c r="H9239">
        <v>29990</v>
      </c>
      <c r="I9239">
        <v>49910</v>
      </c>
      <c r="J9239">
        <f t="shared" si="432"/>
        <v>188.41911764705881</v>
      </c>
      <c r="K9239">
        <f t="shared" si="433"/>
        <v>1996</v>
      </c>
      <c r="L9239">
        <f t="shared" si="434"/>
        <v>2</v>
      </c>
    </row>
    <row r="9240" spans="1:12" x14ac:dyDescent="0.25">
      <c r="A9240" s="1">
        <v>35125</v>
      </c>
      <c r="B9240">
        <v>514</v>
      </c>
      <c r="C9240">
        <v>517.5</v>
      </c>
      <c r="D9240">
        <v>510</v>
      </c>
      <c r="E9240">
        <v>515.5</v>
      </c>
      <c r="G9240">
        <v>515.5</v>
      </c>
      <c r="H9240">
        <v>12760</v>
      </c>
      <c r="I9240">
        <v>42855</v>
      </c>
      <c r="J9240">
        <f t="shared" si="432"/>
        <v>189.52205882352942</v>
      </c>
      <c r="K9240">
        <f t="shared" si="433"/>
        <v>1996</v>
      </c>
      <c r="L9240">
        <f t="shared" si="434"/>
        <v>3</v>
      </c>
    </row>
    <row r="9241" spans="1:12" x14ac:dyDescent="0.25">
      <c r="A9241" s="1">
        <v>35128</v>
      </c>
      <c r="B9241">
        <v>511</v>
      </c>
      <c r="C9241">
        <v>513</v>
      </c>
      <c r="D9241">
        <v>506</v>
      </c>
      <c r="E9241">
        <v>512.5</v>
      </c>
      <c r="G9241">
        <v>512.5</v>
      </c>
      <c r="H9241">
        <v>12130</v>
      </c>
      <c r="I9241">
        <v>36680</v>
      </c>
      <c r="J9241">
        <f t="shared" si="432"/>
        <v>188.41911764705881</v>
      </c>
      <c r="K9241">
        <f t="shared" si="433"/>
        <v>1996</v>
      </c>
      <c r="L9241">
        <f t="shared" si="434"/>
        <v>3</v>
      </c>
    </row>
    <row r="9242" spans="1:12" x14ac:dyDescent="0.25">
      <c r="A9242" s="1">
        <v>35129</v>
      </c>
      <c r="B9242">
        <v>513</v>
      </c>
      <c r="C9242">
        <v>518.5</v>
      </c>
      <c r="D9242">
        <v>505</v>
      </c>
      <c r="E9242">
        <v>509.25</v>
      </c>
      <c r="G9242">
        <v>509.25</v>
      </c>
      <c r="H9242">
        <v>8975</v>
      </c>
      <c r="I9242">
        <v>34855</v>
      </c>
      <c r="J9242">
        <f t="shared" si="432"/>
        <v>187.22426470588235</v>
      </c>
      <c r="K9242">
        <f t="shared" si="433"/>
        <v>1996</v>
      </c>
      <c r="L9242">
        <f t="shared" si="434"/>
        <v>3</v>
      </c>
    </row>
    <row r="9243" spans="1:12" x14ac:dyDescent="0.25">
      <c r="A9243" s="1">
        <v>35130</v>
      </c>
      <c r="B9243">
        <v>513</v>
      </c>
      <c r="C9243">
        <v>514</v>
      </c>
      <c r="D9243">
        <v>501</v>
      </c>
      <c r="E9243">
        <v>503.25</v>
      </c>
      <c r="G9243">
        <v>503.25</v>
      </c>
      <c r="H9243">
        <v>5730</v>
      </c>
      <c r="I9243">
        <v>33490</v>
      </c>
      <c r="J9243">
        <f t="shared" si="432"/>
        <v>185.01838235294119</v>
      </c>
      <c r="K9243">
        <f t="shared" si="433"/>
        <v>1996</v>
      </c>
      <c r="L9243">
        <f t="shared" si="434"/>
        <v>3</v>
      </c>
    </row>
    <row r="9244" spans="1:12" x14ac:dyDescent="0.25">
      <c r="A9244" s="1">
        <v>35131</v>
      </c>
      <c r="B9244">
        <v>505.5</v>
      </c>
      <c r="C9244">
        <v>513.5</v>
      </c>
      <c r="D9244">
        <v>505.5</v>
      </c>
      <c r="E9244">
        <v>513.25</v>
      </c>
      <c r="G9244">
        <v>513.25</v>
      </c>
      <c r="H9244">
        <v>4965</v>
      </c>
      <c r="I9244">
        <v>31830</v>
      </c>
      <c r="J9244">
        <f t="shared" si="432"/>
        <v>188.69485294117646</v>
      </c>
      <c r="K9244">
        <f t="shared" si="433"/>
        <v>1996</v>
      </c>
      <c r="L9244">
        <f t="shared" si="434"/>
        <v>3</v>
      </c>
    </row>
    <row r="9245" spans="1:12" x14ac:dyDescent="0.25">
      <c r="A9245" s="1">
        <v>35132</v>
      </c>
      <c r="B9245">
        <v>514</v>
      </c>
      <c r="C9245">
        <v>517</v>
      </c>
      <c r="D9245">
        <v>509.5</v>
      </c>
      <c r="E9245">
        <v>516.5</v>
      </c>
      <c r="G9245">
        <v>516.5</v>
      </c>
      <c r="H9245">
        <v>7465</v>
      </c>
      <c r="I9245">
        <v>29520</v>
      </c>
      <c r="J9245">
        <f t="shared" si="432"/>
        <v>189.88970588235293</v>
      </c>
      <c r="K9245">
        <f t="shared" si="433"/>
        <v>1996</v>
      </c>
      <c r="L9245">
        <f t="shared" si="434"/>
        <v>3</v>
      </c>
    </row>
    <row r="9246" spans="1:12" x14ac:dyDescent="0.25">
      <c r="A9246" s="1">
        <v>35135</v>
      </c>
      <c r="B9246">
        <v>516</v>
      </c>
      <c r="C9246">
        <v>518</v>
      </c>
      <c r="D9246">
        <v>514</v>
      </c>
      <c r="E9246">
        <v>516.25</v>
      </c>
      <c r="G9246">
        <v>516.25</v>
      </c>
      <c r="H9246">
        <v>9050</v>
      </c>
      <c r="I9246">
        <v>26715</v>
      </c>
      <c r="J9246">
        <f t="shared" si="432"/>
        <v>189.79779411764707</v>
      </c>
      <c r="K9246">
        <f t="shared" si="433"/>
        <v>1996</v>
      </c>
      <c r="L9246">
        <f t="shared" si="434"/>
        <v>3</v>
      </c>
    </row>
    <row r="9247" spans="1:12" x14ac:dyDescent="0.25">
      <c r="A9247" s="1">
        <v>35136</v>
      </c>
      <c r="B9247">
        <v>510</v>
      </c>
      <c r="C9247">
        <v>513</v>
      </c>
      <c r="D9247">
        <v>506</v>
      </c>
      <c r="E9247">
        <v>509</v>
      </c>
      <c r="G9247">
        <v>509</v>
      </c>
      <c r="H9247">
        <v>6375</v>
      </c>
      <c r="I9247">
        <v>22490</v>
      </c>
      <c r="J9247">
        <f t="shared" si="432"/>
        <v>187.13235294117646</v>
      </c>
      <c r="K9247">
        <f t="shared" si="433"/>
        <v>1996</v>
      </c>
      <c r="L9247">
        <f t="shared" si="434"/>
        <v>3</v>
      </c>
    </row>
    <row r="9248" spans="1:12" x14ac:dyDescent="0.25">
      <c r="A9248" s="1">
        <v>35137</v>
      </c>
      <c r="B9248">
        <v>508</v>
      </c>
      <c r="C9248">
        <v>516</v>
      </c>
      <c r="D9248">
        <v>508</v>
      </c>
      <c r="E9248">
        <v>515.5</v>
      </c>
      <c r="G9248">
        <v>515.5</v>
      </c>
      <c r="H9248">
        <v>3950</v>
      </c>
      <c r="I9248">
        <v>20205</v>
      </c>
      <c r="J9248">
        <f t="shared" si="432"/>
        <v>189.52205882352942</v>
      </c>
      <c r="K9248">
        <f t="shared" si="433"/>
        <v>1996</v>
      </c>
      <c r="L9248">
        <f t="shared" si="434"/>
        <v>3</v>
      </c>
    </row>
    <row r="9249" spans="1:12" x14ac:dyDescent="0.25">
      <c r="A9249" s="1">
        <v>35138</v>
      </c>
      <c r="B9249">
        <v>518</v>
      </c>
      <c r="C9249">
        <v>522</v>
      </c>
      <c r="D9249">
        <v>506</v>
      </c>
      <c r="E9249">
        <v>507</v>
      </c>
      <c r="G9249">
        <v>507</v>
      </c>
      <c r="H9249">
        <v>7190</v>
      </c>
      <c r="I9249">
        <v>13885</v>
      </c>
      <c r="J9249">
        <f t="shared" si="432"/>
        <v>186.39705882352942</v>
      </c>
      <c r="K9249">
        <f t="shared" si="433"/>
        <v>1996</v>
      </c>
      <c r="L9249">
        <f t="shared" si="434"/>
        <v>3</v>
      </c>
    </row>
    <row r="9250" spans="1:12" x14ac:dyDescent="0.25">
      <c r="A9250" s="1">
        <v>35139</v>
      </c>
      <c r="B9250">
        <v>503</v>
      </c>
      <c r="C9250">
        <v>504</v>
      </c>
      <c r="D9250">
        <v>495</v>
      </c>
      <c r="E9250">
        <v>497</v>
      </c>
      <c r="G9250">
        <v>497</v>
      </c>
      <c r="H9250">
        <v>10300</v>
      </c>
      <c r="I9250">
        <v>9220</v>
      </c>
      <c r="J9250">
        <f t="shared" si="432"/>
        <v>182.72058823529412</v>
      </c>
      <c r="K9250">
        <f t="shared" si="433"/>
        <v>1996</v>
      </c>
      <c r="L9250">
        <f t="shared" si="434"/>
        <v>3</v>
      </c>
    </row>
    <row r="9251" spans="1:12" x14ac:dyDescent="0.25">
      <c r="A9251" s="1">
        <v>35142</v>
      </c>
      <c r="B9251">
        <v>497</v>
      </c>
      <c r="C9251">
        <v>503</v>
      </c>
      <c r="D9251">
        <v>497</v>
      </c>
      <c r="E9251">
        <v>502</v>
      </c>
      <c r="G9251">
        <v>502</v>
      </c>
      <c r="H9251">
        <v>4160</v>
      </c>
      <c r="I9251">
        <v>6520</v>
      </c>
      <c r="J9251">
        <f t="shared" si="432"/>
        <v>184.55882352941174</v>
      </c>
      <c r="K9251">
        <f t="shared" si="433"/>
        <v>1996</v>
      </c>
      <c r="L9251">
        <f t="shared" si="434"/>
        <v>3</v>
      </c>
    </row>
    <row r="9252" spans="1:12" x14ac:dyDescent="0.25">
      <c r="A9252" s="1">
        <v>35143</v>
      </c>
      <c r="B9252">
        <v>503</v>
      </c>
      <c r="C9252">
        <v>507</v>
      </c>
      <c r="D9252">
        <v>498</v>
      </c>
      <c r="E9252">
        <v>507</v>
      </c>
      <c r="G9252">
        <v>507</v>
      </c>
      <c r="H9252">
        <v>4020</v>
      </c>
      <c r="I9252">
        <v>4950</v>
      </c>
      <c r="J9252">
        <f t="shared" si="432"/>
        <v>186.39705882352942</v>
      </c>
      <c r="K9252">
        <f t="shared" si="433"/>
        <v>1996</v>
      </c>
      <c r="L9252">
        <f t="shared" si="434"/>
        <v>3</v>
      </c>
    </row>
    <row r="9253" spans="1:12" x14ac:dyDescent="0.25">
      <c r="A9253" s="1">
        <v>35144</v>
      </c>
      <c r="B9253">
        <v>507</v>
      </c>
      <c r="C9253">
        <v>750</v>
      </c>
      <c r="D9253">
        <v>506.5</v>
      </c>
      <c r="E9253">
        <v>640</v>
      </c>
      <c r="G9253">
        <v>640</v>
      </c>
      <c r="H9253">
        <v>4570</v>
      </c>
      <c r="I9253">
        <v>3535</v>
      </c>
      <c r="J9253">
        <f t="shared" si="432"/>
        <v>235.29411764705881</v>
      </c>
      <c r="K9253">
        <f t="shared" si="433"/>
        <v>1996</v>
      </c>
      <c r="L9253">
        <f t="shared" si="434"/>
        <v>3</v>
      </c>
    </row>
    <row r="9254" spans="1:12" x14ac:dyDescent="0.25">
      <c r="A9254" s="1">
        <v>35145</v>
      </c>
      <c r="B9254">
        <v>477.5</v>
      </c>
      <c r="C9254">
        <v>482.5</v>
      </c>
      <c r="D9254">
        <v>474.5</v>
      </c>
      <c r="E9254">
        <v>480.75</v>
      </c>
      <c r="G9254">
        <v>480.75</v>
      </c>
      <c r="H9254">
        <v>31170</v>
      </c>
      <c r="I9254">
        <v>123765</v>
      </c>
      <c r="J9254">
        <f t="shared" si="432"/>
        <v>176.74632352941177</v>
      </c>
      <c r="K9254">
        <f t="shared" si="433"/>
        <v>1996</v>
      </c>
      <c r="L9254">
        <f t="shared" si="434"/>
        <v>3</v>
      </c>
    </row>
    <row r="9255" spans="1:12" x14ac:dyDescent="0.25">
      <c r="A9255" s="1">
        <v>35146</v>
      </c>
      <c r="B9255">
        <v>480.5</v>
      </c>
      <c r="C9255">
        <v>485</v>
      </c>
      <c r="D9255">
        <v>479.5</v>
      </c>
      <c r="E9255">
        <v>481.75</v>
      </c>
      <c r="G9255">
        <v>481.75</v>
      </c>
      <c r="H9255">
        <v>21225</v>
      </c>
      <c r="I9255">
        <v>122760</v>
      </c>
      <c r="J9255">
        <f t="shared" si="432"/>
        <v>177.1139705882353</v>
      </c>
      <c r="K9255">
        <f t="shared" si="433"/>
        <v>1996</v>
      </c>
      <c r="L9255">
        <f t="shared" si="434"/>
        <v>3</v>
      </c>
    </row>
    <row r="9256" spans="1:12" x14ac:dyDescent="0.25">
      <c r="A9256" s="1">
        <v>35149</v>
      </c>
      <c r="B9256">
        <v>481.75</v>
      </c>
      <c r="C9256">
        <v>491</v>
      </c>
      <c r="D9256">
        <v>480</v>
      </c>
      <c r="E9256">
        <v>490.75</v>
      </c>
      <c r="G9256">
        <v>490.75</v>
      </c>
      <c r="H9256">
        <v>25890</v>
      </c>
      <c r="I9256">
        <v>122265</v>
      </c>
      <c r="J9256">
        <f t="shared" si="432"/>
        <v>180.42279411764707</v>
      </c>
      <c r="K9256">
        <f t="shared" si="433"/>
        <v>1996</v>
      </c>
      <c r="L9256">
        <f t="shared" si="434"/>
        <v>3</v>
      </c>
    </row>
    <row r="9257" spans="1:12" x14ac:dyDescent="0.25">
      <c r="A9257" s="1">
        <v>35150</v>
      </c>
      <c r="B9257">
        <v>497</v>
      </c>
      <c r="C9257">
        <v>506</v>
      </c>
      <c r="D9257">
        <v>495</v>
      </c>
      <c r="E9257">
        <v>503</v>
      </c>
      <c r="G9257">
        <v>503</v>
      </c>
      <c r="H9257">
        <v>62740</v>
      </c>
      <c r="I9257">
        <v>112210</v>
      </c>
      <c r="J9257">
        <f t="shared" si="432"/>
        <v>184.9264705882353</v>
      </c>
      <c r="K9257">
        <f t="shared" si="433"/>
        <v>1996</v>
      </c>
      <c r="L9257">
        <f t="shared" si="434"/>
        <v>3</v>
      </c>
    </row>
    <row r="9258" spans="1:12" x14ac:dyDescent="0.25">
      <c r="A9258" s="1">
        <v>35151</v>
      </c>
      <c r="B9258">
        <v>498</v>
      </c>
      <c r="C9258">
        <v>502</v>
      </c>
      <c r="D9258">
        <v>494</v>
      </c>
      <c r="E9258">
        <v>500.75</v>
      </c>
      <c r="G9258">
        <v>500.75</v>
      </c>
      <c r="H9258">
        <v>31170</v>
      </c>
      <c r="I9258">
        <v>110455</v>
      </c>
      <c r="J9258">
        <f t="shared" si="432"/>
        <v>184.09926470588235</v>
      </c>
      <c r="K9258">
        <f t="shared" si="433"/>
        <v>1996</v>
      </c>
      <c r="L9258">
        <f t="shared" si="434"/>
        <v>3</v>
      </c>
    </row>
    <row r="9259" spans="1:12" x14ac:dyDescent="0.25">
      <c r="A9259" s="1">
        <v>35152</v>
      </c>
      <c r="B9259">
        <v>498.5</v>
      </c>
      <c r="C9259">
        <v>498.5</v>
      </c>
      <c r="D9259">
        <v>495.25</v>
      </c>
      <c r="E9259">
        <v>497.5</v>
      </c>
      <c r="G9259">
        <v>497.5</v>
      </c>
      <c r="H9259">
        <v>19205</v>
      </c>
      <c r="I9259">
        <v>107380</v>
      </c>
      <c r="J9259">
        <f t="shared" si="432"/>
        <v>182.90441176470588</v>
      </c>
      <c r="K9259">
        <f t="shared" si="433"/>
        <v>1996</v>
      </c>
      <c r="L9259">
        <f t="shared" si="434"/>
        <v>3</v>
      </c>
    </row>
    <row r="9260" spans="1:12" x14ac:dyDescent="0.25">
      <c r="A9260" s="1">
        <v>35153</v>
      </c>
      <c r="B9260">
        <v>502</v>
      </c>
      <c r="C9260">
        <v>503</v>
      </c>
      <c r="D9260">
        <v>491</v>
      </c>
      <c r="E9260">
        <v>499.25</v>
      </c>
      <c r="G9260">
        <v>499.25</v>
      </c>
      <c r="H9260">
        <v>30525</v>
      </c>
      <c r="I9260">
        <v>103915</v>
      </c>
      <c r="J9260">
        <f t="shared" si="432"/>
        <v>183.54779411764707</v>
      </c>
      <c r="K9260">
        <f t="shared" si="433"/>
        <v>1996</v>
      </c>
      <c r="L9260">
        <f t="shared" si="434"/>
        <v>3</v>
      </c>
    </row>
    <row r="9261" spans="1:12" x14ac:dyDescent="0.25">
      <c r="A9261" s="1">
        <v>35156</v>
      </c>
      <c r="B9261">
        <v>499.5</v>
      </c>
      <c r="C9261">
        <v>517</v>
      </c>
      <c r="D9261">
        <v>498.5</v>
      </c>
      <c r="E9261">
        <v>511.5</v>
      </c>
      <c r="G9261">
        <v>511.5</v>
      </c>
      <c r="H9261">
        <v>34735</v>
      </c>
      <c r="I9261">
        <v>102825</v>
      </c>
      <c r="J9261">
        <f t="shared" si="432"/>
        <v>188.0514705882353</v>
      </c>
      <c r="K9261">
        <f t="shared" si="433"/>
        <v>1996</v>
      </c>
      <c r="L9261">
        <f t="shared" si="434"/>
        <v>4</v>
      </c>
    </row>
    <row r="9262" spans="1:12" x14ac:dyDescent="0.25">
      <c r="A9262" s="1">
        <v>35157</v>
      </c>
      <c r="B9262">
        <v>511.5</v>
      </c>
      <c r="C9262">
        <v>521.5</v>
      </c>
      <c r="D9262">
        <v>510</v>
      </c>
      <c r="E9262">
        <v>512</v>
      </c>
      <c r="G9262">
        <v>512</v>
      </c>
      <c r="H9262">
        <v>46630</v>
      </c>
      <c r="I9262">
        <v>94095</v>
      </c>
      <c r="J9262">
        <f t="shared" si="432"/>
        <v>188.23529411764707</v>
      </c>
      <c r="K9262">
        <f t="shared" si="433"/>
        <v>1996</v>
      </c>
      <c r="L9262">
        <f t="shared" si="434"/>
        <v>4</v>
      </c>
    </row>
    <row r="9263" spans="1:12" x14ac:dyDescent="0.25">
      <c r="A9263" s="1">
        <v>35158</v>
      </c>
      <c r="B9263">
        <v>511</v>
      </c>
      <c r="C9263">
        <v>524</v>
      </c>
      <c r="D9263">
        <v>508</v>
      </c>
      <c r="E9263">
        <v>523</v>
      </c>
      <c r="G9263">
        <v>523</v>
      </c>
      <c r="H9263">
        <v>32360</v>
      </c>
      <c r="I9263">
        <v>99870</v>
      </c>
      <c r="J9263">
        <f t="shared" si="432"/>
        <v>192.27941176470591</v>
      </c>
      <c r="K9263">
        <f t="shared" si="433"/>
        <v>1996</v>
      </c>
      <c r="L9263">
        <f t="shared" si="434"/>
        <v>4</v>
      </c>
    </row>
    <row r="9264" spans="1:12" x14ac:dyDescent="0.25">
      <c r="A9264" s="1">
        <v>35159</v>
      </c>
      <c r="B9264">
        <v>523</v>
      </c>
      <c r="C9264">
        <v>529</v>
      </c>
      <c r="D9264">
        <v>518</v>
      </c>
      <c r="E9264">
        <v>522.5</v>
      </c>
      <c r="G9264">
        <v>522.5</v>
      </c>
      <c r="H9264">
        <v>21260</v>
      </c>
      <c r="I9264">
        <v>93610</v>
      </c>
      <c r="J9264">
        <f t="shared" si="432"/>
        <v>192.09558823529412</v>
      </c>
      <c r="K9264">
        <f t="shared" si="433"/>
        <v>1996</v>
      </c>
      <c r="L9264">
        <f t="shared" si="434"/>
        <v>4</v>
      </c>
    </row>
    <row r="9265" spans="1:12" x14ac:dyDescent="0.25">
      <c r="A9265" s="1">
        <v>35163</v>
      </c>
      <c r="B9265">
        <v>523</v>
      </c>
      <c r="C9265">
        <v>535</v>
      </c>
      <c r="D9265">
        <v>522</v>
      </c>
      <c r="E9265">
        <v>525.25</v>
      </c>
      <c r="G9265">
        <v>525.25</v>
      </c>
      <c r="H9265">
        <v>24000</v>
      </c>
      <c r="I9265">
        <v>89000</v>
      </c>
      <c r="J9265">
        <f t="shared" si="432"/>
        <v>193.10661764705884</v>
      </c>
      <c r="K9265">
        <f t="shared" si="433"/>
        <v>1996</v>
      </c>
      <c r="L9265">
        <f t="shared" si="434"/>
        <v>4</v>
      </c>
    </row>
    <row r="9266" spans="1:12" x14ac:dyDescent="0.25">
      <c r="A9266" s="1">
        <v>35164</v>
      </c>
      <c r="B9266">
        <v>525.5</v>
      </c>
      <c r="C9266">
        <v>534.75</v>
      </c>
      <c r="D9266">
        <v>525.5</v>
      </c>
      <c r="E9266">
        <v>529.75</v>
      </c>
      <c r="G9266">
        <v>529.75</v>
      </c>
      <c r="H9266">
        <v>29290</v>
      </c>
      <c r="I9266">
        <v>81795</v>
      </c>
      <c r="J9266">
        <f t="shared" si="432"/>
        <v>194.7610294117647</v>
      </c>
      <c r="K9266">
        <f t="shared" si="433"/>
        <v>1996</v>
      </c>
      <c r="L9266">
        <f t="shared" si="434"/>
        <v>4</v>
      </c>
    </row>
    <row r="9267" spans="1:12" x14ac:dyDescent="0.25">
      <c r="A9267" s="1">
        <v>35165</v>
      </c>
      <c r="B9267">
        <v>530.5</v>
      </c>
      <c r="C9267">
        <v>549.75</v>
      </c>
      <c r="D9267">
        <v>530.5</v>
      </c>
      <c r="E9267">
        <v>549.75</v>
      </c>
      <c r="G9267">
        <v>549.75</v>
      </c>
      <c r="H9267">
        <v>20940</v>
      </c>
      <c r="I9267">
        <v>79060</v>
      </c>
      <c r="J9267">
        <f t="shared" si="432"/>
        <v>202.11397058823528</v>
      </c>
      <c r="K9267">
        <f t="shared" si="433"/>
        <v>1996</v>
      </c>
      <c r="L9267">
        <f t="shared" si="434"/>
        <v>4</v>
      </c>
    </row>
    <row r="9268" spans="1:12" x14ac:dyDescent="0.25">
      <c r="A9268" s="1">
        <v>35166</v>
      </c>
      <c r="B9268">
        <v>579.75</v>
      </c>
      <c r="C9268">
        <v>579.75</v>
      </c>
      <c r="D9268">
        <v>563</v>
      </c>
      <c r="E9268">
        <v>563.5</v>
      </c>
      <c r="G9268">
        <v>563.5</v>
      </c>
      <c r="H9268">
        <v>43795</v>
      </c>
      <c r="I9268">
        <v>69595</v>
      </c>
      <c r="J9268">
        <f t="shared" si="432"/>
        <v>207.16911764705881</v>
      </c>
      <c r="K9268">
        <f t="shared" si="433"/>
        <v>1996</v>
      </c>
      <c r="L9268">
        <f t="shared" si="434"/>
        <v>4</v>
      </c>
    </row>
    <row r="9269" spans="1:12" x14ac:dyDescent="0.25">
      <c r="A9269" s="1">
        <v>35167</v>
      </c>
      <c r="B9269">
        <v>550</v>
      </c>
      <c r="C9269">
        <v>585</v>
      </c>
      <c r="D9269">
        <v>550</v>
      </c>
      <c r="E9269">
        <v>582.5</v>
      </c>
      <c r="G9269">
        <v>582.5</v>
      </c>
      <c r="H9269">
        <v>28660</v>
      </c>
      <c r="I9269">
        <v>65690</v>
      </c>
      <c r="J9269">
        <f t="shared" si="432"/>
        <v>214.15441176470588</v>
      </c>
      <c r="K9269">
        <f t="shared" si="433"/>
        <v>1996</v>
      </c>
      <c r="L9269">
        <f t="shared" si="434"/>
        <v>4</v>
      </c>
    </row>
    <row r="9270" spans="1:12" x14ac:dyDescent="0.25">
      <c r="A9270" s="1">
        <v>35170</v>
      </c>
      <c r="B9270">
        <v>577.5</v>
      </c>
      <c r="C9270">
        <v>598</v>
      </c>
      <c r="D9270">
        <v>574</v>
      </c>
      <c r="E9270">
        <v>586.75</v>
      </c>
      <c r="G9270">
        <v>586.75</v>
      </c>
      <c r="H9270">
        <v>23170</v>
      </c>
      <c r="I9270">
        <v>62920</v>
      </c>
      <c r="J9270">
        <f t="shared" si="432"/>
        <v>215.71691176470588</v>
      </c>
      <c r="K9270">
        <f t="shared" si="433"/>
        <v>1996</v>
      </c>
      <c r="L9270">
        <f t="shared" si="434"/>
        <v>4</v>
      </c>
    </row>
    <row r="9271" spans="1:12" x14ac:dyDescent="0.25">
      <c r="A9271" s="1">
        <v>35171</v>
      </c>
      <c r="B9271">
        <v>589</v>
      </c>
      <c r="C9271">
        <v>591</v>
      </c>
      <c r="D9271">
        <v>566.75</v>
      </c>
      <c r="E9271">
        <v>566.75</v>
      </c>
      <c r="G9271">
        <v>566.75</v>
      </c>
      <c r="H9271">
        <v>23170</v>
      </c>
      <c r="I9271">
        <v>61430</v>
      </c>
      <c r="J9271">
        <f t="shared" si="432"/>
        <v>208.36397058823533</v>
      </c>
      <c r="K9271">
        <f t="shared" si="433"/>
        <v>1996</v>
      </c>
      <c r="L9271">
        <f t="shared" si="434"/>
        <v>4</v>
      </c>
    </row>
    <row r="9272" spans="1:12" x14ac:dyDescent="0.25">
      <c r="A9272" s="1">
        <v>35172</v>
      </c>
      <c r="B9272">
        <v>557.75</v>
      </c>
      <c r="C9272">
        <v>572</v>
      </c>
      <c r="D9272">
        <v>553</v>
      </c>
      <c r="E9272">
        <v>571</v>
      </c>
      <c r="G9272">
        <v>571</v>
      </c>
      <c r="H9272">
        <v>17275</v>
      </c>
      <c r="I9272">
        <v>56600</v>
      </c>
      <c r="J9272">
        <f t="shared" si="432"/>
        <v>209.9264705882353</v>
      </c>
      <c r="K9272">
        <f t="shared" si="433"/>
        <v>1996</v>
      </c>
      <c r="L9272">
        <f t="shared" si="434"/>
        <v>4</v>
      </c>
    </row>
    <row r="9273" spans="1:12" x14ac:dyDescent="0.25">
      <c r="A9273" s="1">
        <v>35173</v>
      </c>
      <c r="B9273">
        <v>577</v>
      </c>
      <c r="C9273">
        <v>601</v>
      </c>
      <c r="D9273">
        <v>577</v>
      </c>
      <c r="E9273">
        <v>600.5</v>
      </c>
      <c r="G9273">
        <v>600.5</v>
      </c>
      <c r="H9273">
        <v>21115</v>
      </c>
      <c r="I9273">
        <v>56210</v>
      </c>
      <c r="J9273">
        <f t="shared" si="432"/>
        <v>220.77205882352942</v>
      </c>
      <c r="K9273">
        <f t="shared" si="433"/>
        <v>1996</v>
      </c>
      <c r="L9273">
        <f t="shared" si="434"/>
        <v>4</v>
      </c>
    </row>
    <row r="9274" spans="1:12" x14ac:dyDescent="0.25">
      <c r="A9274" s="1">
        <v>35174</v>
      </c>
      <c r="B9274">
        <v>606</v>
      </c>
      <c r="C9274">
        <v>615</v>
      </c>
      <c r="D9274">
        <v>595</v>
      </c>
      <c r="E9274">
        <v>608</v>
      </c>
      <c r="G9274">
        <v>608</v>
      </c>
      <c r="H9274">
        <v>19615</v>
      </c>
      <c r="I9274">
        <v>48690</v>
      </c>
      <c r="J9274">
        <f t="shared" si="432"/>
        <v>223.52941176470588</v>
      </c>
      <c r="K9274">
        <f t="shared" si="433"/>
        <v>1996</v>
      </c>
      <c r="L9274">
        <f t="shared" si="434"/>
        <v>4</v>
      </c>
    </row>
    <row r="9275" spans="1:12" x14ac:dyDescent="0.25">
      <c r="A9275" s="1">
        <v>35177</v>
      </c>
      <c r="B9275">
        <v>625</v>
      </c>
      <c r="C9275">
        <v>628</v>
      </c>
      <c r="D9275">
        <v>622</v>
      </c>
      <c r="E9275">
        <v>628</v>
      </c>
      <c r="G9275">
        <v>628</v>
      </c>
      <c r="H9275">
        <v>5075</v>
      </c>
      <c r="I9275">
        <v>45545</v>
      </c>
      <c r="J9275">
        <f t="shared" si="432"/>
        <v>230.88235294117646</v>
      </c>
      <c r="K9275">
        <f t="shared" si="433"/>
        <v>1996</v>
      </c>
      <c r="L9275">
        <f t="shared" si="434"/>
        <v>4</v>
      </c>
    </row>
    <row r="9276" spans="1:12" x14ac:dyDescent="0.25">
      <c r="A9276" s="1">
        <v>35178</v>
      </c>
      <c r="B9276">
        <v>649</v>
      </c>
      <c r="C9276">
        <v>654</v>
      </c>
      <c r="D9276">
        <v>637</v>
      </c>
      <c r="E9276">
        <v>653.5</v>
      </c>
      <c r="G9276">
        <v>653.5</v>
      </c>
      <c r="H9276">
        <v>23255</v>
      </c>
      <c r="I9276">
        <v>41360</v>
      </c>
      <c r="J9276">
        <f t="shared" si="432"/>
        <v>240.25735294117646</v>
      </c>
      <c r="K9276">
        <f t="shared" si="433"/>
        <v>1996</v>
      </c>
      <c r="L9276">
        <f t="shared" si="434"/>
        <v>4</v>
      </c>
    </row>
    <row r="9277" spans="1:12" x14ac:dyDescent="0.25">
      <c r="A9277" s="1">
        <v>35179</v>
      </c>
      <c r="B9277">
        <v>630</v>
      </c>
      <c r="C9277">
        <v>680</v>
      </c>
      <c r="D9277">
        <v>628</v>
      </c>
      <c r="E9277">
        <v>676.5</v>
      </c>
      <c r="G9277">
        <v>676.5</v>
      </c>
      <c r="H9277">
        <v>26540</v>
      </c>
      <c r="I9277">
        <v>35125</v>
      </c>
      <c r="J9277">
        <f t="shared" si="432"/>
        <v>248.71323529411765</v>
      </c>
      <c r="K9277">
        <f t="shared" si="433"/>
        <v>1996</v>
      </c>
      <c r="L9277">
        <f t="shared" si="434"/>
        <v>4</v>
      </c>
    </row>
    <row r="9278" spans="1:12" x14ac:dyDescent="0.25">
      <c r="A9278" s="1">
        <v>35180</v>
      </c>
      <c r="B9278">
        <v>685</v>
      </c>
      <c r="C9278">
        <v>696.5</v>
      </c>
      <c r="D9278">
        <v>685</v>
      </c>
      <c r="E9278">
        <v>696.5</v>
      </c>
      <c r="G9278">
        <v>696.5</v>
      </c>
      <c r="H9278">
        <v>15695</v>
      </c>
      <c r="I9278">
        <v>25930</v>
      </c>
      <c r="J9278">
        <f t="shared" si="432"/>
        <v>256.06617647058823</v>
      </c>
      <c r="K9278">
        <f t="shared" si="433"/>
        <v>1996</v>
      </c>
      <c r="L9278">
        <f t="shared" si="434"/>
        <v>4</v>
      </c>
    </row>
    <row r="9279" spans="1:12" x14ac:dyDescent="0.25">
      <c r="A9279" s="1">
        <v>35181</v>
      </c>
      <c r="B9279">
        <v>713</v>
      </c>
      <c r="C9279">
        <v>716.5</v>
      </c>
      <c r="D9279">
        <v>692</v>
      </c>
      <c r="E9279">
        <v>716.5</v>
      </c>
      <c r="G9279">
        <v>716.5</v>
      </c>
      <c r="H9279">
        <v>21910</v>
      </c>
      <c r="I9279">
        <v>15690</v>
      </c>
      <c r="J9279">
        <f t="shared" si="432"/>
        <v>263.41911764705884</v>
      </c>
      <c r="K9279">
        <f t="shared" si="433"/>
        <v>1996</v>
      </c>
      <c r="L9279">
        <f t="shared" si="434"/>
        <v>4</v>
      </c>
    </row>
    <row r="9280" spans="1:12" x14ac:dyDescent="0.25">
      <c r="A9280" s="1">
        <v>35184</v>
      </c>
      <c r="B9280">
        <v>697</v>
      </c>
      <c r="C9280">
        <v>717</v>
      </c>
      <c r="D9280">
        <v>648</v>
      </c>
      <c r="E9280">
        <v>651.5</v>
      </c>
      <c r="G9280">
        <v>651.5</v>
      </c>
      <c r="H9280">
        <v>13700</v>
      </c>
      <c r="I9280">
        <v>10020</v>
      </c>
      <c r="J9280">
        <f t="shared" si="432"/>
        <v>239.52205882352942</v>
      </c>
      <c r="K9280">
        <f t="shared" si="433"/>
        <v>1996</v>
      </c>
      <c r="L9280">
        <f t="shared" si="434"/>
        <v>4</v>
      </c>
    </row>
    <row r="9281" spans="1:12" x14ac:dyDescent="0.25">
      <c r="A9281" s="1">
        <v>35185</v>
      </c>
      <c r="B9281">
        <v>651</v>
      </c>
      <c r="C9281">
        <v>664.5</v>
      </c>
      <c r="D9281">
        <v>630</v>
      </c>
      <c r="E9281">
        <v>641.5</v>
      </c>
      <c r="G9281">
        <v>641.5</v>
      </c>
      <c r="H9281">
        <v>6850</v>
      </c>
      <c r="I9281">
        <v>8420</v>
      </c>
      <c r="J9281">
        <f t="shared" si="432"/>
        <v>235.84558823529412</v>
      </c>
      <c r="K9281">
        <f t="shared" si="433"/>
        <v>1996</v>
      </c>
      <c r="L9281">
        <f t="shared" si="434"/>
        <v>4</v>
      </c>
    </row>
    <row r="9282" spans="1:12" x14ac:dyDescent="0.25">
      <c r="A9282" s="1">
        <v>35186</v>
      </c>
      <c r="B9282">
        <v>655</v>
      </c>
      <c r="C9282">
        <v>678</v>
      </c>
      <c r="D9282">
        <v>652</v>
      </c>
      <c r="E9282">
        <v>676</v>
      </c>
      <c r="G9282">
        <v>676</v>
      </c>
      <c r="H9282">
        <v>7165</v>
      </c>
      <c r="I9282">
        <v>6495</v>
      </c>
      <c r="J9282">
        <f t="shared" ref="J9282:J9345" si="435">G9282/100*5000/136</f>
        <v>248.52941176470588</v>
      </c>
      <c r="K9282">
        <f t="shared" ref="K9282:K9345" si="436">YEAR(A9282)</f>
        <v>1996</v>
      </c>
      <c r="L9282">
        <f t="shared" ref="L9282:L9345" si="437">MONTH(A9282)</f>
        <v>5</v>
      </c>
    </row>
    <row r="9283" spans="1:12" x14ac:dyDescent="0.25">
      <c r="A9283" s="1">
        <v>35187</v>
      </c>
      <c r="B9283">
        <v>686</v>
      </c>
      <c r="C9283">
        <v>690</v>
      </c>
      <c r="D9283">
        <v>617</v>
      </c>
      <c r="E9283">
        <v>620</v>
      </c>
      <c r="G9283">
        <v>620</v>
      </c>
      <c r="H9283">
        <v>4080</v>
      </c>
      <c r="I9283">
        <v>5160</v>
      </c>
      <c r="J9283">
        <f t="shared" si="435"/>
        <v>227.94117647058823</v>
      </c>
      <c r="K9283">
        <f t="shared" si="436"/>
        <v>1996</v>
      </c>
      <c r="L9283">
        <f t="shared" si="437"/>
        <v>5</v>
      </c>
    </row>
    <row r="9284" spans="1:12" x14ac:dyDescent="0.25">
      <c r="A9284" s="1">
        <v>35188</v>
      </c>
      <c r="B9284">
        <v>626</v>
      </c>
      <c r="C9284">
        <v>646</v>
      </c>
      <c r="D9284">
        <v>620.5</v>
      </c>
      <c r="E9284">
        <v>622.5</v>
      </c>
      <c r="G9284">
        <v>622.5</v>
      </c>
      <c r="H9284">
        <v>1965</v>
      </c>
      <c r="I9284">
        <v>4315</v>
      </c>
      <c r="J9284">
        <f t="shared" si="435"/>
        <v>228.86029411764707</v>
      </c>
      <c r="K9284">
        <f t="shared" si="436"/>
        <v>1996</v>
      </c>
      <c r="L9284">
        <f t="shared" si="437"/>
        <v>5</v>
      </c>
    </row>
    <row r="9285" spans="1:12" x14ac:dyDescent="0.25">
      <c r="A9285" s="1">
        <v>35191</v>
      </c>
      <c r="B9285">
        <v>633.5</v>
      </c>
      <c r="C9285">
        <v>633.5</v>
      </c>
      <c r="D9285">
        <v>618</v>
      </c>
      <c r="E9285">
        <v>627</v>
      </c>
      <c r="G9285">
        <v>627</v>
      </c>
      <c r="H9285">
        <v>870</v>
      </c>
      <c r="I9285">
        <v>3910</v>
      </c>
      <c r="J9285">
        <f t="shared" si="435"/>
        <v>230.51470588235293</v>
      </c>
      <c r="K9285">
        <f t="shared" si="436"/>
        <v>1996</v>
      </c>
      <c r="L9285">
        <f t="shared" si="437"/>
        <v>5</v>
      </c>
    </row>
    <row r="9286" spans="1:12" x14ac:dyDescent="0.25">
      <c r="A9286" s="1">
        <v>35192</v>
      </c>
      <c r="B9286">
        <v>630</v>
      </c>
      <c r="C9286">
        <v>650</v>
      </c>
      <c r="D9286">
        <v>630</v>
      </c>
      <c r="E9286">
        <v>649</v>
      </c>
      <c r="G9286">
        <v>649</v>
      </c>
      <c r="H9286">
        <v>625</v>
      </c>
      <c r="I9286">
        <v>3505</v>
      </c>
      <c r="J9286">
        <f t="shared" si="435"/>
        <v>238.60294117647058</v>
      </c>
      <c r="K9286">
        <f t="shared" si="436"/>
        <v>1996</v>
      </c>
      <c r="L9286">
        <f t="shared" si="437"/>
        <v>5</v>
      </c>
    </row>
    <row r="9287" spans="1:12" x14ac:dyDescent="0.25">
      <c r="A9287" s="1">
        <v>35193</v>
      </c>
      <c r="B9287">
        <v>651</v>
      </c>
      <c r="C9287">
        <v>665</v>
      </c>
      <c r="D9287">
        <v>645</v>
      </c>
      <c r="E9287">
        <v>663</v>
      </c>
      <c r="G9287">
        <v>663</v>
      </c>
      <c r="H9287">
        <v>1735</v>
      </c>
      <c r="I9287">
        <v>2660</v>
      </c>
      <c r="J9287">
        <f t="shared" si="435"/>
        <v>243.75</v>
      </c>
      <c r="K9287">
        <f t="shared" si="436"/>
        <v>1996</v>
      </c>
      <c r="L9287">
        <f t="shared" si="437"/>
        <v>5</v>
      </c>
    </row>
    <row r="9288" spans="1:12" x14ac:dyDescent="0.25">
      <c r="A9288" s="1">
        <v>35194</v>
      </c>
      <c r="B9288">
        <v>666</v>
      </c>
      <c r="C9288">
        <v>666</v>
      </c>
      <c r="D9288">
        <v>645</v>
      </c>
      <c r="E9288">
        <v>657.25</v>
      </c>
      <c r="G9288">
        <v>657.25</v>
      </c>
      <c r="H9288">
        <v>1360</v>
      </c>
      <c r="I9288">
        <v>2020</v>
      </c>
      <c r="J9288">
        <f t="shared" si="435"/>
        <v>241.6360294117647</v>
      </c>
      <c r="K9288">
        <f t="shared" si="436"/>
        <v>1996</v>
      </c>
      <c r="L9288">
        <f t="shared" si="437"/>
        <v>5</v>
      </c>
    </row>
    <row r="9289" spans="1:12" x14ac:dyDescent="0.25">
      <c r="A9289" s="1">
        <v>35195</v>
      </c>
      <c r="B9289">
        <v>655</v>
      </c>
      <c r="C9289">
        <v>655</v>
      </c>
      <c r="D9289">
        <v>640</v>
      </c>
      <c r="E9289">
        <v>647</v>
      </c>
      <c r="G9289">
        <v>647</v>
      </c>
      <c r="H9289">
        <v>345</v>
      </c>
      <c r="I9289">
        <v>1900</v>
      </c>
      <c r="J9289">
        <f t="shared" si="435"/>
        <v>237.86764705882354</v>
      </c>
      <c r="K9289">
        <f t="shared" si="436"/>
        <v>1996</v>
      </c>
      <c r="L9289">
        <f t="shared" si="437"/>
        <v>5</v>
      </c>
    </row>
    <row r="9290" spans="1:12" x14ac:dyDescent="0.25">
      <c r="A9290" s="1">
        <v>35198</v>
      </c>
      <c r="B9290">
        <v>655</v>
      </c>
      <c r="C9290">
        <v>662</v>
      </c>
      <c r="D9290">
        <v>650</v>
      </c>
      <c r="E9290">
        <v>654</v>
      </c>
      <c r="G9290">
        <v>654</v>
      </c>
      <c r="H9290">
        <v>395</v>
      </c>
      <c r="I9290">
        <v>1645</v>
      </c>
      <c r="J9290">
        <f t="shared" si="435"/>
        <v>240.44117647058823</v>
      </c>
      <c r="K9290">
        <f t="shared" si="436"/>
        <v>1996</v>
      </c>
      <c r="L9290">
        <f t="shared" si="437"/>
        <v>5</v>
      </c>
    </row>
    <row r="9291" spans="1:12" x14ac:dyDescent="0.25">
      <c r="A9291" s="1">
        <v>35199</v>
      </c>
      <c r="B9291">
        <v>650</v>
      </c>
      <c r="C9291">
        <v>668</v>
      </c>
      <c r="D9291">
        <v>650</v>
      </c>
      <c r="E9291">
        <v>668</v>
      </c>
      <c r="G9291">
        <v>668</v>
      </c>
      <c r="H9291">
        <v>210</v>
      </c>
      <c r="I9291">
        <v>1465</v>
      </c>
      <c r="J9291">
        <f t="shared" si="435"/>
        <v>245.58823529411765</v>
      </c>
      <c r="K9291">
        <f t="shared" si="436"/>
        <v>1996</v>
      </c>
      <c r="L9291">
        <f t="shared" si="437"/>
        <v>5</v>
      </c>
    </row>
    <row r="9292" spans="1:12" x14ac:dyDescent="0.25">
      <c r="A9292" s="1">
        <v>35200</v>
      </c>
      <c r="B9292">
        <v>670</v>
      </c>
      <c r="C9292">
        <v>675</v>
      </c>
      <c r="D9292">
        <v>658</v>
      </c>
      <c r="E9292">
        <v>670</v>
      </c>
      <c r="G9292">
        <v>670</v>
      </c>
      <c r="H9292">
        <v>340</v>
      </c>
      <c r="I9292">
        <v>1255</v>
      </c>
      <c r="J9292">
        <f t="shared" si="435"/>
        <v>246.3235294117647</v>
      </c>
      <c r="K9292">
        <f t="shared" si="436"/>
        <v>1996</v>
      </c>
      <c r="L9292">
        <f t="shared" si="437"/>
        <v>5</v>
      </c>
    </row>
    <row r="9293" spans="1:12" x14ac:dyDescent="0.25">
      <c r="A9293" s="1">
        <v>35201</v>
      </c>
      <c r="B9293">
        <v>673</v>
      </c>
      <c r="C9293">
        <v>675</v>
      </c>
      <c r="D9293">
        <v>663</v>
      </c>
      <c r="E9293">
        <v>670</v>
      </c>
      <c r="G9293">
        <v>670</v>
      </c>
      <c r="H9293">
        <v>385</v>
      </c>
      <c r="I9293">
        <v>1085</v>
      </c>
      <c r="J9293">
        <f t="shared" si="435"/>
        <v>246.3235294117647</v>
      </c>
      <c r="K9293">
        <f t="shared" si="436"/>
        <v>1996</v>
      </c>
      <c r="L9293">
        <f t="shared" si="437"/>
        <v>5</v>
      </c>
    </row>
    <row r="9294" spans="1:12" x14ac:dyDescent="0.25">
      <c r="A9294" s="1">
        <v>35202</v>
      </c>
      <c r="B9294">
        <v>678</v>
      </c>
      <c r="C9294">
        <v>684</v>
      </c>
      <c r="D9294">
        <v>676</v>
      </c>
      <c r="E9294">
        <v>676</v>
      </c>
      <c r="G9294">
        <v>676</v>
      </c>
      <c r="H9294">
        <v>160</v>
      </c>
      <c r="I9294">
        <v>970</v>
      </c>
      <c r="J9294">
        <f t="shared" si="435"/>
        <v>248.52941176470588</v>
      </c>
      <c r="K9294">
        <f t="shared" si="436"/>
        <v>1996</v>
      </c>
      <c r="L9294">
        <f t="shared" si="437"/>
        <v>5</v>
      </c>
    </row>
    <row r="9295" spans="1:12" x14ac:dyDescent="0.25">
      <c r="A9295" s="1">
        <v>35205</v>
      </c>
      <c r="B9295">
        <v>626</v>
      </c>
      <c r="C9295">
        <v>666</v>
      </c>
      <c r="D9295">
        <v>610</v>
      </c>
      <c r="E9295">
        <v>625</v>
      </c>
      <c r="G9295">
        <v>625</v>
      </c>
      <c r="H9295">
        <v>155</v>
      </c>
      <c r="I9295">
        <v>870</v>
      </c>
      <c r="J9295">
        <f t="shared" si="435"/>
        <v>229.77941176470588</v>
      </c>
      <c r="K9295">
        <f t="shared" si="436"/>
        <v>1996</v>
      </c>
      <c r="L9295">
        <f t="shared" si="437"/>
        <v>5</v>
      </c>
    </row>
    <row r="9296" spans="1:12" x14ac:dyDescent="0.25">
      <c r="A9296" s="1">
        <v>35206</v>
      </c>
      <c r="B9296">
        <v>645</v>
      </c>
      <c r="C9296">
        <v>659</v>
      </c>
      <c r="D9296">
        <v>595</v>
      </c>
      <c r="E9296">
        <v>596</v>
      </c>
      <c r="G9296">
        <v>596</v>
      </c>
      <c r="H9296">
        <v>315</v>
      </c>
      <c r="I9296">
        <v>560</v>
      </c>
      <c r="J9296">
        <f t="shared" si="435"/>
        <v>219.11764705882354</v>
      </c>
      <c r="K9296">
        <f t="shared" si="436"/>
        <v>1996</v>
      </c>
      <c r="L9296">
        <f t="shared" si="437"/>
        <v>5</v>
      </c>
    </row>
    <row r="9297" spans="1:12" x14ac:dyDescent="0.25">
      <c r="A9297" s="1">
        <v>35207</v>
      </c>
      <c r="B9297">
        <v>576</v>
      </c>
      <c r="C9297">
        <v>579</v>
      </c>
      <c r="D9297">
        <v>558</v>
      </c>
      <c r="E9297">
        <v>562.75</v>
      </c>
      <c r="G9297">
        <v>562.75</v>
      </c>
      <c r="H9297">
        <v>100310</v>
      </c>
      <c r="I9297">
        <v>267240</v>
      </c>
      <c r="J9297">
        <f t="shared" si="435"/>
        <v>206.89338235294122</v>
      </c>
      <c r="K9297">
        <f t="shared" si="436"/>
        <v>1996</v>
      </c>
      <c r="L9297">
        <f t="shared" si="437"/>
        <v>5</v>
      </c>
    </row>
    <row r="9298" spans="1:12" x14ac:dyDescent="0.25">
      <c r="A9298" s="1">
        <v>35208</v>
      </c>
      <c r="B9298">
        <v>564</v>
      </c>
      <c r="C9298">
        <v>565</v>
      </c>
      <c r="D9298">
        <v>555.5</v>
      </c>
      <c r="E9298">
        <v>559.5</v>
      </c>
      <c r="G9298">
        <v>559.5</v>
      </c>
      <c r="H9298">
        <v>79525</v>
      </c>
      <c r="I9298">
        <v>263715</v>
      </c>
      <c r="J9298">
        <f t="shared" si="435"/>
        <v>205.6985294117647</v>
      </c>
      <c r="K9298">
        <f t="shared" si="436"/>
        <v>1996</v>
      </c>
      <c r="L9298">
        <f t="shared" si="437"/>
        <v>5</v>
      </c>
    </row>
    <row r="9299" spans="1:12" x14ac:dyDescent="0.25">
      <c r="A9299" s="1">
        <v>35209</v>
      </c>
      <c r="B9299">
        <v>561</v>
      </c>
      <c r="C9299">
        <v>563</v>
      </c>
      <c r="D9299">
        <v>557</v>
      </c>
      <c r="E9299">
        <v>561</v>
      </c>
      <c r="G9299">
        <v>561</v>
      </c>
      <c r="H9299">
        <v>59660</v>
      </c>
      <c r="I9299">
        <v>260820</v>
      </c>
      <c r="J9299">
        <f t="shared" si="435"/>
        <v>206.25</v>
      </c>
      <c r="K9299">
        <f t="shared" si="436"/>
        <v>1996</v>
      </c>
      <c r="L9299">
        <f t="shared" si="437"/>
        <v>5</v>
      </c>
    </row>
    <row r="9300" spans="1:12" x14ac:dyDescent="0.25">
      <c r="A9300" s="1">
        <v>35213</v>
      </c>
      <c r="B9300">
        <v>563.5</v>
      </c>
      <c r="C9300">
        <v>563.5</v>
      </c>
      <c r="D9300">
        <v>541</v>
      </c>
      <c r="E9300">
        <v>546</v>
      </c>
      <c r="G9300">
        <v>546</v>
      </c>
      <c r="H9300">
        <v>109015</v>
      </c>
      <c r="I9300">
        <v>256450</v>
      </c>
      <c r="J9300">
        <f t="shared" si="435"/>
        <v>200.73529411764707</v>
      </c>
      <c r="K9300">
        <f t="shared" si="436"/>
        <v>1996</v>
      </c>
      <c r="L9300">
        <f t="shared" si="437"/>
        <v>5</v>
      </c>
    </row>
    <row r="9301" spans="1:12" x14ac:dyDescent="0.25">
      <c r="A9301" s="1">
        <v>35214</v>
      </c>
      <c r="B9301">
        <v>545</v>
      </c>
      <c r="C9301">
        <v>547</v>
      </c>
      <c r="D9301">
        <v>526</v>
      </c>
      <c r="E9301">
        <v>526</v>
      </c>
      <c r="G9301">
        <v>526</v>
      </c>
      <c r="H9301">
        <v>83135</v>
      </c>
      <c r="I9301">
        <v>242495</v>
      </c>
      <c r="J9301">
        <f t="shared" si="435"/>
        <v>193.38235294117646</v>
      </c>
      <c r="K9301">
        <f t="shared" si="436"/>
        <v>1996</v>
      </c>
      <c r="L9301">
        <f t="shared" si="437"/>
        <v>5</v>
      </c>
    </row>
    <row r="9302" spans="1:12" x14ac:dyDescent="0.25">
      <c r="A9302" s="1">
        <v>35215</v>
      </c>
      <c r="B9302">
        <v>521</v>
      </c>
      <c r="C9302">
        <v>530</v>
      </c>
      <c r="D9302">
        <v>519</v>
      </c>
      <c r="E9302">
        <v>526.25</v>
      </c>
      <c r="G9302">
        <v>526.25</v>
      </c>
      <c r="H9302">
        <v>108030</v>
      </c>
      <c r="I9302">
        <v>226190</v>
      </c>
      <c r="J9302">
        <f t="shared" si="435"/>
        <v>193.47426470588235</v>
      </c>
      <c r="K9302">
        <f t="shared" si="436"/>
        <v>1996</v>
      </c>
      <c r="L9302">
        <f t="shared" si="437"/>
        <v>5</v>
      </c>
    </row>
    <row r="9303" spans="1:12" x14ac:dyDescent="0.25">
      <c r="A9303" s="1">
        <v>35216</v>
      </c>
      <c r="B9303">
        <v>527</v>
      </c>
      <c r="C9303">
        <v>529.5</v>
      </c>
      <c r="D9303">
        <v>520</v>
      </c>
      <c r="E9303">
        <v>528.75</v>
      </c>
      <c r="G9303">
        <v>528.75</v>
      </c>
      <c r="H9303">
        <v>55965</v>
      </c>
      <c r="I9303">
        <v>218250</v>
      </c>
      <c r="J9303">
        <f t="shared" si="435"/>
        <v>194.39338235294119</v>
      </c>
      <c r="K9303">
        <f t="shared" si="436"/>
        <v>1996</v>
      </c>
      <c r="L9303">
        <f t="shared" si="437"/>
        <v>5</v>
      </c>
    </row>
    <row r="9304" spans="1:12" x14ac:dyDescent="0.25">
      <c r="A9304" s="1">
        <v>35219</v>
      </c>
      <c r="B9304">
        <v>520</v>
      </c>
      <c r="C9304">
        <v>522</v>
      </c>
      <c r="D9304">
        <v>508.75</v>
      </c>
      <c r="E9304">
        <v>521</v>
      </c>
      <c r="G9304">
        <v>521</v>
      </c>
      <c r="H9304">
        <v>87600</v>
      </c>
      <c r="I9304">
        <v>206355</v>
      </c>
      <c r="J9304">
        <f t="shared" si="435"/>
        <v>191.54411764705881</v>
      </c>
      <c r="K9304">
        <f t="shared" si="436"/>
        <v>1996</v>
      </c>
      <c r="L9304">
        <f t="shared" si="437"/>
        <v>6</v>
      </c>
    </row>
    <row r="9305" spans="1:12" x14ac:dyDescent="0.25">
      <c r="A9305" s="1">
        <v>35220</v>
      </c>
      <c r="B9305">
        <v>522</v>
      </c>
      <c r="C9305">
        <v>522</v>
      </c>
      <c r="D9305">
        <v>501</v>
      </c>
      <c r="E9305">
        <v>501</v>
      </c>
      <c r="G9305">
        <v>501</v>
      </c>
      <c r="H9305">
        <v>109075</v>
      </c>
      <c r="I9305">
        <v>207570</v>
      </c>
      <c r="J9305">
        <f t="shared" si="435"/>
        <v>184.19117647058823</v>
      </c>
      <c r="K9305">
        <f t="shared" si="436"/>
        <v>1996</v>
      </c>
      <c r="L9305">
        <f t="shared" si="437"/>
        <v>6</v>
      </c>
    </row>
    <row r="9306" spans="1:12" x14ac:dyDescent="0.25">
      <c r="A9306" s="1">
        <v>35221</v>
      </c>
      <c r="B9306">
        <v>500</v>
      </c>
      <c r="C9306">
        <v>500</v>
      </c>
      <c r="D9306">
        <v>486</v>
      </c>
      <c r="E9306">
        <v>488.75</v>
      </c>
      <c r="G9306">
        <v>488.75</v>
      </c>
      <c r="H9306">
        <v>105665</v>
      </c>
      <c r="I9306">
        <v>199130</v>
      </c>
      <c r="J9306">
        <f t="shared" si="435"/>
        <v>179.6875</v>
      </c>
      <c r="K9306">
        <f t="shared" si="436"/>
        <v>1996</v>
      </c>
      <c r="L9306">
        <f t="shared" si="437"/>
        <v>6</v>
      </c>
    </row>
    <row r="9307" spans="1:12" x14ac:dyDescent="0.25">
      <c r="A9307" s="1">
        <v>35222</v>
      </c>
      <c r="B9307">
        <v>486</v>
      </c>
      <c r="C9307">
        <v>506</v>
      </c>
      <c r="D9307">
        <v>486</v>
      </c>
      <c r="E9307">
        <v>494.25</v>
      </c>
      <c r="G9307">
        <v>494.25</v>
      </c>
      <c r="H9307">
        <v>89035</v>
      </c>
      <c r="I9307">
        <v>195450</v>
      </c>
      <c r="J9307">
        <f t="shared" si="435"/>
        <v>181.70955882352942</v>
      </c>
      <c r="K9307">
        <f t="shared" si="436"/>
        <v>1996</v>
      </c>
      <c r="L9307">
        <f t="shared" si="437"/>
        <v>6</v>
      </c>
    </row>
    <row r="9308" spans="1:12" x14ac:dyDescent="0.25">
      <c r="A9308" s="1">
        <v>35223</v>
      </c>
      <c r="B9308">
        <v>497</v>
      </c>
      <c r="C9308">
        <v>504.5</v>
      </c>
      <c r="D9308">
        <v>495</v>
      </c>
      <c r="E9308">
        <v>502.25</v>
      </c>
      <c r="G9308">
        <v>502.25</v>
      </c>
      <c r="H9308">
        <v>57765</v>
      </c>
      <c r="I9308">
        <v>187315</v>
      </c>
      <c r="J9308">
        <f t="shared" si="435"/>
        <v>184.65073529411765</v>
      </c>
      <c r="K9308">
        <f t="shared" si="436"/>
        <v>1996</v>
      </c>
      <c r="L9308">
        <f t="shared" si="437"/>
        <v>6</v>
      </c>
    </row>
    <row r="9309" spans="1:12" x14ac:dyDescent="0.25">
      <c r="A9309" s="1">
        <v>35226</v>
      </c>
      <c r="B9309">
        <v>510</v>
      </c>
      <c r="C9309">
        <v>521.5</v>
      </c>
      <c r="D9309">
        <v>510</v>
      </c>
      <c r="E9309">
        <v>519.5</v>
      </c>
      <c r="G9309">
        <v>519.5</v>
      </c>
      <c r="H9309">
        <v>80550</v>
      </c>
      <c r="I9309">
        <v>191350</v>
      </c>
      <c r="J9309">
        <f t="shared" si="435"/>
        <v>190.99264705882354</v>
      </c>
      <c r="K9309">
        <f t="shared" si="436"/>
        <v>1996</v>
      </c>
      <c r="L9309">
        <f t="shared" si="437"/>
        <v>6</v>
      </c>
    </row>
    <row r="9310" spans="1:12" x14ac:dyDescent="0.25">
      <c r="A9310" s="1">
        <v>35227</v>
      </c>
      <c r="B9310">
        <v>521</v>
      </c>
      <c r="C9310">
        <v>523</v>
      </c>
      <c r="D9310">
        <v>499.5</v>
      </c>
      <c r="E9310">
        <v>509</v>
      </c>
      <c r="G9310">
        <v>509</v>
      </c>
      <c r="H9310">
        <v>71975</v>
      </c>
      <c r="I9310">
        <v>182770</v>
      </c>
      <c r="J9310">
        <f t="shared" si="435"/>
        <v>187.13235294117646</v>
      </c>
      <c r="K9310">
        <f t="shared" si="436"/>
        <v>1996</v>
      </c>
      <c r="L9310">
        <f t="shared" si="437"/>
        <v>6</v>
      </c>
    </row>
    <row r="9311" spans="1:12" x14ac:dyDescent="0.25">
      <c r="A9311" s="1">
        <v>35228</v>
      </c>
      <c r="B9311">
        <v>502</v>
      </c>
      <c r="C9311">
        <v>507</v>
      </c>
      <c r="D9311">
        <v>492</v>
      </c>
      <c r="E9311">
        <v>494.5</v>
      </c>
      <c r="G9311">
        <v>494.5</v>
      </c>
      <c r="H9311">
        <v>64790</v>
      </c>
      <c r="I9311">
        <v>171025</v>
      </c>
      <c r="J9311">
        <f t="shared" si="435"/>
        <v>181.8014705882353</v>
      </c>
      <c r="K9311">
        <f t="shared" si="436"/>
        <v>1996</v>
      </c>
      <c r="L9311">
        <f t="shared" si="437"/>
        <v>6</v>
      </c>
    </row>
    <row r="9312" spans="1:12" x14ac:dyDescent="0.25">
      <c r="A9312" s="1">
        <v>35229</v>
      </c>
      <c r="B9312">
        <v>488</v>
      </c>
      <c r="C9312">
        <v>507</v>
      </c>
      <c r="D9312">
        <v>488</v>
      </c>
      <c r="E9312">
        <v>504.75</v>
      </c>
      <c r="G9312">
        <v>504.75</v>
      </c>
      <c r="H9312">
        <v>77145</v>
      </c>
      <c r="I9312">
        <v>164295</v>
      </c>
      <c r="J9312">
        <f t="shared" si="435"/>
        <v>185.56985294117646</v>
      </c>
      <c r="K9312">
        <f t="shared" si="436"/>
        <v>1996</v>
      </c>
      <c r="L9312">
        <f t="shared" si="437"/>
        <v>6</v>
      </c>
    </row>
    <row r="9313" spans="1:12" x14ac:dyDescent="0.25">
      <c r="A9313" s="1">
        <v>35230</v>
      </c>
      <c r="B9313">
        <v>506</v>
      </c>
      <c r="C9313">
        <v>506</v>
      </c>
      <c r="D9313">
        <v>495</v>
      </c>
      <c r="E9313">
        <v>496</v>
      </c>
      <c r="G9313">
        <v>496</v>
      </c>
      <c r="H9313">
        <v>48500</v>
      </c>
      <c r="I9313">
        <v>166125</v>
      </c>
      <c r="J9313">
        <f t="shared" si="435"/>
        <v>182.35294117647058</v>
      </c>
      <c r="K9313">
        <f t="shared" si="436"/>
        <v>1996</v>
      </c>
      <c r="L9313">
        <f t="shared" si="437"/>
        <v>6</v>
      </c>
    </row>
    <row r="9314" spans="1:12" x14ac:dyDescent="0.25">
      <c r="A9314" s="1">
        <v>35233</v>
      </c>
      <c r="B9314">
        <v>500.5</v>
      </c>
      <c r="C9314">
        <v>505</v>
      </c>
      <c r="D9314">
        <v>491</v>
      </c>
      <c r="E9314">
        <v>492</v>
      </c>
      <c r="G9314">
        <v>492</v>
      </c>
      <c r="H9314">
        <v>51915</v>
      </c>
      <c r="I9314">
        <v>161960</v>
      </c>
      <c r="J9314">
        <f t="shared" si="435"/>
        <v>180.88235294117646</v>
      </c>
      <c r="K9314">
        <f t="shared" si="436"/>
        <v>1996</v>
      </c>
      <c r="L9314">
        <f t="shared" si="437"/>
        <v>6</v>
      </c>
    </row>
    <row r="9315" spans="1:12" x14ac:dyDescent="0.25">
      <c r="A9315" s="1">
        <v>35234</v>
      </c>
      <c r="B9315">
        <v>491</v>
      </c>
      <c r="C9315">
        <v>507</v>
      </c>
      <c r="D9315">
        <v>491</v>
      </c>
      <c r="E9315">
        <v>502.5</v>
      </c>
      <c r="G9315">
        <v>502.5</v>
      </c>
      <c r="H9315">
        <v>84485</v>
      </c>
      <c r="I9315">
        <v>152235</v>
      </c>
      <c r="J9315">
        <f t="shared" si="435"/>
        <v>184.74264705882354</v>
      </c>
      <c r="K9315">
        <f t="shared" si="436"/>
        <v>1996</v>
      </c>
      <c r="L9315">
        <f t="shared" si="437"/>
        <v>6</v>
      </c>
    </row>
    <row r="9316" spans="1:12" x14ac:dyDescent="0.25">
      <c r="A9316" s="1">
        <v>35235</v>
      </c>
      <c r="B9316">
        <v>500</v>
      </c>
      <c r="C9316">
        <v>500.5</v>
      </c>
      <c r="D9316">
        <v>492.5</v>
      </c>
      <c r="E9316">
        <v>493.5</v>
      </c>
      <c r="G9316">
        <v>493.5</v>
      </c>
      <c r="H9316">
        <v>41140</v>
      </c>
      <c r="I9316">
        <v>142240</v>
      </c>
      <c r="J9316">
        <f t="shared" si="435"/>
        <v>181.43382352941174</v>
      </c>
      <c r="K9316">
        <f t="shared" si="436"/>
        <v>1996</v>
      </c>
      <c r="L9316">
        <f t="shared" si="437"/>
        <v>6</v>
      </c>
    </row>
    <row r="9317" spans="1:12" x14ac:dyDescent="0.25">
      <c r="A9317" s="1">
        <v>35236</v>
      </c>
      <c r="B9317">
        <v>489.5</v>
      </c>
      <c r="C9317">
        <v>491</v>
      </c>
      <c r="D9317">
        <v>484</v>
      </c>
      <c r="E9317">
        <v>487.5</v>
      </c>
      <c r="G9317">
        <v>487.5</v>
      </c>
      <c r="H9317">
        <v>54120</v>
      </c>
      <c r="I9317">
        <v>141665</v>
      </c>
      <c r="J9317">
        <f t="shared" si="435"/>
        <v>179.22794117647058</v>
      </c>
      <c r="K9317">
        <f t="shared" si="436"/>
        <v>1996</v>
      </c>
      <c r="L9317">
        <f t="shared" si="437"/>
        <v>6</v>
      </c>
    </row>
    <row r="9318" spans="1:12" x14ac:dyDescent="0.25">
      <c r="A9318" s="1">
        <v>35237</v>
      </c>
      <c r="B9318">
        <v>488.5</v>
      </c>
      <c r="C9318">
        <v>493.5</v>
      </c>
      <c r="D9318">
        <v>487.5</v>
      </c>
      <c r="E9318">
        <v>491.25</v>
      </c>
      <c r="G9318">
        <v>491.25</v>
      </c>
      <c r="H9318">
        <v>42295</v>
      </c>
      <c r="I9318">
        <v>119790</v>
      </c>
      <c r="J9318">
        <f t="shared" si="435"/>
        <v>180.60661764705881</v>
      </c>
      <c r="K9318">
        <f t="shared" si="436"/>
        <v>1996</v>
      </c>
      <c r="L9318">
        <f t="shared" si="437"/>
        <v>6</v>
      </c>
    </row>
    <row r="9319" spans="1:12" x14ac:dyDescent="0.25">
      <c r="A9319" s="1">
        <v>35240</v>
      </c>
      <c r="B9319">
        <v>490</v>
      </c>
      <c r="C9319">
        <v>502.5</v>
      </c>
      <c r="D9319">
        <v>490</v>
      </c>
      <c r="E9319">
        <v>499.5</v>
      </c>
      <c r="G9319">
        <v>499.5</v>
      </c>
      <c r="H9319">
        <v>38655</v>
      </c>
      <c r="I9319">
        <v>106015</v>
      </c>
      <c r="J9319">
        <f t="shared" si="435"/>
        <v>183.63970588235293</v>
      </c>
      <c r="K9319">
        <f t="shared" si="436"/>
        <v>1996</v>
      </c>
      <c r="L9319">
        <f t="shared" si="437"/>
        <v>6</v>
      </c>
    </row>
    <row r="9320" spans="1:12" x14ac:dyDescent="0.25">
      <c r="A9320" s="1">
        <v>35241</v>
      </c>
      <c r="B9320">
        <v>499.5</v>
      </c>
      <c r="C9320">
        <v>507</v>
      </c>
      <c r="D9320">
        <v>499</v>
      </c>
      <c r="E9320">
        <v>502.25</v>
      </c>
      <c r="G9320">
        <v>502.25</v>
      </c>
      <c r="H9320">
        <v>42345</v>
      </c>
      <c r="I9320">
        <v>91330</v>
      </c>
      <c r="J9320">
        <f t="shared" si="435"/>
        <v>184.65073529411765</v>
      </c>
      <c r="K9320">
        <f t="shared" si="436"/>
        <v>1996</v>
      </c>
      <c r="L9320">
        <f t="shared" si="437"/>
        <v>6</v>
      </c>
    </row>
    <row r="9321" spans="1:12" x14ac:dyDescent="0.25">
      <c r="A9321" s="1">
        <v>35242</v>
      </c>
      <c r="B9321">
        <v>498</v>
      </c>
      <c r="C9321">
        <v>499</v>
      </c>
      <c r="D9321">
        <v>492</v>
      </c>
      <c r="E9321">
        <v>492.5</v>
      </c>
      <c r="G9321">
        <v>492.5</v>
      </c>
      <c r="H9321">
        <v>46405</v>
      </c>
      <c r="I9321">
        <v>82855</v>
      </c>
      <c r="J9321">
        <f t="shared" si="435"/>
        <v>181.06617647058823</v>
      </c>
      <c r="K9321">
        <f t="shared" si="436"/>
        <v>1996</v>
      </c>
      <c r="L9321">
        <f t="shared" si="437"/>
        <v>6</v>
      </c>
    </row>
    <row r="9322" spans="1:12" x14ac:dyDescent="0.25">
      <c r="A9322" s="1">
        <v>35243</v>
      </c>
      <c r="B9322">
        <v>493</v>
      </c>
      <c r="C9322">
        <v>494</v>
      </c>
      <c r="D9322">
        <v>477.5</v>
      </c>
      <c r="E9322">
        <v>478.5</v>
      </c>
      <c r="G9322">
        <v>478.5</v>
      </c>
      <c r="H9322">
        <v>63310</v>
      </c>
      <c r="I9322">
        <v>54300</v>
      </c>
      <c r="J9322">
        <f t="shared" si="435"/>
        <v>175.91911764705881</v>
      </c>
      <c r="K9322">
        <f t="shared" si="436"/>
        <v>1996</v>
      </c>
      <c r="L9322">
        <f t="shared" si="437"/>
        <v>6</v>
      </c>
    </row>
    <row r="9323" spans="1:12" x14ac:dyDescent="0.25">
      <c r="A9323" s="1">
        <v>35244</v>
      </c>
      <c r="B9323">
        <v>478</v>
      </c>
      <c r="C9323">
        <v>482.5</v>
      </c>
      <c r="D9323">
        <v>470.5</v>
      </c>
      <c r="E9323">
        <v>478.5</v>
      </c>
      <c r="G9323">
        <v>478.5</v>
      </c>
      <c r="H9323">
        <v>28630</v>
      </c>
      <c r="I9323">
        <v>46365</v>
      </c>
      <c r="J9323">
        <f t="shared" si="435"/>
        <v>175.91911764705881</v>
      </c>
      <c r="K9323">
        <f t="shared" si="436"/>
        <v>1996</v>
      </c>
      <c r="L9323">
        <f t="shared" si="437"/>
        <v>6</v>
      </c>
    </row>
    <row r="9324" spans="1:12" x14ac:dyDescent="0.25">
      <c r="A9324" s="1">
        <v>35247</v>
      </c>
      <c r="B9324">
        <v>481</v>
      </c>
      <c r="C9324">
        <v>494.5</v>
      </c>
      <c r="D9324">
        <v>476</v>
      </c>
      <c r="E9324">
        <v>483.75</v>
      </c>
      <c r="G9324">
        <v>483.75</v>
      </c>
      <c r="H9324">
        <v>28875</v>
      </c>
      <c r="I9324">
        <v>38030</v>
      </c>
      <c r="J9324">
        <f t="shared" si="435"/>
        <v>177.84926470588235</v>
      </c>
      <c r="K9324">
        <f t="shared" si="436"/>
        <v>1996</v>
      </c>
      <c r="L9324">
        <f t="shared" si="437"/>
        <v>7</v>
      </c>
    </row>
    <row r="9325" spans="1:12" x14ac:dyDescent="0.25">
      <c r="A9325" s="1">
        <v>35248</v>
      </c>
      <c r="B9325">
        <v>479</v>
      </c>
      <c r="C9325">
        <v>481</v>
      </c>
      <c r="D9325">
        <v>471</v>
      </c>
      <c r="E9325">
        <v>471.75</v>
      </c>
      <c r="G9325">
        <v>471.75</v>
      </c>
      <c r="H9325">
        <v>15090</v>
      </c>
      <c r="I9325">
        <v>29500</v>
      </c>
      <c r="J9325">
        <f t="shared" si="435"/>
        <v>173.4375</v>
      </c>
      <c r="K9325">
        <f t="shared" si="436"/>
        <v>1996</v>
      </c>
      <c r="L9325">
        <f t="shared" si="437"/>
        <v>7</v>
      </c>
    </row>
    <row r="9326" spans="1:12" x14ac:dyDescent="0.25">
      <c r="A9326" s="1">
        <v>35249</v>
      </c>
      <c r="B9326">
        <v>469</v>
      </c>
      <c r="C9326">
        <v>476.5</v>
      </c>
      <c r="D9326">
        <v>469</v>
      </c>
      <c r="E9326">
        <v>476.25</v>
      </c>
      <c r="G9326">
        <v>476.25</v>
      </c>
      <c r="H9326">
        <v>7005</v>
      </c>
      <c r="I9326">
        <v>25495</v>
      </c>
      <c r="J9326">
        <f t="shared" si="435"/>
        <v>175.09191176470588</v>
      </c>
      <c r="K9326">
        <f t="shared" si="436"/>
        <v>1996</v>
      </c>
      <c r="L9326">
        <f t="shared" si="437"/>
        <v>7</v>
      </c>
    </row>
    <row r="9327" spans="1:12" x14ac:dyDescent="0.25">
      <c r="A9327" s="1">
        <v>35251</v>
      </c>
      <c r="B9327">
        <v>469</v>
      </c>
      <c r="C9327">
        <v>476.5</v>
      </c>
      <c r="D9327">
        <v>468</v>
      </c>
      <c r="E9327">
        <v>470</v>
      </c>
      <c r="G9327">
        <v>470</v>
      </c>
      <c r="H9327">
        <v>5270</v>
      </c>
      <c r="I9327">
        <v>24170</v>
      </c>
      <c r="J9327">
        <f t="shared" si="435"/>
        <v>172.79411764705881</v>
      </c>
      <c r="K9327">
        <f t="shared" si="436"/>
        <v>1996</v>
      </c>
      <c r="L9327">
        <f t="shared" si="437"/>
        <v>7</v>
      </c>
    </row>
    <row r="9328" spans="1:12" x14ac:dyDescent="0.25">
      <c r="A9328" s="1">
        <v>35254</v>
      </c>
      <c r="B9328">
        <v>473.5</v>
      </c>
      <c r="C9328">
        <v>478.5</v>
      </c>
      <c r="D9328">
        <v>473</v>
      </c>
      <c r="E9328">
        <v>474.75</v>
      </c>
      <c r="G9328">
        <v>474.75</v>
      </c>
      <c r="H9328">
        <v>9465</v>
      </c>
      <c r="I9328">
        <v>21875</v>
      </c>
      <c r="J9328">
        <f t="shared" si="435"/>
        <v>174.54044117647055</v>
      </c>
      <c r="K9328">
        <f t="shared" si="436"/>
        <v>1996</v>
      </c>
      <c r="L9328">
        <f t="shared" si="437"/>
        <v>7</v>
      </c>
    </row>
    <row r="9329" spans="1:12" x14ac:dyDescent="0.25">
      <c r="A9329" s="1">
        <v>35255</v>
      </c>
      <c r="B9329">
        <v>480</v>
      </c>
      <c r="C9329">
        <v>494</v>
      </c>
      <c r="D9329">
        <v>478</v>
      </c>
      <c r="E9329">
        <v>491.5</v>
      </c>
      <c r="G9329">
        <v>491.5</v>
      </c>
      <c r="H9329">
        <v>8605</v>
      </c>
      <c r="I9329">
        <v>18660</v>
      </c>
      <c r="J9329">
        <f t="shared" si="435"/>
        <v>180.6985294117647</v>
      </c>
      <c r="K9329">
        <f t="shared" si="436"/>
        <v>1996</v>
      </c>
      <c r="L9329">
        <f t="shared" si="437"/>
        <v>7</v>
      </c>
    </row>
    <row r="9330" spans="1:12" x14ac:dyDescent="0.25">
      <c r="A9330" s="1">
        <v>35256</v>
      </c>
      <c r="B9330">
        <v>491.5</v>
      </c>
      <c r="C9330">
        <v>492</v>
      </c>
      <c r="D9330">
        <v>486.5</v>
      </c>
      <c r="E9330">
        <v>491.25</v>
      </c>
      <c r="G9330">
        <v>491.25</v>
      </c>
      <c r="H9330">
        <v>7325</v>
      </c>
      <c r="I9330">
        <v>15085</v>
      </c>
      <c r="J9330">
        <f t="shared" si="435"/>
        <v>180.60661764705881</v>
      </c>
      <c r="K9330">
        <f t="shared" si="436"/>
        <v>1996</v>
      </c>
      <c r="L9330">
        <f t="shared" si="437"/>
        <v>7</v>
      </c>
    </row>
    <row r="9331" spans="1:12" x14ac:dyDescent="0.25">
      <c r="A9331" s="1">
        <v>35257</v>
      </c>
      <c r="B9331">
        <v>494</v>
      </c>
      <c r="C9331">
        <v>511.5</v>
      </c>
      <c r="D9331">
        <v>494</v>
      </c>
      <c r="E9331">
        <v>505.5</v>
      </c>
      <c r="G9331">
        <v>505.5</v>
      </c>
      <c r="H9331">
        <v>3780</v>
      </c>
      <c r="I9331">
        <v>14155</v>
      </c>
      <c r="J9331">
        <f t="shared" si="435"/>
        <v>185.84558823529412</v>
      </c>
      <c r="K9331">
        <f t="shared" si="436"/>
        <v>1996</v>
      </c>
      <c r="L9331">
        <f t="shared" si="437"/>
        <v>7</v>
      </c>
    </row>
    <row r="9332" spans="1:12" x14ac:dyDescent="0.25">
      <c r="A9332" s="1">
        <v>35258</v>
      </c>
      <c r="B9332">
        <v>504</v>
      </c>
      <c r="C9332">
        <v>519</v>
      </c>
      <c r="D9332">
        <v>499</v>
      </c>
      <c r="E9332">
        <v>500.25</v>
      </c>
      <c r="G9332">
        <v>500.25</v>
      </c>
      <c r="H9332">
        <v>4870</v>
      </c>
      <c r="I9332">
        <v>11635</v>
      </c>
      <c r="J9332">
        <f t="shared" si="435"/>
        <v>183.91544117647061</v>
      </c>
      <c r="K9332">
        <f t="shared" si="436"/>
        <v>1996</v>
      </c>
      <c r="L9332">
        <f t="shared" si="437"/>
        <v>7</v>
      </c>
    </row>
    <row r="9333" spans="1:12" x14ac:dyDescent="0.25">
      <c r="A9333" s="1">
        <v>35261</v>
      </c>
      <c r="B9333">
        <v>494</v>
      </c>
      <c r="C9333">
        <v>501.5</v>
      </c>
      <c r="D9333">
        <v>490</v>
      </c>
      <c r="E9333">
        <v>491.25</v>
      </c>
      <c r="G9333">
        <v>491.25</v>
      </c>
      <c r="H9333">
        <v>2680</v>
      </c>
      <c r="I9333">
        <v>10410</v>
      </c>
      <c r="J9333">
        <f t="shared" si="435"/>
        <v>180.60661764705881</v>
      </c>
      <c r="K9333">
        <f t="shared" si="436"/>
        <v>1996</v>
      </c>
      <c r="L9333">
        <f t="shared" si="437"/>
        <v>7</v>
      </c>
    </row>
    <row r="9334" spans="1:12" x14ac:dyDescent="0.25">
      <c r="A9334" s="1">
        <v>35262</v>
      </c>
      <c r="B9334">
        <v>491.25</v>
      </c>
      <c r="C9334">
        <v>491.25</v>
      </c>
      <c r="D9334">
        <v>474</v>
      </c>
      <c r="E9334">
        <v>480.5</v>
      </c>
      <c r="G9334">
        <v>480.5</v>
      </c>
      <c r="H9334">
        <v>4880</v>
      </c>
      <c r="I9334">
        <v>8660</v>
      </c>
      <c r="J9334">
        <f t="shared" si="435"/>
        <v>176.65441176470588</v>
      </c>
      <c r="K9334">
        <f t="shared" si="436"/>
        <v>1996</v>
      </c>
      <c r="L9334">
        <f t="shared" si="437"/>
        <v>7</v>
      </c>
    </row>
    <row r="9335" spans="1:12" x14ac:dyDescent="0.25">
      <c r="A9335" s="1">
        <v>35263</v>
      </c>
      <c r="B9335">
        <v>474</v>
      </c>
      <c r="C9335">
        <v>483</v>
      </c>
      <c r="D9335">
        <v>470</v>
      </c>
      <c r="E9335">
        <v>477.5</v>
      </c>
      <c r="G9335">
        <v>477.5</v>
      </c>
      <c r="H9335">
        <v>3675</v>
      </c>
      <c r="I9335">
        <v>6850</v>
      </c>
      <c r="J9335">
        <f t="shared" si="435"/>
        <v>175.5514705882353</v>
      </c>
      <c r="K9335">
        <f t="shared" si="436"/>
        <v>1996</v>
      </c>
      <c r="L9335">
        <f t="shared" si="437"/>
        <v>7</v>
      </c>
    </row>
    <row r="9336" spans="1:12" x14ac:dyDescent="0.25">
      <c r="A9336" s="1">
        <v>35264</v>
      </c>
      <c r="B9336">
        <v>474</v>
      </c>
      <c r="C9336">
        <v>495</v>
      </c>
      <c r="D9336">
        <v>473</v>
      </c>
      <c r="E9336">
        <v>483</v>
      </c>
      <c r="G9336">
        <v>483</v>
      </c>
      <c r="H9336">
        <v>4720</v>
      </c>
      <c r="I9336">
        <v>4395</v>
      </c>
      <c r="J9336">
        <f t="shared" si="435"/>
        <v>177.5735294117647</v>
      </c>
      <c r="K9336">
        <f t="shared" si="436"/>
        <v>1996</v>
      </c>
      <c r="L9336">
        <f t="shared" si="437"/>
        <v>7</v>
      </c>
    </row>
    <row r="9337" spans="1:12" x14ac:dyDescent="0.25">
      <c r="A9337" s="1">
        <v>35265</v>
      </c>
      <c r="B9337">
        <v>480</v>
      </c>
      <c r="C9337">
        <v>489</v>
      </c>
      <c r="D9337">
        <v>467</v>
      </c>
      <c r="E9337">
        <v>469.5</v>
      </c>
      <c r="G9337">
        <v>469.5</v>
      </c>
      <c r="H9337">
        <v>2835</v>
      </c>
      <c r="I9337">
        <v>2495</v>
      </c>
      <c r="J9337">
        <f t="shared" si="435"/>
        <v>172.61029411764707</v>
      </c>
      <c r="K9337">
        <f t="shared" si="436"/>
        <v>1996</v>
      </c>
      <c r="L9337">
        <f t="shared" si="437"/>
        <v>7</v>
      </c>
    </row>
    <row r="9338" spans="1:12" x14ac:dyDescent="0.25">
      <c r="A9338" s="1">
        <v>35268</v>
      </c>
      <c r="B9338">
        <v>471</v>
      </c>
      <c r="C9338">
        <v>475</v>
      </c>
      <c r="D9338">
        <v>453</v>
      </c>
      <c r="E9338">
        <v>460</v>
      </c>
      <c r="G9338">
        <v>460</v>
      </c>
      <c r="H9338">
        <v>1150</v>
      </c>
      <c r="I9338">
        <v>1965</v>
      </c>
      <c r="J9338">
        <f t="shared" si="435"/>
        <v>169.11764705882354</v>
      </c>
      <c r="K9338">
        <f t="shared" si="436"/>
        <v>1996</v>
      </c>
      <c r="L9338">
        <f t="shared" si="437"/>
        <v>7</v>
      </c>
    </row>
    <row r="9339" spans="1:12" x14ac:dyDescent="0.25">
      <c r="A9339" s="1">
        <v>35269</v>
      </c>
      <c r="B9339">
        <v>462</v>
      </c>
      <c r="C9339">
        <v>464</v>
      </c>
      <c r="D9339">
        <v>449</v>
      </c>
      <c r="E9339">
        <v>453.75</v>
      </c>
      <c r="G9339">
        <v>453.75</v>
      </c>
      <c r="H9339">
        <v>36860</v>
      </c>
      <c r="I9339">
        <v>145625</v>
      </c>
      <c r="J9339">
        <f t="shared" si="435"/>
        <v>166.81985294117646</v>
      </c>
      <c r="K9339">
        <f t="shared" si="436"/>
        <v>1996</v>
      </c>
      <c r="L9339">
        <f t="shared" si="437"/>
        <v>7</v>
      </c>
    </row>
    <row r="9340" spans="1:12" x14ac:dyDescent="0.25">
      <c r="A9340" s="1">
        <v>35270</v>
      </c>
      <c r="B9340">
        <v>448</v>
      </c>
      <c r="C9340">
        <v>450.5</v>
      </c>
      <c r="D9340">
        <v>440</v>
      </c>
      <c r="E9340">
        <v>441</v>
      </c>
      <c r="G9340">
        <v>441</v>
      </c>
      <c r="H9340">
        <v>45270</v>
      </c>
      <c r="I9340">
        <v>139005</v>
      </c>
      <c r="J9340">
        <f t="shared" si="435"/>
        <v>162.13235294117646</v>
      </c>
      <c r="K9340">
        <f t="shared" si="436"/>
        <v>1996</v>
      </c>
      <c r="L9340">
        <f t="shared" si="437"/>
        <v>7</v>
      </c>
    </row>
    <row r="9341" spans="1:12" x14ac:dyDescent="0.25">
      <c r="A9341" s="1">
        <v>35271</v>
      </c>
      <c r="B9341">
        <v>436</v>
      </c>
      <c r="C9341">
        <v>444.5</v>
      </c>
      <c r="D9341">
        <v>434</v>
      </c>
      <c r="E9341">
        <v>443.75</v>
      </c>
      <c r="G9341">
        <v>443.75</v>
      </c>
      <c r="H9341">
        <v>24040</v>
      </c>
      <c r="I9341">
        <v>135865</v>
      </c>
      <c r="J9341">
        <f t="shared" si="435"/>
        <v>163.14338235294119</v>
      </c>
      <c r="K9341">
        <f t="shared" si="436"/>
        <v>1996</v>
      </c>
      <c r="L9341">
        <f t="shared" si="437"/>
        <v>7</v>
      </c>
    </row>
    <row r="9342" spans="1:12" x14ac:dyDescent="0.25">
      <c r="A9342" s="1">
        <v>35272</v>
      </c>
      <c r="B9342">
        <v>444.5</v>
      </c>
      <c r="C9342">
        <v>444.5</v>
      </c>
      <c r="D9342">
        <v>428</v>
      </c>
      <c r="E9342">
        <v>434.5</v>
      </c>
      <c r="G9342">
        <v>434.5</v>
      </c>
      <c r="H9342">
        <v>34600</v>
      </c>
      <c r="I9342">
        <v>134870</v>
      </c>
      <c r="J9342">
        <f t="shared" si="435"/>
        <v>159.74264705882354</v>
      </c>
      <c r="K9342">
        <f t="shared" si="436"/>
        <v>1996</v>
      </c>
      <c r="L9342">
        <f t="shared" si="437"/>
        <v>7</v>
      </c>
    </row>
    <row r="9343" spans="1:12" x14ac:dyDescent="0.25">
      <c r="A9343" s="1">
        <v>35275</v>
      </c>
      <c r="B9343">
        <v>435</v>
      </c>
      <c r="C9343">
        <v>444</v>
      </c>
      <c r="D9343">
        <v>434</v>
      </c>
      <c r="E9343">
        <v>443.75</v>
      </c>
      <c r="G9343">
        <v>443.75</v>
      </c>
      <c r="H9343">
        <v>22020</v>
      </c>
      <c r="I9343">
        <v>134665</v>
      </c>
      <c r="J9343">
        <f t="shared" si="435"/>
        <v>163.14338235294119</v>
      </c>
      <c r="K9343">
        <f t="shared" si="436"/>
        <v>1996</v>
      </c>
      <c r="L9343">
        <f t="shared" si="437"/>
        <v>7</v>
      </c>
    </row>
    <row r="9344" spans="1:12" x14ac:dyDescent="0.25">
      <c r="A9344" s="1">
        <v>35276</v>
      </c>
      <c r="B9344">
        <v>448</v>
      </c>
      <c r="C9344">
        <v>448</v>
      </c>
      <c r="D9344">
        <v>437</v>
      </c>
      <c r="E9344">
        <v>438.25</v>
      </c>
      <c r="G9344">
        <v>438.25</v>
      </c>
      <c r="H9344">
        <v>32120</v>
      </c>
      <c r="I9344">
        <v>133775</v>
      </c>
      <c r="J9344">
        <f t="shared" si="435"/>
        <v>161.12132352941177</v>
      </c>
      <c r="K9344">
        <f t="shared" si="436"/>
        <v>1996</v>
      </c>
      <c r="L9344">
        <f t="shared" si="437"/>
        <v>7</v>
      </c>
    </row>
    <row r="9345" spans="1:12" x14ac:dyDescent="0.25">
      <c r="A9345" s="1">
        <v>35277</v>
      </c>
      <c r="B9345">
        <v>438</v>
      </c>
      <c r="C9345">
        <v>441</v>
      </c>
      <c r="D9345">
        <v>435</v>
      </c>
      <c r="E9345">
        <v>440</v>
      </c>
      <c r="G9345">
        <v>440</v>
      </c>
      <c r="H9345">
        <v>19665</v>
      </c>
      <c r="I9345">
        <v>131665</v>
      </c>
      <c r="J9345">
        <f t="shared" si="435"/>
        <v>161.76470588235293</v>
      </c>
      <c r="K9345">
        <f t="shared" si="436"/>
        <v>1996</v>
      </c>
      <c r="L9345">
        <f t="shared" si="437"/>
        <v>7</v>
      </c>
    </row>
    <row r="9346" spans="1:12" x14ac:dyDescent="0.25">
      <c r="A9346" s="1">
        <v>35278</v>
      </c>
      <c r="B9346">
        <v>440</v>
      </c>
      <c r="C9346">
        <v>447</v>
      </c>
      <c r="D9346">
        <v>440</v>
      </c>
      <c r="E9346">
        <v>446</v>
      </c>
      <c r="G9346">
        <v>446</v>
      </c>
      <c r="H9346">
        <v>22275</v>
      </c>
      <c r="I9346">
        <v>128855</v>
      </c>
      <c r="J9346">
        <f t="shared" ref="J9346:J9409" si="438">G9346/100*5000/136</f>
        <v>163.97058823529412</v>
      </c>
      <c r="K9346">
        <f t="shared" ref="K9346:K9409" si="439">YEAR(A9346)</f>
        <v>1996</v>
      </c>
      <c r="L9346">
        <f t="shared" ref="L9346:L9409" si="440">MONTH(A9346)</f>
        <v>8</v>
      </c>
    </row>
    <row r="9347" spans="1:12" x14ac:dyDescent="0.25">
      <c r="A9347" s="1">
        <v>35279</v>
      </c>
      <c r="B9347">
        <v>444</v>
      </c>
      <c r="C9347">
        <v>452</v>
      </c>
      <c r="D9347">
        <v>438.5</v>
      </c>
      <c r="E9347">
        <v>449</v>
      </c>
      <c r="G9347">
        <v>449</v>
      </c>
      <c r="H9347">
        <v>35150</v>
      </c>
      <c r="I9347">
        <v>126920</v>
      </c>
      <c r="J9347">
        <f t="shared" si="438"/>
        <v>165.0735294117647</v>
      </c>
      <c r="K9347">
        <f t="shared" si="439"/>
        <v>1996</v>
      </c>
      <c r="L9347">
        <f t="shared" si="440"/>
        <v>8</v>
      </c>
    </row>
    <row r="9348" spans="1:12" x14ac:dyDescent="0.25">
      <c r="A9348" s="1">
        <v>35282</v>
      </c>
      <c r="B9348">
        <v>444</v>
      </c>
      <c r="C9348">
        <v>449.5</v>
      </c>
      <c r="D9348">
        <v>441</v>
      </c>
      <c r="E9348">
        <v>443.5</v>
      </c>
      <c r="G9348">
        <v>443.5</v>
      </c>
      <c r="H9348">
        <v>14300</v>
      </c>
      <c r="I9348">
        <v>126180</v>
      </c>
      <c r="J9348">
        <f t="shared" si="438"/>
        <v>163.05147058823528</v>
      </c>
      <c r="K9348">
        <f t="shared" si="439"/>
        <v>1996</v>
      </c>
      <c r="L9348">
        <f t="shared" si="440"/>
        <v>8</v>
      </c>
    </row>
    <row r="9349" spans="1:12" x14ac:dyDescent="0.25">
      <c r="A9349" s="1">
        <v>35283</v>
      </c>
      <c r="B9349">
        <v>444.5</v>
      </c>
      <c r="C9349">
        <v>450</v>
      </c>
      <c r="D9349">
        <v>438</v>
      </c>
      <c r="E9349">
        <v>448.5</v>
      </c>
      <c r="G9349">
        <v>448.5</v>
      </c>
      <c r="H9349">
        <v>19970</v>
      </c>
      <c r="I9349">
        <v>123185</v>
      </c>
      <c r="J9349">
        <f t="shared" si="438"/>
        <v>164.88970588235293</v>
      </c>
      <c r="K9349">
        <f t="shared" si="439"/>
        <v>1996</v>
      </c>
      <c r="L9349">
        <f t="shared" si="440"/>
        <v>8</v>
      </c>
    </row>
    <row r="9350" spans="1:12" x14ac:dyDescent="0.25">
      <c r="A9350" s="1">
        <v>35284</v>
      </c>
      <c r="B9350">
        <v>449</v>
      </c>
      <c r="C9350">
        <v>455</v>
      </c>
      <c r="D9350">
        <v>448.5</v>
      </c>
      <c r="E9350">
        <v>453.75</v>
      </c>
      <c r="G9350">
        <v>453.75</v>
      </c>
      <c r="H9350">
        <v>24380</v>
      </c>
      <c r="I9350">
        <v>119520</v>
      </c>
      <c r="J9350">
        <f t="shared" si="438"/>
        <v>166.81985294117646</v>
      </c>
      <c r="K9350">
        <f t="shared" si="439"/>
        <v>1996</v>
      </c>
      <c r="L9350">
        <f t="shared" si="440"/>
        <v>8</v>
      </c>
    </row>
    <row r="9351" spans="1:12" x14ac:dyDescent="0.25">
      <c r="A9351" s="1">
        <v>35285</v>
      </c>
      <c r="B9351">
        <v>455.5</v>
      </c>
      <c r="C9351">
        <v>462.5</v>
      </c>
      <c r="D9351">
        <v>455</v>
      </c>
      <c r="E9351">
        <v>459.75</v>
      </c>
      <c r="G9351">
        <v>459.75</v>
      </c>
      <c r="H9351">
        <v>32290</v>
      </c>
      <c r="I9351">
        <v>110215</v>
      </c>
      <c r="J9351">
        <f t="shared" si="438"/>
        <v>169.02573529411765</v>
      </c>
      <c r="K9351">
        <f t="shared" si="439"/>
        <v>1996</v>
      </c>
      <c r="L9351">
        <f t="shared" si="440"/>
        <v>8</v>
      </c>
    </row>
    <row r="9352" spans="1:12" x14ac:dyDescent="0.25">
      <c r="A9352" s="1">
        <v>35286</v>
      </c>
      <c r="B9352">
        <v>460</v>
      </c>
      <c r="C9352">
        <v>469</v>
      </c>
      <c r="D9352">
        <v>458.5</v>
      </c>
      <c r="E9352">
        <v>462.75</v>
      </c>
      <c r="G9352">
        <v>462.75</v>
      </c>
      <c r="H9352">
        <v>28495</v>
      </c>
      <c r="I9352">
        <v>106500</v>
      </c>
      <c r="J9352">
        <f t="shared" si="438"/>
        <v>170.12867647058826</v>
      </c>
      <c r="K9352">
        <f t="shared" si="439"/>
        <v>1996</v>
      </c>
      <c r="L9352">
        <f t="shared" si="440"/>
        <v>8</v>
      </c>
    </row>
    <row r="9353" spans="1:12" x14ac:dyDescent="0.25">
      <c r="A9353" s="1">
        <v>35289</v>
      </c>
      <c r="B9353">
        <v>470</v>
      </c>
      <c r="C9353">
        <v>482.75</v>
      </c>
      <c r="D9353">
        <v>470</v>
      </c>
      <c r="E9353">
        <v>474.5</v>
      </c>
      <c r="G9353">
        <v>474.5</v>
      </c>
      <c r="H9353">
        <v>30570</v>
      </c>
      <c r="I9353">
        <v>102950</v>
      </c>
      <c r="J9353">
        <f t="shared" si="438"/>
        <v>174.4485294117647</v>
      </c>
      <c r="K9353">
        <f t="shared" si="439"/>
        <v>1996</v>
      </c>
      <c r="L9353">
        <f t="shared" si="440"/>
        <v>8</v>
      </c>
    </row>
    <row r="9354" spans="1:12" x14ac:dyDescent="0.25">
      <c r="A9354" s="1">
        <v>35290</v>
      </c>
      <c r="B9354">
        <v>473</v>
      </c>
      <c r="C9354">
        <v>473</v>
      </c>
      <c r="D9354">
        <v>457.5</v>
      </c>
      <c r="E9354">
        <v>460.25</v>
      </c>
      <c r="G9354">
        <v>460.25</v>
      </c>
      <c r="H9354">
        <v>36620</v>
      </c>
      <c r="I9354">
        <v>95630</v>
      </c>
      <c r="J9354">
        <f t="shared" si="438"/>
        <v>169.20955882352942</v>
      </c>
      <c r="K9354">
        <f t="shared" si="439"/>
        <v>1996</v>
      </c>
      <c r="L9354">
        <f t="shared" si="440"/>
        <v>8</v>
      </c>
    </row>
    <row r="9355" spans="1:12" x14ac:dyDescent="0.25">
      <c r="A9355" s="1">
        <v>35291</v>
      </c>
      <c r="B9355">
        <v>458</v>
      </c>
      <c r="C9355">
        <v>465</v>
      </c>
      <c r="D9355">
        <v>455.5</v>
      </c>
      <c r="E9355">
        <v>456</v>
      </c>
      <c r="G9355">
        <v>456</v>
      </c>
      <c r="H9355">
        <v>18550</v>
      </c>
      <c r="I9355">
        <v>89760</v>
      </c>
      <c r="J9355">
        <f t="shared" si="438"/>
        <v>167.64705882352939</v>
      </c>
      <c r="K9355">
        <f t="shared" si="439"/>
        <v>1996</v>
      </c>
      <c r="L9355">
        <f t="shared" si="440"/>
        <v>8</v>
      </c>
    </row>
    <row r="9356" spans="1:12" x14ac:dyDescent="0.25">
      <c r="A9356" s="1">
        <v>35292</v>
      </c>
      <c r="B9356">
        <v>458</v>
      </c>
      <c r="C9356">
        <v>459</v>
      </c>
      <c r="D9356">
        <v>452.5</v>
      </c>
      <c r="E9356">
        <v>457.25</v>
      </c>
      <c r="G9356">
        <v>457.25</v>
      </c>
      <c r="H9356">
        <v>15965</v>
      </c>
      <c r="I9356">
        <v>88235</v>
      </c>
      <c r="J9356">
        <f t="shared" si="438"/>
        <v>168.10661764705881</v>
      </c>
      <c r="K9356">
        <f t="shared" si="439"/>
        <v>1996</v>
      </c>
      <c r="L9356">
        <f t="shared" si="440"/>
        <v>8</v>
      </c>
    </row>
    <row r="9357" spans="1:12" x14ac:dyDescent="0.25">
      <c r="A9357" s="1">
        <v>35293</v>
      </c>
      <c r="B9357">
        <v>457</v>
      </c>
      <c r="C9357">
        <v>457</v>
      </c>
      <c r="D9357">
        <v>452</v>
      </c>
      <c r="E9357">
        <v>454.5</v>
      </c>
      <c r="G9357">
        <v>454.5</v>
      </c>
      <c r="H9357">
        <v>17950</v>
      </c>
      <c r="I9357">
        <v>83245</v>
      </c>
      <c r="J9357">
        <f t="shared" si="438"/>
        <v>167.09558823529412</v>
      </c>
      <c r="K9357">
        <f t="shared" si="439"/>
        <v>1996</v>
      </c>
      <c r="L9357">
        <f t="shared" si="440"/>
        <v>8</v>
      </c>
    </row>
    <row r="9358" spans="1:12" x14ac:dyDescent="0.25">
      <c r="A9358" s="1">
        <v>35296</v>
      </c>
      <c r="B9358">
        <v>449</v>
      </c>
      <c r="C9358">
        <v>461.5</v>
      </c>
      <c r="D9358">
        <v>446</v>
      </c>
      <c r="E9358">
        <v>459.5</v>
      </c>
      <c r="G9358">
        <v>459.5</v>
      </c>
      <c r="H9358">
        <v>14080</v>
      </c>
      <c r="I9358">
        <v>81450</v>
      </c>
      <c r="J9358">
        <f t="shared" si="438"/>
        <v>168.93382352941177</v>
      </c>
      <c r="K9358">
        <f t="shared" si="439"/>
        <v>1996</v>
      </c>
      <c r="L9358">
        <f t="shared" si="440"/>
        <v>8</v>
      </c>
    </row>
    <row r="9359" spans="1:12" x14ac:dyDescent="0.25">
      <c r="A9359" s="1">
        <v>35297</v>
      </c>
      <c r="B9359">
        <v>458</v>
      </c>
      <c r="C9359">
        <v>459</v>
      </c>
      <c r="D9359">
        <v>453</v>
      </c>
      <c r="E9359">
        <v>454.5</v>
      </c>
      <c r="G9359">
        <v>454.5</v>
      </c>
      <c r="H9359">
        <v>14775</v>
      </c>
      <c r="I9359">
        <v>80355</v>
      </c>
      <c r="J9359">
        <f t="shared" si="438"/>
        <v>167.09558823529412</v>
      </c>
      <c r="K9359">
        <f t="shared" si="439"/>
        <v>1996</v>
      </c>
      <c r="L9359">
        <f t="shared" si="440"/>
        <v>8</v>
      </c>
    </row>
    <row r="9360" spans="1:12" x14ac:dyDescent="0.25">
      <c r="A9360" s="1">
        <v>35298</v>
      </c>
      <c r="B9360">
        <v>455</v>
      </c>
      <c r="C9360">
        <v>455</v>
      </c>
      <c r="D9360">
        <v>450</v>
      </c>
      <c r="E9360">
        <v>451</v>
      </c>
      <c r="G9360">
        <v>451</v>
      </c>
      <c r="H9360">
        <v>14310</v>
      </c>
      <c r="I9360">
        <v>81265</v>
      </c>
      <c r="J9360">
        <f t="shared" si="438"/>
        <v>165.80882352941177</v>
      </c>
      <c r="K9360">
        <f t="shared" si="439"/>
        <v>1996</v>
      </c>
      <c r="L9360">
        <f t="shared" si="440"/>
        <v>8</v>
      </c>
    </row>
    <row r="9361" spans="1:12" x14ac:dyDescent="0.25">
      <c r="A9361" s="1">
        <v>35299</v>
      </c>
      <c r="B9361">
        <v>449</v>
      </c>
      <c r="C9361">
        <v>452</v>
      </c>
      <c r="D9361">
        <v>447</v>
      </c>
      <c r="E9361">
        <v>450.5</v>
      </c>
      <c r="G9361">
        <v>450.5</v>
      </c>
      <c r="H9361">
        <v>10920</v>
      </c>
      <c r="I9361">
        <v>79580</v>
      </c>
      <c r="J9361">
        <f t="shared" si="438"/>
        <v>165.625</v>
      </c>
      <c r="K9361">
        <f t="shared" si="439"/>
        <v>1996</v>
      </c>
      <c r="L9361">
        <f t="shared" si="440"/>
        <v>8</v>
      </c>
    </row>
    <row r="9362" spans="1:12" x14ac:dyDescent="0.25">
      <c r="A9362" s="1">
        <v>35300</v>
      </c>
      <c r="B9362">
        <v>448</v>
      </c>
      <c r="C9362">
        <v>455</v>
      </c>
      <c r="D9362">
        <v>448</v>
      </c>
      <c r="E9362">
        <v>452.75</v>
      </c>
      <c r="G9362">
        <v>452.75</v>
      </c>
      <c r="H9362">
        <v>12435</v>
      </c>
      <c r="I9362">
        <v>69120</v>
      </c>
      <c r="J9362">
        <f t="shared" si="438"/>
        <v>166.45220588235293</v>
      </c>
      <c r="K9362">
        <f t="shared" si="439"/>
        <v>1996</v>
      </c>
      <c r="L9362">
        <f t="shared" si="440"/>
        <v>8</v>
      </c>
    </row>
    <row r="9363" spans="1:12" x14ac:dyDescent="0.25">
      <c r="A9363" s="1">
        <v>35303</v>
      </c>
      <c r="B9363">
        <v>452.5</v>
      </c>
      <c r="C9363">
        <v>462</v>
      </c>
      <c r="D9363">
        <v>450</v>
      </c>
      <c r="E9363">
        <v>459.25</v>
      </c>
      <c r="G9363">
        <v>459.25</v>
      </c>
      <c r="H9363">
        <v>22515</v>
      </c>
      <c r="I9363">
        <v>63570</v>
      </c>
      <c r="J9363">
        <f t="shared" si="438"/>
        <v>168.84191176470588</v>
      </c>
      <c r="K9363">
        <f t="shared" si="439"/>
        <v>1996</v>
      </c>
      <c r="L9363">
        <f t="shared" si="440"/>
        <v>8</v>
      </c>
    </row>
    <row r="9364" spans="1:12" x14ac:dyDescent="0.25">
      <c r="A9364" s="1">
        <v>35304</v>
      </c>
      <c r="B9364">
        <v>455</v>
      </c>
      <c r="C9364">
        <v>459.75</v>
      </c>
      <c r="D9364">
        <v>455</v>
      </c>
      <c r="E9364">
        <v>458.25</v>
      </c>
      <c r="G9364">
        <v>458.25</v>
      </c>
      <c r="H9364">
        <v>19270</v>
      </c>
      <c r="I9364">
        <v>56920</v>
      </c>
      <c r="J9364">
        <f t="shared" si="438"/>
        <v>168.47426470588232</v>
      </c>
      <c r="K9364">
        <f t="shared" si="439"/>
        <v>1996</v>
      </c>
      <c r="L9364">
        <f t="shared" si="440"/>
        <v>8</v>
      </c>
    </row>
    <row r="9365" spans="1:12" x14ac:dyDescent="0.25">
      <c r="A9365" s="1">
        <v>35305</v>
      </c>
      <c r="B9365">
        <v>458</v>
      </c>
      <c r="C9365">
        <v>459</v>
      </c>
      <c r="D9365">
        <v>450.5</v>
      </c>
      <c r="E9365">
        <v>451.25</v>
      </c>
      <c r="G9365">
        <v>451.25</v>
      </c>
      <c r="H9365">
        <v>17745</v>
      </c>
      <c r="I9365">
        <v>51575</v>
      </c>
      <c r="J9365">
        <f t="shared" si="438"/>
        <v>165.90073529411765</v>
      </c>
      <c r="K9365">
        <f t="shared" si="439"/>
        <v>1996</v>
      </c>
      <c r="L9365">
        <f t="shared" si="440"/>
        <v>8</v>
      </c>
    </row>
    <row r="9366" spans="1:12" x14ac:dyDescent="0.25">
      <c r="A9366" s="1">
        <v>35306</v>
      </c>
      <c r="B9366">
        <v>449</v>
      </c>
      <c r="C9366">
        <v>453</v>
      </c>
      <c r="D9366">
        <v>446</v>
      </c>
      <c r="E9366">
        <v>451.25</v>
      </c>
      <c r="G9366">
        <v>451.25</v>
      </c>
      <c r="H9366">
        <v>25635</v>
      </c>
      <c r="I9366">
        <v>43900</v>
      </c>
      <c r="J9366">
        <f t="shared" si="438"/>
        <v>165.90073529411765</v>
      </c>
      <c r="K9366">
        <f t="shared" si="439"/>
        <v>1996</v>
      </c>
      <c r="L9366">
        <f t="shared" si="440"/>
        <v>8</v>
      </c>
    </row>
    <row r="9367" spans="1:12" x14ac:dyDescent="0.25">
      <c r="A9367" s="1">
        <v>35307</v>
      </c>
      <c r="B9367">
        <v>450.5</v>
      </c>
      <c r="C9367">
        <v>452.5</v>
      </c>
      <c r="D9367">
        <v>447.5</v>
      </c>
      <c r="E9367">
        <v>448.5</v>
      </c>
      <c r="G9367">
        <v>448.5</v>
      </c>
      <c r="H9367">
        <v>18330</v>
      </c>
      <c r="I9367">
        <v>37090</v>
      </c>
      <c r="J9367">
        <f t="shared" si="438"/>
        <v>164.88970588235293</v>
      </c>
      <c r="K9367">
        <f t="shared" si="439"/>
        <v>1996</v>
      </c>
      <c r="L9367">
        <f t="shared" si="440"/>
        <v>8</v>
      </c>
    </row>
    <row r="9368" spans="1:12" x14ac:dyDescent="0.25">
      <c r="A9368" s="1">
        <v>35311</v>
      </c>
      <c r="B9368">
        <v>449</v>
      </c>
      <c r="C9368">
        <v>457.5</v>
      </c>
      <c r="D9368">
        <v>447.5</v>
      </c>
      <c r="E9368">
        <v>452.5</v>
      </c>
      <c r="G9368">
        <v>452.5</v>
      </c>
      <c r="H9368">
        <v>12555</v>
      </c>
      <c r="I9368">
        <v>31405</v>
      </c>
      <c r="J9368">
        <f t="shared" si="438"/>
        <v>166.36029411764707</v>
      </c>
      <c r="K9368">
        <f t="shared" si="439"/>
        <v>1996</v>
      </c>
      <c r="L9368">
        <f t="shared" si="440"/>
        <v>9</v>
      </c>
    </row>
    <row r="9369" spans="1:12" x14ac:dyDescent="0.25">
      <c r="A9369" s="1">
        <v>35312</v>
      </c>
      <c r="B9369">
        <v>447.5</v>
      </c>
      <c r="C9369">
        <v>453.5</v>
      </c>
      <c r="D9369">
        <v>447</v>
      </c>
      <c r="E9369">
        <v>449</v>
      </c>
      <c r="G9369">
        <v>449</v>
      </c>
      <c r="H9369">
        <v>8060</v>
      </c>
      <c r="I9369">
        <v>27830</v>
      </c>
      <c r="J9369">
        <f t="shared" si="438"/>
        <v>165.0735294117647</v>
      </c>
      <c r="K9369">
        <f t="shared" si="439"/>
        <v>1996</v>
      </c>
      <c r="L9369">
        <f t="shared" si="440"/>
        <v>9</v>
      </c>
    </row>
    <row r="9370" spans="1:12" x14ac:dyDescent="0.25">
      <c r="A9370" s="1">
        <v>35313</v>
      </c>
      <c r="B9370">
        <v>449</v>
      </c>
      <c r="C9370">
        <v>449.5</v>
      </c>
      <c r="D9370">
        <v>441.5</v>
      </c>
      <c r="E9370">
        <v>447.5</v>
      </c>
      <c r="G9370">
        <v>447.5</v>
      </c>
      <c r="H9370">
        <v>5295</v>
      </c>
      <c r="I9370">
        <v>25870</v>
      </c>
      <c r="J9370">
        <f t="shared" si="438"/>
        <v>164.52205882352942</v>
      </c>
      <c r="K9370">
        <f t="shared" si="439"/>
        <v>1996</v>
      </c>
      <c r="L9370">
        <f t="shared" si="440"/>
        <v>9</v>
      </c>
    </row>
    <row r="9371" spans="1:12" x14ac:dyDescent="0.25">
      <c r="A9371" s="1">
        <v>35314</v>
      </c>
      <c r="B9371">
        <v>445</v>
      </c>
      <c r="C9371">
        <v>448</v>
      </c>
      <c r="D9371">
        <v>442.5</v>
      </c>
      <c r="E9371">
        <v>446.5</v>
      </c>
      <c r="G9371">
        <v>446.5</v>
      </c>
      <c r="H9371">
        <v>10240</v>
      </c>
      <c r="I9371">
        <v>19705</v>
      </c>
      <c r="J9371">
        <f t="shared" si="438"/>
        <v>164.15441176470588</v>
      </c>
      <c r="K9371">
        <f t="shared" si="439"/>
        <v>1996</v>
      </c>
      <c r="L9371">
        <f t="shared" si="440"/>
        <v>9</v>
      </c>
    </row>
    <row r="9372" spans="1:12" x14ac:dyDescent="0.25">
      <c r="A9372" s="1">
        <v>35317</v>
      </c>
      <c r="B9372">
        <v>443</v>
      </c>
      <c r="C9372">
        <v>455</v>
      </c>
      <c r="D9372">
        <v>443</v>
      </c>
      <c r="E9372">
        <v>453.5</v>
      </c>
      <c r="G9372">
        <v>453.5</v>
      </c>
      <c r="H9372">
        <v>5355</v>
      </c>
      <c r="I9372">
        <v>16785</v>
      </c>
      <c r="J9372">
        <f t="shared" si="438"/>
        <v>166.72794117647058</v>
      </c>
      <c r="K9372">
        <f t="shared" si="439"/>
        <v>1996</v>
      </c>
      <c r="L9372">
        <f t="shared" si="440"/>
        <v>9</v>
      </c>
    </row>
    <row r="9373" spans="1:12" x14ac:dyDescent="0.25">
      <c r="A9373" s="1">
        <v>35318</v>
      </c>
      <c r="B9373">
        <v>453</v>
      </c>
      <c r="C9373">
        <v>462</v>
      </c>
      <c r="D9373">
        <v>453</v>
      </c>
      <c r="E9373">
        <v>461.5</v>
      </c>
      <c r="G9373">
        <v>461.5</v>
      </c>
      <c r="H9373">
        <v>6365</v>
      </c>
      <c r="I9373">
        <v>13405</v>
      </c>
      <c r="J9373">
        <f t="shared" si="438"/>
        <v>169.66911764705881</v>
      </c>
      <c r="K9373">
        <f t="shared" si="439"/>
        <v>1996</v>
      </c>
      <c r="L9373">
        <f t="shared" si="440"/>
        <v>9</v>
      </c>
    </row>
    <row r="9374" spans="1:12" x14ac:dyDescent="0.25">
      <c r="A9374" s="1">
        <v>35319</v>
      </c>
      <c r="B9374">
        <v>456</v>
      </c>
      <c r="C9374">
        <v>459</v>
      </c>
      <c r="D9374">
        <v>444</v>
      </c>
      <c r="E9374">
        <v>444</v>
      </c>
      <c r="G9374">
        <v>444</v>
      </c>
      <c r="H9374">
        <v>5275</v>
      </c>
      <c r="I9374">
        <v>10880</v>
      </c>
      <c r="J9374">
        <f t="shared" si="438"/>
        <v>163.23529411764707</v>
      </c>
      <c r="K9374">
        <f t="shared" si="439"/>
        <v>1996</v>
      </c>
      <c r="L9374">
        <f t="shared" si="440"/>
        <v>9</v>
      </c>
    </row>
    <row r="9375" spans="1:12" x14ac:dyDescent="0.25">
      <c r="A9375" s="1">
        <v>35320</v>
      </c>
      <c r="B9375">
        <v>442</v>
      </c>
      <c r="C9375">
        <v>444.5</v>
      </c>
      <c r="D9375">
        <v>436</v>
      </c>
      <c r="E9375">
        <v>438</v>
      </c>
      <c r="G9375">
        <v>438</v>
      </c>
      <c r="H9375">
        <v>3845</v>
      </c>
      <c r="I9375">
        <v>10300</v>
      </c>
      <c r="J9375">
        <f t="shared" si="438"/>
        <v>161.02941176470588</v>
      </c>
      <c r="K9375">
        <f t="shared" si="439"/>
        <v>1996</v>
      </c>
      <c r="L9375">
        <f t="shared" si="440"/>
        <v>9</v>
      </c>
    </row>
    <row r="9376" spans="1:12" x14ac:dyDescent="0.25">
      <c r="A9376" s="1">
        <v>35321</v>
      </c>
      <c r="B9376">
        <v>435</v>
      </c>
      <c r="C9376">
        <v>435</v>
      </c>
      <c r="D9376">
        <v>427.5</v>
      </c>
      <c r="E9376">
        <v>429</v>
      </c>
      <c r="G9376">
        <v>429</v>
      </c>
      <c r="H9376">
        <v>2395</v>
      </c>
      <c r="I9376">
        <v>9185</v>
      </c>
      <c r="J9376">
        <f t="shared" si="438"/>
        <v>157.72058823529412</v>
      </c>
      <c r="K9376">
        <f t="shared" si="439"/>
        <v>1996</v>
      </c>
      <c r="L9376">
        <f t="shared" si="440"/>
        <v>9</v>
      </c>
    </row>
    <row r="9377" spans="1:12" x14ac:dyDescent="0.25">
      <c r="A9377" s="1">
        <v>35324</v>
      </c>
      <c r="B9377">
        <v>426.5</v>
      </c>
      <c r="C9377">
        <v>426.5</v>
      </c>
      <c r="D9377">
        <v>419</v>
      </c>
      <c r="E9377">
        <v>423.25</v>
      </c>
      <c r="G9377">
        <v>423.25</v>
      </c>
      <c r="H9377">
        <v>2100</v>
      </c>
      <c r="I9377">
        <v>8495</v>
      </c>
      <c r="J9377">
        <f t="shared" si="438"/>
        <v>155.60661764705881</v>
      </c>
      <c r="K9377">
        <f t="shared" si="439"/>
        <v>1996</v>
      </c>
      <c r="L9377">
        <f t="shared" si="440"/>
        <v>9</v>
      </c>
    </row>
    <row r="9378" spans="1:12" x14ac:dyDescent="0.25">
      <c r="A9378" s="1">
        <v>35325</v>
      </c>
      <c r="B9378">
        <v>424.5</v>
      </c>
      <c r="C9378">
        <v>430</v>
      </c>
      <c r="D9378">
        <v>423</v>
      </c>
      <c r="E9378">
        <v>423</v>
      </c>
      <c r="G9378">
        <v>423</v>
      </c>
      <c r="H9378">
        <v>1670</v>
      </c>
      <c r="I9378">
        <v>7600</v>
      </c>
      <c r="J9378">
        <f t="shared" si="438"/>
        <v>155.51470588235296</v>
      </c>
      <c r="K9378">
        <f t="shared" si="439"/>
        <v>1996</v>
      </c>
      <c r="L9378">
        <f t="shared" si="440"/>
        <v>9</v>
      </c>
    </row>
    <row r="9379" spans="1:12" x14ac:dyDescent="0.25">
      <c r="A9379" s="1">
        <v>35326</v>
      </c>
      <c r="B9379">
        <v>422</v>
      </c>
      <c r="C9379">
        <v>432.5</v>
      </c>
      <c r="D9379">
        <v>422</v>
      </c>
      <c r="E9379">
        <v>432.5</v>
      </c>
      <c r="G9379">
        <v>432.5</v>
      </c>
      <c r="H9379">
        <v>2265</v>
      </c>
      <c r="I9379">
        <v>6060</v>
      </c>
      <c r="J9379">
        <f t="shared" si="438"/>
        <v>159.00735294117646</v>
      </c>
      <c r="K9379">
        <f t="shared" si="439"/>
        <v>1996</v>
      </c>
      <c r="L9379">
        <f t="shared" si="440"/>
        <v>9</v>
      </c>
    </row>
    <row r="9380" spans="1:12" x14ac:dyDescent="0.25">
      <c r="A9380" s="1">
        <v>35327</v>
      </c>
      <c r="B9380">
        <v>434</v>
      </c>
      <c r="C9380">
        <v>436</v>
      </c>
      <c r="D9380">
        <v>421.5</v>
      </c>
      <c r="E9380">
        <v>422</v>
      </c>
      <c r="G9380">
        <v>422</v>
      </c>
      <c r="H9380">
        <v>1080</v>
      </c>
      <c r="I9380">
        <v>5555</v>
      </c>
      <c r="J9380">
        <f t="shared" si="438"/>
        <v>155.14705882352942</v>
      </c>
      <c r="K9380">
        <f t="shared" si="439"/>
        <v>1996</v>
      </c>
      <c r="L9380">
        <f t="shared" si="440"/>
        <v>9</v>
      </c>
    </row>
    <row r="9381" spans="1:12" x14ac:dyDescent="0.25">
      <c r="A9381" s="1">
        <v>35328</v>
      </c>
      <c r="B9381">
        <v>417.5</v>
      </c>
      <c r="C9381">
        <v>425</v>
      </c>
      <c r="D9381">
        <v>417</v>
      </c>
      <c r="E9381">
        <v>421</v>
      </c>
      <c r="G9381">
        <v>421</v>
      </c>
      <c r="H9381">
        <v>41740</v>
      </c>
      <c r="I9381">
        <v>234225</v>
      </c>
      <c r="J9381">
        <f t="shared" si="438"/>
        <v>154.77941176470588</v>
      </c>
      <c r="K9381">
        <f t="shared" si="439"/>
        <v>1996</v>
      </c>
      <c r="L9381">
        <f t="shared" si="440"/>
        <v>9</v>
      </c>
    </row>
    <row r="9382" spans="1:12" x14ac:dyDescent="0.25">
      <c r="A9382" s="1">
        <v>35331</v>
      </c>
      <c r="B9382">
        <v>419.5</v>
      </c>
      <c r="C9382">
        <v>428.5</v>
      </c>
      <c r="D9382">
        <v>417.5</v>
      </c>
      <c r="E9382">
        <v>426.5</v>
      </c>
      <c r="G9382">
        <v>426.5</v>
      </c>
      <c r="H9382">
        <v>43690</v>
      </c>
      <c r="I9382">
        <v>232630</v>
      </c>
      <c r="J9382">
        <f t="shared" si="438"/>
        <v>156.8014705882353</v>
      </c>
      <c r="K9382">
        <f t="shared" si="439"/>
        <v>1996</v>
      </c>
      <c r="L9382">
        <f t="shared" si="440"/>
        <v>9</v>
      </c>
    </row>
    <row r="9383" spans="1:12" x14ac:dyDescent="0.25">
      <c r="A9383" s="1">
        <v>35332</v>
      </c>
      <c r="B9383">
        <v>426</v>
      </c>
      <c r="C9383">
        <v>433.5</v>
      </c>
      <c r="D9383">
        <v>425</v>
      </c>
      <c r="E9383">
        <v>429.5</v>
      </c>
      <c r="G9383">
        <v>429.5</v>
      </c>
      <c r="H9383">
        <v>61700</v>
      </c>
      <c r="I9383">
        <v>231930</v>
      </c>
      <c r="J9383">
        <f t="shared" si="438"/>
        <v>157.90441176470588</v>
      </c>
      <c r="K9383">
        <f t="shared" si="439"/>
        <v>1996</v>
      </c>
      <c r="L9383">
        <f t="shared" si="440"/>
        <v>9</v>
      </c>
    </row>
    <row r="9384" spans="1:12" x14ac:dyDescent="0.25">
      <c r="A9384" s="1">
        <v>35333</v>
      </c>
      <c r="B9384">
        <v>428</v>
      </c>
      <c r="C9384">
        <v>432.5</v>
      </c>
      <c r="D9384">
        <v>427</v>
      </c>
      <c r="E9384">
        <v>429.5</v>
      </c>
      <c r="G9384">
        <v>429.5</v>
      </c>
      <c r="H9384">
        <v>35200</v>
      </c>
      <c r="I9384">
        <v>231015</v>
      </c>
      <c r="J9384">
        <f t="shared" si="438"/>
        <v>157.90441176470588</v>
      </c>
      <c r="K9384">
        <f t="shared" si="439"/>
        <v>1996</v>
      </c>
      <c r="L9384">
        <f t="shared" si="440"/>
        <v>9</v>
      </c>
    </row>
    <row r="9385" spans="1:12" x14ac:dyDescent="0.25">
      <c r="A9385" s="1">
        <v>35334</v>
      </c>
      <c r="B9385">
        <v>427.5</v>
      </c>
      <c r="C9385">
        <v>433.5</v>
      </c>
      <c r="D9385">
        <v>427</v>
      </c>
      <c r="E9385">
        <v>429.25</v>
      </c>
      <c r="G9385">
        <v>429.25</v>
      </c>
      <c r="H9385">
        <v>42495</v>
      </c>
      <c r="I9385">
        <v>228325</v>
      </c>
      <c r="J9385">
        <f t="shared" si="438"/>
        <v>157.81250000000003</v>
      </c>
      <c r="K9385">
        <f t="shared" si="439"/>
        <v>1996</v>
      </c>
      <c r="L9385">
        <f t="shared" si="440"/>
        <v>9</v>
      </c>
    </row>
    <row r="9386" spans="1:12" x14ac:dyDescent="0.25">
      <c r="A9386" s="1">
        <v>35335</v>
      </c>
      <c r="B9386">
        <v>429</v>
      </c>
      <c r="C9386">
        <v>432</v>
      </c>
      <c r="D9386">
        <v>428</v>
      </c>
      <c r="E9386">
        <v>431.5</v>
      </c>
      <c r="G9386">
        <v>431.5</v>
      </c>
      <c r="H9386">
        <v>37945</v>
      </c>
      <c r="I9386">
        <v>228850</v>
      </c>
      <c r="J9386">
        <f t="shared" si="438"/>
        <v>158.63970588235296</v>
      </c>
      <c r="K9386">
        <f t="shared" si="439"/>
        <v>1996</v>
      </c>
      <c r="L9386">
        <f t="shared" si="440"/>
        <v>9</v>
      </c>
    </row>
    <row r="9387" spans="1:12" x14ac:dyDescent="0.25">
      <c r="A9387" s="1">
        <v>35338</v>
      </c>
      <c r="B9387">
        <v>427</v>
      </c>
      <c r="C9387">
        <v>436.5</v>
      </c>
      <c r="D9387">
        <v>425</v>
      </c>
      <c r="E9387">
        <v>436</v>
      </c>
      <c r="G9387">
        <v>436</v>
      </c>
      <c r="H9387">
        <v>76295</v>
      </c>
      <c r="I9387">
        <v>232230</v>
      </c>
      <c r="J9387">
        <f t="shared" si="438"/>
        <v>160.29411764705881</v>
      </c>
      <c r="K9387">
        <f t="shared" si="439"/>
        <v>1996</v>
      </c>
      <c r="L9387">
        <f t="shared" si="440"/>
        <v>9</v>
      </c>
    </row>
    <row r="9388" spans="1:12" x14ac:dyDescent="0.25">
      <c r="A9388" s="1">
        <v>35339</v>
      </c>
      <c r="B9388">
        <v>434.5</v>
      </c>
      <c r="C9388">
        <v>438</v>
      </c>
      <c r="D9388">
        <v>432</v>
      </c>
      <c r="E9388">
        <v>433.75</v>
      </c>
      <c r="G9388">
        <v>433.75</v>
      </c>
      <c r="H9388">
        <v>57720</v>
      </c>
      <c r="I9388">
        <v>232370</v>
      </c>
      <c r="J9388">
        <f t="shared" si="438"/>
        <v>159.46691176470588</v>
      </c>
      <c r="K9388">
        <f t="shared" si="439"/>
        <v>1996</v>
      </c>
      <c r="L9388">
        <f t="shared" si="440"/>
        <v>10</v>
      </c>
    </row>
    <row r="9389" spans="1:12" x14ac:dyDescent="0.25">
      <c r="A9389" s="1">
        <v>35340</v>
      </c>
      <c r="B9389">
        <v>434</v>
      </c>
      <c r="C9389">
        <v>439</v>
      </c>
      <c r="D9389">
        <v>421.5</v>
      </c>
      <c r="E9389">
        <v>422.5</v>
      </c>
      <c r="G9389">
        <v>422.5</v>
      </c>
      <c r="H9389">
        <v>69655</v>
      </c>
      <c r="I9389">
        <v>230515</v>
      </c>
      <c r="J9389">
        <f t="shared" si="438"/>
        <v>155.33088235294119</v>
      </c>
      <c r="K9389">
        <f t="shared" si="439"/>
        <v>1996</v>
      </c>
      <c r="L9389">
        <f t="shared" si="440"/>
        <v>10</v>
      </c>
    </row>
    <row r="9390" spans="1:12" x14ac:dyDescent="0.25">
      <c r="A9390" s="1">
        <v>35341</v>
      </c>
      <c r="B9390">
        <v>422.5</v>
      </c>
      <c r="C9390">
        <v>425</v>
      </c>
      <c r="D9390">
        <v>417</v>
      </c>
      <c r="E9390">
        <v>420</v>
      </c>
      <c r="G9390">
        <v>420</v>
      </c>
      <c r="H9390">
        <v>65590</v>
      </c>
      <c r="I9390">
        <v>222170</v>
      </c>
      <c r="J9390">
        <f t="shared" si="438"/>
        <v>154.41176470588235</v>
      </c>
      <c r="K9390">
        <f t="shared" si="439"/>
        <v>1996</v>
      </c>
      <c r="L9390">
        <f t="shared" si="440"/>
        <v>10</v>
      </c>
    </row>
    <row r="9391" spans="1:12" x14ac:dyDescent="0.25">
      <c r="A9391" s="1">
        <v>35342</v>
      </c>
      <c r="B9391">
        <v>419</v>
      </c>
      <c r="C9391">
        <v>423</v>
      </c>
      <c r="D9391">
        <v>413.5</v>
      </c>
      <c r="E9391">
        <v>421</v>
      </c>
      <c r="G9391">
        <v>421</v>
      </c>
      <c r="H9391">
        <v>58185</v>
      </c>
      <c r="I9391">
        <v>217190</v>
      </c>
      <c r="J9391">
        <f t="shared" si="438"/>
        <v>154.77941176470588</v>
      </c>
      <c r="K9391">
        <f t="shared" si="439"/>
        <v>1996</v>
      </c>
      <c r="L9391">
        <f t="shared" si="440"/>
        <v>10</v>
      </c>
    </row>
    <row r="9392" spans="1:12" x14ac:dyDescent="0.25">
      <c r="A9392" s="1">
        <v>35345</v>
      </c>
      <c r="B9392">
        <v>421.5</v>
      </c>
      <c r="C9392">
        <v>423.5</v>
      </c>
      <c r="D9392">
        <v>418.5</v>
      </c>
      <c r="E9392">
        <v>422.5</v>
      </c>
      <c r="G9392">
        <v>422.5</v>
      </c>
      <c r="H9392">
        <v>27615</v>
      </c>
      <c r="I9392">
        <v>213400</v>
      </c>
      <c r="J9392">
        <f t="shared" si="438"/>
        <v>155.33088235294119</v>
      </c>
      <c r="K9392">
        <f t="shared" si="439"/>
        <v>1996</v>
      </c>
      <c r="L9392">
        <f t="shared" si="440"/>
        <v>10</v>
      </c>
    </row>
    <row r="9393" spans="1:12" x14ac:dyDescent="0.25">
      <c r="A9393" s="1">
        <v>35346</v>
      </c>
      <c r="B9393">
        <v>423.5</v>
      </c>
      <c r="C9393">
        <v>429</v>
      </c>
      <c r="D9393">
        <v>419.5</v>
      </c>
      <c r="E9393">
        <v>428.5</v>
      </c>
      <c r="G9393">
        <v>428.5</v>
      </c>
      <c r="H9393">
        <v>48135</v>
      </c>
      <c r="I9393">
        <v>211655</v>
      </c>
      <c r="J9393">
        <f t="shared" si="438"/>
        <v>157.53676470588235</v>
      </c>
      <c r="K9393">
        <f t="shared" si="439"/>
        <v>1996</v>
      </c>
      <c r="L9393">
        <f t="shared" si="440"/>
        <v>10</v>
      </c>
    </row>
    <row r="9394" spans="1:12" x14ac:dyDescent="0.25">
      <c r="A9394" s="1">
        <v>35347</v>
      </c>
      <c r="B9394">
        <v>428</v>
      </c>
      <c r="C9394">
        <v>432.5</v>
      </c>
      <c r="D9394">
        <v>425</v>
      </c>
      <c r="E9394">
        <v>427</v>
      </c>
      <c r="G9394">
        <v>427</v>
      </c>
      <c r="H9394">
        <v>40310</v>
      </c>
      <c r="I9394">
        <v>211485</v>
      </c>
      <c r="J9394">
        <f t="shared" si="438"/>
        <v>156.98529411764704</v>
      </c>
      <c r="K9394">
        <f t="shared" si="439"/>
        <v>1996</v>
      </c>
      <c r="L9394">
        <f t="shared" si="440"/>
        <v>10</v>
      </c>
    </row>
    <row r="9395" spans="1:12" x14ac:dyDescent="0.25">
      <c r="A9395" s="1">
        <v>35348</v>
      </c>
      <c r="B9395">
        <v>426.5</v>
      </c>
      <c r="C9395">
        <v>428.5</v>
      </c>
      <c r="D9395">
        <v>422.5</v>
      </c>
      <c r="E9395">
        <v>424</v>
      </c>
      <c r="G9395">
        <v>424</v>
      </c>
      <c r="H9395">
        <v>33840</v>
      </c>
      <c r="I9395">
        <v>207400</v>
      </c>
      <c r="J9395">
        <f t="shared" si="438"/>
        <v>155.88235294117646</v>
      </c>
      <c r="K9395">
        <f t="shared" si="439"/>
        <v>1996</v>
      </c>
      <c r="L9395">
        <f t="shared" si="440"/>
        <v>10</v>
      </c>
    </row>
    <row r="9396" spans="1:12" x14ac:dyDescent="0.25">
      <c r="A9396" s="1">
        <v>35349</v>
      </c>
      <c r="B9396">
        <v>420</v>
      </c>
      <c r="C9396">
        <v>430</v>
      </c>
      <c r="D9396">
        <v>419.5</v>
      </c>
      <c r="E9396">
        <v>424.5</v>
      </c>
      <c r="G9396">
        <v>424.5</v>
      </c>
      <c r="H9396">
        <v>61220</v>
      </c>
      <c r="I9396">
        <v>211190</v>
      </c>
      <c r="J9396">
        <f t="shared" si="438"/>
        <v>156.06617647058823</v>
      </c>
      <c r="K9396">
        <f t="shared" si="439"/>
        <v>1996</v>
      </c>
      <c r="L9396">
        <f t="shared" si="440"/>
        <v>10</v>
      </c>
    </row>
    <row r="9397" spans="1:12" x14ac:dyDescent="0.25">
      <c r="A9397" s="1">
        <v>35352</v>
      </c>
      <c r="B9397">
        <v>424.5</v>
      </c>
      <c r="C9397">
        <v>430</v>
      </c>
      <c r="D9397">
        <v>422.5</v>
      </c>
      <c r="E9397">
        <v>429.5</v>
      </c>
      <c r="G9397">
        <v>429.5</v>
      </c>
      <c r="H9397">
        <v>39145</v>
      </c>
      <c r="I9397">
        <v>210770</v>
      </c>
      <c r="J9397">
        <f t="shared" si="438"/>
        <v>157.90441176470588</v>
      </c>
      <c r="K9397">
        <f t="shared" si="439"/>
        <v>1996</v>
      </c>
      <c r="L9397">
        <f t="shared" si="440"/>
        <v>10</v>
      </c>
    </row>
    <row r="9398" spans="1:12" x14ac:dyDescent="0.25">
      <c r="A9398" s="1">
        <v>35353</v>
      </c>
      <c r="B9398">
        <v>433</v>
      </c>
      <c r="C9398">
        <v>433</v>
      </c>
      <c r="D9398">
        <v>421</v>
      </c>
      <c r="E9398">
        <v>421.75</v>
      </c>
      <c r="G9398">
        <v>421.75</v>
      </c>
      <c r="H9398">
        <v>56870</v>
      </c>
      <c r="I9398">
        <v>208185</v>
      </c>
      <c r="J9398">
        <f t="shared" si="438"/>
        <v>155.05514705882354</v>
      </c>
      <c r="K9398">
        <f t="shared" si="439"/>
        <v>1996</v>
      </c>
      <c r="L9398">
        <f t="shared" si="440"/>
        <v>10</v>
      </c>
    </row>
    <row r="9399" spans="1:12" x14ac:dyDescent="0.25">
      <c r="A9399" s="1">
        <v>35354</v>
      </c>
      <c r="B9399">
        <v>423</v>
      </c>
      <c r="C9399">
        <v>424</v>
      </c>
      <c r="D9399">
        <v>417</v>
      </c>
      <c r="E9399">
        <v>417.25</v>
      </c>
      <c r="G9399">
        <v>417.25</v>
      </c>
      <c r="H9399">
        <v>55075</v>
      </c>
      <c r="I9399">
        <v>204385</v>
      </c>
      <c r="J9399">
        <f t="shared" si="438"/>
        <v>153.40073529411765</v>
      </c>
      <c r="K9399">
        <f t="shared" si="439"/>
        <v>1996</v>
      </c>
      <c r="L9399">
        <f t="shared" si="440"/>
        <v>10</v>
      </c>
    </row>
    <row r="9400" spans="1:12" x14ac:dyDescent="0.25">
      <c r="A9400" s="1">
        <v>35355</v>
      </c>
      <c r="B9400">
        <v>416.5</v>
      </c>
      <c r="C9400">
        <v>417.5</v>
      </c>
      <c r="D9400">
        <v>409</v>
      </c>
      <c r="E9400">
        <v>411</v>
      </c>
      <c r="G9400">
        <v>411</v>
      </c>
      <c r="H9400">
        <v>81535</v>
      </c>
      <c r="I9400">
        <v>196990</v>
      </c>
      <c r="J9400">
        <f t="shared" si="438"/>
        <v>151.10294117647058</v>
      </c>
      <c r="K9400">
        <f t="shared" si="439"/>
        <v>1996</v>
      </c>
      <c r="L9400">
        <f t="shared" si="440"/>
        <v>10</v>
      </c>
    </row>
    <row r="9401" spans="1:12" x14ac:dyDescent="0.25">
      <c r="A9401" s="1">
        <v>35356</v>
      </c>
      <c r="B9401">
        <v>411.5</v>
      </c>
      <c r="C9401">
        <v>413</v>
      </c>
      <c r="D9401">
        <v>402.5</v>
      </c>
      <c r="E9401">
        <v>404.75</v>
      </c>
      <c r="G9401">
        <v>404.75</v>
      </c>
      <c r="H9401">
        <v>65990</v>
      </c>
      <c r="I9401">
        <v>194380</v>
      </c>
      <c r="J9401">
        <f t="shared" si="438"/>
        <v>148.80514705882354</v>
      </c>
      <c r="K9401">
        <f t="shared" si="439"/>
        <v>1996</v>
      </c>
      <c r="L9401">
        <f t="shared" si="440"/>
        <v>10</v>
      </c>
    </row>
    <row r="9402" spans="1:12" x14ac:dyDescent="0.25">
      <c r="A9402" s="1">
        <v>35359</v>
      </c>
      <c r="B9402">
        <v>405.5</v>
      </c>
      <c r="C9402">
        <v>406</v>
      </c>
      <c r="D9402">
        <v>400</v>
      </c>
      <c r="E9402">
        <v>400.5</v>
      </c>
      <c r="G9402">
        <v>400.5</v>
      </c>
      <c r="H9402">
        <v>50770</v>
      </c>
      <c r="I9402">
        <v>186160</v>
      </c>
      <c r="J9402">
        <f t="shared" si="438"/>
        <v>147.24264705882354</v>
      </c>
      <c r="K9402">
        <f t="shared" si="439"/>
        <v>1996</v>
      </c>
      <c r="L9402">
        <f t="shared" si="440"/>
        <v>10</v>
      </c>
    </row>
    <row r="9403" spans="1:12" x14ac:dyDescent="0.25">
      <c r="A9403" s="1">
        <v>35360</v>
      </c>
      <c r="B9403">
        <v>400.5</v>
      </c>
      <c r="C9403">
        <v>401.5</v>
      </c>
      <c r="D9403">
        <v>392</v>
      </c>
      <c r="E9403">
        <v>399.5</v>
      </c>
      <c r="G9403">
        <v>399.5</v>
      </c>
      <c r="H9403">
        <v>75000</v>
      </c>
      <c r="I9403">
        <v>183155</v>
      </c>
      <c r="J9403">
        <f t="shared" si="438"/>
        <v>146.875</v>
      </c>
      <c r="K9403">
        <f t="shared" si="439"/>
        <v>1996</v>
      </c>
      <c r="L9403">
        <f t="shared" si="440"/>
        <v>10</v>
      </c>
    </row>
    <row r="9404" spans="1:12" x14ac:dyDescent="0.25">
      <c r="A9404" s="1">
        <v>35361</v>
      </c>
      <c r="B9404">
        <v>403.5</v>
      </c>
      <c r="C9404">
        <v>405</v>
      </c>
      <c r="D9404">
        <v>398</v>
      </c>
      <c r="E9404">
        <v>398.5</v>
      </c>
      <c r="G9404">
        <v>398.5</v>
      </c>
      <c r="H9404">
        <v>46170</v>
      </c>
      <c r="I9404">
        <v>176620</v>
      </c>
      <c r="J9404">
        <f t="shared" si="438"/>
        <v>146.50735294117646</v>
      </c>
      <c r="K9404">
        <f t="shared" si="439"/>
        <v>1996</v>
      </c>
      <c r="L9404">
        <f t="shared" si="440"/>
        <v>10</v>
      </c>
    </row>
    <row r="9405" spans="1:12" x14ac:dyDescent="0.25">
      <c r="A9405" s="1">
        <v>35362</v>
      </c>
      <c r="B9405">
        <v>398</v>
      </c>
      <c r="C9405">
        <v>398</v>
      </c>
      <c r="D9405">
        <v>382</v>
      </c>
      <c r="E9405">
        <v>384</v>
      </c>
      <c r="G9405">
        <v>384</v>
      </c>
      <c r="H9405">
        <v>68290</v>
      </c>
      <c r="I9405">
        <v>165410</v>
      </c>
      <c r="J9405">
        <f t="shared" si="438"/>
        <v>141.1764705882353</v>
      </c>
      <c r="K9405">
        <f t="shared" si="439"/>
        <v>1996</v>
      </c>
      <c r="L9405">
        <f t="shared" si="440"/>
        <v>10</v>
      </c>
    </row>
    <row r="9406" spans="1:12" x14ac:dyDescent="0.25">
      <c r="A9406" s="1">
        <v>35363</v>
      </c>
      <c r="B9406">
        <v>384</v>
      </c>
      <c r="C9406">
        <v>391.5</v>
      </c>
      <c r="D9406">
        <v>381</v>
      </c>
      <c r="E9406">
        <v>389.75</v>
      </c>
      <c r="G9406">
        <v>389.75</v>
      </c>
      <c r="H9406">
        <v>55995</v>
      </c>
      <c r="I9406">
        <v>166045</v>
      </c>
      <c r="J9406">
        <f t="shared" si="438"/>
        <v>143.29044117647058</v>
      </c>
      <c r="K9406">
        <f t="shared" si="439"/>
        <v>1996</v>
      </c>
      <c r="L9406">
        <f t="shared" si="440"/>
        <v>10</v>
      </c>
    </row>
    <row r="9407" spans="1:12" x14ac:dyDescent="0.25">
      <c r="A9407" s="1">
        <v>35366</v>
      </c>
      <c r="B9407">
        <v>389</v>
      </c>
      <c r="C9407">
        <v>390</v>
      </c>
      <c r="D9407">
        <v>380</v>
      </c>
      <c r="E9407">
        <v>382.25</v>
      </c>
      <c r="G9407">
        <v>382.25</v>
      </c>
      <c r="H9407">
        <v>44395</v>
      </c>
      <c r="I9407">
        <v>166140</v>
      </c>
      <c r="J9407">
        <f t="shared" si="438"/>
        <v>140.53308823529412</v>
      </c>
      <c r="K9407">
        <f t="shared" si="439"/>
        <v>1996</v>
      </c>
      <c r="L9407">
        <f t="shared" si="440"/>
        <v>10</v>
      </c>
    </row>
    <row r="9408" spans="1:12" x14ac:dyDescent="0.25">
      <c r="A9408" s="1">
        <v>35367</v>
      </c>
      <c r="B9408">
        <v>383.5</v>
      </c>
      <c r="C9408">
        <v>387.5</v>
      </c>
      <c r="D9408">
        <v>379</v>
      </c>
      <c r="E9408">
        <v>384.5</v>
      </c>
      <c r="G9408">
        <v>384.5</v>
      </c>
      <c r="H9408">
        <v>45300</v>
      </c>
      <c r="I9408">
        <v>163460</v>
      </c>
      <c r="J9408">
        <f t="shared" si="438"/>
        <v>141.36029411764707</v>
      </c>
      <c r="K9408">
        <f t="shared" si="439"/>
        <v>1996</v>
      </c>
      <c r="L9408">
        <f t="shared" si="440"/>
        <v>10</v>
      </c>
    </row>
    <row r="9409" spans="1:12" x14ac:dyDescent="0.25">
      <c r="A9409" s="1">
        <v>35368</v>
      </c>
      <c r="B9409">
        <v>384.5</v>
      </c>
      <c r="C9409">
        <v>385.5</v>
      </c>
      <c r="D9409">
        <v>380</v>
      </c>
      <c r="E9409">
        <v>381</v>
      </c>
      <c r="G9409">
        <v>381</v>
      </c>
      <c r="H9409">
        <v>31615</v>
      </c>
      <c r="I9409">
        <v>159470</v>
      </c>
      <c r="J9409">
        <f t="shared" si="438"/>
        <v>140.0735294117647</v>
      </c>
      <c r="K9409">
        <f t="shared" si="439"/>
        <v>1996</v>
      </c>
      <c r="L9409">
        <f t="shared" si="440"/>
        <v>10</v>
      </c>
    </row>
    <row r="9410" spans="1:12" x14ac:dyDescent="0.25">
      <c r="A9410" s="1">
        <v>35369</v>
      </c>
      <c r="B9410">
        <v>378.5</v>
      </c>
      <c r="C9410">
        <v>379.5</v>
      </c>
      <c r="D9410">
        <v>370</v>
      </c>
      <c r="E9410">
        <v>371.25</v>
      </c>
      <c r="G9410">
        <v>371.25</v>
      </c>
      <c r="H9410">
        <v>58860</v>
      </c>
      <c r="I9410">
        <v>157635</v>
      </c>
      <c r="J9410">
        <f t="shared" ref="J9410:J9473" si="441">G9410/100*5000/136</f>
        <v>136.4889705882353</v>
      </c>
      <c r="K9410">
        <f t="shared" ref="K9410:K9473" si="442">YEAR(A9410)</f>
        <v>1996</v>
      </c>
      <c r="L9410">
        <f t="shared" ref="L9410:L9473" si="443">MONTH(A9410)</f>
        <v>10</v>
      </c>
    </row>
    <row r="9411" spans="1:12" x14ac:dyDescent="0.25">
      <c r="A9411" s="1">
        <v>35370</v>
      </c>
      <c r="B9411">
        <v>371.5</v>
      </c>
      <c r="C9411">
        <v>375.25</v>
      </c>
      <c r="D9411">
        <v>370.5</v>
      </c>
      <c r="E9411">
        <v>374.75</v>
      </c>
      <c r="G9411">
        <v>374.75</v>
      </c>
      <c r="H9411">
        <v>37655</v>
      </c>
      <c r="I9411">
        <v>154655</v>
      </c>
      <c r="J9411">
        <f t="shared" si="441"/>
        <v>137.77573529411765</v>
      </c>
      <c r="K9411">
        <f t="shared" si="442"/>
        <v>1996</v>
      </c>
      <c r="L9411">
        <f t="shared" si="443"/>
        <v>11</v>
      </c>
    </row>
    <row r="9412" spans="1:12" x14ac:dyDescent="0.25">
      <c r="A9412" s="1">
        <v>35373</v>
      </c>
      <c r="B9412">
        <v>373.5</v>
      </c>
      <c r="C9412">
        <v>382</v>
      </c>
      <c r="D9412">
        <v>373.5</v>
      </c>
      <c r="E9412">
        <v>379.75</v>
      </c>
      <c r="G9412">
        <v>379.75</v>
      </c>
      <c r="H9412">
        <v>48355</v>
      </c>
      <c r="I9412">
        <v>152790</v>
      </c>
      <c r="J9412">
        <f t="shared" si="441"/>
        <v>139.6139705882353</v>
      </c>
      <c r="K9412">
        <f t="shared" si="442"/>
        <v>1996</v>
      </c>
      <c r="L9412">
        <f t="shared" si="443"/>
        <v>11</v>
      </c>
    </row>
    <row r="9413" spans="1:12" x14ac:dyDescent="0.25">
      <c r="A9413" s="1">
        <v>35374</v>
      </c>
      <c r="B9413">
        <v>378.5</v>
      </c>
      <c r="C9413">
        <v>379.5</v>
      </c>
      <c r="D9413">
        <v>368</v>
      </c>
      <c r="E9413">
        <v>368.75</v>
      </c>
      <c r="G9413">
        <v>368.75</v>
      </c>
      <c r="H9413">
        <v>57105</v>
      </c>
      <c r="I9413">
        <v>156415</v>
      </c>
      <c r="J9413">
        <f t="shared" si="441"/>
        <v>135.56985294117646</v>
      </c>
      <c r="K9413">
        <f t="shared" si="442"/>
        <v>1996</v>
      </c>
      <c r="L9413">
        <f t="shared" si="443"/>
        <v>11</v>
      </c>
    </row>
    <row r="9414" spans="1:12" x14ac:dyDescent="0.25">
      <c r="A9414" s="1">
        <v>35375</v>
      </c>
      <c r="B9414">
        <v>372</v>
      </c>
      <c r="C9414">
        <v>374.5</v>
      </c>
      <c r="D9414">
        <v>369</v>
      </c>
      <c r="E9414">
        <v>369.5</v>
      </c>
      <c r="G9414">
        <v>369.5</v>
      </c>
      <c r="H9414">
        <v>36615</v>
      </c>
      <c r="I9414">
        <v>152905</v>
      </c>
      <c r="J9414">
        <f t="shared" si="441"/>
        <v>135.84558823529412</v>
      </c>
      <c r="K9414">
        <f t="shared" si="442"/>
        <v>1996</v>
      </c>
      <c r="L9414">
        <f t="shared" si="443"/>
        <v>11</v>
      </c>
    </row>
    <row r="9415" spans="1:12" x14ac:dyDescent="0.25">
      <c r="A9415" s="1">
        <v>35376</v>
      </c>
      <c r="B9415">
        <v>371.5</v>
      </c>
      <c r="C9415">
        <v>378.5</v>
      </c>
      <c r="D9415">
        <v>370.5</v>
      </c>
      <c r="E9415">
        <v>375</v>
      </c>
      <c r="G9415">
        <v>375</v>
      </c>
      <c r="H9415">
        <v>50510</v>
      </c>
      <c r="I9415">
        <v>147480</v>
      </c>
      <c r="J9415">
        <f t="shared" si="441"/>
        <v>137.86764705882354</v>
      </c>
      <c r="K9415">
        <f t="shared" si="442"/>
        <v>1996</v>
      </c>
      <c r="L9415">
        <f t="shared" si="443"/>
        <v>11</v>
      </c>
    </row>
    <row r="9416" spans="1:12" x14ac:dyDescent="0.25">
      <c r="A9416" s="1">
        <v>35377</v>
      </c>
      <c r="B9416">
        <v>376.5</v>
      </c>
      <c r="C9416">
        <v>381</v>
      </c>
      <c r="D9416">
        <v>373</v>
      </c>
      <c r="E9416">
        <v>378.75</v>
      </c>
      <c r="G9416">
        <v>378.75</v>
      </c>
      <c r="H9416">
        <v>39300</v>
      </c>
      <c r="I9416">
        <v>142555</v>
      </c>
      <c r="J9416">
        <f t="shared" si="441"/>
        <v>139.24632352941177</v>
      </c>
      <c r="K9416">
        <f t="shared" si="442"/>
        <v>1996</v>
      </c>
      <c r="L9416">
        <f t="shared" si="443"/>
        <v>11</v>
      </c>
    </row>
    <row r="9417" spans="1:12" x14ac:dyDescent="0.25">
      <c r="A9417" s="1">
        <v>35380</v>
      </c>
      <c r="B9417">
        <v>380</v>
      </c>
      <c r="C9417">
        <v>387</v>
      </c>
      <c r="D9417">
        <v>378</v>
      </c>
      <c r="E9417">
        <v>383.5</v>
      </c>
      <c r="G9417">
        <v>383.5</v>
      </c>
      <c r="H9417">
        <v>35840</v>
      </c>
      <c r="I9417">
        <v>136615</v>
      </c>
      <c r="J9417">
        <f t="shared" si="441"/>
        <v>140.99264705882354</v>
      </c>
      <c r="K9417">
        <f t="shared" si="442"/>
        <v>1996</v>
      </c>
      <c r="L9417">
        <f t="shared" si="443"/>
        <v>11</v>
      </c>
    </row>
    <row r="9418" spans="1:12" x14ac:dyDescent="0.25">
      <c r="A9418" s="1">
        <v>35381</v>
      </c>
      <c r="B9418">
        <v>384.25</v>
      </c>
      <c r="C9418">
        <v>396</v>
      </c>
      <c r="D9418">
        <v>381.5</v>
      </c>
      <c r="E9418">
        <v>391.5</v>
      </c>
      <c r="G9418">
        <v>391.5</v>
      </c>
      <c r="H9418">
        <v>67710</v>
      </c>
      <c r="I9418">
        <v>139915</v>
      </c>
      <c r="J9418">
        <f t="shared" si="441"/>
        <v>143.93382352941177</v>
      </c>
      <c r="K9418">
        <f t="shared" si="442"/>
        <v>1996</v>
      </c>
      <c r="L9418">
        <f t="shared" si="443"/>
        <v>11</v>
      </c>
    </row>
    <row r="9419" spans="1:12" x14ac:dyDescent="0.25">
      <c r="A9419" s="1">
        <v>35382</v>
      </c>
      <c r="B9419">
        <v>395</v>
      </c>
      <c r="C9419">
        <v>402</v>
      </c>
      <c r="D9419">
        <v>393</v>
      </c>
      <c r="E9419">
        <v>400.75</v>
      </c>
      <c r="G9419">
        <v>400.75</v>
      </c>
      <c r="H9419">
        <v>58795</v>
      </c>
      <c r="I9419">
        <v>129375</v>
      </c>
      <c r="J9419">
        <f t="shared" si="441"/>
        <v>147.33455882352942</v>
      </c>
      <c r="K9419">
        <f t="shared" si="442"/>
        <v>1996</v>
      </c>
      <c r="L9419">
        <f t="shared" si="443"/>
        <v>11</v>
      </c>
    </row>
    <row r="9420" spans="1:12" x14ac:dyDescent="0.25">
      <c r="A9420" s="1">
        <v>35383</v>
      </c>
      <c r="B9420">
        <v>401</v>
      </c>
      <c r="C9420">
        <v>404.5</v>
      </c>
      <c r="D9420">
        <v>395</v>
      </c>
      <c r="E9420">
        <v>396.75</v>
      </c>
      <c r="G9420">
        <v>396.75</v>
      </c>
      <c r="H9420">
        <v>50575</v>
      </c>
      <c r="I9420">
        <v>124395</v>
      </c>
      <c r="J9420">
        <f t="shared" si="441"/>
        <v>145.8639705882353</v>
      </c>
      <c r="K9420">
        <f t="shared" si="442"/>
        <v>1996</v>
      </c>
      <c r="L9420">
        <f t="shared" si="443"/>
        <v>11</v>
      </c>
    </row>
    <row r="9421" spans="1:12" x14ac:dyDescent="0.25">
      <c r="A9421" s="1">
        <v>35384</v>
      </c>
      <c r="B9421">
        <v>398.5</v>
      </c>
      <c r="C9421">
        <v>402.5</v>
      </c>
      <c r="D9421">
        <v>395</v>
      </c>
      <c r="E9421">
        <v>397.25</v>
      </c>
      <c r="G9421">
        <v>397.25</v>
      </c>
      <c r="H9421">
        <v>40385</v>
      </c>
      <c r="I9421">
        <v>110920</v>
      </c>
      <c r="J9421">
        <f t="shared" si="441"/>
        <v>146.04779411764707</v>
      </c>
      <c r="K9421">
        <f t="shared" si="442"/>
        <v>1996</v>
      </c>
      <c r="L9421">
        <f t="shared" si="443"/>
        <v>11</v>
      </c>
    </row>
    <row r="9422" spans="1:12" x14ac:dyDescent="0.25">
      <c r="A9422" s="1">
        <v>35387</v>
      </c>
      <c r="B9422">
        <v>395</v>
      </c>
      <c r="C9422">
        <v>395</v>
      </c>
      <c r="D9422">
        <v>391</v>
      </c>
      <c r="E9422">
        <v>394</v>
      </c>
      <c r="G9422">
        <v>394</v>
      </c>
      <c r="H9422">
        <v>25290</v>
      </c>
      <c r="I9422">
        <v>99880</v>
      </c>
      <c r="J9422">
        <f t="shared" si="441"/>
        <v>144.85294117647058</v>
      </c>
      <c r="K9422">
        <f t="shared" si="442"/>
        <v>1996</v>
      </c>
      <c r="L9422">
        <f t="shared" si="443"/>
        <v>11</v>
      </c>
    </row>
    <row r="9423" spans="1:12" x14ac:dyDescent="0.25">
      <c r="A9423" s="1">
        <v>35388</v>
      </c>
      <c r="B9423">
        <v>393.5</v>
      </c>
      <c r="C9423">
        <v>399</v>
      </c>
      <c r="D9423">
        <v>392.25</v>
      </c>
      <c r="E9423">
        <v>397.75</v>
      </c>
      <c r="G9423">
        <v>397.75</v>
      </c>
      <c r="H9423">
        <v>25530</v>
      </c>
      <c r="I9423">
        <v>93335</v>
      </c>
      <c r="J9423">
        <f t="shared" si="441"/>
        <v>146.23161764705881</v>
      </c>
      <c r="K9423">
        <f t="shared" si="442"/>
        <v>1996</v>
      </c>
      <c r="L9423">
        <f t="shared" si="443"/>
        <v>11</v>
      </c>
    </row>
    <row r="9424" spans="1:12" x14ac:dyDescent="0.25">
      <c r="A9424" s="1">
        <v>35389</v>
      </c>
      <c r="B9424">
        <v>398</v>
      </c>
      <c r="C9424">
        <v>415</v>
      </c>
      <c r="D9424">
        <v>398</v>
      </c>
      <c r="E9424">
        <v>413.25</v>
      </c>
      <c r="G9424">
        <v>413.25</v>
      </c>
      <c r="H9424">
        <v>42045</v>
      </c>
      <c r="I9424">
        <v>72510</v>
      </c>
      <c r="J9424">
        <f t="shared" si="441"/>
        <v>151.93014705882354</v>
      </c>
      <c r="K9424">
        <f t="shared" si="442"/>
        <v>1996</v>
      </c>
      <c r="L9424">
        <f t="shared" si="443"/>
        <v>11</v>
      </c>
    </row>
    <row r="9425" spans="1:12" x14ac:dyDescent="0.25">
      <c r="A9425" s="1">
        <v>35390</v>
      </c>
      <c r="B9425">
        <v>415</v>
      </c>
      <c r="C9425">
        <v>421</v>
      </c>
      <c r="D9425">
        <v>407.5</v>
      </c>
      <c r="E9425">
        <v>408.25</v>
      </c>
      <c r="G9425">
        <v>408.25</v>
      </c>
      <c r="H9425">
        <v>35825</v>
      </c>
      <c r="I9425">
        <v>58325</v>
      </c>
      <c r="J9425">
        <f t="shared" si="441"/>
        <v>150.09191176470586</v>
      </c>
      <c r="K9425">
        <f t="shared" si="442"/>
        <v>1996</v>
      </c>
      <c r="L9425">
        <f t="shared" si="443"/>
        <v>11</v>
      </c>
    </row>
    <row r="9426" spans="1:12" x14ac:dyDescent="0.25">
      <c r="A9426" s="1">
        <v>35391</v>
      </c>
      <c r="B9426">
        <v>408</v>
      </c>
      <c r="C9426">
        <v>412</v>
      </c>
      <c r="D9426">
        <v>404</v>
      </c>
      <c r="E9426">
        <v>410.25</v>
      </c>
      <c r="G9426">
        <v>410.25</v>
      </c>
      <c r="H9426">
        <v>25360</v>
      </c>
      <c r="I9426">
        <v>47175</v>
      </c>
      <c r="J9426">
        <f t="shared" si="441"/>
        <v>150.82720588235293</v>
      </c>
      <c r="K9426">
        <f t="shared" si="442"/>
        <v>1996</v>
      </c>
      <c r="L9426">
        <f t="shared" si="443"/>
        <v>11</v>
      </c>
    </row>
    <row r="9427" spans="1:12" x14ac:dyDescent="0.25">
      <c r="A9427" s="1">
        <v>35394</v>
      </c>
      <c r="B9427">
        <v>413</v>
      </c>
      <c r="C9427">
        <v>422.5</v>
      </c>
      <c r="D9427">
        <v>413</v>
      </c>
      <c r="E9427">
        <v>415.75</v>
      </c>
      <c r="G9427">
        <v>415.75</v>
      </c>
      <c r="H9427">
        <v>23575</v>
      </c>
      <c r="I9427">
        <v>37980</v>
      </c>
      <c r="J9427">
        <f t="shared" si="441"/>
        <v>152.84926470588235</v>
      </c>
      <c r="K9427">
        <f t="shared" si="442"/>
        <v>1996</v>
      </c>
      <c r="L9427">
        <f t="shared" si="443"/>
        <v>11</v>
      </c>
    </row>
    <row r="9428" spans="1:12" x14ac:dyDescent="0.25">
      <c r="A9428" s="1">
        <v>35395</v>
      </c>
      <c r="B9428">
        <v>417</v>
      </c>
      <c r="C9428">
        <v>420</v>
      </c>
      <c r="D9428">
        <v>406.5</v>
      </c>
      <c r="E9428">
        <v>413</v>
      </c>
      <c r="G9428">
        <v>413</v>
      </c>
      <c r="H9428">
        <v>28270</v>
      </c>
      <c r="I9428">
        <v>31035</v>
      </c>
      <c r="J9428">
        <f t="shared" si="441"/>
        <v>151.83823529411765</v>
      </c>
      <c r="K9428">
        <f t="shared" si="442"/>
        <v>1996</v>
      </c>
      <c r="L9428">
        <f t="shared" si="443"/>
        <v>11</v>
      </c>
    </row>
    <row r="9429" spans="1:12" x14ac:dyDescent="0.25">
      <c r="A9429" s="1">
        <v>35396</v>
      </c>
      <c r="B9429">
        <v>410</v>
      </c>
      <c r="C9429">
        <v>410</v>
      </c>
      <c r="D9429">
        <v>400</v>
      </c>
      <c r="E9429">
        <v>400.5</v>
      </c>
      <c r="G9429">
        <v>400.5</v>
      </c>
      <c r="H9429">
        <v>19720</v>
      </c>
      <c r="I9429">
        <v>20500</v>
      </c>
      <c r="J9429">
        <f t="shared" si="441"/>
        <v>147.24264705882354</v>
      </c>
      <c r="K9429">
        <f t="shared" si="442"/>
        <v>1996</v>
      </c>
      <c r="L9429">
        <f t="shared" si="443"/>
        <v>11</v>
      </c>
    </row>
    <row r="9430" spans="1:12" x14ac:dyDescent="0.25">
      <c r="A9430" s="1">
        <v>35398</v>
      </c>
      <c r="B9430">
        <v>403</v>
      </c>
      <c r="C9430">
        <v>407</v>
      </c>
      <c r="D9430">
        <v>393</v>
      </c>
      <c r="E9430">
        <v>396</v>
      </c>
      <c r="G9430">
        <v>396</v>
      </c>
      <c r="H9430">
        <v>8225</v>
      </c>
      <c r="I9430">
        <v>17495</v>
      </c>
      <c r="J9430">
        <f t="shared" si="441"/>
        <v>145.58823529411765</v>
      </c>
      <c r="K9430">
        <f t="shared" si="442"/>
        <v>1996</v>
      </c>
      <c r="L9430">
        <f t="shared" si="443"/>
        <v>11</v>
      </c>
    </row>
    <row r="9431" spans="1:12" x14ac:dyDescent="0.25">
      <c r="A9431" s="1">
        <v>35401</v>
      </c>
      <c r="B9431">
        <v>395.5</v>
      </c>
      <c r="C9431">
        <v>398</v>
      </c>
      <c r="D9431">
        <v>391</v>
      </c>
      <c r="E9431">
        <v>393.25</v>
      </c>
      <c r="G9431">
        <v>393.25</v>
      </c>
      <c r="H9431">
        <v>5150</v>
      </c>
      <c r="I9431">
        <v>15400</v>
      </c>
      <c r="J9431">
        <f t="shared" si="441"/>
        <v>144.57720588235293</v>
      </c>
      <c r="K9431">
        <f t="shared" si="442"/>
        <v>1996</v>
      </c>
      <c r="L9431">
        <f t="shared" si="443"/>
        <v>12</v>
      </c>
    </row>
    <row r="9432" spans="1:12" x14ac:dyDescent="0.25">
      <c r="A9432" s="1">
        <v>35402</v>
      </c>
      <c r="B9432">
        <v>390</v>
      </c>
      <c r="C9432">
        <v>391</v>
      </c>
      <c r="D9432">
        <v>384.5</v>
      </c>
      <c r="E9432">
        <v>385</v>
      </c>
      <c r="G9432">
        <v>385</v>
      </c>
      <c r="H9432">
        <v>7225</v>
      </c>
      <c r="I9432">
        <v>12115</v>
      </c>
      <c r="J9432">
        <f t="shared" si="441"/>
        <v>141.54411764705881</v>
      </c>
      <c r="K9432">
        <f t="shared" si="442"/>
        <v>1996</v>
      </c>
      <c r="L9432">
        <f t="shared" si="443"/>
        <v>12</v>
      </c>
    </row>
    <row r="9433" spans="1:12" x14ac:dyDescent="0.25">
      <c r="A9433" s="1">
        <v>35403</v>
      </c>
      <c r="B9433">
        <v>385</v>
      </c>
      <c r="C9433">
        <v>387.5</v>
      </c>
      <c r="D9433">
        <v>377</v>
      </c>
      <c r="E9433">
        <v>378.25</v>
      </c>
      <c r="G9433">
        <v>378.25</v>
      </c>
      <c r="H9433">
        <v>7585</v>
      </c>
      <c r="I9433">
        <v>9385</v>
      </c>
      <c r="J9433">
        <f t="shared" si="441"/>
        <v>139.0625</v>
      </c>
      <c r="K9433">
        <f t="shared" si="442"/>
        <v>1996</v>
      </c>
      <c r="L9433">
        <f t="shared" si="443"/>
        <v>12</v>
      </c>
    </row>
    <row r="9434" spans="1:12" x14ac:dyDescent="0.25">
      <c r="A9434" s="1">
        <v>35404</v>
      </c>
      <c r="B9434">
        <v>377</v>
      </c>
      <c r="C9434">
        <v>386</v>
      </c>
      <c r="D9434">
        <v>377</v>
      </c>
      <c r="E9434">
        <v>384.75</v>
      </c>
      <c r="G9434">
        <v>384.75</v>
      </c>
      <c r="H9434">
        <v>5985</v>
      </c>
      <c r="I9434">
        <v>8325</v>
      </c>
      <c r="J9434">
        <f t="shared" si="441"/>
        <v>141.45220588235293</v>
      </c>
      <c r="K9434">
        <f t="shared" si="442"/>
        <v>1996</v>
      </c>
      <c r="L9434">
        <f t="shared" si="443"/>
        <v>12</v>
      </c>
    </row>
    <row r="9435" spans="1:12" x14ac:dyDescent="0.25">
      <c r="A9435" s="1">
        <v>35405</v>
      </c>
      <c r="B9435">
        <v>387</v>
      </c>
      <c r="C9435">
        <v>392</v>
      </c>
      <c r="D9435">
        <v>384</v>
      </c>
      <c r="E9435">
        <v>391</v>
      </c>
      <c r="G9435">
        <v>391</v>
      </c>
      <c r="H9435">
        <v>2420</v>
      </c>
      <c r="I9435">
        <v>6670</v>
      </c>
      <c r="J9435">
        <f t="shared" si="441"/>
        <v>143.75</v>
      </c>
      <c r="K9435">
        <f t="shared" si="442"/>
        <v>1996</v>
      </c>
      <c r="L9435">
        <f t="shared" si="443"/>
        <v>12</v>
      </c>
    </row>
    <row r="9436" spans="1:12" x14ac:dyDescent="0.25">
      <c r="A9436" s="1">
        <v>35408</v>
      </c>
      <c r="B9436">
        <v>389</v>
      </c>
      <c r="C9436">
        <v>393</v>
      </c>
      <c r="D9436">
        <v>387</v>
      </c>
      <c r="E9436">
        <v>390</v>
      </c>
      <c r="G9436">
        <v>390</v>
      </c>
      <c r="H9436">
        <v>1310</v>
      </c>
      <c r="I9436">
        <v>5985</v>
      </c>
      <c r="J9436">
        <f t="shared" si="441"/>
        <v>143.38235294117646</v>
      </c>
      <c r="K9436">
        <f t="shared" si="442"/>
        <v>1996</v>
      </c>
      <c r="L9436">
        <f t="shared" si="443"/>
        <v>12</v>
      </c>
    </row>
    <row r="9437" spans="1:12" x14ac:dyDescent="0.25">
      <c r="A9437" s="1">
        <v>35409</v>
      </c>
      <c r="B9437">
        <v>388</v>
      </c>
      <c r="C9437">
        <v>396</v>
      </c>
      <c r="D9437">
        <v>388</v>
      </c>
      <c r="E9437">
        <v>393.5</v>
      </c>
      <c r="G9437">
        <v>393.5</v>
      </c>
      <c r="H9437">
        <v>1275</v>
      </c>
      <c r="I9437">
        <v>5575</v>
      </c>
      <c r="J9437">
        <f t="shared" si="441"/>
        <v>144.66911764705881</v>
      </c>
      <c r="K9437">
        <f t="shared" si="442"/>
        <v>1996</v>
      </c>
      <c r="L9437">
        <f t="shared" si="443"/>
        <v>12</v>
      </c>
    </row>
    <row r="9438" spans="1:12" x14ac:dyDescent="0.25">
      <c r="A9438" s="1">
        <v>35410</v>
      </c>
      <c r="B9438">
        <v>396</v>
      </c>
      <c r="C9438">
        <v>400</v>
      </c>
      <c r="D9438">
        <v>396</v>
      </c>
      <c r="E9438">
        <v>399</v>
      </c>
      <c r="G9438">
        <v>399</v>
      </c>
      <c r="H9438">
        <v>1120</v>
      </c>
      <c r="I9438">
        <v>5290</v>
      </c>
      <c r="J9438">
        <f t="shared" si="441"/>
        <v>146.69117647058823</v>
      </c>
      <c r="K9438">
        <f t="shared" si="442"/>
        <v>1996</v>
      </c>
      <c r="L9438">
        <f t="shared" si="443"/>
        <v>12</v>
      </c>
    </row>
    <row r="9439" spans="1:12" x14ac:dyDescent="0.25">
      <c r="A9439" s="1">
        <v>35411</v>
      </c>
      <c r="B9439">
        <v>403</v>
      </c>
      <c r="C9439">
        <v>407</v>
      </c>
      <c r="D9439">
        <v>398</v>
      </c>
      <c r="E9439">
        <v>404</v>
      </c>
      <c r="G9439">
        <v>404</v>
      </c>
      <c r="H9439">
        <v>2285</v>
      </c>
      <c r="I9439">
        <v>4425</v>
      </c>
      <c r="J9439">
        <f t="shared" si="441"/>
        <v>148.52941176470588</v>
      </c>
      <c r="K9439">
        <f t="shared" si="442"/>
        <v>1996</v>
      </c>
      <c r="L9439">
        <f t="shared" si="443"/>
        <v>12</v>
      </c>
    </row>
    <row r="9440" spans="1:12" x14ac:dyDescent="0.25">
      <c r="A9440" s="1">
        <v>35412</v>
      </c>
      <c r="B9440">
        <v>403</v>
      </c>
      <c r="C9440">
        <v>407.5</v>
      </c>
      <c r="D9440">
        <v>398.5</v>
      </c>
      <c r="E9440">
        <v>406</v>
      </c>
      <c r="G9440">
        <v>406</v>
      </c>
      <c r="H9440">
        <v>800</v>
      </c>
      <c r="I9440">
        <v>3980</v>
      </c>
      <c r="J9440">
        <f t="shared" si="441"/>
        <v>149.26470588235293</v>
      </c>
      <c r="K9440">
        <f t="shared" si="442"/>
        <v>1996</v>
      </c>
      <c r="L9440">
        <f t="shared" si="443"/>
        <v>12</v>
      </c>
    </row>
    <row r="9441" spans="1:12" x14ac:dyDescent="0.25">
      <c r="A9441" s="1">
        <v>35415</v>
      </c>
      <c r="B9441">
        <v>403</v>
      </c>
      <c r="C9441">
        <v>414</v>
      </c>
      <c r="D9441">
        <v>403</v>
      </c>
      <c r="E9441">
        <v>413.75</v>
      </c>
      <c r="G9441">
        <v>413.75</v>
      </c>
      <c r="H9441">
        <v>1470</v>
      </c>
      <c r="I9441">
        <v>3000</v>
      </c>
      <c r="J9441">
        <f t="shared" si="441"/>
        <v>152.1139705882353</v>
      </c>
      <c r="K9441">
        <f t="shared" si="442"/>
        <v>1996</v>
      </c>
      <c r="L9441">
        <f t="shared" si="443"/>
        <v>12</v>
      </c>
    </row>
    <row r="9442" spans="1:12" x14ac:dyDescent="0.25">
      <c r="A9442" s="1">
        <v>35416</v>
      </c>
      <c r="B9442">
        <v>406</v>
      </c>
      <c r="C9442">
        <v>409</v>
      </c>
      <c r="D9442">
        <v>402</v>
      </c>
      <c r="E9442">
        <v>404.5</v>
      </c>
      <c r="G9442">
        <v>404.5</v>
      </c>
      <c r="H9442">
        <v>1290</v>
      </c>
      <c r="I9442">
        <v>1900</v>
      </c>
      <c r="J9442">
        <f t="shared" si="441"/>
        <v>148.71323529411765</v>
      </c>
      <c r="K9442">
        <f t="shared" si="442"/>
        <v>1996</v>
      </c>
      <c r="L9442">
        <f t="shared" si="443"/>
        <v>12</v>
      </c>
    </row>
    <row r="9443" spans="1:12" x14ac:dyDescent="0.25">
      <c r="A9443" s="1">
        <v>35417</v>
      </c>
      <c r="B9443">
        <v>405</v>
      </c>
      <c r="C9443">
        <v>416</v>
      </c>
      <c r="D9443">
        <v>401</v>
      </c>
      <c r="E9443">
        <v>402</v>
      </c>
      <c r="G9443">
        <v>402</v>
      </c>
      <c r="H9443">
        <v>2280</v>
      </c>
      <c r="I9443">
        <v>1665</v>
      </c>
      <c r="J9443">
        <f t="shared" si="441"/>
        <v>147.79411764705878</v>
      </c>
      <c r="K9443">
        <f t="shared" si="442"/>
        <v>1996</v>
      </c>
      <c r="L9443">
        <f t="shared" si="443"/>
        <v>12</v>
      </c>
    </row>
    <row r="9444" spans="1:12" x14ac:dyDescent="0.25">
      <c r="A9444" s="1">
        <v>35418</v>
      </c>
      <c r="B9444">
        <v>409</v>
      </c>
      <c r="C9444">
        <v>414</v>
      </c>
      <c r="D9444">
        <v>402</v>
      </c>
      <c r="E9444">
        <v>403</v>
      </c>
      <c r="G9444">
        <v>403</v>
      </c>
      <c r="H9444">
        <v>930</v>
      </c>
      <c r="I9444">
        <v>945</v>
      </c>
      <c r="J9444">
        <f t="shared" si="441"/>
        <v>148.16176470588235</v>
      </c>
      <c r="K9444">
        <f t="shared" si="442"/>
        <v>1996</v>
      </c>
      <c r="L9444">
        <f t="shared" si="443"/>
        <v>12</v>
      </c>
    </row>
    <row r="9445" spans="1:12" x14ac:dyDescent="0.25">
      <c r="A9445" s="1">
        <v>35419</v>
      </c>
      <c r="B9445">
        <v>399.5</v>
      </c>
      <c r="C9445">
        <v>400</v>
      </c>
      <c r="D9445">
        <v>392</v>
      </c>
      <c r="E9445">
        <v>393.25</v>
      </c>
      <c r="G9445">
        <v>393.25</v>
      </c>
      <c r="H9445">
        <v>42775</v>
      </c>
      <c r="I9445">
        <v>158500</v>
      </c>
      <c r="J9445">
        <f t="shared" si="441"/>
        <v>144.57720588235293</v>
      </c>
      <c r="K9445">
        <f t="shared" si="442"/>
        <v>1996</v>
      </c>
      <c r="L9445">
        <f t="shared" si="443"/>
        <v>12</v>
      </c>
    </row>
    <row r="9446" spans="1:12" x14ac:dyDescent="0.25">
      <c r="A9446" s="1">
        <v>35422</v>
      </c>
      <c r="B9446">
        <v>392</v>
      </c>
      <c r="C9446">
        <v>393</v>
      </c>
      <c r="D9446">
        <v>389.5</v>
      </c>
      <c r="E9446">
        <v>390.5</v>
      </c>
      <c r="G9446">
        <v>390.5</v>
      </c>
      <c r="H9446">
        <v>25825</v>
      </c>
      <c r="I9446">
        <v>158765</v>
      </c>
      <c r="J9446">
        <f t="shared" si="441"/>
        <v>143.56617647058823</v>
      </c>
      <c r="K9446">
        <f t="shared" si="442"/>
        <v>1996</v>
      </c>
      <c r="L9446">
        <f t="shared" si="443"/>
        <v>12</v>
      </c>
    </row>
    <row r="9447" spans="1:12" x14ac:dyDescent="0.25">
      <c r="A9447" s="1">
        <v>35423</v>
      </c>
      <c r="B9447">
        <v>388.5</v>
      </c>
      <c r="C9447">
        <v>392.5</v>
      </c>
      <c r="D9447">
        <v>387</v>
      </c>
      <c r="E9447">
        <v>391.75</v>
      </c>
      <c r="G9447">
        <v>391.75</v>
      </c>
      <c r="H9447">
        <v>14370</v>
      </c>
      <c r="I9447">
        <v>157930</v>
      </c>
      <c r="J9447">
        <f t="shared" si="441"/>
        <v>144.02573529411765</v>
      </c>
      <c r="K9447">
        <f t="shared" si="442"/>
        <v>1996</v>
      </c>
      <c r="L9447">
        <f t="shared" si="443"/>
        <v>12</v>
      </c>
    </row>
    <row r="9448" spans="1:12" x14ac:dyDescent="0.25">
      <c r="A9448" s="1">
        <v>35425</v>
      </c>
      <c r="B9448">
        <v>393</v>
      </c>
      <c r="C9448">
        <v>398.5</v>
      </c>
      <c r="D9448">
        <v>392</v>
      </c>
      <c r="E9448">
        <v>394</v>
      </c>
      <c r="G9448">
        <v>394</v>
      </c>
      <c r="H9448">
        <v>22840</v>
      </c>
      <c r="I9448">
        <v>160290</v>
      </c>
      <c r="J9448">
        <f t="shared" si="441"/>
        <v>144.85294117647058</v>
      </c>
      <c r="K9448">
        <f t="shared" si="442"/>
        <v>1996</v>
      </c>
      <c r="L9448">
        <f t="shared" si="443"/>
        <v>12</v>
      </c>
    </row>
    <row r="9449" spans="1:12" x14ac:dyDescent="0.25">
      <c r="A9449" s="1">
        <v>35426</v>
      </c>
      <c r="B9449">
        <v>395.5</v>
      </c>
      <c r="C9449">
        <v>396</v>
      </c>
      <c r="D9449">
        <v>389</v>
      </c>
      <c r="E9449">
        <v>389.5</v>
      </c>
      <c r="G9449">
        <v>389.5</v>
      </c>
      <c r="H9449">
        <v>16575</v>
      </c>
      <c r="I9449">
        <v>160045</v>
      </c>
      <c r="J9449">
        <f t="shared" si="441"/>
        <v>143.1985294117647</v>
      </c>
      <c r="K9449">
        <f t="shared" si="442"/>
        <v>1996</v>
      </c>
      <c r="L9449">
        <f t="shared" si="443"/>
        <v>12</v>
      </c>
    </row>
    <row r="9450" spans="1:12" x14ac:dyDescent="0.25">
      <c r="A9450" s="1">
        <v>35429</v>
      </c>
      <c r="B9450">
        <v>386</v>
      </c>
      <c r="C9450">
        <v>387.5</v>
      </c>
      <c r="D9450">
        <v>381.5</v>
      </c>
      <c r="E9450">
        <v>382</v>
      </c>
      <c r="G9450">
        <v>382</v>
      </c>
      <c r="H9450">
        <v>37130</v>
      </c>
      <c r="I9450">
        <v>155085</v>
      </c>
      <c r="J9450">
        <f t="shared" si="441"/>
        <v>140.44117647058823</v>
      </c>
      <c r="K9450">
        <f t="shared" si="442"/>
        <v>1996</v>
      </c>
      <c r="L9450">
        <f t="shared" si="443"/>
        <v>12</v>
      </c>
    </row>
    <row r="9451" spans="1:12" x14ac:dyDescent="0.25">
      <c r="A9451" s="1">
        <v>35430</v>
      </c>
      <c r="B9451">
        <v>381.5</v>
      </c>
      <c r="C9451">
        <v>385.5</v>
      </c>
      <c r="D9451">
        <v>380.25</v>
      </c>
      <c r="E9451">
        <v>381.25</v>
      </c>
      <c r="G9451">
        <v>381.25</v>
      </c>
      <c r="H9451">
        <v>22600</v>
      </c>
      <c r="I9451">
        <v>154690</v>
      </c>
      <c r="J9451">
        <f t="shared" si="441"/>
        <v>140.16544117647058</v>
      </c>
      <c r="K9451">
        <f t="shared" si="442"/>
        <v>1996</v>
      </c>
      <c r="L9451">
        <f t="shared" si="443"/>
        <v>12</v>
      </c>
    </row>
    <row r="9452" spans="1:12" x14ac:dyDescent="0.25">
      <c r="A9452" s="1">
        <v>35432</v>
      </c>
      <c r="B9452">
        <v>382</v>
      </c>
      <c r="C9452">
        <v>391</v>
      </c>
      <c r="D9452">
        <v>381</v>
      </c>
      <c r="E9452">
        <v>389.25</v>
      </c>
      <c r="G9452">
        <v>389.25</v>
      </c>
      <c r="H9452">
        <v>36560</v>
      </c>
      <c r="I9452">
        <v>158045</v>
      </c>
      <c r="J9452">
        <f t="shared" si="441"/>
        <v>143.10661764705881</v>
      </c>
      <c r="K9452">
        <f t="shared" si="442"/>
        <v>1997</v>
      </c>
      <c r="L9452">
        <f t="shared" si="443"/>
        <v>1</v>
      </c>
    </row>
    <row r="9453" spans="1:12" x14ac:dyDescent="0.25">
      <c r="A9453" s="1">
        <v>35433</v>
      </c>
      <c r="B9453">
        <v>389.5</v>
      </c>
      <c r="C9453">
        <v>390.5</v>
      </c>
      <c r="D9453">
        <v>383</v>
      </c>
      <c r="E9453">
        <v>384</v>
      </c>
      <c r="G9453">
        <v>384</v>
      </c>
      <c r="H9453">
        <v>33300</v>
      </c>
      <c r="I9453">
        <v>158740</v>
      </c>
      <c r="J9453">
        <f t="shared" si="441"/>
        <v>141.1764705882353</v>
      </c>
      <c r="K9453">
        <f t="shared" si="442"/>
        <v>1997</v>
      </c>
      <c r="L9453">
        <f t="shared" si="443"/>
        <v>1</v>
      </c>
    </row>
    <row r="9454" spans="1:12" x14ac:dyDescent="0.25">
      <c r="A9454" s="1">
        <v>35436</v>
      </c>
      <c r="B9454">
        <v>386.5</v>
      </c>
      <c r="C9454">
        <v>394.5</v>
      </c>
      <c r="D9454">
        <v>386.5</v>
      </c>
      <c r="E9454">
        <v>388.5</v>
      </c>
      <c r="G9454">
        <v>388.5</v>
      </c>
      <c r="H9454">
        <v>49285</v>
      </c>
      <c r="I9454">
        <v>161255</v>
      </c>
      <c r="J9454">
        <f t="shared" si="441"/>
        <v>142.83088235294119</v>
      </c>
      <c r="K9454">
        <f t="shared" si="442"/>
        <v>1997</v>
      </c>
      <c r="L9454">
        <f t="shared" si="443"/>
        <v>1</v>
      </c>
    </row>
    <row r="9455" spans="1:12" x14ac:dyDescent="0.25">
      <c r="A9455" s="1">
        <v>35437</v>
      </c>
      <c r="B9455">
        <v>389.5</v>
      </c>
      <c r="C9455">
        <v>393</v>
      </c>
      <c r="D9455">
        <v>387.25</v>
      </c>
      <c r="E9455">
        <v>392.5</v>
      </c>
      <c r="G9455">
        <v>392.5</v>
      </c>
      <c r="H9455">
        <v>34420</v>
      </c>
      <c r="I9455">
        <v>162830</v>
      </c>
      <c r="J9455">
        <f t="shared" si="441"/>
        <v>144.3014705882353</v>
      </c>
      <c r="K9455">
        <f t="shared" si="442"/>
        <v>1997</v>
      </c>
      <c r="L9455">
        <f t="shared" si="443"/>
        <v>1</v>
      </c>
    </row>
    <row r="9456" spans="1:12" x14ac:dyDescent="0.25">
      <c r="A9456" s="1">
        <v>35438</v>
      </c>
      <c r="B9456">
        <v>395</v>
      </c>
      <c r="C9456">
        <v>397.5</v>
      </c>
      <c r="D9456">
        <v>394</v>
      </c>
      <c r="E9456">
        <v>395</v>
      </c>
      <c r="G9456">
        <v>395</v>
      </c>
      <c r="H9456">
        <v>39025</v>
      </c>
      <c r="I9456">
        <v>163710</v>
      </c>
      <c r="J9456">
        <f t="shared" si="441"/>
        <v>145.22058823529412</v>
      </c>
      <c r="K9456">
        <f t="shared" si="442"/>
        <v>1997</v>
      </c>
      <c r="L9456">
        <f t="shared" si="443"/>
        <v>1</v>
      </c>
    </row>
    <row r="9457" spans="1:12" x14ac:dyDescent="0.25">
      <c r="A9457" s="1">
        <v>35439</v>
      </c>
      <c r="B9457">
        <v>394</v>
      </c>
      <c r="C9457">
        <v>395</v>
      </c>
      <c r="D9457">
        <v>388</v>
      </c>
      <c r="E9457">
        <v>389.25</v>
      </c>
      <c r="G9457">
        <v>389.25</v>
      </c>
      <c r="H9457">
        <v>43750</v>
      </c>
      <c r="I9457">
        <v>161335</v>
      </c>
      <c r="J9457">
        <f t="shared" si="441"/>
        <v>143.10661764705881</v>
      </c>
      <c r="K9457">
        <f t="shared" si="442"/>
        <v>1997</v>
      </c>
      <c r="L9457">
        <f t="shared" si="443"/>
        <v>1</v>
      </c>
    </row>
    <row r="9458" spans="1:12" x14ac:dyDescent="0.25">
      <c r="A9458" s="1">
        <v>35440</v>
      </c>
      <c r="B9458">
        <v>395.5</v>
      </c>
      <c r="C9458">
        <v>399.75</v>
      </c>
      <c r="D9458">
        <v>385.5</v>
      </c>
      <c r="E9458">
        <v>387</v>
      </c>
      <c r="G9458">
        <v>387</v>
      </c>
      <c r="H9458">
        <v>81005</v>
      </c>
      <c r="I9458">
        <v>160335</v>
      </c>
      <c r="J9458">
        <f t="shared" si="441"/>
        <v>142.27941176470588</v>
      </c>
      <c r="K9458">
        <f t="shared" si="442"/>
        <v>1997</v>
      </c>
      <c r="L9458">
        <f t="shared" si="443"/>
        <v>1</v>
      </c>
    </row>
    <row r="9459" spans="1:12" x14ac:dyDescent="0.25">
      <c r="A9459" s="1">
        <v>35443</v>
      </c>
      <c r="B9459">
        <v>387</v>
      </c>
      <c r="C9459">
        <v>391.5</v>
      </c>
      <c r="D9459">
        <v>384</v>
      </c>
      <c r="E9459">
        <v>391</v>
      </c>
      <c r="G9459">
        <v>391</v>
      </c>
      <c r="H9459">
        <v>52395</v>
      </c>
      <c r="I9459">
        <v>149805</v>
      </c>
      <c r="J9459">
        <f t="shared" si="441"/>
        <v>143.75</v>
      </c>
      <c r="K9459">
        <f t="shared" si="442"/>
        <v>1997</v>
      </c>
      <c r="L9459">
        <f t="shared" si="443"/>
        <v>1</v>
      </c>
    </row>
    <row r="9460" spans="1:12" x14ac:dyDescent="0.25">
      <c r="A9460" s="1">
        <v>35444</v>
      </c>
      <c r="B9460">
        <v>390</v>
      </c>
      <c r="C9460">
        <v>392</v>
      </c>
      <c r="D9460">
        <v>387</v>
      </c>
      <c r="E9460">
        <v>388</v>
      </c>
      <c r="G9460">
        <v>388</v>
      </c>
      <c r="H9460">
        <v>39920</v>
      </c>
      <c r="I9460">
        <v>148605</v>
      </c>
      <c r="J9460">
        <f t="shared" si="441"/>
        <v>142.64705882352942</v>
      </c>
      <c r="K9460">
        <f t="shared" si="442"/>
        <v>1997</v>
      </c>
      <c r="L9460">
        <f t="shared" si="443"/>
        <v>1</v>
      </c>
    </row>
    <row r="9461" spans="1:12" x14ac:dyDescent="0.25">
      <c r="A9461" s="1">
        <v>35445</v>
      </c>
      <c r="B9461">
        <v>387</v>
      </c>
      <c r="C9461">
        <v>391</v>
      </c>
      <c r="D9461">
        <v>386</v>
      </c>
      <c r="E9461">
        <v>390.25</v>
      </c>
      <c r="G9461">
        <v>390.25</v>
      </c>
      <c r="H9461">
        <v>34345</v>
      </c>
      <c r="I9461">
        <v>143185</v>
      </c>
      <c r="J9461">
        <f t="shared" si="441"/>
        <v>143.47426470588235</v>
      </c>
      <c r="K9461">
        <f t="shared" si="442"/>
        <v>1997</v>
      </c>
      <c r="L9461">
        <f t="shared" si="443"/>
        <v>1</v>
      </c>
    </row>
    <row r="9462" spans="1:12" x14ac:dyDescent="0.25">
      <c r="A9462" s="1">
        <v>35446</v>
      </c>
      <c r="B9462">
        <v>390</v>
      </c>
      <c r="C9462">
        <v>390.5</v>
      </c>
      <c r="D9462">
        <v>382.5</v>
      </c>
      <c r="E9462">
        <v>387.25</v>
      </c>
      <c r="G9462">
        <v>387.25</v>
      </c>
      <c r="H9462">
        <v>55930</v>
      </c>
      <c r="I9462">
        <v>144310</v>
      </c>
      <c r="J9462">
        <f t="shared" si="441"/>
        <v>142.37132352941177</v>
      </c>
      <c r="K9462">
        <f t="shared" si="442"/>
        <v>1997</v>
      </c>
      <c r="L9462">
        <f t="shared" si="443"/>
        <v>1</v>
      </c>
    </row>
    <row r="9463" spans="1:12" x14ac:dyDescent="0.25">
      <c r="A9463" s="1">
        <v>35447</v>
      </c>
      <c r="B9463">
        <v>385.5</v>
      </c>
      <c r="C9463">
        <v>385.5</v>
      </c>
      <c r="D9463">
        <v>379.25</v>
      </c>
      <c r="E9463">
        <v>380.5</v>
      </c>
      <c r="G9463">
        <v>380.5</v>
      </c>
      <c r="H9463">
        <v>51395</v>
      </c>
      <c r="I9463">
        <v>139155</v>
      </c>
      <c r="J9463">
        <f t="shared" si="441"/>
        <v>139.88970588235293</v>
      </c>
      <c r="K9463">
        <f t="shared" si="442"/>
        <v>1997</v>
      </c>
      <c r="L9463">
        <f t="shared" si="443"/>
        <v>1</v>
      </c>
    </row>
    <row r="9464" spans="1:12" x14ac:dyDescent="0.25">
      <c r="A9464" s="1">
        <v>35450</v>
      </c>
      <c r="B9464">
        <v>375</v>
      </c>
      <c r="C9464">
        <v>385.5</v>
      </c>
      <c r="D9464">
        <v>375</v>
      </c>
      <c r="E9464">
        <v>377.5</v>
      </c>
      <c r="G9464">
        <v>377.5</v>
      </c>
      <c r="H9464">
        <v>61910</v>
      </c>
      <c r="I9464">
        <v>138350</v>
      </c>
      <c r="J9464">
        <f t="shared" si="441"/>
        <v>138.78676470588235</v>
      </c>
      <c r="K9464">
        <f t="shared" si="442"/>
        <v>1997</v>
      </c>
      <c r="L9464">
        <f t="shared" si="443"/>
        <v>1</v>
      </c>
    </row>
    <row r="9465" spans="1:12" x14ac:dyDescent="0.25">
      <c r="A9465" s="1">
        <v>35451</v>
      </c>
      <c r="B9465">
        <v>376.5</v>
      </c>
      <c r="C9465">
        <v>382.75</v>
      </c>
      <c r="D9465">
        <v>375</v>
      </c>
      <c r="E9465">
        <v>382.25</v>
      </c>
      <c r="G9465">
        <v>382.25</v>
      </c>
      <c r="H9465">
        <v>45150</v>
      </c>
      <c r="I9465">
        <v>138785</v>
      </c>
      <c r="J9465">
        <f t="shared" si="441"/>
        <v>140.53308823529412</v>
      </c>
      <c r="K9465">
        <f t="shared" si="442"/>
        <v>1997</v>
      </c>
      <c r="L9465">
        <f t="shared" si="443"/>
        <v>1</v>
      </c>
    </row>
    <row r="9466" spans="1:12" x14ac:dyDescent="0.25">
      <c r="A9466" s="1">
        <v>35452</v>
      </c>
      <c r="B9466">
        <v>385</v>
      </c>
      <c r="C9466">
        <v>385</v>
      </c>
      <c r="D9466">
        <v>378.5</v>
      </c>
      <c r="E9466">
        <v>379.25</v>
      </c>
      <c r="G9466">
        <v>379.25</v>
      </c>
      <c r="H9466">
        <v>36560</v>
      </c>
      <c r="I9466">
        <v>136180</v>
      </c>
      <c r="J9466">
        <f t="shared" si="441"/>
        <v>139.43014705882354</v>
      </c>
      <c r="K9466">
        <f t="shared" si="442"/>
        <v>1997</v>
      </c>
      <c r="L9466">
        <f t="shared" si="443"/>
        <v>1</v>
      </c>
    </row>
    <row r="9467" spans="1:12" x14ac:dyDescent="0.25">
      <c r="A9467" s="1">
        <v>35453</v>
      </c>
      <c r="B9467">
        <v>379.5</v>
      </c>
      <c r="C9467">
        <v>379.5</v>
      </c>
      <c r="D9467">
        <v>374</v>
      </c>
      <c r="E9467">
        <v>375.75</v>
      </c>
      <c r="G9467">
        <v>375.75</v>
      </c>
      <c r="H9467">
        <v>46505</v>
      </c>
      <c r="I9467">
        <v>147485</v>
      </c>
      <c r="J9467">
        <f t="shared" si="441"/>
        <v>138.14338235294119</v>
      </c>
      <c r="K9467">
        <f t="shared" si="442"/>
        <v>1997</v>
      </c>
      <c r="L9467">
        <f t="shared" si="443"/>
        <v>1</v>
      </c>
    </row>
    <row r="9468" spans="1:12" x14ac:dyDescent="0.25">
      <c r="A9468" s="1">
        <v>35454</v>
      </c>
      <c r="B9468">
        <v>378</v>
      </c>
      <c r="C9468">
        <v>379.5</v>
      </c>
      <c r="D9468">
        <v>374.5</v>
      </c>
      <c r="E9468">
        <v>375</v>
      </c>
      <c r="G9468">
        <v>375</v>
      </c>
      <c r="H9468">
        <v>22800</v>
      </c>
      <c r="I9468">
        <v>136040</v>
      </c>
      <c r="J9468">
        <f t="shared" si="441"/>
        <v>137.86764705882354</v>
      </c>
      <c r="K9468">
        <f t="shared" si="442"/>
        <v>1997</v>
      </c>
      <c r="L9468">
        <f t="shared" si="443"/>
        <v>1</v>
      </c>
    </row>
    <row r="9469" spans="1:12" x14ac:dyDescent="0.25">
      <c r="A9469" s="1">
        <v>35457</v>
      </c>
      <c r="B9469">
        <v>375</v>
      </c>
      <c r="C9469">
        <v>375.5</v>
      </c>
      <c r="D9469">
        <v>371</v>
      </c>
      <c r="E9469">
        <v>371.5</v>
      </c>
      <c r="G9469">
        <v>371.5</v>
      </c>
      <c r="H9469">
        <v>29905</v>
      </c>
      <c r="I9469">
        <v>135400</v>
      </c>
      <c r="J9469">
        <f t="shared" si="441"/>
        <v>136.58088235294119</v>
      </c>
      <c r="K9469">
        <f t="shared" si="442"/>
        <v>1997</v>
      </c>
      <c r="L9469">
        <f t="shared" si="443"/>
        <v>1</v>
      </c>
    </row>
    <row r="9470" spans="1:12" x14ac:dyDescent="0.25">
      <c r="A9470" s="1">
        <v>35458</v>
      </c>
      <c r="B9470">
        <v>372.5</v>
      </c>
      <c r="C9470">
        <v>374.5</v>
      </c>
      <c r="D9470">
        <v>371.25</v>
      </c>
      <c r="E9470">
        <v>373</v>
      </c>
      <c r="G9470">
        <v>373</v>
      </c>
      <c r="H9470">
        <v>28200</v>
      </c>
      <c r="I9470">
        <v>134115</v>
      </c>
      <c r="J9470">
        <f t="shared" si="441"/>
        <v>137.13235294117646</v>
      </c>
      <c r="K9470">
        <f t="shared" si="442"/>
        <v>1997</v>
      </c>
      <c r="L9470">
        <f t="shared" si="443"/>
        <v>1</v>
      </c>
    </row>
    <row r="9471" spans="1:12" x14ac:dyDescent="0.25">
      <c r="A9471" s="1">
        <v>35459</v>
      </c>
      <c r="B9471">
        <v>374</v>
      </c>
      <c r="C9471">
        <v>375.5</v>
      </c>
      <c r="D9471">
        <v>370</v>
      </c>
      <c r="E9471">
        <v>370.25</v>
      </c>
      <c r="G9471">
        <v>370.25</v>
      </c>
      <c r="H9471">
        <v>36290</v>
      </c>
      <c r="I9471">
        <v>133020</v>
      </c>
      <c r="J9471">
        <f t="shared" si="441"/>
        <v>136.12132352941177</v>
      </c>
      <c r="K9471">
        <f t="shared" si="442"/>
        <v>1997</v>
      </c>
      <c r="L9471">
        <f t="shared" si="443"/>
        <v>1</v>
      </c>
    </row>
    <row r="9472" spans="1:12" x14ac:dyDescent="0.25">
      <c r="A9472" s="1">
        <v>35460</v>
      </c>
      <c r="B9472">
        <v>371</v>
      </c>
      <c r="C9472">
        <v>373.5</v>
      </c>
      <c r="D9472">
        <v>370</v>
      </c>
      <c r="E9472">
        <v>370.25</v>
      </c>
      <c r="G9472">
        <v>370.25</v>
      </c>
      <c r="H9472">
        <v>23685</v>
      </c>
      <c r="I9472">
        <v>132450</v>
      </c>
      <c r="J9472">
        <f t="shared" si="441"/>
        <v>136.12132352941177</v>
      </c>
      <c r="K9472">
        <f t="shared" si="442"/>
        <v>1997</v>
      </c>
      <c r="L9472">
        <f t="shared" si="443"/>
        <v>1</v>
      </c>
    </row>
    <row r="9473" spans="1:12" x14ac:dyDescent="0.25">
      <c r="A9473" s="1">
        <v>35461</v>
      </c>
      <c r="B9473">
        <v>368.5</v>
      </c>
      <c r="C9473">
        <v>370</v>
      </c>
      <c r="D9473">
        <v>357</v>
      </c>
      <c r="E9473">
        <v>359.75</v>
      </c>
      <c r="G9473">
        <v>359.75</v>
      </c>
      <c r="H9473">
        <v>86985</v>
      </c>
      <c r="I9473">
        <v>132380</v>
      </c>
      <c r="J9473">
        <f t="shared" si="441"/>
        <v>132.2610294117647</v>
      </c>
      <c r="K9473">
        <f t="shared" si="442"/>
        <v>1997</v>
      </c>
      <c r="L9473">
        <f t="shared" si="443"/>
        <v>1</v>
      </c>
    </row>
    <row r="9474" spans="1:12" x14ac:dyDescent="0.25">
      <c r="A9474" s="1">
        <v>35464</v>
      </c>
      <c r="B9474">
        <v>357.5</v>
      </c>
      <c r="C9474">
        <v>363</v>
      </c>
      <c r="D9474">
        <v>357</v>
      </c>
      <c r="E9474">
        <v>361.5</v>
      </c>
      <c r="G9474">
        <v>361.5</v>
      </c>
      <c r="H9474">
        <v>48160</v>
      </c>
      <c r="I9474">
        <v>134725</v>
      </c>
      <c r="J9474">
        <f t="shared" ref="J9474:J9537" si="444">G9474/100*5000/136</f>
        <v>132.90441176470588</v>
      </c>
      <c r="K9474">
        <f t="shared" ref="K9474:K9537" si="445">YEAR(A9474)</f>
        <v>1997</v>
      </c>
      <c r="L9474">
        <f t="shared" ref="L9474:L9537" si="446">MONTH(A9474)</f>
        <v>2</v>
      </c>
    </row>
    <row r="9475" spans="1:12" x14ac:dyDescent="0.25">
      <c r="A9475" s="1">
        <v>35465</v>
      </c>
      <c r="B9475">
        <v>361.5</v>
      </c>
      <c r="C9475">
        <v>361.5</v>
      </c>
      <c r="D9475">
        <v>356.5</v>
      </c>
      <c r="E9475">
        <v>357.75</v>
      </c>
      <c r="G9475">
        <v>357.75</v>
      </c>
      <c r="H9475">
        <v>42815</v>
      </c>
      <c r="I9475">
        <v>136850</v>
      </c>
      <c r="J9475">
        <f t="shared" si="444"/>
        <v>131.52573529411765</v>
      </c>
      <c r="K9475">
        <f t="shared" si="445"/>
        <v>1997</v>
      </c>
      <c r="L9475">
        <f t="shared" si="446"/>
        <v>2</v>
      </c>
    </row>
    <row r="9476" spans="1:12" x14ac:dyDescent="0.25">
      <c r="A9476" s="1">
        <v>35466</v>
      </c>
      <c r="B9476">
        <v>358</v>
      </c>
      <c r="C9476">
        <v>362</v>
      </c>
      <c r="D9476">
        <v>356.25</v>
      </c>
      <c r="E9476">
        <v>361.5</v>
      </c>
      <c r="G9476">
        <v>361.5</v>
      </c>
      <c r="H9476">
        <v>36595</v>
      </c>
      <c r="I9476">
        <v>134275</v>
      </c>
      <c r="J9476">
        <f t="shared" si="444"/>
        <v>132.90441176470588</v>
      </c>
      <c r="K9476">
        <f t="shared" si="445"/>
        <v>1997</v>
      </c>
      <c r="L9476">
        <f t="shared" si="446"/>
        <v>2</v>
      </c>
    </row>
    <row r="9477" spans="1:12" x14ac:dyDescent="0.25">
      <c r="A9477" s="1">
        <v>35467</v>
      </c>
      <c r="B9477">
        <v>363</v>
      </c>
      <c r="C9477">
        <v>365.25</v>
      </c>
      <c r="D9477">
        <v>357</v>
      </c>
      <c r="E9477">
        <v>358</v>
      </c>
      <c r="G9477">
        <v>358</v>
      </c>
      <c r="H9477">
        <v>39010</v>
      </c>
      <c r="I9477">
        <v>134865</v>
      </c>
      <c r="J9477">
        <f t="shared" si="444"/>
        <v>131.61764705882354</v>
      </c>
      <c r="K9477">
        <f t="shared" si="445"/>
        <v>1997</v>
      </c>
      <c r="L9477">
        <f t="shared" si="446"/>
        <v>2</v>
      </c>
    </row>
    <row r="9478" spans="1:12" x14ac:dyDescent="0.25">
      <c r="A9478" s="1">
        <v>35468</v>
      </c>
      <c r="B9478">
        <v>356.5</v>
      </c>
      <c r="C9478">
        <v>357.5</v>
      </c>
      <c r="D9478">
        <v>354.5</v>
      </c>
      <c r="E9478">
        <v>356</v>
      </c>
      <c r="G9478">
        <v>356</v>
      </c>
      <c r="H9478">
        <v>37480</v>
      </c>
      <c r="I9478">
        <v>130340</v>
      </c>
      <c r="J9478">
        <f t="shared" si="444"/>
        <v>130.88235294117646</v>
      </c>
      <c r="K9478">
        <f t="shared" si="445"/>
        <v>1997</v>
      </c>
      <c r="L9478">
        <f t="shared" si="446"/>
        <v>2</v>
      </c>
    </row>
    <row r="9479" spans="1:12" x14ac:dyDescent="0.25">
      <c r="A9479" s="1">
        <v>35471</v>
      </c>
      <c r="B9479">
        <v>357</v>
      </c>
      <c r="C9479">
        <v>360.5</v>
      </c>
      <c r="D9479">
        <v>352</v>
      </c>
      <c r="E9479">
        <v>352.5</v>
      </c>
      <c r="G9479">
        <v>352.5</v>
      </c>
      <c r="H9479">
        <v>40585</v>
      </c>
      <c r="I9479">
        <v>128370</v>
      </c>
      <c r="J9479">
        <f t="shared" si="444"/>
        <v>129.59558823529412</v>
      </c>
      <c r="K9479">
        <f t="shared" si="445"/>
        <v>1997</v>
      </c>
      <c r="L9479">
        <f t="shared" si="446"/>
        <v>2</v>
      </c>
    </row>
    <row r="9480" spans="1:12" x14ac:dyDescent="0.25">
      <c r="A9480" s="1">
        <v>35472</v>
      </c>
      <c r="B9480">
        <v>352.5</v>
      </c>
      <c r="C9480">
        <v>363</v>
      </c>
      <c r="D9480">
        <v>351</v>
      </c>
      <c r="E9480">
        <v>362</v>
      </c>
      <c r="G9480">
        <v>362</v>
      </c>
      <c r="H9480">
        <v>67925</v>
      </c>
      <c r="I9480">
        <v>115700</v>
      </c>
      <c r="J9480">
        <f t="shared" si="444"/>
        <v>133.08823529411765</v>
      </c>
      <c r="K9480">
        <f t="shared" si="445"/>
        <v>1997</v>
      </c>
      <c r="L9480">
        <f t="shared" si="446"/>
        <v>2</v>
      </c>
    </row>
    <row r="9481" spans="1:12" x14ac:dyDescent="0.25">
      <c r="A9481" s="1">
        <v>35473</v>
      </c>
      <c r="B9481">
        <v>362</v>
      </c>
      <c r="C9481">
        <v>362</v>
      </c>
      <c r="D9481">
        <v>354</v>
      </c>
      <c r="E9481">
        <v>357.25</v>
      </c>
      <c r="G9481">
        <v>357.25</v>
      </c>
      <c r="H9481">
        <v>57070</v>
      </c>
      <c r="I9481">
        <v>115675</v>
      </c>
      <c r="J9481">
        <f t="shared" si="444"/>
        <v>131.34191176470588</v>
      </c>
      <c r="K9481">
        <f t="shared" si="445"/>
        <v>1997</v>
      </c>
      <c r="L9481">
        <f t="shared" si="446"/>
        <v>2</v>
      </c>
    </row>
    <row r="9482" spans="1:12" x14ac:dyDescent="0.25">
      <c r="A9482" s="1">
        <v>35474</v>
      </c>
      <c r="B9482">
        <v>358.5</v>
      </c>
      <c r="C9482">
        <v>363</v>
      </c>
      <c r="D9482">
        <v>357</v>
      </c>
      <c r="E9482">
        <v>359</v>
      </c>
      <c r="G9482">
        <v>359</v>
      </c>
      <c r="H9482">
        <v>41410</v>
      </c>
      <c r="I9482">
        <v>110160</v>
      </c>
      <c r="J9482">
        <f t="shared" si="444"/>
        <v>131.98529411764707</v>
      </c>
      <c r="K9482">
        <f t="shared" si="445"/>
        <v>1997</v>
      </c>
      <c r="L9482">
        <f t="shared" si="446"/>
        <v>2</v>
      </c>
    </row>
    <row r="9483" spans="1:12" x14ac:dyDescent="0.25">
      <c r="A9483" s="1">
        <v>35475</v>
      </c>
      <c r="B9483">
        <v>358.5</v>
      </c>
      <c r="C9483">
        <v>362</v>
      </c>
      <c r="D9483">
        <v>357</v>
      </c>
      <c r="E9483">
        <v>359.5</v>
      </c>
      <c r="G9483">
        <v>359.5</v>
      </c>
      <c r="H9483">
        <v>23170</v>
      </c>
      <c r="I9483">
        <v>108480</v>
      </c>
      <c r="J9483">
        <f t="shared" si="444"/>
        <v>132.16911764705881</v>
      </c>
      <c r="K9483">
        <f t="shared" si="445"/>
        <v>1997</v>
      </c>
      <c r="L9483">
        <f t="shared" si="446"/>
        <v>2</v>
      </c>
    </row>
    <row r="9484" spans="1:12" x14ac:dyDescent="0.25">
      <c r="A9484" s="1">
        <v>35479</v>
      </c>
      <c r="B9484">
        <v>361.5</v>
      </c>
      <c r="C9484">
        <v>370</v>
      </c>
      <c r="D9484">
        <v>361.5</v>
      </c>
      <c r="E9484">
        <v>364.25</v>
      </c>
      <c r="G9484">
        <v>364.25</v>
      </c>
      <c r="H9484">
        <v>38595</v>
      </c>
      <c r="I9484">
        <v>102005</v>
      </c>
      <c r="J9484">
        <f t="shared" si="444"/>
        <v>133.91544117647058</v>
      </c>
      <c r="K9484">
        <f t="shared" si="445"/>
        <v>1997</v>
      </c>
      <c r="L9484">
        <f t="shared" si="446"/>
        <v>2</v>
      </c>
    </row>
    <row r="9485" spans="1:12" x14ac:dyDescent="0.25">
      <c r="A9485" s="1">
        <v>35480</v>
      </c>
      <c r="B9485">
        <v>364.25</v>
      </c>
      <c r="C9485">
        <v>368</v>
      </c>
      <c r="D9485">
        <v>358.5</v>
      </c>
      <c r="E9485">
        <v>359.5</v>
      </c>
      <c r="G9485">
        <v>359.5</v>
      </c>
      <c r="H9485">
        <v>35330</v>
      </c>
      <c r="I9485">
        <v>99200</v>
      </c>
      <c r="J9485">
        <f t="shared" si="444"/>
        <v>132.16911764705881</v>
      </c>
      <c r="K9485">
        <f t="shared" si="445"/>
        <v>1997</v>
      </c>
      <c r="L9485">
        <f t="shared" si="446"/>
        <v>2</v>
      </c>
    </row>
    <row r="9486" spans="1:12" x14ac:dyDescent="0.25">
      <c r="A9486" s="1">
        <v>35481</v>
      </c>
      <c r="B9486">
        <v>363</v>
      </c>
      <c r="C9486">
        <v>365</v>
      </c>
      <c r="D9486">
        <v>359.5</v>
      </c>
      <c r="E9486">
        <v>363.75</v>
      </c>
      <c r="G9486">
        <v>363.75</v>
      </c>
      <c r="H9486">
        <v>30720</v>
      </c>
      <c r="I9486">
        <v>91075</v>
      </c>
      <c r="J9486">
        <f t="shared" si="444"/>
        <v>133.73161764705881</v>
      </c>
      <c r="K9486">
        <f t="shared" si="445"/>
        <v>1997</v>
      </c>
      <c r="L9486">
        <f t="shared" si="446"/>
        <v>2</v>
      </c>
    </row>
    <row r="9487" spans="1:12" x14ac:dyDescent="0.25">
      <c r="A9487" s="1">
        <v>35482</v>
      </c>
      <c r="B9487">
        <v>366</v>
      </c>
      <c r="C9487">
        <v>375.5</v>
      </c>
      <c r="D9487">
        <v>361</v>
      </c>
      <c r="E9487">
        <v>373</v>
      </c>
      <c r="G9487">
        <v>373</v>
      </c>
      <c r="H9487">
        <v>33905</v>
      </c>
      <c r="I9487">
        <v>79835</v>
      </c>
      <c r="J9487">
        <f t="shared" si="444"/>
        <v>137.13235294117646</v>
      </c>
      <c r="K9487">
        <f t="shared" si="445"/>
        <v>1997</v>
      </c>
      <c r="L9487">
        <f t="shared" si="446"/>
        <v>2</v>
      </c>
    </row>
    <row r="9488" spans="1:12" x14ac:dyDescent="0.25">
      <c r="A9488" s="1">
        <v>35485</v>
      </c>
      <c r="B9488">
        <v>373</v>
      </c>
      <c r="C9488">
        <v>380</v>
      </c>
      <c r="D9488">
        <v>370</v>
      </c>
      <c r="E9488">
        <v>375</v>
      </c>
      <c r="G9488">
        <v>375</v>
      </c>
      <c r="H9488">
        <v>48175</v>
      </c>
      <c r="I9488">
        <v>58075</v>
      </c>
      <c r="J9488">
        <f t="shared" si="444"/>
        <v>137.86764705882354</v>
      </c>
      <c r="K9488">
        <f t="shared" si="445"/>
        <v>1997</v>
      </c>
      <c r="L9488">
        <f t="shared" si="446"/>
        <v>2</v>
      </c>
    </row>
    <row r="9489" spans="1:12" x14ac:dyDescent="0.25">
      <c r="A9489" s="1">
        <v>35486</v>
      </c>
      <c r="B9489">
        <v>374</v>
      </c>
      <c r="C9489">
        <v>378</v>
      </c>
      <c r="D9489">
        <v>368</v>
      </c>
      <c r="E9489">
        <v>377</v>
      </c>
      <c r="G9489">
        <v>377</v>
      </c>
      <c r="H9489">
        <v>21735</v>
      </c>
      <c r="I9489">
        <v>45270</v>
      </c>
      <c r="J9489">
        <f t="shared" si="444"/>
        <v>138.60294117647058</v>
      </c>
      <c r="K9489">
        <f t="shared" si="445"/>
        <v>1997</v>
      </c>
      <c r="L9489">
        <f t="shared" si="446"/>
        <v>2</v>
      </c>
    </row>
    <row r="9490" spans="1:12" x14ac:dyDescent="0.25">
      <c r="A9490" s="1">
        <v>35487</v>
      </c>
      <c r="B9490">
        <v>376</v>
      </c>
      <c r="C9490">
        <v>377</v>
      </c>
      <c r="D9490">
        <v>370.5</v>
      </c>
      <c r="E9490">
        <v>370.75</v>
      </c>
      <c r="G9490">
        <v>370.75</v>
      </c>
      <c r="H9490">
        <v>27415</v>
      </c>
      <c r="I9490">
        <v>39010</v>
      </c>
      <c r="J9490">
        <f t="shared" si="444"/>
        <v>136.30514705882354</v>
      </c>
      <c r="K9490">
        <f t="shared" si="445"/>
        <v>1997</v>
      </c>
      <c r="L9490">
        <f t="shared" si="446"/>
        <v>2</v>
      </c>
    </row>
    <row r="9491" spans="1:12" x14ac:dyDescent="0.25">
      <c r="A9491" s="1">
        <v>35488</v>
      </c>
      <c r="B9491">
        <v>370</v>
      </c>
      <c r="C9491">
        <v>373</v>
      </c>
      <c r="D9491">
        <v>367</v>
      </c>
      <c r="E9491">
        <v>368.25</v>
      </c>
      <c r="G9491">
        <v>368.25</v>
      </c>
      <c r="H9491">
        <v>33405</v>
      </c>
      <c r="I9491">
        <v>20770</v>
      </c>
      <c r="J9491">
        <f t="shared" si="444"/>
        <v>135.3860294117647</v>
      </c>
      <c r="K9491">
        <f t="shared" si="445"/>
        <v>1997</v>
      </c>
      <c r="L9491">
        <f t="shared" si="446"/>
        <v>2</v>
      </c>
    </row>
    <row r="9492" spans="1:12" x14ac:dyDescent="0.25">
      <c r="A9492" s="1">
        <v>35489</v>
      </c>
      <c r="B9492">
        <v>366.5</v>
      </c>
      <c r="C9492">
        <v>375.5</v>
      </c>
      <c r="D9492">
        <v>364</v>
      </c>
      <c r="E9492">
        <v>373</v>
      </c>
      <c r="G9492">
        <v>373</v>
      </c>
      <c r="H9492">
        <v>14575</v>
      </c>
      <c r="I9492">
        <v>13720</v>
      </c>
      <c r="J9492">
        <f t="shared" si="444"/>
        <v>137.13235294117646</v>
      </c>
      <c r="K9492">
        <f t="shared" si="445"/>
        <v>1997</v>
      </c>
      <c r="L9492">
        <f t="shared" si="446"/>
        <v>2</v>
      </c>
    </row>
    <row r="9493" spans="1:12" x14ac:dyDescent="0.25">
      <c r="A9493" s="1">
        <v>35492</v>
      </c>
      <c r="B9493">
        <v>376</v>
      </c>
      <c r="C9493">
        <v>379</v>
      </c>
      <c r="D9493">
        <v>370</v>
      </c>
      <c r="E9493">
        <v>373</v>
      </c>
      <c r="G9493">
        <v>373</v>
      </c>
      <c r="H9493">
        <v>6670</v>
      </c>
      <c r="I9493">
        <v>9425</v>
      </c>
      <c r="J9493">
        <f t="shared" si="444"/>
        <v>137.13235294117646</v>
      </c>
      <c r="K9493">
        <f t="shared" si="445"/>
        <v>1997</v>
      </c>
      <c r="L9493">
        <f t="shared" si="446"/>
        <v>3</v>
      </c>
    </row>
    <row r="9494" spans="1:12" x14ac:dyDescent="0.25">
      <c r="A9494" s="1">
        <v>35493</v>
      </c>
      <c r="B9494">
        <v>373</v>
      </c>
      <c r="C9494">
        <v>380</v>
      </c>
      <c r="D9494">
        <v>368</v>
      </c>
      <c r="E9494">
        <v>371</v>
      </c>
      <c r="G9494">
        <v>371</v>
      </c>
      <c r="H9494">
        <v>4430</v>
      </c>
      <c r="I9494">
        <v>7035</v>
      </c>
      <c r="J9494">
        <f t="shared" si="444"/>
        <v>136.39705882352942</v>
      </c>
      <c r="K9494">
        <f t="shared" si="445"/>
        <v>1997</v>
      </c>
      <c r="L9494">
        <f t="shared" si="446"/>
        <v>3</v>
      </c>
    </row>
    <row r="9495" spans="1:12" x14ac:dyDescent="0.25">
      <c r="A9495" s="1">
        <v>35494</v>
      </c>
      <c r="B9495">
        <v>368.25</v>
      </c>
      <c r="C9495">
        <v>372.5</v>
      </c>
      <c r="D9495">
        <v>363</v>
      </c>
      <c r="E9495">
        <v>366.5</v>
      </c>
      <c r="G9495">
        <v>366.5</v>
      </c>
      <c r="H9495">
        <v>4225</v>
      </c>
      <c r="I9495">
        <v>4540</v>
      </c>
      <c r="J9495">
        <f t="shared" si="444"/>
        <v>134.74264705882354</v>
      </c>
      <c r="K9495">
        <f t="shared" si="445"/>
        <v>1997</v>
      </c>
      <c r="L9495">
        <f t="shared" si="446"/>
        <v>3</v>
      </c>
    </row>
    <row r="9496" spans="1:12" x14ac:dyDescent="0.25">
      <c r="A9496" s="1">
        <v>35495</v>
      </c>
      <c r="B9496">
        <v>365</v>
      </c>
      <c r="C9496">
        <v>375</v>
      </c>
      <c r="D9496">
        <v>365</v>
      </c>
      <c r="E9496">
        <v>373.5</v>
      </c>
      <c r="G9496">
        <v>373.5</v>
      </c>
      <c r="H9496">
        <v>2610</v>
      </c>
      <c r="I9496">
        <v>3720</v>
      </c>
      <c r="J9496">
        <f t="shared" si="444"/>
        <v>137.31617647058823</v>
      </c>
      <c r="K9496">
        <f t="shared" si="445"/>
        <v>1997</v>
      </c>
      <c r="L9496">
        <f t="shared" si="446"/>
        <v>3</v>
      </c>
    </row>
    <row r="9497" spans="1:12" x14ac:dyDescent="0.25">
      <c r="A9497" s="1">
        <v>35496</v>
      </c>
      <c r="B9497">
        <v>374</v>
      </c>
      <c r="C9497">
        <v>380.5</v>
      </c>
      <c r="D9497">
        <v>368</v>
      </c>
      <c r="E9497">
        <v>375</v>
      </c>
      <c r="G9497">
        <v>375</v>
      </c>
      <c r="H9497">
        <v>1445</v>
      </c>
      <c r="I9497">
        <v>2650</v>
      </c>
      <c r="J9497">
        <f t="shared" si="444"/>
        <v>137.86764705882354</v>
      </c>
      <c r="K9497">
        <f t="shared" si="445"/>
        <v>1997</v>
      </c>
      <c r="L9497">
        <f t="shared" si="446"/>
        <v>3</v>
      </c>
    </row>
    <row r="9498" spans="1:12" x14ac:dyDescent="0.25">
      <c r="A9498" s="1">
        <v>35499</v>
      </c>
      <c r="B9498">
        <v>376</v>
      </c>
      <c r="C9498">
        <v>380</v>
      </c>
      <c r="D9498">
        <v>371.5</v>
      </c>
      <c r="E9498">
        <v>376.5</v>
      </c>
      <c r="G9498">
        <v>376.5</v>
      </c>
      <c r="H9498">
        <v>895</v>
      </c>
      <c r="I9498">
        <v>1675</v>
      </c>
      <c r="J9498">
        <f t="shared" si="444"/>
        <v>138.41911764705881</v>
      </c>
      <c r="K9498">
        <f t="shared" si="445"/>
        <v>1997</v>
      </c>
      <c r="L9498">
        <f t="shared" si="446"/>
        <v>3</v>
      </c>
    </row>
    <row r="9499" spans="1:12" x14ac:dyDescent="0.25">
      <c r="A9499" s="1">
        <v>35500</v>
      </c>
      <c r="B9499">
        <v>371</v>
      </c>
      <c r="C9499">
        <v>381</v>
      </c>
      <c r="D9499">
        <v>370</v>
      </c>
      <c r="E9499">
        <v>381</v>
      </c>
      <c r="G9499">
        <v>381</v>
      </c>
      <c r="H9499">
        <v>790</v>
      </c>
      <c r="I9499">
        <v>1475</v>
      </c>
      <c r="J9499">
        <f t="shared" si="444"/>
        <v>140.0735294117647</v>
      </c>
      <c r="K9499">
        <f t="shared" si="445"/>
        <v>1997</v>
      </c>
      <c r="L9499">
        <f t="shared" si="446"/>
        <v>3</v>
      </c>
    </row>
    <row r="9500" spans="1:12" x14ac:dyDescent="0.25">
      <c r="A9500" s="1">
        <v>35501</v>
      </c>
      <c r="B9500">
        <v>382</v>
      </c>
      <c r="C9500">
        <v>383</v>
      </c>
      <c r="D9500">
        <v>376</v>
      </c>
      <c r="E9500">
        <v>376</v>
      </c>
      <c r="G9500">
        <v>376</v>
      </c>
      <c r="H9500">
        <v>310</v>
      </c>
      <c r="I9500">
        <v>1280</v>
      </c>
      <c r="J9500">
        <f t="shared" si="444"/>
        <v>138.23529411764707</v>
      </c>
      <c r="K9500">
        <f t="shared" si="445"/>
        <v>1997</v>
      </c>
      <c r="L9500">
        <f t="shared" si="446"/>
        <v>3</v>
      </c>
    </row>
    <row r="9501" spans="1:12" x14ac:dyDescent="0.25">
      <c r="A9501" s="1">
        <v>35502</v>
      </c>
      <c r="B9501">
        <v>376</v>
      </c>
      <c r="C9501">
        <v>376</v>
      </c>
      <c r="D9501">
        <v>369</v>
      </c>
      <c r="E9501">
        <v>374</v>
      </c>
      <c r="G9501">
        <v>374</v>
      </c>
      <c r="H9501">
        <v>340</v>
      </c>
      <c r="I9501">
        <v>975</v>
      </c>
      <c r="J9501">
        <f t="shared" si="444"/>
        <v>137.5</v>
      </c>
      <c r="K9501">
        <f t="shared" si="445"/>
        <v>1997</v>
      </c>
      <c r="L9501">
        <f t="shared" si="446"/>
        <v>3</v>
      </c>
    </row>
    <row r="9502" spans="1:12" x14ac:dyDescent="0.25">
      <c r="A9502" s="1">
        <v>35503</v>
      </c>
      <c r="B9502">
        <v>377</v>
      </c>
      <c r="C9502">
        <v>383.25</v>
      </c>
      <c r="D9502">
        <v>377</v>
      </c>
      <c r="E9502">
        <v>383.25</v>
      </c>
      <c r="G9502">
        <v>383.25</v>
      </c>
      <c r="H9502">
        <v>325</v>
      </c>
      <c r="I9502">
        <v>840</v>
      </c>
      <c r="J9502">
        <f t="shared" si="444"/>
        <v>140.90073529411765</v>
      </c>
      <c r="K9502">
        <f t="shared" si="445"/>
        <v>1997</v>
      </c>
      <c r="L9502">
        <f t="shared" si="446"/>
        <v>3</v>
      </c>
    </row>
    <row r="9503" spans="1:12" x14ac:dyDescent="0.25">
      <c r="A9503" s="1">
        <v>35506</v>
      </c>
      <c r="B9503">
        <v>383</v>
      </c>
      <c r="C9503">
        <v>383</v>
      </c>
      <c r="D9503">
        <v>375</v>
      </c>
      <c r="E9503">
        <v>376.25</v>
      </c>
      <c r="G9503">
        <v>376.25</v>
      </c>
      <c r="H9503">
        <v>605</v>
      </c>
      <c r="I9503">
        <v>860</v>
      </c>
      <c r="J9503">
        <f t="shared" si="444"/>
        <v>138.32720588235293</v>
      </c>
      <c r="K9503">
        <f t="shared" si="445"/>
        <v>1997</v>
      </c>
      <c r="L9503">
        <f t="shared" si="446"/>
        <v>3</v>
      </c>
    </row>
    <row r="9504" spans="1:12" x14ac:dyDescent="0.25">
      <c r="A9504" s="1">
        <v>35507</v>
      </c>
      <c r="B9504">
        <v>374</v>
      </c>
      <c r="C9504">
        <v>378.5</v>
      </c>
      <c r="D9504">
        <v>374</v>
      </c>
      <c r="E9504">
        <v>377</v>
      </c>
      <c r="G9504">
        <v>377</v>
      </c>
      <c r="H9504">
        <v>550</v>
      </c>
      <c r="I9504">
        <v>865</v>
      </c>
      <c r="J9504">
        <f t="shared" si="444"/>
        <v>138.60294117647058</v>
      </c>
      <c r="K9504">
        <f t="shared" si="445"/>
        <v>1997</v>
      </c>
      <c r="L9504">
        <f t="shared" si="446"/>
        <v>3</v>
      </c>
    </row>
    <row r="9505" spans="1:12" x14ac:dyDescent="0.25">
      <c r="A9505" s="1">
        <v>35508</v>
      </c>
      <c r="B9505">
        <v>378.5</v>
      </c>
      <c r="C9505">
        <v>379</v>
      </c>
      <c r="D9505">
        <v>377</v>
      </c>
      <c r="E9505">
        <v>378</v>
      </c>
      <c r="G9505">
        <v>378</v>
      </c>
      <c r="H9505">
        <v>1115</v>
      </c>
      <c r="I9505">
        <v>425</v>
      </c>
      <c r="J9505">
        <f t="shared" si="444"/>
        <v>138.97058823529412</v>
      </c>
      <c r="K9505">
        <f t="shared" si="445"/>
        <v>1997</v>
      </c>
      <c r="L9505">
        <f t="shared" si="446"/>
        <v>3</v>
      </c>
    </row>
    <row r="9506" spans="1:12" x14ac:dyDescent="0.25">
      <c r="A9506" s="1">
        <v>35509</v>
      </c>
      <c r="B9506">
        <v>393</v>
      </c>
      <c r="C9506">
        <v>403</v>
      </c>
      <c r="D9506">
        <v>393</v>
      </c>
      <c r="E9506">
        <v>397.5</v>
      </c>
      <c r="G9506">
        <v>397.5</v>
      </c>
      <c r="H9506">
        <v>45035</v>
      </c>
      <c r="I9506">
        <v>137650</v>
      </c>
      <c r="J9506">
        <f t="shared" si="444"/>
        <v>146.13970588235293</v>
      </c>
      <c r="K9506">
        <f t="shared" si="445"/>
        <v>1997</v>
      </c>
      <c r="L9506">
        <f t="shared" si="446"/>
        <v>3</v>
      </c>
    </row>
    <row r="9507" spans="1:12" x14ac:dyDescent="0.25">
      <c r="A9507" s="1">
        <v>35510</v>
      </c>
      <c r="B9507">
        <v>393.5</v>
      </c>
      <c r="C9507">
        <v>395.5</v>
      </c>
      <c r="D9507">
        <v>387</v>
      </c>
      <c r="E9507">
        <v>390</v>
      </c>
      <c r="G9507">
        <v>390</v>
      </c>
      <c r="H9507">
        <v>26585</v>
      </c>
      <c r="I9507">
        <v>139425</v>
      </c>
      <c r="J9507">
        <f t="shared" si="444"/>
        <v>143.38235294117646</v>
      </c>
      <c r="K9507">
        <f t="shared" si="445"/>
        <v>1997</v>
      </c>
      <c r="L9507">
        <f t="shared" si="446"/>
        <v>3</v>
      </c>
    </row>
    <row r="9508" spans="1:12" x14ac:dyDescent="0.25">
      <c r="A9508" s="1">
        <v>35513</v>
      </c>
      <c r="B9508">
        <v>389</v>
      </c>
      <c r="C9508">
        <v>389.5</v>
      </c>
      <c r="D9508">
        <v>385</v>
      </c>
      <c r="E9508">
        <v>386.5</v>
      </c>
      <c r="G9508">
        <v>386.5</v>
      </c>
      <c r="H9508">
        <v>17310</v>
      </c>
      <c r="I9508">
        <v>138745</v>
      </c>
      <c r="J9508">
        <f t="shared" si="444"/>
        <v>142.09558823529412</v>
      </c>
      <c r="K9508">
        <f t="shared" si="445"/>
        <v>1997</v>
      </c>
      <c r="L9508">
        <f t="shared" si="446"/>
        <v>3</v>
      </c>
    </row>
    <row r="9509" spans="1:12" x14ac:dyDescent="0.25">
      <c r="A9509" s="1">
        <v>35514</v>
      </c>
      <c r="B9509">
        <v>387.5</v>
      </c>
      <c r="C9509">
        <v>391</v>
      </c>
      <c r="D9509">
        <v>387.5</v>
      </c>
      <c r="E9509">
        <v>389.5</v>
      </c>
      <c r="G9509">
        <v>389.5</v>
      </c>
      <c r="H9509">
        <v>13800</v>
      </c>
      <c r="I9509">
        <v>138695</v>
      </c>
      <c r="J9509">
        <f t="shared" si="444"/>
        <v>143.1985294117647</v>
      </c>
      <c r="K9509">
        <f t="shared" si="445"/>
        <v>1997</v>
      </c>
      <c r="L9509">
        <f t="shared" si="446"/>
        <v>3</v>
      </c>
    </row>
    <row r="9510" spans="1:12" x14ac:dyDescent="0.25">
      <c r="A9510" s="1">
        <v>35515</v>
      </c>
      <c r="B9510">
        <v>390.5</v>
      </c>
      <c r="C9510">
        <v>397.5</v>
      </c>
      <c r="D9510">
        <v>390.5</v>
      </c>
      <c r="E9510">
        <v>395.5</v>
      </c>
      <c r="G9510">
        <v>395.5</v>
      </c>
      <c r="H9510">
        <v>23395</v>
      </c>
      <c r="I9510">
        <v>136055</v>
      </c>
      <c r="J9510">
        <f t="shared" si="444"/>
        <v>145.40441176470588</v>
      </c>
      <c r="K9510">
        <f t="shared" si="445"/>
        <v>1997</v>
      </c>
      <c r="L9510">
        <f t="shared" si="446"/>
        <v>3</v>
      </c>
    </row>
    <row r="9511" spans="1:12" x14ac:dyDescent="0.25">
      <c r="A9511" s="1">
        <v>35516</v>
      </c>
      <c r="B9511">
        <v>399</v>
      </c>
      <c r="C9511">
        <v>402.5</v>
      </c>
      <c r="D9511">
        <v>398</v>
      </c>
      <c r="E9511">
        <v>401.75</v>
      </c>
      <c r="G9511">
        <v>401.75</v>
      </c>
      <c r="H9511">
        <v>19375</v>
      </c>
      <c r="I9511">
        <v>134415</v>
      </c>
      <c r="J9511">
        <f t="shared" si="444"/>
        <v>147.70220588235293</v>
      </c>
      <c r="K9511">
        <f t="shared" si="445"/>
        <v>1997</v>
      </c>
      <c r="L9511">
        <f t="shared" si="446"/>
        <v>3</v>
      </c>
    </row>
    <row r="9512" spans="1:12" x14ac:dyDescent="0.25">
      <c r="A9512" s="1">
        <v>35520</v>
      </c>
      <c r="B9512">
        <v>401.5</v>
      </c>
      <c r="C9512">
        <v>408</v>
      </c>
      <c r="D9512">
        <v>396</v>
      </c>
      <c r="E9512">
        <v>397.5</v>
      </c>
      <c r="G9512">
        <v>397.5</v>
      </c>
      <c r="H9512">
        <v>28605</v>
      </c>
      <c r="I9512">
        <v>135780</v>
      </c>
      <c r="J9512">
        <f t="shared" si="444"/>
        <v>146.13970588235293</v>
      </c>
      <c r="K9512">
        <f t="shared" si="445"/>
        <v>1997</v>
      </c>
      <c r="L9512">
        <f t="shared" si="446"/>
        <v>3</v>
      </c>
    </row>
    <row r="9513" spans="1:12" x14ac:dyDescent="0.25">
      <c r="A9513" s="1">
        <v>35521</v>
      </c>
      <c r="B9513">
        <v>404</v>
      </c>
      <c r="C9513">
        <v>407</v>
      </c>
      <c r="D9513">
        <v>392.5</v>
      </c>
      <c r="E9513">
        <v>393.75</v>
      </c>
      <c r="G9513">
        <v>393.75</v>
      </c>
      <c r="H9513">
        <v>26685</v>
      </c>
      <c r="I9513">
        <v>135390</v>
      </c>
      <c r="J9513">
        <f t="shared" si="444"/>
        <v>144.7610294117647</v>
      </c>
      <c r="K9513">
        <f t="shared" si="445"/>
        <v>1997</v>
      </c>
      <c r="L9513">
        <f t="shared" si="446"/>
        <v>4</v>
      </c>
    </row>
    <row r="9514" spans="1:12" x14ac:dyDescent="0.25">
      <c r="A9514" s="1">
        <v>35522</v>
      </c>
      <c r="B9514">
        <v>392</v>
      </c>
      <c r="C9514">
        <v>393.5</v>
      </c>
      <c r="D9514">
        <v>386</v>
      </c>
      <c r="E9514">
        <v>388.5</v>
      </c>
      <c r="G9514">
        <v>388.5</v>
      </c>
      <c r="H9514">
        <v>31500</v>
      </c>
      <c r="I9514">
        <v>132190</v>
      </c>
      <c r="J9514">
        <f t="shared" si="444"/>
        <v>142.83088235294119</v>
      </c>
      <c r="K9514">
        <f t="shared" si="445"/>
        <v>1997</v>
      </c>
      <c r="L9514">
        <f t="shared" si="446"/>
        <v>4</v>
      </c>
    </row>
    <row r="9515" spans="1:12" x14ac:dyDescent="0.25">
      <c r="A9515" s="1">
        <v>35523</v>
      </c>
      <c r="B9515">
        <v>388</v>
      </c>
      <c r="C9515">
        <v>389</v>
      </c>
      <c r="D9515">
        <v>374</v>
      </c>
      <c r="E9515">
        <v>375</v>
      </c>
      <c r="G9515">
        <v>375</v>
      </c>
      <c r="H9515">
        <v>35745</v>
      </c>
      <c r="I9515">
        <v>124355</v>
      </c>
      <c r="J9515">
        <f t="shared" si="444"/>
        <v>137.86764705882354</v>
      </c>
      <c r="K9515">
        <f t="shared" si="445"/>
        <v>1997</v>
      </c>
      <c r="L9515">
        <f t="shared" si="446"/>
        <v>4</v>
      </c>
    </row>
    <row r="9516" spans="1:12" x14ac:dyDescent="0.25">
      <c r="A9516" s="1">
        <v>35524</v>
      </c>
      <c r="B9516">
        <v>368</v>
      </c>
      <c r="C9516">
        <v>373</v>
      </c>
      <c r="D9516">
        <v>368</v>
      </c>
      <c r="E9516">
        <v>371.75</v>
      </c>
      <c r="G9516">
        <v>371.75</v>
      </c>
      <c r="H9516">
        <v>40200</v>
      </c>
      <c r="I9516">
        <v>114140</v>
      </c>
      <c r="J9516">
        <f t="shared" si="444"/>
        <v>136.67279411764707</v>
      </c>
      <c r="K9516">
        <f t="shared" si="445"/>
        <v>1997</v>
      </c>
      <c r="L9516">
        <f t="shared" si="446"/>
        <v>4</v>
      </c>
    </row>
    <row r="9517" spans="1:12" x14ac:dyDescent="0.25">
      <c r="A9517" s="1">
        <v>35527</v>
      </c>
      <c r="B9517">
        <v>378</v>
      </c>
      <c r="C9517">
        <v>382.25</v>
      </c>
      <c r="D9517">
        <v>375.5</v>
      </c>
      <c r="E9517">
        <v>380.5</v>
      </c>
      <c r="G9517">
        <v>380.5</v>
      </c>
      <c r="H9517">
        <v>29355</v>
      </c>
      <c r="I9517">
        <v>103125</v>
      </c>
      <c r="J9517">
        <f t="shared" si="444"/>
        <v>139.88970588235293</v>
      </c>
      <c r="K9517">
        <f t="shared" si="445"/>
        <v>1997</v>
      </c>
      <c r="L9517">
        <f t="shared" si="446"/>
        <v>4</v>
      </c>
    </row>
    <row r="9518" spans="1:12" x14ac:dyDescent="0.25">
      <c r="A9518" s="1">
        <v>35528</v>
      </c>
      <c r="B9518">
        <v>383</v>
      </c>
      <c r="C9518">
        <v>388</v>
      </c>
      <c r="D9518">
        <v>381</v>
      </c>
      <c r="E9518">
        <v>382</v>
      </c>
      <c r="G9518">
        <v>382</v>
      </c>
      <c r="H9518">
        <v>35705</v>
      </c>
      <c r="I9518">
        <v>90250</v>
      </c>
      <c r="J9518">
        <f t="shared" si="444"/>
        <v>140.44117647058823</v>
      </c>
      <c r="K9518">
        <f t="shared" si="445"/>
        <v>1997</v>
      </c>
      <c r="L9518">
        <f t="shared" si="446"/>
        <v>4</v>
      </c>
    </row>
    <row r="9519" spans="1:12" x14ac:dyDescent="0.25">
      <c r="A9519" s="1">
        <v>35529</v>
      </c>
      <c r="B9519">
        <v>383</v>
      </c>
      <c r="C9519">
        <v>387</v>
      </c>
      <c r="D9519">
        <v>381</v>
      </c>
      <c r="E9519">
        <v>385.5</v>
      </c>
      <c r="G9519">
        <v>385.5</v>
      </c>
      <c r="H9519">
        <v>26805</v>
      </c>
      <c r="I9519">
        <v>81310</v>
      </c>
      <c r="J9519">
        <f t="shared" si="444"/>
        <v>141.72794117647058</v>
      </c>
      <c r="K9519">
        <f t="shared" si="445"/>
        <v>1997</v>
      </c>
      <c r="L9519">
        <f t="shared" si="446"/>
        <v>4</v>
      </c>
    </row>
    <row r="9520" spans="1:12" x14ac:dyDescent="0.25">
      <c r="A9520" s="1">
        <v>35530</v>
      </c>
      <c r="B9520">
        <v>391.5</v>
      </c>
      <c r="C9520">
        <v>394</v>
      </c>
      <c r="D9520">
        <v>389.5</v>
      </c>
      <c r="E9520">
        <v>393</v>
      </c>
      <c r="G9520">
        <v>393</v>
      </c>
      <c r="H9520">
        <v>30460</v>
      </c>
      <c r="I9520">
        <v>66895</v>
      </c>
      <c r="J9520">
        <f t="shared" si="444"/>
        <v>144.48529411764707</v>
      </c>
      <c r="K9520">
        <f t="shared" si="445"/>
        <v>1997</v>
      </c>
      <c r="L9520">
        <f t="shared" si="446"/>
        <v>4</v>
      </c>
    </row>
    <row r="9521" spans="1:12" x14ac:dyDescent="0.25">
      <c r="A9521" s="1">
        <v>35531</v>
      </c>
      <c r="B9521">
        <v>403</v>
      </c>
      <c r="C9521">
        <v>409.5</v>
      </c>
      <c r="D9521">
        <v>400</v>
      </c>
      <c r="E9521">
        <v>403</v>
      </c>
      <c r="G9521">
        <v>403</v>
      </c>
      <c r="H9521">
        <v>37305</v>
      </c>
      <c r="I9521">
        <v>64065</v>
      </c>
      <c r="J9521">
        <f t="shared" si="444"/>
        <v>148.16176470588235</v>
      </c>
      <c r="K9521">
        <f t="shared" si="445"/>
        <v>1997</v>
      </c>
      <c r="L9521">
        <f t="shared" si="446"/>
        <v>4</v>
      </c>
    </row>
    <row r="9522" spans="1:12" x14ac:dyDescent="0.25">
      <c r="A9522" s="1">
        <v>35534</v>
      </c>
      <c r="B9522">
        <v>423</v>
      </c>
      <c r="C9522">
        <v>423</v>
      </c>
      <c r="D9522">
        <v>423</v>
      </c>
      <c r="E9522">
        <v>423</v>
      </c>
      <c r="G9522">
        <v>423</v>
      </c>
      <c r="H9522">
        <v>9930</v>
      </c>
      <c r="I9522">
        <v>60465</v>
      </c>
      <c r="J9522">
        <f t="shared" si="444"/>
        <v>155.51470588235296</v>
      </c>
      <c r="K9522">
        <f t="shared" si="445"/>
        <v>1997</v>
      </c>
      <c r="L9522">
        <f t="shared" si="446"/>
        <v>4</v>
      </c>
    </row>
    <row r="9523" spans="1:12" x14ac:dyDescent="0.25">
      <c r="A9523" s="1">
        <v>35535</v>
      </c>
      <c r="B9523">
        <v>426</v>
      </c>
      <c r="C9523">
        <v>426</v>
      </c>
      <c r="D9523">
        <v>413.5</v>
      </c>
      <c r="E9523">
        <v>415.75</v>
      </c>
      <c r="G9523">
        <v>415.75</v>
      </c>
      <c r="H9523">
        <v>29855</v>
      </c>
      <c r="I9523">
        <v>56475</v>
      </c>
      <c r="J9523">
        <f t="shared" si="444"/>
        <v>152.84926470588235</v>
      </c>
      <c r="K9523">
        <f t="shared" si="445"/>
        <v>1997</v>
      </c>
      <c r="L9523">
        <f t="shared" si="446"/>
        <v>4</v>
      </c>
    </row>
    <row r="9524" spans="1:12" x14ac:dyDescent="0.25">
      <c r="A9524" s="1">
        <v>35536</v>
      </c>
      <c r="B9524">
        <v>414</v>
      </c>
      <c r="C9524">
        <v>414</v>
      </c>
      <c r="D9524">
        <v>406</v>
      </c>
      <c r="E9524">
        <v>406.75</v>
      </c>
      <c r="G9524">
        <v>406.75</v>
      </c>
      <c r="H9524">
        <v>22785</v>
      </c>
      <c r="I9524">
        <v>50185</v>
      </c>
      <c r="J9524">
        <f t="shared" si="444"/>
        <v>149.54044117647058</v>
      </c>
      <c r="K9524">
        <f t="shared" si="445"/>
        <v>1997</v>
      </c>
      <c r="L9524">
        <f t="shared" si="446"/>
        <v>4</v>
      </c>
    </row>
    <row r="9525" spans="1:12" x14ac:dyDescent="0.25">
      <c r="A9525" s="1">
        <v>35537</v>
      </c>
      <c r="B9525">
        <v>408</v>
      </c>
      <c r="C9525">
        <v>426.75</v>
      </c>
      <c r="D9525">
        <v>408</v>
      </c>
      <c r="E9525">
        <v>425.25</v>
      </c>
      <c r="G9525">
        <v>425.25</v>
      </c>
      <c r="H9525">
        <v>18500</v>
      </c>
      <c r="I9525">
        <v>43565</v>
      </c>
      <c r="J9525">
        <f t="shared" si="444"/>
        <v>156.34191176470591</v>
      </c>
      <c r="K9525">
        <f t="shared" si="445"/>
        <v>1997</v>
      </c>
      <c r="L9525">
        <f t="shared" si="446"/>
        <v>4</v>
      </c>
    </row>
    <row r="9526" spans="1:12" x14ac:dyDescent="0.25">
      <c r="A9526" s="1">
        <v>35538</v>
      </c>
      <c r="B9526">
        <v>425</v>
      </c>
      <c r="C9526">
        <v>438</v>
      </c>
      <c r="D9526">
        <v>418</v>
      </c>
      <c r="E9526">
        <v>437</v>
      </c>
      <c r="G9526">
        <v>437</v>
      </c>
      <c r="H9526">
        <v>19725</v>
      </c>
      <c r="I9526">
        <v>39070</v>
      </c>
      <c r="J9526">
        <f t="shared" si="444"/>
        <v>160.66176470588235</v>
      </c>
      <c r="K9526">
        <f t="shared" si="445"/>
        <v>1997</v>
      </c>
      <c r="L9526">
        <f t="shared" si="446"/>
        <v>4</v>
      </c>
    </row>
    <row r="9527" spans="1:12" x14ac:dyDescent="0.25">
      <c r="A9527" s="1">
        <v>35541</v>
      </c>
      <c r="B9527">
        <v>441</v>
      </c>
      <c r="C9527">
        <v>449</v>
      </c>
      <c r="D9527">
        <v>433.5</v>
      </c>
      <c r="E9527">
        <v>439.5</v>
      </c>
      <c r="G9527">
        <v>439.5</v>
      </c>
      <c r="H9527">
        <v>16605</v>
      </c>
      <c r="I9527">
        <v>33590</v>
      </c>
      <c r="J9527">
        <f t="shared" si="444"/>
        <v>161.58088235294116</v>
      </c>
      <c r="K9527">
        <f t="shared" si="445"/>
        <v>1997</v>
      </c>
      <c r="L9527">
        <f t="shared" si="446"/>
        <v>4</v>
      </c>
    </row>
    <row r="9528" spans="1:12" x14ac:dyDescent="0.25">
      <c r="A9528" s="1">
        <v>35542</v>
      </c>
      <c r="B9528">
        <v>437</v>
      </c>
      <c r="C9528">
        <v>447</v>
      </c>
      <c r="D9528">
        <v>431</v>
      </c>
      <c r="E9528">
        <v>441.75</v>
      </c>
      <c r="G9528">
        <v>441.75</v>
      </c>
      <c r="H9528">
        <v>9850</v>
      </c>
      <c r="I9528">
        <v>29000</v>
      </c>
      <c r="J9528">
        <f t="shared" si="444"/>
        <v>162.40808823529414</v>
      </c>
      <c r="K9528">
        <f t="shared" si="445"/>
        <v>1997</v>
      </c>
      <c r="L9528">
        <f t="shared" si="446"/>
        <v>4</v>
      </c>
    </row>
    <row r="9529" spans="1:12" x14ac:dyDescent="0.25">
      <c r="A9529" s="1">
        <v>35543</v>
      </c>
      <c r="B9529">
        <v>435</v>
      </c>
      <c r="C9529">
        <v>440</v>
      </c>
      <c r="D9529">
        <v>432</v>
      </c>
      <c r="E9529">
        <v>432.25</v>
      </c>
      <c r="G9529">
        <v>432.25</v>
      </c>
      <c r="H9529">
        <v>12435</v>
      </c>
      <c r="I9529">
        <v>22515</v>
      </c>
      <c r="J9529">
        <f t="shared" si="444"/>
        <v>158.91544117647058</v>
      </c>
      <c r="K9529">
        <f t="shared" si="445"/>
        <v>1997</v>
      </c>
      <c r="L9529">
        <f t="shared" si="446"/>
        <v>4</v>
      </c>
    </row>
    <row r="9530" spans="1:12" x14ac:dyDescent="0.25">
      <c r="A9530" s="1">
        <v>35544</v>
      </c>
      <c r="B9530">
        <v>429</v>
      </c>
      <c r="C9530">
        <v>434</v>
      </c>
      <c r="D9530">
        <v>420</v>
      </c>
      <c r="E9530">
        <v>421.5</v>
      </c>
      <c r="G9530">
        <v>421.5</v>
      </c>
      <c r="H9530">
        <v>9130</v>
      </c>
      <c r="I9530">
        <v>20570</v>
      </c>
      <c r="J9530">
        <f t="shared" si="444"/>
        <v>154.96323529411765</v>
      </c>
      <c r="K9530">
        <f t="shared" si="445"/>
        <v>1997</v>
      </c>
      <c r="L9530">
        <f t="shared" si="446"/>
        <v>4</v>
      </c>
    </row>
    <row r="9531" spans="1:12" x14ac:dyDescent="0.25">
      <c r="A9531" s="1">
        <v>35545</v>
      </c>
      <c r="B9531">
        <v>425.5</v>
      </c>
      <c r="C9531">
        <v>427</v>
      </c>
      <c r="D9531">
        <v>421.5</v>
      </c>
      <c r="E9531">
        <v>423.5</v>
      </c>
      <c r="G9531">
        <v>423.5</v>
      </c>
      <c r="H9531">
        <v>11640</v>
      </c>
      <c r="I9531">
        <v>15720</v>
      </c>
      <c r="J9531">
        <f t="shared" si="444"/>
        <v>155.6985294117647</v>
      </c>
      <c r="K9531">
        <f t="shared" si="445"/>
        <v>1997</v>
      </c>
      <c r="L9531">
        <f t="shared" si="446"/>
        <v>4</v>
      </c>
    </row>
    <row r="9532" spans="1:12" x14ac:dyDescent="0.25">
      <c r="A9532" s="1">
        <v>35548</v>
      </c>
      <c r="B9532">
        <v>418</v>
      </c>
      <c r="C9532">
        <v>420</v>
      </c>
      <c r="D9532">
        <v>411</v>
      </c>
      <c r="E9532">
        <v>412</v>
      </c>
      <c r="G9532">
        <v>412</v>
      </c>
      <c r="H9532">
        <v>6625</v>
      </c>
      <c r="I9532">
        <v>13335</v>
      </c>
      <c r="J9532">
        <f t="shared" si="444"/>
        <v>151.47058823529412</v>
      </c>
      <c r="K9532">
        <f t="shared" si="445"/>
        <v>1997</v>
      </c>
      <c r="L9532">
        <f t="shared" si="446"/>
        <v>4</v>
      </c>
    </row>
    <row r="9533" spans="1:12" x14ac:dyDescent="0.25">
      <c r="A9533" s="1">
        <v>35549</v>
      </c>
      <c r="B9533">
        <v>410</v>
      </c>
      <c r="C9533">
        <v>416</v>
      </c>
      <c r="D9533">
        <v>406.5</v>
      </c>
      <c r="E9533">
        <v>411</v>
      </c>
      <c r="G9533">
        <v>411</v>
      </c>
      <c r="H9533">
        <v>10205</v>
      </c>
      <c r="I9533">
        <v>10680</v>
      </c>
      <c r="J9533">
        <f t="shared" si="444"/>
        <v>151.10294117647058</v>
      </c>
      <c r="K9533">
        <f t="shared" si="445"/>
        <v>1997</v>
      </c>
      <c r="L9533">
        <f t="shared" si="446"/>
        <v>4</v>
      </c>
    </row>
    <row r="9534" spans="1:12" x14ac:dyDescent="0.25">
      <c r="A9534" s="1">
        <v>35550</v>
      </c>
      <c r="B9534">
        <v>414</v>
      </c>
      <c r="C9534">
        <v>423</v>
      </c>
      <c r="D9534">
        <v>413</v>
      </c>
      <c r="E9534">
        <v>423</v>
      </c>
      <c r="G9534">
        <v>423</v>
      </c>
      <c r="H9534">
        <v>8870</v>
      </c>
      <c r="I9534">
        <v>8740</v>
      </c>
      <c r="J9534">
        <f t="shared" si="444"/>
        <v>155.51470588235296</v>
      </c>
      <c r="K9534">
        <f t="shared" si="445"/>
        <v>1997</v>
      </c>
      <c r="L9534">
        <f t="shared" si="446"/>
        <v>4</v>
      </c>
    </row>
    <row r="9535" spans="1:12" x14ac:dyDescent="0.25">
      <c r="A9535" s="1">
        <v>35551</v>
      </c>
      <c r="B9535">
        <v>422</v>
      </c>
      <c r="C9535">
        <v>424</v>
      </c>
      <c r="D9535">
        <v>414</v>
      </c>
      <c r="E9535">
        <v>414</v>
      </c>
      <c r="G9535">
        <v>414</v>
      </c>
      <c r="H9535">
        <v>8630</v>
      </c>
      <c r="I9535">
        <v>7880</v>
      </c>
      <c r="J9535">
        <f t="shared" si="444"/>
        <v>152.20588235294119</v>
      </c>
      <c r="K9535">
        <f t="shared" si="445"/>
        <v>1997</v>
      </c>
      <c r="L9535">
        <f t="shared" si="446"/>
        <v>5</v>
      </c>
    </row>
    <row r="9536" spans="1:12" x14ac:dyDescent="0.25">
      <c r="A9536" s="1">
        <v>35552</v>
      </c>
      <c r="B9536">
        <v>412</v>
      </c>
      <c r="C9536">
        <v>412.5</v>
      </c>
      <c r="D9536">
        <v>406</v>
      </c>
      <c r="E9536">
        <v>406.25</v>
      </c>
      <c r="G9536">
        <v>406.25</v>
      </c>
      <c r="H9536">
        <v>7715</v>
      </c>
      <c r="I9536">
        <v>5930</v>
      </c>
      <c r="J9536">
        <f t="shared" si="444"/>
        <v>149.35661764705881</v>
      </c>
      <c r="K9536">
        <f t="shared" si="445"/>
        <v>1997</v>
      </c>
      <c r="L9536">
        <f t="shared" si="446"/>
        <v>5</v>
      </c>
    </row>
    <row r="9537" spans="1:12" x14ac:dyDescent="0.25">
      <c r="A9537" s="1">
        <v>35555</v>
      </c>
      <c r="B9537">
        <v>407.5</v>
      </c>
      <c r="C9537">
        <v>410.5</v>
      </c>
      <c r="D9537">
        <v>404</v>
      </c>
      <c r="E9537">
        <v>405.25</v>
      </c>
      <c r="G9537">
        <v>405.25</v>
      </c>
      <c r="H9537">
        <v>6095</v>
      </c>
      <c r="I9537">
        <v>3280</v>
      </c>
      <c r="J9537">
        <f t="shared" si="444"/>
        <v>148.9889705882353</v>
      </c>
      <c r="K9537">
        <f t="shared" si="445"/>
        <v>1997</v>
      </c>
      <c r="L9537">
        <f t="shared" si="446"/>
        <v>5</v>
      </c>
    </row>
    <row r="9538" spans="1:12" x14ac:dyDescent="0.25">
      <c r="A9538" s="1">
        <v>35556</v>
      </c>
      <c r="B9538">
        <v>402</v>
      </c>
      <c r="C9538">
        <v>402</v>
      </c>
      <c r="D9538">
        <v>394</v>
      </c>
      <c r="E9538">
        <v>394</v>
      </c>
      <c r="G9538">
        <v>394</v>
      </c>
      <c r="H9538">
        <v>1830</v>
      </c>
      <c r="I9538">
        <v>2055</v>
      </c>
      <c r="J9538">
        <f t="shared" ref="J9538:J9601" si="447">G9538/100*5000/136</f>
        <v>144.85294117647058</v>
      </c>
      <c r="K9538">
        <f t="shared" ref="K9538:K9601" si="448">YEAR(A9538)</f>
        <v>1997</v>
      </c>
      <c r="L9538">
        <f t="shared" ref="L9538:L9601" si="449">MONTH(A9538)</f>
        <v>5</v>
      </c>
    </row>
    <row r="9539" spans="1:12" x14ac:dyDescent="0.25">
      <c r="A9539" s="1">
        <v>35557</v>
      </c>
      <c r="B9539">
        <v>400</v>
      </c>
      <c r="C9539">
        <v>402</v>
      </c>
      <c r="D9539">
        <v>395</v>
      </c>
      <c r="E9539">
        <v>395</v>
      </c>
      <c r="G9539">
        <v>395</v>
      </c>
      <c r="H9539">
        <v>1470</v>
      </c>
      <c r="I9539">
        <v>1550</v>
      </c>
      <c r="J9539">
        <f t="shared" si="447"/>
        <v>145.22058823529412</v>
      </c>
      <c r="K9539">
        <f t="shared" si="448"/>
        <v>1997</v>
      </c>
      <c r="L9539">
        <f t="shared" si="449"/>
        <v>5</v>
      </c>
    </row>
    <row r="9540" spans="1:12" x14ac:dyDescent="0.25">
      <c r="A9540" s="1">
        <v>35558</v>
      </c>
      <c r="B9540">
        <v>395.5</v>
      </c>
      <c r="C9540">
        <v>402</v>
      </c>
      <c r="D9540">
        <v>393.5</v>
      </c>
      <c r="E9540">
        <v>400</v>
      </c>
      <c r="G9540">
        <v>400</v>
      </c>
      <c r="H9540">
        <v>1150</v>
      </c>
      <c r="I9540">
        <v>1690</v>
      </c>
      <c r="J9540">
        <f t="shared" si="447"/>
        <v>147.05882352941177</v>
      </c>
      <c r="K9540">
        <f t="shared" si="448"/>
        <v>1997</v>
      </c>
      <c r="L9540">
        <f t="shared" si="449"/>
        <v>5</v>
      </c>
    </row>
    <row r="9541" spans="1:12" x14ac:dyDescent="0.25">
      <c r="A9541" s="1">
        <v>35559</v>
      </c>
      <c r="B9541">
        <v>407</v>
      </c>
      <c r="C9541">
        <v>407</v>
      </c>
      <c r="D9541">
        <v>403</v>
      </c>
      <c r="E9541">
        <v>405</v>
      </c>
      <c r="G9541">
        <v>405</v>
      </c>
      <c r="H9541">
        <v>195</v>
      </c>
      <c r="I9541">
        <v>1295</v>
      </c>
      <c r="J9541">
        <f t="shared" si="447"/>
        <v>148.89705882352942</v>
      </c>
      <c r="K9541">
        <f t="shared" si="448"/>
        <v>1997</v>
      </c>
      <c r="L9541">
        <f t="shared" si="449"/>
        <v>5</v>
      </c>
    </row>
    <row r="9542" spans="1:12" x14ac:dyDescent="0.25">
      <c r="A9542" s="1">
        <v>35562</v>
      </c>
      <c r="B9542">
        <v>399.5</v>
      </c>
      <c r="C9542">
        <v>400</v>
      </c>
      <c r="D9542">
        <v>389</v>
      </c>
      <c r="E9542">
        <v>393</v>
      </c>
      <c r="G9542">
        <v>393</v>
      </c>
      <c r="H9542">
        <v>705</v>
      </c>
      <c r="I9542">
        <v>1215</v>
      </c>
      <c r="J9542">
        <f t="shared" si="447"/>
        <v>144.48529411764707</v>
      </c>
      <c r="K9542">
        <f t="shared" si="448"/>
        <v>1997</v>
      </c>
      <c r="L9542">
        <f t="shared" si="449"/>
        <v>5</v>
      </c>
    </row>
    <row r="9543" spans="1:12" x14ac:dyDescent="0.25">
      <c r="A9543" s="1">
        <v>35563</v>
      </c>
      <c r="B9543">
        <v>389</v>
      </c>
      <c r="C9543">
        <v>390</v>
      </c>
      <c r="D9543">
        <v>385</v>
      </c>
      <c r="E9543">
        <v>388</v>
      </c>
      <c r="G9543">
        <v>388</v>
      </c>
      <c r="H9543">
        <v>270</v>
      </c>
      <c r="I9543">
        <v>760</v>
      </c>
      <c r="J9543">
        <f t="shared" si="447"/>
        <v>142.64705882352942</v>
      </c>
      <c r="K9543">
        <f t="shared" si="448"/>
        <v>1997</v>
      </c>
      <c r="L9543">
        <f t="shared" si="449"/>
        <v>5</v>
      </c>
    </row>
    <row r="9544" spans="1:12" x14ac:dyDescent="0.25">
      <c r="A9544" s="1">
        <v>35564</v>
      </c>
      <c r="B9544">
        <v>390</v>
      </c>
      <c r="C9544">
        <v>390</v>
      </c>
      <c r="D9544">
        <v>380</v>
      </c>
      <c r="E9544">
        <v>383</v>
      </c>
      <c r="G9544">
        <v>383</v>
      </c>
      <c r="H9544">
        <v>185</v>
      </c>
      <c r="I9544">
        <v>610</v>
      </c>
      <c r="J9544">
        <f t="shared" si="447"/>
        <v>140.80882352941177</v>
      </c>
      <c r="K9544">
        <f t="shared" si="448"/>
        <v>1997</v>
      </c>
      <c r="L9544">
        <f t="shared" si="449"/>
        <v>5</v>
      </c>
    </row>
    <row r="9545" spans="1:12" x14ac:dyDescent="0.25">
      <c r="A9545" s="1">
        <v>35565</v>
      </c>
      <c r="B9545">
        <v>384</v>
      </c>
      <c r="C9545">
        <v>389</v>
      </c>
      <c r="D9545">
        <v>383</v>
      </c>
      <c r="E9545">
        <v>383</v>
      </c>
      <c r="G9545">
        <v>383</v>
      </c>
      <c r="H9545">
        <v>160</v>
      </c>
      <c r="I9545">
        <v>480</v>
      </c>
      <c r="J9545">
        <f t="shared" si="447"/>
        <v>140.80882352941177</v>
      </c>
      <c r="K9545">
        <f t="shared" si="448"/>
        <v>1997</v>
      </c>
      <c r="L9545">
        <f t="shared" si="449"/>
        <v>5</v>
      </c>
    </row>
    <row r="9546" spans="1:12" x14ac:dyDescent="0.25">
      <c r="A9546" s="1">
        <v>35566</v>
      </c>
      <c r="B9546">
        <v>386</v>
      </c>
      <c r="C9546">
        <v>393</v>
      </c>
      <c r="D9546">
        <v>383.5</v>
      </c>
      <c r="E9546">
        <v>387</v>
      </c>
      <c r="G9546">
        <v>387</v>
      </c>
      <c r="H9546">
        <v>300</v>
      </c>
      <c r="I9546">
        <v>460</v>
      </c>
      <c r="J9546">
        <f t="shared" si="447"/>
        <v>142.27941176470588</v>
      </c>
      <c r="K9546">
        <f t="shared" si="448"/>
        <v>1997</v>
      </c>
      <c r="L9546">
        <f t="shared" si="449"/>
        <v>5</v>
      </c>
    </row>
    <row r="9547" spans="1:12" x14ac:dyDescent="0.25">
      <c r="A9547" s="1">
        <v>35569</v>
      </c>
      <c r="B9547">
        <v>387</v>
      </c>
      <c r="C9547">
        <v>392</v>
      </c>
      <c r="D9547">
        <v>385</v>
      </c>
      <c r="E9547">
        <v>392</v>
      </c>
      <c r="G9547">
        <v>392</v>
      </c>
      <c r="H9547">
        <v>25</v>
      </c>
      <c r="I9547">
        <v>165</v>
      </c>
      <c r="J9547">
        <f t="shared" si="447"/>
        <v>144.11764705882354</v>
      </c>
      <c r="K9547">
        <f t="shared" si="448"/>
        <v>1997</v>
      </c>
      <c r="L9547">
        <f t="shared" si="449"/>
        <v>5</v>
      </c>
    </row>
    <row r="9548" spans="1:12" x14ac:dyDescent="0.25">
      <c r="A9548" s="1">
        <v>35570</v>
      </c>
      <c r="B9548">
        <v>390</v>
      </c>
      <c r="C9548">
        <v>390</v>
      </c>
      <c r="D9548">
        <v>381</v>
      </c>
      <c r="E9548">
        <v>381</v>
      </c>
      <c r="G9548">
        <v>381</v>
      </c>
      <c r="H9548">
        <v>170</v>
      </c>
      <c r="I9548">
        <v>45</v>
      </c>
      <c r="J9548">
        <f t="shared" si="447"/>
        <v>140.0735294117647</v>
      </c>
      <c r="K9548">
        <f t="shared" si="448"/>
        <v>1997</v>
      </c>
      <c r="L9548">
        <f t="shared" si="449"/>
        <v>5</v>
      </c>
    </row>
    <row r="9549" spans="1:12" x14ac:dyDescent="0.25">
      <c r="A9549" s="1">
        <v>35571</v>
      </c>
      <c r="B9549">
        <v>381</v>
      </c>
      <c r="C9549">
        <v>381</v>
      </c>
      <c r="D9549">
        <v>381</v>
      </c>
      <c r="E9549">
        <v>381</v>
      </c>
      <c r="G9549">
        <v>381</v>
      </c>
      <c r="H9549">
        <v>0</v>
      </c>
      <c r="I9549">
        <v>0</v>
      </c>
      <c r="J9549">
        <f t="shared" si="447"/>
        <v>140.0735294117647</v>
      </c>
      <c r="K9549">
        <f t="shared" si="448"/>
        <v>1997</v>
      </c>
      <c r="L9549">
        <f t="shared" si="449"/>
        <v>5</v>
      </c>
    </row>
    <row r="9550" spans="1:12" x14ac:dyDescent="0.25">
      <c r="A9550" s="1">
        <v>35572</v>
      </c>
      <c r="B9550">
        <v>384.5</v>
      </c>
      <c r="C9550">
        <v>384.5</v>
      </c>
      <c r="D9550">
        <v>376.5</v>
      </c>
      <c r="E9550">
        <v>377.25</v>
      </c>
      <c r="G9550">
        <v>377.25</v>
      </c>
      <c r="H9550">
        <v>55880</v>
      </c>
      <c r="I9550">
        <v>244350</v>
      </c>
      <c r="J9550">
        <f t="shared" si="447"/>
        <v>138.69485294117646</v>
      </c>
      <c r="K9550">
        <f t="shared" si="448"/>
        <v>1997</v>
      </c>
      <c r="L9550">
        <f t="shared" si="449"/>
        <v>5</v>
      </c>
    </row>
    <row r="9551" spans="1:12" x14ac:dyDescent="0.25">
      <c r="A9551" s="1">
        <v>35573</v>
      </c>
      <c r="B9551">
        <v>375</v>
      </c>
      <c r="C9551">
        <v>378</v>
      </c>
      <c r="D9551">
        <v>372</v>
      </c>
      <c r="E9551">
        <v>375</v>
      </c>
      <c r="G9551">
        <v>375</v>
      </c>
      <c r="H9551">
        <v>60085</v>
      </c>
      <c r="I9551">
        <v>238515</v>
      </c>
      <c r="J9551">
        <f t="shared" si="447"/>
        <v>137.86764705882354</v>
      </c>
      <c r="K9551">
        <f t="shared" si="448"/>
        <v>1997</v>
      </c>
      <c r="L9551">
        <f t="shared" si="449"/>
        <v>5</v>
      </c>
    </row>
    <row r="9552" spans="1:12" x14ac:dyDescent="0.25">
      <c r="A9552" s="1">
        <v>35577</v>
      </c>
      <c r="B9552">
        <v>373</v>
      </c>
      <c r="C9552">
        <v>375</v>
      </c>
      <c r="D9552">
        <v>363</v>
      </c>
      <c r="E9552">
        <v>363.5</v>
      </c>
      <c r="G9552">
        <v>363.5</v>
      </c>
      <c r="H9552">
        <v>89905</v>
      </c>
      <c r="I9552">
        <v>235020</v>
      </c>
      <c r="J9552">
        <f t="shared" si="447"/>
        <v>133.63970588235293</v>
      </c>
      <c r="K9552">
        <f t="shared" si="448"/>
        <v>1997</v>
      </c>
      <c r="L9552">
        <f t="shared" si="449"/>
        <v>5</v>
      </c>
    </row>
    <row r="9553" spans="1:12" x14ac:dyDescent="0.25">
      <c r="A9553" s="1">
        <v>35578</v>
      </c>
      <c r="B9553">
        <v>362.5</v>
      </c>
      <c r="C9553">
        <v>368</v>
      </c>
      <c r="D9553">
        <v>357</v>
      </c>
      <c r="E9553">
        <v>367</v>
      </c>
      <c r="G9553">
        <v>367</v>
      </c>
      <c r="H9553">
        <v>95650</v>
      </c>
      <c r="I9553">
        <v>235880</v>
      </c>
      <c r="J9553">
        <f t="shared" si="447"/>
        <v>134.9264705882353</v>
      </c>
      <c r="K9553">
        <f t="shared" si="448"/>
        <v>1997</v>
      </c>
      <c r="L9553">
        <f t="shared" si="449"/>
        <v>5</v>
      </c>
    </row>
    <row r="9554" spans="1:12" x14ac:dyDescent="0.25">
      <c r="A9554" s="1">
        <v>35579</v>
      </c>
      <c r="B9554">
        <v>367.5</v>
      </c>
      <c r="C9554">
        <v>374.5</v>
      </c>
      <c r="D9554">
        <v>358</v>
      </c>
      <c r="E9554">
        <v>358.5</v>
      </c>
      <c r="G9554">
        <v>358.5</v>
      </c>
      <c r="H9554">
        <v>90550</v>
      </c>
      <c r="I9554">
        <v>232030</v>
      </c>
      <c r="J9554">
        <f t="shared" si="447"/>
        <v>131.8014705882353</v>
      </c>
      <c r="K9554">
        <f t="shared" si="448"/>
        <v>1997</v>
      </c>
      <c r="L9554">
        <f t="shared" si="449"/>
        <v>5</v>
      </c>
    </row>
    <row r="9555" spans="1:12" x14ac:dyDescent="0.25">
      <c r="A9555" s="1">
        <v>35580</v>
      </c>
      <c r="B9555">
        <v>363</v>
      </c>
      <c r="C9555">
        <v>363.5</v>
      </c>
      <c r="D9555">
        <v>358.5</v>
      </c>
      <c r="E9555">
        <v>360.5</v>
      </c>
      <c r="G9555">
        <v>360.5</v>
      </c>
      <c r="H9555">
        <v>48320</v>
      </c>
      <c r="I9555">
        <v>232175</v>
      </c>
      <c r="J9555">
        <f t="shared" si="447"/>
        <v>132.53676470588235</v>
      </c>
      <c r="K9555">
        <f t="shared" si="448"/>
        <v>1997</v>
      </c>
      <c r="L9555">
        <f t="shared" si="449"/>
        <v>5</v>
      </c>
    </row>
    <row r="9556" spans="1:12" x14ac:dyDescent="0.25">
      <c r="A9556" s="1">
        <v>35583</v>
      </c>
      <c r="B9556">
        <v>363.5</v>
      </c>
      <c r="C9556">
        <v>365</v>
      </c>
      <c r="D9556">
        <v>356.5</v>
      </c>
      <c r="E9556">
        <v>360.75</v>
      </c>
      <c r="G9556">
        <v>360.75</v>
      </c>
      <c r="H9556">
        <v>50545</v>
      </c>
      <c r="I9556">
        <v>233205</v>
      </c>
      <c r="J9556">
        <f t="shared" si="447"/>
        <v>132.62867647058823</v>
      </c>
      <c r="K9556">
        <f t="shared" si="448"/>
        <v>1997</v>
      </c>
      <c r="L9556">
        <f t="shared" si="449"/>
        <v>6</v>
      </c>
    </row>
    <row r="9557" spans="1:12" x14ac:dyDescent="0.25">
      <c r="A9557" s="1">
        <v>35584</v>
      </c>
      <c r="B9557">
        <v>363</v>
      </c>
      <c r="C9557">
        <v>365</v>
      </c>
      <c r="D9557">
        <v>360.5</v>
      </c>
      <c r="E9557">
        <v>362</v>
      </c>
      <c r="G9557">
        <v>362</v>
      </c>
      <c r="H9557">
        <v>42440</v>
      </c>
      <c r="I9557">
        <v>227755</v>
      </c>
      <c r="J9557">
        <f t="shared" si="447"/>
        <v>133.08823529411765</v>
      </c>
      <c r="K9557">
        <f t="shared" si="448"/>
        <v>1997</v>
      </c>
      <c r="L9557">
        <f t="shared" si="449"/>
        <v>6</v>
      </c>
    </row>
    <row r="9558" spans="1:12" x14ac:dyDescent="0.25">
      <c r="A9558" s="1">
        <v>35585</v>
      </c>
      <c r="B9558">
        <v>360.5</v>
      </c>
      <c r="C9558">
        <v>361.5</v>
      </c>
      <c r="D9558">
        <v>352.5</v>
      </c>
      <c r="E9558">
        <v>353.75</v>
      </c>
      <c r="G9558">
        <v>353.75</v>
      </c>
      <c r="H9558">
        <v>65160</v>
      </c>
      <c r="I9558">
        <v>227430</v>
      </c>
      <c r="J9558">
        <f t="shared" si="447"/>
        <v>130.05514705882354</v>
      </c>
      <c r="K9558">
        <f t="shared" si="448"/>
        <v>1997</v>
      </c>
      <c r="L9558">
        <f t="shared" si="449"/>
        <v>6</v>
      </c>
    </row>
    <row r="9559" spans="1:12" x14ac:dyDescent="0.25">
      <c r="A9559" s="1">
        <v>35586</v>
      </c>
      <c r="B9559">
        <v>353</v>
      </c>
      <c r="C9559">
        <v>358</v>
      </c>
      <c r="D9559">
        <v>351</v>
      </c>
      <c r="E9559">
        <v>356</v>
      </c>
      <c r="G9559">
        <v>356</v>
      </c>
      <c r="H9559">
        <v>50355</v>
      </c>
      <c r="I9559">
        <v>231775</v>
      </c>
      <c r="J9559">
        <f t="shared" si="447"/>
        <v>130.88235294117646</v>
      </c>
      <c r="K9559">
        <f t="shared" si="448"/>
        <v>1997</v>
      </c>
      <c r="L9559">
        <f t="shared" si="449"/>
        <v>6</v>
      </c>
    </row>
    <row r="9560" spans="1:12" x14ac:dyDescent="0.25">
      <c r="A9560" s="1">
        <v>35587</v>
      </c>
      <c r="B9560">
        <v>360</v>
      </c>
      <c r="C9560">
        <v>362</v>
      </c>
      <c r="D9560">
        <v>357.25</v>
      </c>
      <c r="E9560">
        <v>359.5</v>
      </c>
      <c r="G9560">
        <v>359.5</v>
      </c>
      <c r="H9560">
        <v>61955</v>
      </c>
      <c r="I9560">
        <v>220305</v>
      </c>
      <c r="J9560">
        <f t="shared" si="447"/>
        <v>132.16911764705881</v>
      </c>
      <c r="K9560">
        <f t="shared" si="448"/>
        <v>1997</v>
      </c>
      <c r="L9560">
        <f t="shared" si="449"/>
        <v>6</v>
      </c>
    </row>
    <row r="9561" spans="1:12" x14ac:dyDescent="0.25">
      <c r="A9561" s="1">
        <v>35590</v>
      </c>
      <c r="B9561">
        <v>358.5</v>
      </c>
      <c r="C9561">
        <v>369</v>
      </c>
      <c r="D9561">
        <v>357.5</v>
      </c>
      <c r="E9561">
        <v>367.5</v>
      </c>
      <c r="G9561">
        <v>367.5</v>
      </c>
      <c r="H9561">
        <v>76760</v>
      </c>
      <c r="I9561">
        <v>212500</v>
      </c>
      <c r="J9561">
        <f t="shared" si="447"/>
        <v>135.11029411764707</v>
      </c>
      <c r="K9561">
        <f t="shared" si="448"/>
        <v>1997</v>
      </c>
      <c r="L9561">
        <f t="shared" si="449"/>
        <v>6</v>
      </c>
    </row>
    <row r="9562" spans="1:12" x14ac:dyDescent="0.25">
      <c r="A9562" s="1">
        <v>35591</v>
      </c>
      <c r="B9562">
        <v>367</v>
      </c>
      <c r="C9562">
        <v>372</v>
      </c>
      <c r="D9562">
        <v>362</v>
      </c>
      <c r="E9562">
        <v>363</v>
      </c>
      <c r="G9562">
        <v>363</v>
      </c>
      <c r="H9562">
        <v>71055</v>
      </c>
      <c r="I9562">
        <v>204985</v>
      </c>
      <c r="J9562">
        <f t="shared" si="447"/>
        <v>133.45588235294119</v>
      </c>
      <c r="K9562">
        <f t="shared" si="448"/>
        <v>1997</v>
      </c>
      <c r="L9562">
        <f t="shared" si="449"/>
        <v>6</v>
      </c>
    </row>
    <row r="9563" spans="1:12" x14ac:dyDescent="0.25">
      <c r="A9563" s="1">
        <v>35592</v>
      </c>
      <c r="B9563">
        <v>363</v>
      </c>
      <c r="C9563">
        <v>367</v>
      </c>
      <c r="D9563">
        <v>361</v>
      </c>
      <c r="E9563">
        <v>364.5</v>
      </c>
      <c r="G9563">
        <v>364.5</v>
      </c>
      <c r="H9563">
        <v>49240</v>
      </c>
      <c r="I9563">
        <v>198625</v>
      </c>
      <c r="J9563">
        <f t="shared" si="447"/>
        <v>134.00735294117646</v>
      </c>
      <c r="K9563">
        <f t="shared" si="448"/>
        <v>1997</v>
      </c>
      <c r="L9563">
        <f t="shared" si="449"/>
        <v>6</v>
      </c>
    </row>
    <row r="9564" spans="1:12" x14ac:dyDescent="0.25">
      <c r="A9564" s="1">
        <v>35593</v>
      </c>
      <c r="B9564">
        <v>362.5</v>
      </c>
      <c r="C9564">
        <v>364.5</v>
      </c>
      <c r="D9564">
        <v>352</v>
      </c>
      <c r="E9564">
        <v>353</v>
      </c>
      <c r="G9564">
        <v>353</v>
      </c>
      <c r="H9564">
        <v>71225</v>
      </c>
      <c r="I9564">
        <v>190480</v>
      </c>
      <c r="J9564">
        <f t="shared" si="447"/>
        <v>129.77941176470588</v>
      </c>
      <c r="K9564">
        <f t="shared" si="448"/>
        <v>1997</v>
      </c>
      <c r="L9564">
        <f t="shared" si="449"/>
        <v>6</v>
      </c>
    </row>
    <row r="9565" spans="1:12" x14ac:dyDescent="0.25">
      <c r="A9565" s="1">
        <v>35594</v>
      </c>
      <c r="B9565">
        <v>354.5</v>
      </c>
      <c r="C9565">
        <v>358</v>
      </c>
      <c r="D9565">
        <v>348</v>
      </c>
      <c r="E9565">
        <v>352.5</v>
      </c>
      <c r="G9565">
        <v>352.5</v>
      </c>
      <c r="H9565">
        <v>56230</v>
      </c>
      <c r="I9565">
        <v>181935</v>
      </c>
      <c r="J9565">
        <f t="shared" si="447"/>
        <v>129.59558823529412</v>
      </c>
      <c r="K9565">
        <f t="shared" si="448"/>
        <v>1997</v>
      </c>
      <c r="L9565">
        <f t="shared" si="449"/>
        <v>6</v>
      </c>
    </row>
    <row r="9566" spans="1:12" x14ac:dyDescent="0.25">
      <c r="A9566" s="1">
        <v>35597</v>
      </c>
      <c r="B9566">
        <v>349</v>
      </c>
      <c r="C9566">
        <v>349.5</v>
      </c>
      <c r="D9566">
        <v>342.5</v>
      </c>
      <c r="E9566">
        <v>342.75</v>
      </c>
      <c r="G9566">
        <v>342.75</v>
      </c>
      <c r="H9566">
        <v>60670</v>
      </c>
      <c r="I9566">
        <v>173645</v>
      </c>
      <c r="J9566">
        <f t="shared" si="447"/>
        <v>126.01102941176471</v>
      </c>
      <c r="K9566">
        <f t="shared" si="448"/>
        <v>1997</v>
      </c>
      <c r="L9566">
        <f t="shared" si="449"/>
        <v>6</v>
      </c>
    </row>
    <row r="9567" spans="1:12" x14ac:dyDescent="0.25">
      <c r="A9567" s="1">
        <v>35598</v>
      </c>
      <c r="B9567">
        <v>343.75</v>
      </c>
      <c r="C9567">
        <v>346</v>
      </c>
      <c r="D9567">
        <v>342</v>
      </c>
      <c r="E9567">
        <v>343.75</v>
      </c>
      <c r="G9567">
        <v>343.75</v>
      </c>
      <c r="H9567">
        <v>41410</v>
      </c>
      <c r="I9567">
        <v>162695</v>
      </c>
      <c r="J9567">
        <f t="shared" si="447"/>
        <v>126.37867647058823</v>
      </c>
      <c r="K9567">
        <f t="shared" si="448"/>
        <v>1997</v>
      </c>
      <c r="L9567">
        <f t="shared" si="449"/>
        <v>6</v>
      </c>
    </row>
    <row r="9568" spans="1:12" x14ac:dyDescent="0.25">
      <c r="A9568" s="1">
        <v>35599</v>
      </c>
      <c r="B9568">
        <v>343.5</v>
      </c>
      <c r="C9568">
        <v>344.5</v>
      </c>
      <c r="D9568">
        <v>338.5</v>
      </c>
      <c r="E9568">
        <v>338.75</v>
      </c>
      <c r="G9568">
        <v>338.75</v>
      </c>
      <c r="H9568">
        <v>51370</v>
      </c>
      <c r="I9568">
        <v>159240</v>
      </c>
      <c r="J9568">
        <f t="shared" si="447"/>
        <v>124.54044117647059</v>
      </c>
      <c r="K9568">
        <f t="shared" si="448"/>
        <v>1997</v>
      </c>
      <c r="L9568">
        <f t="shared" si="449"/>
        <v>6</v>
      </c>
    </row>
    <row r="9569" spans="1:12" x14ac:dyDescent="0.25">
      <c r="A9569" s="1">
        <v>35600</v>
      </c>
      <c r="B9569">
        <v>338.5</v>
      </c>
      <c r="C9569">
        <v>340</v>
      </c>
      <c r="D9569">
        <v>336</v>
      </c>
      <c r="E9569">
        <v>337</v>
      </c>
      <c r="G9569">
        <v>337</v>
      </c>
      <c r="H9569">
        <v>50875</v>
      </c>
      <c r="I9569">
        <v>153285</v>
      </c>
      <c r="J9569">
        <f t="shared" si="447"/>
        <v>123.89705882352941</v>
      </c>
      <c r="K9569">
        <f t="shared" si="448"/>
        <v>1997</v>
      </c>
      <c r="L9569">
        <f t="shared" si="449"/>
        <v>6</v>
      </c>
    </row>
    <row r="9570" spans="1:12" x14ac:dyDescent="0.25">
      <c r="A9570" s="1">
        <v>35601</v>
      </c>
      <c r="B9570">
        <v>337</v>
      </c>
      <c r="C9570">
        <v>339</v>
      </c>
      <c r="D9570">
        <v>332.25</v>
      </c>
      <c r="E9570">
        <v>334.75</v>
      </c>
      <c r="G9570">
        <v>334.75</v>
      </c>
      <c r="H9570">
        <v>65140</v>
      </c>
      <c r="I9570">
        <v>133780</v>
      </c>
      <c r="J9570">
        <f t="shared" si="447"/>
        <v>123.06985294117646</v>
      </c>
      <c r="K9570">
        <f t="shared" si="448"/>
        <v>1997</v>
      </c>
      <c r="L9570">
        <f t="shared" si="449"/>
        <v>6</v>
      </c>
    </row>
    <row r="9571" spans="1:12" x14ac:dyDescent="0.25">
      <c r="A9571" s="1">
        <v>35604</v>
      </c>
      <c r="B9571">
        <v>334</v>
      </c>
      <c r="C9571">
        <v>334</v>
      </c>
      <c r="D9571">
        <v>328</v>
      </c>
      <c r="E9571">
        <v>329.75</v>
      </c>
      <c r="G9571">
        <v>329.75</v>
      </c>
      <c r="H9571">
        <v>44555</v>
      </c>
      <c r="I9571">
        <v>128370</v>
      </c>
      <c r="J9571">
        <f t="shared" si="447"/>
        <v>121.23161764705883</v>
      </c>
      <c r="K9571">
        <f t="shared" si="448"/>
        <v>1997</v>
      </c>
      <c r="L9571">
        <f t="shared" si="449"/>
        <v>6</v>
      </c>
    </row>
    <row r="9572" spans="1:12" x14ac:dyDescent="0.25">
      <c r="A9572" s="1">
        <v>35605</v>
      </c>
      <c r="B9572">
        <v>330.5</v>
      </c>
      <c r="C9572">
        <v>335.5</v>
      </c>
      <c r="D9572">
        <v>329</v>
      </c>
      <c r="E9572">
        <v>332.5</v>
      </c>
      <c r="G9572">
        <v>332.5</v>
      </c>
      <c r="H9572">
        <v>56050</v>
      </c>
      <c r="I9572">
        <v>111460</v>
      </c>
      <c r="J9572">
        <f t="shared" si="447"/>
        <v>122.24264705882354</v>
      </c>
      <c r="K9572">
        <f t="shared" si="448"/>
        <v>1997</v>
      </c>
      <c r="L9572">
        <f t="shared" si="449"/>
        <v>6</v>
      </c>
    </row>
    <row r="9573" spans="1:12" x14ac:dyDescent="0.25">
      <c r="A9573" s="1">
        <v>35606</v>
      </c>
      <c r="B9573">
        <v>331.5</v>
      </c>
      <c r="C9573">
        <v>335</v>
      </c>
      <c r="D9573">
        <v>330.5</v>
      </c>
      <c r="E9573">
        <v>331.75</v>
      </c>
      <c r="G9573">
        <v>331.75</v>
      </c>
      <c r="H9573">
        <v>39955</v>
      </c>
      <c r="I9573">
        <v>92505</v>
      </c>
      <c r="J9573">
        <f t="shared" si="447"/>
        <v>121.96691176470588</v>
      </c>
      <c r="K9573">
        <f t="shared" si="448"/>
        <v>1997</v>
      </c>
      <c r="L9573">
        <f t="shared" si="449"/>
        <v>6</v>
      </c>
    </row>
    <row r="9574" spans="1:12" x14ac:dyDescent="0.25">
      <c r="A9574" s="1">
        <v>35607</v>
      </c>
      <c r="B9574">
        <v>332</v>
      </c>
      <c r="C9574">
        <v>335</v>
      </c>
      <c r="D9574">
        <v>331</v>
      </c>
      <c r="E9574">
        <v>333</v>
      </c>
      <c r="G9574">
        <v>333</v>
      </c>
      <c r="H9574">
        <v>45605</v>
      </c>
      <c r="I9574">
        <v>76710</v>
      </c>
      <c r="J9574">
        <f t="shared" si="447"/>
        <v>122.42647058823529</v>
      </c>
      <c r="K9574">
        <f t="shared" si="448"/>
        <v>1997</v>
      </c>
      <c r="L9574">
        <f t="shared" si="449"/>
        <v>6</v>
      </c>
    </row>
    <row r="9575" spans="1:12" x14ac:dyDescent="0.25">
      <c r="A9575" s="1">
        <v>35608</v>
      </c>
      <c r="B9575">
        <v>332</v>
      </c>
      <c r="C9575">
        <v>333.5</v>
      </c>
      <c r="D9575">
        <v>325</v>
      </c>
      <c r="E9575">
        <v>325.75</v>
      </c>
      <c r="G9575">
        <v>325.75</v>
      </c>
      <c r="H9575">
        <v>84020</v>
      </c>
      <c r="I9575">
        <v>47050</v>
      </c>
      <c r="J9575">
        <f t="shared" si="447"/>
        <v>119.76102941176471</v>
      </c>
      <c r="K9575">
        <f t="shared" si="448"/>
        <v>1997</v>
      </c>
      <c r="L9575">
        <f t="shared" si="449"/>
        <v>6</v>
      </c>
    </row>
    <row r="9576" spans="1:12" x14ac:dyDescent="0.25">
      <c r="A9576" s="1">
        <v>35611</v>
      </c>
      <c r="B9576">
        <v>323</v>
      </c>
      <c r="C9576">
        <v>327</v>
      </c>
      <c r="D9576">
        <v>319.5</v>
      </c>
      <c r="E9576">
        <v>323.75</v>
      </c>
      <c r="G9576">
        <v>323.75</v>
      </c>
      <c r="H9576">
        <v>31275</v>
      </c>
      <c r="I9576">
        <v>39050</v>
      </c>
      <c r="J9576">
        <f t="shared" si="447"/>
        <v>119.02573529411765</v>
      </c>
      <c r="K9576">
        <f t="shared" si="448"/>
        <v>1997</v>
      </c>
      <c r="L9576">
        <f t="shared" si="449"/>
        <v>6</v>
      </c>
    </row>
    <row r="9577" spans="1:12" x14ac:dyDescent="0.25">
      <c r="A9577" s="1">
        <v>35612</v>
      </c>
      <c r="B9577">
        <v>324</v>
      </c>
      <c r="C9577">
        <v>328</v>
      </c>
      <c r="D9577">
        <v>322</v>
      </c>
      <c r="E9577">
        <v>322.5</v>
      </c>
      <c r="G9577">
        <v>322.5</v>
      </c>
      <c r="H9577">
        <v>13695</v>
      </c>
      <c r="I9577">
        <v>35395</v>
      </c>
      <c r="J9577">
        <f t="shared" si="447"/>
        <v>118.56617647058823</v>
      </c>
      <c r="K9577">
        <f t="shared" si="448"/>
        <v>1997</v>
      </c>
      <c r="L9577">
        <f t="shared" si="449"/>
        <v>7</v>
      </c>
    </row>
    <row r="9578" spans="1:12" x14ac:dyDescent="0.25">
      <c r="A9578" s="1">
        <v>35613</v>
      </c>
      <c r="B9578">
        <v>323.5</v>
      </c>
      <c r="C9578">
        <v>325.5</v>
      </c>
      <c r="D9578">
        <v>321.5</v>
      </c>
      <c r="E9578">
        <v>324</v>
      </c>
      <c r="G9578">
        <v>324</v>
      </c>
      <c r="H9578">
        <v>15625</v>
      </c>
      <c r="I9578">
        <v>27690</v>
      </c>
      <c r="J9578">
        <f t="shared" si="447"/>
        <v>119.11764705882354</v>
      </c>
      <c r="K9578">
        <f t="shared" si="448"/>
        <v>1997</v>
      </c>
      <c r="L9578">
        <f t="shared" si="449"/>
        <v>7</v>
      </c>
    </row>
    <row r="9579" spans="1:12" x14ac:dyDescent="0.25">
      <c r="A9579" s="1">
        <v>35614</v>
      </c>
      <c r="B9579">
        <v>324</v>
      </c>
      <c r="C9579">
        <v>324.5</v>
      </c>
      <c r="D9579">
        <v>320</v>
      </c>
      <c r="E9579">
        <v>320.25</v>
      </c>
      <c r="G9579">
        <v>320.25</v>
      </c>
      <c r="H9579">
        <v>13855</v>
      </c>
      <c r="I9579">
        <v>19880</v>
      </c>
      <c r="J9579">
        <f t="shared" si="447"/>
        <v>117.73897058823529</v>
      </c>
      <c r="K9579">
        <f t="shared" si="448"/>
        <v>1997</v>
      </c>
      <c r="L9579">
        <f t="shared" si="449"/>
        <v>7</v>
      </c>
    </row>
    <row r="9580" spans="1:12" x14ac:dyDescent="0.25">
      <c r="A9580" s="1">
        <v>35618</v>
      </c>
      <c r="B9580">
        <v>318</v>
      </c>
      <c r="C9580">
        <v>318</v>
      </c>
      <c r="D9580">
        <v>313</v>
      </c>
      <c r="E9580">
        <v>313.5</v>
      </c>
      <c r="G9580">
        <v>313.5</v>
      </c>
      <c r="H9580">
        <v>9080</v>
      </c>
      <c r="I9580">
        <v>17580</v>
      </c>
      <c r="J9580">
        <f t="shared" si="447"/>
        <v>115.25735294117646</v>
      </c>
      <c r="K9580">
        <f t="shared" si="448"/>
        <v>1997</v>
      </c>
      <c r="L9580">
        <f t="shared" si="449"/>
        <v>7</v>
      </c>
    </row>
    <row r="9581" spans="1:12" x14ac:dyDescent="0.25">
      <c r="A9581" s="1">
        <v>35619</v>
      </c>
      <c r="B9581">
        <v>314.5</v>
      </c>
      <c r="C9581">
        <v>319.5</v>
      </c>
      <c r="D9581">
        <v>314.5</v>
      </c>
      <c r="E9581">
        <v>316.5</v>
      </c>
      <c r="G9581">
        <v>316.5</v>
      </c>
      <c r="H9581">
        <v>11640</v>
      </c>
      <c r="I9581">
        <v>15040</v>
      </c>
      <c r="J9581">
        <f t="shared" si="447"/>
        <v>116.36029411764706</v>
      </c>
      <c r="K9581">
        <f t="shared" si="448"/>
        <v>1997</v>
      </c>
      <c r="L9581">
        <f t="shared" si="449"/>
        <v>7</v>
      </c>
    </row>
    <row r="9582" spans="1:12" x14ac:dyDescent="0.25">
      <c r="A9582" s="1">
        <v>35620</v>
      </c>
      <c r="B9582">
        <v>317.5</v>
      </c>
      <c r="C9582">
        <v>330</v>
      </c>
      <c r="D9582">
        <v>317.5</v>
      </c>
      <c r="E9582">
        <v>325.75</v>
      </c>
      <c r="G9582">
        <v>325.75</v>
      </c>
      <c r="H9582">
        <v>10565</v>
      </c>
      <c r="I9582">
        <v>12805</v>
      </c>
      <c r="J9582">
        <f t="shared" si="447"/>
        <v>119.76102941176471</v>
      </c>
      <c r="K9582">
        <f t="shared" si="448"/>
        <v>1997</v>
      </c>
      <c r="L9582">
        <f t="shared" si="449"/>
        <v>7</v>
      </c>
    </row>
    <row r="9583" spans="1:12" x14ac:dyDescent="0.25">
      <c r="A9583" s="1">
        <v>35621</v>
      </c>
      <c r="B9583">
        <v>325</v>
      </c>
      <c r="C9583">
        <v>325</v>
      </c>
      <c r="D9583">
        <v>321</v>
      </c>
      <c r="E9583">
        <v>321.5</v>
      </c>
      <c r="G9583">
        <v>321.5</v>
      </c>
      <c r="H9583">
        <v>3565</v>
      </c>
      <c r="I9583">
        <v>10470</v>
      </c>
      <c r="J9583">
        <f t="shared" si="447"/>
        <v>118.19852941176471</v>
      </c>
      <c r="K9583">
        <f t="shared" si="448"/>
        <v>1997</v>
      </c>
      <c r="L9583">
        <f t="shared" si="449"/>
        <v>7</v>
      </c>
    </row>
    <row r="9584" spans="1:12" x14ac:dyDescent="0.25">
      <c r="A9584" s="1">
        <v>35622</v>
      </c>
      <c r="B9584">
        <v>317.5</v>
      </c>
      <c r="C9584">
        <v>325.5</v>
      </c>
      <c r="D9584">
        <v>316</v>
      </c>
      <c r="E9584">
        <v>322</v>
      </c>
      <c r="G9584">
        <v>322</v>
      </c>
      <c r="H9584">
        <v>1595</v>
      </c>
      <c r="I9584">
        <v>9685</v>
      </c>
      <c r="J9584">
        <f t="shared" si="447"/>
        <v>118.38235294117648</v>
      </c>
      <c r="K9584">
        <f t="shared" si="448"/>
        <v>1997</v>
      </c>
      <c r="L9584">
        <f t="shared" si="449"/>
        <v>7</v>
      </c>
    </row>
    <row r="9585" spans="1:12" x14ac:dyDescent="0.25">
      <c r="A9585" s="1">
        <v>35625</v>
      </c>
      <c r="B9585">
        <v>330</v>
      </c>
      <c r="C9585">
        <v>335</v>
      </c>
      <c r="D9585">
        <v>327</v>
      </c>
      <c r="E9585">
        <v>329</v>
      </c>
      <c r="G9585">
        <v>329</v>
      </c>
      <c r="H9585">
        <v>1725</v>
      </c>
      <c r="I9585">
        <v>9050</v>
      </c>
      <c r="J9585">
        <f t="shared" si="447"/>
        <v>120.95588235294117</v>
      </c>
      <c r="K9585">
        <f t="shared" si="448"/>
        <v>1997</v>
      </c>
      <c r="L9585">
        <f t="shared" si="449"/>
        <v>7</v>
      </c>
    </row>
    <row r="9586" spans="1:12" x14ac:dyDescent="0.25">
      <c r="A9586" s="1">
        <v>35626</v>
      </c>
      <c r="B9586">
        <v>329</v>
      </c>
      <c r="C9586">
        <v>334</v>
      </c>
      <c r="D9586">
        <v>327</v>
      </c>
      <c r="E9586">
        <v>332</v>
      </c>
      <c r="G9586">
        <v>332</v>
      </c>
      <c r="H9586">
        <v>12845</v>
      </c>
      <c r="I9586">
        <v>5495</v>
      </c>
      <c r="J9586">
        <f t="shared" si="447"/>
        <v>122.05882352941177</v>
      </c>
      <c r="K9586">
        <f t="shared" si="448"/>
        <v>1997</v>
      </c>
      <c r="L9586">
        <f t="shared" si="449"/>
        <v>7</v>
      </c>
    </row>
    <row r="9587" spans="1:12" x14ac:dyDescent="0.25">
      <c r="A9587" s="1">
        <v>35627</v>
      </c>
      <c r="B9587">
        <v>330</v>
      </c>
      <c r="C9587">
        <v>330</v>
      </c>
      <c r="D9587">
        <v>325</v>
      </c>
      <c r="E9587">
        <v>325</v>
      </c>
      <c r="G9587">
        <v>325</v>
      </c>
      <c r="H9587">
        <v>5560</v>
      </c>
      <c r="I9587">
        <v>3885</v>
      </c>
      <c r="J9587">
        <f t="shared" si="447"/>
        <v>119.48529411764706</v>
      </c>
      <c r="K9587">
        <f t="shared" si="448"/>
        <v>1997</v>
      </c>
      <c r="L9587">
        <f t="shared" si="449"/>
        <v>7</v>
      </c>
    </row>
    <row r="9588" spans="1:12" x14ac:dyDescent="0.25">
      <c r="A9588" s="1">
        <v>35628</v>
      </c>
      <c r="B9588">
        <v>324</v>
      </c>
      <c r="C9588">
        <v>327</v>
      </c>
      <c r="D9588">
        <v>323</v>
      </c>
      <c r="E9588">
        <v>325</v>
      </c>
      <c r="G9588">
        <v>325</v>
      </c>
      <c r="H9588">
        <v>2400</v>
      </c>
      <c r="I9588">
        <v>2805</v>
      </c>
      <c r="J9588">
        <f t="shared" si="447"/>
        <v>119.48529411764706</v>
      </c>
      <c r="K9588">
        <f t="shared" si="448"/>
        <v>1997</v>
      </c>
      <c r="L9588">
        <f t="shared" si="449"/>
        <v>7</v>
      </c>
    </row>
    <row r="9589" spans="1:12" x14ac:dyDescent="0.25">
      <c r="A9589" s="1">
        <v>35629</v>
      </c>
      <c r="B9589">
        <v>328</v>
      </c>
      <c r="C9589">
        <v>330</v>
      </c>
      <c r="D9589">
        <v>327</v>
      </c>
      <c r="E9589">
        <v>328.5</v>
      </c>
      <c r="G9589">
        <v>328.5</v>
      </c>
      <c r="H9589">
        <v>1745</v>
      </c>
      <c r="I9589">
        <v>1370</v>
      </c>
      <c r="J9589">
        <f t="shared" si="447"/>
        <v>120.77205882352941</v>
      </c>
      <c r="K9589">
        <f t="shared" si="448"/>
        <v>1997</v>
      </c>
      <c r="L9589">
        <f t="shared" si="449"/>
        <v>7</v>
      </c>
    </row>
    <row r="9590" spans="1:12" x14ac:dyDescent="0.25">
      <c r="A9590" s="1">
        <v>35632</v>
      </c>
      <c r="B9590">
        <v>323.5</v>
      </c>
      <c r="C9590">
        <v>332.5</v>
      </c>
      <c r="D9590">
        <v>323.5</v>
      </c>
      <c r="E9590">
        <v>332.5</v>
      </c>
      <c r="G9590">
        <v>332.5</v>
      </c>
      <c r="H9590">
        <v>1005</v>
      </c>
      <c r="I9590">
        <v>500</v>
      </c>
      <c r="J9590">
        <f t="shared" si="447"/>
        <v>122.24264705882354</v>
      </c>
      <c r="K9590">
        <f t="shared" si="448"/>
        <v>1997</v>
      </c>
      <c r="L9590">
        <f t="shared" si="449"/>
        <v>7</v>
      </c>
    </row>
    <row r="9591" spans="1:12" x14ac:dyDescent="0.25">
      <c r="A9591" s="1">
        <v>35633</v>
      </c>
      <c r="B9591">
        <v>338</v>
      </c>
      <c r="C9591">
        <v>342</v>
      </c>
      <c r="D9591">
        <v>338</v>
      </c>
      <c r="E9591">
        <v>342</v>
      </c>
      <c r="G9591">
        <v>342</v>
      </c>
      <c r="H9591">
        <v>2140</v>
      </c>
      <c r="I9591">
        <v>1810</v>
      </c>
      <c r="J9591">
        <f t="shared" si="447"/>
        <v>125.73529411764706</v>
      </c>
      <c r="K9591">
        <f t="shared" si="448"/>
        <v>1997</v>
      </c>
      <c r="L9591">
        <f t="shared" si="449"/>
        <v>7</v>
      </c>
    </row>
    <row r="9592" spans="1:12" x14ac:dyDescent="0.25">
      <c r="A9592" s="1">
        <v>35634</v>
      </c>
      <c r="B9592">
        <v>342</v>
      </c>
      <c r="C9592">
        <v>342</v>
      </c>
      <c r="D9592">
        <v>342</v>
      </c>
      <c r="E9592">
        <v>342</v>
      </c>
      <c r="G9592">
        <v>342</v>
      </c>
      <c r="H9592">
        <v>0</v>
      </c>
      <c r="I9592">
        <v>0</v>
      </c>
      <c r="J9592">
        <f t="shared" si="447"/>
        <v>125.73529411764706</v>
      </c>
      <c r="K9592">
        <f t="shared" si="448"/>
        <v>1997</v>
      </c>
      <c r="L9592">
        <f t="shared" si="449"/>
        <v>7</v>
      </c>
    </row>
    <row r="9593" spans="1:12" x14ac:dyDescent="0.25">
      <c r="A9593" s="1">
        <v>35635</v>
      </c>
      <c r="B9593">
        <v>355</v>
      </c>
      <c r="C9593">
        <v>359</v>
      </c>
      <c r="D9593">
        <v>353</v>
      </c>
      <c r="E9593">
        <v>358.5</v>
      </c>
      <c r="G9593">
        <v>358.5</v>
      </c>
      <c r="H9593">
        <v>57425</v>
      </c>
      <c r="I9593">
        <v>208715</v>
      </c>
      <c r="J9593">
        <f t="shared" si="447"/>
        <v>131.8014705882353</v>
      </c>
      <c r="K9593">
        <f t="shared" si="448"/>
        <v>1997</v>
      </c>
      <c r="L9593">
        <f t="shared" si="449"/>
        <v>7</v>
      </c>
    </row>
    <row r="9594" spans="1:12" x14ac:dyDescent="0.25">
      <c r="A9594" s="1">
        <v>35636</v>
      </c>
      <c r="B9594">
        <v>355</v>
      </c>
      <c r="C9594">
        <v>361</v>
      </c>
      <c r="D9594">
        <v>355</v>
      </c>
      <c r="E9594">
        <v>358.5</v>
      </c>
      <c r="G9594">
        <v>358.5</v>
      </c>
      <c r="H9594">
        <v>46980</v>
      </c>
      <c r="I9594">
        <v>204290</v>
      </c>
      <c r="J9594">
        <f t="shared" si="447"/>
        <v>131.8014705882353</v>
      </c>
      <c r="K9594">
        <f t="shared" si="448"/>
        <v>1997</v>
      </c>
      <c r="L9594">
        <f t="shared" si="449"/>
        <v>7</v>
      </c>
    </row>
    <row r="9595" spans="1:12" x14ac:dyDescent="0.25">
      <c r="A9595" s="1">
        <v>35639</v>
      </c>
      <c r="B9595">
        <v>361</v>
      </c>
      <c r="C9595">
        <v>364</v>
      </c>
      <c r="D9595">
        <v>357</v>
      </c>
      <c r="E9595">
        <v>357.5</v>
      </c>
      <c r="G9595">
        <v>357.5</v>
      </c>
      <c r="H9595">
        <v>40410</v>
      </c>
      <c r="I9595">
        <v>204035</v>
      </c>
      <c r="J9595">
        <f t="shared" si="447"/>
        <v>131.43382352941177</v>
      </c>
      <c r="K9595">
        <f t="shared" si="448"/>
        <v>1997</v>
      </c>
      <c r="L9595">
        <f t="shared" si="449"/>
        <v>7</v>
      </c>
    </row>
    <row r="9596" spans="1:12" x14ac:dyDescent="0.25">
      <c r="A9596" s="1">
        <v>35640</v>
      </c>
      <c r="B9596">
        <v>359.5</v>
      </c>
      <c r="C9596">
        <v>360.5</v>
      </c>
      <c r="D9596">
        <v>355</v>
      </c>
      <c r="E9596">
        <v>358</v>
      </c>
      <c r="G9596">
        <v>358</v>
      </c>
      <c r="H9596">
        <v>29055</v>
      </c>
      <c r="I9596">
        <v>206870</v>
      </c>
      <c r="J9596">
        <f t="shared" si="447"/>
        <v>131.61764705882354</v>
      </c>
      <c r="K9596">
        <f t="shared" si="448"/>
        <v>1997</v>
      </c>
      <c r="L9596">
        <f t="shared" si="449"/>
        <v>7</v>
      </c>
    </row>
    <row r="9597" spans="1:12" x14ac:dyDescent="0.25">
      <c r="A9597" s="1">
        <v>35641</v>
      </c>
      <c r="B9597">
        <v>358.5</v>
      </c>
      <c r="C9597">
        <v>360</v>
      </c>
      <c r="D9597">
        <v>352</v>
      </c>
      <c r="E9597">
        <v>356.25</v>
      </c>
      <c r="G9597">
        <v>356.25</v>
      </c>
      <c r="H9597">
        <v>34280</v>
      </c>
      <c r="I9597">
        <v>207885</v>
      </c>
      <c r="J9597">
        <f t="shared" si="447"/>
        <v>130.97426470588235</v>
      </c>
      <c r="K9597">
        <f t="shared" si="448"/>
        <v>1997</v>
      </c>
      <c r="L9597">
        <f t="shared" si="449"/>
        <v>7</v>
      </c>
    </row>
    <row r="9598" spans="1:12" x14ac:dyDescent="0.25">
      <c r="A9598" s="1">
        <v>35642</v>
      </c>
      <c r="B9598">
        <v>355</v>
      </c>
      <c r="C9598">
        <v>364</v>
      </c>
      <c r="D9598">
        <v>353.5</v>
      </c>
      <c r="E9598">
        <v>362</v>
      </c>
      <c r="G9598">
        <v>362</v>
      </c>
      <c r="H9598">
        <v>46070</v>
      </c>
      <c r="I9598">
        <v>204820</v>
      </c>
      <c r="J9598">
        <f t="shared" si="447"/>
        <v>133.08823529411765</v>
      </c>
      <c r="K9598">
        <f t="shared" si="448"/>
        <v>1997</v>
      </c>
      <c r="L9598">
        <f t="shared" si="449"/>
        <v>7</v>
      </c>
    </row>
    <row r="9599" spans="1:12" x14ac:dyDescent="0.25">
      <c r="A9599" s="1">
        <v>35643</v>
      </c>
      <c r="B9599">
        <v>360</v>
      </c>
      <c r="C9599">
        <v>363.5</v>
      </c>
      <c r="D9599">
        <v>358</v>
      </c>
      <c r="E9599">
        <v>361.5</v>
      </c>
      <c r="G9599">
        <v>361.5</v>
      </c>
      <c r="H9599">
        <v>23880</v>
      </c>
      <c r="I9599">
        <v>203765</v>
      </c>
      <c r="J9599">
        <f t="shared" si="447"/>
        <v>132.90441176470588</v>
      </c>
      <c r="K9599">
        <f t="shared" si="448"/>
        <v>1997</v>
      </c>
      <c r="L9599">
        <f t="shared" si="449"/>
        <v>8</v>
      </c>
    </row>
    <row r="9600" spans="1:12" x14ac:dyDescent="0.25">
      <c r="A9600" s="1">
        <v>35646</v>
      </c>
      <c r="B9600">
        <v>366</v>
      </c>
      <c r="C9600">
        <v>366</v>
      </c>
      <c r="D9600">
        <v>353.5</v>
      </c>
      <c r="E9600">
        <v>354.75</v>
      </c>
      <c r="G9600">
        <v>354.75</v>
      </c>
      <c r="H9600">
        <v>40670</v>
      </c>
      <c r="I9600">
        <v>200740</v>
      </c>
      <c r="J9600">
        <f t="shared" si="447"/>
        <v>130.42279411764707</v>
      </c>
      <c r="K9600">
        <f t="shared" si="448"/>
        <v>1997</v>
      </c>
      <c r="L9600">
        <f t="shared" si="449"/>
        <v>8</v>
      </c>
    </row>
    <row r="9601" spans="1:12" x14ac:dyDescent="0.25">
      <c r="A9601" s="1">
        <v>35647</v>
      </c>
      <c r="B9601">
        <v>350</v>
      </c>
      <c r="C9601">
        <v>354</v>
      </c>
      <c r="D9601">
        <v>348.5</v>
      </c>
      <c r="E9601">
        <v>353.25</v>
      </c>
      <c r="G9601">
        <v>353.25</v>
      </c>
      <c r="H9601">
        <v>28890</v>
      </c>
      <c r="I9601">
        <v>194730</v>
      </c>
      <c r="J9601">
        <f t="shared" si="447"/>
        <v>129.87132352941177</v>
      </c>
      <c r="K9601">
        <f t="shared" si="448"/>
        <v>1997</v>
      </c>
      <c r="L9601">
        <f t="shared" si="449"/>
        <v>8</v>
      </c>
    </row>
    <row r="9602" spans="1:12" x14ac:dyDescent="0.25">
      <c r="A9602" s="1">
        <v>35648</v>
      </c>
      <c r="B9602">
        <v>355</v>
      </c>
      <c r="C9602">
        <v>363</v>
      </c>
      <c r="D9602">
        <v>355</v>
      </c>
      <c r="E9602">
        <v>362.25</v>
      </c>
      <c r="G9602">
        <v>362.25</v>
      </c>
      <c r="H9602">
        <v>33270</v>
      </c>
      <c r="I9602">
        <v>186895</v>
      </c>
      <c r="J9602">
        <f t="shared" ref="J9602:J9665" si="450">G9602/100*5000/136</f>
        <v>133.18014705882354</v>
      </c>
      <c r="K9602">
        <f t="shared" ref="K9602:K9665" si="451">YEAR(A9602)</f>
        <v>1997</v>
      </c>
      <c r="L9602">
        <f t="shared" ref="L9602:L9665" si="452">MONTH(A9602)</f>
        <v>8</v>
      </c>
    </row>
    <row r="9603" spans="1:12" x14ac:dyDescent="0.25">
      <c r="A9603" s="1">
        <v>35649</v>
      </c>
      <c r="B9603">
        <v>361</v>
      </c>
      <c r="C9603">
        <v>367</v>
      </c>
      <c r="D9603">
        <v>358</v>
      </c>
      <c r="E9603">
        <v>363.25</v>
      </c>
      <c r="G9603">
        <v>363.25</v>
      </c>
      <c r="H9603">
        <v>39440</v>
      </c>
      <c r="I9603">
        <v>180905</v>
      </c>
      <c r="J9603">
        <f t="shared" si="450"/>
        <v>133.54779411764707</v>
      </c>
      <c r="K9603">
        <f t="shared" si="451"/>
        <v>1997</v>
      </c>
      <c r="L9603">
        <f t="shared" si="452"/>
        <v>8</v>
      </c>
    </row>
    <row r="9604" spans="1:12" x14ac:dyDescent="0.25">
      <c r="A9604" s="1">
        <v>35650</v>
      </c>
      <c r="B9604">
        <v>362.5</v>
      </c>
      <c r="C9604">
        <v>368</v>
      </c>
      <c r="D9604">
        <v>362</v>
      </c>
      <c r="E9604">
        <v>367.25</v>
      </c>
      <c r="G9604">
        <v>367.25</v>
      </c>
      <c r="H9604">
        <v>38385</v>
      </c>
      <c r="I9604">
        <v>172415</v>
      </c>
      <c r="J9604">
        <f t="shared" si="450"/>
        <v>135.01838235294119</v>
      </c>
      <c r="K9604">
        <f t="shared" si="451"/>
        <v>1997</v>
      </c>
      <c r="L9604">
        <f t="shared" si="452"/>
        <v>8</v>
      </c>
    </row>
    <row r="9605" spans="1:12" x14ac:dyDescent="0.25">
      <c r="A9605" s="1">
        <v>35653</v>
      </c>
      <c r="B9605">
        <v>363</v>
      </c>
      <c r="C9605">
        <v>367.25</v>
      </c>
      <c r="D9605">
        <v>362.5</v>
      </c>
      <c r="E9605">
        <v>363.75</v>
      </c>
      <c r="G9605">
        <v>363.75</v>
      </c>
      <c r="H9605">
        <v>34235</v>
      </c>
      <c r="I9605">
        <v>163505</v>
      </c>
      <c r="J9605">
        <f t="shared" si="450"/>
        <v>133.73161764705881</v>
      </c>
      <c r="K9605">
        <f t="shared" si="451"/>
        <v>1997</v>
      </c>
      <c r="L9605">
        <f t="shared" si="452"/>
        <v>8</v>
      </c>
    </row>
    <row r="9606" spans="1:12" x14ac:dyDescent="0.25">
      <c r="A9606" s="1">
        <v>35654</v>
      </c>
      <c r="B9606">
        <v>367</v>
      </c>
      <c r="C9606">
        <v>373</v>
      </c>
      <c r="D9606">
        <v>360.5</v>
      </c>
      <c r="E9606">
        <v>361</v>
      </c>
      <c r="G9606">
        <v>361</v>
      </c>
      <c r="H9606">
        <v>55385</v>
      </c>
      <c r="I9606">
        <v>144645</v>
      </c>
      <c r="J9606">
        <f t="shared" si="450"/>
        <v>132.72058823529412</v>
      </c>
      <c r="K9606">
        <f t="shared" si="451"/>
        <v>1997</v>
      </c>
      <c r="L9606">
        <f t="shared" si="452"/>
        <v>8</v>
      </c>
    </row>
    <row r="9607" spans="1:12" x14ac:dyDescent="0.25">
      <c r="A9607" s="1">
        <v>35655</v>
      </c>
      <c r="B9607">
        <v>359</v>
      </c>
      <c r="C9607">
        <v>363.25</v>
      </c>
      <c r="D9607">
        <v>355.5</v>
      </c>
      <c r="E9607">
        <v>361.25</v>
      </c>
      <c r="G9607">
        <v>361.25</v>
      </c>
      <c r="H9607">
        <v>38015</v>
      </c>
      <c r="I9607">
        <v>140400</v>
      </c>
      <c r="J9607">
        <f t="shared" si="450"/>
        <v>132.8125</v>
      </c>
      <c r="K9607">
        <f t="shared" si="451"/>
        <v>1997</v>
      </c>
      <c r="L9607">
        <f t="shared" si="452"/>
        <v>8</v>
      </c>
    </row>
    <row r="9608" spans="1:12" x14ac:dyDescent="0.25">
      <c r="A9608" s="1">
        <v>35656</v>
      </c>
      <c r="B9608">
        <v>359.5</v>
      </c>
      <c r="C9608">
        <v>361</v>
      </c>
      <c r="D9608">
        <v>355</v>
      </c>
      <c r="E9608">
        <v>355.25</v>
      </c>
      <c r="G9608">
        <v>355.25</v>
      </c>
      <c r="H9608">
        <v>20295</v>
      </c>
      <c r="I9608">
        <v>133455</v>
      </c>
      <c r="J9608">
        <f t="shared" si="450"/>
        <v>130.60661764705881</v>
      </c>
      <c r="K9608">
        <f t="shared" si="451"/>
        <v>1997</v>
      </c>
      <c r="L9608">
        <f t="shared" si="452"/>
        <v>8</v>
      </c>
    </row>
    <row r="9609" spans="1:12" x14ac:dyDescent="0.25">
      <c r="A9609" s="1">
        <v>35657</v>
      </c>
      <c r="B9609">
        <v>354</v>
      </c>
      <c r="C9609">
        <v>358</v>
      </c>
      <c r="D9609">
        <v>351.5</v>
      </c>
      <c r="E9609">
        <v>354</v>
      </c>
      <c r="G9609">
        <v>354</v>
      </c>
      <c r="H9609">
        <v>27845</v>
      </c>
      <c r="I9609">
        <v>124725</v>
      </c>
      <c r="J9609">
        <f t="shared" si="450"/>
        <v>130.14705882352942</v>
      </c>
      <c r="K9609">
        <f t="shared" si="451"/>
        <v>1997</v>
      </c>
      <c r="L9609">
        <f t="shared" si="452"/>
        <v>8</v>
      </c>
    </row>
    <row r="9610" spans="1:12" x14ac:dyDescent="0.25">
      <c r="A9610" s="1">
        <v>35660</v>
      </c>
      <c r="B9610">
        <v>354</v>
      </c>
      <c r="C9610">
        <v>359.5</v>
      </c>
      <c r="D9610">
        <v>354</v>
      </c>
      <c r="E9610">
        <v>357.5</v>
      </c>
      <c r="G9610">
        <v>357.5</v>
      </c>
      <c r="H9610">
        <v>15885</v>
      </c>
      <c r="I9610">
        <v>122180</v>
      </c>
      <c r="J9610">
        <f t="shared" si="450"/>
        <v>131.43382352941177</v>
      </c>
      <c r="K9610">
        <f t="shared" si="451"/>
        <v>1997</v>
      </c>
      <c r="L9610">
        <f t="shared" si="452"/>
        <v>8</v>
      </c>
    </row>
    <row r="9611" spans="1:12" x14ac:dyDescent="0.25">
      <c r="A9611" s="1">
        <v>35661</v>
      </c>
      <c r="B9611">
        <v>359.5</v>
      </c>
      <c r="C9611">
        <v>362</v>
      </c>
      <c r="D9611">
        <v>359.5</v>
      </c>
      <c r="E9611">
        <v>360.75</v>
      </c>
      <c r="G9611">
        <v>360.75</v>
      </c>
      <c r="H9611">
        <v>16540</v>
      </c>
      <c r="I9611">
        <v>118125</v>
      </c>
      <c r="J9611">
        <f t="shared" si="450"/>
        <v>132.62867647058823</v>
      </c>
      <c r="K9611">
        <f t="shared" si="451"/>
        <v>1997</v>
      </c>
      <c r="L9611">
        <f t="shared" si="452"/>
        <v>8</v>
      </c>
    </row>
    <row r="9612" spans="1:12" x14ac:dyDescent="0.25">
      <c r="A9612" s="1">
        <v>35662</v>
      </c>
      <c r="B9612">
        <v>361</v>
      </c>
      <c r="C9612">
        <v>365</v>
      </c>
      <c r="D9612">
        <v>361</v>
      </c>
      <c r="E9612">
        <v>363.25</v>
      </c>
      <c r="G9612">
        <v>363.25</v>
      </c>
      <c r="H9612">
        <v>26105</v>
      </c>
      <c r="I9612">
        <v>112215</v>
      </c>
      <c r="J9612">
        <f t="shared" si="450"/>
        <v>133.54779411764707</v>
      </c>
      <c r="K9612">
        <f t="shared" si="451"/>
        <v>1997</v>
      </c>
      <c r="L9612">
        <f t="shared" si="452"/>
        <v>8</v>
      </c>
    </row>
    <row r="9613" spans="1:12" x14ac:dyDescent="0.25">
      <c r="A9613" s="1">
        <v>35663</v>
      </c>
      <c r="B9613">
        <v>365</v>
      </c>
      <c r="C9613">
        <v>370</v>
      </c>
      <c r="D9613">
        <v>365</v>
      </c>
      <c r="E9613">
        <v>369.5</v>
      </c>
      <c r="G9613">
        <v>369.5</v>
      </c>
      <c r="H9613">
        <v>28450</v>
      </c>
      <c r="I9613">
        <v>99530</v>
      </c>
      <c r="J9613">
        <f t="shared" si="450"/>
        <v>135.84558823529412</v>
      </c>
      <c r="K9613">
        <f t="shared" si="451"/>
        <v>1997</v>
      </c>
      <c r="L9613">
        <f t="shared" si="452"/>
        <v>8</v>
      </c>
    </row>
    <row r="9614" spans="1:12" x14ac:dyDescent="0.25">
      <c r="A9614" s="1">
        <v>35664</v>
      </c>
      <c r="B9614">
        <v>370</v>
      </c>
      <c r="C9614">
        <v>372.5</v>
      </c>
      <c r="D9614">
        <v>368</v>
      </c>
      <c r="E9614">
        <v>368.75</v>
      </c>
      <c r="G9614">
        <v>368.75</v>
      </c>
      <c r="H9614">
        <v>34355</v>
      </c>
      <c r="I9614">
        <v>91600</v>
      </c>
      <c r="J9614">
        <f t="shared" si="450"/>
        <v>135.56985294117646</v>
      </c>
      <c r="K9614">
        <f t="shared" si="451"/>
        <v>1997</v>
      </c>
      <c r="L9614">
        <f t="shared" si="452"/>
        <v>8</v>
      </c>
    </row>
    <row r="9615" spans="1:12" x14ac:dyDescent="0.25">
      <c r="A9615" s="1">
        <v>35667</v>
      </c>
      <c r="B9615">
        <v>365</v>
      </c>
      <c r="C9615">
        <v>366</v>
      </c>
      <c r="D9615">
        <v>361</v>
      </c>
      <c r="E9615">
        <v>365.25</v>
      </c>
      <c r="G9615">
        <v>365.25</v>
      </c>
      <c r="H9615">
        <v>19455</v>
      </c>
      <c r="I9615">
        <v>80000</v>
      </c>
      <c r="J9615">
        <f t="shared" si="450"/>
        <v>134.28308823529412</v>
      </c>
      <c r="K9615">
        <f t="shared" si="451"/>
        <v>1997</v>
      </c>
      <c r="L9615">
        <f t="shared" si="452"/>
        <v>8</v>
      </c>
    </row>
    <row r="9616" spans="1:12" x14ac:dyDescent="0.25">
      <c r="A9616" s="1">
        <v>35668</v>
      </c>
      <c r="B9616">
        <v>364</v>
      </c>
      <c r="C9616">
        <v>366.75</v>
      </c>
      <c r="D9616">
        <v>363</v>
      </c>
      <c r="E9616">
        <v>364</v>
      </c>
      <c r="G9616">
        <v>364</v>
      </c>
      <c r="H9616">
        <v>26800</v>
      </c>
      <c r="I9616">
        <v>69285</v>
      </c>
      <c r="J9616">
        <f t="shared" si="450"/>
        <v>133.8235294117647</v>
      </c>
      <c r="K9616">
        <f t="shared" si="451"/>
        <v>1997</v>
      </c>
      <c r="L9616">
        <f t="shared" si="452"/>
        <v>8</v>
      </c>
    </row>
    <row r="9617" spans="1:12" x14ac:dyDescent="0.25">
      <c r="A9617" s="1">
        <v>35669</v>
      </c>
      <c r="B9617">
        <v>363</v>
      </c>
      <c r="C9617">
        <v>372</v>
      </c>
      <c r="D9617">
        <v>363</v>
      </c>
      <c r="E9617">
        <v>371.25</v>
      </c>
      <c r="G9617">
        <v>371.25</v>
      </c>
      <c r="H9617">
        <v>53335</v>
      </c>
      <c r="I9617">
        <v>52305</v>
      </c>
      <c r="J9617">
        <f t="shared" si="450"/>
        <v>136.4889705882353</v>
      </c>
      <c r="K9617">
        <f t="shared" si="451"/>
        <v>1997</v>
      </c>
      <c r="L9617">
        <f t="shared" si="452"/>
        <v>8</v>
      </c>
    </row>
    <row r="9618" spans="1:12" x14ac:dyDescent="0.25">
      <c r="A9618" s="1">
        <v>35670</v>
      </c>
      <c r="B9618">
        <v>373</v>
      </c>
      <c r="C9618">
        <v>378</v>
      </c>
      <c r="D9618">
        <v>369</v>
      </c>
      <c r="E9618">
        <v>376</v>
      </c>
      <c r="G9618">
        <v>376</v>
      </c>
      <c r="H9618">
        <v>54120</v>
      </c>
      <c r="I9618">
        <v>38755</v>
      </c>
      <c r="J9618">
        <f t="shared" si="450"/>
        <v>138.23529411764707</v>
      </c>
      <c r="K9618">
        <f t="shared" si="451"/>
        <v>1997</v>
      </c>
      <c r="L9618">
        <f t="shared" si="452"/>
        <v>8</v>
      </c>
    </row>
    <row r="9619" spans="1:12" x14ac:dyDescent="0.25">
      <c r="A9619" s="1">
        <v>35671</v>
      </c>
      <c r="B9619">
        <v>376</v>
      </c>
      <c r="C9619">
        <v>382</v>
      </c>
      <c r="D9619">
        <v>374.5</v>
      </c>
      <c r="E9619">
        <v>378.25</v>
      </c>
      <c r="G9619">
        <v>378.25</v>
      </c>
      <c r="H9619">
        <v>19490</v>
      </c>
      <c r="I9619">
        <v>31770</v>
      </c>
      <c r="J9619">
        <f t="shared" si="450"/>
        <v>139.0625</v>
      </c>
      <c r="K9619">
        <f t="shared" si="451"/>
        <v>1997</v>
      </c>
      <c r="L9619">
        <f t="shared" si="452"/>
        <v>8</v>
      </c>
    </row>
    <row r="9620" spans="1:12" x14ac:dyDescent="0.25">
      <c r="A9620" s="1">
        <v>35675</v>
      </c>
      <c r="B9620">
        <v>376</v>
      </c>
      <c r="C9620">
        <v>379</v>
      </c>
      <c r="D9620">
        <v>372.5</v>
      </c>
      <c r="E9620">
        <v>377.75</v>
      </c>
      <c r="G9620">
        <v>377.75</v>
      </c>
      <c r="H9620">
        <v>23710</v>
      </c>
      <c r="I9620">
        <v>23615</v>
      </c>
      <c r="J9620">
        <f t="shared" si="450"/>
        <v>138.87867647058823</v>
      </c>
      <c r="K9620">
        <f t="shared" si="451"/>
        <v>1997</v>
      </c>
      <c r="L9620">
        <f t="shared" si="452"/>
        <v>9</v>
      </c>
    </row>
    <row r="9621" spans="1:12" x14ac:dyDescent="0.25">
      <c r="A9621" s="1">
        <v>35676</v>
      </c>
      <c r="B9621">
        <v>375.5</v>
      </c>
      <c r="C9621">
        <v>377</v>
      </c>
      <c r="D9621">
        <v>373.5</v>
      </c>
      <c r="E9621">
        <v>374.75</v>
      </c>
      <c r="G9621">
        <v>374.75</v>
      </c>
      <c r="H9621">
        <v>23545</v>
      </c>
      <c r="I9621">
        <v>18460</v>
      </c>
      <c r="J9621">
        <f t="shared" si="450"/>
        <v>137.77573529411765</v>
      </c>
      <c r="K9621">
        <f t="shared" si="451"/>
        <v>1997</v>
      </c>
      <c r="L9621">
        <f t="shared" si="452"/>
        <v>9</v>
      </c>
    </row>
    <row r="9622" spans="1:12" x14ac:dyDescent="0.25">
      <c r="A9622" s="1">
        <v>35677</v>
      </c>
      <c r="B9622">
        <v>372.5</v>
      </c>
      <c r="C9622">
        <v>376</v>
      </c>
      <c r="D9622">
        <v>370.5</v>
      </c>
      <c r="E9622">
        <v>371.75</v>
      </c>
      <c r="G9622">
        <v>371.75</v>
      </c>
      <c r="H9622">
        <v>16815</v>
      </c>
      <c r="I9622">
        <v>13805</v>
      </c>
      <c r="J9622">
        <f t="shared" si="450"/>
        <v>136.67279411764707</v>
      </c>
      <c r="K9622">
        <f t="shared" si="451"/>
        <v>1997</v>
      </c>
      <c r="L9622">
        <f t="shared" si="452"/>
        <v>9</v>
      </c>
    </row>
    <row r="9623" spans="1:12" x14ac:dyDescent="0.25">
      <c r="A9623" s="1">
        <v>35678</v>
      </c>
      <c r="B9623">
        <v>369.5</v>
      </c>
      <c r="C9623">
        <v>376</v>
      </c>
      <c r="D9623">
        <v>369</v>
      </c>
      <c r="E9623">
        <v>372.25</v>
      </c>
      <c r="G9623">
        <v>372.25</v>
      </c>
      <c r="H9623">
        <v>15465</v>
      </c>
      <c r="I9623">
        <v>10220</v>
      </c>
      <c r="J9623">
        <f t="shared" si="450"/>
        <v>136.85661764705881</v>
      </c>
      <c r="K9623">
        <f t="shared" si="451"/>
        <v>1997</v>
      </c>
      <c r="L9623">
        <f t="shared" si="452"/>
        <v>9</v>
      </c>
    </row>
    <row r="9624" spans="1:12" x14ac:dyDescent="0.25">
      <c r="A9624" s="1">
        <v>35681</v>
      </c>
      <c r="B9624">
        <v>370</v>
      </c>
      <c r="C9624">
        <v>370</v>
      </c>
      <c r="D9624">
        <v>363</v>
      </c>
      <c r="E9624">
        <v>365</v>
      </c>
      <c r="G9624">
        <v>365</v>
      </c>
      <c r="H9624">
        <v>13160</v>
      </c>
      <c r="I9624">
        <v>8190</v>
      </c>
      <c r="J9624">
        <f t="shared" si="450"/>
        <v>134.19117647058823</v>
      </c>
      <c r="K9624">
        <f t="shared" si="451"/>
        <v>1997</v>
      </c>
      <c r="L9624">
        <f t="shared" si="452"/>
        <v>9</v>
      </c>
    </row>
    <row r="9625" spans="1:12" x14ac:dyDescent="0.25">
      <c r="A9625" s="1">
        <v>35682</v>
      </c>
      <c r="B9625">
        <v>365</v>
      </c>
      <c r="C9625">
        <v>369.5</v>
      </c>
      <c r="D9625">
        <v>364</v>
      </c>
      <c r="E9625">
        <v>368</v>
      </c>
      <c r="G9625">
        <v>368</v>
      </c>
      <c r="H9625">
        <v>10480</v>
      </c>
      <c r="I9625">
        <v>6455</v>
      </c>
      <c r="J9625">
        <f t="shared" si="450"/>
        <v>135.29411764705881</v>
      </c>
      <c r="K9625">
        <f t="shared" si="451"/>
        <v>1997</v>
      </c>
      <c r="L9625">
        <f t="shared" si="452"/>
        <v>9</v>
      </c>
    </row>
    <row r="9626" spans="1:12" x14ac:dyDescent="0.25">
      <c r="A9626" s="1">
        <v>35683</v>
      </c>
      <c r="B9626">
        <v>368.5</v>
      </c>
      <c r="C9626">
        <v>369.5</v>
      </c>
      <c r="D9626">
        <v>365.5</v>
      </c>
      <c r="E9626">
        <v>366.5</v>
      </c>
      <c r="G9626">
        <v>366.5</v>
      </c>
      <c r="H9626">
        <v>8080</v>
      </c>
      <c r="I9626">
        <v>5010</v>
      </c>
      <c r="J9626">
        <f t="shared" si="450"/>
        <v>134.74264705882354</v>
      </c>
      <c r="K9626">
        <f t="shared" si="451"/>
        <v>1997</v>
      </c>
      <c r="L9626">
        <f t="shared" si="452"/>
        <v>9</v>
      </c>
    </row>
    <row r="9627" spans="1:12" x14ac:dyDescent="0.25">
      <c r="A9627" s="1">
        <v>35684</v>
      </c>
      <c r="B9627">
        <v>364</v>
      </c>
      <c r="C9627">
        <v>366.5</v>
      </c>
      <c r="D9627">
        <v>362</v>
      </c>
      <c r="E9627">
        <v>364</v>
      </c>
      <c r="G9627">
        <v>364</v>
      </c>
      <c r="H9627">
        <v>7705</v>
      </c>
      <c r="I9627">
        <v>3060</v>
      </c>
      <c r="J9627">
        <f t="shared" si="450"/>
        <v>133.8235294117647</v>
      </c>
      <c r="K9627">
        <f t="shared" si="451"/>
        <v>1997</v>
      </c>
      <c r="L9627">
        <f t="shared" si="452"/>
        <v>9</v>
      </c>
    </row>
    <row r="9628" spans="1:12" x14ac:dyDescent="0.25">
      <c r="A9628" s="1">
        <v>35685</v>
      </c>
      <c r="B9628">
        <v>364</v>
      </c>
      <c r="C9628">
        <v>364</v>
      </c>
      <c r="D9628">
        <v>357</v>
      </c>
      <c r="E9628">
        <v>358.5</v>
      </c>
      <c r="G9628">
        <v>358.5</v>
      </c>
      <c r="H9628">
        <v>1995</v>
      </c>
      <c r="I9628">
        <v>1910</v>
      </c>
      <c r="J9628">
        <f t="shared" si="450"/>
        <v>131.8014705882353</v>
      </c>
      <c r="K9628">
        <f t="shared" si="451"/>
        <v>1997</v>
      </c>
      <c r="L9628">
        <f t="shared" si="452"/>
        <v>9</v>
      </c>
    </row>
    <row r="9629" spans="1:12" x14ac:dyDescent="0.25">
      <c r="A9629" s="1">
        <v>35688</v>
      </c>
      <c r="B9629">
        <v>359</v>
      </c>
      <c r="C9629">
        <v>359</v>
      </c>
      <c r="D9629">
        <v>353</v>
      </c>
      <c r="E9629">
        <v>356</v>
      </c>
      <c r="G9629">
        <v>356</v>
      </c>
      <c r="H9629">
        <v>1730</v>
      </c>
      <c r="I9629">
        <v>1590</v>
      </c>
      <c r="J9629">
        <f t="shared" si="450"/>
        <v>130.88235294117646</v>
      </c>
      <c r="K9629">
        <f t="shared" si="451"/>
        <v>1997</v>
      </c>
      <c r="L9629">
        <f t="shared" si="452"/>
        <v>9</v>
      </c>
    </row>
    <row r="9630" spans="1:12" x14ac:dyDescent="0.25">
      <c r="A9630" s="1">
        <v>35689</v>
      </c>
      <c r="B9630">
        <v>359</v>
      </c>
      <c r="C9630">
        <v>359</v>
      </c>
      <c r="D9630">
        <v>356</v>
      </c>
      <c r="E9630">
        <v>358</v>
      </c>
      <c r="G9630">
        <v>358</v>
      </c>
      <c r="H9630">
        <v>595</v>
      </c>
      <c r="I9630">
        <v>1150</v>
      </c>
      <c r="J9630">
        <f t="shared" si="450"/>
        <v>131.61764705882354</v>
      </c>
      <c r="K9630">
        <f t="shared" si="451"/>
        <v>1997</v>
      </c>
      <c r="L9630">
        <f t="shared" si="452"/>
        <v>9</v>
      </c>
    </row>
    <row r="9631" spans="1:12" x14ac:dyDescent="0.25">
      <c r="A9631" s="1">
        <v>35690</v>
      </c>
      <c r="B9631">
        <v>355</v>
      </c>
      <c r="C9631">
        <v>361</v>
      </c>
      <c r="D9631">
        <v>354</v>
      </c>
      <c r="E9631">
        <v>361</v>
      </c>
      <c r="G9631">
        <v>361</v>
      </c>
      <c r="H9631">
        <v>1405</v>
      </c>
      <c r="I9631">
        <v>1485</v>
      </c>
      <c r="J9631">
        <f t="shared" si="450"/>
        <v>132.72058823529412</v>
      </c>
      <c r="K9631">
        <f t="shared" si="451"/>
        <v>1997</v>
      </c>
      <c r="L9631">
        <f t="shared" si="452"/>
        <v>9</v>
      </c>
    </row>
    <row r="9632" spans="1:12" x14ac:dyDescent="0.25">
      <c r="A9632" s="1">
        <v>35691</v>
      </c>
      <c r="B9632">
        <v>360</v>
      </c>
      <c r="C9632">
        <v>365</v>
      </c>
      <c r="D9632">
        <v>354</v>
      </c>
      <c r="E9632">
        <v>354</v>
      </c>
      <c r="G9632">
        <v>354</v>
      </c>
      <c r="H9632">
        <v>265</v>
      </c>
      <c r="I9632">
        <v>475</v>
      </c>
      <c r="J9632">
        <f t="shared" si="450"/>
        <v>130.14705882352942</v>
      </c>
      <c r="K9632">
        <f t="shared" si="451"/>
        <v>1997</v>
      </c>
      <c r="L9632">
        <f t="shared" si="452"/>
        <v>9</v>
      </c>
    </row>
    <row r="9633" spans="1:12" x14ac:dyDescent="0.25">
      <c r="A9633" s="1">
        <v>35692</v>
      </c>
      <c r="B9633">
        <v>354</v>
      </c>
      <c r="C9633">
        <v>357</v>
      </c>
      <c r="D9633">
        <v>353</v>
      </c>
      <c r="E9633">
        <v>353</v>
      </c>
      <c r="G9633">
        <v>353</v>
      </c>
      <c r="H9633">
        <v>410</v>
      </c>
      <c r="I9633">
        <v>55</v>
      </c>
      <c r="J9633">
        <f t="shared" si="450"/>
        <v>129.77941176470588</v>
      </c>
      <c r="K9633">
        <f t="shared" si="451"/>
        <v>1997</v>
      </c>
      <c r="L9633">
        <f t="shared" si="452"/>
        <v>9</v>
      </c>
    </row>
    <row r="9634" spans="1:12" x14ac:dyDescent="0.25">
      <c r="A9634" s="1">
        <v>35695</v>
      </c>
      <c r="B9634">
        <v>365</v>
      </c>
      <c r="C9634">
        <v>365</v>
      </c>
      <c r="D9634">
        <v>362</v>
      </c>
      <c r="E9634">
        <v>364.25</v>
      </c>
      <c r="G9634">
        <v>364.25</v>
      </c>
      <c r="H9634">
        <v>52660</v>
      </c>
      <c r="I9634">
        <v>298115</v>
      </c>
      <c r="J9634">
        <f t="shared" si="450"/>
        <v>133.91544117647058</v>
      </c>
      <c r="K9634">
        <f t="shared" si="451"/>
        <v>1997</v>
      </c>
      <c r="L9634">
        <f t="shared" si="452"/>
        <v>9</v>
      </c>
    </row>
    <row r="9635" spans="1:12" x14ac:dyDescent="0.25">
      <c r="A9635" s="1">
        <v>35696</v>
      </c>
      <c r="B9635">
        <v>365.5</v>
      </c>
      <c r="C9635">
        <v>367.5</v>
      </c>
      <c r="D9635">
        <v>363.5</v>
      </c>
      <c r="E9635">
        <v>367</v>
      </c>
      <c r="G9635">
        <v>367</v>
      </c>
      <c r="H9635">
        <v>39205</v>
      </c>
      <c r="I9635">
        <v>302560</v>
      </c>
      <c r="J9635">
        <f t="shared" si="450"/>
        <v>134.9264705882353</v>
      </c>
      <c r="K9635">
        <f t="shared" si="451"/>
        <v>1997</v>
      </c>
      <c r="L9635">
        <f t="shared" si="452"/>
        <v>9</v>
      </c>
    </row>
    <row r="9636" spans="1:12" x14ac:dyDescent="0.25">
      <c r="A9636" s="1">
        <v>35697</v>
      </c>
      <c r="B9636">
        <v>367.5</v>
      </c>
      <c r="C9636">
        <v>368.25</v>
      </c>
      <c r="D9636">
        <v>362.5</v>
      </c>
      <c r="E9636">
        <v>365.25</v>
      </c>
      <c r="G9636">
        <v>365.25</v>
      </c>
      <c r="H9636">
        <v>55175</v>
      </c>
      <c r="I9636">
        <v>308090</v>
      </c>
      <c r="J9636">
        <f t="shared" si="450"/>
        <v>134.28308823529412</v>
      </c>
      <c r="K9636">
        <f t="shared" si="451"/>
        <v>1997</v>
      </c>
      <c r="L9636">
        <f t="shared" si="452"/>
        <v>9</v>
      </c>
    </row>
    <row r="9637" spans="1:12" x14ac:dyDescent="0.25">
      <c r="A9637" s="1">
        <v>35698</v>
      </c>
      <c r="B9637">
        <v>366.5</v>
      </c>
      <c r="C9637">
        <v>366.5</v>
      </c>
      <c r="D9637">
        <v>363</v>
      </c>
      <c r="E9637">
        <v>365.75</v>
      </c>
      <c r="G9637">
        <v>365.75</v>
      </c>
      <c r="H9637">
        <v>36345</v>
      </c>
      <c r="I9637">
        <v>308725</v>
      </c>
      <c r="J9637">
        <f t="shared" si="450"/>
        <v>134.46691176470588</v>
      </c>
      <c r="K9637">
        <f t="shared" si="451"/>
        <v>1997</v>
      </c>
      <c r="L9637">
        <f t="shared" si="452"/>
        <v>9</v>
      </c>
    </row>
    <row r="9638" spans="1:12" x14ac:dyDescent="0.25">
      <c r="A9638" s="1">
        <v>35699</v>
      </c>
      <c r="B9638">
        <v>362.5</v>
      </c>
      <c r="C9638">
        <v>362.5</v>
      </c>
      <c r="D9638">
        <v>357</v>
      </c>
      <c r="E9638">
        <v>357.25</v>
      </c>
      <c r="G9638">
        <v>357.25</v>
      </c>
      <c r="H9638">
        <v>101660</v>
      </c>
      <c r="I9638">
        <v>314420</v>
      </c>
      <c r="J9638">
        <f t="shared" si="450"/>
        <v>131.34191176470588</v>
      </c>
      <c r="K9638">
        <f t="shared" si="451"/>
        <v>1997</v>
      </c>
      <c r="L9638">
        <f t="shared" si="452"/>
        <v>9</v>
      </c>
    </row>
    <row r="9639" spans="1:12" x14ac:dyDescent="0.25">
      <c r="A9639" s="1">
        <v>35702</v>
      </c>
      <c r="B9639">
        <v>354.5</v>
      </c>
      <c r="C9639">
        <v>360</v>
      </c>
      <c r="D9639">
        <v>354.5</v>
      </c>
      <c r="E9639">
        <v>359</v>
      </c>
      <c r="G9639">
        <v>359</v>
      </c>
      <c r="H9639">
        <v>60240</v>
      </c>
      <c r="I9639">
        <v>314090</v>
      </c>
      <c r="J9639">
        <f t="shared" si="450"/>
        <v>131.98529411764707</v>
      </c>
      <c r="K9639">
        <f t="shared" si="451"/>
        <v>1997</v>
      </c>
      <c r="L9639">
        <f t="shared" si="452"/>
        <v>9</v>
      </c>
    </row>
    <row r="9640" spans="1:12" x14ac:dyDescent="0.25">
      <c r="A9640" s="1">
        <v>35703</v>
      </c>
      <c r="B9640">
        <v>360</v>
      </c>
      <c r="C9640">
        <v>360</v>
      </c>
      <c r="D9640">
        <v>354</v>
      </c>
      <c r="E9640">
        <v>354.25</v>
      </c>
      <c r="G9640">
        <v>354.25</v>
      </c>
      <c r="H9640">
        <v>72700</v>
      </c>
      <c r="I9640">
        <v>312140</v>
      </c>
      <c r="J9640">
        <f t="shared" si="450"/>
        <v>130.2389705882353</v>
      </c>
      <c r="K9640">
        <f t="shared" si="451"/>
        <v>1997</v>
      </c>
      <c r="L9640">
        <f t="shared" si="452"/>
        <v>9</v>
      </c>
    </row>
    <row r="9641" spans="1:12" x14ac:dyDescent="0.25">
      <c r="A9641" s="1">
        <v>35704</v>
      </c>
      <c r="B9641">
        <v>353.5</v>
      </c>
      <c r="C9641">
        <v>355.75</v>
      </c>
      <c r="D9641">
        <v>350.5</v>
      </c>
      <c r="E9641">
        <v>350.75</v>
      </c>
      <c r="G9641">
        <v>350.75</v>
      </c>
      <c r="H9641">
        <v>61570</v>
      </c>
      <c r="I9641">
        <v>314740</v>
      </c>
      <c r="J9641">
        <f t="shared" si="450"/>
        <v>128.95220588235293</v>
      </c>
      <c r="K9641">
        <f t="shared" si="451"/>
        <v>1997</v>
      </c>
      <c r="L9641">
        <f t="shared" si="452"/>
        <v>10</v>
      </c>
    </row>
    <row r="9642" spans="1:12" x14ac:dyDescent="0.25">
      <c r="A9642" s="1">
        <v>35705</v>
      </c>
      <c r="B9642">
        <v>351</v>
      </c>
      <c r="C9642">
        <v>357</v>
      </c>
      <c r="D9642">
        <v>348.5</v>
      </c>
      <c r="E9642">
        <v>354.75</v>
      </c>
      <c r="G9642">
        <v>354.75</v>
      </c>
      <c r="H9642">
        <v>76370</v>
      </c>
      <c r="I9642">
        <v>321905</v>
      </c>
      <c r="J9642">
        <f t="shared" si="450"/>
        <v>130.42279411764707</v>
      </c>
      <c r="K9642">
        <f t="shared" si="451"/>
        <v>1997</v>
      </c>
      <c r="L9642">
        <f t="shared" si="452"/>
        <v>10</v>
      </c>
    </row>
    <row r="9643" spans="1:12" x14ac:dyDescent="0.25">
      <c r="A9643" s="1">
        <v>35706</v>
      </c>
      <c r="B9643">
        <v>355</v>
      </c>
      <c r="C9643">
        <v>360</v>
      </c>
      <c r="D9643">
        <v>354</v>
      </c>
      <c r="E9643">
        <v>357.75</v>
      </c>
      <c r="G9643">
        <v>357.75</v>
      </c>
      <c r="H9643">
        <v>63650</v>
      </c>
      <c r="I9643">
        <v>325345</v>
      </c>
      <c r="J9643">
        <f t="shared" si="450"/>
        <v>131.52573529411765</v>
      </c>
      <c r="K9643">
        <f t="shared" si="451"/>
        <v>1997</v>
      </c>
      <c r="L9643">
        <f t="shared" si="452"/>
        <v>10</v>
      </c>
    </row>
    <row r="9644" spans="1:12" x14ac:dyDescent="0.25">
      <c r="A9644" s="1">
        <v>35709</v>
      </c>
      <c r="B9644">
        <v>357.5</v>
      </c>
      <c r="C9644">
        <v>359.5</v>
      </c>
      <c r="D9644">
        <v>353</v>
      </c>
      <c r="E9644">
        <v>355.25</v>
      </c>
      <c r="G9644">
        <v>355.25</v>
      </c>
      <c r="H9644">
        <v>43960</v>
      </c>
      <c r="I9644">
        <v>323515</v>
      </c>
      <c r="J9644">
        <f t="shared" si="450"/>
        <v>130.60661764705881</v>
      </c>
      <c r="K9644">
        <f t="shared" si="451"/>
        <v>1997</v>
      </c>
      <c r="L9644">
        <f t="shared" si="452"/>
        <v>10</v>
      </c>
    </row>
    <row r="9645" spans="1:12" x14ac:dyDescent="0.25">
      <c r="A9645" s="1">
        <v>35710</v>
      </c>
      <c r="B9645">
        <v>356</v>
      </c>
      <c r="C9645">
        <v>367.5</v>
      </c>
      <c r="D9645">
        <v>354</v>
      </c>
      <c r="E9645">
        <v>365.75</v>
      </c>
      <c r="G9645">
        <v>365.75</v>
      </c>
      <c r="H9645">
        <v>126115</v>
      </c>
      <c r="I9645">
        <v>322390</v>
      </c>
      <c r="J9645">
        <f t="shared" si="450"/>
        <v>134.46691176470588</v>
      </c>
      <c r="K9645">
        <f t="shared" si="451"/>
        <v>1997</v>
      </c>
      <c r="L9645">
        <f t="shared" si="452"/>
        <v>10</v>
      </c>
    </row>
    <row r="9646" spans="1:12" x14ac:dyDescent="0.25">
      <c r="A9646" s="1">
        <v>35711</v>
      </c>
      <c r="B9646">
        <v>364.5</v>
      </c>
      <c r="C9646">
        <v>368</v>
      </c>
      <c r="D9646">
        <v>361.5</v>
      </c>
      <c r="E9646">
        <v>362.75</v>
      </c>
      <c r="G9646">
        <v>362.75</v>
      </c>
      <c r="H9646">
        <v>65955</v>
      </c>
      <c r="I9646">
        <v>318715</v>
      </c>
      <c r="J9646">
        <f t="shared" si="450"/>
        <v>133.3639705882353</v>
      </c>
      <c r="K9646">
        <f t="shared" si="451"/>
        <v>1997</v>
      </c>
      <c r="L9646">
        <f t="shared" si="452"/>
        <v>10</v>
      </c>
    </row>
    <row r="9647" spans="1:12" x14ac:dyDescent="0.25">
      <c r="A9647" s="1">
        <v>35712</v>
      </c>
      <c r="B9647">
        <v>364</v>
      </c>
      <c r="C9647">
        <v>372</v>
      </c>
      <c r="D9647">
        <v>362.75</v>
      </c>
      <c r="E9647">
        <v>368.75</v>
      </c>
      <c r="G9647">
        <v>368.75</v>
      </c>
      <c r="H9647">
        <v>81990</v>
      </c>
      <c r="I9647">
        <v>318660</v>
      </c>
      <c r="J9647">
        <f t="shared" si="450"/>
        <v>135.56985294117646</v>
      </c>
      <c r="K9647">
        <f t="shared" si="451"/>
        <v>1997</v>
      </c>
      <c r="L9647">
        <f t="shared" si="452"/>
        <v>10</v>
      </c>
    </row>
    <row r="9648" spans="1:12" x14ac:dyDescent="0.25">
      <c r="A9648" s="1">
        <v>35713</v>
      </c>
      <c r="B9648">
        <v>373</v>
      </c>
      <c r="C9648">
        <v>373.5</v>
      </c>
      <c r="D9648">
        <v>364</v>
      </c>
      <c r="E9648">
        <v>365.25</v>
      </c>
      <c r="G9648">
        <v>365.25</v>
      </c>
      <c r="H9648">
        <v>88325</v>
      </c>
      <c r="I9648">
        <v>323160</v>
      </c>
      <c r="J9648">
        <f t="shared" si="450"/>
        <v>134.28308823529412</v>
      </c>
      <c r="K9648">
        <f t="shared" si="451"/>
        <v>1997</v>
      </c>
      <c r="L9648">
        <f t="shared" si="452"/>
        <v>10</v>
      </c>
    </row>
    <row r="9649" spans="1:12" x14ac:dyDescent="0.25">
      <c r="A9649" s="1">
        <v>35716</v>
      </c>
      <c r="B9649">
        <v>365.75</v>
      </c>
      <c r="C9649">
        <v>373.5</v>
      </c>
      <c r="D9649">
        <v>365.75</v>
      </c>
      <c r="E9649">
        <v>371.25</v>
      </c>
      <c r="G9649">
        <v>371.25</v>
      </c>
      <c r="H9649">
        <v>56330</v>
      </c>
      <c r="I9649">
        <v>315240</v>
      </c>
      <c r="J9649">
        <f t="shared" si="450"/>
        <v>136.4889705882353</v>
      </c>
      <c r="K9649">
        <f t="shared" si="451"/>
        <v>1997</v>
      </c>
      <c r="L9649">
        <f t="shared" si="452"/>
        <v>10</v>
      </c>
    </row>
    <row r="9650" spans="1:12" x14ac:dyDescent="0.25">
      <c r="A9650" s="1">
        <v>35717</v>
      </c>
      <c r="B9650">
        <v>369</v>
      </c>
      <c r="C9650">
        <v>369</v>
      </c>
      <c r="D9650">
        <v>365</v>
      </c>
      <c r="E9650">
        <v>366.5</v>
      </c>
      <c r="G9650">
        <v>366.5</v>
      </c>
      <c r="H9650">
        <v>50225</v>
      </c>
      <c r="I9650">
        <v>310055</v>
      </c>
      <c r="J9650">
        <f t="shared" si="450"/>
        <v>134.74264705882354</v>
      </c>
      <c r="K9650">
        <f t="shared" si="451"/>
        <v>1997</v>
      </c>
      <c r="L9650">
        <f t="shared" si="452"/>
        <v>10</v>
      </c>
    </row>
    <row r="9651" spans="1:12" x14ac:dyDescent="0.25">
      <c r="A9651" s="1">
        <v>35718</v>
      </c>
      <c r="B9651">
        <v>364</v>
      </c>
      <c r="C9651">
        <v>371</v>
      </c>
      <c r="D9651">
        <v>364</v>
      </c>
      <c r="E9651">
        <v>369.75</v>
      </c>
      <c r="G9651">
        <v>369.75</v>
      </c>
      <c r="H9651">
        <v>52325</v>
      </c>
      <c r="I9651">
        <v>310625</v>
      </c>
      <c r="J9651">
        <f t="shared" si="450"/>
        <v>135.9375</v>
      </c>
      <c r="K9651">
        <f t="shared" si="451"/>
        <v>1997</v>
      </c>
      <c r="L9651">
        <f t="shared" si="452"/>
        <v>10</v>
      </c>
    </row>
    <row r="9652" spans="1:12" x14ac:dyDescent="0.25">
      <c r="A9652" s="1">
        <v>35719</v>
      </c>
      <c r="B9652">
        <v>370</v>
      </c>
      <c r="C9652">
        <v>372.5</v>
      </c>
      <c r="D9652">
        <v>365</v>
      </c>
      <c r="E9652">
        <v>365.25</v>
      </c>
      <c r="G9652">
        <v>365.25</v>
      </c>
      <c r="H9652">
        <v>48915</v>
      </c>
      <c r="I9652">
        <v>307800</v>
      </c>
      <c r="J9652">
        <f t="shared" si="450"/>
        <v>134.28308823529412</v>
      </c>
      <c r="K9652">
        <f t="shared" si="451"/>
        <v>1997</v>
      </c>
      <c r="L9652">
        <f t="shared" si="452"/>
        <v>10</v>
      </c>
    </row>
    <row r="9653" spans="1:12" x14ac:dyDescent="0.25">
      <c r="A9653" s="1">
        <v>35720</v>
      </c>
      <c r="B9653">
        <v>366</v>
      </c>
      <c r="C9653">
        <v>366</v>
      </c>
      <c r="D9653">
        <v>362.5</v>
      </c>
      <c r="E9653">
        <v>363.25</v>
      </c>
      <c r="G9653">
        <v>363.25</v>
      </c>
      <c r="H9653">
        <v>42280</v>
      </c>
      <c r="I9653">
        <v>300525</v>
      </c>
      <c r="J9653">
        <f t="shared" si="450"/>
        <v>133.54779411764707</v>
      </c>
      <c r="K9653">
        <f t="shared" si="451"/>
        <v>1997</v>
      </c>
      <c r="L9653">
        <f t="shared" si="452"/>
        <v>10</v>
      </c>
    </row>
    <row r="9654" spans="1:12" x14ac:dyDescent="0.25">
      <c r="A9654" s="1">
        <v>35723</v>
      </c>
      <c r="B9654">
        <v>363</v>
      </c>
      <c r="C9654">
        <v>371</v>
      </c>
      <c r="D9654">
        <v>363</v>
      </c>
      <c r="E9654">
        <v>370.5</v>
      </c>
      <c r="G9654">
        <v>370.5</v>
      </c>
      <c r="H9654">
        <v>74190</v>
      </c>
      <c r="I9654">
        <v>295810</v>
      </c>
      <c r="J9654">
        <f t="shared" si="450"/>
        <v>136.21323529411765</v>
      </c>
      <c r="K9654">
        <f t="shared" si="451"/>
        <v>1997</v>
      </c>
      <c r="L9654">
        <f t="shared" si="452"/>
        <v>10</v>
      </c>
    </row>
    <row r="9655" spans="1:12" x14ac:dyDescent="0.25">
      <c r="A9655" s="1">
        <v>35724</v>
      </c>
      <c r="B9655">
        <v>371</v>
      </c>
      <c r="C9655">
        <v>377</v>
      </c>
      <c r="D9655">
        <v>369.5</v>
      </c>
      <c r="E9655">
        <v>376</v>
      </c>
      <c r="G9655">
        <v>376</v>
      </c>
      <c r="H9655">
        <v>84510</v>
      </c>
      <c r="I9655">
        <v>290740</v>
      </c>
      <c r="J9655">
        <f t="shared" si="450"/>
        <v>138.23529411764707</v>
      </c>
      <c r="K9655">
        <f t="shared" si="451"/>
        <v>1997</v>
      </c>
      <c r="L9655">
        <f t="shared" si="452"/>
        <v>10</v>
      </c>
    </row>
    <row r="9656" spans="1:12" x14ac:dyDescent="0.25">
      <c r="A9656" s="1">
        <v>35725</v>
      </c>
      <c r="B9656">
        <v>378</v>
      </c>
      <c r="C9656">
        <v>379.5</v>
      </c>
      <c r="D9656">
        <v>371.5</v>
      </c>
      <c r="E9656">
        <v>374</v>
      </c>
      <c r="G9656">
        <v>374</v>
      </c>
      <c r="H9656">
        <v>76770</v>
      </c>
      <c r="I9656">
        <v>293405</v>
      </c>
      <c r="J9656">
        <f t="shared" si="450"/>
        <v>137.5</v>
      </c>
      <c r="K9656">
        <f t="shared" si="451"/>
        <v>1997</v>
      </c>
      <c r="L9656">
        <f t="shared" si="452"/>
        <v>10</v>
      </c>
    </row>
    <row r="9657" spans="1:12" x14ac:dyDescent="0.25">
      <c r="A9657" s="1">
        <v>35726</v>
      </c>
      <c r="B9657">
        <v>370.5</v>
      </c>
      <c r="C9657">
        <v>372.5</v>
      </c>
      <c r="D9657">
        <v>366.5</v>
      </c>
      <c r="E9657">
        <v>366.75</v>
      </c>
      <c r="G9657">
        <v>366.75</v>
      </c>
      <c r="H9657">
        <v>49935</v>
      </c>
      <c r="I9657">
        <v>287415</v>
      </c>
      <c r="J9657">
        <f t="shared" si="450"/>
        <v>134.83455882352942</v>
      </c>
      <c r="K9657">
        <f t="shared" si="451"/>
        <v>1997</v>
      </c>
      <c r="L9657">
        <f t="shared" si="452"/>
        <v>10</v>
      </c>
    </row>
    <row r="9658" spans="1:12" x14ac:dyDescent="0.25">
      <c r="A9658" s="1">
        <v>35727</v>
      </c>
      <c r="B9658">
        <v>370</v>
      </c>
      <c r="C9658">
        <v>371.5</v>
      </c>
      <c r="D9658">
        <v>366</v>
      </c>
      <c r="E9658">
        <v>369</v>
      </c>
      <c r="G9658">
        <v>369</v>
      </c>
      <c r="H9658">
        <v>44980</v>
      </c>
      <c r="I9658">
        <v>285535</v>
      </c>
      <c r="J9658">
        <f t="shared" si="450"/>
        <v>135.66176470588235</v>
      </c>
      <c r="K9658">
        <f t="shared" si="451"/>
        <v>1997</v>
      </c>
      <c r="L9658">
        <f t="shared" si="452"/>
        <v>10</v>
      </c>
    </row>
    <row r="9659" spans="1:12" x14ac:dyDescent="0.25">
      <c r="A9659" s="1">
        <v>35730</v>
      </c>
      <c r="B9659">
        <v>371.5</v>
      </c>
      <c r="C9659">
        <v>372</v>
      </c>
      <c r="D9659">
        <v>360</v>
      </c>
      <c r="E9659">
        <v>361.5</v>
      </c>
      <c r="G9659">
        <v>361.5</v>
      </c>
      <c r="H9659">
        <v>76850</v>
      </c>
      <c r="I9659">
        <v>276285</v>
      </c>
      <c r="J9659">
        <f t="shared" si="450"/>
        <v>132.90441176470588</v>
      </c>
      <c r="K9659">
        <f t="shared" si="451"/>
        <v>1997</v>
      </c>
      <c r="L9659">
        <f t="shared" si="452"/>
        <v>10</v>
      </c>
    </row>
    <row r="9660" spans="1:12" x14ac:dyDescent="0.25">
      <c r="A9660" s="1">
        <v>35731</v>
      </c>
      <c r="B9660">
        <v>359.5</v>
      </c>
      <c r="C9660">
        <v>361.5</v>
      </c>
      <c r="D9660">
        <v>355.5</v>
      </c>
      <c r="E9660">
        <v>361</v>
      </c>
      <c r="G9660">
        <v>361</v>
      </c>
      <c r="H9660">
        <v>68120</v>
      </c>
      <c r="I9660">
        <v>270925</v>
      </c>
      <c r="J9660">
        <f t="shared" si="450"/>
        <v>132.72058823529412</v>
      </c>
      <c r="K9660">
        <f t="shared" si="451"/>
        <v>1997</v>
      </c>
      <c r="L9660">
        <f t="shared" si="452"/>
        <v>10</v>
      </c>
    </row>
    <row r="9661" spans="1:12" x14ac:dyDescent="0.25">
      <c r="A9661" s="1">
        <v>35732</v>
      </c>
      <c r="B9661">
        <v>360.5</v>
      </c>
      <c r="C9661">
        <v>364</v>
      </c>
      <c r="D9661">
        <v>358.5</v>
      </c>
      <c r="E9661">
        <v>358.75</v>
      </c>
      <c r="G9661">
        <v>358.75</v>
      </c>
      <c r="H9661">
        <v>34450</v>
      </c>
      <c r="I9661">
        <v>269930</v>
      </c>
      <c r="J9661">
        <f t="shared" si="450"/>
        <v>131.89338235294119</v>
      </c>
      <c r="K9661">
        <f t="shared" si="451"/>
        <v>1997</v>
      </c>
      <c r="L9661">
        <f t="shared" si="452"/>
        <v>10</v>
      </c>
    </row>
    <row r="9662" spans="1:12" x14ac:dyDescent="0.25">
      <c r="A9662" s="1">
        <v>35733</v>
      </c>
      <c r="B9662">
        <v>356</v>
      </c>
      <c r="C9662">
        <v>361.5</v>
      </c>
      <c r="D9662">
        <v>355</v>
      </c>
      <c r="E9662">
        <v>359.75</v>
      </c>
      <c r="G9662">
        <v>359.75</v>
      </c>
      <c r="H9662">
        <v>57190</v>
      </c>
      <c r="I9662">
        <v>269065</v>
      </c>
      <c r="J9662">
        <f t="shared" si="450"/>
        <v>132.2610294117647</v>
      </c>
      <c r="K9662">
        <f t="shared" si="451"/>
        <v>1997</v>
      </c>
      <c r="L9662">
        <f t="shared" si="452"/>
        <v>10</v>
      </c>
    </row>
    <row r="9663" spans="1:12" x14ac:dyDescent="0.25">
      <c r="A9663" s="1">
        <v>35734</v>
      </c>
      <c r="B9663">
        <v>359.5</v>
      </c>
      <c r="C9663">
        <v>362.5</v>
      </c>
      <c r="D9663">
        <v>358.25</v>
      </c>
      <c r="E9663">
        <v>360.5</v>
      </c>
      <c r="G9663">
        <v>360.5</v>
      </c>
      <c r="H9663">
        <v>33080</v>
      </c>
      <c r="I9663">
        <v>264045</v>
      </c>
      <c r="J9663">
        <f t="shared" si="450"/>
        <v>132.53676470588235</v>
      </c>
      <c r="K9663">
        <f t="shared" si="451"/>
        <v>1997</v>
      </c>
      <c r="L9663">
        <f t="shared" si="452"/>
        <v>10</v>
      </c>
    </row>
    <row r="9664" spans="1:12" x14ac:dyDescent="0.25">
      <c r="A9664" s="1">
        <v>35737</v>
      </c>
      <c r="B9664">
        <v>359</v>
      </c>
      <c r="C9664">
        <v>364.5</v>
      </c>
      <c r="D9664">
        <v>359</v>
      </c>
      <c r="E9664">
        <v>363.25</v>
      </c>
      <c r="G9664">
        <v>363.25</v>
      </c>
      <c r="H9664">
        <v>43870</v>
      </c>
      <c r="I9664">
        <v>260565</v>
      </c>
      <c r="J9664">
        <f t="shared" si="450"/>
        <v>133.54779411764707</v>
      </c>
      <c r="K9664">
        <f t="shared" si="451"/>
        <v>1997</v>
      </c>
      <c r="L9664">
        <f t="shared" si="452"/>
        <v>11</v>
      </c>
    </row>
    <row r="9665" spans="1:12" x14ac:dyDescent="0.25">
      <c r="A9665" s="1">
        <v>35738</v>
      </c>
      <c r="B9665">
        <v>362.5</v>
      </c>
      <c r="C9665">
        <v>364.5</v>
      </c>
      <c r="D9665">
        <v>359</v>
      </c>
      <c r="E9665">
        <v>359.25</v>
      </c>
      <c r="G9665">
        <v>359.25</v>
      </c>
      <c r="H9665">
        <v>41885</v>
      </c>
      <c r="I9665">
        <v>257190</v>
      </c>
      <c r="J9665">
        <f t="shared" si="450"/>
        <v>132.07720588235293</v>
      </c>
      <c r="K9665">
        <f t="shared" si="451"/>
        <v>1997</v>
      </c>
      <c r="L9665">
        <f t="shared" si="452"/>
        <v>11</v>
      </c>
    </row>
    <row r="9666" spans="1:12" x14ac:dyDescent="0.25">
      <c r="A9666" s="1">
        <v>35739</v>
      </c>
      <c r="B9666">
        <v>359.5</v>
      </c>
      <c r="C9666">
        <v>360</v>
      </c>
      <c r="D9666">
        <v>355</v>
      </c>
      <c r="E9666">
        <v>355.75</v>
      </c>
      <c r="G9666">
        <v>355.75</v>
      </c>
      <c r="H9666">
        <v>51485</v>
      </c>
      <c r="I9666">
        <v>252065</v>
      </c>
      <c r="J9666">
        <f t="shared" ref="J9666:J9729" si="453">G9666/100*5000/136</f>
        <v>130.79044117647058</v>
      </c>
      <c r="K9666">
        <f t="shared" ref="K9666:K9729" si="454">YEAR(A9666)</f>
        <v>1997</v>
      </c>
      <c r="L9666">
        <f t="shared" ref="L9666:L9729" si="455">MONTH(A9666)</f>
        <v>11</v>
      </c>
    </row>
    <row r="9667" spans="1:12" x14ac:dyDescent="0.25">
      <c r="A9667" s="1">
        <v>35740</v>
      </c>
      <c r="B9667">
        <v>355</v>
      </c>
      <c r="C9667">
        <v>358.5</v>
      </c>
      <c r="D9667">
        <v>352</v>
      </c>
      <c r="E9667">
        <v>358</v>
      </c>
      <c r="G9667">
        <v>358</v>
      </c>
      <c r="H9667">
        <v>64890</v>
      </c>
      <c r="I9667">
        <v>249555</v>
      </c>
      <c r="J9667">
        <f t="shared" si="453"/>
        <v>131.61764705882354</v>
      </c>
      <c r="K9667">
        <f t="shared" si="454"/>
        <v>1997</v>
      </c>
      <c r="L9667">
        <f t="shared" si="455"/>
        <v>11</v>
      </c>
    </row>
    <row r="9668" spans="1:12" x14ac:dyDescent="0.25">
      <c r="A9668" s="1">
        <v>35741</v>
      </c>
      <c r="B9668">
        <v>356</v>
      </c>
      <c r="C9668">
        <v>359.5</v>
      </c>
      <c r="D9668">
        <v>355.25</v>
      </c>
      <c r="E9668">
        <v>358</v>
      </c>
      <c r="G9668">
        <v>358</v>
      </c>
      <c r="H9668">
        <v>50195</v>
      </c>
      <c r="I9668">
        <v>243590</v>
      </c>
      <c r="J9668">
        <f t="shared" si="453"/>
        <v>131.61764705882354</v>
      </c>
      <c r="K9668">
        <f t="shared" si="454"/>
        <v>1997</v>
      </c>
      <c r="L9668">
        <f t="shared" si="455"/>
        <v>11</v>
      </c>
    </row>
    <row r="9669" spans="1:12" x14ac:dyDescent="0.25">
      <c r="A9669" s="1">
        <v>35744</v>
      </c>
      <c r="B9669">
        <v>354.5</v>
      </c>
      <c r="C9669">
        <v>355</v>
      </c>
      <c r="D9669">
        <v>347</v>
      </c>
      <c r="E9669">
        <v>350</v>
      </c>
      <c r="G9669">
        <v>350</v>
      </c>
      <c r="H9669">
        <v>110260</v>
      </c>
      <c r="I9669">
        <v>235190</v>
      </c>
      <c r="J9669">
        <f t="shared" si="453"/>
        <v>128.6764705882353</v>
      </c>
      <c r="K9669">
        <f t="shared" si="454"/>
        <v>1997</v>
      </c>
      <c r="L9669">
        <f t="shared" si="455"/>
        <v>11</v>
      </c>
    </row>
    <row r="9670" spans="1:12" x14ac:dyDescent="0.25">
      <c r="A9670" s="1">
        <v>35745</v>
      </c>
      <c r="B9670">
        <v>350</v>
      </c>
      <c r="C9670">
        <v>353.5</v>
      </c>
      <c r="D9670">
        <v>349</v>
      </c>
      <c r="E9670">
        <v>349.5</v>
      </c>
      <c r="G9670">
        <v>349.5</v>
      </c>
      <c r="H9670">
        <v>54130</v>
      </c>
      <c r="I9670">
        <v>222590</v>
      </c>
      <c r="J9670">
        <f t="shared" si="453"/>
        <v>128.49264705882354</v>
      </c>
      <c r="K9670">
        <f t="shared" si="454"/>
        <v>1997</v>
      </c>
      <c r="L9670">
        <f t="shared" si="455"/>
        <v>11</v>
      </c>
    </row>
    <row r="9671" spans="1:12" x14ac:dyDescent="0.25">
      <c r="A9671" s="1">
        <v>35746</v>
      </c>
      <c r="B9671">
        <v>348.5</v>
      </c>
      <c r="C9671">
        <v>349</v>
      </c>
      <c r="D9671">
        <v>344.5</v>
      </c>
      <c r="E9671">
        <v>344.75</v>
      </c>
      <c r="G9671">
        <v>344.75</v>
      </c>
      <c r="H9671">
        <v>71285</v>
      </c>
      <c r="I9671">
        <v>207445</v>
      </c>
      <c r="J9671">
        <f t="shared" si="453"/>
        <v>126.74632352941177</v>
      </c>
      <c r="K9671">
        <f t="shared" si="454"/>
        <v>1997</v>
      </c>
      <c r="L9671">
        <f t="shared" si="455"/>
        <v>11</v>
      </c>
    </row>
    <row r="9672" spans="1:12" x14ac:dyDescent="0.25">
      <c r="A9672" s="1">
        <v>35747</v>
      </c>
      <c r="B9672">
        <v>344.5</v>
      </c>
      <c r="C9672">
        <v>346.5</v>
      </c>
      <c r="D9672">
        <v>341</v>
      </c>
      <c r="E9672">
        <v>341.5</v>
      </c>
      <c r="G9672">
        <v>341.5</v>
      </c>
      <c r="H9672">
        <v>78835</v>
      </c>
      <c r="I9672">
        <v>189240</v>
      </c>
      <c r="J9672">
        <f t="shared" si="453"/>
        <v>125.55147058823529</v>
      </c>
      <c r="K9672">
        <f t="shared" si="454"/>
        <v>1997</v>
      </c>
      <c r="L9672">
        <f t="shared" si="455"/>
        <v>11</v>
      </c>
    </row>
    <row r="9673" spans="1:12" x14ac:dyDescent="0.25">
      <c r="A9673" s="1">
        <v>35748</v>
      </c>
      <c r="B9673">
        <v>341.5</v>
      </c>
      <c r="C9673">
        <v>342.5</v>
      </c>
      <c r="D9673">
        <v>339.5</v>
      </c>
      <c r="E9673">
        <v>340</v>
      </c>
      <c r="G9673">
        <v>340</v>
      </c>
      <c r="H9673">
        <v>59575</v>
      </c>
      <c r="I9673">
        <v>180950</v>
      </c>
      <c r="J9673">
        <f t="shared" si="453"/>
        <v>125</v>
      </c>
      <c r="K9673">
        <f t="shared" si="454"/>
        <v>1997</v>
      </c>
      <c r="L9673">
        <f t="shared" si="455"/>
        <v>11</v>
      </c>
    </row>
    <row r="9674" spans="1:12" x14ac:dyDescent="0.25">
      <c r="A9674" s="1">
        <v>35751</v>
      </c>
      <c r="B9674">
        <v>341.5</v>
      </c>
      <c r="C9674">
        <v>346.75</v>
      </c>
      <c r="D9674">
        <v>340</v>
      </c>
      <c r="E9674">
        <v>345.5</v>
      </c>
      <c r="G9674">
        <v>345.5</v>
      </c>
      <c r="H9674">
        <v>52795</v>
      </c>
      <c r="I9674">
        <v>168545</v>
      </c>
      <c r="J9674">
        <f t="shared" si="453"/>
        <v>127.02205882352941</v>
      </c>
      <c r="K9674">
        <f t="shared" si="454"/>
        <v>1997</v>
      </c>
      <c r="L9674">
        <f t="shared" si="455"/>
        <v>11</v>
      </c>
    </row>
    <row r="9675" spans="1:12" x14ac:dyDescent="0.25">
      <c r="A9675" s="1">
        <v>35752</v>
      </c>
      <c r="B9675">
        <v>345.5</v>
      </c>
      <c r="C9675">
        <v>348</v>
      </c>
      <c r="D9675">
        <v>345.5</v>
      </c>
      <c r="E9675">
        <v>345.75</v>
      </c>
      <c r="G9675">
        <v>345.75</v>
      </c>
      <c r="H9675">
        <v>50670</v>
      </c>
      <c r="I9675">
        <v>158820</v>
      </c>
      <c r="J9675">
        <f t="shared" si="453"/>
        <v>127.11397058823529</v>
      </c>
      <c r="K9675">
        <f t="shared" si="454"/>
        <v>1997</v>
      </c>
      <c r="L9675">
        <f t="shared" si="455"/>
        <v>11</v>
      </c>
    </row>
    <row r="9676" spans="1:12" x14ac:dyDescent="0.25">
      <c r="A9676" s="1">
        <v>35753</v>
      </c>
      <c r="B9676">
        <v>345.75</v>
      </c>
      <c r="C9676">
        <v>345.75</v>
      </c>
      <c r="D9676">
        <v>340</v>
      </c>
      <c r="E9676">
        <v>340.25</v>
      </c>
      <c r="G9676">
        <v>340.25</v>
      </c>
      <c r="H9676">
        <v>46115</v>
      </c>
      <c r="I9676">
        <v>152545</v>
      </c>
      <c r="J9676">
        <f t="shared" si="453"/>
        <v>125.09191176470588</v>
      </c>
      <c r="K9676">
        <f t="shared" si="454"/>
        <v>1997</v>
      </c>
      <c r="L9676">
        <f t="shared" si="455"/>
        <v>11</v>
      </c>
    </row>
    <row r="9677" spans="1:12" x14ac:dyDescent="0.25">
      <c r="A9677" s="1">
        <v>35754</v>
      </c>
      <c r="B9677">
        <v>340</v>
      </c>
      <c r="C9677">
        <v>342</v>
      </c>
      <c r="D9677">
        <v>339</v>
      </c>
      <c r="E9677">
        <v>339.5</v>
      </c>
      <c r="G9677">
        <v>339.5</v>
      </c>
      <c r="H9677">
        <v>41515</v>
      </c>
      <c r="I9677">
        <v>144530</v>
      </c>
      <c r="J9677">
        <f t="shared" si="453"/>
        <v>124.81617647058823</v>
      </c>
      <c r="K9677">
        <f t="shared" si="454"/>
        <v>1997</v>
      </c>
      <c r="L9677">
        <f t="shared" si="455"/>
        <v>11</v>
      </c>
    </row>
    <row r="9678" spans="1:12" x14ac:dyDescent="0.25">
      <c r="A9678" s="1">
        <v>35755</v>
      </c>
      <c r="B9678">
        <v>339.5</v>
      </c>
      <c r="C9678">
        <v>344</v>
      </c>
      <c r="D9678">
        <v>338.75</v>
      </c>
      <c r="E9678">
        <v>343.25</v>
      </c>
      <c r="G9678">
        <v>343.25</v>
      </c>
      <c r="H9678">
        <v>29455</v>
      </c>
      <c r="I9678">
        <v>131585</v>
      </c>
      <c r="J9678">
        <f t="shared" si="453"/>
        <v>126.19485294117646</v>
      </c>
      <c r="K9678">
        <f t="shared" si="454"/>
        <v>1997</v>
      </c>
      <c r="L9678">
        <f t="shared" si="455"/>
        <v>11</v>
      </c>
    </row>
    <row r="9679" spans="1:12" x14ac:dyDescent="0.25">
      <c r="A9679" s="1">
        <v>35758</v>
      </c>
      <c r="B9679">
        <v>344</v>
      </c>
      <c r="C9679">
        <v>345</v>
      </c>
      <c r="D9679">
        <v>339</v>
      </c>
      <c r="E9679">
        <v>340.25</v>
      </c>
      <c r="G9679">
        <v>340.25</v>
      </c>
      <c r="H9679">
        <v>40485</v>
      </c>
      <c r="I9679">
        <v>123670</v>
      </c>
      <c r="J9679">
        <f t="shared" si="453"/>
        <v>125.09191176470588</v>
      </c>
      <c r="K9679">
        <f t="shared" si="454"/>
        <v>1997</v>
      </c>
      <c r="L9679">
        <f t="shared" si="455"/>
        <v>11</v>
      </c>
    </row>
    <row r="9680" spans="1:12" x14ac:dyDescent="0.25">
      <c r="A9680" s="1">
        <v>35759</v>
      </c>
      <c r="B9680">
        <v>339</v>
      </c>
      <c r="C9680">
        <v>340</v>
      </c>
      <c r="D9680">
        <v>334</v>
      </c>
      <c r="E9680">
        <v>335</v>
      </c>
      <c r="G9680">
        <v>335</v>
      </c>
      <c r="H9680">
        <v>70970</v>
      </c>
      <c r="I9680">
        <v>82140</v>
      </c>
      <c r="J9680">
        <f t="shared" si="453"/>
        <v>123.16176470588235</v>
      </c>
      <c r="K9680">
        <f t="shared" si="454"/>
        <v>1997</v>
      </c>
      <c r="L9680">
        <f t="shared" si="455"/>
        <v>11</v>
      </c>
    </row>
    <row r="9681" spans="1:12" x14ac:dyDescent="0.25">
      <c r="A9681" s="1">
        <v>35760</v>
      </c>
      <c r="B9681">
        <v>336</v>
      </c>
      <c r="C9681">
        <v>342</v>
      </c>
      <c r="D9681">
        <v>336</v>
      </c>
      <c r="E9681">
        <v>339.25</v>
      </c>
      <c r="G9681">
        <v>339.25</v>
      </c>
      <c r="H9681">
        <v>82575</v>
      </c>
      <c r="I9681">
        <v>51020</v>
      </c>
      <c r="J9681">
        <f t="shared" si="453"/>
        <v>124.72426470588235</v>
      </c>
      <c r="K9681">
        <f t="shared" si="454"/>
        <v>1997</v>
      </c>
      <c r="L9681">
        <f t="shared" si="455"/>
        <v>11</v>
      </c>
    </row>
    <row r="9682" spans="1:12" x14ac:dyDescent="0.25">
      <c r="A9682" s="1">
        <v>35762</v>
      </c>
      <c r="B9682">
        <v>340</v>
      </c>
      <c r="C9682">
        <v>342</v>
      </c>
      <c r="D9682">
        <v>338</v>
      </c>
      <c r="E9682">
        <v>341.75</v>
      </c>
      <c r="G9682">
        <v>341.75</v>
      </c>
      <c r="H9682">
        <v>30505</v>
      </c>
      <c r="I9682">
        <v>35180</v>
      </c>
      <c r="J9682">
        <f t="shared" si="453"/>
        <v>125.64338235294117</v>
      </c>
      <c r="K9682">
        <f t="shared" si="454"/>
        <v>1997</v>
      </c>
      <c r="L9682">
        <f t="shared" si="455"/>
        <v>11</v>
      </c>
    </row>
    <row r="9683" spans="1:12" x14ac:dyDescent="0.25">
      <c r="A9683" s="1">
        <v>35765</v>
      </c>
      <c r="B9683">
        <v>342.5</v>
      </c>
      <c r="C9683">
        <v>348</v>
      </c>
      <c r="D9683">
        <v>342</v>
      </c>
      <c r="E9683">
        <v>344.25</v>
      </c>
      <c r="G9683">
        <v>344.25</v>
      </c>
      <c r="H9683">
        <v>30305</v>
      </c>
      <c r="I9683">
        <v>24590</v>
      </c>
      <c r="J9683">
        <f t="shared" si="453"/>
        <v>126.5625</v>
      </c>
      <c r="K9683">
        <f t="shared" si="454"/>
        <v>1997</v>
      </c>
      <c r="L9683">
        <f t="shared" si="455"/>
        <v>12</v>
      </c>
    </row>
    <row r="9684" spans="1:12" x14ac:dyDescent="0.25">
      <c r="A9684" s="1">
        <v>35766</v>
      </c>
      <c r="B9684">
        <v>345.5</v>
      </c>
      <c r="C9684">
        <v>347</v>
      </c>
      <c r="D9684">
        <v>340.5</v>
      </c>
      <c r="E9684">
        <v>341.25</v>
      </c>
      <c r="G9684">
        <v>341.25</v>
      </c>
      <c r="H9684">
        <v>20395</v>
      </c>
      <c r="I9684">
        <v>15540</v>
      </c>
      <c r="J9684">
        <f t="shared" si="453"/>
        <v>125.45955882352941</v>
      </c>
      <c r="K9684">
        <f t="shared" si="454"/>
        <v>1997</v>
      </c>
      <c r="L9684">
        <f t="shared" si="455"/>
        <v>12</v>
      </c>
    </row>
    <row r="9685" spans="1:12" x14ac:dyDescent="0.25">
      <c r="A9685" s="1">
        <v>35767</v>
      </c>
      <c r="B9685">
        <v>340.5</v>
      </c>
      <c r="C9685">
        <v>343</v>
      </c>
      <c r="D9685">
        <v>338</v>
      </c>
      <c r="E9685">
        <v>338.75</v>
      </c>
      <c r="G9685">
        <v>338.75</v>
      </c>
      <c r="H9685">
        <v>17065</v>
      </c>
      <c r="I9685">
        <v>14175</v>
      </c>
      <c r="J9685">
        <f t="shared" si="453"/>
        <v>124.54044117647059</v>
      </c>
      <c r="K9685">
        <f t="shared" si="454"/>
        <v>1997</v>
      </c>
      <c r="L9685">
        <f t="shared" si="455"/>
        <v>12</v>
      </c>
    </row>
    <row r="9686" spans="1:12" x14ac:dyDescent="0.25">
      <c r="A9686" s="1">
        <v>35768</v>
      </c>
      <c r="B9686">
        <v>339.5</v>
      </c>
      <c r="C9686">
        <v>341</v>
      </c>
      <c r="D9686">
        <v>338.75</v>
      </c>
      <c r="E9686">
        <v>340.25</v>
      </c>
      <c r="G9686">
        <v>340.25</v>
      </c>
      <c r="H9686">
        <v>17705</v>
      </c>
      <c r="I9686">
        <v>12115</v>
      </c>
      <c r="J9686">
        <f t="shared" si="453"/>
        <v>125.09191176470588</v>
      </c>
      <c r="K9686">
        <f t="shared" si="454"/>
        <v>1997</v>
      </c>
      <c r="L9686">
        <f t="shared" si="455"/>
        <v>12</v>
      </c>
    </row>
    <row r="9687" spans="1:12" x14ac:dyDescent="0.25">
      <c r="A9687" s="1">
        <v>35769</v>
      </c>
      <c r="B9687">
        <v>342</v>
      </c>
      <c r="C9687">
        <v>345.5</v>
      </c>
      <c r="D9687">
        <v>339</v>
      </c>
      <c r="E9687">
        <v>344</v>
      </c>
      <c r="G9687">
        <v>344</v>
      </c>
      <c r="H9687">
        <v>11890</v>
      </c>
      <c r="I9687">
        <v>8380</v>
      </c>
      <c r="J9687">
        <f t="shared" si="453"/>
        <v>126.47058823529412</v>
      </c>
      <c r="K9687">
        <f t="shared" si="454"/>
        <v>1997</v>
      </c>
      <c r="L9687">
        <f t="shared" si="455"/>
        <v>12</v>
      </c>
    </row>
    <row r="9688" spans="1:12" x14ac:dyDescent="0.25">
      <c r="A9688" s="1">
        <v>35772</v>
      </c>
      <c r="B9688">
        <v>346</v>
      </c>
      <c r="C9688">
        <v>347.5</v>
      </c>
      <c r="D9688">
        <v>345.5</v>
      </c>
      <c r="E9688">
        <v>346.75</v>
      </c>
      <c r="G9688">
        <v>346.75</v>
      </c>
      <c r="H9688">
        <v>6250</v>
      </c>
      <c r="I9688">
        <v>6605</v>
      </c>
      <c r="J9688">
        <f t="shared" si="453"/>
        <v>127.48161764705883</v>
      </c>
      <c r="K9688">
        <f t="shared" si="454"/>
        <v>1997</v>
      </c>
      <c r="L9688">
        <f t="shared" si="455"/>
        <v>12</v>
      </c>
    </row>
    <row r="9689" spans="1:12" x14ac:dyDescent="0.25">
      <c r="A9689" s="1">
        <v>35773</v>
      </c>
      <c r="B9689">
        <v>348</v>
      </c>
      <c r="C9689">
        <v>349.5</v>
      </c>
      <c r="D9689">
        <v>344.5</v>
      </c>
      <c r="E9689">
        <v>344.5</v>
      </c>
      <c r="G9689">
        <v>344.5</v>
      </c>
      <c r="H9689">
        <v>6660</v>
      </c>
      <c r="I9689">
        <v>5295</v>
      </c>
      <c r="J9689">
        <f t="shared" si="453"/>
        <v>126.65441176470588</v>
      </c>
      <c r="K9689">
        <f t="shared" si="454"/>
        <v>1997</v>
      </c>
      <c r="L9689">
        <f t="shared" si="455"/>
        <v>12</v>
      </c>
    </row>
    <row r="9690" spans="1:12" x14ac:dyDescent="0.25">
      <c r="A9690" s="1">
        <v>35774</v>
      </c>
      <c r="B9690">
        <v>345.5</v>
      </c>
      <c r="C9690">
        <v>345.5</v>
      </c>
      <c r="D9690">
        <v>342.75</v>
      </c>
      <c r="E9690">
        <v>344.5</v>
      </c>
      <c r="G9690">
        <v>344.5</v>
      </c>
      <c r="H9690">
        <v>2255</v>
      </c>
      <c r="I9690">
        <v>3415</v>
      </c>
      <c r="J9690">
        <f t="shared" si="453"/>
        <v>126.65441176470588</v>
      </c>
      <c r="K9690">
        <f t="shared" si="454"/>
        <v>1997</v>
      </c>
      <c r="L9690">
        <f t="shared" si="455"/>
        <v>12</v>
      </c>
    </row>
    <row r="9691" spans="1:12" x14ac:dyDescent="0.25">
      <c r="A9691" s="1">
        <v>35775</v>
      </c>
      <c r="B9691">
        <v>343.5</v>
      </c>
      <c r="C9691">
        <v>343.5</v>
      </c>
      <c r="D9691">
        <v>337</v>
      </c>
      <c r="E9691">
        <v>337</v>
      </c>
      <c r="G9691">
        <v>337</v>
      </c>
      <c r="H9691">
        <v>810</v>
      </c>
      <c r="I9691">
        <v>1635</v>
      </c>
      <c r="J9691">
        <f t="shared" si="453"/>
        <v>123.89705882352941</v>
      </c>
      <c r="K9691">
        <f t="shared" si="454"/>
        <v>1997</v>
      </c>
      <c r="L9691">
        <f t="shared" si="455"/>
        <v>12</v>
      </c>
    </row>
    <row r="9692" spans="1:12" x14ac:dyDescent="0.25">
      <c r="A9692" s="1">
        <v>35776</v>
      </c>
      <c r="B9692">
        <v>338</v>
      </c>
      <c r="C9692">
        <v>338</v>
      </c>
      <c r="D9692">
        <v>330.75</v>
      </c>
      <c r="E9692">
        <v>330.75</v>
      </c>
      <c r="G9692">
        <v>330.75</v>
      </c>
      <c r="H9692">
        <v>780</v>
      </c>
      <c r="I9692">
        <v>1270</v>
      </c>
      <c r="J9692">
        <f t="shared" si="453"/>
        <v>121.59926470588235</v>
      </c>
      <c r="K9692">
        <f t="shared" si="454"/>
        <v>1997</v>
      </c>
      <c r="L9692">
        <f t="shared" si="455"/>
        <v>12</v>
      </c>
    </row>
    <row r="9693" spans="1:12" x14ac:dyDescent="0.25">
      <c r="A9693" s="1">
        <v>35779</v>
      </c>
      <c r="B9693">
        <v>330</v>
      </c>
      <c r="C9693">
        <v>331.5</v>
      </c>
      <c r="D9693">
        <v>327</v>
      </c>
      <c r="E9693">
        <v>329</v>
      </c>
      <c r="G9693">
        <v>329</v>
      </c>
      <c r="H9693">
        <v>210</v>
      </c>
      <c r="I9693">
        <v>560</v>
      </c>
      <c r="J9693">
        <f t="shared" si="453"/>
        <v>120.95588235294117</v>
      </c>
      <c r="K9693">
        <f t="shared" si="454"/>
        <v>1997</v>
      </c>
      <c r="L9693">
        <f t="shared" si="455"/>
        <v>12</v>
      </c>
    </row>
    <row r="9694" spans="1:12" x14ac:dyDescent="0.25">
      <c r="A9694" s="1">
        <v>35780</v>
      </c>
      <c r="B9694">
        <v>332</v>
      </c>
      <c r="C9694">
        <v>332.5</v>
      </c>
      <c r="D9694">
        <v>330.5</v>
      </c>
      <c r="E9694">
        <v>331.5</v>
      </c>
      <c r="G9694">
        <v>331.5</v>
      </c>
      <c r="H9694">
        <v>170</v>
      </c>
      <c r="I9694">
        <v>385</v>
      </c>
      <c r="J9694">
        <f t="shared" si="453"/>
        <v>121.875</v>
      </c>
      <c r="K9694">
        <f t="shared" si="454"/>
        <v>1997</v>
      </c>
      <c r="L9694">
        <f t="shared" si="455"/>
        <v>12</v>
      </c>
    </row>
    <row r="9695" spans="1:12" x14ac:dyDescent="0.25">
      <c r="A9695" s="1">
        <v>35781</v>
      </c>
      <c r="B9695">
        <v>331.5</v>
      </c>
      <c r="C9695">
        <v>333</v>
      </c>
      <c r="D9695">
        <v>331.5</v>
      </c>
      <c r="E9695">
        <v>332.5</v>
      </c>
      <c r="G9695">
        <v>332.5</v>
      </c>
      <c r="H9695">
        <v>130</v>
      </c>
      <c r="I9695">
        <v>270</v>
      </c>
      <c r="J9695">
        <f t="shared" si="453"/>
        <v>122.24264705882354</v>
      </c>
      <c r="K9695">
        <f t="shared" si="454"/>
        <v>1997</v>
      </c>
      <c r="L9695">
        <f t="shared" si="455"/>
        <v>12</v>
      </c>
    </row>
    <row r="9696" spans="1:12" x14ac:dyDescent="0.25">
      <c r="A9696" s="1">
        <v>35782</v>
      </c>
      <c r="B9696">
        <v>330</v>
      </c>
      <c r="C9696">
        <v>330</v>
      </c>
      <c r="D9696">
        <v>320.25</v>
      </c>
      <c r="E9696">
        <v>320.25</v>
      </c>
      <c r="G9696">
        <v>320.25</v>
      </c>
      <c r="H9696">
        <v>275</v>
      </c>
      <c r="I9696">
        <v>105</v>
      </c>
      <c r="J9696">
        <f t="shared" si="453"/>
        <v>117.73897058823529</v>
      </c>
      <c r="K9696">
        <f t="shared" si="454"/>
        <v>1997</v>
      </c>
      <c r="L9696">
        <f t="shared" si="455"/>
        <v>12</v>
      </c>
    </row>
    <row r="9697" spans="1:12" x14ac:dyDescent="0.25">
      <c r="A9697" s="1">
        <v>35783</v>
      </c>
      <c r="B9697">
        <v>322</v>
      </c>
      <c r="C9697">
        <v>322.5</v>
      </c>
      <c r="D9697">
        <v>320</v>
      </c>
      <c r="E9697">
        <v>321.5</v>
      </c>
      <c r="G9697">
        <v>321.5</v>
      </c>
      <c r="H9697">
        <v>105</v>
      </c>
      <c r="I9697">
        <v>105</v>
      </c>
      <c r="J9697">
        <f t="shared" si="453"/>
        <v>118.19852941176471</v>
      </c>
      <c r="K9697">
        <f t="shared" si="454"/>
        <v>1997</v>
      </c>
      <c r="L9697">
        <f t="shared" si="455"/>
        <v>12</v>
      </c>
    </row>
    <row r="9698" spans="1:12" x14ac:dyDescent="0.25">
      <c r="A9698" s="1">
        <v>35786</v>
      </c>
      <c r="B9698">
        <v>333.5</v>
      </c>
      <c r="C9698">
        <v>338</v>
      </c>
      <c r="D9698">
        <v>332</v>
      </c>
      <c r="E9698">
        <v>333</v>
      </c>
      <c r="G9698">
        <v>333</v>
      </c>
      <c r="H9698">
        <v>38740</v>
      </c>
      <c r="I9698">
        <v>280530</v>
      </c>
      <c r="J9698">
        <f t="shared" si="453"/>
        <v>122.42647058823529</v>
      </c>
      <c r="K9698">
        <f t="shared" si="454"/>
        <v>1997</v>
      </c>
      <c r="L9698">
        <f t="shared" si="455"/>
        <v>12</v>
      </c>
    </row>
    <row r="9699" spans="1:12" x14ac:dyDescent="0.25">
      <c r="A9699" s="1">
        <v>35787</v>
      </c>
      <c r="B9699">
        <v>333</v>
      </c>
      <c r="C9699">
        <v>336.5</v>
      </c>
      <c r="D9699">
        <v>332.5</v>
      </c>
      <c r="E9699">
        <v>335.75</v>
      </c>
      <c r="G9699">
        <v>335.75</v>
      </c>
      <c r="H9699">
        <v>20060</v>
      </c>
      <c r="I9699">
        <v>277680</v>
      </c>
      <c r="J9699">
        <f t="shared" si="453"/>
        <v>123.4375</v>
      </c>
      <c r="K9699">
        <f t="shared" si="454"/>
        <v>1997</v>
      </c>
      <c r="L9699">
        <f t="shared" si="455"/>
        <v>12</v>
      </c>
    </row>
    <row r="9700" spans="1:12" x14ac:dyDescent="0.25">
      <c r="A9700" s="1">
        <v>35788</v>
      </c>
      <c r="B9700">
        <v>335.5</v>
      </c>
      <c r="C9700">
        <v>340.25</v>
      </c>
      <c r="D9700">
        <v>334.5</v>
      </c>
      <c r="E9700">
        <v>337.25</v>
      </c>
      <c r="G9700">
        <v>337.25</v>
      </c>
      <c r="H9700">
        <v>22060</v>
      </c>
      <c r="I9700">
        <v>277130</v>
      </c>
      <c r="J9700">
        <f t="shared" si="453"/>
        <v>123.98897058823529</v>
      </c>
      <c r="K9700">
        <f t="shared" si="454"/>
        <v>1997</v>
      </c>
      <c r="L9700">
        <f t="shared" si="455"/>
        <v>12</v>
      </c>
    </row>
    <row r="9701" spans="1:12" x14ac:dyDescent="0.25">
      <c r="A9701" s="1">
        <v>35790</v>
      </c>
      <c r="B9701">
        <v>338</v>
      </c>
      <c r="C9701">
        <v>339.5</v>
      </c>
      <c r="D9701">
        <v>336.5</v>
      </c>
      <c r="E9701">
        <v>337.75</v>
      </c>
      <c r="G9701">
        <v>337.75</v>
      </c>
      <c r="H9701">
        <v>9090</v>
      </c>
      <c r="I9701">
        <v>277550</v>
      </c>
      <c r="J9701">
        <f t="shared" si="453"/>
        <v>124.17279411764706</v>
      </c>
      <c r="K9701">
        <f t="shared" si="454"/>
        <v>1997</v>
      </c>
      <c r="L9701">
        <f t="shared" si="455"/>
        <v>12</v>
      </c>
    </row>
    <row r="9702" spans="1:12" x14ac:dyDescent="0.25">
      <c r="A9702" s="1">
        <v>35793</v>
      </c>
      <c r="B9702">
        <v>339.5</v>
      </c>
      <c r="C9702">
        <v>340.5</v>
      </c>
      <c r="D9702">
        <v>333.5</v>
      </c>
      <c r="E9702">
        <v>333.75</v>
      </c>
      <c r="G9702">
        <v>333.75</v>
      </c>
      <c r="H9702">
        <v>31985</v>
      </c>
      <c r="I9702">
        <v>279900</v>
      </c>
      <c r="J9702">
        <f t="shared" si="453"/>
        <v>122.70220588235294</v>
      </c>
      <c r="K9702">
        <f t="shared" si="454"/>
        <v>1997</v>
      </c>
      <c r="L9702">
        <f t="shared" si="455"/>
        <v>12</v>
      </c>
    </row>
    <row r="9703" spans="1:12" x14ac:dyDescent="0.25">
      <c r="A9703" s="1">
        <v>35794</v>
      </c>
      <c r="B9703">
        <v>333</v>
      </c>
      <c r="C9703">
        <v>333</v>
      </c>
      <c r="D9703">
        <v>327.5</v>
      </c>
      <c r="E9703">
        <v>327.75</v>
      </c>
      <c r="G9703">
        <v>327.75</v>
      </c>
      <c r="H9703">
        <v>52690</v>
      </c>
      <c r="I9703">
        <v>283450</v>
      </c>
      <c r="J9703">
        <f t="shared" si="453"/>
        <v>120.49632352941177</v>
      </c>
      <c r="K9703">
        <f t="shared" si="454"/>
        <v>1997</v>
      </c>
      <c r="L9703">
        <f t="shared" si="455"/>
        <v>12</v>
      </c>
    </row>
    <row r="9704" spans="1:12" x14ac:dyDescent="0.25">
      <c r="A9704" s="1">
        <v>35795</v>
      </c>
      <c r="B9704">
        <v>328.5</v>
      </c>
      <c r="C9704">
        <v>329.5</v>
      </c>
      <c r="D9704">
        <v>325.5</v>
      </c>
      <c r="E9704">
        <v>325.75</v>
      </c>
      <c r="G9704">
        <v>325.75</v>
      </c>
      <c r="H9704">
        <v>26350</v>
      </c>
      <c r="I9704">
        <v>285355</v>
      </c>
      <c r="J9704">
        <f t="shared" si="453"/>
        <v>119.76102941176471</v>
      </c>
      <c r="K9704">
        <f t="shared" si="454"/>
        <v>1997</v>
      </c>
      <c r="L9704">
        <f t="shared" si="455"/>
        <v>12</v>
      </c>
    </row>
    <row r="9705" spans="1:12" x14ac:dyDescent="0.25">
      <c r="A9705" s="1">
        <v>35797</v>
      </c>
      <c r="B9705">
        <v>327</v>
      </c>
      <c r="C9705">
        <v>331.5</v>
      </c>
      <c r="D9705">
        <v>325</v>
      </c>
      <c r="E9705">
        <v>330.75</v>
      </c>
      <c r="G9705">
        <v>330.75</v>
      </c>
      <c r="H9705">
        <v>40815</v>
      </c>
      <c r="I9705">
        <v>290610</v>
      </c>
      <c r="J9705">
        <f t="shared" si="453"/>
        <v>121.59926470588235</v>
      </c>
      <c r="K9705">
        <f t="shared" si="454"/>
        <v>1998</v>
      </c>
      <c r="L9705">
        <f t="shared" si="455"/>
        <v>1</v>
      </c>
    </row>
    <row r="9706" spans="1:12" x14ac:dyDescent="0.25">
      <c r="A9706" s="1">
        <v>35800</v>
      </c>
      <c r="B9706">
        <v>332.5</v>
      </c>
      <c r="C9706">
        <v>334</v>
      </c>
      <c r="D9706">
        <v>327</v>
      </c>
      <c r="E9706">
        <v>331</v>
      </c>
      <c r="G9706">
        <v>331</v>
      </c>
      <c r="H9706">
        <v>40015</v>
      </c>
      <c r="I9706">
        <v>290680</v>
      </c>
      <c r="J9706">
        <f t="shared" si="453"/>
        <v>121.69117647058823</v>
      </c>
      <c r="K9706">
        <f t="shared" si="454"/>
        <v>1998</v>
      </c>
      <c r="L9706">
        <f t="shared" si="455"/>
        <v>1</v>
      </c>
    </row>
    <row r="9707" spans="1:12" x14ac:dyDescent="0.25">
      <c r="A9707" s="1">
        <v>35801</v>
      </c>
      <c r="B9707">
        <v>331</v>
      </c>
      <c r="C9707">
        <v>331</v>
      </c>
      <c r="D9707">
        <v>324</v>
      </c>
      <c r="E9707">
        <v>324.5</v>
      </c>
      <c r="G9707">
        <v>324.5</v>
      </c>
      <c r="H9707">
        <v>56045</v>
      </c>
      <c r="I9707">
        <v>293775</v>
      </c>
      <c r="J9707">
        <f t="shared" si="453"/>
        <v>119.30147058823529</v>
      </c>
      <c r="K9707">
        <f t="shared" si="454"/>
        <v>1998</v>
      </c>
      <c r="L9707">
        <f t="shared" si="455"/>
        <v>1</v>
      </c>
    </row>
    <row r="9708" spans="1:12" x14ac:dyDescent="0.25">
      <c r="A9708" s="1">
        <v>35802</v>
      </c>
      <c r="B9708">
        <v>324</v>
      </c>
      <c r="C9708">
        <v>329.5</v>
      </c>
      <c r="D9708">
        <v>322.5</v>
      </c>
      <c r="E9708">
        <v>329</v>
      </c>
      <c r="G9708">
        <v>329</v>
      </c>
      <c r="H9708">
        <v>50795</v>
      </c>
      <c r="I9708">
        <v>290110</v>
      </c>
      <c r="J9708">
        <f t="shared" si="453"/>
        <v>120.95588235294117</v>
      </c>
      <c r="K9708">
        <f t="shared" si="454"/>
        <v>1998</v>
      </c>
      <c r="L9708">
        <f t="shared" si="455"/>
        <v>1</v>
      </c>
    </row>
    <row r="9709" spans="1:12" x14ac:dyDescent="0.25">
      <c r="A9709" s="1">
        <v>35803</v>
      </c>
      <c r="B9709">
        <v>327</v>
      </c>
      <c r="C9709">
        <v>327.5</v>
      </c>
      <c r="D9709">
        <v>320</v>
      </c>
      <c r="E9709">
        <v>320.5</v>
      </c>
      <c r="G9709">
        <v>320.5</v>
      </c>
      <c r="H9709">
        <v>65950</v>
      </c>
      <c r="I9709">
        <v>291410</v>
      </c>
      <c r="J9709">
        <f t="shared" si="453"/>
        <v>117.83088235294117</v>
      </c>
      <c r="K9709">
        <f t="shared" si="454"/>
        <v>1998</v>
      </c>
      <c r="L9709">
        <f t="shared" si="455"/>
        <v>1</v>
      </c>
    </row>
    <row r="9710" spans="1:12" x14ac:dyDescent="0.25">
      <c r="A9710" s="1">
        <v>35804</v>
      </c>
      <c r="B9710">
        <v>321.5</v>
      </c>
      <c r="C9710">
        <v>322.5</v>
      </c>
      <c r="D9710">
        <v>319.5</v>
      </c>
      <c r="E9710">
        <v>321</v>
      </c>
      <c r="G9710">
        <v>321</v>
      </c>
      <c r="H9710">
        <v>11551</v>
      </c>
      <c r="I9710">
        <v>58821</v>
      </c>
      <c r="J9710">
        <f t="shared" si="453"/>
        <v>118.01470588235294</v>
      </c>
      <c r="K9710">
        <f t="shared" si="454"/>
        <v>1998</v>
      </c>
      <c r="L9710">
        <f t="shared" si="455"/>
        <v>1</v>
      </c>
    </row>
    <row r="9711" spans="1:12" x14ac:dyDescent="0.25">
      <c r="A9711" s="1">
        <v>35807</v>
      </c>
      <c r="B9711">
        <v>321</v>
      </c>
      <c r="C9711">
        <v>324</v>
      </c>
      <c r="D9711">
        <v>319.25</v>
      </c>
      <c r="E9711">
        <v>321.75</v>
      </c>
      <c r="G9711">
        <v>321.75</v>
      </c>
      <c r="H9711">
        <v>10103</v>
      </c>
      <c r="I9711">
        <v>58381</v>
      </c>
      <c r="J9711">
        <f t="shared" si="453"/>
        <v>118.29044117647058</v>
      </c>
      <c r="K9711">
        <f t="shared" si="454"/>
        <v>1998</v>
      </c>
      <c r="L9711">
        <f t="shared" si="455"/>
        <v>1</v>
      </c>
    </row>
    <row r="9712" spans="1:12" x14ac:dyDescent="0.25">
      <c r="A9712" s="1">
        <v>35808</v>
      </c>
      <c r="B9712">
        <v>330</v>
      </c>
      <c r="C9712">
        <v>341.75</v>
      </c>
      <c r="D9712">
        <v>330</v>
      </c>
      <c r="E9712">
        <v>334</v>
      </c>
      <c r="G9712">
        <v>334</v>
      </c>
      <c r="H9712">
        <v>32218</v>
      </c>
      <c r="I9712">
        <v>55267</v>
      </c>
      <c r="J9712">
        <f t="shared" si="453"/>
        <v>122.79411764705883</v>
      </c>
      <c r="K9712">
        <f t="shared" si="454"/>
        <v>1998</v>
      </c>
      <c r="L9712">
        <f t="shared" si="455"/>
        <v>1</v>
      </c>
    </row>
    <row r="9713" spans="1:12" x14ac:dyDescent="0.25">
      <c r="A9713" s="1">
        <v>35809</v>
      </c>
      <c r="B9713">
        <v>334</v>
      </c>
      <c r="C9713">
        <v>337.5</v>
      </c>
      <c r="D9713">
        <v>328</v>
      </c>
      <c r="E9713">
        <v>329.5</v>
      </c>
      <c r="G9713">
        <v>329.5</v>
      </c>
      <c r="H9713">
        <v>14997</v>
      </c>
      <c r="I9713">
        <v>54823</v>
      </c>
      <c r="J9713">
        <f t="shared" si="453"/>
        <v>121.13970588235294</v>
      </c>
      <c r="K9713">
        <f t="shared" si="454"/>
        <v>1998</v>
      </c>
      <c r="L9713">
        <f t="shared" si="455"/>
        <v>1</v>
      </c>
    </row>
    <row r="9714" spans="1:12" x14ac:dyDescent="0.25">
      <c r="A9714" s="1">
        <v>35810</v>
      </c>
      <c r="B9714">
        <v>325.5</v>
      </c>
      <c r="C9714">
        <v>334.5</v>
      </c>
      <c r="D9714">
        <v>325</v>
      </c>
      <c r="E9714">
        <v>333.75</v>
      </c>
      <c r="G9714">
        <v>333.75</v>
      </c>
      <c r="H9714">
        <v>14108</v>
      </c>
      <c r="I9714">
        <v>52872</v>
      </c>
      <c r="J9714">
        <f t="shared" si="453"/>
        <v>122.70220588235294</v>
      </c>
      <c r="K9714">
        <f t="shared" si="454"/>
        <v>1998</v>
      </c>
      <c r="L9714">
        <f t="shared" si="455"/>
        <v>1</v>
      </c>
    </row>
    <row r="9715" spans="1:12" x14ac:dyDescent="0.25">
      <c r="A9715" s="1">
        <v>35811</v>
      </c>
      <c r="B9715">
        <v>333.5</v>
      </c>
      <c r="C9715">
        <v>337.5</v>
      </c>
      <c r="D9715">
        <v>332</v>
      </c>
      <c r="E9715">
        <v>334.25</v>
      </c>
      <c r="G9715">
        <v>334.25</v>
      </c>
      <c r="H9715">
        <v>8771</v>
      </c>
      <c r="I9715">
        <v>52646</v>
      </c>
      <c r="J9715">
        <f t="shared" si="453"/>
        <v>122.88602941176471</v>
      </c>
      <c r="K9715">
        <f t="shared" si="454"/>
        <v>1998</v>
      </c>
      <c r="L9715">
        <f t="shared" si="455"/>
        <v>1</v>
      </c>
    </row>
    <row r="9716" spans="1:12" x14ac:dyDescent="0.25">
      <c r="A9716" s="1">
        <v>35815</v>
      </c>
      <c r="B9716">
        <v>335</v>
      </c>
      <c r="C9716">
        <v>336</v>
      </c>
      <c r="D9716">
        <v>329.5</v>
      </c>
      <c r="E9716">
        <v>332</v>
      </c>
      <c r="G9716">
        <v>332</v>
      </c>
      <c r="H9716">
        <v>7913</v>
      </c>
      <c r="I9716">
        <v>52922</v>
      </c>
      <c r="J9716">
        <f t="shared" si="453"/>
        <v>122.05882352941177</v>
      </c>
      <c r="K9716">
        <f t="shared" si="454"/>
        <v>1998</v>
      </c>
      <c r="L9716">
        <f t="shared" si="455"/>
        <v>1</v>
      </c>
    </row>
    <row r="9717" spans="1:12" x14ac:dyDescent="0.25">
      <c r="A9717" s="1">
        <v>35816</v>
      </c>
      <c r="B9717">
        <v>333</v>
      </c>
      <c r="C9717">
        <v>333</v>
      </c>
      <c r="D9717">
        <v>329.25</v>
      </c>
      <c r="E9717">
        <v>330</v>
      </c>
      <c r="G9717">
        <v>330</v>
      </c>
      <c r="H9717">
        <v>7010</v>
      </c>
      <c r="I9717">
        <v>53391</v>
      </c>
      <c r="J9717">
        <f t="shared" si="453"/>
        <v>121.32352941176471</v>
      </c>
      <c r="K9717">
        <f t="shared" si="454"/>
        <v>1998</v>
      </c>
      <c r="L9717">
        <f t="shared" si="455"/>
        <v>1</v>
      </c>
    </row>
    <row r="9718" spans="1:12" x14ac:dyDescent="0.25">
      <c r="A9718" s="1">
        <v>35817</v>
      </c>
      <c r="B9718">
        <v>328.5</v>
      </c>
      <c r="C9718">
        <v>332</v>
      </c>
      <c r="D9718">
        <v>328</v>
      </c>
      <c r="E9718">
        <v>331</v>
      </c>
      <c r="G9718">
        <v>331</v>
      </c>
      <c r="H9718">
        <v>7168</v>
      </c>
      <c r="I9718">
        <v>52786</v>
      </c>
      <c r="J9718">
        <f t="shared" si="453"/>
        <v>121.69117647058823</v>
      </c>
      <c r="K9718">
        <f t="shared" si="454"/>
        <v>1998</v>
      </c>
      <c r="L9718">
        <f t="shared" si="455"/>
        <v>1</v>
      </c>
    </row>
    <row r="9719" spans="1:12" x14ac:dyDescent="0.25">
      <c r="A9719" s="1">
        <v>35818</v>
      </c>
      <c r="B9719">
        <v>333</v>
      </c>
      <c r="C9719">
        <v>337.5</v>
      </c>
      <c r="D9719">
        <v>332.5</v>
      </c>
      <c r="E9719">
        <v>334.25</v>
      </c>
      <c r="G9719">
        <v>334.25</v>
      </c>
      <c r="H9719">
        <v>11940</v>
      </c>
      <c r="I9719">
        <v>55066</v>
      </c>
      <c r="J9719">
        <f t="shared" si="453"/>
        <v>122.88602941176471</v>
      </c>
      <c r="K9719">
        <f t="shared" si="454"/>
        <v>1998</v>
      </c>
      <c r="L9719">
        <f t="shared" si="455"/>
        <v>1</v>
      </c>
    </row>
    <row r="9720" spans="1:12" x14ac:dyDescent="0.25">
      <c r="A9720" s="1">
        <v>35821</v>
      </c>
      <c r="B9720">
        <v>334.5</v>
      </c>
      <c r="C9720">
        <v>343</v>
      </c>
      <c r="D9720">
        <v>333.5</v>
      </c>
      <c r="E9720">
        <v>341.75</v>
      </c>
      <c r="G9720">
        <v>341.75</v>
      </c>
      <c r="H9720">
        <v>13840</v>
      </c>
      <c r="I9720">
        <v>53765</v>
      </c>
      <c r="J9720">
        <f t="shared" si="453"/>
        <v>125.64338235294117</v>
      </c>
      <c r="K9720">
        <f t="shared" si="454"/>
        <v>1998</v>
      </c>
      <c r="L9720">
        <f t="shared" si="455"/>
        <v>1</v>
      </c>
    </row>
    <row r="9721" spans="1:12" x14ac:dyDescent="0.25">
      <c r="A9721" s="1">
        <v>35822</v>
      </c>
      <c r="B9721">
        <v>344</v>
      </c>
      <c r="C9721">
        <v>348</v>
      </c>
      <c r="D9721">
        <v>339.5</v>
      </c>
      <c r="E9721">
        <v>341.25</v>
      </c>
      <c r="G9721">
        <v>341.25</v>
      </c>
      <c r="H9721">
        <v>22133</v>
      </c>
      <c r="I9721">
        <v>53036</v>
      </c>
      <c r="J9721">
        <f t="shared" si="453"/>
        <v>125.45955882352941</v>
      </c>
      <c r="K9721">
        <f t="shared" si="454"/>
        <v>1998</v>
      </c>
      <c r="L9721">
        <f t="shared" si="455"/>
        <v>1</v>
      </c>
    </row>
    <row r="9722" spans="1:12" x14ac:dyDescent="0.25">
      <c r="A9722" s="1">
        <v>35823</v>
      </c>
      <c r="B9722">
        <v>342.5</v>
      </c>
      <c r="C9722">
        <v>344</v>
      </c>
      <c r="D9722">
        <v>339.5</v>
      </c>
      <c r="E9722">
        <v>341.25</v>
      </c>
      <c r="G9722">
        <v>341.25</v>
      </c>
      <c r="H9722">
        <v>9475</v>
      </c>
      <c r="I9722">
        <v>51759</v>
      </c>
      <c r="J9722">
        <f t="shared" si="453"/>
        <v>125.45955882352941</v>
      </c>
      <c r="K9722">
        <f t="shared" si="454"/>
        <v>1998</v>
      </c>
      <c r="L9722">
        <f t="shared" si="455"/>
        <v>1</v>
      </c>
    </row>
    <row r="9723" spans="1:12" x14ac:dyDescent="0.25">
      <c r="A9723" s="1">
        <v>35824</v>
      </c>
      <c r="B9723">
        <v>341.5</v>
      </c>
      <c r="C9723">
        <v>342.5</v>
      </c>
      <c r="D9723">
        <v>338.25</v>
      </c>
      <c r="E9723">
        <v>338.75</v>
      </c>
      <c r="G9723">
        <v>338.75</v>
      </c>
      <c r="H9723">
        <v>8502</v>
      </c>
      <c r="I9723">
        <v>51322</v>
      </c>
      <c r="J9723">
        <f t="shared" si="453"/>
        <v>124.54044117647059</v>
      </c>
      <c r="K9723">
        <f t="shared" si="454"/>
        <v>1998</v>
      </c>
      <c r="L9723">
        <f t="shared" si="455"/>
        <v>1</v>
      </c>
    </row>
    <row r="9724" spans="1:12" x14ac:dyDescent="0.25">
      <c r="A9724" s="1">
        <v>35825</v>
      </c>
      <c r="B9724">
        <v>338.75</v>
      </c>
      <c r="C9724">
        <v>340</v>
      </c>
      <c r="D9724">
        <v>336</v>
      </c>
      <c r="E9724">
        <v>337.25</v>
      </c>
      <c r="G9724">
        <v>337.25</v>
      </c>
      <c r="H9724">
        <v>8872</v>
      </c>
      <c r="I9724">
        <v>50830</v>
      </c>
      <c r="J9724">
        <f t="shared" si="453"/>
        <v>123.98897058823529</v>
      </c>
      <c r="K9724">
        <f t="shared" si="454"/>
        <v>1998</v>
      </c>
      <c r="L9724">
        <f t="shared" si="455"/>
        <v>1</v>
      </c>
    </row>
    <row r="9725" spans="1:12" x14ac:dyDescent="0.25">
      <c r="A9725" s="1">
        <v>35828</v>
      </c>
      <c r="B9725">
        <v>337.25</v>
      </c>
      <c r="C9725">
        <v>344</v>
      </c>
      <c r="D9725">
        <v>335</v>
      </c>
      <c r="E9725">
        <v>343.5</v>
      </c>
      <c r="G9725">
        <v>343.5</v>
      </c>
      <c r="H9725">
        <v>11865</v>
      </c>
      <c r="I9725">
        <v>50734</v>
      </c>
      <c r="J9725">
        <f t="shared" si="453"/>
        <v>126.28676470588235</v>
      </c>
      <c r="K9725">
        <f t="shared" si="454"/>
        <v>1998</v>
      </c>
      <c r="L9725">
        <f t="shared" si="455"/>
        <v>2</v>
      </c>
    </row>
    <row r="9726" spans="1:12" x14ac:dyDescent="0.25">
      <c r="A9726" s="1">
        <v>35829</v>
      </c>
      <c r="B9726">
        <v>343</v>
      </c>
      <c r="C9726">
        <v>347</v>
      </c>
      <c r="D9726">
        <v>341</v>
      </c>
      <c r="E9726">
        <v>344.25</v>
      </c>
      <c r="G9726">
        <v>344.25</v>
      </c>
      <c r="H9726">
        <v>12240</v>
      </c>
      <c r="I9726">
        <v>50462</v>
      </c>
      <c r="J9726">
        <f t="shared" si="453"/>
        <v>126.5625</v>
      </c>
      <c r="K9726">
        <f t="shared" si="454"/>
        <v>1998</v>
      </c>
      <c r="L9726">
        <f t="shared" si="455"/>
        <v>2</v>
      </c>
    </row>
    <row r="9727" spans="1:12" x14ac:dyDescent="0.25">
      <c r="A9727" s="1">
        <v>35830</v>
      </c>
      <c r="B9727">
        <v>343</v>
      </c>
      <c r="C9727">
        <v>345.5</v>
      </c>
      <c r="D9727">
        <v>341</v>
      </c>
      <c r="E9727">
        <v>341.75</v>
      </c>
      <c r="G9727">
        <v>341.75</v>
      </c>
      <c r="H9727">
        <v>7775</v>
      </c>
      <c r="I9727">
        <v>49581</v>
      </c>
      <c r="J9727">
        <f t="shared" si="453"/>
        <v>125.64338235294117</v>
      </c>
      <c r="K9727">
        <f t="shared" si="454"/>
        <v>1998</v>
      </c>
      <c r="L9727">
        <f t="shared" si="455"/>
        <v>2</v>
      </c>
    </row>
    <row r="9728" spans="1:12" x14ac:dyDescent="0.25">
      <c r="A9728" s="1">
        <v>35831</v>
      </c>
      <c r="B9728">
        <v>340</v>
      </c>
      <c r="C9728">
        <v>343.25</v>
      </c>
      <c r="D9728">
        <v>338.5</v>
      </c>
      <c r="E9728">
        <v>338.75</v>
      </c>
      <c r="G9728">
        <v>338.75</v>
      </c>
      <c r="H9728">
        <v>10568</v>
      </c>
      <c r="I9728">
        <v>49372</v>
      </c>
      <c r="J9728">
        <f t="shared" si="453"/>
        <v>124.54044117647059</v>
      </c>
      <c r="K9728">
        <f t="shared" si="454"/>
        <v>1998</v>
      </c>
      <c r="L9728">
        <f t="shared" si="455"/>
        <v>2</v>
      </c>
    </row>
    <row r="9729" spans="1:12" x14ac:dyDescent="0.25">
      <c r="A9729" s="1">
        <v>35832</v>
      </c>
      <c r="B9729">
        <v>337</v>
      </c>
      <c r="C9729">
        <v>338</v>
      </c>
      <c r="D9729">
        <v>333</v>
      </c>
      <c r="E9729">
        <v>334</v>
      </c>
      <c r="G9729">
        <v>334</v>
      </c>
      <c r="H9729">
        <v>11010</v>
      </c>
      <c r="I9729">
        <v>46848</v>
      </c>
      <c r="J9729">
        <f t="shared" si="453"/>
        <v>122.79411764705883</v>
      </c>
      <c r="K9729">
        <f t="shared" si="454"/>
        <v>1998</v>
      </c>
      <c r="L9729">
        <f t="shared" si="455"/>
        <v>2</v>
      </c>
    </row>
    <row r="9730" spans="1:12" x14ac:dyDescent="0.25">
      <c r="A9730" s="1">
        <v>35835</v>
      </c>
      <c r="B9730">
        <v>334</v>
      </c>
      <c r="C9730">
        <v>338.5</v>
      </c>
      <c r="D9730">
        <v>334</v>
      </c>
      <c r="E9730">
        <v>337.25</v>
      </c>
      <c r="G9730">
        <v>337.25</v>
      </c>
      <c r="H9730">
        <v>10654</v>
      </c>
      <c r="I9730">
        <v>43393</v>
      </c>
      <c r="J9730">
        <f t="shared" ref="J9730:J9793" si="456">G9730/100*5000/136</f>
        <v>123.98897058823529</v>
      </c>
      <c r="K9730">
        <f t="shared" ref="K9730:K9793" si="457">YEAR(A9730)</f>
        <v>1998</v>
      </c>
      <c r="L9730">
        <f t="shared" ref="L9730:L9793" si="458">MONTH(A9730)</f>
        <v>2</v>
      </c>
    </row>
    <row r="9731" spans="1:12" x14ac:dyDescent="0.25">
      <c r="A9731" s="1">
        <v>35836</v>
      </c>
      <c r="B9731">
        <v>338</v>
      </c>
      <c r="C9731">
        <v>339.25</v>
      </c>
      <c r="D9731">
        <v>336</v>
      </c>
      <c r="E9731">
        <v>338</v>
      </c>
      <c r="G9731">
        <v>338</v>
      </c>
      <c r="H9731">
        <v>6236</v>
      </c>
      <c r="I9731">
        <v>41709</v>
      </c>
      <c r="J9731">
        <f t="shared" si="456"/>
        <v>124.26470588235294</v>
      </c>
      <c r="K9731">
        <f t="shared" si="457"/>
        <v>1998</v>
      </c>
      <c r="L9731">
        <f t="shared" si="458"/>
        <v>2</v>
      </c>
    </row>
    <row r="9732" spans="1:12" x14ac:dyDescent="0.25">
      <c r="A9732" s="1">
        <v>35837</v>
      </c>
      <c r="B9732">
        <v>335.5</v>
      </c>
      <c r="C9732">
        <v>337</v>
      </c>
      <c r="D9732">
        <v>330</v>
      </c>
      <c r="E9732">
        <v>332.5</v>
      </c>
      <c r="G9732">
        <v>332.5</v>
      </c>
      <c r="H9732">
        <v>17881</v>
      </c>
      <c r="I9732">
        <v>40923</v>
      </c>
      <c r="J9732">
        <f t="shared" si="456"/>
        <v>122.24264705882354</v>
      </c>
      <c r="K9732">
        <f t="shared" si="457"/>
        <v>1998</v>
      </c>
      <c r="L9732">
        <f t="shared" si="458"/>
        <v>2</v>
      </c>
    </row>
    <row r="9733" spans="1:12" x14ac:dyDescent="0.25">
      <c r="A9733" s="1">
        <v>35838</v>
      </c>
      <c r="B9733">
        <v>332.5</v>
      </c>
      <c r="C9733">
        <v>334.5</v>
      </c>
      <c r="D9733">
        <v>330</v>
      </c>
      <c r="E9733">
        <v>333.5</v>
      </c>
      <c r="G9733">
        <v>333.5</v>
      </c>
      <c r="H9733">
        <v>9807</v>
      </c>
      <c r="I9733">
        <v>38940</v>
      </c>
      <c r="J9733">
        <f t="shared" si="456"/>
        <v>122.61029411764706</v>
      </c>
      <c r="K9733">
        <f t="shared" si="457"/>
        <v>1998</v>
      </c>
      <c r="L9733">
        <f t="shared" si="458"/>
        <v>2</v>
      </c>
    </row>
    <row r="9734" spans="1:12" x14ac:dyDescent="0.25">
      <c r="A9734" s="1">
        <v>35839</v>
      </c>
      <c r="B9734">
        <v>332</v>
      </c>
      <c r="C9734">
        <v>332.5</v>
      </c>
      <c r="D9734">
        <v>329</v>
      </c>
      <c r="E9734">
        <v>329.5</v>
      </c>
      <c r="G9734">
        <v>329.5</v>
      </c>
      <c r="H9734">
        <v>6395</v>
      </c>
      <c r="I9734">
        <v>37327</v>
      </c>
      <c r="J9734">
        <f t="shared" si="456"/>
        <v>121.13970588235294</v>
      </c>
      <c r="K9734">
        <f t="shared" si="457"/>
        <v>1998</v>
      </c>
      <c r="L9734">
        <f t="shared" si="458"/>
        <v>2</v>
      </c>
    </row>
    <row r="9735" spans="1:12" x14ac:dyDescent="0.25">
      <c r="A9735" s="1">
        <v>35843</v>
      </c>
      <c r="B9735">
        <v>326</v>
      </c>
      <c r="C9735">
        <v>326</v>
      </c>
      <c r="D9735">
        <v>321</v>
      </c>
      <c r="E9735">
        <v>322.25</v>
      </c>
      <c r="G9735">
        <v>322.25</v>
      </c>
      <c r="H9735">
        <v>15101</v>
      </c>
      <c r="I9735">
        <v>34451</v>
      </c>
      <c r="J9735">
        <f t="shared" si="456"/>
        <v>118.47426470588235</v>
      </c>
      <c r="K9735">
        <f t="shared" si="457"/>
        <v>1998</v>
      </c>
      <c r="L9735">
        <f t="shared" si="458"/>
        <v>2</v>
      </c>
    </row>
    <row r="9736" spans="1:12" x14ac:dyDescent="0.25">
      <c r="A9736" s="1">
        <v>35844</v>
      </c>
      <c r="B9736">
        <v>322</v>
      </c>
      <c r="C9736">
        <v>324</v>
      </c>
      <c r="D9736">
        <v>321</v>
      </c>
      <c r="E9736">
        <v>322</v>
      </c>
      <c r="G9736">
        <v>322</v>
      </c>
      <c r="H9736">
        <v>7777</v>
      </c>
      <c r="I9736">
        <v>32328</v>
      </c>
      <c r="J9736">
        <f t="shared" si="456"/>
        <v>118.38235294117648</v>
      </c>
      <c r="K9736">
        <f t="shared" si="457"/>
        <v>1998</v>
      </c>
      <c r="L9736">
        <f t="shared" si="458"/>
        <v>2</v>
      </c>
    </row>
    <row r="9737" spans="1:12" x14ac:dyDescent="0.25">
      <c r="A9737" s="1">
        <v>35845</v>
      </c>
      <c r="B9737">
        <v>320.5</v>
      </c>
      <c r="C9737">
        <v>325</v>
      </c>
      <c r="D9737">
        <v>316</v>
      </c>
      <c r="E9737">
        <v>322.5</v>
      </c>
      <c r="G9737">
        <v>322.5</v>
      </c>
      <c r="H9737">
        <v>18765</v>
      </c>
      <c r="I9737">
        <v>30507</v>
      </c>
      <c r="J9737">
        <f t="shared" si="456"/>
        <v>118.56617647058823</v>
      </c>
      <c r="K9737">
        <f t="shared" si="457"/>
        <v>1998</v>
      </c>
      <c r="L9737">
        <f t="shared" si="458"/>
        <v>2</v>
      </c>
    </row>
    <row r="9738" spans="1:12" x14ac:dyDescent="0.25">
      <c r="A9738" s="1">
        <v>35846</v>
      </c>
      <c r="B9738">
        <v>322.5</v>
      </c>
      <c r="C9738">
        <v>325</v>
      </c>
      <c r="D9738">
        <v>320.5</v>
      </c>
      <c r="E9738">
        <v>323.25</v>
      </c>
      <c r="G9738">
        <v>323.25</v>
      </c>
      <c r="H9738">
        <v>10849</v>
      </c>
      <c r="I9738">
        <v>28040</v>
      </c>
      <c r="J9738">
        <f t="shared" si="456"/>
        <v>118.84191176470588</v>
      </c>
      <c r="K9738">
        <f t="shared" si="457"/>
        <v>1998</v>
      </c>
      <c r="L9738">
        <f t="shared" si="458"/>
        <v>2</v>
      </c>
    </row>
    <row r="9739" spans="1:12" x14ac:dyDescent="0.25">
      <c r="A9739" s="1">
        <v>35849</v>
      </c>
      <c r="B9739">
        <v>325</v>
      </c>
      <c r="C9739">
        <v>327.5</v>
      </c>
      <c r="D9739">
        <v>323.5</v>
      </c>
      <c r="E9739">
        <v>326</v>
      </c>
      <c r="G9739">
        <v>326</v>
      </c>
      <c r="H9739">
        <v>10717</v>
      </c>
      <c r="I9739">
        <v>24786</v>
      </c>
      <c r="J9739">
        <f t="shared" si="456"/>
        <v>119.85294117647058</v>
      </c>
      <c r="K9739">
        <f t="shared" si="457"/>
        <v>1998</v>
      </c>
      <c r="L9739">
        <f t="shared" si="458"/>
        <v>2</v>
      </c>
    </row>
    <row r="9740" spans="1:12" x14ac:dyDescent="0.25">
      <c r="A9740" s="1">
        <v>35850</v>
      </c>
      <c r="B9740">
        <v>325.5</v>
      </c>
      <c r="C9740">
        <v>326.5</v>
      </c>
      <c r="D9740">
        <v>318.5</v>
      </c>
      <c r="E9740">
        <v>320.5</v>
      </c>
      <c r="G9740">
        <v>320.5</v>
      </c>
      <c r="H9740">
        <v>15901</v>
      </c>
      <c r="I9740">
        <v>20461</v>
      </c>
      <c r="J9740">
        <f t="shared" si="456"/>
        <v>117.83088235294117</v>
      </c>
      <c r="K9740">
        <f t="shared" si="457"/>
        <v>1998</v>
      </c>
      <c r="L9740">
        <f t="shared" si="458"/>
        <v>2</v>
      </c>
    </row>
    <row r="9741" spans="1:12" x14ac:dyDescent="0.25">
      <c r="A9741" s="1">
        <v>35851</v>
      </c>
      <c r="B9741">
        <v>319.5</v>
      </c>
      <c r="C9741">
        <v>321.25</v>
      </c>
      <c r="D9741">
        <v>317.5</v>
      </c>
      <c r="E9741">
        <v>318.75</v>
      </c>
      <c r="G9741">
        <v>318.75</v>
      </c>
      <c r="H9741">
        <v>10458</v>
      </c>
      <c r="I9741">
        <v>13833</v>
      </c>
      <c r="J9741">
        <f t="shared" si="456"/>
        <v>117.1875</v>
      </c>
      <c r="K9741">
        <f t="shared" si="457"/>
        <v>1998</v>
      </c>
      <c r="L9741">
        <f t="shared" si="458"/>
        <v>2</v>
      </c>
    </row>
    <row r="9742" spans="1:12" x14ac:dyDescent="0.25">
      <c r="A9742" s="1">
        <v>35852</v>
      </c>
      <c r="B9742">
        <v>321</v>
      </c>
      <c r="C9742">
        <v>323.5</v>
      </c>
      <c r="D9742">
        <v>319.5</v>
      </c>
      <c r="E9742">
        <v>321.5</v>
      </c>
      <c r="G9742">
        <v>321.5</v>
      </c>
      <c r="H9742">
        <v>13498</v>
      </c>
      <c r="I9742">
        <v>9642</v>
      </c>
      <c r="J9742">
        <f t="shared" si="456"/>
        <v>118.19852941176471</v>
      </c>
      <c r="K9742">
        <f t="shared" si="457"/>
        <v>1998</v>
      </c>
      <c r="L9742">
        <f t="shared" si="458"/>
        <v>2</v>
      </c>
    </row>
    <row r="9743" spans="1:12" x14ac:dyDescent="0.25">
      <c r="A9743" s="1">
        <v>35853</v>
      </c>
      <c r="B9743">
        <v>319</v>
      </c>
      <c r="C9743">
        <v>330</v>
      </c>
      <c r="D9743">
        <v>319</v>
      </c>
      <c r="E9743">
        <v>327.5</v>
      </c>
      <c r="G9743">
        <v>327.5</v>
      </c>
      <c r="H9743">
        <v>10685</v>
      </c>
      <c r="I9743">
        <v>5002</v>
      </c>
      <c r="J9743">
        <f t="shared" si="456"/>
        <v>120.40441176470588</v>
      </c>
      <c r="K9743">
        <f t="shared" si="457"/>
        <v>1998</v>
      </c>
      <c r="L9743">
        <f t="shared" si="458"/>
        <v>2</v>
      </c>
    </row>
    <row r="9744" spans="1:12" x14ac:dyDescent="0.25">
      <c r="A9744" s="1">
        <v>35856</v>
      </c>
      <c r="B9744">
        <v>330</v>
      </c>
      <c r="C9744">
        <v>334</v>
      </c>
      <c r="D9744">
        <v>326.5</v>
      </c>
      <c r="E9744">
        <v>329.75</v>
      </c>
      <c r="G9744">
        <v>329.75</v>
      </c>
      <c r="H9744">
        <v>4177</v>
      </c>
      <c r="I9744">
        <v>4123</v>
      </c>
      <c r="J9744">
        <f t="shared" si="456"/>
        <v>121.23161764705883</v>
      </c>
      <c r="K9744">
        <f t="shared" si="457"/>
        <v>1998</v>
      </c>
      <c r="L9744">
        <f t="shared" si="458"/>
        <v>3</v>
      </c>
    </row>
    <row r="9745" spans="1:12" x14ac:dyDescent="0.25">
      <c r="A9745" s="1">
        <v>35857</v>
      </c>
      <c r="B9745">
        <v>329.5</v>
      </c>
      <c r="C9745">
        <v>331.5</v>
      </c>
      <c r="D9745">
        <v>327</v>
      </c>
      <c r="E9745">
        <v>328.5</v>
      </c>
      <c r="G9745">
        <v>328.5</v>
      </c>
      <c r="H9745">
        <v>3103</v>
      </c>
      <c r="I9745">
        <v>3248</v>
      </c>
      <c r="J9745">
        <f t="shared" si="456"/>
        <v>120.77205882352941</v>
      </c>
      <c r="K9745">
        <f t="shared" si="457"/>
        <v>1998</v>
      </c>
      <c r="L9745">
        <f t="shared" si="458"/>
        <v>3</v>
      </c>
    </row>
    <row r="9746" spans="1:12" x14ac:dyDescent="0.25">
      <c r="A9746" s="1">
        <v>35858</v>
      </c>
      <c r="B9746">
        <v>328</v>
      </c>
      <c r="C9746">
        <v>329.5</v>
      </c>
      <c r="D9746">
        <v>325.5</v>
      </c>
      <c r="E9746">
        <v>326</v>
      </c>
      <c r="G9746">
        <v>326</v>
      </c>
      <c r="H9746">
        <v>4021</v>
      </c>
      <c r="I9746">
        <v>2939</v>
      </c>
      <c r="J9746">
        <f t="shared" si="456"/>
        <v>119.85294117647058</v>
      </c>
      <c r="K9746">
        <f t="shared" si="457"/>
        <v>1998</v>
      </c>
      <c r="L9746">
        <f t="shared" si="458"/>
        <v>3</v>
      </c>
    </row>
    <row r="9747" spans="1:12" x14ac:dyDescent="0.25">
      <c r="A9747" s="1">
        <v>35859</v>
      </c>
      <c r="B9747">
        <v>326</v>
      </c>
      <c r="C9747">
        <v>326.75</v>
      </c>
      <c r="D9747">
        <v>323.25</v>
      </c>
      <c r="E9747">
        <v>323.5</v>
      </c>
      <c r="G9747">
        <v>323.5</v>
      </c>
      <c r="H9747">
        <v>2373</v>
      </c>
      <c r="I9747">
        <v>2105</v>
      </c>
      <c r="J9747">
        <f t="shared" si="456"/>
        <v>118.93382352941177</v>
      </c>
      <c r="K9747">
        <f t="shared" si="457"/>
        <v>1998</v>
      </c>
      <c r="L9747">
        <f t="shared" si="458"/>
        <v>3</v>
      </c>
    </row>
    <row r="9748" spans="1:12" x14ac:dyDescent="0.25">
      <c r="A9748" s="1">
        <v>35860</v>
      </c>
      <c r="B9748">
        <v>324.5</v>
      </c>
      <c r="C9748">
        <v>328</v>
      </c>
      <c r="D9748">
        <v>324.5</v>
      </c>
      <c r="E9748">
        <v>325.5</v>
      </c>
      <c r="G9748">
        <v>325.5</v>
      </c>
      <c r="H9748">
        <v>2559</v>
      </c>
      <c r="I9748">
        <v>1509</v>
      </c>
      <c r="J9748">
        <f t="shared" si="456"/>
        <v>119.66911764705883</v>
      </c>
      <c r="K9748">
        <f t="shared" si="457"/>
        <v>1998</v>
      </c>
      <c r="L9748">
        <f t="shared" si="458"/>
        <v>3</v>
      </c>
    </row>
    <row r="9749" spans="1:12" x14ac:dyDescent="0.25">
      <c r="A9749" s="1">
        <v>35863</v>
      </c>
      <c r="B9749">
        <v>329</v>
      </c>
      <c r="C9749">
        <v>329.5</v>
      </c>
      <c r="D9749">
        <v>328</v>
      </c>
      <c r="E9749">
        <v>329</v>
      </c>
      <c r="G9749">
        <v>329</v>
      </c>
      <c r="H9749">
        <v>1406</v>
      </c>
      <c r="I9749">
        <v>1117</v>
      </c>
      <c r="J9749">
        <f t="shared" si="456"/>
        <v>120.95588235294117</v>
      </c>
      <c r="K9749">
        <f t="shared" si="457"/>
        <v>1998</v>
      </c>
      <c r="L9749">
        <f t="shared" si="458"/>
        <v>3</v>
      </c>
    </row>
    <row r="9750" spans="1:12" x14ac:dyDescent="0.25">
      <c r="A9750" s="1">
        <v>35864</v>
      </c>
      <c r="B9750">
        <v>329</v>
      </c>
      <c r="C9750">
        <v>333</v>
      </c>
      <c r="D9750">
        <v>328</v>
      </c>
      <c r="E9750">
        <v>332.5</v>
      </c>
      <c r="G9750">
        <v>332.5</v>
      </c>
      <c r="H9750">
        <v>1367</v>
      </c>
      <c r="I9750">
        <v>1112</v>
      </c>
      <c r="J9750">
        <f t="shared" si="456"/>
        <v>122.24264705882354</v>
      </c>
      <c r="K9750">
        <f t="shared" si="457"/>
        <v>1998</v>
      </c>
      <c r="L9750">
        <f t="shared" si="458"/>
        <v>3</v>
      </c>
    </row>
    <row r="9751" spans="1:12" x14ac:dyDescent="0.25">
      <c r="A9751" s="1">
        <v>35865</v>
      </c>
      <c r="B9751">
        <v>335.5</v>
      </c>
      <c r="C9751">
        <v>341.5</v>
      </c>
      <c r="D9751">
        <v>335</v>
      </c>
      <c r="E9751">
        <v>339</v>
      </c>
      <c r="G9751">
        <v>339</v>
      </c>
      <c r="H9751">
        <v>1034</v>
      </c>
      <c r="I9751">
        <v>774</v>
      </c>
      <c r="J9751">
        <f t="shared" si="456"/>
        <v>124.63235294117646</v>
      </c>
      <c r="K9751">
        <f t="shared" si="457"/>
        <v>1998</v>
      </c>
      <c r="L9751">
        <f t="shared" si="458"/>
        <v>3</v>
      </c>
    </row>
    <row r="9752" spans="1:12" x14ac:dyDescent="0.25">
      <c r="A9752" s="1">
        <v>35866</v>
      </c>
      <c r="B9752">
        <v>339</v>
      </c>
      <c r="C9752">
        <v>339.5</v>
      </c>
      <c r="D9752">
        <v>337</v>
      </c>
      <c r="E9752">
        <v>338.5</v>
      </c>
      <c r="G9752">
        <v>338.5</v>
      </c>
      <c r="H9752">
        <v>811</v>
      </c>
      <c r="I9752">
        <v>600</v>
      </c>
      <c r="J9752">
        <f t="shared" si="456"/>
        <v>124.44852941176471</v>
      </c>
      <c r="K9752">
        <f t="shared" si="457"/>
        <v>1998</v>
      </c>
      <c r="L9752">
        <f t="shared" si="458"/>
        <v>3</v>
      </c>
    </row>
    <row r="9753" spans="1:12" x14ac:dyDescent="0.25">
      <c r="A9753" s="1">
        <v>35867</v>
      </c>
      <c r="B9753">
        <v>336</v>
      </c>
      <c r="C9753">
        <v>338</v>
      </c>
      <c r="D9753">
        <v>335.75</v>
      </c>
      <c r="E9753">
        <v>335.75</v>
      </c>
      <c r="G9753">
        <v>335.75</v>
      </c>
      <c r="H9753">
        <v>191</v>
      </c>
      <c r="I9753">
        <v>467</v>
      </c>
      <c r="J9753">
        <f t="shared" si="456"/>
        <v>123.4375</v>
      </c>
      <c r="K9753">
        <f t="shared" si="457"/>
        <v>1998</v>
      </c>
      <c r="L9753">
        <f t="shared" si="458"/>
        <v>3</v>
      </c>
    </row>
    <row r="9754" spans="1:12" x14ac:dyDescent="0.25">
      <c r="A9754" s="1">
        <v>35870</v>
      </c>
      <c r="B9754">
        <v>334.5</v>
      </c>
      <c r="C9754">
        <v>334.5</v>
      </c>
      <c r="D9754">
        <v>329</v>
      </c>
      <c r="E9754">
        <v>330.75</v>
      </c>
      <c r="G9754">
        <v>330.75</v>
      </c>
      <c r="H9754">
        <v>162</v>
      </c>
      <c r="I9754">
        <v>359</v>
      </c>
      <c r="J9754">
        <f t="shared" si="456"/>
        <v>121.59926470588235</v>
      </c>
      <c r="K9754">
        <f t="shared" si="457"/>
        <v>1998</v>
      </c>
      <c r="L9754">
        <f t="shared" si="458"/>
        <v>3</v>
      </c>
    </row>
    <row r="9755" spans="1:12" x14ac:dyDescent="0.25">
      <c r="A9755" s="1">
        <v>35871</v>
      </c>
      <c r="B9755">
        <v>331</v>
      </c>
      <c r="C9755">
        <v>334.25</v>
      </c>
      <c r="D9755">
        <v>331</v>
      </c>
      <c r="E9755">
        <v>332.5</v>
      </c>
      <c r="G9755">
        <v>332.5</v>
      </c>
      <c r="H9755">
        <v>209</v>
      </c>
      <c r="I9755">
        <v>238</v>
      </c>
      <c r="J9755">
        <f t="shared" si="456"/>
        <v>122.24264705882354</v>
      </c>
      <c r="K9755">
        <f t="shared" si="457"/>
        <v>1998</v>
      </c>
      <c r="L9755">
        <f t="shared" si="458"/>
        <v>3</v>
      </c>
    </row>
    <row r="9756" spans="1:12" x14ac:dyDescent="0.25">
      <c r="A9756" s="1">
        <v>35872</v>
      </c>
      <c r="B9756">
        <v>334</v>
      </c>
      <c r="C9756">
        <v>335.5</v>
      </c>
      <c r="D9756">
        <v>327</v>
      </c>
      <c r="E9756">
        <v>327</v>
      </c>
      <c r="G9756">
        <v>327</v>
      </c>
      <c r="H9756">
        <v>110</v>
      </c>
      <c r="I9756">
        <v>144</v>
      </c>
      <c r="J9756">
        <f t="shared" si="456"/>
        <v>120.22058823529412</v>
      </c>
      <c r="K9756">
        <f t="shared" si="457"/>
        <v>1998</v>
      </c>
      <c r="L9756">
        <f t="shared" si="458"/>
        <v>3</v>
      </c>
    </row>
    <row r="9757" spans="1:12" x14ac:dyDescent="0.25">
      <c r="A9757" s="1">
        <v>35873</v>
      </c>
      <c r="B9757">
        <v>325</v>
      </c>
      <c r="C9757">
        <v>325</v>
      </c>
      <c r="D9757">
        <v>322.5</v>
      </c>
      <c r="E9757">
        <v>324</v>
      </c>
      <c r="G9757">
        <v>324</v>
      </c>
      <c r="H9757">
        <v>34</v>
      </c>
      <c r="I9757">
        <v>61</v>
      </c>
      <c r="J9757">
        <f t="shared" si="456"/>
        <v>119.11764705882354</v>
      </c>
      <c r="K9757">
        <f t="shared" si="457"/>
        <v>1998</v>
      </c>
      <c r="L9757">
        <f t="shared" si="458"/>
        <v>3</v>
      </c>
    </row>
    <row r="9758" spans="1:12" x14ac:dyDescent="0.25">
      <c r="A9758" s="1">
        <v>35874</v>
      </c>
      <c r="B9758">
        <v>321</v>
      </c>
      <c r="C9758">
        <v>322</v>
      </c>
      <c r="D9758">
        <v>320</v>
      </c>
      <c r="E9758">
        <v>320</v>
      </c>
      <c r="G9758">
        <v>320</v>
      </c>
      <c r="H9758">
        <v>32</v>
      </c>
      <c r="I9758">
        <v>29</v>
      </c>
      <c r="J9758">
        <f t="shared" si="456"/>
        <v>117.64705882352941</v>
      </c>
      <c r="K9758">
        <f t="shared" si="457"/>
        <v>1998</v>
      </c>
      <c r="L9758">
        <f t="shared" si="458"/>
        <v>3</v>
      </c>
    </row>
    <row r="9759" spans="1:12" x14ac:dyDescent="0.25">
      <c r="A9759" s="1">
        <v>35877</v>
      </c>
      <c r="B9759">
        <v>326.5</v>
      </c>
      <c r="C9759">
        <v>333</v>
      </c>
      <c r="D9759">
        <v>325</v>
      </c>
      <c r="E9759">
        <v>332.25</v>
      </c>
      <c r="G9759">
        <v>332.25</v>
      </c>
      <c r="H9759">
        <v>13495</v>
      </c>
      <c r="I9759">
        <v>43068</v>
      </c>
      <c r="J9759">
        <f t="shared" si="456"/>
        <v>122.15073529411765</v>
      </c>
      <c r="K9759">
        <f t="shared" si="457"/>
        <v>1998</v>
      </c>
      <c r="L9759">
        <f t="shared" si="458"/>
        <v>3</v>
      </c>
    </row>
    <row r="9760" spans="1:12" x14ac:dyDescent="0.25">
      <c r="A9760" s="1">
        <v>35878</v>
      </c>
      <c r="B9760">
        <v>331.5</v>
      </c>
      <c r="C9760">
        <v>332</v>
      </c>
      <c r="D9760">
        <v>328.5</v>
      </c>
      <c r="E9760">
        <v>331.25</v>
      </c>
      <c r="G9760">
        <v>331.25</v>
      </c>
      <c r="H9760">
        <v>5822</v>
      </c>
      <c r="I9760">
        <v>42254</v>
      </c>
      <c r="J9760">
        <f t="shared" si="456"/>
        <v>121.78308823529412</v>
      </c>
      <c r="K9760">
        <f t="shared" si="457"/>
        <v>1998</v>
      </c>
      <c r="L9760">
        <f t="shared" si="458"/>
        <v>3</v>
      </c>
    </row>
    <row r="9761" spans="1:12" x14ac:dyDescent="0.25">
      <c r="A9761" s="1">
        <v>35879</v>
      </c>
      <c r="B9761">
        <v>331</v>
      </c>
      <c r="C9761">
        <v>331.75</v>
      </c>
      <c r="D9761">
        <v>328.25</v>
      </c>
      <c r="E9761">
        <v>328.5</v>
      </c>
      <c r="G9761">
        <v>328.5</v>
      </c>
      <c r="H9761">
        <v>4632</v>
      </c>
      <c r="I9761">
        <v>41725</v>
      </c>
      <c r="J9761">
        <f t="shared" si="456"/>
        <v>120.77205882352941</v>
      </c>
      <c r="K9761">
        <f t="shared" si="457"/>
        <v>1998</v>
      </c>
      <c r="L9761">
        <f t="shared" si="458"/>
        <v>3</v>
      </c>
    </row>
    <row r="9762" spans="1:12" x14ac:dyDescent="0.25">
      <c r="A9762" s="1">
        <v>35880</v>
      </c>
      <c r="B9762">
        <v>329.5</v>
      </c>
      <c r="C9762">
        <v>330</v>
      </c>
      <c r="D9762">
        <v>318</v>
      </c>
      <c r="E9762">
        <v>320.25</v>
      </c>
      <c r="G9762">
        <v>320.25</v>
      </c>
      <c r="H9762">
        <v>15945</v>
      </c>
      <c r="I9762">
        <v>43810</v>
      </c>
      <c r="J9762">
        <f t="shared" si="456"/>
        <v>117.73897058823529</v>
      </c>
      <c r="K9762">
        <f t="shared" si="457"/>
        <v>1998</v>
      </c>
      <c r="L9762">
        <f t="shared" si="458"/>
        <v>3</v>
      </c>
    </row>
    <row r="9763" spans="1:12" x14ac:dyDescent="0.25">
      <c r="A9763" s="1">
        <v>35881</v>
      </c>
      <c r="B9763">
        <v>319.5</v>
      </c>
      <c r="C9763">
        <v>323.5</v>
      </c>
      <c r="D9763">
        <v>319.5</v>
      </c>
      <c r="E9763">
        <v>322.25</v>
      </c>
      <c r="G9763">
        <v>322.25</v>
      </c>
      <c r="H9763">
        <v>6603</v>
      </c>
      <c r="I9763">
        <v>42526</v>
      </c>
      <c r="J9763">
        <f t="shared" si="456"/>
        <v>118.47426470588235</v>
      </c>
      <c r="K9763">
        <f t="shared" si="457"/>
        <v>1998</v>
      </c>
      <c r="L9763">
        <f t="shared" si="458"/>
        <v>3</v>
      </c>
    </row>
    <row r="9764" spans="1:12" x14ac:dyDescent="0.25">
      <c r="A9764" s="1">
        <v>35884</v>
      </c>
      <c r="B9764">
        <v>323.5</v>
      </c>
      <c r="C9764">
        <v>326</v>
      </c>
      <c r="D9764">
        <v>323.5</v>
      </c>
      <c r="E9764">
        <v>325</v>
      </c>
      <c r="G9764">
        <v>325</v>
      </c>
      <c r="H9764">
        <v>5960</v>
      </c>
      <c r="I9764">
        <v>41251</v>
      </c>
      <c r="J9764">
        <f t="shared" si="456"/>
        <v>119.48529411764706</v>
      </c>
      <c r="K9764">
        <f t="shared" si="457"/>
        <v>1998</v>
      </c>
      <c r="L9764">
        <f t="shared" si="458"/>
        <v>3</v>
      </c>
    </row>
    <row r="9765" spans="1:12" x14ac:dyDescent="0.25">
      <c r="A9765" s="1">
        <v>35885</v>
      </c>
      <c r="B9765">
        <v>326</v>
      </c>
      <c r="C9765">
        <v>326</v>
      </c>
      <c r="D9765">
        <v>318.5</v>
      </c>
      <c r="E9765">
        <v>320.25</v>
      </c>
      <c r="G9765">
        <v>320.25</v>
      </c>
      <c r="H9765">
        <v>8524</v>
      </c>
      <c r="I9765">
        <v>40553</v>
      </c>
      <c r="J9765">
        <f t="shared" si="456"/>
        <v>117.73897058823529</v>
      </c>
      <c r="K9765">
        <f t="shared" si="457"/>
        <v>1998</v>
      </c>
      <c r="L9765">
        <f t="shared" si="458"/>
        <v>3</v>
      </c>
    </row>
    <row r="9766" spans="1:12" x14ac:dyDescent="0.25">
      <c r="A9766" s="1">
        <v>35886</v>
      </c>
      <c r="B9766">
        <v>318</v>
      </c>
      <c r="C9766">
        <v>318</v>
      </c>
      <c r="D9766">
        <v>313.5</v>
      </c>
      <c r="E9766">
        <v>314.5</v>
      </c>
      <c r="G9766">
        <v>314.5</v>
      </c>
      <c r="H9766">
        <v>8130</v>
      </c>
      <c r="I9766">
        <v>39852</v>
      </c>
      <c r="J9766">
        <f t="shared" si="456"/>
        <v>115.625</v>
      </c>
      <c r="K9766">
        <f t="shared" si="457"/>
        <v>1998</v>
      </c>
      <c r="L9766">
        <f t="shared" si="458"/>
        <v>4</v>
      </c>
    </row>
    <row r="9767" spans="1:12" x14ac:dyDescent="0.25">
      <c r="A9767" s="1">
        <v>35887</v>
      </c>
      <c r="B9767">
        <v>314</v>
      </c>
      <c r="C9767">
        <v>317.5</v>
      </c>
      <c r="D9767">
        <v>312.5</v>
      </c>
      <c r="E9767">
        <v>316.5</v>
      </c>
      <c r="G9767">
        <v>316.5</v>
      </c>
      <c r="H9767">
        <v>5836</v>
      </c>
      <c r="I9767">
        <v>40066</v>
      </c>
      <c r="J9767">
        <f t="shared" si="456"/>
        <v>116.36029411764706</v>
      </c>
      <c r="K9767">
        <f t="shared" si="457"/>
        <v>1998</v>
      </c>
      <c r="L9767">
        <f t="shared" si="458"/>
        <v>4</v>
      </c>
    </row>
    <row r="9768" spans="1:12" x14ac:dyDescent="0.25">
      <c r="A9768" s="1">
        <v>35888</v>
      </c>
      <c r="B9768">
        <v>316.5</v>
      </c>
      <c r="C9768">
        <v>317</v>
      </c>
      <c r="D9768">
        <v>311</v>
      </c>
      <c r="E9768">
        <v>311.25</v>
      </c>
      <c r="G9768">
        <v>311.25</v>
      </c>
      <c r="H9768">
        <v>4556</v>
      </c>
      <c r="I9768">
        <v>40040</v>
      </c>
      <c r="J9768">
        <f t="shared" si="456"/>
        <v>114.43014705882354</v>
      </c>
      <c r="K9768">
        <f t="shared" si="457"/>
        <v>1998</v>
      </c>
      <c r="L9768">
        <f t="shared" si="458"/>
        <v>4</v>
      </c>
    </row>
    <row r="9769" spans="1:12" x14ac:dyDescent="0.25">
      <c r="A9769" s="1">
        <v>35891</v>
      </c>
      <c r="B9769">
        <v>309.5</v>
      </c>
      <c r="C9769">
        <v>310.5</v>
      </c>
      <c r="D9769">
        <v>303</v>
      </c>
      <c r="E9769">
        <v>305.75</v>
      </c>
      <c r="G9769">
        <v>305.75</v>
      </c>
      <c r="H9769">
        <v>16053</v>
      </c>
      <c r="I9769">
        <v>65851</v>
      </c>
      <c r="J9769">
        <f t="shared" si="456"/>
        <v>112.40808823529412</v>
      </c>
      <c r="K9769">
        <f t="shared" si="457"/>
        <v>1998</v>
      </c>
      <c r="L9769">
        <f t="shared" si="458"/>
        <v>4</v>
      </c>
    </row>
    <row r="9770" spans="1:12" x14ac:dyDescent="0.25">
      <c r="A9770" s="1">
        <v>35892</v>
      </c>
      <c r="B9770">
        <v>305.5</v>
      </c>
      <c r="C9770">
        <v>307.5</v>
      </c>
      <c r="D9770">
        <v>302</v>
      </c>
      <c r="E9770">
        <v>302.5</v>
      </c>
      <c r="G9770">
        <v>302.5</v>
      </c>
      <c r="H9770">
        <v>7345</v>
      </c>
      <c r="I9770">
        <v>38801</v>
      </c>
      <c r="J9770">
        <f t="shared" si="456"/>
        <v>111.21323529411765</v>
      </c>
      <c r="K9770">
        <f t="shared" si="457"/>
        <v>1998</v>
      </c>
      <c r="L9770">
        <f t="shared" si="458"/>
        <v>4</v>
      </c>
    </row>
    <row r="9771" spans="1:12" x14ac:dyDescent="0.25">
      <c r="A9771" s="1">
        <v>35893</v>
      </c>
      <c r="B9771">
        <v>302.5</v>
      </c>
      <c r="C9771">
        <v>304.25</v>
      </c>
      <c r="D9771">
        <v>301</v>
      </c>
      <c r="E9771">
        <v>302.25</v>
      </c>
      <c r="G9771">
        <v>302.25</v>
      </c>
      <c r="H9771">
        <v>5840</v>
      </c>
      <c r="I9771">
        <v>37489</v>
      </c>
      <c r="J9771">
        <f t="shared" si="456"/>
        <v>111.12132352941177</v>
      </c>
      <c r="K9771">
        <f t="shared" si="457"/>
        <v>1998</v>
      </c>
      <c r="L9771">
        <f t="shared" si="458"/>
        <v>4</v>
      </c>
    </row>
    <row r="9772" spans="1:12" x14ac:dyDescent="0.25">
      <c r="A9772" s="1">
        <v>35894</v>
      </c>
      <c r="B9772">
        <v>302</v>
      </c>
      <c r="C9772">
        <v>302.5</v>
      </c>
      <c r="D9772">
        <v>298</v>
      </c>
      <c r="E9772">
        <v>298.5</v>
      </c>
      <c r="G9772">
        <v>298.5</v>
      </c>
      <c r="H9772">
        <v>10103</v>
      </c>
      <c r="I9772">
        <v>37604</v>
      </c>
      <c r="J9772">
        <f t="shared" si="456"/>
        <v>109.74264705882354</v>
      </c>
      <c r="K9772">
        <f t="shared" si="457"/>
        <v>1998</v>
      </c>
      <c r="L9772">
        <f t="shared" si="458"/>
        <v>4</v>
      </c>
    </row>
    <row r="9773" spans="1:12" x14ac:dyDescent="0.25">
      <c r="A9773" s="1">
        <v>35898</v>
      </c>
      <c r="B9773">
        <v>299.5</v>
      </c>
      <c r="C9773">
        <v>303</v>
      </c>
      <c r="D9773">
        <v>297</v>
      </c>
      <c r="E9773">
        <v>300.5</v>
      </c>
      <c r="G9773">
        <v>300.5</v>
      </c>
      <c r="H9773">
        <v>8151</v>
      </c>
      <c r="I9773">
        <v>34704</v>
      </c>
      <c r="J9773">
        <f t="shared" si="456"/>
        <v>110.47794117647059</v>
      </c>
      <c r="K9773">
        <f t="shared" si="457"/>
        <v>1998</v>
      </c>
      <c r="L9773">
        <f t="shared" si="458"/>
        <v>4</v>
      </c>
    </row>
    <row r="9774" spans="1:12" x14ac:dyDescent="0.25">
      <c r="A9774" s="1">
        <v>35899</v>
      </c>
      <c r="B9774">
        <v>302.5</v>
      </c>
      <c r="C9774">
        <v>304</v>
      </c>
      <c r="D9774">
        <v>300</v>
      </c>
      <c r="E9774">
        <v>300.75</v>
      </c>
      <c r="G9774">
        <v>300.75</v>
      </c>
      <c r="H9774">
        <v>5180</v>
      </c>
      <c r="I9774">
        <v>32272</v>
      </c>
      <c r="J9774">
        <f t="shared" si="456"/>
        <v>110.56985294117646</v>
      </c>
      <c r="K9774">
        <f t="shared" si="457"/>
        <v>1998</v>
      </c>
      <c r="L9774">
        <f t="shared" si="458"/>
        <v>4</v>
      </c>
    </row>
    <row r="9775" spans="1:12" x14ac:dyDescent="0.25">
      <c r="A9775" s="1">
        <v>35900</v>
      </c>
      <c r="B9775">
        <v>302.5</v>
      </c>
      <c r="C9775">
        <v>306.25</v>
      </c>
      <c r="D9775">
        <v>302.5</v>
      </c>
      <c r="E9775">
        <v>305.25</v>
      </c>
      <c r="G9775">
        <v>305.25</v>
      </c>
      <c r="H9775">
        <v>6012</v>
      </c>
      <c r="I9775">
        <v>30982</v>
      </c>
      <c r="J9775">
        <f t="shared" si="456"/>
        <v>112.22426470588236</v>
      </c>
      <c r="K9775">
        <f t="shared" si="457"/>
        <v>1998</v>
      </c>
      <c r="L9775">
        <f t="shared" si="458"/>
        <v>4</v>
      </c>
    </row>
    <row r="9776" spans="1:12" x14ac:dyDescent="0.25">
      <c r="A9776" s="1">
        <v>35901</v>
      </c>
      <c r="B9776">
        <v>304</v>
      </c>
      <c r="C9776">
        <v>305.5</v>
      </c>
      <c r="D9776">
        <v>298</v>
      </c>
      <c r="E9776">
        <v>304.75</v>
      </c>
      <c r="G9776">
        <v>304.75</v>
      </c>
      <c r="H9776">
        <v>5926</v>
      </c>
      <c r="I9776">
        <v>29190</v>
      </c>
      <c r="J9776">
        <f t="shared" si="456"/>
        <v>112.04044117647059</v>
      </c>
      <c r="K9776">
        <f t="shared" si="457"/>
        <v>1998</v>
      </c>
      <c r="L9776">
        <f t="shared" si="458"/>
        <v>4</v>
      </c>
    </row>
    <row r="9777" spans="1:12" x14ac:dyDescent="0.25">
      <c r="A9777" s="1">
        <v>35902</v>
      </c>
      <c r="B9777">
        <v>305</v>
      </c>
      <c r="C9777">
        <v>308</v>
      </c>
      <c r="D9777">
        <v>302</v>
      </c>
      <c r="E9777">
        <v>303.75</v>
      </c>
      <c r="G9777">
        <v>303.75</v>
      </c>
      <c r="H9777">
        <v>5426</v>
      </c>
      <c r="I9777">
        <v>25871</v>
      </c>
      <c r="J9777">
        <f t="shared" si="456"/>
        <v>111.67279411764706</v>
      </c>
      <c r="K9777">
        <f t="shared" si="457"/>
        <v>1998</v>
      </c>
      <c r="L9777">
        <f t="shared" si="458"/>
        <v>4</v>
      </c>
    </row>
    <row r="9778" spans="1:12" x14ac:dyDescent="0.25">
      <c r="A9778" s="1">
        <v>35905</v>
      </c>
      <c r="B9778">
        <v>300.5</v>
      </c>
      <c r="C9778">
        <v>301</v>
      </c>
      <c r="D9778">
        <v>298.5</v>
      </c>
      <c r="E9778">
        <v>298.75</v>
      </c>
      <c r="G9778">
        <v>298.75</v>
      </c>
      <c r="H9778">
        <v>2500</v>
      </c>
      <c r="I9778">
        <v>24487</v>
      </c>
      <c r="J9778">
        <f t="shared" si="456"/>
        <v>109.83455882352941</v>
      </c>
      <c r="K9778">
        <f t="shared" si="457"/>
        <v>1998</v>
      </c>
      <c r="L9778">
        <f t="shared" si="458"/>
        <v>4</v>
      </c>
    </row>
    <row r="9779" spans="1:12" x14ac:dyDescent="0.25">
      <c r="A9779" s="1">
        <v>35906</v>
      </c>
      <c r="B9779">
        <v>298.5</v>
      </c>
      <c r="C9779">
        <v>303.5</v>
      </c>
      <c r="D9779">
        <v>298</v>
      </c>
      <c r="E9779">
        <v>300.5</v>
      </c>
      <c r="G9779">
        <v>300.5</v>
      </c>
      <c r="H9779">
        <v>7688</v>
      </c>
      <c r="I9779">
        <v>21096</v>
      </c>
      <c r="J9779">
        <f t="shared" si="456"/>
        <v>110.47794117647059</v>
      </c>
      <c r="K9779">
        <f t="shared" si="457"/>
        <v>1998</v>
      </c>
      <c r="L9779">
        <f t="shared" si="458"/>
        <v>4</v>
      </c>
    </row>
    <row r="9780" spans="1:12" x14ac:dyDescent="0.25">
      <c r="A9780" s="1">
        <v>35907</v>
      </c>
      <c r="B9780">
        <v>300</v>
      </c>
      <c r="C9780">
        <v>300</v>
      </c>
      <c r="D9780">
        <v>295</v>
      </c>
      <c r="E9780">
        <v>295.5</v>
      </c>
      <c r="G9780">
        <v>295.5</v>
      </c>
      <c r="H9780">
        <v>9436</v>
      </c>
      <c r="I9780">
        <v>17656</v>
      </c>
      <c r="J9780">
        <f t="shared" si="456"/>
        <v>108.63970588235294</v>
      </c>
      <c r="K9780">
        <f t="shared" si="457"/>
        <v>1998</v>
      </c>
      <c r="L9780">
        <f t="shared" si="458"/>
        <v>4</v>
      </c>
    </row>
    <row r="9781" spans="1:12" x14ac:dyDescent="0.25">
      <c r="A9781" s="1">
        <v>35908</v>
      </c>
      <c r="B9781">
        <v>296</v>
      </c>
      <c r="C9781">
        <v>296.5</v>
      </c>
      <c r="D9781">
        <v>292</v>
      </c>
      <c r="E9781">
        <v>292.75</v>
      </c>
      <c r="G9781">
        <v>292.75</v>
      </c>
      <c r="H9781">
        <v>4038</v>
      </c>
      <c r="I9781">
        <v>15988</v>
      </c>
      <c r="J9781">
        <f t="shared" si="456"/>
        <v>107.62867647058825</v>
      </c>
      <c r="K9781">
        <f t="shared" si="457"/>
        <v>1998</v>
      </c>
      <c r="L9781">
        <f t="shared" si="458"/>
        <v>4</v>
      </c>
    </row>
    <row r="9782" spans="1:12" x14ac:dyDescent="0.25">
      <c r="A9782" s="1">
        <v>35909</v>
      </c>
      <c r="B9782">
        <v>294.5</v>
      </c>
      <c r="C9782">
        <v>299</v>
      </c>
      <c r="D9782">
        <v>294</v>
      </c>
      <c r="E9782">
        <v>295</v>
      </c>
      <c r="G9782">
        <v>295</v>
      </c>
      <c r="H9782">
        <v>5725</v>
      </c>
      <c r="I9782">
        <v>13083</v>
      </c>
      <c r="J9782">
        <f t="shared" si="456"/>
        <v>108.45588235294117</v>
      </c>
      <c r="K9782">
        <f t="shared" si="457"/>
        <v>1998</v>
      </c>
      <c r="L9782">
        <f t="shared" si="458"/>
        <v>4</v>
      </c>
    </row>
    <row r="9783" spans="1:12" x14ac:dyDescent="0.25">
      <c r="A9783" s="1">
        <v>35912</v>
      </c>
      <c r="B9783">
        <v>291.5</v>
      </c>
      <c r="C9783">
        <v>296</v>
      </c>
      <c r="D9783">
        <v>291</v>
      </c>
      <c r="E9783">
        <v>295.75</v>
      </c>
      <c r="G9783">
        <v>295.75</v>
      </c>
      <c r="H9783">
        <v>4123</v>
      </c>
      <c r="I9783">
        <v>10919</v>
      </c>
      <c r="J9783">
        <f t="shared" si="456"/>
        <v>108.73161764705883</v>
      </c>
      <c r="K9783">
        <f t="shared" si="457"/>
        <v>1998</v>
      </c>
      <c r="L9783">
        <f t="shared" si="458"/>
        <v>4</v>
      </c>
    </row>
    <row r="9784" spans="1:12" x14ac:dyDescent="0.25">
      <c r="A9784" s="1">
        <v>35913</v>
      </c>
      <c r="B9784">
        <v>297</v>
      </c>
      <c r="C9784">
        <v>299.5</v>
      </c>
      <c r="D9784">
        <v>294</v>
      </c>
      <c r="E9784">
        <v>298.25</v>
      </c>
      <c r="G9784">
        <v>298.25</v>
      </c>
      <c r="H9784">
        <v>4967</v>
      </c>
      <c r="I9784">
        <v>9117</v>
      </c>
      <c r="J9784">
        <f t="shared" si="456"/>
        <v>109.65073529411765</v>
      </c>
      <c r="K9784">
        <f t="shared" si="457"/>
        <v>1998</v>
      </c>
      <c r="L9784">
        <f t="shared" si="458"/>
        <v>4</v>
      </c>
    </row>
    <row r="9785" spans="1:12" x14ac:dyDescent="0.25">
      <c r="A9785" s="1">
        <v>35914</v>
      </c>
      <c r="B9785">
        <v>300.5</v>
      </c>
      <c r="C9785">
        <v>301</v>
      </c>
      <c r="D9785">
        <v>293</v>
      </c>
      <c r="E9785">
        <v>293.25</v>
      </c>
      <c r="G9785">
        <v>293.25</v>
      </c>
      <c r="H9785">
        <v>9759</v>
      </c>
      <c r="I9785">
        <v>6643</v>
      </c>
      <c r="J9785">
        <f t="shared" si="456"/>
        <v>107.8125</v>
      </c>
      <c r="K9785">
        <f t="shared" si="457"/>
        <v>1998</v>
      </c>
      <c r="L9785">
        <f t="shared" si="458"/>
        <v>4</v>
      </c>
    </row>
    <row r="9786" spans="1:12" x14ac:dyDescent="0.25">
      <c r="A9786" s="1">
        <v>35915</v>
      </c>
      <c r="B9786">
        <v>293</v>
      </c>
      <c r="C9786">
        <v>294</v>
      </c>
      <c r="D9786">
        <v>289.5</v>
      </c>
      <c r="E9786">
        <v>289.75</v>
      </c>
      <c r="G9786">
        <v>289.75</v>
      </c>
      <c r="H9786">
        <v>7037</v>
      </c>
      <c r="I9786">
        <v>5150</v>
      </c>
      <c r="J9786">
        <f t="shared" si="456"/>
        <v>106.52573529411765</v>
      </c>
      <c r="K9786">
        <f t="shared" si="457"/>
        <v>1998</v>
      </c>
      <c r="L9786">
        <f t="shared" si="458"/>
        <v>4</v>
      </c>
    </row>
    <row r="9787" spans="1:12" x14ac:dyDescent="0.25">
      <c r="A9787" s="1">
        <v>35916</v>
      </c>
      <c r="B9787">
        <v>289</v>
      </c>
      <c r="C9787">
        <v>292</v>
      </c>
      <c r="D9787">
        <v>288.5</v>
      </c>
      <c r="E9787">
        <v>289</v>
      </c>
      <c r="G9787">
        <v>289</v>
      </c>
      <c r="H9787">
        <v>6228</v>
      </c>
      <c r="I9787">
        <v>3929</v>
      </c>
      <c r="J9787">
        <f t="shared" si="456"/>
        <v>106.25</v>
      </c>
      <c r="K9787">
        <f t="shared" si="457"/>
        <v>1998</v>
      </c>
      <c r="L9787">
        <f t="shared" si="458"/>
        <v>5</v>
      </c>
    </row>
    <row r="9788" spans="1:12" x14ac:dyDescent="0.25">
      <c r="A9788" s="1">
        <v>35919</v>
      </c>
      <c r="B9788">
        <v>294</v>
      </c>
      <c r="C9788">
        <v>295</v>
      </c>
      <c r="D9788">
        <v>289.75</v>
      </c>
      <c r="E9788">
        <v>292.75</v>
      </c>
      <c r="G9788">
        <v>292.75</v>
      </c>
      <c r="H9788">
        <v>4554</v>
      </c>
      <c r="I9788">
        <v>2782</v>
      </c>
      <c r="J9788">
        <f t="shared" si="456"/>
        <v>107.62867647058825</v>
      </c>
      <c r="K9788">
        <f t="shared" si="457"/>
        <v>1998</v>
      </c>
      <c r="L9788">
        <f t="shared" si="458"/>
        <v>5</v>
      </c>
    </row>
    <row r="9789" spans="1:12" x14ac:dyDescent="0.25">
      <c r="A9789" s="1">
        <v>35920</v>
      </c>
      <c r="B9789">
        <v>294</v>
      </c>
      <c r="C9789">
        <v>298.5</v>
      </c>
      <c r="D9789">
        <v>294</v>
      </c>
      <c r="E9789">
        <v>298</v>
      </c>
      <c r="G9789">
        <v>298</v>
      </c>
      <c r="H9789">
        <v>2847</v>
      </c>
      <c r="I9789">
        <v>2561</v>
      </c>
      <c r="J9789">
        <f t="shared" si="456"/>
        <v>109.55882352941177</v>
      </c>
      <c r="K9789">
        <f t="shared" si="457"/>
        <v>1998</v>
      </c>
      <c r="L9789">
        <f t="shared" si="458"/>
        <v>5</v>
      </c>
    </row>
    <row r="9790" spans="1:12" x14ac:dyDescent="0.25">
      <c r="A9790" s="1">
        <v>35921</v>
      </c>
      <c r="B9790">
        <v>300</v>
      </c>
      <c r="C9790">
        <v>305</v>
      </c>
      <c r="D9790">
        <v>300</v>
      </c>
      <c r="E9790">
        <v>305</v>
      </c>
      <c r="G9790">
        <v>305</v>
      </c>
      <c r="H9790">
        <v>2596</v>
      </c>
      <c r="I9790">
        <v>2154</v>
      </c>
      <c r="J9790">
        <f t="shared" si="456"/>
        <v>112.13235294117646</v>
      </c>
      <c r="K9790">
        <f t="shared" si="457"/>
        <v>1998</v>
      </c>
      <c r="L9790">
        <f t="shared" si="458"/>
        <v>5</v>
      </c>
    </row>
    <row r="9791" spans="1:12" x14ac:dyDescent="0.25">
      <c r="A9791" s="1">
        <v>35922</v>
      </c>
      <c r="B9791">
        <v>306</v>
      </c>
      <c r="C9791">
        <v>308.5</v>
      </c>
      <c r="D9791">
        <v>302</v>
      </c>
      <c r="E9791">
        <v>305.75</v>
      </c>
      <c r="G9791">
        <v>305.75</v>
      </c>
      <c r="H9791">
        <v>1820</v>
      </c>
      <c r="I9791">
        <v>1328</v>
      </c>
      <c r="J9791">
        <f t="shared" si="456"/>
        <v>112.40808823529412</v>
      </c>
      <c r="K9791">
        <f t="shared" si="457"/>
        <v>1998</v>
      </c>
      <c r="L9791">
        <f t="shared" si="458"/>
        <v>5</v>
      </c>
    </row>
    <row r="9792" spans="1:12" x14ac:dyDescent="0.25">
      <c r="A9792" s="1">
        <v>35923</v>
      </c>
      <c r="B9792">
        <v>303.5</v>
      </c>
      <c r="C9792">
        <v>303.5</v>
      </c>
      <c r="D9792">
        <v>301.25</v>
      </c>
      <c r="E9792">
        <v>302.25</v>
      </c>
      <c r="G9792">
        <v>302.25</v>
      </c>
      <c r="H9792">
        <v>253</v>
      </c>
      <c r="I9792">
        <v>577</v>
      </c>
      <c r="J9792">
        <f t="shared" si="456"/>
        <v>111.12132352941177</v>
      </c>
      <c r="K9792">
        <f t="shared" si="457"/>
        <v>1998</v>
      </c>
      <c r="L9792">
        <f t="shared" si="458"/>
        <v>5</v>
      </c>
    </row>
    <row r="9793" spans="1:12" x14ac:dyDescent="0.25">
      <c r="A9793" s="1">
        <v>35926</v>
      </c>
      <c r="B9793">
        <v>296</v>
      </c>
      <c r="C9793">
        <v>297</v>
      </c>
      <c r="D9793">
        <v>292.5</v>
      </c>
      <c r="E9793">
        <v>294.75</v>
      </c>
      <c r="G9793">
        <v>294.75</v>
      </c>
      <c r="H9793">
        <v>276</v>
      </c>
      <c r="I9793">
        <v>408</v>
      </c>
      <c r="J9793">
        <f t="shared" si="456"/>
        <v>108.36397058823528</v>
      </c>
      <c r="K9793">
        <f t="shared" si="457"/>
        <v>1998</v>
      </c>
      <c r="L9793">
        <f t="shared" si="458"/>
        <v>5</v>
      </c>
    </row>
    <row r="9794" spans="1:12" x14ac:dyDescent="0.25">
      <c r="A9794" s="1">
        <v>35927</v>
      </c>
      <c r="B9794">
        <v>295</v>
      </c>
      <c r="C9794">
        <v>295.25</v>
      </c>
      <c r="D9794">
        <v>293</v>
      </c>
      <c r="E9794">
        <v>294.5</v>
      </c>
      <c r="G9794">
        <v>294.5</v>
      </c>
      <c r="H9794">
        <v>62</v>
      </c>
      <c r="I9794">
        <v>260</v>
      </c>
      <c r="J9794">
        <f t="shared" ref="J9794:J9857" si="459">G9794/100*5000/136</f>
        <v>108.27205882352941</v>
      </c>
      <c r="K9794">
        <f t="shared" ref="K9794:K9857" si="460">YEAR(A9794)</f>
        <v>1998</v>
      </c>
      <c r="L9794">
        <f t="shared" ref="L9794:L9857" si="461">MONTH(A9794)</f>
        <v>5</v>
      </c>
    </row>
    <row r="9795" spans="1:12" x14ac:dyDescent="0.25">
      <c r="A9795" s="1">
        <v>35928</v>
      </c>
      <c r="B9795">
        <v>297</v>
      </c>
      <c r="C9795">
        <v>299</v>
      </c>
      <c r="D9795">
        <v>297</v>
      </c>
      <c r="E9795">
        <v>297.5</v>
      </c>
      <c r="G9795">
        <v>297.5</v>
      </c>
      <c r="H9795">
        <v>19</v>
      </c>
      <c r="I9795">
        <v>213</v>
      </c>
      <c r="J9795">
        <f t="shared" si="459"/>
        <v>109.375</v>
      </c>
      <c r="K9795">
        <f t="shared" si="460"/>
        <v>1998</v>
      </c>
      <c r="L9795">
        <f t="shared" si="461"/>
        <v>5</v>
      </c>
    </row>
    <row r="9796" spans="1:12" x14ac:dyDescent="0.25">
      <c r="A9796" s="1">
        <v>35929</v>
      </c>
      <c r="B9796">
        <v>296.5</v>
      </c>
      <c r="C9796">
        <v>297</v>
      </c>
      <c r="D9796">
        <v>296</v>
      </c>
      <c r="E9796">
        <v>296</v>
      </c>
      <c r="G9796">
        <v>296</v>
      </c>
      <c r="H9796">
        <v>109</v>
      </c>
      <c r="I9796">
        <v>183</v>
      </c>
      <c r="J9796">
        <f t="shared" si="459"/>
        <v>108.82352941176471</v>
      </c>
      <c r="K9796">
        <f t="shared" si="460"/>
        <v>1998</v>
      </c>
      <c r="L9796">
        <f t="shared" si="461"/>
        <v>5</v>
      </c>
    </row>
    <row r="9797" spans="1:12" x14ac:dyDescent="0.25">
      <c r="A9797" s="1">
        <v>35930</v>
      </c>
      <c r="B9797">
        <v>296</v>
      </c>
      <c r="C9797">
        <v>296</v>
      </c>
      <c r="D9797">
        <v>294</v>
      </c>
      <c r="E9797">
        <v>294.25</v>
      </c>
      <c r="G9797">
        <v>294.25</v>
      </c>
      <c r="H9797">
        <v>107</v>
      </c>
      <c r="I9797">
        <v>110</v>
      </c>
      <c r="J9797">
        <f t="shared" si="459"/>
        <v>108.18014705882354</v>
      </c>
      <c r="K9797">
        <f t="shared" si="460"/>
        <v>1998</v>
      </c>
      <c r="L9797">
        <f t="shared" si="461"/>
        <v>5</v>
      </c>
    </row>
    <row r="9798" spans="1:12" x14ac:dyDescent="0.25">
      <c r="A9798" s="1">
        <v>35933</v>
      </c>
      <c r="B9798">
        <v>295.5</v>
      </c>
      <c r="C9798">
        <v>297.5</v>
      </c>
      <c r="D9798">
        <v>294</v>
      </c>
      <c r="E9798">
        <v>294.5</v>
      </c>
      <c r="G9798">
        <v>294.5</v>
      </c>
      <c r="H9798">
        <v>18</v>
      </c>
      <c r="I9798">
        <v>54</v>
      </c>
      <c r="J9798">
        <f t="shared" si="459"/>
        <v>108.27205882352941</v>
      </c>
      <c r="K9798">
        <f t="shared" si="460"/>
        <v>1998</v>
      </c>
      <c r="L9798">
        <f t="shared" si="461"/>
        <v>5</v>
      </c>
    </row>
    <row r="9799" spans="1:12" x14ac:dyDescent="0.25">
      <c r="A9799" s="1">
        <v>35934</v>
      </c>
      <c r="B9799">
        <v>293.5</v>
      </c>
      <c r="C9799">
        <v>293.5</v>
      </c>
      <c r="D9799">
        <v>290.75</v>
      </c>
      <c r="E9799">
        <v>291.75</v>
      </c>
      <c r="G9799">
        <v>291.75</v>
      </c>
      <c r="H9799">
        <v>50</v>
      </c>
      <c r="I9799">
        <v>12</v>
      </c>
      <c r="J9799">
        <f t="shared" si="459"/>
        <v>107.26102941176471</v>
      </c>
      <c r="K9799">
        <f t="shared" si="460"/>
        <v>1998</v>
      </c>
      <c r="L9799">
        <f t="shared" si="461"/>
        <v>5</v>
      </c>
    </row>
    <row r="9800" spans="1:12" x14ac:dyDescent="0.25">
      <c r="A9800" s="1">
        <v>35935</v>
      </c>
      <c r="B9800">
        <v>298.5</v>
      </c>
      <c r="C9800">
        <v>304</v>
      </c>
      <c r="D9800">
        <v>297.5</v>
      </c>
      <c r="E9800">
        <v>302.75</v>
      </c>
      <c r="G9800">
        <v>302.75</v>
      </c>
      <c r="H9800">
        <v>11826</v>
      </c>
      <c r="I9800">
        <v>69632</v>
      </c>
      <c r="J9800">
        <f t="shared" si="459"/>
        <v>111.30514705882354</v>
      </c>
      <c r="K9800">
        <f t="shared" si="460"/>
        <v>1998</v>
      </c>
      <c r="L9800">
        <f t="shared" si="461"/>
        <v>5</v>
      </c>
    </row>
    <row r="9801" spans="1:12" x14ac:dyDescent="0.25">
      <c r="A9801" s="1">
        <v>35936</v>
      </c>
      <c r="B9801">
        <v>303.5</v>
      </c>
      <c r="C9801">
        <v>305.5</v>
      </c>
      <c r="D9801">
        <v>298</v>
      </c>
      <c r="E9801">
        <v>298.5</v>
      </c>
      <c r="G9801">
        <v>298.5</v>
      </c>
      <c r="H9801">
        <v>13105</v>
      </c>
      <c r="I9801">
        <v>68183</v>
      </c>
      <c r="J9801">
        <f t="shared" si="459"/>
        <v>109.74264705882354</v>
      </c>
      <c r="K9801">
        <f t="shared" si="460"/>
        <v>1998</v>
      </c>
      <c r="L9801">
        <f t="shared" si="461"/>
        <v>5</v>
      </c>
    </row>
    <row r="9802" spans="1:12" x14ac:dyDescent="0.25">
      <c r="A9802" s="1">
        <v>35937</v>
      </c>
      <c r="B9802">
        <v>298.5</v>
      </c>
      <c r="C9802">
        <v>299</v>
      </c>
      <c r="D9802">
        <v>296.5</v>
      </c>
      <c r="E9802">
        <v>298.5</v>
      </c>
      <c r="G9802">
        <v>298.5</v>
      </c>
      <c r="H9802">
        <v>6780</v>
      </c>
      <c r="I9802">
        <v>69344</v>
      </c>
      <c r="J9802">
        <f t="shared" si="459"/>
        <v>109.74264705882354</v>
      </c>
      <c r="K9802">
        <f t="shared" si="460"/>
        <v>1998</v>
      </c>
      <c r="L9802">
        <f t="shared" si="461"/>
        <v>5</v>
      </c>
    </row>
    <row r="9803" spans="1:12" x14ac:dyDescent="0.25">
      <c r="A9803" s="1">
        <v>35941</v>
      </c>
      <c r="B9803">
        <v>291</v>
      </c>
      <c r="C9803">
        <v>294.5</v>
      </c>
      <c r="D9803">
        <v>291</v>
      </c>
      <c r="E9803">
        <v>292.25</v>
      </c>
      <c r="G9803">
        <v>292.25</v>
      </c>
      <c r="H9803">
        <v>15332</v>
      </c>
      <c r="I9803">
        <v>67069</v>
      </c>
      <c r="J9803">
        <f t="shared" si="459"/>
        <v>107.44485294117646</v>
      </c>
      <c r="K9803">
        <f t="shared" si="460"/>
        <v>1998</v>
      </c>
      <c r="L9803">
        <f t="shared" si="461"/>
        <v>5</v>
      </c>
    </row>
    <row r="9804" spans="1:12" x14ac:dyDescent="0.25">
      <c r="A9804" s="1">
        <v>35942</v>
      </c>
      <c r="B9804">
        <v>292.5</v>
      </c>
      <c r="C9804">
        <v>293.25</v>
      </c>
      <c r="D9804">
        <v>282.75</v>
      </c>
      <c r="E9804">
        <v>287.5</v>
      </c>
      <c r="G9804">
        <v>287.5</v>
      </c>
      <c r="H9804">
        <v>30091</v>
      </c>
      <c r="I9804">
        <v>62245</v>
      </c>
      <c r="J9804">
        <f t="shared" si="459"/>
        <v>105.69852941176471</v>
      </c>
      <c r="K9804">
        <f t="shared" si="460"/>
        <v>1998</v>
      </c>
      <c r="L9804">
        <f t="shared" si="461"/>
        <v>5</v>
      </c>
    </row>
    <row r="9805" spans="1:12" x14ac:dyDescent="0.25">
      <c r="A9805" s="1">
        <v>35943</v>
      </c>
      <c r="B9805">
        <v>289</v>
      </c>
      <c r="C9805">
        <v>290</v>
      </c>
      <c r="D9805">
        <v>284.25</v>
      </c>
      <c r="E9805">
        <v>284.5</v>
      </c>
      <c r="G9805">
        <v>284.5</v>
      </c>
      <c r="H9805">
        <v>13634</v>
      </c>
      <c r="I9805">
        <v>60972</v>
      </c>
      <c r="J9805">
        <f t="shared" si="459"/>
        <v>104.59558823529413</v>
      </c>
      <c r="K9805">
        <f t="shared" si="460"/>
        <v>1998</v>
      </c>
      <c r="L9805">
        <f t="shared" si="461"/>
        <v>5</v>
      </c>
    </row>
    <row r="9806" spans="1:12" x14ac:dyDescent="0.25">
      <c r="A9806" s="1">
        <v>35944</v>
      </c>
      <c r="B9806">
        <v>284.5</v>
      </c>
      <c r="C9806">
        <v>287.5</v>
      </c>
      <c r="D9806">
        <v>283.5</v>
      </c>
      <c r="E9806">
        <v>284.25</v>
      </c>
      <c r="G9806">
        <v>284.25</v>
      </c>
      <c r="H9806">
        <v>12144</v>
      </c>
      <c r="I9806">
        <v>60185</v>
      </c>
      <c r="J9806">
        <f t="shared" si="459"/>
        <v>104.50367647058822</v>
      </c>
      <c r="K9806">
        <f t="shared" si="460"/>
        <v>1998</v>
      </c>
      <c r="L9806">
        <f t="shared" si="461"/>
        <v>5</v>
      </c>
    </row>
    <row r="9807" spans="1:12" x14ac:dyDescent="0.25">
      <c r="A9807" s="1">
        <v>35947</v>
      </c>
      <c r="B9807">
        <v>282.25</v>
      </c>
      <c r="C9807">
        <v>284</v>
      </c>
      <c r="D9807">
        <v>281.25</v>
      </c>
      <c r="E9807">
        <v>284</v>
      </c>
      <c r="G9807">
        <v>284</v>
      </c>
      <c r="H9807">
        <v>13433</v>
      </c>
      <c r="I9807">
        <v>60364</v>
      </c>
      <c r="J9807">
        <f t="shared" si="459"/>
        <v>104.41176470588235</v>
      </c>
      <c r="K9807">
        <f t="shared" si="460"/>
        <v>1998</v>
      </c>
      <c r="L9807">
        <f t="shared" si="461"/>
        <v>6</v>
      </c>
    </row>
    <row r="9808" spans="1:12" x14ac:dyDescent="0.25">
      <c r="A9808" s="1">
        <v>35948</v>
      </c>
      <c r="B9808">
        <v>285.5</v>
      </c>
      <c r="C9808">
        <v>288</v>
      </c>
      <c r="D9808">
        <v>284.5</v>
      </c>
      <c r="E9808">
        <v>287.25</v>
      </c>
      <c r="G9808">
        <v>287.25</v>
      </c>
      <c r="H9808">
        <v>9410</v>
      </c>
      <c r="I9808">
        <v>59260</v>
      </c>
      <c r="J9808">
        <f t="shared" si="459"/>
        <v>105.60661764705883</v>
      </c>
      <c r="K9808">
        <f t="shared" si="460"/>
        <v>1998</v>
      </c>
      <c r="L9808">
        <f t="shared" si="461"/>
        <v>6</v>
      </c>
    </row>
    <row r="9809" spans="1:12" x14ac:dyDescent="0.25">
      <c r="A9809" s="1">
        <v>35949</v>
      </c>
      <c r="B9809">
        <v>288</v>
      </c>
      <c r="C9809">
        <v>290</v>
      </c>
      <c r="D9809">
        <v>281</v>
      </c>
      <c r="E9809">
        <v>281.25</v>
      </c>
      <c r="G9809">
        <v>281.25</v>
      </c>
      <c r="H9809">
        <v>14717</v>
      </c>
      <c r="I9809">
        <v>60693</v>
      </c>
      <c r="J9809">
        <f t="shared" si="459"/>
        <v>103.40073529411765</v>
      </c>
      <c r="K9809">
        <f t="shared" si="460"/>
        <v>1998</v>
      </c>
      <c r="L9809">
        <f t="shared" si="461"/>
        <v>6</v>
      </c>
    </row>
    <row r="9810" spans="1:12" x14ac:dyDescent="0.25">
      <c r="A9810" s="1">
        <v>35950</v>
      </c>
      <c r="B9810">
        <v>281.5</v>
      </c>
      <c r="C9810">
        <v>283</v>
      </c>
      <c r="D9810">
        <v>279.5</v>
      </c>
      <c r="E9810">
        <v>282.25</v>
      </c>
      <c r="G9810">
        <v>282.25</v>
      </c>
      <c r="H9810">
        <v>11518</v>
      </c>
      <c r="I9810">
        <v>59266</v>
      </c>
      <c r="J9810">
        <f t="shared" si="459"/>
        <v>103.76838235294116</v>
      </c>
      <c r="K9810">
        <f t="shared" si="460"/>
        <v>1998</v>
      </c>
      <c r="L9810">
        <f t="shared" si="461"/>
        <v>6</v>
      </c>
    </row>
    <row r="9811" spans="1:12" x14ac:dyDescent="0.25">
      <c r="A9811" s="1">
        <v>35951</v>
      </c>
      <c r="B9811">
        <v>281.5</v>
      </c>
      <c r="C9811">
        <v>282.5</v>
      </c>
      <c r="D9811">
        <v>279.5</v>
      </c>
      <c r="E9811">
        <v>280.25</v>
      </c>
      <c r="G9811">
        <v>280.25</v>
      </c>
      <c r="H9811">
        <v>9027</v>
      </c>
      <c r="I9811">
        <v>58603</v>
      </c>
      <c r="J9811">
        <f t="shared" si="459"/>
        <v>103.03308823529413</v>
      </c>
      <c r="K9811">
        <f t="shared" si="460"/>
        <v>1998</v>
      </c>
      <c r="L9811">
        <f t="shared" si="461"/>
        <v>6</v>
      </c>
    </row>
    <row r="9812" spans="1:12" x14ac:dyDescent="0.25">
      <c r="A9812" s="1">
        <v>35954</v>
      </c>
      <c r="B9812">
        <v>279.5</v>
      </c>
      <c r="C9812">
        <v>280</v>
      </c>
      <c r="D9812">
        <v>275</v>
      </c>
      <c r="E9812">
        <v>275.5</v>
      </c>
      <c r="G9812">
        <v>275.5</v>
      </c>
      <c r="H9812">
        <v>11412</v>
      </c>
      <c r="I9812">
        <v>56814</v>
      </c>
      <c r="J9812">
        <f t="shared" si="459"/>
        <v>101.28676470588235</v>
      </c>
      <c r="K9812">
        <f t="shared" si="460"/>
        <v>1998</v>
      </c>
      <c r="L9812">
        <f t="shared" si="461"/>
        <v>6</v>
      </c>
    </row>
    <row r="9813" spans="1:12" x14ac:dyDescent="0.25">
      <c r="A9813" s="1">
        <v>35955</v>
      </c>
      <c r="B9813">
        <v>275</v>
      </c>
      <c r="C9813">
        <v>279</v>
      </c>
      <c r="D9813">
        <v>274.5</v>
      </c>
      <c r="E9813">
        <v>278</v>
      </c>
      <c r="G9813">
        <v>278</v>
      </c>
      <c r="H9813">
        <v>13509</v>
      </c>
      <c r="I9813">
        <v>55024</v>
      </c>
      <c r="J9813">
        <f t="shared" si="459"/>
        <v>102.20588235294116</v>
      </c>
      <c r="K9813">
        <f t="shared" si="460"/>
        <v>1998</v>
      </c>
      <c r="L9813">
        <f t="shared" si="461"/>
        <v>6</v>
      </c>
    </row>
    <row r="9814" spans="1:12" x14ac:dyDescent="0.25">
      <c r="A9814" s="1">
        <v>35956</v>
      </c>
      <c r="B9814">
        <v>277.5</v>
      </c>
      <c r="C9814">
        <v>280.5</v>
      </c>
      <c r="D9814">
        <v>277.25</v>
      </c>
      <c r="E9814">
        <v>278.25</v>
      </c>
      <c r="G9814">
        <v>278.25</v>
      </c>
      <c r="H9814">
        <v>9170</v>
      </c>
      <c r="I9814">
        <v>53239</v>
      </c>
      <c r="J9814">
        <f t="shared" si="459"/>
        <v>102.29779411764707</v>
      </c>
      <c r="K9814">
        <f t="shared" si="460"/>
        <v>1998</v>
      </c>
      <c r="L9814">
        <f t="shared" si="461"/>
        <v>6</v>
      </c>
    </row>
    <row r="9815" spans="1:12" x14ac:dyDescent="0.25">
      <c r="A9815" s="1">
        <v>35957</v>
      </c>
      <c r="B9815">
        <v>277.5</v>
      </c>
      <c r="C9815">
        <v>279.5</v>
      </c>
      <c r="D9815">
        <v>276.25</v>
      </c>
      <c r="E9815">
        <v>277.75</v>
      </c>
      <c r="G9815">
        <v>277.75</v>
      </c>
      <c r="H9815">
        <v>11184</v>
      </c>
      <c r="I9815">
        <v>50471</v>
      </c>
      <c r="J9815">
        <f t="shared" si="459"/>
        <v>102.11397058823529</v>
      </c>
      <c r="K9815">
        <f t="shared" si="460"/>
        <v>1998</v>
      </c>
      <c r="L9815">
        <f t="shared" si="461"/>
        <v>6</v>
      </c>
    </row>
    <row r="9816" spans="1:12" x14ac:dyDescent="0.25">
      <c r="A9816" s="1">
        <v>35958</v>
      </c>
      <c r="B9816">
        <v>276.25</v>
      </c>
      <c r="C9816">
        <v>281</v>
      </c>
      <c r="D9816">
        <v>275.75</v>
      </c>
      <c r="E9816">
        <v>279.25</v>
      </c>
      <c r="G9816">
        <v>279.25</v>
      </c>
      <c r="H9816">
        <v>9064</v>
      </c>
      <c r="I9816">
        <v>49140</v>
      </c>
      <c r="J9816">
        <f t="shared" si="459"/>
        <v>102.66544117647059</v>
      </c>
      <c r="K9816">
        <f t="shared" si="460"/>
        <v>1998</v>
      </c>
      <c r="L9816">
        <f t="shared" si="461"/>
        <v>6</v>
      </c>
    </row>
    <row r="9817" spans="1:12" x14ac:dyDescent="0.25">
      <c r="A9817" s="1">
        <v>35961</v>
      </c>
      <c r="B9817">
        <v>277.5</v>
      </c>
      <c r="C9817">
        <v>277.75</v>
      </c>
      <c r="D9817">
        <v>273.5</v>
      </c>
      <c r="E9817">
        <v>274.5</v>
      </c>
      <c r="G9817">
        <v>274.5</v>
      </c>
      <c r="H9817">
        <v>12500</v>
      </c>
      <c r="I9817">
        <v>46640</v>
      </c>
      <c r="J9817">
        <f t="shared" si="459"/>
        <v>100.91911764705883</v>
      </c>
      <c r="K9817">
        <f t="shared" si="460"/>
        <v>1998</v>
      </c>
      <c r="L9817">
        <f t="shared" si="461"/>
        <v>6</v>
      </c>
    </row>
    <row r="9818" spans="1:12" x14ac:dyDescent="0.25">
      <c r="A9818" s="1">
        <v>35962</v>
      </c>
      <c r="B9818">
        <v>275</v>
      </c>
      <c r="C9818">
        <v>280</v>
      </c>
      <c r="D9818">
        <v>275</v>
      </c>
      <c r="E9818">
        <v>277</v>
      </c>
      <c r="G9818">
        <v>277</v>
      </c>
      <c r="H9818">
        <v>12326</v>
      </c>
      <c r="I9818">
        <v>43670</v>
      </c>
      <c r="J9818">
        <f t="shared" si="459"/>
        <v>101.83823529411765</v>
      </c>
      <c r="K9818">
        <f t="shared" si="460"/>
        <v>1998</v>
      </c>
      <c r="L9818">
        <f t="shared" si="461"/>
        <v>6</v>
      </c>
    </row>
    <row r="9819" spans="1:12" x14ac:dyDescent="0.25">
      <c r="A9819" s="1">
        <v>35963</v>
      </c>
      <c r="B9819">
        <v>278.5</v>
      </c>
      <c r="C9819">
        <v>289</v>
      </c>
      <c r="D9819">
        <v>278.5</v>
      </c>
      <c r="E9819">
        <v>283.75</v>
      </c>
      <c r="G9819">
        <v>283.75</v>
      </c>
      <c r="H9819">
        <v>22829</v>
      </c>
      <c r="I9819">
        <v>41343</v>
      </c>
      <c r="J9819">
        <f t="shared" si="459"/>
        <v>104.31985294117646</v>
      </c>
      <c r="K9819">
        <f t="shared" si="460"/>
        <v>1998</v>
      </c>
      <c r="L9819">
        <f t="shared" si="461"/>
        <v>6</v>
      </c>
    </row>
    <row r="9820" spans="1:12" x14ac:dyDescent="0.25">
      <c r="A9820" s="1">
        <v>35964</v>
      </c>
      <c r="B9820">
        <v>283</v>
      </c>
      <c r="C9820">
        <v>286</v>
      </c>
      <c r="D9820">
        <v>281.5</v>
      </c>
      <c r="E9820">
        <v>283.75</v>
      </c>
      <c r="G9820">
        <v>283.75</v>
      </c>
      <c r="H9820">
        <v>10133</v>
      </c>
      <c r="I9820">
        <v>38305</v>
      </c>
      <c r="J9820">
        <f t="shared" si="459"/>
        <v>104.31985294117646</v>
      </c>
      <c r="K9820">
        <f t="shared" si="460"/>
        <v>1998</v>
      </c>
      <c r="L9820">
        <f t="shared" si="461"/>
        <v>6</v>
      </c>
    </row>
    <row r="9821" spans="1:12" x14ac:dyDescent="0.25">
      <c r="A9821" s="1">
        <v>35965</v>
      </c>
      <c r="B9821">
        <v>288</v>
      </c>
      <c r="C9821">
        <v>298</v>
      </c>
      <c r="D9821">
        <v>288</v>
      </c>
      <c r="E9821">
        <v>289</v>
      </c>
      <c r="G9821">
        <v>289</v>
      </c>
      <c r="H9821">
        <v>20851</v>
      </c>
      <c r="I9821">
        <v>34303</v>
      </c>
      <c r="J9821">
        <f t="shared" si="459"/>
        <v>106.25</v>
      </c>
      <c r="K9821">
        <f t="shared" si="460"/>
        <v>1998</v>
      </c>
      <c r="L9821">
        <f t="shared" si="461"/>
        <v>6</v>
      </c>
    </row>
    <row r="9822" spans="1:12" x14ac:dyDescent="0.25">
      <c r="A9822" s="1">
        <v>35968</v>
      </c>
      <c r="B9822">
        <v>284.5</v>
      </c>
      <c r="C9822">
        <v>287.5</v>
      </c>
      <c r="D9822">
        <v>284</v>
      </c>
      <c r="E9822">
        <v>286.5</v>
      </c>
      <c r="G9822">
        <v>286.5</v>
      </c>
      <c r="H9822">
        <v>10020</v>
      </c>
      <c r="I9822">
        <v>31003</v>
      </c>
      <c r="J9822">
        <f t="shared" si="459"/>
        <v>105.33088235294119</v>
      </c>
      <c r="K9822">
        <f t="shared" si="460"/>
        <v>1998</v>
      </c>
      <c r="L9822">
        <f t="shared" si="461"/>
        <v>6</v>
      </c>
    </row>
    <row r="9823" spans="1:12" x14ac:dyDescent="0.25">
      <c r="A9823" s="1">
        <v>35969</v>
      </c>
      <c r="B9823">
        <v>287.5</v>
      </c>
      <c r="C9823">
        <v>294.25</v>
      </c>
      <c r="D9823">
        <v>287.5</v>
      </c>
      <c r="E9823">
        <v>291.25</v>
      </c>
      <c r="G9823">
        <v>291.25</v>
      </c>
      <c r="H9823">
        <v>13741</v>
      </c>
      <c r="I9823">
        <v>28611</v>
      </c>
      <c r="J9823">
        <f t="shared" si="459"/>
        <v>107.07720588235294</v>
      </c>
      <c r="K9823">
        <f t="shared" si="460"/>
        <v>1998</v>
      </c>
      <c r="L9823">
        <f t="shared" si="461"/>
        <v>6</v>
      </c>
    </row>
    <row r="9824" spans="1:12" x14ac:dyDescent="0.25">
      <c r="A9824" s="1">
        <v>35970</v>
      </c>
      <c r="B9824">
        <v>290</v>
      </c>
      <c r="C9824">
        <v>295</v>
      </c>
      <c r="D9824">
        <v>288</v>
      </c>
      <c r="E9824">
        <v>294.25</v>
      </c>
      <c r="G9824">
        <v>294.25</v>
      </c>
      <c r="H9824">
        <v>12865</v>
      </c>
      <c r="I9824">
        <v>23297</v>
      </c>
      <c r="J9824">
        <f t="shared" si="459"/>
        <v>108.18014705882354</v>
      </c>
      <c r="K9824">
        <f t="shared" si="460"/>
        <v>1998</v>
      </c>
      <c r="L9824">
        <f t="shared" si="461"/>
        <v>6</v>
      </c>
    </row>
    <row r="9825" spans="1:12" x14ac:dyDescent="0.25">
      <c r="A9825" s="1">
        <v>35971</v>
      </c>
      <c r="B9825">
        <v>291</v>
      </c>
      <c r="C9825">
        <v>294.5</v>
      </c>
      <c r="D9825">
        <v>288</v>
      </c>
      <c r="E9825">
        <v>289</v>
      </c>
      <c r="G9825">
        <v>289</v>
      </c>
      <c r="H9825">
        <v>9731</v>
      </c>
      <c r="I9825">
        <v>19858</v>
      </c>
      <c r="J9825">
        <f t="shared" si="459"/>
        <v>106.25</v>
      </c>
      <c r="K9825">
        <f t="shared" si="460"/>
        <v>1998</v>
      </c>
      <c r="L9825">
        <f t="shared" si="461"/>
        <v>6</v>
      </c>
    </row>
    <row r="9826" spans="1:12" x14ac:dyDescent="0.25">
      <c r="A9826" s="1">
        <v>35972</v>
      </c>
      <c r="B9826">
        <v>286.5</v>
      </c>
      <c r="C9826">
        <v>288.5</v>
      </c>
      <c r="D9826">
        <v>281</v>
      </c>
      <c r="E9826">
        <v>282</v>
      </c>
      <c r="G9826">
        <v>282</v>
      </c>
      <c r="H9826">
        <v>13547</v>
      </c>
      <c r="I9826">
        <v>15355</v>
      </c>
      <c r="J9826">
        <f t="shared" si="459"/>
        <v>103.67647058823529</v>
      </c>
      <c r="K9826">
        <f t="shared" si="460"/>
        <v>1998</v>
      </c>
      <c r="L9826">
        <f t="shared" si="461"/>
        <v>6</v>
      </c>
    </row>
    <row r="9827" spans="1:12" x14ac:dyDescent="0.25">
      <c r="A9827" s="1">
        <v>35975</v>
      </c>
      <c r="B9827">
        <v>271</v>
      </c>
      <c r="C9827">
        <v>274</v>
      </c>
      <c r="D9827">
        <v>267</v>
      </c>
      <c r="E9827">
        <v>268.25</v>
      </c>
      <c r="G9827">
        <v>268.25</v>
      </c>
      <c r="H9827">
        <v>16015</v>
      </c>
      <c r="I9827">
        <v>9565</v>
      </c>
      <c r="J9827">
        <f t="shared" si="459"/>
        <v>98.621323529411768</v>
      </c>
      <c r="K9827">
        <f t="shared" si="460"/>
        <v>1998</v>
      </c>
      <c r="L9827">
        <f t="shared" si="461"/>
        <v>6</v>
      </c>
    </row>
    <row r="9828" spans="1:12" x14ac:dyDescent="0.25">
      <c r="A9828" s="1">
        <v>35976</v>
      </c>
      <c r="B9828">
        <v>272</v>
      </c>
      <c r="C9828">
        <v>277</v>
      </c>
      <c r="D9828">
        <v>271.5</v>
      </c>
      <c r="E9828">
        <v>276.25</v>
      </c>
      <c r="G9828">
        <v>276.25</v>
      </c>
      <c r="H9828">
        <v>9049</v>
      </c>
      <c r="I9828">
        <v>6338</v>
      </c>
      <c r="J9828">
        <f t="shared" si="459"/>
        <v>101.5625</v>
      </c>
      <c r="K9828">
        <f t="shared" si="460"/>
        <v>1998</v>
      </c>
      <c r="L9828">
        <f t="shared" si="461"/>
        <v>6</v>
      </c>
    </row>
    <row r="9829" spans="1:12" x14ac:dyDescent="0.25">
      <c r="A9829" s="1">
        <v>35977</v>
      </c>
      <c r="B9829">
        <v>275</v>
      </c>
      <c r="C9829">
        <v>275</v>
      </c>
      <c r="D9829">
        <v>271</v>
      </c>
      <c r="E9829">
        <v>273.5</v>
      </c>
      <c r="G9829">
        <v>273.5</v>
      </c>
      <c r="H9829">
        <v>3914</v>
      </c>
      <c r="I9829">
        <v>5002</v>
      </c>
      <c r="J9829">
        <f t="shared" si="459"/>
        <v>100.55147058823529</v>
      </c>
      <c r="K9829">
        <f t="shared" si="460"/>
        <v>1998</v>
      </c>
      <c r="L9829">
        <f t="shared" si="461"/>
        <v>7</v>
      </c>
    </row>
    <row r="9830" spans="1:12" x14ac:dyDescent="0.25">
      <c r="A9830" s="1">
        <v>35978</v>
      </c>
      <c r="B9830">
        <v>272.5</v>
      </c>
      <c r="C9830">
        <v>273</v>
      </c>
      <c r="D9830">
        <v>268</v>
      </c>
      <c r="E9830">
        <v>268.25</v>
      </c>
      <c r="G9830">
        <v>268.25</v>
      </c>
      <c r="H9830">
        <v>3521</v>
      </c>
      <c r="I9830">
        <v>3333</v>
      </c>
      <c r="J9830">
        <f t="shared" si="459"/>
        <v>98.621323529411768</v>
      </c>
      <c r="K9830">
        <f t="shared" si="460"/>
        <v>1998</v>
      </c>
      <c r="L9830">
        <f t="shared" si="461"/>
        <v>7</v>
      </c>
    </row>
    <row r="9831" spans="1:12" x14ac:dyDescent="0.25">
      <c r="A9831" s="1">
        <v>35982</v>
      </c>
      <c r="B9831">
        <v>268</v>
      </c>
      <c r="C9831">
        <v>273</v>
      </c>
      <c r="D9831">
        <v>266</v>
      </c>
      <c r="E9831">
        <v>272.75</v>
      </c>
      <c r="G9831">
        <v>272.75</v>
      </c>
      <c r="H9831">
        <v>1700</v>
      </c>
      <c r="I9831">
        <v>2738</v>
      </c>
      <c r="J9831">
        <f t="shared" si="459"/>
        <v>100.27573529411765</v>
      </c>
      <c r="K9831">
        <f t="shared" si="460"/>
        <v>1998</v>
      </c>
      <c r="L9831">
        <f t="shared" si="461"/>
        <v>7</v>
      </c>
    </row>
    <row r="9832" spans="1:12" x14ac:dyDescent="0.25">
      <c r="A9832" s="1">
        <v>35983</v>
      </c>
      <c r="B9832">
        <v>276</v>
      </c>
      <c r="C9832">
        <v>278</v>
      </c>
      <c r="D9832">
        <v>275.5</v>
      </c>
      <c r="E9832">
        <v>276.75</v>
      </c>
      <c r="G9832">
        <v>276.75</v>
      </c>
      <c r="H9832">
        <v>1363</v>
      </c>
      <c r="I9832">
        <v>1794</v>
      </c>
      <c r="J9832">
        <f t="shared" si="459"/>
        <v>101.74632352941177</v>
      </c>
      <c r="K9832">
        <f t="shared" si="460"/>
        <v>1998</v>
      </c>
      <c r="L9832">
        <f t="shared" si="461"/>
        <v>7</v>
      </c>
    </row>
    <row r="9833" spans="1:12" x14ac:dyDescent="0.25">
      <c r="A9833" s="1">
        <v>35984</v>
      </c>
      <c r="B9833">
        <v>281</v>
      </c>
      <c r="C9833">
        <v>282.5</v>
      </c>
      <c r="D9833">
        <v>273</v>
      </c>
      <c r="E9833">
        <v>273</v>
      </c>
      <c r="G9833">
        <v>273</v>
      </c>
      <c r="H9833">
        <v>360</v>
      </c>
      <c r="I9833">
        <v>1600</v>
      </c>
      <c r="J9833">
        <f t="shared" si="459"/>
        <v>100.36764705882354</v>
      </c>
      <c r="K9833">
        <f t="shared" si="460"/>
        <v>1998</v>
      </c>
      <c r="L9833">
        <f t="shared" si="461"/>
        <v>7</v>
      </c>
    </row>
    <row r="9834" spans="1:12" x14ac:dyDescent="0.25">
      <c r="A9834" s="1">
        <v>35985</v>
      </c>
      <c r="B9834">
        <v>272</v>
      </c>
      <c r="C9834">
        <v>274</v>
      </c>
      <c r="D9834">
        <v>270</v>
      </c>
      <c r="E9834">
        <v>271.5</v>
      </c>
      <c r="G9834">
        <v>271.5</v>
      </c>
      <c r="H9834">
        <v>297</v>
      </c>
      <c r="I9834">
        <v>1063</v>
      </c>
      <c r="J9834">
        <f t="shared" si="459"/>
        <v>99.816176470588232</v>
      </c>
      <c r="K9834">
        <f t="shared" si="460"/>
        <v>1998</v>
      </c>
      <c r="L9834">
        <f t="shared" si="461"/>
        <v>7</v>
      </c>
    </row>
    <row r="9835" spans="1:12" x14ac:dyDescent="0.25">
      <c r="A9835" s="1">
        <v>35986</v>
      </c>
      <c r="B9835">
        <v>267</v>
      </c>
      <c r="C9835">
        <v>268</v>
      </c>
      <c r="D9835">
        <v>265</v>
      </c>
      <c r="E9835">
        <v>265.75</v>
      </c>
      <c r="G9835">
        <v>265.75</v>
      </c>
      <c r="H9835">
        <v>735</v>
      </c>
      <c r="I9835">
        <v>607</v>
      </c>
      <c r="J9835">
        <f t="shared" si="459"/>
        <v>97.702205882352956</v>
      </c>
      <c r="K9835">
        <f t="shared" si="460"/>
        <v>1998</v>
      </c>
      <c r="L9835">
        <f t="shared" si="461"/>
        <v>7</v>
      </c>
    </row>
    <row r="9836" spans="1:12" x14ac:dyDescent="0.25">
      <c r="A9836" s="1">
        <v>35989</v>
      </c>
      <c r="B9836">
        <v>267</v>
      </c>
      <c r="C9836">
        <v>267.5</v>
      </c>
      <c r="D9836">
        <v>266</v>
      </c>
      <c r="E9836">
        <v>266</v>
      </c>
      <c r="G9836">
        <v>266</v>
      </c>
      <c r="H9836">
        <v>68</v>
      </c>
      <c r="I9836">
        <v>579</v>
      </c>
      <c r="J9836">
        <f t="shared" si="459"/>
        <v>97.794117647058826</v>
      </c>
      <c r="K9836">
        <f t="shared" si="460"/>
        <v>1998</v>
      </c>
      <c r="L9836">
        <f t="shared" si="461"/>
        <v>7</v>
      </c>
    </row>
    <row r="9837" spans="1:12" x14ac:dyDescent="0.25">
      <c r="A9837" s="1">
        <v>35990</v>
      </c>
      <c r="B9837">
        <v>265</v>
      </c>
      <c r="C9837">
        <v>265</v>
      </c>
      <c r="D9837">
        <v>262.25</v>
      </c>
      <c r="E9837">
        <v>262.25</v>
      </c>
      <c r="G9837">
        <v>262.25</v>
      </c>
      <c r="H9837">
        <v>172</v>
      </c>
      <c r="I9837">
        <v>438</v>
      </c>
      <c r="J9837">
        <f t="shared" si="459"/>
        <v>96.415441176470594</v>
      </c>
      <c r="K9837">
        <f t="shared" si="460"/>
        <v>1998</v>
      </c>
      <c r="L9837">
        <f t="shared" si="461"/>
        <v>7</v>
      </c>
    </row>
    <row r="9838" spans="1:12" x14ac:dyDescent="0.25">
      <c r="A9838" s="1">
        <v>35991</v>
      </c>
      <c r="B9838">
        <v>263</v>
      </c>
      <c r="C9838">
        <v>263</v>
      </c>
      <c r="D9838">
        <v>260.5</v>
      </c>
      <c r="E9838">
        <v>260.5</v>
      </c>
      <c r="G9838">
        <v>260.5</v>
      </c>
      <c r="H9838">
        <v>143</v>
      </c>
      <c r="I9838">
        <v>380</v>
      </c>
      <c r="J9838">
        <f t="shared" si="459"/>
        <v>95.772058823529406</v>
      </c>
      <c r="K9838">
        <f t="shared" si="460"/>
        <v>1998</v>
      </c>
      <c r="L9838">
        <f t="shared" si="461"/>
        <v>7</v>
      </c>
    </row>
    <row r="9839" spans="1:12" x14ac:dyDescent="0.25">
      <c r="A9839" s="1">
        <v>35992</v>
      </c>
      <c r="B9839">
        <v>261.5</v>
      </c>
      <c r="C9839">
        <v>264.5</v>
      </c>
      <c r="D9839">
        <v>261</v>
      </c>
      <c r="E9839">
        <v>262</v>
      </c>
      <c r="G9839">
        <v>262</v>
      </c>
      <c r="H9839">
        <v>86</v>
      </c>
      <c r="I9839">
        <v>345</v>
      </c>
      <c r="J9839">
        <f t="shared" si="459"/>
        <v>96.32352941176471</v>
      </c>
      <c r="K9839">
        <f t="shared" si="460"/>
        <v>1998</v>
      </c>
      <c r="L9839">
        <f t="shared" si="461"/>
        <v>7</v>
      </c>
    </row>
    <row r="9840" spans="1:12" x14ac:dyDescent="0.25">
      <c r="A9840" s="1">
        <v>35993</v>
      </c>
      <c r="B9840">
        <v>265.5</v>
      </c>
      <c r="C9840">
        <v>266.5</v>
      </c>
      <c r="D9840">
        <v>265.5</v>
      </c>
      <c r="E9840">
        <v>266</v>
      </c>
      <c r="G9840">
        <v>266</v>
      </c>
      <c r="H9840">
        <v>24</v>
      </c>
      <c r="I9840">
        <v>328</v>
      </c>
      <c r="J9840">
        <f t="shared" si="459"/>
        <v>97.794117647058826</v>
      </c>
      <c r="K9840">
        <f t="shared" si="460"/>
        <v>1998</v>
      </c>
      <c r="L9840">
        <f t="shared" si="461"/>
        <v>7</v>
      </c>
    </row>
    <row r="9841" spans="1:12" x14ac:dyDescent="0.25">
      <c r="A9841" s="1">
        <v>35996</v>
      </c>
      <c r="B9841">
        <v>266.5</v>
      </c>
      <c r="C9841">
        <v>269</v>
      </c>
      <c r="D9841">
        <v>265</v>
      </c>
      <c r="E9841">
        <v>268</v>
      </c>
      <c r="G9841">
        <v>268</v>
      </c>
      <c r="H9841">
        <v>145</v>
      </c>
      <c r="I9841">
        <v>250</v>
      </c>
      <c r="J9841">
        <f t="shared" si="459"/>
        <v>98.529411764705884</v>
      </c>
      <c r="K9841">
        <f t="shared" si="460"/>
        <v>1998</v>
      </c>
      <c r="L9841">
        <f t="shared" si="461"/>
        <v>7</v>
      </c>
    </row>
    <row r="9842" spans="1:12" x14ac:dyDescent="0.25">
      <c r="A9842" s="1">
        <v>35997</v>
      </c>
      <c r="B9842">
        <v>268</v>
      </c>
      <c r="C9842">
        <v>268</v>
      </c>
      <c r="D9842">
        <v>264</v>
      </c>
      <c r="E9842">
        <v>264.5</v>
      </c>
      <c r="G9842">
        <v>264.5</v>
      </c>
      <c r="H9842">
        <v>182</v>
      </c>
      <c r="I9842">
        <v>131</v>
      </c>
      <c r="J9842">
        <f t="shared" si="459"/>
        <v>97.242647058823536</v>
      </c>
      <c r="K9842">
        <f t="shared" si="460"/>
        <v>1998</v>
      </c>
      <c r="L9842">
        <f t="shared" si="461"/>
        <v>7</v>
      </c>
    </row>
    <row r="9843" spans="1:12" x14ac:dyDescent="0.25">
      <c r="A9843" s="1">
        <v>35998</v>
      </c>
      <c r="B9843">
        <v>259</v>
      </c>
      <c r="C9843">
        <v>260</v>
      </c>
      <c r="D9843">
        <v>258.25</v>
      </c>
      <c r="E9843">
        <v>258.25</v>
      </c>
      <c r="G9843">
        <v>258.25</v>
      </c>
      <c r="H9843">
        <v>165</v>
      </c>
      <c r="I9843">
        <v>66</v>
      </c>
      <c r="J9843">
        <f t="shared" si="459"/>
        <v>94.944852941176464</v>
      </c>
      <c r="K9843">
        <f t="shared" si="460"/>
        <v>1998</v>
      </c>
      <c r="L9843">
        <f t="shared" si="461"/>
        <v>7</v>
      </c>
    </row>
    <row r="9844" spans="1:12" x14ac:dyDescent="0.25">
      <c r="A9844" s="1">
        <v>35999</v>
      </c>
      <c r="B9844">
        <v>267</v>
      </c>
      <c r="C9844">
        <v>268</v>
      </c>
      <c r="D9844">
        <v>265.5</v>
      </c>
      <c r="E9844">
        <v>265.75</v>
      </c>
      <c r="G9844">
        <v>265.75</v>
      </c>
      <c r="H9844">
        <v>4776</v>
      </c>
      <c r="I9844">
        <v>49397</v>
      </c>
      <c r="J9844">
        <f t="shared" si="459"/>
        <v>97.702205882352956</v>
      </c>
      <c r="K9844">
        <f t="shared" si="460"/>
        <v>1998</v>
      </c>
      <c r="L9844">
        <f t="shared" si="461"/>
        <v>7</v>
      </c>
    </row>
    <row r="9845" spans="1:12" x14ac:dyDescent="0.25">
      <c r="A9845" s="1">
        <v>36000</v>
      </c>
      <c r="B9845">
        <v>263</v>
      </c>
      <c r="C9845">
        <v>267.5</v>
      </c>
      <c r="D9845">
        <v>263</v>
      </c>
      <c r="E9845">
        <v>265.25</v>
      </c>
      <c r="G9845">
        <v>265.25</v>
      </c>
      <c r="H9845">
        <v>6212</v>
      </c>
      <c r="I9845">
        <v>49332</v>
      </c>
      <c r="J9845">
        <f t="shared" si="459"/>
        <v>97.518382352941174</v>
      </c>
      <c r="K9845">
        <f t="shared" si="460"/>
        <v>1998</v>
      </c>
      <c r="L9845">
        <f t="shared" si="461"/>
        <v>7</v>
      </c>
    </row>
    <row r="9846" spans="1:12" x14ac:dyDescent="0.25">
      <c r="A9846" s="1">
        <v>36003</v>
      </c>
      <c r="B9846">
        <v>262</v>
      </c>
      <c r="C9846">
        <v>262.5</v>
      </c>
      <c r="D9846">
        <v>260.25</v>
      </c>
      <c r="E9846">
        <v>260.5</v>
      </c>
      <c r="G9846">
        <v>260.5</v>
      </c>
      <c r="H9846">
        <v>4429</v>
      </c>
      <c r="I9846">
        <v>48972</v>
      </c>
      <c r="J9846">
        <f t="shared" si="459"/>
        <v>95.772058823529406</v>
      </c>
      <c r="K9846">
        <f t="shared" si="460"/>
        <v>1998</v>
      </c>
      <c r="L9846">
        <f t="shared" si="461"/>
        <v>7</v>
      </c>
    </row>
    <row r="9847" spans="1:12" x14ac:dyDescent="0.25">
      <c r="A9847" s="1">
        <v>36004</v>
      </c>
      <c r="B9847">
        <v>260.5</v>
      </c>
      <c r="C9847">
        <v>261</v>
      </c>
      <c r="D9847">
        <v>255.25</v>
      </c>
      <c r="E9847">
        <v>256</v>
      </c>
      <c r="G9847">
        <v>256</v>
      </c>
      <c r="H9847">
        <v>4998</v>
      </c>
      <c r="I9847">
        <v>49033</v>
      </c>
      <c r="J9847">
        <f t="shared" si="459"/>
        <v>94.117647058823536</v>
      </c>
      <c r="K9847">
        <f t="shared" si="460"/>
        <v>1998</v>
      </c>
      <c r="L9847">
        <f t="shared" si="461"/>
        <v>7</v>
      </c>
    </row>
    <row r="9848" spans="1:12" x14ac:dyDescent="0.25">
      <c r="A9848" s="1">
        <v>36005</v>
      </c>
      <c r="B9848">
        <v>256</v>
      </c>
      <c r="C9848">
        <v>256.5</v>
      </c>
      <c r="D9848">
        <v>251.25</v>
      </c>
      <c r="E9848">
        <v>252.25</v>
      </c>
      <c r="G9848">
        <v>252.25</v>
      </c>
      <c r="H9848">
        <v>5313</v>
      </c>
      <c r="I9848">
        <v>48818</v>
      </c>
      <c r="J9848">
        <f t="shared" si="459"/>
        <v>92.73897058823529</v>
      </c>
      <c r="K9848">
        <f t="shared" si="460"/>
        <v>1998</v>
      </c>
      <c r="L9848">
        <f t="shared" si="461"/>
        <v>7</v>
      </c>
    </row>
    <row r="9849" spans="1:12" x14ac:dyDescent="0.25">
      <c r="A9849" s="1">
        <v>36006</v>
      </c>
      <c r="B9849">
        <v>251.5</v>
      </c>
      <c r="C9849">
        <v>255.25</v>
      </c>
      <c r="D9849">
        <v>251.5</v>
      </c>
      <c r="E9849">
        <v>253.25</v>
      </c>
      <c r="G9849">
        <v>253.25</v>
      </c>
      <c r="H9849">
        <v>6428</v>
      </c>
      <c r="I9849">
        <v>49295</v>
      </c>
      <c r="J9849">
        <f t="shared" si="459"/>
        <v>93.10661764705884</v>
      </c>
      <c r="K9849">
        <f t="shared" si="460"/>
        <v>1998</v>
      </c>
      <c r="L9849">
        <f t="shared" si="461"/>
        <v>7</v>
      </c>
    </row>
    <row r="9850" spans="1:12" x14ac:dyDescent="0.25">
      <c r="A9850" s="1">
        <v>36007</v>
      </c>
      <c r="B9850">
        <v>254.75</v>
      </c>
      <c r="C9850">
        <v>256</v>
      </c>
      <c r="D9850">
        <v>252</v>
      </c>
      <c r="E9850">
        <v>252.5</v>
      </c>
      <c r="G9850">
        <v>252.5</v>
      </c>
      <c r="H9850">
        <v>5287</v>
      </c>
      <c r="I9850">
        <v>48251</v>
      </c>
      <c r="J9850">
        <f t="shared" si="459"/>
        <v>92.830882352941174</v>
      </c>
      <c r="K9850">
        <f t="shared" si="460"/>
        <v>1998</v>
      </c>
      <c r="L9850">
        <f t="shared" si="461"/>
        <v>7</v>
      </c>
    </row>
    <row r="9851" spans="1:12" x14ac:dyDescent="0.25">
      <c r="A9851" s="1">
        <v>36010</v>
      </c>
      <c r="B9851">
        <v>250.5</v>
      </c>
      <c r="C9851">
        <v>252</v>
      </c>
      <c r="D9851">
        <v>249</v>
      </c>
      <c r="E9851">
        <v>250.75</v>
      </c>
      <c r="G9851">
        <v>250.75</v>
      </c>
      <c r="H9851">
        <v>4557</v>
      </c>
      <c r="I9851">
        <v>47674</v>
      </c>
      <c r="J9851">
        <f t="shared" si="459"/>
        <v>92.1875</v>
      </c>
      <c r="K9851">
        <f t="shared" si="460"/>
        <v>1998</v>
      </c>
      <c r="L9851">
        <f t="shared" si="461"/>
        <v>8</v>
      </c>
    </row>
    <row r="9852" spans="1:12" x14ac:dyDescent="0.25">
      <c r="A9852" s="1">
        <v>36011</v>
      </c>
      <c r="B9852">
        <v>251</v>
      </c>
      <c r="C9852">
        <v>253</v>
      </c>
      <c r="D9852">
        <v>247</v>
      </c>
      <c r="E9852">
        <v>247.25</v>
      </c>
      <c r="G9852">
        <v>247.25</v>
      </c>
      <c r="H9852">
        <v>6527</v>
      </c>
      <c r="I9852">
        <v>45270</v>
      </c>
      <c r="J9852">
        <f t="shared" si="459"/>
        <v>90.900735294117652</v>
      </c>
      <c r="K9852">
        <f t="shared" si="460"/>
        <v>1998</v>
      </c>
      <c r="L9852">
        <f t="shared" si="461"/>
        <v>8</v>
      </c>
    </row>
    <row r="9853" spans="1:12" x14ac:dyDescent="0.25">
      <c r="A9853" s="1">
        <v>36012</v>
      </c>
      <c r="B9853">
        <v>247</v>
      </c>
      <c r="C9853">
        <v>248.75</v>
      </c>
      <c r="D9853">
        <v>246</v>
      </c>
      <c r="E9853">
        <v>246.75</v>
      </c>
      <c r="G9853">
        <v>246.75</v>
      </c>
      <c r="H9853">
        <v>3703</v>
      </c>
      <c r="I9853">
        <v>44603</v>
      </c>
      <c r="J9853">
        <f t="shared" si="459"/>
        <v>90.71691176470587</v>
      </c>
      <c r="K9853">
        <f t="shared" si="460"/>
        <v>1998</v>
      </c>
      <c r="L9853">
        <f t="shared" si="461"/>
        <v>8</v>
      </c>
    </row>
    <row r="9854" spans="1:12" x14ac:dyDescent="0.25">
      <c r="A9854" s="1">
        <v>36013</v>
      </c>
      <c r="B9854">
        <v>246.5</v>
      </c>
      <c r="C9854">
        <v>251.5</v>
      </c>
      <c r="D9854">
        <v>246</v>
      </c>
      <c r="E9854">
        <v>251.25</v>
      </c>
      <c r="G9854">
        <v>251.25</v>
      </c>
      <c r="H9854">
        <v>5239</v>
      </c>
      <c r="I9854">
        <v>43436</v>
      </c>
      <c r="J9854">
        <f t="shared" si="459"/>
        <v>92.371323529411768</v>
      </c>
      <c r="K9854">
        <f t="shared" si="460"/>
        <v>1998</v>
      </c>
      <c r="L9854">
        <f t="shared" si="461"/>
        <v>8</v>
      </c>
    </row>
    <row r="9855" spans="1:12" x14ac:dyDescent="0.25">
      <c r="A9855" s="1">
        <v>36014</v>
      </c>
      <c r="B9855">
        <v>252.5</v>
      </c>
      <c r="C9855">
        <v>255</v>
      </c>
      <c r="D9855">
        <v>251</v>
      </c>
      <c r="E9855">
        <v>251.5</v>
      </c>
      <c r="G9855">
        <v>251.5</v>
      </c>
      <c r="H9855">
        <v>5440</v>
      </c>
      <c r="I9855">
        <v>42232</v>
      </c>
      <c r="J9855">
        <f t="shared" si="459"/>
        <v>92.463235294117652</v>
      </c>
      <c r="K9855">
        <f t="shared" si="460"/>
        <v>1998</v>
      </c>
      <c r="L9855">
        <f t="shared" si="461"/>
        <v>8</v>
      </c>
    </row>
    <row r="9856" spans="1:12" x14ac:dyDescent="0.25">
      <c r="A9856" s="1">
        <v>36017</v>
      </c>
      <c r="B9856">
        <v>252.5</v>
      </c>
      <c r="C9856">
        <v>256.5</v>
      </c>
      <c r="D9856">
        <v>251.75</v>
      </c>
      <c r="E9856">
        <v>256</v>
      </c>
      <c r="G9856">
        <v>256</v>
      </c>
      <c r="H9856">
        <v>4844</v>
      </c>
      <c r="I9856">
        <v>40895</v>
      </c>
      <c r="J9856">
        <f t="shared" si="459"/>
        <v>94.117647058823536</v>
      </c>
      <c r="K9856">
        <f t="shared" si="460"/>
        <v>1998</v>
      </c>
      <c r="L9856">
        <f t="shared" si="461"/>
        <v>8</v>
      </c>
    </row>
    <row r="9857" spans="1:12" x14ac:dyDescent="0.25">
      <c r="A9857" s="1">
        <v>36018</v>
      </c>
      <c r="B9857">
        <v>255.5</v>
      </c>
      <c r="C9857">
        <v>256.5</v>
      </c>
      <c r="D9857">
        <v>252.5</v>
      </c>
      <c r="E9857">
        <v>253.75</v>
      </c>
      <c r="G9857">
        <v>253.75</v>
      </c>
      <c r="H9857">
        <v>5441</v>
      </c>
      <c r="I9857">
        <v>39503</v>
      </c>
      <c r="J9857">
        <f t="shared" si="459"/>
        <v>93.290441176470594</v>
      </c>
      <c r="K9857">
        <f t="shared" si="460"/>
        <v>1998</v>
      </c>
      <c r="L9857">
        <f t="shared" si="461"/>
        <v>8</v>
      </c>
    </row>
    <row r="9858" spans="1:12" x14ac:dyDescent="0.25">
      <c r="A9858" s="1">
        <v>36019</v>
      </c>
      <c r="B9858">
        <v>254</v>
      </c>
      <c r="C9858">
        <v>259.5</v>
      </c>
      <c r="D9858">
        <v>252.25</v>
      </c>
      <c r="E9858">
        <v>259.25</v>
      </c>
      <c r="G9858">
        <v>259.25</v>
      </c>
      <c r="H9858">
        <v>7451</v>
      </c>
      <c r="I9858">
        <v>37850</v>
      </c>
      <c r="J9858">
        <f t="shared" ref="J9858:J9921" si="462">G9858/100*5000/136</f>
        <v>95.312499999999986</v>
      </c>
      <c r="K9858">
        <f t="shared" ref="K9858:K9921" si="463">YEAR(A9858)</f>
        <v>1998</v>
      </c>
      <c r="L9858">
        <f t="shared" ref="L9858:L9921" si="464">MONTH(A9858)</f>
        <v>8</v>
      </c>
    </row>
    <row r="9859" spans="1:12" x14ac:dyDescent="0.25">
      <c r="A9859" s="1">
        <v>36020</v>
      </c>
      <c r="B9859">
        <v>260</v>
      </c>
      <c r="C9859">
        <v>260.75</v>
      </c>
      <c r="D9859">
        <v>253</v>
      </c>
      <c r="E9859">
        <v>253.5</v>
      </c>
      <c r="G9859">
        <v>253.5</v>
      </c>
      <c r="H9859">
        <v>5928</v>
      </c>
      <c r="I9859">
        <v>36967</v>
      </c>
      <c r="J9859">
        <f t="shared" si="462"/>
        <v>93.19852941176471</v>
      </c>
      <c r="K9859">
        <f t="shared" si="463"/>
        <v>1998</v>
      </c>
      <c r="L9859">
        <f t="shared" si="464"/>
        <v>8</v>
      </c>
    </row>
    <row r="9860" spans="1:12" x14ac:dyDescent="0.25">
      <c r="A9860" s="1">
        <v>36021</v>
      </c>
      <c r="B9860">
        <v>255</v>
      </c>
      <c r="C9860">
        <v>261</v>
      </c>
      <c r="D9860">
        <v>254.25</v>
      </c>
      <c r="E9860">
        <v>260</v>
      </c>
      <c r="G9860">
        <v>260</v>
      </c>
      <c r="H9860">
        <v>6547</v>
      </c>
      <c r="I9860">
        <v>34297</v>
      </c>
      <c r="J9860">
        <f t="shared" si="462"/>
        <v>95.588235294117652</v>
      </c>
      <c r="K9860">
        <f t="shared" si="463"/>
        <v>1998</v>
      </c>
      <c r="L9860">
        <f t="shared" si="464"/>
        <v>8</v>
      </c>
    </row>
    <row r="9861" spans="1:12" x14ac:dyDescent="0.25">
      <c r="A9861" s="1">
        <v>36024</v>
      </c>
      <c r="B9861">
        <v>262.5</v>
      </c>
      <c r="C9861">
        <v>264</v>
      </c>
      <c r="D9861">
        <v>261.5</v>
      </c>
      <c r="E9861">
        <v>262.5</v>
      </c>
      <c r="G9861">
        <v>262.5</v>
      </c>
      <c r="H9861">
        <v>4964</v>
      </c>
      <c r="I9861">
        <v>33293</v>
      </c>
      <c r="J9861">
        <f t="shared" si="462"/>
        <v>96.507352941176464</v>
      </c>
      <c r="K9861">
        <f t="shared" si="463"/>
        <v>1998</v>
      </c>
      <c r="L9861">
        <f t="shared" si="464"/>
        <v>8</v>
      </c>
    </row>
    <row r="9862" spans="1:12" x14ac:dyDescent="0.25">
      <c r="A9862" s="1">
        <v>36025</v>
      </c>
      <c r="B9862">
        <v>262</v>
      </c>
      <c r="C9862">
        <v>262</v>
      </c>
      <c r="D9862">
        <v>257</v>
      </c>
      <c r="E9862">
        <v>258.25</v>
      </c>
      <c r="G9862">
        <v>258.25</v>
      </c>
      <c r="H9862">
        <v>4551</v>
      </c>
      <c r="I9862">
        <v>32268</v>
      </c>
      <c r="J9862">
        <f t="shared" si="462"/>
        <v>94.944852941176464</v>
      </c>
      <c r="K9862">
        <f t="shared" si="463"/>
        <v>1998</v>
      </c>
      <c r="L9862">
        <f t="shared" si="464"/>
        <v>8</v>
      </c>
    </row>
    <row r="9863" spans="1:12" x14ac:dyDescent="0.25">
      <c r="A9863" s="1">
        <v>36026</v>
      </c>
      <c r="B9863">
        <v>257.5</v>
      </c>
      <c r="C9863">
        <v>261</v>
      </c>
      <c r="D9863">
        <v>257</v>
      </c>
      <c r="E9863">
        <v>258</v>
      </c>
      <c r="G9863">
        <v>258</v>
      </c>
      <c r="H9863">
        <v>4103</v>
      </c>
      <c r="I9863">
        <v>31545</v>
      </c>
      <c r="J9863">
        <f t="shared" si="462"/>
        <v>94.852941176470594</v>
      </c>
      <c r="K9863">
        <f t="shared" si="463"/>
        <v>1998</v>
      </c>
      <c r="L9863">
        <f t="shared" si="464"/>
        <v>8</v>
      </c>
    </row>
    <row r="9864" spans="1:12" x14ac:dyDescent="0.25">
      <c r="A9864" s="1">
        <v>36027</v>
      </c>
      <c r="B9864">
        <v>257</v>
      </c>
      <c r="C9864">
        <v>258.25</v>
      </c>
      <c r="D9864">
        <v>255.25</v>
      </c>
      <c r="E9864">
        <v>255.75</v>
      </c>
      <c r="G9864">
        <v>255.75</v>
      </c>
      <c r="H9864">
        <v>5039</v>
      </c>
      <c r="I9864">
        <v>28701</v>
      </c>
      <c r="J9864">
        <f t="shared" si="462"/>
        <v>94.025735294117652</v>
      </c>
      <c r="K9864">
        <f t="shared" si="463"/>
        <v>1998</v>
      </c>
      <c r="L9864">
        <f t="shared" si="464"/>
        <v>8</v>
      </c>
    </row>
    <row r="9865" spans="1:12" x14ac:dyDescent="0.25">
      <c r="A9865" s="1">
        <v>36028</v>
      </c>
      <c r="B9865">
        <v>254.5</v>
      </c>
      <c r="C9865">
        <v>254.5</v>
      </c>
      <c r="D9865">
        <v>252.5</v>
      </c>
      <c r="E9865">
        <v>253</v>
      </c>
      <c r="G9865">
        <v>253</v>
      </c>
      <c r="H9865">
        <v>3426</v>
      </c>
      <c r="I9865">
        <v>27534</v>
      </c>
      <c r="J9865">
        <f t="shared" si="462"/>
        <v>93.014705882352928</v>
      </c>
      <c r="K9865">
        <f t="shared" si="463"/>
        <v>1998</v>
      </c>
      <c r="L9865">
        <f t="shared" si="464"/>
        <v>8</v>
      </c>
    </row>
    <row r="9866" spans="1:12" x14ac:dyDescent="0.25">
      <c r="A9866" s="1">
        <v>36031</v>
      </c>
      <c r="B9866">
        <v>252</v>
      </c>
      <c r="C9866">
        <v>253.25</v>
      </c>
      <c r="D9866">
        <v>249</v>
      </c>
      <c r="E9866">
        <v>253</v>
      </c>
      <c r="G9866">
        <v>253</v>
      </c>
      <c r="H9866">
        <v>7516</v>
      </c>
      <c r="I9866">
        <v>24170</v>
      </c>
      <c r="J9866">
        <f t="shared" si="462"/>
        <v>93.014705882352928</v>
      </c>
      <c r="K9866">
        <f t="shared" si="463"/>
        <v>1998</v>
      </c>
      <c r="L9866">
        <f t="shared" si="464"/>
        <v>8</v>
      </c>
    </row>
    <row r="9867" spans="1:12" x14ac:dyDescent="0.25">
      <c r="A9867" s="1">
        <v>36032</v>
      </c>
      <c r="B9867">
        <v>251.5</v>
      </c>
      <c r="C9867">
        <v>252</v>
      </c>
      <c r="D9867">
        <v>246</v>
      </c>
      <c r="E9867">
        <v>247.5</v>
      </c>
      <c r="G9867">
        <v>247.5</v>
      </c>
      <c r="H9867">
        <v>7476</v>
      </c>
      <c r="I9867">
        <v>20637</v>
      </c>
      <c r="J9867">
        <f t="shared" si="462"/>
        <v>90.992647058823536</v>
      </c>
      <c r="K9867">
        <f t="shared" si="463"/>
        <v>1998</v>
      </c>
      <c r="L9867">
        <f t="shared" si="464"/>
        <v>8</v>
      </c>
    </row>
    <row r="9868" spans="1:12" x14ac:dyDescent="0.25">
      <c r="A9868" s="1">
        <v>36033</v>
      </c>
      <c r="B9868">
        <v>246</v>
      </c>
      <c r="C9868">
        <v>247.5</v>
      </c>
      <c r="D9868">
        <v>245</v>
      </c>
      <c r="E9868">
        <v>245.25</v>
      </c>
      <c r="G9868">
        <v>245.25</v>
      </c>
      <c r="H9868">
        <v>4654</v>
      </c>
      <c r="I9868">
        <v>19739</v>
      </c>
      <c r="J9868">
        <f t="shared" si="462"/>
        <v>90.165441176470594</v>
      </c>
      <c r="K9868">
        <f t="shared" si="463"/>
        <v>1998</v>
      </c>
      <c r="L9868">
        <f t="shared" si="464"/>
        <v>8</v>
      </c>
    </row>
    <row r="9869" spans="1:12" x14ac:dyDescent="0.25">
      <c r="A9869" s="1">
        <v>36034</v>
      </c>
      <c r="B9869">
        <v>244</v>
      </c>
      <c r="C9869">
        <v>244.5</v>
      </c>
      <c r="D9869">
        <v>240.5</v>
      </c>
      <c r="E9869">
        <v>243.75</v>
      </c>
      <c r="G9869">
        <v>243.75</v>
      </c>
      <c r="H9869">
        <v>8439</v>
      </c>
      <c r="I9869">
        <v>16232</v>
      </c>
      <c r="J9869">
        <f t="shared" si="462"/>
        <v>89.61397058823529</v>
      </c>
      <c r="K9869">
        <f t="shared" si="463"/>
        <v>1998</v>
      </c>
      <c r="L9869">
        <f t="shared" si="464"/>
        <v>8</v>
      </c>
    </row>
    <row r="9870" spans="1:12" x14ac:dyDescent="0.25">
      <c r="A9870" s="1">
        <v>36035</v>
      </c>
      <c r="B9870">
        <v>244</v>
      </c>
      <c r="C9870">
        <v>244.25</v>
      </c>
      <c r="D9870">
        <v>241</v>
      </c>
      <c r="E9870">
        <v>241.25</v>
      </c>
      <c r="G9870">
        <v>241.25</v>
      </c>
      <c r="H9870">
        <v>16337</v>
      </c>
      <c r="I9870">
        <v>9459</v>
      </c>
      <c r="J9870">
        <f t="shared" si="462"/>
        <v>88.694852941176464</v>
      </c>
      <c r="K9870">
        <f t="shared" si="463"/>
        <v>1998</v>
      </c>
      <c r="L9870">
        <f t="shared" si="464"/>
        <v>8</v>
      </c>
    </row>
    <row r="9871" spans="1:12" x14ac:dyDescent="0.25">
      <c r="A9871" s="1">
        <v>36038</v>
      </c>
      <c r="B9871">
        <v>240.75</v>
      </c>
      <c r="C9871">
        <v>244</v>
      </c>
      <c r="D9871">
        <v>237</v>
      </c>
      <c r="E9871">
        <v>237.5</v>
      </c>
      <c r="G9871">
        <v>237.5</v>
      </c>
      <c r="H9871">
        <v>11434</v>
      </c>
      <c r="I9871">
        <v>5831</v>
      </c>
      <c r="J9871">
        <f t="shared" si="462"/>
        <v>87.316176470588232</v>
      </c>
      <c r="K9871">
        <f t="shared" si="463"/>
        <v>1998</v>
      </c>
      <c r="L9871">
        <f t="shared" si="464"/>
        <v>8</v>
      </c>
    </row>
    <row r="9872" spans="1:12" x14ac:dyDescent="0.25">
      <c r="A9872" s="1">
        <v>36039</v>
      </c>
      <c r="B9872">
        <v>235.5</v>
      </c>
      <c r="C9872">
        <v>240</v>
      </c>
      <c r="D9872">
        <v>234.5</v>
      </c>
      <c r="E9872">
        <v>236.5</v>
      </c>
      <c r="G9872">
        <v>236.5</v>
      </c>
      <c r="H9872">
        <v>6545</v>
      </c>
      <c r="I9872">
        <v>4799</v>
      </c>
      <c r="J9872">
        <f t="shared" si="462"/>
        <v>86.948529411764724</v>
      </c>
      <c r="K9872">
        <f t="shared" si="463"/>
        <v>1998</v>
      </c>
      <c r="L9872">
        <f t="shared" si="464"/>
        <v>9</v>
      </c>
    </row>
    <row r="9873" spans="1:12" x14ac:dyDescent="0.25">
      <c r="A9873" s="1">
        <v>36040</v>
      </c>
      <c r="B9873">
        <v>237.5</v>
      </c>
      <c r="C9873">
        <v>241.5</v>
      </c>
      <c r="D9873">
        <v>237.5</v>
      </c>
      <c r="E9873">
        <v>240</v>
      </c>
      <c r="G9873">
        <v>240</v>
      </c>
      <c r="H9873">
        <v>6070</v>
      </c>
      <c r="I9873">
        <v>4378</v>
      </c>
      <c r="J9873">
        <f t="shared" si="462"/>
        <v>88.235294117647058</v>
      </c>
      <c r="K9873">
        <f t="shared" si="463"/>
        <v>1998</v>
      </c>
      <c r="L9873">
        <f t="shared" si="464"/>
        <v>9</v>
      </c>
    </row>
    <row r="9874" spans="1:12" x14ac:dyDescent="0.25">
      <c r="A9874" s="1">
        <v>36041</v>
      </c>
      <c r="B9874">
        <v>238.5</v>
      </c>
      <c r="C9874">
        <v>244.5</v>
      </c>
      <c r="D9874">
        <v>238.5</v>
      </c>
      <c r="E9874">
        <v>244.25</v>
      </c>
      <c r="G9874">
        <v>244.25</v>
      </c>
      <c r="H9874">
        <v>4324</v>
      </c>
      <c r="I9874">
        <v>3935</v>
      </c>
      <c r="J9874">
        <f t="shared" si="462"/>
        <v>89.797794117647058</v>
      </c>
      <c r="K9874">
        <f t="shared" si="463"/>
        <v>1998</v>
      </c>
      <c r="L9874">
        <f t="shared" si="464"/>
        <v>9</v>
      </c>
    </row>
    <row r="9875" spans="1:12" x14ac:dyDescent="0.25">
      <c r="A9875" s="1">
        <v>36042</v>
      </c>
      <c r="B9875">
        <v>246.5</v>
      </c>
      <c r="C9875">
        <v>250.5</v>
      </c>
      <c r="D9875">
        <v>246</v>
      </c>
      <c r="E9875">
        <v>246</v>
      </c>
      <c r="G9875">
        <v>246</v>
      </c>
      <c r="H9875">
        <v>3780</v>
      </c>
      <c r="I9875">
        <v>3330</v>
      </c>
      <c r="J9875">
        <f t="shared" si="462"/>
        <v>90.441176470588232</v>
      </c>
      <c r="K9875">
        <f t="shared" si="463"/>
        <v>1998</v>
      </c>
      <c r="L9875">
        <f t="shared" si="464"/>
        <v>9</v>
      </c>
    </row>
    <row r="9876" spans="1:12" x14ac:dyDescent="0.25">
      <c r="A9876" s="1">
        <v>36046</v>
      </c>
      <c r="B9876">
        <v>249</v>
      </c>
      <c r="C9876">
        <v>250.75</v>
      </c>
      <c r="D9876">
        <v>248</v>
      </c>
      <c r="E9876">
        <v>250</v>
      </c>
      <c r="G9876">
        <v>250</v>
      </c>
      <c r="H9876">
        <v>3547</v>
      </c>
      <c r="I9876">
        <v>2422</v>
      </c>
      <c r="J9876">
        <f t="shared" si="462"/>
        <v>91.911764705882348</v>
      </c>
      <c r="K9876">
        <f t="shared" si="463"/>
        <v>1998</v>
      </c>
      <c r="L9876">
        <f t="shared" si="464"/>
        <v>9</v>
      </c>
    </row>
    <row r="9877" spans="1:12" x14ac:dyDescent="0.25">
      <c r="A9877" s="1">
        <v>36047</v>
      </c>
      <c r="B9877">
        <v>249</v>
      </c>
      <c r="C9877">
        <v>250</v>
      </c>
      <c r="D9877">
        <v>244.5</v>
      </c>
      <c r="E9877">
        <v>245</v>
      </c>
      <c r="G9877">
        <v>245</v>
      </c>
      <c r="H9877">
        <v>2519</v>
      </c>
      <c r="I9877">
        <v>1958</v>
      </c>
      <c r="J9877">
        <f t="shared" si="462"/>
        <v>90.07352941176471</v>
      </c>
      <c r="K9877">
        <f t="shared" si="463"/>
        <v>1998</v>
      </c>
      <c r="L9877">
        <f t="shared" si="464"/>
        <v>9</v>
      </c>
    </row>
    <row r="9878" spans="1:12" x14ac:dyDescent="0.25">
      <c r="A9878" s="1">
        <v>36048</v>
      </c>
      <c r="B9878">
        <v>244</v>
      </c>
      <c r="C9878">
        <v>249</v>
      </c>
      <c r="D9878">
        <v>244</v>
      </c>
      <c r="E9878">
        <v>248</v>
      </c>
      <c r="G9878">
        <v>248</v>
      </c>
      <c r="H9878">
        <v>1803</v>
      </c>
      <c r="I9878">
        <v>1900</v>
      </c>
      <c r="J9878">
        <f t="shared" si="462"/>
        <v>91.17647058823529</v>
      </c>
      <c r="K9878">
        <f t="shared" si="463"/>
        <v>1998</v>
      </c>
      <c r="L9878">
        <f t="shared" si="464"/>
        <v>9</v>
      </c>
    </row>
    <row r="9879" spans="1:12" x14ac:dyDescent="0.25">
      <c r="A9879" s="1">
        <v>36049</v>
      </c>
      <c r="B9879">
        <v>243.5</v>
      </c>
      <c r="C9879">
        <v>244.75</v>
      </c>
      <c r="D9879">
        <v>242</v>
      </c>
      <c r="E9879">
        <v>243.5</v>
      </c>
      <c r="G9879">
        <v>243.5</v>
      </c>
      <c r="H9879">
        <v>1339</v>
      </c>
      <c r="I9879">
        <v>1362</v>
      </c>
      <c r="J9879">
        <f t="shared" si="462"/>
        <v>89.522058823529406</v>
      </c>
      <c r="K9879">
        <f t="shared" si="463"/>
        <v>1998</v>
      </c>
      <c r="L9879">
        <f t="shared" si="464"/>
        <v>9</v>
      </c>
    </row>
    <row r="9880" spans="1:12" x14ac:dyDescent="0.25">
      <c r="A9880" s="1">
        <v>36052</v>
      </c>
      <c r="B9880">
        <v>243</v>
      </c>
      <c r="C9880">
        <v>249</v>
      </c>
      <c r="D9880">
        <v>243</v>
      </c>
      <c r="E9880">
        <v>248.5</v>
      </c>
      <c r="G9880">
        <v>248.5</v>
      </c>
      <c r="H9880">
        <v>770</v>
      </c>
      <c r="I9880">
        <v>953</v>
      </c>
      <c r="J9880">
        <f t="shared" si="462"/>
        <v>91.360294117647058</v>
      </c>
      <c r="K9880">
        <f t="shared" si="463"/>
        <v>1998</v>
      </c>
      <c r="L9880">
        <f t="shared" si="464"/>
        <v>9</v>
      </c>
    </row>
    <row r="9881" spans="1:12" x14ac:dyDescent="0.25">
      <c r="A9881" s="1">
        <v>36053</v>
      </c>
      <c r="B9881">
        <v>250.5</v>
      </c>
      <c r="C9881">
        <v>254.75</v>
      </c>
      <c r="D9881">
        <v>250</v>
      </c>
      <c r="E9881">
        <v>254.25</v>
      </c>
      <c r="G9881">
        <v>254.25</v>
      </c>
      <c r="H9881">
        <v>293</v>
      </c>
      <c r="I9881">
        <v>524</v>
      </c>
      <c r="J9881">
        <f t="shared" si="462"/>
        <v>93.474264705882348</v>
      </c>
      <c r="K9881">
        <f t="shared" si="463"/>
        <v>1998</v>
      </c>
      <c r="L9881">
        <f t="shared" si="464"/>
        <v>9</v>
      </c>
    </row>
    <row r="9882" spans="1:12" x14ac:dyDescent="0.25">
      <c r="A9882" s="1">
        <v>36054</v>
      </c>
      <c r="B9882">
        <v>253</v>
      </c>
      <c r="C9882">
        <v>257</v>
      </c>
      <c r="D9882">
        <v>249</v>
      </c>
      <c r="E9882">
        <v>249</v>
      </c>
      <c r="G9882">
        <v>249</v>
      </c>
      <c r="H9882">
        <v>56</v>
      </c>
      <c r="I9882">
        <v>210</v>
      </c>
      <c r="J9882">
        <f t="shared" si="462"/>
        <v>91.54411764705884</v>
      </c>
      <c r="K9882">
        <f t="shared" si="463"/>
        <v>1998</v>
      </c>
      <c r="L9882">
        <f t="shared" si="464"/>
        <v>9</v>
      </c>
    </row>
    <row r="9883" spans="1:12" x14ac:dyDescent="0.25">
      <c r="A9883" s="1">
        <v>36055</v>
      </c>
      <c r="B9883">
        <v>249</v>
      </c>
      <c r="C9883">
        <v>253.5</v>
      </c>
      <c r="D9883">
        <v>249</v>
      </c>
      <c r="E9883">
        <v>253.5</v>
      </c>
      <c r="G9883">
        <v>253.5</v>
      </c>
      <c r="H9883">
        <v>43</v>
      </c>
      <c r="I9883">
        <v>171</v>
      </c>
      <c r="J9883">
        <f t="shared" si="462"/>
        <v>93.19852941176471</v>
      </c>
      <c r="K9883">
        <f t="shared" si="463"/>
        <v>1998</v>
      </c>
      <c r="L9883">
        <f t="shared" si="464"/>
        <v>9</v>
      </c>
    </row>
    <row r="9884" spans="1:12" x14ac:dyDescent="0.25">
      <c r="A9884" s="1">
        <v>36056</v>
      </c>
      <c r="B9884">
        <v>253.5</v>
      </c>
      <c r="C9884">
        <v>257.5</v>
      </c>
      <c r="D9884">
        <v>253</v>
      </c>
      <c r="E9884">
        <v>254.5</v>
      </c>
      <c r="G9884">
        <v>254.5</v>
      </c>
      <c r="H9884">
        <v>73</v>
      </c>
      <c r="I9884">
        <v>120</v>
      </c>
      <c r="J9884">
        <f t="shared" si="462"/>
        <v>93.566176470588232</v>
      </c>
      <c r="K9884">
        <f t="shared" si="463"/>
        <v>1998</v>
      </c>
      <c r="L9884">
        <f t="shared" si="464"/>
        <v>9</v>
      </c>
    </row>
    <row r="9885" spans="1:12" x14ac:dyDescent="0.25">
      <c r="A9885" s="1">
        <v>36059</v>
      </c>
      <c r="B9885">
        <v>253</v>
      </c>
      <c r="C9885">
        <v>259.25</v>
      </c>
      <c r="D9885">
        <v>253</v>
      </c>
      <c r="E9885">
        <v>256</v>
      </c>
      <c r="G9885">
        <v>256</v>
      </c>
      <c r="H9885">
        <v>122</v>
      </c>
      <c r="I9885">
        <v>7</v>
      </c>
      <c r="J9885">
        <f t="shared" si="462"/>
        <v>94.117647058823536</v>
      </c>
      <c r="K9885">
        <f t="shared" si="463"/>
        <v>1998</v>
      </c>
      <c r="L9885">
        <f t="shared" si="464"/>
        <v>9</v>
      </c>
    </row>
    <row r="9886" spans="1:12" x14ac:dyDescent="0.25">
      <c r="A9886" s="1">
        <v>36060</v>
      </c>
      <c r="B9886">
        <v>272.5</v>
      </c>
      <c r="C9886">
        <v>274.75</v>
      </c>
      <c r="D9886">
        <v>271.25</v>
      </c>
      <c r="E9886">
        <v>274.25</v>
      </c>
      <c r="G9886">
        <v>274.25</v>
      </c>
      <c r="H9886">
        <v>21418</v>
      </c>
      <c r="I9886">
        <v>84580</v>
      </c>
      <c r="J9886">
        <f t="shared" si="462"/>
        <v>100.82720588235294</v>
      </c>
      <c r="K9886">
        <f t="shared" si="463"/>
        <v>1998</v>
      </c>
      <c r="L9886">
        <f t="shared" si="464"/>
        <v>9</v>
      </c>
    </row>
    <row r="9887" spans="1:12" x14ac:dyDescent="0.25">
      <c r="A9887" s="1">
        <v>36061</v>
      </c>
      <c r="B9887">
        <v>274</v>
      </c>
      <c r="C9887">
        <v>277</v>
      </c>
      <c r="D9887">
        <v>271.5</v>
      </c>
      <c r="E9887">
        <v>274.25</v>
      </c>
      <c r="G9887">
        <v>274.25</v>
      </c>
      <c r="H9887">
        <v>18672</v>
      </c>
      <c r="I9887">
        <v>84478</v>
      </c>
      <c r="J9887">
        <f t="shared" si="462"/>
        <v>100.82720588235294</v>
      </c>
      <c r="K9887">
        <f t="shared" si="463"/>
        <v>1998</v>
      </c>
      <c r="L9887">
        <f t="shared" si="464"/>
        <v>9</v>
      </c>
    </row>
    <row r="9888" spans="1:12" x14ac:dyDescent="0.25">
      <c r="A9888" s="1">
        <v>36062</v>
      </c>
      <c r="B9888">
        <v>273.75</v>
      </c>
      <c r="C9888">
        <v>280</v>
      </c>
      <c r="D9888">
        <v>273.25</v>
      </c>
      <c r="E9888">
        <v>278.75</v>
      </c>
      <c r="G9888">
        <v>278.75</v>
      </c>
      <c r="H9888">
        <v>25126</v>
      </c>
      <c r="I9888">
        <v>84875</v>
      </c>
      <c r="J9888">
        <f t="shared" si="462"/>
        <v>102.48161764705883</v>
      </c>
      <c r="K9888">
        <f t="shared" si="463"/>
        <v>1998</v>
      </c>
      <c r="L9888">
        <f t="shared" si="464"/>
        <v>9</v>
      </c>
    </row>
    <row r="9889" spans="1:12" x14ac:dyDescent="0.25">
      <c r="A9889" s="1">
        <v>36063</v>
      </c>
      <c r="B9889">
        <v>278</v>
      </c>
      <c r="C9889">
        <v>280.5</v>
      </c>
      <c r="D9889">
        <v>275.5</v>
      </c>
      <c r="E9889">
        <v>276.25</v>
      </c>
      <c r="G9889">
        <v>276.25</v>
      </c>
      <c r="H9889">
        <v>15520</v>
      </c>
      <c r="I9889">
        <v>83780</v>
      </c>
      <c r="J9889">
        <f t="shared" si="462"/>
        <v>101.5625</v>
      </c>
      <c r="K9889">
        <f t="shared" si="463"/>
        <v>1998</v>
      </c>
      <c r="L9889">
        <f t="shared" si="464"/>
        <v>9</v>
      </c>
    </row>
    <row r="9890" spans="1:12" x14ac:dyDescent="0.25">
      <c r="A9890" s="1">
        <v>36066</v>
      </c>
      <c r="B9890">
        <v>274.5</v>
      </c>
      <c r="C9890">
        <v>278.25</v>
      </c>
      <c r="D9890">
        <v>273.5</v>
      </c>
      <c r="E9890">
        <v>276.75</v>
      </c>
      <c r="G9890">
        <v>276.75</v>
      </c>
      <c r="H9890">
        <v>8798</v>
      </c>
      <c r="I9890">
        <v>82802</v>
      </c>
      <c r="J9890">
        <f t="shared" si="462"/>
        <v>101.74632352941177</v>
      </c>
      <c r="K9890">
        <f t="shared" si="463"/>
        <v>1998</v>
      </c>
      <c r="L9890">
        <f t="shared" si="464"/>
        <v>9</v>
      </c>
    </row>
    <row r="9891" spans="1:12" x14ac:dyDescent="0.25">
      <c r="A9891" s="1">
        <v>36067</v>
      </c>
      <c r="B9891">
        <v>276.5</v>
      </c>
      <c r="C9891">
        <v>278.75</v>
      </c>
      <c r="D9891">
        <v>276</v>
      </c>
      <c r="E9891">
        <v>276.75</v>
      </c>
      <c r="G9891">
        <v>276.75</v>
      </c>
      <c r="H9891">
        <v>7776</v>
      </c>
      <c r="I9891">
        <v>82531</v>
      </c>
      <c r="J9891">
        <f t="shared" si="462"/>
        <v>101.74632352941177</v>
      </c>
      <c r="K9891">
        <f t="shared" si="463"/>
        <v>1998</v>
      </c>
      <c r="L9891">
        <f t="shared" si="464"/>
        <v>9</v>
      </c>
    </row>
    <row r="9892" spans="1:12" x14ac:dyDescent="0.25">
      <c r="A9892" s="1">
        <v>36068</v>
      </c>
      <c r="B9892">
        <v>275.5</v>
      </c>
      <c r="C9892">
        <v>276</v>
      </c>
      <c r="D9892">
        <v>269</v>
      </c>
      <c r="E9892">
        <v>269.25</v>
      </c>
      <c r="G9892">
        <v>269.25</v>
      </c>
      <c r="H9892">
        <v>24679</v>
      </c>
      <c r="I9892">
        <v>80022</v>
      </c>
      <c r="J9892">
        <f t="shared" si="462"/>
        <v>98.98897058823529</v>
      </c>
      <c r="K9892">
        <f t="shared" si="463"/>
        <v>1998</v>
      </c>
      <c r="L9892">
        <f t="shared" si="464"/>
        <v>9</v>
      </c>
    </row>
    <row r="9893" spans="1:12" x14ac:dyDescent="0.25">
      <c r="A9893" s="1">
        <v>36069</v>
      </c>
      <c r="B9893">
        <v>267</v>
      </c>
      <c r="C9893">
        <v>270</v>
      </c>
      <c r="D9893">
        <v>267</v>
      </c>
      <c r="E9893">
        <v>269</v>
      </c>
      <c r="G9893">
        <v>269</v>
      </c>
      <c r="H9893">
        <v>11288</v>
      </c>
      <c r="I9893">
        <v>78917</v>
      </c>
      <c r="J9893">
        <f t="shared" si="462"/>
        <v>98.897058823529406</v>
      </c>
      <c r="K9893">
        <f t="shared" si="463"/>
        <v>1998</v>
      </c>
      <c r="L9893">
        <f t="shared" si="464"/>
        <v>10</v>
      </c>
    </row>
    <row r="9894" spans="1:12" x14ac:dyDescent="0.25">
      <c r="A9894" s="1">
        <v>36070</v>
      </c>
      <c r="B9894">
        <v>270</v>
      </c>
      <c r="C9894">
        <v>276.75</v>
      </c>
      <c r="D9894">
        <v>269.5</v>
      </c>
      <c r="E9894">
        <v>276</v>
      </c>
      <c r="G9894">
        <v>276</v>
      </c>
      <c r="H9894">
        <v>19257</v>
      </c>
      <c r="I9894">
        <v>78665</v>
      </c>
      <c r="J9894">
        <f t="shared" si="462"/>
        <v>101.4705882352941</v>
      </c>
      <c r="K9894">
        <f t="shared" si="463"/>
        <v>1998</v>
      </c>
      <c r="L9894">
        <f t="shared" si="464"/>
        <v>10</v>
      </c>
    </row>
    <row r="9895" spans="1:12" x14ac:dyDescent="0.25">
      <c r="A9895" s="1">
        <v>36073</v>
      </c>
      <c r="B9895">
        <v>279</v>
      </c>
      <c r="C9895">
        <v>289.5</v>
      </c>
      <c r="D9895">
        <v>279</v>
      </c>
      <c r="E9895">
        <v>286.5</v>
      </c>
      <c r="G9895">
        <v>286.5</v>
      </c>
      <c r="H9895">
        <v>29921</v>
      </c>
      <c r="I9895">
        <v>79519</v>
      </c>
      <c r="J9895">
        <f t="shared" si="462"/>
        <v>105.33088235294119</v>
      </c>
      <c r="K9895">
        <f t="shared" si="463"/>
        <v>1998</v>
      </c>
      <c r="L9895">
        <f t="shared" si="464"/>
        <v>10</v>
      </c>
    </row>
    <row r="9896" spans="1:12" x14ac:dyDescent="0.25">
      <c r="A9896" s="1">
        <v>36074</v>
      </c>
      <c r="B9896">
        <v>284.5</v>
      </c>
      <c r="C9896">
        <v>287</v>
      </c>
      <c r="D9896">
        <v>282.25</v>
      </c>
      <c r="E9896">
        <v>283.75</v>
      </c>
      <c r="G9896">
        <v>283.75</v>
      </c>
      <c r="H9896">
        <v>16148</v>
      </c>
      <c r="I9896">
        <v>78041</v>
      </c>
      <c r="J9896">
        <f t="shared" si="462"/>
        <v>104.31985294117646</v>
      </c>
      <c r="K9896">
        <f t="shared" si="463"/>
        <v>1998</v>
      </c>
      <c r="L9896">
        <f t="shared" si="464"/>
        <v>10</v>
      </c>
    </row>
    <row r="9897" spans="1:12" x14ac:dyDescent="0.25">
      <c r="A9897" s="1">
        <v>36075</v>
      </c>
      <c r="B9897">
        <v>292</v>
      </c>
      <c r="C9897">
        <v>298</v>
      </c>
      <c r="D9897">
        <v>289</v>
      </c>
      <c r="E9897">
        <v>295.5</v>
      </c>
      <c r="G9897">
        <v>295.5</v>
      </c>
      <c r="H9897">
        <v>32914</v>
      </c>
      <c r="I9897">
        <v>81089</v>
      </c>
      <c r="J9897">
        <f t="shared" si="462"/>
        <v>108.63970588235294</v>
      </c>
      <c r="K9897">
        <f t="shared" si="463"/>
        <v>1998</v>
      </c>
      <c r="L9897">
        <f t="shared" si="464"/>
        <v>10</v>
      </c>
    </row>
    <row r="9898" spans="1:12" x14ac:dyDescent="0.25">
      <c r="A9898" s="1">
        <v>36076</v>
      </c>
      <c r="B9898">
        <v>294</v>
      </c>
      <c r="C9898">
        <v>299.75</v>
      </c>
      <c r="D9898">
        <v>292.5</v>
      </c>
      <c r="E9898">
        <v>299</v>
      </c>
      <c r="G9898">
        <v>299</v>
      </c>
      <c r="H9898">
        <v>26208</v>
      </c>
      <c r="I9898">
        <v>83644</v>
      </c>
      <c r="J9898">
        <f t="shared" si="462"/>
        <v>109.9264705882353</v>
      </c>
      <c r="K9898">
        <f t="shared" si="463"/>
        <v>1998</v>
      </c>
      <c r="L9898">
        <f t="shared" si="464"/>
        <v>10</v>
      </c>
    </row>
    <row r="9899" spans="1:12" x14ac:dyDescent="0.25">
      <c r="A9899" s="1">
        <v>36077</v>
      </c>
      <c r="B9899">
        <v>301</v>
      </c>
      <c r="C9899">
        <v>304</v>
      </c>
      <c r="D9899">
        <v>296</v>
      </c>
      <c r="E9899">
        <v>296.75</v>
      </c>
      <c r="G9899">
        <v>296.75</v>
      </c>
      <c r="H9899">
        <v>25961</v>
      </c>
      <c r="I9899">
        <v>80894</v>
      </c>
      <c r="J9899">
        <f t="shared" si="462"/>
        <v>109.09926470588233</v>
      </c>
      <c r="K9899">
        <f t="shared" si="463"/>
        <v>1998</v>
      </c>
      <c r="L9899">
        <f t="shared" si="464"/>
        <v>10</v>
      </c>
    </row>
    <row r="9900" spans="1:12" x14ac:dyDescent="0.25">
      <c r="A9900" s="1">
        <v>36080</v>
      </c>
      <c r="B9900">
        <v>292.5</v>
      </c>
      <c r="C9900">
        <v>293</v>
      </c>
      <c r="D9900">
        <v>290</v>
      </c>
      <c r="E9900">
        <v>290.25</v>
      </c>
      <c r="G9900">
        <v>290.25</v>
      </c>
      <c r="H9900">
        <v>11591</v>
      </c>
      <c r="I9900">
        <v>78145</v>
      </c>
      <c r="J9900">
        <f t="shared" si="462"/>
        <v>106.70955882352941</v>
      </c>
      <c r="K9900">
        <f t="shared" si="463"/>
        <v>1998</v>
      </c>
      <c r="L9900">
        <f t="shared" si="464"/>
        <v>10</v>
      </c>
    </row>
    <row r="9901" spans="1:12" x14ac:dyDescent="0.25">
      <c r="A9901" s="1">
        <v>36081</v>
      </c>
      <c r="B9901">
        <v>289.75</v>
      </c>
      <c r="C9901">
        <v>298</v>
      </c>
      <c r="D9901">
        <v>288.25</v>
      </c>
      <c r="E9901">
        <v>296</v>
      </c>
      <c r="G9901">
        <v>296</v>
      </c>
      <c r="H9901">
        <v>21609</v>
      </c>
      <c r="I9901">
        <v>78144</v>
      </c>
      <c r="J9901">
        <f t="shared" si="462"/>
        <v>108.82352941176471</v>
      </c>
      <c r="K9901">
        <f t="shared" si="463"/>
        <v>1998</v>
      </c>
      <c r="L9901">
        <f t="shared" si="464"/>
        <v>10</v>
      </c>
    </row>
    <row r="9902" spans="1:12" x14ac:dyDescent="0.25">
      <c r="A9902" s="1">
        <v>36082</v>
      </c>
      <c r="B9902">
        <v>294.5</v>
      </c>
      <c r="C9902">
        <v>296.5</v>
      </c>
      <c r="D9902">
        <v>291.5</v>
      </c>
      <c r="E9902">
        <v>294</v>
      </c>
      <c r="G9902">
        <v>294</v>
      </c>
      <c r="H9902">
        <v>9959</v>
      </c>
      <c r="I9902">
        <v>77222</v>
      </c>
      <c r="J9902">
        <f t="shared" si="462"/>
        <v>108.08823529411765</v>
      </c>
      <c r="K9902">
        <f t="shared" si="463"/>
        <v>1998</v>
      </c>
      <c r="L9902">
        <f t="shared" si="464"/>
        <v>10</v>
      </c>
    </row>
    <row r="9903" spans="1:12" x14ac:dyDescent="0.25">
      <c r="A9903" s="1">
        <v>36083</v>
      </c>
      <c r="B9903">
        <v>293</v>
      </c>
      <c r="C9903">
        <v>293.5</v>
      </c>
      <c r="D9903">
        <v>288.5</v>
      </c>
      <c r="E9903">
        <v>291.75</v>
      </c>
      <c r="G9903">
        <v>291.75</v>
      </c>
      <c r="H9903">
        <v>11000</v>
      </c>
      <c r="I9903">
        <v>77480</v>
      </c>
      <c r="J9903">
        <f t="shared" si="462"/>
        <v>107.26102941176471</v>
      </c>
      <c r="K9903">
        <f t="shared" si="463"/>
        <v>1998</v>
      </c>
      <c r="L9903">
        <f t="shared" si="464"/>
        <v>10</v>
      </c>
    </row>
    <row r="9904" spans="1:12" x14ac:dyDescent="0.25">
      <c r="A9904" s="1">
        <v>36084</v>
      </c>
      <c r="B9904">
        <v>293</v>
      </c>
      <c r="C9904">
        <v>296.5</v>
      </c>
      <c r="D9904">
        <v>289</v>
      </c>
      <c r="E9904">
        <v>295.75</v>
      </c>
      <c r="G9904">
        <v>295.75</v>
      </c>
      <c r="H9904">
        <v>14099</v>
      </c>
      <c r="I9904">
        <v>76582</v>
      </c>
      <c r="J9904">
        <f t="shared" si="462"/>
        <v>108.73161764705883</v>
      </c>
      <c r="K9904">
        <f t="shared" si="463"/>
        <v>1998</v>
      </c>
      <c r="L9904">
        <f t="shared" si="464"/>
        <v>10</v>
      </c>
    </row>
    <row r="9905" spans="1:12" x14ac:dyDescent="0.25">
      <c r="A9905" s="1">
        <v>36087</v>
      </c>
      <c r="B9905">
        <v>294.5</v>
      </c>
      <c r="C9905">
        <v>298</v>
      </c>
      <c r="D9905">
        <v>293.5</v>
      </c>
      <c r="E9905">
        <v>294</v>
      </c>
      <c r="G9905">
        <v>294</v>
      </c>
      <c r="H9905">
        <v>12387</v>
      </c>
      <c r="I9905">
        <v>78426</v>
      </c>
      <c r="J9905">
        <f t="shared" si="462"/>
        <v>108.08823529411765</v>
      </c>
      <c r="K9905">
        <f t="shared" si="463"/>
        <v>1998</v>
      </c>
      <c r="L9905">
        <f t="shared" si="464"/>
        <v>10</v>
      </c>
    </row>
    <row r="9906" spans="1:12" x14ac:dyDescent="0.25">
      <c r="A9906" s="1">
        <v>36088</v>
      </c>
      <c r="B9906">
        <v>292</v>
      </c>
      <c r="C9906">
        <v>292</v>
      </c>
      <c r="D9906">
        <v>285.5</v>
      </c>
      <c r="E9906">
        <v>286.25</v>
      </c>
      <c r="G9906">
        <v>286.25</v>
      </c>
      <c r="H9906">
        <v>22079</v>
      </c>
      <c r="I9906">
        <v>77471</v>
      </c>
      <c r="J9906">
        <f t="shared" si="462"/>
        <v>105.23897058823529</v>
      </c>
      <c r="K9906">
        <f t="shared" si="463"/>
        <v>1998</v>
      </c>
      <c r="L9906">
        <f t="shared" si="464"/>
        <v>10</v>
      </c>
    </row>
    <row r="9907" spans="1:12" x14ac:dyDescent="0.25">
      <c r="A9907" s="1">
        <v>36089</v>
      </c>
      <c r="B9907">
        <v>283</v>
      </c>
      <c r="C9907">
        <v>288.25</v>
      </c>
      <c r="D9907">
        <v>282</v>
      </c>
      <c r="E9907">
        <v>287</v>
      </c>
      <c r="G9907">
        <v>287</v>
      </c>
      <c r="H9907">
        <v>17291</v>
      </c>
      <c r="I9907">
        <v>74236</v>
      </c>
      <c r="J9907">
        <f t="shared" si="462"/>
        <v>105.51470588235294</v>
      </c>
      <c r="K9907">
        <f t="shared" si="463"/>
        <v>1998</v>
      </c>
      <c r="L9907">
        <f t="shared" si="464"/>
        <v>10</v>
      </c>
    </row>
    <row r="9908" spans="1:12" x14ac:dyDescent="0.25">
      <c r="A9908" s="1">
        <v>36090</v>
      </c>
      <c r="B9908">
        <v>286.5</v>
      </c>
      <c r="C9908">
        <v>294.5</v>
      </c>
      <c r="D9908">
        <v>286</v>
      </c>
      <c r="E9908">
        <v>294</v>
      </c>
      <c r="G9908">
        <v>294</v>
      </c>
      <c r="H9908">
        <v>16732</v>
      </c>
      <c r="I9908">
        <v>73621</v>
      </c>
      <c r="J9908">
        <f t="shared" si="462"/>
        <v>108.08823529411765</v>
      </c>
      <c r="K9908">
        <f t="shared" si="463"/>
        <v>1998</v>
      </c>
      <c r="L9908">
        <f t="shared" si="464"/>
        <v>10</v>
      </c>
    </row>
    <row r="9909" spans="1:12" x14ac:dyDescent="0.25">
      <c r="A9909" s="1">
        <v>36091</v>
      </c>
      <c r="B9909">
        <v>296</v>
      </c>
      <c r="C9909">
        <v>297</v>
      </c>
      <c r="D9909">
        <v>292.5</v>
      </c>
      <c r="E9909">
        <v>295.25</v>
      </c>
      <c r="G9909">
        <v>295.25</v>
      </c>
      <c r="H9909">
        <v>13823</v>
      </c>
      <c r="I9909">
        <v>73923</v>
      </c>
      <c r="J9909">
        <f t="shared" si="462"/>
        <v>108.54779411764706</v>
      </c>
      <c r="K9909">
        <f t="shared" si="463"/>
        <v>1998</v>
      </c>
      <c r="L9909">
        <f t="shared" si="464"/>
        <v>10</v>
      </c>
    </row>
    <row r="9910" spans="1:12" x14ac:dyDescent="0.25">
      <c r="A9910" s="1">
        <v>36094</v>
      </c>
      <c r="B9910">
        <v>294</v>
      </c>
      <c r="C9910">
        <v>301</v>
      </c>
      <c r="D9910">
        <v>293</v>
      </c>
      <c r="E9910">
        <v>299.75</v>
      </c>
      <c r="G9910">
        <v>299.75</v>
      </c>
      <c r="H9910">
        <v>18746</v>
      </c>
      <c r="I9910">
        <v>72175</v>
      </c>
      <c r="J9910">
        <f t="shared" si="462"/>
        <v>110.20220588235294</v>
      </c>
      <c r="K9910">
        <f t="shared" si="463"/>
        <v>1998</v>
      </c>
      <c r="L9910">
        <f t="shared" si="464"/>
        <v>10</v>
      </c>
    </row>
    <row r="9911" spans="1:12" x14ac:dyDescent="0.25">
      <c r="A9911" s="1">
        <v>36095</v>
      </c>
      <c r="B9911">
        <v>300</v>
      </c>
      <c r="C9911">
        <v>300</v>
      </c>
      <c r="D9911">
        <v>295</v>
      </c>
      <c r="E9911">
        <v>295.25</v>
      </c>
      <c r="G9911">
        <v>295.25</v>
      </c>
      <c r="H9911">
        <v>16755</v>
      </c>
      <c r="I9911">
        <v>72249</v>
      </c>
      <c r="J9911">
        <f t="shared" si="462"/>
        <v>108.54779411764706</v>
      </c>
      <c r="K9911">
        <f t="shared" si="463"/>
        <v>1998</v>
      </c>
      <c r="L9911">
        <f t="shared" si="464"/>
        <v>10</v>
      </c>
    </row>
    <row r="9912" spans="1:12" x14ac:dyDescent="0.25">
      <c r="A9912" s="1">
        <v>36096</v>
      </c>
      <c r="B9912">
        <v>293.5</v>
      </c>
      <c r="C9912">
        <v>298.75</v>
      </c>
      <c r="D9912">
        <v>293.5</v>
      </c>
      <c r="E9912">
        <v>295</v>
      </c>
      <c r="G9912">
        <v>295</v>
      </c>
      <c r="H9912">
        <v>12711</v>
      </c>
      <c r="I9912">
        <v>71684</v>
      </c>
      <c r="J9912">
        <f t="shared" si="462"/>
        <v>108.45588235294117</v>
      </c>
      <c r="K9912">
        <f t="shared" si="463"/>
        <v>1998</v>
      </c>
      <c r="L9912">
        <f t="shared" si="464"/>
        <v>10</v>
      </c>
    </row>
    <row r="9913" spans="1:12" x14ac:dyDescent="0.25">
      <c r="A9913" s="1">
        <v>36097</v>
      </c>
      <c r="B9913">
        <v>295</v>
      </c>
      <c r="C9913">
        <v>299.25</v>
      </c>
      <c r="D9913">
        <v>289.5</v>
      </c>
      <c r="E9913">
        <v>290.5</v>
      </c>
      <c r="G9913">
        <v>290.5</v>
      </c>
      <c r="H9913">
        <v>21956</v>
      </c>
      <c r="I9913">
        <v>70975</v>
      </c>
      <c r="J9913">
        <f t="shared" si="462"/>
        <v>106.80147058823528</v>
      </c>
      <c r="K9913">
        <f t="shared" si="463"/>
        <v>1998</v>
      </c>
      <c r="L9913">
        <f t="shared" si="464"/>
        <v>10</v>
      </c>
    </row>
    <row r="9914" spans="1:12" x14ac:dyDescent="0.25">
      <c r="A9914" s="1">
        <v>36098</v>
      </c>
      <c r="B9914">
        <v>292.5</v>
      </c>
      <c r="C9914">
        <v>296</v>
      </c>
      <c r="D9914">
        <v>291.5</v>
      </c>
      <c r="E9914">
        <v>294.25</v>
      </c>
      <c r="G9914">
        <v>294.25</v>
      </c>
      <c r="H9914">
        <v>13962</v>
      </c>
      <c r="I9914">
        <v>68511</v>
      </c>
      <c r="J9914">
        <f t="shared" si="462"/>
        <v>108.18014705882354</v>
      </c>
      <c r="K9914">
        <f t="shared" si="463"/>
        <v>1998</v>
      </c>
      <c r="L9914">
        <f t="shared" si="464"/>
        <v>10</v>
      </c>
    </row>
    <row r="9915" spans="1:12" x14ac:dyDescent="0.25">
      <c r="A9915" s="1">
        <v>36101</v>
      </c>
      <c r="B9915">
        <v>292.25</v>
      </c>
      <c r="C9915">
        <v>293</v>
      </c>
      <c r="D9915">
        <v>285</v>
      </c>
      <c r="E9915">
        <v>287.25</v>
      </c>
      <c r="G9915">
        <v>287.25</v>
      </c>
      <c r="H9915">
        <v>22648</v>
      </c>
      <c r="I9915">
        <v>67710</v>
      </c>
      <c r="J9915">
        <f t="shared" si="462"/>
        <v>105.60661764705883</v>
      </c>
      <c r="K9915">
        <f t="shared" si="463"/>
        <v>1998</v>
      </c>
      <c r="L9915">
        <f t="shared" si="464"/>
        <v>11</v>
      </c>
    </row>
    <row r="9916" spans="1:12" x14ac:dyDescent="0.25">
      <c r="A9916" s="1">
        <v>36102</v>
      </c>
      <c r="B9916">
        <v>287</v>
      </c>
      <c r="C9916">
        <v>292</v>
      </c>
      <c r="D9916">
        <v>284.25</v>
      </c>
      <c r="E9916">
        <v>287.5</v>
      </c>
      <c r="G9916">
        <v>287.5</v>
      </c>
      <c r="H9916">
        <v>16057</v>
      </c>
      <c r="I9916">
        <v>66814</v>
      </c>
      <c r="J9916">
        <f t="shared" si="462"/>
        <v>105.69852941176471</v>
      </c>
      <c r="K9916">
        <f t="shared" si="463"/>
        <v>1998</v>
      </c>
      <c r="L9916">
        <f t="shared" si="464"/>
        <v>11</v>
      </c>
    </row>
    <row r="9917" spans="1:12" x14ac:dyDescent="0.25">
      <c r="A9917" s="1">
        <v>36103</v>
      </c>
      <c r="B9917">
        <v>284</v>
      </c>
      <c r="C9917">
        <v>287.5</v>
      </c>
      <c r="D9917">
        <v>283</v>
      </c>
      <c r="E9917">
        <v>284.25</v>
      </c>
      <c r="G9917">
        <v>284.25</v>
      </c>
      <c r="H9917">
        <v>12684</v>
      </c>
      <c r="I9917">
        <v>66359</v>
      </c>
      <c r="J9917">
        <f t="shared" si="462"/>
        <v>104.50367647058822</v>
      </c>
      <c r="K9917">
        <f t="shared" si="463"/>
        <v>1998</v>
      </c>
      <c r="L9917">
        <f t="shared" si="464"/>
        <v>11</v>
      </c>
    </row>
    <row r="9918" spans="1:12" x14ac:dyDescent="0.25">
      <c r="A9918" s="1">
        <v>36104</v>
      </c>
      <c r="B9918">
        <v>284.5</v>
      </c>
      <c r="C9918">
        <v>288.5</v>
      </c>
      <c r="D9918">
        <v>284</v>
      </c>
      <c r="E9918">
        <v>287.5</v>
      </c>
      <c r="G9918">
        <v>287.5</v>
      </c>
      <c r="H9918">
        <v>9928</v>
      </c>
      <c r="I9918">
        <v>66001</v>
      </c>
      <c r="J9918">
        <f t="shared" si="462"/>
        <v>105.69852941176471</v>
      </c>
      <c r="K9918">
        <f t="shared" si="463"/>
        <v>1998</v>
      </c>
      <c r="L9918">
        <f t="shared" si="464"/>
        <v>11</v>
      </c>
    </row>
    <row r="9919" spans="1:12" x14ac:dyDescent="0.25">
      <c r="A9919" s="1">
        <v>36105</v>
      </c>
      <c r="B9919">
        <v>286</v>
      </c>
      <c r="C9919">
        <v>292</v>
      </c>
      <c r="D9919">
        <v>286</v>
      </c>
      <c r="E9919">
        <v>290</v>
      </c>
      <c r="G9919">
        <v>290</v>
      </c>
      <c r="H9919">
        <v>14121</v>
      </c>
      <c r="I9919">
        <v>64181</v>
      </c>
      <c r="J9919">
        <f t="shared" si="462"/>
        <v>106.61764705882354</v>
      </c>
      <c r="K9919">
        <f t="shared" si="463"/>
        <v>1998</v>
      </c>
      <c r="L9919">
        <f t="shared" si="464"/>
        <v>11</v>
      </c>
    </row>
    <row r="9920" spans="1:12" x14ac:dyDescent="0.25">
      <c r="A9920" s="1">
        <v>36108</v>
      </c>
      <c r="B9920">
        <v>291</v>
      </c>
      <c r="C9920">
        <v>294</v>
      </c>
      <c r="D9920">
        <v>290.25</v>
      </c>
      <c r="E9920">
        <v>293</v>
      </c>
      <c r="G9920">
        <v>293</v>
      </c>
      <c r="H9920">
        <v>10146</v>
      </c>
      <c r="I9920">
        <v>62201</v>
      </c>
      <c r="J9920">
        <f t="shared" si="462"/>
        <v>107.72058823529412</v>
      </c>
      <c r="K9920">
        <f t="shared" si="463"/>
        <v>1998</v>
      </c>
      <c r="L9920">
        <f t="shared" si="464"/>
        <v>11</v>
      </c>
    </row>
    <row r="9921" spans="1:12" x14ac:dyDescent="0.25">
      <c r="A9921" s="1">
        <v>36109</v>
      </c>
      <c r="B9921">
        <v>294.5</v>
      </c>
      <c r="C9921">
        <v>295</v>
      </c>
      <c r="D9921">
        <v>291</v>
      </c>
      <c r="E9921">
        <v>293</v>
      </c>
      <c r="G9921">
        <v>293</v>
      </c>
      <c r="H9921">
        <v>15282</v>
      </c>
      <c r="I9921">
        <v>59711</v>
      </c>
      <c r="J9921">
        <f t="shared" si="462"/>
        <v>107.72058823529412</v>
      </c>
      <c r="K9921">
        <f t="shared" si="463"/>
        <v>1998</v>
      </c>
      <c r="L9921">
        <f t="shared" si="464"/>
        <v>11</v>
      </c>
    </row>
    <row r="9922" spans="1:12" x14ac:dyDescent="0.25">
      <c r="A9922" s="1">
        <v>36110</v>
      </c>
      <c r="B9922">
        <v>292</v>
      </c>
      <c r="C9922">
        <v>295</v>
      </c>
      <c r="D9922">
        <v>290.5</v>
      </c>
      <c r="E9922">
        <v>292.5</v>
      </c>
      <c r="G9922">
        <v>292.5</v>
      </c>
      <c r="H9922">
        <v>12833</v>
      </c>
      <c r="I9922">
        <v>57815</v>
      </c>
      <c r="J9922">
        <f t="shared" ref="J9922:J9985" si="465">G9922/100*5000/136</f>
        <v>107.53676470588235</v>
      </c>
      <c r="K9922">
        <f t="shared" ref="K9922:K9985" si="466">YEAR(A9922)</f>
        <v>1998</v>
      </c>
      <c r="L9922">
        <f t="shared" ref="L9922:L9985" si="467">MONTH(A9922)</f>
        <v>11</v>
      </c>
    </row>
    <row r="9923" spans="1:12" x14ac:dyDescent="0.25">
      <c r="A9923" s="1">
        <v>36111</v>
      </c>
      <c r="B9923">
        <v>293.5</v>
      </c>
      <c r="C9923">
        <v>295.5</v>
      </c>
      <c r="D9923">
        <v>290</v>
      </c>
      <c r="E9923">
        <v>292.25</v>
      </c>
      <c r="G9923">
        <v>292.25</v>
      </c>
      <c r="H9923">
        <v>11774</v>
      </c>
      <c r="I9923">
        <v>55859</v>
      </c>
      <c r="J9923">
        <f t="shared" si="465"/>
        <v>107.44485294117646</v>
      </c>
      <c r="K9923">
        <f t="shared" si="466"/>
        <v>1998</v>
      </c>
      <c r="L9923">
        <f t="shared" si="467"/>
        <v>11</v>
      </c>
    </row>
    <row r="9924" spans="1:12" x14ac:dyDescent="0.25">
      <c r="A9924" s="1">
        <v>36112</v>
      </c>
      <c r="B9924">
        <v>289.5</v>
      </c>
      <c r="C9924">
        <v>290.75</v>
      </c>
      <c r="D9924">
        <v>287</v>
      </c>
      <c r="E9924">
        <v>287.5</v>
      </c>
      <c r="G9924">
        <v>287.5</v>
      </c>
      <c r="H9924">
        <v>10124</v>
      </c>
      <c r="I9924">
        <v>54273</v>
      </c>
      <c r="J9924">
        <f t="shared" si="465"/>
        <v>105.69852941176471</v>
      </c>
      <c r="K9924">
        <f t="shared" si="466"/>
        <v>1998</v>
      </c>
      <c r="L9924">
        <f t="shared" si="467"/>
        <v>11</v>
      </c>
    </row>
    <row r="9925" spans="1:12" x14ac:dyDescent="0.25">
      <c r="A9925" s="1">
        <v>36115</v>
      </c>
      <c r="B9925">
        <v>286</v>
      </c>
      <c r="C9925">
        <v>289.5</v>
      </c>
      <c r="D9925">
        <v>285.5</v>
      </c>
      <c r="E9925">
        <v>286.5</v>
      </c>
      <c r="G9925">
        <v>286.5</v>
      </c>
      <c r="H9925">
        <v>9418</v>
      </c>
      <c r="I9925">
        <v>53075</v>
      </c>
      <c r="J9925">
        <f t="shared" si="465"/>
        <v>105.33088235294119</v>
      </c>
      <c r="K9925">
        <f t="shared" si="466"/>
        <v>1998</v>
      </c>
      <c r="L9925">
        <f t="shared" si="467"/>
        <v>11</v>
      </c>
    </row>
    <row r="9926" spans="1:12" x14ac:dyDescent="0.25">
      <c r="A9926" s="1">
        <v>36116</v>
      </c>
      <c r="B9926">
        <v>287</v>
      </c>
      <c r="C9926">
        <v>288.75</v>
      </c>
      <c r="D9926">
        <v>286.75</v>
      </c>
      <c r="E9926">
        <v>288</v>
      </c>
      <c r="G9926">
        <v>288</v>
      </c>
      <c r="H9926">
        <v>5598</v>
      </c>
      <c r="I9926">
        <v>51528</v>
      </c>
      <c r="J9926">
        <f t="shared" si="465"/>
        <v>105.88235294117646</v>
      </c>
      <c r="K9926">
        <f t="shared" si="466"/>
        <v>1998</v>
      </c>
      <c r="L9926">
        <f t="shared" si="467"/>
        <v>11</v>
      </c>
    </row>
    <row r="9927" spans="1:12" x14ac:dyDescent="0.25">
      <c r="A9927" s="1">
        <v>36117</v>
      </c>
      <c r="B9927">
        <v>290</v>
      </c>
      <c r="C9927">
        <v>293.5</v>
      </c>
      <c r="D9927">
        <v>289.25</v>
      </c>
      <c r="E9927">
        <v>293</v>
      </c>
      <c r="G9927">
        <v>293</v>
      </c>
      <c r="H9927">
        <v>12927</v>
      </c>
      <c r="I9927">
        <v>49288</v>
      </c>
      <c r="J9927">
        <f t="shared" si="465"/>
        <v>107.72058823529412</v>
      </c>
      <c r="K9927">
        <f t="shared" si="466"/>
        <v>1998</v>
      </c>
      <c r="L9927">
        <f t="shared" si="467"/>
        <v>11</v>
      </c>
    </row>
    <row r="9928" spans="1:12" x14ac:dyDescent="0.25">
      <c r="A9928" s="1">
        <v>36118</v>
      </c>
      <c r="B9928">
        <v>292.5</v>
      </c>
      <c r="C9928">
        <v>292.5</v>
      </c>
      <c r="D9928">
        <v>289.75</v>
      </c>
      <c r="E9928">
        <v>291</v>
      </c>
      <c r="G9928">
        <v>291</v>
      </c>
      <c r="H9928">
        <v>12729</v>
      </c>
      <c r="I9928">
        <v>47054</v>
      </c>
      <c r="J9928">
        <f t="shared" si="465"/>
        <v>106.98529411764706</v>
      </c>
      <c r="K9928">
        <f t="shared" si="466"/>
        <v>1998</v>
      </c>
      <c r="L9928">
        <f t="shared" si="467"/>
        <v>11</v>
      </c>
    </row>
    <row r="9929" spans="1:12" x14ac:dyDescent="0.25">
      <c r="A9929" s="1">
        <v>36119</v>
      </c>
      <c r="B9929">
        <v>290.5</v>
      </c>
      <c r="C9929">
        <v>290.5</v>
      </c>
      <c r="D9929">
        <v>284</v>
      </c>
      <c r="E9929">
        <v>285.5</v>
      </c>
      <c r="G9929">
        <v>285.5</v>
      </c>
      <c r="H9929">
        <v>22072</v>
      </c>
      <c r="I9929">
        <v>41968</v>
      </c>
      <c r="J9929">
        <f t="shared" si="465"/>
        <v>104.96323529411765</v>
      </c>
      <c r="K9929">
        <f t="shared" si="466"/>
        <v>1998</v>
      </c>
      <c r="L9929">
        <f t="shared" si="467"/>
        <v>11</v>
      </c>
    </row>
    <row r="9930" spans="1:12" x14ac:dyDescent="0.25">
      <c r="A9930" s="1">
        <v>36122</v>
      </c>
      <c r="B9930">
        <v>282.5</v>
      </c>
      <c r="C9930">
        <v>283</v>
      </c>
      <c r="D9930">
        <v>276.5</v>
      </c>
      <c r="E9930">
        <v>277</v>
      </c>
      <c r="G9930">
        <v>277</v>
      </c>
      <c r="H9930">
        <v>22019</v>
      </c>
      <c r="I9930">
        <v>35537</v>
      </c>
      <c r="J9930">
        <f t="shared" si="465"/>
        <v>101.83823529411765</v>
      </c>
      <c r="K9930">
        <f t="shared" si="466"/>
        <v>1998</v>
      </c>
      <c r="L9930">
        <f t="shared" si="467"/>
        <v>11</v>
      </c>
    </row>
    <row r="9931" spans="1:12" x14ac:dyDescent="0.25">
      <c r="A9931" s="1">
        <v>36123</v>
      </c>
      <c r="B9931">
        <v>276</v>
      </c>
      <c r="C9931">
        <v>278</v>
      </c>
      <c r="D9931">
        <v>274</v>
      </c>
      <c r="E9931">
        <v>276</v>
      </c>
      <c r="G9931">
        <v>276</v>
      </c>
      <c r="H9931">
        <v>22270</v>
      </c>
      <c r="I9931">
        <v>25218</v>
      </c>
      <c r="J9931">
        <f t="shared" si="465"/>
        <v>101.4705882352941</v>
      </c>
      <c r="K9931">
        <f t="shared" si="466"/>
        <v>1998</v>
      </c>
      <c r="L9931">
        <f t="shared" si="467"/>
        <v>11</v>
      </c>
    </row>
    <row r="9932" spans="1:12" x14ac:dyDescent="0.25">
      <c r="A9932" s="1">
        <v>36124</v>
      </c>
      <c r="B9932">
        <v>277</v>
      </c>
      <c r="C9932">
        <v>279</v>
      </c>
      <c r="D9932">
        <v>277</v>
      </c>
      <c r="E9932">
        <v>278</v>
      </c>
      <c r="G9932">
        <v>278</v>
      </c>
      <c r="H9932">
        <v>14532</v>
      </c>
      <c r="I9932">
        <v>15544</v>
      </c>
      <c r="J9932">
        <f t="shared" si="465"/>
        <v>102.20588235294116</v>
      </c>
      <c r="K9932">
        <f t="shared" si="466"/>
        <v>1998</v>
      </c>
      <c r="L9932">
        <f t="shared" si="467"/>
        <v>11</v>
      </c>
    </row>
    <row r="9933" spans="1:12" x14ac:dyDescent="0.25">
      <c r="A9933" s="1">
        <v>36126</v>
      </c>
      <c r="B9933">
        <v>278.5</v>
      </c>
      <c r="C9933">
        <v>280.5</v>
      </c>
      <c r="D9933">
        <v>276.75</v>
      </c>
      <c r="E9933">
        <v>277</v>
      </c>
      <c r="G9933">
        <v>277</v>
      </c>
      <c r="H9933">
        <v>15326</v>
      </c>
      <c r="I9933">
        <v>10550</v>
      </c>
      <c r="J9933">
        <f t="shared" si="465"/>
        <v>101.83823529411765</v>
      </c>
      <c r="K9933">
        <f t="shared" si="466"/>
        <v>1998</v>
      </c>
      <c r="L9933">
        <f t="shared" si="467"/>
        <v>11</v>
      </c>
    </row>
    <row r="9934" spans="1:12" x14ac:dyDescent="0.25">
      <c r="A9934" s="1">
        <v>36129</v>
      </c>
      <c r="B9934">
        <v>278</v>
      </c>
      <c r="C9934">
        <v>281</v>
      </c>
      <c r="D9934">
        <v>275.75</v>
      </c>
      <c r="E9934">
        <v>277</v>
      </c>
      <c r="G9934">
        <v>277</v>
      </c>
      <c r="H9934">
        <v>9047</v>
      </c>
      <c r="I9934">
        <v>7437</v>
      </c>
      <c r="J9934">
        <f t="shared" si="465"/>
        <v>101.83823529411765</v>
      </c>
      <c r="K9934">
        <f t="shared" si="466"/>
        <v>1998</v>
      </c>
      <c r="L9934">
        <f t="shared" si="467"/>
        <v>11</v>
      </c>
    </row>
    <row r="9935" spans="1:12" x14ac:dyDescent="0.25">
      <c r="A9935" s="1">
        <v>36130</v>
      </c>
      <c r="B9935">
        <v>274.5</v>
      </c>
      <c r="C9935">
        <v>275.5</v>
      </c>
      <c r="D9935">
        <v>272.75</v>
      </c>
      <c r="E9935">
        <v>273.5</v>
      </c>
      <c r="G9935">
        <v>273.5</v>
      </c>
      <c r="H9935">
        <v>6598</v>
      </c>
      <c r="I9935">
        <v>5394</v>
      </c>
      <c r="J9935">
        <f t="shared" si="465"/>
        <v>100.55147058823529</v>
      </c>
      <c r="K9935">
        <f t="shared" si="466"/>
        <v>1998</v>
      </c>
      <c r="L9935">
        <f t="shared" si="467"/>
        <v>12</v>
      </c>
    </row>
    <row r="9936" spans="1:12" x14ac:dyDescent="0.25">
      <c r="A9936" s="1">
        <v>36131</v>
      </c>
      <c r="B9936">
        <v>274.5</v>
      </c>
      <c r="C9936">
        <v>276.75</v>
      </c>
      <c r="D9936">
        <v>273.75</v>
      </c>
      <c r="E9936">
        <v>274.75</v>
      </c>
      <c r="G9936">
        <v>274.75</v>
      </c>
      <c r="H9936">
        <v>5972</v>
      </c>
      <c r="I9936">
        <v>3792</v>
      </c>
      <c r="J9936">
        <f t="shared" si="465"/>
        <v>101.01102941176471</v>
      </c>
      <c r="K9936">
        <f t="shared" si="466"/>
        <v>1998</v>
      </c>
      <c r="L9936">
        <f t="shared" si="467"/>
        <v>12</v>
      </c>
    </row>
    <row r="9937" spans="1:12" x14ac:dyDescent="0.25">
      <c r="A9937" s="1">
        <v>36132</v>
      </c>
      <c r="B9937">
        <v>273</v>
      </c>
      <c r="C9937">
        <v>273.5</v>
      </c>
      <c r="D9937">
        <v>270</v>
      </c>
      <c r="E9937">
        <v>270.5</v>
      </c>
      <c r="G9937">
        <v>270.5</v>
      </c>
      <c r="H9937">
        <v>4837</v>
      </c>
      <c r="I9937">
        <v>2466</v>
      </c>
      <c r="J9937">
        <f t="shared" si="465"/>
        <v>99.44852941176471</v>
      </c>
      <c r="K9937">
        <f t="shared" si="466"/>
        <v>1998</v>
      </c>
      <c r="L9937">
        <f t="shared" si="467"/>
        <v>12</v>
      </c>
    </row>
    <row r="9938" spans="1:12" x14ac:dyDescent="0.25">
      <c r="A9938" s="1">
        <v>36133</v>
      </c>
      <c r="B9938">
        <v>270</v>
      </c>
      <c r="C9938">
        <v>273.5</v>
      </c>
      <c r="D9938">
        <v>269.5</v>
      </c>
      <c r="E9938">
        <v>271.25</v>
      </c>
      <c r="G9938">
        <v>271.25</v>
      </c>
      <c r="H9938">
        <v>2529</v>
      </c>
      <c r="I9938">
        <v>2277</v>
      </c>
      <c r="J9938">
        <f t="shared" si="465"/>
        <v>99.724264705882348</v>
      </c>
      <c r="K9938">
        <f t="shared" si="466"/>
        <v>1998</v>
      </c>
      <c r="L9938">
        <f t="shared" si="467"/>
        <v>12</v>
      </c>
    </row>
    <row r="9939" spans="1:12" x14ac:dyDescent="0.25">
      <c r="A9939" s="1">
        <v>36136</v>
      </c>
      <c r="B9939">
        <v>272.25</v>
      </c>
      <c r="C9939">
        <v>273</v>
      </c>
      <c r="D9939">
        <v>269</v>
      </c>
      <c r="E9939">
        <v>270.5</v>
      </c>
      <c r="G9939">
        <v>270.5</v>
      </c>
      <c r="H9939">
        <v>3448</v>
      </c>
      <c r="I9939">
        <v>2065</v>
      </c>
      <c r="J9939">
        <f t="shared" si="465"/>
        <v>99.44852941176471</v>
      </c>
      <c r="K9939">
        <f t="shared" si="466"/>
        <v>1998</v>
      </c>
      <c r="L9939">
        <f t="shared" si="467"/>
        <v>12</v>
      </c>
    </row>
    <row r="9940" spans="1:12" x14ac:dyDescent="0.25">
      <c r="A9940" s="1">
        <v>36137</v>
      </c>
      <c r="B9940">
        <v>270</v>
      </c>
      <c r="C9940">
        <v>270.75</v>
      </c>
      <c r="D9940">
        <v>267</v>
      </c>
      <c r="E9940">
        <v>270.75</v>
      </c>
      <c r="G9940">
        <v>270.75</v>
      </c>
      <c r="H9940">
        <v>2304</v>
      </c>
      <c r="I9940">
        <v>1801</v>
      </c>
      <c r="J9940">
        <f t="shared" si="465"/>
        <v>99.540441176470594</v>
      </c>
      <c r="K9940">
        <f t="shared" si="466"/>
        <v>1998</v>
      </c>
      <c r="L9940">
        <f t="shared" si="467"/>
        <v>12</v>
      </c>
    </row>
    <row r="9941" spans="1:12" x14ac:dyDescent="0.25">
      <c r="A9941" s="1">
        <v>36138</v>
      </c>
      <c r="B9941">
        <v>270</v>
      </c>
      <c r="C9941">
        <v>272.5</v>
      </c>
      <c r="D9941">
        <v>262</v>
      </c>
      <c r="E9941">
        <v>262</v>
      </c>
      <c r="G9941">
        <v>262</v>
      </c>
      <c r="H9941">
        <v>2141</v>
      </c>
      <c r="I9941">
        <v>1009</v>
      </c>
      <c r="J9941">
        <f t="shared" si="465"/>
        <v>96.32352941176471</v>
      </c>
      <c r="K9941">
        <f t="shared" si="466"/>
        <v>1998</v>
      </c>
      <c r="L9941">
        <f t="shared" si="467"/>
        <v>12</v>
      </c>
    </row>
    <row r="9942" spans="1:12" x14ac:dyDescent="0.25">
      <c r="A9942" s="1">
        <v>36139</v>
      </c>
      <c r="B9942">
        <v>262.5</v>
      </c>
      <c r="C9942">
        <v>262.5</v>
      </c>
      <c r="D9942">
        <v>259</v>
      </c>
      <c r="E9942">
        <v>262.5</v>
      </c>
      <c r="G9942">
        <v>262.5</v>
      </c>
      <c r="H9942">
        <v>1570</v>
      </c>
      <c r="I9942">
        <v>841</v>
      </c>
      <c r="J9942">
        <f t="shared" si="465"/>
        <v>96.507352941176464</v>
      </c>
      <c r="K9942">
        <f t="shared" si="466"/>
        <v>1998</v>
      </c>
      <c r="L9942">
        <f t="shared" si="467"/>
        <v>12</v>
      </c>
    </row>
    <row r="9943" spans="1:12" x14ac:dyDescent="0.25">
      <c r="A9943" s="1">
        <v>36140</v>
      </c>
      <c r="B9943">
        <v>261.5</v>
      </c>
      <c r="C9943">
        <v>263.5</v>
      </c>
      <c r="D9943">
        <v>259</v>
      </c>
      <c r="E9943">
        <v>261</v>
      </c>
      <c r="G9943">
        <v>261</v>
      </c>
      <c r="H9943">
        <v>412</v>
      </c>
      <c r="I9943">
        <v>581</v>
      </c>
      <c r="J9943">
        <f t="shared" si="465"/>
        <v>95.955882352941174</v>
      </c>
      <c r="K9943">
        <f t="shared" si="466"/>
        <v>1998</v>
      </c>
      <c r="L9943">
        <f t="shared" si="467"/>
        <v>12</v>
      </c>
    </row>
    <row r="9944" spans="1:12" x14ac:dyDescent="0.25">
      <c r="A9944" s="1">
        <v>36143</v>
      </c>
      <c r="B9944">
        <v>259.5</v>
      </c>
      <c r="C9944">
        <v>264.5</v>
      </c>
      <c r="D9944">
        <v>257</v>
      </c>
      <c r="E9944">
        <v>263.5</v>
      </c>
      <c r="G9944">
        <v>263.5</v>
      </c>
      <c r="H9944">
        <v>1313</v>
      </c>
      <c r="I9944">
        <v>708</v>
      </c>
      <c r="J9944">
        <f t="shared" si="465"/>
        <v>96.874999999999986</v>
      </c>
      <c r="K9944">
        <f t="shared" si="466"/>
        <v>1998</v>
      </c>
      <c r="L9944">
        <f t="shared" si="467"/>
        <v>12</v>
      </c>
    </row>
    <row r="9945" spans="1:12" x14ac:dyDescent="0.25">
      <c r="A9945" s="1">
        <v>36144</v>
      </c>
      <c r="B9945">
        <v>264.5</v>
      </c>
      <c r="C9945">
        <v>266</v>
      </c>
      <c r="D9945">
        <v>262</v>
      </c>
      <c r="E9945">
        <v>262</v>
      </c>
      <c r="G9945">
        <v>262</v>
      </c>
      <c r="H9945">
        <v>110</v>
      </c>
      <c r="I9945">
        <v>348</v>
      </c>
      <c r="J9945">
        <f t="shared" si="465"/>
        <v>96.32352941176471</v>
      </c>
      <c r="K9945">
        <f t="shared" si="466"/>
        <v>1998</v>
      </c>
      <c r="L9945">
        <f t="shared" si="467"/>
        <v>12</v>
      </c>
    </row>
    <row r="9946" spans="1:12" x14ac:dyDescent="0.25">
      <c r="A9946" s="1">
        <v>36145</v>
      </c>
      <c r="B9946">
        <v>263</v>
      </c>
      <c r="C9946">
        <v>265</v>
      </c>
      <c r="D9946">
        <v>262.5</v>
      </c>
      <c r="E9946">
        <v>264</v>
      </c>
      <c r="G9946">
        <v>264</v>
      </c>
      <c r="H9946">
        <v>41</v>
      </c>
      <c r="I9946">
        <v>294</v>
      </c>
      <c r="J9946">
        <f t="shared" si="465"/>
        <v>97.058823529411768</v>
      </c>
      <c r="K9946">
        <f t="shared" si="466"/>
        <v>1998</v>
      </c>
      <c r="L9946">
        <f t="shared" si="467"/>
        <v>12</v>
      </c>
    </row>
    <row r="9947" spans="1:12" x14ac:dyDescent="0.25">
      <c r="A9947" s="1">
        <v>36146</v>
      </c>
      <c r="B9947">
        <v>266</v>
      </c>
      <c r="C9947">
        <v>267.5</v>
      </c>
      <c r="D9947">
        <v>262.5</v>
      </c>
      <c r="E9947">
        <v>263</v>
      </c>
      <c r="G9947">
        <v>263</v>
      </c>
      <c r="H9947">
        <v>71</v>
      </c>
      <c r="I9947">
        <v>229</v>
      </c>
      <c r="J9947">
        <f t="shared" si="465"/>
        <v>96.691176470588232</v>
      </c>
      <c r="K9947">
        <f t="shared" si="466"/>
        <v>1998</v>
      </c>
      <c r="L9947">
        <f t="shared" si="467"/>
        <v>12</v>
      </c>
    </row>
    <row r="9948" spans="1:12" x14ac:dyDescent="0.25">
      <c r="A9948" s="1">
        <v>36147</v>
      </c>
      <c r="B9948">
        <v>262.5</v>
      </c>
      <c r="C9948">
        <v>265</v>
      </c>
      <c r="D9948">
        <v>260.5</v>
      </c>
      <c r="E9948">
        <v>265</v>
      </c>
      <c r="G9948">
        <v>265</v>
      </c>
      <c r="H9948">
        <v>332</v>
      </c>
      <c r="I9948">
        <v>202</v>
      </c>
      <c r="J9948">
        <f t="shared" si="465"/>
        <v>97.42647058823529</v>
      </c>
      <c r="K9948">
        <f t="shared" si="466"/>
        <v>1998</v>
      </c>
      <c r="L9948">
        <f t="shared" si="467"/>
        <v>12</v>
      </c>
    </row>
    <row r="9949" spans="1:12" x14ac:dyDescent="0.25">
      <c r="A9949" s="1">
        <v>36150</v>
      </c>
      <c r="B9949">
        <v>266</v>
      </c>
      <c r="C9949">
        <v>266.75</v>
      </c>
      <c r="D9949">
        <v>261.5</v>
      </c>
      <c r="E9949">
        <v>262.5</v>
      </c>
      <c r="G9949">
        <v>262.5</v>
      </c>
      <c r="H9949">
        <v>149</v>
      </c>
      <c r="I9949">
        <v>139</v>
      </c>
      <c r="J9949">
        <f t="shared" si="465"/>
        <v>96.507352941176464</v>
      </c>
      <c r="K9949">
        <f t="shared" si="466"/>
        <v>1998</v>
      </c>
      <c r="L9949">
        <f t="shared" si="467"/>
        <v>12</v>
      </c>
    </row>
    <row r="9950" spans="1:12" x14ac:dyDescent="0.25">
      <c r="A9950" s="1">
        <v>36151</v>
      </c>
      <c r="B9950">
        <v>280.5</v>
      </c>
      <c r="C9950">
        <v>281</v>
      </c>
      <c r="D9950">
        <v>276</v>
      </c>
      <c r="E9950">
        <v>276.75</v>
      </c>
      <c r="G9950">
        <v>276.75</v>
      </c>
      <c r="H9950">
        <v>8304</v>
      </c>
      <c r="I9950">
        <v>73808</v>
      </c>
      <c r="J9950">
        <f t="shared" si="465"/>
        <v>101.74632352941177</v>
      </c>
      <c r="K9950">
        <f t="shared" si="466"/>
        <v>1998</v>
      </c>
      <c r="L9950">
        <f t="shared" si="467"/>
        <v>12</v>
      </c>
    </row>
    <row r="9951" spans="1:12" x14ac:dyDescent="0.25">
      <c r="A9951" s="1">
        <v>36152</v>
      </c>
      <c r="B9951">
        <v>278.25</v>
      </c>
      <c r="C9951">
        <v>280</v>
      </c>
      <c r="D9951">
        <v>276</v>
      </c>
      <c r="E9951">
        <v>277.75</v>
      </c>
      <c r="G9951">
        <v>277.75</v>
      </c>
      <c r="H9951">
        <v>6330</v>
      </c>
      <c r="I9951">
        <v>73185</v>
      </c>
      <c r="J9951">
        <f t="shared" si="465"/>
        <v>102.11397058823529</v>
      </c>
      <c r="K9951">
        <f t="shared" si="466"/>
        <v>1998</v>
      </c>
      <c r="L9951">
        <f t="shared" si="467"/>
        <v>12</v>
      </c>
    </row>
    <row r="9952" spans="1:12" x14ac:dyDescent="0.25">
      <c r="A9952" s="1">
        <v>36153</v>
      </c>
      <c r="B9952">
        <v>278.75</v>
      </c>
      <c r="C9952">
        <v>283</v>
      </c>
      <c r="D9952">
        <v>278.25</v>
      </c>
      <c r="E9952">
        <v>282.75</v>
      </c>
      <c r="G9952">
        <v>282.75</v>
      </c>
      <c r="H9952">
        <v>9141</v>
      </c>
      <c r="I9952">
        <v>72052</v>
      </c>
      <c r="J9952">
        <f t="shared" si="465"/>
        <v>103.95220588235294</v>
      </c>
      <c r="K9952">
        <f t="shared" si="466"/>
        <v>1998</v>
      </c>
      <c r="L9952">
        <f t="shared" si="467"/>
        <v>12</v>
      </c>
    </row>
    <row r="9953" spans="1:12" x14ac:dyDescent="0.25">
      <c r="A9953" s="1">
        <v>36157</v>
      </c>
      <c r="B9953">
        <v>283.5</v>
      </c>
      <c r="C9953">
        <v>283.75</v>
      </c>
      <c r="D9953">
        <v>280.75</v>
      </c>
      <c r="E9953">
        <v>282.5</v>
      </c>
      <c r="G9953">
        <v>282.5</v>
      </c>
      <c r="H9953">
        <v>7310</v>
      </c>
      <c r="I9953">
        <v>71765</v>
      </c>
      <c r="J9953">
        <f t="shared" si="465"/>
        <v>103.86029411764706</v>
      </c>
      <c r="K9953">
        <f t="shared" si="466"/>
        <v>1998</v>
      </c>
      <c r="L9953">
        <f t="shared" si="467"/>
        <v>12</v>
      </c>
    </row>
    <row r="9954" spans="1:12" x14ac:dyDescent="0.25">
      <c r="A9954" s="1">
        <v>36158</v>
      </c>
      <c r="B9954">
        <v>283</v>
      </c>
      <c r="C9954">
        <v>283.5</v>
      </c>
      <c r="D9954">
        <v>281.5</v>
      </c>
      <c r="E9954">
        <v>281.75</v>
      </c>
      <c r="G9954">
        <v>281.75</v>
      </c>
      <c r="H9954">
        <v>4756</v>
      </c>
      <c r="I9954">
        <v>71520</v>
      </c>
      <c r="J9954">
        <f t="shared" si="465"/>
        <v>103.58455882352941</v>
      </c>
      <c r="K9954">
        <f t="shared" si="466"/>
        <v>1998</v>
      </c>
      <c r="L9954">
        <f t="shared" si="467"/>
        <v>12</v>
      </c>
    </row>
    <row r="9955" spans="1:12" x14ac:dyDescent="0.25">
      <c r="A9955" s="1">
        <v>36159</v>
      </c>
      <c r="B9955">
        <v>281</v>
      </c>
      <c r="C9955">
        <v>281</v>
      </c>
      <c r="D9955">
        <v>275</v>
      </c>
      <c r="E9955">
        <v>276</v>
      </c>
      <c r="G9955">
        <v>276</v>
      </c>
      <c r="H9955">
        <v>12882</v>
      </c>
      <c r="I9955">
        <v>71366</v>
      </c>
      <c r="J9955">
        <f t="shared" si="465"/>
        <v>101.4705882352941</v>
      </c>
      <c r="K9955">
        <f t="shared" si="466"/>
        <v>1998</v>
      </c>
      <c r="L9955">
        <f t="shared" si="467"/>
        <v>12</v>
      </c>
    </row>
    <row r="9956" spans="1:12" x14ac:dyDescent="0.25">
      <c r="A9956" s="1">
        <v>36160</v>
      </c>
      <c r="B9956">
        <v>275.5</v>
      </c>
      <c r="C9956">
        <v>277.5</v>
      </c>
      <c r="D9956">
        <v>275</v>
      </c>
      <c r="E9956">
        <v>276.25</v>
      </c>
      <c r="G9956">
        <v>276.25</v>
      </c>
      <c r="H9956">
        <v>4287</v>
      </c>
      <c r="I9956">
        <v>71642</v>
      </c>
      <c r="J9956">
        <f t="shared" si="465"/>
        <v>101.5625</v>
      </c>
      <c r="K9956">
        <f t="shared" si="466"/>
        <v>1998</v>
      </c>
      <c r="L9956">
        <f t="shared" si="467"/>
        <v>12</v>
      </c>
    </row>
    <row r="9957" spans="1:12" x14ac:dyDescent="0.25">
      <c r="A9957" s="1">
        <v>36164</v>
      </c>
      <c r="B9957">
        <v>275.5</v>
      </c>
      <c r="C9957">
        <v>279.75</v>
      </c>
      <c r="D9957">
        <v>275</v>
      </c>
      <c r="E9957">
        <v>279</v>
      </c>
      <c r="G9957">
        <v>279</v>
      </c>
      <c r="H9957">
        <v>7985</v>
      </c>
      <c r="I9957">
        <v>71421</v>
      </c>
      <c r="J9957">
        <f t="shared" si="465"/>
        <v>102.57352941176471</v>
      </c>
      <c r="K9957">
        <f t="shared" si="466"/>
        <v>1999</v>
      </c>
      <c r="L9957">
        <f t="shared" si="467"/>
        <v>1</v>
      </c>
    </row>
    <row r="9958" spans="1:12" x14ac:dyDescent="0.25">
      <c r="A9958" s="1">
        <v>36165</v>
      </c>
      <c r="B9958">
        <v>280.5</v>
      </c>
      <c r="C9958">
        <v>281</v>
      </c>
      <c r="D9958">
        <v>277.5</v>
      </c>
      <c r="E9958">
        <v>280.25</v>
      </c>
      <c r="G9958">
        <v>280.25</v>
      </c>
      <c r="H9958">
        <v>9640</v>
      </c>
      <c r="I9958">
        <v>71112</v>
      </c>
      <c r="J9958">
        <f t="shared" si="465"/>
        <v>103.03308823529413</v>
      </c>
      <c r="K9958">
        <f t="shared" si="466"/>
        <v>1999</v>
      </c>
      <c r="L9958">
        <f t="shared" si="467"/>
        <v>1</v>
      </c>
    </row>
    <row r="9959" spans="1:12" x14ac:dyDescent="0.25">
      <c r="A9959" s="1">
        <v>36166</v>
      </c>
      <c r="B9959">
        <v>283.5</v>
      </c>
      <c r="C9959">
        <v>288</v>
      </c>
      <c r="D9959">
        <v>282</v>
      </c>
      <c r="E9959">
        <v>287.5</v>
      </c>
      <c r="G9959">
        <v>287.5</v>
      </c>
      <c r="H9959">
        <v>25568</v>
      </c>
      <c r="I9959">
        <v>68600</v>
      </c>
      <c r="J9959">
        <f t="shared" si="465"/>
        <v>105.69852941176471</v>
      </c>
      <c r="K9959">
        <f t="shared" si="466"/>
        <v>1999</v>
      </c>
      <c r="L9959">
        <f t="shared" si="467"/>
        <v>1</v>
      </c>
    </row>
    <row r="9960" spans="1:12" x14ac:dyDescent="0.25">
      <c r="A9960" s="1">
        <v>36167</v>
      </c>
      <c r="B9960">
        <v>287</v>
      </c>
      <c r="C9960">
        <v>289.5</v>
      </c>
      <c r="D9960">
        <v>286</v>
      </c>
      <c r="E9960">
        <v>287.5</v>
      </c>
      <c r="G9960">
        <v>287.5</v>
      </c>
      <c r="H9960">
        <v>15553</v>
      </c>
      <c r="I9960">
        <v>68174</v>
      </c>
      <c r="J9960">
        <f t="shared" si="465"/>
        <v>105.69852941176471</v>
      </c>
      <c r="K9960">
        <f t="shared" si="466"/>
        <v>1999</v>
      </c>
      <c r="L9960">
        <f t="shared" si="467"/>
        <v>1</v>
      </c>
    </row>
    <row r="9961" spans="1:12" x14ac:dyDescent="0.25">
      <c r="A9961" s="1">
        <v>36168</v>
      </c>
      <c r="B9961">
        <v>287</v>
      </c>
      <c r="C9961">
        <v>294</v>
      </c>
      <c r="D9961">
        <v>286.5</v>
      </c>
      <c r="E9961">
        <v>291.25</v>
      </c>
      <c r="G9961">
        <v>291.25</v>
      </c>
      <c r="H9961">
        <v>22704</v>
      </c>
      <c r="I9961">
        <v>66428</v>
      </c>
      <c r="J9961">
        <f t="shared" si="465"/>
        <v>107.07720588235294</v>
      </c>
      <c r="K9961">
        <f t="shared" si="466"/>
        <v>1999</v>
      </c>
      <c r="L9961">
        <f t="shared" si="467"/>
        <v>1</v>
      </c>
    </row>
    <row r="9962" spans="1:12" x14ac:dyDescent="0.25">
      <c r="A9962" s="1">
        <v>36171</v>
      </c>
      <c r="B9962">
        <v>290.5</v>
      </c>
      <c r="C9962">
        <v>291</v>
      </c>
      <c r="D9962">
        <v>285.5</v>
      </c>
      <c r="E9962">
        <v>285.75</v>
      </c>
      <c r="G9962">
        <v>285.75</v>
      </c>
      <c r="H9962">
        <v>13492</v>
      </c>
      <c r="I9962">
        <v>65623</v>
      </c>
      <c r="J9962">
        <f t="shared" si="465"/>
        <v>105.05514705882354</v>
      </c>
      <c r="K9962">
        <f t="shared" si="466"/>
        <v>1999</v>
      </c>
      <c r="L9962">
        <f t="shared" si="467"/>
        <v>1</v>
      </c>
    </row>
    <row r="9963" spans="1:12" x14ac:dyDescent="0.25">
      <c r="A9963" s="1">
        <v>36172</v>
      </c>
      <c r="B9963">
        <v>285.5</v>
      </c>
      <c r="C9963">
        <v>285.5</v>
      </c>
      <c r="D9963">
        <v>280</v>
      </c>
      <c r="E9963">
        <v>281.5</v>
      </c>
      <c r="G9963">
        <v>281.5</v>
      </c>
      <c r="H9963">
        <v>21697</v>
      </c>
      <c r="I9963">
        <v>63558</v>
      </c>
      <c r="J9963">
        <f t="shared" si="465"/>
        <v>103.49264705882354</v>
      </c>
      <c r="K9963">
        <f t="shared" si="466"/>
        <v>1999</v>
      </c>
      <c r="L9963">
        <f t="shared" si="467"/>
        <v>1</v>
      </c>
    </row>
    <row r="9964" spans="1:12" x14ac:dyDescent="0.25">
      <c r="A9964" s="1">
        <v>36173</v>
      </c>
      <c r="B9964">
        <v>278</v>
      </c>
      <c r="C9964">
        <v>278</v>
      </c>
      <c r="D9964">
        <v>271</v>
      </c>
      <c r="E9964">
        <v>274.25</v>
      </c>
      <c r="G9964">
        <v>274.25</v>
      </c>
      <c r="H9964">
        <v>27079</v>
      </c>
      <c r="I9964">
        <v>64565</v>
      </c>
      <c r="J9964">
        <f t="shared" si="465"/>
        <v>100.82720588235294</v>
      </c>
      <c r="K9964">
        <f t="shared" si="466"/>
        <v>1999</v>
      </c>
      <c r="L9964">
        <f t="shared" si="467"/>
        <v>1</v>
      </c>
    </row>
    <row r="9965" spans="1:12" x14ac:dyDescent="0.25">
      <c r="A9965" s="1">
        <v>36174</v>
      </c>
      <c r="B9965">
        <v>274.75</v>
      </c>
      <c r="C9965">
        <v>277.5</v>
      </c>
      <c r="D9965">
        <v>274</v>
      </c>
      <c r="E9965">
        <v>276.5</v>
      </c>
      <c r="G9965">
        <v>276.5</v>
      </c>
      <c r="H9965">
        <v>8737</v>
      </c>
      <c r="I9965">
        <v>63367</v>
      </c>
      <c r="J9965">
        <f t="shared" si="465"/>
        <v>101.65441176470588</v>
      </c>
      <c r="K9965">
        <f t="shared" si="466"/>
        <v>1999</v>
      </c>
      <c r="L9965">
        <f t="shared" si="467"/>
        <v>1</v>
      </c>
    </row>
    <row r="9966" spans="1:12" x14ac:dyDescent="0.25">
      <c r="A9966" s="1">
        <v>36175</v>
      </c>
      <c r="B9966">
        <v>276.5</v>
      </c>
      <c r="C9966">
        <v>278.5</v>
      </c>
      <c r="D9966">
        <v>276</v>
      </c>
      <c r="E9966">
        <v>277</v>
      </c>
      <c r="G9966">
        <v>277</v>
      </c>
      <c r="H9966">
        <v>6909</v>
      </c>
      <c r="I9966">
        <v>63118</v>
      </c>
      <c r="J9966">
        <f t="shared" si="465"/>
        <v>101.83823529411765</v>
      </c>
      <c r="K9966">
        <f t="shared" si="466"/>
        <v>1999</v>
      </c>
      <c r="L9966">
        <f t="shared" si="467"/>
        <v>1</v>
      </c>
    </row>
    <row r="9967" spans="1:12" x14ac:dyDescent="0.25">
      <c r="A9967" s="1">
        <v>36179</v>
      </c>
      <c r="B9967">
        <v>272</v>
      </c>
      <c r="C9967">
        <v>272</v>
      </c>
      <c r="D9967">
        <v>266.5</v>
      </c>
      <c r="E9967">
        <v>268.5</v>
      </c>
      <c r="G9967">
        <v>268.5</v>
      </c>
      <c r="H9967">
        <v>28577</v>
      </c>
      <c r="I9967">
        <v>65870</v>
      </c>
      <c r="J9967">
        <f t="shared" si="465"/>
        <v>98.713235294117652</v>
      </c>
      <c r="K9967">
        <f t="shared" si="466"/>
        <v>1999</v>
      </c>
      <c r="L9967">
        <f t="shared" si="467"/>
        <v>1</v>
      </c>
    </row>
    <row r="9968" spans="1:12" x14ac:dyDescent="0.25">
      <c r="A9968" s="1">
        <v>36180</v>
      </c>
      <c r="B9968">
        <v>268</v>
      </c>
      <c r="C9968">
        <v>271.5</v>
      </c>
      <c r="D9968">
        <v>267.5</v>
      </c>
      <c r="E9968">
        <v>270.5</v>
      </c>
      <c r="G9968">
        <v>270.5</v>
      </c>
      <c r="H9968">
        <v>9920</v>
      </c>
      <c r="I9968">
        <v>65422</v>
      </c>
      <c r="J9968">
        <f t="shared" si="465"/>
        <v>99.44852941176471</v>
      </c>
      <c r="K9968">
        <f t="shared" si="466"/>
        <v>1999</v>
      </c>
      <c r="L9968">
        <f t="shared" si="467"/>
        <v>1</v>
      </c>
    </row>
    <row r="9969" spans="1:12" x14ac:dyDescent="0.25">
      <c r="A9969" s="1">
        <v>36181</v>
      </c>
      <c r="B9969">
        <v>270.5</v>
      </c>
      <c r="C9969">
        <v>270.75</v>
      </c>
      <c r="D9969">
        <v>263</v>
      </c>
      <c r="E9969">
        <v>268</v>
      </c>
      <c r="G9969">
        <v>268</v>
      </c>
      <c r="H9969">
        <v>23451</v>
      </c>
      <c r="I9969">
        <v>69546</v>
      </c>
      <c r="J9969">
        <f t="shared" si="465"/>
        <v>98.529411764705884</v>
      </c>
      <c r="K9969">
        <f t="shared" si="466"/>
        <v>1999</v>
      </c>
      <c r="L9969">
        <f t="shared" si="467"/>
        <v>1</v>
      </c>
    </row>
    <row r="9970" spans="1:12" x14ac:dyDescent="0.25">
      <c r="A9970" s="1">
        <v>36182</v>
      </c>
      <c r="B9970">
        <v>269</v>
      </c>
      <c r="C9970">
        <v>272</v>
      </c>
      <c r="D9970">
        <v>268</v>
      </c>
      <c r="E9970">
        <v>271.25</v>
      </c>
      <c r="G9970">
        <v>271.25</v>
      </c>
      <c r="H9970">
        <v>9642</v>
      </c>
      <c r="I9970">
        <v>67571</v>
      </c>
      <c r="J9970">
        <f t="shared" si="465"/>
        <v>99.724264705882348</v>
      </c>
      <c r="K9970">
        <f t="shared" si="466"/>
        <v>1999</v>
      </c>
      <c r="L9970">
        <f t="shared" si="467"/>
        <v>1</v>
      </c>
    </row>
    <row r="9971" spans="1:12" x14ac:dyDescent="0.25">
      <c r="A9971" s="1">
        <v>36185</v>
      </c>
      <c r="B9971">
        <v>268</v>
      </c>
      <c r="C9971">
        <v>270</v>
      </c>
      <c r="D9971">
        <v>267</v>
      </c>
      <c r="E9971">
        <v>269.5</v>
      </c>
      <c r="G9971">
        <v>269.5</v>
      </c>
      <c r="H9971">
        <v>7873</v>
      </c>
      <c r="I9971">
        <v>66519</v>
      </c>
      <c r="J9971">
        <f t="shared" si="465"/>
        <v>99.080882352941174</v>
      </c>
      <c r="K9971">
        <f t="shared" si="466"/>
        <v>1999</v>
      </c>
      <c r="L9971">
        <f t="shared" si="467"/>
        <v>1</v>
      </c>
    </row>
    <row r="9972" spans="1:12" x14ac:dyDescent="0.25">
      <c r="A9972" s="1">
        <v>36186</v>
      </c>
      <c r="B9972">
        <v>271</v>
      </c>
      <c r="C9972">
        <v>275</v>
      </c>
      <c r="D9972">
        <v>270.5</v>
      </c>
      <c r="E9972">
        <v>271</v>
      </c>
      <c r="G9972">
        <v>271</v>
      </c>
      <c r="H9972">
        <v>13271</v>
      </c>
      <c r="I9972">
        <v>65446</v>
      </c>
      <c r="J9972">
        <f t="shared" si="465"/>
        <v>99.632352941176464</v>
      </c>
      <c r="K9972">
        <f t="shared" si="466"/>
        <v>1999</v>
      </c>
      <c r="L9972">
        <f t="shared" si="467"/>
        <v>1</v>
      </c>
    </row>
    <row r="9973" spans="1:12" x14ac:dyDescent="0.25">
      <c r="A9973" s="1">
        <v>36187</v>
      </c>
      <c r="B9973">
        <v>270</v>
      </c>
      <c r="C9973">
        <v>273</v>
      </c>
      <c r="D9973">
        <v>267.5</v>
      </c>
      <c r="E9973">
        <v>272.5</v>
      </c>
      <c r="G9973">
        <v>272.5</v>
      </c>
      <c r="H9973">
        <v>14161</v>
      </c>
      <c r="I9973">
        <v>67395</v>
      </c>
      <c r="J9973">
        <f t="shared" si="465"/>
        <v>100.18382352941177</v>
      </c>
      <c r="K9973">
        <f t="shared" si="466"/>
        <v>1999</v>
      </c>
      <c r="L9973">
        <f t="shared" si="467"/>
        <v>1</v>
      </c>
    </row>
    <row r="9974" spans="1:12" x14ac:dyDescent="0.25">
      <c r="A9974" s="1">
        <v>36188</v>
      </c>
      <c r="B9974">
        <v>272</v>
      </c>
      <c r="C9974">
        <v>276.5</v>
      </c>
      <c r="D9974">
        <v>271</v>
      </c>
      <c r="E9974">
        <v>273.25</v>
      </c>
      <c r="G9974">
        <v>273.25</v>
      </c>
      <c r="H9974">
        <v>15507</v>
      </c>
      <c r="I9974">
        <v>66867</v>
      </c>
      <c r="J9974">
        <f t="shared" si="465"/>
        <v>100.45955882352941</v>
      </c>
      <c r="K9974">
        <f t="shared" si="466"/>
        <v>1999</v>
      </c>
      <c r="L9974">
        <f t="shared" si="467"/>
        <v>1</v>
      </c>
    </row>
    <row r="9975" spans="1:12" x14ac:dyDescent="0.25">
      <c r="A9975" s="1">
        <v>36189</v>
      </c>
      <c r="B9975">
        <v>272.5</v>
      </c>
      <c r="C9975">
        <v>276</v>
      </c>
      <c r="D9975">
        <v>271.5</v>
      </c>
      <c r="E9975">
        <v>275.5</v>
      </c>
      <c r="G9975">
        <v>275.5</v>
      </c>
      <c r="H9975">
        <v>14360</v>
      </c>
      <c r="I9975">
        <v>64514</v>
      </c>
      <c r="J9975">
        <f t="shared" si="465"/>
        <v>101.28676470588235</v>
      </c>
      <c r="K9975">
        <f t="shared" si="466"/>
        <v>1999</v>
      </c>
      <c r="L9975">
        <f t="shared" si="467"/>
        <v>1</v>
      </c>
    </row>
    <row r="9976" spans="1:12" x14ac:dyDescent="0.25">
      <c r="A9976" s="1">
        <v>36192</v>
      </c>
      <c r="B9976">
        <v>273</v>
      </c>
      <c r="C9976">
        <v>273.5</v>
      </c>
      <c r="D9976">
        <v>268</v>
      </c>
      <c r="E9976">
        <v>269.75</v>
      </c>
      <c r="G9976">
        <v>269.75</v>
      </c>
      <c r="H9976">
        <v>16693</v>
      </c>
      <c r="I9976">
        <v>66557</v>
      </c>
      <c r="J9976">
        <f t="shared" si="465"/>
        <v>99.172794117647044</v>
      </c>
      <c r="K9976">
        <f t="shared" si="466"/>
        <v>1999</v>
      </c>
      <c r="L9976">
        <f t="shared" si="467"/>
        <v>2</v>
      </c>
    </row>
    <row r="9977" spans="1:12" x14ac:dyDescent="0.25">
      <c r="A9977" s="1">
        <v>36193</v>
      </c>
      <c r="B9977">
        <v>271</v>
      </c>
      <c r="C9977">
        <v>272.5</v>
      </c>
      <c r="D9977">
        <v>269</v>
      </c>
      <c r="E9977">
        <v>270.25</v>
      </c>
      <c r="G9977">
        <v>270.25</v>
      </c>
      <c r="H9977">
        <v>10665</v>
      </c>
      <c r="I9977">
        <v>65856</v>
      </c>
      <c r="J9977">
        <f t="shared" si="465"/>
        <v>99.356617647058826</v>
      </c>
      <c r="K9977">
        <f t="shared" si="466"/>
        <v>1999</v>
      </c>
      <c r="L9977">
        <f t="shared" si="467"/>
        <v>2</v>
      </c>
    </row>
    <row r="9978" spans="1:12" x14ac:dyDescent="0.25">
      <c r="A9978" s="1">
        <v>36194</v>
      </c>
      <c r="B9978">
        <v>274</v>
      </c>
      <c r="C9978">
        <v>274.5</v>
      </c>
      <c r="D9978">
        <v>265</v>
      </c>
      <c r="E9978">
        <v>265.75</v>
      </c>
      <c r="G9978">
        <v>265.75</v>
      </c>
      <c r="H9978">
        <v>20055</v>
      </c>
      <c r="I9978">
        <v>67560</v>
      </c>
      <c r="J9978">
        <f t="shared" si="465"/>
        <v>97.702205882352956</v>
      </c>
      <c r="K9978">
        <f t="shared" si="466"/>
        <v>1999</v>
      </c>
      <c r="L9978">
        <f t="shared" si="467"/>
        <v>2</v>
      </c>
    </row>
    <row r="9979" spans="1:12" x14ac:dyDescent="0.25">
      <c r="A9979" s="1">
        <v>36195</v>
      </c>
      <c r="B9979">
        <v>266.5</v>
      </c>
      <c r="C9979">
        <v>268</v>
      </c>
      <c r="D9979">
        <v>266</v>
      </c>
      <c r="E9979">
        <v>267.75</v>
      </c>
      <c r="G9979">
        <v>267.75</v>
      </c>
      <c r="H9979">
        <v>7845</v>
      </c>
      <c r="I9979">
        <v>65410</v>
      </c>
      <c r="J9979">
        <f t="shared" si="465"/>
        <v>98.437500000000014</v>
      </c>
      <c r="K9979">
        <f t="shared" si="466"/>
        <v>1999</v>
      </c>
      <c r="L9979">
        <f t="shared" si="467"/>
        <v>2</v>
      </c>
    </row>
    <row r="9980" spans="1:12" x14ac:dyDescent="0.25">
      <c r="A9980" s="1">
        <v>36196</v>
      </c>
      <c r="B9980">
        <v>268</v>
      </c>
      <c r="C9980">
        <v>270</v>
      </c>
      <c r="D9980">
        <v>268</v>
      </c>
      <c r="E9980">
        <v>269.5</v>
      </c>
      <c r="G9980">
        <v>269.5</v>
      </c>
      <c r="H9980">
        <v>8655</v>
      </c>
      <c r="I9980">
        <v>63670</v>
      </c>
      <c r="J9980">
        <f t="shared" si="465"/>
        <v>99.080882352941174</v>
      </c>
      <c r="K9980">
        <f t="shared" si="466"/>
        <v>1999</v>
      </c>
      <c r="L9980">
        <f t="shared" si="467"/>
        <v>2</v>
      </c>
    </row>
    <row r="9981" spans="1:12" x14ac:dyDescent="0.25">
      <c r="A9981" s="1">
        <v>36199</v>
      </c>
      <c r="B9981">
        <v>270</v>
      </c>
      <c r="C9981">
        <v>270</v>
      </c>
      <c r="D9981">
        <v>266</v>
      </c>
      <c r="E9981">
        <v>266.5</v>
      </c>
      <c r="G9981">
        <v>266.5</v>
      </c>
      <c r="H9981">
        <v>8991</v>
      </c>
      <c r="I9981">
        <v>63348</v>
      </c>
      <c r="J9981">
        <f t="shared" si="465"/>
        <v>97.977941176470594</v>
      </c>
      <c r="K9981">
        <f t="shared" si="466"/>
        <v>1999</v>
      </c>
      <c r="L9981">
        <f t="shared" si="467"/>
        <v>2</v>
      </c>
    </row>
    <row r="9982" spans="1:12" x14ac:dyDescent="0.25">
      <c r="A9982" s="1">
        <v>36200</v>
      </c>
      <c r="B9982">
        <v>265</v>
      </c>
      <c r="C9982">
        <v>265.25</v>
      </c>
      <c r="D9982">
        <v>263.25</v>
      </c>
      <c r="E9982">
        <v>264.5</v>
      </c>
      <c r="G9982">
        <v>264.5</v>
      </c>
      <c r="H9982">
        <v>12013</v>
      </c>
      <c r="I9982">
        <v>60666</v>
      </c>
      <c r="J9982">
        <f t="shared" si="465"/>
        <v>97.242647058823536</v>
      </c>
      <c r="K9982">
        <f t="shared" si="466"/>
        <v>1999</v>
      </c>
      <c r="L9982">
        <f t="shared" si="467"/>
        <v>2</v>
      </c>
    </row>
    <row r="9983" spans="1:12" x14ac:dyDescent="0.25">
      <c r="A9983" s="1">
        <v>36201</v>
      </c>
      <c r="B9983">
        <v>261</v>
      </c>
      <c r="C9983">
        <v>267.5</v>
      </c>
      <c r="D9983">
        <v>261</v>
      </c>
      <c r="E9983">
        <v>267.25</v>
      </c>
      <c r="G9983">
        <v>267.25</v>
      </c>
      <c r="H9983">
        <v>15957</v>
      </c>
      <c r="I9983">
        <v>59011</v>
      </c>
      <c r="J9983">
        <f t="shared" si="465"/>
        <v>98.253676470588232</v>
      </c>
      <c r="K9983">
        <f t="shared" si="466"/>
        <v>1999</v>
      </c>
      <c r="L9983">
        <f t="shared" si="467"/>
        <v>2</v>
      </c>
    </row>
    <row r="9984" spans="1:12" x14ac:dyDescent="0.25">
      <c r="A9984" s="1">
        <v>36202</v>
      </c>
      <c r="B9984">
        <v>271</v>
      </c>
      <c r="C9984">
        <v>271.25</v>
      </c>
      <c r="D9984">
        <v>262.25</v>
      </c>
      <c r="E9984">
        <v>262.75</v>
      </c>
      <c r="G9984">
        <v>262.75</v>
      </c>
      <c r="H9984">
        <v>16041</v>
      </c>
      <c r="I9984">
        <v>56224</v>
      </c>
      <c r="J9984">
        <f t="shared" si="465"/>
        <v>96.599264705882348</v>
      </c>
      <c r="K9984">
        <f t="shared" si="466"/>
        <v>1999</v>
      </c>
      <c r="L9984">
        <f t="shared" si="467"/>
        <v>2</v>
      </c>
    </row>
    <row r="9985" spans="1:12" x14ac:dyDescent="0.25">
      <c r="A9985" s="1">
        <v>36203</v>
      </c>
      <c r="B9985">
        <v>262</v>
      </c>
      <c r="C9985">
        <v>262.5</v>
      </c>
      <c r="D9985">
        <v>257</v>
      </c>
      <c r="E9985">
        <v>257.5</v>
      </c>
      <c r="G9985">
        <v>257.5</v>
      </c>
      <c r="H9985">
        <v>13135</v>
      </c>
      <c r="I9985">
        <v>54877</v>
      </c>
      <c r="J9985">
        <f t="shared" si="465"/>
        <v>94.669117647058826</v>
      </c>
      <c r="K9985">
        <f t="shared" si="466"/>
        <v>1999</v>
      </c>
      <c r="L9985">
        <f t="shared" si="467"/>
        <v>2</v>
      </c>
    </row>
    <row r="9986" spans="1:12" x14ac:dyDescent="0.25">
      <c r="A9986" s="1">
        <v>36207</v>
      </c>
      <c r="B9986">
        <v>258.5</v>
      </c>
      <c r="C9986">
        <v>259.5</v>
      </c>
      <c r="D9986">
        <v>251.5</v>
      </c>
      <c r="E9986">
        <v>252.25</v>
      </c>
      <c r="G9986">
        <v>252.25</v>
      </c>
      <c r="H9986">
        <v>14451</v>
      </c>
      <c r="I9986">
        <v>52017</v>
      </c>
      <c r="J9986">
        <f t="shared" ref="J9986:J10049" si="468">G9986/100*5000/136</f>
        <v>92.73897058823529</v>
      </c>
      <c r="K9986">
        <f t="shared" ref="K9986:K10049" si="469">YEAR(A9986)</f>
        <v>1999</v>
      </c>
      <c r="L9986">
        <f t="shared" ref="L9986:L10049" si="470">MONTH(A9986)</f>
        <v>2</v>
      </c>
    </row>
    <row r="9987" spans="1:12" x14ac:dyDescent="0.25">
      <c r="A9987" s="1">
        <v>36208</v>
      </c>
      <c r="B9987">
        <v>251</v>
      </c>
      <c r="C9987">
        <v>255</v>
      </c>
      <c r="D9987">
        <v>247</v>
      </c>
      <c r="E9987">
        <v>254.75</v>
      </c>
      <c r="G9987">
        <v>254.75</v>
      </c>
      <c r="H9987">
        <v>20284</v>
      </c>
      <c r="I9987">
        <v>50200</v>
      </c>
      <c r="J9987">
        <f t="shared" si="468"/>
        <v>93.658088235294116</v>
      </c>
      <c r="K9987">
        <f t="shared" si="469"/>
        <v>1999</v>
      </c>
      <c r="L9987">
        <f t="shared" si="470"/>
        <v>2</v>
      </c>
    </row>
    <row r="9988" spans="1:12" x14ac:dyDescent="0.25">
      <c r="A9988" s="1">
        <v>36209</v>
      </c>
      <c r="B9988">
        <v>255</v>
      </c>
      <c r="C9988">
        <v>258.5</v>
      </c>
      <c r="D9988">
        <v>252</v>
      </c>
      <c r="E9988">
        <v>258</v>
      </c>
      <c r="G9988">
        <v>258</v>
      </c>
      <c r="H9988">
        <v>17142</v>
      </c>
      <c r="I9988">
        <v>45304</v>
      </c>
      <c r="J9988">
        <f t="shared" si="468"/>
        <v>94.852941176470594</v>
      </c>
      <c r="K9988">
        <f t="shared" si="469"/>
        <v>1999</v>
      </c>
      <c r="L9988">
        <f t="shared" si="470"/>
        <v>2</v>
      </c>
    </row>
    <row r="9989" spans="1:12" x14ac:dyDescent="0.25">
      <c r="A9989" s="1">
        <v>36210</v>
      </c>
      <c r="B9989">
        <v>258</v>
      </c>
      <c r="C9989">
        <v>258</v>
      </c>
      <c r="D9989">
        <v>254</v>
      </c>
      <c r="E9989">
        <v>254.75</v>
      </c>
      <c r="G9989">
        <v>254.75</v>
      </c>
      <c r="H9989">
        <v>17011</v>
      </c>
      <c r="I9989">
        <v>38292</v>
      </c>
      <c r="J9989">
        <f t="shared" si="468"/>
        <v>93.658088235294116</v>
      </c>
      <c r="K9989">
        <f t="shared" si="469"/>
        <v>1999</v>
      </c>
      <c r="L9989">
        <f t="shared" si="470"/>
        <v>2</v>
      </c>
    </row>
    <row r="9990" spans="1:12" x14ac:dyDescent="0.25">
      <c r="A9990" s="1">
        <v>36213</v>
      </c>
      <c r="B9990">
        <v>254</v>
      </c>
      <c r="C9990">
        <v>254</v>
      </c>
      <c r="D9990">
        <v>248.5</v>
      </c>
      <c r="E9990">
        <v>251.75</v>
      </c>
      <c r="G9990">
        <v>251.75</v>
      </c>
      <c r="H9990">
        <v>14830</v>
      </c>
      <c r="I9990">
        <v>32623</v>
      </c>
      <c r="J9990">
        <f t="shared" si="468"/>
        <v>92.555147058823536</v>
      </c>
      <c r="K9990">
        <f t="shared" si="469"/>
        <v>1999</v>
      </c>
      <c r="L9990">
        <f t="shared" si="470"/>
        <v>2</v>
      </c>
    </row>
    <row r="9991" spans="1:12" x14ac:dyDescent="0.25">
      <c r="A9991" s="1">
        <v>36214</v>
      </c>
      <c r="B9991">
        <v>253.5</v>
      </c>
      <c r="C9991">
        <v>254.75</v>
      </c>
      <c r="D9991">
        <v>251.25</v>
      </c>
      <c r="E9991">
        <v>251.75</v>
      </c>
      <c r="G9991">
        <v>251.75</v>
      </c>
      <c r="H9991">
        <v>17426</v>
      </c>
      <c r="I9991">
        <v>25007</v>
      </c>
      <c r="J9991">
        <f t="shared" si="468"/>
        <v>92.555147058823536</v>
      </c>
      <c r="K9991">
        <f t="shared" si="469"/>
        <v>1999</v>
      </c>
      <c r="L9991">
        <f t="shared" si="470"/>
        <v>2</v>
      </c>
    </row>
    <row r="9992" spans="1:12" x14ac:dyDescent="0.25">
      <c r="A9992" s="1">
        <v>36215</v>
      </c>
      <c r="B9992">
        <v>249</v>
      </c>
      <c r="C9992">
        <v>250</v>
      </c>
      <c r="D9992">
        <v>243.5</v>
      </c>
      <c r="E9992">
        <v>244.25</v>
      </c>
      <c r="G9992">
        <v>244.25</v>
      </c>
      <c r="H9992">
        <v>14364</v>
      </c>
      <c r="I9992">
        <v>20589</v>
      </c>
      <c r="J9992">
        <f t="shared" si="468"/>
        <v>89.797794117647058</v>
      </c>
      <c r="K9992">
        <f t="shared" si="469"/>
        <v>1999</v>
      </c>
      <c r="L9992">
        <f t="shared" si="470"/>
        <v>2</v>
      </c>
    </row>
    <row r="9993" spans="1:12" x14ac:dyDescent="0.25">
      <c r="A9993" s="1">
        <v>36216</v>
      </c>
      <c r="B9993">
        <v>242</v>
      </c>
      <c r="C9993">
        <v>247</v>
      </c>
      <c r="D9993">
        <v>238</v>
      </c>
      <c r="E9993">
        <v>238.75</v>
      </c>
      <c r="G9993">
        <v>238.75</v>
      </c>
      <c r="H9993">
        <v>17446</v>
      </c>
      <c r="I9993">
        <v>15354</v>
      </c>
      <c r="J9993">
        <f t="shared" si="468"/>
        <v>87.775735294117652</v>
      </c>
      <c r="K9993">
        <f t="shared" si="469"/>
        <v>1999</v>
      </c>
      <c r="L9993">
        <f t="shared" si="470"/>
        <v>2</v>
      </c>
    </row>
    <row r="9994" spans="1:12" x14ac:dyDescent="0.25">
      <c r="A9994" s="1">
        <v>36217</v>
      </c>
      <c r="B9994">
        <v>239.5</v>
      </c>
      <c r="C9994">
        <v>241.5</v>
      </c>
      <c r="D9994">
        <v>236.5</v>
      </c>
      <c r="E9994">
        <v>237.25</v>
      </c>
      <c r="G9994">
        <v>237.25</v>
      </c>
      <c r="H9994">
        <v>14765</v>
      </c>
      <c r="I9994">
        <v>10608</v>
      </c>
      <c r="J9994">
        <f t="shared" si="468"/>
        <v>87.224264705882348</v>
      </c>
      <c r="K9994">
        <f t="shared" si="469"/>
        <v>1999</v>
      </c>
      <c r="L9994">
        <f t="shared" si="470"/>
        <v>2</v>
      </c>
    </row>
    <row r="9995" spans="1:12" x14ac:dyDescent="0.25">
      <c r="A9995" s="1">
        <v>36220</v>
      </c>
      <c r="B9995">
        <v>240.5</v>
      </c>
      <c r="C9995">
        <v>245.5</v>
      </c>
      <c r="D9995">
        <v>240.5</v>
      </c>
      <c r="E9995">
        <v>244.5</v>
      </c>
      <c r="G9995">
        <v>244.5</v>
      </c>
      <c r="H9995">
        <v>12299</v>
      </c>
      <c r="I9995">
        <v>7410</v>
      </c>
      <c r="J9995">
        <f t="shared" si="468"/>
        <v>89.889705882352942</v>
      </c>
      <c r="K9995">
        <f t="shared" si="469"/>
        <v>1999</v>
      </c>
      <c r="L9995">
        <f t="shared" si="470"/>
        <v>3</v>
      </c>
    </row>
    <row r="9996" spans="1:12" x14ac:dyDescent="0.25">
      <c r="A9996" s="1">
        <v>36221</v>
      </c>
      <c r="B9996">
        <v>245.25</v>
      </c>
      <c r="C9996">
        <v>253.5</v>
      </c>
      <c r="D9996">
        <v>245</v>
      </c>
      <c r="E9996">
        <v>253.25</v>
      </c>
      <c r="G9996">
        <v>253.25</v>
      </c>
      <c r="H9996">
        <v>7930</v>
      </c>
      <c r="I9996">
        <v>5294</v>
      </c>
      <c r="J9996">
        <f t="shared" si="468"/>
        <v>93.10661764705884</v>
      </c>
      <c r="K9996">
        <f t="shared" si="469"/>
        <v>1999</v>
      </c>
      <c r="L9996">
        <f t="shared" si="470"/>
        <v>3</v>
      </c>
    </row>
    <row r="9997" spans="1:12" x14ac:dyDescent="0.25">
      <c r="A9997" s="1">
        <v>36222</v>
      </c>
      <c r="B9997">
        <v>252</v>
      </c>
      <c r="C9997">
        <v>255.5</v>
      </c>
      <c r="D9997">
        <v>249</v>
      </c>
      <c r="E9997">
        <v>250.25</v>
      </c>
      <c r="G9997">
        <v>250.25</v>
      </c>
      <c r="H9997">
        <v>7136</v>
      </c>
      <c r="I9997">
        <v>4219</v>
      </c>
      <c r="J9997">
        <f t="shared" si="468"/>
        <v>92.003676470588232</v>
      </c>
      <c r="K9997">
        <f t="shared" si="469"/>
        <v>1999</v>
      </c>
      <c r="L9997">
        <f t="shared" si="470"/>
        <v>3</v>
      </c>
    </row>
    <row r="9998" spans="1:12" x14ac:dyDescent="0.25">
      <c r="A9998" s="1">
        <v>36223</v>
      </c>
      <c r="B9998">
        <v>252</v>
      </c>
      <c r="C9998">
        <v>257</v>
      </c>
      <c r="D9998">
        <v>250</v>
      </c>
      <c r="E9998">
        <v>252.5</v>
      </c>
      <c r="G9998">
        <v>252.5</v>
      </c>
      <c r="H9998">
        <v>4681</v>
      </c>
      <c r="I9998">
        <v>3317</v>
      </c>
      <c r="J9998">
        <f t="shared" si="468"/>
        <v>92.830882352941174</v>
      </c>
      <c r="K9998">
        <f t="shared" si="469"/>
        <v>1999</v>
      </c>
      <c r="L9998">
        <f t="shared" si="470"/>
        <v>3</v>
      </c>
    </row>
    <row r="9999" spans="1:12" x14ac:dyDescent="0.25">
      <c r="A9999" s="1">
        <v>36224</v>
      </c>
      <c r="B9999">
        <v>250</v>
      </c>
      <c r="C9999">
        <v>258</v>
      </c>
      <c r="D9999">
        <v>249.75</v>
      </c>
      <c r="E9999">
        <v>258</v>
      </c>
      <c r="G9999">
        <v>258</v>
      </c>
      <c r="H9999">
        <v>3565</v>
      </c>
      <c r="I9999">
        <v>3108</v>
      </c>
      <c r="J9999">
        <f t="shared" si="468"/>
        <v>94.852941176470594</v>
      </c>
      <c r="K9999">
        <f t="shared" si="469"/>
        <v>1999</v>
      </c>
      <c r="L9999">
        <f t="shared" si="470"/>
        <v>3</v>
      </c>
    </row>
    <row r="10000" spans="1:12" x14ac:dyDescent="0.25">
      <c r="A10000" s="1">
        <v>36227</v>
      </c>
      <c r="B10000">
        <v>260.5</v>
      </c>
      <c r="C10000">
        <v>264</v>
      </c>
      <c r="D10000">
        <v>260</v>
      </c>
      <c r="E10000">
        <v>260.5</v>
      </c>
      <c r="G10000">
        <v>260.5</v>
      </c>
      <c r="H10000">
        <v>4353</v>
      </c>
      <c r="I10000">
        <v>2870</v>
      </c>
      <c r="J10000">
        <f t="shared" si="468"/>
        <v>95.772058823529406</v>
      </c>
      <c r="K10000">
        <f t="shared" si="469"/>
        <v>1999</v>
      </c>
      <c r="L10000">
        <f t="shared" si="470"/>
        <v>3</v>
      </c>
    </row>
    <row r="10001" spans="1:12" x14ac:dyDescent="0.25">
      <c r="A10001" s="1">
        <v>36228</v>
      </c>
      <c r="B10001">
        <v>259.5</v>
      </c>
      <c r="C10001">
        <v>262.5</v>
      </c>
      <c r="D10001">
        <v>255.5</v>
      </c>
      <c r="E10001">
        <v>255.5</v>
      </c>
      <c r="G10001">
        <v>255.5</v>
      </c>
      <c r="H10001">
        <v>2911</v>
      </c>
      <c r="I10001">
        <v>2437</v>
      </c>
      <c r="J10001">
        <f t="shared" si="468"/>
        <v>93.933823529411768</v>
      </c>
      <c r="K10001">
        <f t="shared" si="469"/>
        <v>1999</v>
      </c>
      <c r="L10001">
        <f t="shared" si="470"/>
        <v>3</v>
      </c>
    </row>
    <row r="10002" spans="1:12" x14ac:dyDescent="0.25">
      <c r="A10002" s="1">
        <v>36229</v>
      </c>
      <c r="B10002">
        <v>257</v>
      </c>
      <c r="C10002">
        <v>265</v>
      </c>
      <c r="D10002">
        <v>257</v>
      </c>
      <c r="E10002">
        <v>265</v>
      </c>
      <c r="G10002">
        <v>265</v>
      </c>
      <c r="H10002">
        <v>2356</v>
      </c>
      <c r="I10002">
        <v>1976</v>
      </c>
      <c r="J10002">
        <f t="shared" si="468"/>
        <v>97.42647058823529</v>
      </c>
      <c r="K10002">
        <f t="shared" si="469"/>
        <v>1999</v>
      </c>
      <c r="L10002">
        <f t="shared" si="470"/>
        <v>3</v>
      </c>
    </row>
    <row r="10003" spans="1:12" x14ac:dyDescent="0.25">
      <c r="A10003" s="1">
        <v>36230</v>
      </c>
      <c r="B10003">
        <v>266.5</v>
      </c>
      <c r="C10003">
        <v>269</v>
      </c>
      <c r="D10003">
        <v>264.5</v>
      </c>
      <c r="E10003">
        <v>268.25</v>
      </c>
      <c r="G10003">
        <v>268.25</v>
      </c>
      <c r="H10003">
        <v>1811</v>
      </c>
      <c r="I10003">
        <v>1453</v>
      </c>
      <c r="J10003">
        <f t="shared" si="468"/>
        <v>98.621323529411768</v>
      </c>
      <c r="K10003">
        <f t="shared" si="469"/>
        <v>1999</v>
      </c>
      <c r="L10003">
        <f t="shared" si="470"/>
        <v>3</v>
      </c>
    </row>
    <row r="10004" spans="1:12" x14ac:dyDescent="0.25">
      <c r="A10004" s="1">
        <v>36231</v>
      </c>
      <c r="B10004">
        <v>267</v>
      </c>
      <c r="C10004">
        <v>269</v>
      </c>
      <c r="D10004">
        <v>264.5</v>
      </c>
      <c r="E10004">
        <v>264.5</v>
      </c>
      <c r="G10004">
        <v>264.5</v>
      </c>
      <c r="H10004">
        <v>1489</v>
      </c>
      <c r="I10004">
        <v>1054</v>
      </c>
      <c r="J10004">
        <f t="shared" si="468"/>
        <v>97.242647058823536</v>
      </c>
      <c r="K10004">
        <f t="shared" si="469"/>
        <v>1999</v>
      </c>
      <c r="L10004">
        <f t="shared" si="470"/>
        <v>3</v>
      </c>
    </row>
    <row r="10005" spans="1:12" x14ac:dyDescent="0.25">
      <c r="A10005" s="1">
        <v>36234</v>
      </c>
      <c r="B10005">
        <v>262</v>
      </c>
      <c r="C10005">
        <v>265</v>
      </c>
      <c r="D10005">
        <v>260</v>
      </c>
      <c r="E10005">
        <v>264.75</v>
      </c>
      <c r="G10005">
        <v>264.75</v>
      </c>
      <c r="H10005">
        <v>393</v>
      </c>
      <c r="I10005">
        <v>546</v>
      </c>
      <c r="J10005">
        <f t="shared" si="468"/>
        <v>97.334558823529406</v>
      </c>
      <c r="K10005">
        <f t="shared" si="469"/>
        <v>1999</v>
      </c>
      <c r="L10005">
        <f t="shared" si="470"/>
        <v>3</v>
      </c>
    </row>
    <row r="10006" spans="1:12" x14ac:dyDescent="0.25">
      <c r="A10006" s="1">
        <v>36235</v>
      </c>
      <c r="B10006">
        <v>265</v>
      </c>
      <c r="C10006">
        <v>269</v>
      </c>
      <c r="D10006">
        <v>263</v>
      </c>
      <c r="E10006">
        <v>269</v>
      </c>
      <c r="G10006">
        <v>269</v>
      </c>
      <c r="H10006">
        <v>118</v>
      </c>
      <c r="I10006">
        <v>291</v>
      </c>
      <c r="J10006">
        <f t="shared" si="468"/>
        <v>98.897058823529406</v>
      </c>
      <c r="K10006">
        <f t="shared" si="469"/>
        <v>1999</v>
      </c>
      <c r="L10006">
        <f t="shared" si="470"/>
        <v>3</v>
      </c>
    </row>
    <row r="10007" spans="1:12" x14ac:dyDescent="0.25">
      <c r="A10007" s="1">
        <v>36236</v>
      </c>
      <c r="B10007">
        <v>271.5</v>
      </c>
      <c r="C10007">
        <v>273.5</v>
      </c>
      <c r="D10007">
        <v>270</v>
      </c>
      <c r="E10007">
        <v>271.5</v>
      </c>
      <c r="G10007">
        <v>271.5</v>
      </c>
      <c r="H10007">
        <v>128</v>
      </c>
      <c r="I10007">
        <v>203</v>
      </c>
      <c r="J10007">
        <f t="shared" si="468"/>
        <v>99.816176470588232</v>
      </c>
      <c r="K10007">
        <f t="shared" si="469"/>
        <v>1999</v>
      </c>
      <c r="L10007">
        <f t="shared" si="470"/>
        <v>3</v>
      </c>
    </row>
    <row r="10008" spans="1:12" x14ac:dyDescent="0.25">
      <c r="A10008" s="1">
        <v>36237</v>
      </c>
      <c r="B10008">
        <v>268</v>
      </c>
      <c r="C10008">
        <v>268.5</v>
      </c>
      <c r="D10008">
        <v>266.5</v>
      </c>
      <c r="E10008">
        <v>266.5</v>
      </c>
      <c r="G10008">
        <v>266.5</v>
      </c>
      <c r="H10008">
        <v>58</v>
      </c>
      <c r="I10008">
        <v>125</v>
      </c>
      <c r="J10008">
        <f t="shared" si="468"/>
        <v>97.977941176470594</v>
      </c>
      <c r="K10008">
        <f t="shared" si="469"/>
        <v>1999</v>
      </c>
      <c r="L10008">
        <f t="shared" si="470"/>
        <v>3</v>
      </c>
    </row>
    <row r="10009" spans="1:12" x14ac:dyDescent="0.25">
      <c r="A10009" s="1">
        <v>36238</v>
      </c>
      <c r="B10009">
        <v>266</v>
      </c>
      <c r="C10009">
        <v>268</v>
      </c>
      <c r="D10009">
        <v>266</v>
      </c>
      <c r="E10009">
        <v>268</v>
      </c>
      <c r="G10009">
        <v>268</v>
      </c>
      <c r="H10009">
        <v>23</v>
      </c>
      <c r="I10009">
        <v>86</v>
      </c>
      <c r="J10009">
        <f t="shared" si="468"/>
        <v>98.529411764705884</v>
      </c>
      <c r="K10009">
        <f t="shared" si="469"/>
        <v>1999</v>
      </c>
      <c r="L10009">
        <f t="shared" si="470"/>
        <v>3</v>
      </c>
    </row>
    <row r="10010" spans="1:12" x14ac:dyDescent="0.25">
      <c r="A10010" s="1">
        <v>36241</v>
      </c>
      <c r="B10010">
        <v>268</v>
      </c>
      <c r="C10010">
        <v>272</v>
      </c>
      <c r="D10010">
        <v>267</v>
      </c>
      <c r="E10010">
        <v>272</v>
      </c>
      <c r="G10010">
        <v>272</v>
      </c>
      <c r="H10010">
        <v>150</v>
      </c>
      <c r="I10010">
        <v>74</v>
      </c>
      <c r="J10010">
        <f t="shared" si="468"/>
        <v>100.00000000000001</v>
      </c>
      <c r="K10010">
        <f t="shared" si="469"/>
        <v>1999</v>
      </c>
      <c r="L10010">
        <f t="shared" si="470"/>
        <v>3</v>
      </c>
    </row>
    <row r="10011" spans="1:12" x14ac:dyDescent="0.25">
      <c r="A10011" s="1">
        <v>36242</v>
      </c>
      <c r="B10011">
        <v>274.5</v>
      </c>
      <c r="C10011">
        <v>275.5</v>
      </c>
      <c r="D10011">
        <v>272.5</v>
      </c>
      <c r="E10011">
        <v>272.75</v>
      </c>
      <c r="G10011">
        <v>272.75</v>
      </c>
      <c r="H10011">
        <v>3905</v>
      </c>
      <c r="I10011">
        <v>42601</v>
      </c>
      <c r="J10011">
        <f t="shared" si="468"/>
        <v>100.27573529411765</v>
      </c>
      <c r="K10011">
        <f t="shared" si="469"/>
        <v>1999</v>
      </c>
      <c r="L10011">
        <f t="shared" si="470"/>
        <v>3</v>
      </c>
    </row>
    <row r="10012" spans="1:12" x14ac:dyDescent="0.25">
      <c r="A10012" s="1">
        <v>36243</v>
      </c>
      <c r="B10012">
        <v>276</v>
      </c>
      <c r="C10012">
        <v>276.5</v>
      </c>
      <c r="D10012">
        <v>269</v>
      </c>
      <c r="E10012">
        <v>269.75</v>
      </c>
      <c r="G10012">
        <v>269.75</v>
      </c>
      <c r="H10012">
        <v>6422</v>
      </c>
      <c r="I10012">
        <v>41652</v>
      </c>
      <c r="J10012">
        <f t="shared" si="468"/>
        <v>99.172794117647044</v>
      </c>
      <c r="K10012">
        <f t="shared" si="469"/>
        <v>1999</v>
      </c>
      <c r="L10012">
        <f t="shared" si="470"/>
        <v>3</v>
      </c>
    </row>
    <row r="10013" spans="1:12" x14ac:dyDescent="0.25">
      <c r="A10013" s="1">
        <v>36244</v>
      </c>
      <c r="B10013">
        <v>268</v>
      </c>
      <c r="C10013">
        <v>283</v>
      </c>
      <c r="D10013">
        <v>267.5</v>
      </c>
      <c r="E10013">
        <v>282.25</v>
      </c>
      <c r="G10013">
        <v>282.25</v>
      </c>
      <c r="H10013">
        <v>11272</v>
      </c>
      <c r="I10013">
        <v>41183</v>
      </c>
      <c r="J10013">
        <f t="shared" si="468"/>
        <v>103.76838235294116</v>
      </c>
      <c r="K10013">
        <f t="shared" si="469"/>
        <v>1999</v>
      </c>
      <c r="L10013">
        <f t="shared" si="470"/>
        <v>3</v>
      </c>
    </row>
    <row r="10014" spans="1:12" x14ac:dyDescent="0.25">
      <c r="A10014" s="1">
        <v>36245</v>
      </c>
      <c r="B10014">
        <v>281</v>
      </c>
      <c r="C10014">
        <v>289.5</v>
      </c>
      <c r="D10014">
        <v>281</v>
      </c>
      <c r="E10014">
        <v>289</v>
      </c>
      <c r="G10014">
        <v>289</v>
      </c>
      <c r="H10014">
        <v>16262</v>
      </c>
      <c r="I10014">
        <v>41020</v>
      </c>
      <c r="J10014">
        <f t="shared" si="468"/>
        <v>106.25</v>
      </c>
      <c r="K10014">
        <f t="shared" si="469"/>
        <v>1999</v>
      </c>
      <c r="L10014">
        <f t="shared" si="470"/>
        <v>3</v>
      </c>
    </row>
    <row r="10015" spans="1:12" x14ac:dyDescent="0.25">
      <c r="A10015" s="1">
        <v>36248</v>
      </c>
      <c r="B10015">
        <v>288</v>
      </c>
      <c r="C10015">
        <v>294.5</v>
      </c>
      <c r="D10015">
        <v>285.5</v>
      </c>
      <c r="E10015">
        <v>294.25</v>
      </c>
      <c r="G10015">
        <v>294.25</v>
      </c>
      <c r="H10015">
        <v>9422</v>
      </c>
      <c r="I10015">
        <v>39987</v>
      </c>
      <c r="J10015">
        <f t="shared" si="468"/>
        <v>108.18014705882354</v>
      </c>
      <c r="K10015">
        <f t="shared" si="469"/>
        <v>1999</v>
      </c>
      <c r="L10015">
        <f t="shared" si="470"/>
        <v>3</v>
      </c>
    </row>
    <row r="10016" spans="1:12" x14ac:dyDescent="0.25">
      <c r="A10016" s="1">
        <v>36249</v>
      </c>
      <c r="B10016">
        <v>293</v>
      </c>
      <c r="C10016">
        <v>297</v>
      </c>
      <c r="D10016">
        <v>292</v>
      </c>
      <c r="E10016">
        <v>294</v>
      </c>
      <c r="G10016">
        <v>294</v>
      </c>
      <c r="H10016">
        <v>9819</v>
      </c>
      <c r="I10016">
        <v>38879</v>
      </c>
      <c r="J10016">
        <f t="shared" si="468"/>
        <v>108.08823529411765</v>
      </c>
      <c r="K10016">
        <f t="shared" si="469"/>
        <v>1999</v>
      </c>
      <c r="L10016">
        <f t="shared" si="470"/>
        <v>3</v>
      </c>
    </row>
    <row r="10017" spans="1:12" x14ac:dyDescent="0.25">
      <c r="A10017" s="1">
        <v>36250</v>
      </c>
      <c r="B10017">
        <v>292</v>
      </c>
      <c r="C10017">
        <v>292.5</v>
      </c>
      <c r="D10017">
        <v>279.5</v>
      </c>
      <c r="E10017">
        <v>280.25</v>
      </c>
      <c r="G10017">
        <v>280.25</v>
      </c>
      <c r="H10017">
        <v>9723</v>
      </c>
      <c r="I10017">
        <v>37961</v>
      </c>
      <c r="J10017">
        <f t="shared" si="468"/>
        <v>103.03308823529413</v>
      </c>
      <c r="K10017">
        <f t="shared" si="469"/>
        <v>1999</v>
      </c>
      <c r="L10017">
        <f t="shared" si="470"/>
        <v>3</v>
      </c>
    </row>
    <row r="10018" spans="1:12" x14ac:dyDescent="0.25">
      <c r="A10018" s="1">
        <v>36251</v>
      </c>
      <c r="B10018">
        <v>279.5</v>
      </c>
      <c r="C10018">
        <v>280.5</v>
      </c>
      <c r="D10018">
        <v>275.75</v>
      </c>
      <c r="E10018">
        <v>276.75</v>
      </c>
      <c r="G10018">
        <v>276.75</v>
      </c>
      <c r="H10018">
        <v>7613</v>
      </c>
      <c r="I10018">
        <v>36988</v>
      </c>
      <c r="J10018">
        <f t="shared" si="468"/>
        <v>101.74632352941177</v>
      </c>
      <c r="K10018">
        <f t="shared" si="469"/>
        <v>1999</v>
      </c>
      <c r="L10018">
        <f t="shared" si="470"/>
        <v>4</v>
      </c>
    </row>
    <row r="10019" spans="1:12" x14ac:dyDescent="0.25">
      <c r="A10019" s="1">
        <v>36255</v>
      </c>
      <c r="B10019">
        <v>275</v>
      </c>
      <c r="C10019">
        <v>281.5</v>
      </c>
      <c r="D10019">
        <v>274.5</v>
      </c>
      <c r="E10019">
        <v>279.25</v>
      </c>
      <c r="G10019">
        <v>279.25</v>
      </c>
      <c r="H10019">
        <v>5997</v>
      </c>
      <c r="I10019">
        <v>36215</v>
      </c>
      <c r="J10019">
        <f t="shared" si="468"/>
        <v>102.66544117647059</v>
      </c>
      <c r="K10019">
        <f t="shared" si="469"/>
        <v>1999</v>
      </c>
      <c r="L10019">
        <f t="shared" si="470"/>
        <v>4</v>
      </c>
    </row>
    <row r="10020" spans="1:12" x14ac:dyDescent="0.25">
      <c r="A10020" s="1">
        <v>36256</v>
      </c>
      <c r="B10020">
        <v>278.5</v>
      </c>
      <c r="C10020">
        <v>281</v>
      </c>
      <c r="D10020">
        <v>273</v>
      </c>
      <c r="E10020">
        <v>279.5</v>
      </c>
      <c r="G10020">
        <v>279.5</v>
      </c>
      <c r="H10020">
        <v>5043</v>
      </c>
      <c r="I10020">
        <v>35831</v>
      </c>
      <c r="J10020">
        <f t="shared" si="468"/>
        <v>102.75735294117646</v>
      </c>
      <c r="K10020">
        <f t="shared" si="469"/>
        <v>1999</v>
      </c>
      <c r="L10020">
        <f t="shared" si="470"/>
        <v>4</v>
      </c>
    </row>
    <row r="10021" spans="1:12" x14ac:dyDescent="0.25">
      <c r="A10021" s="1">
        <v>36257</v>
      </c>
      <c r="B10021">
        <v>278</v>
      </c>
      <c r="C10021">
        <v>278.5</v>
      </c>
      <c r="D10021">
        <v>272.5</v>
      </c>
      <c r="E10021">
        <v>274.75</v>
      </c>
      <c r="G10021">
        <v>274.75</v>
      </c>
      <c r="H10021">
        <v>4961</v>
      </c>
      <c r="I10021">
        <v>35920</v>
      </c>
      <c r="J10021">
        <f t="shared" si="468"/>
        <v>101.01102941176471</v>
      </c>
      <c r="K10021">
        <f t="shared" si="469"/>
        <v>1999</v>
      </c>
      <c r="L10021">
        <f t="shared" si="470"/>
        <v>4</v>
      </c>
    </row>
    <row r="10022" spans="1:12" x14ac:dyDescent="0.25">
      <c r="A10022" s="1">
        <v>36258</v>
      </c>
      <c r="B10022">
        <v>272.5</v>
      </c>
      <c r="C10022">
        <v>273</v>
      </c>
      <c r="D10022">
        <v>268</v>
      </c>
      <c r="E10022">
        <v>268.75</v>
      </c>
      <c r="G10022">
        <v>268.75</v>
      </c>
      <c r="H10022">
        <v>8310</v>
      </c>
      <c r="I10022">
        <v>35252</v>
      </c>
      <c r="J10022">
        <f t="shared" si="468"/>
        <v>98.805147058823536</v>
      </c>
      <c r="K10022">
        <f t="shared" si="469"/>
        <v>1999</v>
      </c>
      <c r="L10022">
        <f t="shared" si="470"/>
        <v>4</v>
      </c>
    </row>
    <row r="10023" spans="1:12" x14ac:dyDescent="0.25">
      <c r="A10023" s="1">
        <v>36259</v>
      </c>
      <c r="B10023">
        <v>268</v>
      </c>
      <c r="C10023">
        <v>268.5</v>
      </c>
      <c r="D10023">
        <v>265</v>
      </c>
      <c r="E10023">
        <v>265.75</v>
      </c>
      <c r="G10023">
        <v>265.75</v>
      </c>
      <c r="H10023">
        <v>7106</v>
      </c>
      <c r="I10023">
        <v>34774</v>
      </c>
      <c r="J10023">
        <f t="shared" si="468"/>
        <v>97.702205882352956</v>
      </c>
      <c r="K10023">
        <f t="shared" si="469"/>
        <v>1999</v>
      </c>
      <c r="L10023">
        <f t="shared" si="470"/>
        <v>4</v>
      </c>
    </row>
    <row r="10024" spans="1:12" x14ac:dyDescent="0.25">
      <c r="A10024" s="1">
        <v>36262</v>
      </c>
      <c r="B10024">
        <v>267.5</v>
      </c>
      <c r="C10024">
        <v>268</v>
      </c>
      <c r="D10024">
        <v>258</v>
      </c>
      <c r="E10024">
        <v>258.75</v>
      </c>
      <c r="G10024">
        <v>258.75</v>
      </c>
      <c r="H10024">
        <v>7372</v>
      </c>
      <c r="I10024">
        <v>33466</v>
      </c>
      <c r="J10024">
        <f t="shared" si="468"/>
        <v>95.128676470588232</v>
      </c>
      <c r="K10024">
        <f t="shared" si="469"/>
        <v>1999</v>
      </c>
      <c r="L10024">
        <f t="shared" si="470"/>
        <v>4</v>
      </c>
    </row>
    <row r="10025" spans="1:12" x14ac:dyDescent="0.25">
      <c r="A10025" s="1">
        <v>36263</v>
      </c>
      <c r="B10025">
        <v>258</v>
      </c>
      <c r="C10025">
        <v>261</v>
      </c>
      <c r="D10025">
        <v>255</v>
      </c>
      <c r="E10025">
        <v>256</v>
      </c>
      <c r="G10025">
        <v>256</v>
      </c>
      <c r="H10025">
        <v>6164</v>
      </c>
      <c r="I10025">
        <v>32715</v>
      </c>
      <c r="J10025">
        <f t="shared" si="468"/>
        <v>94.117647058823536</v>
      </c>
      <c r="K10025">
        <f t="shared" si="469"/>
        <v>1999</v>
      </c>
      <c r="L10025">
        <f t="shared" si="470"/>
        <v>4</v>
      </c>
    </row>
    <row r="10026" spans="1:12" x14ac:dyDescent="0.25">
      <c r="A10026" s="1">
        <v>36264</v>
      </c>
      <c r="B10026">
        <v>259</v>
      </c>
      <c r="C10026">
        <v>263</v>
      </c>
      <c r="D10026">
        <v>258.5</v>
      </c>
      <c r="E10026">
        <v>258.75</v>
      </c>
      <c r="G10026">
        <v>258.75</v>
      </c>
      <c r="H10026">
        <v>6569</v>
      </c>
      <c r="I10026">
        <v>31610</v>
      </c>
      <c r="J10026">
        <f t="shared" si="468"/>
        <v>95.128676470588232</v>
      </c>
      <c r="K10026">
        <f t="shared" si="469"/>
        <v>1999</v>
      </c>
      <c r="L10026">
        <f t="shared" si="470"/>
        <v>4</v>
      </c>
    </row>
    <row r="10027" spans="1:12" x14ac:dyDescent="0.25">
      <c r="A10027" s="1">
        <v>36265</v>
      </c>
      <c r="B10027">
        <v>258</v>
      </c>
      <c r="C10027">
        <v>263.5</v>
      </c>
      <c r="D10027">
        <v>257.75</v>
      </c>
      <c r="E10027">
        <v>262.5</v>
      </c>
      <c r="G10027">
        <v>262.5</v>
      </c>
      <c r="H10027">
        <v>5158</v>
      </c>
      <c r="I10027">
        <v>30817</v>
      </c>
      <c r="J10027">
        <f t="shared" si="468"/>
        <v>96.507352941176464</v>
      </c>
      <c r="K10027">
        <f t="shared" si="469"/>
        <v>1999</v>
      </c>
      <c r="L10027">
        <f t="shared" si="470"/>
        <v>4</v>
      </c>
    </row>
    <row r="10028" spans="1:12" x14ac:dyDescent="0.25">
      <c r="A10028" s="1">
        <v>36266</v>
      </c>
      <c r="B10028">
        <v>263</v>
      </c>
      <c r="C10028">
        <v>263</v>
      </c>
      <c r="D10028">
        <v>255</v>
      </c>
      <c r="E10028">
        <v>256.5</v>
      </c>
      <c r="G10028">
        <v>256.5</v>
      </c>
      <c r="H10028">
        <v>5879</v>
      </c>
      <c r="I10028">
        <v>30045</v>
      </c>
      <c r="J10028">
        <f t="shared" si="468"/>
        <v>94.30147058823529</v>
      </c>
      <c r="K10028">
        <f t="shared" si="469"/>
        <v>1999</v>
      </c>
      <c r="L10028">
        <f t="shared" si="470"/>
        <v>4</v>
      </c>
    </row>
    <row r="10029" spans="1:12" x14ac:dyDescent="0.25">
      <c r="A10029" s="1">
        <v>36269</v>
      </c>
      <c r="B10029">
        <v>254.5</v>
      </c>
      <c r="C10029">
        <v>255.5</v>
      </c>
      <c r="D10029">
        <v>250</v>
      </c>
      <c r="E10029">
        <v>252.25</v>
      </c>
      <c r="G10029">
        <v>252.25</v>
      </c>
      <c r="H10029">
        <v>1837</v>
      </c>
      <c r="I10029">
        <v>28477</v>
      </c>
      <c r="J10029">
        <f t="shared" si="468"/>
        <v>92.73897058823529</v>
      </c>
      <c r="K10029">
        <f t="shared" si="469"/>
        <v>1999</v>
      </c>
      <c r="L10029">
        <f t="shared" si="470"/>
        <v>4</v>
      </c>
    </row>
    <row r="10030" spans="1:12" x14ac:dyDescent="0.25">
      <c r="A10030" s="1">
        <v>36270</v>
      </c>
      <c r="B10030">
        <v>254.75</v>
      </c>
      <c r="C10030">
        <v>259.75</v>
      </c>
      <c r="D10030">
        <v>254.25</v>
      </c>
      <c r="E10030">
        <v>258.5</v>
      </c>
      <c r="G10030">
        <v>258.5</v>
      </c>
      <c r="H10030">
        <v>5802</v>
      </c>
      <c r="I10030">
        <v>26923</v>
      </c>
      <c r="J10030">
        <f t="shared" si="468"/>
        <v>95.036764705882348</v>
      </c>
      <c r="K10030">
        <f t="shared" si="469"/>
        <v>1999</v>
      </c>
      <c r="L10030">
        <f t="shared" si="470"/>
        <v>4</v>
      </c>
    </row>
    <row r="10031" spans="1:12" x14ac:dyDescent="0.25">
      <c r="A10031" s="1">
        <v>36271</v>
      </c>
      <c r="B10031">
        <v>258.5</v>
      </c>
      <c r="C10031">
        <v>259.5</v>
      </c>
      <c r="D10031">
        <v>255</v>
      </c>
      <c r="E10031">
        <v>257.25</v>
      </c>
      <c r="G10031">
        <v>257.25</v>
      </c>
      <c r="H10031">
        <v>2186</v>
      </c>
      <c r="I10031">
        <v>24365</v>
      </c>
      <c r="J10031">
        <f t="shared" si="468"/>
        <v>94.577205882352928</v>
      </c>
      <c r="K10031">
        <f t="shared" si="469"/>
        <v>1999</v>
      </c>
      <c r="L10031">
        <f t="shared" si="470"/>
        <v>4</v>
      </c>
    </row>
    <row r="10032" spans="1:12" x14ac:dyDescent="0.25">
      <c r="A10032" s="1">
        <v>36272</v>
      </c>
      <c r="B10032">
        <v>257.25</v>
      </c>
      <c r="C10032">
        <v>261</v>
      </c>
      <c r="D10032">
        <v>256.5</v>
      </c>
      <c r="E10032">
        <v>257.25</v>
      </c>
      <c r="G10032">
        <v>257.25</v>
      </c>
      <c r="H10032">
        <v>3466</v>
      </c>
      <c r="I10032">
        <v>22807</v>
      </c>
      <c r="J10032">
        <f t="shared" si="468"/>
        <v>94.577205882352928</v>
      </c>
      <c r="K10032">
        <f t="shared" si="469"/>
        <v>1999</v>
      </c>
      <c r="L10032">
        <f t="shared" si="470"/>
        <v>4</v>
      </c>
    </row>
    <row r="10033" spans="1:12" x14ac:dyDescent="0.25">
      <c r="A10033" s="1">
        <v>36273</v>
      </c>
      <c r="B10033">
        <v>257.25</v>
      </c>
      <c r="C10033">
        <v>258.5</v>
      </c>
      <c r="D10033">
        <v>251.5</v>
      </c>
      <c r="E10033">
        <v>255</v>
      </c>
      <c r="G10033">
        <v>255</v>
      </c>
      <c r="H10033">
        <v>4368</v>
      </c>
      <c r="I10033">
        <v>20930</v>
      </c>
      <c r="J10033">
        <f t="shared" si="468"/>
        <v>93.75</v>
      </c>
      <c r="K10033">
        <f t="shared" si="469"/>
        <v>1999</v>
      </c>
      <c r="L10033">
        <f t="shared" si="470"/>
        <v>4</v>
      </c>
    </row>
    <row r="10034" spans="1:12" x14ac:dyDescent="0.25">
      <c r="A10034" s="1">
        <v>36276</v>
      </c>
      <c r="B10034">
        <v>254</v>
      </c>
      <c r="C10034">
        <v>254.75</v>
      </c>
      <c r="D10034">
        <v>251</v>
      </c>
      <c r="E10034">
        <v>252.75</v>
      </c>
      <c r="G10034">
        <v>252.75</v>
      </c>
      <c r="H10034">
        <v>2500</v>
      </c>
      <c r="I10034">
        <v>19289</v>
      </c>
      <c r="J10034">
        <f t="shared" si="468"/>
        <v>92.922794117647058</v>
      </c>
      <c r="K10034">
        <f t="shared" si="469"/>
        <v>1999</v>
      </c>
      <c r="L10034">
        <f t="shared" si="470"/>
        <v>4</v>
      </c>
    </row>
    <row r="10035" spans="1:12" x14ac:dyDescent="0.25">
      <c r="A10035" s="1">
        <v>36277</v>
      </c>
      <c r="B10035">
        <v>254</v>
      </c>
      <c r="C10035">
        <v>256.5</v>
      </c>
      <c r="D10035">
        <v>249</v>
      </c>
      <c r="E10035">
        <v>249.5</v>
      </c>
      <c r="G10035">
        <v>249.5</v>
      </c>
      <c r="H10035">
        <v>7613</v>
      </c>
      <c r="I10035">
        <v>15228</v>
      </c>
      <c r="J10035">
        <f t="shared" si="468"/>
        <v>91.727941176470594</v>
      </c>
      <c r="K10035">
        <f t="shared" si="469"/>
        <v>1999</v>
      </c>
      <c r="L10035">
        <f t="shared" si="470"/>
        <v>4</v>
      </c>
    </row>
    <row r="10036" spans="1:12" x14ac:dyDescent="0.25">
      <c r="A10036" s="1">
        <v>36278</v>
      </c>
      <c r="B10036">
        <v>250</v>
      </c>
      <c r="C10036">
        <v>253</v>
      </c>
      <c r="D10036">
        <v>248</v>
      </c>
      <c r="E10036">
        <v>252.75</v>
      </c>
      <c r="G10036">
        <v>252.75</v>
      </c>
      <c r="H10036">
        <v>6146</v>
      </c>
      <c r="I10036">
        <v>13832</v>
      </c>
      <c r="J10036">
        <f t="shared" si="468"/>
        <v>92.922794117647058</v>
      </c>
      <c r="K10036">
        <f t="shared" si="469"/>
        <v>1999</v>
      </c>
      <c r="L10036">
        <f t="shared" si="470"/>
        <v>4</v>
      </c>
    </row>
    <row r="10037" spans="1:12" x14ac:dyDescent="0.25">
      <c r="A10037" s="1">
        <v>36279</v>
      </c>
      <c r="B10037">
        <v>255</v>
      </c>
      <c r="C10037">
        <v>255.5</v>
      </c>
      <c r="D10037">
        <v>251</v>
      </c>
      <c r="E10037">
        <v>252.75</v>
      </c>
      <c r="G10037">
        <v>252.75</v>
      </c>
      <c r="H10037">
        <v>14326</v>
      </c>
      <c r="I10037">
        <v>8772</v>
      </c>
      <c r="J10037">
        <f t="shared" si="468"/>
        <v>92.922794117647058</v>
      </c>
      <c r="K10037">
        <f t="shared" si="469"/>
        <v>1999</v>
      </c>
      <c r="L10037">
        <f t="shared" si="470"/>
        <v>4</v>
      </c>
    </row>
    <row r="10038" spans="1:12" x14ac:dyDescent="0.25">
      <c r="A10038" s="1">
        <v>36280</v>
      </c>
      <c r="B10038">
        <v>252</v>
      </c>
      <c r="C10038">
        <v>260</v>
      </c>
      <c r="D10038">
        <v>252</v>
      </c>
      <c r="E10038">
        <v>259</v>
      </c>
      <c r="G10038">
        <v>259</v>
      </c>
      <c r="H10038">
        <v>8359</v>
      </c>
      <c r="I10038">
        <v>5979</v>
      </c>
      <c r="J10038">
        <f t="shared" si="468"/>
        <v>95.220588235294116</v>
      </c>
      <c r="K10038">
        <f t="shared" si="469"/>
        <v>1999</v>
      </c>
      <c r="L10038">
        <f t="shared" si="470"/>
        <v>4</v>
      </c>
    </row>
    <row r="10039" spans="1:12" x14ac:dyDescent="0.25">
      <c r="A10039" s="1">
        <v>36283</v>
      </c>
      <c r="B10039">
        <v>258.5</v>
      </c>
      <c r="C10039">
        <v>259</v>
      </c>
      <c r="D10039">
        <v>253</v>
      </c>
      <c r="E10039">
        <v>254.75</v>
      </c>
      <c r="G10039">
        <v>254.75</v>
      </c>
      <c r="H10039">
        <v>5825</v>
      </c>
      <c r="I10039">
        <v>3263</v>
      </c>
      <c r="J10039">
        <f t="shared" si="468"/>
        <v>93.658088235294116</v>
      </c>
      <c r="K10039">
        <f t="shared" si="469"/>
        <v>1999</v>
      </c>
      <c r="L10039">
        <f t="shared" si="470"/>
        <v>5</v>
      </c>
    </row>
    <row r="10040" spans="1:12" x14ac:dyDescent="0.25">
      <c r="A10040" s="1">
        <v>36284</v>
      </c>
      <c r="B10040">
        <v>255</v>
      </c>
      <c r="C10040">
        <v>256.5</v>
      </c>
      <c r="D10040">
        <v>251</v>
      </c>
      <c r="E10040">
        <v>252.75</v>
      </c>
      <c r="G10040">
        <v>252.75</v>
      </c>
      <c r="H10040">
        <v>3854</v>
      </c>
      <c r="I10040">
        <v>3041</v>
      </c>
      <c r="J10040">
        <f t="shared" si="468"/>
        <v>92.922794117647058</v>
      </c>
      <c r="K10040">
        <f t="shared" si="469"/>
        <v>1999</v>
      </c>
      <c r="L10040">
        <f t="shared" si="470"/>
        <v>5</v>
      </c>
    </row>
    <row r="10041" spans="1:12" x14ac:dyDescent="0.25">
      <c r="A10041" s="1">
        <v>36285</v>
      </c>
      <c r="B10041">
        <v>251.5</v>
      </c>
      <c r="C10041">
        <v>254.5</v>
      </c>
      <c r="D10041">
        <v>250.5</v>
      </c>
      <c r="E10041">
        <v>252.5</v>
      </c>
      <c r="G10041">
        <v>252.5</v>
      </c>
      <c r="H10041">
        <v>5224</v>
      </c>
      <c r="I10041">
        <v>3387</v>
      </c>
      <c r="J10041">
        <f t="shared" si="468"/>
        <v>92.830882352941174</v>
      </c>
      <c r="K10041">
        <f t="shared" si="469"/>
        <v>1999</v>
      </c>
      <c r="L10041">
        <f t="shared" si="470"/>
        <v>5</v>
      </c>
    </row>
    <row r="10042" spans="1:12" x14ac:dyDescent="0.25">
      <c r="A10042" s="1">
        <v>36286</v>
      </c>
      <c r="B10042">
        <v>251.5</v>
      </c>
      <c r="C10042">
        <v>253.25</v>
      </c>
      <c r="D10042">
        <v>250.75</v>
      </c>
      <c r="E10042">
        <v>253</v>
      </c>
      <c r="G10042">
        <v>253</v>
      </c>
      <c r="H10042">
        <v>4054</v>
      </c>
      <c r="I10042">
        <v>2856</v>
      </c>
      <c r="J10042">
        <f t="shared" si="468"/>
        <v>93.014705882352928</v>
      </c>
      <c r="K10042">
        <f t="shared" si="469"/>
        <v>1999</v>
      </c>
      <c r="L10042">
        <f t="shared" si="470"/>
        <v>5</v>
      </c>
    </row>
    <row r="10043" spans="1:12" x14ac:dyDescent="0.25">
      <c r="A10043" s="1">
        <v>36287</v>
      </c>
      <c r="B10043">
        <v>253</v>
      </c>
      <c r="C10043">
        <v>255.25</v>
      </c>
      <c r="D10043">
        <v>249.25</v>
      </c>
      <c r="E10043">
        <v>255.25</v>
      </c>
      <c r="G10043">
        <v>255.25</v>
      </c>
      <c r="H10043">
        <v>2567</v>
      </c>
      <c r="I10043">
        <v>2303</v>
      </c>
      <c r="J10043">
        <f t="shared" si="468"/>
        <v>93.841911764705898</v>
      </c>
      <c r="K10043">
        <f t="shared" si="469"/>
        <v>1999</v>
      </c>
      <c r="L10043">
        <f t="shared" si="470"/>
        <v>5</v>
      </c>
    </row>
    <row r="10044" spans="1:12" x14ac:dyDescent="0.25">
      <c r="A10044" s="1">
        <v>36290</v>
      </c>
      <c r="B10044">
        <v>256</v>
      </c>
      <c r="C10044">
        <v>256</v>
      </c>
      <c r="D10044">
        <v>253</v>
      </c>
      <c r="E10044">
        <v>255.75</v>
      </c>
      <c r="G10044">
        <v>255.75</v>
      </c>
      <c r="H10044">
        <v>82</v>
      </c>
      <c r="I10044">
        <v>849</v>
      </c>
      <c r="J10044">
        <f t="shared" si="468"/>
        <v>94.025735294117652</v>
      </c>
      <c r="K10044">
        <f t="shared" si="469"/>
        <v>1999</v>
      </c>
      <c r="L10044">
        <f t="shared" si="470"/>
        <v>5</v>
      </c>
    </row>
    <row r="10045" spans="1:12" x14ac:dyDescent="0.25">
      <c r="A10045" s="1">
        <v>36291</v>
      </c>
      <c r="B10045">
        <v>255</v>
      </c>
      <c r="C10045">
        <v>258.5</v>
      </c>
      <c r="D10045">
        <v>255</v>
      </c>
      <c r="E10045">
        <v>258.5</v>
      </c>
      <c r="G10045">
        <v>258.5</v>
      </c>
      <c r="H10045">
        <v>78</v>
      </c>
      <c r="I10045">
        <v>801</v>
      </c>
      <c r="J10045">
        <f t="shared" si="468"/>
        <v>95.036764705882348</v>
      </c>
      <c r="K10045">
        <f t="shared" si="469"/>
        <v>1999</v>
      </c>
      <c r="L10045">
        <f t="shared" si="470"/>
        <v>5</v>
      </c>
    </row>
    <row r="10046" spans="1:12" x14ac:dyDescent="0.25">
      <c r="A10046" s="1">
        <v>36292</v>
      </c>
      <c r="B10046">
        <v>259.5</v>
      </c>
      <c r="C10046">
        <v>264</v>
      </c>
      <c r="D10046">
        <v>259.5</v>
      </c>
      <c r="E10046">
        <v>262</v>
      </c>
      <c r="G10046">
        <v>262</v>
      </c>
      <c r="H10046">
        <v>412</v>
      </c>
      <c r="I10046">
        <v>666</v>
      </c>
      <c r="J10046">
        <f t="shared" si="468"/>
        <v>96.32352941176471</v>
      </c>
      <c r="K10046">
        <f t="shared" si="469"/>
        <v>1999</v>
      </c>
      <c r="L10046">
        <f t="shared" si="470"/>
        <v>5</v>
      </c>
    </row>
    <row r="10047" spans="1:12" x14ac:dyDescent="0.25">
      <c r="A10047" s="1">
        <v>36293</v>
      </c>
      <c r="B10047">
        <v>264</v>
      </c>
      <c r="C10047">
        <v>265</v>
      </c>
      <c r="D10047">
        <v>263</v>
      </c>
      <c r="E10047">
        <v>263</v>
      </c>
      <c r="G10047">
        <v>263</v>
      </c>
      <c r="H10047">
        <v>1317</v>
      </c>
      <c r="I10047">
        <v>1373</v>
      </c>
      <c r="J10047">
        <f t="shared" si="468"/>
        <v>96.691176470588232</v>
      </c>
      <c r="K10047">
        <f t="shared" si="469"/>
        <v>1999</v>
      </c>
      <c r="L10047">
        <f t="shared" si="470"/>
        <v>5</v>
      </c>
    </row>
    <row r="10048" spans="1:12" x14ac:dyDescent="0.25">
      <c r="A10048" s="1">
        <v>36294</v>
      </c>
      <c r="B10048">
        <v>264</v>
      </c>
      <c r="C10048">
        <v>264</v>
      </c>
      <c r="D10048">
        <v>252</v>
      </c>
      <c r="E10048">
        <v>253</v>
      </c>
      <c r="G10048">
        <v>253</v>
      </c>
      <c r="H10048">
        <v>290</v>
      </c>
      <c r="I10048">
        <v>475</v>
      </c>
      <c r="J10048">
        <f t="shared" si="468"/>
        <v>93.014705882352928</v>
      </c>
      <c r="K10048">
        <f t="shared" si="469"/>
        <v>1999</v>
      </c>
      <c r="L10048">
        <f t="shared" si="470"/>
        <v>5</v>
      </c>
    </row>
    <row r="10049" spans="1:12" x14ac:dyDescent="0.25">
      <c r="A10049" s="1">
        <v>36297</v>
      </c>
      <c r="B10049">
        <v>254.5</v>
      </c>
      <c r="C10049">
        <v>256.25</v>
      </c>
      <c r="D10049">
        <v>254.5</v>
      </c>
      <c r="E10049">
        <v>255.25</v>
      </c>
      <c r="G10049">
        <v>255.25</v>
      </c>
      <c r="H10049">
        <v>704</v>
      </c>
      <c r="I10049">
        <v>752</v>
      </c>
      <c r="J10049">
        <f t="shared" si="468"/>
        <v>93.841911764705898</v>
      </c>
      <c r="K10049">
        <f t="shared" si="469"/>
        <v>1999</v>
      </c>
      <c r="L10049">
        <f t="shared" si="470"/>
        <v>5</v>
      </c>
    </row>
    <row r="10050" spans="1:12" x14ac:dyDescent="0.25">
      <c r="A10050" s="1">
        <v>36298</v>
      </c>
      <c r="B10050">
        <v>254.5</v>
      </c>
      <c r="C10050">
        <v>256</v>
      </c>
      <c r="D10050">
        <v>251</v>
      </c>
      <c r="E10050">
        <v>256</v>
      </c>
      <c r="G10050">
        <v>256</v>
      </c>
      <c r="H10050">
        <v>193</v>
      </c>
      <c r="I10050">
        <v>188</v>
      </c>
      <c r="J10050">
        <f t="shared" ref="J10050:J10113" si="471">G10050/100*5000/136</f>
        <v>94.117647058823536</v>
      </c>
      <c r="K10050">
        <f t="shared" ref="K10050:K10113" si="472">YEAR(A10050)</f>
        <v>1999</v>
      </c>
      <c r="L10050">
        <f t="shared" ref="L10050:L10113" si="473">MONTH(A10050)</f>
        <v>5</v>
      </c>
    </row>
    <row r="10051" spans="1:12" x14ac:dyDescent="0.25">
      <c r="A10051" s="1">
        <v>36299</v>
      </c>
      <c r="B10051">
        <v>256.5</v>
      </c>
      <c r="C10051">
        <v>256.5</v>
      </c>
      <c r="D10051">
        <v>254.25</v>
      </c>
      <c r="E10051">
        <v>254.25</v>
      </c>
      <c r="G10051">
        <v>254.25</v>
      </c>
      <c r="H10051">
        <v>74</v>
      </c>
      <c r="I10051">
        <v>69</v>
      </c>
      <c r="J10051">
        <f t="shared" si="471"/>
        <v>93.474264705882348</v>
      </c>
      <c r="K10051">
        <f t="shared" si="472"/>
        <v>1999</v>
      </c>
      <c r="L10051">
        <f t="shared" si="473"/>
        <v>5</v>
      </c>
    </row>
    <row r="10052" spans="1:12" x14ac:dyDescent="0.25">
      <c r="A10052" s="1">
        <v>36300</v>
      </c>
      <c r="B10052">
        <v>259</v>
      </c>
      <c r="C10052">
        <v>259.75</v>
      </c>
      <c r="D10052">
        <v>256</v>
      </c>
      <c r="E10052">
        <v>256.25</v>
      </c>
      <c r="G10052">
        <v>256.25</v>
      </c>
      <c r="H10052">
        <v>11319</v>
      </c>
      <c r="I10052">
        <v>69628</v>
      </c>
      <c r="J10052">
        <f t="shared" si="471"/>
        <v>94.209558823529406</v>
      </c>
      <c r="K10052">
        <f t="shared" si="472"/>
        <v>1999</v>
      </c>
      <c r="L10052">
        <f t="shared" si="473"/>
        <v>5</v>
      </c>
    </row>
    <row r="10053" spans="1:12" x14ac:dyDescent="0.25">
      <c r="A10053" s="1">
        <v>36301</v>
      </c>
      <c r="B10053">
        <v>253</v>
      </c>
      <c r="C10053">
        <v>255</v>
      </c>
      <c r="D10053">
        <v>252</v>
      </c>
      <c r="E10053">
        <v>252.25</v>
      </c>
      <c r="G10053">
        <v>252.25</v>
      </c>
      <c r="H10053">
        <v>20759</v>
      </c>
      <c r="I10053">
        <v>69563</v>
      </c>
      <c r="J10053">
        <f t="shared" si="471"/>
        <v>92.73897058823529</v>
      </c>
      <c r="K10053">
        <f t="shared" si="472"/>
        <v>1999</v>
      </c>
      <c r="L10053">
        <f t="shared" si="473"/>
        <v>5</v>
      </c>
    </row>
    <row r="10054" spans="1:12" x14ac:dyDescent="0.25">
      <c r="A10054" s="1">
        <v>36304</v>
      </c>
      <c r="B10054">
        <v>251.5</v>
      </c>
      <c r="C10054">
        <v>251.5</v>
      </c>
      <c r="D10054">
        <v>246.75</v>
      </c>
      <c r="E10054">
        <v>247.25</v>
      </c>
      <c r="G10054">
        <v>247.25</v>
      </c>
      <c r="H10054">
        <v>16837</v>
      </c>
      <c r="I10054">
        <v>67785</v>
      </c>
      <c r="J10054">
        <f t="shared" si="471"/>
        <v>90.900735294117652</v>
      </c>
      <c r="K10054">
        <f t="shared" si="472"/>
        <v>1999</v>
      </c>
      <c r="L10054">
        <f t="shared" si="473"/>
        <v>5</v>
      </c>
    </row>
    <row r="10055" spans="1:12" x14ac:dyDescent="0.25">
      <c r="A10055" s="1">
        <v>36305</v>
      </c>
      <c r="B10055">
        <v>247.25</v>
      </c>
      <c r="C10055">
        <v>249.75</v>
      </c>
      <c r="D10055">
        <v>247.25</v>
      </c>
      <c r="E10055">
        <v>248.75</v>
      </c>
      <c r="G10055">
        <v>248.75</v>
      </c>
      <c r="H10055">
        <v>10249</v>
      </c>
      <c r="I10055">
        <v>67246</v>
      </c>
      <c r="J10055">
        <f t="shared" si="471"/>
        <v>91.452205882352942</v>
      </c>
      <c r="K10055">
        <f t="shared" si="472"/>
        <v>1999</v>
      </c>
      <c r="L10055">
        <f t="shared" si="473"/>
        <v>5</v>
      </c>
    </row>
    <row r="10056" spans="1:12" x14ac:dyDescent="0.25">
      <c r="A10056" s="1">
        <v>36306</v>
      </c>
      <c r="B10056">
        <v>247</v>
      </c>
      <c r="C10056">
        <v>251</v>
      </c>
      <c r="D10056">
        <v>247</v>
      </c>
      <c r="E10056">
        <v>247.5</v>
      </c>
      <c r="G10056">
        <v>247.5</v>
      </c>
      <c r="H10056">
        <v>11987</v>
      </c>
      <c r="I10056">
        <v>67543</v>
      </c>
      <c r="J10056">
        <f t="shared" si="471"/>
        <v>90.992647058823536</v>
      </c>
      <c r="K10056">
        <f t="shared" si="472"/>
        <v>1999</v>
      </c>
      <c r="L10056">
        <f t="shared" si="473"/>
        <v>5</v>
      </c>
    </row>
    <row r="10057" spans="1:12" x14ac:dyDescent="0.25">
      <c r="A10057" s="1">
        <v>36307</v>
      </c>
      <c r="B10057">
        <v>249</v>
      </c>
      <c r="C10057">
        <v>250.5</v>
      </c>
      <c r="D10057">
        <v>248</v>
      </c>
      <c r="E10057">
        <v>250</v>
      </c>
      <c r="G10057">
        <v>250</v>
      </c>
      <c r="H10057">
        <v>6278</v>
      </c>
      <c r="I10057">
        <v>67172</v>
      </c>
      <c r="J10057">
        <f t="shared" si="471"/>
        <v>91.911764705882348</v>
      </c>
      <c r="K10057">
        <f t="shared" si="472"/>
        <v>1999</v>
      </c>
      <c r="L10057">
        <f t="shared" si="473"/>
        <v>5</v>
      </c>
    </row>
    <row r="10058" spans="1:12" x14ac:dyDescent="0.25">
      <c r="A10058" s="1">
        <v>36308</v>
      </c>
      <c r="B10058">
        <v>252</v>
      </c>
      <c r="C10058">
        <v>254</v>
      </c>
      <c r="D10058">
        <v>250.75</v>
      </c>
      <c r="E10058">
        <v>252.25</v>
      </c>
      <c r="G10058">
        <v>252.25</v>
      </c>
      <c r="H10058">
        <v>15212</v>
      </c>
      <c r="I10058">
        <v>67019</v>
      </c>
      <c r="J10058">
        <f t="shared" si="471"/>
        <v>92.73897058823529</v>
      </c>
      <c r="K10058">
        <f t="shared" si="472"/>
        <v>1999</v>
      </c>
      <c r="L10058">
        <f t="shared" si="473"/>
        <v>5</v>
      </c>
    </row>
    <row r="10059" spans="1:12" x14ac:dyDescent="0.25">
      <c r="A10059" s="1">
        <v>36312</v>
      </c>
      <c r="B10059">
        <v>249</v>
      </c>
      <c r="C10059">
        <v>252</v>
      </c>
      <c r="D10059">
        <v>247</v>
      </c>
      <c r="E10059">
        <v>251.75</v>
      </c>
      <c r="G10059">
        <v>251.75</v>
      </c>
      <c r="H10059">
        <v>15829</v>
      </c>
      <c r="I10059">
        <v>67387</v>
      </c>
      <c r="J10059">
        <f t="shared" si="471"/>
        <v>92.555147058823536</v>
      </c>
      <c r="K10059">
        <f t="shared" si="472"/>
        <v>1999</v>
      </c>
      <c r="L10059">
        <f t="shared" si="473"/>
        <v>6</v>
      </c>
    </row>
    <row r="10060" spans="1:12" x14ac:dyDescent="0.25">
      <c r="A10060" s="1">
        <v>36313</v>
      </c>
      <c r="B10060">
        <v>251.5</v>
      </c>
      <c r="C10060">
        <v>253.5</v>
      </c>
      <c r="D10060">
        <v>246.5</v>
      </c>
      <c r="E10060">
        <v>253.25</v>
      </c>
      <c r="G10060">
        <v>253.25</v>
      </c>
      <c r="H10060">
        <v>24132</v>
      </c>
      <c r="I10060">
        <v>66302</v>
      </c>
      <c r="J10060">
        <f t="shared" si="471"/>
        <v>93.10661764705884</v>
      </c>
      <c r="K10060">
        <f t="shared" si="472"/>
        <v>1999</v>
      </c>
      <c r="L10060">
        <f t="shared" si="473"/>
        <v>6</v>
      </c>
    </row>
    <row r="10061" spans="1:12" x14ac:dyDescent="0.25">
      <c r="A10061" s="1">
        <v>36314</v>
      </c>
      <c r="B10061">
        <v>256</v>
      </c>
      <c r="C10061">
        <v>261.5</v>
      </c>
      <c r="D10061">
        <v>254.75</v>
      </c>
      <c r="E10061">
        <v>261</v>
      </c>
      <c r="G10061">
        <v>261</v>
      </c>
      <c r="H10061">
        <v>25859</v>
      </c>
      <c r="I10061">
        <v>63302</v>
      </c>
      <c r="J10061">
        <f t="shared" si="471"/>
        <v>95.955882352941174</v>
      </c>
      <c r="K10061">
        <f t="shared" si="472"/>
        <v>1999</v>
      </c>
      <c r="L10061">
        <f t="shared" si="473"/>
        <v>6</v>
      </c>
    </row>
    <row r="10062" spans="1:12" x14ac:dyDescent="0.25">
      <c r="A10062" s="1">
        <v>36315</v>
      </c>
      <c r="B10062">
        <v>260.5</v>
      </c>
      <c r="C10062">
        <v>261</v>
      </c>
      <c r="D10062">
        <v>256.5</v>
      </c>
      <c r="E10062">
        <v>256.75</v>
      </c>
      <c r="G10062">
        <v>256.75</v>
      </c>
      <c r="H10062">
        <v>15000</v>
      </c>
      <c r="I10062">
        <v>62247</v>
      </c>
      <c r="J10062">
        <f t="shared" si="471"/>
        <v>94.393382352941174</v>
      </c>
      <c r="K10062">
        <f t="shared" si="472"/>
        <v>1999</v>
      </c>
      <c r="L10062">
        <f t="shared" si="473"/>
        <v>6</v>
      </c>
    </row>
    <row r="10063" spans="1:12" x14ac:dyDescent="0.25">
      <c r="A10063" s="1">
        <v>36318</v>
      </c>
      <c r="B10063">
        <v>260</v>
      </c>
      <c r="C10063">
        <v>263.5</v>
      </c>
      <c r="D10063">
        <v>257.5</v>
      </c>
      <c r="E10063">
        <v>257.75</v>
      </c>
      <c r="G10063">
        <v>257.75</v>
      </c>
      <c r="H10063">
        <v>18287</v>
      </c>
      <c r="I10063">
        <v>60380</v>
      </c>
      <c r="J10063">
        <f t="shared" si="471"/>
        <v>94.76102941176471</v>
      </c>
      <c r="K10063">
        <f t="shared" si="472"/>
        <v>1999</v>
      </c>
      <c r="L10063">
        <f t="shared" si="473"/>
        <v>6</v>
      </c>
    </row>
    <row r="10064" spans="1:12" x14ac:dyDescent="0.25">
      <c r="A10064" s="1">
        <v>36319</v>
      </c>
      <c r="B10064">
        <v>257</v>
      </c>
      <c r="C10064">
        <v>257.5</v>
      </c>
      <c r="D10064">
        <v>254.5</v>
      </c>
      <c r="E10064">
        <v>255.25</v>
      </c>
      <c r="G10064">
        <v>255.25</v>
      </c>
      <c r="H10064">
        <v>11423</v>
      </c>
      <c r="I10064">
        <v>59544</v>
      </c>
      <c r="J10064">
        <f t="shared" si="471"/>
        <v>93.841911764705898</v>
      </c>
      <c r="K10064">
        <f t="shared" si="472"/>
        <v>1999</v>
      </c>
      <c r="L10064">
        <f t="shared" si="473"/>
        <v>6</v>
      </c>
    </row>
    <row r="10065" spans="1:12" x14ac:dyDescent="0.25">
      <c r="A10065" s="1">
        <v>36320</v>
      </c>
      <c r="B10065">
        <v>253</v>
      </c>
      <c r="C10065">
        <v>258.75</v>
      </c>
      <c r="D10065">
        <v>251.75</v>
      </c>
      <c r="E10065">
        <v>255</v>
      </c>
      <c r="G10065">
        <v>255</v>
      </c>
      <c r="H10065">
        <v>19067</v>
      </c>
      <c r="I10065">
        <v>58544</v>
      </c>
      <c r="J10065">
        <f t="shared" si="471"/>
        <v>93.75</v>
      </c>
      <c r="K10065">
        <f t="shared" si="472"/>
        <v>1999</v>
      </c>
      <c r="L10065">
        <f t="shared" si="473"/>
        <v>6</v>
      </c>
    </row>
    <row r="10066" spans="1:12" x14ac:dyDescent="0.25">
      <c r="A10066" s="1">
        <v>36321</v>
      </c>
      <c r="B10066">
        <v>256</v>
      </c>
      <c r="C10066">
        <v>260</v>
      </c>
      <c r="D10066">
        <v>256</v>
      </c>
      <c r="E10066">
        <v>259.75</v>
      </c>
      <c r="G10066">
        <v>259.75</v>
      </c>
      <c r="H10066">
        <v>17801</v>
      </c>
      <c r="I10066">
        <v>52690</v>
      </c>
      <c r="J10066">
        <f t="shared" si="471"/>
        <v>95.496323529411768</v>
      </c>
      <c r="K10066">
        <f t="shared" si="472"/>
        <v>1999</v>
      </c>
      <c r="L10066">
        <f t="shared" si="473"/>
        <v>6</v>
      </c>
    </row>
    <row r="10067" spans="1:12" x14ac:dyDescent="0.25">
      <c r="A10067" s="1">
        <v>36322</v>
      </c>
      <c r="B10067">
        <v>259</v>
      </c>
      <c r="C10067">
        <v>263</v>
      </c>
      <c r="D10067">
        <v>256.25</v>
      </c>
      <c r="E10067">
        <v>257</v>
      </c>
      <c r="G10067">
        <v>257</v>
      </c>
      <c r="H10067">
        <v>17275</v>
      </c>
      <c r="I10067">
        <v>51583</v>
      </c>
      <c r="J10067">
        <f t="shared" si="471"/>
        <v>94.485294117647058</v>
      </c>
      <c r="K10067">
        <f t="shared" si="472"/>
        <v>1999</v>
      </c>
      <c r="L10067">
        <f t="shared" si="473"/>
        <v>6</v>
      </c>
    </row>
    <row r="10068" spans="1:12" x14ac:dyDescent="0.25">
      <c r="A10068" s="1">
        <v>36325</v>
      </c>
      <c r="B10068">
        <v>256</v>
      </c>
      <c r="C10068">
        <v>263</v>
      </c>
      <c r="D10068">
        <v>254</v>
      </c>
      <c r="E10068">
        <v>262.75</v>
      </c>
      <c r="G10068">
        <v>262.75</v>
      </c>
      <c r="H10068">
        <v>16027</v>
      </c>
      <c r="I10068">
        <v>50048</v>
      </c>
      <c r="J10068">
        <f t="shared" si="471"/>
        <v>96.599264705882348</v>
      </c>
      <c r="K10068">
        <f t="shared" si="472"/>
        <v>1999</v>
      </c>
      <c r="L10068">
        <f t="shared" si="473"/>
        <v>6</v>
      </c>
    </row>
    <row r="10069" spans="1:12" x14ac:dyDescent="0.25">
      <c r="A10069" s="1">
        <v>36326</v>
      </c>
      <c r="B10069">
        <v>262</v>
      </c>
      <c r="C10069">
        <v>264</v>
      </c>
      <c r="D10069">
        <v>257.5</v>
      </c>
      <c r="E10069">
        <v>259</v>
      </c>
      <c r="G10069">
        <v>259</v>
      </c>
      <c r="H10069">
        <v>19748</v>
      </c>
      <c r="I10069">
        <v>49237</v>
      </c>
      <c r="J10069">
        <f t="shared" si="471"/>
        <v>95.220588235294116</v>
      </c>
      <c r="K10069">
        <f t="shared" si="472"/>
        <v>1999</v>
      </c>
      <c r="L10069">
        <f t="shared" si="473"/>
        <v>6</v>
      </c>
    </row>
    <row r="10070" spans="1:12" x14ac:dyDescent="0.25">
      <c r="A10070" s="1">
        <v>36327</v>
      </c>
      <c r="B10070">
        <v>259.25</v>
      </c>
      <c r="C10070">
        <v>260</v>
      </c>
      <c r="D10070">
        <v>256.5</v>
      </c>
      <c r="E10070">
        <v>257.25</v>
      </c>
      <c r="G10070">
        <v>257.25</v>
      </c>
      <c r="H10070">
        <v>11086</v>
      </c>
      <c r="I10070">
        <v>48242</v>
      </c>
      <c r="J10070">
        <f t="shared" si="471"/>
        <v>94.577205882352928</v>
      </c>
      <c r="K10070">
        <f t="shared" si="472"/>
        <v>1999</v>
      </c>
      <c r="L10070">
        <f t="shared" si="473"/>
        <v>6</v>
      </c>
    </row>
    <row r="10071" spans="1:12" x14ac:dyDescent="0.25">
      <c r="A10071" s="1">
        <v>36328</v>
      </c>
      <c r="B10071">
        <v>259</v>
      </c>
      <c r="C10071">
        <v>260.5</v>
      </c>
      <c r="D10071">
        <v>254.75</v>
      </c>
      <c r="E10071">
        <v>255</v>
      </c>
      <c r="G10071">
        <v>255</v>
      </c>
      <c r="H10071">
        <v>15547</v>
      </c>
      <c r="I10071">
        <v>42928</v>
      </c>
      <c r="J10071">
        <f t="shared" si="471"/>
        <v>93.75</v>
      </c>
      <c r="K10071">
        <f t="shared" si="472"/>
        <v>1999</v>
      </c>
      <c r="L10071">
        <f t="shared" si="473"/>
        <v>6</v>
      </c>
    </row>
    <row r="10072" spans="1:12" x14ac:dyDescent="0.25">
      <c r="A10072" s="1">
        <v>36329</v>
      </c>
      <c r="B10072">
        <v>257</v>
      </c>
      <c r="C10072">
        <v>258.25</v>
      </c>
      <c r="D10072">
        <v>253.75</v>
      </c>
      <c r="E10072">
        <v>254.75</v>
      </c>
      <c r="G10072">
        <v>254.75</v>
      </c>
      <c r="H10072">
        <v>12745</v>
      </c>
      <c r="I10072">
        <v>41923</v>
      </c>
      <c r="J10072">
        <f t="shared" si="471"/>
        <v>93.658088235294116</v>
      </c>
      <c r="K10072">
        <f t="shared" si="472"/>
        <v>1999</v>
      </c>
      <c r="L10072">
        <f t="shared" si="473"/>
        <v>6</v>
      </c>
    </row>
    <row r="10073" spans="1:12" x14ac:dyDescent="0.25">
      <c r="A10073" s="1">
        <v>36332</v>
      </c>
      <c r="B10073">
        <v>254</v>
      </c>
      <c r="C10073">
        <v>257.75</v>
      </c>
      <c r="D10073">
        <v>253.5</v>
      </c>
      <c r="E10073">
        <v>254.75</v>
      </c>
      <c r="G10073">
        <v>254.75</v>
      </c>
      <c r="H10073">
        <v>11329</v>
      </c>
      <c r="I10073">
        <v>38668</v>
      </c>
      <c r="J10073">
        <f t="shared" si="471"/>
        <v>93.658088235294116</v>
      </c>
      <c r="K10073">
        <f t="shared" si="472"/>
        <v>1999</v>
      </c>
      <c r="L10073">
        <f t="shared" si="473"/>
        <v>6</v>
      </c>
    </row>
    <row r="10074" spans="1:12" x14ac:dyDescent="0.25">
      <c r="A10074" s="1">
        <v>36333</v>
      </c>
      <c r="B10074">
        <v>255</v>
      </c>
      <c r="C10074">
        <v>256.25</v>
      </c>
      <c r="D10074">
        <v>249.75</v>
      </c>
      <c r="E10074">
        <v>250.25</v>
      </c>
      <c r="G10074">
        <v>250.25</v>
      </c>
      <c r="H10074">
        <v>12450</v>
      </c>
      <c r="I10074">
        <v>37462</v>
      </c>
      <c r="J10074">
        <f t="shared" si="471"/>
        <v>92.003676470588232</v>
      </c>
      <c r="K10074">
        <f t="shared" si="472"/>
        <v>1999</v>
      </c>
      <c r="L10074">
        <f t="shared" si="473"/>
        <v>6</v>
      </c>
    </row>
    <row r="10075" spans="1:12" x14ac:dyDescent="0.25">
      <c r="A10075" s="1">
        <v>36334</v>
      </c>
      <c r="B10075">
        <v>250</v>
      </c>
      <c r="C10075">
        <v>252.5</v>
      </c>
      <c r="D10075">
        <v>249.5</v>
      </c>
      <c r="E10075">
        <v>252</v>
      </c>
      <c r="G10075">
        <v>252</v>
      </c>
      <c r="H10075">
        <v>13686</v>
      </c>
      <c r="I10075">
        <v>33690</v>
      </c>
      <c r="J10075">
        <f t="shared" si="471"/>
        <v>92.647058823529406</v>
      </c>
      <c r="K10075">
        <f t="shared" si="472"/>
        <v>1999</v>
      </c>
      <c r="L10075">
        <f t="shared" si="473"/>
        <v>6</v>
      </c>
    </row>
    <row r="10076" spans="1:12" x14ac:dyDescent="0.25">
      <c r="A10076" s="1">
        <v>36335</v>
      </c>
      <c r="B10076">
        <v>250</v>
      </c>
      <c r="C10076">
        <v>251</v>
      </c>
      <c r="D10076">
        <v>248</v>
      </c>
      <c r="E10076">
        <v>250</v>
      </c>
      <c r="G10076">
        <v>250</v>
      </c>
      <c r="H10076">
        <v>16042</v>
      </c>
      <c r="I10076">
        <v>30599</v>
      </c>
      <c r="J10076">
        <f t="shared" si="471"/>
        <v>91.911764705882348</v>
      </c>
      <c r="K10076">
        <f t="shared" si="472"/>
        <v>1999</v>
      </c>
      <c r="L10076">
        <f t="shared" si="473"/>
        <v>6</v>
      </c>
    </row>
    <row r="10077" spans="1:12" x14ac:dyDescent="0.25">
      <c r="A10077" s="1">
        <v>36336</v>
      </c>
      <c r="B10077">
        <v>250</v>
      </c>
      <c r="C10077">
        <v>254.5</v>
      </c>
      <c r="D10077">
        <v>250</v>
      </c>
      <c r="E10077">
        <v>251.25</v>
      </c>
      <c r="G10077">
        <v>251.25</v>
      </c>
      <c r="H10077">
        <v>14379</v>
      </c>
      <c r="I10077">
        <v>26190</v>
      </c>
      <c r="J10077">
        <f t="shared" si="471"/>
        <v>92.371323529411768</v>
      </c>
      <c r="K10077">
        <f t="shared" si="472"/>
        <v>1999</v>
      </c>
      <c r="L10077">
        <f t="shared" si="473"/>
        <v>6</v>
      </c>
    </row>
    <row r="10078" spans="1:12" x14ac:dyDescent="0.25">
      <c r="A10078" s="1">
        <v>36339</v>
      </c>
      <c r="B10078">
        <v>252</v>
      </c>
      <c r="C10078">
        <v>255</v>
      </c>
      <c r="D10078">
        <v>252</v>
      </c>
      <c r="E10078">
        <v>252.5</v>
      </c>
      <c r="G10078">
        <v>252.5</v>
      </c>
      <c r="H10078">
        <v>15585</v>
      </c>
      <c r="I10078">
        <v>18918</v>
      </c>
      <c r="J10078">
        <f t="shared" si="471"/>
        <v>92.830882352941174</v>
      </c>
      <c r="K10078">
        <f t="shared" si="472"/>
        <v>1999</v>
      </c>
      <c r="L10078">
        <f t="shared" si="473"/>
        <v>6</v>
      </c>
    </row>
    <row r="10079" spans="1:12" x14ac:dyDescent="0.25">
      <c r="A10079" s="1">
        <v>36340</v>
      </c>
      <c r="B10079">
        <v>255</v>
      </c>
      <c r="C10079">
        <v>256.5</v>
      </c>
      <c r="D10079">
        <v>249.5</v>
      </c>
      <c r="E10079">
        <v>250.25</v>
      </c>
      <c r="G10079">
        <v>250.25</v>
      </c>
      <c r="H10079">
        <v>23686</v>
      </c>
      <c r="I10079">
        <v>10194</v>
      </c>
      <c r="J10079">
        <f t="shared" si="471"/>
        <v>92.003676470588232</v>
      </c>
      <c r="K10079">
        <f t="shared" si="472"/>
        <v>1999</v>
      </c>
      <c r="L10079">
        <f t="shared" si="473"/>
        <v>6</v>
      </c>
    </row>
    <row r="10080" spans="1:12" x14ac:dyDescent="0.25">
      <c r="A10080" s="1">
        <v>36341</v>
      </c>
      <c r="B10080">
        <v>248</v>
      </c>
      <c r="C10080">
        <v>251</v>
      </c>
      <c r="D10080">
        <v>246.5</v>
      </c>
      <c r="E10080">
        <v>250</v>
      </c>
      <c r="G10080">
        <v>250</v>
      </c>
      <c r="H10080">
        <v>11375</v>
      </c>
      <c r="I10080">
        <v>6876</v>
      </c>
      <c r="J10080">
        <f t="shared" si="471"/>
        <v>91.911764705882348</v>
      </c>
      <c r="K10080">
        <f t="shared" si="472"/>
        <v>1999</v>
      </c>
      <c r="L10080">
        <f t="shared" si="473"/>
        <v>6</v>
      </c>
    </row>
    <row r="10081" spans="1:12" x14ac:dyDescent="0.25">
      <c r="A10081" s="1">
        <v>36342</v>
      </c>
      <c r="B10081">
        <v>248.5</v>
      </c>
      <c r="C10081">
        <v>249.75</v>
      </c>
      <c r="D10081">
        <v>245.75</v>
      </c>
      <c r="E10081">
        <v>246.25</v>
      </c>
      <c r="G10081">
        <v>246.25</v>
      </c>
      <c r="H10081">
        <v>7137</v>
      </c>
      <c r="I10081">
        <v>4542</v>
      </c>
      <c r="J10081">
        <f t="shared" si="471"/>
        <v>90.533088235294116</v>
      </c>
      <c r="K10081">
        <f t="shared" si="472"/>
        <v>1999</v>
      </c>
      <c r="L10081">
        <f t="shared" si="473"/>
        <v>7</v>
      </c>
    </row>
    <row r="10082" spans="1:12" x14ac:dyDescent="0.25">
      <c r="A10082" s="1">
        <v>36343</v>
      </c>
      <c r="B10082">
        <v>246</v>
      </c>
      <c r="C10082">
        <v>246</v>
      </c>
      <c r="D10082">
        <v>240</v>
      </c>
      <c r="E10082">
        <v>240.25</v>
      </c>
      <c r="G10082">
        <v>240.25</v>
      </c>
      <c r="H10082">
        <v>7137</v>
      </c>
      <c r="I10082">
        <v>4542</v>
      </c>
      <c r="J10082">
        <f t="shared" si="471"/>
        <v>88.327205882352942</v>
      </c>
      <c r="K10082">
        <f t="shared" si="472"/>
        <v>1999</v>
      </c>
      <c r="L10082">
        <f t="shared" si="473"/>
        <v>7</v>
      </c>
    </row>
    <row r="10083" spans="1:12" x14ac:dyDescent="0.25">
      <c r="A10083" s="1">
        <v>36347</v>
      </c>
      <c r="B10083">
        <v>236.5</v>
      </c>
      <c r="C10083">
        <v>237.5</v>
      </c>
      <c r="D10083">
        <v>235</v>
      </c>
      <c r="E10083">
        <v>235.75</v>
      </c>
      <c r="G10083">
        <v>235.75</v>
      </c>
      <c r="H10083">
        <v>4091</v>
      </c>
      <c r="I10083">
        <v>2911</v>
      </c>
      <c r="J10083">
        <f t="shared" si="471"/>
        <v>86.672794117647058</v>
      </c>
      <c r="K10083">
        <f t="shared" si="472"/>
        <v>1999</v>
      </c>
      <c r="L10083">
        <f t="shared" si="473"/>
        <v>7</v>
      </c>
    </row>
    <row r="10084" spans="1:12" x14ac:dyDescent="0.25">
      <c r="A10084" s="1">
        <v>36348</v>
      </c>
      <c r="B10084">
        <v>236</v>
      </c>
      <c r="C10084">
        <v>238.5</v>
      </c>
      <c r="D10084">
        <v>234.5</v>
      </c>
      <c r="E10084">
        <v>238</v>
      </c>
      <c r="G10084">
        <v>238</v>
      </c>
      <c r="H10084">
        <v>2926</v>
      </c>
      <c r="I10084">
        <v>2463</v>
      </c>
      <c r="J10084">
        <f t="shared" si="471"/>
        <v>87.5</v>
      </c>
      <c r="K10084">
        <f t="shared" si="472"/>
        <v>1999</v>
      </c>
      <c r="L10084">
        <f t="shared" si="473"/>
        <v>7</v>
      </c>
    </row>
    <row r="10085" spans="1:12" x14ac:dyDescent="0.25">
      <c r="A10085" s="1">
        <v>36349</v>
      </c>
      <c r="B10085">
        <v>238.5</v>
      </c>
      <c r="C10085">
        <v>239.5</v>
      </c>
      <c r="D10085">
        <v>235</v>
      </c>
      <c r="E10085">
        <v>235.25</v>
      </c>
      <c r="G10085">
        <v>235.25</v>
      </c>
      <c r="H10085">
        <v>3112</v>
      </c>
      <c r="I10085">
        <v>2147</v>
      </c>
      <c r="J10085">
        <f t="shared" si="471"/>
        <v>86.48897058823529</v>
      </c>
      <c r="K10085">
        <f t="shared" si="472"/>
        <v>1999</v>
      </c>
      <c r="L10085">
        <f t="shared" si="473"/>
        <v>7</v>
      </c>
    </row>
    <row r="10086" spans="1:12" x14ac:dyDescent="0.25">
      <c r="A10086" s="1">
        <v>36350</v>
      </c>
      <c r="B10086">
        <v>234</v>
      </c>
      <c r="C10086">
        <v>234</v>
      </c>
      <c r="D10086">
        <v>231.75</v>
      </c>
      <c r="E10086">
        <v>233</v>
      </c>
      <c r="G10086">
        <v>233</v>
      </c>
      <c r="H10086">
        <v>271</v>
      </c>
      <c r="I10086">
        <v>1093</v>
      </c>
      <c r="J10086">
        <f t="shared" si="471"/>
        <v>85.661764705882348</v>
      </c>
      <c r="K10086">
        <f t="shared" si="472"/>
        <v>1999</v>
      </c>
      <c r="L10086">
        <f t="shared" si="473"/>
        <v>7</v>
      </c>
    </row>
    <row r="10087" spans="1:12" x14ac:dyDescent="0.25">
      <c r="A10087" s="1">
        <v>36353</v>
      </c>
      <c r="B10087">
        <v>231</v>
      </c>
      <c r="C10087">
        <v>234.5</v>
      </c>
      <c r="D10087">
        <v>230.5</v>
      </c>
      <c r="E10087">
        <v>233.75</v>
      </c>
      <c r="G10087">
        <v>233.75</v>
      </c>
      <c r="H10087">
        <v>173</v>
      </c>
      <c r="I10087">
        <v>870</v>
      </c>
      <c r="J10087">
        <f t="shared" si="471"/>
        <v>85.9375</v>
      </c>
      <c r="K10087">
        <f t="shared" si="472"/>
        <v>1999</v>
      </c>
      <c r="L10087">
        <f t="shared" si="473"/>
        <v>7</v>
      </c>
    </row>
    <row r="10088" spans="1:12" x14ac:dyDescent="0.25">
      <c r="A10088" s="1">
        <v>36354</v>
      </c>
      <c r="B10088">
        <v>232.75</v>
      </c>
      <c r="C10088">
        <v>235.5</v>
      </c>
      <c r="D10088">
        <v>232.5</v>
      </c>
      <c r="E10088">
        <v>232.5</v>
      </c>
      <c r="G10088">
        <v>232.5</v>
      </c>
      <c r="H10088">
        <v>157</v>
      </c>
      <c r="I10088">
        <v>737</v>
      </c>
      <c r="J10088">
        <f t="shared" si="471"/>
        <v>85.477941176470594</v>
      </c>
      <c r="K10088">
        <f t="shared" si="472"/>
        <v>1999</v>
      </c>
      <c r="L10088">
        <f t="shared" si="473"/>
        <v>7</v>
      </c>
    </row>
    <row r="10089" spans="1:12" x14ac:dyDescent="0.25">
      <c r="A10089" s="1">
        <v>36355</v>
      </c>
      <c r="B10089">
        <v>234</v>
      </c>
      <c r="C10089">
        <v>235</v>
      </c>
      <c r="D10089">
        <v>231.25</v>
      </c>
      <c r="E10089">
        <v>234.25</v>
      </c>
      <c r="G10089">
        <v>234.25</v>
      </c>
      <c r="H10089">
        <v>218</v>
      </c>
      <c r="I10089">
        <v>757</v>
      </c>
      <c r="J10089">
        <f t="shared" si="471"/>
        <v>86.121323529411754</v>
      </c>
      <c r="K10089">
        <f t="shared" si="472"/>
        <v>1999</v>
      </c>
      <c r="L10089">
        <f t="shared" si="473"/>
        <v>7</v>
      </c>
    </row>
    <row r="10090" spans="1:12" x14ac:dyDescent="0.25">
      <c r="A10090" s="1">
        <v>36356</v>
      </c>
      <c r="B10090">
        <v>237.5</v>
      </c>
      <c r="C10090">
        <v>237.5</v>
      </c>
      <c r="D10090">
        <v>235.25</v>
      </c>
      <c r="E10090">
        <v>235.5</v>
      </c>
      <c r="G10090">
        <v>235.5</v>
      </c>
      <c r="H10090">
        <v>73</v>
      </c>
      <c r="I10090">
        <v>626</v>
      </c>
      <c r="J10090">
        <f t="shared" si="471"/>
        <v>86.580882352941174</v>
      </c>
      <c r="K10090">
        <f t="shared" si="472"/>
        <v>1999</v>
      </c>
      <c r="L10090">
        <f t="shared" si="473"/>
        <v>7</v>
      </c>
    </row>
    <row r="10091" spans="1:12" x14ac:dyDescent="0.25">
      <c r="A10091" s="1">
        <v>36357</v>
      </c>
      <c r="B10091">
        <v>235</v>
      </c>
      <c r="C10091">
        <v>235</v>
      </c>
      <c r="D10091">
        <v>231.5</v>
      </c>
      <c r="E10091">
        <v>233</v>
      </c>
      <c r="G10091">
        <v>233</v>
      </c>
      <c r="H10091">
        <v>324</v>
      </c>
      <c r="I10091">
        <v>784</v>
      </c>
      <c r="J10091">
        <f t="shared" si="471"/>
        <v>85.661764705882348</v>
      </c>
      <c r="K10091">
        <f t="shared" si="472"/>
        <v>1999</v>
      </c>
      <c r="L10091">
        <f t="shared" si="473"/>
        <v>7</v>
      </c>
    </row>
    <row r="10092" spans="1:12" x14ac:dyDescent="0.25">
      <c r="A10092" s="1">
        <v>36360</v>
      </c>
      <c r="B10092">
        <v>236</v>
      </c>
      <c r="C10092">
        <v>236.5</v>
      </c>
      <c r="D10092">
        <v>235</v>
      </c>
      <c r="E10092">
        <v>235.75</v>
      </c>
      <c r="G10092">
        <v>235.75</v>
      </c>
      <c r="H10092">
        <v>42</v>
      </c>
      <c r="I10092">
        <v>494</v>
      </c>
      <c r="J10092">
        <f t="shared" si="471"/>
        <v>86.672794117647058</v>
      </c>
      <c r="K10092">
        <f t="shared" si="472"/>
        <v>1999</v>
      </c>
      <c r="L10092">
        <f t="shared" si="473"/>
        <v>7</v>
      </c>
    </row>
    <row r="10093" spans="1:12" x14ac:dyDescent="0.25">
      <c r="A10093" s="1">
        <v>36361</v>
      </c>
      <c r="B10093">
        <v>237.5</v>
      </c>
      <c r="C10093">
        <v>240.75</v>
      </c>
      <c r="D10093">
        <v>237.5</v>
      </c>
      <c r="E10093">
        <v>238.5</v>
      </c>
      <c r="G10093">
        <v>238.5</v>
      </c>
      <c r="H10093">
        <v>682</v>
      </c>
      <c r="I10093">
        <v>458</v>
      </c>
      <c r="J10093">
        <f t="shared" si="471"/>
        <v>87.683823529411754</v>
      </c>
      <c r="K10093">
        <f t="shared" si="472"/>
        <v>1999</v>
      </c>
      <c r="L10093">
        <f t="shared" si="473"/>
        <v>7</v>
      </c>
    </row>
    <row r="10094" spans="1:12" x14ac:dyDescent="0.25">
      <c r="A10094" s="1">
        <v>36362</v>
      </c>
      <c r="B10094">
        <v>239.5</v>
      </c>
      <c r="C10094">
        <v>243</v>
      </c>
      <c r="D10094">
        <v>239.5</v>
      </c>
      <c r="E10094">
        <v>243</v>
      </c>
      <c r="G10094">
        <v>243</v>
      </c>
      <c r="H10094">
        <v>211</v>
      </c>
      <c r="I10094">
        <v>6</v>
      </c>
      <c r="J10094">
        <f t="shared" si="471"/>
        <v>89.338235294117652</v>
      </c>
      <c r="K10094">
        <f t="shared" si="472"/>
        <v>1999</v>
      </c>
      <c r="L10094">
        <f t="shared" si="473"/>
        <v>7</v>
      </c>
    </row>
    <row r="10095" spans="1:12" x14ac:dyDescent="0.25">
      <c r="A10095" s="1">
        <v>36363</v>
      </c>
      <c r="B10095">
        <v>256</v>
      </c>
      <c r="C10095">
        <v>260.5</v>
      </c>
      <c r="D10095">
        <v>250.5</v>
      </c>
      <c r="E10095">
        <v>252.75</v>
      </c>
      <c r="G10095">
        <v>252.75</v>
      </c>
      <c r="H10095">
        <v>17435</v>
      </c>
      <c r="I10095">
        <v>56276</v>
      </c>
      <c r="J10095">
        <f t="shared" si="471"/>
        <v>92.922794117647058</v>
      </c>
      <c r="K10095">
        <f t="shared" si="472"/>
        <v>1999</v>
      </c>
      <c r="L10095">
        <f t="shared" si="473"/>
        <v>7</v>
      </c>
    </row>
    <row r="10096" spans="1:12" x14ac:dyDescent="0.25">
      <c r="A10096" s="1">
        <v>36364</v>
      </c>
      <c r="B10096">
        <v>260</v>
      </c>
      <c r="C10096">
        <v>263.25</v>
      </c>
      <c r="D10096">
        <v>258.5</v>
      </c>
      <c r="E10096">
        <v>262.5</v>
      </c>
      <c r="G10096">
        <v>262.5</v>
      </c>
      <c r="H10096">
        <v>15050</v>
      </c>
      <c r="I10096">
        <v>55669</v>
      </c>
      <c r="J10096">
        <f t="shared" si="471"/>
        <v>96.507352941176464</v>
      </c>
      <c r="K10096">
        <f t="shared" si="472"/>
        <v>1999</v>
      </c>
      <c r="L10096">
        <f t="shared" si="473"/>
        <v>7</v>
      </c>
    </row>
    <row r="10097" spans="1:12" x14ac:dyDescent="0.25">
      <c r="A10097" s="1">
        <v>36367</v>
      </c>
      <c r="B10097">
        <v>258</v>
      </c>
      <c r="C10097">
        <v>259.5</v>
      </c>
      <c r="D10097">
        <v>255</v>
      </c>
      <c r="E10097">
        <v>258.5</v>
      </c>
      <c r="G10097">
        <v>258.5</v>
      </c>
      <c r="H10097">
        <v>8871</v>
      </c>
      <c r="I10097">
        <v>54508</v>
      </c>
      <c r="J10097">
        <f t="shared" si="471"/>
        <v>95.036764705882348</v>
      </c>
      <c r="K10097">
        <f t="shared" si="472"/>
        <v>1999</v>
      </c>
      <c r="L10097">
        <f t="shared" si="473"/>
        <v>7</v>
      </c>
    </row>
    <row r="10098" spans="1:12" x14ac:dyDescent="0.25">
      <c r="A10098" s="1">
        <v>36368</v>
      </c>
      <c r="B10098">
        <v>255.5</v>
      </c>
      <c r="C10098">
        <v>256.5</v>
      </c>
      <c r="D10098">
        <v>250.25</v>
      </c>
      <c r="E10098">
        <v>252</v>
      </c>
      <c r="G10098">
        <v>252</v>
      </c>
      <c r="H10098">
        <v>10397</v>
      </c>
      <c r="I10098">
        <v>53201</v>
      </c>
      <c r="J10098">
        <f t="shared" si="471"/>
        <v>92.647058823529406</v>
      </c>
      <c r="K10098">
        <f t="shared" si="472"/>
        <v>1999</v>
      </c>
      <c r="L10098">
        <f t="shared" si="473"/>
        <v>7</v>
      </c>
    </row>
    <row r="10099" spans="1:12" x14ac:dyDescent="0.25">
      <c r="A10099" s="1">
        <v>36369</v>
      </c>
      <c r="B10099">
        <v>256</v>
      </c>
      <c r="C10099">
        <v>259</v>
      </c>
      <c r="D10099">
        <v>252.5</v>
      </c>
      <c r="E10099">
        <v>256.5</v>
      </c>
      <c r="G10099">
        <v>256.5</v>
      </c>
      <c r="H10099">
        <v>8513</v>
      </c>
      <c r="I10099">
        <v>52313</v>
      </c>
      <c r="J10099">
        <f t="shared" si="471"/>
        <v>94.30147058823529</v>
      </c>
      <c r="K10099">
        <f t="shared" si="472"/>
        <v>1999</v>
      </c>
      <c r="L10099">
        <f t="shared" si="473"/>
        <v>7</v>
      </c>
    </row>
    <row r="10100" spans="1:12" x14ac:dyDescent="0.25">
      <c r="A10100" s="1">
        <v>36370</v>
      </c>
      <c r="B10100">
        <v>255</v>
      </c>
      <c r="C10100">
        <v>261</v>
      </c>
      <c r="D10100">
        <v>254.5</v>
      </c>
      <c r="E10100">
        <v>257.5</v>
      </c>
      <c r="G10100">
        <v>257.5</v>
      </c>
      <c r="H10100">
        <v>7717</v>
      </c>
      <c r="I10100">
        <v>51915</v>
      </c>
      <c r="J10100">
        <f t="shared" si="471"/>
        <v>94.669117647058826</v>
      </c>
      <c r="K10100">
        <f t="shared" si="472"/>
        <v>1999</v>
      </c>
      <c r="L10100">
        <f t="shared" si="473"/>
        <v>7</v>
      </c>
    </row>
    <row r="10101" spans="1:12" x14ac:dyDescent="0.25">
      <c r="A10101" s="1">
        <v>36371</v>
      </c>
      <c r="B10101">
        <v>257</v>
      </c>
      <c r="C10101">
        <v>264</v>
      </c>
      <c r="D10101">
        <v>256.5</v>
      </c>
      <c r="E10101">
        <v>263.75</v>
      </c>
      <c r="G10101">
        <v>263.75</v>
      </c>
      <c r="H10101">
        <v>6293</v>
      </c>
      <c r="I10101">
        <v>51210</v>
      </c>
      <c r="J10101">
        <f t="shared" si="471"/>
        <v>96.966911764705884</v>
      </c>
      <c r="K10101">
        <f t="shared" si="472"/>
        <v>1999</v>
      </c>
      <c r="L10101">
        <f t="shared" si="473"/>
        <v>7</v>
      </c>
    </row>
    <row r="10102" spans="1:12" x14ac:dyDescent="0.25">
      <c r="A10102" s="1">
        <v>36374</v>
      </c>
      <c r="B10102">
        <v>273</v>
      </c>
      <c r="C10102">
        <v>283.75</v>
      </c>
      <c r="D10102">
        <v>273</v>
      </c>
      <c r="E10102">
        <v>282.75</v>
      </c>
      <c r="G10102">
        <v>282.75</v>
      </c>
      <c r="H10102">
        <v>17167</v>
      </c>
      <c r="I10102">
        <v>50317</v>
      </c>
      <c r="J10102">
        <f t="shared" si="471"/>
        <v>103.95220588235294</v>
      </c>
      <c r="K10102">
        <f t="shared" si="472"/>
        <v>1999</v>
      </c>
      <c r="L10102">
        <f t="shared" si="473"/>
        <v>8</v>
      </c>
    </row>
    <row r="10103" spans="1:12" x14ac:dyDescent="0.25">
      <c r="A10103" s="1">
        <v>36375</v>
      </c>
      <c r="B10103">
        <v>284</v>
      </c>
      <c r="C10103">
        <v>285</v>
      </c>
      <c r="D10103">
        <v>271</v>
      </c>
      <c r="E10103">
        <v>272</v>
      </c>
      <c r="G10103">
        <v>272</v>
      </c>
      <c r="H10103">
        <v>13580</v>
      </c>
      <c r="I10103">
        <v>47540</v>
      </c>
      <c r="J10103">
        <f t="shared" si="471"/>
        <v>100.00000000000001</v>
      </c>
      <c r="K10103">
        <f t="shared" si="472"/>
        <v>1999</v>
      </c>
      <c r="L10103">
        <f t="shared" si="473"/>
        <v>8</v>
      </c>
    </row>
    <row r="10104" spans="1:12" x14ac:dyDescent="0.25">
      <c r="A10104" s="1">
        <v>36376</v>
      </c>
      <c r="B10104">
        <v>270</v>
      </c>
      <c r="C10104">
        <v>276.75</v>
      </c>
      <c r="D10104">
        <v>269</v>
      </c>
      <c r="E10104">
        <v>276.5</v>
      </c>
      <c r="G10104">
        <v>276.5</v>
      </c>
      <c r="H10104">
        <v>4926</v>
      </c>
      <c r="I10104">
        <v>46637</v>
      </c>
      <c r="J10104">
        <f t="shared" si="471"/>
        <v>101.65441176470588</v>
      </c>
      <c r="K10104">
        <f t="shared" si="472"/>
        <v>1999</v>
      </c>
      <c r="L10104">
        <f t="shared" si="473"/>
        <v>8</v>
      </c>
    </row>
    <row r="10105" spans="1:12" x14ac:dyDescent="0.25">
      <c r="A10105" s="1">
        <v>36377</v>
      </c>
      <c r="B10105">
        <v>273.5</v>
      </c>
      <c r="C10105">
        <v>279</v>
      </c>
      <c r="D10105">
        <v>271.5</v>
      </c>
      <c r="E10105">
        <v>278.5</v>
      </c>
      <c r="G10105">
        <v>278.5</v>
      </c>
      <c r="H10105">
        <v>9114</v>
      </c>
      <c r="I10105">
        <v>43887</v>
      </c>
      <c r="J10105">
        <f t="shared" si="471"/>
        <v>102.38970588235294</v>
      </c>
      <c r="K10105">
        <f t="shared" si="472"/>
        <v>1999</v>
      </c>
      <c r="L10105">
        <f t="shared" si="473"/>
        <v>8</v>
      </c>
    </row>
    <row r="10106" spans="1:12" x14ac:dyDescent="0.25">
      <c r="A10106" s="1">
        <v>36378</v>
      </c>
      <c r="B10106">
        <v>275.5</v>
      </c>
      <c r="C10106">
        <v>281.5</v>
      </c>
      <c r="D10106">
        <v>275</v>
      </c>
      <c r="E10106">
        <v>279.25</v>
      </c>
      <c r="G10106">
        <v>279.25</v>
      </c>
      <c r="H10106">
        <v>7054</v>
      </c>
      <c r="I10106">
        <v>42049</v>
      </c>
      <c r="J10106">
        <f t="shared" si="471"/>
        <v>102.66544117647059</v>
      </c>
      <c r="K10106">
        <f t="shared" si="472"/>
        <v>1999</v>
      </c>
      <c r="L10106">
        <f t="shared" si="473"/>
        <v>8</v>
      </c>
    </row>
    <row r="10107" spans="1:12" x14ac:dyDescent="0.25">
      <c r="A10107" s="1">
        <v>36381</v>
      </c>
      <c r="B10107">
        <v>276.5</v>
      </c>
      <c r="C10107">
        <v>280</v>
      </c>
      <c r="D10107">
        <v>275.5</v>
      </c>
      <c r="E10107">
        <v>279.5</v>
      </c>
      <c r="G10107">
        <v>279.5</v>
      </c>
      <c r="H10107">
        <v>5933</v>
      </c>
      <c r="I10107">
        <v>39786</v>
      </c>
      <c r="J10107">
        <f t="shared" si="471"/>
        <v>102.75735294117646</v>
      </c>
      <c r="K10107">
        <f t="shared" si="472"/>
        <v>1999</v>
      </c>
      <c r="L10107">
        <f t="shared" si="473"/>
        <v>8</v>
      </c>
    </row>
    <row r="10108" spans="1:12" x14ac:dyDescent="0.25">
      <c r="A10108" s="1">
        <v>36382</v>
      </c>
      <c r="B10108">
        <v>280</v>
      </c>
      <c r="C10108">
        <v>283</v>
      </c>
      <c r="D10108">
        <v>279</v>
      </c>
      <c r="E10108">
        <v>279.25</v>
      </c>
      <c r="G10108">
        <v>279.25</v>
      </c>
      <c r="H10108">
        <v>7080</v>
      </c>
      <c r="I10108">
        <v>38045</v>
      </c>
      <c r="J10108">
        <f t="shared" si="471"/>
        <v>102.66544117647059</v>
      </c>
      <c r="K10108">
        <f t="shared" si="472"/>
        <v>1999</v>
      </c>
      <c r="L10108">
        <f t="shared" si="473"/>
        <v>8</v>
      </c>
    </row>
    <row r="10109" spans="1:12" x14ac:dyDescent="0.25">
      <c r="A10109" s="1">
        <v>36383</v>
      </c>
      <c r="B10109">
        <v>277</v>
      </c>
      <c r="C10109">
        <v>278</v>
      </c>
      <c r="D10109">
        <v>272</v>
      </c>
      <c r="E10109">
        <v>272.75</v>
      </c>
      <c r="G10109">
        <v>272.75</v>
      </c>
      <c r="H10109">
        <v>7880</v>
      </c>
      <c r="I10109">
        <v>35163</v>
      </c>
      <c r="J10109">
        <f t="shared" si="471"/>
        <v>100.27573529411765</v>
      </c>
      <c r="K10109">
        <f t="shared" si="472"/>
        <v>1999</v>
      </c>
      <c r="L10109">
        <f t="shared" si="473"/>
        <v>8</v>
      </c>
    </row>
    <row r="10110" spans="1:12" x14ac:dyDescent="0.25">
      <c r="A10110" s="1">
        <v>36384</v>
      </c>
      <c r="B10110">
        <v>263</v>
      </c>
      <c r="C10110">
        <v>267.5</v>
      </c>
      <c r="D10110">
        <v>260</v>
      </c>
      <c r="E10110">
        <v>263.5</v>
      </c>
      <c r="G10110">
        <v>263.5</v>
      </c>
      <c r="H10110">
        <v>11016</v>
      </c>
      <c r="I10110">
        <v>30859</v>
      </c>
      <c r="J10110">
        <f t="shared" si="471"/>
        <v>96.874999999999986</v>
      </c>
      <c r="K10110">
        <f t="shared" si="472"/>
        <v>1999</v>
      </c>
      <c r="L10110">
        <f t="shared" si="473"/>
        <v>8</v>
      </c>
    </row>
    <row r="10111" spans="1:12" x14ac:dyDescent="0.25">
      <c r="A10111" s="1">
        <v>36385</v>
      </c>
      <c r="B10111">
        <v>263.5</v>
      </c>
      <c r="C10111">
        <v>268.75</v>
      </c>
      <c r="D10111">
        <v>263</v>
      </c>
      <c r="E10111">
        <v>268.25</v>
      </c>
      <c r="G10111">
        <v>268.25</v>
      </c>
      <c r="H10111">
        <v>5202</v>
      </c>
      <c r="I10111">
        <v>29530</v>
      </c>
      <c r="J10111">
        <f t="shared" si="471"/>
        <v>98.621323529411768</v>
      </c>
      <c r="K10111">
        <f t="shared" si="472"/>
        <v>1999</v>
      </c>
      <c r="L10111">
        <f t="shared" si="473"/>
        <v>8</v>
      </c>
    </row>
    <row r="10112" spans="1:12" x14ac:dyDescent="0.25">
      <c r="A10112" s="1">
        <v>36388</v>
      </c>
      <c r="B10112">
        <v>270</v>
      </c>
      <c r="C10112">
        <v>271</v>
      </c>
      <c r="D10112">
        <v>267.5</v>
      </c>
      <c r="E10112">
        <v>268.75</v>
      </c>
      <c r="G10112">
        <v>268.75</v>
      </c>
      <c r="H10112">
        <v>3366</v>
      </c>
      <c r="I10112">
        <v>28302</v>
      </c>
      <c r="J10112">
        <f t="shared" si="471"/>
        <v>98.805147058823536</v>
      </c>
      <c r="K10112">
        <f t="shared" si="472"/>
        <v>1999</v>
      </c>
      <c r="L10112">
        <f t="shared" si="473"/>
        <v>8</v>
      </c>
    </row>
    <row r="10113" spans="1:12" x14ac:dyDescent="0.25">
      <c r="A10113" s="1">
        <v>36389</v>
      </c>
      <c r="B10113">
        <v>274</v>
      </c>
      <c r="C10113">
        <v>274.75</v>
      </c>
      <c r="D10113">
        <v>268.5</v>
      </c>
      <c r="E10113">
        <v>269</v>
      </c>
      <c r="G10113">
        <v>269</v>
      </c>
      <c r="H10113">
        <v>4429</v>
      </c>
      <c r="I10113">
        <v>27430</v>
      </c>
      <c r="J10113">
        <f t="shared" si="471"/>
        <v>98.897058823529406</v>
      </c>
      <c r="K10113">
        <f t="shared" si="472"/>
        <v>1999</v>
      </c>
      <c r="L10113">
        <f t="shared" si="473"/>
        <v>8</v>
      </c>
    </row>
    <row r="10114" spans="1:12" x14ac:dyDescent="0.25">
      <c r="A10114" s="1">
        <v>36390</v>
      </c>
      <c r="B10114">
        <v>266.5</v>
      </c>
      <c r="C10114">
        <v>272.75</v>
      </c>
      <c r="D10114">
        <v>265</v>
      </c>
      <c r="E10114">
        <v>270.5</v>
      </c>
      <c r="G10114">
        <v>270.5</v>
      </c>
      <c r="H10114">
        <v>5797</v>
      </c>
      <c r="I10114">
        <v>26922</v>
      </c>
      <c r="J10114">
        <f t="shared" ref="J10114:J10177" si="474">G10114/100*5000/136</f>
        <v>99.44852941176471</v>
      </c>
      <c r="K10114">
        <f t="shared" ref="K10114:K10177" si="475">YEAR(A10114)</f>
        <v>1999</v>
      </c>
      <c r="L10114">
        <f t="shared" ref="L10114:L10177" si="476">MONTH(A10114)</f>
        <v>8</v>
      </c>
    </row>
    <row r="10115" spans="1:12" x14ac:dyDescent="0.25">
      <c r="A10115" s="1">
        <v>36391</v>
      </c>
      <c r="B10115">
        <v>272</v>
      </c>
      <c r="C10115">
        <v>274</v>
      </c>
      <c r="D10115">
        <v>269</v>
      </c>
      <c r="E10115">
        <v>272.25</v>
      </c>
      <c r="G10115">
        <v>272.25</v>
      </c>
      <c r="H10115">
        <v>4414</v>
      </c>
      <c r="I10115">
        <v>24656</v>
      </c>
      <c r="J10115">
        <f t="shared" si="474"/>
        <v>100.09191176470588</v>
      </c>
      <c r="K10115">
        <f t="shared" si="475"/>
        <v>1999</v>
      </c>
      <c r="L10115">
        <f t="shared" si="476"/>
        <v>8</v>
      </c>
    </row>
    <row r="10116" spans="1:12" x14ac:dyDescent="0.25">
      <c r="A10116" s="1">
        <v>36392</v>
      </c>
      <c r="B10116">
        <v>271.5</v>
      </c>
      <c r="C10116">
        <v>272.5</v>
      </c>
      <c r="D10116">
        <v>269.25</v>
      </c>
      <c r="E10116">
        <v>269.5</v>
      </c>
      <c r="G10116">
        <v>269.5</v>
      </c>
      <c r="H10116">
        <v>4499</v>
      </c>
      <c r="I10116">
        <v>23220</v>
      </c>
      <c r="J10116">
        <f t="shared" si="474"/>
        <v>99.080882352941174</v>
      </c>
      <c r="K10116">
        <f t="shared" si="475"/>
        <v>1999</v>
      </c>
      <c r="L10116">
        <f t="shared" si="476"/>
        <v>8</v>
      </c>
    </row>
    <row r="10117" spans="1:12" x14ac:dyDescent="0.25">
      <c r="A10117" s="1">
        <v>36395</v>
      </c>
      <c r="B10117">
        <v>268</v>
      </c>
      <c r="C10117">
        <v>271.5</v>
      </c>
      <c r="D10117">
        <v>265</v>
      </c>
      <c r="E10117">
        <v>270.75</v>
      </c>
      <c r="G10117">
        <v>270.75</v>
      </c>
      <c r="H10117">
        <v>5213</v>
      </c>
      <c r="I10117">
        <v>20254</v>
      </c>
      <c r="J10117">
        <f t="shared" si="474"/>
        <v>99.540441176470594</v>
      </c>
      <c r="K10117">
        <f t="shared" si="475"/>
        <v>1999</v>
      </c>
      <c r="L10117">
        <f t="shared" si="476"/>
        <v>8</v>
      </c>
    </row>
    <row r="10118" spans="1:12" x14ac:dyDescent="0.25">
      <c r="A10118" s="1">
        <v>36396</v>
      </c>
      <c r="B10118">
        <v>270</v>
      </c>
      <c r="C10118">
        <v>271</v>
      </c>
      <c r="D10118">
        <v>266</v>
      </c>
      <c r="E10118">
        <v>267.25</v>
      </c>
      <c r="G10118">
        <v>267.25</v>
      </c>
      <c r="H10118">
        <v>6281</v>
      </c>
      <c r="I10118">
        <v>17834</v>
      </c>
      <c r="J10118">
        <f t="shared" si="474"/>
        <v>98.253676470588232</v>
      </c>
      <c r="K10118">
        <f t="shared" si="475"/>
        <v>1999</v>
      </c>
      <c r="L10118">
        <f t="shared" si="476"/>
        <v>8</v>
      </c>
    </row>
    <row r="10119" spans="1:12" x14ac:dyDescent="0.25">
      <c r="A10119" s="1">
        <v>36397</v>
      </c>
      <c r="B10119">
        <v>267</v>
      </c>
      <c r="C10119">
        <v>269</v>
      </c>
      <c r="D10119">
        <v>262.75</v>
      </c>
      <c r="E10119">
        <v>268.75</v>
      </c>
      <c r="G10119">
        <v>268.75</v>
      </c>
      <c r="H10119">
        <v>4547</v>
      </c>
      <c r="I10119">
        <v>15211</v>
      </c>
      <c r="J10119">
        <f t="shared" si="474"/>
        <v>98.805147058823536</v>
      </c>
      <c r="K10119">
        <f t="shared" si="475"/>
        <v>1999</v>
      </c>
      <c r="L10119">
        <f t="shared" si="476"/>
        <v>8</v>
      </c>
    </row>
    <row r="10120" spans="1:12" x14ac:dyDescent="0.25">
      <c r="A10120" s="1">
        <v>36398</v>
      </c>
      <c r="B10120">
        <v>266</v>
      </c>
      <c r="C10120">
        <v>268.75</v>
      </c>
      <c r="D10120">
        <v>265.75</v>
      </c>
      <c r="E10120">
        <v>266.75</v>
      </c>
      <c r="G10120">
        <v>266.75</v>
      </c>
      <c r="H10120">
        <v>3268</v>
      </c>
      <c r="I10120">
        <v>13891</v>
      </c>
      <c r="J10120">
        <f t="shared" si="474"/>
        <v>98.069852941176464</v>
      </c>
      <c r="K10120">
        <f t="shared" si="475"/>
        <v>1999</v>
      </c>
      <c r="L10120">
        <f t="shared" si="476"/>
        <v>8</v>
      </c>
    </row>
    <row r="10121" spans="1:12" x14ac:dyDescent="0.25">
      <c r="A10121" s="1">
        <v>36399</v>
      </c>
      <c r="B10121">
        <v>265</v>
      </c>
      <c r="C10121">
        <v>265.5</v>
      </c>
      <c r="D10121">
        <v>261.25</v>
      </c>
      <c r="E10121">
        <v>262.75</v>
      </c>
      <c r="G10121">
        <v>262.75</v>
      </c>
      <c r="H10121">
        <v>6499</v>
      </c>
      <c r="I10121">
        <v>10892</v>
      </c>
      <c r="J10121">
        <f t="shared" si="474"/>
        <v>96.599264705882348</v>
      </c>
      <c r="K10121">
        <f t="shared" si="475"/>
        <v>1999</v>
      </c>
      <c r="L10121">
        <f t="shared" si="476"/>
        <v>8</v>
      </c>
    </row>
    <row r="10122" spans="1:12" x14ac:dyDescent="0.25">
      <c r="A10122" s="1">
        <v>36402</v>
      </c>
      <c r="B10122">
        <v>262</v>
      </c>
      <c r="C10122">
        <v>263</v>
      </c>
      <c r="D10122">
        <v>259</v>
      </c>
      <c r="E10122">
        <v>259.75</v>
      </c>
      <c r="G10122">
        <v>259.75</v>
      </c>
      <c r="H10122">
        <v>12190</v>
      </c>
      <c r="I10122">
        <v>6957</v>
      </c>
      <c r="J10122">
        <f t="shared" si="474"/>
        <v>95.496323529411768</v>
      </c>
      <c r="K10122">
        <f t="shared" si="475"/>
        <v>1999</v>
      </c>
      <c r="L10122">
        <f t="shared" si="476"/>
        <v>8</v>
      </c>
    </row>
    <row r="10123" spans="1:12" x14ac:dyDescent="0.25">
      <c r="A10123" s="1">
        <v>36403</v>
      </c>
      <c r="B10123">
        <v>260.5</v>
      </c>
      <c r="C10123">
        <v>265.5</v>
      </c>
      <c r="D10123">
        <v>260.5</v>
      </c>
      <c r="E10123">
        <v>264.75</v>
      </c>
      <c r="G10123">
        <v>264.75</v>
      </c>
      <c r="H10123">
        <v>8922</v>
      </c>
      <c r="I10123">
        <v>5149</v>
      </c>
      <c r="J10123">
        <f t="shared" si="474"/>
        <v>97.334558823529406</v>
      </c>
      <c r="K10123">
        <f t="shared" si="475"/>
        <v>1999</v>
      </c>
      <c r="L10123">
        <f t="shared" si="476"/>
        <v>8</v>
      </c>
    </row>
    <row r="10124" spans="1:12" x14ac:dyDescent="0.25">
      <c r="A10124" s="1">
        <v>36404</v>
      </c>
      <c r="B10124">
        <v>264.5</v>
      </c>
      <c r="C10124">
        <v>266.75</v>
      </c>
      <c r="D10124">
        <v>264.5</v>
      </c>
      <c r="E10124">
        <v>266.75</v>
      </c>
      <c r="G10124">
        <v>266.75</v>
      </c>
      <c r="H10124">
        <v>5727</v>
      </c>
      <c r="I10124">
        <v>5047</v>
      </c>
      <c r="J10124">
        <f t="shared" si="474"/>
        <v>98.069852941176464</v>
      </c>
      <c r="K10124">
        <f t="shared" si="475"/>
        <v>1999</v>
      </c>
      <c r="L10124">
        <f t="shared" si="476"/>
        <v>9</v>
      </c>
    </row>
    <row r="10125" spans="1:12" x14ac:dyDescent="0.25">
      <c r="A10125" s="1">
        <v>36405</v>
      </c>
      <c r="B10125">
        <v>266.5</v>
      </c>
      <c r="C10125">
        <v>271</v>
      </c>
      <c r="D10125">
        <v>263.75</v>
      </c>
      <c r="E10125">
        <v>270.75</v>
      </c>
      <c r="G10125">
        <v>270.75</v>
      </c>
      <c r="H10125">
        <v>5908</v>
      </c>
      <c r="I10125">
        <v>4173</v>
      </c>
      <c r="J10125">
        <f t="shared" si="474"/>
        <v>99.540441176470594</v>
      </c>
      <c r="K10125">
        <f t="shared" si="475"/>
        <v>1999</v>
      </c>
      <c r="L10125">
        <f t="shared" si="476"/>
        <v>9</v>
      </c>
    </row>
    <row r="10126" spans="1:12" x14ac:dyDescent="0.25">
      <c r="A10126" s="1">
        <v>36406</v>
      </c>
      <c r="B10126">
        <v>270.5</v>
      </c>
      <c r="C10126">
        <v>273.5</v>
      </c>
      <c r="D10126">
        <v>270.5</v>
      </c>
      <c r="E10126">
        <v>272.75</v>
      </c>
      <c r="G10126">
        <v>272.75</v>
      </c>
      <c r="H10126">
        <v>4527</v>
      </c>
      <c r="I10126">
        <v>2989</v>
      </c>
      <c r="J10126">
        <f t="shared" si="474"/>
        <v>100.27573529411765</v>
      </c>
      <c r="K10126">
        <f t="shared" si="475"/>
        <v>1999</v>
      </c>
      <c r="L10126">
        <f t="shared" si="476"/>
        <v>9</v>
      </c>
    </row>
    <row r="10127" spans="1:12" x14ac:dyDescent="0.25">
      <c r="A10127" s="1">
        <v>36410</v>
      </c>
      <c r="B10127">
        <v>278</v>
      </c>
      <c r="C10127">
        <v>279</v>
      </c>
      <c r="D10127">
        <v>276.5</v>
      </c>
      <c r="E10127">
        <v>277</v>
      </c>
      <c r="G10127">
        <v>277</v>
      </c>
      <c r="H10127">
        <v>3555</v>
      </c>
      <c r="I10127">
        <v>2615</v>
      </c>
      <c r="J10127">
        <f t="shared" si="474"/>
        <v>101.83823529411765</v>
      </c>
      <c r="K10127">
        <f t="shared" si="475"/>
        <v>1999</v>
      </c>
      <c r="L10127">
        <f t="shared" si="476"/>
        <v>9</v>
      </c>
    </row>
    <row r="10128" spans="1:12" x14ac:dyDescent="0.25">
      <c r="A10128" s="1">
        <v>36411</v>
      </c>
      <c r="B10128">
        <v>274.5</v>
      </c>
      <c r="C10128">
        <v>275</v>
      </c>
      <c r="D10128">
        <v>269</v>
      </c>
      <c r="E10128">
        <v>269</v>
      </c>
      <c r="G10128">
        <v>269</v>
      </c>
      <c r="H10128">
        <v>3749</v>
      </c>
      <c r="I10128">
        <v>2680</v>
      </c>
      <c r="J10128">
        <f t="shared" si="474"/>
        <v>98.897058823529406</v>
      </c>
      <c r="K10128">
        <f t="shared" si="475"/>
        <v>1999</v>
      </c>
      <c r="L10128">
        <f t="shared" si="476"/>
        <v>9</v>
      </c>
    </row>
    <row r="10129" spans="1:12" x14ac:dyDescent="0.25">
      <c r="A10129" s="1">
        <v>36412</v>
      </c>
      <c r="B10129">
        <v>269.5</v>
      </c>
      <c r="C10129">
        <v>271.75</v>
      </c>
      <c r="D10129">
        <v>269.5</v>
      </c>
      <c r="E10129">
        <v>270</v>
      </c>
      <c r="G10129">
        <v>270</v>
      </c>
      <c r="H10129">
        <v>2771</v>
      </c>
      <c r="I10129">
        <v>2191</v>
      </c>
      <c r="J10129">
        <f t="shared" si="474"/>
        <v>99.264705882352942</v>
      </c>
      <c r="K10129">
        <f t="shared" si="475"/>
        <v>1999</v>
      </c>
      <c r="L10129">
        <f t="shared" si="476"/>
        <v>9</v>
      </c>
    </row>
    <row r="10130" spans="1:12" x14ac:dyDescent="0.25">
      <c r="A10130" s="1">
        <v>36413</v>
      </c>
      <c r="B10130">
        <v>268</v>
      </c>
      <c r="C10130">
        <v>274.5</v>
      </c>
      <c r="D10130">
        <v>268</v>
      </c>
      <c r="E10130">
        <v>274</v>
      </c>
      <c r="G10130">
        <v>274</v>
      </c>
      <c r="H10130">
        <v>2061</v>
      </c>
      <c r="I10130">
        <v>1787</v>
      </c>
      <c r="J10130">
        <f t="shared" si="474"/>
        <v>100.73529411764707</v>
      </c>
      <c r="K10130">
        <f t="shared" si="475"/>
        <v>1999</v>
      </c>
      <c r="L10130">
        <f t="shared" si="476"/>
        <v>9</v>
      </c>
    </row>
    <row r="10131" spans="1:12" x14ac:dyDescent="0.25">
      <c r="A10131" s="1">
        <v>36416</v>
      </c>
      <c r="B10131">
        <v>274</v>
      </c>
      <c r="C10131">
        <v>275</v>
      </c>
      <c r="D10131">
        <v>272.75</v>
      </c>
      <c r="E10131">
        <v>274.25</v>
      </c>
      <c r="G10131">
        <v>274.25</v>
      </c>
      <c r="H10131">
        <v>1999</v>
      </c>
      <c r="I10131">
        <v>1814</v>
      </c>
      <c r="J10131">
        <f t="shared" si="474"/>
        <v>100.82720588235294</v>
      </c>
      <c r="K10131">
        <f t="shared" si="475"/>
        <v>1999</v>
      </c>
      <c r="L10131">
        <f t="shared" si="476"/>
        <v>9</v>
      </c>
    </row>
    <row r="10132" spans="1:12" x14ac:dyDescent="0.25">
      <c r="A10132" s="1">
        <v>36417</v>
      </c>
      <c r="B10132">
        <v>271.5</v>
      </c>
      <c r="C10132">
        <v>274</v>
      </c>
      <c r="D10132">
        <v>271</v>
      </c>
      <c r="E10132">
        <v>274</v>
      </c>
      <c r="G10132">
        <v>274</v>
      </c>
      <c r="H10132">
        <v>2290</v>
      </c>
      <c r="I10132">
        <v>1819</v>
      </c>
      <c r="J10132">
        <f t="shared" si="474"/>
        <v>100.73529411764707</v>
      </c>
      <c r="K10132">
        <f t="shared" si="475"/>
        <v>1999</v>
      </c>
      <c r="L10132">
        <f t="shared" si="476"/>
        <v>9</v>
      </c>
    </row>
    <row r="10133" spans="1:12" x14ac:dyDescent="0.25">
      <c r="A10133" s="1">
        <v>36418</v>
      </c>
      <c r="B10133">
        <v>272</v>
      </c>
      <c r="C10133">
        <v>272</v>
      </c>
      <c r="D10133">
        <v>261</v>
      </c>
      <c r="E10133">
        <v>261.5</v>
      </c>
      <c r="G10133">
        <v>261.5</v>
      </c>
      <c r="H10133">
        <v>2046</v>
      </c>
      <c r="I10133">
        <v>1850</v>
      </c>
      <c r="J10133">
        <f t="shared" si="474"/>
        <v>96.139705882352956</v>
      </c>
      <c r="K10133">
        <f t="shared" si="475"/>
        <v>1999</v>
      </c>
      <c r="L10133">
        <f t="shared" si="476"/>
        <v>9</v>
      </c>
    </row>
    <row r="10134" spans="1:12" x14ac:dyDescent="0.25">
      <c r="A10134" s="1">
        <v>36419</v>
      </c>
      <c r="B10134">
        <v>262</v>
      </c>
      <c r="C10134">
        <v>263.5</v>
      </c>
      <c r="D10134">
        <v>258</v>
      </c>
      <c r="E10134">
        <v>263.25</v>
      </c>
      <c r="G10134">
        <v>263.25</v>
      </c>
      <c r="H10134">
        <v>1279</v>
      </c>
      <c r="I10134">
        <v>1119</v>
      </c>
      <c r="J10134">
        <f t="shared" si="474"/>
        <v>96.783088235294116</v>
      </c>
      <c r="K10134">
        <f t="shared" si="475"/>
        <v>1999</v>
      </c>
      <c r="L10134">
        <f t="shared" si="476"/>
        <v>9</v>
      </c>
    </row>
    <row r="10135" spans="1:12" x14ac:dyDescent="0.25">
      <c r="A10135" s="1">
        <v>36420</v>
      </c>
      <c r="B10135">
        <v>263.5</v>
      </c>
      <c r="C10135">
        <v>264</v>
      </c>
      <c r="D10135">
        <v>260.75</v>
      </c>
      <c r="E10135">
        <v>262.5</v>
      </c>
      <c r="G10135">
        <v>262.5</v>
      </c>
      <c r="H10135">
        <v>242</v>
      </c>
      <c r="I10135">
        <v>444</v>
      </c>
      <c r="J10135">
        <f t="shared" si="474"/>
        <v>96.507352941176464</v>
      </c>
      <c r="K10135">
        <f t="shared" si="475"/>
        <v>1999</v>
      </c>
      <c r="L10135">
        <f t="shared" si="476"/>
        <v>9</v>
      </c>
    </row>
    <row r="10136" spans="1:12" x14ac:dyDescent="0.25">
      <c r="A10136" s="1">
        <v>36423</v>
      </c>
      <c r="B10136">
        <v>261</v>
      </c>
      <c r="C10136">
        <v>262</v>
      </c>
      <c r="D10136">
        <v>259</v>
      </c>
      <c r="E10136">
        <v>259</v>
      </c>
      <c r="G10136">
        <v>259</v>
      </c>
      <c r="H10136">
        <v>341</v>
      </c>
      <c r="I10136">
        <v>156</v>
      </c>
      <c r="J10136">
        <f t="shared" si="474"/>
        <v>95.220588235294116</v>
      </c>
      <c r="K10136">
        <f t="shared" si="475"/>
        <v>1999</v>
      </c>
      <c r="L10136">
        <f t="shared" si="476"/>
        <v>9</v>
      </c>
    </row>
    <row r="10137" spans="1:12" x14ac:dyDescent="0.25">
      <c r="A10137" s="1">
        <v>36424</v>
      </c>
      <c r="B10137">
        <v>259</v>
      </c>
      <c r="C10137">
        <v>259</v>
      </c>
      <c r="D10137">
        <v>255</v>
      </c>
      <c r="E10137">
        <v>258</v>
      </c>
      <c r="G10137">
        <v>258</v>
      </c>
      <c r="H10137">
        <v>28</v>
      </c>
      <c r="I10137">
        <v>16</v>
      </c>
      <c r="J10137">
        <f t="shared" si="474"/>
        <v>94.852941176470594</v>
      </c>
      <c r="K10137">
        <f t="shared" si="475"/>
        <v>1999</v>
      </c>
      <c r="L10137">
        <f t="shared" si="476"/>
        <v>9</v>
      </c>
    </row>
    <row r="10138" spans="1:12" x14ac:dyDescent="0.25">
      <c r="A10138" s="1">
        <v>36425</v>
      </c>
      <c r="B10138">
        <v>270.75</v>
      </c>
      <c r="C10138">
        <v>272.5</v>
      </c>
      <c r="D10138">
        <v>269.25</v>
      </c>
      <c r="E10138">
        <v>269.75</v>
      </c>
      <c r="G10138">
        <v>269.75</v>
      </c>
      <c r="H10138">
        <v>11326</v>
      </c>
      <c r="I10138">
        <v>87994</v>
      </c>
      <c r="J10138">
        <f t="shared" si="474"/>
        <v>99.172794117647044</v>
      </c>
      <c r="K10138">
        <f t="shared" si="475"/>
        <v>1999</v>
      </c>
      <c r="L10138">
        <f t="shared" si="476"/>
        <v>9</v>
      </c>
    </row>
    <row r="10139" spans="1:12" x14ac:dyDescent="0.25">
      <c r="A10139" s="1">
        <v>36426</v>
      </c>
      <c r="B10139">
        <v>270</v>
      </c>
      <c r="C10139">
        <v>273.75</v>
      </c>
      <c r="D10139">
        <v>267</v>
      </c>
      <c r="E10139">
        <v>273.25</v>
      </c>
      <c r="G10139">
        <v>273.25</v>
      </c>
      <c r="H10139">
        <v>19082</v>
      </c>
      <c r="I10139">
        <v>88575</v>
      </c>
      <c r="J10139">
        <f t="shared" si="474"/>
        <v>100.45955882352941</v>
      </c>
      <c r="K10139">
        <f t="shared" si="475"/>
        <v>1999</v>
      </c>
      <c r="L10139">
        <f t="shared" si="476"/>
        <v>9</v>
      </c>
    </row>
    <row r="10140" spans="1:12" x14ac:dyDescent="0.25">
      <c r="A10140" s="1">
        <v>36427</v>
      </c>
      <c r="B10140">
        <v>273.5</v>
      </c>
      <c r="C10140">
        <v>278.5</v>
      </c>
      <c r="D10140">
        <v>273</v>
      </c>
      <c r="E10140">
        <v>277.75</v>
      </c>
      <c r="G10140">
        <v>277.75</v>
      </c>
      <c r="H10140">
        <v>19169</v>
      </c>
      <c r="I10140">
        <v>89004</v>
      </c>
      <c r="J10140">
        <f t="shared" si="474"/>
        <v>102.11397058823529</v>
      </c>
      <c r="K10140">
        <f t="shared" si="475"/>
        <v>1999</v>
      </c>
      <c r="L10140">
        <f t="shared" si="476"/>
        <v>9</v>
      </c>
    </row>
    <row r="10141" spans="1:12" x14ac:dyDescent="0.25">
      <c r="A10141" s="1">
        <v>36430</v>
      </c>
      <c r="B10141">
        <v>279</v>
      </c>
      <c r="C10141">
        <v>282.5</v>
      </c>
      <c r="D10141">
        <v>273.5</v>
      </c>
      <c r="E10141">
        <v>279.75</v>
      </c>
      <c r="G10141">
        <v>279.75</v>
      </c>
      <c r="H10141">
        <v>21929</v>
      </c>
      <c r="I10141">
        <v>88457</v>
      </c>
      <c r="J10141">
        <f t="shared" si="474"/>
        <v>102.84926470588235</v>
      </c>
      <c r="K10141">
        <f t="shared" si="475"/>
        <v>1999</v>
      </c>
      <c r="L10141">
        <f t="shared" si="476"/>
        <v>9</v>
      </c>
    </row>
    <row r="10142" spans="1:12" x14ac:dyDescent="0.25">
      <c r="A10142" s="1">
        <v>36431</v>
      </c>
      <c r="B10142">
        <v>279.25</v>
      </c>
      <c r="C10142">
        <v>286.5</v>
      </c>
      <c r="D10142">
        <v>279.25</v>
      </c>
      <c r="E10142">
        <v>285.75</v>
      </c>
      <c r="G10142">
        <v>285.75</v>
      </c>
      <c r="H10142">
        <v>25139</v>
      </c>
      <c r="I10142">
        <v>87677</v>
      </c>
      <c r="J10142">
        <f t="shared" si="474"/>
        <v>105.05514705882354</v>
      </c>
      <c r="K10142">
        <f t="shared" si="475"/>
        <v>1999</v>
      </c>
      <c r="L10142">
        <f t="shared" si="476"/>
        <v>9</v>
      </c>
    </row>
    <row r="10143" spans="1:12" x14ac:dyDescent="0.25">
      <c r="A10143" s="1">
        <v>36432</v>
      </c>
      <c r="B10143">
        <v>286.5</v>
      </c>
      <c r="C10143">
        <v>290</v>
      </c>
      <c r="D10143">
        <v>284</v>
      </c>
      <c r="E10143">
        <v>284.25</v>
      </c>
      <c r="G10143">
        <v>284.25</v>
      </c>
      <c r="H10143">
        <v>25861</v>
      </c>
      <c r="I10143">
        <v>85542</v>
      </c>
      <c r="J10143">
        <f t="shared" si="474"/>
        <v>104.50367647058822</v>
      </c>
      <c r="K10143">
        <f t="shared" si="475"/>
        <v>1999</v>
      </c>
      <c r="L10143">
        <f t="shared" si="476"/>
        <v>9</v>
      </c>
    </row>
    <row r="10144" spans="1:12" x14ac:dyDescent="0.25">
      <c r="A10144" s="1">
        <v>36433</v>
      </c>
      <c r="B10144">
        <v>277</v>
      </c>
      <c r="C10144">
        <v>279</v>
      </c>
      <c r="D10144">
        <v>275</v>
      </c>
      <c r="E10144">
        <v>275.75</v>
      </c>
      <c r="G10144">
        <v>275.75</v>
      </c>
      <c r="H10144">
        <v>21172</v>
      </c>
      <c r="I10144">
        <v>84504</v>
      </c>
      <c r="J10144">
        <f t="shared" si="474"/>
        <v>101.37867647058823</v>
      </c>
      <c r="K10144">
        <f t="shared" si="475"/>
        <v>1999</v>
      </c>
      <c r="L10144">
        <f t="shared" si="476"/>
        <v>9</v>
      </c>
    </row>
    <row r="10145" spans="1:12" x14ac:dyDescent="0.25">
      <c r="A10145" s="1">
        <v>36434</v>
      </c>
      <c r="B10145">
        <v>274.5</v>
      </c>
      <c r="C10145">
        <v>275.5</v>
      </c>
      <c r="D10145">
        <v>266</v>
      </c>
      <c r="E10145">
        <v>267</v>
      </c>
      <c r="G10145">
        <v>267</v>
      </c>
      <c r="H10145">
        <v>26809</v>
      </c>
      <c r="I10145">
        <v>85845</v>
      </c>
      <c r="J10145">
        <f t="shared" si="474"/>
        <v>98.161764705882348</v>
      </c>
      <c r="K10145">
        <f t="shared" si="475"/>
        <v>1999</v>
      </c>
      <c r="L10145">
        <f t="shared" si="476"/>
        <v>10</v>
      </c>
    </row>
    <row r="10146" spans="1:12" x14ac:dyDescent="0.25">
      <c r="A10146" s="1">
        <v>36437</v>
      </c>
      <c r="B10146">
        <v>264</v>
      </c>
      <c r="C10146">
        <v>269.5</v>
      </c>
      <c r="D10146">
        <v>262</v>
      </c>
      <c r="E10146">
        <v>268.75</v>
      </c>
      <c r="G10146">
        <v>268.75</v>
      </c>
      <c r="H10146">
        <v>25410</v>
      </c>
      <c r="I10146">
        <v>84472</v>
      </c>
      <c r="J10146">
        <f t="shared" si="474"/>
        <v>98.805147058823536</v>
      </c>
      <c r="K10146">
        <f t="shared" si="475"/>
        <v>1999</v>
      </c>
      <c r="L10146">
        <f t="shared" si="476"/>
        <v>10</v>
      </c>
    </row>
    <row r="10147" spans="1:12" x14ac:dyDescent="0.25">
      <c r="A10147" s="1">
        <v>36438</v>
      </c>
      <c r="B10147">
        <v>268</v>
      </c>
      <c r="C10147">
        <v>269</v>
      </c>
      <c r="D10147">
        <v>264</v>
      </c>
      <c r="E10147">
        <v>264.5</v>
      </c>
      <c r="G10147">
        <v>264.5</v>
      </c>
      <c r="H10147">
        <v>9888</v>
      </c>
      <c r="I10147">
        <v>84103</v>
      </c>
      <c r="J10147">
        <f t="shared" si="474"/>
        <v>97.242647058823536</v>
      </c>
      <c r="K10147">
        <f t="shared" si="475"/>
        <v>1999</v>
      </c>
      <c r="L10147">
        <f t="shared" si="476"/>
        <v>10</v>
      </c>
    </row>
    <row r="10148" spans="1:12" x14ac:dyDescent="0.25">
      <c r="A10148" s="1">
        <v>36439</v>
      </c>
      <c r="B10148">
        <v>262</v>
      </c>
      <c r="C10148">
        <v>265.5</v>
      </c>
      <c r="D10148">
        <v>259</v>
      </c>
      <c r="E10148">
        <v>264.25</v>
      </c>
      <c r="G10148">
        <v>264.25</v>
      </c>
      <c r="H10148">
        <v>25218</v>
      </c>
      <c r="I10148">
        <v>84547</v>
      </c>
      <c r="J10148">
        <f t="shared" si="474"/>
        <v>97.150735294117652</v>
      </c>
      <c r="K10148">
        <f t="shared" si="475"/>
        <v>1999</v>
      </c>
      <c r="L10148">
        <f t="shared" si="476"/>
        <v>10</v>
      </c>
    </row>
    <row r="10149" spans="1:12" x14ac:dyDescent="0.25">
      <c r="A10149" s="1">
        <v>36440</v>
      </c>
      <c r="B10149">
        <v>263.5</v>
      </c>
      <c r="C10149">
        <v>263.75</v>
      </c>
      <c r="D10149">
        <v>258.5</v>
      </c>
      <c r="E10149">
        <v>258.75</v>
      </c>
      <c r="G10149">
        <v>258.75</v>
      </c>
      <c r="H10149">
        <v>15177</v>
      </c>
      <c r="I10149">
        <v>85672</v>
      </c>
      <c r="J10149">
        <f t="shared" si="474"/>
        <v>95.128676470588232</v>
      </c>
      <c r="K10149">
        <f t="shared" si="475"/>
        <v>1999</v>
      </c>
      <c r="L10149">
        <f t="shared" si="476"/>
        <v>10</v>
      </c>
    </row>
    <row r="10150" spans="1:12" x14ac:dyDescent="0.25">
      <c r="A10150" s="1">
        <v>36441</v>
      </c>
      <c r="B10150">
        <v>260</v>
      </c>
      <c r="C10150">
        <v>261</v>
      </c>
      <c r="D10150">
        <v>253.5</v>
      </c>
      <c r="E10150">
        <v>254.75</v>
      </c>
      <c r="G10150">
        <v>254.75</v>
      </c>
      <c r="H10150">
        <v>26124</v>
      </c>
      <c r="I10150">
        <v>87397</v>
      </c>
      <c r="J10150">
        <f t="shared" si="474"/>
        <v>93.658088235294116</v>
      </c>
      <c r="K10150">
        <f t="shared" si="475"/>
        <v>1999</v>
      </c>
      <c r="L10150">
        <f t="shared" si="476"/>
        <v>10</v>
      </c>
    </row>
    <row r="10151" spans="1:12" x14ac:dyDescent="0.25">
      <c r="A10151" s="1">
        <v>36444</v>
      </c>
      <c r="B10151">
        <v>253</v>
      </c>
      <c r="C10151">
        <v>255</v>
      </c>
      <c r="D10151">
        <v>250.5</v>
      </c>
      <c r="E10151">
        <v>253.5</v>
      </c>
      <c r="G10151">
        <v>253.5</v>
      </c>
      <c r="H10151">
        <v>11659</v>
      </c>
      <c r="I10151">
        <v>88241</v>
      </c>
      <c r="J10151">
        <f t="shared" si="474"/>
        <v>93.19852941176471</v>
      </c>
      <c r="K10151">
        <f t="shared" si="475"/>
        <v>1999</v>
      </c>
      <c r="L10151">
        <f t="shared" si="476"/>
        <v>10</v>
      </c>
    </row>
    <row r="10152" spans="1:12" x14ac:dyDescent="0.25">
      <c r="A10152" s="1">
        <v>36445</v>
      </c>
      <c r="B10152">
        <v>255</v>
      </c>
      <c r="C10152">
        <v>259.5</v>
      </c>
      <c r="D10152">
        <v>254.5</v>
      </c>
      <c r="E10152">
        <v>257.5</v>
      </c>
      <c r="G10152">
        <v>257.5</v>
      </c>
      <c r="H10152">
        <v>15555</v>
      </c>
      <c r="I10152">
        <v>87396</v>
      </c>
      <c r="J10152">
        <f t="shared" si="474"/>
        <v>94.669117647058826</v>
      </c>
      <c r="K10152">
        <f t="shared" si="475"/>
        <v>1999</v>
      </c>
      <c r="L10152">
        <f t="shared" si="476"/>
        <v>10</v>
      </c>
    </row>
    <row r="10153" spans="1:12" x14ac:dyDescent="0.25">
      <c r="A10153" s="1">
        <v>36446</v>
      </c>
      <c r="B10153">
        <v>257</v>
      </c>
      <c r="C10153">
        <v>259</v>
      </c>
      <c r="D10153">
        <v>254.5</v>
      </c>
      <c r="E10153">
        <v>255.5</v>
      </c>
      <c r="G10153">
        <v>255.5</v>
      </c>
      <c r="H10153">
        <v>13270</v>
      </c>
      <c r="I10153">
        <v>86619</v>
      </c>
      <c r="J10153">
        <f t="shared" si="474"/>
        <v>93.933823529411768</v>
      </c>
      <c r="K10153">
        <f t="shared" si="475"/>
        <v>1999</v>
      </c>
      <c r="L10153">
        <f t="shared" si="476"/>
        <v>10</v>
      </c>
    </row>
    <row r="10154" spans="1:12" x14ac:dyDescent="0.25">
      <c r="A10154" s="1">
        <v>36447</v>
      </c>
      <c r="B10154">
        <v>254.5</v>
      </c>
      <c r="C10154">
        <v>257.25</v>
      </c>
      <c r="D10154">
        <v>253.75</v>
      </c>
      <c r="E10154">
        <v>255.5</v>
      </c>
      <c r="G10154">
        <v>255.5</v>
      </c>
      <c r="H10154">
        <v>9362</v>
      </c>
      <c r="I10154">
        <v>86731</v>
      </c>
      <c r="J10154">
        <f t="shared" si="474"/>
        <v>93.933823529411768</v>
      </c>
      <c r="K10154">
        <f t="shared" si="475"/>
        <v>1999</v>
      </c>
      <c r="L10154">
        <f t="shared" si="476"/>
        <v>10</v>
      </c>
    </row>
    <row r="10155" spans="1:12" x14ac:dyDescent="0.25">
      <c r="A10155" s="1">
        <v>36448</v>
      </c>
      <c r="B10155">
        <v>256.5</v>
      </c>
      <c r="C10155">
        <v>258.5</v>
      </c>
      <c r="D10155">
        <v>253.25</v>
      </c>
      <c r="E10155">
        <v>256.5</v>
      </c>
      <c r="G10155">
        <v>256.5</v>
      </c>
      <c r="H10155">
        <v>14454</v>
      </c>
      <c r="I10155">
        <v>87739</v>
      </c>
      <c r="J10155">
        <f t="shared" si="474"/>
        <v>94.30147058823529</v>
      </c>
      <c r="K10155">
        <f t="shared" si="475"/>
        <v>1999</v>
      </c>
      <c r="L10155">
        <f t="shared" si="476"/>
        <v>10</v>
      </c>
    </row>
    <row r="10156" spans="1:12" x14ac:dyDescent="0.25">
      <c r="A10156" s="1">
        <v>36451</v>
      </c>
      <c r="B10156">
        <v>255</v>
      </c>
      <c r="C10156">
        <v>262</v>
      </c>
      <c r="D10156">
        <v>254.75</v>
      </c>
      <c r="E10156">
        <v>260.25</v>
      </c>
      <c r="G10156">
        <v>260.25</v>
      </c>
      <c r="H10156">
        <v>13813</v>
      </c>
      <c r="I10156">
        <v>87682</v>
      </c>
      <c r="J10156">
        <f t="shared" si="474"/>
        <v>95.680147058823536</v>
      </c>
      <c r="K10156">
        <f t="shared" si="475"/>
        <v>1999</v>
      </c>
      <c r="L10156">
        <f t="shared" si="476"/>
        <v>10</v>
      </c>
    </row>
    <row r="10157" spans="1:12" x14ac:dyDescent="0.25">
      <c r="A10157" s="1">
        <v>36452</v>
      </c>
      <c r="B10157">
        <v>260.5</v>
      </c>
      <c r="C10157">
        <v>264</v>
      </c>
      <c r="D10157">
        <v>260.25</v>
      </c>
      <c r="E10157">
        <v>263</v>
      </c>
      <c r="G10157">
        <v>263</v>
      </c>
      <c r="H10157">
        <v>14300</v>
      </c>
      <c r="I10157">
        <v>85670</v>
      </c>
      <c r="J10157">
        <f t="shared" si="474"/>
        <v>96.691176470588232</v>
      </c>
      <c r="K10157">
        <f t="shared" si="475"/>
        <v>1999</v>
      </c>
      <c r="L10157">
        <f t="shared" si="476"/>
        <v>10</v>
      </c>
    </row>
    <row r="10158" spans="1:12" x14ac:dyDescent="0.25">
      <c r="A10158" s="1">
        <v>36453</v>
      </c>
      <c r="B10158">
        <v>264</v>
      </c>
      <c r="C10158">
        <v>264.75</v>
      </c>
      <c r="D10158">
        <v>257.5</v>
      </c>
      <c r="E10158">
        <v>257.75</v>
      </c>
      <c r="G10158">
        <v>257.75</v>
      </c>
      <c r="H10158">
        <v>19713</v>
      </c>
      <c r="I10158">
        <v>85521</v>
      </c>
      <c r="J10158">
        <f t="shared" si="474"/>
        <v>94.76102941176471</v>
      </c>
      <c r="K10158">
        <f t="shared" si="475"/>
        <v>1999</v>
      </c>
      <c r="L10158">
        <f t="shared" si="476"/>
        <v>10</v>
      </c>
    </row>
    <row r="10159" spans="1:12" x14ac:dyDescent="0.25">
      <c r="A10159" s="1">
        <v>36454</v>
      </c>
      <c r="B10159">
        <v>257.5</v>
      </c>
      <c r="C10159">
        <v>258</v>
      </c>
      <c r="D10159">
        <v>254.5</v>
      </c>
      <c r="E10159">
        <v>257</v>
      </c>
      <c r="G10159">
        <v>257</v>
      </c>
      <c r="H10159">
        <v>12611</v>
      </c>
      <c r="I10159">
        <v>84965</v>
      </c>
      <c r="J10159">
        <f t="shared" si="474"/>
        <v>94.485294117647058</v>
      </c>
      <c r="K10159">
        <f t="shared" si="475"/>
        <v>1999</v>
      </c>
      <c r="L10159">
        <f t="shared" si="476"/>
        <v>10</v>
      </c>
    </row>
    <row r="10160" spans="1:12" x14ac:dyDescent="0.25">
      <c r="A10160" s="1">
        <v>36455</v>
      </c>
      <c r="B10160">
        <v>255.5</v>
      </c>
      <c r="C10160">
        <v>259.75</v>
      </c>
      <c r="D10160">
        <v>255</v>
      </c>
      <c r="E10160">
        <v>258</v>
      </c>
      <c r="G10160">
        <v>258</v>
      </c>
      <c r="H10160">
        <v>10868</v>
      </c>
      <c r="I10160">
        <v>84348</v>
      </c>
      <c r="J10160">
        <f t="shared" si="474"/>
        <v>94.852941176470594</v>
      </c>
      <c r="K10160">
        <f t="shared" si="475"/>
        <v>1999</v>
      </c>
      <c r="L10160">
        <f t="shared" si="476"/>
        <v>10</v>
      </c>
    </row>
    <row r="10161" spans="1:12" x14ac:dyDescent="0.25">
      <c r="A10161" s="1">
        <v>36458</v>
      </c>
      <c r="B10161">
        <v>258</v>
      </c>
      <c r="C10161">
        <v>262.5</v>
      </c>
      <c r="D10161">
        <v>257.5</v>
      </c>
      <c r="E10161">
        <v>262</v>
      </c>
      <c r="G10161">
        <v>262</v>
      </c>
      <c r="H10161">
        <v>12839</v>
      </c>
      <c r="I10161">
        <v>83996</v>
      </c>
      <c r="J10161">
        <f t="shared" si="474"/>
        <v>96.32352941176471</v>
      </c>
      <c r="K10161">
        <f t="shared" si="475"/>
        <v>1999</v>
      </c>
      <c r="L10161">
        <f t="shared" si="476"/>
        <v>10</v>
      </c>
    </row>
    <row r="10162" spans="1:12" x14ac:dyDescent="0.25">
      <c r="A10162" s="1">
        <v>36459</v>
      </c>
      <c r="B10162">
        <v>262.5</v>
      </c>
      <c r="C10162">
        <v>266</v>
      </c>
      <c r="D10162">
        <v>256.5</v>
      </c>
      <c r="E10162">
        <v>256.75</v>
      </c>
      <c r="G10162">
        <v>256.75</v>
      </c>
      <c r="H10162">
        <v>20464</v>
      </c>
      <c r="I10162">
        <v>84109</v>
      </c>
      <c r="J10162">
        <f t="shared" si="474"/>
        <v>94.393382352941174</v>
      </c>
      <c r="K10162">
        <f t="shared" si="475"/>
        <v>1999</v>
      </c>
      <c r="L10162">
        <f t="shared" si="476"/>
        <v>10</v>
      </c>
    </row>
    <row r="10163" spans="1:12" x14ac:dyDescent="0.25">
      <c r="A10163" s="1">
        <v>36460</v>
      </c>
      <c r="B10163">
        <v>255.5</v>
      </c>
      <c r="C10163">
        <v>259.75</v>
      </c>
      <c r="D10163">
        <v>255</v>
      </c>
      <c r="E10163">
        <v>256.5</v>
      </c>
      <c r="G10163">
        <v>256.5</v>
      </c>
      <c r="H10163">
        <v>12823</v>
      </c>
      <c r="I10163">
        <v>83870</v>
      </c>
      <c r="J10163">
        <f t="shared" si="474"/>
        <v>94.30147058823529</v>
      </c>
      <c r="K10163">
        <f t="shared" si="475"/>
        <v>1999</v>
      </c>
      <c r="L10163">
        <f t="shared" si="476"/>
        <v>10</v>
      </c>
    </row>
    <row r="10164" spans="1:12" x14ac:dyDescent="0.25">
      <c r="A10164" s="1">
        <v>36461</v>
      </c>
      <c r="B10164">
        <v>256.5</v>
      </c>
      <c r="C10164">
        <v>259.75</v>
      </c>
      <c r="D10164">
        <v>256.5</v>
      </c>
      <c r="E10164">
        <v>257.25</v>
      </c>
      <c r="G10164">
        <v>257.25</v>
      </c>
      <c r="H10164">
        <v>11661</v>
      </c>
      <c r="I10164">
        <v>82925</v>
      </c>
      <c r="J10164">
        <f t="shared" si="474"/>
        <v>94.577205882352928</v>
      </c>
      <c r="K10164">
        <f t="shared" si="475"/>
        <v>1999</v>
      </c>
      <c r="L10164">
        <f t="shared" si="476"/>
        <v>10</v>
      </c>
    </row>
    <row r="10165" spans="1:12" x14ac:dyDescent="0.25">
      <c r="A10165" s="1">
        <v>36462</v>
      </c>
      <c r="B10165">
        <v>256.5</v>
      </c>
      <c r="C10165">
        <v>257.25</v>
      </c>
      <c r="D10165">
        <v>252</v>
      </c>
      <c r="E10165">
        <v>255.75</v>
      </c>
      <c r="G10165">
        <v>255.75</v>
      </c>
      <c r="H10165">
        <v>19001</v>
      </c>
      <c r="I10165">
        <v>81496</v>
      </c>
      <c r="J10165">
        <f t="shared" si="474"/>
        <v>94.025735294117652</v>
      </c>
      <c r="K10165">
        <f t="shared" si="475"/>
        <v>1999</v>
      </c>
      <c r="L10165">
        <f t="shared" si="476"/>
        <v>10</v>
      </c>
    </row>
    <row r="10166" spans="1:12" x14ac:dyDescent="0.25">
      <c r="A10166" s="1">
        <v>36465</v>
      </c>
      <c r="B10166">
        <v>254.5</v>
      </c>
      <c r="C10166">
        <v>255</v>
      </c>
      <c r="D10166">
        <v>251</v>
      </c>
      <c r="E10166">
        <v>252</v>
      </c>
      <c r="G10166">
        <v>252</v>
      </c>
      <c r="H10166">
        <v>11138</v>
      </c>
      <c r="I10166">
        <v>81355</v>
      </c>
      <c r="J10166">
        <f t="shared" si="474"/>
        <v>92.647058823529406</v>
      </c>
      <c r="K10166">
        <f t="shared" si="475"/>
        <v>1999</v>
      </c>
      <c r="L10166">
        <f t="shared" si="476"/>
        <v>11</v>
      </c>
    </row>
    <row r="10167" spans="1:12" x14ac:dyDescent="0.25">
      <c r="A10167" s="1">
        <v>36466</v>
      </c>
      <c r="B10167">
        <v>254</v>
      </c>
      <c r="C10167">
        <v>256</v>
      </c>
      <c r="D10167">
        <v>253.5</v>
      </c>
      <c r="E10167">
        <v>255.25</v>
      </c>
      <c r="G10167">
        <v>255.25</v>
      </c>
      <c r="H10167">
        <v>10641</v>
      </c>
      <c r="I10167">
        <v>81267</v>
      </c>
      <c r="J10167">
        <f t="shared" si="474"/>
        <v>93.841911764705898</v>
      </c>
      <c r="K10167">
        <f t="shared" si="475"/>
        <v>1999</v>
      </c>
      <c r="L10167">
        <f t="shared" si="476"/>
        <v>11</v>
      </c>
    </row>
    <row r="10168" spans="1:12" x14ac:dyDescent="0.25">
      <c r="A10168" s="1">
        <v>36467</v>
      </c>
      <c r="B10168">
        <v>255</v>
      </c>
      <c r="C10168">
        <v>261</v>
      </c>
      <c r="D10168">
        <v>254</v>
      </c>
      <c r="E10168">
        <v>259.25</v>
      </c>
      <c r="G10168">
        <v>259.25</v>
      </c>
      <c r="H10168">
        <v>25673</v>
      </c>
      <c r="I10168">
        <v>80297</v>
      </c>
      <c r="J10168">
        <f t="shared" si="474"/>
        <v>95.312499999999986</v>
      </c>
      <c r="K10168">
        <f t="shared" si="475"/>
        <v>1999</v>
      </c>
      <c r="L10168">
        <f t="shared" si="476"/>
        <v>11</v>
      </c>
    </row>
    <row r="10169" spans="1:12" x14ac:dyDescent="0.25">
      <c r="A10169" s="1">
        <v>36468</v>
      </c>
      <c r="B10169">
        <v>261</v>
      </c>
      <c r="C10169">
        <v>261.5</v>
      </c>
      <c r="D10169">
        <v>258</v>
      </c>
      <c r="E10169">
        <v>259.25</v>
      </c>
      <c r="G10169">
        <v>259.25</v>
      </c>
      <c r="H10169">
        <v>10352</v>
      </c>
      <c r="I10169">
        <v>78717</v>
      </c>
      <c r="J10169">
        <f t="shared" si="474"/>
        <v>95.312499999999986</v>
      </c>
      <c r="K10169">
        <f t="shared" si="475"/>
        <v>1999</v>
      </c>
      <c r="L10169">
        <f t="shared" si="476"/>
        <v>11</v>
      </c>
    </row>
    <row r="10170" spans="1:12" x14ac:dyDescent="0.25">
      <c r="A10170" s="1">
        <v>36469</v>
      </c>
      <c r="B10170">
        <v>259.5</v>
      </c>
      <c r="C10170">
        <v>261</v>
      </c>
      <c r="D10170">
        <v>254.5</v>
      </c>
      <c r="E10170">
        <v>256</v>
      </c>
      <c r="G10170">
        <v>256</v>
      </c>
      <c r="H10170">
        <v>15605</v>
      </c>
      <c r="I10170">
        <v>76954</v>
      </c>
      <c r="J10170">
        <f t="shared" si="474"/>
        <v>94.117647058823536</v>
      </c>
      <c r="K10170">
        <f t="shared" si="475"/>
        <v>1999</v>
      </c>
      <c r="L10170">
        <f t="shared" si="476"/>
        <v>11</v>
      </c>
    </row>
    <row r="10171" spans="1:12" x14ac:dyDescent="0.25">
      <c r="A10171" s="1">
        <v>36472</v>
      </c>
      <c r="B10171">
        <v>258</v>
      </c>
      <c r="C10171">
        <v>260</v>
      </c>
      <c r="D10171">
        <v>257.5</v>
      </c>
      <c r="E10171">
        <v>258.75</v>
      </c>
      <c r="G10171">
        <v>258.75</v>
      </c>
      <c r="H10171">
        <v>10304</v>
      </c>
      <c r="I10171">
        <v>75664</v>
      </c>
      <c r="J10171">
        <f t="shared" si="474"/>
        <v>95.128676470588232</v>
      </c>
      <c r="K10171">
        <f t="shared" si="475"/>
        <v>1999</v>
      </c>
      <c r="L10171">
        <f t="shared" si="476"/>
        <v>11</v>
      </c>
    </row>
    <row r="10172" spans="1:12" x14ac:dyDescent="0.25">
      <c r="A10172" s="1">
        <v>36473</v>
      </c>
      <c r="B10172">
        <v>260.5</v>
      </c>
      <c r="C10172">
        <v>260.5</v>
      </c>
      <c r="D10172">
        <v>253</v>
      </c>
      <c r="E10172">
        <v>253.5</v>
      </c>
      <c r="G10172">
        <v>253.5</v>
      </c>
      <c r="H10172">
        <v>14889</v>
      </c>
      <c r="I10172">
        <v>73482</v>
      </c>
      <c r="J10172">
        <f t="shared" si="474"/>
        <v>93.19852941176471</v>
      </c>
      <c r="K10172">
        <f t="shared" si="475"/>
        <v>1999</v>
      </c>
      <c r="L10172">
        <f t="shared" si="476"/>
        <v>11</v>
      </c>
    </row>
    <row r="10173" spans="1:12" x14ac:dyDescent="0.25">
      <c r="A10173" s="1">
        <v>36474</v>
      </c>
      <c r="B10173">
        <v>252</v>
      </c>
      <c r="C10173">
        <v>253.75</v>
      </c>
      <c r="D10173">
        <v>247.5</v>
      </c>
      <c r="E10173">
        <v>248</v>
      </c>
      <c r="G10173">
        <v>248</v>
      </c>
      <c r="H10173">
        <v>13084</v>
      </c>
      <c r="I10173">
        <v>71838</v>
      </c>
      <c r="J10173">
        <f t="shared" si="474"/>
        <v>91.17647058823529</v>
      </c>
      <c r="K10173">
        <f t="shared" si="475"/>
        <v>1999</v>
      </c>
      <c r="L10173">
        <f t="shared" si="476"/>
        <v>11</v>
      </c>
    </row>
    <row r="10174" spans="1:12" x14ac:dyDescent="0.25">
      <c r="A10174" s="1">
        <v>36475</v>
      </c>
      <c r="B10174">
        <v>246.5</v>
      </c>
      <c r="C10174">
        <v>247.5</v>
      </c>
      <c r="D10174">
        <v>243.25</v>
      </c>
      <c r="E10174">
        <v>247</v>
      </c>
      <c r="G10174">
        <v>247</v>
      </c>
      <c r="H10174">
        <v>22281</v>
      </c>
      <c r="I10174">
        <v>67234</v>
      </c>
      <c r="J10174">
        <f t="shared" si="474"/>
        <v>90.808823529411782</v>
      </c>
      <c r="K10174">
        <f t="shared" si="475"/>
        <v>1999</v>
      </c>
      <c r="L10174">
        <f t="shared" si="476"/>
        <v>11</v>
      </c>
    </row>
    <row r="10175" spans="1:12" x14ac:dyDescent="0.25">
      <c r="A10175" s="1">
        <v>36476</v>
      </c>
      <c r="B10175">
        <v>247</v>
      </c>
      <c r="C10175">
        <v>247</v>
      </c>
      <c r="D10175">
        <v>244</v>
      </c>
      <c r="E10175">
        <v>244.25</v>
      </c>
      <c r="G10175">
        <v>244.25</v>
      </c>
      <c r="H10175">
        <v>8290</v>
      </c>
      <c r="I10175">
        <v>65829</v>
      </c>
      <c r="J10175">
        <f t="shared" si="474"/>
        <v>89.797794117647058</v>
      </c>
      <c r="K10175">
        <f t="shared" si="475"/>
        <v>1999</v>
      </c>
      <c r="L10175">
        <f t="shared" si="476"/>
        <v>11</v>
      </c>
    </row>
    <row r="10176" spans="1:12" x14ac:dyDescent="0.25">
      <c r="A10176" s="1">
        <v>36479</v>
      </c>
      <c r="B10176">
        <v>245.5</v>
      </c>
      <c r="C10176">
        <v>250.25</v>
      </c>
      <c r="D10176">
        <v>245.5</v>
      </c>
      <c r="E10176">
        <v>250</v>
      </c>
      <c r="G10176">
        <v>250</v>
      </c>
      <c r="H10176">
        <v>16890</v>
      </c>
      <c r="I10176">
        <v>62261</v>
      </c>
      <c r="J10176">
        <f t="shared" si="474"/>
        <v>91.911764705882348</v>
      </c>
      <c r="K10176">
        <f t="shared" si="475"/>
        <v>1999</v>
      </c>
      <c r="L10176">
        <f t="shared" si="476"/>
        <v>11</v>
      </c>
    </row>
    <row r="10177" spans="1:12" x14ac:dyDescent="0.25">
      <c r="A10177" s="1">
        <v>36480</v>
      </c>
      <c r="B10177">
        <v>252.5</v>
      </c>
      <c r="C10177">
        <v>253.25</v>
      </c>
      <c r="D10177">
        <v>249</v>
      </c>
      <c r="E10177">
        <v>250.75</v>
      </c>
      <c r="G10177">
        <v>250.75</v>
      </c>
      <c r="H10177">
        <v>14231</v>
      </c>
      <c r="I10177">
        <v>59257</v>
      </c>
      <c r="J10177">
        <f t="shared" si="474"/>
        <v>92.1875</v>
      </c>
      <c r="K10177">
        <f t="shared" si="475"/>
        <v>1999</v>
      </c>
      <c r="L10177">
        <f t="shared" si="476"/>
        <v>11</v>
      </c>
    </row>
    <row r="10178" spans="1:12" x14ac:dyDescent="0.25">
      <c r="A10178" s="1">
        <v>36481</v>
      </c>
      <c r="B10178">
        <v>250</v>
      </c>
      <c r="C10178">
        <v>251</v>
      </c>
      <c r="D10178">
        <v>245.5</v>
      </c>
      <c r="E10178">
        <v>245.75</v>
      </c>
      <c r="G10178">
        <v>245.75</v>
      </c>
      <c r="H10178">
        <v>10900</v>
      </c>
      <c r="I10178">
        <v>58487</v>
      </c>
      <c r="J10178">
        <f t="shared" ref="J10178:J10241" si="477">G10178/100*5000/136</f>
        <v>90.349264705882348</v>
      </c>
      <c r="K10178">
        <f t="shared" ref="K10178:K10241" si="478">YEAR(A10178)</f>
        <v>1999</v>
      </c>
      <c r="L10178">
        <f t="shared" ref="L10178:L10241" si="479">MONTH(A10178)</f>
        <v>11</v>
      </c>
    </row>
    <row r="10179" spans="1:12" x14ac:dyDescent="0.25">
      <c r="A10179" s="1">
        <v>36482</v>
      </c>
      <c r="B10179">
        <v>244.5</v>
      </c>
      <c r="C10179">
        <v>244.75</v>
      </c>
      <c r="D10179">
        <v>240</v>
      </c>
      <c r="E10179">
        <v>240.5</v>
      </c>
      <c r="G10179">
        <v>240.5</v>
      </c>
      <c r="H10179">
        <v>15312</v>
      </c>
      <c r="I10179">
        <v>53912</v>
      </c>
      <c r="J10179">
        <f t="shared" si="477"/>
        <v>88.419117647058812</v>
      </c>
      <c r="K10179">
        <f t="shared" si="478"/>
        <v>1999</v>
      </c>
      <c r="L10179">
        <f t="shared" si="479"/>
        <v>11</v>
      </c>
    </row>
    <row r="10180" spans="1:12" x14ac:dyDescent="0.25">
      <c r="A10180" s="1">
        <v>36483</v>
      </c>
      <c r="B10180">
        <v>239</v>
      </c>
      <c r="C10180">
        <v>244</v>
      </c>
      <c r="D10180">
        <v>238.25</v>
      </c>
      <c r="E10180">
        <v>243.25</v>
      </c>
      <c r="G10180">
        <v>243.25</v>
      </c>
      <c r="H10180">
        <v>14910</v>
      </c>
      <c r="I10180">
        <v>47385</v>
      </c>
      <c r="J10180">
        <f t="shared" si="477"/>
        <v>89.430147058823536</v>
      </c>
      <c r="K10180">
        <f t="shared" si="478"/>
        <v>1999</v>
      </c>
      <c r="L10180">
        <f t="shared" si="479"/>
        <v>11</v>
      </c>
    </row>
    <row r="10181" spans="1:12" x14ac:dyDescent="0.25">
      <c r="A10181" s="1">
        <v>36486</v>
      </c>
      <c r="B10181">
        <v>242</v>
      </c>
      <c r="C10181">
        <v>244.5</v>
      </c>
      <c r="D10181">
        <v>241.5</v>
      </c>
      <c r="E10181">
        <v>243.5</v>
      </c>
      <c r="G10181">
        <v>243.5</v>
      </c>
      <c r="H10181">
        <v>10779</v>
      </c>
      <c r="I10181">
        <v>42976</v>
      </c>
      <c r="J10181">
        <f t="shared" si="477"/>
        <v>89.522058823529406</v>
      </c>
      <c r="K10181">
        <f t="shared" si="478"/>
        <v>1999</v>
      </c>
      <c r="L10181">
        <f t="shared" si="479"/>
        <v>11</v>
      </c>
    </row>
    <row r="10182" spans="1:12" x14ac:dyDescent="0.25">
      <c r="A10182" s="1">
        <v>36487</v>
      </c>
      <c r="B10182">
        <v>241</v>
      </c>
      <c r="C10182">
        <v>245.5</v>
      </c>
      <c r="D10182">
        <v>238.5</v>
      </c>
      <c r="E10182">
        <v>243.25</v>
      </c>
      <c r="G10182">
        <v>243.25</v>
      </c>
      <c r="H10182">
        <v>19917</v>
      </c>
      <c r="I10182">
        <v>37565</v>
      </c>
      <c r="J10182">
        <f t="shared" si="477"/>
        <v>89.430147058823536</v>
      </c>
      <c r="K10182">
        <f t="shared" si="478"/>
        <v>1999</v>
      </c>
      <c r="L10182">
        <f t="shared" si="479"/>
        <v>11</v>
      </c>
    </row>
    <row r="10183" spans="1:12" x14ac:dyDescent="0.25">
      <c r="A10183" s="1">
        <v>36488</v>
      </c>
      <c r="B10183">
        <v>242.5</v>
      </c>
      <c r="C10183">
        <v>243.5</v>
      </c>
      <c r="D10183">
        <v>239</v>
      </c>
      <c r="E10183">
        <v>239.25</v>
      </c>
      <c r="G10183">
        <v>239.25</v>
      </c>
      <c r="H10183">
        <v>14941</v>
      </c>
      <c r="I10183">
        <v>29774</v>
      </c>
      <c r="J10183">
        <f t="shared" si="477"/>
        <v>87.959558823529406</v>
      </c>
      <c r="K10183">
        <f t="shared" si="478"/>
        <v>1999</v>
      </c>
      <c r="L10183">
        <f t="shared" si="479"/>
        <v>11</v>
      </c>
    </row>
    <row r="10184" spans="1:12" x14ac:dyDescent="0.25">
      <c r="A10184" s="1">
        <v>36490</v>
      </c>
      <c r="B10184">
        <v>238.25</v>
      </c>
      <c r="C10184">
        <v>239.5</v>
      </c>
      <c r="D10184">
        <v>235.25</v>
      </c>
      <c r="E10184">
        <v>235.75</v>
      </c>
      <c r="G10184">
        <v>235.75</v>
      </c>
      <c r="H10184">
        <v>9567</v>
      </c>
      <c r="I10184">
        <v>26366</v>
      </c>
      <c r="J10184">
        <f t="shared" si="477"/>
        <v>86.672794117647058</v>
      </c>
      <c r="K10184">
        <f t="shared" si="478"/>
        <v>1999</v>
      </c>
      <c r="L10184">
        <f t="shared" si="479"/>
        <v>11</v>
      </c>
    </row>
    <row r="10185" spans="1:12" x14ac:dyDescent="0.25">
      <c r="A10185" s="1">
        <v>36493</v>
      </c>
      <c r="B10185">
        <v>235.5</v>
      </c>
      <c r="C10185">
        <v>236.5</v>
      </c>
      <c r="D10185">
        <v>230</v>
      </c>
      <c r="E10185">
        <v>230.75</v>
      </c>
      <c r="G10185">
        <v>230.75</v>
      </c>
      <c r="H10185">
        <v>30369</v>
      </c>
      <c r="I10185">
        <v>15459</v>
      </c>
      <c r="J10185">
        <f t="shared" si="477"/>
        <v>84.834558823529406</v>
      </c>
      <c r="K10185">
        <f t="shared" si="478"/>
        <v>1999</v>
      </c>
      <c r="L10185">
        <f t="shared" si="479"/>
        <v>11</v>
      </c>
    </row>
    <row r="10186" spans="1:12" x14ac:dyDescent="0.25">
      <c r="A10186" s="1">
        <v>36494</v>
      </c>
      <c r="B10186">
        <v>233.5</v>
      </c>
      <c r="C10186">
        <v>234.5</v>
      </c>
      <c r="D10186">
        <v>231.75</v>
      </c>
      <c r="E10186">
        <v>233</v>
      </c>
      <c r="G10186">
        <v>233</v>
      </c>
      <c r="H10186">
        <v>13298</v>
      </c>
      <c r="I10186">
        <v>12457</v>
      </c>
      <c r="J10186">
        <f t="shared" si="477"/>
        <v>85.661764705882348</v>
      </c>
      <c r="K10186">
        <f t="shared" si="478"/>
        <v>1999</v>
      </c>
      <c r="L10186">
        <f t="shared" si="479"/>
        <v>11</v>
      </c>
    </row>
    <row r="10187" spans="1:12" x14ac:dyDescent="0.25">
      <c r="A10187" s="1">
        <v>36495</v>
      </c>
      <c r="B10187">
        <v>234.5</v>
      </c>
      <c r="C10187">
        <v>238</v>
      </c>
      <c r="D10187">
        <v>234.5</v>
      </c>
      <c r="E10187">
        <v>236.5</v>
      </c>
      <c r="G10187">
        <v>236.5</v>
      </c>
      <c r="H10187">
        <v>11278</v>
      </c>
      <c r="I10187">
        <v>6774</v>
      </c>
      <c r="J10187">
        <f t="shared" si="477"/>
        <v>86.948529411764724</v>
      </c>
      <c r="K10187">
        <f t="shared" si="478"/>
        <v>1999</v>
      </c>
      <c r="L10187">
        <f t="shared" si="479"/>
        <v>12</v>
      </c>
    </row>
    <row r="10188" spans="1:12" x14ac:dyDescent="0.25">
      <c r="A10188" s="1">
        <v>36496</v>
      </c>
      <c r="B10188">
        <v>237.5</v>
      </c>
      <c r="C10188">
        <v>237.5</v>
      </c>
      <c r="D10188">
        <v>231.25</v>
      </c>
      <c r="E10188">
        <v>232.25</v>
      </c>
      <c r="G10188">
        <v>232.25</v>
      </c>
      <c r="H10188">
        <v>6563</v>
      </c>
      <c r="I10188">
        <v>5717</v>
      </c>
      <c r="J10188">
        <f t="shared" si="477"/>
        <v>85.386029411764696</v>
      </c>
      <c r="K10188">
        <f t="shared" si="478"/>
        <v>1999</v>
      </c>
      <c r="L10188">
        <f t="shared" si="479"/>
        <v>12</v>
      </c>
    </row>
    <row r="10189" spans="1:12" x14ac:dyDescent="0.25">
      <c r="A10189" s="1">
        <v>36497</v>
      </c>
      <c r="B10189">
        <v>231</v>
      </c>
      <c r="C10189">
        <v>231.5</v>
      </c>
      <c r="D10189">
        <v>227.5</v>
      </c>
      <c r="E10189">
        <v>228.25</v>
      </c>
      <c r="G10189">
        <v>228.25</v>
      </c>
      <c r="H10189">
        <v>6379</v>
      </c>
      <c r="I10189">
        <v>4494</v>
      </c>
      <c r="J10189">
        <f t="shared" si="477"/>
        <v>83.915441176470608</v>
      </c>
      <c r="K10189">
        <f t="shared" si="478"/>
        <v>1999</v>
      </c>
      <c r="L10189">
        <f t="shared" si="479"/>
        <v>12</v>
      </c>
    </row>
    <row r="10190" spans="1:12" x14ac:dyDescent="0.25">
      <c r="A10190" s="1">
        <v>36500</v>
      </c>
      <c r="B10190">
        <v>227.5</v>
      </c>
      <c r="C10190">
        <v>233.75</v>
      </c>
      <c r="D10190">
        <v>227.5</v>
      </c>
      <c r="E10190">
        <v>233.25</v>
      </c>
      <c r="G10190">
        <v>233.25</v>
      </c>
      <c r="H10190">
        <v>5065</v>
      </c>
      <c r="I10190">
        <v>3556</v>
      </c>
      <c r="J10190">
        <f t="shared" si="477"/>
        <v>85.753676470588232</v>
      </c>
      <c r="K10190">
        <f t="shared" si="478"/>
        <v>1999</v>
      </c>
      <c r="L10190">
        <f t="shared" si="479"/>
        <v>12</v>
      </c>
    </row>
    <row r="10191" spans="1:12" x14ac:dyDescent="0.25">
      <c r="A10191" s="1">
        <v>36501</v>
      </c>
      <c r="B10191">
        <v>234</v>
      </c>
      <c r="C10191">
        <v>234</v>
      </c>
      <c r="D10191">
        <v>230</v>
      </c>
      <c r="E10191">
        <v>231.5</v>
      </c>
      <c r="G10191">
        <v>231.5</v>
      </c>
      <c r="H10191">
        <v>1864</v>
      </c>
      <c r="I10191">
        <v>3131</v>
      </c>
      <c r="J10191">
        <f t="shared" si="477"/>
        <v>85.110294117647058</v>
      </c>
      <c r="K10191">
        <f t="shared" si="478"/>
        <v>1999</v>
      </c>
      <c r="L10191">
        <f t="shared" si="479"/>
        <v>12</v>
      </c>
    </row>
    <row r="10192" spans="1:12" x14ac:dyDescent="0.25">
      <c r="A10192" s="1">
        <v>36502</v>
      </c>
      <c r="B10192">
        <v>228.75</v>
      </c>
      <c r="C10192">
        <v>230</v>
      </c>
      <c r="D10192">
        <v>225.5</v>
      </c>
      <c r="E10192">
        <v>227</v>
      </c>
      <c r="G10192">
        <v>227</v>
      </c>
      <c r="H10192">
        <v>3363</v>
      </c>
      <c r="I10192">
        <v>2969</v>
      </c>
      <c r="J10192">
        <f t="shared" si="477"/>
        <v>83.455882352941174</v>
      </c>
      <c r="K10192">
        <f t="shared" si="478"/>
        <v>1999</v>
      </c>
      <c r="L10192">
        <f t="shared" si="479"/>
        <v>12</v>
      </c>
    </row>
    <row r="10193" spans="1:12" x14ac:dyDescent="0.25">
      <c r="A10193" s="1">
        <v>36503</v>
      </c>
      <c r="B10193">
        <v>228</v>
      </c>
      <c r="C10193">
        <v>229</v>
      </c>
      <c r="D10193">
        <v>225</v>
      </c>
      <c r="E10193">
        <v>226</v>
      </c>
      <c r="G10193">
        <v>226</v>
      </c>
      <c r="H10193">
        <v>3284</v>
      </c>
      <c r="I10193">
        <v>1986</v>
      </c>
      <c r="J10193">
        <f t="shared" si="477"/>
        <v>83.088235294117638</v>
      </c>
      <c r="K10193">
        <f t="shared" si="478"/>
        <v>1999</v>
      </c>
      <c r="L10193">
        <f t="shared" si="479"/>
        <v>12</v>
      </c>
    </row>
    <row r="10194" spans="1:12" x14ac:dyDescent="0.25">
      <c r="A10194" s="1">
        <v>36504</v>
      </c>
      <c r="B10194">
        <v>225.5</v>
      </c>
      <c r="C10194">
        <v>227.5</v>
      </c>
      <c r="D10194">
        <v>224.5</v>
      </c>
      <c r="E10194">
        <v>227.5</v>
      </c>
      <c r="G10194">
        <v>227.5</v>
      </c>
      <c r="H10194">
        <v>2002</v>
      </c>
      <c r="I10194">
        <v>1123</v>
      </c>
      <c r="J10194">
        <f t="shared" si="477"/>
        <v>83.639705882352942</v>
      </c>
      <c r="K10194">
        <f t="shared" si="478"/>
        <v>1999</v>
      </c>
      <c r="L10194">
        <f t="shared" si="479"/>
        <v>12</v>
      </c>
    </row>
    <row r="10195" spans="1:12" x14ac:dyDescent="0.25">
      <c r="A10195" s="1">
        <v>36507</v>
      </c>
      <c r="B10195">
        <v>225</v>
      </c>
      <c r="C10195">
        <v>225</v>
      </c>
      <c r="D10195">
        <v>222.5</v>
      </c>
      <c r="E10195">
        <v>224</v>
      </c>
      <c r="G10195">
        <v>224</v>
      </c>
      <c r="H10195">
        <v>596</v>
      </c>
      <c r="I10195">
        <v>725</v>
      </c>
      <c r="J10195">
        <f t="shared" si="477"/>
        <v>82.352941176470608</v>
      </c>
      <c r="K10195">
        <f t="shared" si="478"/>
        <v>1999</v>
      </c>
      <c r="L10195">
        <f t="shared" si="479"/>
        <v>12</v>
      </c>
    </row>
    <row r="10196" spans="1:12" x14ac:dyDescent="0.25">
      <c r="A10196" s="1">
        <v>36508</v>
      </c>
      <c r="B10196">
        <v>225.5</v>
      </c>
      <c r="C10196">
        <v>228.5</v>
      </c>
      <c r="D10196">
        <v>224.25</v>
      </c>
      <c r="E10196">
        <v>227</v>
      </c>
      <c r="G10196">
        <v>227</v>
      </c>
      <c r="H10196">
        <v>183</v>
      </c>
      <c r="I10196">
        <v>244</v>
      </c>
      <c r="J10196">
        <f t="shared" si="477"/>
        <v>83.455882352941174</v>
      </c>
      <c r="K10196">
        <f t="shared" si="478"/>
        <v>1999</v>
      </c>
      <c r="L10196">
        <f t="shared" si="479"/>
        <v>12</v>
      </c>
    </row>
    <row r="10197" spans="1:12" x14ac:dyDescent="0.25">
      <c r="A10197" s="1">
        <v>36509</v>
      </c>
      <c r="B10197">
        <v>229.5</v>
      </c>
      <c r="C10197">
        <v>229.5</v>
      </c>
      <c r="D10197">
        <v>225.75</v>
      </c>
      <c r="E10197">
        <v>227</v>
      </c>
      <c r="G10197">
        <v>227</v>
      </c>
      <c r="H10197">
        <v>142</v>
      </c>
      <c r="I10197">
        <v>282</v>
      </c>
      <c r="J10197">
        <f t="shared" si="477"/>
        <v>83.455882352941174</v>
      </c>
      <c r="K10197">
        <f t="shared" si="478"/>
        <v>1999</v>
      </c>
      <c r="L10197">
        <f t="shared" si="479"/>
        <v>12</v>
      </c>
    </row>
    <row r="10198" spans="1:12" x14ac:dyDescent="0.25">
      <c r="A10198" s="1">
        <v>36510</v>
      </c>
      <c r="B10198">
        <v>227</v>
      </c>
      <c r="C10198">
        <v>233</v>
      </c>
      <c r="D10198">
        <v>227</v>
      </c>
      <c r="E10198">
        <v>230</v>
      </c>
      <c r="G10198">
        <v>230</v>
      </c>
      <c r="H10198">
        <v>39</v>
      </c>
      <c r="I10198">
        <v>138</v>
      </c>
      <c r="J10198">
        <f t="shared" si="477"/>
        <v>84.558823529411768</v>
      </c>
      <c r="K10198">
        <f t="shared" si="478"/>
        <v>1999</v>
      </c>
      <c r="L10198">
        <f t="shared" si="479"/>
        <v>12</v>
      </c>
    </row>
    <row r="10199" spans="1:12" x14ac:dyDescent="0.25">
      <c r="A10199" s="1">
        <v>36511</v>
      </c>
      <c r="B10199">
        <v>231.5</v>
      </c>
      <c r="C10199">
        <v>233.75</v>
      </c>
      <c r="D10199">
        <v>231</v>
      </c>
      <c r="E10199">
        <v>233.5</v>
      </c>
      <c r="G10199">
        <v>233.5</v>
      </c>
      <c r="H10199">
        <v>95</v>
      </c>
      <c r="I10199">
        <v>61</v>
      </c>
      <c r="J10199">
        <f t="shared" si="477"/>
        <v>85.845588235294116</v>
      </c>
      <c r="K10199">
        <f t="shared" si="478"/>
        <v>1999</v>
      </c>
      <c r="L10199">
        <f t="shared" si="479"/>
        <v>12</v>
      </c>
    </row>
    <row r="10200" spans="1:12" x14ac:dyDescent="0.25">
      <c r="A10200" s="1">
        <v>36514</v>
      </c>
      <c r="B10200">
        <v>237.25</v>
      </c>
      <c r="C10200">
        <v>237.25</v>
      </c>
      <c r="D10200">
        <v>234</v>
      </c>
      <c r="E10200">
        <v>236</v>
      </c>
      <c r="G10200">
        <v>236</v>
      </c>
      <c r="H10200">
        <v>54</v>
      </c>
      <c r="I10200">
        <v>32</v>
      </c>
      <c r="J10200">
        <f t="shared" si="477"/>
        <v>86.764705882352942</v>
      </c>
      <c r="K10200">
        <f t="shared" si="478"/>
        <v>1999</v>
      </c>
      <c r="L10200">
        <f t="shared" si="479"/>
        <v>12</v>
      </c>
    </row>
    <row r="10201" spans="1:12" x14ac:dyDescent="0.25">
      <c r="A10201" s="1">
        <v>36515</v>
      </c>
      <c r="B10201">
        <v>248</v>
      </c>
      <c r="C10201">
        <v>248.5</v>
      </c>
      <c r="D10201">
        <v>245.5</v>
      </c>
      <c r="E10201">
        <v>246</v>
      </c>
      <c r="G10201">
        <v>246</v>
      </c>
      <c r="H10201">
        <v>9206</v>
      </c>
      <c r="I10201">
        <v>87287</v>
      </c>
      <c r="J10201">
        <f t="shared" si="477"/>
        <v>90.441176470588232</v>
      </c>
      <c r="K10201">
        <f t="shared" si="478"/>
        <v>1999</v>
      </c>
      <c r="L10201">
        <f t="shared" si="479"/>
        <v>12</v>
      </c>
    </row>
    <row r="10202" spans="1:12" x14ac:dyDescent="0.25">
      <c r="A10202" s="1">
        <v>36516</v>
      </c>
      <c r="B10202">
        <v>245.5</v>
      </c>
      <c r="C10202">
        <v>248.5</v>
      </c>
      <c r="D10202">
        <v>244.75</v>
      </c>
      <c r="E10202">
        <v>248</v>
      </c>
      <c r="G10202">
        <v>248</v>
      </c>
      <c r="H10202">
        <v>5816</v>
      </c>
      <c r="I10202">
        <v>87227</v>
      </c>
      <c r="J10202">
        <f t="shared" si="477"/>
        <v>91.17647058823529</v>
      </c>
      <c r="K10202">
        <f t="shared" si="478"/>
        <v>1999</v>
      </c>
      <c r="L10202">
        <f t="shared" si="479"/>
        <v>12</v>
      </c>
    </row>
    <row r="10203" spans="1:12" x14ac:dyDescent="0.25">
      <c r="A10203" s="1">
        <v>36517</v>
      </c>
      <c r="B10203">
        <v>249.5</v>
      </c>
      <c r="C10203">
        <v>250.75</v>
      </c>
      <c r="D10203">
        <v>248.25</v>
      </c>
      <c r="E10203">
        <v>249.75</v>
      </c>
      <c r="G10203">
        <v>249.75</v>
      </c>
      <c r="H10203">
        <v>8287</v>
      </c>
      <c r="I10203">
        <v>86163</v>
      </c>
      <c r="J10203">
        <f t="shared" si="477"/>
        <v>91.819852941176464</v>
      </c>
      <c r="K10203">
        <f t="shared" si="478"/>
        <v>1999</v>
      </c>
      <c r="L10203">
        <f t="shared" si="479"/>
        <v>12</v>
      </c>
    </row>
    <row r="10204" spans="1:12" x14ac:dyDescent="0.25">
      <c r="A10204" s="1">
        <v>36521</v>
      </c>
      <c r="B10204">
        <v>253.5</v>
      </c>
      <c r="C10204">
        <v>253.5</v>
      </c>
      <c r="D10204">
        <v>245.5</v>
      </c>
      <c r="E10204">
        <v>247</v>
      </c>
      <c r="G10204">
        <v>247</v>
      </c>
      <c r="H10204">
        <v>10768</v>
      </c>
      <c r="I10204">
        <v>85417</v>
      </c>
      <c r="J10204">
        <f t="shared" si="477"/>
        <v>90.808823529411782</v>
      </c>
      <c r="K10204">
        <f t="shared" si="478"/>
        <v>1999</v>
      </c>
      <c r="L10204">
        <f t="shared" si="479"/>
        <v>12</v>
      </c>
    </row>
    <row r="10205" spans="1:12" x14ac:dyDescent="0.25">
      <c r="A10205" s="1">
        <v>36522</v>
      </c>
      <c r="B10205">
        <v>246.5</v>
      </c>
      <c r="C10205">
        <v>247.75</v>
      </c>
      <c r="D10205">
        <v>245</v>
      </c>
      <c r="E10205">
        <v>247.25</v>
      </c>
      <c r="G10205">
        <v>247.25</v>
      </c>
      <c r="H10205">
        <v>7485</v>
      </c>
      <c r="I10205">
        <v>85451</v>
      </c>
      <c r="J10205">
        <f t="shared" si="477"/>
        <v>90.900735294117652</v>
      </c>
      <c r="K10205">
        <f t="shared" si="478"/>
        <v>1999</v>
      </c>
      <c r="L10205">
        <f t="shared" si="479"/>
        <v>12</v>
      </c>
    </row>
    <row r="10206" spans="1:12" x14ac:dyDescent="0.25">
      <c r="A10206" s="1">
        <v>36523</v>
      </c>
      <c r="B10206">
        <v>247</v>
      </c>
      <c r="C10206">
        <v>248.5</v>
      </c>
      <c r="D10206">
        <v>246.5</v>
      </c>
      <c r="E10206">
        <v>246.75</v>
      </c>
      <c r="G10206">
        <v>246.75</v>
      </c>
      <c r="H10206">
        <v>4688</v>
      </c>
      <c r="I10206">
        <v>85522</v>
      </c>
      <c r="J10206">
        <f t="shared" si="477"/>
        <v>90.71691176470587</v>
      </c>
      <c r="K10206">
        <f t="shared" si="478"/>
        <v>1999</v>
      </c>
      <c r="L10206">
        <f t="shared" si="479"/>
        <v>12</v>
      </c>
    </row>
    <row r="10207" spans="1:12" x14ac:dyDescent="0.25">
      <c r="A10207" s="1">
        <v>36524</v>
      </c>
      <c r="B10207">
        <v>247.5</v>
      </c>
      <c r="C10207">
        <v>250</v>
      </c>
      <c r="D10207">
        <v>247</v>
      </c>
      <c r="E10207">
        <v>248.5</v>
      </c>
      <c r="G10207">
        <v>248.5</v>
      </c>
      <c r="H10207">
        <v>4688</v>
      </c>
      <c r="I10207">
        <v>85522</v>
      </c>
      <c r="J10207">
        <f t="shared" si="477"/>
        <v>91.360294117647058</v>
      </c>
      <c r="K10207">
        <f t="shared" si="478"/>
        <v>1999</v>
      </c>
      <c r="L10207">
        <f t="shared" si="479"/>
        <v>12</v>
      </c>
    </row>
    <row r="10208" spans="1:12" x14ac:dyDescent="0.25">
      <c r="A10208" s="1">
        <v>36528</v>
      </c>
      <c r="B10208">
        <v>251.5</v>
      </c>
      <c r="C10208">
        <v>251.5</v>
      </c>
      <c r="D10208">
        <v>245.25</v>
      </c>
      <c r="E10208">
        <v>247.5</v>
      </c>
      <c r="G10208">
        <v>247.5</v>
      </c>
      <c r="H10208">
        <v>13318</v>
      </c>
      <c r="I10208">
        <v>85433</v>
      </c>
      <c r="J10208">
        <f t="shared" si="477"/>
        <v>90.992647058823536</v>
      </c>
      <c r="K10208">
        <f t="shared" si="478"/>
        <v>2000</v>
      </c>
      <c r="L10208">
        <f t="shared" si="479"/>
        <v>1</v>
      </c>
    </row>
    <row r="10209" spans="1:12" x14ac:dyDescent="0.25">
      <c r="A10209" s="1">
        <v>36529</v>
      </c>
      <c r="B10209">
        <v>246</v>
      </c>
      <c r="C10209">
        <v>248</v>
      </c>
      <c r="D10209">
        <v>241</v>
      </c>
      <c r="E10209">
        <v>247.25</v>
      </c>
      <c r="G10209">
        <v>247.25</v>
      </c>
      <c r="H10209">
        <v>21098</v>
      </c>
      <c r="I10209">
        <v>87351</v>
      </c>
      <c r="J10209">
        <f t="shared" si="477"/>
        <v>90.900735294117652</v>
      </c>
      <c r="K10209">
        <f t="shared" si="478"/>
        <v>2000</v>
      </c>
      <c r="L10209">
        <f t="shared" si="479"/>
        <v>1</v>
      </c>
    </row>
    <row r="10210" spans="1:12" x14ac:dyDescent="0.25">
      <c r="A10210" s="1">
        <v>36530</v>
      </c>
      <c r="B10210">
        <v>247.5</v>
      </c>
      <c r="C10210">
        <v>250</v>
      </c>
      <c r="D10210">
        <v>246</v>
      </c>
      <c r="E10210">
        <v>249.75</v>
      </c>
      <c r="G10210">
        <v>249.75</v>
      </c>
      <c r="H10210">
        <v>14629</v>
      </c>
      <c r="I10210">
        <v>85225</v>
      </c>
      <c r="J10210">
        <f t="shared" si="477"/>
        <v>91.819852941176464</v>
      </c>
      <c r="K10210">
        <f t="shared" si="478"/>
        <v>2000</v>
      </c>
      <c r="L10210">
        <f t="shared" si="479"/>
        <v>1</v>
      </c>
    </row>
    <row r="10211" spans="1:12" x14ac:dyDescent="0.25">
      <c r="A10211" s="1">
        <v>36531</v>
      </c>
      <c r="B10211">
        <v>249.75</v>
      </c>
      <c r="C10211">
        <v>251</v>
      </c>
      <c r="D10211">
        <v>247.5</v>
      </c>
      <c r="E10211">
        <v>248.5</v>
      </c>
      <c r="G10211">
        <v>248.5</v>
      </c>
      <c r="H10211">
        <v>13613</v>
      </c>
      <c r="I10211">
        <v>84590</v>
      </c>
      <c r="J10211">
        <f t="shared" si="477"/>
        <v>91.360294117647058</v>
      </c>
      <c r="K10211">
        <f t="shared" si="478"/>
        <v>2000</v>
      </c>
      <c r="L10211">
        <f t="shared" si="479"/>
        <v>1</v>
      </c>
    </row>
    <row r="10212" spans="1:12" x14ac:dyDescent="0.25">
      <c r="A10212" s="1">
        <v>36532</v>
      </c>
      <c r="B10212">
        <v>246.5</v>
      </c>
      <c r="C10212">
        <v>252</v>
      </c>
      <c r="D10212">
        <v>246</v>
      </c>
      <c r="E10212">
        <v>251.75</v>
      </c>
      <c r="G10212">
        <v>251.75</v>
      </c>
      <c r="H10212">
        <v>16437</v>
      </c>
      <c r="I10212">
        <v>85676</v>
      </c>
      <c r="J10212">
        <f t="shared" si="477"/>
        <v>92.555147058823536</v>
      </c>
      <c r="K10212">
        <f t="shared" si="478"/>
        <v>2000</v>
      </c>
      <c r="L10212">
        <f t="shared" si="479"/>
        <v>1</v>
      </c>
    </row>
    <row r="10213" spans="1:12" x14ac:dyDescent="0.25">
      <c r="A10213" s="1">
        <v>36535</v>
      </c>
      <c r="B10213">
        <v>249.5</v>
      </c>
      <c r="C10213">
        <v>255</v>
      </c>
      <c r="D10213">
        <v>249</v>
      </c>
      <c r="E10213">
        <v>253.5</v>
      </c>
      <c r="G10213">
        <v>253.5</v>
      </c>
      <c r="H10213">
        <v>18312</v>
      </c>
      <c r="I10213">
        <v>86106</v>
      </c>
      <c r="J10213">
        <f t="shared" si="477"/>
        <v>93.19852941176471</v>
      </c>
      <c r="K10213">
        <f t="shared" si="478"/>
        <v>2000</v>
      </c>
      <c r="L10213">
        <f t="shared" si="479"/>
        <v>1</v>
      </c>
    </row>
    <row r="10214" spans="1:12" x14ac:dyDescent="0.25">
      <c r="A10214" s="1">
        <v>36536</v>
      </c>
      <c r="B10214">
        <v>253.5</v>
      </c>
      <c r="C10214">
        <v>256</v>
      </c>
      <c r="D10214">
        <v>251.5</v>
      </c>
      <c r="E10214">
        <v>253.75</v>
      </c>
      <c r="G10214">
        <v>253.75</v>
      </c>
      <c r="H10214">
        <v>17475</v>
      </c>
      <c r="I10214">
        <v>85692</v>
      </c>
      <c r="J10214">
        <f t="shared" si="477"/>
        <v>93.290441176470594</v>
      </c>
      <c r="K10214">
        <f t="shared" si="478"/>
        <v>2000</v>
      </c>
      <c r="L10214">
        <f t="shared" si="479"/>
        <v>1</v>
      </c>
    </row>
    <row r="10215" spans="1:12" x14ac:dyDescent="0.25">
      <c r="A10215" s="1">
        <v>36537</v>
      </c>
      <c r="B10215">
        <v>259</v>
      </c>
      <c r="C10215">
        <v>260</v>
      </c>
      <c r="D10215">
        <v>257</v>
      </c>
      <c r="E10215">
        <v>258.75</v>
      </c>
      <c r="G10215">
        <v>258.75</v>
      </c>
      <c r="H10215">
        <v>21277</v>
      </c>
      <c r="I10215">
        <v>85600</v>
      </c>
      <c r="J10215">
        <f t="shared" si="477"/>
        <v>95.128676470588232</v>
      </c>
      <c r="K10215">
        <f t="shared" si="478"/>
        <v>2000</v>
      </c>
      <c r="L10215">
        <f t="shared" si="479"/>
        <v>1</v>
      </c>
    </row>
    <row r="10216" spans="1:12" x14ac:dyDescent="0.25">
      <c r="A10216" s="1">
        <v>36538</v>
      </c>
      <c r="B10216">
        <v>257</v>
      </c>
      <c r="C10216">
        <v>263.75</v>
      </c>
      <c r="D10216">
        <v>257</v>
      </c>
      <c r="E10216">
        <v>263.5</v>
      </c>
      <c r="G10216">
        <v>263.5</v>
      </c>
      <c r="H10216">
        <v>21154</v>
      </c>
      <c r="I10216">
        <v>84532</v>
      </c>
      <c r="J10216">
        <f t="shared" si="477"/>
        <v>96.874999999999986</v>
      </c>
      <c r="K10216">
        <f t="shared" si="478"/>
        <v>2000</v>
      </c>
      <c r="L10216">
        <f t="shared" si="479"/>
        <v>1</v>
      </c>
    </row>
    <row r="10217" spans="1:12" x14ac:dyDescent="0.25">
      <c r="A10217" s="1">
        <v>36539</v>
      </c>
      <c r="B10217">
        <v>263</v>
      </c>
      <c r="C10217">
        <v>267.75</v>
      </c>
      <c r="D10217">
        <v>261.5</v>
      </c>
      <c r="E10217">
        <v>265</v>
      </c>
      <c r="G10217">
        <v>265</v>
      </c>
      <c r="H10217">
        <v>27305</v>
      </c>
      <c r="I10217">
        <v>81333</v>
      </c>
      <c r="J10217">
        <f t="shared" si="477"/>
        <v>97.42647058823529</v>
      </c>
      <c r="K10217">
        <f t="shared" si="478"/>
        <v>2000</v>
      </c>
      <c r="L10217">
        <f t="shared" si="479"/>
        <v>1</v>
      </c>
    </row>
    <row r="10218" spans="1:12" x14ac:dyDescent="0.25">
      <c r="A10218" s="1">
        <v>36543</v>
      </c>
      <c r="B10218">
        <v>262</v>
      </c>
      <c r="C10218">
        <v>265.5</v>
      </c>
      <c r="D10218">
        <v>261</v>
      </c>
      <c r="E10218">
        <v>264.5</v>
      </c>
      <c r="G10218">
        <v>264.5</v>
      </c>
      <c r="H10218">
        <v>14027</v>
      </c>
      <c r="I10218">
        <v>82034</v>
      </c>
      <c r="J10218">
        <f t="shared" si="477"/>
        <v>97.242647058823536</v>
      </c>
      <c r="K10218">
        <f t="shared" si="478"/>
        <v>2000</v>
      </c>
      <c r="L10218">
        <f t="shared" si="479"/>
        <v>1</v>
      </c>
    </row>
    <row r="10219" spans="1:12" x14ac:dyDescent="0.25">
      <c r="A10219" s="1">
        <v>36544</v>
      </c>
      <c r="B10219">
        <v>265</v>
      </c>
      <c r="C10219">
        <v>266.5</v>
      </c>
      <c r="D10219">
        <v>263</v>
      </c>
      <c r="E10219">
        <v>266</v>
      </c>
      <c r="G10219">
        <v>266</v>
      </c>
      <c r="H10219">
        <v>12005</v>
      </c>
      <c r="I10219">
        <v>80871</v>
      </c>
      <c r="J10219">
        <f t="shared" si="477"/>
        <v>97.794117647058826</v>
      </c>
      <c r="K10219">
        <f t="shared" si="478"/>
        <v>2000</v>
      </c>
      <c r="L10219">
        <f t="shared" si="479"/>
        <v>1</v>
      </c>
    </row>
    <row r="10220" spans="1:12" x14ac:dyDescent="0.25">
      <c r="A10220" s="1">
        <v>36545</v>
      </c>
      <c r="B10220">
        <v>264.75</v>
      </c>
      <c r="C10220">
        <v>265.75</v>
      </c>
      <c r="D10220">
        <v>262.5</v>
      </c>
      <c r="E10220">
        <v>265</v>
      </c>
      <c r="G10220">
        <v>265</v>
      </c>
      <c r="H10220">
        <v>14719</v>
      </c>
      <c r="I10220">
        <v>82476</v>
      </c>
      <c r="J10220">
        <f t="shared" si="477"/>
        <v>97.42647058823529</v>
      </c>
      <c r="K10220">
        <f t="shared" si="478"/>
        <v>2000</v>
      </c>
      <c r="L10220">
        <f t="shared" si="479"/>
        <v>1</v>
      </c>
    </row>
    <row r="10221" spans="1:12" x14ac:dyDescent="0.25">
      <c r="A10221" s="1">
        <v>36546</v>
      </c>
      <c r="B10221">
        <v>265</v>
      </c>
      <c r="C10221">
        <v>266.25</v>
      </c>
      <c r="D10221">
        <v>261.5</v>
      </c>
      <c r="E10221">
        <v>264.25</v>
      </c>
      <c r="G10221">
        <v>264.25</v>
      </c>
      <c r="H10221">
        <v>13919</v>
      </c>
      <c r="I10221">
        <v>82020</v>
      </c>
      <c r="J10221">
        <f t="shared" si="477"/>
        <v>97.150735294117652</v>
      </c>
      <c r="K10221">
        <f t="shared" si="478"/>
        <v>2000</v>
      </c>
      <c r="L10221">
        <f t="shared" si="479"/>
        <v>1</v>
      </c>
    </row>
    <row r="10222" spans="1:12" x14ac:dyDescent="0.25">
      <c r="A10222" s="1">
        <v>36549</v>
      </c>
      <c r="B10222">
        <v>267</v>
      </c>
      <c r="C10222">
        <v>269</v>
      </c>
      <c r="D10222">
        <v>265</v>
      </c>
      <c r="E10222">
        <v>266</v>
      </c>
      <c r="G10222">
        <v>266</v>
      </c>
      <c r="H10222">
        <v>17518</v>
      </c>
      <c r="I10222">
        <v>80726</v>
      </c>
      <c r="J10222">
        <f t="shared" si="477"/>
        <v>97.794117647058826</v>
      </c>
      <c r="K10222">
        <f t="shared" si="478"/>
        <v>2000</v>
      </c>
      <c r="L10222">
        <f t="shared" si="479"/>
        <v>1</v>
      </c>
    </row>
    <row r="10223" spans="1:12" x14ac:dyDescent="0.25">
      <c r="A10223" s="1">
        <v>36550</v>
      </c>
      <c r="B10223">
        <v>265</v>
      </c>
      <c r="C10223">
        <v>265.25</v>
      </c>
      <c r="D10223">
        <v>263</v>
      </c>
      <c r="E10223">
        <v>264.75</v>
      </c>
      <c r="G10223">
        <v>264.75</v>
      </c>
      <c r="H10223">
        <v>11348</v>
      </c>
      <c r="I10223">
        <v>78691</v>
      </c>
      <c r="J10223">
        <f t="shared" si="477"/>
        <v>97.334558823529406</v>
      </c>
      <c r="K10223">
        <f t="shared" si="478"/>
        <v>2000</v>
      </c>
      <c r="L10223">
        <f t="shared" si="479"/>
        <v>1</v>
      </c>
    </row>
    <row r="10224" spans="1:12" x14ac:dyDescent="0.25">
      <c r="A10224" s="1">
        <v>36551</v>
      </c>
      <c r="B10224">
        <v>262.5</v>
      </c>
      <c r="C10224">
        <v>262.5</v>
      </c>
      <c r="D10224">
        <v>259</v>
      </c>
      <c r="E10224">
        <v>260</v>
      </c>
      <c r="G10224">
        <v>260</v>
      </c>
      <c r="H10224">
        <v>17814</v>
      </c>
      <c r="I10224">
        <v>78392</v>
      </c>
      <c r="J10224">
        <f t="shared" si="477"/>
        <v>95.588235294117652</v>
      </c>
      <c r="K10224">
        <f t="shared" si="478"/>
        <v>2000</v>
      </c>
      <c r="L10224">
        <f t="shared" si="479"/>
        <v>1</v>
      </c>
    </row>
    <row r="10225" spans="1:12" x14ac:dyDescent="0.25">
      <c r="A10225" s="1">
        <v>36552</v>
      </c>
      <c r="B10225">
        <v>259</v>
      </c>
      <c r="C10225">
        <v>264</v>
      </c>
      <c r="D10225">
        <v>256.5</v>
      </c>
      <c r="E10225">
        <v>263.5</v>
      </c>
      <c r="G10225">
        <v>263.5</v>
      </c>
      <c r="H10225">
        <v>26235</v>
      </c>
      <c r="I10225">
        <v>80691</v>
      </c>
      <c r="J10225">
        <f t="shared" si="477"/>
        <v>96.874999999999986</v>
      </c>
      <c r="K10225">
        <f t="shared" si="478"/>
        <v>2000</v>
      </c>
      <c r="L10225">
        <f t="shared" si="479"/>
        <v>1</v>
      </c>
    </row>
    <row r="10226" spans="1:12" x14ac:dyDescent="0.25">
      <c r="A10226" s="1">
        <v>36553</v>
      </c>
      <c r="B10226">
        <v>263</v>
      </c>
      <c r="C10226">
        <v>263.5</v>
      </c>
      <c r="D10226">
        <v>259</v>
      </c>
      <c r="E10226">
        <v>259.75</v>
      </c>
      <c r="G10226">
        <v>259.75</v>
      </c>
      <c r="H10226">
        <v>15788</v>
      </c>
      <c r="I10226">
        <v>80116</v>
      </c>
      <c r="J10226">
        <f t="shared" si="477"/>
        <v>95.496323529411768</v>
      </c>
      <c r="K10226">
        <f t="shared" si="478"/>
        <v>2000</v>
      </c>
      <c r="L10226">
        <f t="shared" si="479"/>
        <v>1</v>
      </c>
    </row>
    <row r="10227" spans="1:12" x14ac:dyDescent="0.25">
      <c r="A10227" s="1">
        <v>36556</v>
      </c>
      <c r="B10227">
        <v>257</v>
      </c>
      <c r="C10227">
        <v>258</v>
      </c>
      <c r="D10227">
        <v>254</v>
      </c>
      <c r="E10227">
        <v>256.25</v>
      </c>
      <c r="G10227">
        <v>256.25</v>
      </c>
      <c r="H10227">
        <v>15732</v>
      </c>
      <c r="I10227">
        <v>79932</v>
      </c>
      <c r="J10227">
        <f t="shared" si="477"/>
        <v>94.209558823529406</v>
      </c>
      <c r="K10227">
        <f t="shared" si="478"/>
        <v>2000</v>
      </c>
      <c r="L10227">
        <f t="shared" si="479"/>
        <v>1</v>
      </c>
    </row>
    <row r="10228" spans="1:12" x14ac:dyDescent="0.25">
      <c r="A10228" s="1">
        <v>36557</v>
      </c>
      <c r="B10228">
        <v>257</v>
      </c>
      <c r="C10228">
        <v>258.25</v>
      </c>
      <c r="D10228">
        <v>254.25</v>
      </c>
      <c r="E10228">
        <v>258</v>
      </c>
      <c r="G10228">
        <v>258</v>
      </c>
      <c r="H10228">
        <v>11253</v>
      </c>
      <c r="I10228">
        <v>79065</v>
      </c>
      <c r="J10228">
        <f t="shared" si="477"/>
        <v>94.852941176470594</v>
      </c>
      <c r="K10228">
        <f t="shared" si="478"/>
        <v>2000</v>
      </c>
      <c r="L10228">
        <f t="shared" si="479"/>
        <v>2</v>
      </c>
    </row>
    <row r="10229" spans="1:12" x14ac:dyDescent="0.25">
      <c r="A10229" s="1">
        <v>36558</v>
      </c>
      <c r="B10229">
        <v>257.5</v>
      </c>
      <c r="C10229">
        <v>259.5</v>
      </c>
      <c r="D10229">
        <v>256.75</v>
      </c>
      <c r="E10229">
        <v>257.25</v>
      </c>
      <c r="G10229">
        <v>257.25</v>
      </c>
      <c r="H10229">
        <v>8826</v>
      </c>
      <c r="I10229">
        <v>78743</v>
      </c>
      <c r="J10229">
        <f t="shared" si="477"/>
        <v>94.577205882352928</v>
      </c>
      <c r="K10229">
        <f t="shared" si="478"/>
        <v>2000</v>
      </c>
      <c r="L10229">
        <f t="shared" si="479"/>
        <v>2</v>
      </c>
    </row>
    <row r="10230" spans="1:12" x14ac:dyDescent="0.25">
      <c r="A10230" s="1">
        <v>36559</v>
      </c>
      <c r="B10230">
        <v>256</v>
      </c>
      <c r="C10230">
        <v>256</v>
      </c>
      <c r="D10230">
        <v>253</v>
      </c>
      <c r="E10230">
        <v>253.75</v>
      </c>
      <c r="G10230">
        <v>253.75</v>
      </c>
      <c r="H10230">
        <v>17097</v>
      </c>
      <c r="I10230">
        <v>78615</v>
      </c>
      <c r="J10230">
        <f t="shared" si="477"/>
        <v>93.290441176470594</v>
      </c>
      <c r="K10230">
        <f t="shared" si="478"/>
        <v>2000</v>
      </c>
      <c r="L10230">
        <f t="shared" si="479"/>
        <v>2</v>
      </c>
    </row>
    <row r="10231" spans="1:12" x14ac:dyDescent="0.25">
      <c r="A10231" s="1">
        <v>36560</v>
      </c>
      <c r="B10231">
        <v>252</v>
      </c>
      <c r="C10231">
        <v>257.5</v>
      </c>
      <c r="D10231">
        <v>249</v>
      </c>
      <c r="E10231">
        <v>257</v>
      </c>
      <c r="G10231">
        <v>257</v>
      </c>
      <c r="H10231">
        <v>21253</v>
      </c>
      <c r="I10231">
        <v>77607</v>
      </c>
      <c r="J10231">
        <f t="shared" si="477"/>
        <v>94.485294117647058</v>
      </c>
      <c r="K10231">
        <f t="shared" si="478"/>
        <v>2000</v>
      </c>
      <c r="L10231">
        <f t="shared" si="479"/>
        <v>2</v>
      </c>
    </row>
    <row r="10232" spans="1:12" x14ac:dyDescent="0.25">
      <c r="A10232" s="1">
        <v>36563</v>
      </c>
      <c r="B10232">
        <v>259</v>
      </c>
      <c r="C10232">
        <v>260.75</v>
      </c>
      <c r="D10232">
        <v>257</v>
      </c>
      <c r="E10232">
        <v>258.75</v>
      </c>
      <c r="G10232">
        <v>258.75</v>
      </c>
      <c r="H10232">
        <v>16267</v>
      </c>
      <c r="I10232">
        <v>74305</v>
      </c>
      <c r="J10232">
        <f t="shared" si="477"/>
        <v>95.128676470588232</v>
      </c>
      <c r="K10232">
        <f t="shared" si="478"/>
        <v>2000</v>
      </c>
      <c r="L10232">
        <f t="shared" si="479"/>
        <v>2</v>
      </c>
    </row>
    <row r="10233" spans="1:12" x14ac:dyDescent="0.25">
      <c r="A10233" s="1">
        <v>36564</v>
      </c>
      <c r="B10233">
        <v>257</v>
      </c>
      <c r="C10233">
        <v>260.25</v>
      </c>
      <c r="D10233">
        <v>256.5</v>
      </c>
      <c r="E10233">
        <v>259.25</v>
      </c>
      <c r="G10233">
        <v>259.25</v>
      </c>
      <c r="H10233">
        <v>12147</v>
      </c>
      <c r="I10233">
        <v>72206</v>
      </c>
      <c r="J10233">
        <f t="shared" si="477"/>
        <v>95.312499999999986</v>
      </c>
      <c r="K10233">
        <f t="shared" si="478"/>
        <v>2000</v>
      </c>
      <c r="L10233">
        <f t="shared" si="479"/>
        <v>2</v>
      </c>
    </row>
    <row r="10234" spans="1:12" x14ac:dyDescent="0.25">
      <c r="A10234" s="1">
        <v>36565</v>
      </c>
      <c r="B10234">
        <v>257.5</v>
      </c>
      <c r="C10234">
        <v>266</v>
      </c>
      <c r="D10234">
        <v>257</v>
      </c>
      <c r="E10234">
        <v>265.5</v>
      </c>
      <c r="G10234">
        <v>265.5</v>
      </c>
      <c r="H10234">
        <v>24256</v>
      </c>
      <c r="I10234">
        <v>70556</v>
      </c>
      <c r="J10234">
        <f t="shared" si="477"/>
        <v>97.610294117647044</v>
      </c>
      <c r="K10234">
        <f t="shared" si="478"/>
        <v>2000</v>
      </c>
      <c r="L10234">
        <f t="shared" si="479"/>
        <v>2</v>
      </c>
    </row>
    <row r="10235" spans="1:12" x14ac:dyDescent="0.25">
      <c r="A10235" s="1">
        <v>36566</v>
      </c>
      <c r="B10235">
        <v>266.5</v>
      </c>
      <c r="C10235">
        <v>273</v>
      </c>
      <c r="D10235">
        <v>266</v>
      </c>
      <c r="E10235">
        <v>271.75</v>
      </c>
      <c r="G10235">
        <v>271.75</v>
      </c>
      <c r="H10235">
        <v>35644</v>
      </c>
      <c r="I10235">
        <v>65791</v>
      </c>
      <c r="J10235">
        <f t="shared" si="477"/>
        <v>99.908088235294102</v>
      </c>
      <c r="K10235">
        <f t="shared" si="478"/>
        <v>2000</v>
      </c>
      <c r="L10235">
        <f t="shared" si="479"/>
        <v>2</v>
      </c>
    </row>
    <row r="10236" spans="1:12" x14ac:dyDescent="0.25">
      <c r="A10236" s="1">
        <v>36567</v>
      </c>
      <c r="B10236">
        <v>270.5</v>
      </c>
      <c r="C10236">
        <v>273.5</v>
      </c>
      <c r="D10236">
        <v>267.5</v>
      </c>
      <c r="E10236">
        <v>269.5</v>
      </c>
      <c r="G10236">
        <v>269.5</v>
      </c>
      <c r="H10236">
        <v>35245</v>
      </c>
      <c r="I10236">
        <v>57873</v>
      </c>
      <c r="J10236">
        <f t="shared" si="477"/>
        <v>99.080882352941174</v>
      </c>
      <c r="K10236">
        <f t="shared" si="478"/>
        <v>2000</v>
      </c>
      <c r="L10236">
        <f t="shared" si="479"/>
        <v>2</v>
      </c>
    </row>
    <row r="10237" spans="1:12" x14ac:dyDescent="0.25">
      <c r="A10237" s="1">
        <v>36570</v>
      </c>
      <c r="B10237">
        <v>271.5</v>
      </c>
      <c r="C10237">
        <v>272.5</v>
      </c>
      <c r="D10237">
        <v>268</v>
      </c>
      <c r="E10237">
        <v>268.75</v>
      </c>
      <c r="G10237">
        <v>268.75</v>
      </c>
      <c r="H10237">
        <v>11860</v>
      </c>
      <c r="I10237">
        <v>56158</v>
      </c>
      <c r="J10237">
        <f t="shared" si="477"/>
        <v>98.805147058823536</v>
      </c>
      <c r="K10237">
        <f t="shared" si="478"/>
        <v>2000</v>
      </c>
      <c r="L10237">
        <f t="shared" si="479"/>
        <v>2</v>
      </c>
    </row>
    <row r="10238" spans="1:12" x14ac:dyDescent="0.25">
      <c r="A10238" s="1">
        <v>36571</v>
      </c>
      <c r="B10238">
        <v>266</v>
      </c>
      <c r="C10238">
        <v>268.75</v>
      </c>
      <c r="D10238">
        <v>265</v>
      </c>
      <c r="E10238">
        <v>266</v>
      </c>
      <c r="G10238">
        <v>266</v>
      </c>
      <c r="H10238">
        <v>16308</v>
      </c>
      <c r="I10238">
        <v>56032</v>
      </c>
      <c r="J10238">
        <f t="shared" si="477"/>
        <v>97.794117647058826</v>
      </c>
      <c r="K10238">
        <f t="shared" si="478"/>
        <v>2000</v>
      </c>
      <c r="L10238">
        <f t="shared" si="479"/>
        <v>2</v>
      </c>
    </row>
    <row r="10239" spans="1:12" x14ac:dyDescent="0.25">
      <c r="A10239" s="1">
        <v>36572</v>
      </c>
      <c r="B10239">
        <v>266.5</v>
      </c>
      <c r="C10239">
        <v>268</v>
      </c>
      <c r="D10239">
        <v>263.25</v>
      </c>
      <c r="E10239">
        <v>265.25</v>
      </c>
      <c r="G10239">
        <v>265.25</v>
      </c>
      <c r="H10239">
        <v>21522</v>
      </c>
      <c r="I10239">
        <v>49475</v>
      </c>
      <c r="J10239">
        <f t="shared" si="477"/>
        <v>97.518382352941174</v>
      </c>
      <c r="K10239">
        <f t="shared" si="478"/>
        <v>2000</v>
      </c>
      <c r="L10239">
        <f t="shared" si="479"/>
        <v>2</v>
      </c>
    </row>
    <row r="10240" spans="1:12" x14ac:dyDescent="0.25">
      <c r="A10240" s="1">
        <v>36573</v>
      </c>
      <c r="B10240">
        <v>265</v>
      </c>
      <c r="C10240">
        <v>265.5</v>
      </c>
      <c r="D10240">
        <v>262</v>
      </c>
      <c r="E10240">
        <v>262.5</v>
      </c>
      <c r="G10240">
        <v>262.5</v>
      </c>
      <c r="H10240">
        <v>10231</v>
      </c>
      <c r="I10240">
        <v>48518</v>
      </c>
      <c r="J10240">
        <f t="shared" si="477"/>
        <v>96.507352941176464</v>
      </c>
      <c r="K10240">
        <f t="shared" si="478"/>
        <v>2000</v>
      </c>
      <c r="L10240">
        <f t="shared" si="479"/>
        <v>2</v>
      </c>
    </row>
    <row r="10241" spans="1:12" x14ac:dyDescent="0.25">
      <c r="A10241" s="1">
        <v>36574</v>
      </c>
      <c r="B10241">
        <v>261.5</v>
      </c>
      <c r="C10241">
        <v>265</v>
      </c>
      <c r="D10241">
        <v>261</v>
      </c>
      <c r="E10241">
        <v>264.75</v>
      </c>
      <c r="G10241">
        <v>264.75</v>
      </c>
      <c r="H10241">
        <v>11359</v>
      </c>
      <c r="I10241">
        <v>42707</v>
      </c>
      <c r="J10241">
        <f t="shared" si="477"/>
        <v>97.334558823529406</v>
      </c>
      <c r="K10241">
        <f t="shared" si="478"/>
        <v>2000</v>
      </c>
      <c r="L10241">
        <f t="shared" si="479"/>
        <v>2</v>
      </c>
    </row>
    <row r="10242" spans="1:12" x14ac:dyDescent="0.25">
      <c r="A10242" s="1">
        <v>36578</v>
      </c>
      <c r="B10242">
        <v>265.25</v>
      </c>
      <c r="C10242">
        <v>265.5</v>
      </c>
      <c r="D10242">
        <v>262</v>
      </c>
      <c r="E10242">
        <v>262.25</v>
      </c>
      <c r="G10242">
        <v>262.25</v>
      </c>
      <c r="H10242">
        <v>17111</v>
      </c>
      <c r="I10242">
        <v>37086</v>
      </c>
      <c r="J10242">
        <f t="shared" ref="J10242:J10305" si="480">G10242/100*5000/136</f>
        <v>96.415441176470594</v>
      </c>
      <c r="K10242">
        <f t="shared" ref="K10242:K10305" si="481">YEAR(A10242)</f>
        <v>2000</v>
      </c>
      <c r="L10242">
        <f t="shared" ref="L10242:L10305" si="482">MONTH(A10242)</f>
        <v>2</v>
      </c>
    </row>
    <row r="10243" spans="1:12" x14ac:dyDescent="0.25">
      <c r="A10243" s="1">
        <v>36579</v>
      </c>
      <c r="B10243">
        <v>259.5</v>
      </c>
      <c r="C10243">
        <v>259.5</v>
      </c>
      <c r="D10243">
        <v>254.25</v>
      </c>
      <c r="E10243">
        <v>254.75</v>
      </c>
      <c r="G10243">
        <v>254.75</v>
      </c>
      <c r="H10243">
        <v>18915</v>
      </c>
      <c r="I10243">
        <v>30114</v>
      </c>
      <c r="J10243">
        <f t="shared" si="480"/>
        <v>93.658088235294116</v>
      </c>
      <c r="K10243">
        <f t="shared" si="481"/>
        <v>2000</v>
      </c>
      <c r="L10243">
        <f t="shared" si="482"/>
        <v>2</v>
      </c>
    </row>
    <row r="10244" spans="1:12" x14ac:dyDescent="0.25">
      <c r="A10244" s="1">
        <v>36580</v>
      </c>
      <c r="B10244">
        <v>254.5</v>
      </c>
      <c r="C10244">
        <v>257.25</v>
      </c>
      <c r="D10244">
        <v>253.5</v>
      </c>
      <c r="E10244">
        <v>254.75</v>
      </c>
      <c r="G10244">
        <v>254.75</v>
      </c>
      <c r="H10244">
        <v>10849</v>
      </c>
      <c r="I10244">
        <v>25174</v>
      </c>
      <c r="J10244">
        <f t="shared" si="480"/>
        <v>93.658088235294116</v>
      </c>
      <c r="K10244">
        <f t="shared" si="481"/>
        <v>2000</v>
      </c>
      <c r="L10244">
        <f t="shared" si="482"/>
        <v>2</v>
      </c>
    </row>
    <row r="10245" spans="1:12" x14ac:dyDescent="0.25">
      <c r="A10245" s="1">
        <v>36581</v>
      </c>
      <c r="B10245">
        <v>254.5</v>
      </c>
      <c r="C10245">
        <v>254.5</v>
      </c>
      <c r="D10245">
        <v>247.5</v>
      </c>
      <c r="E10245">
        <v>248</v>
      </c>
      <c r="G10245">
        <v>248</v>
      </c>
      <c r="H10245">
        <v>13828</v>
      </c>
      <c r="I10245">
        <v>18208</v>
      </c>
      <c r="J10245">
        <f t="shared" si="480"/>
        <v>91.17647058823529</v>
      </c>
      <c r="K10245">
        <f t="shared" si="481"/>
        <v>2000</v>
      </c>
      <c r="L10245">
        <f t="shared" si="482"/>
        <v>2</v>
      </c>
    </row>
    <row r="10246" spans="1:12" x14ac:dyDescent="0.25">
      <c r="A10246" s="1">
        <v>36584</v>
      </c>
      <c r="B10246">
        <v>247.5</v>
      </c>
      <c r="C10246">
        <v>249</v>
      </c>
      <c r="D10246">
        <v>244</v>
      </c>
      <c r="E10246">
        <v>244.5</v>
      </c>
      <c r="G10246">
        <v>244.5</v>
      </c>
      <c r="H10246">
        <v>19283</v>
      </c>
      <c r="I10246">
        <v>9230</v>
      </c>
      <c r="J10246">
        <f t="shared" si="480"/>
        <v>89.889705882352942</v>
      </c>
      <c r="K10246">
        <f t="shared" si="481"/>
        <v>2000</v>
      </c>
      <c r="L10246">
        <f t="shared" si="482"/>
        <v>2</v>
      </c>
    </row>
    <row r="10247" spans="1:12" x14ac:dyDescent="0.25">
      <c r="A10247" s="1">
        <v>36585</v>
      </c>
      <c r="B10247">
        <v>244.5</v>
      </c>
      <c r="C10247">
        <v>248.25</v>
      </c>
      <c r="D10247">
        <v>244</v>
      </c>
      <c r="E10247">
        <v>247</v>
      </c>
      <c r="G10247">
        <v>247</v>
      </c>
      <c r="H10247">
        <v>9201</v>
      </c>
      <c r="I10247">
        <v>5788</v>
      </c>
      <c r="J10247">
        <f t="shared" si="480"/>
        <v>90.808823529411782</v>
      </c>
      <c r="K10247">
        <f t="shared" si="481"/>
        <v>2000</v>
      </c>
      <c r="L10247">
        <f t="shared" si="482"/>
        <v>2</v>
      </c>
    </row>
    <row r="10248" spans="1:12" x14ac:dyDescent="0.25">
      <c r="A10248" s="1">
        <v>36586</v>
      </c>
      <c r="B10248">
        <v>247</v>
      </c>
      <c r="C10248">
        <v>249.75</v>
      </c>
      <c r="D10248">
        <v>245.75</v>
      </c>
      <c r="E10248">
        <v>247.75</v>
      </c>
      <c r="G10248">
        <v>247.75</v>
      </c>
      <c r="H10248">
        <v>7247</v>
      </c>
      <c r="I10248">
        <v>5725</v>
      </c>
      <c r="J10248">
        <f t="shared" si="480"/>
        <v>91.084558823529406</v>
      </c>
      <c r="K10248">
        <f t="shared" si="481"/>
        <v>2000</v>
      </c>
      <c r="L10248">
        <f t="shared" si="482"/>
        <v>3</v>
      </c>
    </row>
    <row r="10249" spans="1:12" x14ac:dyDescent="0.25">
      <c r="A10249" s="1">
        <v>36587</v>
      </c>
      <c r="B10249">
        <v>247</v>
      </c>
      <c r="C10249">
        <v>247.5</v>
      </c>
      <c r="D10249">
        <v>244.25</v>
      </c>
      <c r="E10249">
        <v>247.25</v>
      </c>
      <c r="G10249">
        <v>247.25</v>
      </c>
      <c r="H10249">
        <v>6819</v>
      </c>
      <c r="I10249">
        <v>5259</v>
      </c>
      <c r="J10249">
        <f t="shared" si="480"/>
        <v>90.900735294117652</v>
      </c>
      <c r="K10249">
        <f t="shared" si="481"/>
        <v>2000</v>
      </c>
      <c r="L10249">
        <f t="shared" si="482"/>
        <v>3</v>
      </c>
    </row>
    <row r="10250" spans="1:12" x14ac:dyDescent="0.25">
      <c r="A10250" s="1">
        <v>36588</v>
      </c>
      <c r="B10250">
        <v>246.5</v>
      </c>
      <c r="C10250">
        <v>248.5</v>
      </c>
      <c r="D10250">
        <v>245.5</v>
      </c>
      <c r="E10250">
        <v>247.5</v>
      </c>
      <c r="G10250">
        <v>247.5</v>
      </c>
      <c r="H10250">
        <v>5196</v>
      </c>
      <c r="I10250">
        <v>4245</v>
      </c>
      <c r="J10250">
        <f t="shared" si="480"/>
        <v>90.992647058823536</v>
      </c>
      <c r="K10250">
        <f t="shared" si="481"/>
        <v>2000</v>
      </c>
      <c r="L10250">
        <f t="shared" si="482"/>
        <v>3</v>
      </c>
    </row>
    <row r="10251" spans="1:12" x14ac:dyDescent="0.25">
      <c r="A10251" s="1">
        <v>36591</v>
      </c>
      <c r="B10251">
        <v>246.5</v>
      </c>
      <c r="C10251">
        <v>250</v>
      </c>
      <c r="D10251">
        <v>245.75</v>
      </c>
      <c r="E10251">
        <v>249.75</v>
      </c>
      <c r="G10251">
        <v>249.75</v>
      </c>
      <c r="H10251">
        <v>4772</v>
      </c>
      <c r="I10251">
        <v>3561</v>
      </c>
      <c r="J10251">
        <f t="shared" si="480"/>
        <v>91.819852941176464</v>
      </c>
      <c r="K10251">
        <f t="shared" si="481"/>
        <v>2000</v>
      </c>
      <c r="L10251">
        <f t="shared" si="482"/>
        <v>3</v>
      </c>
    </row>
    <row r="10252" spans="1:12" x14ac:dyDescent="0.25">
      <c r="A10252" s="1">
        <v>36592</v>
      </c>
      <c r="B10252">
        <v>250</v>
      </c>
      <c r="C10252">
        <v>252</v>
      </c>
      <c r="D10252">
        <v>249</v>
      </c>
      <c r="E10252">
        <v>250</v>
      </c>
      <c r="G10252">
        <v>250</v>
      </c>
      <c r="H10252">
        <v>3562</v>
      </c>
      <c r="I10252">
        <v>3002</v>
      </c>
      <c r="J10252">
        <f t="shared" si="480"/>
        <v>91.911764705882348</v>
      </c>
      <c r="K10252">
        <f t="shared" si="481"/>
        <v>2000</v>
      </c>
      <c r="L10252">
        <f t="shared" si="482"/>
        <v>3</v>
      </c>
    </row>
    <row r="10253" spans="1:12" x14ac:dyDescent="0.25">
      <c r="A10253" s="1">
        <v>36593</v>
      </c>
      <c r="B10253">
        <v>249</v>
      </c>
      <c r="C10253">
        <v>252</v>
      </c>
      <c r="D10253">
        <v>248</v>
      </c>
      <c r="E10253">
        <v>252</v>
      </c>
      <c r="G10253">
        <v>252</v>
      </c>
      <c r="H10253">
        <v>3601</v>
      </c>
      <c r="I10253">
        <v>2357</v>
      </c>
      <c r="J10253">
        <f t="shared" si="480"/>
        <v>92.647058823529406</v>
      </c>
      <c r="K10253">
        <f t="shared" si="481"/>
        <v>2000</v>
      </c>
      <c r="L10253">
        <f t="shared" si="482"/>
        <v>3</v>
      </c>
    </row>
    <row r="10254" spans="1:12" x14ac:dyDescent="0.25">
      <c r="A10254" s="1">
        <v>36594</v>
      </c>
      <c r="B10254">
        <v>256</v>
      </c>
      <c r="C10254">
        <v>256.5</v>
      </c>
      <c r="D10254">
        <v>254</v>
      </c>
      <c r="E10254">
        <v>254.25</v>
      </c>
      <c r="G10254">
        <v>254.25</v>
      </c>
      <c r="H10254">
        <v>85</v>
      </c>
      <c r="I10254">
        <v>628</v>
      </c>
      <c r="J10254">
        <f t="shared" si="480"/>
        <v>93.474264705882348</v>
      </c>
      <c r="K10254">
        <f t="shared" si="481"/>
        <v>2000</v>
      </c>
      <c r="L10254">
        <f t="shared" si="482"/>
        <v>3</v>
      </c>
    </row>
    <row r="10255" spans="1:12" x14ac:dyDescent="0.25">
      <c r="A10255" s="1">
        <v>36595</v>
      </c>
      <c r="B10255">
        <v>254</v>
      </c>
      <c r="C10255">
        <v>254</v>
      </c>
      <c r="D10255">
        <v>249.5</v>
      </c>
      <c r="E10255">
        <v>250</v>
      </c>
      <c r="G10255">
        <v>250</v>
      </c>
      <c r="H10255">
        <v>275</v>
      </c>
      <c r="I10255">
        <v>579</v>
      </c>
      <c r="J10255">
        <f t="shared" si="480"/>
        <v>91.911764705882348</v>
      </c>
      <c r="K10255">
        <f t="shared" si="481"/>
        <v>2000</v>
      </c>
      <c r="L10255">
        <f t="shared" si="482"/>
        <v>3</v>
      </c>
    </row>
    <row r="10256" spans="1:12" x14ac:dyDescent="0.25">
      <c r="A10256" s="1">
        <v>36598</v>
      </c>
      <c r="B10256">
        <v>252.5</v>
      </c>
      <c r="C10256">
        <v>254.5</v>
      </c>
      <c r="D10256">
        <v>252</v>
      </c>
      <c r="E10256">
        <v>253.75</v>
      </c>
      <c r="G10256">
        <v>253.75</v>
      </c>
      <c r="H10256">
        <v>265</v>
      </c>
      <c r="I10256">
        <v>437</v>
      </c>
      <c r="J10256">
        <f t="shared" si="480"/>
        <v>93.290441176470594</v>
      </c>
      <c r="K10256">
        <f t="shared" si="481"/>
        <v>2000</v>
      </c>
      <c r="L10256">
        <f t="shared" si="482"/>
        <v>3</v>
      </c>
    </row>
    <row r="10257" spans="1:12" x14ac:dyDescent="0.25">
      <c r="A10257" s="1">
        <v>36599</v>
      </c>
      <c r="B10257">
        <v>256</v>
      </c>
      <c r="C10257">
        <v>259.5</v>
      </c>
      <c r="D10257">
        <v>256</v>
      </c>
      <c r="E10257">
        <v>259.5</v>
      </c>
      <c r="G10257">
        <v>259.5</v>
      </c>
      <c r="H10257">
        <v>238</v>
      </c>
      <c r="I10257">
        <v>80</v>
      </c>
      <c r="J10257">
        <f t="shared" si="480"/>
        <v>95.404411764705898</v>
      </c>
      <c r="K10257">
        <f t="shared" si="481"/>
        <v>2000</v>
      </c>
      <c r="L10257">
        <f t="shared" si="482"/>
        <v>3</v>
      </c>
    </row>
    <row r="10258" spans="1:12" x14ac:dyDescent="0.25">
      <c r="A10258" s="1">
        <v>36600</v>
      </c>
      <c r="B10258">
        <v>270</v>
      </c>
      <c r="C10258">
        <v>271</v>
      </c>
      <c r="D10258">
        <v>267.25</v>
      </c>
      <c r="E10258">
        <v>268.75</v>
      </c>
      <c r="G10258">
        <v>268.75</v>
      </c>
      <c r="H10258">
        <v>11315</v>
      </c>
      <c r="I10258">
        <v>61990</v>
      </c>
      <c r="J10258">
        <f t="shared" si="480"/>
        <v>98.805147058823536</v>
      </c>
      <c r="K10258">
        <f t="shared" si="481"/>
        <v>2000</v>
      </c>
      <c r="L10258">
        <f t="shared" si="482"/>
        <v>3</v>
      </c>
    </row>
    <row r="10259" spans="1:12" x14ac:dyDescent="0.25">
      <c r="A10259" s="1">
        <v>36601</v>
      </c>
      <c r="B10259">
        <v>266.5</v>
      </c>
      <c r="C10259">
        <v>270</v>
      </c>
      <c r="D10259">
        <v>266</v>
      </c>
      <c r="E10259">
        <v>266.25</v>
      </c>
      <c r="G10259">
        <v>266.25</v>
      </c>
      <c r="H10259">
        <v>11832</v>
      </c>
      <c r="I10259">
        <v>61303</v>
      </c>
      <c r="J10259">
        <f t="shared" si="480"/>
        <v>97.88602941176471</v>
      </c>
      <c r="K10259">
        <f t="shared" si="481"/>
        <v>2000</v>
      </c>
      <c r="L10259">
        <f t="shared" si="482"/>
        <v>3</v>
      </c>
    </row>
    <row r="10260" spans="1:12" x14ac:dyDescent="0.25">
      <c r="A10260" s="1">
        <v>36602</v>
      </c>
      <c r="B10260">
        <v>271</v>
      </c>
      <c r="C10260">
        <v>273</v>
      </c>
      <c r="D10260">
        <v>266</v>
      </c>
      <c r="E10260">
        <v>272.25</v>
      </c>
      <c r="G10260">
        <v>272.25</v>
      </c>
      <c r="H10260">
        <v>17458</v>
      </c>
      <c r="I10260">
        <v>60485</v>
      </c>
      <c r="J10260">
        <f t="shared" si="480"/>
        <v>100.09191176470588</v>
      </c>
      <c r="K10260">
        <f t="shared" si="481"/>
        <v>2000</v>
      </c>
      <c r="L10260">
        <f t="shared" si="482"/>
        <v>3</v>
      </c>
    </row>
    <row r="10261" spans="1:12" x14ac:dyDescent="0.25">
      <c r="A10261" s="1">
        <v>36605</v>
      </c>
      <c r="B10261">
        <v>266</v>
      </c>
      <c r="C10261">
        <v>268.25</v>
      </c>
      <c r="D10261">
        <v>266</v>
      </c>
      <c r="E10261">
        <v>266.25</v>
      </c>
      <c r="G10261">
        <v>266.25</v>
      </c>
      <c r="H10261">
        <v>9935</v>
      </c>
      <c r="I10261">
        <v>60617</v>
      </c>
      <c r="J10261">
        <f t="shared" si="480"/>
        <v>97.88602941176471</v>
      </c>
      <c r="K10261">
        <f t="shared" si="481"/>
        <v>2000</v>
      </c>
      <c r="L10261">
        <f t="shared" si="482"/>
        <v>3</v>
      </c>
    </row>
    <row r="10262" spans="1:12" x14ac:dyDescent="0.25">
      <c r="A10262" s="1">
        <v>36606</v>
      </c>
      <c r="B10262">
        <v>265</v>
      </c>
      <c r="C10262">
        <v>265.5</v>
      </c>
      <c r="D10262">
        <v>259.25</v>
      </c>
      <c r="E10262">
        <v>260.25</v>
      </c>
      <c r="G10262">
        <v>260.25</v>
      </c>
      <c r="H10262">
        <v>19323</v>
      </c>
      <c r="I10262">
        <v>59644</v>
      </c>
      <c r="J10262">
        <f t="shared" si="480"/>
        <v>95.680147058823536</v>
      </c>
      <c r="K10262">
        <f t="shared" si="481"/>
        <v>2000</v>
      </c>
      <c r="L10262">
        <f t="shared" si="482"/>
        <v>3</v>
      </c>
    </row>
    <row r="10263" spans="1:12" x14ac:dyDescent="0.25">
      <c r="A10263" s="1">
        <v>36607</v>
      </c>
      <c r="B10263">
        <v>260</v>
      </c>
      <c r="C10263">
        <v>263</v>
      </c>
      <c r="D10263">
        <v>258</v>
      </c>
      <c r="E10263">
        <v>261.75</v>
      </c>
      <c r="G10263">
        <v>261.75</v>
      </c>
      <c r="H10263">
        <v>11669</v>
      </c>
      <c r="I10263">
        <v>59702</v>
      </c>
      <c r="J10263">
        <f t="shared" si="480"/>
        <v>96.231617647058826</v>
      </c>
      <c r="K10263">
        <f t="shared" si="481"/>
        <v>2000</v>
      </c>
      <c r="L10263">
        <f t="shared" si="482"/>
        <v>3</v>
      </c>
    </row>
    <row r="10264" spans="1:12" x14ac:dyDescent="0.25">
      <c r="A10264" s="1">
        <v>36608</v>
      </c>
      <c r="B10264">
        <v>260</v>
      </c>
      <c r="C10264">
        <v>261</v>
      </c>
      <c r="D10264">
        <v>256</v>
      </c>
      <c r="E10264">
        <v>256.25</v>
      </c>
      <c r="G10264">
        <v>256.25</v>
      </c>
      <c r="H10264">
        <v>15634</v>
      </c>
      <c r="I10264">
        <v>58750</v>
      </c>
      <c r="J10264">
        <f t="shared" si="480"/>
        <v>94.209558823529406</v>
      </c>
      <c r="K10264">
        <f t="shared" si="481"/>
        <v>2000</v>
      </c>
      <c r="L10264">
        <f t="shared" si="482"/>
        <v>3</v>
      </c>
    </row>
    <row r="10265" spans="1:12" x14ac:dyDescent="0.25">
      <c r="A10265" s="1">
        <v>36609</v>
      </c>
      <c r="B10265">
        <v>256.25</v>
      </c>
      <c r="C10265">
        <v>258.5</v>
      </c>
      <c r="D10265">
        <v>252</v>
      </c>
      <c r="E10265">
        <v>252.75</v>
      </c>
      <c r="G10265">
        <v>252.75</v>
      </c>
      <c r="H10265">
        <v>19999</v>
      </c>
      <c r="I10265">
        <v>58189</v>
      </c>
      <c r="J10265">
        <f t="shared" si="480"/>
        <v>92.922794117647058</v>
      </c>
      <c r="K10265">
        <f t="shared" si="481"/>
        <v>2000</v>
      </c>
      <c r="L10265">
        <f t="shared" si="482"/>
        <v>3</v>
      </c>
    </row>
    <row r="10266" spans="1:12" x14ac:dyDescent="0.25">
      <c r="A10266" s="1">
        <v>36612</v>
      </c>
      <c r="B10266">
        <v>254.5</v>
      </c>
      <c r="C10266">
        <v>255.75</v>
      </c>
      <c r="D10266">
        <v>252.75</v>
      </c>
      <c r="E10266">
        <v>254.5</v>
      </c>
      <c r="G10266">
        <v>254.5</v>
      </c>
      <c r="H10266">
        <v>6242</v>
      </c>
      <c r="I10266">
        <v>57017</v>
      </c>
      <c r="J10266">
        <f t="shared" si="480"/>
        <v>93.566176470588232</v>
      </c>
      <c r="K10266">
        <f t="shared" si="481"/>
        <v>2000</v>
      </c>
      <c r="L10266">
        <f t="shared" si="482"/>
        <v>3</v>
      </c>
    </row>
    <row r="10267" spans="1:12" x14ac:dyDescent="0.25">
      <c r="A10267" s="1">
        <v>36613</v>
      </c>
      <c r="B10267">
        <v>254</v>
      </c>
      <c r="C10267">
        <v>254</v>
      </c>
      <c r="D10267">
        <v>249.5</v>
      </c>
      <c r="E10267">
        <v>249.75</v>
      </c>
      <c r="G10267">
        <v>249.75</v>
      </c>
      <c r="H10267">
        <v>10127</v>
      </c>
      <c r="I10267">
        <v>57524</v>
      </c>
      <c r="J10267">
        <f t="shared" si="480"/>
        <v>91.819852941176464</v>
      </c>
      <c r="K10267">
        <f t="shared" si="481"/>
        <v>2000</v>
      </c>
      <c r="L10267">
        <f t="shared" si="482"/>
        <v>3</v>
      </c>
    </row>
    <row r="10268" spans="1:12" x14ac:dyDescent="0.25">
      <c r="A10268" s="1">
        <v>36614</v>
      </c>
      <c r="B10268">
        <v>249.5</v>
      </c>
      <c r="C10268">
        <v>252</v>
      </c>
      <c r="D10268">
        <v>248.5</v>
      </c>
      <c r="E10268">
        <v>251.25</v>
      </c>
      <c r="G10268">
        <v>251.25</v>
      </c>
      <c r="H10268">
        <v>6783</v>
      </c>
      <c r="I10268">
        <v>57041</v>
      </c>
      <c r="J10268">
        <f t="shared" si="480"/>
        <v>92.371323529411768</v>
      </c>
      <c r="K10268">
        <f t="shared" si="481"/>
        <v>2000</v>
      </c>
      <c r="L10268">
        <f t="shared" si="482"/>
        <v>3</v>
      </c>
    </row>
    <row r="10269" spans="1:12" x14ac:dyDescent="0.25">
      <c r="A10269" s="1">
        <v>36615</v>
      </c>
      <c r="B10269">
        <v>251</v>
      </c>
      <c r="C10269">
        <v>256.5</v>
      </c>
      <c r="D10269">
        <v>251</v>
      </c>
      <c r="E10269">
        <v>255.5</v>
      </c>
      <c r="G10269">
        <v>255.5</v>
      </c>
      <c r="H10269">
        <v>8548</v>
      </c>
      <c r="I10269">
        <v>56000</v>
      </c>
      <c r="J10269">
        <f t="shared" si="480"/>
        <v>93.933823529411768</v>
      </c>
      <c r="K10269">
        <f t="shared" si="481"/>
        <v>2000</v>
      </c>
      <c r="L10269">
        <f t="shared" si="482"/>
        <v>3</v>
      </c>
    </row>
    <row r="10270" spans="1:12" x14ac:dyDescent="0.25">
      <c r="A10270" s="1">
        <v>36616</v>
      </c>
      <c r="B10270">
        <v>258</v>
      </c>
      <c r="C10270">
        <v>263.5</v>
      </c>
      <c r="D10270">
        <v>257.5</v>
      </c>
      <c r="E10270">
        <v>262.25</v>
      </c>
      <c r="G10270">
        <v>262.25</v>
      </c>
      <c r="H10270">
        <v>20932</v>
      </c>
      <c r="I10270">
        <v>54342</v>
      </c>
      <c r="J10270">
        <f t="shared" si="480"/>
        <v>96.415441176470594</v>
      </c>
      <c r="K10270">
        <f t="shared" si="481"/>
        <v>2000</v>
      </c>
      <c r="L10270">
        <f t="shared" si="482"/>
        <v>3</v>
      </c>
    </row>
    <row r="10271" spans="1:12" x14ac:dyDescent="0.25">
      <c r="A10271" s="1">
        <v>36619</v>
      </c>
      <c r="B10271">
        <v>266.5</v>
      </c>
      <c r="C10271">
        <v>267</v>
      </c>
      <c r="D10271">
        <v>257</v>
      </c>
      <c r="E10271">
        <v>257.75</v>
      </c>
      <c r="G10271">
        <v>257.75</v>
      </c>
      <c r="H10271">
        <v>15504</v>
      </c>
      <c r="I10271">
        <v>53116</v>
      </c>
      <c r="J10271">
        <f t="shared" si="480"/>
        <v>94.76102941176471</v>
      </c>
      <c r="K10271">
        <f t="shared" si="481"/>
        <v>2000</v>
      </c>
      <c r="L10271">
        <f t="shared" si="482"/>
        <v>4</v>
      </c>
    </row>
    <row r="10272" spans="1:12" x14ac:dyDescent="0.25">
      <c r="A10272" s="1">
        <v>36620</v>
      </c>
      <c r="B10272">
        <v>258</v>
      </c>
      <c r="C10272">
        <v>258.5</v>
      </c>
      <c r="D10272">
        <v>254</v>
      </c>
      <c r="E10272">
        <v>255.75</v>
      </c>
      <c r="G10272">
        <v>255.75</v>
      </c>
      <c r="H10272">
        <v>6492</v>
      </c>
      <c r="I10272">
        <v>51831</v>
      </c>
      <c r="J10272">
        <f t="shared" si="480"/>
        <v>94.025735294117652</v>
      </c>
      <c r="K10272">
        <f t="shared" si="481"/>
        <v>2000</v>
      </c>
      <c r="L10272">
        <f t="shared" si="482"/>
        <v>4</v>
      </c>
    </row>
    <row r="10273" spans="1:12" x14ac:dyDescent="0.25">
      <c r="A10273" s="1">
        <v>36621</v>
      </c>
      <c r="B10273">
        <v>255.75</v>
      </c>
      <c r="C10273">
        <v>257</v>
      </c>
      <c r="D10273">
        <v>253.75</v>
      </c>
      <c r="E10273">
        <v>256.25</v>
      </c>
      <c r="G10273">
        <v>256.25</v>
      </c>
      <c r="H10273">
        <v>6995</v>
      </c>
      <c r="I10273">
        <v>50334</v>
      </c>
      <c r="J10273">
        <f t="shared" si="480"/>
        <v>94.209558823529406</v>
      </c>
      <c r="K10273">
        <f t="shared" si="481"/>
        <v>2000</v>
      </c>
      <c r="L10273">
        <f t="shared" si="482"/>
        <v>4</v>
      </c>
    </row>
    <row r="10274" spans="1:12" x14ac:dyDescent="0.25">
      <c r="A10274" s="1">
        <v>36622</v>
      </c>
      <c r="B10274">
        <v>253</v>
      </c>
      <c r="C10274">
        <v>256</v>
      </c>
      <c r="D10274">
        <v>252.25</v>
      </c>
      <c r="E10274">
        <v>253.75</v>
      </c>
      <c r="G10274">
        <v>253.75</v>
      </c>
      <c r="H10274">
        <v>7537</v>
      </c>
      <c r="I10274">
        <v>50527</v>
      </c>
      <c r="J10274">
        <f t="shared" si="480"/>
        <v>93.290441176470594</v>
      </c>
      <c r="K10274">
        <f t="shared" si="481"/>
        <v>2000</v>
      </c>
      <c r="L10274">
        <f t="shared" si="482"/>
        <v>4</v>
      </c>
    </row>
    <row r="10275" spans="1:12" x14ac:dyDescent="0.25">
      <c r="A10275" s="1">
        <v>36623</v>
      </c>
      <c r="B10275">
        <v>251.5</v>
      </c>
      <c r="C10275">
        <v>259</v>
      </c>
      <c r="D10275">
        <v>251.25</v>
      </c>
      <c r="E10275">
        <v>258.5</v>
      </c>
      <c r="G10275">
        <v>258.5</v>
      </c>
      <c r="H10275">
        <v>6883</v>
      </c>
      <c r="I10275">
        <v>49198</v>
      </c>
      <c r="J10275">
        <f t="shared" si="480"/>
        <v>95.036764705882348</v>
      </c>
      <c r="K10275">
        <f t="shared" si="481"/>
        <v>2000</v>
      </c>
      <c r="L10275">
        <f t="shared" si="482"/>
        <v>4</v>
      </c>
    </row>
    <row r="10276" spans="1:12" x14ac:dyDescent="0.25">
      <c r="A10276" s="1">
        <v>36626</v>
      </c>
      <c r="B10276">
        <v>255</v>
      </c>
      <c r="C10276">
        <v>256</v>
      </c>
      <c r="D10276">
        <v>252.5</v>
      </c>
      <c r="E10276">
        <v>252.75</v>
      </c>
      <c r="G10276">
        <v>252.75</v>
      </c>
      <c r="H10276">
        <v>9362</v>
      </c>
      <c r="I10276">
        <v>46056</v>
      </c>
      <c r="J10276">
        <f t="shared" si="480"/>
        <v>92.922794117647058</v>
      </c>
      <c r="K10276">
        <f t="shared" si="481"/>
        <v>2000</v>
      </c>
      <c r="L10276">
        <f t="shared" si="482"/>
        <v>4</v>
      </c>
    </row>
    <row r="10277" spans="1:12" x14ac:dyDescent="0.25">
      <c r="A10277" s="1">
        <v>36627</v>
      </c>
      <c r="B10277">
        <v>252.75</v>
      </c>
      <c r="C10277">
        <v>255</v>
      </c>
      <c r="D10277">
        <v>251.5</v>
      </c>
      <c r="E10277">
        <v>252.75</v>
      </c>
      <c r="G10277">
        <v>252.75</v>
      </c>
      <c r="H10277">
        <v>7445</v>
      </c>
      <c r="I10277">
        <v>43956</v>
      </c>
      <c r="J10277">
        <f t="shared" si="480"/>
        <v>92.922794117647058</v>
      </c>
      <c r="K10277">
        <f t="shared" si="481"/>
        <v>2000</v>
      </c>
      <c r="L10277">
        <f t="shared" si="482"/>
        <v>4</v>
      </c>
    </row>
    <row r="10278" spans="1:12" x14ac:dyDescent="0.25">
      <c r="A10278" s="1">
        <v>36628</v>
      </c>
      <c r="B10278">
        <v>253</v>
      </c>
      <c r="C10278">
        <v>256.5</v>
      </c>
      <c r="D10278">
        <v>253</v>
      </c>
      <c r="E10278">
        <v>255.5</v>
      </c>
      <c r="G10278">
        <v>255.5</v>
      </c>
      <c r="H10278">
        <v>7781</v>
      </c>
      <c r="I10278">
        <v>41283</v>
      </c>
      <c r="J10278">
        <f t="shared" si="480"/>
        <v>93.933823529411768</v>
      </c>
      <c r="K10278">
        <f t="shared" si="481"/>
        <v>2000</v>
      </c>
      <c r="L10278">
        <f t="shared" si="482"/>
        <v>4</v>
      </c>
    </row>
    <row r="10279" spans="1:12" x14ac:dyDescent="0.25">
      <c r="A10279" s="1">
        <v>36629</v>
      </c>
      <c r="B10279">
        <v>257</v>
      </c>
      <c r="C10279">
        <v>258.75</v>
      </c>
      <c r="D10279">
        <v>254.5</v>
      </c>
      <c r="E10279">
        <v>257.75</v>
      </c>
      <c r="G10279">
        <v>257.75</v>
      </c>
      <c r="H10279">
        <v>7116</v>
      </c>
      <c r="I10279">
        <v>39063</v>
      </c>
      <c r="J10279">
        <f t="shared" si="480"/>
        <v>94.76102941176471</v>
      </c>
      <c r="K10279">
        <f t="shared" si="481"/>
        <v>2000</v>
      </c>
      <c r="L10279">
        <f t="shared" si="482"/>
        <v>4</v>
      </c>
    </row>
    <row r="10280" spans="1:12" x14ac:dyDescent="0.25">
      <c r="A10280" s="1">
        <v>36630</v>
      </c>
      <c r="B10280">
        <v>260</v>
      </c>
      <c r="C10280">
        <v>260.5</v>
      </c>
      <c r="D10280">
        <v>255.25</v>
      </c>
      <c r="E10280">
        <v>255.75</v>
      </c>
      <c r="G10280">
        <v>255.75</v>
      </c>
      <c r="H10280">
        <v>5240</v>
      </c>
      <c r="I10280">
        <v>38143</v>
      </c>
      <c r="J10280">
        <f t="shared" si="480"/>
        <v>94.025735294117652</v>
      </c>
      <c r="K10280">
        <f t="shared" si="481"/>
        <v>2000</v>
      </c>
      <c r="L10280">
        <f t="shared" si="482"/>
        <v>4</v>
      </c>
    </row>
    <row r="10281" spans="1:12" x14ac:dyDescent="0.25">
      <c r="A10281" s="1">
        <v>36633</v>
      </c>
      <c r="B10281">
        <v>255.5</v>
      </c>
      <c r="C10281">
        <v>258.25</v>
      </c>
      <c r="D10281">
        <v>253</v>
      </c>
      <c r="E10281">
        <v>253.25</v>
      </c>
      <c r="G10281">
        <v>253.25</v>
      </c>
      <c r="H10281">
        <v>6742</v>
      </c>
      <c r="I10281">
        <v>35993</v>
      </c>
      <c r="J10281">
        <f t="shared" si="480"/>
        <v>93.10661764705884</v>
      </c>
      <c r="K10281">
        <f t="shared" si="481"/>
        <v>2000</v>
      </c>
      <c r="L10281">
        <f t="shared" si="482"/>
        <v>4</v>
      </c>
    </row>
    <row r="10282" spans="1:12" x14ac:dyDescent="0.25">
      <c r="A10282" s="1">
        <v>36634</v>
      </c>
      <c r="B10282">
        <v>254</v>
      </c>
      <c r="C10282">
        <v>254.25</v>
      </c>
      <c r="D10282">
        <v>249.5</v>
      </c>
      <c r="E10282">
        <v>252.25</v>
      </c>
      <c r="G10282">
        <v>252.25</v>
      </c>
      <c r="H10282">
        <v>9432</v>
      </c>
      <c r="I10282">
        <v>32253</v>
      </c>
      <c r="J10282">
        <f t="shared" si="480"/>
        <v>92.73897058823529</v>
      </c>
      <c r="K10282">
        <f t="shared" si="481"/>
        <v>2000</v>
      </c>
      <c r="L10282">
        <f t="shared" si="482"/>
        <v>4</v>
      </c>
    </row>
    <row r="10283" spans="1:12" x14ac:dyDescent="0.25">
      <c r="A10283" s="1">
        <v>36635</v>
      </c>
      <c r="B10283">
        <v>251.5</v>
      </c>
      <c r="C10283">
        <v>253.5</v>
      </c>
      <c r="D10283">
        <v>249.25</v>
      </c>
      <c r="E10283">
        <v>253</v>
      </c>
      <c r="G10283">
        <v>253</v>
      </c>
      <c r="H10283">
        <v>6687</v>
      </c>
      <c r="I10283">
        <v>30411</v>
      </c>
      <c r="J10283">
        <f t="shared" si="480"/>
        <v>93.014705882352928</v>
      </c>
      <c r="K10283">
        <f t="shared" si="481"/>
        <v>2000</v>
      </c>
      <c r="L10283">
        <f t="shared" si="482"/>
        <v>4</v>
      </c>
    </row>
    <row r="10284" spans="1:12" x14ac:dyDescent="0.25">
      <c r="A10284" s="1">
        <v>36636</v>
      </c>
      <c r="B10284">
        <v>250.5</v>
      </c>
      <c r="C10284">
        <v>252.5</v>
      </c>
      <c r="D10284">
        <v>248.5</v>
      </c>
      <c r="E10284">
        <v>251</v>
      </c>
      <c r="G10284">
        <v>251</v>
      </c>
      <c r="H10284">
        <v>5860</v>
      </c>
      <c r="I10284">
        <v>28253</v>
      </c>
      <c r="J10284">
        <f t="shared" si="480"/>
        <v>92.27941176470587</v>
      </c>
      <c r="K10284">
        <f t="shared" si="481"/>
        <v>2000</v>
      </c>
      <c r="L10284">
        <f t="shared" si="482"/>
        <v>4</v>
      </c>
    </row>
    <row r="10285" spans="1:12" x14ac:dyDescent="0.25">
      <c r="A10285" s="1">
        <v>36640</v>
      </c>
      <c r="B10285">
        <v>251</v>
      </c>
      <c r="C10285">
        <v>252.5</v>
      </c>
      <c r="D10285">
        <v>248.5</v>
      </c>
      <c r="E10285">
        <v>250.75</v>
      </c>
      <c r="G10285">
        <v>250.75</v>
      </c>
      <c r="H10285">
        <v>5230</v>
      </c>
      <c r="I10285">
        <v>23779</v>
      </c>
      <c r="J10285">
        <f t="shared" si="480"/>
        <v>92.1875</v>
      </c>
      <c r="K10285">
        <f t="shared" si="481"/>
        <v>2000</v>
      </c>
      <c r="L10285">
        <f t="shared" si="482"/>
        <v>4</v>
      </c>
    </row>
    <row r="10286" spans="1:12" x14ac:dyDescent="0.25">
      <c r="A10286" s="1">
        <v>36641</v>
      </c>
      <c r="B10286">
        <v>251.25</v>
      </c>
      <c r="C10286">
        <v>253.25</v>
      </c>
      <c r="D10286">
        <v>250.5</v>
      </c>
      <c r="E10286">
        <v>252.25</v>
      </c>
      <c r="G10286">
        <v>252.25</v>
      </c>
      <c r="H10286">
        <v>6316</v>
      </c>
      <c r="I10286">
        <v>20618</v>
      </c>
      <c r="J10286">
        <f t="shared" si="480"/>
        <v>92.73897058823529</v>
      </c>
      <c r="K10286">
        <f t="shared" si="481"/>
        <v>2000</v>
      </c>
      <c r="L10286">
        <f t="shared" si="482"/>
        <v>4</v>
      </c>
    </row>
    <row r="10287" spans="1:12" x14ac:dyDescent="0.25">
      <c r="A10287" s="1">
        <v>36642</v>
      </c>
      <c r="B10287">
        <v>254</v>
      </c>
      <c r="C10287">
        <v>255</v>
      </c>
      <c r="D10287">
        <v>248</v>
      </c>
      <c r="E10287">
        <v>248.5</v>
      </c>
      <c r="G10287">
        <v>248.5</v>
      </c>
      <c r="H10287">
        <v>11445</v>
      </c>
      <c r="I10287">
        <v>14716</v>
      </c>
      <c r="J10287">
        <f t="shared" si="480"/>
        <v>91.360294117647058</v>
      </c>
      <c r="K10287">
        <f t="shared" si="481"/>
        <v>2000</v>
      </c>
      <c r="L10287">
        <f t="shared" si="482"/>
        <v>4</v>
      </c>
    </row>
    <row r="10288" spans="1:12" x14ac:dyDescent="0.25">
      <c r="A10288" s="1">
        <v>36643</v>
      </c>
      <c r="B10288">
        <v>246.5</v>
      </c>
      <c r="C10288">
        <v>247</v>
      </c>
      <c r="D10288">
        <v>240.5</v>
      </c>
      <c r="E10288">
        <v>241</v>
      </c>
      <c r="G10288">
        <v>241</v>
      </c>
      <c r="H10288">
        <v>20491</v>
      </c>
      <c r="I10288">
        <v>6864</v>
      </c>
      <c r="J10288">
        <f t="shared" si="480"/>
        <v>88.602941176470594</v>
      </c>
      <c r="K10288">
        <f t="shared" si="481"/>
        <v>2000</v>
      </c>
      <c r="L10288">
        <f t="shared" si="482"/>
        <v>4</v>
      </c>
    </row>
    <row r="10289" spans="1:12" x14ac:dyDescent="0.25">
      <c r="A10289" s="1">
        <v>36644</v>
      </c>
      <c r="B10289">
        <v>240.5</v>
      </c>
      <c r="C10289">
        <v>243.25</v>
      </c>
      <c r="D10289">
        <v>240.5</v>
      </c>
      <c r="E10289">
        <v>242.25</v>
      </c>
      <c r="G10289">
        <v>242.25</v>
      </c>
      <c r="H10289">
        <v>5906</v>
      </c>
      <c r="I10289">
        <v>4819</v>
      </c>
      <c r="J10289">
        <f t="shared" si="480"/>
        <v>89.0625</v>
      </c>
      <c r="K10289">
        <f t="shared" si="481"/>
        <v>2000</v>
      </c>
      <c r="L10289">
        <f t="shared" si="482"/>
        <v>4</v>
      </c>
    </row>
    <row r="10290" spans="1:12" x14ac:dyDescent="0.25">
      <c r="A10290" s="1">
        <v>36647</v>
      </c>
      <c r="B10290">
        <v>245</v>
      </c>
      <c r="C10290">
        <v>254</v>
      </c>
      <c r="D10290">
        <v>245</v>
      </c>
      <c r="E10290">
        <v>251</v>
      </c>
      <c r="G10290">
        <v>251</v>
      </c>
      <c r="H10290">
        <v>4983</v>
      </c>
      <c r="I10290">
        <v>4506</v>
      </c>
      <c r="J10290">
        <f t="shared" si="480"/>
        <v>92.27941176470587</v>
      </c>
      <c r="K10290">
        <f t="shared" si="481"/>
        <v>2000</v>
      </c>
      <c r="L10290">
        <f t="shared" si="482"/>
        <v>5</v>
      </c>
    </row>
    <row r="10291" spans="1:12" x14ac:dyDescent="0.25">
      <c r="A10291" s="1">
        <v>36648</v>
      </c>
      <c r="B10291">
        <v>251.5</v>
      </c>
      <c r="C10291">
        <v>255</v>
      </c>
      <c r="D10291">
        <v>251.5</v>
      </c>
      <c r="E10291">
        <v>254.25</v>
      </c>
      <c r="G10291">
        <v>254.25</v>
      </c>
      <c r="H10291">
        <v>4981</v>
      </c>
      <c r="I10291">
        <v>3072</v>
      </c>
      <c r="J10291">
        <f t="shared" si="480"/>
        <v>93.474264705882348</v>
      </c>
      <c r="K10291">
        <f t="shared" si="481"/>
        <v>2000</v>
      </c>
      <c r="L10291">
        <f t="shared" si="482"/>
        <v>5</v>
      </c>
    </row>
    <row r="10292" spans="1:12" x14ac:dyDescent="0.25">
      <c r="A10292" s="1">
        <v>36649</v>
      </c>
      <c r="B10292">
        <v>258</v>
      </c>
      <c r="C10292">
        <v>264.5</v>
      </c>
      <c r="D10292">
        <v>257.5</v>
      </c>
      <c r="E10292">
        <v>260</v>
      </c>
      <c r="G10292">
        <v>260</v>
      </c>
      <c r="H10292">
        <v>793</v>
      </c>
      <c r="I10292">
        <v>908</v>
      </c>
      <c r="J10292">
        <f t="shared" si="480"/>
        <v>95.588235294117652</v>
      </c>
      <c r="K10292">
        <f t="shared" si="481"/>
        <v>2000</v>
      </c>
      <c r="L10292">
        <f t="shared" si="482"/>
        <v>5</v>
      </c>
    </row>
    <row r="10293" spans="1:12" x14ac:dyDescent="0.25">
      <c r="A10293" s="1">
        <v>36650</v>
      </c>
      <c r="B10293">
        <v>261</v>
      </c>
      <c r="C10293">
        <v>265.5</v>
      </c>
      <c r="D10293">
        <v>260.5</v>
      </c>
      <c r="E10293">
        <v>265.5</v>
      </c>
      <c r="G10293">
        <v>265.5</v>
      </c>
      <c r="H10293">
        <v>224</v>
      </c>
      <c r="I10293">
        <v>506</v>
      </c>
      <c r="J10293">
        <f t="shared" si="480"/>
        <v>97.610294117647044</v>
      </c>
      <c r="K10293">
        <f t="shared" si="481"/>
        <v>2000</v>
      </c>
      <c r="L10293">
        <f t="shared" si="482"/>
        <v>5</v>
      </c>
    </row>
    <row r="10294" spans="1:12" x14ac:dyDescent="0.25">
      <c r="A10294" s="1">
        <v>36651</v>
      </c>
      <c r="B10294">
        <v>262.5</v>
      </c>
      <c r="C10294">
        <v>263</v>
      </c>
      <c r="D10294">
        <v>259.75</v>
      </c>
      <c r="E10294">
        <v>261.75</v>
      </c>
      <c r="G10294">
        <v>261.75</v>
      </c>
      <c r="H10294">
        <v>73</v>
      </c>
      <c r="I10294">
        <v>372</v>
      </c>
      <c r="J10294">
        <f t="shared" si="480"/>
        <v>96.231617647058826</v>
      </c>
      <c r="K10294">
        <f t="shared" si="481"/>
        <v>2000</v>
      </c>
      <c r="L10294">
        <f t="shared" si="482"/>
        <v>5</v>
      </c>
    </row>
    <row r="10295" spans="1:12" x14ac:dyDescent="0.25">
      <c r="A10295" s="1">
        <v>36654</v>
      </c>
      <c r="B10295">
        <v>259</v>
      </c>
      <c r="C10295">
        <v>260.25</v>
      </c>
      <c r="D10295">
        <v>257</v>
      </c>
      <c r="E10295">
        <v>258</v>
      </c>
      <c r="G10295">
        <v>258</v>
      </c>
      <c r="H10295">
        <v>89</v>
      </c>
      <c r="I10295">
        <v>315</v>
      </c>
      <c r="J10295">
        <f t="shared" si="480"/>
        <v>94.852941176470594</v>
      </c>
      <c r="K10295">
        <f t="shared" si="481"/>
        <v>2000</v>
      </c>
      <c r="L10295">
        <f t="shared" si="482"/>
        <v>5</v>
      </c>
    </row>
    <row r="10296" spans="1:12" x14ac:dyDescent="0.25">
      <c r="A10296" s="1">
        <v>36655</v>
      </c>
      <c r="B10296">
        <v>257.5</v>
      </c>
      <c r="C10296">
        <v>258.5</v>
      </c>
      <c r="D10296">
        <v>257</v>
      </c>
      <c r="E10296">
        <v>257.75</v>
      </c>
      <c r="G10296">
        <v>257.75</v>
      </c>
      <c r="H10296">
        <v>305</v>
      </c>
      <c r="I10296">
        <v>544</v>
      </c>
      <c r="J10296">
        <f t="shared" si="480"/>
        <v>94.76102941176471</v>
      </c>
      <c r="K10296">
        <f t="shared" si="481"/>
        <v>2000</v>
      </c>
      <c r="L10296">
        <f t="shared" si="482"/>
        <v>5</v>
      </c>
    </row>
    <row r="10297" spans="1:12" x14ac:dyDescent="0.25">
      <c r="A10297" s="1">
        <v>36656</v>
      </c>
      <c r="B10297">
        <v>261</v>
      </c>
      <c r="C10297">
        <v>265</v>
      </c>
      <c r="D10297">
        <v>261</v>
      </c>
      <c r="E10297">
        <v>265</v>
      </c>
      <c r="G10297">
        <v>265</v>
      </c>
      <c r="H10297">
        <v>52</v>
      </c>
      <c r="I10297">
        <v>211</v>
      </c>
      <c r="J10297">
        <f t="shared" si="480"/>
        <v>97.42647058823529</v>
      </c>
      <c r="K10297">
        <f t="shared" si="481"/>
        <v>2000</v>
      </c>
      <c r="L10297">
        <f t="shared" si="482"/>
        <v>5</v>
      </c>
    </row>
    <row r="10298" spans="1:12" x14ac:dyDescent="0.25">
      <c r="A10298" s="1">
        <v>36657</v>
      </c>
      <c r="B10298">
        <v>268</v>
      </c>
      <c r="C10298">
        <v>272.5</v>
      </c>
      <c r="D10298">
        <v>266</v>
      </c>
      <c r="E10298">
        <v>272.5</v>
      </c>
      <c r="G10298">
        <v>272.5</v>
      </c>
      <c r="H10298">
        <v>365</v>
      </c>
      <c r="I10298">
        <v>299</v>
      </c>
      <c r="J10298">
        <f t="shared" si="480"/>
        <v>100.18382352941177</v>
      </c>
      <c r="K10298">
        <f t="shared" si="481"/>
        <v>2000</v>
      </c>
      <c r="L10298">
        <f t="shared" si="482"/>
        <v>5</v>
      </c>
    </row>
    <row r="10299" spans="1:12" x14ac:dyDescent="0.25">
      <c r="A10299" s="1">
        <v>36658</v>
      </c>
      <c r="B10299">
        <v>270</v>
      </c>
      <c r="C10299">
        <v>271</v>
      </c>
      <c r="D10299">
        <v>270</v>
      </c>
      <c r="E10299">
        <v>271</v>
      </c>
      <c r="G10299">
        <v>271</v>
      </c>
      <c r="H10299">
        <v>16</v>
      </c>
      <c r="I10299">
        <v>129</v>
      </c>
      <c r="J10299">
        <f t="shared" si="480"/>
        <v>99.632352941176464</v>
      </c>
      <c r="K10299">
        <f t="shared" si="481"/>
        <v>2000</v>
      </c>
      <c r="L10299">
        <f t="shared" si="482"/>
        <v>5</v>
      </c>
    </row>
    <row r="10300" spans="1:12" x14ac:dyDescent="0.25">
      <c r="A10300" s="1">
        <v>36661</v>
      </c>
      <c r="B10300">
        <v>280.5</v>
      </c>
      <c r="C10300">
        <v>283.75</v>
      </c>
      <c r="D10300">
        <v>276</v>
      </c>
      <c r="E10300">
        <v>282.25</v>
      </c>
      <c r="G10300">
        <v>282.25</v>
      </c>
      <c r="H10300">
        <v>26939</v>
      </c>
      <c r="I10300">
        <v>80206</v>
      </c>
      <c r="J10300">
        <f t="shared" si="480"/>
        <v>103.76838235294116</v>
      </c>
      <c r="K10300">
        <f t="shared" si="481"/>
        <v>2000</v>
      </c>
      <c r="L10300">
        <f t="shared" si="482"/>
        <v>5</v>
      </c>
    </row>
    <row r="10301" spans="1:12" x14ac:dyDescent="0.25">
      <c r="A10301" s="1">
        <v>36662</v>
      </c>
      <c r="B10301">
        <v>282.75</v>
      </c>
      <c r="C10301">
        <v>285.5</v>
      </c>
      <c r="D10301">
        <v>280.5</v>
      </c>
      <c r="E10301">
        <v>281.25</v>
      </c>
      <c r="G10301">
        <v>281.25</v>
      </c>
      <c r="H10301">
        <v>17986</v>
      </c>
      <c r="I10301">
        <v>78853</v>
      </c>
      <c r="J10301">
        <f t="shared" si="480"/>
        <v>103.40073529411765</v>
      </c>
      <c r="K10301">
        <f t="shared" si="481"/>
        <v>2000</v>
      </c>
      <c r="L10301">
        <f t="shared" si="482"/>
        <v>5</v>
      </c>
    </row>
    <row r="10302" spans="1:12" x14ac:dyDescent="0.25">
      <c r="A10302" s="1">
        <v>36663</v>
      </c>
      <c r="B10302">
        <v>279</v>
      </c>
      <c r="C10302">
        <v>281.5</v>
      </c>
      <c r="D10302">
        <v>276</v>
      </c>
      <c r="E10302">
        <v>277</v>
      </c>
      <c r="G10302">
        <v>277</v>
      </c>
      <c r="H10302">
        <v>20942</v>
      </c>
      <c r="I10302">
        <v>79037</v>
      </c>
      <c r="J10302">
        <f t="shared" si="480"/>
        <v>101.83823529411765</v>
      </c>
      <c r="K10302">
        <f t="shared" si="481"/>
        <v>2000</v>
      </c>
      <c r="L10302">
        <f t="shared" si="482"/>
        <v>5</v>
      </c>
    </row>
    <row r="10303" spans="1:12" x14ac:dyDescent="0.25">
      <c r="A10303" s="1">
        <v>36664</v>
      </c>
      <c r="B10303">
        <v>280</v>
      </c>
      <c r="C10303">
        <v>281.5</v>
      </c>
      <c r="D10303">
        <v>271</v>
      </c>
      <c r="E10303">
        <v>272</v>
      </c>
      <c r="G10303">
        <v>272</v>
      </c>
      <c r="H10303">
        <v>25168</v>
      </c>
      <c r="I10303">
        <v>76706</v>
      </c>
      <c r="J10303">
        <f t="shared" si="480"/>
        <v>100.00000000000001</v>
      </c>
      <c r="K10303">
        <f t="shared" si="481"/>
        <v>2000</v>
      </c>
      <c r="L10303">
        <f t="shared" si="482"/>
        <v>5</v>
      </c>
    </row>
    <row r="10304" spans="1:12" x14ac:dyDescent="0.25">
      <c r="A10304" s="1">
        <v>36665</v>
      </c>
      <c r="B10304">
        <v>271.5</v>
      </c>
      <c r="C10304">
        <v>277</v>
      </c>
      <c r="D10304">
        <v>271.5</v>
      </c>
      <c r="E10304">
        <v>276.25</v>
      </c>
      <c r="G10304">
        <v>276.25</v>
      </c>
      <c r="H10304">
        <v>11251</v>
      </c>
      <c r="I10304">
        <v>76169</v>
      </c>
      <c r="J10304">
        <f t="shared" si="480"/>
        <v>101.5625</v>
      </c>
      <c r="K10304">
        <f t="shared" si="481"/>
        <v>2000</v>
      </c>
      <c r="L10304">
        <f t="shared" si="482"/>
        <v>5</v>
      </c>
    </row>
    <row r="10305" spans="1:12" x14ac:dyDescent="0.25">
      <c r="A10305" s="1">
        <v>36668</v>
      </c>
      <c r="B10305">
        <v>275</v>
      </c>
      <c r="C10305">
        <v>283.5</v>
      </c>
      <c r="D10305">
        <v>274.25</v>
      </c>
      <c r="E10305">
        <v>280.25</v>
      </c>
      <c r="G10305">
        <v>280.25</v>
      </c>
      <c r="H10305">
        <v>18879</v>
      </c>
      <c r="I10305">
        <v>76677</v>
      </c>
      <c r="J10305">
        <f t="shared" si="480"/>
        <v>103.03308823529413</v>
      </c>
      <c r="K10305">
        <f t="shared" si="481"/>
        <v>2000</v>
      </c>
      <c r="L10305">
        <f t="shared" si="482"/>
        <v>5</v>
      </c>
    </row>
    <row r="10306" spans="1:12" x14ac:dyDescent="0.25">
      <c r="A10306" s="1">
        <v>36669</v>
      </c>
      <c r="B10306">
        <v>281.5</v>
      </c>
      <c r="C10306">
        <v>284.5</v>
      </c>
      <c r="D10306">
        <v>280</v>
      </c>
      <c r="E10306">
        <v>281.25</v>
      </c>
      <c r="G10306">
        <v>281.25</v>
      </c>
      <c r="H10306">
        <v>18028</v>
      </c>
      <c r="I10306">
        <v>76284</v>
      </c>
      <c r="J10306">
        <f t="shared" ref="J10306:J10369" si="483">G10306/100*5000/136</f>
        <v>103.40073529411765</v>
      </c>
      <c r="K10306">
        <f t="shared" ref="K10306:K10369" si="484">YEAR(A10306)</f>
        <v>2000</v>
      </c>
      <c r="L10306">
        <f t="shared" ref="L10306:L10369" si="485">MONTH(A10306)</f>
        <v>5</v>
      </c>
    </row>
    <row r="10307" spans="1:12" x14ac:dyDescent="0.25">
      <c r="A10307" s="1">
        <v>36670</v>
      </c>
      <c r="B10307">
        <v>280</v>
      </c>
      <c r="C10307">
        <v>281.25</v>
      </c>
      <c r="D10307">
        <v>278.25</v>
      </c>
      <c r="E10307">
        <v>279.5</v>
      </c>
      <c r="G10307">
        <v>279.5</v>
      </c>
      <c r="H10307">
        <v>10733</v>
      </c>
      <c r="I10307">
        <v>76072</v>
      </c>
      <c r="J10307">
        <f t="shared" si="483"/>
        <v>102.75735294117646</v>
      </c>
      <c r="K10307">
        <f t="shared" si="484"/>
        <v>2000</v>
      </c>
      <c r="L10307">
        <f t="shared" si="485"/>
        <v>5</v>
      </c>
    </row>
    <row r="10308" spans="1:12" x14ac:dyDescent="0.25">
      <c r="A10308" s="1">
        <v>36671</v>
      </c>
      <c r="B10308">
        <v>280.5</v>
      </c>
      <c r="C10308">
        <v>282</v>
      </c>
      <c r="D10308">
        <v>276</v>
      </c>
      <c r="E10308">
        <v>279.5</v>
      </c>
      <c r="G10308">
        <v>279.5</v>
      </c>
      <c r="H10308">
        <v>18671</v>
      </c>
      <c r="I10308">
        <v>77421</v>
      </c>
      <c r="J10308">
        <f t="shared" si="483"/>
        <v>102.75735294117646</v>
      </c>
      <c r="K10308">
        <f t="shared" si="484"/>
        <v>2000</v>
      </c>
      <c r="L10308">
        <f t="shared" si="485"/>
        <v>5</v>
      </c>
    </row>
    <row r="10309" spans="1:12" x14ac:dyDescent="0.25">
      <c r="A10309" s="1">
        <v>36672</v>
      </c>
      <c r="B10309">
        <v>280</v>
      </c>
      <c r="C10309">
        <v>281.5</v>
      </c>
      <c r="D10309">
        <v>278.5</v>
      </c>
      <c r="E10309">
        <v>280.75</v>
      </c>
      <c r="G10309">
        <v>280.75</v>
      </c>
      <c r="H10309">
        <v>12319</v>
      </c>
      <c r="I10309">
        <v>75664</v>
      </c>
      <c r="J10309">
        <f t="shared" si="483"/>
        <v>103.21691176470588</v>
      </c>
      <c r="K10309">
        <f t="shared" si="484"/>
        <v>2000</v>
      </c>
      <c r="L10309">
        <f t="shared" si="485"/>
        <v>5</v>
      </c>
    </row>
    <row r="10310" spans="1:12" x14ac:dyDescent="0.25">
      <c r="A10310" s="1">
        <v>36676</v>
      </c>
      <c r="B10310">
        <v>275.5</v>
      </c>
      <c r="C10310">
        <v>277.5</v>
      </c>
      <c r="D10310">
        <v>272.5</v>
      </c>
      <c r="E10310">
        <v>274.25</v>
      </c>
      <c r="G10310">
        <v>274.25</v>
      </c>
      <c r="H10310">
        <v>20237</v>
      </c>
      <c r="I10310">
        <v>73137</v>
      </c>
      <c r="J10310">
        <f t="shared" si="483"/>
        <v>100.82720588235294</v>
      </c>
      <c r="K10310">
        <f t="shared" si="484"/>
        <v>2000</v>
      </c>
      <c r="L10310">
        <f t="shared" si="485"/>
        <v>5</v>
      </c>
    </row>
    <row r="10311" spans="1:12" x14ac:dyDescent="0.25">
      <c r="A10311" s="1">
        <v>36677</v>
      </c>
      <c r="B10311">
        <v>275.75</v>
      </c>
      <c r="C10311">
        <v>276.5</v>
      </c>
      <c r="D10311">
        <v>274.25</v>
      </c>
      <c r="E10311">
        <v>274.75</v>
      </c>
      <c r="G10311">
        <v>274.75</v>
      </c>
      <c r="H10311">
        <v>12339</v>
      </c>
      <c r="I10311">
        <v>70476</v>
      </c>
      <c r="J10311">
        <f t="shared" si="483"/>
        <v>101.01102941176471</v>
      </c>
      <c r="K10311">
        <f t="shared" si="484"/>
        <v>2000</v>
      </c>
      <c r="L10311">
        <f t="shared" si="485"/>
        <v>5</v>
      </c>
    </row>
    <row r="10312" spans="1:12" x14ac:dyDescent="0.25">
      <c r="A10312" s="1">
        <v>36678</v>
      </c>
      <c r="B10312">
        <v>277</v>
      </c>
      <c r="C10312">
        <v>278</v>
      </c>
      <c r="D10312">
        <v>270</v>
      </c>
      <c r="E10312">
        <v>270.5</v>
      </c>
      <c r="G10312">
        <v>270.5</v>
      </c>
      <c r="H10312">
        <v>21870</v>
      </c>
      <c r="I10312">
        <v>71094</v>
      </c>
      <c r="J10312">
        <f t="shared" si="483"/>
        <v>99.44852941176471</v>
      </c>
      <c r="K10312">
        <f t="shared" si="484"/>
        <v>2000</v>
      </c>
      <c r="L10312">
        <f t="shared" si="485"/>
        <v>6</v>
      </c>
    </row>
    <row r="10313" spans="1:12" x14ac:dyDescent="0.25">
      <c r="A10313" s="1">
        <v>36679</v>
      </c>
      <c r="B10313">
        <v>270.5</v>
      </c>
      <c r="C10313">
        <v>272</v>
      </c>
      <c r="D10313">
        <v>267.25</v>
      </c>
      <c r="E10313">
        <v>271.25</v>
      </c>
      <c r="G10313">
        <v>271.25</v>
      </c>
      <c r="H10313">
        <v>20755</v>
      </c>
      <c r="I10313">
        <v>68779</v>
      </c>
      <c r="J10313">
        <f t="shared" si="483"/>
        <v>99.724264705882348</v>
      </c>
      <c r="K10313">
        <f t="shared" si="484"/>
        <v>2000</v>
      </c>
      <c r="L10313">
        <f t="shared" si="485"/>
        <v>6</v>
      </c>
    </row>
    <row r="10314" spans="1:12" x14ac:dyDescent="0.25">
      <c r="A10314" s="1">
        <v>36682</v>
      </c>
      <c r="B10314">
        <v>269.5</v>
      </c>
      <c r="C10314">
        <v>270.25</v>
      </c>
      <c r="D10314">
        <v>264</v>
      </c>
      <c r="E10314">
        <v>266</v>
      </c>
      <c r="G10314">
        <v>266</v>
      </c>
      <c r="H10314">
        <v>24524</v>
      </c>
      <c r="I10314">
        <v>67361</v>
      </c>
      <c r="J10314">
        <f t="shared" si="483"/>
        <v>97.794117647058826</v>
      </c>
      <c r="K10314">
        <f t="shared" si="484"/>
        <v>2000</v>
      </c>
      <c r="L10314">
        <f t="shared" si="485"/>
        <v>6</v>
      </c>
    </row>
    <row r="10315" spans="1:12" x14ac:dyDescent="0.25">
      <c r="A10315" s="1">
        <v>36683</v>
      </c>
      <c r="B10315">
        <v>266.5</v>
      </c>
      <c r="C10315">
        <v>268</v>
      </c>
      <c r="D10315">
        <v>263</v>
      </c>
      <c r="E10315">
        <v>267</v>
      </c>
      <c r="G10315">
        <v>267</v>
      </c>
      <c r="H10315">
        <v>16650</v>
      </c>
      <c r="I10315">
        <v>66650</v>
      </c>
      <c r="J10315">
        <f t="shared" si="483"/>
        <v>98.161764705882348</v>
      </c>
      <c r="K10315">
        <f t="shared" si="484"/>
        <v>2000</v>
      </c>
      <c r="L10315">
        <f t="shared" si="485"/>
        <v>6</v>
      </c>
    </row>
    <row r="10316" spans="1:12" x14ac:dyDescent="0.25">
      <c r="A10316" s="1">
        <v>36684</v>
      </c>
      <c r="B10316">
        <v>265</v>
      </c>
      <c r="C10316">
        <v>265.5</v>
      </c>
      <c r="D10316">
        <v>260</v>
      </c>
      <c r="E10316">
        <v>264.25</v>
      </c>
      <c r="G10316">
        <v>264.25</v>
      </c>
      <c r="H10316">
        <v>23060</v>
      </c>
      <c r="I10316">
        <v>65375</v>
      </c>
      <c r="J10316">
        <f t="shared" si="483"/>
        <v>97.150735294117652</v>
      </c>
      <c r="K10316">
        <f t="shared" si="484"/>
        <v>2000</v>
      </c>
      <c r="L10316">
        <f t="shared" si="485"/>
        <v>6</v>
      </c>
    </row>
    <row r="10317" spans="1:12" x14ac:dyDescent="0.25">
      <c r="A10317" s="1">
        <v>36685</v>
      </c>
      <c r="B10317">
        <v>265.5</v>
      </c>
      <c r="C10317">
        <v>268</v>
      </c>
      <c r="D10317">
        <v>263.5</v>
      </c>
      <c r="E10317">
        <v>266.5</v>
      </c>
      <c r="G10317">
        <v>266.5</v>
      </c>
      <c r="H10317">
        <v>14157</v>
      </c>
      <c r="I10317">
        <v>63131</v>
      </c>
      <c r="J10317">
        <f t="shared" si="483"/>
        <v>97.977941176470594</v>
      </c>
      <c r="K10317">
        <f t="shared" si="484"/>
        <v>2000</v>
      </c>
      <c r="L10317">
        <f t="shared" si="485"/>
        <v>6</v>
      </c>
    </row>
    <row r="10318" spans="1:12" x14ac:dyDescent="0.25">
      <c r="A10318" s="1">
        <v>36686</v>
      </c>
      <c r="B10318">
        <v>265.5</v>
      </c>
      <c r="C10318">
        <v>271.75</v>
      </c>
      <c r="D10318">
        <v>265.5</v>
      </c>
      <c r="E10318">
        <v>269.75</v>
      </c>
      <c r="G10318">
        <v>269.75</v>
      </c>
      <c r="H10318">
        <v>23616</v>
      </c>
      <c r="I10318">
        <v>59522</v>
      </c>
      <c r="J10318">
        <f t="shared" si="483"/>
        <v>99.172794117647044</v>
      </c>
      <c r="K10318">
        <f t="shared" si="484"/>
        <v>2000</v>
      </c>
      <c r="L10318">
        <f t="shared" si="485"/>
        <v>6</v>
      </c>
    </row>
    <row r="10319" spans="1:12" x14ac:dyDescent="0.25">
      <c r="A10319" s="1">
        <v>36689</v>
      </c>
      <c r="B10319">
        <v>266</v>
      </c>
      <c r="C10319">
        <v>267.5</v>
      </c>
      <c r="D10319">
        <v>264.5</v>
      </c>
      <c r="E10319">
        <v>265.75</v>
      </c>
      <c r="G10319">
        <v>265.75</v>
      </c>
      <c r="H10319">
        <v>17050</v>
      </c>
      <c r="I10319">
        <v>56729</v>
      </c>
      <c r="J10319">
        <f t="shared" si="483"/>
        <v>97.702205882352956</v>
      </c>
      <c r="K10319">
        <f t="shared" si="484"/>
        <v>2000</v>
      </c>
      <c r="L10319">
        <f t="shared" si="485"/>
        <v>6</v>
      </c>
    </row>
    <row r="10320" spans="1:12" x14ac:dyDescent="0.25">
      <c r="A10320" s="1">
        <v>36690</v>
      </c>
      <c r="B10320">
        <v>266.5</v>
      </c>
      <c r="C10320">
        <v>268.25</v>
      </c>
      <c r="D10320">
        <v>264.25</v>
      </c>
      <c r="E10320">
        <v>264.75</v>
      </c>
      <c r="G10320">
        <v>264.75</v>
      </c>
      <c r="H10320">
        <v>16902</v>
      </c>
      <c r="I10320">
        <v>53475</v>
      </c>
      <c r="J10320">
        <f t="shared" si="483"/>
        <v>97.334558823529406</v>
      </c>
      <c r="K10320">
        <f t="shared" si="484"/>
        <v>2000</v>
      </c>
      <c r="L10320">
        <f t="shared" si="485"/>
        <v>6</v>
      </c>
    </row>
    <row r="10321" spans="1:12" x14ac:dyDescent="0.25">
      <c r="A10321" s="1">
        <v>36691</v>
      </c>
      <c r="B10321">
        <v>262</v>
      </c>
      <c r="C10321">
        <v>264.75</v>
      </c>
      <c r="D10321">
        <v>260.5</v>
      </c>
      <c r="E10321">
        <v>261.25</v>
      </c>
      <c r="G10321">
        <v>261.25</v>
      </c>
      <c r="H10321">
        <v>18473</v>
      </c>
      <c r="I10321">
        <v>52692</v>
      </c>
      <c r="J10321">
        <f t="shared" si="483"/>
        <v>96.047794117647058</v>
      </c>
      <c r="K10321">
        <f t="shared" si="484"/>
        <v>2000</v>
      </c>
      <c r="L10321">
        <f t="shared" si="485"/>
        <v>6</v>
      </c>
    </row>
    <row r="10322" spans="1:12" x14ac:dyDescent="0.25">
      <c r="A10322" s="1">
        <v>36692</v>
      </c>
      <c r="B10322">
        <v>261.75</v>
      </c>
      <c r="C10322">
        <v>264.75</v>
      </c>
      <c r="D10322">
        <v>260.5</v>
      </c>
      <c r="E10322">
        <v>262.75</v>
      </c>
      <c r="G10322">
        <v>262.75</v>
      </c>
      <c r="H10322">
        <v>15819</v>
      </c>
      <c r="I10322">
        <v>50071</v>
      </c>
      <c r="J10322">
        <f t="shared" si="483"/>
        <v>96.599264705882348</v>
      </c>
      <c r="K10322">
        <f t="shared" si="484"/>
        <v>2000</v>
      </c>
      <c r="L10322">
        <f t="shared" si="485"/>
        <v>6</v>
      </c>
    </row>
    <row r="10323" spans="1:12" x14ac:dyDescent="0.25">
      <c r="A10323" s="1">
        <v>36693</v>
      </c>
      <c r="B10323">
        <v>265.5</v>
      </c>
      <c r="C10323">
        <v>265.5</v>
      </c>
      <c r="D10323">
        <v>262.5</v>
      </c>
      <c r="E10323">
        <v>263</v>
      </c>
      <c r="G10323">
        <v>263</v>
      </c>
      <c r="H10323">
        <v>11230</v>
      </c>
      <c r="I10323">
        <v>47434</v>
      </c>
      <c r="J10323">
        <f t="shared" si="483"/>
        <v>96.691176470588232</v>
      </c>
      <c r="K10323">
        <f t="shared" si="484"/>
        <v>2000</v>
      </c>
      <c r="L10323">
        <f t="shared" si="485"/>
        <v>6</v>
      </c>
    </row>
    <row r="10324" spans="1:12" x14ac:dyDescent="0.25">
      <c r="A10324" s="1">
        <v>36696</v>
      </c>
      <c r="B10324">
        <v>263.5</v>
      </c>
      <c r="C10324">
        <v>269.5</v>
      </c>
      <c r="D10324">
        <v>261.5</v>
      </c>
      <c r="E10324">
        <v>268.75</v>
      </c>
      <c r="G10324">
        <v>268.75</v>
      </c>
      <c r="H10324">
        <v>12836</v>
      </c>
      <c r="I10324">
        <v>45299</v>
      </c>
      <c r="J10324">
        <f t="shared" si="483"/>
        <v>98.805147058823536</v>
      </c>
      <c r="K10324">
        <f t="shared" si="484"/>
        <v>2000</v>
      </c>
      <c r="L10324">
        <f t="shared" si="485"/>
        <v>6</v>
      </c>
    </row>
    <row r="10325" spans="1:12" x14ac:dyDescent="0.25">
      <c r="A10325" s="1">
        <v>36697</v>
      </c>
      <c r="B10325">
        <v>267</v>
      </c>
      <c r="C10325">
        <v>276</v>
      </c>
      <c r="D10325">
        <v>266.5</v>
      </c>
      <c r="E10325">
        <v>273.75</v>
      </c>
      <c r="G10325">
        <v>273.75</v>
      </c>
      <c r="H10325">
        <v>26083</v>
      </c>
      <c r="I10325">
        <v>42397</v>
      </c>
      <c r="J10325">
        <f t="shared" si="483"/>
        <v>100.64338235294117</v>
      </c>
      <c r="K10325">
        <f t="shared" si="484"/>
        <v>2000</v>
      </c>
      <c r="L10325">
        <f t="shared" si="485"/>
        <v>6</v>
      </c>
    </row>
    <row r="10326" spans="1:12" x14ac:dyDescent="0.25">
      <c r="A10326" s="1">
        <v>36698</v>
      </c>
      <c r="B10326">
        <v>273</v>
      </c>
      <c r="C10326">
        <v>279.75</v>
      </c>
      <c r="D10326">
        <v>273</v>
      </c>
      <c r="E10326">
        <v>277</v>
      </c>
      <c r="G10326">
        <v>277</v>
      </c>
      <c r="H10326">
        <v>19585</v>
      </c>
      <c r="I10326">
        <v>40645</v>
      </c>
      <c r="J10326">
        <f t="shared" si="483"/>
        <v>101.83823529411765</v>
      </c>
      <c r="K10326">
        <f t="shared" si="484"/>
        <v>2000</v>
      </c>
      <c r="L10326">
        <f t="shared" si="485"/>
        <v>6</v>
      </c>
    </row>
    <row r="10327" spans="1:12" x14ac:dyDescent="0.25">
      <c r="A10327" s="1">
        <v>36699</v>
      </c>
      <c r="B10327">
        <v>278</v>
      </c>
      <c r="C10327">
        <v>281</v>
      </c>
      <c r="D10327">
        <v>275</v>
      </c>
      <c r="E10327">
        <v>277.5</v>
      </c>
      <c r="G10327">
        <v>277.5</v>
      </c>
      <c r="H10327">
        <v>15007</v>
      </c>
      <c r="I10327">
        <v>36282</v>
      </c>
      <c r="J10327">
        <f t="shared" si="483"/>
        <v>102.02205882352941</v>
      </c>
      <c r="K10327">
        <f t="shared" si="484"/>
        <v>2000</v>
      </c>
      <c r="L10327">
        <f t="shared" si="485"/>
        <v>6</v>
      </c>
    </row>
    <row r="10328" spans="1:12" x14ac:dyDescent="0.25">
      <c r="A10328" s="1">
        <v>36700</v>
      </c>
      <c r="B10328">
        <v>277</v>
      </c>
      <c r="C10328">
        <v>277.25</v>
      </c>
      <c r="D10328">
        <v>272</v>
      </c>
      <c r="E10328">
        <v>272.25</v>
      </c>
      <c r="G10328">
        <v>272.25</v>
      </c>
      <c r="H10328">
        <v>14145</v>
      </c>
      <c r="I10328">
        <v>31926</v>
      </c>
      <c r="J10328">
        <f t="shared" si="483"/>
        <v>100.09191176470588</v>
      </c>
      <c r="K10328">
        <f t="shared" si="484"/>
        <v>2000</v>
      </c>
      <c r="L10328">
        <f t="shared" si="485"/>
        <v>6</v>
      </c>
    </row>
    <row r="10329" spans="1:12" x14ac:dyDescent="0.25">
      <c r="A10329" s="1">
        <v>36703</v>
      </c>
      <c r="B10329">
        <v>272</v>
      </c>
      <c r="C10329">
        <v>276.75</v>
      </c>
      <c r="D10329">
        <v>271.25</v>
      </c>
      <c r="E10329">
        <v>274</v>
      </c>
      <c r="G10329">
        <v>274</v>
      </c>
      <c r="H10329">
        <v>10943</v>
      </c>
      <c r="I10329">
        <v>25375</v>
      </c>
      <c r="J10329">
        <f t="shared" si="483"/>
        <v>100.73529411764707</v>
      </c>
      <c r="K10329">
        <f t="shared" si="484"/>
        <v>2000</v>
      </c>
      <c r="L10329">
        <f t="shared" si="485"/>
        <v>6</v>
      </c>
    </row>
    <row r="10330" spans="1:12" x14ac:dyDescent="0.25">
      <c r="A10330" s="1">
        <v>36704</v>
      </c>
      <c r="B10330">
        <v>275</v>
      </c>
      <c r="C10330">
        <v>277</v>
      </c>
      <c r="D10330">
        <v>273</v>
      </c>
      <c r="E10330">
        <v>273.75</v>
      </c>
      <c r="G10330">
        <v>273.75</v>
      </c>
      <c r="H10330">
        <v>11154</v>
      </c>
      <c r="I10330">
        <v>20940</v>
      </c>
      <c r="J10330">
        <f t="shared" si="483"/>
        <v>100.64338235294117</v>
      </c>
      <c r="K10330">
        <f t="shared" si="484"/>
        <v>2000</v>
      </c>
      <c r="L10330">
        <f t="shared" si="485"/>
        <v>6</v>
      </c>
    </row>
    <row r="10331" spans="1:12" x14ac:dyDescent="0.25">
      <c r="A10331" s="1">
        <v>36705</v>
      </c>
      <c r="B10331">
        <v>272</v>
      </c>
      <c r="C10331">
        <v>274</v>
      </c>
      <c r="D10331">
        <v>270.25</v>
      </c>
      <c r="E10331">
        <v>271.5</v>
      </c>
      <c r="G10331">
        <v>271.5</v>
      </c>
      <c r="H10331">
        <v>13019</v>
      </c>
      <c r="I10331">
        <v>13822</v>
      </c>
      <c r="J10331">
        <f t="shared" si="483"/>
        <v>99.816176470588232</v>
      </c>
      <c r="K10331">
        <f t="shared" si="484"/>
        <v>2000</v>
      </c>
      <c r="L10331">
        <f t="shared" si="485"/>
        <v>6</v>
      </c>
    </row>
    <row r="10332" spans="1:12" x14ac:dyDescent="0.25">
      <c r="A10332" s="1">
        <v>36706</v>
      </c>
      <c r="B10332">
        <v>273</v>
      </c>
      <c r="C10332">
        <v>274</v>
      </c>
      <c r="D10332">
        <v>270.75</v>
      </c>
      <c r="E10332">
        <v>271.75</v>
      </c>
      <c r="G10332">
        <v>271.75</v>
      </c>
      <c r="H10332">
        <v>19068</v>
      </c>
      <c r="I10332">
        <v>7776</v>
      </c>
      <c r="J10332">
        <f t="shared" si="483"/>
        <v>99.908088235294102</v>
      </c>
      <c r="K10332">
        <f t="shared" si="484"/>
        <v>2000</v>
      </c>
      <c r="L10332">
        <f t="shared" si="485"/>
        <v>6</v>
      </c>
    </row>
    <row r="10333" spans="1:12" x14ac:dyDescent="0.25">
      <c r="A10333" s="1">
        <v>36707</v>
      </c>
      <c r="B10333">
        <v>265</v>
      </c>
      <c r="C10333">
        <v>266.5</v>
      </c>
      <c r="D10333">
        <v>258.5</v>
      </c>
      <c r="E10333">
        <v>259.5</v>
      </c>
      <c r="G10333">
        <v>259.5</v>
      </c>
      <c r="H10333">
        <v>7230</v>
      </c>
      <c r="I10333">
        <v>4790</v>
      </c>
      <c r="J10333">
        <f t="shared" si="483"/>
        <v>95.404411764705898</v>
      </c>
      <c r="K10333">
        <f t="shared" si="484"/>
        <v>2000</v>
      </c>
      <c r="L10333">
        <f t="shared" si="485"/>
        <v>6</v>
      </c>
    </row>
    <row r="10334" spans="1:12" x14ac:dyDescent="0.25">
      <c r="A10334" s="1">
        <v>36710</v>
      </c>
      <c r="B10334">
        <v>256</v>
      </c>
      <c r="C10334">
        <v>256</v>
      </c>
      <c r="D10334">
        <v>243</v>
      </c>
      <c r="E10334">
        <v>245.5</v>
      </c>
      <c r="G10334">
        <v>245.5</v>
      </c>
      <c r="H10334">
        <v>5292</v>
      </c>
      <c r="I10334">
        <v>3415</v>
      </c>
      <c r="J10334">
        <f t="shared" si="483"/>
        <v>90.257352941176464</v>
      </c>
      <c r="K10334">
        <f t="shared" si="484"/>
        <v>2000</v>
      </c>
      <c r="L10334">
        <f t="shared" si="485"/>
        <v>7</v>
      </c>
    </row>
    <row r="10335" spans="1:12" x14ac:dyDescent="0.25">
      <c r="A10335" s="1">
        <v>36712</v>
      </c>
      <c r="B10335">
        <v>247.5</v>
      </c>
      <c r="C10335">
        <v>251</v>
      </c>
      <c r="D10335">
        <v>247</v>
      </c>
      <c r="E10335">
        <v>248</v>
      </c>
      <c r="G10335">
        <v>248</v>
      </c>
      <c r="H10335">
        <v>3502</v>
      </c>
      <c r="I10335">
        <v>2630</v>
      </c>
      <c r="J10335">
        <f t="shared" si="483"/>
        <v>91.17647058823529</v>
      </c>
      <c r="K10335">
        <f t="shared" si="484"/>
        <v>2000</v>
      </c>
      <c r="L10335">
        <f t="shared" si="485"/>
        <v>7</v>
      </c>
    </row>
    <row r="10336" spans="1:12" x14ac:dyDescent="0.25">
      <c r="A10336" s="1">
        <v>36713</v>
      </c>
      <c r="B10336">
        <v>248</v>
      </c>
      <c r="C10336">
        <v>250</v>
      </c>
      <c r="D10336">
        <v>244.5</v>
      </c>
      <c r="E10336">
        <v>244.5</v>
      </c>
      <c r="G10336">
        <v>244.5</v>
      </c>
      <c r="H10336">
        <v>955</v>
      </c>
      <c r="I10336">
        <v>1865</v>
      </c>
      <c r="J10336">
        <f t="shared" si="483"/>
        <v>89.889705882352942</v>
      </c>
      <c r="K10336">
        <f t="shared" si="484"/>
        <v>2000</v>
      </c>
      <c r="L10336">
        <f t="shared" si="485"/>
        <v>7</v>
      </c>
    </row>
    <row r="10337" spans="1:12" x14ac:dyDescent="0.25">
      <c r="A10337" s="1">
        <v>36714</v>
      </c>
      <c r="B10337">
        <v>247.5</v>
      </c>
      <c r="C10337">
        <v>248</v>
      </c>
      <c r="D10337">
        <v>244.75</v>
      </c>
      <c r="E10337">
        <v>245.5</v>
      </c>
      <c r="G10337">
        <v>245.5</v>
      </c>
      <c r="H10337">
        <v>539</v>
      </c>
      <c r="I10337">
        <v>1472</v>
      </c>
      <c r="J10337">
        <f t="shared" si="483"/>
        <v>90.257352941176464</v>
      </c>
      <c r="K10337">
        <f t="shared" si="484"/>
        <v>2000</v>
      </c>
      <c r="L10337">
        <f t="shared" si="485"/>
        <v>7</v>
      </c>
    </row>
    <row r="10338" spans="1:12" x14ac:dyDescent="0.25">
      <c r="A10338" s="1">
        <v>36717</v>
      </c>
      <c r="B10338">
        <v>243</v>
      </c>
      <c r="C10338">
        <v>247.25</v>
      </c>
      <c r="D10338">
        <v>241</v>
      </c>
      <c r="E10338">
        <v>247.25</v>
      </c>
      <c r="G10338">
        <v>247.25</v>
      </c>
      <c r="H10338">
        <v>736</v>
      </c>
      <c r="I10338">
        <v>1184</v>
      </c>
      <c r="J10338">
        <f t="shared" si="483"/>
        <v>90.900735294117652</v>
      </c>
      <c r="K10338">
        <f t="shared" si="484"/>
        <v>2000</v>
      </c>
      <c r="L10338">
        <f t="shared" si="485"/>
        <v>7</v>
      </c>
    </row>
    <row r="10339" spans="1:12" x14ac:dyDescent="0.25">
      <c r="A10339" s="1">
        <v>36718</v>
      </c>
      <c r="B10339">
        <v>249</v>
      </c>
      <c r="C10339">
        <v>249</v>
      </c>
      <c r="D10339">
        <v>247</v>
      </c>
      <c r="E10339">
        <v>247</v>
      </c>
      <c r="G10339">
        <v>247</v>
      </c>
      <c r="H10339">
        <v>532</v>
      </c>
      <c r="I10339">
        <v>885</v>
      </c>
      <c r="J10339">
        <f t="shared" si="483"/>
        <v>90.808823529411782</v>
      </c>
      <c r="K10339">
        <f t="shared" si="484"/>
        <v>2000</v>
      </c>
      <c r="L10339">
        <f t="shared" si="485"/>
        <v>7</v>
      </c>
    </row>
    <row r="10340" spans="1:12" x14ac:dyDescent="0.25">
      <c r="A10340" s="1">
        <v>36719</v>
      </c>
      <c r="B10340">
        <v>242</v>
      </c>
      <c r="C10340">
        <v>243</v>
      </c>
      <c r="D10340">
        <v>237.5</v>
      </c>
      <c r="E10340">
        <v>243</v>
      </c>
      <c r="G10340">
        <v>243</v>
      </c>
      <c r="H10340">
        <v>443</v>
      </c>
      <c r="I10340">
        <v>975</v>
      </c>
      <c r="J10340">
        <f t="shared" si="483"/>
        <v>89.338235294117652</v>
      </c>
      <c r="K10340">
        <f t="shared" si="484"/>
        <v>2000</v>
      </c>
      <c r="L10340">
        <f t="shared" si="485"/>
        <v>7</v>
      </c>
    </row>
    <row r="10341" spans="1:12" x14ac:dyDescent="0.25">
      <c r="A10341" s="1">
        <v>36720</v>
      </c>
      <c r="B10341">
        <v>242</v>
      </c>
      <c r="C10341">
        <v>245.5</v>
      </c>
      <c r="D10341">
        <v>242</v>
      </c>
      <c r="E10341">
        <v>245</v>
      </c>
      <c r="G10341">
        <v>245</v>
      </c>
      <c r="H10341">
        <v>59</v>
      </c>
      <c r="I10341">
        <v>677</v>
      </c>
      <c r="J10341">
        <f t="shared" si="483"/>
        <v>90.07352941176471</v>
      </c>
      <c r="K10341">
        <f t="shared" si="484"/>
        <v>2000</v>
      </c>
      <c r="L10341">
        <f t="shared" si="485"/>
        <v>7</v>
      </c>
    </row>
    <row r="10342" spans="1:12" x14ac:dyDescent="0.25">
      <c r="A10342" s="1">
        <v>36721</v>
      </c>
      <c r="B10342">
        <v>244</v>
      </c>
      <c r="C10342">
        <v>244.5</v>
      </c>
      <c r="D10342">
        <v>242.5</v>
      </c>
      <c r="E10342">
        <v>242.5</v>
      </c>
      <c r="G10342">
        <v>242.5</v>
      </c>
      <c r="H10342">
        <v>63</v>
      </c>
      <c r="I10342">
        <v>637</v>
      </c>
      <c r="J10342">
        <f t="shared" si="483"/>
        <v>89.154411764705884</v>
      </c>
      <c r="K10342">
        <f t="shared" si="484"/>
        <v>2000</v>
      </c>
      <c r="L10342">
        <f t="shared" si="485"/>
        <v>7</v>
      </c>
    </row>
    <row r="10343" spans="1:12" x14ac:dyDescent="0.25">
      <c r="A10343" s="1">
        <v>36724</v>
      </c>
      <c r="B10343">
        <v>246.5</v>
      </c>
      <c r="C10343">
        <v>248</v>
      </c>
      <c r="D10343">
        <v>243.75</v>
      </c>
      <c r="E10343">
        <v>244.25</v>
      </c>
      <c r="G10343">
        <v>244.25</v>
      </c>
      <c r="H10343">
        <v>7163</v>
      </c>
      <c r="I10343">
        <v>63430</v>
      </c>
      <c r="J10343">
        <f t="shared" si="483"/>
        <v>89.797794117647058</v>
      </c>
      <c r="K10343">
        <f t="shared" si="484"/>
        <v>2000</v>
      </c>
      <c r="L10343">
        <f t="shared" si="485"/>
        <v>7</v>
      </c>
    </row>
    <row r="10344" spans="1:12" x14ac:dyDescent="0.25">
      <c r="A10344" s="1">
        <v>36725</v>
      </c>
      <c r="B10344">
        <v>245.5</v>
      </c>
      <c r="C10344">
        <v>247.5</v>
      </c>
      <c r="D10344">
        <v>241</v>
      </c>
      <c r="E10344">
        <v>241.25</v>
      </c>
      <c r="G10344">
        <v>241.25</v>
      </c>
      <c r="H10344">
        <v>6498</v>
      </c>
      <c r="I10344">
        <v>63167</v>
      </c>
      <c r="J10344">
        <f t="shared" si="483"/>
        <v>88.694852941176464</v>
      </c>
      <c r="K10344">
        <f t="shared" si="484"/>
        <v>2000</v>
      </c>
      <c r="L10344">
        <f t="shared" si="485"/>
        <v>7</v>
      </c>
    </row>
    <row r="10345" spans="1:12" x14ac:dyDescent="0.25">
      <c r="A10345" s="1">
        <v>36726</v>
      </c>
      <c r="B10345">
        <v>240</v>
      </c>
      <c r="C10345">
        <v>246</v>
      </c>
      <c r="D10345">
        <v>239</v>
      </c>
      <c r="E10345">
        <v>244.5</v>
      </c>
      <c r="G10345">
        <v>244.5</v>
      </c>
      <c r="H10345">
        <v>6980</v>
      </c>
      <c r="I10345">
        <v>63067</v>
      </c>
      <c r="J10345">
        <f t="shared" si="483"/>
        <v>89.889705882352942</v>
      </c>
      <c r="K10345">
        <f t="shared" si="484"/>
        <v>2000</v>
      </c>
      <c r="L10345">
        <f t="shared" si="485"/>
        <v>7</v>
      </c>
    </row>
    <row r="10346" spans="1:12" x14ac:dyDescent="0.25">
      <c r="A10346" s="1">
        <v>36727</v>
      </c>
      <c r="B10346">
        <v>245</v>
      </c>
      <c r="C10346">
        <v>247.5</v>
      </c>
      <c r="D10346">
        <v>245</v>
      </c>
      <c r="E10346">
        <v>246.75</v>
      </c>
      <c r="G10346">
        <v>246.75</v>
      </c>
      <c r="H10346">
        <v>3743</v>
      </c>
      <c r="I10346">
        <v>62664</v>
      </c>
      <c r="J10346">
        <f t="shared" si="483"/>
        <v>90.71691176470587</v>
      </c>
      <c r="K10346">
        <f t="shared" si="484"/>
        <v>2000</v>
      </c>
      <c r="L10346">
        <f t="shared" si="485"/>
        <v>7</v>
      </c>
    </row>
    <row r="10347" spans="1:12" x14ac:dyDescent="0.25">
      <c r="A10347" s="1">
        <v>36728</v>
      </c>
      <c r="B10347">
        <v>248</v>
      </c>
      <c r="C10347">
        <v>248.5</v>
      </c>
      <c r="D10347">
        <v>246.5</v>
      </c>
      <c r="E10347">
        <v>247.25</v>
      </c>
      <c r="G10347">
        <v>247.25</v>
      </c>
      <c r="H10347">
        <v>4354</v>
      </c>
      <c r="I10347">
        <v>62411</v>
      </c>
      <c r="J10347">
        <f t="shared" si="483"/>
        <v>90.900735294117652</v>
      </c>
      <c r="K10347">
        <f t="shared" si="484"/>
        <v>2000</v>
      </c>
      <c r="L10347">
        <f t="shared" si="485"/>
        <v>7</v>
      </c>
    </row>
    <row r="10348" spans="1:12" x14ac:dyDescent="0.25">
      <c r="A10348" s="1">
        <v>36731</v>
      </c>
      <c r="B10348">
        <v>248.5</v>
      </c>
      <c r="C10348">
        <v>249.5</v>
      </c>
      <c r="D10348">
        <v>242.5</v>
      </c>
      <c r="E10348">
        <v>245.5</v>
      </c>
      <c r="G10348">
        <v>245.5</v>
      </c>
      <c r="H10348">
        <v>4339</v>
      </c>
      <c r="I10348">
        <v>62948</v>
      </c>
      <c r="J10348">
        <f t="shared" si="483"/>
        <v>90.257352941176464</v>
      </c>
      <c r="K10348">
        <f t="shared" si="484"/>
        <v>2000</v>
      </c>
      <c r="L10348">
        <f t="shared" si="485"/>
        <v>7</v>
      </c>
    </row>
    <row r="10349" spans="1:12" x14ac:dyDescent="0.25">
      <c r="A10349" s="1">
        <v>36732</v>
      </c>
      <c r="B10349">
        <v>245</v>
      </c>
      <c r="C10349">
        <v>247</v>
      </c>
      <c r="D10349">
        <v>243</v>
      </c>
      <c r="E10349">
        <v>245.5</v>
      </c>
      <c r="G10349">
        <v>245.5</v>
      </c>
      <c r="H10349">
        <v>5946</v>
      </c>
      <c r="I10349">
        <v>61925</v>
      </c>
      <c r="J10349">
        <f t="shared" si="483"/>
        <v>90.257352941176464</v>
      </c>
      <c r="K10349">
        <f t="shared" si="484"/>
        <v>2000</v>
      </c>
      <c r="L10349">
        <f t="shared" si="485"/>
        <v>7</v>
      </c>
    </row>
    <row r="10350" spans="1:12" x14ac:dyDescent="0.25">
      <c r="A10350" s="1">
        <v>36733</v>
      </c>
      <c r="B10350">
        <v>246.5</v>
      </c>
      <c r="C10350">
        <v>247.5</v>
      </c>
      <c r="D10350">
        <v>243</v>
      </c>
      <c r="E10350">
        <v>244.25</v>
      </c>
      <c r="G10350">
        <v>244.25</v>
      </c>
      <c r="H10350">
        <v>3327</v>
      </c>
      <c r="I10350">
        <v>61696</v>
      </c>
      <c r="J10350">
        <f t="shared" si="483"/>
        <v>89.797794117647058</v>
      </c>
      <c r="K10350">
        <f t="shared" si="484"/>
        <v>2000</v>
      </c>
      <c r="L10350">
        <f t="shared" si="485"/>
        <v>7</v>
      </c>
    </row>
    <row r="10351" spans="1:12" x14ac:dyDescent="0.25">
      <c r="A10351" s="1">
        <v>36734</v>
      </c>
      <c r="B10351">
        <v>246</v>
      </c>
      <c r="C10351">
        <v>247.75</v>
      </c>
      <c r="D10351">
        <v>245</v>
      </c>
      <c r="E10351">
        <v>245.75</v>
      </c>
      <c r="G10351">
        <v>245.75</v>
      </c>
      <c r="H10351">
        <v>5380</v>
      </c>
      <c r="I10351">
        <v>60973</v>
      </c>
      <c r="J10351">
        <f t="shared" si="483"/>
        <v>90.349264705882348</v>
      </c>
      <c r="K10351">
        <f t="shared" si="484"/>
        <v>2000</v>
      </c>
      <c r="L10351">
        <f t="shared" si="485"/>
        <v>7</v>
      </c>
    </row>
    <row r="10352" spans="1:12" x14ac:dyDescent="0.25">
      <c r="A10352" s="1">
        <v>36735</v>
      </c>
      <c r="B10352">
        <v>246.5</v>
      </c>
      <c r="C10352">
        <v>251</v>
      </c>
      <c r="D10352">
        <v>246.5</v>
      </c>
      <c r="E10352">
        <v>248</v>
      </c>
      <c r="G10352">
        <v>248</v>
      </c>
      <c r="H10352">
        <v>24</v>
      </c>
      <c r="I10352">
        <v>0</v>
      </c>
      <c r="J10352">
        <f t="shared" si="483"/>
        <v>91.17647058823529</v>
      </c>
      <c r="K10352">
        <f t="shared" si="484"/>
        <v>2000</v>
      </c>
      <c r="L10352">
        <f t="shared" si="485"/>
        <v>7</v>
      </c>
    </row>
    <row r="10353" spans="1:12" x14ac:dyDescent="0.25">
      <c r="A10353" s="1">
        <v>36738</v>
      </c>
      <c r="B10353">
        <v>247</v>
      </c>
      <c r="C10353">
        <v>248.25</v>
      </c>
      <c r="D10353">
        <v>245.25</v>
      </c>
      <c r="E10353">
        <v>246.25</v>
      </c>
      <c r="G10353">
        <v>246.25</v>
      </c>
      <c r="H10353">
        <v>6090</v>
      </c>
      <c r="I10353">
        <v>60281</v>
      </c>
      <c r="J10353">
        <f t="shared" si="483"/>
        <v>90.533088235294116</v>
      </c>
      <c r="K10353">
        <f t="shared" si="484"/>
        <v>2000</v>
      </c>
      <c r="L10353">
        <f t="shared" si="485"/>
        <v>7</v>
      </c>
    </row>
    <row r="10354" spans="1:12" x14ac:dyDescent="0.25">
      <c r="A10354" s="1">
        <v>36739</v>
      </c>
      <c r="B10354">
        <v>247.5</v>
      </c>
      <c r="C10354">
        <v>249.75</v>
      </c>
      <c r="D10354">
        <v>242.5</v>
      </c>
      <c r="E10354">
        <v>245</v>
      </c>
      <c r="G10354">
        <v>245</v>
      </c>
      <c r="H10354">
        <v>6935</v>
      </c>
      <c r="I10354">
        <v>59662</v>
      </c>
      <c r="J10354">
        <f t="shared" si="483"/>
        <v>90.07352941176471</v>
      </c>
      <c r="K10354">
        <f t="shared" si="484"/>
        <v>2000</v>
      </c>
      <c r="L10354">
        <f t="shared" si="485"/>
        <v>8</v>
      </c>
    </row>
    <row r="10355" spans="1:12" x14ac:dyDescent="0.25">
      <c r="A10355" s="1">
        <v>36740</v>
      </c>
      <c r="B10355">
        <v>245</v>
      </c>
      <c r="C10355">
        <v>247.25</v>
      </c>
      <c r="D10355">
        <v>245</v>
      </c>
      <c r="E10355">
        <v>246.25</v>
      </c>
      <c r="G10355">
        <v>246.25</v>
      </c>
      <c r="H10355">
        <v>5704</v>
      </c>
      <c r="I10355">
        <v>58887</v>
      </c>
      <c r="J10355">
        <f t="shared" si="483"/>
        <v>90.533088235294116</v>
      </c>
      <c r="K10355">
        <f t="shared" si="484"/>
        <v>2000</v>
      </c>
      <c r="L10355">
        <f t="shared" si="485"/>
        <v>8</v>
      </c>
    </row>
    <row r="10356" spans="1:12" x14ac:dyDescent="0.25">
      <c r="A10356" s="1">
        <v>36741</v>
      </c>
      <c r="B10356">
        <v>244</v>
      </c>
      <c r="C10356">
        <v>247.5</v>
      </c>
      <c r="D10356">
        <v>241.75</v>
      </c>
      <c r="E10356">
        <v>242.25</v>
      </c>
      <c r="G10356">
        <v>242.25</v>
      </c>
      <c r="H10356">
        <v>7040</v>
      </c>
      <c r="I10356">
        <v>57877</v>
      </c>
      <c r="J10356">
        <f t="shared" si="483"/>
        <v>89.0625</v>
      </c>
      <c r="K10356">
        <f t="shared" si="484"/>
        <v>2000</v>
      </c>
      <c r="L10356">
        <f t="shared" si="485"/>
        <v>8</v>
      </c>
    </row>
    <row r="10357" spans="1:12" x14ac:dyDescent="0.25">
      <c r="A10357" s="1">
        <v>36742</v>
      </c>
      <c r="B10357">
        <v>240</v>
      </c>
      <c r="C10357">
        <v>241.5</v>
      </c>
      <c r="D10357">
        <v>236.5</v>
      </c>
      <c r="E10357">
        <v>237</v>
      </c>
      <c r="G10357">
        <v>237</v>
      </c>
      <c r="H10357">
        <v>5963</v>
      </c>
      <c r="I10357">
        <v>56631</v>
      </c>
      <c r="J10357">
        <f t="shared" si="483"/>
        <v>87.132352941176464</v>
      </c>
      <c r="K10357">
        <f t="shared" si="484"/>
        <v>2000</v>
      </c>
      <c r="L10357">
        <f t="shared" si="485"/>
        <v>8</v>
      </c>
    </row>
    <row r="10358" spans="1:12" x14ac:dyDescent="0.25">
      <c r="A10358" s="1">
        <v>36745</v>
      </c>
      <c r="B10358">
        <v>238.5</v>
      </c>
      <c r="C10358">
        <v>239.25</v>
      </c>
      <c r="D10358">
        <v>233</v>
      </c>
      <c r="E10358">
        <v>233.5</v>
      </c>
      <c r="G10358">
        <v>233.5</v>
      </c>
      <c r="H10358">
        <v>6438</v>
      </c>
      <c r="I10358">
        <v>54091</v>
      </c>
      <c r="J10358">
        <f t="shared" si="483"/>
        <v>85.845588235294116</v>
      </c>
      <c r="K10358">
        <f t="shared" si="484"/>
        <v>2000</v>
      </c>
      <c r="L10358">
        <f t="shared" si="485"/>
        <v>8</v>
      </c>
    </row>
    <row r="10359" spans="1:12" x14ac:dyDescent="0.25">
      <c r="A10359" s="1">
        <v>36746</v>
      </c>
      <c r="B10359">
        <v>234</v>
      </c>
      <c r="C10359">
        <v>237</v>
      </c>
      <c r="D10359">
        <v>234</v>
      </c>
      <c r="E10359">
        <v>236.5</v>
      </c>
      <c r="G10359">
        <v>236.5</v>
      </c>
      <c r="H10359">
        <v>8124</v>
      </c>
      <c r="I10359">
        <v>50662</v>
      </c>
      <c r="J10359">
        <f t="shared" si="483"/>
        <v>86.948529411764724</v>
      </c>
      <c r="K10359">
        <f t="shared" si="484"/>
        <v>2000</v>
      </c>
      <c r="L10359">
        <f t="shared" si="485"/>
        <v>8</v>
      </c>
    </row>
    <row r="10360" spans="1:12" x14ac:dyDescent="0.25">
      <c r="A10360" s="1">
        <v>36747</v>
      </c>
      <c r="B10360">
        <v>237</v>
      </c>
      <c r="C10360">
        <v>237.25</v>
      </c>
      <c r="D10360">
        <v>233.5</v>
      </c>
      <c r="E10360">
        <v>235.5</v>
      </c>
      <c r="G10360">
        <v>235.5</v>
      </c>
      <c r="H10360">
        <v>7004</v>
      </c>
      <c r="I10360">
        <v>47815</v>
      </c>
      <c r="J10360">
        <f t="shared" si="483"/>
        <v>86.580882352941174</v>
      </c>
      <c r="K10360">
        <f t="shared" si="484"/>
        <v>2000</v>
      </c>
      <c r="L10360">
        <f t="shared" si="485"/>
        <v>8</v>
      </c>
    </row>
    <row r="10361" spans="1:12" x14ac:dyDescent="0.25">
      <c r="A10361" s="1">
        <v>36748</v>
      </c>
      <c r="B10361">
        <v>237</v>
      </c>
      <c r="C10361">
        <v>238</v>
      </c>
      <c r="D10361">
        <v>235</v>
      </c>
      <c r="E10361">
        <v>235.75</v>
      </c>
      <c r="G10361">
        <v>235.75</v>
      </c>
      <c r="H10361">
        <v>10360</v>
      </c>
      <c r="I10361">
        <v>43254</v>
      </c>
      <c r="J10361">
        <f t="shared" si="483"/>
        <v>86.672794117647058</v>
      </c>
      <c r="K10361">
        <f t="shared" si="484"/>
        <v>2000</v>
      </c>
      <c r="L10361">
        <f t="shared" si="485"/>
        <v>8</v>
      </c>
    </row>
    <row r="10362" spans="1:12" x14ac:dyDescent="0.25">
      <c r="A10362" s="1">
        <v>36749</v>
      </c>
      <c r="B10362">
        <v>232.5</v>
      </c>
      <c r="C10362">
        <v>238</v>
      </c>
      <c r="D10362">
        <v>232.5</v>
      </c>
      <c r="E10362">
        <v>236.75</v>
      </c>
      <c r="G10362">
        <v>236.75</v>
      </c>
      <c r="H10362">
        <v>6985</v>
      </c>
      <c r="I10362">
        <v>41760</v>
      </c>
      <c r="J10362">
        <f t="shared" si="483"/>
        <v>87.040441176470594</v>
      </c>
      <c r="K10362">
        <f t="shared" si="484"/>
        <v>2000</v>
      </c>
      <c r="L10362">
        <f t="shared" si="485"/>
        <v>8</v>
      </c>
    </row>
    <row r="10363" spans="1:12" x14ac:dyDescent="0.25">
      <c r="A10363" s="1">
        <v>36752</v>
      </c>
      <c r="B10363">
        <v>236.5</v>
      </c>
      <c r="C10363">
        <v>239</v>
      </c>
      <c r="D10363">
        <v>236</v>
      </c>
      <c r="E10363">
        <v>238.5</v>
      </c>
      <c r="G10363">
        <v>238.5</v>
      </c>
      <c r="H10363">
        <v>2567</v>
      </c>
      <c r="I10363">
        <v>40501</v>
      </c>
      <c r="J10363">
        <f t="shared" si="483"/>
        <v>87.683823529411754</v>
      </c>
      <c r="K10363">
        <f t="shared" si="484"/>
        <v>2000</v>
      </c>
      <c r="L10363">
        <f t="shared" si="485"/>
        <v>8</v>
      </c>
    </row>
    <row r="10364" spans="1:12" x14ac:dyDescent="0.25">
      <c r="A10364" s="1">
        <v>36753</v>
      </c>
      <c r="B10364">
        <v>239</v>
      </c>
      <c r="C10364">
        <v>241.5</v>
      </c>
      <c r="D10364">
        <v>238.25</v>
      </c>
      <c r="E10364">
        <v>240.5</v>
      </c>
      <c r="G10364">
        <v>240.5</v>
      </c>
      <c r="H10364">
        <v>4264</v>
      </c>
      <c r="I10364">
        <v>39243</v>
      </c>
      <c r="J10364">
        <f t="shared" si="483"/>
        <v>88.419117647058812</v>
      </c>
      <c r="K10364">
        <f t="shared" si="484"/>
        <v>2000</v>
      </c>
      <c r="L10364">
        <f t="shared" si="485"/>
        <v>8</v>
      </c>
    </row>
    <row r="10365" spans="1:12" x14ac:dyDescent="0.25">
      <c r="A10365" s="1">
        <v>36754</v>
      </c>
      <c r="B10365">
        <v>242.5</v>
      </c>
      <c r="C10365">
        <v>244.5</v>
      </c>
      <c r="D10365">
        <v>242</v>
      </c>
      <c r="E10365">
        <v>243.5</v>
      </c>
      <c r="G10365">
        <v>243.5</v>
      </c>
      <c r="H10365">
        <v>5979</v>
      </c>
      <c r="I10365">
        <v>36237</v>
      </c>
      <c r="J10365">
        <f t="shared" si="483"/>
        <v>89.522058823529406</v>
      </c>
      <c r="K10365">
        <f t="shared" si="484"/>
        <v>2000</v>
      </c>
      <c r="L10365">
        <f t="shared" si="485"/>
        <v>8</v>
      </c>
    </row>
    <row r="10366" spans="1:12" x14ac:dyDescent="0.25">
      <c r="A10366" s="1">
        <v>36755</v>
      </c>
      <c r="B10366">
        <v>243</v>
      </c>
      <c r="C10366">
        <v>245.5</v>
      </c>
      <c r="D10366">
        <v>238.5</v>
      </c>
      <c r="E10366">
        <v>239.5</v>
      </c>
      <c r="G10366">
        <v>239.5</v>
      </c>
      <c r="H10366">
        <v>4688</v>
      </c>
      <c r="I10366">
        <v>35361</v>
      </c>
      <c r="J10366">
        <f t="shared" si="483"/>
        <v>88.05147058823529</v>
      </c>
      <c r="K10366">
        <f t="shared" si="484"/>
        <v>2000</v>
      </c>
      <c r="L10366">
        <f t="shared" si="485"/>
        <v>8</v>
      </c>
    </row>
    <row r="10367" spans="1:12" x14ac:dyDescent="0.25">
      <c r="A10367" s="1">
        <v>36756</v>
      </c>
      <c r="B10367">
        <v>239</v>
      </c>
      <c r="C10367">
        <v>241.25</v>
      </c>
      <c r="D10367">
        <v>238</v>
      </c>
      <c r="E10367">
        <v>238.75</v>
      </c>
      <c r="G10367">
        <v>238.75</v>
      </c>
      <c r="H10367">
        <v>5937</v>
      </c>
      <c r="I10367">
        <v>33417</v>
      </c>
      <c r="J10367">
        <f t="shared" si="483"/>
        <v>87.775735294117652</v>
      </c>
      <c r="K10367">
        <f t="shared" si="484"/>
        <v>2000</v>
      </c>
      <c r="L10367">
        <f t="shared" si="485"/>
        <v>8</v>
      </c>
    </row>
    <row r="10368" spans="1:12" x14ac:dyDescent="0.25">
      <c r="A10368" s="1">
        <v>36759</v>
      </c>
      <c r="B10368">
        <v>238</v>
      </c>
      <c r="C10368">
        <v>238.75</v>
      </c>
      <c r="D10368">
        <v>234</v>
      </c>
      <c r="E10368">
        <v>236.25</v>
      </c>
      <c r="G10368">
        <v>236.25</v>
      </c>
      <c r="H10368">
        <v>5503</v>
      </c>
      <c r="I10368">
        <v>30951</v>
      </c>
      <c r="J10368">
        <f t="shared" si="483"/>
        <v>86.856617647058826</v>
      </c>
      <c r="K10368">
        <f t="shared" si="484"/>
        <v>2000</v>
      </c>
      <c r="L10368">
        <f t="shared" si="485"/>
        <v>8</v>
      </c>
    </row>
    <row r="10369" spans="1:12" x14ac:dyDescent="0.25">
      <c r="A10369" s="1">
        <v>36760</v>
      </c>
      <c r="B10369">
        <v>236.5</v>
      </c>
      <c r="C10369">
        <v>237</v>
      </c>
      <c r="D10369">
        <v>234.5</v>
      </c>
      <c r="E10369">
        <v>234.75</v>
      </c>
      <c r="G10369">
        <v>234.75</v>
      </c>
      <c r="H10369">
        <v>5699</v>
      </c>
      <c r="I10369">
        <v>28633</v>
      </c>
      <c r="J10369">
        <f t="shared" si="483"/>
        <v>86.305147058823536</v>
      </c>
      <c r="K10369">
        <f t="shared" si="484"/>
        <v>2000</v>
      </c>
      <c r="L10369">
        <f t="shared" si="485"/>
        <v>8</v>
      </c>
    </row>
    <row r="10370" spans="1:12" x14ac:dyDescent="0.25">
      <c r="A10370" s="1">
        <v>36761</v>
      </c>
      <c r="B10370">
        <v>233</v>
      </c>
      <c r="C10370">
        <v>235.25</v>
      </c>
      <c r="D10370">
        <v>232.25</v>
      </c>
      <c r="E10370">
        <v>233.75</v>
      </c>
      <c r="G10370">
        <v>233.75</v>
      </c>
      <c r="H10370">
        <v>3449</v>
      </c>
      <c r="I10370">
        <v>27206</v>
      </c>
      <c r="J10370">
        <f t="shared" ref="J10370:J10433" si="486">G10370/100*5000/136</f>
        <v>85.9375</v>
      </c>
      <c r="K10370">
        <f t="shared" ref="K10370:K10433" si="487">YEAR(A10370)</f>
        <v>2000</v>
      </c>
      <c r="L10370">
        <f t="shared" ref="L10370:L10433" si="488">MONTH(A10370)</f>
        <v>8</v>
      </c>
    </row>
    <row r="10371" spans="1:12" x14ac:dyDescent="0.25">
      <c r="A10371" s="1">
        <v>36762</v>
      </c>
      <c r="B10371">
        <v>234.5</v>
      </c>
      <c r="C10371">
        <v>240.5</v>
      </c>
      <c r="D10371">
        <v>233.75</v>
      </c>
      <c r="E10371">
        <v>240</v>
      </c>
      <c r="G10371">
        <v>240</v>
      </c>
      <c r="H10371">
        <v>8561</v>
      </c>
      <c r="I10371">
        <v>23613</v>
      </c>
      <c r="J10371">
        <f t="shared" si="486"/>
        <v>88.235294117647058</v>
      </c>
      <c r="K10371">
        <f t="shared" si="487"/>
        <v>2000</v>
      </c>
      <c r="L10371">
        <f t="shared" si="488"/>
        <v>8</v>
      </c>
    </row>
    <row r="10372" spans="1:12" x14ac:dyDescent="0.25">
      <c r="A10372" s="1">
        <v>36763</v>
      </c>
      <c r="B10372">
        <v>242.5</v>
      </c>
      <c r="C10372">
        <v>244.25</v>
      </c>
      <c r="D10372">
        <v>241</v>
      </c>
      <c r="E10372">
        <v>241.5</v>
      </c>
      <c r="G10372">
        <v>241.5</v>
      </c>
      <c r="H10372">
        <v>8140</v>
      </c>
      <c r="I10372">
        <v>19913</v>
      </c>
      <c r="J10372">
        <f t="shared" si="486"/>
        <v>88.786764705882348</v>
      </c>
      <c r="K10372">
        <f t="shared" si="487"/>
        <v>2000</v>
      </c>
      <c r="L10372">
        <f t="shared" si="488"/>
        <v>8</v>
      </c>
    </row>
    <row r="10373" spans="1:12" x14ac:dyDescent="0.25">
      <c r="A10373" s="1">
        <v>36766</v>
      </c>
      <c r="B10373">
        <v>245</v>
      </c>
      <c r="C10373">
        <v>247</v>
      </c>
      <c r="D10373">
        <v>241.5</v>
      </c>
      <c r="E10373">
        <v>242.5</v>
      </c>
      <c r="G10373">
        <v>242.5</v>
      </c>
      <c r="H10373">
        <v>8716</v>
      </c>
      <c r="I10373">
        <v>17107</v>
      </c>
      <c r="J10373">
        <f t="shared" si="486"/>
        <v>89.154411764705884</v>
      </c>
      <c r="K10373">
        <f t="shared" si="487"/>
        <v>2000</v>
      </c>
      <c r="L10373">
        <f t="shared" si="488"/>
        <v>8</v>
      </c>
    </row>
    <row r="10374" spans="1:12" x14ac:dyDescent="0.25">
      <c r="A10374" s="1">
        <v>36767</v>
      </c>
      <c r="B10374">
        <v>243.5</v>
      </c>
      <c r="C10374">
        <v>251</v>
      </c>
      <c r="D10374">
        <v>243.5</v>
      </c>
      <c r="E10374">
        <v>250.25</v>
      </c>
      <c r="G10374">
        <v>250.25</v>
      </c>
      <c r="H10374">
        <v>10671</v>
      </c>
      <c r="I10374">
        <v>10639</v>
      </c>
      <c r="J10374">
        <f t="shared" si="486"/>
        <v>92.003676470588232</v>
      </c>
      <c r="K10374">
        <f t="shared" si="487"/>
        <v>2000</v>
      </c>
      <c r="L10374">
        <f t="shared" si="488"/>
        <v>8</v>
      </c>
    </row>
    <row r="10375" spans="1:12" x14ac:dyDescent="0.25">
      <c r="A10375" s="1">
        <v>36768</v>
      </c>
      <c r="B10375">
        <v>250</v>
      </c>
      <c r="C10375">
        <v>250.75</v>
      </c>
      <c r="D10375">
        <v>245.75</v>
      </c>
      <c r="E10375">
        <v>246.25</v>
      </c>
      <c r="G10375">
        <v>246.25</v>
      </c>
      <c r="H10375">
        <v>14026</v>
      </c>
      <c r="I10375">
        <v>5549</v>
      </c>
      <c r="J10375">
        <f t="shared" si="486"/>
        <v>90.533088235294116</v>
      </c>
      <c r="K10375">
        <f t="shared" si="487"/>
        <v>2000</v>
      </c>
      <c r="L10375">
        <f t="shared" si="488"/>
        <v>8</v>
      </c>
    </row>
    <row r="10376" spans="1:12" x14ac:dyDescent="0.25">
      <c r="A10376" s="1">
        <v>36769</v>
      </c>
      <c r="B10376">
        <v>247.5</v>
      </c>
      <c r="C10376">
        <v>251</v>
      </c>
      <c r="D10376">
        <v>247</v>
      </c>
      <c r="E10376">
        <v>250.75</v>
      </c>
      <c r="G10376">
        <v>250.75</v>
      </c>
      <c r="H10376">
        <v>4974</v>
      </c>
      <c r="I10376">
        <v>4034</v>
      </c>
      <c r="J10376">
        <f t="shared" si="486"/>
        <v>92.1875</v>
      </c>
      <c r="K10376">
        <f t="shared" si="487"/>
        <v>2000</v>
      </c>
      <c r="L10376">
        <f t="shared" si="488"/>
        <v>8</v>
      </c>
    </row>
    <row r="10377" spans="1:12" x14ac:dyDescent="0.25">
      <c r="A10377" s="1">
        <v>36770</v>
      </c>
      <c r="B10377">
        <v>250</v>
      </c>
      <c r="C10377">
        <v>252</v>
      </c>
      <c r="D10377">
        <v>248</v>
      </c>
      <c r="E10377">
        <v>250.25</v>
      </c>
      <c r="G10377">
        <v>250.25</v>
      </c>
      <c r="H10377">
        <v>4372</v>
      </c>
      <c r="I10377">
        <v>2936</v>
      </c>
      <c r="J10377">
        <f t="shared" si="486"/>
        <v>92.003676470588232</v>
      </c>
      <c r="K10377">
        <f t="shared" si="487"/>
        <v>2000</v>
      </c>
      <c r="L10377">
        <f t="shared" si="488"/>
        <v>9</v>
      </c>
    </row>
    <row r="10378" spans="1:12" x14ac:dyDescent="0.25">
      <c r="A10378" s="1">
        <v>36774</v>
      </c>
      <c r="B10378">
        <v>254.5</v>
      </c>
      <c r="C10378">
        <v>256</v>
      </c>
      <c r="D10378">
        <v>253</v>
      </c>
      <c r="E10378">
        <v>253</v>
      </c>
      <c r="G10378">
        <v>253</v>
      </c>
      <c r="H10378">
        <v>3353</v>
      </c>
      <c r="I10378">
        <v>1913</v>
      </c>
      <c r="J10378">
        <f t="shared" si="486"/>
        <v>93.014705882352928</v>
      </c>
      <c r="K10378">
        <f t="shared" si="487"/>
        <v>2000</v>
      </c>
      <c r="L10378">
        <f t="shared" si="488"/>
        <v>9</v>
      </c>
    </row>
    <row r="10379" spans="1:12" x14ac:dyDescent="0.25">
      <c r="A10379" s="1">
        <v>36775</v>
      </c>
      <c r="B10379">
        <v>251</v>
      </c>
      <c r="C10379">
        <v>251</v>
      </c>
      <c r="D10379">
        <v>245.5</v>
      </c>
      <c r="E10379">
        <v>247.5</v>
      </c>
      <c r="G10379">
        <v>247.5</v>
      </c>
      <c r="H10379">
        <v>1845</v>
      </c>
      <c r="I10379">
        <v>1233</v>
      </c>
      <c r="J10379">
        <f t="shared" si="486"/>
        <v>90.992647058823536</v>
      </c>
      <c r="K10379">
        <f t="shared" si="487"/>
        <v>2000</v>
      </c>
      <c r="L10379">
        <f t="shared" si="488"/>
        <v>9</v>
      </c>
    </row>
    <row r="10380" spans="1:12" x14ac:dyDescent="0.25">
      <c r="A10380" s="1">
        <v>36776</v>
      </c>
      <c r="B10380">
        <v>248</v>
      </c>
      <c r="C10380">
        <v>250.25</v>
      </c>
      <c r="D10380">
        <v>248</v>
      </c>
      <c r="E10380">
        <v>249.5</v>
      </c>
      <c r="G10380">
        <v>249.5</v>
      </c>
      <c r="H10380">
        <v>1531</v>
      </c>
      <c r="I10380">
        <v>1042</v>
      </c>
      <c r="J10380">
        <f t="shared" si="486"/>
        <v>91.727941176470594</v>
      </c>
      <c r="K10380">
        <f t="shared" si="487"/>
        <v>2000</v>
      </c>
      <c r="L10380">
        <f t="shared" si="488"/>
        <v>9</v>
      </c>
    </row>
    <row r="10381" spans="1:12" x14ac:dyDescent="0.25">
      <c r="A10381" s="1">
        <v>36777</v>
      </c>
      <c r="B10381">
        <v>249.5</v>
      </c>
      <c r="C10381">
        <v>251.25</v>
      </c>
      <c r="D10381">
        <v>249.5</v>
      </c>
      <c r="E10381">
        <v>250.5</v>
      </c>
      <c r="G10381">
        <v>250.5</v>
      </c>
      <c r="H10381">
        <v>1330</v>
      </c>
      <c r="I10381">
        <v>941</v>
      </c>
      <c r="J10381">
        <f t="shared" si="486"/>
        <v>92.095588235294116</v>
      </c>
      <c r="K10381">
        <f t="shared" si="487"/>
        <v>2000</v>
      </c>
      <c r="L10381">
        <f t="shared" si="488"/>
        <v>9</v>
      </c>
    </row>
    <row r="10382" spans="1:12" x14ac:dyDescent="0.25">
      <c r="A10382" s="1">
        <v>36780</v>
      </c>
      <c r="B10382">
        <v>250</v>
      </c>
      <c r="C10382">
        <v>250.5</v>
      </c>
      <c r="D10382">
        <v>248.75</v>
      </c>
      <c r="E10382">
        <v>249.25</v>
      </c>
      <c r="G10382">
        <v>249.25</v>
      </c>
      <c r="H10382">
        <v>936</v>
      </c>
      <c r="I10382">
        <v>988</v>
      </c>
      <c r="J10382">
        <f t="shared" si="486"/>
        <v>91.63602941176471</v>
      </c>
      <c r="K10382">
        <f t="shared" si="487"/>
        <v>2000</v>
      </c>
      <c r="L10382">
        <f t="shared" si="488"/>
        <v>9</v>
      </c>
    </row>
    <row r="10383" spans="1:12" x14ac:dyDescent="0.25">
      <c r="A10383" s="1">
        <v>36781</v>
      </c>
      <c r="B10383">
        <v>246</v>
      </c>
      <c r="C10383">
        <v>246</v>
      </c>
      <c r="D10383">
        <v>242</v>
      </c>
      <c r="E10383">
        <v>245</v>
      </c>
      <c r="G10383">
        <v>245</v>
      </c>
      <c r="H10383">
        <v>298</v>
      </c>
      <c r="I10383">
        <v>477</v>
      </c>
      <c r="J10383">
        <f t="shared" si="486"/>
        <v>90.07352941176471</v>
      </c>
      <c r="K10383">
        <f t="shared" si="487"/>
        <v>2000</v>
      </c>
      <c r="L10383">
        <f t="shared" si="488"/>
        <v>9</v>
      </c>
    </row>
    <row r="10384" spans="1:12" x14ac:dyDescent="0.25">
      <c r="A10384" s="1">
        <v>36782</v>
      </c>
      <c r="B10384">
        <v>245</v>
      </c>
      <c r="C10384">
        <v>246</v>
      </c>
      <c r="D10384">
        <v>240.5</v>
      </c>
      <c r="E10384">
        <v>242</v>
      </c>
      <c r="G10384">
        <v>242</v>
      </c>
      <c r="H10384">
        <v>560</v>
      </c>
      <c r="I10384">
        <v>314</v>
      </c>
      <c r="J10384">
        <f t="shared" si="486"/>
        <v>88.970588235294116</v>
      </c>
      <c r="K10384">
        <f t="shared" si="487"/>
        <v>2000</v>
      </c>
      <c r="L10384">
        <f t="shared" si="488"/>
        <v>9</v>
      </c>
    </row>
    <row r="10385" spans="1:12" x14ac:dyDescent="0.25">
      <c r="A10385" s="1">
        <v>36783</v>
      </c>
      <c r="B10385">
        <v>242</v>
      </c>
      <c r="C10385">
        <v>242.25</v>
      </c>
      <c r="D10385">
        <v>241</v>
      </c>
      <c r="E10385">
        <v>242</v>
      </c>
      <c r="G10385">
        <v>242</v>
      </c>
      <c r="H10385">
        <v>72</v>
      </c>
      <c r="I10385">
        <v>65</v>
      </c>
      <c r="J10385">
        <f t="shared" si="486"/>
        <v>88.970588235294116</v>
      </c>
      <c r="K10385">
        <f t="shared" si="487"/>
        <v>2000</v>
      </c>
      <c r="L10385">
        <f t="shared" si="488"/>
        <v>9</v>
      </c>
    </row>
    <row r="10386" spans="1:12" x14ac:dyDescent="0.25">
      <c r="A10386" s="1">
        <v>36784</v>
      </c>
      <c r="B10386">
        <v>254.25</v>
      </c>
      <c r="C10386">
        <v>255.25</v>
      </c>
      <c r="D10386">
        <v>252</v>
      </c>
      <c r="E10386">
        <v>252.25</v>
      </c>
      <c r="G10386">
        <v>252.25</v>
      </c>
      <c r="H10386">
        <v>12355</v>
      </c>
      <c r="I10386">
        <v>101785</v>
      </c>
      <c r="J10386">
        <f t="shared" si="486"/>
        <v>92.73897058823529</v>
      </c>
      <c r="K10386">
        <f t="shared" si="487"/>
        <v>2000</v>
      </c>
      <c r="L10386">
        <f t="shared" si="488"/>
        <v>9</v>
      </c>
    </row>
    <row r="10387" spans="1:12" x14ac:dyDescent="0.25">
      <c r="A10387" s="1">
        <v>36787</v>
      </c>
      <c r="B10387">
        <v>251.5</v>
      </c>
      <c r="C10387">
        <v>257</v>
      </c>
      <c r="D10387">
        <v>248.5</v>
      </c>
      <c r="E10387">
        <v>256.25</v>
      </c>
      <c r="G10387">
        <v>256.25</v>
      </c>
      <c r="H10387">
        <v>22978</v>
      </c>
      <c r="I10387">
        <v>102460</v>
      </c>
      <c r="J10387">
        <f t="shared" si="486"/>
        <v>94.209558823529406</v>
      </c>
      <c r="K10387">
        <f t="shared" si="487"/>
        <v>2000</v>
      </c>
      <c r="L10387">
        <f t="shared" si="488"/>
        <v>9</v>
      </c>
    </row>
    <row r="10388" spans="1:12" x14ac:dyDescent="0.25">
      <c r="A10388" s="1">
        <v>36788</v>
      </c>
      <c r="B10388">
        <v>255</v>
      </c>
      <c r="C10388">
        <v>257</v>
      </c>
      <c r="D10388">
        <v>249</v>
      </c>
      <c r="E10388">
        <v>249.25</v>
      </c>
      <c r="G10388">
        <v>249.25</v>
      </c>
      <c r="H10388">
        <v>20215</v>
      </c>
      <c r="I10388">
        <v>104334</v>
      </c>
      <c r="J10388">
        <f t="shared" si="486"/>
        <v>91.63602941176471</v>
      </c>
      <c r="K10388">
        <f t="shared" si="487"/>
        <v>2000</v>
      </c>
      <c r="L10388">
        <f t="shared" si="488"/>
        <v>9</v>
      </c>
    </row>
    <row r="10389" spans="1:12" x14ac:dyDescent="0.25">
      <c r="A10389" s="1">
        <v>36789</v>
      </c>
      <c r="B10389">
        <v>248</v>
      </c>
      <c r="C10389">
        <v>253</v>
      </c>
      <c r="D10389">
        <v>248</v>
      </c>
      <c r="E10389">
        <v>249.75</v>
      </c>
      <c r="G10389">
        <v>249.75</v>
      </c>
      <c r="H10389">
        <v>12250</v>
      </c>
      <c r="I10389">
        <v>103728</v>
      </c>
      <c r="J10389">
        <f t="shared" si="486"/>
        <v>91.819852941176464</v>
      </c>
      <c r="K10389">
        <f t="shared" si="487"/>
        <v>2000</v>
      </c>
      <c r="L10389">
        <f t="shared" si="488"/>
        <v>9</v>
      </c>
    </row>
    <row r="10390" spans="1:12" x14ac:dyDescent="0.25">
      <c r="A10390" s="1">
        <v>36790</v>
      </c>
      <c r="B10390">
        <v>248.75</v>
      </c>
      <c r="C10390">
        <v>249</v>
      </c>
      <c r="D10390">
        <v>246</v>
      </c>
      <c r="E10390">
        <v>247.5</v>
      </c>
      <c r="G10390">
        <v>247.5</v>
      </c>
      <c r="H10390">
        <v>15159</v>
      </c>
      <c r="I10390">
        <v>104431</v>
      </c>
      <c r="J10390">
        <f t="shared" si="486"/>
        <v>90.992647058823536</v>
      </c>
      <c r="K10390">
        <f t="shared" si="487"/>
        <v>2000</v>
      </c>
      <c r="L10390">
        <f t="shared" si="488"/>
        <v>9</v>
      </c>
    </row>
    <row r="10391" spans="1:12" x14ac:dyDescent="0.25">
      <c r="A10391" s="1">
        <v>36791</v>
      </c>
      <c r="B10391">
        <v>248</v>
      </c>
      <c r="C10391">
        <v>252</v>
      </c>
      <c r="D10391">
        <v>248</v>
      </c>
      <c r="E10391">
        <v>250.75</v>
      </c>
      <c r="G10391">
        <v>250.75</v>
      </c>
      <c r="H10391">
        <v>11577</v>
      </c>
      <c r="I10391">
        <v>104367</v>
      </c>
      <c r="J10391">
        <f t="shared" si="486"/>
        <v>92.1875</v>
      </c>
      <c r="K10391">
        <f t="shared" si="487"/>
        <v>2000</v>
      </c>
      <c r="L10391">
        <f t="shared" si="488"/>
        <v>9</v>
      </c>
    </row>
    <row r="10392" spans="1:12" x14ac:dyDescent="0.25">
      <c r="A10392" s="1">
        <v>36794</v>
      </c>
      <c r="B10392">
        <v>253</v>
      </c>
      <c r="C10392">
        <v>254.75</v>
      </c>
      <c r="D10392">
        <v>252.5</v>
      </c>
      <c r="E10392">
        <v>253.5</v>
      </c>
      <c r="G10392">
        <v>253.5</v>
      </c>
      <c r="H10392">
        <v>11099</v>
      </c>
      <c r="I10392">
        <v>104478</v>
      </c>
      <c r="J10392">
        <f t="shared" si="486"/>
        <v>93.19852941176471</v>
      </c>
      <c r="K10392">
        <f t="shared" si="487"/>
        <v>2000</v>
      </c>
      <c r="L10392">
        <f t="shared" si="488"/>
        <v>9</v>
      </c>
    </row>
    <row r="10393" spans="1:12" x14ac:dyDescent="0.25">
      <c r="A10393" s="1">
        <v>36795</v>
      </c>
      <c r="B10393">
        <v>254.75</v>
      </c>
      <c r="C10393">
        <v>257</v>
      </c>
      <c r="D10393">
        <v>254</v>
      </c>
      <c r="E10393">
        <v>254.5</v>
      </c>
      <c r="G10393">
        <v>254.5</v>
      </c>
      <c r="H10393">
        <v>12274</v>
      </c>
      <c r="I10393">
        <v>104309</v>
      </c>
      <c r="J10393">
        <f t="shared" si="486"/>
        <v>93.566176470588232</v>
      </c>
      <c r="K10393">
        <f t="shared" si="487"/>
        <v>2000</v>
      </c>
      <c r="L10393">
        <f t="shared" si="488"/>
        <v>9</v>
      </c>
    </row>
    <row r="10394" spans="1:12" x14ac:dyDescent="0.25">
      <c r="A10394" s="1">
        <v>36796</v>
      </c>
      <c r="B10394">
        <v>253.5</v>
      </c>
      <c r="C10394">
        <v>259.5</v>
      </c>
      <c r="D10394">
        <v>252.75</v>
      </c>
      <c r="E10394">
        <v>258.5</v>
      </c>
      <c r="G10394">
        <v>258.5</v>
      </c>
      <c r="H10394">
        <v>15395</v>
      </c>
      <c r="I10394">
        <v>104571</v>
      </c>
      <c r="J10394">
        <f t="shared" si="486"/>
        <v>95.036764705882348</v>
      </c>
      <c r="K10394">
        <f t="shared" si="487"/>
        <v>2000</v>
      </c>
      <c r="L10394">
        <f t="shared" si="488"/>
        <v>9</v>
      </c>
    </row>
    <row r="10395" spans="1:12" x14ac:dyDescent="0.25">
      <c r="A10395" s="1">
        <v>36797</v>
      </c>
      <c r="B10395">
        <v>260</v>
      </c>
      <c r="C10395">
        <v>261.5</v>
      </c>
      <c r="D10395">
        <v>259</v>
      </c>
      <c r="E10395">
        <v>259.25</v>
      </c>
      <c r="G10395">
        <v>259.25</v>
      </c>
      <c r="H10395">
        <v>15360</v>
      </c>
      <c r="I10395">
        <v>102270</v>
      </c>
      <c r="J10395">
        <f t="shared" si="486"/>
        <v>95.312499999999986</v>
      </c>
      <c r="K10395">
        <f t="shared" si="487"/>
        <v>2000</v>
      </c>
      <c r="L10395">
        <f t="shared" si="488"/>
        <v>9</v>
      </c>
    </row>
    <row r="10396" spans="1:12" x14ac:dyDescent="0.25">
      <c r="A10396" s="1">
        <v>36798</v>
      </c>
      <c r="B10396">
        <v>265</v>
      </c>
      <c r="C10396">
        <v>266</v>
      </c>
      <c r="D10396">
        <v>263.75</v>
      </c>
      <c r="E10396">
        <v>265</v>
      </c>
      <c r="G10396">
        <v>265</v>
      </c>
      <c r="H10396">
        <v>22263</v>
      </c>
      <c r="I10396">
        <v>101701</v>
      </c>
      <c r="J10396">
        <f t="shared" si="486"/>
        <v>97.42647058823529</v>
      </c>
      <c r="K10396">
        <f t="shared" si="487"/>
        <v>2000</v>
      </c>
      <c r="L10396">
        <f t="shared" si="488"/>
        <v>9</v>
      </c>
    </row>
    <row r="10397" spans="1:12" x14ac:dyDescent="0.25">
      <c r="A10397" s="1">
        <v>36801</v>
      </c>
      <c r="B10397">
        <v>269.5</v>
      </c>
      <c r="C10397">
        <v>269.5</v>
      </c>
      <c r="D10397">
        <v>264</v>
      </c>
      <c r="E10397">
        <v>267</v>
      </c>
      <c r="G10397">
        <v>267</v>
      </c>
      <c r="H10397">
        <v>16140</v>
      </c>
      <c r="I10397">
        <v>100711</v>
      </c>
      <c r="J10397">
        <f t="shared" si="486"/>
        <v>98.161764705882348</v>
      </c>
      <c r="K10397">
        <f t="shared" si="487"/>
        <v>2000</v>
      </c>
      <c r="L10397">
        <f t="shared" si="488"/>
        <v>10</v>
      </c>
    </row>
    <row r="10398" spans="1:12" x14ac:dyDescent="0.25">
      <c r="A10398" s="1">
        <v>36802</v>
      </c>
      <c r="B10398">
        <v>267</v>
      </c>
      <c r="C10398">
        <v>269</v>
      </c>
      <c r="D10398">
        <v>263</v>
      </c>
      <c r="E10398">
        <v>268.75</v>
      </c>
      <c r="G10398">
        <v>268.75</v>
      </c>
      <c r="H10398">
        <v>18175</v>
      </c>
      <c r="I10398">
        <v>100154</v>
      </c>
      <c r="J10398">
        <f t="shared" si="486"/>
        <v>98.805147058823536</v>
      </c>
      <c r="K10398">
        <f t="shared" si="487"/>
        <v>2000</v>
      </c>
      <c r="L10398">
        <f t="shared" si="488"/>
        <v>10</v>
      </c>
    </row>
    <row r="10399" spans="1:12" x14ac:dyDescent="0.25">
      <c r="A10399" s="1">
        <v>36803</v>
      </c>
      <c r="B10399">
        <v>267</v>
      </c>
      <c r="C10399">
        <v>270.5</v>
      </c>
      <c r="D10399">
        <v>266.5</v>
      </c>
      <c r="E10399">
        <v>267.25</v>
      </c>
      <c r="G10399">
        <v>267.25</v>
      </c>
      <c r="H10399">
        <v>18335</v>
      </c>
      <c r="I10399">
        <v>100667</v>
      </c>
      <c r="J10399">
        <f t="shared" si="486"/>
        <v>98.253676470588232</v>
      </c>
      <c r="K10399">
        <f t="shared" si="487"/>
        <v>2000</v>
      </c>
      <c r="L10399">
        <f t="shared" si="488"/>
        <v>10</v>
      </c>
    </row>
    <row r="10400" spans="1:12" x14ac:dyDescent="0.25">
      <c r="A10400" s="1">
        <v>36804</v>
      </c>
      <c r="B10400">
        <v>264.5</v>
      </c>
      <c r="C10400">
        <v>268.5</v>
      </c>
      <c r="D10400">
        <v>263.25</v>
      </c>
      <c r="E10400">
        <v>267.25</v>
      </c>
      <c r="G10400">
        <v>267.25</v>
      </c>
      <c r="H10400">
        <v>15817</v>
      </c>
      <c r="I10400">
        <v>100540</v>
      </c>
      <c r="J10400">
        <f t="shared" si="486"/>
        <v>98.253676470588232</v>
      </c>
      <c r="K10400">
        <f t="shared" si="487"/>
        <v>2000</v>
      </c>
      <c r="L10400">
        <f t="shared" si="488"/>
        <v>10</v>
      </c>
    </row>
    <row r="10401" spans="1:12" x14ac:dyDescent="0.25">
      <c r="A10401" s="1">
        <v>36805</v>
      </c>
      <c r="B10401">
        <v>267</v>
      </c>
      <c r="C10401">
        <v>270.5</v>
      </c>
      <c r="D10401">
        <v>266.25</v>
      </c>
      <c r="E10401">
        <v>268</v>
      </c>
      <c r="G10401">
        <v>268</v>
      </c>
      <c r="H10401">
        <v>12494</v>
      </c>
      <c r="I10401">
        <v>100033</v>
      </c>
      <c r="J10401">
        <f t="shared" si="486"/>
        <v>98.529411764705884</v>
      </c>
      <c r="K10401">
        <f t="shared" si="487"/>
        <v>2000</v>
      </c>
      <c r="L10401">
        <f t="shared" si="488"/>
        <v>10</v>
      </c>
    </row>
    <row r="10402" spans="1:12" x14ac:dyDescent="0.25">
      <c r="A10402" s="1">
        <v>36808</v>
      </c>
      <c r="B10402">
        <v>267.5</v>
      </c>
      <c r="C10402">
        <v>268</v>
      </c>
      <c r="D10402">
        <v>264.5</v>
      </c>
      <c r="E10402">
        <v>267.25</v>
      </c>
      <c r="G10402">
        <v>267.25</v>
      </c>
      <c r="H10402">
        <v>6389</v>
      </c>
      <c r="I10402">
        <v>99322</v>
      </c>
      <c r="J10402">
        <f t="shared" si="486"/>
        <v>98.253676470588232</v>
      </c>
      <c r="K10402">
        <f t="shared" si="487"/>
        <v>2000</v>
      </c>
      <c r="L10402">
        <f t="shared" si="488"/>
        <v>10</v>
      </c>
    </row>
    <row r="10403" spans="1:12" x14ac:dyDescent="0.25">
      <c r="A10403" s="1">
        <v>36809</v>
      </c>
      <c r="B10403">
        <v>267</v>
      </c>
      <c r="C10403">
        <v>275.5</v>
      </c>
      <c r="D10403">
        <v>267</v>
      </c>
      <c r="E10403">
        <v>275.25</v>
      </c>
      <c r="G10403">
        <v>275.25</v>
      </c>
      <c r="H10403">
        <v>24609</v>
      </c>
      <c r="I10403">
        <v>100759</v>
      </c>
      <c r="J10403">
        <f t="shared" si="486"/>
        <v>101.19485294117646</v>
      </c>
      <c r="K10403">
        <f t="shared" si="487"/>
        <v>2000</v>
      </c>
      <c r="L10403">
        <f t="shared" si="488"/>
        <v>10</v>
      </c>
    </row>
    <row r="10404" spans="1:12" x14ac:dyDescent="0.25">
      <c r="A10404" s="1">
        <v>36810</v>
      </c>
      <c r="B10404">
        <v>274.5</v>
      </c>
      <c r="C10404">
        <v>278.5</v>
      </c>
      <c r="D10404">
        <v>274.25</v>
      </c>
      <c r="E10404">
        <v>276.75</v>
      </c>
      <c r="G10404">
        <v>276.75</v>
      </c>
      <c r="H10404">
        <v>24180</v>
      </c>
      <c r="I10404">
        <v>98281</v>
      </c>
      <c r="J10404">
        <f t="shared" si="486"/>
        <v>101.74632352941177</v>
      </c>
      <c r="K10404">
        <f t="shared" si="487"/>
        <v>2000</v>
      </c>
      <c r="L10404">
        <f t="shared" si="488"/>
        <v>10</v>
      </c>
    </row>
    <row r="10405" spans="1:12" x14ac:dyDescent="0.25">
      <c r="A10405" s="1">
        <v>36811</v>
      </c>
      <c r="B10405">
        <v>279</v>
      </c>
      <c r="C10405">
        <v>280.5</v>
      </c>
      <c r="D10405">
        <v>272</v>
      </c>
      <c r="E10405">
        <v>273.5</v>
      </c>
      <c r="G10405">
        <v>273.5</v>
      </c>
      <c r="H10405">
        <v>22292</v>
      </c>
      <c r="I10405">
        <v>100212</v>
      </c>
      <c r="J10405">
        <f t="shared" si="486"/>
        <v>100.55147058823529</v>
      </c>
      <c r="K10405">
        <f t="shared" si="487"/>
        <v>2000</v>
      </c>
      <c r="L10405">
        <f t="shared" si="488"/>
        <v>10</v>
      </c>
    </row>
    <row r="10406" spans="1:12" x14ac:dyDescent="0.25">
      <c r="A10406" s="1">
        <v>36812</v>
      </c>
      <c r="B10406">
        <v>273</v>
      </c>
      <c r="C10406">
        <v>273.5</v>
      </c>
      <c r="D10406">
        <v>267</v>
      </c>
      <c r="E10406">
        <v>267.25</v>
      </c>
      <c r="G10406">
        <v>267.25</v>
      </c>
      <c r="H10406">
        <v>18184</v>
      </c>
      <c r="I10406">
        <v>98925</v>
      </c>
      <c r="J10406">
        <f t="shared" si="486"/>
        <v>98.253676470588232</v>
      </c>
      <c r="K10406">
        <f t="shared" si="487"/>
        <v>2000</v>
      </c>
      <c r="L10406">
        <f t="shared" si="488"/>
        <v>10</v>
      </c>
    </row>
    <row r="10407" spans="1:12" x14ac:dyDescent="0.25">
      <c r="A10407" s="1">
        <v>36815</v>
      </c>
      <c r="B10407">
        <v>267</v>
      </c>
      <c r="C10407">
        <v>271.5</v>
      </c>
      <c r="D10407">
        <v>265.5</v>
      </c>
      <c r="E10407">
        <v>270.75</v>
      </c>
      <c r="G10407">
        <v>270.75</v>
      </c>
      <c r="H10407">
        <v>13081</v>
      </c>
      <c r="I10407">
        <v>98916</v>
      </c>
      <c r="J10407">
        <f t="shared" si="486"/>
        <v>99.540441176470594</v>
      </c>
      <c r="K10407">
        <f t="shared" si="487"/>
        <v>2000</v>
      </c>
      <c r="L10407">
        <f t="shared" si="488"/>
        <v>10</v>
      </c>
    </row>
    <row r="10408" spans="1:12" x14ac:dyDescent="0.25">
      <c r="A10408" s="1">
        <v>36816</v>
      </c>
      <c r="B10408">
        <v>271</v>
      </c>
      <c r="C10408">
        <v>271.25</v>
      </c>
      <c r="D10408">
        <v>265.5</v>
      </c>
      <c r="E10408">
        <v>268.5</v>
      </c>
      <c r="G10408">
        <v>268.5</v>
      </c>
      <c r="H10408">
        <v>16659</v>
      </c>
      <c r="I10408">
        <v>98044</v>
      </c>
      <c r="J10408">
        <f t="shared" si="486"/>
        <v>98.713235294117652</v>
      </c>
      <c r="K10408">
        <f t="shared" si="487"/>
        <v>2000</v>
      </c>
      <c r="L10408">
        <f t="shared" si="488"/>
        <v>10</v>
      </c>
    </row>
    <row r="10409" spans="1:12" x14ac:dyDescent="0.25">
      <c r="A10409" s="1">
        <v>36817</v>
      </c>
      <c r="B10409">
        <v>265</v>
      </c>
      <c r="C10409">
        <v>265.5</v>
      </c>
      <c r="D10409">
        <v>262.25</v>
      </c>
      <c r="E10409">
        <v>263.75</v>
      </c>
      <c r="G10409">
        <v>263.75</v>
      </c>
      <c r="H10409">
        <v>15334</v>
      </c>
      <c r="I10409">
        <v>97915</v>
      </c>
      <c r="J10409">
        <f t="shared" si="486"/>
        <v>96.966911764705884</v>
      </c>
      <c r="K10409">
        <f t="shared" si="487"/>
        <v>2000</v>
      </c>
      <c r="L10409">
        <f t="shared" si="488"/>
        <v>10</v>
      </c>
    </row>
    <row r="10410" spans="1:12" x14ac:dyDescent="0.25">
      <c r="A10410" s="1">
        <v>36818</v>
      </c>
      <c r="B10410">
        <v>263.5</v>
      </c>
      <c r="C10410">
        <v>264</v>
      </c>
      <c r="D10410">
        <v>259.75</v>
      </c>
      <c r="E10410">
        <v>260.25</v>
      </c>
      <c r="G10410">
        <v>260.25</v>
      </c>
      <c r="H10410">
        <v>18800</v>
      </c>
      <c r="I10410">
        <v>95681</v>
      </c>
      <c r="J10410">
        <f t="shared" si="486"/>
        <v>95.680147058823536</v>
      </c>
      <c r="K10410">
        <f t="shared" si="487"/>
        <v>2000</v>
      </c>
      <c r="L10410">
        <f t="shared" si="488"/>
        <v>10</v>
      </c>
    </row>
    <row r="10411" spans="1:12" x14ac:dyDescent="0.25">
      <c r="A10411" s="1">
        <v>36819</v>
      </c>
      <c r="B10411">
        <v>259.75</v>
      </c>
      <c r="C10411">
        <v>263.5</v>
      </c>
      <c r="D10411">
        <v>259</v>
      </c>
      <c r="E10411">
        <v>261.25</v>
      </c>
      <c r="G10411">
        <v>261.25</v>
      </c>
      <c r="H10411">
        <v>13686</v>
      </c>
      <c r="I10411">
        <v>95237</v>
      </c>
      <c r="J10411">
        <f t="shared" si="486"/>
        <v>96.047794117647058</v>
      </c>
      <c r="K10411">
        <f t="shared" si="487"/>
        <v>2000</v>
      </c>
      <c r="L10411">
        <f t="shared" si="488"/>
        <v>10</v>
      </c>
    </row>
    <row r="10412" spans="1:12" x14ac:dyDescent="0.25">
      <c r="A10412" s="1">
        <v>36822</v>
      </c>
      <c r="B10412">
        <v>260.5</v>
      </c>
      <c r="C10412">
        <v>260.5</v>
      </c>
      <c r="D10412">
        <v>256</v>
      </c>
      <c r="E10412">
        <v>256.75</v>
      </c>
      <c r="G10412">
        <v>256.75</v>
      </c>
      <c r="H10412">
        <v>20700</v>
      </c>
      <c r="I10412">
        <v>93538</v>
      </c>
      <c r="J10412">
        <f t="shared" si="486"/>
        <v>94.393382352941174</v>
      </c>
      <c r="K10412">
        <f t="shared" si="487"/>
        <v>2000</v>
      </c>
      <c r="L10412">
        <f t="shared" si="488"/>
        <v>10</v>
      </c>
    </row>
    <row r="10413" spans="1:12" x14ac:dyDescent="0.25">
      <c r="A10413" s="1">
        <v>36823</v>
      </c>
      <c r="B10413">
        <v>257.5</v>
      </c>
      <c r="C10413">
        <v>258.5</v>
      </c>
      <c r="D10413">
        <v>253</v>
      </c>
      <c r="E10413">
        <v>256.25</v>
      </c>
      <c r="G10413">
        <v>256.25</v>
      </c>
      <c r="H10413">
        <v>19617</v>
      </c>
      <c r="I10413">
        <v>91871</v>
      </c>
      <c r="J10413">
        <f t="shared" si="486"/>
        <v>94.209558823529406</v>
      </c>
      <c r="K10413">
        <f t="shared" si="487"/>
        <v>2000</v>
      </c>
      <c r="L10413">
        <f t="shared" si="488"/>
        <v>10</v>
      </c>
    </row>
    <row r="10414" spans="1:12" x14ac:dyDescent="0.25">
      <c r="A10414" s="1">
        <v>36824</v>
      </c>
      <c r="B10414">
        <v>256.25</v>
      </c>
      <c r="C10414">
        <v>258.5</v>
      </c>
      <c r="D10414">
        <v>253.75</v>
      </c>
      <c r="E10414">
        <v>255.5</v>
      </c>
      <c r="G10414">
        <v>255.5</v>
      </c>
      <c r="H10414">
        <v>11640</v>
      </c>
      <c r="I10414">
        <v>91978</v>
      </c>
      <c r="J10414">
        <f t="shared" si="486"/>
        <v>93.933823529411768</v>
      </c>
      <c r="K10414">
        <f t="shared" si="487"/>
        <v>2000</v>
      </c>
      <c r="L10414">
        <f t="shared" si="488"/>
        <v>10</v>
      </c>
    </row>
    <row r="10415" spans="1:12" x14ac:dyDescent="0.25">
      <c r="A10415" s="1">
        <v>36825</v>
      </c>
      <c r="B10415">
        <v>255.5</v>
      </c>
      <c r="C10415">
        <v>258</v>
      </c>
      <c r="D10415">
        <v>255</v>
      </c>
      <c r="E10415">
        <v>256.25</v>
      </c>
      <c r="G10415">
        <v>256.25</v>
      </c>
      <c r="H10415">
        <v>8006</v>
      </c>
      <c r="I10415">
        <v>91812</v>
      </c>
      <c r="J10415">
        <f t="shared" si="486"/>
        <v>94.209558823529406</v>
      </c>
      <c r="K10415">
        <f t="shared" si="487"/>
        <v>2000</v>
      </c>
      <c r="L10415">
        <f t="shared" si="488"/>
        <v>10</v>
      </c>
    </row>
    <row r="10416" spans="1:12" x14ac:dyDescent="0.25">
      <c r="A10416" s="1">
        <v>36826</v>
      </c>
      <c r="B10416">
        <v>257.5</v>
      </c>
      <c r="C10416">
        <v>260.5</v>
      </c>
      <c r="D10416">
        <v>257.5</v>
      </c>
      <c r="E10416">
        <v>259</v>
      </c>
      <c r="G10416">
        <v>259</v>
      </c>
      <c r="H10416">
        <v>10947</v>
      </c>
      <c r="I10416">
        <v>91898</v>
      </c>
      <c r="J10416">
        <f t="shared" si="486"/>
        <v>95.220588235294116</v>
      </c>
      <c r="K10416">
        <f t="shared" si="487"/>
        <v>2000</v>
      </c>
      <c r="L10416">
        <f t="shared" si="488"/>
        <v>10</v>
      </c>
    </row>
    <row r="10417" spans="1:12" x14ac:dyDescent="0.25">
      <c r="A10417" s="1">
        <v>36829</v>
      </c>
      <c r="B10417">
        <v>259.5</v>
      </c>
      <c r="C10417">
        <v>260</v>
      </c>
      <c r="D10417">
        <v>254</v>
      </c>
      <c r="E10417">
        <v>255.5</v>
      </c>
      <c r="G10417">
        <v>255.5</v>
      </c>
      <c r="H10417">
        <v>14243</v>
      </c>
      <c r="I10417">
        <v>89642</v>
      </c>
      <c r="J10417">
        <f t="shared" si="486"/>
        <v>93.933823529411768</v>
      </c>
      <c r="K10417">
        <f t="shared" si="487"/>
        <v>2000</v>
      </c>
      <c r="L10417">
        <f t="shared" si="488"/>
        <v>10</v>
      </c>
    </row>
    <row r="10418" spans="1:12" x14ac:dyDescent="0.25">
      <c r="A10418" s="1">
        <v>36830</v>
      </c>
      <c r="B10418">
        <v>254</v>
      </c>
      <c r="C10418">
        <v>258.5</v>
      </c>
      <c r="D10418">
        <v>250.5</v>
      </c>
      <c r="E10418">
        <v>254.75</v>
      </c>
      <c r="G10418">
        <v>254.75</v>
      </c>
      <c r="H10418">
        <v>17006</v>
      </c>
      <c r="I10418">
        <v>88902</v>
      </c>
      <c r="J10418">
        <f t="shared" si="486"/>
        <v>93.658088235294116</v>
      </c>
      <c r="K10418">
        <f t="shared" si="487"/>
        <v>2000</v>
      </c>
      <c r="L10418">
        <f t="shared" si="488"/>
        <v>10</v>
      </c>
    </row>
    <row r="10419" spans="1:12" x14ac:dyDescent="0.25">
      <c r="A10419" s="1">
        <v>36831</v>
      </c>
      <c r="B10419">
        <v>255</v>
      </c>
      <c r="C10419">
        <v>257</v>
      </c>
      <c r="D10419">
        <v>254.5</v>
      </c>
      <c r="E10419">
        <v>254.75</v>
      </c>
      <c r="G10419">
        <v>254.75</v>
      </c>
      <c r="H10419">
        <v>12429</v>
      </c>
      <c r="I10419">
        <v>88813</v>
      </c>
      <c r="J10419">
        <f t="shared" si="486"/>
        <v>93.658088235294116</v>
      </c>
      <c r="K10419">
        <f t="shared" si="487"/>
        <v>2000</v>
      </c>
      <c r="L10419">
        <f t="shared" si="488"/>
        <v>11</v>
      </c>
    </row>
    <row r="10420" spans="1:12" x14ac:dyDescent="0.25">
      <c r="A10420" s="1">
        <v>36832</v>
      </c>
      <c r="B10420">
        <v>259</v>
      </c>
      <c r="C10420">
        <v>261</v>
      </c>
      <c r="D10420">
        <v>257</v>
      </c>
      <c r="E10420">
        <v>259.75</v>
      </c>
      <c r="G10420">
        <v>259.75</v>
      </c>
      <c r="H10420">
        <v>12102</v>
      </c>
      <c r="I10420">
        <v>88935</v>
      </c>
      <c r="J10420">
        <f t="shared" si="486"/>
        <v>95.496323529411768</v>
      </c>
      <c r="K10420">
        <f t="shared" si="487"/>
        <v>2000</v>
      </c>
      <c r="L10420">
        <f t="shared" si="488"/>
        <v>11</v>
      </c>
    </row>
    <row r="10421" spans="1:12" x14ac:dyDescent="0.25">
      <c r="A10421" s="1">
        <v>36833</v>
      </c>
      <c r="B10421">
        <v>262</v>
      </c>
      <c r="C10421">
        <v>265</v>
      </c>
      <c r="D10421">
        <v>260.5</v>
      </c>
      <c r="E10421">
        <v>264</v>
      </c>
      <c r="G10421">
        <v>264</v>
      </c>
      <c r="H10421">
        <v>15992</v>
      </c>
      <c r="I10421">
        <v>87414</v>
      </c>
      <c r="J10421">
        <f t="shared" si="486"/>
        <v>97.058823529411768</v>
      </c>
      <c r="K10421">
        <f t="shared" si="487"/>
        <v>2000</v>
      </c>
      <c r="L10421">
        <f t="shared" si="488"/>
        <v>11</v>
      </c>
    </row>
    <row r="10422" spans="1:12" x14ac:dyDescent="0.25">
      <c r="A10422" s="1">
        <v>36836</v>
      </c>
      <c r="B10422">
        <v>266</v>
      </c>
      <c r="C10422">
        <v>266.5</v>
      </c>
      <c r="D10422">
        <v>262</v>
      </c>
      <c r="E10422">
        <v>262.75</v>
      </c>
      <c r="G10422">
        <v>262.75</v>
      </c>
      <c r="H10422">
        <v>13101</v>
      </c>
      <c r="I10422">
        <v>86527</v>
      </c>
      <c r="J10422">
        <f t="shared" si="486"/>
        <v>96.599264705882348</v>
      </c>
      <c r="K10422">
        <f t="shared" si="487"/>
        <v>2000</v>
      </c>
      <c r="L10422">
        <f t="shared" si="488"/>
        <v>11</v>
      </c>
    </row>
    <row r="10423" spans="1:12" x14ac:dyDescent="0.25">
      <c r="A10423" s="1">
        <v>36837</v>
      </c>
      <c r="B10423">
        <v>261.5</v>
      </c>
      <c r="C10423">
        <v>263.25</v>
      </c>
      <c r="D10423">
        <v>260.5</v>
      </c>
      <c r="E10423">
        <v>262.25</v>
      </c>
      <c r="G10423">
        <v>262.25</v>
      </c>
      <c r="H10423">
        <v>9159</v>
      </c>
      <c r="I10423">
        <v>85558</v>
      </c>
      <c r="J10423">
        <f t="shared" si="486"/>
        <v>96.415441176470594</v>
      </c>
      <c r="K10423">
        <f t="shared" si="487"/>
        <v>2000</v>
      </c>
      <c r="L10423">
        <f t="shared" si="488"/>
        <v>11</v>
      </c>
    </row>
    <row r="10424" spans="1:12" x14ac:dyDescent="0.25">
      <c r="A10424" s="1">
        <v>36838</v>
      </c>
      <c r="B10424">
        <v>263.5</v>
      </c>
      <c r="C10424">
        <v>266</v>
      </c>
      <c r="D10424">
        <v>262.75</v>
      </c>
      <c r="E10424">
        <v>265.25</v>
      </c>
      <c r="G10424">
        <v>265.25</v>
      </c>
      <c r="H10424">
        <v>12470</v>
      </c>
      <c r="I10424">
        <v>84279</v>
      </c>
      <c r="J10424">
        <f t="shared" si="486"/>
        <v>97.518382352941174</v>
      </c>
      <c r="K10424">
        <f t="shared" si="487"/>
        <v>2000</v>
      </c>
      <c r="L10424">
        <f t="shared" si="488"/>
        <v>11</v>
      </c>
    </row>
    <row r="10425" spans="1:12" x14ac:dyDescent="0.25">
      <c r="A10425" s="1">
        <v>36839</v>
      </c>
      <c r="B10425">
        <v>263.5</v>
      </c>
      <c r="C10425">
        <v>264.5</v>
      </c>
      <c r="D10425">
        <v>258</v>
      </c>
      <c r="E10425">
        <v>258.25</v>
      </c>
      <c r="G10425">
        <v>258.25</v>
      </c>
      <c r="H10425">
        <v>18435</v>
      </c>
      <c r="I10425">
        <v>81689</v>
      </c>
      <c r="J10425">
        <f t="shared" si="486"/>
        <v>94.944852941176464</v>
      </c>
      <c r="K10425">
        <f t="shared" si="487"/>
        <v>2000</v>
      </c>
      <c r="L10425">
        <f t="shared" si="488"/>
        <v>11</v>
      </c>
    </row>
    <row r="10426" spans="1:12" x14ac:dyDescent="0.25">
      <c r="A10426" s="1">
        <v>36840</v>
      </c>
      <c r="B10426">
        <v>256.5</v>
      </c>
      <c r="C10426">
        <v>258.25</v>
      </c>
      <c r="D10426">
        <v>254.75</v>
      </c>
      <c r="E10426">
        <v>256.75</v>
      </c>
      <c r="G10426">
        <v>256.75</v>
      </c>
      <c r="H10426">
        <v>14917</v>
      </c>
      <c r="I10426">
        <v>78731</v>
      </c>
      <c r="J10426">
        <f t="shared" si="486"/>
        <v>94.393382352941174</v>
      </c>
      <c r="K10426">
        <f t="shared" si="487"/>
        <v>2000</v>
      </c>
      <c r="L10426">
        <f t="shared" si="488"/>
        <v>11</v>
      </c>
    </row>
    <row r="10427" spans="1:12" x14ac:dyDescent="0.25">
      <c r="A10427" s="1">
        <v>36843</v>
      </c>
      <c r="B10427">
        <v>256.5</v>
      </c>
      <c r="C10427">
        <v>259</v>
      </c>
      <c r="D10427">
        <v>256</v>
      </c>
      <c r="E10427">
        <v>257.75</v>
      </c>
      <c r="G10427">
        <v>257.75</v>
      </c>
      <c r="H10427">
        <v>16533</v>
      </c>
      <c r="I10427">
        <v>71744</v>
      </c>
      <c r="J10427">
        <f t="shared" si="486"/>
        <v>94.76102941176471</v>
      </c>
      <c r="K10427">
        <f t="shared" si="487"/>
        <v>2000</v>
      </c>
      <c r="L10427">
        <f t="shared" si="488"/>
        <v>11</v>
      </c>
    </row>
    <row r="10428" spans="1:12" x14ac:dyDescent="0.25">
      <c r="A10428" s="1">
        <v>36844</v>
      </c>
      <c r="B10428">
        <v>259</v>
      </c>
      <c r="C10428">
        <v>259.5</v>
      </c>
      <c r="D10428">
        <v>255.25</v>
      </c>
      <c r="E10428">
        <v>255.75</v>
      </c>
      <c r="G10428">
        <v>255.75</v>
      </c>
      <c r="H10428">
        <v>13969</v>
      </c>
      <c r="I10428">
        <v>70232</v>
      </c>
      <c r="J10428">
        <f t="shared" si="486"/>
        <v>94.025735294117652</v>
      </c>
      <c r="K10428">
        <f t="shared" si="487"/>
        <v>2000</v>
      </c>
      <c r="L10428">
        <f t="shared" si="488"/>
        <v>11</v>
      </c>
    </row>
    <row r="10429" spans="1:12" x14ac:dyDescent="0.25">
      <c r="A10429" s="1">
        <v>36845</v>
      </c>
      <c r="B10429">
        <v>255</v>
      </c>
      <c r="C10429">
        <v>257.25</v>
      </c>
      <c r="D10429">
        <v>254</v>
      </c>
      <c r="E10429">
        <v>254.5</v>
      </c>
      <c r="G10429">
        <v>254.5</v>
      </c>
      <c r="H10429">
        <v>9373</v>
      </c>
      <c r="I10429">
        <v>69213</v>
      </c>
      <c r="J10429">
        <f t="shared" si="486"/>
        <v>93.566176470588232</v>
      </c>
      <c r="K10429">
        <f t="shared" si="487"/>
        <v>2000</v>
      </c>
      <c r="L10429">
        <f t="shared" si="488"/>
        <v>11</v>
      </c>
    </row>
    <row r="10430" spans="1:12" x14ac:dyDescent="0.25">
      <c r="A10430" s="1">
        <v>36846</v>
      </c>
      <c r="B10430">
        <v>253.5</v>
      </c>
      <c r="C10430">
        <v>255.5</v>
      </c>
      <c r="D10430">
        <v>252</v>
      </c>
      <c r="E10430">
        <v>254.5</v>
      </c>
      <c r="G10430">
        <v>254.5</v>
      </c>
      <c r="H10430">
        <v>13955</v>
      </c>
      <c r="I10430">
        <v>65990</v>
      </c>
      <c r="J10430">
        <f t="shared" si="486"/>
        <v>93.566176470588232</v>
      </c>
      <c r="K10430">
        <f t="shared" si="487"/>
        <v>2000</v>
      </c>
      <c r="L10430">
        <f t="shared" si="488"/>
        <v>11</v>
      </c>
    </row>
    <row r="10431" spans="1:12" x14ac:dyDescent="0.25">
      <c r="A10431" s="1">
        <v>36847</v>
      </c>
      <c r="B10431">
        <v>255.5</v>
      </c>
      <c r="C10431">
        <v>258.25</v>
      </c>
      <c r="D10431">
        <v>255.5</v>
      </c>
      <c r="E10431">
        <v>256</v>
      </c>
      <c r="G10431">
        <v>256</v>
      </c>
      <c r="H10431">
        <v>11850</v>
      </c>
      <c r="I10431">
        <v>63033</v>
      </c>
      <c r="J10431">
        <f t="shared" si="486"/>
        <v>94.117647058823536</v>
      </c>
      <c r="K10431">
        <f t="shared" si="487"/>
        <v>2000</v>
      </c>
      <c r="L10431">
        <f t="shared" si="488"/>
        <v>11</v>
      </c>
    </row>
    <row r="10432" spans="1:12" x14ac:dyDescent="0.25">
      <c r="A10432" s="1">
        <v>36850</v>
      </c>
      <c r="B10432">
        <v>258</v>
      </c>
      <c r="C10432">
        <v>259.75</v>
      </c>
      <c r="D10432">
        <v>255.5</v>
      </c>
      <c r="E10432">
        <v>256</v>
      </c>
      <c r="G10432">
        <v>256</v>
      </c>
      <c r="H10432">
        <v>13018</v>
      </c>
      <c r="I10432">
        <v>58077</v>
      </c>
      <c r="J10432">
        <f t="shared" si="486"/>
        <v>94.117647058823536</v>
      </c>
      <c r="K10432">
        <f t="shared" si="487"/>
        <v>2000</v>
      </c>
      <c r="L10432">
        <f t="shared" si="488"/>
        <v>11</v>
      </c>
    </row>
    <row r="10433" spans="1:12" x14ac:dyDescent="0.25">
      <c r="A10433" s="1">
        <v>36851</v>
      </c>
      <c r="B10433">
        <v>254.25</v>
      </c>
      <c r="C10433">
        <v>255.5</v>
      </c>
      <c r="D10433">
        <v>253.5</v>
      </c>
      <c r="E10433">
        <v>254.75</v>
      </c>
      <c r="G10433">
        <v>254.75</v>
      </c>
      <c r="H10433">
        <v>10780</v>
      </c>
      <c r="I10433">
        <v>54539</v>
      </c>
      <c r="J10433">
        <f t="shared" si="486"/>
        <v>93.658088235294116</v>
      </c>
      <c r="K10433">
        <f t="shared" si="487"/>
        <v>2000</v>
      </c>
      <c r="L10433">
        <f t="shared" si="488"/>
        <v>11</v>
      </c>
    </row>
    <row r="10434" spans="1:12" x14ac:dyDescent="0.25">
      <c r="A10434" s="1">
        <v>36852</v>
      </c>
      <c r="B10434">
        <v>257</v>
      </c>
      <c r="C10434">
        <v>258</v>
      </c>
      <c r="D10434">
        <v>256</v>
      </c>
      <c r="E10434">
        <v>257.5</v>
      </c>
      <c r="G10434">
        <v>257.5</v>
      </c>
      <c r="H10434">
        <v>11357</v>
      </c>
      <c r="I10434">
        <v>50908</v>
      </c>
      <c r="J10434">
        <f t="shared" ref="J10434:J10497" si="489">G10434/100*5000/136</f>
        <v>94.669117647058826</v>
      </c>
      <c r="K10434">
        <f t="shared" ref="K10434:K10497" si="490">YEAR(A10434)</f>
        <v>2000</v>
      </c>
      <c r="L10434">
        <f t="shared" ref="L10434:L10497" si="491">MONTH(A10434)</f>
        <v>11</v>
      </c>
    </row>
    <row r="10435" spans="1:12" x14ac:dyDescent="0.25">
      <c r="A10435" s="1">
        <v>36854</v>
      </c>
      <c r="B10435">
        <v>259</v>
      </c>
      <c r="C10435">
        <v>261.75</v>
      </c>
      <c r="D10435">
        <v>259</v>
      </c>
      <c r="E10435">
        <v>260.5</v>
      </c>
      <c r="G10435">
        <v>260.5</v>
      </c>
      <c r="H10435">
        <v>6925</v>
      </c>
      <c r="I10435">
        <v>48021</v>
      </c>
      <c r="J10435">
        <f t="shared" si="489"/>
        <v>95.772058823529406</v>
      </c>
      <c r="K10435">
        <f t="shared" si="490"/>
        <v>2000</v>
      </c>
      <c r="L10435">
        <f t="shared" si="491"/>
        <v>11</v>
      </c>
    </row>
    <row r="10436" spans="1:12" x14ac:dyDescent="0.25">
      <c r="A10436" s="1">
        <v>36857</v>
      </c>
      <c r="B10436">
        <v>260.5</v>
      </c>
      <c r="C10436">
        <v>262</v>
      </c>
      <c r="D10436">
        <v>257</v>
      </c>
      <c r="E10436">
        <v>257.25</v>
      </c>
      <c r="G10436">
        <v>257.25</v>
      </c>
      <c r="H10436">
        <v>21757</v>
      </c>
      <c r="I10436">
        <v>38624</v>
      </c>
      <c r="J10436">
        <f t="shared" si="489"/>
        <v>94.577205882352928</v>
      </c>
      <c r="K10436">
        <f t="shared" si="490"/>
        <v>2000</v>
      </c>
      <c r="L10436">
        <f t="shared" si="491"/>
        <v>11</v>
      </c>
    </row>
    <row r="10437" spans="1:12" x14ac:dyDescent="0.25">
      <c r="A10437" s="1">
        <v>36858</v>
      </c>
      <c r="B10437">
        <v>256</v>
      </c>
      <c r="C10437">
        <v>257</v>
      </c>
      <c r="D10437">
        <v>254</v>
      </c>
      <c r="E10437">
        <v>255.5</v>
      </c>
      <c r="G10437">
        <v>255.5</v>
      </c>
      <c r="H10437">
        <v>18086</v>
      </c>
      <c r="I10437">
        <v>29401</v>
      </c>
      <c r="J10437">
        <f t="shared" si="489"/>
        <v>93.933823529411768</v>
      </c>
      <c r="K10437">
        <f t="shared" si="490"/>
        <v>2000</v>
      </c>
      <c r="L10437">
        <f t="shared" si="491"/>
        <v>11</v>
      </c>
    </row>
    <row r="10438" spans="1:12" x14ac:dyDescent="0.25">
      <c r="A10438" s="1">
        <v>36859</v>
      </c>
      <c r="B10438">
        <v>255</v>
      </c>
      <c r="C10438">
        <v>256</v>
      </c>
      <c r="D10438">
        <v>251</v>
      </c>
      <c r="E10438">
        <v>251.5</v>
      </c>
      <c r="G10438">
        <v>251.5</v>
      </c>
      <c r="H10438">
        <v>34735</v>
      </c>
      <c r="I10438">
        <v>13788</v>
      </c>
      <c r="J10438">
        <f t="shared" si="489"/>
        <v>92.463235294117652</v>
      </c>
      <c r="K10438">
        <f t="shared" si="490"/>
        <v>2000</v>
      </c>
      <c r="L10438">
        <f t="shared" si="491"/>
        <v>11</v>
      </c>
    </row>
    <row r="10439" spans="1:12" x14ac:dyDescent="0.25">
      <c r="A10439" s="1">
        <v>36860</v>
      </c>
      <c r="B10439">
        <v>251.5</v>
      </c>
      <c r="C10439">
        <v>256.25</v>
      </c>
      <c r="D10439">
        <v>251</v>
      </c>
      <c r="E10439">
        <v>256</v>
      </c>
      <c r="G10439">
        <v>256</v>
      </c>
      <c r="H10439">
        <v>14021</v>
      </c>
      <c r="I10439">
        <v>8844</v>
      </c>
      <c r="J10439">
        <f t="shared" si="489"/>
        <v>94.117647058823536</v>
      </c>
      <c r="K10439">
        <f t="shared" si="490"/>
        <v>2000</v>
      </c>
      <c r="L10439">
        <f t="shared" si="491"/>
        <v>11</v>
      </c>
    </row>
    <row r="10440" spans="1:12" x14ac:dyDescent="0.25">
      <c r="A10440" s="1">
        <v>36861</v>
      </c>
      <c r="B10440">
        <v>257.5</v>
      </c>
      <c r="C10440">
        <v>261.25</v>
      </c>
      <c r="D10440">
        <v>256.25</v>
      </c>
      <c r="E10440">
        <v>260.25</v>
      </c>
      <c r="G10440">
        <v>260.25</v>
      </c>
      <c r="H10440">
        <v>10147</v>
      </c>
      <c r="I10440">
        <v>6483</v>
      </c>
      <c r="J10440">
        <f t="shared" si="489"/>
        <v>95.680147058823536</v>
      </c>
      <c r="K10440">
        <f t="shared" si="490"/>
        <v>2000</v>
      </c>
      <c r="L10440">
        <f t="shared" si="491"/>
        <v>12</v>
      </c>
    </row>
    <row r="10441" spans="1:12" x14ac:dyDescent="0.25">
      <c r="A10441" s="1">
        <v>36864</v>
      </c>
      <c r="B10441">
        <v>259.5</v>
      </c>
      <c r="C10441">
        <v>263.5</v>
      </c>
      <c r="D10441">
        <v>259.5</v>
      </c>
      <c r="E10441">
        <v>262</v>
      </c>
      <c r="G10441">
        <v>262</v>
      </c>
      <c r="H10441">
        <v>7342</v>
      </c>
      <c r="I10441">
        <v>4740</v>
      </c>
      <c r="J10441">
        <f t="shared" si="489"/>
        <v>96.32352941176471</v>
      </c>
      <c r="K10441">
        <f t="shared" si="490"/>
        <v>2000</v>
      </c>
      <c r="L10441">
        <f t="shared" si="491"/>
        <v>12</v>
      </c>
    </row>
    <row r="10442" spans="1:12" x14ac:dyDescent="0.25">
      <c r="A10442" s="1">
        <v>36865</v>
      </c>
      <c r="B10442">
        <v>261</v>
      </c>
      <c r="C10442">
        <v>261.5</v>
      </c>
      <c r="D10442">
        <v>258</v>
      </c>
      <c r="E10442">
        <v>259.25</v>
      </c>
      <c r="G10442">
        <v>259.25</v>
      </c>
      <c r="H10442">
        <v>4817</v>
      </c>
      <c r="I10442">
        <v>3694</v>
      </c>
      <c r="J10442">
        <f t="shared" si="489"/>
        <v>95.312499999999986</v>
      </c>
      <c r="K10442">
        <f t="shared" si="490"/>
        <v>2000</v>
      </c>
      <c r="L10442">
        <f t="shared" si="491"/>
        <v>12</v>
      </c>
    </row>
    <row r="10443" spans="1:12" x14ac:dyDescent="0.25">
      <c r="A10443" s="1">
        <v>36866</v>
      </c>
      <c r="B10443">
        <v>259.5</v>
      </c>
      <c r="C10443">
        <v>260.75</v>
      </c>
      <c r="D10443">
        <v>258.75</v>
      </c>
      <c r="E10443">
        <v>260</v>
      </c>
      <c r="G10443">
        <v>260</v>
      </c>
      <c r="H10443">
        <v>4396</v>
      </c>
      <c r="I10443">
        <v>3320</v>
      </c>
      <c r="J10443">
        <f t="shared" si="489"/>
        <v>95.588235294117652</v>
      </c>
      <c r="K10443">
        <f t="shared" si="490"/>
        <v>2000</v>
      </c>
      <c r="L10443">
        <f t="shared" si="491"/>
        <v>12</v>
      </c>
    </row>
    <row r="10444" spans="1:12" x14ac:dyDescent="0.25">
      <c r="A10444" s="1">
        <v>36867</v>
      </c>
      <c r="B10444">
        <v>262</v>
      </c>
      <c r="C10444">
        <v>262</v>
      </c>
      <c r="D10444">
        <v>254.75</v>
      </c>
      <c r="E10444">
        <v>254.75</v>
      </c>
      <c r="G10444">
        <v>254.75</v>
      </c>
      <c r="H10444">
        <v>3184</v>
      </c>
      <c r="I10444">
        <v>2405</v>
      </c>
      <c r="J10444">
        <f t="shared" si="489"/>
        <v>93.658088235294116</v>
      </c>
      <c r="K10444">
        <f t="shared" si="490"/>
        <v>2000</v>
      </c>
      <c r="L10444">
        <f t="shared" si="491"/>
        <v>12</v>
      </c>
    </row>
    <row r="10445" spans="1:12" x14ac:dyDescent="0.25">
      <c r="A10445" s="1">
        <v>36868</v>
      </c>
      <c r="B10445">
        <v>252</v>
      </c>
      <c r="C10445">
        <v>257.5</v>
      </c>
      <c r="D10445">
        <v>252</v>
      </c>
      <c r="E10445">
        <v>257.5</v>
      </c>
      <c r="G10445">
        <v>257.5</v>
      </c>
      <c r="H10445">
        <v>280</v>
      </c>
      <c r="I10445">
        <v>885</v>
      </c>
      <c r="J10445">
        <f t="shared" si="489"/>
        <v>94.669117647058826</v>
      </c>
      <c r="K10445">
        <f t="shared" si="490"/>
        <v>2000</v>
      </c>
      <c r="L10445">
        <f t="shared" si="491"/>
        <v>12</v>
      </c>
    </row>
    <row r="10446" spans="1:12" x14ac:dyDescent="0.25">
      <c r="A10446" s="1">
        <v>36871</v>
      </c>
      <c r="B10446">
        <v>257</v>
      </c>
      <c r="C10446">
        <v>257.25</v>
      </c>
      <c r="D10446">
        <v>255</v>
      </c>
      <c r="E10446">
        <v>255</v>
      </c>
      <c r="G10446">
        <v>255</v>
      </c>
      <c r="H10446">
        <v>944</v>
      </c>
      <c r="I10446">
        <v>1089</v>
      </c>
      <c r="J10446">
        <f t="shared" si="489"/>
        <v>93.75</v>
      </c>
      <c r="K10446">
        <f t="shared" si="490"/>
        <v>2000</v>
      </c>
      <c r="L10446">
        <f t="shared" si="491"/>
        <v>12</v>
      </c>
    </row>
    <row r="10447" spans="1:12" x14ac:dyDescent="0.25">
      <c r="A10447" s="1">
        <v>36872</v>
      </c>
      <c r="B10447">
        <v>255.5</v>
      </c>
      <c r="C10447">
        <v>258.5</v>
      </c>
      <c r="D10447">
        <v>254.5</v>
      </c>
      <c r="E10447">
        <v>254.5</v>
      </c>
      <c r="G10447">
        <v>254.5</v>
      </c>
      <c r="H10447">
        <v>196</v>
      </c>
      <c r="I10447">
        <v>529</v>
      </c>
      <c r="J10447">
        <f t="shared" si="489"/>
        <v>93.566176470588232</v>
      </c>
      <c r="K10447">
        <f t="shared" si="490"/>
        <v>2000</v>
      </c>
      <c r="L10447">
        <f t="shared" si="491"/>
        <v>12</v>
      </c>
    </row>
    <row r="10448" spans="1:12" x14ac:dyDescent="0.25">
      <c r="A10448" s="1">
        <v>36873</v>
      </c>
      <c r="B10448">
        <v>254</v>
      </c>
      <c r="C10448">
        <v>256.5</v>
      </c>
      <c r="D10448">
        <v>254</v>
      </c>
      <c r="E10448">
        <v>255</v>
      </c>
      <c r="G10448">
        <v>255</v>
      </c>
      <c r="H10448">
        <v>235</v>
      </c>
      <c r="I10448">
        <v>470</v>
      </c>
      <c r="J10448">
        <f t="shared" si="489"/>
        <v>93.75</v>
      </c>
      <c r="K10448">
        <f t="shared" si="490"/>
        <v>2000</v>
      </c>
      <c r="L10448">
        <f t="shared" si="491"/>
        <v>12</v>
      </c>
    </row>
    <row r="10449" spans="1:12" x14ac:dyDescent="0.25">
      <c r="A10449" s="1">
        <v>36874</v>
      </c>
      <c r="B10449">
        <v>257</v>
      </c>
      <c r="C10449">
        <v>257</v>
      </c>
      <c r="D10449">
        <v>253</v>
      </c>
      <c r="E10449">
        <v>253</v>
      </c>
      <c r="G10449">
        <v>253</v>
      </c>
      <c r="H10449">
        <v>234</v>
      </c>
      <c r="I10449">
        <v>158</v>
      </c>
      <c r="J10449">
        <f t="shared" si="489"/>
        <v>93.014705882352928</v>
      </c>
      <c r="K10449">
        <f t="shared" si="490"/>
        <v>2000</v>
      </c>
      <c r="L10449">
        <f t="shared" si="491"/>
        <v>12</v>
      </c>
    </row>
    <row r="10450" spans="1:12" x14ac:dyDescent="0.25">
      <c r="A10450" s="1">
        <v>36875</v>
      </c>
      <c r="B10450">
        <v>267.75</v>
      </c>
      <c r="C10450">
        <v>269.5</v>
      </c>
      <c r="D10450">
        <v>264.5</v>
      </c>
      <c r="E10450">
        <v>265.25</v>
      </c>
      <c r="G10450">
        <v>265.25</v>
      </c>
      <c r="H10450">
        <v>14766</v>
      </c>
      <c r="I10450">
        <v>97845</v>
      </c>
      <c r="J10450">
        <f t="shared" si="489"/>
        <v>97.518382352941174</v>
      </c>
      <c r="K10450">
        <f t="shared" si="490"/>
        <v>2000</v>
      </c>
      <c r="L10450">
        <f t="shared" si="491"/>
        <v>12</v>
      </c>
    </row>
    <row r="10451" spans="1:12" x14ac:dyDescent="0.25">
      <c r="A10451" s="1">
        <v>36878</v>
      </c>
      <c r="B10451">
        <v>267</v>
      </c>
      <c r="C10451">
        <v>269</v>
      </c>
      <c r="D10451">
        <v>265.75</v>
      </c>
      <c r="E10451">
        <v>268.75</v>
      </c>
      <c r="G10451">
        <v>268.75</v>
      </c>
      <c r="H10451">
        <v>12238</v>
      </c>
      <c r="I10451">
        <v>96843</v>
      </c>
      <c r="J10451">
        <f t="shared" si="489"/>
        <v>98.805147058823536</v>
      </c>
      <c r="K10451">
        <f t="shared" si="490"/>
        <v>2000</v>
      </c>
      <c r="L10451">
        <f t="shared" si="491"/>
        <v>12</v>
      </c>
    </row>
    <row r="10452" spans="1:12" x14ac:dyDescent="0.25">
      <c r="A10452" s="1">
        <v>36879</v>
      </c>
      <c r="B10452">
        <v>268.5</v>
      </c>
      <c r="C10452">
        <v>273</v>
      </c>
      <c r="D10452">
        <v>268</v>
      </c>
      <c r="E10452">
        <v>272.5</v>
      </c>
      <c r="G10452">
        <v>272.5</v>
      </c>
      <c r="H10452">
        <v>14704</v>
      </c>
      <c r="I10452">
        <v>94836</v>
      </c>
      <c r="J10452">
        <f t="shared" si="489"/>
        <v>100.18382352941177</v>
      </c>
      <c r="K10452">
        <f t="shared" si="490"/>
        <v>2000</v>
      </c>
      <c r="L10452">
        <f t="shared" si="491"/>
        <v>12</v>
      </c>
    </row>
    <row r="10453" spans="1:12" x14ac:dyDescent="0.25">
      <c r="A10453" s="1">
        <v>36880</v>
      </c>
      <c r="B10453">
        <v>272.75</v>
      </c>
      <c r="C10453">
        <v>274.5</v>
      </c>
      <c r="D10453">
        <v>268.5</v>
      </c>
      <c r="E10453">
        <v>271</v>
      </c>
      <c r="G10453">
        <v>271</v>
      </c>
      <c r="H10453">
        <v>11386</v>
      </c>
      <c r="I10453">
        <v>95001</v>
      </c>
      <c r="J10453">
        <f t="shared" si="489"/>
        <v>99.632352941176464</v>
      </c>
      <c r="K10453">
        <f t="shared" si="490"/>
        <v>2000</v>
      </c>
      <c r="L10453">
        <f t="shared" si="491"/>
        <v>12</v>
      </c>
    </row>
    <row r="10454" spans="1:12" x14ac:dyDescent="0.25">
      <c r="A10454" s="1">
        <v>36881</v>
      </c>
      <c r="B10454">
        <v>272</v>
      </c>
      <c r="C10454">
        <v>273</v>
      </c>
      <c r="D10454">
        <v>268.5</v>
      </c>
      <c r="E10454">
        <v>272.75</v>
      </c>
      <c r="G10454">
        <v>272.75</v>
      </c>
      <c r="H10454">
        <v>9087</v>
      </c>
      <c r="I10454">
        <v>94808</v>
      </c>
      <c r="J10454">
        <f t="shared" si="489"/>
        <v>100.27573529411765</v>
      </c>
      <c r="K10454">
        <f t="shared" si="490"/>
        <v>2000</v>
      </c>
      <c r="L10454">
        <f t="shared" si="491"/>
        <v>12</v>
      </c>
    </row>
    <row r="10455" spans="1:12" x14ac:dyDescent="0.25">
      <c r="A10455" s="1">
        <v>36882</v>
      </c>
      <c r="B10455">
        <v>277</v>
      </c>
      <c r="C10455">
        <v>277.5</v>
      </c>
      <c r="D10455">
        <v>273.75</v>
      </c>
      <c r="E10455">
        <v>275.75</v>
      </c>
      <c r="G10455">
        <v>275.75</v>
      </c>
      <c r="H10455">
        <v>15929</v>
      </c>
      <c r="I10455">
        <v>91987</v>
      </c>
      <c r="J10455">
        <f t="shared" si="489"/>
        <v>101.37867647058823</v>
      </c>
      <c r="K10455">
        <f t="shared" si="490"/>
        <v>2000</v>
      </c>
      <c r="L10455">
        <f t="shared" si="491"/>
        <v>12</v>
      </c>
    </row>
    <row r="10456" spans="1:12" x14ac:dyDescent="0.25">
      <c r="A10456" s="1">
        <v>36886</v>
      </c>
      <c r="B10456">
        <v>275.75</v>
      </c>
      <c r="C10456">
        <v>275.75</v>
      </c>
      <c r="D10456">
        <v>274.25</v>
      </c>
      <c r="E10456">
        <v>274.5</v>
      </c>
      <c r="G10456">
        <v>274.5</v>
      </c>
      <c r="H10456">
        <v>4566</v>
      </c>
      <c r="I10456">
        <v>90439</v>
      </c>
      <c r="J10456">
        <f t="shared" si="489"/>
        <v>100.91911764705883</v>
      </c>
      <c r="K10456">
        <f t="shared" si="490"/>
        <v>2000</v>
      </c>
      <c r="L10456">
        <f t="shared" si="491"/>
        <v>12</v>
      </c>
    </row>
    <row r="10457" spans="1:12" x14ac:dyDescent="0.25">
      <c r="A10457" s="1">
        <v>36887</v>
      </c>
      <c r="B10457">
        <v>273</v>
      </c>
      <c r="C10457">
        <v>273.5</v>
      </c>
      <c r="D10457">
        <v>270.5</v>
      </c>
      <c r="E10457">
        <v>272.75</v>
      </c>
      <c r="G10457">
        <v>272.75</v>
      </c>
      <c r="H10457">
        <v>6019</v>
      </c>
      <c r="I10457">
        <v>90187</v>
      </c>
      <c r="J10457">
        <f t="shared" si="489"/>
        <v>100.27573529411765</v>
      </c>
      <c r="K10457">
        <f t="shared" si="490"/>
        <v>2000</v>
      </c>
      <c r="L10457">
        <f t="shared" si="491"/>
        <v>12</v>
      </c>
    </row>
    <row r="10458" spans="1:12" x14ac:dyDescent="0.25">
      <c r="A10458" s="1">
        <v>36888</v>
      </c>
      <c r="B10458">
        <v>274</v>
      </c>
      <c r="C10458">
        <v>274.5</v>
      </c>
      <c r="D10458">
        <v>271.5</v>
      </c>
      <c r="E10458">
        <v>271.75</v>
      </c>
      <c r="G10458">
        <v>271.75</v>
      </c>
      <c r="H10458">
        <v>5153</v>
      </c>
      <c r="I10458">
        <v>90546</v>
      </c>
      <c r="J10458">
        <f t="shared" si="489"/>
        <v>99.908088235294102</v>
      </c>
      <c r="K10458">
        <f t="shared" si="490"/>
        <v>2000</v>
      </c>
      <c r="L10458">
        <f t="shared" si="491"/>
        <v>12</v>
      </c>
    </row>
    <row r="10459" spans="1:12" x14ac:dyDescent="0.25">
      <c r="A10459" s="1">
        <v>36889</v>
      </c>
      <c r="B10459">
        <v>271.75</v>
      </c>
      <c r="C10459">
        <v>280</v>
      </c>
      <c r="D10459">
        <v>271.5</v>
      </c>
      <c r="E10459">
        <v>279.5</v>
      </c>
      <c r="G10459">
        <v>279.5</v>
      </c>
      <c r="H10459">
        <v>15511</v>
      </c>
      <c r="I10459">
        <v>89510</v>
      </c>
      <c r="J10459">
        <f t="shared" si="489"/>
        <v>102.75735294117646</v>
      </c>
      <c r="K10459">
        <f t="shared" si="490"/>
        <v>2000</v>
      </c>
      <c r="L10459">
        <f t="shared" si="491"/>
        <v>12</v>
      </c>
    </row>
    <row r="10460" spans="1:12" x14ac:dyDescent="0.25">
      <c r="A10460" s="1">
        <v>36893</v>
      </c>
      <c r="B10460">
        <v>280</v>
      </c>
      <c r="C10460">
        <v>280</v>
      </c>
      <c r="D10460">
        <v>275</v>
      </c>
      <c r="E10460">
        <v>276.25</v>
      </c>
      <c r="G10460">
        <v>276.25</v>
      </c>
      <c r="H10460">
        <v>13987</v>
      </c>
      <c r="I10460">
        <v>90601</v>
      </c>
      <c r="J10460">
        <f t="shared" si="489"/>
        <v>101.5625</v>
      </c>
      <c r="K10460">
        <f t="shared" si="490"/>
        <v>2001</v>
      </c>
      <c r="L10460">
        <f t="shared" si="491"/>
        <v>1</v>
      </c>
    </row>
    <row r="10461" spans="1:12" x14ac:dyDescent="0.25">
      <c r="A10461" s="1">
        <v>36894</v>
      </c>
      <c r="B10461">
        <v>276.5</v>
      </c>
      <c r="C10461">
        <v>284</v>
      </c>
      <c r="D10461">
        <v>276.25</v>
      </c>
      <c r="E10461">
        <v>283.25</v>
      </c>
      <c r="G10461">
        <v>283.25</v>
      </c>
      <c r="H10461">
        <v>28429</v>
      </c>
      <c r="I10461">
        <v>94492</v>
      </c>
      <c r="J10461">
        <f t="shared" si="489"/>
        <v>104.13602941176471</v>
      </c>
      <c r="K10461">
        <f t="shared" si="490"/>
        <v>2001</v>
      </c>
      <c r="L10461">
        <f t="shared" si="491"/>
        <v>1</v>
      </c>
    </row>
    <row r="10462" spans="1:12" x14ac:dyDescent="0.25">
      <c r="A10462" s="1">
        <v>36895</v>
      </c>
      <c r="B10462">
        <v>283.5</v>
      </c>
      <c r="C10462">
        <v>284.5</v>
      </c>
      <c r="D10462">
        <v>281.5</v>
      </c>
      <c r="E10462">
        <v>284.25</v>
      </c>
      <c r="G10462">
        <v>284.25</v>
      </c>
      <c r="H10462">
        <v>20076</v>
      </c>
      <c r="I10462">
        <v>95748</v>
      </c>
      <c r="J10462">
        <f t="shared" si="489"/>
        <v>104.50367647058822</v>
      </c>
      <c r="K10462">
        <f t="shared" si="490"/>
        <v>2001</v>
      </c>
      <c r="L10462">
        <f t="shared" si="491"/>
        <v>1</v>
      </c>
    </row>
    <row r="10463" spans="1:12" x14ac:dyDescent="0.25">
      <c r="A10463" s="1">
        <v>36896</v>
      </c>
      <c r="B10463">
        <v>284.5</v>
      </c>
      <c r="C10463">
        <v>284.5</v>
      </c>
      <c r="D10463">
        <v>280</v>
      </c>
      <c r="E10463">
        <v>283</v>
      </c>
      <c r="G10463">
        <v>283</v>
      </c>
      <c r="H10463">
        <v>19025</v>
      </c>
      <c r="I10463">
        <v>94758</v>
      </c>
      <c r="J10463">
        <f t="shared" si="489"/>
        <v>104.04411764705883</v>
      </c>
      <c r="K10463">
        <f t="shared" si="490"/>
        <v>2001</v>
      </c>
      <c r="L10463">
        <f t="shared" si="491"/>
        <v>1</v>
      </c>
    </row>
    <row r="10464" spans="1:12" x14ac:dyDescent="0.25">
      <c r="A10464" s="1">
        <v>36899</v>
      </c>
      <c r="B10464">
        <v>282.5</v>
      </c>
      <c r="C10464">
        <v>283.5</v>
      </c>
      <c r="D10464">
        <v>278.5</v>
      </c>
      <c r="E10464">
        <v>283</v>
      </c>
      <c r="G10464">
        <v>283</v>
      </c>
      <c r="H10464">
        <v>13957</v>
      </c>
      <c r="I10464">
        <v>92554</v>
      </c>
      <c r="J10464">
        <f t="shared" si="489"/>
        <v>104.04411764705883</v>
      </c>
      <c r="K10464">
        <f t="shared" si="490"/>
        <v>2001</v>
      </c>
      <c r="L10464">
        <f t="shared" si="491"/>
        <v>1</v>
      </c>
    </row>
    <row r="10465" spans="1:12" x14ac:dyDescent="0.25">
      <c r="A10465" s="1">
        <v>36900</v>
      </c>
      <c r="B10465">
        <v>283</v>
      </c>
      <c r="C10465">
        <v>287.5</v>
      </c>
      <c r="D10465">
        <v>281.5</v>
      </c>
      <c r="E10465">
        <v>285</v>
      </c>
      <c r="G10465">
        <v>285</v>
      </c>
      <c r="H10465">
        <v>21135</v>
      </c>
      <c r="I10465">
        <v>93926</v>
      </c>
      <c r="J10465">
        <f t="shared" si="489"/>
        <v>104.77941176470588</v>
      </c>
      <c r="K10465">
        <f t="shared" si="490"/>
        <v>2001</v>
      </c>
      <c r="L10465">
        <f t="shared" si="491"/>
        <v>1</v>
      </c>
    </row>
    <row r="10466" spans="1:12" x14ac:dyDescent="0.25">
      <c r="A10466" s="1">
        <v>36901</v>
      </c>
      <c r="B10466">
        <v>285</v>
      </c>
      <c r="C10466">
        <v>289.5</v>
      </c>
      <c r="D10466">
        <v>284.5</v>
      </c>
      <c r="E10466">
        <v>289</v>
      </c>
      <c r="G10466">
        <v>289</v>
      </c>
      <c r="H10466">
        <v>25500</v>
      </c>
      <c r="I10466">
        <v>94249</v>
      </c>
      <c r="J10466">
        <f t="shared" si="489"/>
        <v>106.25</v>
      </c>
      <c r="K10466">
        <f t="shared" si="490"/>
        <v>2001</v>
      </c>
      <c r="L10466">
        <f t="shared" si="491"/>
        <v>1</v>
      </c>
    </row>
    <row r="10467" spans="1:12" x14ac:dyDescent="0.25">
      <c r="A10467" s="1">
        <v>36902</v>
      </c>
      <c r="B10467">
        <v>286</v>
      </c>
      <c r="C10467">
        <v>294.5</v>
      </c>
      <c r="D10467">
        <v>285</v>
      </c>
      <c r="E10467">
        <v>289.75</v>
      </c>
      <c r="G10467">
        <v>289.75</v>
      </c>
      <c r="H10467">
        <v>34916</v>
      </c>
      <c r="I10467">
        <v>95144</v>
      </c>
      <c r="J10467">
        <f t="shared" si="489"/>
        <v>106.52573529411765</v>
      </c>
      <c r="K10467">
        <f t="shared" si="490"/>
        <v>2001</v>
      </c>
      <c r="L10467">
        <f t="shared" si="491"/>
        <v>1</v>
      </c>
    </row>
    <row r="10468" spans="1:12" x14ac:dyDescent="0.25">
      <c r="A10468" s="1">
        <v>36903</v>
      </c>
      <c r="B10468">
        <v>288.5</v>
      </c>
      <c r="C10468">
        <v>290</v>
      </c>
      <c r="D10468">
        <v>285.5</v>
      </c>
      <c r="E10468">
        <v>289</v>
      </c>
      <c r="G10468">
        <v>289</v>
      </c>
      <c r="H10468">
        <v>19916</v>
      </c>
      <c r="I10468">
        <v>92082</v>
      </c>
      <c r="J10468">
        <f t="shared" si="489"/>
        <v>106.25</v>
      </c>
      <c r="K10468">
        <f t="shared" si="490"/>
        <v>2001</v>
      </c>
      <c r="L10468">
        <f t="shared" si="491"/>
        <v>1</v>
      </c>
    </row>
    <row r="10469" spans="1:12" x14ac:dyDescent="0.25">
      <c r="A10469" s="1">
        <v>36907</v>
      </c>
      <c r="B10469">
        <v>286</v>
      </c>
      <c r="C10469">
        <v>287.5</v>
      </c>
      <c r="D10469">
        <v>284</v>
      </c>
      <c r="E10469">
        <v>285.25</v>
      </c>
      <c r="G10469">
        <v>285.25</v>
      </c>
      <c r="H10469">
        <v>16416</v>
      </c>
      <c r="I10469">
        <v>90727</v>
      </c>
      <c r="J10469">
        <f t="shared" si="489"/>
        <v>104.87132352941177</v>
      </c>
      <c r="K10469">
        <f t="shared" si="490"/>
        <v>2001</v>
      </c>
      <c r="L10469">
        <f t="shared" si="491"/>
        <v>1</v>
      </c>
    </row>
    <row r="10470" spans="1:12" x14ac:dyDescent="0.25">
      <c r="A10470" s="1">
        <v>36908</v>
      </c>
      <c r="B10470">
        <v>284</v>
      </c>
      <c r="C10470">
        <v>285.5</v>
      </c>
      <c r="D10470">
        <v>282.25</v>
      </c>
      <c r="E10470">
        <v>282.5</v>
      </c>
      <c r="G10470">
        <v>282.5</v>
      </c>
      <c r="H10470">
        <v>13699</v>
      </c>
      <c r="I10470">
        <v>90588</v>
      </c>
      <c r="J10470">
        <f t="shared" si="489"/>
        <v>103.86029411764706</v>
      </c>
      <c r="K10470">
        <f t="shared" si="490"/>
        <v>2001</v>
      </c>
      <c r="L10470">
        <f t="shared" si="491"/>
        <v>1</v>
      </c>
    </row>
    <row r="10471" spans="1:12" x14ac:dyDescent="0.25">
      <c r="A10471" s="1">
        <v>36909</v>
      </c>
      <c r="B10471">
        <v>285</v>
      </c>
      <c r="C10471">
        <v>286.75</v>
      </c>
      <c r="D10471">
        <v>284.25</v>
      </c>
      <c r="E10471">
        <v>284.5</v>
      </c>
      <c r="G10471">
        <v>284.5</v>
      </c>
      <c r="H10471">
        <v>10764</v>
      </c>
      <c r="I10471">
        <v>90104</v>
      </c>
      <c r="J10471">
        <f t="shared" si="489"/>
        <v>104.59558823529413</v>
      </c>
      <c r="K10471">
        <f t="shared" si="490"/>
        <v>2001</v>
      </c>
      <c r="L10471">
        <f t="shared" si="491"/>
        <v>1</v>
      </c>
    </row>
    <row r="10472" spans="1:12" x14ac:dyDescent="0.25">
      <c r="A10472" s="1">
        <v>36910</v>
      </c>
      <c r="B10472">
        <v>285</v>
      </c>
      <c r="C10472">
        <v>287.5</v>
      </c>
      <c r="D10472">
        <v>282</v>
      </c>
      <c r="E10472">
        <v>285.5</v>
      </c>
      <c r="G10472">
        <v>285.5</v>
      </c>
      <c r="H10472">
        <v>17036</v>
      </c>
      <c r="I10472">
        <v>89272</v>
      </c>
      <c r="J10472">
        <f t="shared" si="489"/>
        <v>104.96323529411765</v>
      </c>
      <c r="K10472">
        <f t="shared" si="490"/>
        <v>2001</v>
      </c>
      <c r="L10472">
        <f t="shared" si="491"/>
        <v>1</v>
      </c>
    </row>
    <row r="10473" spans="1:12" x14ac:dyDescent="0.25">
      <c r="A10473" s="1">
        <v>36913</v>
      </c>
      <c r="B10473">
        <v>285</v>
      </c>
      <c r="C10473">
        <v>286.5</v>
      </c>
      <c r="D10473">
        <v>282</v>
      </c>
      <c r="E10473">
        <v>285.25</v>
      </c>
      <c r="G10473">
        <v>285.25</v>
      </c>
      <c r="H10473">
        <v>14656</v>
      </c>
      <c r="I10473">
        <v>88475</v>
      </c>
      <c r="J10473">
        <f t="shared" si="489"/>
        <v>104.87132352941177</v>
      </c>
      <c r="K10473">
        <f t="shared" si="490"/>
        <v>2001</v>
      </c>
      <c r="L10473">
        <f t="shared" si="491"/>
        <v>1</v>
      </c>
    </row>
    <row r="10474" spans="1:12" x14ac:dyDescent="0.25">
      <c r="A10474" s="1">
        <v>36914</v>
      </c>
      <c r="B10474">
        <v>285.5</v>
      </c>
      <c r="C10474">
        <v>287</v>
      </c>
      <c r="D10474">
        <v>283</v>
      </c>
      <c r="E10474">
        <v>285.75</v>
      </c>
      <c r="G10474">
        <v>285.75</v>
      </c>
      <c r="H10474">
        <v>12036</v>
      </c>
      <c r="I10474">
        <v>88384</v>
      </c>
      <c r="J10474">
        <f t="shared" si="489"/>
        <v>105.05514705882354</v>
      </c>
      <c r="K10474">
        <f t="shared" si="490"/>
        <v>2001</v>
      </c>
      <c r="L10474">
        <f t="shared" si="491"/>
        <v>1</v>
      </c>
    </row>
    <row r="10475" spans="1:12" x14ac:dyDescent="0.25">
      <c r="A10475" s="1">
        <v>36915</v>
      </c>
      <c r="B10475">
        <v>286</v>
      </c>
      <c r="C10475">
        <v>286.25</v>
      </c>
      <c r="D10475">
        <v>281.5</v>
      </c>
      <c r="E10475">
        <v>285.5</v>
      </c>
      <c r="G10475">
        <v>285.5</v>
      </c>
      <c r="H10475">
        <v>17764</v>
      </c>
      <c r="I10475">
        <v>86264</v>
      </c>
      <c r="J10475">
        <f t="shared" si="489"/>
        <v>104.96323529411765</v>
      </c>
      <c r="K10475">
        <f t="shared" si="490"/>
        <v>2001</v>
      </c>
      <c r="L10475">
        <f t="shared" si="491"/>
        <v>1</v>
      </c>
    </row>
    <row r="10476" spans="1:12" x14ac:dyDescent="0.25">
      <c r="A10476" s="1">
        <v>36916</v>
      </c>
      <c r="B10476">
        <v>286</v>
      </c>
      <c r="C10476">
        <v>286.5</v>
      </c>
      <c r="D10476">
        <v>278.25</v>
      </c>
      <c r="E10476">
        <v>279</v>
      </c>
      <c r="G10476">
        <v>279</v>
      </c>
      <c r="H10476">
        <v>21779</v>
      </c>
      <c r="I10476">
        <v>84370</v>
      </c>
      <c r="J10476">
        <f t="shared" si="489"/>
        <v>102.57352941176471</v>
      </c>
      <c r="K10476">
        <f t="shared" si="490"/>
        <v>2001</v>
      </c>
      <c r="L10476">
        <f t="shared" si="491"/>
        <v>1</v>
      </c>
    </row>
    <row r="10477" spans="1:12" x14ac:dyDescent="0.25">
      <c r="A10477" s="1">
        <v>36917</v>
      </c>
      <c r="B10477">
        <v>277.25</v>
      </c>
      <c r="C10477">
        <v>278</v>
      </c>
      <c r="D10477">
        <v>276</v>
      </c>
      <c r="E10477">
        <v>276.25</v>
      </c>
      <c r="G10477">
        <v>276.25</v>
      </c>
      <c r="H10477">
        <v>19647</v>
      </c>
      <c r="I10477">
        <v>81170</v>
      </c>
      <c r="J10477">
        <f t="shared" si="489"/>
        <v>101.5625</v>
      </c>
      <c r="K10477">
        <f t="shared" si="490"/>
        <v>2001</v>
      </c>
      <c r="L10477">
        <f t="shared" si="491"/>
        <v>1</v>
      </c>
    </row>
    <row r="10478" spans="1:12" x14ac:dyDescent="0.25">
      <c r="A10478" s="1">
        <v>36920</v>
      </c>
      <c r="B10478">
        <v>274</v>
      </c>
      <c r="C10478">
        <v>274.5</v>
      </c>
      <c r="D10478">
        <v>268</v>
      </c>
      <c r="E10478">
        <v>269.25</v>
      </c>
      <c r="G10478">
        <v>269.25</v>
      </c>
      <c r="H10478">
        <v>36705</v>
      </c>
      <c r="I10478">
        <v>76338</v>
      </c>
      <c r="J10478">
        <f t="shared" si="489"/>
        <v>98.98897058823529</v>
      </c>
      <c r="K10478">
        <f t="shared" si="490"/>
        <v>2001</v>
      </c>
      <c r="L10478">
        <f t="shared" si="491"/>
        <v>1</v>
      </c>
    </row>
    <row r="10479" spans="1:12" x14ac:dyDescent="0.25">
      <c r="A10479" s="1">
        <v>36921</v>
      </c>
      <c r="B10479">
        <v>269.5</v>
      </c>
      <c r="C10479">
        <v>272.5</v>
      </c>
      <c r="D10479">
        <v>269</v>
      </c>
      <c r="E10479">
        <v>270.5</v>
      </c>
      <c r="G10479">
        <v>270.5</v>
      </c>
      <c r="H10479">
        <v>16725</v>
      </c>
      <c r="I10479">
        <v>75768</v>
      </c>
      <c r="J10479">
        <f t="shared" si="489"/>
        <v>99.44852941176471</v>
      </c>
      <c r="K10479">
        <f t="shared" si="490"/>
        <v>2001</v>
      </c>
      <c r="L10479">
        <f t="shared" si="491"/>
        <v>1</v>
      </c>
    </row>
    <row r="10480" spans="1:12" x14ac:dyDescent="0.25">
      <c r="A10480" s="1">
        <v>36922</v>
      </c>
      <c r="B10480">
        <v>269</v>
      </c>
      <c r="C10480">
        <v>273.5</v>
      </c>
      <c r="D10480">
        <v>268.5</v>
      </c>
      <c r="E10480">
        <v>273</v>
      </c>
      <c r="G10480">
        <v>273</v>
      </c>
      <c r="H10480">
        <v>14504</v>
      </c>
      <c r="I10480">
        <v>73134</v>
      </c>
      <c r="J10480">
        <f t="shared" si="489"/>
        <v>100.36764705882354</v>
      </c>
      <c r="K10480">
        <f t="shared" si="490"/>
        <v>2001</v>
      </c>
      <c r="L10480">
        <f t="shared" si="491"/>
        <v>1</v>
      </c>
    </row>
    <row r="10481" spans="1:12" x14ac:dyDescent="0.25">
      <c r="A10481" s="1">
        <v>36923</v>
      </c>
      <c r="B10481">
        <v>272.5</v>
      </c>
      <c r="C10481">
        <v>272.75</v>
      </c>
      <c r="D10481">
        <v>270</v>
      </c>
      <c r="E10481">
        <v>270.25</v>
      </c>
      <c r="G10481">
        <v>270.25</v>
      </c>
      <c r="H10481">
        <v>13264</v>
      </c>
      <c r="I10481">
        <v>72927</v>
      </c>
      <c r="J10481">
        <f t="shared" si="489"/>
        <v>99.356617647058826</v>
      </c>
      <c r="K10481">
        <f t="shared" si="490"/>
        <v>2001</v>
      </c>
      <c r="L10481">
        <f t="shared" si="491"/>
        <v>2</v>
      </c>
    </row>
    <row r="10482" spans="1:12" x14ac:dyDescent="0.25">
      <c r="A10482" s="1">
        <v>36924</v>
      </c>
      <c r="B10482">
        <v>269</v>
      </c>
      <c r="C10482">
        <v>273</v>
      </c>
      <c r="D10482">
        <v>269</v>
      </c>
      <c r="E10482">
        <v>272</v>
      </c>
      <c r="G10482">
        <v>272</v>
      </c>
      <c r="H10482">
        <v>11145</v>
      </c>
      <c r="I10482">
        <v>70881</v>
      </c>
      <c r="J10482">
        <f t="shared" si="489"/>
        <v>100.00000000000001</v>
      </c>
      <c r="K10482">
        <f t="shared" si="490"/>
        <v>2001</v>
      </c>
      <c r="L10482">
        <f t="shared" si="491"/>
        <v>2</v>
      </c>
    </row>
    <row r="10483" spans="1:12" x14ac:dyDescent="0.25">
      <c r="A10483" s="1">
        <v>36927</v>
      </c>
      <c r="B10483">
        <v>271</v>
      </c>
      <c r="C10483">
        <v>272</v>
      </c>
      <c r="D10483">
        <v>268</v>
      </c>
      <c r="E10483">
        <v>268.5</v>
      </c>
      <c r="G10483">
        <v>268.5</v>
      </c>
      <c r="H10483">
        <v>12120</v>
      </c>
      <c r="I10483">
        <v>68673</v>
      </c>
      <c r="J10483">
        <f t="shared" si="489"/>
        <v>98.713235294117652</v>
      </c>
      <c r="K10483">
        <f t="shared" si="490"/>
        <v>2001</v>
      </c>
      <c r="L10483">
        <f t="shared" si="491"/>
        <v>2</v>
      </c>
    </row>
    <row r="10484" spans="1:12" x14ac:dyDescent="0.25">
      <c r="A10484" s="1">
        <v>36928</v>
      </c>
      <c r="B10484">
        <v>267</v>
      </c>
      <c r="C10484">
        <v>269.25</v>
      </c>
      <c r="D10484">
        <v>265.25</v>
      </c>
      <c r="E10484">
        <v>267</v>
      </c>
      <c r="G10484">
        <v>267</v>
      </c>
      <c r="H10484">
        <v>20668</v>
      </c>
      <c r="I10484">
        <v>70793</v>
      </c>
      <c r="J10484">
        <f t="shared" si="489"/>
        <v>98.161764705882348</v>
      </c>
      <c r="K10484">
        <f t="shared" si="490"/>
        <v>2001</v>
      </c>
      <c r="L10484">
        <f t="shared" si="491"/>
        <v>2</v>
      </c>
    </row>
    <row r="10485" spans="1:12" x14ac:dyDescent="0.25">
      <c r="A10485" s="1">
        <v>36929</v>
      </c>
      <c r="B10485">
        <v>267.5</v>
      </c>
      <c r="C10485">
        <v>269</v>
      </c>
      <c r="D10485">
        <v>266</v>
      </c>
      <c r="E10485">
        <v>267</v>
      </c>
      <c r="G10485">
        <v>267</v>
      </c>
      <c r="H10485">
        <v>12608</v>
      </c>
      <c r="I10485">
        <v>69345</v>
      </c>
      <c r="J10485">
        <f t="shared" si="489"/>
        <v>98.161764705882348</v>
      </c>
      <c r="K10485">
        <f t="shared" si="490"/>
        <v>2001</v>
      </c>
      <c r="L10485">
        <f t="shared" si="491"/>
        <v>2</v>
      </c>
    </row>
    <row r="10486" spans="1:12" x14ac:dyDescent="0.25">
      <c r="A10486" s="1">
        <v>36930</v>
      </c>
      <c r="B10486">
        <v>266</v>
      </c>
      <c r="C10486">
        <v>270.5</v>
      </c>
      <c r="D10486">
        <v>266</v>
      </c>
      <c r="E10486">
        <v>266.75</v>
      </c>
      <c r="G10486">
        <v>266.75</v>
      </c>
      <c r="H10486">
        <v>15291</v>
      </c>
      <c r="I10486">
        <v>66721</v>
      </c>
      <c r="J10486">
        <f t="shared" si="489"/>
        <v>98.069852941176464</v>
      </c>
      <c r="K10486">
        <f t="shared" si="490"/>
        <v>2001</v>
      </c>
      <c r="L10486">
        <f t="shared" si="491"/>
        <v>2</v>
      </c>
    </row>
    <row r="10487" spans="1:12" x14ac:dyDescent="0.25">
      <c r="A10487" s="1">
        <v>36931</v>
      </c>
      <c r="B10487">
        <v>267</v>
      </c>
      <c r="C10487">
        <v>269</v>
      </c>
      <c r="D10487">
        <v>266</v>
      </c>
      <c r="E10487">
        <v>266.25</v>
      </c>
      <c r="G10487">
        <v>266.25</v>
      </c>
      <c r="H10487">
        <v>10768</v>
      </c>
      <c r="I10487">
        <v>64260</v>
      </c>
      <c r="J10487">
        <f t="shared" si="489"/>
        <v>97.88602941176471</v>
      </c>
      <c r="K10487">
        <f t="shared" si="490"/>
        <v>2001</v>
      </c>
      <c r="L10487">
        <f t="shared" si="491"/>
        <v>2</v>
      </c>
    </row>
    <row r="10488" spans="1:12" x14ac:dyDescent="0.25">
      <c r="A10488" s="1">
        <v>36934</v>
      </c>
      <c r="B10488">
        <v>265.75</v>
      </c>
      <c r="C10488">
        <v>267.5</v>
      </c>
      <c r="D10488">
        <v>261.25</v>
      </c>
      <c r="E10488">
        <v>261.75</v>
      </c>
      <c r="G10488">
        <v>261.75</v>
      </c>
      <c r="H10488">
        <v>18490</v>
      </c>
      <c r="I10488">
        <v>64742</v>
      </c>
      <c r="J10488">
        <f t="shared" si="489"/>
        <v>96.231617647058826</v>
      </c>
      <c r="K10488">
        <f t="shared" si="490"/>
        <v>2001</v>
      </c>
      <c r="L10488">
        <f t="shared" si="491"/>
        <v>2</v>
      </c>
    </row>
    <row r="10489" spans="1:12" x14ac:dyDescent="0.25">
      <c r="A10489" s="1">
        <v>36935</v>
      </c>
      <c r="B10489">
        <v>261.5</v>
      </c>
      <c r="C10489">
        <v>263.5</v>
      </c>
      <c r="D10489">
        <v>260.5</v>
      </c>
      <c r="E10489">
        <v>263</v>
      </c>
      <c r="G10489">
        <v>263</v>
      </c>
      <c r="H10489">
        <v>14288</v>
      </c>
      <c r="I10489">
        <v>62466</v>
      </c>
      <c r="J10489">
        <f t="shared" si="489"/>
        <v>96.691176470588232</v>
      </c>
      <c r="K10489">
        <f t="shared" si="490"/>
        <v>2001</v>
      </c>
      <c r="L10489">
        <f t="shared" si="491"/>
        <v>2</v>
      </c>
    </row>
    <row r="10490" spans="1:12" x14ac:dyDescent="0.25">
      <c r="A10490" s="1">
        <v>36936</v>
      </c>
      <c r="B10490">
        <v>263.75</v>
      </c>
      <c r="C10490">
        <v>269</v>
      </c>
      <c r="D10490">
        <v>263.5</v>
      </c>
      <c r="E10490">
        <v>267.5</v>
      </c>
      <c r="G10490">
        <v>267.5</v>
      </c>
      <c r="H10490">
        <v>17686</v>
      </c>
      <c r="I10490">
        <v>59663</v>
      </c>
      <c r="J10490">
        <f t="shared" si="489"/>
        <v>98.345588235294116</v>
      </c>
      <c r="K10490">
        <f t="shared" si="490"/>
        <v>2001</v>
      </c>
      <c r="L10490">
        <f t="shared" si="491"/>
        <v>2</v>
      </c>
    </row>
    <row r="10491" spans="1:12" x14ac:dyDescent="0.25">
      <c r="A10491" s="1">
        <v>36937</v>
      </c>
      <c r="B10491">
        <v>269</v>
      </c>
      <c r="C10491">
        <v>269.5</v>
      </c>
      <c r="D10491">
        <v>265</v>
      </c>
      <c r="E10491">
        <v>267.5</v>
      </c>
      <c r="G10491">
        <v>267.5</v>
      </c>
      <c r="H10491">
        <v>12140</v>
      </c>
      <c r="I10491">
        <v>57922</v>
      </c>
      <c r="J10491">
        <f t="shared" si="489"/>
        <v>98.345588235294116</v>
      </c>
      <c r="K10491">
        <f t="shared" si="490"/>
        <v>2001</v>
      </c>
      <c r="L10491">
        <f t="shared" si="491"/>
        <v>2</v>
      </c>
    </row>
    <row r="10492" spans="1:12" x14ac:dyDescent="0.25">
      <c r="A10492" s="1">
        <v>36938</v>
      </c>
      <c r="B10492">
        <v>268.75</v>
      </c>
      <c r="C10492">
        <v>269</v>
      </c>
      <c r="D10492">
        <v>263.5</v>
      </c>
      <c r="E10492">
        <v>264.25</v>
      </c>
      <c r="G10492">
        <v>264.25</v>
      </c>
      <c r="H10492">
        <v>9891</v>
      </c>
      <c r="I10492">
        <v>58263</v>
      </c>
      <c r="J10492">
        <f t="shared" si="489"/>
        <v>97.150735294117652</v>
      </c>
      <c r="K10492">
        <f t="shared" si="490"/>
        <v>2001</v>
      </c>
      <c r="L10492">
        <f t="shared" si="491"/>
        <v>2</v>
      </c>
    </row>
    <row r="10493" spans="1:12" x14ac:dyDescent="0.25">
      <c r="A10493" s="1">
        <v>36942</v>
      </c>
      <c r="B10493">
        <v>265</v>
      </c>
      <c r="C10493">
        <v>268</v>
      </c>
      <c r="D10493">
        <v>265</v>
      </c>
      <c r="E10493">
        <v>266.25</v>
      </c>
      <c r="G10493">
        <v>266.25</v>
      </c>
      <c r="H10493">
        <v>10526</v>
      </c>
      <c r="I10493">
        <v>53143</v>
      </c>
      <c r="J10493">
        <f t="shared" si="489"/>
        <v>97.88602941176471</v>
      </c>
      <c r="K10493">
        <f t="shared" si="490"/>
        <v>2001</v>
      </c>
      <c r="L10493">
        <f t="shared" si="491"/>
        <v>2</v>
      </c>
    </row>
    <row r="10494" spans="1:12" x14ac:dyDescent="0.25">
      <c r="A10494" s="1">
        <v>36943</v>
      </c>
      <c r="B10494">
        <v>265.75</v>
      </c>
      <c r="C10494">
        <v>267.5</v>
      </c>
      <c r="D10494">
        <v>261.5</v>
      </c>
      <c r="E10494">
        <v>262.25</v>
      </c>
      <c r="G10494">
        <v>262.25</v>
      </c>
      <c r="H10494">
        <v>10105</v>
      </c>
      <c r="I10494">
        <v>49093</v>
      </c>
      <c r="J10494">
        <f t="shared" si="489"/>
        <v>96.415441176470594</v>
      </c>
      <c r="K10494">
        <f t="shared" si="490"/>
        <v>2001</v>
      </c>
      <c r="L10494">
        <f t="shared" si="491"/>
        <v>2</v>
      </c>
    </row>
    <row r="10495" spans="1:12" x14ac:dyDescent="0.25">
      <c r="A10495" s="1">
        <v>36944</v>
      </c>
      <c r="B10495">
        <v>262</v>
      </c>
      <c r="C10495">
        <v>264.25</v>
      </c>
      <c r="D10495">
        <v>258</v>
      </c>
      <c r="E10495">
        <v>258.5</v>
      </c>
      <c r="G10495">
        <v>258.5</v>
      </c>
      <c r="H10495">
        <v>17388</v>
      </c>
      <c r="I10495">
        <v>38842</v>
      </c>
      <c r="J10495">
        <f t="shared" si="489"/>
        <v>95.036764705882348</v>
      </c>
      <c r="K10495">
        <f t="shared" si="490"/>
        <v>2001</v>
      </c>
      <c r="L10495">
        <f t="shared" si="491"/>
        <v>2</v>
      </c>
    </row>
    <row r="10496" spans="1:12" x14ac:dyDescent="0.25">
      <c r="A10496" s="1">
        <v>36945</v>
      </c>
      <c r="B10496">
        <v>258</v>
      </c>
      <c r="C10496">
        <v>259.5</v>
      </c>
      <c r="D10496">
        <v>257.5</v>
      </c>
      <c r="E10496">
        <v>259.25</v>
      </c>
      <c r="G10496">
        <v>259.25</v>
      </c>
      <c r="H10496">
        <v>17656</v>
      </c>
      <c r="I10496">
        <v>32474</v>
      </c>
      <c r="J10496">
        <f t="shared" si="489"/>
        <v>95.312499999999986</v>
      </c>
      <c r="K10496">
        <f t="shared" si="490"/>
        <v>2001</v>
      </c>
      <c r="L10496">
        <f t="shared" si="491"/>
        <v>2</v>
      </c>
    </row>
    <row r="10497" spans="1:12" x14ac:dyDescent="0.25">
      <c r="A10497" s="1">
        <v>36948</v>
      </c>
      <c r="B10497">
        <v>259</v>
      </c>
      <c r="C10497">
        <v>259.75</v>
      </c>
      <c r="D10497">
        <v>256.25</v>
      </c>
      <c r="E10497">
        <v>259</v>
      </c>
      <c r="G10497">
        <v>259</v>
      </c>
      <c r="H10497">
        <v>24459</v>
      </c>
      <c r="I10497">
        <v>21453</v>
      </c>
      <c r="J10497">
        <f t="shared" si="489"/>
        <v>95.220588235294116</v>
      </c>
      <c r="K10497">
        <f t="shared" si="490"/>
        <v>2001</v>
      </c>
      <c r="L10497">
        <f t="shared" si="491"/>
        <v>2</v>
      </c>
    </row>
    <row r="10498" spans="1:12" x14ac:dyDescent="0.25">
      <c r="A10498" s="1">
        <v>36949</v>
      </c>
      <c r="B10498">
        <v>259.5</v>
      </c>
      <c r="C10498">
        <v>260.5</v>
      </c>
      <c r="D10498">
        <v>257</v>
      </c>
      <c r="E10498">
        <v>257.5</v>
      </c>
      <c r="G10498">
        <v>257.5</v>
      </c>
      <c r="H10498">
        <v>23293</v>
      </c>
      <c r="I10498">
        <v>8294</v>
      </c>
      <c r="J10498">
        <f t="shared" ref="J10498:J10561" si="492">G10498/100*5000/136</f>
        <v>94.669117647058826</v>
      </c>
      <c r="K10498">
        <f t="shared" ref="K10498:K10561" si="493">YEAR(A10498)</f>
        <v>2001</v>
      </c>
      <c r="L10498">
        <f t="shared" ref="L10498:L10561" si="494">MONTH(A10498)</f>
        <v>2</v>
      </c>
    </row>
    <row r="10499" spans="1:12" x14ac:dyDescent="0.25">
      <c r="A10499" s="1">
        <v>36950</v>
      </c>
      <c r="B10499">
        <v>258.5</v>
      </c>
      <c r="C10499">
        <v>266.5</v>
      </c>
      <c r="D10499">
        <v>258.5</v>
      </c>
      <c r="E10499">
        <v>265</v>
      </c>
      <c r="G10499">
        <v>265</v>
      </c>
      <c r="H10499">
        <v>9309</v>
      </c>
      <c r="I10499">
        <v>7149</v>
      </c>
      <c r="J10499">
        <f t="shared" si="492"/>
        <v>97.42647058823529</v>
      </c>
      <c r="K10499">
        <f t="shared" si="493"/>
        <v>2001</v>
      </c>
      <c r="L10499">
        <f t="shared" si="494"/>
        <v>2</v>
      </c>
    </row>
    <row r="10500" spans="1:12" x14ac:dyDescent="0.25">
      <c r="A10500" s="1">
        <v>36951</v>
      </c>
      <c r="B10500">
        <v>267.5</v>
      </c>
      <c r="C10500">
        <v>268.75</v>
      </c>
      <c r="D10500">
        <v>265</v>
      </c>
      <c r="E10500">
        <v>266.75</v>
      </c>
      <c r="G10500">
        <v>266.75</v>
      </c>
      <c r="H10500">
        <v>6478</v>
      </c>
      <c r="I10500">
        <v>4106</v>
      </c>
      <c r="J10500">
        <f t="shared" si="492"/>
        <v>98.069852941176464</v>
      </c>
      <c r="K10500">
        <f t="shared" si="493"/>
        <v>2001</v>
      </c>
      <c r="L10500">
        <f t="shared" si="494"/>
        <v>3</v>
      </c>
    </row>
    <row r="10501" spans="1:12" x14ac:dyDescent="0.25">
      <c r="A10501" s="1">
        <v>36952</v>
      </c>
      <c r="B10501">
        <v>269</v>
      </c>
      <c r="C10501">
        <v>271.5</v>
      </c>
      <c r="D10501">
        <v>268.25</v>
      </c>
      <c r="E10501">
        <v>270.5</v>
      </c>
      <c r="G10501">
        <v>270.5</v>
      </c>
      <c r="H10501">
        <v>6108</v>
      </c>
      <c r="I10501">
        <v>2768</v>
      </c>
      <c r="J10501">
        <f t="shared" si="492"/>
        <v>99.44852941176471</v>
      </c>
      <c r="K10501">
        <f t="shared" si="493"/>
        <v>2001</v>
      </c>
      <c r="L10501">
        <f t="shared" si="494"/>
        <v>3</v>
      </c>
    </row>
    <row r="10502" spans="1:12" x14ac:dyDescent="0.25">
      <c r="A10502" s="1">
        <v>36955</v>
      </c>
      <c r="B10502">
        <v>271</v>
      </c>
      <c r="C10502">
        <v>274.5</v>
      </c>
      <c r="D10502">
        <v>271</v>
      </c>
      <c r="E10502">
        <v>273.75</v>
      </c>
      <c r="G10502">
        <v>273.75</v>
      </c>
      <c r="H10502">
        <v>3355</v>
      </c>
      <c r="I10502">
        <v>2117</v>
      </c>
      <c r="J10502">
        <f t="shared" si="492"/>
        <v>100.64338235294117</v>
      </c>
      <c r="K10502">
        <f t="shared" si="493"/>
        <v>2001</v>
      </c>
      <c r="L10502">
        <f t="shared" si="494"/>
        <v>3</v>
      </c>
    </row>
    <row r="10503" spans="1:12" x14ac:dyDescent="0.25">
      <c r="A10503" s="1">
        <v>36956</v>
      </c>
      <c r="B10503">
        <v>274.5</v>
      </c>
      <c r="C10503">
        <v>274.75</v>
      </c>
      <c r="D10503">
        <v>270.5</v>
      </c>
      <c r="E10503">
        <v>272.25</v>
      </c>
      <c r="G10503">
        <v>272.25</v>
      </c>
      <c r="H10503">
        <v>2430</v>
      </c>
      <c r="I10503">
        <v>1918</v>
      </c>
      <c r="J10503">
        <f t="shared" si="492"/>
        <v>100.09191176470588</v>
      </c>
      <c r="K10503">
        <f t="shared" si="493"/>
        <v>2001</v>
      </c>
      <c r="L10503">
        <f t="shared" si="494"/>
        <v>3</v>
      </c>
    </row>
    <row r="10504" spans="1:12" x14ac:dyDescent="0.25">
      <c r="A10504" s="1">
        <v>36957</v>
      </c>
      <c r="B10504">
        <v>272.5</v>
      </c>
      <c r="C10504">
        <v>272.5</v>
      </c>
      <c r="D10504">
        <v>268.75</v>
      </c>
      <c r="E10504">
        <v>270</v>
      </c>
      <c r="G10504">
        <v>270</v>
      </c>
      <c r="H10504">
        <v>1458</v>
      </c>
      <c r="I10504">
        <v>1432</v>
      </c>
      <c r="J10504">
        <f t="shared" si="492"/>
        <v>99.264705882352942</v>
      </c>
      <c r="K10504">
        <f t="shared" si="493"/>
        <v>2001</v>
      </c>
      <c r="L10504">
        <f t="shared" si="494"/>
        <v>3</v>
      </c>
    </row>
    <row r="10505" spans="1:12" x14ac:dyDescent="0.25">
      <c r="A10505" s="1">
        <v>36958</v>
      </c>
      <c r="B10505">
        <v>270</v>
      </c>
      <c r="C10505">
        <v>272.5</v>
      </c>
      <c r="D10505">
        <v>267.75</v>
      </c>
      <c r="E10505">
        <v>270.5</v>
      </c>
      <c r="G10505">
        <v>270.5</v>
      </c>
      <c r="H10505">
        <v>936</v>
      </c>
      <c r="I10505">
        <v>973</v>
      </c>
      <c r="J10505">
        <f t="shared" si="492"/>
        <v>99.44852941176471</v>
      </c>
      <c r="K10505">
        <f t="shared" si="493"/>
        <v>2001</v>
      </c>
      <c r="L10505">
        <f t="shared" si="494"/>
        <v>3</v>
      </c>
    </row>
    <row r="10506" spans="1:12" x14ac:dyDescent="0.25">
      <c r="A10506" s="1">
        <v>36959</v>
      </c>
      <c r="B10506">
        <v>271</v>
      </c>
      <c r="C10506">
        <v>271</v>
      </c>
      <c r="D10506">
        <v>269</v>
      </c>
      <c r="E10506">
        <v>270.25</v>
      </c>
      <c r="G10506">
        <v>270.25</v>
      </c>
      <c r="H10506">
        <v>322</v>
      </c>
      <c r="I10506">
        <v>453</v>
      </c>
      <c r="J10506">
        <f t="shared" si="492"/>
        <v>99.356617647058826</v>
      </c>
      <c r="K10506">
        <f t="shared" si="493"/>
        <v>2001</v>
      </c>
      <c r="L10506">
        <f t="shared" si="494"/>
        <v>3</v>
      </c>
    </row>
    <row r="10507" spans="1:12" x14ac:dyDescent="0.25">
      <c r="A10507" s="1">
        <v>36962</v>
      </c>
      <c r="B10507">
        <v>271</v>
      </c>
      <c r="C10507">
        <v>277</v>
      </c>
      <c r="D10507">
        <v>271</v>
      </c>
      <c r="E10507">
        <v>277</v>
      </c>
      <c r="G10507">
        <v>277</v>
      </c>
      <c r="H10507">
        <v>334</v>
      </c>
      <c r="I10507">
        <v>367</v>
      </c>
      <c r="J10507">
        <f t="shared" si="492"/>
        <v>101.83823529411765</v>
      </c>
      <c r="K10507">
        <f t="shared" si="493"/>
        <v>2001</v>
      </c>
      <c r="L10507">
        <f t="shared" si="494"/>
        <v>3</v>
      </c>
    </row>
    <row r="10508" spans="1:12" x14ac:dyDescent="0.25">
      <c r="A10508" s="1">
        <v>36963</v>
      </c>
      <c r="B10508">
        <v>279</v>
      </c>
      <c r="C10508">
        <v>279</v>
      </c>
      <c r="D10508">
        <v>275.25</v>
      </c>
      <c r="E10508">
        <v>276</v>
      </c>
      <c r="G10508">
        <v>276</v>
      </c>
      <c r="H10508">
        <v>296</v>
      </c>
      <c r="I10508">
        <v>201</v>
      </c>
      <c r="J10508">
        <f t="shared" si="492"/>
        <v>101.4705882352941</v>
      </c>
      <c r="K10508">
        <f t="shared" si="493"/>
        <v>2001</v>
      </c>
      <c r="L10508">
        <f t="shared" si="494"/>
        <v>3</v>
      </c>
    </row>
    <row r="10509" spans="1:12" x14ac:dyDescent="0.25">
      <c r="A10509" s="1">
        <v>36964</v>
      </c>
      <c r="B10509">
        <v>278.5</v>
      </c>
      <c r="C10509">
        <v>278.5</v>
      </c>
      <c r="D10509">
        <v>275.25</v>
      </c>
      <c r="E10509">
        <v>276.75</v>
      </c>
      <c r="G10509">
        <v>276.75</v>
      </c>
      <c r="H10509">
        <v>136</v>
      </c>
      <c r="I10509">
        <v>114</v>
      </c>
      <c r="J10509">
        <f t="shared" si="492"/>
        <v>101.74632352941177</v>
      </c>
      <c r="K10509">
        <f t="shared" si="493"/>
        <v>2001</v>
      </c>
      <c r="L10509">
        <f t="shared" si="494"/>
        <v>3</v>
      </c>
    </row>
    <row r="10510" spans="1:12" x14ac:dyDescent="0.25">
      <c r="A10510" s="1">
        <v>36965</v>
      </c>
      <c r="B10510">
        <v>284.5</v>
      </c>
      <c r="C10510">
        <v>284.75</v>
      </c>
      <c r="D10510">
        <v>271.5</v>
      </c>
      <c r="E10510">
        <v>273.75</v>
      </c>
      <c r="G10510">
        <v>273.75</v>
      </c>
      <c r="H10510">
        <v>25531</v>
      </c>
      <c r="I10510">
        <v>69838</v>
      </c>
      <c r="J10510">
        <f t="shared" si="492"/>
        <v>100.64338235294117</v>
      </c>
      <c r="K10510">
        <f t="shared" si="493"/>
        <v>2001</v>
      </c>
      <c r="L10510">
        <f t="shared" si="494"/>
        <v>3</v>
      </c>
    </row>
    <row r="10511" spans="1:12" x14ac:dyDescent="0.25">
      <c r="A10511" s="1">
        <v>36966</v>
      </c>
      <c r="B10511">
        <v>272</v>
      </c>
      <c r="C10511">
        <v>275</v>
      </c>
      <c r="D10511">
        <v>270</v>
      </c>
      <c r="E10511">
        <v>270.5</v>
      </c>
      <c r="G10511">
        <v>270.5</v>
      </c>
      <c r="H10511">
        <v>18766</v>
      </c>
      <c r="I10511">
        <v>67842</v>
      </c>
      <c r="J10511">
        <f t="shared" si="492"/>
        <v>99.44852941176471</v>
      </c>
      <c r="K10511">
        <f t="shared" si="493"/>
        <v>2001</v>
      </c>
      <c r="L10511">
        <f t="shared" si="494"/>
        <v>3</v>
      </c>
    </row>
    <row r="10512" spans="1:12" x14ac:dyDescent="0.25">
      <c r="A10512" s="1">
        <v>36969</v>
      </c>
      <c r="B10512">
        <v>270.5</v>
      </c>
      <c r="C10512">
        <v>271.75</v>
      </c>
      <c r="D10512">
        <v>264.5</v>
      </c>
      <c r="E10512">
        <v>268.75</v>
      </c>
      <c r="G10512">
        <v>268.75</v>
      </c>
      <c r="H10512">
        <v>21184</v>
      </c>
      <c r="I10512">
        <v>69383</v>
      </c>
      <c r="J10512">
        <f t="shared" si="492"/>
        <v>98.805147058823536</v>
      </c>
      <c r="K10512">
        <f t="shared" si="493"/>
        <v>2001</v>
      </c>
      <c r="L10512">
        <f t="shared" si="494"/>
        <v>3</v>
      </c>
    </row>
    <row r="10513" spans="1:12" x14ac:dyDescent="0.25">
      <c r="A10513" s="1">
        <v>36970</v>
      </c>
      <c r="B10513">
        <v>269.25</v>
      </c>
      <c r="C10513">
        <v>271.5</v>
      </c>
      <c r="D10513">
        <v>268</v>
      </c>
      <c r="E10513">
        <v>270.75</v>
      </c>
      <c r="G10513">
        <v>270.75</v>
      </c>
      <c r="H10513">
        <v>7552</v>
      </c>
      <c r="I10513">
        <v>69960</v>
      </c>
      <c r="J10513">
        <f t="shared" si="492"/>
        <v>99.540441176470594</v>
      </c>
      <c r="K10513">
        <f t="shared" si="493"/>
        <v>2001</v>
      </c>
      <c r="L10513">
        <f t="shared" si="494"/>
        <v>3</v>
      </c>
    </row>
    <row r="10514" spans="1:12" x14ac:dyDescent="0.25">
      <c r="A10514" s="1">
        <v>36971</v>
      </c>
      <c r="B10514">
        <v>268.5</v>
      </c>
      <c r="C10514">
        <v>269.5</v>
      </c>
      <c r="D10514">
        <v>262</v>
      </c>
      <c r="E10514">
        <v>266.5</v>
      </c>
      <c r="G10514">
        <v>266.5</v>
      </c>
      <c r="H10514">
        <v>20523</v>
      </c>
      <c r="I10514">
        <v>69526</v>
      </c>
      <c r="J10514">
        <f t="shared" si="492"/>
        <v>97.977941176470594</v>
      </c>
      <c r="K10514">
        <f t="shared" si="493"/>
        <v>2001</v>
      </c>
      <c r="L10514">
        <f t="shared" si="494"/>
        <v>3</v>
      </c>
    </row>
    <row r="10515" spans="1:12" x14ac:dyDescent="0.25">
      <c r="A10515" s="1">
        <v>36972</v>
      </c>
      <c r="B10515">
        <v>264.75</v>
      </c>
      <c r="C10515">
        <v>265</v>
      </c>
      <c r="D10515">
        <v>259</v>
      </c>
      <c r="E10515">
        <v>259.75</v>
      </c>
      <c r="G10515">
        <v>259.75</v>
      </c>
      <c r="H10515">
        <v>14372</v>
      </c>
      <c r="I10515">
        <v>68360</v>
      </c>
      <c r="J10515">
        <f t="shared" si="492"/>
        <v>95.496323529411768</v>
      </c>
      <c r="K10515">
        <f t="shared" si="493"/>
        <v>2001</v>
      </c>
      <c r="L10515">
        <f t="shared" si="494"/>
        <v>3</v>
      </c>
    </row>
    <row r="10516" spans="1:12" x14ac:dyDescent="0.25">
      <c r="A10516" s="1">
        <v>36973</v>
      </c>
      <c r="B10516">
        <v>260.5</v>
      </c>
      <c r="C10516">
        <v>263</v>
      </c>
      <c r="D10516">
        <v>260.5</v>
      </c>
      <c r="E10516">
        <v>262.25</v>
      </c>
      <c r="G10516">
        <v>262.25</v>
      </c>
      <c r="H10516">
        <v>11238</v>
      </c>
      <c r="I10516">
        <v>66745</v>
      </c>
      <c r="J10516">
        <f t="shared" si="492"/>
        <v>96.415441176470594</v>
      </c>
      <c r="K10516">
        <f t="shared" si="493"/>
        <v>2001</v>
      </c>
      <c r="L10516">
        <f t="shared" si="494"/>
        <v>3</v>
      </c>
    </row>
    <row r="10517" spans="1:12" x14ac:dyDescent="0.25">
      <c r="A10517" s="1">
        <v>36976</v>
      </c>
      <c r="B10517">
        <v>265.5</v>
      </c>
      <c r="C10517">
        <v>267.75</v>
      </c>
      <c r="D10517">
        <v>265.5</v>
      </c>
      <c r="E10517">
        <v>267</v>
      </c>
      <c r="G10517">
        <v>267</v>
      </c>
      <c r="H10517">
        <v>8425</v>
      </c>
      <c r="I10517">
        <v>65945</v>
      </c>
      <c r="J10517">
        <f t="shared" si="492"/>
        <v>98.161764705882348</v>
      </c>
      <c r="K10517">
        <f t="shared" si="493"/>
        <v>2001</v>
      </c>
      <c r="L10517">
        <f t="shared" si="494"/>
        <v>3</v>
      </c>
    </row>
    <row r="10518" spans="1:12" x14ac:dyDescent="0.25">
      <c r="A10518" s="1">
        <v>36977</v>
      </c>
      <c r="B10518">
        <v>267</v>
      </c>
      <c r="C10518">
        <v>268.5</v>
      </c>
      <c r="D10518">
        <v>265.25</v>
      </c>
      <c r="E10518">
        <v>267</v>
      </c>
      <c r="G10518">
        <v>267</v>
      </c>
      <c r="H10518">
        <v>7423</v>
      </c>
      <c r="I10518">
        <v>66125</v>
      </c>
      <c r="J10518">
        <f t="shared" si="492"/>
        <v>98.161764705882348</v>
      </c>
      <c r="K10518">
        <f t="shared" si="493"/>
        <v>2001</v>
      </c>
      <c r="L10518">
        <f t="shared" si="494"/>
        <v>3</v>
      </c>
    </row>
    <row r="10519" spans="1:12" x14ac:dyDescent="0.25">
      <c r="A10519" s="1">
        <v>36978</v>
      </c>
      <c r="B10519">
        <v>265.5</v>
      </c>
      <c r="C10519">
        <v>267</v>
      </c>
      <c r="D10519">
        <v>263.25</v>
      </c>
      <c r="E10519">
        <v>264.25</v>
      </c>
      <c r="G10519">
        <v>264.25</v>
      </c>
      <c r="H10519">
        <v>6058</v>
      </c>
      <c r="I10519">
        <v>65249</v>
      </c>
      <c r="J10519">
        <f t="shared" si="492"/>
        <v>97.150735294117652</v>
      </c>
      <c r="K10519">
        <f t="shared" si="493"/>
        <v>2001</v>
      </c>
      <c r="L10519">
        <f t="shared" si="494"/>
        <v>3</v>
      </c>
    </row>
    <row r="10520" spans="1:12" x14ac:dyDescent="0.25">
      <c r="A10520" s="1">
        <v>36979</v>
      </c>
      <c r="B10520">
        <v>264.5</v>
      </c>
      <c r="C10520">
        <v>266.25</v>
      </c>
      <c r="D10520">
        <v>264.25</v>
      </c>
      <c r="E10520">
        <v>265</v>
      </c>
      <c r="G10520">
        <v>265</v>
      </c>
      <c r="H10520">
        <v>5073</v>
      </c>
      <c r="I10520">
        <v>64638</v>
      </c>
      <c r="J10520">
        <f t="shared" si="492"/>
        <v>97.42647058823529</v>
      </c>
      <c r="K10520">
        <f t="shared" si="493"/>
        <v>2001</v>
      </c>
      <c r="L10520">
        <f t="shared" si="494"/>
        <v>3</v>
      </c>
    </row>
    <row r="10521" spans="1:12" x14ac:dyDescent="0.25">
      <c r="A10521" s="1">
        <v>36980</v>
      </c>
      <c r="B10521">
        <v>266.5</v>
      </c>
      <c r="C10521">
        <v>270</v>
      </c>
      <c r="D10521">
        <v>254</v>
      </c>
      <c r="E10521">
        <v>255</v>
      </c>
      <c r="G10521">
        <v>255</v>
      </c>
      <c r="H10521">
        <v>21053</v>
      </c>
      <c r="I10521">
        <v>62745</v>
      </c>
      <c r="J10521">
        <f t="shared" si="492"/>
        <v>93.75</v>
      </c>
      <c r="K10521">
        <f t="shared" si="493"/>
        <v>2001</v>
      </c>
      <c r="L10521">
        <f t="shared" si="494"/>
        <v>3</v>
      </c>
    </row>
    <row r="10522" spans="1:12" x14ac:dyDescent="0.25">
      <c r="A10522" s="1">
        <v>36983</v>
      </c>
      <c r="B10522">
        <v>257</v>
      </c>
      <c r="C10522">
        <v>261</v>
      </c>
      <c r="D10522">
        <v>256</v>
      </c>
      <c r="E10522">
        <v>259</v>
      </c>
      <c r="G10522">
        <v>259</v>
      </c>
      <c r="H10522">
        <v>6730</v>
      </c>
      <c r="I10522">
        <v>61916</v>
      </c>
      <c r="J10522">
        <f t="shared" si="492"/>
        <v>95.220588235294116</v>
      </c>
      <c r="K10522">
        <f t="shared" si="493"/>
        <v>2001</v>
      </c>
      <c r="L10522">
        <f t="shared" si="494"/>
        <v>4</v>
      </c>
    </row>
    <row r="10523" spans="1:12" x14ac:dyDescent="0.25">
      <c r="A10523" s="1">
        <v>36984</v>
      </c>
      <c r="B10523">
        <v>260</v>
      </c>
      <c r="C10523">
        <v>264</v>
      </c>
      <c r="D10523">
        <v>257</v>
      </c>
      <c r="E10523">
        <v>261.75</v>
      </c>
      <c r="G10523">
        <v>261.75</v>
      </c>
      <c r="H10523">
        <v>8466</v>
      </c>
      <c r="I10523">
        <v>59636</v>
      </c>
      <c r="J10523">
        <f t="shared" si="492"/>
        <v>96.231617647058826</v>
      </c>
      <c r="K10523">
        <f t="shared" si="493"/>
        <v>2001</v>
      </c>
      <c r="L10523">
        <f t="shared" si="494"/>
        <v>4</v>
      </c>
    </row>
    <row r="10524" spans="1:12" x14ac:dyDescent="0.25">
      <c r="A10524" s="1">
        <v>36985</v>
      </c>
      <c r="B10524">
        <v>262.25</v>
      </c>
      <c r="C10524">
        <v>266.5</v>
      </c>
      <c r="D10524">
        <v>262</v>
      </c>
      <c r="E10524">
        <v>265.25</v>
      </c>
      <c r="G10524">
        <v>265.25</v>
      </c>
      <c r="H10524">
        <v>6459</v>
      </c>
      <c r="I10524">
        <v>58458</v>
      </c>
      <c r="J10524">
        <f t="shared" si="492"/>
        <v>97.518382352941174</v>
      </c>
      <c r="K10524">
        <f t="shared" si="493"/>
        <v>2001</v>
      </c>
      <c r="L10524">
        <f t="shared" si="494"/>
        <v>4</v>
      </c>
    </row>
    <row r="10525" spans="1:12" x14ac:dyDescent="0.25">
      <c r="A10525" s="1">
        <v>36986</v>
      </c>
      <c r="B10525">
        <v>266.25</v>
      </c>
      <c r="C10525">
        <v>266.5</v>
      </c>
      <c r="D10525">
        <v>262</v>
      </c>
      <c r="E10525">
        <v>265</v>
      </c>
      <c r="G10525">
        <v>265</v>
      </c>
      <c r="H10525">
        <v>4804</v>
      </c>
      <c r="I10525">
        <v>57522</v>
      </c>
      <c r="J10525">
        <f t="shared" si="492"/>
        <v>97.42647058823529</v>
      </c>
      <c r="K10525">
        <f t="shared" si="493"/>
        <v>2001</v>
      </c>
      <c r="L10525">
        <f t="shared" si="494"/>
        <v>4</v>
      </c>
    </row>
    <row r="10526" spans="1:12" x14ac:dyDescent="0.25">
      <c r="A10526" s="1">
        <v>36987</v>
      </c>
      <c r="B10526">
        <v>265</v>
      </c>
      <c r="C10526">
        <v>265.5</v>
      </c>
      <c r="D10526">
        <v>261.25</v>
      </c>
      <c r="E10526">
        <v>262</v>
      </c>
      <c r="G10526">
        <v>262</v>
      </c>
      <c r="H10526">
        <v>4259</v>
      </c>
      <c r="I10526">
        <v>56308</v>
      </c>
      <c r="J10526">
        <f t="shared" si="492"/>
        <v>96.32352941176471</v>
      </c>
      <c r="K10526">
        <f t="shared" si="493"/>
        <v>2001</v>
      </c>
      <c r="L10526">
        <f t="shared" si="494"/>
        <v>4</v>
      </c>
    </row>
    <row r="10527" spans="1:12" x14ac:dyDescent="0.25">
      <c r="A10527" s="1">
        <v>36990</v>
      </c>
      <c r="B10527">
        <v>263</v>
      </c>
      <c r="C10527">
        <v>264</v>
      </c>
      <c r="D10527">
        <v>259</v>
      </c>
      <c r="E10527">
        <v>260</v>
      </c>
      <c r="G10527">
        <v>260</v>
      </c>
      <c r="H10527">
        <v>4973</v>
      </c>
      <c r="I10527">
        <v>55360</v>
      </c>
      <c r="J10527">
        <f t="shared" si="492"/>
        <v>95.588235294117652</v>
      </c>
      <c r="K10527">
        <f t="shared" si="493"/>
        <v>2001</v>
      </c>
      <c r="L10527">
        <f t="shared" si="494"/>
        <v>4</v>
      </c>
    </row>
    <row r="10528" spans="1:12" x14ac:dyDescent="0.25">
      <c r="A10528" s="1">
        <v>36991</v>
      </c>
      <c r="B10528">
        <v>261</v>
      </c>
      <c r="C10528">
        <v>261.5</v>
      </c>
      <c r="D10528">
        <v>255.5</v>
      </c>
      <c r="E10528">
        <v>257.25</v>
      </c>
      <c r="G10528">
        <v>257.25</v>
      </c>
      <c r="H10528">
        <v>7510</v>
      </c>
      <c r="I10528">
        <v>53083</v>
      </c>
      <c r="J10528">
        <f t="shared" si="492"/>
        <v>94.577205882352928</v>
      </c>
      <c r="K10528">
        <f t="shared" si="493"/>
        <v>2001</v>
      </c>
      <c r="L10528">
        <f t="shared" si="494"/>
        <v>4</v>
      </c>
    </row>
    <row r="10529" spans="1:12" x14ac:dyDescent="0.25">
      <c r="A10529" s="1">
        <v>36992</v>
      </c>
      <c r="B10529">
        <v>257.25</v>
      </c>
      <c r="C10529">
        <v>261.25</v>
      </c>
      <c r="D10529">
        <v>257.25</v>
      </c>
      <c r="E10529">
        <v>260.75</v>
      </c>
      <c r="G10529">
        <v>260.75</v>
      </c>
      <c r="H10529">
        <v>8347</v>
      </c>
      <c r="I10529">
        <v>49403</v>
      </c>
      <c r="J10529">
        <f t="shared" si="492"/>
        <v>95.86397058823529</v>
      </c>
      <c r="K10529">
        <f t="shared" si="493"/>
        <v>2001</v>
      </c>
      <c r="L10529">
        <f t="shared" si="494"/>
        <v>4</v>
      </c>
    </row>
    <row r="10530" spans="1:12" x14ac:dyDescent="0.25">
      <c r="A10530" s="1">
        <v>36993</v>
      </c>
      <c r="B10530">
        <v>262</v>
      </c>
      <c r="C10530">
        <v>268.5</v>
      </c>
      <c r="D10530">
        <v>262</v>
      </c>
      <c r="E10530">
        <v>266.75</v>
      </c>
      <c r="G10530">
        <v>266.75</v>
      </c>
      <c r="H10530">
        <v>9844</v>
      </c>
      <c r="I10530">
        <v>48012</v>
      </c>
      <c r="J10530">
        <f t="shared" si="492"/>
        <v>98.069852941176464</v>
      </c>
      <c r="K10530">
        <f t="shared" si="493"/>
        <v>2001</v>
      </c>
      <c r="L10530">
        <f t="shared" si="494"/>
        <v>4</v>
      </c>
    </row>
    <row r="10531" spans="1:12" x14ac:dyDescent="0.25">
      <c r="A10531" s="1">
        <v>36997</v>
      </c>
      <c r="B10531">
        <v>272</v>
      </c>
      <c r="C10531">
        <v>272</v>
      </c>
      <c r="D10531">
        <v>268</v>
      </c>
      <c r="E10531">
        <v>269.5</v>
      </c>
      <c r="G10531">
        <v>269.5</v>
      </c>
      <c r="H10531">
        <v>7876</v>
      </c>
      <c r="I10531">
        <v>46921</v>
      </c>
      <c r="J10531">
        <f t="shared" si="492"/>
        <v>99.080882352941174</v>
      </c>
      <c r="K10531">
        <f t="shared" si="493"/>
        <v>2001</v>
      </c>
      <c r="L10531">
        <f t="shared" si="494"/>
        <v>4</v>
      </c>
    </row>
    <row r="10532" spans="1:12" x14ac:dyDescent="0.25">
      <c r="A10532" s="1">
        <v>36998</v>
      </c>
      <c r="B10532">
        <v>269</v>
      </c>
      <c r="C10532">
        <v>269</v>
      </c>
      <c r="D10532">
        <v>265.5</v>
      </c>
      <c r="E10532">
        <v>265.75</v>
      </c>
      <c r="G10532">
        <v>265.75</v>
      </c>
      <c r="H10532">
        <v>6572</v>
      </c>
      <c r="I10532">
        <v>44868</v>
      </c>
      <c r="J10532">
        <f t="shared" si="492"/>
        <v>97.702205882352956</v>
      </c>
      <c r="K10532">
        <f t="shared" si="493"/>
        <v>2001</v>
      </c>
      <c r="L10532">
        <f t="shared" si="494"/>
        <v>4</v>
      </c>
    </row>
    <row r="10533" spans="1:12" x14ac:dyDescent="0.25">
      <c r="A10533" s="1">
        <v>36999</v>
      </c>
      <c r="B10533">
        <v>264.5</v>
      </c>
      <c r="C10533">
        <v>269.5</v>
      </c>
      <c r="D10533">
        <v>264</v>
      </c>
      <c r="E10533">
        <v>268.25</v>
      </c>
      <c r="G10533">
        <v>268.25</v>
      </c>
      <c r="H10533">
        <v>6006</v>
      </c>
      <c r="I10533">
        <v>41818</v>
      </c>
      <c r="J10533">
        <f t="shared" si="492"/>
        <v>98.621323529411768</v>
      </c>
      <c r="K10533">
        <f t="shared" si="493"/>
        <v>2001</v>
      </c>
      <c r="L10533">
        <f t="shared" si="494"/>
        <v>4</v>
      </c>
    </row>
    <row r="10534" spans="1:12" x14ac:dyDescent="0.25">
      <c r="A10534" s="1">
        <v>37000</v>
      </c>
      <c r="B10534">
        <v>267.5</v>
      </c>
      <c r="C10534">
        <v>268</v>
      </c>
      <c r="D10534">
        <v>263</v>
      </c>
      <c r="E10534">
        <v>267.5</v>
      </c>
      <c r="G10534">
        <v>267.5</v>
      </c>
      <c r="H10534">
        <v>5289</v>
      </c>
      <c r="I10534">
        <v>40636</v>
      </c>
      <c r="J10534">
        <f t="shared" si="492"/>
        <v>98.345588235294116</v>
      </c>
      <c r="K10534">
        <f t="shared" si="493"/>
        <v>2001</v>
      </c>
      <c r="L10534">
        <f t="shared" si="494"/>
        <v>4</v>
      </c>
    </row>
    <row r="10535" spans="1:12" x14ac:dyDescent="0.25">
      <c r="A10535" s="1">
        <v>37001</v>
      </c>
      <c r="B10535">
        <v>267.5</v>
      </c>
      <c r="C10535">
        <v>271</v>
      </c>
      <c r="D10535">
        <v>265.5</v>
      </c>
      <c r="E10535">
        <v>267</v>
      </c>
      <c r="G10535">
        <v>267</v>
      </c>
      <c r="H10535">
        <v>11374</v>
      </c>
      <c r="I10535">
        <v>37741</v>
      </c>
      <c r="J10535">
        <f t="shared" si="492"/>
        <v>98.161764705882348</v>
      </c>
      <c r="K10535">
        <f t="shared" si="493"/>
        <v>2001</v>
      </c>
      <c r="L10535">
        <f t="shared" si="494"/>
        <v>4</v>
      </c>
    </row>
    <row r="10536" spans="1:12" x14ac:dyDescent="0.25">
      <c r="A10536" s="1">
        <v>37004</v>
      </c>
      <c r="B10536">
        <v>266</v>
      </c>
      <c r="C10536">
        <v>268</v>
      </c>
      <c r="D10536">
        <v>260.75</v>
      </c>
      <c r="E10536">
        <v>264.5</v>
      </c>
      <c r="G10536">
        <v>264.5</v>
      </c>
      <c r="H10536">
        <v>10644</v>
      </c>
      <c r="I10536">
        <v>32865</v>
      </c>
      <c r="J10536">
        <f t="shared" si="492"/>
        <v>97.242647058823536</v>
      </c>
      <c r="K10536">
        <f t="shared" si="493"/>
        <v>2001</v>
      </c>
      <c r="L10536">
        <f t="shared" si="494"/>
        <v>4</v>
      </c>
    </row>
    <row r="10537" spans="1:12" x14ac:dyDescent="0.25">
      <c r="A10537" s="1">
        <v>37005</v>
      </c>
      <c r="B10537">
        <v>264.5</v>
      </c>
      <c r="C10537">
        <v>265.5</v>
      </c>
      <c r="D10537">
        <v>261.5</v>
      </c>
      <c r="E10537">
        <v>263.75</v>
      </c>
      <c r="G10537">
        <v>263.75</v>
      </c>
      <c r="H10537">
        <v>6942</v>
      </c>
      <c r="I10537">
        <v>29172</v>
      </c>
      <c r="J10537">
        <f t="shared" si="492"/>
        <v>96.966911764705884</v>
      </c>
      <c r="K10537">
        <f t="shared" si="493"/>
        <v>2001</v>
      </c>
      <c r="L10537">
        <f t="shared" si="494"/>
        <v>4</v>
      </c>
    </row>
    <row r="10538" spans="1:12" x14ac:dyDescent="0.25">
      <c r="A10538" s="1">
        <v>37006</v>
      </c>
      <c r="B10538">
        <v>265</v>
      </c>
      <c r="C10538">
        <v>272</v>
      </c>
      <c r="D10538">
        <v>265</v>
      </c>
      <c r="E10538">
        <v>268.75</v>
      </c>
      <c r="G10538">
        <v>268.75</v>
      </c>
      <c r="H10538">
        <v>13441</v>
      </c>
      <c r="I10538">
        <v>24626</v>
      </c>
      <c r="J10538">
        <f t="shared" si="492"/>
        <v>98.805147058823536</v>
      </c>
      <c r="K10538">
        <f t="shared" si="493"/>
        <v>2001</v>
      </c>
      <c r="L10538">
        <f t="shared" si="494"/>
        <v>4</v>
      </c>
    </row>
    <row r="10539" spans="1:12" x14ac:dyDescent="0.25">
      <c r="A10539" s="1">
        <v>37007</v>
      </c>
      <c r="B10539">
        <v>270</v>
      </c>
      <c r="C10539">
        <v>272.5</v>
      </c>
      <c r="D10539">
        <v>268.75</v>
      </c>
      <c r="E10539">
        <v>269.75</v>
      </c>
      <c r="G10539">
        <v>269.75</v>
      </c>
      <c r="H10539">
        <v>10741</v>
      </c>
      <c r="I10539">
        <v>18793</v>
      </c>
      <c r="J10539">
        <f t="shared" si="492"/>
        <v>99.172794117647044</v>
      </c>
      <c r="K10539">
        <f t="shared" si="493"/>
        <v>2001</v>
      </c>
      <c r="L10539">
        <f t="shared" si="494"/>
        <v>4</v>
      </c>
    </row>
    <row r="10540" spans="1:12" x14ac:dyDescent="0.25">
      <c r="A10540" s="1">
        <v>37008</v>
      </c>
      <c r="B10540">
        <v>267</v>
      </c>
      <c r="C10540">
        <v>269</v>
      </c>
      <c r="D10540">
        <v>264.25</v>
      </c>
      <c r="E10540">
        <v>264.75</v>
      </c>
      <c r="G10540">
        <v>264.75</v>
      </c>
      <c r="H10540">
        <v>19250</v>
      </c>
      <c r="I10540">
        <v>12809</v>
      </c>
      <c r="J10540">
        <f t="shared" si="492"/>
        <v>97.334558823529406</v>
      </c>
      <c r="K10540">
        <f t="shared" si="493"/>
        <v>2001</v>
      </c>
      <c r="L10540">
        <f t="shared" si="494"/>
        <v>4</v>
      </c>
    </row>
    <row r="10541" spans="1:12" x14ac:dyDescent="0.25">
      <c r="A10541" s="1">
        <v>37011</v>
      </c>
      <c r="B10541">
        <v>265</v>
      </c>
      <c r="C10541">
        <v>273</v>
      </c>
      <c r="D10541">
        <v>263.5</v>
      </c>
      <c r="E10541">
        <v>272.75</v>
      </c>
      <c r="G10541">
        <v>272.75</v>
      </c>
      <c r="H10541">
        <v>9147</v>
      </c>
      <c r="I10541">
        <v>7688</v>
      </c>
      <c r="J10541">
        <f t="shared" si="492"/>
        <v>100.27573529411765</v>
      </c>
      <c r="K10541">
        <f t="shared" si="493"/>
        <v>2001</v>
      </c>
      <c r="L10541">
        <f t="shared" si="494"/>
        <v>4</v>
      </c>
    </row>
    <row r="10542" spans="1:12" x14ac:dyDescent="0.25">
      <c r="A10542" s="1">
        <v>37012</v>
      </c>
      <c r="B10542">
        <v>273</v>
      </c>
      <c r="C10542">
        <v>276</v>
      </c>
      <c r="D10542">
        <v>270</v>
      </c>
      <c r="E10542">
        <v>271</v>
      </c>
      <c r="G10542">
        <v>271</v>
      </c>
      <c r="H10542">
        <v>7454</v>
      </c>
      <c r="I10542">
        <v>5840</v>
      </c>
      <c r="J10542">
        <f t="shared" si="492"/>
        <v>99.632352941176464</v>
      </c>
      <c r="K10542">
        <f t="shared" si="493"/>
        <v>2001</v>
      </c>
      <c r="L10542">
        <f t="shared" si="494"/>
        <v>5</v>
      </c>
    </row>
    <row r="10543" spans="1:12" x14ac:dyDescent="0.25">
      <c r="A10543" s="1">
        <v>37013</v>
      </c>
      <c r="B10543">
        <v>270</v>
      </c>
      <c r="C10543">
        <v>270.5</v>
      </c>
      <c r="D10543">
        <v>267.75</v>
      </c>
      <c r="E10543">
        <v>268.25</v>
      </c>
      <c r="G10543">
        <v>268.25</v>
      </c>
      <c r="H10543">
        <v>8766</v>
      </c>
      <c r="I10543">
        <v>3167</v>
      </c>
      <c r="J10543">
        <f t="shared" si="492"/>
        <v>98.621323529411768</v>
      </c>
      <c r="K10543">
        <f t="shared" si="493"/>
        <v>2001</v>
      </c>
      <c r="L10543">
        <f t="shared" si="494"/>
        <v>5</v>
      </c>
    </row>
    <row r="10544" spans="1:12" x14ac:dyDescent="0.25">
      <c r="A10544" s="1">
        <v>37014</v>
      </c>
      <c r="B10544">
        <v>267</v>
      </c>
      <c r="C10544">
        <v>268</v>
      </c>
      <c r="D10544">
        <v>263</v>
      </c>
      <c r="E10544">
        <v>263</v>
      </c>
      <c r="G10544">
        <v>263</v>
      </c>
      <c r="H10544">
        <v>3249</v>
      </c>
      <c r="I10544">
        <v>2486</v>
      </c>
      <c r="J10544">
        <f t="shared" si="492"/>
        <v>96.691176470588232</v>
      </c>
      <c r="K10544">
        <f t="shared" si="493"/>
        <v>2001</v>
      </c>
      <c r="L10544">
        <f t="shared" si="494"/>
        <v>5</v>
      </c>
    </row>
    <row r="10545" spans="1:12" x14ac:dyDescent="0.25">
      <c r="A10545" s="1">
        <v>37015</v>
      </c>
      <c r="B10545">
        <v>261.25</v>
      </c>
      <c r="C10545">
        <v>264</v>
      </c>
      <c r="D10545">
        <v>261.25</v>
      </c>
      <c r="E10545">
        <v>264</v>
      </c>
      <c r="G10545">
        <v>264</v>
      </c>
      <c r="H10545">
        <v>2748</v>
      </c>
      <c r="I10545">
        <v>2265</v>
      </c>
      <c r="J10545">
        <f t="shared" si="492"/>
        <v>97.058823529411768</v>
      </c>
      <c r="K10545">
        <f t="shared" si="493"/>
        <v>2001</v>
      </c>
      <c r="L10545">
        <f t="shared" si="494"/>
        <v>5</v>
      </c>
    </row>
    <row r="10546" spans="1:12" x14ac:dyDescent="0.25">
      <c r="A10546" s="1">
        <v>37018</v>
      </c>
      <c r="B10546">
        <v>263.5</v>
      </c>
      <c r="C10546">
        <v>264</v>
      </c>
      <c r="D10546">
        <v>256.5</v>
      </c>
      <c r="E10546">
        <v>259.5</v>
      </c>
      <c r="G10546">
        <v>259.5</v>
      </c>
      <c r="H10546">
        <v>2531</v>
      </c>
      <c r="I10546">
        <v>1565</v>
      </c>
      <c r="J10546">
        <f t="shared" si="492"/>
        <v>95.404411764705898</v>
      </c>
      <c r="K10546">
        <f t="shared" si="493"/>
        <v>2001</v>
      </c>
      <c r="L10546">
        <f t="shared" si="494"/>
        <v>5</v>
      </c>
    </row>
    <row r="10547" spans="1:12" x14ac:dyDescent="0.25">
      <c r="A10547" s="1">
        <v>37019</v>
      </c>
      <c r="B10547">
        <v>256.25</v>
      </c>
      <c r="C10547">
        <v>257.75</v>
      </c>
      <c r="D10547">
        <v>255.75</v>
      </c>
      <c r="E10547">
        <v>257.75</v>
      </c>
      <c r="G10547">
        <v>257.75</v>
      </c>
      <c r="H10547">
        <v>460</v>
      </c>
      <c r="I10547">
        <v>616</v>
      </c>
      <c r="J10547">
        <f t="shared" si="492"/>
        <v>94.76102941176471</v>
      </c>
      <c r="K10547">
        <f t="shared" si="493"/>
        <v>2001</v>
      </c>
      <c r="L10547">
        <f t="shared" si="494"/>
        <v>5</v>
      </c>
    </row>
    <row r="10548" spans="1:12" x14ac:dyDescent="0.25">
      <c r="A10548" s="1">
        <v>37020</v>
      </c>
      <c r="B10548">
        <v>258</v>
      </c>
      <c r="C10548">
        <v>258.5</v>
      </c>
      <c r="D10548">
        <v>257</v>
      </c>
      <c r="E10548">
        <v>257</v>
      </c>
      <c r="G10548">
        <v>257</v>
      </c>
      <c r="H10548">
        <v>626</v>
      </c>
      <c r="I10548">
        <v>640</v>
      </c>
      <c r="J10548">
        <f t="shared" si="492"/>
        <v>94.485294117647058</v>
      </c>
      <c r="K10548">
        <f t="shared" si="493"/>
        <v>2001</v>
      </c>
      <c r="L10548">
        <f t="shared" si="494"/>
        <v>5</v>
      </c>
    </row>
    <row r="10549" spans="1:12" x14ac:dyDescent="0.25">
      <c r="A10549" s="1">
        <v>37021</v>
      </c>
      <c r="B10549">
        <v>260</v>
      </c>
      <c r="C10549">
        <v>262.75</v>
      </c>
      <c r="D10549">
        <v>260</v>
      </c>
      <c r="E10549">
        <v>260</v>
      </c>
      <c r="G10549">
        <v>260</v>
      </c>
      <c r="H10549">
        <v>29</v>
      </c>
      <c r="I10549">
        <v>124</v>
      </c>
      <c r="J10549">
        <f t="shared" si="492"/>
        <v>95.588235294117652</v>
      </c>
      <c r="K10549">
        <f t="shared" si="493"/>
        <v>2001</v>
      </c>
      <c r="L10549">
        <f t="shared" si="494"/>
        <v>5</v>
      </c>
    </row>
    <row r="10550" spans="1:12" x14ac:dyDescent="0.25">
      <c r="A10550" s="1">
        <v>37022</v>
      </c>
      <c r="B10550">
        <v>261</v>
      </c>
      <c r="C10550">
        <v>263</v>
      </c>
      <c r="D10550">
        <v>260</v>
      </c>
      <c r="E10550">
        <v>262.5</v>
      </c>
      <c r="G10550">
        <v>262.5</v>
      </c>
      <c r="H10550">
        <v>638</v>
      </c>
      <c r="I10550">
        <v>582</v>
      </c>
      <c r="J10550">
        <f t="shared" si="492"/>
        <v>96.507352941176464</v>
      </c>
      <c r="K10550">
        <f t="shared" si="493"/>
        <v>2001</v>
      </c>
      <c r="L10550">
        <f t="shared" si="494"/>
        <v>5</v>
      </c>
    </row>
    <row r="10551" spans="1:12" x14ac:dyDescent="0.25">
      <c r="A10551" s="1">
        <v>37025</v>
      </c>
      <c r="B10551">
        <v>266</v>
      </c>
      <c r="C10551">
        <v>269.5</v>
      </c>
      <c r="D10551">
        <v>266</v>
      </c>
      <c r="E10551">
        <v>269.5</v>
      </c>
      <c r="G10551">
        <v>269.5</v>
      </c>
      <c r="H10551">
        <v>92</v>
      </c>
      <c r="I10551">
        <v>68</v>
      </c>
      <c r="J10551">
        <f t="shared" si="492"/>
        <v>99.080882352941174</v>
      </c>
      <c r="K10551">
        <f t="shared" si="493"/>
        <v>2001</v>
      </c>
      <c r="L10551">
        <f t="shared" si="494"/>
        <v>5</v>
      </c>
    </row>
    <row r="10552" spans="1:12" x14ac:dyDescent="0.25">
      <c r="A10552" s="1">
        <v>37026</v>
      </c>
      <c r="B10552">
        <v>278</v>
      </c>
      <c r="C10552">
        <v>280</v>
      </c>
      <c r="D10552">
        <v>275.5</v>
      </c>
      <c r="E10552">
        <v>277.5</v>
      </c>
      <c r="G10552">
        <v>277.5</v>
      </c>
      <c r="H10552">
        <v>17209</v>
      </c>
      <c r="I10552">
        <v>88265</v>
      </c>
      <c r="J10552">
        <f t="shared" si="492"/>
        <v>102.02205882352941</v>
      </c>
      <c r="K10552">
        <f t="shared" si="493"/>
        <v>2001</v>
      </c>
      <c r="L10552">
        <f t="shared" si="494"/>
        <v>5</v>
      </c>
    </row>
    <row r="10553" spans="1:12" x14ac:dyDescent="0.25">
      <c r="A10553" s="1">
        <v>37027</v>
      </c>
      <c r="B10553">
        <v>277</v>
      </c>
      <c r="C10553">
        <v>278.5</v>
      </c>
      <c r="D10553">
        <v>275</v>
      </c>
      <c r="E10553">
        <v>275.75</v>
      </c>
      <c r="G10553">
        <v>275.75</v>
      </c>
      <c r="H10553">
        <v>13077</v>
      </c>
      <c r="I10553">
        <v>85232</v>
      </c>
      <c r="J10553">
        <f t="shared" si="492"/>
        <v>101.37867647058823</v>
      </c>
      <c r="K10553">
        <f t="shared" si="493"/>
        <v>2001</v>
      </c>
      <c r="L10553">
        <f t="shared" si="494"/>
        <v>5</v>
      </c>
    </row>
    <row r="10554" spans="1:12" x14ac:dyDescent="0.25">
      <c r="A10554" s="1">
        <v>37028</v>
      </c>
      <c r="B10554">
        <v>274</v>
      </c>
      <c r="C10554">
        <v>276</v>
      </c>
      <c r="D10554">
        <v>272.25</v>
      </c>
      <c r="E10554">
        <v>275.75</v>
      </c>
      <c r="G10554">
        <v>275.75</v>
      </c>
      <c r="H10554">
        <v>14882</v>
      </c>
      <c r="I10554">
        <v>86025</v>
      </c>
      <c r="J10554">
        <f t="shared" si="492"/>
        <v>101.37867647058823</v>
      </c>
      <c r="K10554">
        <f t="shared" si="493"/>
        <v>2001</v>
      </c>
      <c r="L10554">
        <f t="shared" si="494"/>
        <v>5</v>
      </c>
    </row>
    <row r="10555" spans="1:12" x14ac:dyDescent="0.25">
      <c r="A10555" s="1">
        <v>37029</v>
      </c>
      <c r="B10555">
        <v>275</v>
      </c>
      <c r="C10555">
        <v>275.5</v>
      </c>
      <c r="D10555">
        <v>269.5</v>
      </c>
      <c r="E10555">
        <v>271.75</v>
      </c>
      <c r="G10555">
        <v>271.75</v>
      </c>
      <c r="H10555">
        <v>16850</v>
      </c>
      <c r="I10555">
        <v>87418</v>
      </c>
      <c r="J10555">
        <f t="shared" si="492"/>
        <v>99.908088235294102</v>
      </c>
      <c r="K10555">
        <f t="shared" si="493"/>
        <v>2001</v>
      </c>
      <c r="L10555">
        <f t="shared" si="494"/>
        <v>5</v>
      </c>
    </row>
    <row r="10556" spans="1:12" x14ac:dyDescent="0.25">
      <c r="A10556" s="1">
        <v>37032</v>
      </c>
      <c r="B10556">
        <v>269</v>
      </c>
      <c r="C10556">
        <v>269.5</v>
      </c>
      <c r="D10556">
        <v>262.25</v>
      </c>
      <c r="E10556">
        <v>263</v>
      </c>
      <c r="G10556">
        <v>263</v>
      </c>
      <c r="H10556">
        <v>25340</v>
      </c>
      <c r="I10556">
        <v>89404</v>
      </c>
      <c r="J10556">
        <f t="shared" si="492"/>
        <v>96.691176470588232</v>
      </c>
      <c r="K10556">
        <f t="shared" si="493"/>
        <v>2001</v>
      </c>
      <c r="L10556">
        <f t="shared" si="494"/>
        <v>5</v>
      </c>
    </row>
    <row r="10557" spans="1:12" x14ac:dyDescent="0.25">
      <c r="A10557" s="1">
        <v>37033</v>
      </c>
      <c r="B10557">
        <v>263</v>
      </c>
      <c r="C10557">
        <v>265</v>
      </c>
      <c r="D10557">
        <v>259.25</v>
      </c>
      <c r="E10557">
        <v>259.75</v>
      </c>
      <c r="G10557">
        <v>259.75</v>
      </c>
      <c r="H10557">
        <v>22378</v>
      </c>
      <c r="I10557">
        <v>89040</v>
      </c>
      <c r="J10557">
        <f t="shared" si="492"/>
        <v>95.496323529411768</v>
      </c>
      <c r="K10557">
        <f t="shared" si="493"/>
        <v>2001</v>
      </c>
      <c r="L10557">
        <f t="shared" si="494"/>
        <v>5</v>
      </c>
    </row>
    <row r="10558" spans="1:12" x14ac:dyDescent="0.25">
      <c r="A10558" s="1">
        <v>37034</v>
      </c>
      <c r="B10558">
        <v>261.5</v>
      </c>
      <c r="C10558">
        <v>262.5</v>
      </c>
      <c r="D10558">
        <v>258.5</v>
      </c>
      <c r="E10558">
        <v>260</v>
      </c>
      <c r="G10558">
        <v>260</v>
      </c>
      <c r="H10558">
        <v>14674</v>
      </c>
      <c r="I10558">
        <v>88168</v>
      </c>
      <c r="J10558">
        <f t="shared" si="492"/>
        <v>95.588235294117652</v>
      </c>
      <c r="K10558">
        <f t="shared" si="493"/>
        <v>2001</v>
      </c>
      <c r="L10558">
        <f t="shared" si="494"/>
        <v>5</v>
      </c>
    </row>
    <row r="10559" spans="1:12" x14ac:dyDescent="0.25">
      <c r="A10559" s="1">
        <v>37035</v>
      </c>
      <c r="B10559">
        <v>261.5</v>
      </c>
      <c r="C10559">
        <v>264</v>
      </c>
      <c r="D10559">
        <v>260.5</v>
      </c>
      <c r="E10559">
        <v>261.75</v>
      </c>
      <c r="G10559">
        <v>261.75</v>
      </c>
      <c r="H10559">
        <v>11881</v>
      </c>
      <c r="I10559">
        <v>88384</v>
      </c>
      <c r="J10559">
        <f t="shared" si="492"/>
        <v>96.231617647058826</v>
      </c>
      <c r="K10559">
        <f t="shared" si="493"/>
        <v>2001</v>
      </c>
      <c r="L10559">
        <f t="shared" si="494"/>
        <v>5</v>
      </c>
    </row>
    <row r="10560" spans="1:12" x14ac:dyDescent="0.25">
      <c r="A10560" s="1">
        <v>37036</v>
      </c>
      <c r="B10560">
        <v>263.5</v>
      </c>
      <c r="C10560">
        <v>264</v>
      </c>
      <c r="D10560">
        <v>259.25</v>
      </c>
      <c r="E10560">
        <v>259.75</v>
      </c>
      <c r="G10560">
        <v>259.75</v>
      </c>
      <c r="H10560">
        <v>14038</v>
      </c>
      <c r="I10560">
        <v>90743</v>
      </c>
      <c r="J10560">
        <f t="shared" si="492"/>
        <v>95.496323529411768</v>
      </c>
      <c r="K10560">
        <f t="shared" si="493"/>
        <v>2001</v>
      </c>
      <c r="L10560">
        <f t="shared" si="494"/>
        <v>5</v>
      </c>
    </row>
    <row r="10561" spans="1:12" x14ac:dyDescent="0.25">
      <c r="A10561" s="1">
        <v>37040</v>
      </c>
      <c r="B10561">
        <v>261</v>
      </c>
      <c r="C10561">
        <v>265.5</v>
      </c>
      <c r="D10561">
        <v>259</v>
      </c>
      <c r="E10561">
        <v>264.75</v>
      </c>
      <c r="G10561">
        <v>264.75</v>
      </c>
      <c r="H10561">
        <v>18352</v>
      </c>
      <c r="I10561">
        <v>91763</v>
      </c>
      <c r="J10561">
        <f t="shared" si="492"/>
        <v>97.334558823529406</v>
      </c>
      <c r="K10561">
        <f t="shared" si="493"/>
        <v>2001</v>
      </c>
      <c r="L10561">
        <f t="shared" si="494"/>
        <v>5</v>
      </c>
    </row>
    <row r="10562" spans="1:12" x14ac:dyDescent="0.25">
      <c r="A10562" s="1">
        <v>37041</v>
      </c>
      <c r="B10562">
        <v>266.5</v>
      </c>
      <c r="C10562">
        <v>268.75</v>
      </c>
      <c r="D10562">
        <v>263.5</v>
      </c>
      <c r="E10562">
        <v>264</v>
      </c>
      <c r="G10562">
        <v>264</v>
      </c>
      <c r="H10562">
        <v>15174</v>
      </c>
      <c r="I10562">
        <v>90155</v>
      </c>
      <c r="J10562">
        <f t="shared" ref="J10562:J10625" si="495">G10562/100*5000/136</f>
        <v>97.058823529411768</v>
      </c>
      <c r="K10562">
        <f t="shared" ref="K10562:K10625" si="496">YEAR(A10562)</f>
        <v>2001</v>
      </c>
      <c r="L10562">
        <f t="shared" ref="L10562:L10625" si="497">MONTH(A10562)</f>
        <v>5</v>
      </c>
    </row>
    <row r="10563" spans="1:12" x14ac:dyDescent="0.25">
      <c r="A10563" s="1">
        <v>37042</v>
      </c>
      <c r="B10563">
        <v>265.25</v>
      </c>
      <c r="C10563">
        <v>267.5</v>
      </c>
      <c r="D10563">
        <v>264</v>
      </c>
      <c r="E10563">
        <v>267</v>
      </c>
      <c r="G10563">
        <v>267</v>
      </c>
      <c r="H10563">
        <v>18242</v>
      </c>
      <c r="I10563">
        <v>90238</v>
      </c>
      <c r="J10563">
        <f t="shared" si="495"/>
        <v>98.161764705882348</v>
      </c>
      <c r="K10563">
        <f t="shared" si="496"/>
        <v>2001</v>
      </c>
      <c r="L10563">
        <f t="shared" si="497"/>
        <v>5</v>
      </c>
    </row>
    <row r="10564" spans="1:12" x14ac:dyDescent="0.25">
      <c r="A10564" s="1">
        <v>37043</v>
      </c>
      <c r="B10564">
        <v>271</v>
      </c>
      <c r="C10564">
        <v>272</v>
      </c>
      <c r="D10564">
        <v>269</v>
      </c>
      <c r="E10564">
        <v>270.75</v>
      </c>
      <c r="G10564">
        <v>270.75</v>
      </c>
      <c r="H10564">
        <v>21189</v>
      </c>
      <c r="I10564">
        <v>87042</v>
      </c>
      <c r="J10564">
        <f t="shared" si="495"/>
        <v>99.540441176470594</v>
      </c>
      <c r="K10564">
        <f t="shared" si="496"/>
        <v>2001</v>
      </c>
      <c r="L10564">
        <f t="shared" si="497"/>
        <v>6</v>
      </c>
    </row>
    <row r="10565" spans="1:12" x14ac:dyDescent="0.25">
      <c r="A10565" s="1">
        <v>37046</v>
      </c>
      <c r="B10565">
        <v>269.5</v>
      </c>
      <c r="C10565">
        <v>269.5</v>
      </c>
      <c r="D10565">
        <v>263</v>
      </c>
      <c r="E10565">
        <v>263.5</v>
      </c>
      <c r="G10565">
        <v>263.5</v>
      </c>
      <c r="H10565">
        <v>16135</v>
      </c>
      <c r="I10565">
        <v>88833</v>
      </c>
      <c r="J10565">
        <f t="shared" si="495"/>
        <v>96.874999999999986</v>
      </c>
      <c r="K10565">
        <f t="shared" si="496"/>
        <v>2001</v>
      </c>
      <c r="L10565">
        <f t="shared" si="497"/>
        <v>6</v>
      </c>
    </row>
    <row r="10566" spans="1:12" x14ac:dyDescent="0.25">
      <c r="A10566" s="1">
        <v>37047</v>
      </c>
      <c r="B10566">
        <v>265</v>
      </c>
      <c r="C10566">
        <v>265.5</v>
      </c>
      <c r="D10566">
        <v>260</v>
      </c>
      <c r="E10566">
        <v>260.5</v>
      </c>
      <c r="G10566">
        <v>260.5</v>
      </c>
      <c r="H10566">
        <v>14485</v>
      </c>
      <c r="I10566">
        <v>88490</v>
      </c>
      <c r="J10566">
        <f t="shared" si="495"/>
        <v>95.772058823529406</v>
      </c>
      <c r="K10566">
        <f t="shared" si="496"/>
        <v>2001</v>
      </c>
      <c r="L10566">
        <f t="shared" si="497"/>
        <v>6</v>
      </c>
    </row>
    <row r="10567" spans="1:12" x14ac:dyDescent="0.25">
      <c r="A10567" s="1">
        <v>37048</v>
      </c>
      <c r="B10567">
        <v>260</v>
      </c>
      <c r="C10567">
        <v>262.75</v>
      </c>
      <c r="D10567">
        <v>258.5</v>
      </c>
      <c r="E10567">
        <v>261.5</v>
      </c>
      <c r="G10567">
        <v>261.5</v>
      </c>
      <c r="H10567">
        <v>15667</v>
      </c>
      <c r="I10567">
        <v>87673</v>
      </c>
      <c r="J10567">
        <f t="shared" si="495"/>
        <v>96.139705882352956</v>
      </c>
      <c r="K10567">
        <f t="shared" si="496"/>
        <v>2001</v>
      </c>
      <c r="L10567">
        <f t="shared" si="497"/>
        <v>6</v>
      </c>
    </row>
    <row r="10568" spans="1:12" x14ac:dyDescent="0.25">
      <c r="A10568" s="1">
        <v>37049</v>
      </c>
      <c r="B10568">
        <v>263</v>
      </c>
      <c r="C10568">
        <v>267</v>
      </c>
      <c r="D10568">
        <v>262.25</v>
      </c>
      <c r="E10568">
        <v>264.25</v>
      </c>
      <c r="G10568">
        <v>264.25</v>
      </c>
      <c r="H10568">
        <v>20110</v>
      </c>
      <c r="I10568">
        <v>83285</v>
      </c>
      <c r="J10568">
        <f t="shared" si="495"/>
        <v>97.150735294117652</v>
      </c>
      <c r="K10568">
        <f t="shared" si="496"/>
        <v>2001</v>
      </c>
      <c r="L10568">
        <f t="shared" si="497"/>
        <v>6</v>
      </c>
    </row>
    <row r="10569" spans="1:12" x14ac:dyDescent="0.25">
      <c r="A10569" s="1">
        <v>37050</v>
      </c>
      <c r="B10569">
        <v>264</v>
      </c>
      <c r="C10569">
        <v>265</v>
      </c>
      <c r="D10569">
        <v>263.25</v>
      </c>
      <c r="E10569">
        <v>264</v>
      </c>
      <c r="G10569">
        <v>264</v>
      </c>
      <c r="H10569">
        <v>10501</v>
      </c>
      <c r="I10569">
        <v>80251</v>
      </c>
      <c r="J10569">
        <f t="shared" si="495"/>
        <v>97.058823529411768</v>
      </c>
      <c r="K10569">
        <f t="shared" si="496"/>
        <v>2001</v>
      </c>
      <c r="L10569">
        <f t="shared" si="497"/>
        <v>6</v>
      </c>
    </row>
    <row r="10570" spans="1:12" x14ac:dyDescent="0.25">
      <c r="A10570" s="1">
        <v>37053</v>
      </c>
      <c r="B10570">
        <v>264.5</v>
      </c>
      <c r="C10570">
        <v>266.25</v>
      </c>
      <c r="D10570">
        <v>260</v>
      </c>
      <c r="E10570">
        <v>261.75</v>
      </c>
      <c r="G10570">
        <v>261.75</v>
      </c>
      <c r="H10570">
        <v>17089</v>
      </c>
      <c r="I10570">
        <v>79503</v>
      </c>
      <c r="J10570">
        <f t="shared" si="495"/>
        <v>96.231617647058826</v>
      </c>
      <c r="K10570">
        <f t="shared" si="496"/>
        <v>2001</v>
      </c>
      <c r="L10570">
        <f t="shared" si="497"/>
        <v>6</v>
      </c>
    </row>
    <row r="10571" spans="1:12" x14ac:dyDescent="0.25">
      <c r="A10571" s="1">
        <v>37054</v>
      </c>
      <c r="B10571">
        <v>263</v>
      </c>
      <c r="C10571">
        <v>264.75</v>
      </c>
      <c r="D10571">
        <v>259</v>
      </c>
      <c r="E10571">
        <v>263.25</v>
      </c>
      <c r="G10571">
        <v>263.25</v>
      </c>
      <c r="H10571">
        <v>18458</v>
      </c>
      <c r="I10571">
        <v>77172</v>
      </c>
      <c r="J10571">
        <f t="shared" si="495"/>
        <v>96.783088235294116</v>
      </c>
      <c r="K10571">
        <f t="shared" si="496"/>
        <v>2001</v>
      </c>
      <c r="L10571">
        <f t="shared" si="497"/>
        <v>6</v>
      </c>
    </row>
    <row r="10572" spans="1:12" x14ac:dyDescent="0.25">
      <c r="A10572" s="1">
        <v>37055</v>
      </c>
      <c r="B10572">
        <v>263</v>
      </c>
      <c r="C10572">
        <v>264.25</v>
      </c>
      <c r="D10572">
        <v>260.25</v>
      </c>
      <c r="E10572">
        <v>262</v>
      </c>
      <c r="G10572">
        <v>262</v>
      </c>
      <c r="H10572">
        <v>11554</v>
      </c>
      <c r="I10572">
        <v>75536</v>
      </c>
      <c r="J10572">
        <f t="shared" si="495"/>
        <v>96.32352941176471</v>
      </c>
      <c r="K10572">
        <f t="shared" si="496"/>
        <v>2001</v>
      </c>
      <c r="L10572">
        <f t="shared" si="497"/>
        <v>6</v>
      </c>
    </row>
    <row r="10573" spans="1:12" x14ac:dyDescent="0.25">
      <c r="A10573" s="1">
        <v>37056</v>
      </c>
      <c r="B10573">
        <v>259</v>
      </c>
      <c r="C10573">
        <v>260.25</v>
      </c>
      <c r="D10573">
        <v>257.5</v>
      </c>
      <c r="E10573">
        <v>259.25</v>
      </c>
      <c r="G10573">
        <v>259.25</v>
      </c>
      <c r="H10573">
        <v>13875</v>
      </c>
      <c r="I10573">
        <v>73758</v>
      </c>
      <c r="J10573">
        <f t="shared" si="495"/>
        <v>95.312499999999986</v>
      </c>
      <c r="K10573">
        <f t="shared" si="496"/>
        <v>2001</v>
      </c>
      <c r="L10573">
        <f t="shared" si="497"/>
        <v>6</v>
      </c>
    </row>
    <row r="10574" spans="1:12" x14ac:dyDescent="0.25">
      <c r="A10574" s="1">
        <v>37057</v>
      </c>
      <c r="B10574">
        <v>257.5</v>
      </c>
      <c r="C10574">
        <v>258</v>
      </c>
      <c r="D10574">
        <v>255</v>
      </c>
      <c r="E10574">
        <v>255.75</v>
      </c>
      <c r="G10574">
        <v>255.75</v>
      </c>
      <c r="H10574">
        <v>13773</v>
      </c>
      <c r="I10574">
        <v>71854</v>
      </c>
      <c r="J10574">
        <f t="shared" si="495"/>
        <v>94.025735294117652</v>
      </c>
      <c r="K10574">
        <f t="shared" si="496"/>
        <v>2001</v>
      </c>
      <c r="L10574">
        <f t="shared" si="497"/>
        <v>6</v>
      </c>
    </row>
    <row r="10575" spans="1:12" x14ac:dyDescent="0.25">
      <c r="A10575" s="1">
        <v>37060</v>
      </c>
      <c r="B10575">
        <v>255.75</v>
      </c>
      <c r="C10575">
        <v>263</v>
      </c>
      <c r="D10575">
        <v>254.75</v>
      </c>
      <c r="E10575">
        <v>262.75</v>
      </c>
      <c r="G10575">
        <v>262.75</v>
      </c>
      <c r="H10575">
        <v>22410</v>
      </c>
      <c r="I10575">
        <v>67714</v>
      </c>
      <c r="J10575">
        <f t="shared" si="495"/>
        <v>96.599264705882348</v>
      </c>
      <c r="K10575">
        <f t="shared" si="496"/>
        <v>2001</v>
      </c>
      <c r="L10575">
        <f t="shared" si="497"/>
        <v>6</v>
      </c>
    </row>
    <row r="10576" spans="1:12" x14ac:dyDescent="0.25">
      <c r="A10576" s="1">
        <v>37061</v>
      </c>
      <c r="B10576">
        <v>262.75</v>
      </c>
      <c r="C10576">
        <v>263</v>
      </c>
      <c r="D10576">
        <v>258.25</v>
      </c>
      <c r="E10576">
        <v>261.5</v>
      </c>
      <c r="G10576">
        <v>261.5</v>
      </c>
      <c r="H10576">
        <v>21632</v>
      </c>
      <c r="I10576">
        <v>62585</v>
      </c>
      <c r="J10576">
        <f t="shared" si="495"/>
        <v>96.139705882352956</v>
      </c>
      <c r="K10576">
        <f t="shared" si="496"/>
        <v>2001</v>
      </c>
      <c r="L10576">
        <f t="shared" si="497"/>
        <v>6</v>
      </c>
    </row>
    <row r="10577" spans="1:12" x14ac:dyDescent="0.25">
      <c r="A10577" s="1">
        <v>37062</v>
      </c>
      <c r="B10577">
        <v>260.5</v>
      </c>
      <c r="C10577">
        <v>261.75</v>
      </c>
      <c r="D10577">
        <v>255</v>
      </c>
      <c r="E10577">
        <v>256</v>
      </c>
      <c r="G10577">
        <v>256</v>
      </c>
      <c r="H10577">
        <v>16215</v>
      </c>
      <c r="I10577">
        <v>61093</v>
      </c>
      <c r="J10577">
        <f t="shared" si="495"/>
        <v>94.117647058823536</v>
      </c>
      <c r="K10577">
        <f t="shared" si="496"/>
        <v>2001</v>
      </c>
      <c r="L10577">
        <f t="shared" si="497"/>
        <v>6</v>
      </c>
    </row>
    <row r="10578" spans="1:12" x14ac:dyDescent="0.25">
      <c r="A10578" s="1">
        <v>37063</v>
      </c>
      <c r="B10578">
        <v>255.25</v>
      </c>
      <c r="C10578">
        <v>257.75</v>
      </c>
      <c r="D10578">
        <v>254.5</v>
      </c>
      <c r="E10578">
        <v>255.25</v>
      </c>
      <c r="G10578">
        <v>255.25</v>
      </c>
      <c r="H10578">
        <v>13095</v>
      </c>
      <c r="I10578">
        <v>57305</v>
      </c>
      <c r="J10578">
        <f t="shared" si="495"/>
        <v>93.841911764705898</v>
      </c>
      <c r="K10578">
        <f t="shared" si="496"/>
        <v>2001</v>
      </c>
      <c r="L10578">
        <f t="shared" si="497"/>
        <v>6</v>
      </c>
    </row>
    <row r="10579" spans="1:12" x14ac:dyDescent="0.25">
      <c r="A10579" s="1">
        <v>37064</v>
      </c>
      <c r="B10579">
        <v>254.5</v>
      </c>
      <c r="C10579">
        <v>255</v>
      </c>
      <c r="D10579">
        <v>250.5</v>
      </c>
      <c r="E10579">
        <v>251</v>
      </c>
      <c r="G10579">
        <v>251</v>
      </c>
      <c r="H10579">
        <v>16322</v>
      </c>
      <c r="I10579">
        <v>54593</v>
      </c>
      <c r="J10579">
        <f t="shared" si="495"/>
        <v>92.27941176470587</v>
      </c>
      <c r="K10579">
        <f t="shared" si="496"/>
        <v>2001</v>
      </c>
      <c r="L10579">
        <f t="shared" si="497"/>
        <v>6</v>
      </c>
    </row>
    <row r="10580" spans="1:12" x14ac:dyDescent="0.25">
      <c r="A10580" s="1">
        <v>37067</v>
      </c>
      <c r="B10580">
        <v>250</v>
      </c>
      <c r="C10580">
        <v>251</v>
      </c>
      <c r="D10580">
        <v>245.25</v>
      </c>
      <c r="E10580">
        <v>245.75</v>
      </c>
      <c r="G10580">
        <v>245.75</v>
      </c>
      <c r="H10580">
        <v>18730</v>
      </c>
      <c r="I10580">
        <v>44321</v>
      </c>
      <c r="J10580">
        <f t="shared" si="495"/>
        <v>90.349264705882348</v>
      </c>
      <c r="K10580">
        <f t="shared" si="496"/>
        <v>2001</v>
      </c>
      <c r="L10580">
        <f t="shared" si="497"/>
        <v>6</v>
      </c>
    </row>
    <row r="10581" spans="1:12" x14ac:dyDescent="0.25">
      <c r="A10581" s="1">
        <v>37068</v>
      </c>
      <c r="B10581">
        <v>247</v>
      </c>
      <c r="C10581">
        <v>249.25</v>
      </c>
      <c r="D10581">
        <v>246.5</v>
      </c>
      <c r="E10581">
        <v>248.25</v>
      </c>
      <c r="G10581">
        <v>248.25</v>
      </c>
      <c r="H10581">
        <v>21232</v>
      </c>
      <c r="I10581">
        <v>30991</v>
      </c>
      <c r="J10581">
        <f t="shared" si="495"/>
        <v>91.268382352941174</v>
      </c>
      <c r="K10581">
        <f t="shared" si="496"/>
        <v>2001</v>
      </c>
      <c r="L10581">
        <f t="shared" si="497"/>
        <v>6</v>
      </c>
    </row>
    <row r="10582" spans="1:12" x14ac:dyDescent="0.25">
      <c r="A10582" s="1">
        <v>37069</v>
      </c>
      <c r="B10582">
        <v>249</v>
      </c>
      <c r="C10582">
        <v>250.75</v>
      </c>
      <c r="D10582">
        <v>246</v>
      </c>
      <c r="E10582">
        <v>247.5</v>
      </c>
      <c r="G10582">
        <v>247.5</v>
      </c>
      <c r="H10582">
        <v>25009</v>
      </c>
      <c r="I10582">
        <v>23955</v>
      </c>
      <c r="J10582">
        <f t="shared" si="495"/>
        <v>90.992647058823536</v>
      </c>
      <c r="K10582">
        <f t="shared" si="496"/>
        <v>2001</v>
      </c>
      <c r="L10582">
        <f t="shared" si="497"/>
        <v>6</v>
      </c>
    </row>
    <row r="10583" spans="1:12" x14ac:dyDescent="0.25">
      <c r="A10583" s="1">
        <v>37070</v>
      </c>
      <c r="B10583">
        <v>247.5</v>
      </c>
      <c r="C10583">
        <v>248</v>
      </c>
      <c r="D10583">
        <v>242.5</v>
      </c>
      <c r="E10583">
        <v>242.75</v>
      </c>
      <c r="G10583">
        <v>242.75</v>
      </c>
      <c r="H10583">
        <v>29626</v>
      </c>
      <c r="I10583">
        <v>7851</v>
      </c>
      <c r="J10583">
        <f t="shared" si="495"/>
        <v>89.246323529411782</v>
      </c>
      <c r="K10583">
        <f t="shared" si="496"/>
        <v>2001</v>
      </c>
      <c r="L10583">
        <f t="shared" si="497"/>
        <v>6</v>
      </c>
    </row>
    <row r="10584" spans="1:12" x14ac:dyDescent="0.25">
      <c r="A10584" s="1">
        <v>37071</v>
      </c>
      <c r="B10584">
        <v>247</v>
      </c>
      <c r="C10584">
        <v>249.5</v>
      </c>
      <c r="D10584">
        <v>245.25</v>
      </c>
      <c r="E10584">
        <v>246.75</v>
      </c>
      <c r="G10584">
        <v>246.75</v>
      </c>
      <c r="H10584">
        <v>7399</v>
      </c>
      <c r="I10584">
        <v>3897</v>
      </c>
      <c r="J10584">
        <f t="shared" si="495"/>
        <v>90.71691176470587</v>
      </c>
      <c r="K10584">
        <f t="shared" si="496"/>
        <v>2001</v>
      </c>
      <c r="L10584">
        <f t="shared" si="497"/>
        <v>6</v>
      </c>
    </row>
    <row r="10585" spans="1:12" x14ac:dyDescent="0.25">
      <c r="A10585" s="1">
        <v>37074</v>
      </c>
      <c r="B10585">
        <v>247</v>
      </c>
      <c r="C10585">
        <v>254.25</v>
      </c>
      <c r="D10585">
        <v>246.5</v>
      </c>
      <c r="E10585">
        <v>251.25</v>
      </c>
      <c r="G10585">
        <v>251.25</v>
      </c>
      <c r="H10585">
        <v>5097</v>
      </c>
      <c r="I10585">
        <v>2574</v>
      </c>
      <c r="J10585">
        <f t="shared" si="495"/>
        <v>92.371323529411768</v>
      </c>
      <c r="K10585">
        <f t="shared" si="496"/>
        <v>2001</v>
      </c>
      <c r="L10585">
        <f t="shared" si="497"/>
        <v>7</v>
      </c>
    </row>
    <row r="10586" spans="1:12" x14ac:dyDescent="0.25">
      <c r="A10586" s="1">
        <v>37075</v>
      </c>
      <c r="B10586">
        <v>250.5</v>
      </c>
      <c r="C10586">
        <v>255.5</v>
      </c>
      <c r="D10586">
        <v>250.5</v>
      </c>
      <c r="E10586">
        <v>253.5</v>
      </c>
      <c r="G10586">
        <v>253.5</v>
      </c>
      <c r="H10586">
        <v>3230</v>
      </c>
      <c r="I10586">
        <v>2110</v>
      </c>
      <c r="J10586">
        <f t="shared" si="495"/>
        <v>93.19852941176471</v>
      </c>
      <c r="K10586">
        <f t="shared" si="496"/>
        <v>2001</v>
      </c>
      <c r="L10586">
        <f t="shared" si="497"/>
        <v>7</v>
      </c>
    </row>
    <row r="10587" spans="1:12" x14ac:dyDescent="0.25">
      <c r="A10587" s="1">
        <v>37077</v>
      </c>
      <c r="B10587">
        <v>255</v>
      </c>
      <c r="C10587">
        <v>257.25</v>
      </c>
      <c r="D10587">
        <v>253.25</v>
      </c>
      <c r="E10587">
        <v>257</v>
      </c>
      <c r="G10587">
        <v>257</v>
      </c>
      <c r="H10587">
        <v>2279</v>
      </c>
      <c r="I10587">
        <v>1860</v>
      </c>
      <c r="J10587">
        <f t="shared" si="495"/>
        <v>94.485294117647058</v>
      </c>
      <c r="K10587">
        <f t="shared" si="496"/>
        <v>2001</v>
      </c>
      <c r="L10587">
        <f t="shared" si="497"/>
        <v>7</v>
      </c>
    </row>
    <row r="10588" spans="1:12" x14ac:dyDescent="0.25">
      <c r="A10588" s="1">
        <v>37078</v>
      </c>
      <c r="B10588">
        <v>260</v>
      </c>
      <c r="C10588">
        <v>261.75</v>
      </c>
      <c r="D10588">
        <v>257.5</v>
      </c>
      <c r="E10588">
        <v>258.75</v>
      </c>
      <c r="G10588">
        <v>258.75</v>
      </c>
      <c r="H10588">
        <v>1818</v>
      </c>
      <c r="I10588">
        <v>1434</v>
      </c>
      <c r="J10588">
        <f t="shared" si="495"/>
        <v>95.128676470588232</v>
      </c>
      <c r="K10588">
        <f t="shared" si="496"/>
        <v>2001</v>
      </c>
      <c r="L10588">
        <f t="shared" si="497"/>
        <v>7</v>
      </c>
    </row>
    <row r="10589" spans="1:12" x14ac:dyDescent="0.25">
      <c r="A10589" s="1">
        <v>37081</v>
      </c>
      <c r="B10589">
        <v>258.5</v>
      </c>
      <c r="C10589">
        <v>258.5</v>
      </c>
      <c r="D10589">
        <v>255</v>
      </c>
      <c r="E10589">
        <v>258.25</v>
      </c>
      <c r="G10589">
        <v>258.25</v>
      </c>
      <c r="H10589">
        <v>1804</v>
      </c>
      <c r="I10589">
        <v>1174</v>
      </c>
      <c r="J10589">
        <f t="shared" si="495"/>
        <v>94.944852941176464</v>
      </c>
      <c r="K10589">
        <f t="shared" si="496"/>
        <v>2001</v>
      </c>
      <c r="L10589">
        <f t="shared" si="497"/>
        <v>7</v>
      </c>
    </row>
    <row r="10590" spans="1:12" x14ac:dyDescent="0.25">
      <c r="A10590" s="1">
        <v>37082</v>
      </c>
      <c r="B10590">
        <v>261</v>
      </c>
      <c r="C10590">
        <v>263</v>
      </c>
      <c r="D10590">
        <v>260.75</v>
      </c>
      <c r="E10590">
        <v>262</v>
      </c>
      <c r="G10590">
        <v>262</v>
      </c>
      <c r="H10590">
        <v>1839</v>
      </c>
      <c r="I10590">
        <v>676</v>
      </c>
      <c r="J10590">
        <f t="shared" si="495"/>
        <v>96.32352941176471</v>
      </c>
      <c r="K10590">
        <f t="shared" si="496"/>
        <v>2001</v>
      </c>
      <c r="L10590">
        <f t="shared" si="497"/>
        <v>7</v>
      </c>
    </row>
    <row r="10591" spans="1:12" x14ac:dyDescent="0.25">
      <c r="A10591" s="1">
        <v>37083</v>
      </c>
      <c r="B10591">
        <v>268</v>
      </c>
      <c r="C10591">
        <v>268</v>
      </c>
      <c r="D10591">
        <v>264</v>
      </c>
      <c r="E10591">
        <v>267</v>
      </c>
      <c r="G10591">
        <v>267</v>
      </c>
      <c r="H10591">
        <v>189</v>
      </c>
      <c r="I10591">
        <v>250</v>
      </c>
      <c r="J10591">
        <f t="shared" si="495"/>
        <v>98.161764705882348</v>
      </c>
      <c r="K10591">
        <f t="shared" si="496"/>
        <v>2001</v>
      </c>
      <c r="L10591">
        <f t="shared" si="497"/>
        <v>7</v>
      </c>
    </row>
    <row r="10592" spans="1:12" x14ac:dyDescent="0.25">
      <c r="A10592" s="1">
        <v>37084</v>
      </c>
      <c r="B10592">
        <v>272</v>
      </c>
      <c r="C10592">
        <v>281</v>
      </c>
      <c r="D10592">
        <v>267.5</v>
      </c>
      <c r="E10592">
        <v>281</v>
      </c>
      <c r="G10592">
        <v>281</v>
      </c>
      <c r="H10592">
        <v>167</v>
      </c>
      <c r="I10592">
        <v>79</v>
      </c>
      <c r="J10592">
        <f t="shared" si="495"/>
        <v>103.30882352941177</v>
      </c>
      <c r="K10592">
        <f t="shared" si="496"/>
        <v>2001</v>
      </c>
      <c r="L10592">
        <f t="shared" si="497"/>
        <v>7</v>
      </c>
    </row>
    <row r="10593" spans="1:12" x14ac:dyDescent="0.25">
      <c r="A10593" s="1">
        <v>37085</v>
      </c>
      <c r="B10593">
        <v>280</v>
      </c>
      <c r="C10593">
        <v>280</v>
      </c>
      <c r="D10593">
        <v>277</v>
      </c>
      <c r="E10593">
        <v>277</v>
      </c>
      <c r="G10593">
        <v>277</v>
      </c>
      <c r="H10593">
        <v>56</v>
      </c>
      <c r="I10593">
        <v>31</v>
      </c>
      <c r="J10593">
        <f t="shared" si="495"/>
        <v>101.83823529411765</v>
      </c>
      <c r="K10593">
        <f t="shared" si="496"/>
        <v>2001</v>
      </c>
      <c r="L10593">
        <f t="shared" si="497"/>
        <v>7</v>
      </c>
    </row>
    <row r="10594" spans="1:12" x14ac:dyDescent="0.25">
      <c r="A10594" s="1">
        <v>37088</v>
      </c>
      <c r="B10594">
        <v>280.5</v>
      </c>
      <c r="C10594">
        <v>283.5</v>
      </c>
      <c r="D10594">
        <v>275.5</v>
      </c>
      <c r="E10594">
        <v>282</v>
      </c>
      <c r="G10594">
        <v>282</v>
      </c>
      <c r="H10594">
        <v>14376</v>
      </c>
      <c r="I10594">
        <v>62761</v>
      </c>
      <c r="J10594">
        <f t="shared" si="495"/>
        <v>103.67647058823529</v>
      </c>
      <c r="K10594">
        <f t="shared" si="496"/>
        <v>2001</v>
      </c>
      <c r="L10594">
        <f t="shared" si="497"/>
        <v>7</v>
      </c>
    </row>
    <row r="10595" spans="1:12" x14ac:dyDescent="0.25">
      <c r="A10595" s="1">
        <v>37089</v>
      </c>
      <c r="B10595">
        <v>292</v>
      </c>
      <c r="C10595">
        <v>295</v>
      </c>
      <c r="D10595">
        <v>289.25</v>
      </c>
      <c r="E10595">
        <v>290</v>
      </c>
      <c r="G10595">
        <v>290</v>
      </c>
      <c r="H10595">
        <v>13994</v>
      </c>
      <c r="I10595">
        <v>63541</v>
      </c>
      <c r="J10595">
        <f t="shared" si="495"/>
        <v>106.61764705882354</v>
      </c>
      <c r="K10595">
        <f t="shared" si="496"/>
        <v>2001</v>
      </c>
      <c r="L10595">
        <f t="shared" si="497"/>
        <v>7</v>
      </c>
    </row>
    <row r="10596" spans="1:12" x14ac:dyDescent="0.25">
      <c r="A10596" s="1">
        <v>37090</v>
      </c>
      <c r="B10596">
        <v>284</v>
      </c>
      <c r="C10596">
        <v>292.5</v>
      </c>
      <c r="D10596">
        <v>284</v>
      </c>
      <c r="E10596">
        <v>288.75</v>
      </c>
      <c r="G10596">
        <v>288.75</v>
      </c>
      <c r="H10596">
        <v>13086</v>
      </c>
      <c r="I10596">
        <v>64126</v>
      </c>
      <c r="J10596">
        <f t="shared" si="495"/>
        <v>106.15808823529412</v>
      </c>
      <c r="K10596">
        <f t="shared" si="496"/>
        <v>2001</v>
      </c>
      <c r="L10596">
        <f t="shared" si="497"/>
        <v>7</v>
      </c>
    </row>
    <row r="10597" spans="1:12" x14ac:dyDescent="0.25">
      <c r="A10597" s="1">
        <v>37091</v>
      </c>
      <c r="B10597">
        <v>290</v>
      </c>
      <c r="C10597">
        <v>292.5</v>
      </c>
      <c r="D10597">
        <v>285.5</v>
      </c>
      <c r="E10597">
        <v>289</v>
      </c>
      <c r="G10597">
        <v>289</v>
      </c>
      <c r="H10597">
        <v>12367</v>
      </c>
      <c r="I10597">
        <v>63470</v>
      </c>
      <c r="J10597">
        <f t="shared" si="495"/>
        <v>106.25</v>
      </c>
      <c r="K10597">
        <f t="shared" si="496"/>
        <v>2001</v>
      </c>
      <c r="L10597">
        <f t="shared" si="497"/>
        <v>7</v>
      </c>
    </row>
    <row r="10598" spans="1:12" x14ac:dyDescent="0.25">
      <c r="A10598" s="1">
        <v>37092</v>
      </c>
      <c r="B10598">
        <v>286</v>
      </c>
      <c r="C10598">
        <v>286</v>
      </c>
      <c r="D10598">
        <v>281.5</v>
      </c>
      <c r="E10598">
        <v>283.25</v>
      </c>
      <c r="G10598">
        <v>283.25</v>
      </c>
      <c r="H10598">
        <v>10497</v>
      </c>
      <c r="I10598">
        <v>63247</v>
      </c>
      <c r="J10598">
        <f t="shared" si="495"/>
        <v>104.13602941176471</v>
      </c>
      <c r="K10598">
        <f t="shared" si="496"/>
        <v>2001</v>
      </c>
      <c r="L10598">
        <f t="shared" si="497"/>
        <v>7</v>
      </c>
    </row>
    <row r="10599" spans="1:12" x14ac:dyDescent="0.25">
      <c r="A10599" s="1">
        <v>37095</v>
      </c>
      <c r="B10599">
        <v>282.5</v>
      </c>
      <c r="C10599">
        <v>284</v>
      </c>
      <c r="D10599">
        <v>277</v>
      </c>
      <c r="E10599">
        <v>283.5</v>
      </c>
      <c r="G10599">
        <v>283.5</v>
      </c>
      <c r="H10599">
        <v>8242</v>
      </c>
      <c r="I10599">
        <v>62704</v>
      </c>
      <c r="J10599">
        <f t="shared" si="495"/>
        <v>104.22794117647059</v>
      </c>
      <c r="K10599">
        <f t="shared" si="496"/>
        <v>2001</v>
      </c>
      <c r="L10599">
        <f t="shared" si="497"/>
        <v>7</v>
      </c>
    </row>
    <row r="10600" spans="1:12" x14ac:dyDescent="0.25">
      <c r="A10600" s="1">
        <v>37096</v>
      </c>
      <c r="B10600">
        <v>286.5</v>
      </c>
      <c r="C10600">
        <v>286.5</v>
      </c>
      <c r="D10600">
        <v>280.25</v>
      </c>
      <c r="E10600">
        <v>282.5</v>
      </c>
      <c r="G10600">
        <v>282.5</v>
      </c>
      <c r="H10600">
        <v>6587</v>
      </c>
      <c r="I10600">
        <v>62497</v>
      </c>
      <c r="J10600">
        <f t="shared" si="495"/>
        <v>103.86029411764706</v>
      </c>
      <c r="K10600">
        <f t="shared" si="496"/>
        <v>2001</v>
      </c>
      <c r="L10600">
        <f t="shared" si="497"/>
        <v>7</v>
      </c>
    </row>
    <row r="10601" spans="1:12" x14ac:dyDescent="0.25">
      <c r="A10601" s="1">
        <v>37097</v>
      </c>
      <c r="B10601">
        <v>283</v>
      </c>
      <c r="C10601">
        <v>283.5</v>
      </c>
      <c r="D10601">
        <v>279</v>
      </c>
      <c r="E10601">
        <v>282.5</v>
      </c>
      <c r="G10601">
        <v>282.5</v>
      </c>
      <c r="H10601">
        <v>5767</v>
      </c>
      <c r="I10601">
        <v>62086</v>
      </c>
      <c r="J10601">
        <f t="shared" si="495"/>
        <v>103.86029411764706</v>
      </c>
      <c r="K10601">
        <f t="shared" si="496"/>
        <v>2001</v>
      </c>
      <c r="L10601">
        <f t="shared" si="497"/>
        <v>7</v>
      </c>
    </row>
    <row r="10602" spans="1:12" x14ac:dyDescent="0.25">
      <c r="A10602" s="1">
        <v>37098</v>
      </c>
      <c r="B10602">
        <v>286</v>
      </c>
      <c r="C10602">
        <v>286</v>
      </c>
      <c r="D10602">
        <v>276.5</v>
      </c>
      <c r="E10602">
        <v>281</v>
      </c>
      <c r="G10602">
        <v>281</v>
      </c>
      <c r="H10602">
        <v>8819</v>
      </c>
      <c r="I10602">
        <v>60857</v>
      </c>
      <c r="J10602">
        <f t="shared" si="495"/>
        <v>103.30882352941177</v>
      </c>
      <c r="K10602">
        <f t="shared" si="496"/>
        <v>2001</v>
      </c>
      <c r="L10602">
        <f t="shared" si="497"/>
        <v>7</v>
      </c>
    </row>
    <row r="10603" spans="1:12" x14ac:dyDescent="0.25">
      <c r="A10603" s="1">
        <v>37099</v>
      </c>
      <c r="B10603">
        <v>282.5</v>
      </c>
      <c r="C10603">
        <v>283.25</v>
      </c>
      <c r="D10603">
        <v>279.5</v>
      </c>
      <c r="E10603">
        <v>280.25</v>
      </c>
      <c r="G10603">
        <v>280.25</v>
      </c>
      <c r="H10603">
        <v>5164</v>
      </c>
      <c r="I10603">
        <v>60504</v>
      </c>
      <c r="J10603">
        <f t="shared" si="495"/>
        <v>103.03308823529413</v>
      </c>
      <c r="K10603">
        <f t="shared" si="496"/>
        <v>2001</v>
      </c>
      <c r="L10603">
        <f t="shared" si="497"/>
        <v>7</v>
      </c>
    </row>
    <row r="10604" spans="1:12" x14ac:dyDescent="0.25">
      <c r="A10604" s="1">
        <v>37102</v>
      </c>
      <c r="B10604">
        <v>277.5</v>
      </c>
      <c r="C10604">
        <v>279.5</v>
      </c>
      <c r="D10604">
        <v>275</v>
      </c>
      <c r="E10604">
        <v>277</v>
      </c>
      <c r="G10604">
        <v>277</v>
      </c>
      <c r="H10604">
        <v>7053</v>
      </c>
      <c r="I10604">
        <v>60043</v>
      </c>
      <c r="J10604">
        <f t="shared" si="495"/>
        <v>101.83823529411765</v>
      </c>
      <c r="K10604">
        <f t="shared" si="496"/>
        <v>2001</v>
      </c>
      <c r="L10604">
        <f t="shared" si="497"/>
        <v>7</v>
      </c>
    </row>
    <row r="10605" spans="1:12" x14ac:dyDescent="0.25">
      <c r="A10605" s="1">
        <v>37103</v>
      </c>
      <c r="B10605">
        <v>276</v>
      </c>
      <c r="C10605">
        <v>279</v>
      </c>
      <c r="D10605">
        <v>274.25</v>
      </c>
      <c r="E10605">
        <v>278.5</v>
      </c>
      <c r="G10605">
        <v>278.5</v>
      </c>
      <c r="H10605">
        <v>7155</v>
      </c>
      <c r="I10605">
        <v>58812</v>
      </c>
      <c r="J10605">
        <f t="shared" si="495"/>
        <v>102.38970588235294</v>
      </c>
      <c r="K10605">
        <f t="shared" si="496"/>
        <v>2001</v>
      </c>
      <c r="L10605">
        <f t="shared" si="497"/>
        <v>7</v>
      </c>
    </row>
    <row r="10606" spans="1:12" x14ac:dyDescent="0.25">
      <c r="A10606" s="1">
        <v>37104</v>
      </c>
      <c r="B10606">
        <v>278.5</v>
      </c>
      <c r="C10606">
        <v>279</v>
      </c>
      <c r="D10606">
        <v>274</v>
      </c>
      <c r="E10606">
        <v>274.5</v>
      </c>
      <c r="G10606">
        <v>274.5</v>
      </c>
      <c r="H10606">
        <v>6643</v>
      </c>
      <c r="I10606">
        <v>57360</v>
      </c>
      <c r="J10606">
        <f t="shared" si="495"/>
        <v>100.91911764705883</v>
      </c>
      <c r="K10606">
        <f t="shared" si="496"/>
        <v>2001</v>
      </c>
      <c r="L10606">
        <f t="shared" si="497"/>
        <v>8</v>
      </c>
    </row>
    <row r="10607" spans="1:12" x14ac:dyDescent="0.25">
      <c r="A10607" s="1">
        <v>37105</v>
      </c>
      <c r="B10607">
        <v>275</v>
      </c>
      <c r="C10607">
        <v>276.5</v>
      </c>
      <c r="D10607">
        <v>269</v>
      </c>
      <c r="E10607">
        <v>269.5</v>
      </c>
      <c r="G10607">
        <v>269.5</v>
      </c>
      <c r="H10607">
        <v>9135</v>
      </c>
      <c r="I10607">
        <v>55668</v>
      </c>
      <c r="J10607">
        <f t="shared" si="495"/>
        <v>99.080882352941174</v>
      </c>
      <c r="K10607">
        <f t="shared" si="496"/>
        <v>2001</v>
      </c>
      <c r="L10607">
        <f t="shared" si="497"/>
        <v>8</v>
      </c>
    </row>
    <row r="10608" spans="1:12" x14ac:dyDescent="0.25">
      <c r="A10608" s="1">
        <v>37106</v>
      </c>
      <c r="B10608">
        <v>268.5</v>
      </c>
      <c r="C10608">
        <v>269</v>
      </c>
      <c r="D10608">
        <v>263.5</v>
      </c>
      <c r="E10608">
        <v>264.75</v>
      </c>
      <c r="G10608">
        <v>264.75</v>
      </c>
      <c r="H10608">
        <v>8776</v>
      </c>
      <c r="I10608">
        <v>54630</v>
      </c>
      <c r="J10608">
        <f t="shared" si="495"/>
        <v>97.334558823529406</v>
      </c>
      <c r="K10608">
        <f t="shared" si="496"/>
        <v>2001</v>
      </c>
      <c r="L10608">
        <f t="shared" si="497"/>
        <v>8</v>
      </c>
    </row>
    <row r="10609" spans="1:12" x14ac:dyDescent="0.25">
      <c r="A10609" s="1">
        <v>37109</v>
      </c>
      <c r="B10609">
        <v>263.5</v>
      </c>
      <c r="C10609">
        <v>266.5</v>
      </c>
      <c r="D10609">
        <v>262</v>
      </c>
      <c r="E10609">
        <v>265</v>
      </c>
      <c r="G10609">
        <v>265</v>
      </c>
      <c r="H10609">
        <v>5429</v>
      </c>
      <c r="I10609">
        <v>53445</v>
      </c>
      <c r="J10609">
        <f t="shared" si="495"/>
        <v>97.42647058823529</v>
      </c>
      <c r="K10609">
        <f t="shared" si="496"/>
        <v>2001</v>
      </c>
      <c r="L10609">
        <f t="shared" si="497"/>
        <v>8</v>
      </c>
    </row>
    <row r="10610" spans="1:12" x14ac:dyDescent="0.25">
      <c r="A10610" s="1">
        <v>37110</v>
      </c>
      <c r="B10610">
        <v>268</v>
      </c>
      <c r="C10610">
        <v>269</v>
      </c>
      <c r="D10610">
        <v>265.5</v>
      </c>
      <c r="E10610">
        <v>267</v>
      </c>
      <c r="G10610">
        <v>267</v>
      </c>
      <c r="H10610">
        <v>5790</v>
      </c>
      <c r="I10610">
        <v>51945</v>
      </c>
      <c r="J10610">
        <f t="shared" si="495"/>
        <v>98.161764705882348</v>
      </c>
      <c r="K10610">
        <f t="shared" si="496"/>
        <v>2001</v>
      </c>
      <c r="L10610">
        <f t="shared" si="497"/>
        <v>8</v>
      </c>
    </row>
    <row r="10611" spans="1:12" x14ac:dyDescent="0.25">
      <c r="A10611" s="1">
        <v>37111</v>
      </c>
      <c r="B10611">
        <v>267</v>
      </c>
      <c r="C10611">
        <v>269.5</v>
      </c>
      <c r="D10611">
        <v>265</v>
      </c>
      <c r="E10611">
        <v>268.5</v>
      </c>
      <c r="G10611">
        <v>268.5</v>
      </c>
      <c r="H10611">
        <v>8833</v>
      </c>
      <c r="I10611">
        <v>50124</v>
      </c>
      <c r="J10611">
        <f t="shared" si="495"/>
        <v>98.713235294117652</v>
      </c>
      <c r="K10611">
        <f t="shared" si="496"/>
        <v>2001</v>
      </c>
      <c r="L10611">
        <f t="shared" si="497"/>
        <v>8</v>
      </c>
    </row>
    <row r="10612" spans="1:12" x14ac:dyDescent="0.25">
      <c r="A10612" s="1">
        <v>37112</v>
      </c>
      <c r="B10612">
        <v>269.5</v>
      </c>
      <c r="C10612">
        <v>271.5</v>
      </c>
      <c r="D10612">
        <v>268.5</v>
      </c>
      <c r="E10612">
        <v>271</v>
      </c>
      <c r="G10612">
        <v>271</v>
      </c>
      <c r="H10612">
        <v>5045</v>
      </c>
      <c r="I10612">
        <v>48288</v>
      </c>
      <c r="J10612">
        <f t="shared" si="495"/>
        <v>99.632352941176464</v>
      </c>
      <c r="K10612">
        <f t="shared" si="496"/>
        <v>2001</v>
      </c>
      <c r="L10612">
        <f t="shared" si="497"/>
        <v>8</v>
      </c>
    </row>
    <row r="10613" spans="1:12" x14ac:dyDescent="0.25">
      <c r="A10613" s="1">
        <v>37113</v>
      </c>
      <c r="B10613">
        <v>273.5</v>
      </c>
      <c r="C10613">
        <v>275.25</v>
      </c>
      <c r="D10613">
        <v>269</v>
      </c>
      <c r="E10613">
        <v>270.25</v>
      </c>
      <c r="G10613">
        <v>270.25</v>
      </c>
      <c r="H10613">
        <v>7955</v>
      </c>
      <c r="I10613">
        <v>46243</v>
      </c>
      <c r="J10613">
        <f t="shared" si="495"/>
        <v>99.356617647058826</v>
      </c>
      <c r="K10613">
        <f t="shared" si="496"/>
        <v>2001</v>
      </c>
      <c r="L10613">
        <f t="shared" si="497"/>
        <v>8</v>
      </c>
    </row>
    <row r="10614" spans="1:12" x14ac:dyDescent="0.25">
      <c r="A10614" s="1">
        <v>37116</v>
      </c>
      <c r="B10614">
        <v>270.5</v>
      </c>
      <c r="C10614">
        <v>272.5</v>
      </c>
      <c r="D10614">
        <v>268.5</v>
      </c>
      <c r="E10614">
        <v>271.5</v>
      </c>
      <c r="G10614">
        <v>271.5</v>
      </c>
      <c r="H10614">
        <v>4509</v>
      </c>
      <c r="I10614">
        <v>45531</v>
      </c>
      <c r="J10614">
        <f t="shared" si="495"/>
        <v>99.816176470588232</v>
      </c>
      <c r="K10614">
        <f t="shared" si="496"/>
        <v>2001</v>
      </c>
      <c r="L10614">
        <f t="shared" si="497"/>
        <v>8</v>
      </c>
    </row>
    <row r="10615" spans="1:12" x14ac:dyDescent="0.25">
      <c r="A10615" s="1">
        <v>37117</v>
      </c>
      <c r="B10615">
        <v>270.5</v>
      </c>
      <c r="C10615">
        <v>271</v>
      </c>
      <c r="D10615">
        <v>268.5</v>
      </c>
      <c r="E10615">
        <v>268.75</v>
      </c>
      <c r="G10615">
        <v>268.75</v>
      </c>
      <c r="H10615">
        <v>4733</v>
      </c>
      <c r="I10615">
        <v>43644</v>
      </c>
      <c r="J10615">
        <f t="shared" si="495"/>
        <v>98.805147058823536</v>
      </c>
      <c r="K10615">
        <f t="shared" si="496"/>
        <v>2001</v>
      </c>
      <c r="L10615">
        <f t="shared" si="497"/>
        <v>8</v>
      </c>
    </row>
    <row r="10616" spans="1:12" x14ac:dyDescent="0.25">
      <c r="A10616" s="1">
        <v>37118</v>
      </c>
      <c r="B10616">
        <v>269</v>
      </c>
      <c r="C10616">
        <v>269.5</v>
      </c>
      <c r="D10616">
        <v>263</v>
      </c>
      <c r="E10616">
        <v>266.5</v>
      </c>
      <c r="G10616">
        <v>266.5</v>
      </c>
      <c r="H10616">
        <v>5987</v>
      </c>
      <c r="I10616">
        <v>41941</v>
      </c>
      <c r="J10616">
        <f t="shared" si="495"/>
        <v>97.977941176470594</v>
      </c>
      <c r="K10616">
        <f t="shared" si="496"/>
        <v>2001</v>
      </c>
      <c r="L10616">
        <f t="shared" si="497"/>
        <v>8</v>
      </c>
    </row>
    <row r="10617" spans="1:12" x14ac:dyDescent="0.25">
      <c r="A10617" s="1">
        <v>37119</v>
      </c>
      <c r="B10617">
        <v>267</v>
      </c>
      <c r="C10617">
        <v>269</v>
      </c>
      <c r="D10617">
        <v>262.5</v>
      </c>
      <c r="E10617">
        <v>267</v>
      </c>
      <c r="G10617">
        <v>267</v>
      </c>
      <c r="H10617">
        <v>8030</v>
      </c>
      <c r="I10617">
        <v>40215</v>
      </c>
      <c r="J10617">
        <f t="shared" si="495"/>
        <v>98.161764705882348</v>
      </c>
      <c r="K10617">
        <f t="shared" si="496"/>
        <v>2001</v>
      </c>
      <c r="L10617">
        <f t="shared" si="497"/>
        <v>8</v>
      </c>
    </row>
    <row r="10618" spans="1:12" x14ac:dyDescent="0.25">
      <c r="A10618" s="1">
        <v>37120</v>
      </c>
      <c r="B10618">
        <v>266.5</v>
      </c>
      <c r="C10618">
        <v>268</v>
      </c>
      <c r="D10618">
        <v>266.25</v>
      </c>
      <c r="E10618">
        <v>267.25</v>
      </c>
      <c r="G10618">
        <v>267.25</v>
      </c>
      <c r="H10618">
        <v>3239</v>
      </c>
      <c r="I10618">
        <v>39749</v>
      </c>
      <c r="J10618">
        <f t="shared" si="495"/>
        <v>98.253676470588232</v>
      </c>
      <c r="K10618">
        <f t="shared" si="496"/>
        <v>2001</v>
      </c>
      <c r="L10618">
        <f t="shared" si="497"/>
        <v>8</v>
      </c>
    </row>
    <row r="10619" spans="1:12" x14ac:dyDescent="0.25">
      <c r="A10619" s="1">
        <v>37123</v>
      </c>
      <c r="B10619">
        <v>264</v>
      </c>
      <c r="C10619">
        <v>266.75</v>
      </c>
      <c r="D10619">
        <v>263</v>
      </c>
      <c r="E10619">
        <v>266.25</v>
      </c>
      <c r="G10619">
        <v>266.25</v>
      </c>
      <c r="H10619">
        <v>5167</v>
      </c>
      <c r="I10619">
        <v>38379</v>
      </c>
      <c r="J10619">
        <f t="shared" si="495"/>
        <v>97.88602941176471</v>
      </c>
      <c r="K10619">
        <f t="shared" si="496"/>
        <v>2001</v>
      </c>
      <c r="L10619">
        <f t="shared" si="497"/>
        <v>8</v>
      </c>
    </row>
    <row r="10620" spans="1:12" x14ac:dyDescent="0.25">
      <c r="A10620" s="1">
        <v>37124</v>
      </c>
      <c r="B10620">
        <v>266.5</v>
      </c>
      <c r="C10620">
        <v>269</v>
      </c>
      <c r="D10620">
        <v>266</v>
      </c>
      <c r="E10620">
        <v>268</v>
      </c>
      <c r="G10620">
        <v>268</v>
      </c>
      <c r="H10620">
        <v>4962</v>
      </c>
      <c r="I10620">
        <v>36972</v>
      </c>
      <c r="J10620">
        <f t="shared" si="495"/>
        <v>98.529411764705884</v>
      </c>
      <c r="K10620">
        <f t="shared" si="496"/>
        <v>2001</v>
      </c>
      <c r="L10620">
        <f t="shared" si="497"/>
        <v>8</v>
      </c>
    </row>
    <row r="10621" spans="1:12" x14ac:dyDescent="0.25">
      <c r="A10621" s="1">
        <v>37125</v>
      </c>
      <c r="B10621">
        <v>267.75</v>
      </c>
      <c r="C10621">
        <v>270.5</v>
      </c>
      <c r="D10621">
        <v>267.5</v>
      </c>
      <c r="E10621">
        <v>270.25</v>
      </c>
      <c r="G10621">
        <v>270.25</v>
      </c>
      <c r="H10621">
        <v>5256</v>
      </c>
      <c r="I10621">
        <v>34636</v>
      </c>
      <c r="J10621">
        <f t="shared" si="495"/>
        <v>99.356617647058826</v>
      </c>
      <c r="K10621">
        <f t="shared" si="496"/>
        <v>2001</v>
      </c>
      <c r="L10621">
        <f t="shared" si="497"/>
        <v>8</v>
      </c>
    </row>
    <row r="10622" spans="1:12" x14ac:dyDescent="0.25">
      <c r="A10622" s="1">
        <v>37126</v>
      </c>
      <c r="B10622">
        <v>269.5</v>
      </c>
      <c r="C10622">
        <v>278</v>
      </c>
      <c r="D10622">
        <v>268.25</v>
      </c>
      <c r="E10622">
        <v>277.25</v>
      </c>
      <c r="G10622">
        <v>277.25</v>
      </c>
      <c r="H10622">
        <v>10521</v>
      </c>
      <c r="I10622">
        <v>32002</v>
      </c>
      <c r="J10622">
        <f t="shared" si="495"/>
        <v>101.93014705882354</v>
      </c>
      <c r="K10622">
        <f t="shared" si="496"/>
        <v>2001</v>
      </c>
      <c r="L10622">
        <f t="shared" si="497"/>
        <v>8</v>
      </c>
    </row>
    <row r="10623" spans="1:12" x14ac:dyDescent="0.25">
      <c r="A10623" s="1">
        <v>37127</v>
      </c>
      <c r="B10623">
        <v>275.5</v>
      </c>
      <c r="C10623">
        <v>278.75</v>
      </c>
      <c r="D10623">
        <v>273.75</v>
      </c>
      <c r="E10623">
        <v>274.25</v>
      </c>
      <c r="G10623">
        <v>274.25</v>
      </c>
      <c r="H10623">
        <v>8010</v>
      </c>
      <c r="I10623">
        <v>28677</v>
      </c>
      <c r="J10623">
        <f t="shared" si="495"/>
        <v>100.82720588235294</v>
      </c>
      <c r="K10623">
        <f t="shared" si="496"/>
        <v>2001</v>
      </c>
      <c r="L10623">
        <f t="shared" si="497"/>
        <v>8</v>
      </c>
    </row>
    <row r="10624" spans="1:12" x14ac:dyDescent="0.25">
      <c r="A10624" s="1">
        <v>37130</v>
      </c>
      <c r="B10624">
        <v>272</v>
      </c>
      <c r="C10624">
        <v>273.75</v>
      </c>
      <c r="D10624">
        <v>271</v>
      </c>
      <c r="E10624">
        <v>273.5</v>
      </c>
      <c r="G10624">
        <v>273.5</v>
      </c>
      <c r="H10624">
        <v>5316</v>
      </c>
      <c r="I10624">
        <v>24999</v>
      </c>
      <c r="J10624">
        <f t="shared" si="495"/>
        <v>100.55147058823529</v>
      </c>
      <c r="K10624">
        <f t="shared" si="496"/>
        <v>2001</v>
      </c>
      <c r="L10624">
        <f t="shared" si="497"/>
        <v>8</v>
      </c>
    </row>
    <row r="10625" spans="1:12" x14ac:dyDescent="0.25">
      <c r="A10625" s="1">
        <v>37131</v>
      </c>
      <c r="B10625">
        <v>274</v>
      </c>
      <c r="C10625">
        <v>274.75</v>
      </c>
      <c r="D10625">
        <v>268</v>
      </c>
      <c r="E10625">
        <v>269.5</v>
      </c>
      <c r="G10625">
        <v>269.5</v>
      </c>
      <c r="H10625">
        <v>7491</v>
      </c>
      <c r="I10625">
        <v>19994</v>
      </c>
      <c r="J10625">
        <f t="shared" si="495"/>
        <v>99.080882352941174</v>
      </c>
      <c r="K10625">
        <f t="shared" si="496"/>
        <v>2001</v>
      </c>
      <c r="L10625">
        <f t="shared" si="497"/>
        <v>8</v>
      </c>
    </row>
    <row r="10626" spans="1:12" x14ac:dyDescent="0.25">
      <c r="A10626" s="1">
        <v>37132</v>
      </c>
      <c r="B10626">
        <v>268</v>
      </c>
      <c r="C10626">
        <v>275.5</v>
      </c>
      <c r="D10626">
        <v>268</v>
      </c>
      <c r="E10626">
        <v>275</v>
      </c>
      <c r="G10626">
        <v>275</v>
      </c>
      <c r="H10626">
        <v>11324</v>
      </c>
      <c r="I10626">
        <v>16651</v>
      </c>
      <c r="J10626">
        <f t="shared" ref="J10626:J10689" si="498">G10626/100*5000/136</f>
        <v>101.10294117647059</v>
      </c>
      <c r="K10626">
        <f t="shared" ref="K10626:K10689" si="499">YEAR(A10626)</f>
        <v>2001</v>
      </c>
      <c r="L10626">
        <f t="shared" ref="L10626:L10689" si="500">MONTH(A10626)</f>
        <v>8</v>
      </c>
    </row>
    <row r="10627" spans="1:12" x14ac:dyDescent="0.25">
      <c r="A10627" s="1">
        <v>37133</v>
      </c>
      <c r="B10627">
        <v>274</v>
      </c>
      <c r="C10627">
        <v>275</v>
      </c>
      <c r="D10627">
        <v>271</v>
      </c>
      <c r="E10627">
        <v>271.5</v>
      </c>
      <c r="G10627">
        <v>271.5</v>
      </c>
      <c r="H10627">
        <v>12788</v>
      </c>
      <c r="I10627">
        <v>10016</v>
      </c>
      <c r="J10627">
        <f t="shared" si="498"/>
        <v>99.816176470588232</v>
      </c>
      <c r="K10627">
        <f t="shared" si="499"/>
        <v>2001</v>
      </c>
      <c r="L10627">
        <f t="shared" si="500"/>
        <v>8</v>
      </c>
    </row>
    <row r="10628" spans="1:12" x14ac:dyDescent="0.25">
      <c r="A10628" s="1">
        <v>37134</v>
      </c>
      <c r="B10628">
        <v>273</v>
      </c>
      <c r="C10628">
        <v>279.5</v>
      </c>
      <c r="D10628">
        <v>271</v>
      </c>
      <c r="E10628">
        <v>278</v>
      </c>
      <c r="G10628">
        <v>278</v>
      </c>
      <c r="H10628">
        <v>4906</v>
      </c>
      <c r="I10628">
        <v>6473</v>
      </c>
      <c r="J10628">
        <f t="shared" si="498"/>
        <v>102.20588235294116</v>
      </c>
      <c r="K10628">
        <f t="shared" si="499"/>
        <v>2001</v>
      </c>
      <c r="L10628">
        <f t="shared" si="500"/>
        <v>8</v>
      </c>
    </row>
    <row r="10629" spans="1:12" x14ac:dyDescent="0.25">
      <c r="A10629" s="1">
        <v>37138</v>
      </c>
      <c r="B10629">
        <v>276</v>
      </c>
      <c r="C10629">
        <v>277</v>
      </c>
      <c r="D10629">
        <v>271.5</v>
      </c>
      <c r="E10629">
        <v>276.5</v>
      </c>
      <c r="G10629">
        <v>276.5</v>
      </c>
      <c r="H10629">
        <v>1826</v>
      </c>
      <c r="I10629">
        <v>4490</v>
      </c>
      <c r="J10629">
        <f t="shared" si="498"/>
        <v>101.65441176470588</v>
      </c>
      <c r="K10629">
        <f t="shared" si="499"/>
        <v>2001</v>
      </c>
      <c r="L10629">
        <f t="shared" si="500"/>
        <v>9</v>
      </c>
    </row>
    <row r="10630" spans="1:12" x14ac:dyDescent="0.25">
      <c r="A10630" s="1">
        <v>37139</v>
      </c>
      <c r="B10630">
        <v>276.5</v>
      </c>
      <c r="C10630">
        <v>276.5</v>
      </c>
      <c r="D10630">
        <v>272</v>
      </c>
      <c r="E10630">
        <v>274.75</v>
      </c>
      <c r="G10630">
        <v>274.75</v>
      </c>
      <c r="H10630">
        <v>1726</v>
      </c>
      <c r="I10630">
        <v>3276</v>
      </c>
      <c r="J10630">
        <f t="shared" si="498"/>
        <v>101.01102941176471</v>
      </c>
      <c r="K10630">
        <f t="shared" si="499"/>
        <v>2001</v>
      </c>
      <c r="L10630">
        <f t="shared" si="500"/>
        <v>9</v>
      </c>
    </row>
    <row r="10631" spans="1:12" x14ac:dyDescent="0.25">
      <c r="A10631" s="1">
        <v>37140</v>
      </c>
      <c r="B10631">
        <v>272.5</v>
      </c>
      <c r="C10631">
        <v>273.75</v>
      </c>
      <c r="D10631">
        <v>270</v>
      </c>
      <c r="E10631">
        <v>270.5</v>
      </c>
      <c r="G10631">
        <v>270.5</v>
      </c>
      <c r="H10631">
        <v>1000</v>
      </c>
      <c r="I10631">
        <v>1716</v>
      </c>
      <c r="J10631">
        <f t="shared" si="498"/>
        <v>99.44852941176471</v>
      </c>
      <c r="K10631">
        <f t="shared" si="499"/>
        <v>2001</v>
      </c>
      <c r="L10631">
        <f t="shared" si="500"/>
        <v>9</v>
      </c>
    </row>
    <row r="10632" spans="1:12" x14ac:dyDescent="0.25">
      <c r="A10632" s="1">
        <v>37141</v>
      </c>
      <c r="B10632">
        <v>269.5</v>
      </c>
      <c r="C10632">
        <v>270</v>
      </c>
      <c r="D10632">
        <v>268</v>
      </c>
      <c r="E10632">
        <v>269.25</v>
      </c>
      <c r="G10632">
        <v>269.25</v>
      </c>
      <c r="H10632">
        <v>808</v>
      </c>
      <c r="I10632">
        <v>1255</v>
      </c>
      <c r="J10632">
        <f t="shared" si="498"/>
        <v>98.98897058823529</v>
      </c>
      <c r="K10632">
        <f t="shared" si="499"/>
        <v>2001</v>
      </c>
      <c r="L10632">
        <f t="shared" si="500"/>
        <v>9</v>
      </c>
    </row>
    <row r="10633" spans="1:12" x14ac:dyDescent="0.25">
      <c r="A10633" s="1">
        <v>37144</v>
      </c>
      <c r="B10633">
        <v>269</v>
      </c>
      <c r="C10633">
        <v>271.5</v>
      </c>
      <c r="D10633">
        <v>267</v>
      </c>
      <c r="E10633">
        <v>271</v>
      </c>
      <c r="G10633">
        <v>271</v>
      </c>
      <c r="H10633">
        <v>362</v>
      </c>
      <c r="I10633">
        <v>910</v>
      </c>
      <c r="J10633">
        <f t="shared" si="498"/>
        <v>99.632352941176464</v>
      </c>
      <c r="K10633">
        <f t="shared" si="499"/>
        <v>2001</v>
      </c>
      <c r="L10633">
        <f t="shared" si="500"/>
        <v>9</v>
      </c>
    </row>
    <row r="10634" spans="1:12" x14ac:dyDescent="0.25">
      <c r="A10634" s="1">
        <v>37147</v>
      </c>
      <c r="B10634">
        <v>270</v>
      </c>
      <c r="C10634">
        <v>274.75</v>
      </c>
      <c r="D10634">
        <v>269.25</v>
      </c>
      <c r="E10634">
        <v>274.5</v>
      </c>
      <c r="G10634">
        <v>274.5</v>
      </c>
      <c r="H10634">
        <v>838</v>
      </c>
      <c r="I10634">
        <v>343</v>
      </c>
      <c r="J10634">
        <f t="shared" si="498"/>
        <v>100.91911764705883</v>
      </c>
      <c r="K10634">
        <f t="shared" si="499"/>
        <v>2001</v>
      </c>
      <c r="L10634">
        <f t="shared" si="500"/>
        <v>9</v>
      </c>
    </row>
    <row r="10635" spans="1:12" x14ac:dyDescent="0.25">
      <c r="A10635" s="1">
        <v>37148</v>
      </c>
      <c r="B10635">
        <v>270</v>
      </c>
      <c r="C10635">
        <v>270</v>
      </c>
      <c r="D10635">
        <v>266.5</v>
      </c>
      <c r="E10635">
        <v>267</v>
      </c>
      <c r="G10635">
        <v>267</v>
      </c>
      <c r="H10635">
        <v>179</v>
      </c>
      <c r="I10635">
        <v>0</v>
      </c>
      <c r="J10635">
        <f t="shared" si="498"/>
        <v>98.161764705882348</v>
      </c>
      <c r="K10635">
        <f t="shared" si="499"/>
        <v>2001</v>
      </c>
      <c r="L10635">
        <f t="shared" si="500"/>
        <v>9</v>
      </c>
    </row>
    <row r="10636" spans="1:12" x14ac:dyDescent="0.25">
      <c r="A10636" s="1">
        <v>37151</v>
      </c>
      <c r="B10636">
        <v>272.5</v>
      </c>
      <c r="C10636">
        <v>275.75</v>
      </c>
      <c r="D10636">
        <v>270</v>
      </c>
      <c r="E10636">
        <v>274.5</v>
      </c>
      <c r="G10636">
        <v>274.5</v>
      </c>
      <c r="H10636">
        <v>13202</v>
      </c>
      <c r="I10636">
        <v>98386</v>
      </c>
      <c r="J10636">
        <f t="shared" si="498"/>
        <v>100.91911764705883</v>
      </c>
      <c r="K10636">
        <f t="shared" si="499"/>
        <v>2001</v>
      </c>
      <c r="L10636">
        <f t="shared" si="500"/>
        <v>9</v>
      </c>
    </row>
    <row r="10637" spans="1:12" x14ac:dyDescent="0.25">
      <c r="A10637" s="1">
        <v>37152</v>
      </c>
      <c r="B10637">
        <v>274</v>
      </c>
      <c r="C10637">
        <v>274.75</v>
      </c>
      <c r="D10637">
        <v>267</v>
      </c>
      <c r="E10637">
        <v>267.5</v>
      </c>
      <c r="G10637">
        <v>267.5</v>
      </c>
      <c r="H10637">
        <v>23017</v>
      </c>
      <c r="I10637">
        <v>100171</v>
      </c>
      <c r="J10637">
        <f t="shared" si="498"/>
        <v>98.345588235294116</v>
      </c>
      <c r="K10637">
        <f t="shared" si="499"/>
        <v>2001</v>
      </c>
      <c r="L10637">
        <f t="shared" si="500"/>
        <v>9</v>
      </c>
    </row>
    <row r="10638" spans="1:12" x14ac:dyDescent="0.25">
      <c r="A10638" s="1">
        <v>37153</v>
      </c>
      <c r="B10638">
        <v>266</v>
      </c>
      <c r="C10638">
        <v>267.5</v>
      </c>
      <c r="D10638">
        <v>261</v>
      </c>
      <c r="E10638">
        <v>262.75</v>
      </c>
      <c r="G10638">
        <v>262.75</v>
      </c>
      <c r="H10638">
        <v>28296</v>
      </c>
      <c r="I10638">
        <v>97238</v>
      </c>
      <c r="J10638">
        <f t="shared" si="498"/>
        <v>96.599264705882348</v>
      </c>
      <c r="K10638">
        <f t="shared" si="499"/>
        <v>2001</v>
      </c>
      <c r="L10638">
        <f t="shared" si="500"/>
        <v>9</v>
      </c>
    </row>
    <row r="10639" spans="1:12" x14ac:dyDescent="0.25">
      <c r="A10639" s="1">
        <v>37154</v>
      </c>
      <c r="B10639">
        <v>262.5</v>
      </c>
      <c r="C10639">
        <v>266.5</v>
      </c>
      <c r="D10639">
        <v>262.25</v>
      </c>
      <c r="E10639">
        <v>265.75</v>
      </c>
      <c r="G10639">
        <v>265.75</v>
      </c>
      <c r="H10639">
        <v>12533</v>
      </c>
      <c r="I10639">
        <v>95240</v>
      </c>
      <c r="J10639">
        <f t="shared" si="498"/>
        <v>97.702205882352956</v>
      </c>
      <c r="K10639">
        <f t="shared" si="499"/>
        <v>2001</v>
      </c>
      <c r="L10639">
        <f t="shared" si="500"/>
        <v>9</v>
      </c>
    </row>
    <row r="10640" spans="1:12" x14ac:dyDescent="0.25">
      <c r="A10640" s="1">
        <v>37155</v>
      </c>
      <c r="B10640">
        <v>266</v>
      </c>
      <c r="C10640">
        <v>266.5</v>
      </c>
      <c r="D10640">
        <v>260.5</v>
      </c>
      <c r="E10640">
        <v>266</v>
      </c>
      <c r="G10640">
        <v>266</v>
      </c>
      <c r="H10640">
        <v>18876</v>
      </c>
      <c r="I10640">
        <v>94269</v>
      </c>
      <c r="J10640">
        <f t="shared" si="498"/>
        <v>97.794117647058826</v>
      </c>
      <c r="K10640">
        <f t="shared" si="499"/>
        <v>2001</v>
      </c>
      <c r="L10640">
        <f t="shared" si="500"/>
        <v>9</v>
      </c>
    </row>
    <row r="10641" spans="1:12" x14ac:dyDescent="0.25">
      <c r="A10641" s="1">
        <v>37158</v>
      </c>
      <c r="B10641">
        <v>266.5</v>
      </c>
      <c r="C10641">
        <v>269</v>
      </c>
      <c r="D10641">
        <v>266</v>
      </c>
      <c r="E10641">
        <v>266.75</v>
      </c>
      <c r="G10641">
        <v>266.75</v>
      </c>
      <c r="H10641">
        <v>9650</v>
      </c>
      <c r="I10641">
        <v>94591</v>
      </c>
      <c r="J10641">
        <f t="shared" si="498"/>
        <v>98.069852941176464</v>
      </c>
      <c r="K10641">
        <f t="shared" si="499"/>
        <v>2001</v>
      </c>
      <c r="L10641">
        <f t="shared" si="500"/>
        <v>9</v>
      </c>
    </row>
    <row r="10642" spans="1:12" x14ac:dyDescent="0.25">
      <c r="A10642" s="1">
        <v>37159</v>
      </c>
      <c r="B10642">
        <v>268.5</v>
      </c>
      <c r="C10642">
        <v>273</v>
      </c>
      <c r="D10642">
        <v>268.5</v>
      </c>
      <c r="E10642">
        <v>270.75</v>
      </c>
      <c r="G10642">
        <v>270.75</v>
      </c>
      <c r="H10642">
        <v>19434</v>
      </c>
      <c r="I10642">
        <v>93241</v>
      </c>
      <c r="J10642">
        <f t="shared" si="498"/>
        <v>99.540441176470594</v>
      </c>
      <c r="K10642">
        <f t="shared" si="499"/>
        <v>2001</v>
      </c>
      <c r="L10642">
        <f t="shared" si="500"/>
        <v>9</v>
      </c>
    </row>
    <row r="10643" spans="1:12" x14ac:dyDescent="0.25">
      <c r="A10643" s="1">
        <v>37160</v>
      </c>
      <c r="B10643">
        <v>269.5</v>
      </c>
      <c r="C10643">
        <v>276</v>
      </c>
      <c r="D10643">
        <v>268.5</v>
      </c>
      <c r="E10643">
        <v>275.5</v>
      </c>
      <c r="G10643">
        <v>275.5</v>
      </c>
      <c r="H10643">
        <v>21582</v>
      </c>
      <c r="I10643">
        <v>91484</v>
      </c>
      <c r="J10643">
        <f t="shared" si="498"/>
        <v>101.28676470588235</v>
      </c>
      <c r="K10643">
        <f t="shared" si="499"/>
        <v>2001</v>
      </c>
      <c r="L10643">
        <f t="shared" si="500"/>
        <v>9</v>
      </c>
    </row>
    <row r="10644" spans="1:12" x14ac:dyDescent="0.25">
      <c r="A10644" s="1">
        <v>37161</v>
      </c>
      <c r="B10644">
        <v>276</v>
      </c>
      <c r="C10644">
        <v>276.5</v>
      </c>
      <c r="D10644">
        <v>273.5</v>
      </c>
      <c r="E10644">
        <v>274.5</v>
      </c>
      <c r="G10644">
        <v>274.5</v>
      </c>
      <c r="H10644">
        <v>15317</v>
      </c>
      <c r="I10644">
        <v>89874</v>
      </c>
      <c r="J10644">
        <f t="shared" si="498"/>
        <v>100.91911764705883</v>
      </c>
      <c r="K10644">
        <f t="shared" si="499"/>
        <v>2001</v>
      </c>
      <c r="L10644">
        <f t="shared" si="500"/>
        <v>9</v>
      </c>
    </row>
    <row r="10645" spans="1:12" x14ac:dyDescent="0.25">
      <c r="A10645" s="1">
        <v>37162</v>
      </c>
      <c r="B10645">
        <v>271</v>
      </c>
      <c r="C10645">
        <v>272</v>
      </c>
      <c r="D10645">
        <v>268.25</v>
      </c>
      <c r="E10645">
        <v>270.75</v>
      </c>
      <c r="G10645">
        <v>270.75</v>
      </c>
      <c r="H10645">
        <v>18750</v>
      </c>
      <c r="I10645">
        <v>90829</v>
      </c>
      <c r="J10645">
        <f t="shared" si="498"/>
        <v>99.540441176470594</v>
      </c>
      <c r="K10645">
        <f t="shared" si="499"/>
        <v>2001</v>
      </c>
      <c r="L10645">
        <f t="shared" si="500"/>
        <v>9</v>
      </c>
    </row>
    <row r="10646" spans="1:12" x14ac:dyDescent="0.25">
      <c r="A10646" s="1">
        <v>37165</v>
      </c>
      <c r="B10646">
        <v>269</v>
      </c>
      <c r="C10646">
        <v>271</v>
      </c>
      <c r="D10646">
        <v>265.5</v>
      </c>
      <c r="E10646">
        <v>266.25</v>
      </c>
      <c r="G10646">
        <v>266.25</v>
      </c>
      <c r="H10646">
        <v>15232</v>
      </c>
      <c r="I10646">
        <v>92242</v>
      </c>
      <c r="J10646">
        <f t="shared" si="498"/>
        <v>97.88602941176471</v>
      </c>
      <c r="K10646">
        <f t="shared" si="499"/>
        <v>2001</v>
      </c>
      <c r="L10646">
        <f t="shared" si="500"/>
        <v>10</v>
      </c>
    </row>
    <row r="10647" spans="1:12" x14ac:dyDescent="0.25">
      <c r="A10647" s="1">
        <v>37166</v>
      </c>
      <c r="B10647">
        <v>266.5</v>
      </c>
      <c r="C10647">
        <v>266.5</v>
      </c>
      <c r="D10647">
        <v>261.5</v>
      </c>
      <c r="E10647">
        <v>263.5</v>
      </c>
      <c r="G10647">
        <v>263.5</v>
      </c>
      <c r="H10647">
        <v>18231</v>
      </c>
      <c r="I10647">
        <v>91780</v>
      </c>
      <c r="J10647">
        <f t="shared" si="498"/>
        <v>96.874999999999986</v>
      </c>
      <c r="K10647">
        <f t="shared" si="499"/>
        <v>2001</v>
      </c>
      <c r="L10647">
        <f t="shared" si="500"/>
        <v>10</v>
      </c>
    </row>
    <row r="10648" spans="1:12" x14ac:dyDescent="0.25">
      <c r="A10648" s="1">
        <v>37167</v>
      </c>
      <c r="B10648">
        <v>263</v>
      </c>
      <c r="C10648">
        <v>270</v>
      </c>
      <c r="D10648">
        <v>262.5</v>
      </c>
      <c r="E10648">
        <v>269.5</v>
      </c>
      <c r="G10648">
        <v>269.5</v>
      </c>
      <c r="H10648">
        <v>16752</v>
      </c>
      <c r="I10648">
        <v>90530</v>
      </c>
      <c r="J10648">
        <f t="shared" si="498"/>
        <v>99.080882352941174</v>
      </c>
      <c r="K10648">
        <f t="shared" si="499"/>
        <v>2001</v>
      </c>
      <c r="L10648">
        <f t="shared" si="500"/>
        <v>10</v>
      </c>
    </row>
    <row r="10649" spans="1:12" x14ac:dyDescent="0.25">
      <c r="A10649" s="1">
        <v>37168</v>
      </c>
      <c r="B10649">
        <v>271</v>
      </c>
      <c r="C10649">
        <v>274.25</v>
      </c>
      <c r="D10649">
        <v>271</v>
      </c>
      <c r="E10649">
        <v>272.75</v>
      </c>
      <c r="G10649">
        <v>272.75</v>
      </c>
      <c r="H10649">
        <v>19492</v>
      </c>
      <c r="I10649">
        <v>89281</v>
      </c>
      <c r="J10649">
        <f t="shared" si="498"/>
        <v>100.27573529411765</v>
      </c>
      <c r="K10649">
        <f t="shared" si="499"/>
        <v>2001</v>
      </c>
      <c r="L10649">
        <f t="shared" si="500"/>
        <v>10</v>
      </c>
    </row>
    <row r="10650" spans="1:12" x14ac:dyDescent="0.25">
      <c r="A10650" s="1">
        <v>37169</v>
      </c>
      <c r="B10650">
        <v>271.5</v>
      </c>
      <c r="C10650">
        <v>273.5</v>
      </c>
      <c r="D10650">
        <v>271</v>
      </c>
      <c r="E10650">
        <v>273.25</v>
      </c>
      <c r="G10650">
        <v>273.25</v>
      </c>
      <c r="H10650">
        <v>10961</v>
      </c>
      <c r="I10650">
        <v>90405</v>
      </c>
      <c r="J10650">
        <f t="shared" si="498"/>
        <v>100.45955882352941</v>
      </c>
      <c r="K10650">
        <f t="shared" si="499"/>
        <v>2001</v>
      </c>
      <c r="L10650">
        <f t="shared" si="500"/>
        <v>10</v>
      </c>
    </row>
    <row r="10651" spans="1:12" x14ac:dyDescent="0.25">
      <c r="A10651" s="1">
        <v>37172</v>
      </c>
      <c r="B10651">
        <v>274</v>
      </c>
      <c r="C10651">
        <v>274.75</v>
      </c>
      <c r="D10651">
        <v>270</v>
      </c>
      <c r="E10651">
        <v>271.75</v>
      </c>
      <c r="G10651">
        <v>271.75</v>
      </c>
      <c r="H10651">
        <v>13232</v>
      </c>
      <c r="I10651">
        <v>89640</v>
      </c>
      <c r="J10651">
        <f t="shared" si="498"/>
        <v>99.908088235294102</v>
      </c>
      <c r="K10651">
        <f t="shared" si="499"/>
        <v>2001</v>
      </c>
      <c r="L10651">
        <f t="shared" si="500"/>
        <v>10</v>
      </c>
    </row>
    <row r="10652" spans="1:12" x14ac:dyDescent="0.25">
      <c r="A10652" s="1">
        <v>37173</v>
      </c>
      <c r="B10652">
        <v>270.5</v>
      </c>
      <c r="C10652">
        <v>276</v>
      </c>
      <c r="D10652">
        <v>270.5</v>
      </c>
      <c r="E10652">
        <v>274.25</v>
      </c>
      <c r="G10652">
        <v>274.25</v>
      </c>
      <c r="H10652">
        <v>15788</v>
      </c>
      <c r="I10652">
        <v>87082</v>
      </c>
      <c r="J10652">
        <f t="shared" si="498"/>
        <v>100.82720588235294</v>
      </c>
      <c r="K10652">
        <f t="shared" si="499"/>
        <v>2001</v>
      </c>
      <c r="L10652">
        <f t="shared" si="500"/>
        <v>10</v>
      </c>
    </row>
    <row r="10653" spans="1:12" x14ac:dyDescent="0.25">
      <c r="A10653" s="1">
        <v>37174</v>
      </c>
      <c r="B10653">
        <v>274.75</v>
      </c>
      <c r="C10653">
        <v>280.5</v>
      </c>
      <c r="D10653">
        <v>273.75</v>
      </c>
      <c r="E10653">
        <v>279</v>
      </c>
      <c r="G10653">
        <v>279</v>
      </c>
      <c r="H10653">
        <v>29596</v>
      </c>
      <c r="I10653">
        <v>82566</v>
      </c>
      <c r="J10653">
        <f t="shared" si="498"/>
        <v>102.57352941176471</v>
      </c>
      <c r="K10653">
        <f t="shared" si="499"/>
        <v>2001</v>
      </c>
      <c r="L10653">
        <f t="shared" si="500"/>
        <v>10</v>
      </c>
    </row>
    <row r="10654" spans="1:12" x14ac:dyDescent="0.25">
      <c r="A10654" s="1">
        <v>37175</v>
      </c>
      <c r="B10654">
        <v>278</v>
      </c>
      <c r="C10654">
        <v>282</v>
      </c>
      <c r="D10654">
        <v>277.5</v>
      </c>
      <c r="E10654">
        <v>279.25</v>
      </c>
      <c r="G10654">
        <v>279.25</v>
      </c>
      <c r="H10654">
        <v>20395</v>
      </c>
      <c r="I10654">
        <v>80045</v>
      </c>
      <c r="J10654">
        <f t="shared" si="498"/>
        <v>102.66544117647059</v>
      </c>
      <c r="K10654">
        <f t="shared" si="499"/>
        <v>2001</v>
      </c>
      <c r="L10654">
        <f t="shared" si="500"/>
        <v>10</v>
      </c>
    </row>
    <row r="10655" spans="1:12" x14ac:dyDescent="0.25">
      <c r="A10655" s="1">
        <v>37176</v>
      </c>
      <c r="B10655">
        <v>276</v>
      </c>
      <c r="C10655">
        <v>277</v>
      </c>
      <c r="D10655">
        <v>271.5</v>
      </c>
      <c r="E10655">
        <v>276.25</v>
      </c>
      <c r="G10655">
        <v>276.25</v>
      </c>
      <c r="H10655">
        <v>23994</v>
      </c>
      <c r="I10655">
        <v>80494</v>
      </c>
      <c r="J10655">
        <f t="shared" si="498"/>
        <v>101.5625</v>
      </c>
      <c r="K10655">
        <f t="shared" si="499"/>
        <v>2001</v>
      </c>
      <c r="L10655">
        <f t="shared" si="500"/>
        <v>10</v>
      </c>
    </row>
    <row r="10656" spans="1:12" x14ac:dyDescent="0.25">
      <c r="A10656" s="1">
        <v>37179</v>
      </c>
      <c r="B10656">
        <v>274.75</v>
      </c>
      <c r="C10656">
        <v>275.75</v>
      </c>
      <c r="D10656">
        <v>271.5</v>
      </c>
      <c r="E10656">
        <v>273.5</v>
      </c>
      <c r="G10656">
        <v>273.5</v>
      </c>
      <c r="H10656">
        <v>12079</v>
      </c>
      <c r="I10656">
        <v>80437</v>
      </c>
      <c r="J10656">
        <f t="shared" si="498"/>
        <v>100.55147058823529</v>
      </c>
      <c r="K10656">
        <f t="shared" si="499"/>
        <v>2001</v>
      </c>
      <c r="L10656">
        <f t="shared" si="500"/>
        <v>10</v>
      </c>
    </row>
    <row r="10657" spans="1:12" x14ac:dyDescent="0.25">
      <c r="A10657" s="1">
        <v>37180</v>
      </c>
      <c r="B10657">
        <v>274</v>
      </c>
      <c r="C10657">
        <v>278.5</v>
      </c>
      <c r="D10657">
        <v>273.5</v>
      </c>
      <c r="E10657">
        <v>277.75</v>
      </c>
      <c r="G10657">
        <v>277.75</v>
      </c>
      <c r="H10657">
        <v>14735</v>
      </c>
      <c r="I10657">
        <v>80616</v>
      </c>
      <c r="J10657">
        <f t="shared" si="498"/>
        <v>102.11397058823529</v>
      </c>
      <c r="K10657">
        <f t="shared" si="499"/>
        <v>2001</v>
      </c>
      <c r="L10657">
        <f t="shared" si="500"/>
        <v>10</v>
      </c>
    </row>
    <row r="10658" spans="1:12" x14ac:dyDescent="0.25">
      <c r="A10658" s="1">
        <v>37181</v>
      </c>
      <c r="B10658">
        <v>277</v>
      </c>
      <c r="C10658">
        <v>285</v>
      </c>
      <c r="D10658">
        <v>274</v>
      </c>
      <c r="E10658">
        <v>284.75</v>
      </c>
      <c r="G10658">
        <v>284.75</v>
      </c>
      <c r="H10658">
        <v>29498</v>
      </c>
      <c r="I10658">
        <v>79057</v>
      </c>
      <c r="J10658">
        <f t="shared" si="498"/>
        <v>104.6875</v>
      </c>
      <c r="K10658">
        <f t="shared" si="499"/>
        <v>2001</v>
      </c>
      <c r="L10658">
        <f t="shared" si="500"/>
        <v>10</v>
      </c>
    </row>
    <row r="10659" spans="1:12" x14ac:dyDescent="0.25">
      <c r="A10659" s="1">
        <v>37182</v>
      </c>
      <c r="B10659">
        <v>285</v>
      </c>
      <c r="C10659">
        <v>287.75</v>
      </c>
      <c r="D10659">
        <v>282.5</v>
      </c>
      <c r="E10659">
        <v>283</v>
      </c>
      <c r="G10659">
        <v>283</v>
      </c>
      <c r="H10659">
        <v>24913</v>
      </c>
      <c r="I10659">
        <v>77078</v>
      </c>
      <c r="J10659">
        <f t="shared" si="498"/>
        <v>104.04411764705883</v>
      </c>
      <c r="K10659">
        <f t="shared" si="499"/>
        <v>2001</v>
      </c>
      <c r="L10659">
        <f t="shared" si="500"/>
        <v>10</v>
      </c>
    </row>
    <row r="10660" spans="1:12" x14ac:dyDescent="0.25">
      <c r="A10660" s="1">
        <v>37183</v>
      </c>
      <c r="B10660">
        <v>283</v>
      </c>
      <c r="C10660">
        <v>289.5</v>
      </c>
      <c r="D10660">
        <v>282.5</v>
      </c>
      <c r="E10660">
        <v>287</v>
      </c>
      <c r="G10660">
        <v>287</v>
      </c>
      <c r="H10660">
        <v>26147</v>
      </c>
      <c r="I10660">
        <v>77090</v>
      </c>
      <c r="J10660">
        <f t="shared" si="498"/>
        <v>105.51470588235294</v>
      </c>
      <c r="K10660">
        <f t="shared" si="499"/>
        <v>2001</v>
      </c>
      <c r="L10660">
        <f t="shared" si="500"/>
        <v>10</v>
      </c>
    </row>
    <row r="10661" spans="1:12" x14ac:dyDescent="0.25">
      <c r="A10661" s="1">
        <v>37186</v>
      </c>
      <c r="B10661">
        <v>286.5</v>
      </c>
      <c r="C10661">
        <v>287</v>
      </c>
      <c r="D10661">
        <v>280.25</v>
      </c>
      <c r="E10661">
        <v>282</v>
      </c>
      <c r="G10661">
        <v>282</v>
      </c>
      <c r="H10661">
        <v>17070</v>
      </c>
      <c r="I10661">
        <v>76367</v>
      </c>
      <c r="J10661">
        <f t="shared" si="498"/>
        <v>103.67647058823529</v>
      </c>
      <c r="K10661">
        <f t="shared" si="499"/>
        <v>2001</v>
      </c>
      <c r="L10661">
        <f t="shared" si="500"/>
        <v>10</v>
      </c>
    </row>
    <row r="10662" spans="1:12" x14ac:dyDescent="0.25">
      <c r="A10662" s="1">
        <v>37187</v>
      </c>
      <c r="B10662">
        <v>282</v>
      </c>
      <c r="C10662">
        <v>287</v>
      </c>
      <c r="D10662">
        <v>281.75</v>
      </c>
      <c r="E10662">
        <v>285.5</v>
      </c>
      <c r="G10662">
        <v>285.5</v>
      </c>
      <c r="H10662">
        <v>16425</v>
      </c>
      <c r="I10662">
        <v>76915</v>
      </c>
      <c r="J10662">
        <f t="shared" si="498"/>
        <v>104.96323529411765</v>
      </c>
      <c r="K10662">
        <f t="shared" si="499"/>
        <v>2001</v>
      </c>
      <c r="L10662">
        <f t="shared" si="500"/>
        <v>10</v>
      </c>
    </row>
    <row r="10663" spans="1:12" x14ac:dyDescent="0.25">
      <c r="A10663" s="1">
        <v>37188</v>
      </c>
      <c r="B10663">
        <v>286.5</v>
      </c>
      <c r="C10663">
        <v>287</v>
      </c>
      <c r="D10663">
        <v>282.5</v>
      </c>
      <c r="E10663">
        <v>283.75</v>
      </c>
      <c r="G10663">
        <v>283.75</v>
      </c>
      <c r="H10663">
        <v>12931</v>
      </c>
      <c r="I10663">
        <v>75235</v>
      </c>
      <c r="J10663">
        <f t="shared" si="498"/>
        <v>104.31985294117646</v>
      </c>
      <c r="K10663">
        <f t="shared" si="499"/>
        <v>2001</v>
      </c>
      <c r="L10663">
        <f t="shared" si="500"/>
        <v>10</v>
      </c>
    </row>
    <row r="10664" spans="1:12" x14ac:dyDescent="0.25">
      <c r="A10664" s="1">
        <v>37189</v>
      </c>
      <c r="B10664">
        <v>283.75</v>
      </c>
      <c r="C10664">
        <v>290</v>
      </c>
      <c r="D10664">
        <v>280.5</v>
      </c>
      <c r="E10664">
        <v>289</v>
      </c>
      <c r="G10664">
        <v>289</v>
      </c>
      <c r="H10664">
        <v>25889</v>
      </c>
      <c r="I10664">
        <v>74369</v>
      </c>
      <c r="J10664">
        <f t="shared" si="498"/>
        <v>106.25</v>
      </c>
      <c r="K10664">
        <f t="shared" si="499"/>
        <v>2001</v>
      </c>
      <c r="L10664">
        <f t="shared" si="500"/>
        <v>10</v>
      </c>
    </row>
    <row r="10665" spans="1:12" x14ac:dyDescent="0.25">
      <c r="A10665" s="1">
        <v>37190</v>
      </c>
      <c r="B10665">
        <v>291</v>
      </c>
      <c r="C10665">
        <v>295.5</v>
      </c>
      <c r="D10665">
        <v>289.5</v>
      </c>
      <c r="E10665">
        <v>295</v>
      </c>
      <c r="G10665">
        <v>295</v>
      </c>
      <c r="H10665">
        <v>29333</v>
      </c>
      <c r="I10665">
        <v>74800</v>
      </c>
      <c r="J10665">
        <f t="shared" si="498"/>
        <v>108.45588235294117</v>
      </c>
      <c r="K10665">
        <f t="shared" si="499"/>
        <v>2001</v>
      </c>
      <c r="L10665">
        <f t="shared" si="500"/>
        <v>10</v>
      </c>
    </row>
    <row r="10666" spans="1:12" x14ac:dyDescent="0.25">
      <c r="A10666" s="1">
        <v>37193</v>
      </c>
      <c r="B10666">
        <v>294</v>
      </c>
      <c r="C10666">
        <v>294</v>
      </c>
      <c r="D10666">
        <v>289.25</v>
      </c>
      <c r="E10666">
        <v>291.25</v>
      </c>
      <c r="G10666">
        <v>291.25</v>
      </c>
      <c r="H10666">
        <v>13204</v>
      </c>
      <c r="I10666">
        <v>72870</v>
      </c>
      <c r="J10666">
        <f t="shared" si="498"/>
        <v>107.07720588235294</v>
      </c>
      <c r="K10666">
        <f t="shared" si="499"/>
        <v>2001</v>
      </c>
      <c r="L10666">
        <f t="shared" si="500"/>
        <v>10</v>
      </c>
    </row>
    <row r="10667" spans="1:12" x14ac:dyDescent="0.25">
      <c r="A10667" s="1">
        <v>37194</v>
      </c>
      <c r="B10667">
        <v>292.5</v>
      </c>
      <c r="C10667">
        <v>296</v>
      </c>
      <c r="D10667">
        <v>290</v>
      </c>
      <c r="E10667">
        <v>295.5</v>
      </c>
      <c r="G10667">
        <v>295.5</v>
      </c>
      <c r="H10667">
        <v>19475</v>
      </c>
      <c r="I10667">
        <v>72934</v>
      </c>
      <c r="J10667">
        <f t="shared" si="498"/>
        <v>108.63970588235294</v>
      </c>
      <c r="K10667">
        <f t="shared" si="499"/>
        <v>2001</v>
      </c>
      <c r="L10667">
        <f t="shared" si="500"/>
        <v>10</v>
      </c>
    </row>
    <row r="10668" spans="1:12" x14ac:dyDescent="0.25">
      <c r="A10668" s="1">
        <v>37195</v>
      </c>
      <c r="B10668">
        <v>295</v>
      </c>
      <c r="C10668">
        <v>297</v>
      </c>
      <c r="D10668">
        <v>291.5</v>
      </c>
      <c r="E10668">
        <v>293.25</v>
      </c>
      <c r="G10668">
        <v>293.25</v>
      </c>
      <c r="H10668">
        <v>22925</v>
      </c>
      <c r="I10668">
        <v>69744</v>
      </c>
      <c r="J10668">
        <f t="shared" si="498"/>
        <v>107.8125</v>
      </c>
      <c r="K10668">
        <f t="shared" si="499"/>
        <v>2001</v>
      </c>
      <c r="L10668">
        <f t="shared" si="500"/>
        <v>10</v>
      </c>
    </row>
    <row r="10669" spans="1:12" x14ac:dyDescent="0.25">
      <c r="A10669" s="1">
        <v>37196</v>
      </c>
      <c r="B10669">
        <v>291</v>
      </c>
      <c r="C10669">
        <v>291.75</v>
      </c>
      <c r="D10669">
        <v>288</v>
      </c>
      <c r="E10669">
        <v>288.75</v>
      </c>
      <c r="G10669">
        <v>288.75</v>
      </c>
      <c r="H10669">
        <v>18041</v>
      </c>
      <c r="I10669">
        <v>68425</v>
      </c>
      <c r="J10669">
        <f t="shared" si="498"/>
        <v>106.15808823529412</v>
      </c>
      <c r="K10669">
        <f t="shared" si="499"/>
        <v>2001</v>
      </c>
      <c r="L10669">
        <f t="shared" si="500"/>
        <v>11</v>
      </c>
    </row>
    <row r="10670" spans="1:12" x14ac:dyDescent="0.25">
      <c r="A10670" s="1">
        <v>37197</v>
      </c>
      <c r="B10670">
        <v>288.75</v>
      </c>
      <c r="C10670">
        <v>289.5</v>
      </c>
      <c r="D10670">
        <v>285</v>
      </c>
      <c r="E10670">
        <v>285.5</v>
      </c>
      <c r="G10670">
        <v>285.5</v>
      </c>
      <c r="H10670">
        <v>13631</v>
      </c>
      <c r="I10670">
        <v>67050</v>
      </c>
      <c r="J10670">
        <f t="shared" si="498"/>
        <v>104.96323529411765</v>
      </c>
      <c r="K10670">
        <f t="shared" si="499"/>
        <v>2001</v>
      </c>
      <c r="L10670">
        <f t="shared" si="500"/>
        <v>11</v>
      </c>
    </row>
    <row r="10671" spans="1:12" x14ac:dyDescent="0.25">
      <c r="A10671" s="1">
        <v>37200</v>
      </c>
      <c r="B10671">
        <v>283.5</v>
      </c>
      <c r="C10671">
        <v>284.75</v>
      </c>
      <c r="D10671">
        <v>281.5</v>
      </c>
      <c r="E10671">
        <v>284.25</v>
      </c>
      <c r="G10671">
        <v>284.25</v>
      </c>
      <c r="H10671">
        <v>15174</v>
      </c>
      <c r="I10671">
        <v>64724</v>
      </c>
      <c r="J10671">
        <f t="shared" si="498"/>
        <v>104.50367647058822</v>
      </c>
      <c r="K10671">
        <f t="shared" si="499"/>
        <v>2001</v>
      </c>
      <c r="L10671">
        <f t="shared" si="500"/>
        <v>11</v>
      </c>
    </row>
    <row r="10672" spans="1:12" x14ac:dyDescent="0.25">
      <c r="A10672" s="1">
        <v>37201</v>
      </c>
      <c r="B10672">
        <v>284.5</v>
      </c>
      <c r="C10672">
        <v>287</v>
      </c>
      <c r="D10672">
        <v>283.5</v>
      </c>
      <c r="E10672">
        <v>285.5</v>
      </c>
      <c r="G10672">
        <v>285.5</v>
      </c>
      <c r="H10672">
        <v>11371</v>
      </c>
      <c r="I10672">
        <v>63607</v>
      </c>
      <c r="J10672">
        <f t="shared" si="498"/>
        <v>104.96323529411765</v>
      </c>
      <c r="K10672">
        <f t="shared" si="499"/>
        <v>2001</v>
      </c>
      <c r="L10672">
        <f t="shared" si="500"/>
        <v>11</v>
      </c>
    </row>
    <row r="10673" spans="1:12" x14ac:dyDescent="0.25">
      <c r="A10673" s="1">
        <v>37202</v>
      </c>
      <c r="B10673">
        <v>286</v>
      </c>
      <c r="C10673">
        <v>288.5</v>
      </c>
      <c r="D10673">
        <v>285.75</v>
      </c>
      <c r="E10673">
        <v>287</v>
      </c>
      <c r="G10673">
        <v>287</v>
      </c>
      <c r="H10673">
        <v>12554</v>
      </c>
      <c r="I10673">
        <v>61470</v>
      </c>
      <c r="J10673">
        <f t="shared" si="498"/>
        <v>105.51470588235294</v>
      </c>
      <c r="K10673">
        <f t="shared" si="499"/>
        <v>2001</v>
      </c>
      <c r="L10673">
        <f t="shared" si="500"/>
        <v>11</v>
      </c>
    </row>
    <row r="10674" spans="1:12" x14ac:dyDescent="0.25">
      <c r="A10674" s="1">
        <v>37203</v>
      </c>
      <c r="B10674">
        <v>287</v>
      </c>
      <c r="C10674">
        <v>288.5</v>
      </c>
      <c r="D10674">
        <v>283</v>
      </c>
      <c r="E10674">
        <v>283.75</v>
      </c>
      <c r="G10674">
        <v>283.75</v>
      </c>
      <c r="H10674">
        <v>16637</v>
      </c>
      <c r="I10674">
        <v>56691</v>
      </c>
      <c r="J10674">
        <f t="shared" si="498"/>
        <v>104.31985294117646</v>
      </c>
      <c r="K10674">
        <f t="shared" si="499"/>
        <v>2001</v>
      </c>
      <c r="L10674">
        <f t="shared" si="500"/>
        <v>11</v>
      </c>
    </row>
    <row r="10675" spans="1:12" x14ac:dyDescent="0.25">
      <c r="A10675" s="1">
        <v>37204</v>
      </c>
      <c r="B10675">
        <v>282</v>
      </c>
      <c r="C10675">
        <v>287</v>
      </c>
      <c r="D10675">
        <v>281</v>
      </c>
      <c r="E10675">
        <v>286</v>
      </c>
      <c r="G10675">
        <v>286</v>
      </c>
      <c r="H10675">
        <v>16748</v>
      </c>
      <c r="I10675">
        <v>54033</v>
      </c>
      <c r="J10675">
        <f t="shared" si="498"/>
        <v>105.14705882352941</v>
      </c>
      <c r="K10675">
        <f t="shared" si="499"/>
        <v>2001</v>
      </c>
      <c r="L10675">
        <f t="shared" si="500"/>
        <v>11</v>
      </c>
    </row>
    <row r="10676" spans="1:12" x14ac:dyDescent="0.25">
      <c r="A10676" s="1">
        <v>37207</v>
      </c>
      <c r="B10676">
        <v>284.5</v>
      </c>
      <c r="C10676">
        <v>286.25</v>
      </c>
      <c r="D10676">
        <v>282.5</v>
      </c>
      <c r="E10676">
        <v>283</v>
      </c>
      <c r="G10676">
        <v>283</v>
      </c>
      <c r="H10676">
        <v>11787</v>
      </c>
      <c r="I10676">
        <v>52235</v>
      </c>
      <c r="J10676">
        <f t="shared" si="498"/>
        <v>104.04411764705883</v>
      </c>
      <c r="K10676">
        <f t="shared" si="499"/>
        <v>2001</v>
      </c>
      <c r="L10676">
        <f t="shared" si="500"/>
        <v>11</v>
      </c>
    </row>
    <row r="10677" spans="1:12" x14ac:dyDescent="0.25">
      <c r="A10677" s="1">
        <v>37208</v>
      </c>
      <c r="B10677">
        <v>281.5</v>
      </c>
      <c r="C10677">
        <v>281.5</v>
      </c>
      <c r="D10677">
        <v>277</v>
      </c>
      <c r="E10677">
        <v>278</v>
      </c>
      <c r="G10677">
        <v>278</v>
      </c>
      <c r="H10677">
        <v>25431</v>
      </c>
      <c r="I10677">
        <v>47617</v>
      </c>
      <c r="J10677">
        <f t="shared" si="498"/>
        <v>102.20588235294116</v>
      </c>
      <c r="K10677">
        <f t="shared" si="499"/>
        <v>2001</v>
      </c>
      <c r="L10677">
        <f t="shared" si="500"/>
        <v>11</v>
      </c>
    </row>
    <row r="10678" spans="1:12" x14ac:dyDescent="0.25">
      <c r="A10678" s="1">
        <v>37209</v>
      </c>
      <c r="B10678">
        <v>278.5</v>
      </c>
      <c r="C10678">
        <v>281.75</v>
      </c>
      <c r="D10678">
        <v>277.5</v>
      </c>
      <c r="E10678">
        <v>280.75</v>
      </c>
      <c r="G10678">
        <v>280.75</v>
      </c>
      <c r="H10678">
        <v>14113</v>
      </c>
      <c r="I10678">
        <v>46340</v>
      </c>
      <c r="J10678">
        <f t="shared" si="498"/>
        <v>103.21691176470588</v>
      </c>
      <c r="K10678">
        <f t="shared" si="499"/>
        <v>2001</v>
      </c>
      <c r="L10678">
        <f t="shared" si="500"/>
        <v>11</v>
      </c>
    </row>
    <row r="10679" spans="1:12" x14ac:dyDescent="0.25">
      <c r="A10679" s="1">
        <v>37210</v>
      </c>
      <c r="B10679">
        <v>280.75</v>
      </c>
      <c r="C10679">
        <v>281</v>
      </c>
      <c r="D10679">
        <v>276</v>
      </c>
      <c r="E10679">
        <v>280.25</v>
      </c>
      <c r="G10679">
        <v>280.25</v>
      </c>
      <c r="H10679">
        <v>16329</v>
      </c>
      <c r="I10679">
        <v>43279</v>
      </c>
      <c r="J10679">
        <f t="shared" si="498"/>
        <v>103.03308823529413</v>
      </c>
      <c r="K10679">
        <f t="shared" si="499"/>
        <v>2001</v>
      </c>
      <c r="L10679">
        <f t="shared" si="500"/>
        <v>11</v>
      </c>
    </row>
    <row r="10680" spans="1:12" x14ac:dyDescent="0.25">
      <c r="A10680" s="1">
        <v>37211</v>
      </c>
      <c r="B10680">
        <v>279.25</v>
      </c>
      <c r="C10680">
        <v>290</v>
      </c>
      <c r="D10680">
        <v>277.75</v>
      </c>
      <c r="E10680">
        <v>289.25</v>
      </c>
      <c r="G10680">
        <v>289.25</v>
      </c>
      <c r="H10680">
        <v>24208</v>
      </c>
      <c r="I10680">
        <v>43010</v>
      </c>
      <c r="J10680">
        <f t="shared" si="498"/>
        <v>106.34191176470588</v>
      </c>
      <c r="K10680">
        <f t="shared" si="499"/>
        <v>2001</v>
      </c>
      <c r="L10680">
        <f t="shared" si="500"/>
        <v>11</v>
      </c>
    </row>
    <row r="10681" spans="1:12" x14ac:dyDescent="0.25">
      <c r="A10681" s="1">
        <v>37214</v>
      </c>
      <c r="B10681">
        <v>288</v>
      </c>
      <c r="C10681">
        <v>290.75</v>
      </c>
      <c r="D10681">
        <v>286.75</v>
      </c>
      <c r="E10681">
        <v>289.25</v>
      </c>
      <c r="G10681">
        <v>289.25</v>
      </c>
      <c r="H10681">
        <v>13198</v>
      </c>
      <c r="I10681">
        <v>41745</v>
      </c>
      <c r="J10681">
        <f t="shared" si="498"/>
        <v>106.34191176470588</v>
      </c>
      <c r="K10681">
        <f t="shared" si="499"/>
        <v>2001</v>
      </c>
      <c r="L10681">
        <f t="shared" si="500"/>
        <v>11</v>
      </c>
    </row>
    <row r="10682" spans="1:12" x14ac:dyDescent="0.25">
      <c r="A10682" s="1">
        <v>37215</v>
      </c>
      <c r="B10682">
        <v>289.25</v>
      </c>
      <c r="C10682">
        <v>289.75</v>
      </c>
      <c r="D10682">
        <v>285.5</v>
      </c>
      <c r="E10682">
        <v>286.75</v>
      </c>
      <c r="G10682">
        <v>286.75</v>
      </c>
      <c r="H10682">
        <v>11799</v>
      </c>
      <c r="I10682">
        <v>40148</v>
      </c>
      <c r="J10682">
        <f t="shared" si="498"/>
        <v>105.42279411764706</v>
      </c>
      <c r="K10682">
        <f t="shared" si="499"/>
        <v>2001</v>
      </c>
      <c r="L10682">
        <f t="shared" si="500"/>
        <v>11</v>
      </c>
    </row>
    <row r="10683" spans="1:12" x14ac:dyDescent="0.25">
      <c r="A10683" s="1">
        <v>37216</v>
      </c>
      <c r="B10683">
        <v>287</v>
      </c>
      <c r="C10683">
        <v>289.75</v>
      </c>
      <c r="D10683">
        <v>286.25</v>
      </c>
      <c r="E10683">
        <v>287</v>
      </c>
      <c r="G10683">
        <v>287</v>
      </c>
      <c r="H10683">
        <v>8481</v>
      </c>
      <c r="I10683">
        <v>38994</v>
      </c>
      <c r="J10683">
        <f t="shared" si="498"/>
        <v>105.51470588235294</v>
      </c>
      <c r="K10683">
        <f t="shared" si="499"/>
        <v>2001</v>
      </c>
      <c r="L10683">
        <f t="shared" si="500"/>
        <v>11</v>
      </c>
    </row>
    <row r="10684" spans="1:12" x14ac:dyDescent="0.25">
      <c r="A10684" s="1">
        <v>37218</v>
      </c>
      <c r="B10684">
        <v>288</v>
      </c>
      <c r="C10684">
        <v>290.5</v>
      </c>
      <c r="D10684">
        <v>287.5</v>
      </c>
      <c r="E10684">
        <v>289</v>
      </c>
      <c r="G10684">
        <v>289</v>
      </c>
      <c r="H10684">
        <v>8759</v>
      </c>
      <c r="I10684">
        <v>37352</v>
      </c>
      <c r="J10684">
        <f t="shared" si="498"/>
        <v>106.25</v>
      </c>
      <c r="K10684">
        <f t="shared" si="499"/>
        <v>2001</v>
      </c>
      <c r="L10684">
        <f t="shared" si="500"/>
        <v>11</v>
      </c>
    </row>
    <row r="10685" spans="1:12" x14ac:dyDescent="0.25">
      <c r="A10685" s="1">
        <v>37221</v>
      </c>
      <c r="B10685">
        <v>286.5</v>
      </c>
      <c r="C10685">
        <v>288.5</v>
      </c>
      <c r="D10685">
        <v>275</v>
      </c>
      <c r="E10685">
        <v>277</v>
      </c>
      <c r="G10685">
        <v>277</v>
      </c>
      <c r="H10685">
        <v>24629</v>
      </c>
      <c r="I10685">
        <v>28071</v>
      </c>
      <c r="J10685">
        <f t="shared" si="498"/>
        <v>101.83823529411765</v>
      </c>
      <c r="K10685">
        <f t="shared" si="499"/>
        <v>2001</v>
      </c>
      <c r="L10685">
        <f t="shared" si="500"/>
        <v>11</v>
      </c>
    </row>
    <row r="10686" spans="1:12" x14ac:dyDescent="0.25">
      <c r="A10686" s="1">
        <v>37222</v>
      </c>
      <c r="B10686">
        <v>277.5</v>
      </c>
      <c r="C10686">
        <v>280.5</v>
      </c>
      <c r="D10686">
        <v>275</v>
      </c>
      <c r="E10686">
        <v>279.5</v>
      </c>
      <c r="G10686">
        <v>279.5</v>
      </c>
      <c r="H10686">
        <v>14728</v>
      </c>
      <c r="I10686">
        <v>21499</v>
      </c>
      <c r="J10686">
        <f t="shared" si="498"/>
        <v>102.75735294117646</v>
      </c>
      <c r="K10686">
        <f t="shared" si="499"/>
        <v>2001</v>
      </c>
      <c r="L10686">
        <f t="shared" si="500"/>
        <v>11</v>
      </c>
    </row>
    <row r="10687" spans="1:12" x14ac:dyDescent="0.25">
      <c r="A10687" s="1">
        <v>37223</v>
      </c>
      <c r="B10687">
        <v>278</v>
      </c>
      <c r="C10687">
        <v>279.5</v>
      </c>
      <c r="D10687">
        <v>273.5</v>
      </c>
      <c r="E10687">
        <v>274.5</v>
      </c>
      <c r="G10687">
        <v>274.5</v>
      </c>
      <c r="H10687">
        <v>14233</v>
      </c>
      <c r="I10687">
        <v>15336</v>
      </c>
      <c r="J10687">
        <f t="shared" si="498"/>
        <v>100.91911764705883</v>
      </c>
      <c r="K10687">
        <f t="shared" si="499"/>
        <v>2001</v>
      </c>
      <c r="L10687">
        <f t="shared" si="500"/>
        <v>11</v>
      </c>
    </row>
    <row r="10688" spans="1:12" x14ac:dyDescent="0.25">
      <c r="A10688" s="1">
        <v>37224</v>
      </c>
      <c r="B10688">
        <v>273.5</v>
      </c>
      <c r="C10688">
        <v>276.25</v>
      </c>
      <c r="D10688">
        <v>272.25</v>
      </c>
      <c r="E10688">
        <v>273.25</v>
      </c>
      <c r="G10688">
        <v>273.25</v>
      </c>
      <c r="H10688">
        <v>17184</v>
      </c>
      <c r="I10688">
        <v>8536</v>
      </c>
      <c r="J10688">
        <f t="shared" si="498"/>
        <v>100.45955882352941</v>
      </c>
      <c r="K10688">
        <f t="shared" si="499"/>
        <v>2001</v>
      </c>
      <c r="L10688">
        <f t="shared" si="500"/>
        <v>11</v>
      </c>
    </row>
    <row r="10689" spans="1:12" x14ac:dyDescent="0.25">
      <c r="A10689" s="1">
        <v>37225</v>
      </c>
      <c r="B10689">
        <v>279.5</v>
      </c>
      <c r="C10689">
        <v>283</v>
      </c>
      <c r="D10689">
        <v>278</v>
      </c>
      <c r="E10689">
        <v>281.5</v>
      </c>
      <c r="G10689">
        <v>281.5</v>
      </c>
      <c r="H10689">
        <v>3312</v>
      </c>
      <c r="I10689">
        <v>5623</v>
      </c>
      <c r="J10689">
        <f t="shared" si="498"/>
        <v>103.49264705882354</v>
      </c>
      <c r="K10689">
        <f t="shared" si="499"/>
        <v>2001</v>
      </c>
      <c r="L10689">
        <f t="shared" si="500"/>
        <v>11</v>
      </c>
    </row>
    <row r="10690" spans="1:12" x14ac:dyDescent="0.25">
      <c r="A10690" s="1">
        <v>37228</v>
      </c>
      <c r="B10690">
        <v>282.5</v>
      </c>
      <c r="C10690">
        <v>282.75</v>
      </c>
      <c r="D10690">
        <v>277.75</v>
      </c>
      <c r="E10690">
        <v>279.75</v>
      </c>
      <c r="G10690">
        <v>279.75</v>
      </c>
      <c r="H10690">
        <v>878</v>
      </c>
      <c r="I10690">
        <v>5219</v>
      </c>
      <c r="J10690">
        <f t="shared" ref="J10690:J10753" si="501">G10690/100*5000/136</f>
        <v>102.84926470588235</v>
      </c>
      <c r="K10690">
        <f t="shared" ref="K10690:K10753" si="502">YEAR(A10690)</f>
        <v>2001</v>
      </c>
      <c r="L10690">
        <f t="shared" ref="L10690:L10753" si="503">MONTH(A10690)</f>
        <v>12</v>
      </c>
    </row>
    <row r="10691" spans="1:12" x14ac:dyDescent="0.25">
      <c r="A10691" s="1">
        <v>37229</v>
      </c>
      <c r="B10691">
        <v>278</v>
      </c>
      <c r="C10691">
        <v>278.75</v>
      </c>
      <c r="D10691">
        <v>275</v>
      </c>
      <c r="E10691">
        <v>275.25</v>
      </c>
      <c r="G10691">
        <v>275.25</v>
      </c>
      <c r="H10691">
        <v>2203</v>
      </c>
      <c r="I10691">
        <v>4062</v>
      </c>
      <c r="J10691">
        <f t="shared" si="501"/>
        <v>101.19485294117646</v>
      </c>
      <c r="K10691">
        <f t="shared" si="502"/>
        <v>2001</v>
      </c>
      <c r="L10691">
        <f t="shared" si="503"/>
        <v>12</v>
      </c>
    </row>
    <row r="10692" spans="1:12" x14ac:dyDescent="0.25">
      <c r="A10692" s="1">
        <v>37230</v>
      </c>
      <c r="B10692">
        <v>274.5</v>
      </c>
      <c r="C10692">
        <v>277.5</v>
      </c>
      <c r="D10692">
        <v>273.25</v>
      </c>
      <c r="E10692">
        <v>277.25</v>
      </c>
      <c r="G10692">
        <v>277.25</v>
      </c>
      <c r="H10692">
        <v>986</v>
      </c>
      <c r="I10692">
        <v>3418</v>
      </c>
      <c r="J10692">
        <f t="shared" si="501"/>
        <v>101.93014705882354</v>
      </c>
      <c r="K10692">
        <f t="shared" si="502"/>
        <v>2001</v>
      </c>
      <c r="L10692">
        <f t="shared" si="503"/>
        <v>12</v>
      </c>
    </row>
    <row r="10693" spans="1:12" x14ac:dyDescent="0.25">
      <c r="A10693" s="1">
        <v>37231</v>
      </c>
      <c r="B10693">
        <v>277</v>
      </c>
      <c r="C10693">
        <v>277.5</v>
      </c>
      <c r="D10693">
        <v>272.5</v>
      </c>
      <c r="E10693">
        <v>273</v>
      </c>
      <c r="G10693">
        <v>273</v>
      </c>
      <c r="H10693">
        <v>1250</v>
      </c>
      <c r="I10693">
        <v>2677</v>
      </c>
      <c r="J10693">
        <f t="shared" si="501"/>
        <v>100.36764705882354</v>
      </c>
      <c r="K10693">
        <f t="shared" si="502"/>
        <v>2001</v>
      </c>
      <c r="L10693">
        <f t="shared" si="503"/>
        <v>12</v>
      </c>
    </row>
    <row r="10694" spans="1:12" x14ac:dyDescent="0.25">
      <c r="A10694" s="1">
        <v>37232</v>
      </c>
      <c r="B10694">
        <v>271</v>
      </c>
      <c r="C10694">
        <v>276</v>
      </c>
      <c r="D10694">
        <v>268.5</v>
      </c>
      <c r="E10694">
        <v>275.5</v>
      </c>
      <c r="G10694">
        <v>275.5</v>
      </c>
      <c r="H10694">
        <v>931</v>
      </c>
      <c r="I10694">
        <v>2503</v>
      </c>
      <c r="J10694">
        <f t="shared" si="501"/>
        <v>101.28676470588235</v>
      </c>
      <c r="K10694">
        <f t="shared" si="502"/>
        <v>2001</v>
      </c>
      <c r="L10694">
        <f t="shared" si="503"/>
        <v>12</v>
      </c>
    </row>
    <row r="10695" spans="1:12" x14ac:dyDescent="0.25">
      <c r="A10695" s="1">
        <v>37235</v>
      </c>
      <c r="B10695">
        <v>275</v>
      </c>
      <c r="C10695">
        <v>278.5</v>
      </c>
      <c r="D10695">
        <v>273</v>
      </c>
      <c r="E10695">
        <v>273.75</v>
      </c>
      <c r="G10695">
        <v>273.75</v>
      </c>
      <c r="H10695">
        <v>1335</v>
      </c>
      <c r="I10695">
        <v>2125</v>
      </c>
      <c r="J10695">
        <f t="shared" si="501"/>
        <v>100.64338235294117</v>
      </c>
      <c r="K10695">
        <f t="shared" si="502"/>
        <v>2001</v>
      </c>
      <c r="L10695">
        <f t="shared" si="503"/>
        <v>12</v>
      </c>
    </row>
    <row r="10696" spans="1:12" x14ac:dyDescent="0.25">
      <c r="A10696" s="1">
        <v>37236</v>
      </c>
      <c r="B10696">
        <v>272.5</v>
      </c>
      <c r="C10696">
        <v>278</v>
      </c>
      <c r="D10696">
        <v>271.5</v>
      </c>
      <c r="E10696">
        <v>277.75</v>
      </c>
      <c r="G10696">
        <v>277.75</v>
      </c>
      <c r="H10696">
        <v>1117</v>
      </c>
      <c r="I10696">
        <v>1461</v>
      </c>
      <c r="J10696">
        <f t="shared" si="501"/>
        <v>102.11397058823529</v>
      </c>
      <c r="K10696">
        <f t="shared" si="502"/>
        <v>2001</v>
      </c>
      <c r="L10696">
        <f t="shared" si="503"/>
        <v>12</v>
      </c>
    </row>
    <row r="10697" spans="1:12" x14ac:dyDescent="0.25">
      <c r="A10697" s="1">
        <v>37237</v>
      </c>
      <c r="B10697">
        <v>276.5</v>
      </c>
      <c r="C10697">
        <v>277.5</v>
      </c>
      <c r="D10697">
        <v>274.5</v>
      </c>
      <c r="E10697">
        <v>277</v>
      </c>
      <c r="G10697">
        <v>277</v>
      </c>
      <c r="H10697">
        <v>307</v>
      </c>
      <c r="I10697">
        <v>786</v>
      </c>
      <c r="J10697">
        <f t="shared" si="501"/>
        <v>101.83823529411765</v>
      </c>
      <c r="K10697">
        <f t="shared" si="502"/>
        <v>2001</v>
      </c>
      <c r="L10697">
        <f t="shared" si="503"/>
        <v>12</v>
      </c>
    </row>
    <row r="10698" spans="1:12" x14ac:dyDescent="0.25">
      <c r="A10698" s="1">
        <v>37238</v>
      </c>
      <c r="B10698">
        <v>277</v>
      </c>
      <c r="C10698">
        <v>277.75</v>
      </c>
      <c r="D10698">
        <v>271.75</v>
      </c>
      <c r="E10698">
        <v>274</v>
      </c>
      <c r="G10698">
        <v>274</v>
      </c>
      <c r="H10698">
        <v>251</v>
      </c>
      <c r="I10698">
        <v>591</v>
      </c>
      <c r="J10698">
        <f t="shared" si="501"/>
        <v>100.73529411764707</v>
      </c>
      <c r="K10698">
        <f t="shared" si="502"/>
        <v>2001</v>
      </c>
      <c r="L10698">
        <f t="shared" si="503"/>
        <v>12</v>
      </c>
    </row>
    <row r="10699" spans="1:12" x14ac:dyDescent="0.25">
      <c r="A10699" s="1">
        <v>37239</v>
      </c>
      <c r="B10699">
        <v>273</v>
      </c>
      <c r="C10699">
        <v>277</v>
      </c>
      <c r="D10699">
        <v>273</v>
      </c>
      <c r="E10699">
        <v>275</v>
      </c>
      <c r="G10699">
        <v>275</v>
      </c>
      <c r="H10699">
        <v>498</v>
      </c>
      <c r="I10699">
        <v>644</v>
      </c>
      <c r="J10699">
        <f t="shared" si="501"/>
        <v>101.10294117647059</v>
      </c>
      <c r="K10699">
        <f t="shared" si="502"/>
        <v>2001</v>
      </c>
      <c r="L10699">
        <f t="shared" si="503"/>
        <v>12</v>
      </c>
    </row>
    <row r="10700" spans="1:12" x14ac:dyDescent="0.25">
      <c r="A10700" s="1">
        <v>37242</v>
      </c>
      <c r="B10700">
        <v>285.75</v>
      </c>
      <c r="C10700">
        <v>287</v>
      </c>
      <c r="D10700">
        <v>283.25</v>
      </c>
      <c r="E10700">
        <v>286.25</v>
      </c>
      <c r="G10700">
        <v>286.25</v>
      </c>
      <c r="H10700">
        <v>8648</v>
      </c>
      <c r="I10700">
        <v>74844</v>
      </c>
      <c r="J10700">
        <f t="shared" si="501"/>
        <v>105.23897058823529</v>
      </c>
      <c r="K10700">
        <f t="shared" si="502"/>
        <v>2001</v>
      </c>
      <c r="L10700">
        <f t="shared" si="503"/>
        <v>12</v>
      </c>
    </row>
    <row r="10701" spans="1:12" x14ac:dyDescent="0.25">
      <c r="A10701" s="1">
        <v>37243</v>
      </c>
      <c r="B10701">
        <v>286</v>
      </c>
      <c r="C10701">
        <v>289</v>
      </c>
      <c r="D10701">
        <v>285</v>
      </c>
      <c r="E10701">
        <v>285.75</v>
      </c>
      <c r="G10701">
        <v>285.75</v>
      </c>
      <c r="H10701">
        <v>15330</v>
      </c>
      <c r="I10701">
        <v>74124</v>
      </c>
      <c r="J10701">
        <f t="shared" si="501"/>
        <v>105.05514705882354</v>
      </c>
      <c r="K10701">
        <f t="shared" si="502"/>
        <v>2001</v>
      </c>
      <c r="L10701">
        <f t="shared" si="503"/>
        <v>12</v>
      </c>
    </row>
    <row r="10702" spans="1:12" x14ac:dyDescent="0.25">
      <c r="A10702" s="1">
        <v>37244</v>
      </c>
      <c r="B10702">
        <v>287.5</v>
      </c>
      <c r="C10702">
        <v>294.5</v>
      </c>
      <c r="D10702">
        <v>287.5</v>
      </c>
      <c r="E10702">
        <v>293</v>
      </c>
      <c r="G10702">
        <v>293</v>
      </c>
      <c r="H10702">
        <v>34567</v>
      </c>
      <c r="I10702">
        <v>75741</v>
      </c>
      <c r="J10702">
        <f t="shared" si="501"/>
        <v>107.72058823529412</v>
      </c>
      <c r="K10702">
        <f t="shared" si="502"/>
        <v>2001</v>
      </c>
      <c r="L10702">
        <f t="shared" si="503"/>
        <v>12</v>
      </c>
    </row>
    <row r="10703" spans="1:12" x14ac:dyDescent="0.25">
      <c r="A10703" s="1">
        <v>37245</v>
      </c>
      <c r="B10703">
        <v>293.75</v>
      </c>
      <c r="C10703">
        <v>294</v>
      </c>
      <c r="D10703">
        <v>287</v>
      </c>
      <c r="E10703">
        <v>287.5</v>
      </c>
      <c r="G10703">
        <v>287.5</v>
      </c>
      <c r="H10703">
        <v>17061</v>
      </c>
      <c r="I10703">
        <v>72684</v>
      </c>
      <c r="J10703">
        <f t="shared" si="501"/>
        <v>105.69852941176471</v>
      </c>
      <c r="K10703">
        <f t="shared" si="502"/>
        <v>2001</v>
      </c>
      <c r="L10703">
        <f t="shared" si="503"/>
        <v>12</v>
      </c>
    </row>
    <row r="10704" spans="1:12" x14ac:dyDescent="0.25">
      <c r="A10704" s="1">
        <v>37246</v>
      </c>
      <c r="B10704">
        <v>287.5</v>
      </c>
      <c r="C10704">
        <v>291</v>
      </c>
      <c r="D10704">
        <v>286.5</v>
      </c>
      <c r="E10704">
        <v>288.75</v>
      </c>
      <c r="G10704">
        <v>288.75</v>
      </c>
      <c r="H10704">
        <v>8479</v>
      </c>
      <c r="I10704">
        <v>73218</v>
      </c>
      <c r="J10704">
        <f t="shared" si="501"/>
        <v>106.15808823529412</v>
      </c>
      <c r="K10704">
        <f t="shared" si="502"/>
        <v>2001</v>
      </c>
      <c r="L10704">
        <f t="shared" si="503"/>
        <v>12</v>
      </c>
    </row>
    <row r="10705" spans="1:12" x14ac:dyDescent="0.25">
      <c r="A10705" s="1">
        <v>37251</v>
      </c>
      <c r="B10705">
        <v>289</v>
      </c>
      <c r="C10705">
        <v>289</v>
      </c>
      <c r="D10705">
        <v>283</v>
      </c>
      <c r="E10705">
        <v>284.5</v>
      </c>
      <c r="G10705">
        <v>284.5</v>
      </c>
      <c r="H10705">
        <v>14037</v>
      </c>
      <c r="I10705">
        <v>71276</v>
      </c>
      <c r="J10705">
        <f t="shared" si="501"/>
        <v>104.59558823529413</v>
      </c>
      <c r="K10705">
        <f t="shared" si="502"/>
        <v>2001</v>
      </c>
      <c r="L10705">
        <f t="shared" si="503"/>
        <v>12</v>
      </c>
    </row>
    <row r="10706" spans="1:12" x14ac:dyDescent="0.25">
      <c r="A10706" s="1">
        <v>37252</v>
      </c>
      <c r="B10706">
        <v>287</v>
      </c>
      <c r="C10706">
        <v>291.5</v>
      </c>
      <c r="D10706">
        <v>285.5</v>
      </c>
      <c r="E10706">
        <v>291</v>
      </c>
      <c r="G10706">
        <v>291</v>
      </c>
      <c r="H10706">
        <v>14430</v>
      </c>
      <c r="I10706">
        <v>70598</v>
      </c>
      <c r="J10706">
        <f t="shared" si="501"/>
        <v>106.98529411764706</v>
      </c>
      <c r="K10706">
        <f t="shared" si="502"/>
        <v>2001</v>
      </c>
      <c r="L10706">
        <f t="shared" si="503"/>
        <v>12</v>
      </c>
    </row>
    <row r="10707" spans="1:12" x14ac:dyDescent="0.25">
      <c r="A10707" s="1">
        <v>37253</v>
      </c>
      <c r="B10707">
        <v>292</v>
      </c>
      <c r="C10707">
        <v>293.5</v>
      </c>
      <c r="D10707">
        <v>288</v>
      </c>
      <c r="E10707">
        <v>290.25</v>
      </c>
      <c r="G10707">
        <v>290.25</v>
      </c>
      <c r="H10707">
        <v>9537</v>
      </c>
      <c r="I10707">
        <v>71133</v>
      </c>
      <c r="J10707">
        <f t="shared" si="501"/>
        <v>106.70955882352941</v>
      </c>
      <c r="K10707">
        <f t="shared" si="502"/>
        <v>2001</v>
      </c>
      <c r="L10707">
        <f t="shared" si="503"/>
        <v>12</v>
      </c>
    </row>
    <row r="10708" spans="1:12" x14ac:dyDescent="0.25">
      <c r="A10708" s="1">
        <v>37256</v>
      </c>
      <c r="B10708">
        <v>290.25</v>
      </c>
      <c r="C10708">
        <v>290.75</v>
      </c>
      <c r="D10708">
        <v>288</v>
      </c>
      <c r="E10708">
        <v>289</v>
      </c>
      <c r="G10708">
        <v>289</v>
      </c>
      <c r="H10708">
        <v>4131</v>
      </c>
      <c r="I10708">
        <v>70063</v>
      </c>
      <c r="J10708">
        <f t="shared" si="501"/>
        <v>106.25</v>
      </c>
      <c r="K10708">
        <f t="shared" si="502"/>
        <v>2001</v>
      </c>
      <c r="L10708">
        <f t="shared" si="503"/>
        <v>12</v>
      </c>
    </row>
    <row r="10709" spans="1:12" x14ac:dyDescent="0.25">
      <c r="A10709" s="1">
        <v>37258</v>
      </c>
      <c r="B10709">
        <v>289.5</v>
      </c>
      <c r="C10709">
        <v>292.5</v>
      </c>
      <c r="D10709">
        <v>288.5</v>
      </c>
      <c r="E10709">
        <v>292</v>
      </c>
      <c r="G10709">
        <v>292</v>
      </c>
      <c r="H10709">
        <v>11518</v>
      </c>
      <c r="I10709">
        <v>72159</v>
      </c>
      <c r="J10709">
        <f t="shared" si="501"/>
        <v>107.35294117647059</v>
      </c>
      <c r="K10709">
        <f t="shared" si="502"/>
        <v>2002</v>
      </c>
      <c r="L10709">
        <f t="shared" si="503"/>
        <v>1</v>
      </c>
    </row>
    <row r="10710" spans="1:12" x14ac:dyDescent="0.25">
      <c r="A10710" s="1">
        <v>37259</v>
      </c>
      <c r="B10710">
        <v>294</v>
      </c>
      <c r="C10710">
        <v>301.5</v>
      </c>
      <c r="D10710">
        <v>291</v>
      </c>
      <c r="E10710">
        <v>300</v>
      </c>
      <c r="G10710">
        <v>300</v>
      </c>
      <c r="H10710">
        <v>32641</v>
      </c>
      <c r="I10710">
        <v>78720</v>
      </c>
      <c r="J10710">
        <f t="shared" si="501"/>
        <v>110.29411764705883</v>
      </c>
      <c r="K10710">
        <f t="shared" si="502"/>
        <v>2002</v>
      </c>
      <c r="L10710">
        <f t="shared" si="503"/>
        <v>1</v>
      </c>
    </row>
    <row r="10711" spans="1:12" x14ac:dyDescent="0.25">
      <c r="A10711" s="1">
        <v>37260</v>
      </c>
      <c r="B10711">
        <v>304</v>
      </c>
      <c r="C10711">
        <v>309</v>
      </c>
      <c r="D10711">
        <v>299.5</v>
      </c>
      <c r="E10711">
        <v>307</v>
      </c>
      <c r="G10711">
        <v>307</v>
      </c>
      <c r="H10711">
        <v>34551</v>
      </c>
      <c r="I10711">
        <v>80987</v>
      </c>
      <c r="J10711">
        <f t="shared" si="501"/>
        <v>112.86764705882354</v>
      </c>
      <c r="K10711">
        <f t="shared" si="502"/>
        <v>2002</v>
      </c>
      <c r="L10711">
        <f t="shared" si="503"/>
        <v>1</v>
      </c>
    </row>
    <row r="10712" spans="1:12" x14ac:dyDescent="0.25">
      <c r="A10712" s="1">
        <v>37263</v>
      </c>
      <c r="B10712">
        <v>307</v>
      </c>
      <c r="C10712">
        <v>309</v>
      </c>
      <c r="D10712">
        <v>303</v>
      </c>
      <c r="E10712">
        <v>304.75</v>
      </c>
      <c r="G10712">
        <v>304.75</v>
      </c>
      <c r="H10712">
        <v>24431</v>
      </c>
      <c r="I10712">
        <v>83053</v>
      </c>
      <c r="J10712">
        <f t="shared" si="501"/>
        <v>112.04044117647059</v>
      </c>
      <c r="K10712">
        <f t="shared" si="502"/>
        <v>2002</v>
      </c>
      <c r="L10712">
        <f t="shared" si="503"/>
        <v>1</v>
      </c>
    </row>
    <row r="10713" spans="1:12" x14ac:dyDescent="0.25">
      <c r="A10713" s="1">
        <v>37264</v>
      </c>
      <c r="B10713">
        <v>305.5</v>
      </c>
      <c r="C10713">
        <v>306</v>
      </c>
      <c r="D10713">
        <v>301.5</v>
      </c>
      <c r="E10713">
        <v>305</v>
      </c>
      <c r="G10713">
        <v>305</v>
      </c>
      <c r="H10713">
        <v>14080</v>
      </c>
      <c r="I10713">
        <v>83185</v>
      </c>
      <c r="J10713">
        <f t="shared" si="501"/>
        <v>112.13235294117646</v>
      </c>
      <c r="K10713">
        <f t="shared" si="502"/>
        <v>2002</v>
      </c>
      <c r="L10713">
        <f t="shared" si="503"/>
        <v>1</v>
      </c>
    </row>
    <row r="10714" spans="1:12" x14ac:dyDescent="0.25">
      <c r="A10714" s="1">
        <v>37265</v>
      </c>
      <c r="B10714">
        <v>306</v>
      </c>
      <c r="C10714">
        <v>307</v>
      </c>
      <c r="D10714">
        <v>301.5</v>
      </c>
      <c r="E10714">
        <v>302.75</v>
      </c>
      <c r="G10714">
        <v>302.75</v>
      </c>
      <c r="H10714">
        <v>12624</v>
      </c>
      <c r="I10714">
        <v>83145</v>
      </c>
      <c r="J10714">
        <f t="shared" si="501"/>
        <v>111.30514705882354</v>
      </c>
      <c r="K10714">
        <f t="shared" si="502"/>
        <v>2002</v>
      </c>
      <c r="L10714">
        <f t="shared" si="503"/>
        <v>1</v>
      </c>
    </row>
    <row r="10715" spans="1:12" x14ac:dyDescent="0.25">
      <c r="A10715" s="1">
        <v>37266</v>
      </c>
      <c r="B10715">
        <v>303</v>
      </c>
      <c r="C10715">
        <v>307.5</v>
      </c>
      <c r="D10715">
        <v>301.75</v>
      </c>
      <c r="E10715">
        <v>303.5</v>
      </c>
      <c r="G10715">
        <v>303.5</v>
      </c>
      <c r="H10715">
        <v>21447</v>
      </c>
      <c r="I10715">
        <v>84068</v>
      </c>
      <c r="J10715">
        <f t="shared" si="501"/>
        <v>111.58088235294117</v>
      </c>
      <c r="K10715">
        <f t="shared" si="502"/>
        <v>2002</v>
      </c>
      <c r="L10715">
        <f t="shared" si="503"/>
        <v>1</v>
      </c>
    </row>
    <row r="10716" spans="1:12" x14ac:dyDescent="0.25">
      <c r="A10716" s="1">
        <v>37267</v>
      </c>
      <c r="B10716">
        <v>305</v>
      </c>
      <c r="C10716">
        <v>311</v>
      </c>
      <c r="D10716">
        <v>300.5</v>
      </c>
      <c r="E10716">
        <v>308.25</v>
      </c>
      <c r="G10716">
        <v>308.25</v>
      </c>
      <c r="H10716">
        <v>33732</v>
      </c>
      <c r="I10716">
        <v>86124</v>
      </c>
      <c r="J10716">
        <f t="shared" si="501"/>
        <v>113.32720588235294</v>
      </c>
      <c r="K10716">
        <f t="shared" si="502"/>
        <v>2002</v>
      </c>
      <c r="L10716">
        <f t="shared" si="503"/>
        <v>1</v>
      </c>
    </row>
    <row r="10717" spans="1:12" x14ac:dyDescent="0.25">
      <c r="A10717" s="1">
        <v>37270</v>
      </c>
      <c r="B10717">
        <v>309</v>
      </c>
      <c r="C10717">
        <v>313.25</v>
      </c>
      <c r="D10717">
        <v>306</v>
      </c>
      <c r="E10717">
        <v>306.75</v>
      </c>
      <c r="G10717">
        <v>306.75</v>
      </c>
      <c r="H10717">
        <v>24052</v>
      </c>
      <c r="I10717">
        <v>85393</v>
      </c>
      <c r="J10717">
        <f t="shared" si="501"/>
        <v>112.77573529411765</v>
      </c>
      <c r="K10717">
        <f t="shared" si="502"/>
        <v>2002</v>
      </c>
      <c r="L10717">
        <f t="shared" si="503"/>
        <v>1</v>
      </c>
    </row>
    <row r="10718" spans="1:12" x14ac:dyDescent="0.25">
      <c r="A10718" s="1">
        <v>37271</v>
      </c>
      <c r="B10718">
        <v>305</v>
      </c>
      <c r="C10718">
        <v>306.5</v>
      </c>
      <c r="D10718">
        <v>301.5</v>
      </c>
      <c r="E10718">
        <v>302</v>
      </c>
      <c r="G10718">
        <v>302</v>
      </c>
      <c r="H10718">
        <v>19726</v>
      </c>
      <c r="I10718">
        <v>84541</v>
      </c>
      <c r="J10718">
        <f t="shared" si="501"/>
        <v>111.02941176470588</v>
      </c>
      <c r="K10718">
        <f t="shared" si="502"/>
        <v>2002</v>
      </c>
      <c r="L10718">
        <f t="shared" si="503"/>
        <v>1</v>
      </c>
    </row>
    <row r="10719" spans="1:12" x14ac:dyDescent="0.25">
      <c r="A10719" s="1">
        <v>37272</v>
      </c>
      <c r="B10719">
        <v>298</v>
      </c>
      <c r="C10719">
        <v>304</v>
      </c>
      <c r="D10719">
        <v>298</v>
      </c>
      <c r="E10719">
        <v>303.5</v>
      </c>
      <c r="G10719">
        <v>303.5</v>
      </c>
      <c r="H10719">
        <v>22929</v>
      </c>
      <c r="I10719">
        <v>83745</v>
      </c>
      <c r="J10719">
        <f t="shared" si="501"/>
        <v>111.58088235294117</v>
      </c>
      <c r="K10719">
        <f t="shared" si="502"/>
        <v>2002</v>
      </c>
      <c r="L10719">
        <f t="shared" si="503"/>
        <v>1</v>
      </c>
    </row>
    <row r="10720" spans="1:12" x14ac:dyDescent="0.25">
      <c r="A10720" s="1">
        <v>37273</v>
      </c>
      <c r="B10720">
        <v>302.5</v>
      </c>
      <c r="C10720">
        <v>305.75</v>
      </c>
      <c r="D10720">
        <v>297.5</v>
      </c>
      <c r="E10720">
        <v>300.75</v>
      </c>
      <c r="G10720">
        <v>300.75</v>
      </c>
      <c r="H10720">
        <v>21987</v>
      </c>
      <c r="I10720">
        <v>82162</v>
      </c>
      <c r="J10720">
        <f t="shared" si="501"/>
        <v>110.56985294117646</v>
      </c>
      <c r="K10720">
        <f t="shared" si="502"/>
        <v>2002</v>
      </c>
      <c r="L10720">
        <f t="shared" si="503"/>
        <v>1</v>
      </c>
    </row>
    <row r="10721" spans="1:12" x14ac:dyDescent="0.25">
      <c r="A10721" s="1">
        <v>37274</v>
      </c>
      <c r="B10721">
        <v>300.75</v>
      </c>
      <c r="C10721">
        <v>301</v>
      </c>
      <c r="D10721">
        <v>297.5</v>
      </c>
      <c r="E10721">
        <v>298</v>
      </c>
      <c r="G10721">
        <v>298</v>
      </c>
      <c r="H10721">
        <v>10127</v>
      </c>
      <c r="I10721">
        <v>80265</v>
      </c>
      <c r="J10721">
        <f t="shared" si="501"/>
        <v>109.55882352941177</v>
      </c>
      <c r="K10721">
        <f t="shared" si="502"/>
        <v>2002</v>
      </c>
      <c r="L10721">
        <f t="shared" si="503"/>
        <v>1</v>
      </c>
    </row>
    <row r="10722" spans="1:12" x14ac:dyDescent="0.25">
      <c r="A10722" s="1">
        <v>37278</v>
      </c>
      <c r="B10722">
        <v>296.25</v>
      </c>
      <c r="C10722">
        <v>296.5</v>
      </c>
      <c r="D10722">
        <v>294</v>
      </c>
      <c r="E10722">
        <v>295.25</v>
      </c>
      <c r="G10722">
        <v>295.25</v>
      </c>
      <c r="H10722">
        <v>17845</v>
      </c>
      <c r="I10722">
        <v>77493</v>
      </c>
      <c r="J10722">
        <f t="shared" si="501"/>
        <v>108.54779411764706</v>
      </c>
      <c r="K10722">
        <f t="shared" si="502"/>
        <v>2002</v>
      </c>
      <c r="L10722">
        <f t="shared" si="503"/>
        <v>1</v>
      </c>
    </row>
    <row r="10723" spans="1:12" x14ac:dyDescent="0.25">
      <c r="A10723" s="1">
        <v>37279</v>
      </c>
      <c r="B10723">
        <v>295.25</v>
      </c>
      <c r="C10723">
        <v>298</v>
      </c>
      <c r="D10723">
        <v>293.5</v>
      </c>
      <c r="E10723">
        <v>297</v>
      </c>
      <c r="G10723">
        <v>297</v>
      </c>
      <c r="H10723">
        <v>15309</v>
      </c>
      <c r="I10723">
        <v>78144</v>
      </c>
      <c r="J10723">
        <f t="shared" si="501"/>
        <v>109.19117647058825</v>
      </c>
      <c r="K10723">
        <f t="shared" si="502"/>
        <v>2002</v>
      </c>
      <c r="L10723">
        <f t="shared" si="503"/>
        <v>1</v>
      </c>
    </row>
    <row r="10724" spans="1:12" x14ac:dyDescent="0.25">
      <c r="A10724" s="1">
        <v>37280</v>
      </c>
      <c r="B10724">
        <v>295</v>
      </c>
      <c r="C10724">
        <v>299.75</v>
      </c>
      <c r="D10724">
        <v>294.5</v>
      </c>
      <c r="E10724">
        <v>298.5</v>
      </c>
      <c r="G10724">
        <v>298.5</v>
      </c>
      <c r="H10724">
        <v>16564</v>
      </c>
      <c r="I10724">
        <v>76378</v>
      </c>
      <c r="J10724">
        <f t="shared" si="501"/>
        <v>109.74264705882354</v>
      </c>
      <c r="K10724">
        <f t="shared" si="502"/>
        <v>2002</v>
      </c>
      <c r="L10724">
        <f t="shared" si="503"/>
        <v>1</v>
      </c>
    </row>
    <row r="10725" spans="1:12" x14ac:dyDescent="0.25">
      <c r="A10725" s="1">
        <v>37281</v>
      </c>
      <c r="B10725">
        <v>299.5</v>
      </c>
      <c r="C10725">
        <v>300</v>
      </c>
      <c r="D10725">
        <v>295.25</v>
      </c>
      <c r="E10725">
        <v>299</v>
      </c>
      <c r="G10725">
        <v>299</v>
      </c>
      <c r="H10725">
        <v>17254</v>
      </c>
      <c r="I10725">
        <v>75167</v>
      </c>
      <c r="J10725">
        <f t="shared" si="501"/>
        <v>109.9264705882353</v>
      </c>
      <c r="K10725">
        <f t="shared" si="502"/>
        <v>2002</v>
      </c>
      <c r="L10725">
        <f t="shared" si="503"/>
        <v>1</v>
      </c>
    </row>
    <row r="10726" spans="1:12" x14ac:dyDescent="0.25">
      <c r="A10726" s="1">
        <v>37284</v>
      </c>
      <c r="B10726">
        <v>296.5</v>
      </c>
      <c r="C10726">
        <v>296.5</v>
      </c>
      <c r="D10726">
        <v>291</v>
      </c>
      <c r="E10726">
        <v>291.25</v>
      </c>
      <c r="G10726">
        <v>291.25</v>
      </c>
      <c r="H10726">
        <v>19967</v>
      </c>
      <c r="I10726">
        <v>71884</v>
      </c>
      <c r="J10726">
        <f t="shared" si="501"/>
        <v>107.07720588235294</v>
      </c>
      <c r="K10726">
        <f t="shared" si="502"/>
        <v>2002</v>
      </c>
      <c r="L10726">
        <f t="shared" si="503"/>
        <v>1</v>
      </c>
    </row>
    <row r="10727" spans="1:12" x14ac:dyDescent="0.25">
      <c r="A10727" s="1">
        <v>37285</v>
      </c>
      <c r="B10727">
        <v>289</v>
      </c>
      <c r="C10727">
        <v>292.75</v>
      </c>
      <c r="D10727">
        <v>288.5</v>
      </c>
      <c r="E10727">
        <v>289.5</v>
      </c>
      <c r="G10727">
        <v>289.5</v>
      </c>
      <c r="H10727">
        <v>20597</v>
      </c>
      <c r="I10727">
        <v>70943</v>
      </c>
      <c r="J10727">
        <f t="shared" si="501"/>
        <v>106.43382352941177</v>
      </c>
      <c r="K10727">
        <f t="shared" si="502"/>
        <v>2002</v>
      </c>
      <c r="L10727">
        <f t="shared" si="503"/>
        <v>1</v>
      </c>
    </row>
    <row r="10728" spans="1:12" x14ac:dyDescent="0.25">
      <c r="A10728" s="1">
        <v>37286</v>
      </c>
      <c r="B10728">
        <v>287</v>
      </c>
      <c r="C10728">
        <v>288</v>
      </c>
      <c r="D10728">
        <v>283.75</v>
      </c>
      <c r="E10728">
        <v>285.25</v>
      </c>
      <c r="G10728">
        <v>285.25</v>
      </c>
      <c r="H10728">
        <v>28081</v>
      </c>
      <c r="I10728">
        <v>68184</v>
      </c>
      <c r="J10728">
        <f t="shared" si="501"/>
        <v>104.87132352941177</v>
      </c>
      <c r="K10728">
        <f t="shared" si="502"/>
        <v>2002</v>
      </c>
      <c r="L10728">
        <f t="shared" si="503"/>
        <v>1</v>
      </c>
    </row>
    <row r="10729" spans="1:12" x14ac:dyDescent="0.25">
      <c r="A10729" s="1">
        <v>37287</v>
      </c>
      <c r="B10729">
        <v>284.5</v>
      </c>
      <c r="C10729">
        <v>288.25</v>
      </c>
      <c r="D10729">
        <v>283.5</v>
      </c>
      <c r="E10729">
        <v>286</v>
      </c>
      <c r="G10729">
        <v>286</v>
      </c>
      <c r="H10729">
        <v>15682</v>
      </c>
      <c r="I10729">
        <v>65924</v>
      </c>
      <c r="J10729">
        <f t="shared" si="501"/>
        <v>105.14705882352941</v>
      </c>
      <c r="K10729">
        <f t="shared" si="502"/>
        <v>2002</v>
      </c>
      <c r="L10729">
        <f t="shared" si="503"/>
        <v>1</v>
      </c>
    </row>
    <row r="10730" spans="1:12" x14ac:dyDescent="0.25">
      <c r="A10730" s="1">
        <v>37288</v>
      </c>
      <c r="B10730">
        <v>285</v>
      </c>
      <c r="C10730">
        <v>288.25</v>
      </c>
      <c r="D10730">
        <v>285</v>
      </c>
      <c r="E10730">
        <v>287</v>
      </c>
      <c r="G10730">
        <v>287</v>
      </c>
      <c r="H10730">
        <v>10066</v>
      </c>
      <c r="I10730">
        <v>65314</v>
      </c>
      <c r="J10730">
        <f t="shared" si="501"/>
        <v>105.51470588235294</v>
      </c>
      <c r="K10730">
        <f t="shared" si="502"/>
        <v>2002</v>
      </c>
      <c r="L10730">
        <f t="shared" si="503"/>
        <v>2</v>
      </c>
    </row>
    <row r="10731" spans="1:12" x14ac:dyDescent="0.25">
      <c r="A10731" s="1">
        <v>37291</v>
      </c>
      <c r="B10731">
        <v>285.5</v>
      </c>
      <c r="C10731">
        <v>286.75</v>
      </c>
      <c r="D10731">
        <v>280</v>
      </c>
      <c r="E10731">
        <v>280.75</v>
      </c>
      <c r="G10731">
        <v>280.75</v>
      </c>
      <c r="H10731">
        <v>29381</v>
      </c>
      <c r="I10731">
        <v>68879</v>
      </c>
      <c r="J10731">
        <f t="shared" si="501"/>
        <v>103.21691176470588</v>
      </c>
      <c r="K10731">
        <f t="shared" si="502"/>
        <v>2002</v>
      </c>
      <c r="L10731">
        <f t="shared" si="503"/>
        <v>2</v>
      </c>
    </row>
    <row r="10732" spans="1:12" x14ac:dyDescent="0.25">
      <c r="A10732" s="1">
        <v>37292</v>
      </c>
      <c r="B10732">
        <v>280.75</v>
      </c>
      <c r="C10732">
        <v>285</v>
      </c>
      <c r="D10732">
        <v>278.5</v>
      </c>
      <c r="E10732">
        <v>283</v>
      </c>
      <c r="G10732">
        <v>283</v>
      </c>
      <c r="H10732">
        <v>23146</v>
      </c>
      <c r="I10732">
        <v>68685</v>
      </c>
      <c r="J10732">
        <f t="shared" si="501"/>
        <v>104.04411764705883</v>
      </c>
      <c r="K10732">
        <f t="shared" si="502"/>
        <v>2002</v>
      </c>
      <c r="L10732">
        <f t="shared" si="503"/>
        <v>2</v>
      </c>
    </row>
    <row r="10733" spans="1:12" x14ac:dyDescent="0.25">
      <c r="A10733" s="1">
        <v>37293</v>
      </c>
      <c r="B10733">
        <v>283.5</v>
      </c>
      <c r="C10733">
        <v>284.75</v>
      </c>
      <c r="D10733">
        <v>280</v>
      </c>
      <c r="E10733">
        <v>280.25</v>
      </c>
      <c r="G10733">
        <v>280.25</v>
      </c>
      <c r="H10733">
        <v>12834</v>
      </c>
      <c r="I10733">
        <v>66859</v>
      </c>
      <c r="J10733">
        <f t="shared" si="501"/>
        <v>103.03308823529413</v>
      </c>
      <c r="K10733">
        <f t="shared" si="502"/>
        <v>2002</v>
      </c>
      <c r="L10733">
        <f t="shared" si="503"/>
        <v>2</v>
      </c>
    </row>
    <row r="10734" spans="1:12" x14ac:dyDescent="0.25">
      <c r="A10734" s="1">
        <v>37294</v>
      </c>
      <c r="B10734">
        <v>281</v>
      </c>
      <c r="C10734">
        <v>284.5</v>
      </c>
      <c r="D10734">
        <v>279</v>
      </c>
      <c r="E10734">
        <v>281</v>
      </c>
      <c r="G10734">
        <v>281</v>
      </c>
      <c r="H10734">
        <v>13862</v>
      </c>
      <c r="I10734">
        <v>64967</v>
      </c>
      <c r="J10734">
        <f t="shared" si="501"/>
        <v>103.30882352941177</v>
      </c>
      <c r="K10734">
        <f t="shared" si="502"/>
        <v>2002</v>
      </c>
      <c r="L10734">
        <f t="shared" si="503"/>
        <v>2</v>
      </c>
    </row>
    <row r="10735" spans="1:12" x14ac:dyDescent="0.25">
      <c r="A10735" s="1">
        <v>37295</v>
      </c>
      <c r="B10735">
        <v>281.5</v>
      </c>
      <c r="C10735">
        <v>283</v>
      </c>
      <c r="D10735">
        <v>278.5</v>
      </c>
      <c r="E10735">
        <v>281.75</v>
      </c>
      <c r="G10735">
        <v>281.75</v>
      </c>
      <c r="H10735">
        <v>11741</v>
      </c>
      <c r="I10735">
        <v>61334</v>
      </c>
      <c r="J10735">
        <f t="shared" si="501"/>
        <v>103.58455882352941</v>
      </c>
      <c r="K10735">
        <f t="shared" si="502"/>
        <v>2002</v>
      </c>
      <c r="L10735">
        <f t="shared" si="503"/>
        <v>2</v>
      </c>
    </row>
    <row r="10736" spans="1:12" x14ac:dyDescent="0.25">
      <c r="A10736" s="1">
        <v>37298</v>
      </c>
      <c r="B10736">
        <v>282</v>
      </c>
      <c r="C10736">
        <v>282</v>
      </c>
      <c r="D10736">
        <v>279</v>
      </c>
      <c r="E10736">
        <v>281</v>
      </c>
      <c r="G10736">
        <v>281</v>
      </c>
      <c r="H10736">
        <v>10656</v>
      </c>
      <c r="I10736">
        <v>58639</v>
      </c>
      <c r="J10736">
        <f t="shared" si="501"/>
        <v>103.30882352941177</v>
      </c>
      <c r="K10736">
        <f t="shared" si="502"/>
        <v>2002</v>
      </c>
      <c r="L10736">
        <f t="shared" si="503"/>
        <v>2</v>
      </c>
    </row>
    <row r="10737" spans="1:12" x14ac:dyDescent="0.25">
      <c r="A10737" s="1">
        <v>37299</v>
      </c>
      <c r="B10737">
        <v>280.75</v>
      </c>
      <c r="C10737">
        <v>282.5</v>
      </c>
      <c r="D10737">
        <v>280</v>
      </c>
      <c r="E10737">
        <v>280.75</v>
      </c>
      <c r="G10737">
        <v>280.75</v>
      </c>
      <c r="H10737">
        <v>8771</v>
      </c>
      <c r="I10737">
        <v>56543</v>
      </c>
      <c r="J10737">
        <f t="shared" si="501"/>
        <v>103.21691176470588</v>
      </c>
      <c r="K10737">
        <f t="shared" si="502"/>
        <v>2002</v>
      </c>
      <c r="L10737">
        <f t="shared" si="503"/>
        <v>2</v>
      </c>
    </row>
    <row r="10738" spans="1:12" x14ac:dyDescent="0.25">
      <c r="A10738" s="1">
        <v>37300</v>
      </c>
      <c r="B10738">
        <v>280.25</v>
      </c>
      <c r="C10738">
        <v>283.5</v>
      </c>
      <c r="D10738">
        <v>279.75</v>
      </c>
      <c r="E10738">
        <v>282.25</v>
      </c>
      <c r="G10738">
        <v>282.25</v>
      </c>
      <c r="H10738">
        <v>13876</v>
      </c>
      <c r="I10738">
        <v>54209</v>
      </c>
      <c r="J10738">
        <f t="shared" si="501"/>
        <v>103.76838235294116</v>
      </c>
      <c r="K10738">
        <f t="shared" si="502"/>
        <v>2002</v>
      </c>
      <c r="L10738">
        <f t="shared" si="503"/>
        <v>2</v>
      </c>
    </row>
    <row r="10739" spans="1:12" x14ac:dyDescent="0.25">
      <c r="A10739" s="1">
        <v>37301</v>
      </c>
      <c r="B10739">
        <v>282</v>
      </c>
      <c r="C10739">
        <v>282.75</v>
      </c>
      <c r="D10739">
        <v>280.5</v>
      </c>
      <c r="E10739">
        <v>280.75</v>
      </c>
      <c r="G10739">
        <v>280.75</v>
      </c>
      <c r="H10739">
        <v>8597</v>
      </c>
      <c r="I10739">
        <v>53111</v>
      </c>
      <c r="J10739">
        <f t="shared" si="501"/>
        <v>103.21691176470588</v>
      </c>
      <c r="K10739">
        <f t="shared" si="502"/>
        <v>2002</v>
      </c>
      <c r="L10739">
        <f t="shared" si="503"/>
        <v>2</v>
      </c>
    </row>
    <row r="10740" spans="1:12" x14ac:dyDescent="0.25">
      <c r="A10740" s="1">
        <v>37302</v>
      </c>
      <c r="B10740">
        <v>280.5</v>
      </c>
      <c r="C10740">
        <v>281</v>
      </c>
      <c r="D10740">
        <v>274.5</v>
      </c>
      <c r="E10740">
        <v>275.25</v>
      </c>
      <c r="G10740">
        <v>275.25</v>
      </c>
      <c r="H10740">
        <v>22806</v>
      </c>
      <c r="I10740">
        <v>50631</v>
      </c>
      <c r="J10740">
        <f t="shared" si="501"/>
        <v>101.19485294117646</v>
      </c>
      <c r="K10740">
        <f t="shared" si="502"/>
        <v>2002</v>
      </c>
      <c r="L10740">
        <f t="shared" si="503"/>
        <v>2</v>
      </c>
    </row>
    <row r="10741" spans="1:12" x14ac:dyDescent="0.25">
      <c r="A10741" s="1">
        <v>37306</v>
      </c>
      <c r="B10741">
        <v>276.5</v>
      </c>
      <c r="C10741">
        <v>278.5</v>
      </c>
      <c r="D10741">
        <v>275.75</v>
      </c>
      <c r="E10741">
        <v>277.75</v>
      </c>
      <c r="G10741">
        <v>277.75</v>
      </c>
      <c r="H10741">
        <v>12265</v>
      </c>
      <c r="I10741">
        <v>49573</v>
      </c>
      <c r="J10741">
        <f t="shared" si="501"/>
        <v>102.11397058823529</v>
      </c>
      <c r="K10741">
        <f t="shared" si="502"/>
        <v>2002</v>
      </c>
      <c r="L10741">
        <f t="shared" si="503"/>
        <v>2</v>
      </c>
    </row>
    <row r="10742" spans="1:12" x14ac:dyDescent="0.25">
      <c r="A10742" s="1">
        <v>37307</v>
      </c>
      <c r="B10742">
        <v>277.75</v>
      </c>
      <c r="C10742">
        <v>280.5</v>
      </c>
      <c r="D10742">
        <v>276.5</v>
      </c>
      <c r="E10742">
        <v>280</v>
      </c>
      <c r="G10742">
        <v>280</v>
      </c>
      <c r="H10742">
        <v>14726</v>
      </c>
      <c r="I10742">
        <v>44354</v>
      </c>
      <c r="J10742">
        <f t="shared" si="501"/>
        <v>102.94117647058823</v>
      </c>
      <c r="K10742">
        <f t="shared" si="502"/>
        <v>2002</v>
      </c>
      <c r="L10742">
        <f t="shared" si="503"/>
        <v>2</v>
      </c>
    </row>
    <row r="10743" spans="1:12" x14ac:dyDescent="0.25">
      <c r="A10743" s="1">
        <v>37308</v>
      </c>
      <c r="B10743">
        <v>280.5</v>
      </c>
      <c r="C10743">
        <v>280.75</v>
      </c>
      <c r="D10743">
        <v>276.5</v>
      </c>
      <c r="E10743">
        <v>278.75</v>
      </c>
      <c r="G10743">
        <v>278.75</v>
      </c>
      <c r="H10743">
        <v>18869</v>
      </c>
      <c r="I10743">
        <v>42549</v>
      </c>
      <c r="J10743">
        <f t="shared" si="501"/>
        <v>102.48161764705883</v>
      </c>
      <c r="K10743">
        <f t="shared" si="502"/>
        <v>2002</v>
      </c>
      <c r="L10743">
        <f t="shared" si="503"/>
        <v>2</v>
      </c>
    </row>
    <row r="10744" spans="1:12" x14ac:dyDescent="0.25">
      <c r="A10744" s="1">
        <v>37309</v>
      </c>
      <c r="B10744">
        <v>278.75</v>
      </c>
      <c r="C10744">
        <v>281</v>
      </c>
      <c r="D10744">
        <v>278.25</v>
      </c>
      <c r="E10744">
        <v>280.25</v>
      </c>
      <c r="G10744">
        <v>280.25</v>
      </c>
      <c r="H10744">
        <v>15172</v>
      </c>
      <c r="I10744">
        <v>37740</v>
      </c>
      <c r="J10744">
        <f t="shared" si="501"/>
        <v>103.03308823529413</v>
      </c>
      <c r="K10744">
        <f t="shared" si="502"/>
        <v>2002</v>
      </c>
      <c r="L10744">
        <f t="shared" si="503"/>
        <v>2</v>
      </c>
    </row>
    <row r="10745" spans="1:12" x14ac:dyDescent="0.25">
      <c r="A10745" s="1">
        <v>37312</v>
      </c>
      <c r="B10745">
        <v>279.5</v>
      </c>
      <c r="C10745">
        <v>281.25</v>
      </c>
      <c r="D10745">
        <v>275.5</v>
      </c>
      <c r="E10745">
        <v>278.25</v>
      </c>
      <c r="G10745">
        <v>278.25</v>
      </c>
      <c r="H10745">
        <v>19252</v>
      </c>
      <c r="I10745">
        <v>30460</v>
      </c>
      <c r="J10745">
        <f t="shared" si="501"/>
        <v>102.29779411764707</v>
      </c>
      <c r="K10745">
        <f t="shared" si="502"/>
        <v>2002</v>
      </c>
      <c r="L10745">
        <f t="shared" si="503"/>
        <v>2</v>
      </c>
    </row>
    <row r="10746" spans="1:12" x14ac:dyDescent="0.25">
      <c r="A10746" s="1">
        <v>37313</v>
      </c>
      <c r="B10746">
        <v>278.5</v>
      </c>
      <c r="C10746">
        <v>281</v>
      </c>
      <c r="D10746">
        <v>274.5</v>
      </c>
      <c r="E10746">
        <v>275.75</v>
      </c>
      <c r="G10746">
        <v>275.75</v>
      </c>
      <c r="H10746">
        <v>23218</v>
      </c>
      <c r="I10746">
        <v>18492</v>
      </c>
      <c r="J10746">
        <f t="shared" si="501"/>
        <v>101.37867647058823</v>
      </c>
      <c r="K10746">
        <f t="shared" si="502"/>
        <v>2002</v>
      </c>
      <c r="L10746">
        <f t="shared" si="503"/>
        <v>2</v>
      </c>
    </row>
    <row r="10747" spans="1:12" x14ac:dyDescent="0.25">
      <c r="A10747" s="1">
        <v>37314</v>
      </c>
      <c r="B10747">
        <v>275.5</v>
      </c>
      <c r="C10747">
        <v>276.75</v>
      </c>
      <c r="D10747">
        <v>271</v>
      </c>
      <c r="E10747">
        <v>271.5</v>
      </c>
      <c r="G10747">
        <v>271.5</v>
      </c>
      <c r="H10747">
        <v>21951</v>
      </c>
      <c r="I10747">
        <v>9352</v>
      </c>
      <c r="J10747">
        <f t="shared" si="501"/>
        <v>99.816176470588232</v>
      </c>
      <c r="K10747">
        <f t="shared" si="502"/>
        <v>2002</v>
      </c>
      <c r="L10747">
        <f t="shared" si="503"/>
        <v>2</v>
      </c>
    </row>
    <row r="10748" spans="1:12" x14ac:dyDescent="0.25">
      <c r="A10748" s="1">
        <v>37315</v>
      </c>
      <c r="B10748">
        <v>270.5</v>
      </c>
      <c r="C10748">
        <v>271.5</v>
      </c>
      <c r="D10748">
        <v>266.25</v>
      </c>
      <c r="E10748">
        <v>267.25</v>
      </c>
      <c r="G10748">
        <v>267.25</v>
      </c>
      <c r="H10748">
        <v>9246</v>
      </c>
      <c r="I10748">
        <v>4322</v>
      </c>
      <c r="J10748">
        <f t="shared" si="501"/>
        <v>98.253676470588232</v>
      </c>
      <c r="K10748">
        <f t="shared" si="502"/>
        <v>2002</v>
      </c>
      <c r="L10748">
        <f t="shared" si="503"/>
        <v>2</v>
      </c>
    </row>
    <row r="10749" spans="1:12" x14ac:dyDescent="0.25">
      <c r="A10749" s="1">
        <v>37316</v>
      </c>
      <c r="B10749">
        <v>268</v>
      </c>
      <c r="C10749">
        <v>270.5</v>
      </c>
      <c r="D10749">
        <v>267</v>
      </c>
      <c r="E10749">
        <v>270</v>
      </c>
      <c r="G10749">
        <v>270</v>
      </c>
      <c r="H10749">
        <v>3736</v>
      </c>
      <c r="I10749">
        <v>2846</v>
      </c>
      <c r="J10749">
        <f t="shared" si="501"/>
        <v>99.264705882352942</v>
      </c>
      <c r="K10749">
        <f t="shared" si="502"/>
        <v>2002</v>
      </c>
      <c r="L10749">
        <f t="shared" si="503"/>
        <v>3</v>
      </c>
    </row>
    <row r="10750" spans="1:12" x14ac:dyDescent="0.25">
      <c r="A10750" s="1">
        <v>37319</v>
      </c>
      <c r="B10750">
        <v>271</v>
      </c>
      <c r="C10750">
        <v>273</v>
      </c>
      <c r="D10750">
        <v>268.25</v>
      </c>
      <c r="E10750">
        <v>270.75</v>
      </c>
      <c r="G10750">
        <v>270.75</v>
      </c>
      <c r="H10750">
        <v>2675</v>
      </c>
      <c r="I10750">
        <v>1855</v>
      </c>
      <c r="J10750">
        <f t="shared" si="501"/>
        <v>99.540441176470594</v>
      </c>
      <c r="K10750">
        <f t="shared" si="502"/>
        <v>2002</v>
      </c>
      <c r="L10750">
        <f t="shared" si="503"/>
        <v>3</v>
      </c>
    </row>
    <row r="10751" spans="1:12" x14ac:dyDescent="0.25">
      <c r="A10751" s="1">
        <v>37320</v>
      </c>
      <c r="B10751">
        <v>272</v>
      </c>
      <c r="C10751">
        <v>275</v>
      </c>
      <c r="D10751">
        <v>271.75</v>
      </c>
      <c r="E10751">
        <v>274.25</v>
      </c>
      <c r="G10751">
        <v>274.25</v>
      </c>
      <c r="H10751">
        <v>2863</v>
      </c>
      <c r="I10751">
        <v>1983</v>
      </c>
      <c r="J10751">
        <f t="shared" si="501"/>
        <v>100.82720588235294</v>
      </c>
      <c r="K10751">
        <f t="shared" si="502"/>
        <v>2002</v>
      </c>
      <c r="L10751">
        <f t="shared" si="503"/>
        <v>3</v>
      </c>
    </row>
    <row r="10752" spans="1:12" x14ac:dyDescent="0.25">
      <c r="A10752" s="1">
        <v>37321</v>
      </c>
      <c r="B10752">
        <v>273</v>
      </c>
      <c r="C10752">
        <v>275</v>
      </c>
      <c r="D10752">
        <v>272</v>
      </c>
      <c r="E10752">
        <v>274.5</v>
      </c>
      <c r="G10752">
        <v>274.5</v>
      </c>
      <c r="H10752">
        <v>937</v>
      </c>
      <c r="I10752">
        <v>957</v>
      </c>
      <c r="J10752">
        <f t="shared" si="501"/>
        <v>100.91911764705883</v>
      </c>
      <c r="K10752">
        <f t="shared" si="502"/>
        <v>2002</v>
      </c>
      <c r="L10752">
        <f t="shared" si="503"/>
        <v>3</v>
      </c>
    </row>
    <row r="10753" spans="1:12" x14ac:dyDescent="0.25">
      <c r="A10753" s="1">
        <v>37322</v>
      </c>
      <c r="B10753">
        <v>277</v>
      </c>
      <c r="C10753">
        <v>279</v>
      </c>
      <c r="D10753">
        <v>272.5</v>
      </c>
      <c r="E10753">
        <v>272.5</v>
      </c>
      <c r="G10753">
        <v>272.5</v>
      </c>
      <c r="H10753">
        <v>867</v>
      </c>
      <c r="I10753">
        <v>813</v>
      </c>
      <c r="J10753">
        <f t="shared" si="501"/>
        <v>100.18382352941177</v>
      </c>
      <c r="K10753">
        <f t="shared" si="502"/>
        <v>2002</v>
      </c>
      <c r="L10753">
        <f t="shared" si="503"/>
        <v>3</v>
      </c>
    </row>
    <row r="10754" spans="1:12" x14ac:dyDescent="0.25">
      <c r="A10754" s="1">
        <v>37323</v>
      </c>
      <c r="B10754">
        <v>269.5</v>
      </c>
      <c r="C10754">
        <v>273.5</v>
      </c>
      <c r="D10754">
        <v>269.5</v>
      </c>
      <c r="E10754">
        <v>271</v>
      </c>
      <c r="G10754">
        <v>271</v>
      </c>
      <c r="H10754">
        <v>305</v>
      </c>
      <c r="I10754">
        <v>341</v>
      </c>
      <c r="J10754">
        <f t="shared" ref="J10754:J10817" si="504">G10754/100*5000/136</f>
        <v>99.632352941176464</v>
      </c>
      <c r="K10754">
        <f t="shared" ref="K10754:K10817" si="505">YEAR(A10754)</f>
        <v>2002</v>
      </c>
      <c r="L10754">
        <f t="shared" ref="L10754:L10817" si="506">MONTH(A10754)</f>
        <v>3</v>
      </c>
    </row>
    <row r="10755" spans="1:12" x14ac:dyDescent="0.25">
      <c r="A10755" s="1">
        <v>37326</v>
      </c>
      <c r="B10755">
        <v>270</v>
      </c>
      <c r="C10755">
        <v>270</v>
      </c>
      <c r="D10755">
        <v>263.75</v>
      </c>
      <c r="E10755">
        <v>267.25</v>
      </c>
      <c r="G10755">
        <v>267.25</v>
      </c>
      <c r="H10755">
        <v>352</v>
      </c>
      <c r="I10755">
        <v>312</v>
      </c>
      <c r="J10755">
        <f t="shared" si="504"/>
        <v>98.253676470588232</v>
      </c>
      <c r="K10755">
        <f t="shared" si="505"/>
        <v>2002</v>
      </c>
      <c r="L10755">
        <f t="shared" si="506"/>
        <v>3</v>
      </c>
    </row>
    <row r="10756" spans="1:12" x14ac:dyDescent="0.25">
      <c r="A10756" s="1">
        <v>37327</v>
      </c>
      <c r="B10756">
        <v>267.25</v>
      </c>
      <c r="C10756">
        <v>270.5</v>
      </c>
      <c r="D10756">
        <v>266</v>
      </c>
      <c r="E10756">
        <v>268</v>
      </c>
      <c r="G10756">
        <v>268</v>
      </c>
      <c r="H10756">
        <v>105</v>
      </c>
      <c r="I10756">
        <v>93</v>
      </c>
      <c r="J10756">
        <f t="shared" si="504"/>
        <v>98.529411764705884</v>
      </c>
      <c r="K10756">
        <f t="shared" si="505"/>
        <v>2002</v>
      </c>
      <c r="L10756">
        <f t="shared" si="506"/>
        <v>3</v>
      </c>
    </row>
    <row r="10757" spans="1:12" x14ac:dyDescent="0.25">
      <c r="A10757" s="1">
        <v>37328</v>
      </c>
      <c r="B10757">
        <v>267.5</v>
      </c>
      <c r="C10757">
        <v>272</v>
      </c>
      <c r="D10757">
        <v>266.5</v>
      </c>
      <c r="E10757">
        <v>270</v>
      </c>
      <c r="G10757">
        <v>270</v>
      </c>
      <c r="H10757">
        <v>114</v>
      </c>
      <c r="I10757">
        <v>119</v>
      </c>
      <c r="J10757">
        <f t="shared" si="504"/>
        <v>99.264705882352942</v>
      </c>
      <c r="K10757">
        <f t="shared" si="505"/>
        <v>2002</v>
      </c>
      <c r="L10757">
        <f t="shared" si="506"/>
        <v>3</v>
      </c>
    </row>
    <row r="10758" spans="1:12" x14ac:dyDescent="0.25">
      <c r="A10758" s="1">
        <v>37329</v>
      </c>
      <c r="B10758">
        <v>270</v>
      </c>
      <c r="C10758">
        <v>272</v>
      </c>
      <c r="D10758">
        <v>270</v>
      </c>
      <c r="E10758">
        <v>272</v>
      </c>
      <c r="G10758">
        <v>272</v>
      </c>
      <c r="H10758">
        <v>0</v>
      </c>
      <c r="I10758">
        <v>11</v>
      </c>
      <c r="J10758">
        <f t="shared" si="504"/>
        <v>100.00000000000001</v>
      </c>
      <c r="K10758">
        <f t="shared" si="505"/>
        <v>2002</v>
      </c>
      <c r="L10758">
        <f t="shared" si="506"/>
        <v>3</v>
      </c>
    </row>
    <row r="10759" spans="1:12" x14ac:dyDescent="0.25">
      <c r="A10759" s="1">
        <v>37330</v>
      </c>
      <c r="B10759">
        <v>278</v>
      </c>
      <c r="C10759">
        <v>286.75</v>
      </c>
      <c r="D10759">
        <v>277.5</v>
      </c>
      <c r="E10759">
        <v>282.25</v>
      </c>
      <c r="G10759">
        <v>282.25</v>
      </c>
      <c r="H10759">
        <v>23134</v>
      </c>
      <c r="I10759">
        <v>61392</v>
      </c>
      <c r="J10759">
        <f t="shared" si="504"/>
        <v>103.76838235294116</v>
      </c>
      <c r="K10759">
        <f t="shared" si="505"/>
        <v>2002</v>
      </c>
      <c r="L10759">
        <f t="shared" si="506"/>
        <v>3</v>
      </c>
    </row>
    <row r="10760" spans="1:12" x14ac:dyDescent="0.25">
      <c r="A10760" s="1">
        <v>37333</v>
      </c>
      <c r="B10760">
        <v>283.25</v>
      </c>
      <c r="C10760">
        <v>284</v>
      </c>
      <c r="D10760">
        <v>277</v>
      </c>
      <c r="E10760">
        <v>277.75</v>
      </c>
      <c r="G10760">
        <v>277.75</v>
      </c>
      <c r="H10760">
        <v>13323</v>
      </c>
      <c r="I10760">
        <v>62227</v>
      </c>
      <c r="J10760">
        <f t="shared" si="504"/>
        <v>102.11397058823529</v>
      </c>
      <c r="K10760">
        <f t="shared" si="505"/>
        <v>2002</v>
      </c>
      <c r="L10760">
        <f t="shared" si="506"/>
        <v>3</v>
      </c>
    </row>
    <row r="10761" spans="1:12" x14ac:dyDescent="0.25">
      <c r="A10761" s="1">
        <v>37334</v>
      </c>
      <c r="B10761">
        <v>279</v>
      </c>
      <c r="C10761">
        <v>282</v>
      </c>
      <c r="D10761">
        <v>276</v>
      </c>
      <c r="E10761">
        <v>281.5</v>
      </c>
      <c r="G10761">
        <v>281.5</v>
      </c>
      <c r="H10761">
        <v>14407</v>
      </c>
      <c r="I10761">
        <v>62512</v>
      </c>
      <c r="J10761">
        <f t="shared" si="504"/>
        <v>103.49264705882354</v>
      </c>
      <c r="K10761">
        <f t="shared" si="505"/>
        <v>2002</v>
      </c>
      <c r="L10761">
        <f t="shared" si="506"/>
        <v>3</v>
      </c>
    </row>
    <row r="10762" spans="1:12" x14ac:dyDescent="0.25">
      <c r="A10762" s="1">
        <v>37335</v>
      </c>
      <c r="B10762">
        <v>282.5</v>
      </c>
      <c r="C10762">
        <v>283.5</v>
      </c>
      <c r="D10762">
        <v>277</v>
      </c>
      <c r="E10762">
        <v>277.25</v>
      </c>
      <c r="G10762">
        <v>277.25</v>
      </c>
      <c r="H10762">
        <v>13030</v>
      </c>
      <c r="I10762">
        <v>63395</v>
      </c>
      <c r="J10762">
        <f t="shared" si="504"/>
        <v>101.93014705882354</v>
      </c>
      <c r="K10762">
        <f t="shared" si="505"/>
        <v>2002</v>
      </c>
      <c r="L10762">
        <f t="shared" si="506"/>
        <v>3</v>
      </c>
    </row>
    <row r="10763" spans="1:12" x14ac:dyDescent="0.25">
      <c r="A10763" s="1">
        <v>37336</v>
      </c>
      <c r="B10763">
        <v>278</v>
      </c>
      <c r="C10763">
        <v>284.25</v>
      </c>
      <c r="D10763">
        <v>278</v>
      </c>
      <c r="E10763">
        <v>282</v>
      </c>
      <c r="G10763">
        <v>282</v>
      </c>
      <c r="H10763">
        <v>19029</v>
      </c>
      <c r="I10763">
        <v>62995</v>
      </c>
      <c r="J10763">
        <f t="shared" si="504"/>
        <v>103.67647058823529</v>
      </c>
      <c r="K10763">
        <f t="shared" si="505"/>
        <v>2002</v>
      </c>
      <c r="L10763">
        <f t="shared" si="506"/>
        <v>3</v>
      </c>
    </row>
    <row r="10764" spans="1:12" x14ac:dyDescent="0.25">
      <c r="A10764" s="1">
        <v>37337</v>
      </c>
      <c r="B10764">
        <v>282</v>
      </c>
      <c r="C10764">
        <v>285.25</v>
      </c>
      <c r="D10764">
        <v>281.5</v>
      </c>
      <c r="E10764">
        <v>281.75</v>
      </c>
      <c r="G10764">
        <v>281.75</v>
      </c>
      <c r="H10764">
        <v>6690</v>
      </c>
      <c r="I10764">
        <v>62442</v>
      </c>
      <c r="J10764">
        <f t="shared" si="504"/>
        <v>103.58455882352941</v>
      </c>
      <c r="K10764">
        <f t="shared" si="505"/>
        <v>2002</v>
      </c>
      <c r="L10764">
        <f t="shared" si="506"/>
        <v>3</v>
      </c>
    </row>
    <row r="10765" spans="1:12" x14ac:dyDescent="0.25">
      <c r="A10765" s="1">
        <v>37340</v>
      </c>
      <c r="B10765">
        <v>281.75</v>
      </c>
      <c r="C10765">
        <v>285.5</v>
      </c>
      <c r="D10765">
        <v>280.25</v>
      </c>
      <c r="E10765">
        <v>283.75</v>
      </c>
      <c r="G10765">
        <v>283.75</v>
      </c>
      <c r="H10765">
        <v>8808</v>
      </c>
      <c r="I10765">
        <v>62320</v>
      </c>
      <c r="J10765">
        <f t="shared" si="504"/>
        <v>104.31985294117646</v>
      </c>
      <c r="K10765">
        <f t="shared" si="505"/>
        <v>2002</v>
      </c>
      <c r="L10765">
        <f t="shared" si="506"/>
        <v>3</v>
      </c>
    </row>
    <row r="10766" spans="1:12" x14ac:dyDescent="0.25">
      <c r="A10766" s="1">
        <v>37341</v>
      </c>
      <c r="B10766">
        <v>285.5</v>
      </c>
      <c r="C10766">
        <v>288.25</v>
      </c>
      <c r="D10766">
        <v>285.25</v>
      </c>
      <c r="E10766">
        <v>287.25</v>
      </c>
      <c r="G10766">
        <v>287.25</v>
      </c>
      <c r="H10766">
        <v>13446</v>
      </c>
      <c r="I10766">
        <v>59855</v>
      </c>
      <c r="J10766">
        <f t="shared" si="504"/>
        <v>105.60661764705883</v>
      </c>
      <c r="K10766">
        <f t="shared" si="505"/>
        <v>2002</v>
      </c>
      <c r="L10766">
        <f t="shared" si="506"/>
        <v>3</v>
      </c>
    </row>
    <row r="10767" spans="1:12" x14ac:dyDescent="0.25">
      <c r="A10767" s="1">
        <v>37342</v>
      </c>
      <c r="B10767">
        <v>289</v>
      </c>
      <c r="C10767">
        <v>295</v>
      </c>
      <c r="D10767">
        <v>287.5</v>
      </c>
      <c r="E10767">
        <v>294.25</v>
      </c>
      <c r="G10767">
        <v>294.25</v>
      </c>
      <c r="H10767">
        <v>20516</v>
      </c>
      <c r="I10767">
        <v>55902</v>
      </c>
      <c r="J10767">
        <f t="shared" si="504"/>
        <v>108.18014705882354</v>
      </c>
      <c r="K10767">
        <f t="shared" si="505"/>
        <v>2002</v>
      </c>
      <c r="L10767">
        <f t="shared" si="506"/>
        <v>3</v>
      </c>
    </row>
    <row r="10768" spans="1:12" x14ac:dyDescent="0.25">
      <c r="A10768" s="1">
        <v>37343</v>
      </c>
      <c r="B10768">
        <v>296</v>
      </c>
      <c r="C10768">
        <v>297</v>
      </c>
      <c r="D10768">
        <v>280</v>
      </c>
      <c r="E10768">
        <v>285</v>
      </c>
      <c r="G10768">
        <v>285</v>
      </c>
      <c r="H10768">
        <v>34091</v>
      </c>
      <c r="I10768">
        <v>53725</v>
      </c>
      <c r="J10768">
        <f t="shared" si="504"/>
        <v>104.77941176470588</v>
      </c>
      <c r="K10768">
        <f t="shared" si="505"/>
        <v>2002</v>
      </c>
      <c r="L10768">
        <f t="shared" si="506"/>
        <v>3</v>
      </c>
    </row>
    <row r="10769" spans="1:12" x14ac:dyDescent="0.25">
      <c r="A10769" s="1">
        <v>37347</v>
      </c>
      <c r="B10769">
        <v>284.5</v>
      </c>
      <c r="C10769">
        <v>287</v>
      </c>
      <c r="D10769">
        <v>284</v>
      </c>
      <c r="E10769">
        <v>285.25</v>
      </c>
      <c r="G10769">
        <v>285.25</v>
      </c>
      <c r="H10769">
        <v>9392</v>
      </c>
      <c r="I10769">
        <v>53537</v>
      </c>
      <c r="J10769">
        <f t="shared" si="504"/>
        <v>104.87132352941177</v>
      </c>
      <c r="K10769">
        <f t="shared" si="505"/>
        <v>2002</v>
      </c>
      <c r="L10769">
        <f t="shared" si="506"/>
        <v>4</v>
      </c>
    </row>
    <row r="10770" spans="1:12" x14ac:dyDescent="0.25">
      <c r="A10770" s="1">
        <v>37348</v>
      </c>
      <c r="B10770">
        <v>289</v>
      </c>
      <c r="C10770">
        <v>289</v>
      </c>
      <c r="D10770">
        <v>283</v>
      </c>
      <c r="E10770">
        <v>283.25</v>
      </c>
      <c r="G10770">
        <v>283.25</v>
      </c>
      <c r="H10770">
        <v>12576</v>
      </c>
      <c r="I10770">
        <v>53474</v>
      </c>
      <c r="J10770">
        <f t="shared" si="504"/>
        <v>104.13602941176471</v>
      </c>
      <c r="K10770">
        <f t="shared" si="505"/>
        <v>2002</v>
      </c>
      <c r="L10770">
        <f t="shared" si="506"/>
        <v>4</v>
      </c>
    </row>
    <row r="10771" spans="1:12" x14ac:dyDescent="0.25">
      <c r="A10771" s="1">
        <v>37349</v>
      </c>
      <c r="B10771">
        <v>283.75</v>
      </c>
      <c r="C10771">
        <v>286.25</v>
      </c>
      <c r="D10771">
        <v>281.25</v>
      </c>
      <c r="E10771">
        <v>283.5</v>
      </c>
      <c r="G10771">
        <v>283.5</v>
      </c>
      <c r="H10771">
        <v>13357</v>
      </c>
      <c r="I10771">
        <v>51096</v>
      </c>
      <c r="J10771">
        <f t="shared" si="504"/>
        <v>104.22794117647059</v>
      </c>
      <c r="K10771">
        <f t="shared" si="505"/>
        <v>2002</v>
      </c>
      <c r="L10771">
        <f t="shared" si="506"/>
        <v>4</v>
      </c>
    </row>
    <row r="10772" spans="1:12" x14ac:dyDescent="0.25">
      <c r="A10772" s="1">
        <v>37350</v>
      </c>
      <c r="B10772">
        <v>285.5</v>
      </c>
      <c r="C10772">
        <v>285.5</v>
      </c>
      <c r="D10772">
        <v>280</v>
      </c>
      <c r="E10772">
        <v>280.5</v>
      </c>
      <c r="G10772">
        <v>280.5</v>
      </c>
      <c r="H10772">
        <v>13787</v>
      </c>
      <c r="I10772">
        <v>49427</v>
      </c>
      <c r="J10772">
        <f t="shared" si="504"/>
        <v>103.125</v>
      </c>
      <c r="K10772">
        <f t="shared" si="505"/>
        <v>2002</v>
      </c>
      <c r="L10772">
        <f t="shared" si="506"/>
        <v>4</v>
      </c>
    </row>
    <row r="10773" spans="1:12" x14ac:dyDescent="0.25">
      <c r="A10773" s="1">
        <v>37351</v>
      </c>
      <c r="B10773">
        <v>278.5</v>
      </c>
      <c r="C10773">
        <v>279.75</v>
      </c>
      <c r="D10773">
        <v>276.5</v>
      </c>
      <c r="E10773">
        <v>277.25</v>
      </c>
      <c r="G10773">
        <v>277.25</v>
      </c>
      <c r="H10773">
        <v>12199</v>
      </c>
      <c r="I10773">
        <v>46870</v>
      </c>
      <c r="J10773">
        <f t="shared" si="504"/>
        <v>101.93014705882354</v>
      </c>
      <c r="K10773">
        <f t="shared" si="505"/>
        <v>2002</v>
      </c>
      <c r="L10773">
        <f t="shared" si="506"/>
        <v>4</v>
      </c>
    </row>
    <row r="10774" spans="1:12" x14ac:dyDescent="0.25">
      <c r="A10774" s="1">
        <v>37354</v>
      </c>
      <c r="B10774">
        <v>277</v>
      </c>
      <c r="C10774">
        <v>277</v>
      </c>
      <c r="D10774">
        <v>272.25</v>
      </c>
      <c r="E10774">
        <v>273</v>
      </c>
      <c r="G10774">
        <v>273</v>
      </c>
      <c r="H10774">
        <v>14001</v>
      </c>
      <c r="I10774">
        <v>43244</v>
      </c>
      <c r="J10774">
        <f t="shared" si="504"/>
        <v>100.36764705882354</v>
      </c>
      <c r="K10774">
        <f t="shared" si="505"/>
        <v>2002</v>
      </c>
      <c r="L10774">
        <f t="shared" si="506"/>
        <v>4</v>
      </c>
    </row>
    <row r="10775" spans="1:12" x14ac:dyDescent="0.25">
      <c r="A10775" s="1">
        <v>37355</v>
      </c>
      <c r="B10775">
        <v>274</v>
      </c>
      <c r="C10775">
        <v>274.5</v>
      </c>
      <c r="D10775">
        <v>270</v>
      </c>
      <c r="E10775">
        <v>270.25</v>
      </c>
      <c r="G10775">
        <v>270.25</v>
      </c>
      <c r="H10775">
        <v>11047</v>
      </c>
      <c r="I10775">
        <v>42148</v>
      </c>
      <c r="J10775">
        <f t="shared" si="504"/>
        <v>99.356617647058826</v>
      </c>
      <c r="K10775">
        <f t="shared" si="505"/>
        <v>2002</v>
      </c>
      <c r="L10775">
        <f t="shared" si="506"/>
        <v>4</v>
      </c>
    </row>
    <row r="10776" spans="1:12" x14ac:dyDescent="0.25">
      <c r="A10776" s="1">
        <v>37356</v>
      </c>
      <c r="B10776">
        <v>270</v>
      </c>
      <c r="C10776">
        <v>274</v>
      </c>
      <c r="D10776">
        <v>269.5</v>
      </c>
      <c r="E10776">
        <v>272.5</v>
      </c>
      <c r="G10776">
        <v>272.5</v>
      </c>
      <c r="H10776">
        <v>10935</v>
      </c>
      <c r="I10776">
        <v>40239</v>
      </c>
      <c r="J10776">
        <f t="shared" si="504"/>
        <v>100.18382352941177</v>
      </c>
      <c r="K10776">
        <f t="shared" si="505"/>
        <v>2002</v>
      </c>
      <c r="L10776">
        <f t="shared" si="506"/>
        <v>4</v>
      </c>
    </row>
    <row r="10777" spans="1:12" x14ac:dyDescent="0.25">
      <c r="A10777" s="1">
        <v>37357</v>
      </c>
      <c r="B10777">
        <v>271.5</v>
      </c>
      <c r="C10777">
        <v>273</v>
      </c>
      <c r="D10777">
        <v>269.75</v>
      </c>
      <c r="E10777">
        <v>271.25</v>
      </c>
      <c r="G10777">
        <v>271.25</v>
      </c>
      <c r="H10777">
        <v>6295</v>
      </c>
      <c r="I10777">
        <v>37866</v>
      </c>
      <c r="J10777">
        <f t="shared" si="504"/>
        <v>99.724264705882348</v>
      </c>
      <c r="K10777">
        <f t="shared" si="505"/>
        <v>2002</v>
      </c>
      <c r="L10777">
        <f t="shared" si="506"/>
        <v>4</v>
      </c>
    </row>
    <row r="10778" spans="1:12" x14ac:dyDescent="0.25">
      <c r="A10778" s="1">
        <v>37358</v>
      </c>
      <c r="B10778">
        <v>271</v>
      </c>
      <c r="C10778">
        <v>275</v>
      </c>
      <c r="D10778">
        <v>267</v>
      </c>
      <c r="E10778">
        <v>272.5</v>
      </c>
      <c r="G10778">
        <v>272.5</v>
      </c>
      <c r="H10778">
        <v>10188</v>
      </c>
      <c r="I10778">
        <v>36390</v>
      </c>
      <c r="J10778">
        <f t="shared" si="504"/>
        <v>100.18382352941177</v>
      </c>
      <c r="K10778">
        <f t="shared" si="505"/>
        <v>2002</v>
      </c>
      <c r="L10778">
        <f t="shared" si="506"/>
        <v>4</v>
      </c>
    </row>
    <row r="10779" spans="1:12" x14ac:dyDescent="0.25">
      <c r="A10779" s="1">
        <v>37361</v>
      </c>
      <c r="B10779">
        <v>274</v>
      </c>
      <c r="C10779">
        <v>275</v>
      </c>
      <c r="D10779">
        <v>271</v>
      </c>
      <c r="E10779">
        <v>271.75</v>
      </c>
      <c r="G10779">
        <v>271.75</v>
      </c>
      <c r="H10779">
        <v>6379</v>
      </c>
      <c r="I10779">
        <v>34478</v>
      </c>
      <c r="J10779">
        <f t="shared" si="504"/>
        <v>99.908088235294102</v>
      </c>
      <c r="K10779">
        <f t="shared" si="505"/>
        <v>2002</v>
      </c>
      <c r="L10779">
        <f t="shared" si="506"/>
        <v>4</v>
      </c>
    </row>
    <row r="10780" spans="1:12" x14ac:dyDescent="0.25">
      <c r="A10780" s="1">
        <v>37362</v>
      </c>
      <c r="B10780">
        <v>272</v>
      </c>
      <c r="C10780">
        <v>275.75</v>
      </c>
      <c r="D10780">
        <v>271.5</v>
      </c>
      <c r="E10780">
        <v>275</v>
      </c>
      <c r="G10780">
        <v>275</v>
      </c>
      <c r="H10780">
        <v>6360</v>
      </c>
      <c r="I10780">
        <v>32893</v>
      </c>
      <c r="J10780">
        <f t="shared" si="504"/>
        <v>101.10294117647059</v>
      </c>
      <c r="K10780">
        <f t="shared" si="505"/>
        <v>2002</v>
      </c>
      <c r="L10780">
        <f t="shared" si="506"/>
        <v>4</v>
      </c>
    </row>
    <row r="10781" spans="1:12" x14ac:dyDescent="0.25">
      <c r="A10781" s="1">
        <v>37363</v>
      </c>
      <c r="B10781">
        <v>274.75</v>
      </c>
      <c r="C10781">
        <v>278</v>
      </c>
      <c r="D10781">
        <v>272</v>
      </c>
      <c r="E10781">
        <v>275.75</v>
      </c>
      <c r="G10781">
        <v>275.75</v>
      </c>
      <c r="H10781">
        <v>6608</v>
      </c>
      <c r="I10781">
        <v>31547</v>
      </c>
      <c r="J10781">
        <f t="shared" si="504"/>
        <v>101.37867647058823</v>
      </c>
      <c r="K10781">
        <f t="shared" si="505"/>
        <v>2002</v>
      </c>
      <c r="L10781">
        <f t="shared" si="506"/>
        <v>4</v>
      </c>
    </row>
    <row r="10782" spans="1:12" x14ac:dyDescent="0.25">
      <c r="A10782" s="1">
        <v>37364</v>
      </c>
      <c r="B10782">
        <v>275.5</v>
      </c>
      <c r="C10782">
        <v>276</v>
      </c>
      <c r="D10782">
        <v>267.5</v>
      </c>
      <c r="E10782">
        <v>268.25</v>
      </c>
      <c r="G10782">
        <v>268.25</v>
      </c>
      <c r="H10782">
        <v>6106</v>
      </c>
      <c r="I10782">
        <v>30377</v>
      </c>
      <c r="J10782">
        <f t="shared" si="504"/>
        <v>98.621323529411768</v>
      </c>
      <c r="K10782">
        <f t="shared" si="505"/>
        <v>2002</v>
      </c>
      <c r="L10782">
        <f t="shared" si="506"/>
        <v>4</v>
      </c>
    </row>
    <row r="10783" spans="1:12" x14ac:dyDescent="0.25">
      <c r="A10783" s="1">
        <v>37365</v>
      </c>
      <c r="B10783">
        <v>269.5</v>
      </c>
      <c r="C10783">
        <v>269.5</v>
      </c>
      <c r="D10783">
        <v>265.5</v>
      </c>
      <c r="E10783">
        <v>267</v>
      </c>
      <c r="G10783">
        <v>267</v>
      </c>
      <c r="H10783">
        <v>6603</v>
      </c>
      <c r="I10783">
        <v>29227</v>
      </c>
      <c r="J10783">
        <f t="shared" si="504"/>
        <v>98.161764705882348</v>
      </c>
      <c r="K10783">
        <f t="shared" si="505"/>
        <v>2002</v>
      </c>
      <c r="L10783">
        <f t="shared" si="506"/>
        <v>4</v>
      </c>
    </row>
    <row r="10784" spans="1:12" x14ac:dyDescent="0.25">
      <c r="A10784" s="1">
        <v>37368</v>
      </c>
      <c r="B10784">
        <v>267.25</v>
      </c>
      <c r="C10784">
        <v>268.75</v>
      </c>
      <c r="D10784">
        <v>264</v>
      </c>
      <c r="E10784">
        <v>264.75</v>
      </c>
      <c r="G10784">
        <v>264.75</v>
      </c>
      <c r="H10784">
        <v>3210</v>
      </c>
      <c r="I10784">
        <v>28309</v>
      </c>
      <c r="J10784">
        <f t="shared" si="504"/>
        <v>97.334558823529406</v>
      </c>
      <c r="K10784">
        <f t="shared" si="505"/>
        <v>2002</v>
      </c>
      <c r="L10784">
        <f t="shared" si="506"/>
        <v>4</v>
      </c>
    </row>
    <row r="10785" spans="1:12" x14ac:dyDescent="0.25">
      <c r="A10785" s="1">
        <v>37369</v>
      </c>
      <c r="B10785">
        <v>264</v>
      </c>
      <c r="C10785">
        <v>267</v>
      </c>
      <c r="D10785">
        <v>263.5</v>
      </c>
      <c r="E10785">
        <v>264.5</v>
      </c>
      <c r="G10785">
        <v>264.5</v>
      </c>
      <c r="H10785">
        <v>5382</v>
      </c>
      <c r="I10785">
        <v>26604</v>
      </c>
      <c r="J10785">
        <f t="shared" si="504"/>
        <v>97.242647058823536</v>
      </c>
      <c r="K10785">
        <f t="shared" si="505"/>
        <v>2002</v>
      </c>
      <c r="L10785">
        <f t="shared" si="506"/>
        <v>4</v>
      </c>
    </row>
    <row r="10786" spans="1:12" x14ac:dyDescent="0.25">
      <c r="A10786" s="1">
        <v>37370</v>
      </c>
      <c r="B10786">
        <v>266.5</v>
      </c>
      <c r="C10786">
        <v>266.5</v>
      </c>
      <c r="D10786">
        <v>263</v>
      </c>
      <c r="E10786">
        <v>263.5</v>
      </c>
      <c r="G10786">
        <v>263.5</v>
      </c>
      <c r="H10786">
        <v>13081</v>
      </c>
      <c r="I10786">
        <v>22826</v>
      </c>
      <c r="J10786">
        <f t="shared" si="504"/>
        <v>96.874999999999986</v>
      </c>
      <c r="K10786">
        <f t="shared" si="505"/>
        <v>2002</v>
      </c>
      <c r="L10786">
        <f t="shared" si="506"/>
        <v>4</v>
      </c>
    </row>
    <row r="10787" spans="1:12" x14ac:dyDescent="0.25">
      <c r="A10787" s="1">
        <v>37371</v>
      </c>
      <c r="B10787">
        <v>263</v>
      </c>
      <c r="C10787">
        <v>265.75</v>
      </c>
      <c r="D10787">
        <v>260.75</v>
      </c>
      <c r="E10787">
        <v>261</v>
      </c>
      <c r="G10787">
        <v>261</v>
      </c>
      <c r="H10787">
        <v>7824</v>
      </c>
      <c r="I10787">
        <v>19456</v>
      </c>
      <c r="J10787">
        <f t="shared" si="504"/>
        <v>95.955882352941174</v>
      </c>
      <c r="K10787">
        <f t="shared" si="505"/>
        <v>2002</v>
      </c>
      <c r="L10787">
        <f t="shared" si="506"/>
        <v>4</v>
      </c>
    </row>
    <row r="10788" spans="1:12" x14ac:dyDescent="0.25">
      <c r="A10788" s="1">
        <v>37372</v>
      </c>
      <c r="B10788">
        <v>261.5</v>
      </c>
      <c r="C10788">
        <v>262</v>
      </c>
      <c r="D10788">
        <v>257</v>
      </c>
      <c r="E10788">
        <v>257.75</v>
      </c>
      <c r="G10788">
        <v>257.75</v>
      </c>
      <c r="H10788">
        <v>10025</v>
      </c>
      <c r="I10788">
        <v>15059</v>
      </c>
      <c r="J10788">
        <f t="shared" si="504"/>
        <v>94.76102941176471</v>
      </c>
      <c r="K10788">
        <f t="shared" si="505"/>
        <v>2002</v>
      </c>
      <c r="L10788">
        <f t="shared" si="506"/>
        <v>4</v>
      </c>
    </row>
    <row r="10789" spans="1:12" x14ac:dyDescent="0.25">
      <c r="A10789" s="1">
        <v>37375</v>
      </c>
      <c r="B10789">
        <v>258.5</v>
      </c>
      <c r="C10789">
        <v>260.25</v>
      </c>
      <c r="D10789">
        <v>255.5</v>
      </c>
      <c r="E10789">
        <v>256</v>
      </c>
      <c r="G10789">
        <v>256</v>
      </c>
      <c r="H10789">
        <v>13992</v>
      </c>
      <c r="I10789">
        <v>5490</v>
      </c>
      <c r="J10789">
        <f t="shared" si="504"/>
        <v>94.117647058823536</v>
      </c>
      <c r="K10789">
        <f t="shared" si="505"/>
        <v>2002</v>
      </c>
      <c r="L10789">
        <f t="shared" si="506"/>
        <v>4</v>
      </c>
    </row>
    <row r="10790" spans="1:12" x14ac:dyDescent="0.25">
      <c r="A10790" s="1">
        <v>37376</v>
      </c>
      <c r="B10790">
        <v>257.5</v>
      </c>
      <c r="C10790">
        <v>262.75</v>
      </c>
      <c r="D10790">
        <v>257</v>
      </c>
      <c r="E10790">
        <v>261.75</v>
      </c>
      <c r="G10790">
        <v>261.75</v>
      </c>
      <c r="H10790">
        <v>5535</v>
      </c>
      <c r="I10790">
        <v>2270</v>
      </c>
      <c r="J10790">
        <f t="shared" si="504"/>
        <v>96.231617647058826</v>
      </c>
      <c r="K10790">
        <f t="shared" si="505"/>
        <v>2002</v>
      </c>
      <c r="L10790">
        <f t="shared" si="506"/>
        <v>4</v>
      </c>
    </row>
    <row r="10791" spans="1:12" x14ac:dyDescent="0.25">
      <c r="A10791" s="1">
        <v>37377</v>
      </c>
      <c r="B10791">
        <v>261</v>
      </c>
      <c r="C10791">
        <v>266.5</v>
      </c>
      <c r="D10791">
        <v>260.5</v>
      </c>
      <c r="E10791">
        <v>266.25</v>
      </c>
      <c r="G10791">
        <v>266.25</v>
      </c>
      <c r="H10791">
        <v>712</v>
      </c>
      <c r="I10791">
        <v>1063</v>
      </c>
      <c r="J10791">
        <f t="shared" si="504"/>
        <v>97.88602941176471</v>
      </c>
      <c r="K10791">
        <f t="shared" si="505"/>
        <v>2002</v>
      </c>
      <c r="L10791">
        <f t="shared" si="506"/>
        <v>5</v>
      </c>
    </row>
    <row r="10792" spans="1:12" x14ac:dyDescent="0.25">
      <c r="A10792" s="1">
        <v>37378</v>
      </c>
      <c r="B10792">
        <v>266</v>
      </c>
      <c r="C10792">
        <v>266.5</v>
      </c>
      <c r="D10792">
        <v>258.5</v>
      </c>
      <c r="E10792">
        <v>258.5</v>
      </c>
      <c r="G10792">
        <v>258.5</v>
      </c>
      <c r="H10792">
        <v>288</v>
      </c>
      <c r="I10792">
        <v>721</v>
      </c>
      <c r="J10792">
        <f t="shared" si="504"/>
        <v>95.036764705882348</v>
      </c>
      <c r="K10792">
        <f t="shared" si="505"/>
        <v>2002</v>
      </c>
      <c r="L10792">
        <f t="shared" si="506"/>
        <v>5</v>
      </c>
    </row>
    <row r="10793" spans="1:12" x14ac:dyDescent="0.25">
      <c r="A10793" s="1">
        <v>37379</v>
      </c>
      <c r="B10793">
        <v>259</v>
      </c>
      <c r="C10793">
        <v>261</v>
      </c>
      <c r="D10793">
        <v>258.5</v>
      </c>
      <c r="E10793">
        <v>260.25</v>
      </c>
      <c r="G10793">
        <v>260.25</v>
      </c>
      <c r="H10793">
        <v>165</v>
      </c>
      <c r="I10793">
        <v>701</v>
      </c>
      <c r="J10793">
        <f t="shared" si="504"/>
        <v>95.680147058823536</v>
      </c>
      <c r="K10793">
        <f t="shared" si="505"/>
        <v>2002</v>
      </c>
      <c r="L10793">
        <f t="shared" si="506"/>
        <v>5</v>
      </c>
    </row>
    <row r="10794" spans="1:12" x14ac:dyDescent="0.25">
      <c r="A10794" s="1">
        <v>37382</v>
      </c>
      <c r="B10794">
        <v>260</v>
      </c>
      <c r="C10794">
        <v>263.5</v>
      </c>
      <c r="D10794">
        <v>260</v>
      </c>
      <c r="E10794">
        <v>263</v>
      </c>
      <c r="G10794">
        <v>263</v>
      </c>
      <c r="H10794">
        <v>307</v>
      </c>
      <c r="I10794">
        <v>628</v>
      </c>
      <c r="J10794">
        <f t="shared" si="504"/>
        <v>96.691176470588232</v>
      </c>
      <c r="K10794">
        <f t="shared" si="505"/>
        <v>2002</v>
      </c>
      <c r="L10794">
        <f t="shared" si="506"/>
        <v>5</v>
      </c>
    </row>
    <row r="10795" spans="1:12" x14ac:dyDescent="0.25">
      <c r="A10795" s="1">
        <v>37383</v>
      </c>
      <c r="B10795">
        <v>265</v>
      </c>
      <c r="C10795">
        <v>268.25</v>
      </c>
      <c r="D10795">
        <v>265</v>
      </c>
      <c r="E10795">
        <v>267</v>
      </c>
      <c r="G10795">
        <v>267</v>
      </c>
      <c r="H10795">
        <v>86</v>
      </c>
      <c r="I10795">
        <v>578</v>
      </c>
      <c r="J10795">
        <f t="shared" si="504"/>
        <v>98.161764705882348</v>
      </c>
      <c r="K10795">
        <f t="shared" si="505"/>
        <v>2002</v>
      </c>
      <c r="L10795">
        <f t="shared" si="506"/>
        <v>5</v>
      </c>
    </row>
    <row r="10796" spans="1:12" x14ac:dyDescent="0.25">
      <c r="A10796" s="1">
        <v>37384</v>
      </c>
      <c r="B10796">
        <v>268.25</v>
      </c>
      <c r="C10796">
        <v>268.25</v>
      </c>
      <c r="D10796">
        <v>264</v>
      </c>
      <c r="E10796">
        <v>264</v>
      </c>
      <c r="G10796">
        <v>264</v>
      </c>
      <c r="H10796">
        <v>22</v>
      </c>
      <c r="I10796">
        <v>503</v>
      </c>
      <c r="J10796">
        <f t="shared" si="504"/>
        <v>97.058823529411768</v>
      </c>
      <c r="K10796">
        <f t="shared" si="505"/>
        <v>2002</v>
      </c>
      <c r="L10796">
        <f t="shared" si="506"/>
        <v>5</v>
      </c>
    </row>
    <row r="10797" spans="1:12" x14ac:dyDescent="0.25">
      <c r="A10797" s="1">
        <v>37385</v>
      </c>
      <c r="B10797">
        <v>267</v>
      </c>
      <c r="C10797">
        <v>267</v>
      </c>
      <c r="D10797">
        <v>266.5</v>
      </c>
      <c r="E10797">
        <v>266.75</v>
      </c>
      <c r="G10797">
        <v>266.75</v>
      </c>
      <c r="H10797">
        <v>19</v>
      </c>
      <c r="I10797">
        <v>501</v>
      </c>
      <c r="J10797">
        <f t="shared" si="504"/>
        <v>98.069852941176464</v>
      </c>
      <c r="K10797">
        <f t="shared" si="505"/>
        <v>2002</v>
      </c>
      <c r="L10797">
        <f t="shared" si="506"/>
        <v>5</v>
      </c>
    </row>
    <row r="10798" spans="1:12" x14ac:dyDescent="0.25">
      <c r="A10798" s="1">
        <v>37386</v>
      </c>
      <c r="B10798">
        <v>268.5</v>
      </c>
      <c r="C10798">
        <v>268.5</v>
      </c>
      <c r="D10798">
        <v>263.5</v>
      </c>
      <c r="E10798">
        <v>265</v>
      </c>
      <c r="G10798">
        <v>265</v>
      </c>
      <c r="H10798">
        <v>36</v>
      </c>
      <c r="I10798">
        <v>468</v>
      </c>
      <c r="J10798">
        <f t="shared" si="504"/>
        <v>97.42647058823529</v>
      </c>
      <c r="K10798">
        <f t="shared" si="505"/>
        <v>2002</v>
      </c>
      <c r="L10798">
        <f t="shared" si="506"/>
        <v>5</v>
      </c>
    </row>
    <row r="10799" spans="1:12" x14ac:dyDescent="0.25">
      <c r="A10799" s="1">
        <v>37389</v>
      </c>
      <c r="B10799">
        <v>270</v>
      </c>
      <c r="C10799">
        <v>273.5</v>
      </c>
      <c r="D10799">
        <v>270</v>
      </c>
      <c r="E10799">
        <v>273.5</v>
      </c>
      <c r="G10799">
        <v>273.5</v>
      </c>
      <c r="H10799">
        <v>349</v>
      </c>
      <c r="I10799">
        <v>434</v>
      </c>
      <c r="J10799">
        <f t="shared" si="504"/>
        <v>100.55147058823529</v>
      </c>
      <c r="K10799">
        <f t="shared" si="505"/>
        <v>2002</v>
      </c>
      <c r="L10799">
        <f t="shared" si="506"/>
        <v>5</v>
      </c>
    </row>
    <row r="10800" spans="1:12" x14ac:dyDescent="0.25">
      <c r="A10800" s="1">
        <v>37390</v>
      </c>
      <c r="B10800">
        <v>273.5</v>
      </c>
      <c r="C10800">
        <v>275</v>
      </c>
      <c r="D10800">
        <v>273</v>
      </c>
      <c r="E10800">
        <v>273</v>
      </c>
      <c r="G10800">
        <v>273</v>
      </c>
      <c r="H10800">
        <v>134</v>
      </c>
      <c r="I10800">
        <v>204</v>
      </c>
      <c r="J10800">
        <f t="shared" si="504"/>
        <v>100.36764705882354</v>
      </c>
      <c r="K10800">
        <f t="shared" si="505"/>
        <v>2002</v>
      </c>
      <c r="L10800">
        <f t="shared" si="506"/>
        <v>5</v>
      </c>
    </row>
    <row r="10801" spans="1:12" x14ac:dyDescent="0.25">
      <c r="A10801" s="1">
        <v>37391</v>
      </c>
      <c r="B10801">
        <v>278.5</v>
      </c>
      <c r="C10801">
        <v>284</v>
      </c>
      <c r="D10801">
        <v>277.5</v>
      </c>
      <c r="E10801">
        <v>283.5</v>
      </c>
      <c r="G10801">
        <v>283.5</v>
      </c>
      <c r="H10801">
        <v>19894</v>
      </c>
      <c r="I10801">
        <v>65744</v>
      </c>
      <c r="J10801">
        <f t="shared" si="504"/>
        <v>104.22794117647059</v>
      </c>
      <c r="K10801">
        <f t="shared" si="505"/>
        <v>2002</v>
      </c>
      <c r="L10801">
        <f t="shared" si="506"/>
        <v>5</v>
      </c>
    </row>
    <row r="10802" spans="1:12" x14ac:dyDescent="0.25">
      <c r="A10802" s="1">
        <v>37392</v>
      </c>
      <c r="B10802">
        <v>282.5</v>
      </c>
      <c r="C10802">
        <v>283.25</v>
      </c>
      <c r="D10802">
        <v>275</v>
      </c>
      <c r="E10802">
        <v>276.5</v>
      </c>
      <c r="G10802">
        <v>276.5</v>
      </c>
      <c r="H10802">
        <v>19900</v>
      </c>
      <c r="I10802">
        <v>64278</v>
      </c>
      <c r="J10802">
        <f t="shared" si="504"/>
        <v>101.65441176470588</v>
      </c>
      <c r="K10802">
        <f t="shared" si="505"/>
        <v>2002</v>
      </c>
      <c r="L10802">
        <f t="shared" si="506"/>
        <v>5</v>
      </c>
    </row>
    <row r="10803" spans="1:12" x14ac:dyDescent="0.25">
      <c r="A10803" s="1">
        <v>37393</v>
      </c>
      <c r="B10803">
        <v>275.5</v>
      </c>
      <c r="C10803">
        <v>275.75</v>
      </c>
      <c r="D10803">
        <v>273</v>
      </c>
      <c r="E10803">
        <v>273.75</v>
      </c>
      <c r="G10803">
        <v>273.75</v>
      </c>
      <c r="H10803">
        <v>11357</v>
      </c>
      <c r="I10803">
        <v>64522</v>
      </c>
      <c r="J10803">
        <f t="shared" si="504"/>
        <v>100.64338235294117</v>
      </c>
      <c r="K10803">
        <f t="shared" si="505"/>
        <v>2002</v>
      </c>
      <c r="L10803">
        <f t="shared" si="506"/>
        <v>5</v>
      </c>
    </row>
    <row r="10804" spans="1:12" x14ac:dyDescent="0.25">
      <c r="A10804" s="1">
        <v>37396</v>
      </c>
      <c r="B10804">
        <v>274</v>
      </c>
      <c r="C10804">
        <v>278.25</v>
      </c>
      <c r="D10804">
        <v>271.75</v>
      </c>
      <c r="E10804">
        <v>276.75</v>
      </c>
      <c r="G10804">
        <v>276.75</v>
      </c>
      <c r="H10804">
        <v>13620</v>
      </c>
      <c r="I10804">
        <v>64656</v>
      </c>
      <c r="J10804">
        <f t="shared" si="504"/>
        <v>101.74632352941177</v>
      </c>
      <c r="K10804">
        <f t="shared" si="505"/>
        <v>2002</v>
      </c>
      <c r="L10804">
        <f t="shared" si="506"/>
        <v>5</v>
      </c>
    </row>
    <row r="10805" spans="1:12" x14ac:dyDescent="0.25">
      <c r="A10805" s="1">
        <v>37397</v>
      </c>
      <c r="B10805">
        <v>277</v>
      </c>
      <c r="C10805">
        <v>277.75</v>
      </c>
      <c r="D10805">
        <v>272.25</v>
      </c>
      <c r="E10805">
        <v>273</v>
      </c>
      <c r="G10805">
        <v>273</v>
      </c>
      <c r="H10805">
        <v>12028</v>
      </c>
      <c r="I10805">
        <v>64497</v>
      </c>
      <c r="J10805">
        <f t="shared" si="504"/>
        <v>100.36764705882354</v>
      </c>
      <c r="K10805">
        <f t="shared" si="505"/>
        <v>2002</v>
      </c>
      <c r="L10805">
        <f t="shared" si="506"/>
        <v>5</v>
      </c>
    </row>
    <row r="10806" spans="1:12" x14ac:dyDescent="0.25">
      <c r="A10806" s="1">
        <v>37398</v>
      </c>
      <c r="B10806">
        <v>273.25</v>
      </c>
      <c r="C10806">
        <v>273.5</v>
      </c>
      <c r="D10806">
        <v>268.5</v>
      </c>
      <c r="E10806">
        <v>269</v>
      </c>
      <c r="G10806">
        <v>269</v>
      </c>
      <c r="H10806">
        <v>16582</v>
      </c>
      <c r="I10806">
        <v>65321</v>
      </c>
      <c r="J10806">
        <f t="shared" si="504"/>
        <v>98.897058823529406</v>
      </c>
      <c r="K10806">
        <f t="shared" si="505"/>
        <v>2002</v>
      </c>
      <c r="L10806">
        <f t="shared" si="506"/>
        <v>5</v>
      </c>
    </row>
    <row r="10807" spans="1:12" x14ac:dyDescent="0.25">
      <c r="A10807" s="1">
        <v>37399</v>
      </c>
      <c r="B10807">
        <v>269</v>
      </c>
      <c r="C10807">
        <v>272.5</v>
      </c>
      <c r="D10807">
        <v>267.5</v>
      </c>
      <c r="E10807">
        <v>271.5</v>
      </c>
      <c r="G10807">
        <v>271.5</v>
      </c>
      <c r="H10807">
        <v>12863</v>
      </c>
      <c r="I10807">
        <v>65360</v>
      </c>
      <c r="J10807">
        <f t="shared" si="504"/>
        <v>99.816176470588232</v>
      </c>
      <c r="K10807">
        <f t="shared" si="505"/>
        <v>2002</v>
      </c>
      <c r="L10807">
        <f t="shared" si="506"/>
        <v>5</v>
      </c>
    </row>
    <row r="10808" spans="1:12" x14ac:dyDescent="0.25">
      <c r="A10808" s="1">
        <v>37400</v>
      </c>
      <c r="B10808">
        <v>271.5</v>
      </c>
      <c r="C10808">
        <v>271.5</v>
      </c>
      <c r="D10808">
        <v>268</v>
      </c>
      <c r="E10808">
        <v>269.25</v>
      </c>
      <c r="G10808">
        <v>269.25</v>
      </c>
      <c r="H10808">
        <v>9197</v>
      </c>
      <c r="I10808">
        <v>66348</v>
      </c>
      <c r="J10808">
        <f t="shared" si="504"/>
        <v>98.98897058823529</v>
      </c>
      <c r="K10808">
        <f t="shared" si="505"/>
        <v>2002</v>
      </c>
      <c r="L10808">
        <f t="shared" si="506"/>
        <v>5</v>
      </c>
    </row>
    <row r="10809" spans="1:12" x14ac:dyDescent="0.25">
      <c r="A10809" s="1">
        <v>37404</v>
      </c>
      <c r="B10809">
        <v>268.75</v>
      </c>
      <c r="C10809">
        <v>273.5</v>
      </c>
      <c r="D10809">
        <v>268.75</v>
      </c>
      <c r="E10809">
        <v>272</v>
      </c>
      <c r="G10809">
        <v>272</v>
      </c>
      <c r="H10809">
        <v>12102</v>
      </c>
      <c r="I10809">
        <v>64925</v>
      </c>
      <c r="J10809">
        <f t="shared" si="504"/>
        <v>100.00000000000001</v>
      </c>
      <c r="K10809">
        <f t="shared" si="505"/>
        <v>2002</v>
      </c>
      <c r="L10809">
        <f t="shared" si="506"/>
        <v>5</v>
      </c>
    </row>
    <row r="10810" spans="1:12" x14ac:dyDescent="0.25">
      <c r="A10810" s="1">
        <v>37405</v>
      </c>
      <c r="B10810">
        <v>271</v>
      </c>
      <c r="C10810">
        <v>277</v>
      </c>
      <c r="D10810">
        <v>270.5</v>
      </c>
      <c r="E10810">
        <v>276.25</v>
      </c>
      <c r="G10810">
        <v>276.25</v>
      </c>
      <c r="H10810">
        <v>13567</v>
      </c>
      <c r="I10810">
        <v>64506</v>
      </c>
      <c r="J10810">
        <f t="shared" si="504"/>
        <v>101.5625</v>
      </c>
      <c r="K10810">
        <f t="shared" si="505"/>
        <v>2002</v>
      </c>
      <c r="L10810">
        <f t="shared" si="506"/>
        <v>5</v>
      </c>
    </row>
    <row r="10811" spans="1:12" x14ac:dyDescent="0.25">
      <c r="A10811" s="1">
        <v>37406</v>
      </c>
      <c r="B10811">
        <v>275.5</v>
      </c>
      <c r="C10811">
        <v>277.5</v>
      </c>
      <c r="D10811">
        <v>272</v>
      </c>
      <c r="E10811">
        <v>276.5</v>
      </c>
      <c r="G10811">
        <v>276.5</v>
      </c>
      <c r="H10811">
        <v>14129</v>
      </c>
      <c r="I10811">
        <v>63548</v>
      </c>
      <c r="J10811">
        <f t="shared" si="504"/>
        <v>101.65441176470588</v>
      </c>
      <c r="K10811">
        <f t="shared" si="505"/>
        <v>2002</v>
      </c>
      <c r="L10811">
        <f t="shared" si="506"/>
        <v>5</v>
      </c>
    </row>
    <row r="10812" spans="1:12" x14ac:dyDescent="0.25">
      <c r="A10812" s="1">
        <v>37407</v>
      </c>
      <c r="B10812">
        <v>277.5</v>
      </c>
      <c r="C10812">
        <v>283</v>
      </c>
      <c r="D10812">
        <v>276.75</v>
      </c>
      <c r="E10812">
        <v>282.25</v>
      </c>
      <c r="G10812">
        <v>282.25</v>
      </c>
      <c r="H10812">
        <v>26846</v>
      </c>
      <c r="I10812">
        <v>61426</v>
      </c>
      <c r="J10812">
        <f t="shared" si="504"/>
        <v>103.76838235294116</v>
      </c>
      <c r="K10812">
        <f t="shared" si="505"/>
        <v>2002</v>
      </c>
      <c r="L10812">
        <f t="shared" si="506"/>
        <v>5</v>
      </c>
    </row>
    <row r="10813" spans="1:12" x14ac:dyDescent="0.25">
      <c r="A10813" s="1">
        <v>37410</v>
      </c>
      <c r="B10813">
        <v>280.75</v>
      </c>
      <c r="C10813">
        <v>288</v>
      </c>
      <c r="D10813">
        <v>279.5</v>
      </c>
      <c r="E10813">
        <v>286.75</v>
      </c>
      <c r="G10813">
        <v>286.75</v>
      </c>
      <c r="H10813">
        <v>32277</v>
      </c>
      <c r="I10813">
        <v>59556</v>
      </c>
      <c r="J10813">
        <f t="shared" si="504"/>
        <v>105.42279411764706</v>
      </c>
      <c r="K10813">
        <f t="shared" si="505"/>
        <v>2002</v>
      </c>
      <c r="L10813">
        <f t="shared" si="506"/>
        <v>6</v>
      </c>
    </row>
    <row r="10814" spans="1:12" x14ac:dyDescent="0.25">
      <c r="A10814" s="1">
        <v>37411</v>
      </c>
      <c r="B10814">
        <v>290</v>
      </c>
      <c r="C10814">
        <v>290</v>
      </c>
      <c r="D10814">
        <v>281.5</v>
      </c>
      <c r="E10814">
        <v>282</v>
      </c>
      <c r="G10814">
        <v>282</v>
      </c>
      <c r="H10814">
        <v>30088</v>
      </c>
      <c r="I10814">
        <v>56745</v>
      </c>
      <c r="J10814">
        <f t="shared" si="504"/>
        <v>103.67647058823529</v>
      </c>
      <c r="K10814">
        <f t="shared" si="505"/>
        <v>2002</v>
      </c>
      <c r="L10814">
        <f t="shared" si="506"/>
        <v>6</v>
      </c>
    </row>
    <row r="10815" spans="1:12" x14ac:dyDescent="0.25">
      <c r="A10815" s="1">
        <v>37412</v>
      </c>
      <c r="B10815">
        <v>282</v>
      </c>
      <c r="C10815">
        <v>284.5</v>
      </c>
      <c r="D10815">
        <v>280.25</v>
      </c>
      <c r="E10815">
        <v>283.25</v>
      </c>
      <c r="G10815">
        <v>283.25</v>
      </c>
      <c r="H10815">
        <v>12912</v>
      </c>
      <c r="I10815">
        <v>55691</v>
      </c>
      <c r="J10815">
        <f t="shared" si="504"/>
        <v>104.13602941176471</v>
      </c>
      <c r="K10815">
        <f t="shared" si="505"/>
        <v>2002</v>
      </c>
      <c r="L10815">
        <f t="shared" si="506"/>
        <v>6</v>
      </c>
    </row>
    <row r="10816" spans="1:12" x14ac:dyDescent="0.25">
      <c r="A10816" s="1">
        <v>37413</v>
      </c>
      <c r="B10816">
        <v>283</v>
      </c>
      <c r="C10816">
        <v>285</v>
      </c>
      <c r="D10816">
        <v>279.5</v>
      </c>
      <c r="E10816">
        <v>280.5</v>
      </c>
      <c r="G10816">
        <v>280.5</v>
      </c>
      <c r="H10816">
        <v>12015</v>
      </c>
      <c r="I10816">
        <v>54468</v>
      </c>
      <c r="J10816">
        <f t="shared" si="504"/>
        <v>103.125</v>
      </c>
      <c r="K10816">
        <f t="shared" si="505"/>
        <v>2002</v>
      </c>
      <c r="L10816">
        <f t="shared" si="506"/>
        <v>6</v>
      </c>
    </row>
    <row r="10817" spans="1:12" x14ac:dyDescent="0.25">
      <c r="A10817" s="1">
        <v>37414</v>
      </c>
      <c r="B10817">
        <v>278</v>
      </c>
      <c r="C10817">
        <v>278.5</v>
      </c>
      <c r="D10817">
        <v>274</v>
      </c>
      <c r="E10817">
        <v>275</v>
      </c>
      <c r="G10817">
        <v>275</v>
      </c>
      <c r="H10817">
        <v>21005</v>
      </c>
      <c r="I10817">
        <v>50498</v>
      </c>
      <c r="J10817">
        <f t="shared" si="504"/>
        <v>101.10294117647059</v>
      </c>
      <c r="K10817">
        <f t="shared" si="505"/>
        <v>2002</v>
      </c>
      <c r="L10817">
        <f t="shared" si="506"/>
        <v>6</v>
      </c>
    </row>
    <row r="10818" spans="1:12" x14ac:dyDescent="0.25">
      <c r="A10818" s="1">
        <v>37417</v>
      </c>
      <c r="B10818">
        <v>274</v>
      </c>
      <c r="C10818">
        <v>279</v>
      </c>
      <c r="D10818">
        <v>272.75</v>
      </c>
      <c r="E10818">
        <v>278.25</v>
      </c>
      <c r="G10818">
        <v>278.25</v>
      </c>
      <c r="H10818">
        <v>19123</v>
      </c>
      <c r="I10818">
        <v>49987</v>
      </c>
      <c r="J10818">
        <f t="shared" ref="J10818:J10881" si="507">G10818/100*5000/136</f>
        <v>102.29779411764707</v>
      </c>
      <c r="K10818">
        <f t="shared" ref="K10818:K10881" si="508">YEAR(A10818)</f>
        <v>2002</v>
      </c>
      <c r="L10818">
        <f t="shared" ref="L10818:L10881" si="509">MONTH(A10818)</f>
        <v>6</v>
      </c>
    </row>
    <row r="10819" spans="1:12" x14ac:dyDescent="0.25">
      <c r="A10819" s="1">
        <v>37418</v>
      </c>
      <c r="B10819">
        <v>277.5</v>
      </c>
      <c r="C10819">
        <v>281</v>
      </c>
      <c r="D10819">
        <v>276.75</v>
      </c>
      <c r="E10819">
        <v>279.5</v>
      </c>
      <c r="G10819">
        <v>279.5</v>
      </c>
      <c r="H10819">
        <v>15115</v>
      </c>
      <c r="I10819">
        <v>48005</v>
      </c>
      <c r="J10819">
        <f t="shared" si="507"/>
        <v>102.75735294117646</v>
      </c>
      <c r="K10819">
        <f t="shared" si="508"/>
        <v>2002</v>
      </c>
      <c r="L10819">
        <f t="shared" si="509"/>
        <v>6</v>
      </c>
    </row>
    <row r="10820" spans="1:12" x14ac:dyDescent="0.25">
      <c r="A10820" s="1">
        <v>37419</v>
      </c>
      <c r="B10820">
        <v>283</v>
      </c>
      <c r="C10820">
        <v>287</v>
      </c>
      <c r="D10820">
        <v>280.5</v>
      </c>
      <c r="E10820">
        <v>283.5</v>
      </c>
      <c r="G10820">
        <v>283.5</v>
      </c>
      <c r="H10820">
        <v>23490</v>
      </c>
      <c r="I10820">
        <v>46922</v>
      </c>
      <c r="J10820">
        <f t="shared" si="507"/>
        <v>104.22794117647059</v>
      </c>
      <c r="K10820">
        <f t="shared" si="508"/>
        <v>2002</v>
      </c>
      <c r="L10820">
        <f t="shared" si="509"/>
        <v>6</v>
      </c>
    </row>
    <row r="10821" spans="1:12" x14ac:dyDescent="0.25">
      <c r="A10821" s="1">
        <v>37420</v>
      </c>
      <c r="B10821">
        <v>283.5</v>
      </c>
      <c r="C10821">
        <v>296</v>
      </c>
      <c r="D10821">
        <v>283.25</v>
      </c>
      <c r="E10821">
        <v>295.5</v>
      </c>
      <c r="G10821">
        <v>295.5</v>
      </c>
      <c r="H10821">
        <v>37563</v>
      </c>
      <c r="I10821">
        <v>43624</v>
      </c>
      <c r="J10821">
        <f t="shared" si="507"/>
        <v>108.63970588235294</v>
      </c>
      <c r="K10821">
        <f t="shared" si="508"/>
        <v>2002</v>
      </c>
      <c r="L10821">
        <f t="shared" si="509"/>
        <v>6</v>
      </c>
    </row>
    <row r="10822" spans="1:12" x14ac:dyDescent="0.25">
      <c r="A10822" s="1">
        <v>37421</v>
      </c>
      <c r="B10822">
        <v>294.5</v>
      </c>
      <c r="C10822">
        <v>298</v>
      </c>
      <c r="D10822">
        <v>290.5</v>
      </c>
      <c r="E10822">
        <v>294.25</v>
      </c>
      <c r="G10822">
        <v>294.25</v>
      </c>
      <c r="H10822">
        <v>22278</v>
      </c>
      <c r="I10822">
        <v>41853</v>
      </c>
      <c r="J10822">
        <f t="shared" si="507"/>
        <v>108.18014705882354</v>
      </c>
      <c r="K10822">
        <f t="shared" si="508"/>
        <v>2002</v>
      </c>
      <c r="L10822">
        <f t="shared" si="509"/>
        <v>6</v>
      </c>
    </row>
    <row r="10823" spans="1:12" x14ac:dyDescent="0.25">
      <c r="A10823" s="1">
        <v>37424</v>
      </c>
      <c r="B10823">
        <v>294</v>
      </c>
      <c r="C10823">
        <v>294.5</v>
      </c>
      <c r="D10823">
        <v>288.5</v>
      </c>
      <c r="E10823">
        <v>289.25</v>
      </c>
      <c r="G10823">
        <v>289.25</v>
      </c>
      <c r="H10823">
        <v>15571</v>
      </c>
      <c r="I10823">
        <v>37670</v>
      </c>
      <c r="J10823">
        <f t="shared" si="507"/>
        <v>106.34191176470588</v>
      </c>
      <c r="K10823">
        <f t="shared" si="508"/>
        <v>2002</v>
      </c>
      <c r="L10823">
        <f t="shared" si="509"/>
        <v>6</v>
      </c>
    </row>
    <row r="10824" spans="1:12" x14ac:dyDescent="0.25">
      <c r="A10824" s="1">
        <v>37425</v>
      </c>
      <c r="B10824">
        <v>289</v>
      </c>
      <c r="C10824">
        <v>291.5</v>
      </c>
      <c r="D10824">
        <v>287.5</v>
      </c>
      <c r="E10824">
        <v>289.25</v>
      </c>
      <c r="G10824">
        <v>289.25</v>
      </c>
      <c r="H10824">
        <v>13263</v>
      </c>
      <c r="I10824">
        <v>36474</v>
      </c>
      <c r="J10824">
        <f t="shared" si="507"/>
        <v>106.34191176470588</v>
      </c>
      <c r="K10824">
        <f t="shared" si="508"/>
        <v>2002</v>
      </c>
      <c r="L10824">
        <f t="shared" si="509"/>
        <v>6</v>
      </c>
    </row>
    <row r="10825" spans="1:12" x14ac:dyDescent="0.25">
      <c r="A10825" s="1">
        <v>37426</v>
      </c>
      <c r="B10825">
        <v>289.75</v>
      </c>
      <c r="C10825">
        <v>293</v>
      </c>
      <c r="D10825">
        <v>289</v>
      </c>
      <c r="E10825">
        <v>291.5</v>
      </c>
      <c r="G10825">
        <v>291.5</v>
      </c>
      <c r="H10825">
        <v>15412</v>
      </c>
      <c r="I10825">
        <v>34609</v>
      </c>
      <c r="J10825">
        <f t="shared" si="507"/>
        <v>107.16911764705883</v>
      </c>
      <c r="K10825">
        <f t="shared" si="508"/>
        <v>2002</v>
      </c>
      <c r="L10825">
        <f t="shared" si="509"/>
        <v>6</v>
      </c>
    </row>
    <row r="10826" spans="1:12" x14ac:dyDescent="0.25">
      <c r="A10826" s="1">
        <v>37427</v>
      </c>
      <c r="B10826">
        <v>291.25</v>
      </c>
      <c r="C10826">
        <v>294</v>
      </c>
      <c r="D10826">
        <v>290.5</v>
      </c>
      <c r="E10826">
        <v>291.25</v>
      </c>
      <c r="G10826">
        <v>291.25</v>
      </c>
      <c r="H10826">
        <v>11788</v>
      </c>
      <c r="I10826">
        <v>31599</v>
      </c>
      <c r="J10826">
        <f t="shared" si="507"/>
        <v>107.07720588235294</v>
      </c>
      <c r="K10826">
        <f t="shared" si="508"/>
        <v>2002</v>
      </c>
      <c r="L10826">
        <f t="shared" si="509"/>
        <v>6</v>
      </c>
    </row>
    <row r="10827" spans="1:12" x14ac:dyDescent="0.25">
      <c r="A10827" s="1">
        <v>37428</v>
      </c>
      <c r="B10827">
        <v>291.5</v>
      </c>
      <c r="C10827">
        <v>292</v>
      </c>
      <c r="D10827">
        <v>286.5</v>
      </c>
      <c r="E10827">
        <v>287.25</v>
      </c>
      <c r="G10827">
        <v>287.25</v>
      </c>
      <c r="H10827">
        <v>15634</v>
      </c>
      <c r="I10827">
        <v>27904</v>
      </c>
      <c r="J10827">
        <f t="shared" si="507"/>
        <v>105.60661764705883</v>
      </c>
      <c r="K10827">
        <f t="shared" si="508"/>
        <v>2002</v>
      </c>
      <c r="L10827">
        <f t="shared" si="509"/>
        <v>6</v>
      </c>
    </row>
    <row r="10828" spans="1:12" x14ac:dyDescent="0.25">
      <c r="A10828" s="1">
        <v>37431</v>
      </c>
      <c r="B10828">
        <v>289</v>
      </c>
      <c r="C10828">
        <v>296</v>
      </c>
      <c r="D10828">
        <v>289</v>
      </c>
      <c r="E10828">
        <v>291.75</v>
      </c>
      <c r="G10828">
        <v>291.75</v>
      </c>
      <c r="H10828">
        <v>19533</v>
      </c>
      <c r="I10828">
        <v>20847</v>
      </c>
      <c r="J10828">
        <f t="shared" si="507"/>
        <v>107.26102941176471</v>
      </c>
      <c r="K10828">
        <f t="shared" si="508"/>
        <v>2002</v>
      </c>
      <c r="L10828">
        <f t="shared" si="509"/>
        <v>6</v>
      </c>
    </row>
    <row r="10829" spans="1:12" x14ac:dyDescent="0.25">
      <c r="A10829" s="1">
        <v>37432</v>
      </c>
      <c r="B10829">
        <v>291</v>
      </c>
      <c r="C10829">
        <v>293</v>
      </c>
      <c r="D10829">
        <v>287.5</v>
      </c>
      <c r="E10829">
        <v>291</v>
      </c>
      <c r="G10829">
        <v>291</v>
      </c>
      <c r="H10829">
        <v>14736</v>
      </c>
      <c r="I10829">
        <v>16305</v>
      </c>
      <c r="J10829">
        <f t="shared" si="507"/>
        <v>106.98529411764706</v>
      </c>
      <c r="K10829">
        <f t="shared" si="508"/>
        <v>2002</v>
      </c>
      <c r="L10829">
        <f t="shared" si="509"/>
        <v>6</v>
      </c>
    </row>
    <row r="10830" spans="1:12" x14ac:dyDescent="0.25">
      <c r="A10830" s="1">
        <v>37433</v>
      </c>
      <c r="B10830">
        <v>289</v>
      </c>
      <c r="C10830">
        <v>294</v>
      </c>
      <c r="D10830">
        <v>288</v>
      </c>
      <c r="E10830">
        <v>293</v>
      </c>
      <c r="G10830">
        <v>293</v>
      </c>
      <c r="H10830">
        <v>13827</v>
      </c>
      <c r="I10830">
        <v>8954</v>
      </c>
      <c r="J10830">
        <f t="shared" si="507"/>
        <v>107.72058823529412</v>
      </c>
      <c r="K10830">
        <f t="shared" si="508"/>
        <v>2002</v>
      </c>
      <c r="L10830">
        <f t="shared" si="509"/>
        <v>6</v>
      </c>
    </row>
    <row r="10831" spans="1:12" x14ac:dyDescent="0.25">
      <c r="A10831" s="1">
        <v>37434</v>
      </c>
      <c r="B10831">
        <v>293</v>
      </c>
      <c r="C10831">
        <v>308</v>
      </c>
      <c r="D10831">
        <v>291.5</v>
      </c>
      <c r="E10831">
        <v>306.5</v>
      </c>
      <c r="G10831">
        <v>306.5</v>
      </c>
      <c r="H10831">
        <v>8636</v>
      </c>
      <c r="I10831">
        <v>5962</v>
      </c>
      <c r="J10831">
        <f t="shared" si="507"/>
        <v>112.68382352941177</v>
      </c>
      <c r="K10831">
        <f t="shared" si="508"/>
        <v>2002</v>
      </c>
      <c r="L10831">
        <f t="shared" si="509"/>
        <v>6</v>
      </c>
    </row>
    <row r="10832" spans="1:12" x14ac:dyDescent="0.25">
      <c r="A10832" s="1">
        <v>37435</v>
      </c>
      <c r="B10832">
        <v>301</v>
      </c>
      <c r="C10832">
        <v>308</v>
      </c>
      <c r="D10832">
        <v>300</v>
      </c>
      <c r="E10832">
        <v>307</v>
      </c>
      <c r="G10832">
        <v>307</v>
      </c>
      <c r="H10832">
        <v>3859</v>
      </c>
      <c r="I10832">
        <v>4942</v>
      </c>
      <c r="J10832">
        <f t="shared" si="507"/>
        <v>112.86764705882354</v>
      </c>
      <c r="K10832">
        <f t="shared" si="508"/>
        <v>2002</v>
      </c>
      <c r="L10832">
        <f t="shared" si="509"/>
        <v>6</v>
      </c>
    </row>
    <row r="10833" spans="1:12" x14ac:dyDescent="0.25">
      <c r="A10833" s="1">
        <v>37438</v>
      </c>
      <c r="B10833">
        <v>308</v>
      </c>
      <c r="C10833">
        <v>316</v>
      </c>
      <c r="D10833">
        <v>307</v>
      </c>
      <c r="E10833">
        <v>315.5</v>
      </c>
      <c r="G10833">
        <v>315.5</v>
      </c>
      <c r="H10833">
        <v>3538</v>
      </c>
      <c r="I10833">
        <v>3103</v>
      </c>
      <c r="J10833">
        <f t="shared" si="507"/>
        <v>115.99264705882352</v>
      </c>
      <c r="K10833">
        <f t="shared" si="508"/>
        <v>2002</v>
      </c>
      <c r="L10833">
        <f t="shared" si="509"/>
        <v>7</v>
      </c>
    </row>
    <row r="10834" spans="1:12" x14ac:dyDescent="0.25">
      <c r="A10834" s="1">
        <v>37439</v>
      </c>
      <c r="B10834">
        <v>314</v>
      </c>
      <c r="C10834">
        <v>320</v>
      </c>
      <c r="D10834">
        <v>313.5</v>
      </c>
      <c r="E10834">
        <v>316</v>
      </c>
      <c r="G10834">
        <v>316</v>
      </c>
      <c r="H10834">
        <v>2621</v>
      </c>
      <c r="I10834">
        <v>2126</v>
      </c>
      <c r="J10834">
        <f t="shared" si="507"/>
        <v>116.17647058823529</v>
      </c>
      <c r="K10834">
        <f t="shared" si="508"/>
        <v>2002</v>
      </c>
      <c r="L10834">
        <f t="shared" si="509"/>
        <v>7</v>
      </c>
    </row>
    <row r="10835" spans="1:12" x14ac:dyDescent="0.25">
      <c r="A10835" s="1">
        <v>37440</v>
      </c>
      <c r="B10835">
        <v>311</v>
      </c>
      <c r="C10835">
        <v>316.5</v>
      </c>
      <c r="D10835">
        <v>311</v>
      </c>
      <c r="E10835">
        <v>316</v>
      </c>
      <c r="G10835">
        <v>316</v>
      </c>
      <c r="H10835">
        <v>1449</v>
      </c>
      <c r="I10835">
        <v>1539</v>
      </c>
      <c r="J10835">
        <f t="shared" si="507"/>
        <v>116.17647058823529</v>
      </c>
      <c r="K10835">
        <f t="shared" si="508"/>
        <v>2002</v>
      </c>
      <c r="L10835">
        <f t="shared" si="509"/>
        <v>7</v>
      </c>
    </row>
    <row r="10836" spans="1:12" x14ac:dyDescent="0.25">
      <c r="A10836" s="1">
        <v>37442</v>
      </c>
      <c r="B10836">
        <v>315</v>
      </c>
      <c r="C10836">
        <v>321</v>
      </c>
      <c r="D10836">
        <v>314.25</v>
      </c>
      <c r="E10836">
        <v>318.5</v>
      </c>
      <c r="G10836">
        <v>318.5</v>
      </c>
      <c r="H10836">
        <v>954</v>
      </c>
      <c r="I10836">
        <v>1146</v>
      </c>
      <c r="J10836">
        <f t="shared" si="507"/>
        <v>117.09558823529412</v>
      </c>
      <c r="K10836">
        <f t="shared" si="508"/>
        <v>2002</v>
      </c>
      <c r="L10836">
        <f t="shared" si="509"/>
        <v>7</v>
      </c>
    </row>
    <row r="10837" spans="1:12" x14ac:dyDescent="0.25">
      <c r="A10837" s="1">
        <v>37445</v>
      </c>
      <c r="B10837">
        <v>315.5</v>
      </c>
      <c r="C10837">
        <v>317.25</v>
      </c>
      <c r="D10837">
        <v>313.5</v>
      </c>
      <c r="E10837">
        <v>314.5</v>
      </c>
      <c r="G10837">
        <v>314.5</v>
      </c>
      <c r="H10837">
        <v>651</v>
      </c>
      <c r="I10837">
        <v>647</v>
      </c>
      <c r="J10837">
        <f t="shared" si="507"/>
        <v>115.625</v>
      </c>
      <c r="K10837">
        <f t="shared" si="508"/>
        <v>2002</v>
      </c>
      <c r="L10837">
        <f t="shared" si="509"/>
        <v>7</v>
      </c>
    </row>
    <row r="10838" spans="1:12" x14ac:dyDescent="0.25">
      <c r="A10838" s="1">
        <v>37446</v>
      </c>
      <c r="B10838">
        <v>315</v>
      </c>
      <c r="C10838">
        <v>322</v>
      </c>
      <c r="D10838">
        <v>313</v>
      </c>
      <c r="E10838">
        <v>313</v>
      </c>
      <c r="G10838">
        <v>313</v>
      </c>
      <c r="H10838">
        <v>482</v>
      </c>
      <c r="I10838">
        <v>593</v>
      </c>
      <c r="J10838">
        <f t="shared" si="507"/>
        <v>115.07352941176471</v>
      </c>
      <c r="K10838">
        <f t="shared" si="508"/>
        <v>2002</v>
      </c>
      <c r="L10838">
        <f t="shared" si="509"/>
        <v>7</v>
      </c>
    </row>
    <row r="10839" spans="1:12" x14ac:dyDescent="0.25">
      <c r="A10839" s="1">
        <v>37447</v>
      </c>
      <c r="B10839">
        <v>313</v>
      </c>
      <c r="C10839">
        <v>319.5</v>
      </c>
      <c r="D10839">
        <v>313</v>
      </c>
      <c r="E10839">
        <v>319.5</v>
      </c>
      <c r="G10839">
        <v>319.5</v>
      </c>
      <c r="H10839">
        <v>135</v>
      </c>
      <c r="I10839">
        <v>193</v>
      </c>
      <c r="J10839">
        <f t="shared" si="507"/>
        <v>117.46323529411765</v>
      </c>
      <c r="K10839">
        <f t="shared" si="508"/>
        <v>2002</v>
      </c>
      <c r="L10839">
        <f t="shared" si="509"/>
        <v>7</v>
      </c>
    </row>
    <row r="10840" spans="1:12" x14ac:dyDescent="0.25">
      <c r="A10840" s="1">
        <v>37448</v>
      </c>
      <c r="B10840">
        <v>325</v>
      </c>
      <c r="C10840">
        <v>328</v>
      </c>
      <c r="D10840">
        <v>320</v>
      </c>
      <c r="E10840">
        <v>326</v>
      </c>
      <c r="G10840">
        <v>326</v>
      </c>
      <c r="H10840">
        <v>150</v>
      </c>
      <c r="I10840">
        <v>77</v>
      </c>
      <c r="J10840">
        <f t="shared" si="507"/>
        <v>119.85294117647058</v>
      </c>
      <c r="K10840">
        <f t="shared" si="508"/>
        <v>2002</v>
      </c>
      <c r="L10840">
        <f t="shared" si="509"/>
        <v>7</v>
      </c>
    </row>
    <row r="10841" spans="1:12" x14ac:dyDescent="0.25">
      <c r="A10841" s="1">
        <v>37449</v>
      </c>
      <c r="B10841">
        <v>319</v>
      </c>
      <c r="C10841">
        <v>319</v>
      </c>
      <c r="D10841">
        <v>314</v>
      </c>
      <c r="E10841">
        <v>315.25</v>
      </c>
      <c r="G10841">
        <v>315.25</v>
      </c>
      <c r="H10841">
        <v>69</v>
      </c>
      <c r="I10841">
        <v>38</v>
      </c>
      <c r="J10841">
        <f t="shared" si="507"/>
        <v>115.90073529411765</v>
      </c>
      <c r="K10841">
        <f t="shared" si="508"/>
        <v>2002</v>
      </c>
      <c r="L10841">
        <f t="shared" si="509"/>
        <v>7</v>
      </c>
    </row>
    <row r="10842" spans="1:12" x14ac:dyDescent="0.25">
      <c r="A10842" s="1">
        <v>37452</v>
      </c>
      <c r="B10842">
        <v>320</v>
      </c>
      <c r="C10842">
        <v>328</v>
      </c>
      <c r="D10842">
        <v>320</v>
      </c>
      <c r="E10842">
        <v>323.75</v>
      </c>
      <c r="G10842">
        <v>323.75</v>
      </c>
      <c r="H10842">
        <v>7824</v>
      </c>
      <c r="I10842">
        <v>48270</v>
      </c>
      <c r="J10842">
        <f t="shared" si="507"/>
        <v>119.02573529411765</v>
      </c>
      <c r="K10842">
        <f t="shared" si="508"/>
        <v>2002</v>
      </c>
      <c r="L10842">
        <f t="shared" si="509"/>
        <v>7</v>
      </c>
    </row>
    <row r="10843" spans="1:12" x14ac:dyDescent="0.25">
      <c r="A10843" s="1">
        <v>37453</v>
      </c>
      <c r="B10843">
        <v>326.5</v>
      </c>
      <c r="C10843">
        <v>335</v>
      </c>
      <c r="D10843">
        <v>325.75</v>
      </c>
      <c r="E10843">
        <v>334</v>
      </c>
      <c r="G10843">
        <v>334</v>
      </c>
      <c r="H10843">
        <v>8636</v>
      </c>
      <c r="I10843">
        <v>48581</v>
      </c>
      <c r="J10843">
        <f t="shared" si="507"/>
        <v>122.79411764705883</v>
      </c>
      <c r="K10843">
        <f t="shared" si="508"/>
        <v>2002</v>
      </c>
      <c r="L10843">
        <f t="shared" si="509"/>
        <v>7</v>
      </c>
    </row>
    <row r="10844" spans="1:12" x14ac:dyDescent="0.25">
      <c r="A10844" s="1">
        <v>37454</v>
      </c>
      <c r="B10844">
        <v>331.5</v>
      </c>
      <c r="C10844">
        <v>336</v>
      </c>
      <c r="D10844">
        <v>331</v>
      </c>
      <c r="E10844">
        <v>335</v>
      </c>
      <c r="G10844">
        <v>335</v>
      </c>
      <c r="H10844">
        <v>9703</v>
      </c>
      <c r="I10844">
        <v>47810</v>
      </c>
      <c r="J10844">
        <f t="shared" si="507"/>
        <v>123.16176470588235</v>
      </c>
      <c r="K10844">
        <f t="shared" si="508"/>
        <v>2002</v>
      </c>
      <c r="L10844">
        <f t="shared" si="509"/>
        <v>7</v>
      </c>
    </row>
    <row r="10845" spans="1:12" x14ac:dyDescent="0.25">
      <c r="A10845" s="1">
        <v>37455</v>
      </c>
      <c r="B10845">
        <v>334.5</v>
      </c>
      <c r="C10845">
        <v>337</v>
      </c>
      <c r="D10845">
        <v>332</v>
      </c>
      <c r="E10845">
        <v>333.25</v>
      </c>
      <c r="G10845">
        <v>333.25</v>
      </c>
      <c r="H10845">
        <v>7213</v>
      </c>
      <c r="I10845">
        <v>47567</v>
      </c>
      <c r="J10845">
        <f t="shared" si="507"/>
        <v>122.51838235294117</v>
      </c>
      <c r="K10845">
        <f t="shared" si="508"/>
        <v>2002</v>
      </c>
      <c r="L10845">
        <f t="shared" si="509"/>
        <v>7</v>
      </c>
    </row>
    <row r="10846" spans="1:12" x14ac:dyDescent="0.25">
      <c r="A10846" s="1">
        <v>37456</v>
      </c>
      <c r="B10846">
        <v>331</v>
      </c>
      <c r="C10846">
        <v>332.5</v>
      </c>
      <c r="D10846">
        <v>326</v>
      </c>
      <c r="E10846">
        <v>330.75</v>
      </c>
      <c r="G10846">
        <v>330.75</v>
      </c>
      <c r="H10846">
        <v>9468</v>
      </c>
      <c r="I10846">
        <v>46797</v>
      </c>
      <c r="J10846">
        <f t="shared" si="507"/>
        <v>121.59926470588235</v>
      </c>
      <c r="K10846">
        <f t="shared" si="508"/>
        <v>2002</v>
      </c>
      <c r="L10846">
        <f t="shared" si="509"/>
        <v>7</v>
      </c>
    </row>
    <row r="10847" spans="1:12" x14ac:dyDescent="0.25">
      <c r="A10847" s="1">
        <v>37459</v>
      </c>
      <c r="B10847">
        <v>335</v>
      </c>
      <c r="C10847">
        <v>343</v>
      </c>
      <c r="D10847">
        <v>334</v>
      </c>
      <c r="E10847">
        <v>339.75</v>
      </c>
      <c r="G10847">
        <v>339.75</v>
      </c>
      <c r="H10847">
        <v>6702</v>
      </c>
      <c r="I10847">
        <v>46919</v>
      </c>
      <c r="J10847">
        <f t="shared" si="507"/>
        <v>124.90808823529412</v>
      </c>
      <c r="K10847">
        <f t="shared" si="508"/>
        <v>2002</v>
      </c>
      <c r="L10847">
        <f t="shared" si="509"/>
        <v>7</v>
      </c>
    </row>
    <row r="10848" spans="1:12" x14ac:dyDescent="0.25">
      <c r="A10848" s="1">
        <v>37460</v>
      </c>
      <c r="B10848">
        <v>336</v>
      </c>
      <c r="C10848">
        <v>338.5</v>
      </c>
      <c r="D10848">
        <v>332</v>
      </c>
      <c r="E10848">
        <v>332.75</v>
      </c>
      <c r="G10848">
        <v>332.75</v>
      </c>
      <c r="H10848">
        <v>7206</v>
      </c>
      <c r="I10848">
        <v>45886</v>
      </c>
      <c r="J10848">
        <f t="shared" si="507"/>
        <v>122.33455882352941</v>
      </c>
      <c r="K10848">
        <f t="shared" si="508"/>
        <v>2002</v>
      </c>
      <c r="L10848">
        <f t="shared" si="509"/>
        <v>7</v>
      </c>
    </row>
    <row r="10849" spans="1:12" x14ac:dyDescent="0.25">
      <c r="A10849" s="1">
        <v>37461</v>
      </c>
      <c r="B10849">
        <v>332.5</v>
      </c>
      <c r="C10849">
        <v>338</v>
      </c>
      <c r="D10849">
        <v>332.5</v>
      </c>
      <c r="E10849">
        <v>336</v>
      </c>
      <c r="G10849">
        <v>336</v>
      </c>
      <c r="H10849">
        <v>4774</v>
      </c>
      <c r="I10849">
        <v>45465</v>
      </c>
      <c r="J10849">
        <f t="shared" si="507"/>
        <v>123.52941176470588</v>
      </c>
      <c r="K10849">
        <f t="shared" si="508"/>
        <v>2002</v>
      </c>
      <c r="L10849">
        <f t="shared" si="509"/>
        <v>7</v>
      </c>
    </row>
    <row r="10850" spans="1:12" x14ac:dyDescent="0.25">
      <c r="A10850" s="1">
        <v>37462</v>
      </c>
      <c r="B10850">
        <v>334</v>
      </c>
      <c r="C10850">
        <v>336</v>
      </c>
      <c r="D10850">
        <v>330</v>
      </c>
      <c r="E10850">
        <v>335</v>
      </c>
      <c r="G10850">
        <v>335</v>
      </c>
      <c r="H10850">
        <v>5646</v>
      </c>
      <c r="I10850">
        <v>45011</v>
      </c>
      <c r="J10850">
        <f t="shared" si="507"/>
        <v>123.16176470588235</v>
      </c>
      <c r="K10850">
        <f t="shared" si="508"/>
        <v>2002</v>
      </c>
      <c r="L10850">
        <f t="shared" si="509"/>
        <v>7</v>
      </c>
    </row>
    <row r="10851" spans="1:12" x14ac:dyDescent="0.25">
      <c r="A10851" s="1">
        <v>37463</v>
      </c>
      <c r="B10851">
        <v>335.5</v>
      </c>
      <c r="C10851">
        <v>336.75</v>
      </c>
      <c r="D10851">
        <v>333</v>
      </c>
      <c r="E10851">
        <v>335</v>
      </c>
      <c r="G10851">
        <v>335</v>
      </c>
      <c r="H10851">
        <v>6641</v>
      </c>
      <c r="I10851">
        <v>45339</v>
      </c>
      <c r="J10851">
        <f t="shared" si="507"/>
        <v>123.16176470588235</v>
      </c>
      <c r="K10851">
        <f t="shared" si="508"/>
        <v>2002</v>
      </c>
      <c r="L10851">
        <f t="shared" si="509"/>
        <v>7</v>
      </c>
    </row>
    <row r="10852" spans="1:12" x14ac:dyDescent="0.25">
      <c r="A10852" s="1">
        <v>37466</v>
      </c>
      <c r="B10852">
        <v>325</v>
      </c>
      <c r="C10852">
        <v>331.75</v>
      </c>
      <c r="D10852">
        <v>325</v>
      </c>
      <c r="E10852">
        <v>326.5</v>
      </c>
      <c r="G10852">
        <v>326.5</v>
      </c>
      <c r="H10852">
        <v>6204</v>
      </c>
      <c r="I10852">
        <v>44646</v>
      </c>
      <c r="J10852">
        <f t="shared" si="507"/>
        <v>120.03676470588235</v>
      </c>
      <c r="K10852">
        <f t="shared" si="508"/>
        <v>2002</v>
      </c>
      <c r="L10852">
        <f t="shared" si="509"/>
        <v>7</v>
      </c>
    </row>
    <row r="10853" spans="1:12" x14ac:dyDescent="0.25">
      <c r="A10853" s="1">
        <v>37467</v>
      </c>
      <c r="B10853">
        <v>323</v>
      </c>
      <c r="C10853">
        <v>327.5</v>
      </c>
      <c r="D10853">
        <v>321.75</v>
      </c>
      <c r="E10853">
        <v>326</v>
      </c>
      <c r="G10853">
        <v>326</v>
      </c>
      <c r="H10853">
        <v>9206</v>
      </c>
      <c r="I10853">
        <v>43224</v>
      </c>
      <c r="J10853">
        <f t="shared" si="507"/>
        <v>119.85294117647058</v>
      </c>
      <c r="K10853">
        <f t="shared" si="508"/>
        <v>2002</v>
      </c>
      <c r="L10853">
        <f t="shared" si="509"/>
        <v>7</v>
      </c>
    </row>
    <row r="10854" spans="1:12" x14ac:dyDescent="0.25">
      <c r="A10854" s="1">
        <v>37468</v>
      </c>
      <c r="B10854">
        <v>331.5</v>
      </c>
      <c r="C10854">
        <v>335.5</v>
      </c>
      <c r="D10854">
        <v>330.5</v>
      </c>
      <c r="E10854">
        <v>334</v>
      </c>
      <c r="G10854">
        <v>334</v>
      </c>
      <c r="H10854">
        <v>6714</v>
      </c>
      <c r="I10854">
        <v>43160</v>
      </c>
      <c r="J10854">
        <f t="shared" si="507"/>
        <v>122.79411764705883</v>
      </c>
      <c r="K10854">
        <f t="shared" si="508"/>
        <v>2002</v>
      </c>
      <c r="L10854">
        <f t="shared" si="509"/>
        <v>7</v>
      </c>
    </row>
    <row r="10855" spans="1:12" x14ac:dyDescent="0.25">
      <c r="A10855" s="1">
        <v>37469</v>
      </c>
      <c r="B10855">
        <v>342</v>
      </c>
      <c r="C10855">
        <v>345</v>
      </c>
      <c r="D10855">
        <v>333.5</v>
      </c>
      <c r="E10855">
        <v>334.75</v>
      </c>
      <c r="G10855">
        <v>334.75</v>
      </c>
      <c r="H10855">
        <v>8086</v>
      </c>
      <c r="I10855">
        <v>42737</v>
      </c>
      <c r="J10855">
        <f t="shared" si="507"/>
        <v>123.06985294117646</v>
      </c>
      <c r="K10855">
        <f t="shared" si="508"/>
        <v>2002</v>
      </c>
      <c r="L10855">
        <f t="shared" si="509"/>
        <v>8</v>
      </c>
    </row>
    <row r="10856" spans="1:12" x14ac:dyDescent="0.25">
      <c r="A10856" s="1">
        <v>37470</v>
      </c>
      <c r="B10856">
        <v>335</v>
      </c>
      <c r="C10856">
        <v>338.75</v>
      </c>
      <c r="D10856">
        <v>335</v>
      </c>
      <c r="E10856">
        <v>337</v>
      </c>
      <c r="G10856">
        <v>337</v>
      </c>
      <c r="H10856">
        <v>3996</v>
      </c>
      <c r="I10856">
        <v>41839</v>
      </c>
      <c r="J10856">
        <f t="shared" si="507"/>
        <v>123.89705882352941</v>
      </c>
      <c r="K10856">
        <f t="shared" si="508"/>
        <v>2002</v>
      </c>
      <c r="L10856">
        <f t="shared" si="509"/>
        <v>8</v>
      </c>
    </row>
    <row r="10857" spans="1:12" x14ac:dyDescent="0.25">
      <c r="A10857" s="1">
        <v>37473</v>
      </c>
      <c r="B10857">
        <v>334</v>
      </c>
      <c r="C10857">
        <v>339.5</v>
      </c>
      <c r="D10857">
        <v>332</v>
      </c>
      <c r="E10857">
        <v>338</v>
      </c>
      <c r="G10857">
        <v>338</v>
      </c>
      <c r="H10857">
        <v>6932</v>
      </c>
      <c r="I10857">
        <v>39424</v>
      </c>
      <c r="J10857">
        <f t="shared" si="507"/>
        <v>124.26470588235294</v>
      </c>
      <c r="K10857">
        <f t="shared" si="508"/>
        <v>2002</v>
      </c>
      <c r="L10857">
        <f t="shared" si="509"/>
        <v>8</v>
      </c>
    </row>
    <row r="10858" spans="1:12" x14ac:dyDescent="0.25">
      <c r="A10858" s="1">
        <v>37474</v>
      </c>
      <c r="B10858">
        <v>339</v>
      </c>
      <c r="C10858">
        <v>344.5</v>
      </c>
      <c r="D10858">
        <v>338.5</v>
      </c>
      <c r="E10858">
        <v>341.75</v>
      </c>
      <c r="G10858">
        <v>341.75</v>
      </c>
      <c r="H10858">
        <v>8650</v>
      </c>
      <c r="I10858">
        <v>37219</v>
      </c>
      <c r="J10858">
        <f t="shared" si="507"/>
        <v>125.64338235294117</v>
      </c>
      <c r="K10858">
        <f t="shared" si="508"/>
        <v>2002</v>
      </c>
      <c r="L10858">
        <f t="shared" si="509"/>
        <v>8</v>
      </c>
    </row>
    <row r="10859" spans="1:12" x14ac:dyDescent="0.25">
      <c r="A10859" s="1">
        <v>37475</v>
      </c>
      <c r="B10859">
        <v>342.5</v>
      </c>
      <c r="C10859">
        <v>347</v>
      </c>
      <c r="D10859">
        <v>341.5</v>
      </c>
      <c r="E10859">
        <v>346.25</v>
      </c>
      <c r="G10859">
        <v>346.25</v>
      </c>
      <c r="H10859">
        <v>7031</v>
      </c>
      <c r="I10859">
        <v>35641</v>
      </c>
      <c r="J10859">
        <f t="shared" si="507"/>
        <v>127.29779411764706</v>
      </c>
      <c r="K10859">
        <f t="shared" si="508"/>
        <v>2002</v>
      </c>
      <c r="L10859">
        <f t="shared" si="509"/>
        <v>8</v>
      </c>
    </row>
    <row r="10860" spans="1:12" x14ac:dyDescent="0.25">
      <c r="A10860" s="1">
        <v>37476</v>
      </c>
      <c r="B10860">
        <v>348</v>
      </c>
      <c r="C10860">
        <v>350</v>
      </c>
      <c r="D10860">
        <v>337</v>
      </c>
      <c r="E10860">
        <v>338.5</v>
      </c>
      <c r="G10860">
        <v>338.5</v>
      </c>
      <c r="H10860">
        <v>9601</v>
      </c>
      <c r="I10860">
        <v>33714</v>
      </c>
      <c r="J10860">
        <f t="shared" si="507"/>
        <v>124.44852941176471</v>
      </c>
      <c r="K10860">
        <f t="shared" si="508"/>
        <v>2002</v>
      </c>
      <c r="L10860">
        <f t="shared" si="509"/>
        <v>8</v>
      </c>
    </row>
    <row r="10861" spans="1:12" x14ac:dyDescent="0.25">
      <c r="A10861" s="1">
        <v>37477</v>
      </c>
      <c r="B10861">
        <v>335</v>
      </c>
      <c r="C10861">
        <v>346</v>
      </c>
      <c r="D10861">
        <v>334</v>
      </c>
      <c r="E10861">
        <v>344.5</v>
      </c>
      <c r="G10861">
        <v>344.5</v>
      </c>
      <c r="H10861">
        <v>8621</v>
      </c>
      <c r="I10861">
        <v>31396</v>
      </c>
      <c r="J10861">
        <f t="shared" si="507"/>
        <v>126.65441176470588</v>
      </c>
      <c r="K10861">
        <f t="shared" si="508"/>
        <v>2002</v>
      </c>
      <c r="L10861">
        <f t="shared" si="509"/>
        <v>8</v>
      </c>
    </row>
    <row r="10862" spans="1:12" x14ac:dyDescent="0.25">
      <c r="A10862" s="1">
        <v>37480</v>
      </c>
      <c r="B10862">
        <v>363</v>
      </c>
      <c r="C10862">
        <v>363</v>
      </c>
      <c r="D10862">
        <v>351.5</v>
      </c>
      <c r="E10862">
        <v>351.75</v>
      </c>
      <c r="G10862">
        <v>351.75</v>
      </c>
      <c r="H10862">
        <v>9770</v>
      </c>
      <c r="I10862">
        <v>28938</v>
      </c>
      <c r="J10862">
        <f t="shared" si="507"/>
        <v>129.31985294117646</v>
      </c>
      <c r="K10862">
        <f t="shared" si="508"/>
        <v>2002</v>
      </c>
      <c r="L10862">
        <f t="shared" si="509"/>
        <v>8</v>
      </c>
    </row>
    <row r="10863" spans="1:12" x14ac:dyDescent="0.25">
      <c r="A10863" s="1">
        <v>37481</v>
      </c>
      <c r="B10863">
        <v>351.5</v>
      </c>
      <c r="C10863">
        <v>360</v>
      </c>
      <c r="D10863">
        <v>350</v>
      </c>
      <c r="E10863">
        <v>356.75</v>
      </c>
      <c r="G10863">
        <v>356.75</v>
      </c>
      <c r="H10863">
        <v>6760</v>
      </c>
      <c r="I10863">
        <v>26799</v>
      </c>
      <c r="J10863">
        <f t="shared" si="507"/>
        <v>131.15808823529412</v>
      </c>
      <c r="K10863">
        <f t="shared" si="508"/>
        <v>2002</v>
      </c>
      <c r="L10863">
        <f t="shared" si="509"/>
        <v>8</v>
      </c>
    </row>
    <row r="10864" spans="1:12" x14ac:dyDescent="0.25">
      <c r="A10864" s="1">
        <v>37482</v>
      </c>
      <c r="B10864">
        <v>358</v>
      </c>
      <c r="C10864">
        <v>361</v>
      </c>
      <c r="D10864">
        <v>356.5</v>
      </c>
      <c r="E10864">
        <v>357</v>
      </c>
      <c r="G10864">
        <v>357</v>
      </c>
      <c r="H10864">
        <v>6059</v>
      </c>
      <c r="I10864">
        <v>25211</v>
      </c>
      <c r="J10864">
        <f t="shared" si="507"/>
        <v>131.25</v>
      </c>
      <c r="K10864">
        <f t="shared" si="508"/>
        <v>2002</v>
      </c>
      <c r="L10864">
        <f t="shared" si="509"/>
        <v>8</v>
      </c>
    </row>
    <row r="10865" spans="1:12" x14ac:dyDescent="0.25">
      <c r="A10865" s="1">
        <v>37483</v>
      </c>
      <c r="B10865">
        <v>358.5</v>
      </c>
      <c r="C10865">
        <v>360</v>
      </c>
      <c r="D10865">
        <v>350</v>
      </c>
      <c r="E10865">
        <v>350.5</v>
      </c>
      <c r="G10865">
        <v>350.5</v>
      </c>
      <c r="H10865">
        <v>8545</v>
      </c>
      <c r="I10865">
        <v>23710</v>
      </c>
      <c r="J10865">
        <f t="shared" si="507"/>
        <v>128.86029411764707</v>
      </c>
      <c r="K10865">
        <f t="shared" si="508"/>
        <v>2002</v>
      </c>
      <c r="L10865">
        <f t="shared" si="509"/>
        <v>8</v>
      </c>
    </row>
    <row r="10866" spans="1:12" x14ac:dyDescent="0.25">
      <c r="A10866" s="1">
        <v>37484</v>
      </c>
      <c r="B10866">
        <v>347</v>
      </c>
      <c r="C10866">
        <v>349.25</v>
      </c>
      <c r="D10866">
        <v>344</v>
      </c>
      <c r="E10866">
        <v>347.75</v>
      </c>
      <c r="G10866">
        <v>347.75</v>
      </c>
      <c r="H10866">
        <v>5483</v>
      </c>
      <c r="I10866">
        <v>22467</v>
      </c>
      <c r="J10866">
        <f t="shared" si="507"/>
        <v>127.84926470588235</v>
      </c>
      <c r="K10866">
        <f t="shared" si="508"/>
        <v>2002</v>
      </c>
      <c r="L10866">
        <f t="shared" si="509"/>
        <v>8</v>
      </c>
    </row>
    <row r="10867" spans="1:12" x14ac:dyDescent="0.25">
      <c r="A10867" s="1">
        <v>37487</v>
      </c>
      <c r="B10867">
        <v>343.5</v>
      </c>
      <c r="C10867">
        <v>352.5</v>
      </c>
      <c r="D10867">
        <v>343</v>
      </c>
      <c r="E10867">
        <v>349.25</v>
      </c>
      <c r="G10867">
        <v>349.25</v>
      </c>
      <c r="H10867">
        <v>3630</v>
      </c>
      <c r="I10867">
        <v>21425</v>
      </c>
      <c r="J10867">
        <f t="shared" si="507"/>
        <v>128.40073529411765</v>
      </c>
      <c r="K10867">
        <f t="shared" si="508"/>
        <v>2002</v>
      </c>
      <c r="L10867">
        <f t="shared" si="509"/>
        <v>8</v>
      </c>
    </row>
    <row r="10868" spans="1:12" x14ac:dyDescent="0.25">
      <c r="A10868" s="1">
        <v>37488</v>
      </c>
      <c r="B10868">
        <v>348</v>
      </c>
      <c r="C10868">
        <v>348</v>
      </c>
      <c r="D10868">
        <v>338.5</v>
      </c>
      <c r="E10868">
        <v>338.75</v>
      </c>
      <c r="G10868">
        <v>338.75</v>
      </c>
      <c r="H10868">
        <v>7102</v>
      </c>
      <c r="I10868">
        <v>19509</v>
      </c>
      <c r="J10868">
        <f t="shared" si="507"/>
        <v>124.54044117647059</v>
      </c>
      <c r="K10868">
        <f t="shared" si="508"/>
        <v>2002</v>
      </c>
      <c r="L10868">
        <f t="shared" si="509"/>
        <v>8</v>
      </c>
    </row>
    <row r="10869" spans="1:12" x14ac:dyDescent="0.25">
      <c r="A10869" s="1">
        <v>37489</v>
      </c>
      <c r="B10869">
        <v>339</v>
      </c>
      <c r="C10869">
        <v>342.5</v>
      </c>
      <c r="D10869">
        <v>334</v>
      </c>
      <c r="E10869">
        <v>338.25</v>
      </c>
      <c r="G10869">
        <v>338.25</v>
      </c>
      <c r="H10869">
        <v>5615</v>
      </c>
      <c r="I10869">
        <v>17919</v>
      </c>
      <c r="J10869">
        <f t="shared" si="507"/>
        <v>124.35661764705883</v>
      </c>
      <c r="K10869">
        <f t="shared" si="508"/>
        <v>2002</v>
      </c>
      <c r="L10869">
        <f t="shared" si="509"/>
        <v>8</v>
      </c>
    </row>
    <row r="10870" spans="1:12" x14ac:dyDescent="0.25">
      <c r="A10870" s="1">
        <v>37490</v>
      </c>
      <c r="B10870">
        <v>336</v>
      </c>
      <c r="C10870">
        <v>341</v>
      </c>
      <c r="D10870">
        <v>333</v>
      </c>
      <c r="E10870">
        <v>340.25</v>
      </c>
      <c r="G10870">
        <v>340.25</v>
      </c>
      <c r="H10870">
        <v>5838</v>
      </c>
      <c r="I10870">
        <v>16352</v>
      </c>
      <c r="J10870">
        <f t="shared" si="507"/>
        <v>125.09191176470588</v>
      </c>
      <c r="K10870">
        <f t="shared" si="508"/>
        <v>2002</v>
      </c>
      <c r="L10870">
        <f t="shared" si="509"/>
        <v>8</v>
      </c>
    </row>
    <row r="10871" spans="1:12" x14ac:dyDescent="0.25">
      <c r="A10871" s="1">
        <v>37491</v>
      </c>
      <c r="B10871">
        <v>342</v>
      </c>
      <c r="C10871">
        <v>348.5</v>
      </c>
      <c r="D10871">
        <v>342</v>
      </c>
      <c r="E10871">
        <v>347.75</v>
      </c>
      <c r="G10871">
        <v>347.75</v>
      </c>
      <c r="H10871">
        <v>5171</v>
      </c>
      <c r="I10871">
        <v>16027</v>
      </c>
      <c r="J10871">
        <f t="shared" si="507"/>
        <v>127.84926470588235</v>
      </c>
      <c r="K10871">
        <f t="shared" si="508"/>
        <v>2002</v>
      </c>
      <c r="L10871">
        <f t="shared" si="509"/>
        <v>8</v>
      </c>
    </row>
    <row r="10872" spans="1:12" x14ac:dyDescent="0.25">
      <c r="A10872" s="1">
        <v>37494</v>
      </c>
      <c r="B10872">
        <v>350</v>
      </c>
      <c r="C10872">
        <v>355</v>
      </c>
      <c r="D10872">
        <v>350</v>
      </c>
      <c r="E10872">
        <v>353.5</v>
      </c>
      <c r="G10872">
        <v>353.5</v>
      </c>
      <c r="H10872">
        <v>6375</v>
      </c>
      <c r="I10872">
        <v>11846</v>
      </c>
      <c r="J10872">
        <f t="shared" si="507"/>
        <v>129.96323529411765</v>
      </c>
      <c r="K10872">
        <f t="shared" si="508"/>
        <v>2002</v>
      </c>
      <c r="L10872">
        <f t="shared" si="509"/>
        <v>8</v>
      </c>
    </row>
    <row r="10873" spans="1:12" x14ac:dyDescent="0.25">
      <c r="A10873" s="1">
        <v>37495</v>
      </c>
      <c r="B10873">
        <v>351</v>
      </c>
      <c r="C10873">
        <v>357.5</v>
      </c>
      <c r="D10873">
        <v>349.5</v>
      </c>
      <c r="E10873">
        <v>352.5</v>
      </c>
      <c r="G10873">
        <v>352.5</v>
      </c>
      <c r="H10873">
        <v>5549</v>
      </c>
      <c r="I10873">
        <v>10091</v>
      </c>
      <c r="J10873">
        <f t="shared" si="507"/>
        <v>129.59558823529412</v>
      </c>
      <c r="K10873">
        <f t="shared" si="508"/>
        <v>2002</v>
      </c>
      <c r="L10873">
        <f t="shared" si="509"/>
        <v>8</v>
      </c>
    </row>
    <row r="10874" spans="1:12" x14ac:dyDescent="0.25">
      <c r="A10874" s="1">
        <v>37496</v>
      </c>
      <c r="B10874">
        <v>352.5</v>
      </c>
      <c r="C10874">
        <v>358</v>
      </c>
      <c r="D10874">
        <v>352</v>
      </c>
      <c r="E10874">
        <v>355.25</v>
      </c>
      <c r="G10874">
        <v>355.25</v>
      </c>
      <c r="H10874">
        <v>7312</v>
      </c>
      <c r="I10874">
        <v>7473</v>
      </c>
      <c r="J10874">
        <f t="shared" si="507"/>
        <v>130.60661764705881</v>
      </c>
      <c r="K10874">
        <f t="shared" si="508"/>
        <v>2002</v>
      </c>
      <c r="L10874">
        <f t="shared" si="509"/>
        <v>8</v>
      </c>
    </row>
    <row r="10875" spans="1:12" x14ac:dyDescent="0.25">
      <c r="A10875" s="1">
        <v>37497</v>
      </c>
      <c r="B10875">
        <v>357</v>
      </c>
      <c r="C10875">
        <v>359.5</v>
      </c>
      <c r="D10875">
        <v>354.75</v>
      </c>
      <c r="E10875">
        <v>355.25</v>
      </c>
      <c r="G10875">
        <v>355.25</v>
      </c>
      <c r="H10875">
        <v>7922</v>
      </c>
      <c r="I10875">
        <v>4306</v>
      </c>
      <c r="J10875">
        <f t="shared" si="507"/>
        <v>130.60661764705881</v>
      </c>
      <c r="K10875">
        <f t="shared" si="508"/>
        <v>2002</v>
      </c>
      <c r="L10875">
        <f t="shared" si="509"/>
        <v>8</v>
      </c>
    </row>
    <row r="10876" spans="1:12" x14ac:dyDescent="0.25">
      <c r="A10876" s="1">
        <v>37498</v>
      </c>
      <c r="B10876">
        <v>354.5</v>
      </c>
      <c r="C10876">
        <v>363.5</v>
      </c>
      <c r="D10876">
        <v>353.5</v>
      </c>
      <c r="E10876">
        <v>362.25</v>
      </c>
      <c r="G10876">
        <v>362.25</v>
      </c>
      <c r="H10876">
        <v>3134</v>
      </c>
      <c r="I10876">
        <v>2663</v>
      </c>
      <c r="J10876">
        <f t="shared" si="507"/>
        <v>133.18014705882354</v>
      </c>
      <c r="K10876">
        <f t="shared" si="508"/>
        <v>2002</v>
      </c>
      <c r="L10876">
        <f t="shared" si="509"/>
        <v>8</v>
      </c>
    </row>
    <row r="10877" spans="1:12" x14ac:dyDescent="0.25">
      <c r="A10877" s="1">
        <v>37502</v>
      </c>
      <c r="B10877">
        <v>367</v>
      </c>
      <c r="C10877">
        <v>369.25</v>
      </c>
      <c r="D10877">
        <v>366</v>
      </c>
      <c r="E10877">
        <v>367</v>
      </c>
      <c r="G10877">
        <v>367</v>
      </c>
      <c r="H10877">
        <v>470</v>
      </c>
      <c r="I10877">
        <v>2352</v>
      </c>
      <c r="J10877">
        <f t="shared" si="507"/>
        <v>134.9264705882353</v>
      </c>
      <c r="K10877">
        <f t="shared" si="508"/>
        <v>2002</v>
      </c>
      <c r="L10877">
        <f t="shared" si="509"/>
        <v>9</v>
      </c>
    </row>
    <row r="10878" spans="1:12" x14ac:dyDescent="0.25">
      <c r="A10878" s="1">
        <v>37503</v>
      </c>
      <c r="B10878">
        <v>368</v>
      </c>
      <c r="C10878">
        <v>379.5</v>
      </c>
      <c r="D10878">
        <v>367</v>
      </c>
      <c r="E10878">
        <v>379</v>
      </c>
      <c r="G10878">
        <v>379</v>
      </c>
      <c r="H10878">
        <v>454</v>
      </c>
      <c r="I10878">
        <v>2124</v>
      </c>
      <c r="J10878">
        <f t="shared" si="507"/>
        <v>139.33823529411765</v>
      </c>
      <c r="K10878">
        <f t="shared" si="508"/>
        <v>2002</v>
      </c>
      <c r="L10878">
        <f t="shared" si="509"/>
        <v>9</v>
      </c>
    </row>
    <row r="10879" spans="1:12" x14ac:dyDescent="0.25">
      <c r="A10879" s="1">
        <v>37504</v>
      </c>
      <c r="B10879">
        <v>377</v>
      </c>
      <c r="C10879">
        <v>387.5</v>
      </c>
      <c r="D10879">
        <v>376.5</v>
      </c>
      <c r="E10879">
        <v>386.5</v>
      </c>
      <c r="G10879">
        <v>386.5</v>
      </c>
      <c r="H10879">
        <v>795</v>
      </c>
      <c r="I10879">
        <v>1720</v>
      </c>
      <c r="J10879">
        <f t="shared" si="507"/>
        <v>142.09558823529412</v>
      </c>
      <c r="K10879">
        <f t="shared" si="508"/>
        <v>2002</v>
      </c>
      <c r="L10879">
        <f t="shared" si="509"/>
        <v>9</v>
      </c>
    </row>
    <row r="10880" spans="1:12" x14ac:dyDescent="0.25">
      <c r="A10880" s="1">
        <v>37505</v>
      </c>
      <c r="B10880">
        <v>394</v>
      </c>
      <c r="C10880">
        <v>403.5</v>
      </c>
      <c r="D10880">
        <v>394</v>
      </c>
      <c r="E10880">
        <v>403.5</v>
      </c>
      <c r="G10880">
        <v>403.5</v>
      </c>
      <c r="H10880">
        <v>764</v>
      </c>
      <c r="I10880">
        <v>1147</v>
      </c>
      <c r="J10880">
        <f t="shared" si="507"/>
        <v>148.34558823529412</v>
      </c>
      <c r="K10880">
        <f t="shared" si="508"/>
        <v>2002</v>
      </c>
      <c r="L10880">
        <f t="shared" si="509"/>
        <v>9</v>
      </c>
    </row>
    <row r="10881" spans="1:12" x14ac:dyDescent="0.25">
      <c r="A10881" s="1">
        <v>37508</v>
      </c>
      <c r="B10881">
        <v>409</v>
      </c>
      <c r="C10881">
        <v>434</v>
      </c>
      <c r="D10881">
        <v>409</v>
      </c>
      <c r="E10881">
        <v>415</v>
      </c>
      <c r="G10881">
        <v>415</v>
      </c>
      <c r="H10881">
        <v>792</v>
      </c>
      <c r="I10881">
        <v>719</v>
      </c>
      <c r="J10881">
        <f t="shared" si="507"/>
        <v>152.5735294117647</v>
      </c>
      <c r="K10881">
        <f t="shared" si="508"/>
        <v>2002</v>
      </c>
      <c r="L10881">
        <f t="shared" si="509"/>
        <v>9</v>
      </c>
    </row>
    <row r="10882" spans="1:12" x14ac:dyDescent="0.25">
      <c r="A10882" s="1">
        <v>37509</v>
      </c>
      <c r="B10882">
        <v>418</v>
      </c>
      <c r="C10882">
        <v>418</v>
      </c>
      <c r="D10882">
        <v>404</v>
      </c>
      <c r="E10882">
        <v>414</v>
      </c>
      <c r="G10882">
        <v>414</v>
      </c>
      <c r="H10882">
        <v>483</v>
      </c>
      <c r="I10882">
        <v>582</v>
      </c>
      <c r="J10882">
        <f t="shared" ref="J10882:J10945" si="510">G10882/100*5000/136</f>
        <v>152.20588235294119</v>
      </c>
      <c r="K10882">
        <f t="shared" ref="K10882:K10945" si="511">YEAR(A10882)</f>
        <v>2002</v>
      </c>
      <c r="L10882">
        <f t="shared" ref="L10882:L10945" si="512">MONTH(A10882)</f>
        <v>9</v>
      </c>
    </row>
    <row r="10883" spans="1:12" x14ac:dyDescent="0.25">
      <c r="A10883" s="1">
        <v>37510</v>
      </c>
      <c r="B10883">
        <v>410</v>
      </c>
      <c r="C10883">
        <v>416.5</v>
      </c>
      <c r="D10883">
        <v>409</v>
      </c>
      <c r="E10883">
        <v>416</v>
      </c>
      <c r="G10883">
        <v>416</v>
      </c>
      <c r="H10883">
        <v>198</v>
      </c>
      <c r="I10883">
        <v>380</v>
      </c>
      <c r="J10883">
        <f t="shared" si="510"/>
        <v>152.94117647058823</v>
      </c>
      <c r="K10883">
        <f t="shared" si="511"/>
        <v>2002</v>
      </c>
      <c r="L10883">
        <f t="shared" si="512"/>
        <v>9</v>
      </c>
    </row>
    <row r="10884" spans="1:12" x14ac:dyDescent="0.25">
      <c r="A10884" s="1">
        <v>37511</v>
      </c>
      <c r="B10884">
        <v>416.5</v>
      </c>
      <c r="C10884">
        <v>424</v>
      </c>
      <c r="D10884">
        <v>409</v>
      </c>
      <c r="E10884">
        <v>409</v>
      </c>
      <c r="G10884">
        <v>409</v>
      </c>
      <c r="H10884">
        <v>330</v>
      </c>
      <c r="I10884">
        <v>375</v>
      </c>
      <c r="J10884">
        <f t="shared" si="510"/>
        <v>150.36764705882354</v>
      </c>
      <c r="K10884">
        <f t="shared" si="511"/>
        <v>2002</v>
      </c>
      <c r="L10884">
        <f t="shared" si="512"/>
        <v>9</v>
      </c>
    </row>
    <row r="10885" spans="1:12" x14ac:dyDescent="0.25">
      <c r="A10885" s="1">
        <v>37512</v>
      </c>
      <c r="B10885">
        <v>402.25</v>
      </c>
      <c r="C10885">
        <v>404</v>
      </c>
      <c r="D10885">
        <v>395</v>
      </c>
      <c r="E10885">
        <v>395</v>
      </c>
      <c r="G10885">
        <v>395</v>
      </c>
      <c r="H10885">
        <v>65</v>
      </c>
      <c r="I10885">
        <v>241</v>
      </c>
      <c r="J10885">
        <f t="shared" si="510"/>
        <v>145.22058823529412</v>
      </c>
      <c r="K10885">
        <f t="shared" si="511"/>
        <v>2002</v>
      </c>
      <c r="L10885">
        <f t="shared" si="512"/>
        <v>9</v>
      </c>
    </row>
    <row r="10886" spans="1:12" x14ac:dyDescent="0.25">
      <c r="A10886" s="1">
        <v>37515</v>
      </c>
      <c r="B10886">
        <v>390</v>
      </c>
      <c r="C10886">
        <v>404</v>
      </c>
      <c r="D10886">
        <v>387.25</v>
      </c>
      <c r="E10886">
        <v>400.75</v>
      </c>
      <c r="G10886">
        <v>400.75</v>
      </c>
      <c r="H10886">
        <v>24570</v>
      </c>
      <c r="I10886">
        <v>93903</v>
      </c>
      <c r="J10886">
        <f t="shared" si="510"/>
        <v>147.33455882352942</v>
      </c>
      <c r="K10886">
        <f t="shared" si="511"/>
        <v>2002</v>
      </c>
      <c r="L10886">
        <f t="shared" si="512"/>
        <v>9</v>
      </c>
    </row>
    <row r="10887" spans="1:12" x14ac:dyDescent="0.25">
      <c r="A10887" s="1">
        <v>37516</v>
      </c>
      <c r="B10887">
        <v>399.5</v>
      </c>
      <c r="C10887">
        <v>406</v>
      </c>
      <c r="D10887">
        <v>397.5</v>
      </c>
      <c r="E10887">
        <v>405.25</v>
      </c>
      <c r="G10887">
        <v>405.25</v>
      </c>
      <c r="H10887">
        <v>19650</v>
      </c>
      <c r="I10887">
        <v>94125</v>
      </c>
      <c r="J10887">
        <f t="shared" si="510"/>
        <v>148.9889705882353</v>
      </c>
      <c r="K10887">
        <f t="shared" si="511"/>
        <v>2002</v>
      </c>
      <c r="L10887">
        <f t="shared" si="512"/>
        <v>9</v>
      </c>
    </row>
    <row r="10888" spans="1:12" x14ac:dyDescent="0.25">
      <c r="A10888" s="1">
        <v>37517</v>
      </c>
      <c r="B10888">
        <v>405</v>
      </c>
      <c r="C10888">
        <v>419</v>
      </c>
      <c r="D10888">
        <v>405</v>
      </c>
      <c r="E10888">
        <v>413</v>
      </c>
      <c r="G10888">
        <v>413</v>
      </c>
      <c r="H10888">
        <v>27244</v>
      </c>
      <c r="I10888">
        <v>93702</v>
      </c>
      <c r="J10888">
        <f t="shared" si="510"/>
        <v>151.83823529411765</v>
      </c>
      <c r="K10888">
        <f t="shared" si="511"/>
        <v>2002</v>
      </c>
      <c r="L10888">
        <f t="shared" si="512"/>
        <v>9</v>
      </c>
    </row>
    <row r="10889" spans="1:12" x14ac:dyDescent="0.25">
      <c r="A10889" s="1">
        <v>37518</v>
      </c>
      <c r="B10889">
        <v>415</v>
      </c>
      <c r="C10889">
        <v>418</v>
      </c>
      <c r="D10889">
        <v>395</v>
      </c>
      <c r="E10889">
        <v>395.5</v>
      </c>
      <c r="G10889">
        <v>395.5</v>
      </c>
      <c r="H10889">
        <v>36297</v>
      </c>
      <c r="I10889">
        <v>88917</v>
      </c>
      <c r="J10889">
        <f t="shared" si="510"/>
        <v>145.40441176470588</v>
      </c>
      <c r="K10889">
        <f t="shared" si="511"/>
        <v>2002</v>
      </c>
      <c r="L10889">
        <f t="shared" si="512"/>
        <v>9</v>
      </c>
    </row>
    <row r="10890" spans="1:12" x14ac:dyDescent="0.25">
      <c r="A10890" s="1">
        <v>37519</v>
      </c>
      <c r="B10890">
        <v>392</v>
      </c>
      <c r="C10890">
        <v>405.5</v>
      </c>
      <c r="D10890">
        <v>391</v>
      </c>
      <c r="E10890">
        <v>400</v>
      </c>
      <c r="G10890">
        <v>400</v>
      </c>
      <c r="H10890">
        <v>26410</v>
      </c>
      <c r="I10890">
        <v>89151</v>
      </c>
      <c r="J10890">
        <f t="shared" si="510"/>
        <v>147.05882352941177</v>
      </c>
      <c r="K10890">
        <f t="shared" si="511"/>
        <v>2002</v>
      </c>
      <c r="L10890">
        <f t="shared" si="512"/>
        <v>9</v>
      </c>
    </row>
    <row r="10891" spans="1:12" x14ac:dyDescent="0.25">
      <c r="A10891" s="1">
        <v>37522</v>
      </c>
      <c r="B10891">
        <v>399</v>
      </c>
      <c r="C10891">
        <v>401</v>
      </c>
      <c r="D10891">
        <v>388.5</v>
      </c>
      <c r="E10891">
        <v>389.5</v>
      </c>
      <c r="G10891">
        <v>389.5</v>
      </c>
      <c r="H10891">
        <v>23182</v>
      </c>
      <c r="I10891">
        <v>86144</v>
      </c>
      <c r="J10891">
        <f t="shared" si="510"/>
        <v>143.1985294117647</v>
      </c>
      <c r="K10891">
        <f t="shared" si="511"/>
        <v>2002</v>
      </c>
      <c r="L10891">
        <f t="shared" si="512"/>
        <v>9</v>
      </c>
    </row>
    <row r="10892" spans="1:12" x14ac:dyDescent="0.25">
      <c r="A10892" s="1">
        <v>37523</v>
      </c>
      <c r="B10892">
        <v>386</v>
      </c>
      <c r="C10892">
        <v>404</v>
      </c>
      <c r="D10892">
        <v>383.5</v>
      </c>
      <c r="E10892">
        <v>403.5</v>
      </c>
      <c r="G10892">
        <v>403.5</v>
      </c>
      <c r="H10892">
        <v>24841</v>
      </c>
      <c r="I10892">
        <v>87227</v>
      </c>
      <c r="J10892">
        <f t="shared" si="510"/>
        <v>148.34558823529412</v>
      </c>
      <c r="K10892">
        <f t="shared" si="511"/>
        <v>2002</v>
      </c>
      <c r="L10892">
        <f t="shared" si="512"/>
        <v>9</v>
      </c>
    </row>
    <row r="10893" spans="1:12" x14ac:dyDescent="0.25">
      <c r="A10893" s="1">
        <v>37524</v>
      </c>
      <c r="B10893">
        <v>407</v>
      </c>
      <c r="C10893">
        <v>407.5</v>
      </c>
      <c r="D10893">
        <v>388</v>
      </c>
      <c r="E10893">
        <v>391</v>
      </c>
      <c r="G10893">
        <v>391</v>
      </c>
      <c r="H10893">
        <v>33144</v>
      </c>
      <c r="I10893">
        <v>85748</v>
      </c>
      <c r="J10893">
        <f t="shared" si="510"/>
        <v>143.75</v>
      </c>
      <c r="K10893">
        <f t="shared" si="511"/>
        <v>2002</v>
      </c>
      <c r="L10893">
        <f t="shared" si="512"/>
        <v>9</v>
      </c>
    </row>
    <row r="10894" spans="1:12" x14ac:dyDescent="0.25">
      <c r="A10894" s="1">
        <v>37525</v>
      </c>
      <c r="B10894">
        <v>394</v>
      </c>
      <c r="C10894">
        <v>404</v>
      </c>
      <c r="D10894">
        <v>394</v>
      </c>
      <c r="E10894">
        <v>402.25</v>
      </c>
      <c r="G10894">
        <v>402.25</v>
      </c>
      <c r="H10894">
        <v>16239</v>
      </c>
      <c r="I10894">
        <v>85611</v>
      </c>
      <c r="J10894">
        <f t="shared" si="510"/>
        <v>147.8860294117647</v>
      </c>
      <c r="K10894">
        <f t="shared" si="511"/>
        <v>2002</v>
      </c>
      <c r="L10894">
        <f t="shared" si="512"/>
        <v>9</v>
      </c>
    </row>
    <row r="10895" spans="1:12" x14ac:dyDescent="0.25">
      <c r="A10895" s="1">
        <v>37526</v>
      </c>
      <c r="B10895">
        <v>403.5</v>
      </c>
      <c r="C10895">
        <v>405.5</v>
      </c>
      <c r="D10895">
        <v>396</v>
      </c>
      <c r="E10895">
        <v>402.5</v>
      </c>
      <c r="G10895">
        <v>402.5</v>
      </c>
      <c r="H10895">
        <v>15856</v>
      </c>
      <c r="I10895">
        <v>84693</v>
      </c>
      <c r="J10895">
        <f t="shared" si="510"/>
        <v>147.97794117647058</v>
      </c>
      <c r="K10895">
        <f t="shared" si="511"/>
        <v>2002</v>
      </c>
      <c r="L10895">
        <f t="shared" si="512"/>
        <v>9</v>
      </c>
    </row>
    <row r="10896" spans="1:12" x14ac:dyDescent="0.25">
      <c r="A10896" s="1">
        <v>37529</v>
      </c>
      <c r="B10896">
        <v>410</v>
      </c>
      <c r="C10896">
        <v>413</v>
      </c>
      <c r="D10896">
        <v>395</v>
      </c>
      <c r="E10896">
        <v>396.5</v>
      </c>
      <c r="G10896">
        <v>396.5</v>
      </c>
      <c r="H10896">
        <v>25437</v>
      </c>
      <c r="I10896">
        <v>83272</v>
      </c>
      <c r="J10896">
        <f t="shared" si="510"/>
        <v>145.77205882352942</v>
      </c>
      <c r="K10896">
        <f t="shared" si="511"/>
        <v>2002</v>
      </c>
      <c r="L10896">
        <f t="shared" si="512"/>
        <v>9</v>
      </c>
    </row>
    <row r="10897" spans="1:12" x14ac:dyDescent="0.25">
      <c r="A10897" s="1">
        <v>37530</v>
      </c>
      <c r="B10897">
        <v>399</v>
      </c>
      <c r="C10897">
        <v>401.5</v>
      </c>
      <c r="D10897">
        <v>390</v>
      </c>
      <c r="E10897">
        <v>396.5</v>
      </c>
      <c r="G10897">
        <v>396.5</v>
      </c>
      <c r="H10897">
        <v>18707</v>
      </c>
      <c r="I10897">
        <v>81985</v>
      </c>
      <c r="J10897">
        <f t="shared" si="510"/>
        <v>145.77205882352942</v>
      </c>
      <c r="K10897">
        <f t="shared" si="511"/>
        <v>2002</v>
      </c>
      <c r="L10897">
        <f t="shared" si="512"/>
        <v>10</v>
      </c>
    </row>
    <row r="10898" spans="1:12" x14ac:dyDescent="0.25">
      <c r="A10898" s="1">
        <v>37531</v>
      </c>
      <c r="B10898">
        <v>400</v>
      </c>
      <c r="C10898">
        <v>401.5</v>
      </c>
      <c r="D10898">
        <v>382.5</v>
      </c>
      <c r="E10898">
        <v>383.5</v>
      </c>
      <c r="G10898">
        <v>383.5</v>
      </c>
      <c r="H10898">
        <v>23861</v>
      </c>
      <c r="I10898">
        <v>79927</v>
      </c>
      <c r="J10898">
        <f t="shared" si="510"/>
        <v>140.99264705882354</v>
      </c>
      <c r="K10898">
        <f t="shared" si="511"/>
        <v>2002</v>
      </c>
      <c r="L10898">
        <f t="shared" si="512"/>
        <v>10</v>
      </c>
    </row>
    <row r="10899" spans="1:12" x14ac:dyDescent="0.25">
      <c r="A10899" s="1">
        <v>37532</v>
      </c>
      <c r="B10899">
        <v>380</v>
      </c>
      <c r="C10899">
        <v>382.5</v>
      </c>
      <c r="D10899">
        <v>372.5</v>
      </c>
      <c r="E10899">
        <v>374.75</v>
      </c>
      <c r="G10899">
        <v>374.75</v>
      </c>
      <c r="H10899">
        <v>29469</v>
      </c>
      <c r="I10899">
        <v>76527</v>
      </c>
      <c r="J10899">
        <f t="shared" si="510"/>
        <v>137.77573529411765</v>
      </c>
      <c r="K10899">
        <f t="shared" si="511"/>
        <v>2002</v>
      </c>
      <c r="L10899">
        <f t="shared" si="512"/>
        <v>10</v>
      </c>
    </row>
    <row r="10900" spans="1:12" x14ac:dyDescent="0.25">
      <c r="A10900" s="1">
        <v>37533</v>
      </c>
      <c r="B10900">
        <v>373.5</v>
      </c>
      <c r="C10900">
        <v>381</v>
      </c>
      <c r="D10900">
        <v>370.5</v>
      </c>
      <c r="E10900">
        <v>376.25</v>
      </c>
      <c r="G10900">
        <v>376.25</v>
      </c>
      <c r="H10900">
        <v>18001</v>
      </c>
      <c r="I10900">
        <v>76744</v>
      </c>
      <c r="J10900">
        <f t="shared" si="510"/>
        <v>138.32720588235293</v>
      </c>
      <c r="K10900">
        <f t="shared" si="511"/>
        <v>2002</v>
      </c>
      <c r="L10900">
        <f t="shared" si="512"/>
        <v>10</v>
      </c>
    </row>
    <row r="10901" spans="1:12" x14ac:dyDescent="0.25">
      <c r="A10901" s="1">
        <v>37536</v>
      </c>
      <c r="B10901">
        <v>378</v>
      </c>
      <c r="C10901">
        <v>385</v>
      </c>
      <c r="D10901">
        <v>376</v>
      </c>
      <c r="E10901">
        <v>381.75</v>
      </c>
      <c r="G10901">
        <v>381.75</v>
      </c>
      <c r="H10901">
        <v>13381</v>
      </c>
      <c r="I10901">
        <v>75902</v>
      </c>
      <c r="J10901">
        <f t="shared" si="510"/>
        <v>140.34926470588235</v>
      </c>
      <c r="K10901">
        <f t="shared" si="511"/>
        <v>2002</v>
      </c>
      <c r="L10901">
        <f t="shared" si="512"/>
        <v>10</v>
      </c>
    </row>
    <row r="10902" spans="1:12" x14ac:dyDescent="0.25">
      <c r="A10902" s="1">
        <v>37537</v>
      </c>
      <c r="B10902">
        <v>382</v>
      </c>
      <c r="C10902">
        <v>385.5</v>
      </c>
      <c r="D10902">
        <v>381</v>
      </c>
      <c r="E10902">
        <v>381.75</v>
      </c>
      <c r="G10902">
        <v>381.75</v>
      </c>
      <c r="H10902">
        <v>5882</v>
      </c>
      <c r="I10902">
        <v>75230</v>
      </c>
      <c r="J10902">
        <f t="shared" si="510"/>
        <v>140.34926470588235</v>
      </c>
      <c r="K10902">
        <f t="shared" si="511"/>
        <v>2002</v>
      </c>
      <c r="L10902">
        <f t="shared" si="512"/>
        <v>10</v>
      </c>
    </row>
    <row r="10903" spans="1:12" x14ac:dyDescent="0.25">
      <c r="A10903" s="1">
        <v>37538</v>
      </c>
      <c r="B10903">
        <v>382.5</v>
      </c>
      <c r="C10903">
        <v>382.5</v>
      </c>
      <c r="D10903">
        <v>371.5</v>
      </c>
      <c r="E10903">
        <v>372.25</v>
      </c>
      <c r="G10903">
        <v>372.25</v>
      </c>
      <c r="H10903">
        <v>13453</v>
      </c>
      <c r="I10903">
        <v>73590</v>
      </c>
      <c r="J10903">
        <f t="shared" si="510"/>
        <v>136.85661764705881</v>
      </c>
      <c r="K10903">
        <f t="shared" si="511"/>
        <v>2002</v>
      </c>
      <c r="L10903">
        <f t="shared" si="512"/>
        <v>10</v>
      </c>
    </row>
    <row r="10904" spans="1:12" x14ac:dyDescent="0.25">
      <c r="A10904" s="1">
        <v>37539</v>
      </c>
      <c r="B10904">
        <v>370</v>
      </c>
      <c r="C10904">
        <v>373</v>
      </c>
      <c r="D10904">
        <v>365.25</v>
      </c>
      <c r="E10904">
        <v>365.75</v>
      </c>
      <c r="G10904">
        <v>365.75</v>
      </c>
      <c r="H10904">
        <v>19090</v>
      </c>
      <c r="I10904">
        <v>71337</v>
      </c>
      <c r="J10904">
        <f t="shared" si="510"/>
        <v>134.46691176470588</v>
      </c>
      <c r="K10904">
        <f t="shared" si="511"/>
        <v>2002</v>
      </c>
      <c r="L10904">
        <f t="shared" si="512"/>
        <v>10</v>
      </c>
    </row>
    <row r="10905" spans="1:12" x14ac:dyDescent="0.25">
      <c r="A10905" s="1">
        <v>37540</v>
      </c>
      <c r="B10905">
        <v>372</v>
      </c>
      <c r="C10905">
        <v>373</v>
      </c>
      <c r="D10905">
        <v>360.5</v>
      </c>
      <c r="E10905">
        <v>365.5</v>
      </c>
      <c r="G10905">
        <v>365.5</v>
      </c>
      <c r="H10905">
        <v>19319</v>
      </c>
      <c r="I10905">
        <v>70847</v>
      </c>
      <c r="J10905">
        <f t="shared" si="510"/>
        <v>134.375</v>
      </c>
      <c r="K10905">
        <f t="shared" si="511"/>
        <v>2002</v>
      </c>
      <c r="L10905">
        <f t="shared" si="512"/>
        <v>10</v>
      </c>
    </row>
    <row r="10906" spans="1:12" x14ac:dyDescent="0.25">
      <c r="A10906" s="1">
        <v>37543</v>
      </c>
      <c r="B10906">
        <v>366.5</v>
      </c>
      <c r="C10906">
        <v>367.5</v>
      </c>
      <c r="D10906">
        <v>360</v>
      </c>
      <c r="E10906">
        <v>363.25</v>
      </c>
      <c r="G10906">
        <v>363.25</v>
      </c>
      <c r="H10906">
        <v>11584</v>
      </c>
      <c r="I10906">
        <v>70189</v>
      </c>
      <c r="J10906">
        <f t="shared" si="510"/>
        <v>133.54779411764707</v>
      </c>
      <c r="K10906">
        <f t="shared" si="511"/>
        <v>2002</v>
      </c>
      <c r="L10906">
        <f t="shared" si="512"/>
        <v>10</v>
      </c>
    </row>
    <row r="10907" spans="1:12" x14ac:dyDescent="0.25">
      <c r="A10907" s="1">
        <v>37544</v>
      </c>
      <c r="B10907">
        <v>374</v>
      </c>
      <c r="C10907">
        <v>393.25</v>
      </c>
      <c r="D10907">
        <v>374</v>
      </c>
      <c r="E10907">
        <v>393.25</v>
      </c>
      <c r="G10907">
        <v>393.25</v>
      </c>
      <c r="H10907">
        <v>33782</v>
      </c>
      <c r="I10907">
        <v>68876</v>
      </c>
      <c r="J10907">
        <f t="shared" si="510"/>
        <v>144.57720588235293</v>
      </c>
      <c r="K10907">
        <f t="shared" si="511"/>
        <v>2002</v>
      </c>
      <c r="L10907">
        <f t="shared" si="512"/>
        <v>10</v>
      </c>
    </row>
    <row r="10908" spans="1:12" x14ac:dyDescent="0.25">
      <c r="A10908" s="1">
        <v>37545</v>
      </c>
      <c r="B10908">
        <v>410</v>
      </c>
      <c r="C10908">
        <v>410</v>
      </c>
      <c r="D10908">
        <v>397</v>
      </c>
      <c r="E10908">
        <v>408.25</v>
      </c>
      <c r="G10908">
        <v>408.25</v>
      </c>
      <c r="H10908">
        <v>33087</v>
      </c>
      <c r="I10908">
        <v>67111</v>
      </c>
      <c r="J10908">
        <f t="shared" si="510"/>
        <v>150.09191176470586</v>
      </c>
      <c r="K10908">
        <f t="shared" si="511"/>
        <v>2002</v>
      </c>
      <c r="L10908">
        <f t="shared" si="512"/>
        <v>10</v>
      </c>
    </row>
    <row r="10909" spans="1:12" x14ac:dyDescent="0.25">
      <c r="A10909" s="1">
        <v>37546</v>
      </c>
      <c r="B10909">
        <v>403</v>
      </c>
      <c r="C10909">
        <v>414</v>
      </c>
      <c r="D10909">
        <v>401</v>
      </c>
      <c r="E10909">
        <v>406</v>
      </c>
      <c r="G10909">
        <v>406</v>
      </c>
      <c r="H10909">
        <v>29667</v>
      </c>
      <c r="I10909">
        <v>65386</v>
      </c>
      <c r="J10909">
        <f t="shared" si="510"/>
        <v>149.26470588235293</v>
      </c>
      <c r="K10909">
        <f t="shared" si="511"/>
        <v>2002</v>
      </c>
      <c r="L10909">
        <f t="shared" si="512"/>
        <v>10</v>
      </c>
    </row>
    <row r="10910" spans="1:12" x14ac:dyDescent="0.25">
      <c r="A10910" s="1">
        <v>37547</v>
      </c>
      <c r="B10910">
        <v>407</v>
      </c>
      <c r="C10910">
        <v>414</v>
      </c>
      <c r="D10910">
        <v>403.5</v>
      </c>
      <c r="E10910">
        <v>413</v>
      </c>
      <c r="G10910">
        <v>413</v>
      </c>
      <c r="H10910">
        <v>15307</v>
      </c>
      <c r="I10910">
        <v>65912</v>
      </c>
      <c r="J10910">
        <f t="shared" si="510"/>
        <v>151.83823529411765</v>
      </c>
      <c r="K10910">
        <f t="shared" si="511"/>
        <v>2002</v>
      </c>
      <c r="L10910">
        <f t="shared" si="512"/>
        <v>10</v>
      </c>
    </row>
    <row r="10911" spans="1:12" x14ac:dyDescent="0.25">
      <c r="A10911" s="1">
        <v>37550</v>
      </c>
      <c r="B10911">
        <v>413</v>
      </c>
      <c r="C10911">
        <v>415.5</v>
      </c>
      <c r="D10911">
        <v>407.5</v>
      </c>
      <c r="E10911">
        <v>408.75</v>
      </c>
      <c r="G10911">
        <v>408.75</v>
      </c>
      <c r="H10911">
        <v>16141</v>
      </c>
      <c r="I10911">
        <v>65293</v>
      </c>
      <c r="J10911">
        <f t="shared" si="510"/>
        <v>150.27573529411765</v>
      </c>
      <c r="K10911">
        <f t="shared" si="511"/>
        <v>2002</v>
      </c>
      <c r="L10911">
        <f t="shared" si="512"/>
        <v>10</v>
      </c>
    </row>
    <row r="10912" spans="1:12" x14ac:dyDescent="0.25">
      <c r="A10912" s="1">
        <v>37551</v>
      </c>
      <c r="B10912">
        <v>406</v>
      </c>
      <c r="C10912">
        <v>407.5</v>
      </c>
      <c r="D10912">
        <v>402.5</v>
      </c>
      <c r="E10912">
        <v>403.75</v>
      </c>
      <c r="G10912">
        <v>403.75</v>
      </c>
      <c r="H10912">
        <v>11555</v>
      </c>
      <c r="I10912">
        <v>65607</v>
      </c>
      <c r="J10912">
        <f t="shared" si="510"/>
        <v>148.4375</v>
      </c>
      <c r="K10912">
        <f t="shared" si="511"/>
        <v>2002</v>
      </c>
      <c r="L10912">
        <f t="shared" si="512"/>
        <v>10</v>
      </c>
    </row>
    <row r="10913" spans="1:12" x14ac:dyDescent="0.25">
      <c r="A10913" s="1">
        <v>37552</v>
      </c>
      <c r="B10913">
        <v>405.25</v>
      </c>
      <c r="C10913">
        <v>406</v>
      </c>
      <c r="D10913">
        <v>396</v>
      </c>
      <c r="E10913">
        <v>396.5</v>
      </c>
      <c r="G10913">
        <v>396.5</v>
      </c>
      <c r="H10913">
        <v>16069</v>
      </c>
      <c r="I10913">
        <v>64303</v>
      </c>
      <c r="J10913">
        <f t="shared" si="510"/>
        <v>145.77205882352942</v>
      </c>
      <c r="K10913">
        <f t="shared" si="511"/>
        <v>2002</v>
      </c>
      <c r="L10913">
        <f t="shared" si="512"/>
        <v>10</v>
      </c>
    </row>
    <row r="10914" spans="1:12" x14ac:dyDescent="0.25">
      <c r="A10914" s="1">
        <v>37553</v>
      </c>
      <c r="B10914">
        <v>397</v>
      </c>
      <c r="C10914">
        <v>412.5</v>
      </c>
      <c r="D10914">
        <v>395</v>
      </c>
      <c r="E10914">
        <v>411.75</v>
      </c>
      <c r="G10914">
        <v>411.75</v>
      </c>
      <c r="H10914">
        <v>24412</v>
      </c>
      <c r="I10914">
        <v>66507</v>
      </c>
      <c r="J10914">
        <f t="shared" si="510"/>
        <v>151.37867647058823</v>
      </c>
      <c r="K10914">
        <f t="shared" si="511"/>
        <v>2002</v>
      </c>
      <c r="L10914">
        <f t="shared" si="512"/>
        <v>10</v>
      </c>
    </row>
    <row r="10915" spans="1:12" x14ac:dyDescent="0.25">
      <c r="A10915" s="1">
        <v>37554</v>
      </c>
      <c r="B10915">
        <v>411</v>
      </c>
      <c r="C10915">
        <v>411.5</v>
      </c>
      <c r="D10915">
        <v>404</v>
      </c>
      <c r="E10915">
        <v>410.5</v>
      </c>
      <c r="G10915">
        <v>410.5</v>
      </c>
      <c r="H10915">
        <v>12594</v>
      </c>
      <c r="I10915">
        <v>66734</v>
      </c>
      <c r="J10915">
        <f t="shared" si="510"/>
        <v>150.91911764705884</v>
      </c>
      <c r="K10915">
        <f t="shared" si="511"/>
        <v>2002</v>
      </c>
      <c r="L10915">
        <f t="shared" si="512"/>
        <v>10</v>
      </c>
    </row>
    <row r="10916" spans="1:12" x14ac:dyDescent="0.25">
      <c r="A10916" s="1">
        <v>37557</v>
      </c>
      <c r="B10916">
        <v>412.5</v>
      </c>
      <c r="C10916">
        <v>418</v>
      </c>
      <c r="D10916">
        <v>412.5</v>
      </c>
      <c r="E10916">
        <v>415.5</v>
      </c>
      <c r="G10916">
        <v>415.5</v>
      </c>
      <c r="H10916">
        <v>13700</v>
      </c>
      <c r="I10916">
        <v>65990</v>
      </c>
      <c r="J10916">
        <f t="shared" si="510"/>
        <v>152.75735294117646</v>
      </c>
      <c r="K10916">
        <f t="shared" si="511"/>
        <v>2002</v>
      </c>
      <c r="L10916">
        <f t="shared" si="512"/>
        <v>10</v>
      </c>
    </row>
    <row r="10917" spans="1:12" x14ac:dyDescent="0.25">
      <c r="A10917" s="1">
        <v>37558</v>
      </c>
      <c r="B10917">
        <v>398</v>
      </c>
      <c r="C10917">
        <v>416.5</v>
      </c>
      <c r="D10917">
        <v>397</v>
      </c>
      <c r="E10917">
        <v>415.75</v>
      </c>
      <c r="G10917">
        <v>415.75</v>
      </c>
      <c r="H10917">
        <v>27970</v>
      </c>
      <c r="I10917">
        <v>65676</v>
      </c>
      <c r="J10917">
        <f t="shared" si="510"/>
        <v>152.84926470588235</v>
      </c>
      <c r="K10917">
        <f t="shared" si="511"/>
        <v>2002</v>
      </c>
      <c r="L10917">
        <f t="shared" si="512"/>
        <v>10</v>
      </c>
    </row>
    <row r="10918" spans="1:12" x14ac:dyDescent="0.25">
      <c r="A10918" s="1">
        <v>37559</v>
      </c>
      <c r="B10918">
        <v>414.5</v>
      </c>
      <c r="C10918">
        <v>418.75</v>
      </c>
      <c r="D10918">
        <v>405</v>
      </c>
      <c r="E10918">
        <v>406.75</v>
      </c>
      <c r="G10918">
        <v>406.75</v>
      </c>
      <c r="H10918">
        <v>15795</v>
      </c>
      <c r="I10918">
        <v>64114</v>
      </c>
      <c r="J10918">
        <f t="shared" si="510"/>
        <v>149.54044117647058</v>
      </c>
      <c r="K10918">
        <f t="shared" si="511"/>
        <v>2002</v>
      </c>
      <c r="L10918">
        <f t="shared" si="512"/>
        <v>10</v>
      </c>
    </row>
    <row r="10919" spans="1:12" x14ac:dyDescent="0.25">
      <c r="A10919" s="1">
        <v>37560</v>
      </c>
      <c r="B10919">
        <v>407</v>
      </c>
      <c r="C10919">
        <v>409.75</v>
      </c>
      <c r="D10919">
        <v>401.5</v>
      </c>
      <c r="E10919">
        <v>402.25</v>
      </c>
      <c r="G10919">
        <v>402.25</v>
      </c>
      <c r="H10919">
        <v>15196</v>
      </c>
      <c r="I10919">
        <v>62762</v>
      </c>
      <c r="J10919">
        <f t="shared" si="510"/>
        <v>147.8860294117647</v>
      </c>
      <c r="K10919">
        <f t="shared" si="511"/>
        <v>2002</v>
      </c>
      <c r="L10919">
        <f t="shared" si="512"/>
        <v>10</v>
      </c>
    </row>
    <row r="10920" spans="1:12" x14ac:dyDescent="0.25">
      <c r="A10920" s="1">
        <v>37561</v>
      </c>
      <c r="B10920">
        <v>404</v>
      </c>
      <c r="C10920">
        <v>417</v>
      </c>
      <c r="D10920">
        <v>404</v>
      </c>
      <c r="E10920">
        <v>413.5</v>
      </c>
      <c r="G10920">
        <v>413.5</v>
      </c>
      <c r="H10920">
        <v>17468</v>
      </c>
      <c r="I10920">
        <v>63275</v>
      </c>
      <c r="J10920">
        <f t="shared" si="510"/>
        <v>152.02205882352942</v>
      </c>
      <c r="K10920">
        <f t="shared" si="511"/>
        <v>2002</v>
      </c>
      <c r="L10920">
        <f t="shared" si="512"/>
        <v>11</v>
      </c>
    </row>
    <row r="10921" spans="1:12" x14ac:dyDescent="0.25">
      <c r="A10921" s="1">
        <v>37564</v>
      </c>
      <c r="B10921">
        <v>412</v>
      </c>
      <c r="C10921">
        <v>415.5</v>
      </c>
      <c r="D10921">
        <v>407</v>
      </c>
      <c r="E10921">
        <v>408.25</v>
      </c>
      <c r="G10921">
        <v>408.25</v>
      </c>
      <c r="H10921">
        <v>12114</v>
      </c>
      <c r="I10921">
        <v>61867</v>
      </c>
      <c r="J10921">
        <f t="shared" si="510"/>
        <v>150.09191176470586</v>
      </c>
      <c r="K10921">
        <f t="shared" si="511"/>
        <v>2002</v>
      </c>
      <c r="L10921">
        <f t="shared" si="512"/>
        <v>11</v>
      </c>
    </row>
    <row r="10922" spans="1:12" x14ac:dyDescent="0.25">
      <c r="A10922" s="1">
        <v>37565</v>
      </c>
      <c r="B10922">
        <v>407</v>
      </c>
      <c r="C10922">
        <v>410</v>
      </c>
      <c r="D10922">
        <v>400</v>
      </c>
      <c r="E10922">
        <v>400.75</v>
      </c>
      <c r="G10922">
        <v>400.75</v>
      </c>
      <c r="H10922">
        <v>16041</v>
      </c>
      <c r="I10922">
        <v>59942</v>
      </c>
      <c r="J10922">
        <f t="shared" si="510"/>
        <v>147.33455882352942</v>
      </c>
      <c r="K10922">
        <f t="shared" si="511"/>
        <v>2002</v>
      </c>
      <c r="L10922">
        <f t="shared" si="512"/>
        <v>11</v>
      </c>
    </row>
    <row r="10923" spans="1:12" x14ac:dyDescent="0.25">
      <c r="A10923" s="1">
        <v>37566</v>
      </c>
      <c r="B10923">
        <v>397</v>
      </c>
      <c r="C10923">
        <v>399</v>
      </c>
      <c r="D10923">
        <v>394</v>
      </c>
      <c r="E10923">
        <v>394.5</v>
      </c>
      <c r="G10923">
        <v>394.5</v>
      </c>
      <c r="H10923">
        <v>15645</v>
      </c>
      <c r="I10923">
        <v>57175</v>
      </c>
      <c r="J10923">
        <f t="shared" si="510"/>
        <v>145.03676470588235</v>
      </c>
      <c r="K10923">
        <f t="shared" si="511"/>
        <v>2002</v>
      </c>
      <c r="L10923">
        <f t="shared" si="512"/>
        <v>11</v>
      </c>
    </row>
    <row r="10924" spans="1:12" x14ac:dyDescent="0.25">
      <c r="A10924" s="1">
        <v>37567</v>
      </c>
      <c r="B10924">
        <v>392</v>
      </c>
      <c r="C10924">
        <v>400</v>
      </c>
      <c r="D10924">
        <v>388</v>
      </c>
      <c r="E10924">
        <v>397</v>
      </c>
      <c r="G10924">
        <v>397</v>
      </c>
      <c r="H10924">
        <v>21766</v>
      </c>
      <c r="I10924">
        <v>55380</v>
      </c>
      <c r="J10924">
        <f t="shared" si="510"/>
        <v>145.95588235294119</v>
      </c>
      <c r="K10924">
        <f t="shared" si="511"/>
        <v>2002</v>
      </c>
      <c r="L10924">
        <f t="shared" si="512"/>
        <v>11</v>
      </c>
    </row>
    <row r="10925" spans="1:12" x14ac:dyDescent="0.25">
      <c r="A10925" s="1">
        <v>37568</v>
      </c>
      <c r="B10925">
        <v>395</v>
      </c>
      <c r="C10925">
        <v>396</v>
      </c>
      <c r="D10925">
        <v>382</v>
      </c>
      <c r="E10925">
        <v>382.5</v>
      </c>
      <c r="G10925">
        <v>382.5</v>
      </c>
      <c r="H10925">
        <v>26354</v>
      </c>
      <c r="I10925">
        <v>48007</v>
      </c>
      <c r="J10925">
        <f t="shared" si="510"/>
        <v>140.625</v>
      </c>
      <c r="K10925">
        <f t="shared" si="511"/>
        <v>2002</v>
      </c>
      <c r="L10925">
        <f t="shared" si="512"/>
        <v>11</v>
      </c>
    </row>
    <row r="10926" spans="1:12" x14ac:dyDescent="0.25">
      <c r="A10926" s="1">
        <v>37571</v>
      </c>
      <c r="B10926">
        <v>379</v>
      </c>
      <c r="C10926">
        <v>388</v>
      </c>
      <c r="D10926">
        <v>377</v>
      </c>
      <c r="E10926">
        <v>383.5</v>
      </c>
      <c r="G10926">
        <v>383.5</v>
      </c>
      <c r="H10926">
        <v>19782</v>
      </c>
      <c r="I10926">
        <v>45331</v>
      </c>
      <c r="J10926">
        <f t="shared" si="510"/>
        <v>140.99264705882354</v>
      </c>
      <c r="K10926">
        <f t="shared" si="511"/>
        <v>2002</v>
      </c>
      <c r="L10926">
        <f t="shared" si="512"/>
        <v>11</v>
      </c>
    </row>
    <row r="10927" spans="1:12" x14ac:dyDescent="0.25">
      <c r="A10927" s="1">
        <v>37572</v>
      </c>
      <c r="B10927">
        <v>390.5</v>
      </c>
      <c r="C10927">
        <v>398.5</v>
      </c>
      <c r="D10927">
        <v>374</v>
      </c>
      <c r="E10927">
        <v>374.5</v>
      </c>
      <c r="G10927">
        <v>374.5</v>
      </c>
      <c r="H10927">
        <v>30813</v>
      </c>
      <c r="I10927">
        <v>38707</v>
      </c>
      <c r="J10927">
        <f t="shared" si="510"/>
        <v>137.68382352941177</v>
      </c>
      <c r="K10927">
        <f t="shared" si="511"/>
        <v>2002</v>
      </c>
      <c r="L10927">
        <f t="shared" si="512"/>
        <v>11</v>
      </c>
    </row>
    <row r="10928" spans="1:12" x14ac:dyDescent="0.25">
      <c r="A10928" s="1">
        <v>37573</v>
      </c>
      <c r="B10928">
        <v>370</v>
      </c>
      <c r="C10928">
        <v>384</v>
      </c>
      <c r="D10928">
        <v>369</v>
      </c>
      <c r="E10928">
        <v>381</v>
      </c>
      <c r="G10928">
        <v>381</v>
      </c>
      <c r="H10928">
        <v>21121</v>
      </c>
      <c r="I10928">
        <v>34199</v>
      </c>
      <c r="J10928">
        <f t="shared" si="510"/>
        <v>140.0735294117647</v>
      </c>
      <c r="K10928">
        <f t="shared" si="511"/>
        <v>2002</v>
      </c>
      <c r="L10928">
        <f t="shared" si="512"/>
        <v>11</v>
      </c>
    </row>
    <row r="10929" spans="1:12" x14ac:dyDescent="0.25">
      <c r="A10929" s="1">
        <v>37574</v>
      </c>
      <c r="B10929">
        <v>380</v>
      </c>
      <c r="C10929">
        <v>392</v>
      </c>
      <c r="D10929">
        <v>380</v>
      </c>
      <c r="E10929">
        <v>391.25</v>
      </c>
      <c r="G10929">
        <v>391.25</v>
      </c>
      <c r="H10929">
        <v>14653</v>
      </c>
      <c r="I10929">
        <v>32125</v>
      </c>
      <c r="J10929">
        <f t="shared" si="510"/>
        <v>143.84191176470588</v>
      </c>
      <c r="K10929">
        <f t="shared" si="511"/>
        <v>2002</v>
      </c>
      <c r="L10929">
        <f t="shared" si="512"/>
        <v>11</v>
      </c>
    </row>
    <row r="10930" spans="1:12" x14ac:dyDescent="0.25">
      <c r="A10930" s="1">
        <v>37575</v>
      </c>
      <c r="B10930">
        <v>393</v>
      </c>
      <c r="C10930">
        <v>393.5</v>
      </c>
      <c r="D10930">
        <v>384.5</v>
      </c>
      <c r="E10930">
        <v>389.75</v>
      </c>
      <c r="G10930">
        <v>389.75</v>
      </c>
      <c r="H10930">
        <v>13849</v>
      </c>
      <c r="I10930">
        <v>30556</v>
      </c>
      <c r="J10930">
        <f t="shared" si="510"/>
        <v>143.29044117647058</v>
      </c>
      <c r="K10930">
        <f t="shared" si="511"/>
        <v>2002</v>
      </c>
      <c r="L10930">
        <f t="shared" si="512"/>
        <v>11</v>
      </c>
    </row>
    <row r="10931" spans="1:12" x14ac:dyDescent="0.25">
      <c r="A10931" s="1">
        <v>37578</v>
      </c>
      <c r="B10931">
        <v>389.5</v>
      </c>
      <c r="C10931">
        <v>389.5</v>
      </c>
      <c r="D10931">
        <v>377</v>
      </c>
      <c r="E10931">
        <v>382.25</v>
      </c>
      <c r="G10931">
        <v>382.25</v>
      </c>
      <c r="H10931">
        <v>13723</v>
      </c>
      <c r="I10931">
        <v>29962</v>
      </c>
      <c r="J10931">
        <f t="shared" si="510"/>
        <v>140.53308823529412</v>
      </c>
      <c r="K10931">
        <f t="shared" si="511"/>
        <v>2002</v>
      </c>
      <c r="L10931">
        <f t="shared" si="512"/>
        <v>11</v>
      </c>
    </row>
    <row r="10932" spans="1:12" x14ac:dyDescent="0.25">
      <c r="A10932" s="1">
        <v>37579</v>
      </c>
      <c r="B10932">
        <v>382</v>
      </c>
      <c r="C10932">
        <v>386</v>
      </c>
      <c r="D10932">
        <v>373</v>
      </c>
      <c r="E10932">
        <v>385</v>
      </c>
      <c r="G10932">
        <v>385</v>
      </c>
      <c r="H10932">
        <v>16680</v>
      </c>
      <c r="I10932">
        <v>29100</v>
      </c>
      <c r="J10932">
        <f t="shared" si="510"/>
        <v>141.54411764705881</v>
      </c>
      <c r="K10932">
        <f t="shared" si="511"/>
        <v>2002</v>
      </c>
      <c r="L10932">
        <f t="shared" si="512"/>
        <v>11</v>
      </c>
    </row>
    <row r="10933" spans="1:12" x14ac:dyDescent="0.25">
      <c r="A10933" s="1">
        <v>37580</v>
      </c>
      <c r="B10933">
        <v>384</v>
      </c>
      <c r="C10933">
        <v>384</v>
      </c>
      <c r="D10933">
        <v>370.5</v>
      </c>
      <c r="E10933">
        <v>374.5</v>
      </c>
      <c r="G10933">
        <v>374.5</v>
      </c>
      <c r="H10933">
        <v>14919</v>
      </c>
      <c r="I10933">
        <v>27357</v>
      </c>
      <c r="J10933">
        <f t="shared" si="510"/>
        <v>137.68382352941177</v>
      </c>
      <c r="K10933">
        <f t="shared" si="511"/>
        <v>2002</v>
      </c>
      <c r="L10933">
        <f t="shared" si="512"/>
        <v>11</v>
      </c>
    </row>
    <row r="10934" spans="1:12" x14ac:dyDescent="0.25">
      <c r="A10934" s="1">
        <v>37581</v>
      </c>
      <c r="B10934">
        <v>373.5</v>
      </c>
      <c r="C10934">
        <v>378.5</v>
      </c>
      <c r="D10934">
        <v>367.75</v>
      </c>
      <c r="E10934">
        <v>374.25</v>
      </c>
      <c r="G10934">
        <v>374.25</v>
      </c>
      <c r="H10934">
        <v>17825</v>
      </c>
      <c r="I10934">
        <v>28076</v>
      </c>
      <c r="J10934">
        <f t="shared" si="510"/>
        <v>137.59191176470588</v>
      </c>
      <c r="K10934">
        <f t="shared" si="511"/>
        <v>2002</v>
      </c>
      <c r="L10934">
        <f t="shared" si="512"/>
        <v>11</v>
      </c>
    </row>
    <row r="10935" spans="1:12" x14ac:dyDescent="0.25">
      <c r="A10935" s="1">
        <v>37582</v>
      </c>
      <c r="B10935">
        <v>373</v>
      </c>
      <c r="C10935">
        <v>377.5</v>
      </c>
      <c r="D10935">
        <v>371</v>
      </c>
      <c r="E10935">
        <v>373.75</v>
      </c>
      <c r="G10935">
        <v>373.75</v>
      </c>
      <c r="H10935">
        <v>14011</v>
      </c>
      <c r="I10935">
        <v>20779</v>
      </c>
      <c r="J10935">
        <f t="shared" si="510"/>
        <v>137.40808823529412</v>
      </c>
      <c r="K10935">
        <f t="shared" si="511"/>
        <v>2002</v>
      </c>
      <c r="L10935">
        <f t="shared" si="512"/>
        <v>11</v>
      </c>
    </row>
    <row r="10936" spans="1:12" x14ac:dyDescent="0.25">
      <c r="A10936" s="1">
        <v>37585</v>
      </c>
      <c r="B10936">
        <v>372</v>
      </c>
      <c r="C10936">
        <v>383</v>
      </c>
      <c r="D10936">
        <v>372</v>
      </c>
      <c r="E10936">
        <v>382.25</v>
      </c>
      <c r="G10936">
        <v>382.25</v>
      </c>
      <c r="H10936">
        <v>15284</v>
      </c>
      <c r="I10936">
        <v>15866</v>
      </c>
      <c r="J10936">
        <f t="shared" si="510"/>
        <v>140.53308823529412</v>
      </c>
      <c r="K10936">
        <f t="shared" si="511"/>
        <v>2002</v>
      </c>
      <c r="L10936">
        <f t="shared" si="512"/>
        <v>11</v>
      </c>
    </row>
    <row r="10937" spans="1:12" x14ac:dyDescent="0.25">
      <c r="A10937" s="1">
        <v>37586</v>
      </c>
      <c r="B10937">
        <v>379</v>
      </c>
      <c r="C10937">
        <v>382</v>
      </c>
      <c r="D10937">
        <v>372</v>
      </c>
      <c r="E10937">
        <v>374.5</v>
      </c>
      <c r="G10937">
        <v>374.5</v>
      </c>
      <c r="H10937">
        <v>11168</v>
      </c>
      <c r="I10937">
        <v>9943</v>
      </c>
      <c r="J10937">
        <f t="shared" si="510"/>
        <v>137.68382352941177</v>
      </c>
      <c r="K10937">
        <f t="shared" si="511"/>
        <v>2002</v>
      </c>
      <c r="L10937">
        <f t="shared" si="512"/>
        <v>11</v>
      </c>
    </row>
    <row r="10938" spans="1:12" x14ac:dyDescent="0.25">
      <c r="A10938" s="1">
        <v>37587</v>
      </c>
      <c r="B10938">
        <v>376.5</v>
      </c>
      <c r="C10938">
        <v>381.5</v>
      </c>
      <c r="D10938">
        <v>374.5</v>
      </c>
      <c r="E10938">
        <v>380.5</v>
      </c>
      <c r="G10938">
        <v>380.5</v>
      </c>
      <c r="H10938">
        <v>7814</v>
      </c>
      <c r="I10938">
        <v>7921</v>
      </c>
      <c r="J10938">
        <f t="shared" si="510"/>
        <v>139.88970588235293</v>
      </c>
      <c r="K10938">
        <f t="shared" si="511"/>
        <v>2002</v>
      </c>
      <c r="L10938">
        <f t="shared" si="512"/>
        <v>11</v>
      </c>
    </row>
    <row r="10939" spans="1:12" x14ac:dyDescent="0.25">
      <c r="A10939" s="1">
        <v>37589</v>
      </c>
      <c r="B10939">
        <v>375.5</v>
      </c>
      <c r="C10939">
        <v>377.5</v>
      </c>
      <c r="D10939">
        <v>371.5</v>
      </c>
      <c r="E10939">
        <v>373</v>
      </c>
      <c r="G10939">
        <v>373</v>
      </c>
      <c r="H10939">
        <v>5812</v>
      </c>
      <c r="I10939">
        <v>4701</v>
      </c>
      <c r="J10939">
        <f t="shared" si="510"/>
        <v>137.13235294117646</v>
      </c>
      <c r="K10939">
        <f t="shared" si="511"/>
        <v>2002</v>
      </c>
      <c r="L10939">
        <f t="shared" si="512"/>
        <v>11</v>
      </c>
    </row>
    <row r="10940" spans="1:12" x14ac:dyDescent="0.25">
      <c r="A10940" s="1">
        <v>37592</v>
      </c>
      <c r="B10940">
        <v>380</v>
      </c>
      <c r="C10940">
        <v>380</v>
      </c>
      <c r="D10940">
        <v>369</v>
      </c>
      <c r="E10940">
        <v>372</v>
      </c>
      <c r="G10940">
        <v>372</v>
      </c>
      <c r="H10940">
        <v>3475</v>
      </c>
      <c r="I10940">
        <v>2980</v>
      </c>
      <c r="J10940">
        <f t="shared" si="510"/>
        <v>136.76470588235293</v>
      </c>
      <c r="K10940">
        <f t="shared" si="511"/>
        <v>2002</v>
      </c>
      <c r="L10940">
        <f t="shared" si="512"/>
        <v>12</v>
      </c>
    </row>
    <row r="10941" spans="1:12" x14ac:dyDescent="0.25">
      <c r="A10941" s="1">
        <v>37593</v>
      </c>
      <c r="B10941">
        <v>372</v>
      </c>
      <c r="C10941">
        <v>372</v>
      </c>
      <c r="D10941">
        <v>356</v>
      </c>
      <c r="E10941">
        <v>356.5</v>
      </c>
      <c r="G10941">
        <v>356.5</v>
      </c>
      <c r="H10941">
        <v>3153</v>
      </c>
      <c r="I10941">
        <v>2396</v>
      </c>
      <c r="J10941">
        <f t="shared" si="510"/>
        <v>131.06617647058823</v>
      </c>
      <c r="K10941">
        <f t="shared" si="511"/>
        <v>2002</v>
      </c>
      <c r="L10941">
        <f t="shared" si="512"/>
        <v>12</v>
      </c>
    </row>
    <row r="10942" spans="1:12" x14ac:dyDescent="0.25">
      <c r="A10942" s="1">
        <v>37594</v>
      </c>
      <c r="B10942">
        <v>356</v>
      </c>
      <c r="C10942">
        <v>358.5</v>
      </c>
      <c r="D10942">
        <v>353</v>
      </c>
      <c r="E10942">
        <v>356.75</v>
      </c>
      <c r="G10942">
        <v>356.75</v>
      </c>
      <c r="H10942">
        <v>1367</v>
      </c>
      <c r="I10942">
        <v>1761</v>
      </c>
      <c r="J10942">
        <f t="shared" si="510"/>
        <v>131.15808823529412</v>
      </c>
      <c r="K10942">
        <f t="shared" si="511"/>
        <v>2002</v>
      </c>
      <c r="L10942">
        <f t="shared" si="512"/>
        <v>12</v>
      </c>
    </row>
    <row r="10943" spans="1:12" x14ac:dyDescent="0.25">
      <c r="A10943" s="1">
        <v>37595</v>
      </c>
      <c r="B10943">
        <v>354.5</v>
      </c>
      <c r="C10943">
        <v>355</v>
      </c>
      <c r="D10943">
        <v>343</v>
      </c>
      <c r="E10943">
        <v>347</v>
      </c>
      <c r="G10943">
        <v>347</v>
      </c>
      <c r="H10943">
        <v>1742</v>
      </c>
      <c r="I10943">
        <v>1505</v>
      </c>
      <c r="J10943">
        <f t="shared" si="510"/>
        <v>127.57352941176471</v>
      </c>
      <c r="K10943">
        <f t="shared" si="511"/>
        <v>2002</v>
      </c>
      <c r="L10943">
        <f t="shared" si="512"/>
        <v>12</v>
      </c>
    </row>
    <row r="10944" spans="1:12" x14ac:dyDescent="0.25">
      <c r="A10944" s="1">
        <v>37596</v>
      </c>
      <c r="B10944">
        <v>348</v>
      </c>
      <c r="C10944">
        <v>352</v>
      </c>
      <c r="D10944">
        <v>342.5</v>
      </c>
      <c r="E10944">
        <v>349.25</v>
      </c>
      <c r="G10944">
        <v>349.25</v>
      </c>
      <c r="H10944">
        <v>2527</v>
      </c>
      <c r="I10944">
        <v>1931</v>
      </c>
      <c r="J10944">
        <f t="shared" si="510"/>
        <v>128.40073529411765</v>
      </c>
      <c r="K10944">
        <f t="shared" si="511"/>
        <v>2002</v>
      </c>
      <c r="L10944">
        <f t="shared" si="512"/>
        <v>12</v>
      </c>
    </row>
    <row r="10945" spans="1:12" x14ac:dyDescent="0.25">
      <c r="A10945" s="1">
        <v>37599</v>
      </c>
      <c r="B10945">
        <v>345</v>
      </c>
      <c r="C10945">
        <v>348</v>
      </c>
      <c r="D10945">
        <v>345</v>
      </c>
      <c r="E10945">
        <v>348</v>
      </c>
      <c r="G10945">
        <v>348</v>
      </c>
      <c r="H10945">
        <v>303</v>
      </c>
      <c r="I10945">
        <v>494</v>
      </c>
      <c r="J10945">
        <f t="shared" si="510"/>
        <v>127.94117647058823</v>
      </c>
      <c r="K10945">
        <f t="shared" si="511"/>
        <v>2002</v>
      </c>
      <c r="L10945">
        <f t="shared" si="512"/>
        <v>12</v>
      </c>
    </row>
    <row r="10946" spans="1:12" x14ac:dyDescent="0.25">
      <c r="A10946" s="1">
        <v>37600</v>
      </c>
      <c r="B10946">
        <v>347.5</v>
      </c>
      <c r="C10946">
        <v>347.5</v>
      </c>
      <c r="D10946">
        <v>339</v>
      </c>
      <c r="E10946">
        <v>339.5</v>
      </c>
      <c r="G10946">
        <v>339.5</v>
      </c>
      <c r="H10946">
        <v>1447</v>
      </c>
      <c r="I10946">
        <v>1164</v>
      </c>
      <c r="J10946">
        <f t="shared" ref="J10946:J11009" si="513">G10946/100*5000/136</f>
        <v>124.81617647058823</v>
      </c>
      <c r="K10946">
        <f t="shared" ref="K10946:K11009" si="514">YEAR(A10946)</f>
        <v>2002</v>
      </c>
      <c r="L10946">
        <f t="shared" ref="L10946:L11009" si="515">MONTH(A10946)</f>
        <v>12</v>
      </c>
    </row>
    <row r="10947" spans="1:12" x14ac:dyDescent="0.25">
      <c r="A10947" s="1">
        <v>37601</v>
      </c>
      <c r="B10947">
        <v>338</v>
      </c>
      <c r="C10947">
        <v>348</v>
      </c>
      <c r="D10947">
        <v>338</v>
      </c>
      <c r="E10947">
        <v>347.5</v>
      </c>
      <c r="G10947">
        <v>347.5</v>
      </c>
      <c r="H10947">
        <v>123</v>
      </c>
      <c r="I10947">
        <v>233</v>
      </c>
      <c r="J10947">
        <f t="shared" si="513"/>
        <v>127.75735294117646</v>
      </c>
      <c r="K10947">
        <f t="shared" si="514"/>
        <v>2002</v>
      </c>
      <c r="L10947">
        <f t="shared" si="515"/>
        <v>12</v>
      </c>
    </row>
    <row r="10948" spans="1:12" x14ac:dyDescent="0.25">
      <c r="A10948" s="1">
        <v>37602</v>
      </c>
      <c r="B10948">
        <v>347</v>
      </c>
      <c r="C10948">
        <v>347</v>
      </c>
      <c r="D10948">
        <v>339</v>
      </c>
      <c r="E10948">
        <v>345.5</v>
      </c>
      <c r="G10948">
        <v>345.5</v>
      </c>
      <c r="H10948">
        <v>83</v>
      </c>
      <c r="I10948">
        <v>88</v>
      </c>
      <c r="J10948">
        <f t="shared" si="513"/>
        <v>127.02205882352941</v>
      </c>
      <c r="K10948">
        <f t="shared" si="514"/>
        <v>2002</v>
      </c>
      <c r="L10948">
        <f t="shared" si="515"/>
        <v>12</v>
      </c>
    </row>
    <row r="10949" spans="1:12" x14ac:dyDescent="0.25">
      <c r="A10949" s="1">
        <v>37603</v>
      </c>
      <c r="B10949">
        <v>343.5</v>
      </c>
      <c r="C10949">
        <v>350</v>
      </c>
      <c r="D10949">
        <v>343.5</v>
      </c>
      <c r="E10949">
        <v>344.5</v>
      </c>
      <c r="G10949">
        <v>344.5</v>
      </c>
      <c r="H10949">
        <v>44</v>
      </c>
      <c r="I10949">
        <v>36</v>
      </c>
      <c r="J10949">
        <f t="shared" si="513"/>
        <v>126.65441176470588</v>
      </c>
      <c r="K10949">
        <f t="shared" si="514"/>
        <v>2002</v>
      </c>
      <c r="L10949">
        <f t="shared" si="515"/>
        <v>12</v>
      </c>
    </row>
    <row r="10950" spans="1:12" x14ac:dyDescent="0.25">
      <c r="A10950" s="1">
        <v>37606</v>
      </c>
      <c r="B10950">
        <v>351</v>
      </c>
      <c r="C10950">
        <v>360</v>
      </c>
      <c r="D10950">
        <v>350</v>
      </c>
      <c r="E10950">
        <v>355</v>
      </c>
      <c r="G10950">
        <v>355</v>
      </c>
      <c r="H10950">
        <v>13648</v>
      </c>
      <c r="I10950">
        <v>57792</v>
      </c>
      <c r="J10950">
        <f t="shared" si="513"/>
        <v>130.51470588235293</v>
      </c>
      <c r="K10950">
        <f t="shared" si="514"/>
        <v>2002</v>
      </c>
      <c r="L10950">
        <f t="shared" si="515"/>
        <v>12</v>
      </c>
    </row>
    <row r="10951" spans="1:12" x14ac:dyDescent="0.25">
      <c r="A10951" s="1">
        <v>37607</v>
      </c>
      <c r="B10951">
        <v>354</v>
      </c>
      <c r="C10951">
        <v>362</v>
      </c>
      <c r="D10951">
        <v>354</v>
      </c>
      <c r="E10951">
        <v>361.5</v>
      </c>
      <c r="G10951">
        <v>361.5</v>
      </c>
      <c r="H10951">
        <v>10477</v>
      </c>
      <c r="I10951">
        <v>58269</v>
      </c>
      <c r="J10951">
        <f t="shared" si="513"/>
        <v>132.90441176470588</v>
      </c>
      <c r="K10951">
        <f t="shared" si="514"/>
        <v>2002</v>
      </c>
      <c r="L10951">
        <f t="shared" si="515"/>
        <v>12</v>
      </c>
    </row>
    <row r="10952" spans="1:12" x14ac:dyDescent="0.25">
      <c r="A10952" s="1">
        <v>37608</v>
      </c>
      <c r="B10952">
        <v>361.5</v>
      </c>
      <c r="C10952">
        <v>363.5</v>
      </c>
      <c r="D10952">
        <v>351.5</v>
      </c>
      <c r="E10952">
        <v>356</v>
      </c>
      <c r="G10952">
        <v>356</v>
      </c>
      <c r="H10952">
        <v>14102</v>
      </c>
      <c r="I10952">
        <v>57278</v>
      </c>
      <c r="J10952">
        <f t="shared" si="513"/>
        <v>130.88235294117646</v>
      </c>
      <c r="K10952">
        <f t="shared" si="514"/>
        <v>2002</v>
      </c>
      <c r="L10952">
        <f t="shared" si="515"/>
        <v>12</v>
      </c>
    </row>
    <row r="10953" spans="1:12" x14ac:dyDescent="0.25">
      <c r="A10953" s="1">
        <v>37609</v>
      </c>
      <c r="B10953">
        <v>357</v>
      </c>
      <c r="C10953">
        <v>358</v>
      </c>
      <c r="D10953">
        <v>350</v>
      </c>
      <c r="E10953">
        <v>350.25</v>
      </c>
      <c r="G10953">
        <v>350.25</v>
      </c>
      <c r="H10953">
        <v>9662</v>
      </c>
      <c r="I10953">
        <v>56389</v>
      </c>
      <c r="J10953">
        <f t="shared" si="513"/>
        <v>128.76838235294119</v>
      </c>
      <c r="K10953">
        <f t="shared" si="514"/>
        <v>2002</v>
      </c>
      <c r="L10953">
        <f t="shared" si="515"/>
        <v>12</v>
      </c>
    </row>
    <row r="10954" spans="1:12" x14ac:dyDescent="0.25">
      <c r="A10954" s="1">
        <v>37610</v>
      </c>
      <c r="B10954">
        <v>348</v>
      </c>
      <c r="C10954">
        <v>349.5</v>
      </c>
      <c r="D10954">
        <v>340.5</v>
      </c>
      <c r="E10954">
        <v>342.75</v>
      </c>
      <c r="G10954">
        <v>342.75</v>
      </c>
      <c r="H10954">
        <v>22701</v>
      </c>
      <c r="I10954">
        <v>57814</v>
      </c>
      <c r="J10954">
        <f t="shared" si="513"/>
        <v>126.01102941176471</v>
      </c>
      <c r="K10954">
        <f t="shared" si="514"/>
        <v>2002</v>
      </c>
      <c r="L10954">
        <f t="shared" si="515"/>
        <v>12</v>
      </c>
    </row>
    <row r="10955" spans="1:12" x14ac:dyDescent="0.25">
      <c r="A10955" s="1">
        <v>37613</v>
      </c>
      <c r="B10955">
        <v>340.5</v>
      </c>
      <c r="C10955">
        <v>347</v>
      </c>
      <c r="D10955">
        <v>340</v>
      </c>
      <c r="E10955">
        <v>345.75</v>
      </c>
      <c r="G10955">
        <v>345.75</v>
      </c>
      <c r="H10955">
        <v>8134</v>
      </c>
      <c r="I10955">
        <v>56640</v>
      </c>
      <c r="J10955">
        <f t="shared" si="513"/>
        <v>127.11397058823529</v>
      </c>
      <c r="K10955">
        <f t="shared" si="514"/>
        <v>2002</v>
      </c>
      <c r="L10955">
        <f t="shared" si="515"/>
        <v>12</v>
      </c>
    </row>
    <row r="10956" spans="1:12" x14ac:dyDescent="0.25">
      <c r="A10956" s="1">
        <v>37616</v>
      </c>
      <c r="B10956">
        <v>345</v>
      </c>
      <c r="C10956">
        <v>345</v>
      </c>
      <c r="D10956">
        <v>336.5</v>
      </c>
      <c r="E10956">
        <v>338.25</v>
      </c>
      <c r="G10956">
        <v>338.25</v>
      </c>
      <c r="H10956">
        <v>13169</v>
      </c>
      <c r="I10956">
        <v>57247</v>
      </c>
      <c r="J10956">
        <f t="shared" si="513"/>
        <v>124.35661764705883</v>
      </c>
      <c r="K10956">
        <f t="shared" si="514"/>
        <v>2002</v>
      </c>
      <c r="L10956">
        <f t="shared" si="515"/>
        <v>12</v>
      </c>
    </row>
    <row r="10957" spans="1:12" x14ac:dyDescent="0.25">
      <c r="A10957" s="1">
        <v>37617</v>
      </c>
      <c r="B10957">
        <v>338</v>
      </c>
      <c r="C10957">
        <v>340.5</v>
      </c>
      <c r="D10957">
        <v>332</v>
      </c>
      <c r="E10957">
        <v>333</v>
      </c>
      <c r="G10957">
        <v>333</v>
      </c>
      <c r="H10957">
        <v>10945</v>
      </c>
      <c r="I10957">
        <v>58280</v>
      </c>
      <c r="J10957">
        <f t="shared" si="513"/>
        <v>122.42647058823529</v>
      </c>
      <c r="K10957">
        <f t="shared" si="514"/>
        <v>2002</v>
      </c>
      <c r="L10957">
        <f t="shared" si="515"/>
        <v>12</v>
      </c>
    </row>
    <row r="10958" spans="1:12" x14ac:dyDescent="0.25">
      <c r="A10958" s="1">
        <v>37620</v>
      </c>
      <c r="B10958">
        <v>331.75</v>
      </c>
      <c r="C10958">
        <v>334</v>
      </c>
      <c r="D10958">
        <v>325</v>
      </c>
      <c r="E10958">
        <v>329</v>
      </c>
      <c r="G10958">
        <v>329</v>
      </c>
      <c r="H10958">
        <v>16221</v>
      </c>
      <c r="I10958">
        <v>57984</v>
      </c>
      <c r="J10958">
        <f t="shared" si="513"/>
        <v>120.95588235294117</v>
      </c>
      <c r="K10958">
        <f t="shared" si="514"/>
        <v>2002</v>
      </c>
      <c r="L10958">
        <f t="shared" si="515"/>
        <v>12</v>
      </c>
    </row>
    <row r="10959" spans="1:12" x14ac:dyDescent="0.25">
      <c r="A10959" s="1">
        <v>37621</v>
      </c>
      <c r="B10959">
        <v>329</v>
      </c>
      <c r="C10959">
        <v>332</v>
      </c>
      <c r="D10959">
        <v>321</v>
      </c>
      <c r="E10959">
        <v>325</v>
      </c>
      <c r="G10959">
        <v>325</v>
      </c>
      <c r="H10959">
        <v>15801</v>
      </c>
      <c r="I10959">
        <v>58769</v>
      </c>
      <c r="J10959">
        <f t="shared" si="513"/>
        <v>119.48529411764706</v>
      </c>
      <c r="K10959">
        <f t="shared" si="514"/>
        <v>2002</v>
      </c>
      <c r="L10959">
        <f t="shared" si="515"/>
        <v>12</v>
      </c>
    </row>
    <row r="10960" spans="1:12" x14ac:dyDescent="0.25">
      <c r="A10960" s="1">
        <v>37623</v>
      </c>
      <c r="B10960">
        <v>320</v>
      </c>
      <c r="C10960">
        <v>331.5</v>
      </c>
      <c r="D10960">
        <v>320</v>
      </c>
      <c r="E10960">
        <v>328.75</v>
      </c>
      <c r="G10960">
        <v>328.75</v>
      </c>
      <c r="H10960">
        <v>16299</v>
      </c>
      <c r="I10960">
        <v>59331</v>
      </c>
      <c r="J10960">
        <f t="shared" si="513"/>
        <v>120.86397058823529</v>
      </c>
      <c r="K10960">
        <f t="shared" si="514"/>
        <v>2003</v>
      </c>
      <c r="L10960">
        <f t="shared" si="515"/>
        <v>1</v>
      </c>
    </row>
    <row r="10961" spans="1:12" x14ac:dyDescent="0.25">
      <c r="A10961" s="1">
        <v>37624</v>
      </c>
      <c r="B10961">
        <v>326</v>
      </c>
      <c r="C10961">
        <v>332.5</v>
      </c>
      <c r="D10961">
        <v>326</v>
      </c>
      <c r="E10961">
        <v>330.5</v>
      </c>
      <c r="G10961">
        <v>330.5</v>
      </c>
      <c r="H10961">
        <v>14198</v>
      </c>
      <c r="I10961">
        <v>58161</v>
      </c>
      <c r="J10961">
        <f t="shared" si="513"/>
        <v>121.50735294117646</v>
      </c>
      <c r="K10961">
        <f t="shared" si="514"/>
        <v>2003</v>
      </c>
      <c r="L10961">
        <f t="shared" si="515"/>
        <v>1</v>
      </c>
    </row>
    <row r="10962" spans="1:12" x14ac:dyDescent="0.25">
      <c r="A10962" s="1">
        <v>37627</v>
      </c>
      <c r="B10962">
        <v>329.5</v>
      </c>
      <c r="C10962">
        <v>334.5</v>
      </c>
      <c r="D10962">
        <v>329</v>
      </c>
      <c r="E10962">
        <v>331.5</v>
      </c>
      <c r="G10962">
        <v>331.5</v>
      </c>
      <c r="H10962">
        <v>9000</v>
      </c>
      <c r="I10962">
        <v>58816</v>
      </c>
      <c r="J10962">
        <f t="shared" si="513"/>
        <v>121.875</v>
      </c>
      <c r="K10962">
        <f t="shared" si="514"/>
        <v>2003</v>
      </c>
      <c r="L10962">
        <f t="shared" si="515"/>
        <v>1</v>
      </c>
    </row>
    <row r="10963" spans="1:12" x14ac:dyDescent="0.25">
      <c r="A10963" s="1">
        <v>37628</v>
      </c>
      <c r="B10963">
        <v>330.5</v>
      </c>
      <c r="C10963">
        <v>332.5</v>
      </c>
      <c r="D10963">
        <v>326</v>
      </c>
      <c r="E10963">
        <v>327.75</v>
      </c>
      <c r="G10963">
        <v>327.75</v>
      </c>
      <c r="H10963">
        <v>10119</v>
      </c>
      <c r="I10963">
        <v>59013</v>
      </c>
      <c r="J10963">
        <f t="shared" si="513"/>
        <v>120.49632352941177</v>
      </c>
      <c r="K10963">
        <f t="shared" si="514"/>
        <v>2003</v>
      </c>
      <c r="L10963">
        <f t="shared" si="515"/>
        <v>1</v>
      </c>
    </row>
    <row r="10964" spans="1:12" x14ac:dyDescent="0.25">
      <c r="A10964" s="1">
        <v>37629</v>
      </c>
      <c r="B10964">
        <v>335</v>
      </c>
      <c r="C10964">
        <v>339</v>
      </c>
      <c r="D10964">
        <v>333</v>
      </c>
      <c r="E10964">
        <v>337</v>
      </c>
      <c r="G10964">
        <v>337</v>
      </c>
      <c r="H10964">
        <v>18700</v>
      </c>
      <c r="I10964">
        <v>58584</v>
      </c>
      <c r="J10964">
        <f t="shared" si="513"/>
        <v>123.89705882352941</v>
      </c>
      <c r="K10964">
        <f t="shared" si="514"/>
        <v>2003</v>
      </c>
      <c r="L10964">
        <f t="shared" si="515"/>
        <v>1</v>
      </c>
    </row>
    <row r="10965" spans="1:12" x14ac:dyDescent="0.25">
      <c r="A10965" s="1">
        <v>37630</v>
      </c>
      <c r="B10965">
        <v>335</v>
      </c>
      <c r="C10965">
        <v>337</v>
      </c>
      <c r="D10965">
        <v>327.25</v>
      </c>
      <c r="E10965">
        <v>329</v>
      </c>
      <c r="G10965">
        <v>329</v>
      </c>
      <c r="H10965">
        <v>19404</v>
      </c>
      <c r="I10965">
        <v>59632</v>
      </c>
      <c r="J10965">
        <f t="shared" si="513"/>
        <v>120.95588235294117</v>
      </c>
      <c r="K10965">
        <f t="shared" si="514"/>
        <v>2003</v>
      </c>
      <c r="L10965">
        <f t="shared" si="515"/>
        <v>1</v>
      </c>
    </row>
    <row r="10966" spans="1:12" x14ac:dyDescent="0.25">
      <c r="A10966" s="1">
        <v>37631</v>
      </c>
      <c r="B10966">
        <v>318.5</v>
      </c>
      <c r="C10966">
        <v>325</v>
      </c>
      <c r="D10966">
        <v>318</v>
      </c>
      <c r="E10966">
        <v>319.25</v>
      </c>
      <c r="G10966">
        <v>319.25</v>
      </c>
      <c r="H10966">
        <v>19022</v>
      </c>
      <c r="I10966">
        <v>59233</v>
      </c>
      <c r="J10966">
        <f t="shared" si="513"/>
        <v>117.37132352941177</v>
      </c>
      <c r="K10966">
        <f t="shared" si="514"/>
        <v>2003</v>
      </c>
      <c r="L10966">
        <f t="shared" si="515"/>
        <v>1</v>
      </c>
    </row>
    <row r="10967" spans="1:12" x14ac:dyDescent="0.25">
      <c r="A10967" s="1">
        <v>37634</v>
      </c>
      <c r="B10967">
        <v>316.5</v>
      </c>
      <c r="C10967">
        <v>317</v>
      </c>
      <c r="D10967">
        <v>308.5</v>
      </c>
      <c r="E10967">
        <v>311.25</v>
      </c>
      <c r="G10967">
        <v>311.25</v>
      </c>
      <c r="H10967">
        <v>17394</v>
      </c>
      <c r="I10967">
        <v>58594</v>
      </c>
      <c r="J10967">
        <f t="shared" si="513"/>
        <v>114.43014705882354</v>
      </c>
      <c r="K10967">
        <f t="shared" si="514"/>
        <v>2003</v>
      </c>
      <c r="L10967">
        <f t="shared" si="515"/>
        <v>1</v>
      </c>
    </row>
    <row r="10968" spans="1:12" x14ac:dyDescent="0.25">
      <c r="A10968" s="1">
        <v>37635</v>
      </c>
      <c r="B10968">
        <v>314.5</v>
      </c>
      <c r="C10968">
        <v>315.5</v>
      </c>
      <c r="D10968">
        <v>308</v>
      </c>
      <c r="E10968">
        <v>314.25</v>
      </c>
      <c r="G10968">
        <v>314.25</v>
      </c>
      <c r="H10968">
        <v>13347</v>
      </c>
      <c r="I10968">
        <v>57323</v>
      </c>
      <c r="J10968">
        <f t="shared" si="513"/>
        <v>115.53308823529412</v>
      </c>
      <c r="K10968">
        <f t="shared" si="514"/>
        <v>2003</v>
      </c>
      <c r="L10968">
        <f t="shared" si="515"/>
        <v>1</v>
      </c>
    </row>
    <row r="10969" spans="1:12" x14ac:dyDescent="0.25">
      <c r="A10969" s="1">
        <v>37636</v>
      </c>
      <c r="B10969">
        <v>314</v>
      </c>
      <c r="C10969">
        <v>315</v>
      </c>
      <c r="D10969">
        <v>309</v>
      </c>
      <c r="E10969">
        <v>312.75</v>
      </c>
      <c r="G10969">
        <v>312.75</v>
      </c>
      <c r="H10969">
        <v>12406</v>
      </c>
      <c r="I10969">
        <v>57258</v>
      </c>
      <c r="J10969">
        <f t="shared" si="513"/>
        <v>114.98161764705883</v>
      </c>
      <c r="K10969">
        <f t="shared" si="514"/>
        <v>2003</v>
      </c>
      <c r="L10969">
        <f t="shared" si="515"/>
        <v>1</v>
      </c>
    </row>
    <row r="10970" spans="1:12" x14ac:dyDescent="0.25">
      <c r="A10970" s="1">
        <v>37637</v>
      </c>
      <c r="B10970">
        <v>314.5</v>
      </c>
      <c r="C10970">
        <v>315.5</v>
      </c>
      <c r="D10970">
        <v>310.25</v>
      </c>
      <c r="E10970">
        <v>311</v>
      </c>
      <c r="G10970">
        <v>311</v>
      </c>
      <c r="H10970">
        <v>7875</v>
      </c>
      <c r="I10970">
        <v>56367</v>
      </c>
      <c r="J10970">
        <f t="shared" si="513"/>
        <v>114.33823529411765</v>
      </c>
      <c r="K10970">
        <f t="shared" si="514"/>
        <v>2003</v>
      </c>
      <c r="L10970">
        <f t="shared" si="515"/>
        <v>1</v>
      </c>
    </row>
    <row r="10971" spans="1:12" x14ac:dyDescent="0.25">
      <c r="A10971" s="1">
        <v>37638</v>
      </c>
      <c r="B10971">
        <v>309</v>
      </c>
      <c r="C10971">
        <v>317.5</v>
      </c>
      <c r="D10971">
        <v>307.5</v>
      </c>
      <c r="E10971">
        <v>316.75</v>
      </c>
      <c r="G10971">
        <v>316.75</v>
      </c>
      <c r="H10971">
        <v>12844</v>
      </c>
      <c r="I10971">
        <v>56127</v>
      </c>
      <c r="J10971">
        <f t="shared" si="513"/>
        <v>116.45220588235294</v>
      </c>
      <c r="K10971">
        <f t="shared" si="514"/>
        <v>2003</v>
      </c>
      <c r="L10971">
        <f t="shared" si="515"/>
        <v>1</v>
      </c>
    </row>
    <row r="10972" spans="1:12" x14ac:dyDescent="0.25">
      <c r="A10972" s="1">
        <v>37642</v>
      </c>
      <c r="B10972">
        <v>318.5</v>
      </c>
      <c r="C10972">
        <v>320.5</v>
      </c>
      <c r="D10972">
        <v>316.5</v>
      </c>
      <c r="E10972">
        <v>319.25</v>
      </c>
      <c r="G10972">
        <v>319.25</v>
      </c>
      <c r="H10972">
        <v>10092</v>
      </c>
      <c r="I10972">
        <v>55047</v>
      </c>
      <c r="J10972">
        <f t="shared" si="513"/>
        <v>117.37132352941177</v>
      </c>
      <c r="K10972">
        <f t="shared" si="514"/>
        <v>2003</v>
      </c>
      <c r="L10972">
        <f t="shared" si="515"/>
        <v>1</v>
      </c>
    </row>
    <row r="10973" spans="1:12" x14ac:dyDescent="0.25">
      <c r="A10973" s="1">
        <v>37643</v>
      </c>
      <c r="B10973">
        <v>318</v>
      </c>
      <c r="C10973">
        <v>324.25</v>
      </c>
      <c r="D10973">
        <v>314</v>
      </c>
      <c r="E10973">
        <v>314.5</v>
      </c>
      <c r="G10973">
        <v>314.5</v>
      </c>
      <c r="H10973">
        <v>18973</v>
      </c>
      <c r="I10973">
        <v>56140</v>
      </c>
      <c r="J10973">
        <f t="shared" si="513"/>
        <v>115.625</v>
      </c>
      <c r="K10973">
        <f t="shared" si="514"/>
        <v>2003</v>
      </c>
      <c r="L10973">
        <f t="shared" si="515"/>
        <v>1</v>
      </c>
    </row>
    <row r="10974" spans="1:12" x14ac:dyDescent="0.25">
      <c r="A10974" s="1">
        <v>37644</v>
      </c>
      <c r="B10974">
        <v>314.5</v>
      </c>
      <c r="C10974">
        <v>316</v>
      </c>
      <c r="D10974">
        <v>309.25</v>
      </c>
      <c r="E10974">
        <v>311.75</v>
      </c>
      <c r="G10974">
        <v>311.75</v>
      </c>
      <c r="H10974">
        <v>11585</v>
      </c>
      <c r="I10974">
        <v>57691</v>
      </c>
      <c r="J10974">
        <f t="shared" si="513"/>
        <v>114.61397058823529</v>
      </c>
      <c r="K10974">
        <f t="shared" si="514"/>
        <v>2003</v>
      </c>
      <c r="L10974">
        <f t="shared" si="515"/>
        <v>1</v>
      </c>
    </row>
    <row r="10975" spans="1:12" x14ac:dyDescent="0.25">
      <c r="A10975" s="1">
        <v>37645</v>
      </c>
      <c r="B10975">
        <v>311</v>
      </c>
      <c r="C10975">
        <v>319</v>
      </c>
      <c r="D10975">
        <v>310</v>
      </c>
      <c r="E10975">
        <v>318.5</v>
      </c>
      <c r="G10975">
        <v>318.5</v>
      </c>
      <c r="H10975">
        <v>11014</v>
      </c>
      <c r="I10975">
        <v>57973</v>
      </c>
      <c r="J10975">
        <f t="shared" si="513"/>
        <v>117.09558823529412</v>
      </c>
      <c r="K10975">
        <f t="shared" si="514"/>
        <v>2003</v>
      </c>
      <c r="L10975">
        <f t="shared" si="515"/>
        <v>1</v>
      </c>
    </row>
    <row r="10976" spans="1:12" x14ac:dyDescent="0.25">
      <c r="A10976" s="1">
        <v>37648</v>
      </c>
      <c r="B10976">
        <v>318.5</v>
      </c>
      <c r="C10976">
        <v>322.5</v>
      </c>
      <c r="D10976">
        <v>309</v>
      </c>
      <c r="E10976">
        <v>310.5</v>
      </c>
      <c r="G10976">
        <v>310.5</v>
      </c>
      <c r="H10976">
        <v>15763</v>
      </c>
      <c r="I10976">
        <v>59100</v>
      </c>
      <c r="J10976">
        <f t="shared" si="513"/>
        <v>114.15441176470588</v>
      </c>
      <c r="K10976">
        <f t="shared" si="514"/>
        <v>2003</v>
      </c>
      <c r="L10976">
        <f t="shared" si="515"/>
        <v>1</v>
      </c>
    </row>
    <row r="10977" spans="1:12" x14ac:dyDescent="0.25">
      <c r="A10977" s="1">
        <v>37649</v>
      </c>
      <c r="B10977">
        <v>311</v>
      </c>
      <c r="C10977">
        <v>319</v>
      </c>
      <c r="D10977">
        <v>310</v>
      </c>
      <c r="E10977">
        <v>317</v>
      </c>
      <c r="G10977">
        <v>317</v>
      </c>
      <c r="H10977">
        <v>11449</v>
      </c>
      <c r="I10977">
        <v>57122</v>
      </c>
      <c r="J10977">
        <f t="shared" si="513"/>
        <v>116.54411764705883</v>
      </c>
      <c r="K10977">
        <f t="shared" si="514"/>
        <v>2003</v>
      </c>
      <c r="L10977">
        <f t="shared" si="515"/>
        <v>1</v>
      </c>
    </row>
    <row r="10978" spans="1:12" x14ac:dyDescent="0.25">
      <c r="A10978" s="1">
        <v>37650</v>
      </c>
      <c r="B10978">
        <v>317</v>
      </c>
      <c r="C10978">
        <v>318.5</v>
      </c>
      <c r="D10978">
        <v>310.25</v>
      </c>
      <c r="E10978">
        <v>313</v>
      </c>
      <c r="G10978">
        <v>313</v>
      </c>
      <c r="H10978">
        <v>11453</v>
      </c>
      <c r="I10978">
        <v>57439</v>
      </c>
      <c r="J10978">
        <f t="shared" si="513"/>
        <v>115.07352941176471</v>
      </c>
      <c r="K10978">
        <f t="shared" si="514"/>
        <v>2003</v>
      </c>
      <c r="L10978">
        <f t="shared" si="515"/>
        <v>1</v>
      </c>
    </row>
    <row r="10979" spans="1:12" x14ac:dyDescent="0.25">
      <c r="A10979" s="1">
        <v>37651</v>
      </c>
      <c r="B10979">
        <v>313.5</v>
      </c>
      <c r="C10979">
        <v>315.5</v>
      </c>
      <c r="D10979">
        <v>309</v>
      </c>
      <c r="E10979">
        <v>315</v>
      </c>
      <c r="G10979">
        <v>315</v>
      </c>
      <c r="H10979">
        <v>9836</v>
      </c>
      <c r="I10979">
        <v>57674</v>
      </c>
      <c r="J10979">
        <f t="shared" si="513"/>
        <v>115.80882352941177</v>
      </c>
      <c r="K10979">
        <f t="shared" si="514"/>
        <v>2003</v>
      </c>
      <c r="L10979">
        <f t="shared" si="515"/>
        <v>1</v>
      </c>
    </row>
    <row r="10980" spans="1:12" x14ac:dyDescent="0.25">
      <c r="A10980" s="1">
        <v>37652</v>
      </c>
      <c r="B10980">
        <v>315.5</v>
      </c>
      <c r="C10980">
        <v>326.5</v>
      </c>
      <c r="D10980">
        <v>315.5</v>
      </c>
      <c r="E10980">
        <v>320.5</v>
      </c>
      <c r="G10980">
        <v>320.5</v>
      </c>
      <c r="H10980">
        <v>22633</v>
      </c>
      <c r="I10980">
        <v>53744</v>
      </c>
      <c r="J10980">
        <f t="shared" si="513"/>
        <v>117.83088235294117</v>
      </c>
      <c r="K10980">
        <f t="shared" si="514"/>
        <v>2003</v>
      </c>
      <c r="L10980">
        <f t="shared" si="515"/>
        <v>1</v>
      </c>
    </row>
    <row r="10981" spans="1:12" x14ac:dyDescent="0.25">
      <c r="A10981" s="1">
        <v>37655</v>
      </c>
      <c r="B10981">
        <v>319.5</v>
      </c>
      <c r="C10981">
        <v>324.5</v>
      </c>
      <c r="D10981">
        <v>319</v>
      </c>
      <c r="E10981">
        <v>323.5</v>
      </c>
      <c r="G10981">
        <v>323.5</v>
      </c>
      <c r="H10981">
        <v>9974</v>
      </c>
      <c r="I10981">
        <v>52740</v>
      </c>
      <c r="J10981">
        <f t="shared" si="513"/>
        <v>118.93382352941177</v>
      </c>
      <c r="K10981">
        <f t="shared" si="514"/>
        <v>2003</v>
      </c>
      <c r="L10981">
        <f t="shared" si="515"/>
        <v>2</v>
      </c>
    </row>
    <row r="10982" spans="1:12" x14ac:dyDescent="0.25">
      <c r="A10982" s="1">
        <v>37656</v>
      </c>
      <c r="B10982">
        <v>322</v>
      </c>
      <c r="C10982">
        <v>325.5</v>
      </c>
      <c r="D10982">
        <v>321.5</v>
      </c>
      <c r="E10982">
        <v>324</v>
      </c>
      <c r="G10982">
        <v>324</v>
      </c>
      <c r="H10982">
        <v>9439</v>
      </c>
      <c r="I10982">
        <v>51152</v>
      </c>
      <c r="J10982">
        <f t="shared" si="513"/>
        <v>119.11764705882354</v>
      </c>
      <c r="K10982">
        <f t="shared" si="514"/>
        <v>2003</v>
      </c>
      <c r="L10982">
        <f t="shared" si="515"/>
        <v>2</v>
      </c>
    </row>
    <row r="10983" spans="1:12" x14ac:dyDescent="0.25">
      <c r="A10983" s="1">
        <v>37657</v>
      </c>
      <c r="B10983">
        <v>320</v>
      </c>
      <c r="C10983">
        <v>328.5</v>
      </c>
      <c r="D10983">
        <v>320</v>
      </c>
      <c r="E10983">
        <v>324</v>
      </c>
      <c r="G10983">
        <v>324</v>
      </c>
      <c r="H10983">
        <v>14834</v>
      </c>
      <c r="I10983">
        <v>50656</v>
      </c>
      <c r="J10983">
        <f t="shared" si="513"/>
        <v>119.11764705882354</v>
      </c>
      <c r="K10983">
        <f t="shared" si="514"/>
        <v>2003</v>
      </c>
      <c r="L10983">
        <f t="shared" si="515"/>
        <v>2</v>
      </c>
    </row>
    <row r="10984" spans="1:12" x14ac:dyDescent="0.25">
      <c r="A10984" s="1">
        <v>37658</v>
      </c>
      <c r="B10984">
        <v>324</v>
      </c>
      <c r="C10984">
        <v>327.5</v>
      </c>
      <c r="D10984">
        <v>322.5</v>
      </c>
      <c r="E10984">
        <v>327</v>
      </c>
      <c r="G10984">
        <v>327</v>
      </c>
      <c r="H10984">
        <v>8931</v>
      </c>
      <c r="I10984">
        <v>49185</v>
      </c>
      <c r="J10984">
        <f t="shared" si="513"/>
        <v>120.22058823529412</v>
      </c>
      <c r="K10984">
        <f t="shared" si="514"/>
        <v>2003</v>
      </c>
      <c r="L10984">
        <f t="shared" si="515"/>
        <v>2</v>
      </c>
    </row>
    <row r="10985" spans="1:12" x14ac:dyDescent="0.25">
      <c r="A10985" s="1">
        <v>37659</v>
      </c>
      <c r="B10985">
        <v>329</v>
      </c>
      <c r="C10985">
        <v>334.5</v>
      </c>
      <c r="D10985">
        <v>328</v>
      </c>
      <c r="E10985">
        <v>331</v>
      </c>
      <c r="G10985">
        <v>331</v>
      </c>
      <c r="H10985">
        <v>17817</v>
      </c>
      <c r="I10985">
        <v>46468</v>
      </c>
      <c r="J10985">
        <f t="shared" si="513"/>
        <v>121.69117647058823</v>
      </c>
      <c r="K10985">
        <f t="shared" si="514"/>
        <v>2003</v>
      </c>
      <c r="L10985">
        <f t="shared" si="515"/>
        <v>2</v>
      </c>
    </row>
    <row r="10986" spans="1:12" x14ac:dyDescent="0.25">
      <c r="A10986" s="1">
        <v>37662</v>
      </c>
      <c r="B10986">
        <v>334</v>
      </c>
      <c r="C10986">
        <v>337.75</v>
      </c>
      <c r="D10986">
        <v>332.5</v>
      </c>
      <c r="E10986">
        <v>334.75</v>
      </c>
      <c r="G10986">
        <v>334.75</v>
      </c>
      <c r="H10986">
        <v>17133</v>
      </c>
      <c r="I10986">
        <v>43074</v>
      </c>
      <c r="J10986">
        <f t="shared" si="513"/>
        <v>123.06985294117646</v>
      </c>
      <c r="K10986">
        <f t="shared" si="514"/>
        <v>2003</v>
      </c>
      <c r="L10986">
        <f t="shared" si="515"/>
        <v>2</v>
      </c>
    </row>
    <row r="10987" spans="1:12" x14ac:dyDescent="0.25">
      <c r="A10987" s="1">
        <v>37663</v>
      </c>
      <c r="B10987">
        <v>333.75</v>
      </c>
      <c r="C10987">
        <v>335.75</v>
      </c>
      <c r="D10987">
        <v>327</v>
      </c>
      <c r="E10987">
        <v>330</v>
      </c>
      <c r="G10987">
        <v>330</v>
      </c>
      <c r="H10987">
        <v>18796</v>
      </c>
      <c r="I10987">
        <v>40092</v>
      </c>
      <c r="J10987">
        <f t="shared" si="513"/>
        <v>121.32352941176471</v>
      </c>
      <c r="K10987">
        <f t="shared" si="514"/>
        <v>2003</v>
      </c>
      <c r="L10987">
        <f t="shared" si="515"/>
        <v>2</v>
      </c>
    </row>
    <row r="10988" spans="1:12" x14ac:dyDescent="0.25">
      <c r="A10988" s="1">
        <v>37664</v>
      </c>
      <c r="B10988">
        <v>330.5</v>
      </c>
      <c r="C10988">
        <v>332.25</v>
      </c>
      <c r="D10988">
        <v>325</v>
      </c>
      <c r="E10988">
        <v>325.5</v>
      </c>
      <c r="G10988">
        <v>325.5</v>
      </c>
      <c r="H10988">
        <v>11403</v>
      </c>
      <c r="I10988">
        <v>36189</v>
      </c>
      <c r="J10988">
        <f t="shared" si="513"/>
        <v>119.66911764705883</v>
      </c>
      <c r="K10988">
        <f t="shared" si="514"/>
        <v>2003</v>
      </c>
      <c r="L10988">
        <f t="shared" si="515"/>
        <v>2</v>
      </c>
    </row>
    <row r="10989" spans="1:12" x14ac:dyDescent="0.25">
      <c r="A10989" s="1">
        <v>37665</v>
      </c>
      <c r="B10989">
        <v>326</v>
      </c>
      <c r="C10989">
        <v>328.5</v>
      </c>
      <c r="D10989">
        <v>323.5</v>
      </c>
      <c r="E10989">
        <v>326.5</v>
      </c>
      <c r="G10989">
        <v>326.5</v>
      </c>
      <c r="H10989">
        <v>9934</v>
      </c>
      <c r="I10989">
        <v>35201</v>
      </c>
      <c r="J10989">
        <f t="shared" si="513"/>
        <v>120.03676470588235</v>
      </c>
      <c r="K10989">
        <f t="shared" si="514"/>
        <v>2003</v>
      </c>
      <c r="L10989">
        <f t="shared" si="515"/>
        <v>2</v>
      </c>
    </row>
    <row r="10990" spans="1:12" x14ac:dyDescent="0.25">
      <c r="A10990" s="1">
        <v>37666</v>
      </c>
      <c r="B10990">
        <v>326</v>
      </c>
      <c r="C10990">
        <v>335</v>
      </c>
      <c r="D10990">
        <v>325.5</v>
      </c>
      <c r="E10990">
        <v>334.25</v>
      </c>
      <c r="G10990">
        <v>334.25</v>
      </c>
      <c r="H10990">
        <v>15561</v>
      </c>
      <c r="I10990">
        <v>33002</v>
      </c>
      <c r="J10990">
        <f t="shared" si="513"/>
        <v>122.88602941176471</v>
      </c>
      <c r="K10990">
        <f t="shared" si="514"/>
        <v>2003</v>
      </c>
      <c r="L10990">
        <f t="shared" si="515"/>
        <v>2</v>
      </c>
    </row>
    <row r="10991" spans="1:12" x14ac:dyDescent="0.25">
      <c r="A10991" s="1">
        <v>37670</v>
      </c>
      <c r="B10991">
        <v>333.25</v>
      </c>
      <c r="C10991">
        <v>338</v>
      </c>
      <c r="D10991">
        <v>333.25</v>
      </c>
      <c r="E10991">
        <v>335.5</v>
      </c>
      <c r="G10991">
        <v>335.5</v>
      </c>
      <c r="H10991">
        <v>10913</v>
      </c>
      <c r="I10991">
        <v>30698</v>
      </c>
      <c r="J10991">
        <f t="shared" si="513"/>
        <v>123.34558823529412</v>
      </c>
      <c r="K10991">
        <f t="shared" si="514"/>
        <v>2003</v>
      </c>
      <c r="L10991">
        <f t="shared" si="515"/>
        <v>2</v>
      </c>
    </row>
    <row r="10992" spans="1:12" x14ac:dyDescent="0.25">
      <c r="A10992" s="1">
        <v>37671</v>
      </c>
      <c r="B10992">
        <v>336</v>
      </c>
      <c r="C10992">
        <v>337</v>
      </c>
      <c r="D10992">
        <v>325.25</v>
      </c>
      <c r="E10992">
        <v>327.75</v>
      </c>
      <c r="G10992">
        <v>327.75</v>
      </c>
      <c r="H10992">
        <v>17683</v>
      </c>
      <c r="I10992">
        <v>28048</v>
      </c>
      <c r="J10992">
        <f t="shared" si="513"/>
        <v>120.49632352941177</v>
      </c>
      <c r="K10992">
        <f t="shared" si="514"/>
        <v>2003</v>
      </c>
      <c r="L10992">
        <f t="shared" si="515"/>
        <v>2</v>
      </c>
    </row>
    <row r="10993" spans="1:12" x14ac:dyDescent="0.25">
      <c r="A10993" s="1">
        <v>37672</v>
      </c>
      <c r="B10993">
        <v>325</v>
      </c>
      <c r="C10993">
        <v>334</v>
      </c>
      <c r="D10993">
        <v>324</v>
      </c>
      <c r="E10993">
        <v>332</v>
      </c>
      <c r="G10993">
        <v>332</v>
      </c>
      <c r="H10993">
        <v>13714</v>
      </c>
      <c r="I10993">
        <v>27568</v>
      </c>
      <c r="J10993">
        <f t="shared" si="513"/>
        <v>122.05882352941177</v>
      </c>
      <c r="K10993">
        <f t="shared" si="514"/>
        <v>2003</v>
      </c>
      <c r="L10993">
        <f t="shared" si="515"/>
        <v>2</v>
      </c>
    </row>
    <row r="10994" spans="1:12" x14ac:dyDescent="0.25">
      <c r="A10994" s="1">
        <v>37673</v>
      </c>
      <c r="B10994">
        <v>330.5</v>
      </c>
      <c r="C10994">
        <v>332.5</v>
      </c>
      <c r="D10994">
        <v>327.5</v>
      </c>
      <c r="E10994">
        <v>328.5</v>
      </c>
      <c r="G10994">
        <v>328.5</v>
      </c>
      <c r="H10994">
        <v>12473</v>
      </c>
      <c r="I10994">
        <v>22012</v>
      </c>
      <c r="J10994">
        <f t="shared" si="513"/>
        <v>120.77205882352941</v>
      </c>
      <c r="K10994">
        <f t="shared" si="514"/>
        <v>2003</v>
      </c>
      <c r="L10994">
        <f t="shared" si="515"/>
        <v>2</v>
      </c>
    </row>
    <row r="10995" spans="1:12" x14ac:dyDescent="0.25">
      <c r="A10995" s="1">
        <v>37676</v>
      </c>
      <c r="B10995">
        <v>326</v>
      </c>
      <c r="C10995">
        <v>327.5</v>
      </c>
      <c r="D10995">
        <v>318.5</v>
      </c>
      <c r="E10995">
        <v>321.5</v>
      </c>
      <c r="G10995">
        <v>321.5</v>
      </c>
      <c r="H10995">
        <v>14040</v>
      </c>
      <c r="I10995">
        <v>19819</v>
      </c>
      <c r="J10995">
        <f t="shared" si="513"/>
        <v>118.19852941176471</v>
      </c>
      <c r="K10995">
        <f t="shared" si="514"/>
        <v>2003</v>
      </c>
      <c r="L10995">
        <f t="shared" si="515"/>
        <v>2</v>
      </c>
    </row>
    <row r="10996" spans="1:12" x14ac:dyDescent="0.25">
      <c r="A10996" s="1">
        <v>37677</v>
      </c>
      <c r="B10996">
        <v>323</v>
      </c>
      <c r="C10996">
        <v>325.5</v>
      </c>
      <c r="D10996">
        <v>320</v>
      </c>
      <c r="E10996">
        <v>320.5</v>
      </c>
      <c r="G10996">
        <v>320.5</v>
      </c>
      <c r="H10996">
        <v>11173</v>
      </c>
      <c r="I10996">
        <v>14871</v>
      </c>
      <c r="J10996">
        <f t="shared" si="513"/>
        <v>117.83088235294117</v>
      </c>
      <c r="K10996">
        <f t="shared" si="514"/>
        <v>2003</v>
      </c>
      <c r="L10996">
        <f t="shared" si="515"/>
        <v>2</v>
      </c>
    </row>
    <row r="10997" spans="1:12" x14ac:dyDescent="0.25">
      <c r="A10997" s="1">
        <v>37678</v>
      </c>
      <c r="B10997">
        <v>319.5</v>
      </c>
      <c r="C10997">
        <v>322.5</v>
      </c>
      <c r="D10997">
        <v>318.25</v>
      </c>
      <c r="E10997">
        <v>319.75</v>
      </c>
      <c r="G10997">
        <v>319.75</v>
      </c>
      <c r="H10997">
        <v>7923</v>
      </c>
      <c r="I10997">
        <v>10637</v>
      </c>
      <c r="J10997">
        <f t="shared" si="513"/>
        <v>117.55514705882352</v>
      </c>
      <c r="K10997">
        <f t="shared" si="514"/>
        <v>2003</v>
      </c>
      <c r="L10997">
        <f t="shared" si="515"/>
        <v>2</v>
      </c>
    </row>
    <row r="10998" spans="1:12" x14ac:dyDescent="0.25">
      <c r="A10998" s="1">
        <v>37679</v>
      </c>
      <c r="B10998">
        <v>317.5</v>
      </c>
      <c r="C10998">
        <v>318</v>
      </c>
      <c r="D10998">
        <v>308.5</v>
      </c>
      <c r="E10998">
        <v>309</v>
      </c>
      <c r="G10998">
        <v>309</v>
      </c>
      <c r="H10998">
        <v>11022</v>
      </c>
      <c r="I10998">
        <v>5053</v>
      </c>
      <c r="J10998">
        <f t="shared" si="513"/>
        <v>113.60294117647059</v>
      </c>
      <c r="K10998">
        <f t="shared" si="514"/>
        <v>2003</v>
      </c>
      <c r="L10998">
        <f t="shared" si="515"/>
        <v>2</v>
      </c>
    </row>
    <row r="10999" spans="1:12" x14ac:dyDescent="0.25">
      <c r="A10999" s="1">
        <v>37680</v>
      </c>
      <c r="B10999">
        <v>311</v>
      </c>
      <c r="C10999">
        <v>316</v>
      </c>
      <c r="D10999">
        <v>309</v>
      </c>
      <c r="E10999">
        <v>312.5</v>
      </c>
      <c r="G10999">
        <v>312.5</v>
      </c>
      <c r="H10999">
        <v>3531</v>
      </c>
      <c r="I10999">
        <v>3630</v>
      </c>
      <c r="J10999">
        <f t="shared" si="513"/>
        <v>114.88970588235294</v>
      </c>
      <c r="K10999">
        <f t="shared" si="514"/>
        <v>2003</v>
      </c>
      <c r="L10999">
        <f t="shared" si="515"/>
        <v>2</v>
      </c>
    </row>
    <row r="11000" spans="1:12" x14ac:dyDescent="0.25">
      <c r="A11000" s="1">
        <v>37683</v>
      </c>
      <c r="B11000">
        <v>316</v>
      </c>
      <c r="C11000">
        <v>319.5</v>
      </c>
      <c r="D11000">
        <v>315</v>
      </c>
      <c r="E11000">
        <v>318.25</v>
      </c>
      <c r="G11000">
        <v>318.25</v>
      </c>
      <c r="H11000">
        <v>1401</v>
      </c>
      <c r="I11000">
        <v>2668</v>
      </c>
      <c r="J11000">
        <f t="shared" si="513"/>
        <v>117.00367647058823</v>
      </c>
      <c r="K11000">
        <f t="shared" si="514"/>
        <v>2003</v>
      </c>
      <c r="L11000">
        <f t="shared" si="515"/>
        <v>3</v>
      </c>
    </row>
    <row r="11001" spans="1:12" x14ac:dyDescent="0.25">
      <c r="A11001" s="1">
        <v>37684</v>
      </c>
      <c r="B11001">
        <v>320.5</v>
      </c>
      <c r="C11001">
        <v>326.5</v>
      </c>
      <c r="D11001">
        <v>316.5</v>
      </c>
      <c r="E11001">
        <v>326.5</v>
      </c>
      <c r="G11001">
        <v>326.5</v>
      </c>
      <c r="H11001">
        <v>1622</v>
      </c>
      <c r="I11001">
        <v>1975</v>
      </c>
      <c r="J11001">
        <f t="shared" si="513"/>
        <v>120.03676470588235</v>
      </c>
      <c r="K11001">
        <f t="shared" si="514"/>
        <v>2003</v>
      </c>
      <c r="L11001">
        <f t="shared" si="515"/>
        <v>3</v>
      </c>
    </row>
    <row r="11002" spans="1:12" x14ac:dyDescent="0.25">
      <c r="A11002" s="1">
        <v>37685</v>
      </c>
      <c r="B11002">
        <v>322</v>
      </c>
      <c r="C11002">
        <v>323</v>
      </c>
      <c r="D11002">
        <v>317.5</v>
      </c>
      <c r="E11002">
        <v>321.5</v>
      </c>
      <c r="G11002">
        <v>321.5</v>
      </c>
      <c r="H11002">
        <v>861</v>
      </c>
      <c r="I11002">
        <v>1626</v>
      </c>
      <c r="J11002">
        <f t="shared" si="513"/>
        <v>118.19852941176471</v>
      </c>
      <c r="K11002">
        <f t="shared" si="514"/>
        <v>2003</v>
      </c>
      <c r="L11002">
        <f t="shared" si="515"/>
        <v>3</v>
      </c>
    </row>
    <row r="11003" spans="1:12" x14ac:dyDescent="0.25">
      <c r="A11003" s="1">
        <v>37686</v>
      </c>
      <c r="B11003">
        <v>320.5</v>
      </c>
      <c r="C11003">
        <v>324.5</v>
      </c>
      <c r="D11003">
        <v>320</v>
      </c>
      <c r="E11003">
        <v>321</v>
      </c>
      <c r="G11003">
        <v>321</v>
      </c>
      <c r="H11003">
        <v>638</v>
      </c>
      <c r="I11003">
        <v>1159</v>
      </c>
      <c r="J11003">
        <f t="shared" si="513"/>
        <v>118.01470588235294</v>
      </c>
      <c r="K11003">
        <f t="shared" si="514"/>
        <v>2003</v>
      </c>
      <c r="L11003">
        <f t="shared" si="515"/>
        <v>3</v>
      </c>
    </row>
    <row r="11004" spans="1:12" x14ac:dyDescent="0.25">
      <c r="A11004" s="1">
        <v>37687</v>
      </c>
      <c r="B11004">
        <v>318.5</v>
      </c>
      <c r="C11004">
        <v>320</v>
      </c>
      <c r="D11004">
        <v>312.5</v>
      </c>
      <c r="E11004">
        <v>313</v>
      </c>
      <c r="G11004">
        <v>313</v>
      </c>
      <c r="H11004">
        <v>589</v>
      </c>
      <c r="I11004">
        <v>797</v>
      </c>
      <c r="J11004">
        <f t="shared" si="513"/>
        <v>115.07352941176471</v>
      </c>
      <c r="K11004">
        <f t="shared" si="514"/>
        <v>2003</v>
      </c>
      <c r="L11004">
        <f t="shared" si="515"/>
        <v>3</v>
      </c>
    </row>
    <row r="11005" spans="1:12" x14ac:dyDescent="0.25">
      <c r="A11005" s="1">
        <v>37690</v>
      </c>
      <c r="B11005">
        <v>313</v>
      </c>
      <c r="C11005">
        <v>313</v>
      </c>
      <c r="D11005">
        <v>306.25</v>
      </c>
      <c r="E11005">
        <v>311.75</v>
      </c>
      <c r="G11005">
        <v>311.75</v>
      </c>
      <c r="H11005">
        <v>363</v>
      </c>
      <c r="I11005">
        <v>500</v>
      </c>
      <c r="J11005">
        <f t="shared" si="513"/>
        <v>114.61397058823529</v>
      </c>
      <c r="K11005">
        <f t="shared" si="514"/>
        <v>2003</v>
      </c>
      <c r="L11005">
        <f t="shared" si="515"/>
        <v>3</v>
      </c>
    </row>
    <row r="11006" spans="1:12" x14ac:dyDescent="0.25">
      <c r="A11006" s="1">
        <v>37691</v>
      </c>
      <c r="B11006">
        <v>309.75</v>
      </c>
      <c r="C11006">
        <v>310.75</v>
      </c>
      <c r="D11006">
        <v>308.5</v>
      </c>
      <c r="E11006">
        <v>310</v>
      </c>
      <c r="G11006">
        <v>310</v>
      </c>
      <c r="H11006">
        <v>162</v>
      </c>
      <c r="I11006">
        <v>360</v>
      </c>
      <c r="J11006">
        <f t="shared" si="513"/>
        <v>113.97058823529412</v>
      </c>
      <c r="K11006">
        <f t="shared" si="514"/>
        <v>2003</v>
      </c>
      <c r="L11006">
        <f t="shared" si="515"/>
        <v>3</v>
      </c>
    </row>
    <row r="11007" spans="1:12" x14ac:dyDescent="0.25">
      <c r="A11007" s="1">
        <v>37692</v>
      </c>
      <c r="B11007">
        <v>310</v>
      </c>
      <c r="C11007">
        <v>310</v>
      </c>
      <c r="D11007">
        <v>304</v>
      </c>
      <c r="E11007">
        <v>306.5</v>
      </c>
      <c r="G11007">
        <v>306.5</v>
      </c>
      <c r="H11007">
        <v>201</v>
      </c>
      <c r="I11007">
        <v>244</v>
      </c>
      <c r="J11007">
        <f t="shared" si="513"/>
        <v>112.68382352941177</v>
      </c>
      <c r="K11007">
        <f t="shared" si="514"/>
        <v>2003</v>
      </c>
      <c r="L11007">
        <f t="shared" si="515"/>
        <v>3</v>
      </c>
    </row>
    <row r="11008" spans="1:12" x14ac:dyDescent="0.25">
      <c r="A11008" s="1">
        <v>37693</v>
      </c>
      <c r="B11008">
        <v>307</v>
      </c>
      <c r="C11008">
        <v>310.5</v>
      </c>
      <c r="D11008">
        <v>307</v>
      </c>
      <c r="E11008">
        <v>310.5</v>
      </c>
      <c r="G11008">
        <v>310.5</v>
      </c>
      <c r="H11008">
        <v>189</v>
      </c>
      <c r="I11008">
        <v>79</v>
      </c>
      <c r="J11008">
        <f t="shared" si="513"/>
        <v>114.15441176470588</v>
      </c>
      <c r="K11008">
        <f t="shared" si="514"/>
        <v>2003</v>
      </c>
      <c r="L11008">
        <f t="shared" si="515"/>
        <v>3</v>
      </c>
    </row>
    <row r="11009" spans="1:12" x14ac:dyDescent="0.25">
      <c r="A11009" s="1">
        <v>37694</v>
      </c>
      <c r="B11009">
        <v>312</v>
      </c>
      <c r="C11009">
        <v>314</v>
      </c>
      <c r="D11009">
        <v>310</v>
      </c>
      <c r="E11009">
        <v>311</v>
      </c>
      <c r="G11009">
        <v>311</v>
      </c>
      <c r="H11009">
        <v>95</v>
      </c>
      <c r="I11009">
        <v>44</v>
      </c>
      <c r="J11009">
        <f t="shared" si="513"/>
        <v>114.33823529411765</v>
      </c>
      <c r="K11009">
        <f t="shared" si="514"/>
        <v>2003</v>
      </c>
      <c r="L11009">
        <f t="shared" si="515"/>
        <v>3</v>
      </c>
    </row>
    <row r="11010" spans="1:12" x14ac:dyDescent="0.25">
      <c r="A11010" s="1">
        <v>37697</v>
      </c>
      <c r="B11010">
        <v>296</v>
      </c>
      <c r="C11010">
        <v>299</v>
      </c>
      <c r="D11010">
        <v>292.5</v>
      </c>
      <c r="E11010">
        <v>292.75</v>
      </c>
      <c r="G11010">
        <v>292.75</v>
      </c>
      <c r="H11010">
        <v>11279</v>
      </c>
      <c r="I11010">
        <v>40966</v>
      </c>
      <c r="J11010">
        <f t="shared" ref="J11010:J11073" si="516">G11010/100*5000/136</f>
        <v>107.62867647058825</v>
      </c>
      <c r="K11010">
        <f t="shared" ref="K11010:K11073" si="517">YEAR(A11010)</f>
        <v>2003</v>
      </c>
      <c r="L11010">
        <f t="shared" ref="L11010:L11073" si="518">MONTH(A11010)</f>
        <v>3</v>
      </c>
    </row>
    <row r="11011" spans="1:12" x14ac:dyDescent="0.25">
      <c r="A11011" s="1">
        <v>37698</v>
      </c>
      <c r="B11011">
        <v>290</v>
      </c>
      <c r="C11011">
        <v>297</v>
      </c>
      <c r="D11011">
        <v>290</v>
      </c>
      <c r="E11011">
        <v>296</v>
      </c>
      <c r="G11011">
        <v>296</v>
      </c>
      <c r="H11011">
        <v>7087</v>
      </c>
      <c r="I11011">
        <v>40346</v>
      </c>
      <c r="J11011">
        <f t="shared" si="516"/>
        <v>108.82352941176471</v>
      </c>
      <c r="K11011">
        <f t="shared" si="517"/>
        <v>2003</v>
      </c>
      <c r="L11011">
        <f t="shared" si="518"/>
        <v>3</v>
      </c>
    </row>
    <row r="11012" spans="1:12" x14ac:dyDescent="0.25">
      <c r="A11012" s="1">
        <v>37699</v>
      </c>
      <c r="B11012">
        <v>295</v>
      </c>
      <c r="C11012">
        <v>298</v>
      </c>
      <c r="D11012">
        <v>293</v>
      </c>
      <c r="E11012">
        <v>294.75</v>
      </c>
      <c r="G11012">
        <v>294.75</v>
      </c>
      <c r="H11012">
        <v>5774</v>
      </c>
      <c r="I11012">
        <v>41187</v>
      </c>
      <c r="J11012">
        <f t="shared" si="516"/>
        <v>108.36397058823528</v>
      </c>
      <c r="K11012">
        <f t="shared" si="517"/>
        <v>2003</v>
      </c>
      <c r="L11012">
        <f t="shared" si="518"/>
        <v>3</v>
      </c>
    </row>
    <row r="11013" spans="1:12" x14ac:dyDescent="0.25">
      <c r="A11013" s="1">
        <v>37700</v>
      </c>
      <c r="B11013">
        <v>293.5</v>
      </c>
      <c r="C11013">
        <v>296</v>
      </c>
      <c r="D11013">
        <v>292</v>
      </c>
      <c r="E11013">
        <v>294.75</v>
      </c>
      <c r="G11013">
        <v>294.75</v>
      </c>
      <c r="H11013">
        <v>5748</v>
      </c>
      <c r="I11013">
        <v>41365</v>
      </c>
      <c r="J11013">
        <f t="shared" si="516"/>
        <v>108.36397058823528</v>
      </c>
      <c r="K11013">
        <f t="shared" si="517"/>
        <v>2003</v>
      </c>
      <c r="L11013">
        <f t="shared" si="518"/>
        <v>3</v>
      </c>
    </row>
    <row r="11014" spans="1:12" x14ac:dyDescent="0.25">
      <c r="A11014" s="1">
        <v>37701</v>
      </c>
      <c r="B11014">
        <v>294</v>
      </c>
      <c r="C11014">
        <v>295.5</v>
      </c>
      <c r="D11014">
        <v>285.5</v>
      </c>
      <c r="E11014">
        <v>286</v>
      </c>
      <c r="G11014">
        <v>286</v>
      </c>
      <c r="H11014">
        <v>8076</v>
      </c>
      <c r="I11014">
        <v>41026</v>
      </c>
      <c r="J11014">
        <f t="shared" si="516"/>
        <v>105.14705882352941</v>
      </c>
      <c r="K11014">
        <f t="shared" si="517"/>
        <v>2003</v>
      </c>
      <c r="L11014">
        <f t="shared" si="518"/>
        <v>3</v>
      </c>
    </row>
    <row r="11015" spans="1:12" x14ac:dyDescent="0.25">
      <c r="A11015" s="1">
        <v>37704</v>
      </c>
      <c r="B11015">
        <v>285.5</v>
      </c>
      <c r="C11015">
        <v>287</v>
      </c>
      <c r="D11015">
        <v>280</v>
      </c>
      <c r="E11015">
        <v>281</v>
      </c>
      <c r="G11015">
        <v>281</v>
      </c>
      <c r="H11015">
        <v>7460</v>
      </c>
      <c r="I11015">
        <v>40494</v>
      </c>
      <c r="J11015">
        <f t="shared" si="516"/>
        <v>103.30882352941177</v>
      </c>
      <c r="K11015">
        <f t="shared" si="517"/>
        <v>2003</v>
      </c>
      <c r="L11015">
        <f t="shared" si="518"/>
        <v>3</v>
      </c>
    </row>
    <row r="11016" spans="1:12" x14ac:dyDescent="0.25">
      <c r="A11016" s="1">
        <v>37705</v>
      </c>
      <c r="B11016">
        <v>281</v>
      </c>
      <c r="C11016">
        <v>283.5</v>
      </c>
      <c r="D11016">
        <v>279.5</v>
      </c>
      <c r="E11016">
        <v>281</v>
      </c>
      <c r="G11016">
        <v>281</v>
      </c>
      <c r="H11016">
        <v>3647</v>
      </c>
      <c r="I11016">
        <v>40216</v>
      </c>
      <c r="J11016">
        <f t="shared" si="516"/>
        <v>103.30882352941177</v>
      </c>
      <c r="K11016">
        <f t="shared" si="517"/>
        <v>2003</v>
      </c>
      <c r="L11016">
        <f t="shared" si="518"/>
        <v>3</v>
      </c>
    </row>
    <row r="11017" spans="1:12" x14ac:dyDescent="0.25">
      <c r="A11017" s="1">
        <v>37706</v>
      </c>
      <c r="B11017">
        <v>280</v>
      </c>
      <c r="C11017">
        <v>286</v>
      </c>
      <c r="D11017">
        <v>280</v>
      </c>
      <c r="E11017">
        <v>284.25</v>
      </c>
      <c r="G11017">
        <v>284.25</v>
      </c>
      <c r="H11017">
        <v>4101</v>
      </c>
      <c r="I11017">
        <v>39571</v>
      </c>
      <c r="J11017">
        <f t="shared" si="516"/>
        <v>104.50367647058822</v>
      </c>
      <c r="K11017">
        <f t="shared" si="517"/>
        <v>2003</v>
      </c>
      <c r="L11017">
        <f t="shared" si="518"/>
        <v>3</v>
      </c>
    </row>
    <row r="11018" spans="1:12" x14ac:dyDescent="0.25">
      <c r="A11018" s="1">
        <v>37707</v>
      </c>
      <c r="B11018">
        <v>285.5</v>
      </c>
      <c r="C11018">
        <v>287.5</v>
      </c>
      <c r="D11018">
        <v>283</v>
      </c>
      <c r="E11018">
        <v>283.5</v>
      </c>
      <c r="G11018">
        <v>283.5</v>
      </c>
      <c r="H11018">
        <v>3790</v>
      </c>
      <c r="I11018">
        <v>38998</v>
      </c>
      <c r="J11018">
        <f t="shared" si="516"/>
        <v>104.22794117647059</v>
      </c>
      <c r="K11018">
        <f t="shared" si="517"/>
        <v>2003</v>
      </c>
      <c r="L11018">
        <f t="shared" si="518"/>
        <v>3</v>
      </c>
    </row>
    <row r="11019" spans="1:12" x14ac:dyDescent="0.25">
      <c r="A11019" s="1">
        <v>37708</v>
      </c>
      <c r="B11019">
        <v>284.5</v>
      </c>
      <c r="C11019">
        <v>285.5</v>
      </c>
      <c r="D11019">
        <v>277.5</v>
      </c>
      <c r="E11019">
        <v>279.25</v>
      </c>
      <c r="G11019">
        <v>279.25</v>
      </c>
      <c r="H11019">
        <v>6089</v>
      </c>
      <c r="I11019">
        <v>38788</v>
      </c>
      <c r="J11019">
        <f t="shared" si="516"/>
        <v>102.66544117647059</v>
      </c>
      <c r="K11019">
        <f t="shared" si="517"/>
        <v>2003</v>
      </c>
      <c r="L11019">
        <f t="shared" si="518"/>
        <v>3</v>
      </c>
    </row>
    <row r="11020" spans="1:12" x14ac:dyDescent="0.25">
      <c r="A11020" s="1">
        <v>37711</v>
      </c>
      <c r="B11020">
        <v>281.5</v>
      </c>
      <c r="C11020">
        <v>288.5</v>
      </c>
      <c r="D11020">
        <v>281.5</v>
      </c>
      <c r="E11020">
        <v>286.75</v>
      </c>
      <c r="G11020">
        <v>286.75</v>
      </c>
      <c r="H11020">
        <v>9953</v>
      </c>
      <c r="I11020">
        <v>37118</v>
      </c>
      <c r="J11020">
        <f t="shared" si="516"/>
        <v>105.42279411764706</v>
      </c>
      <c r="K11020">
        <f t="shared" si="517"/>
        <v>2003</v>
      </c>
      <c r="L11020">
        <f t="shared" si="518"/>
        <v>3</v>
      </c>
    </row>
    <row r="11021" spans="1:12" x14ac:dyDescent="0.25">
      <c r="A11021" s="1">
        <v>37712</v>
      </c>
      <c r="B11021">
        <v>287.5</v>
      </c>
      <c r="C11021">
        <v>288</v>
      </c>
      <c r="D11021">
        <v>282.5</v>
      </c>
      <c r="E11021">
        <v>283</v>
      </c>
      <c r="G11021">
        <v>283</v>
      </c>
      <c r="H11021">
        <v>6146</v>
      </c>
      <c r="I11021">
        <v>36452</v>
      </c>
      <c r="J11021">
        <f t="shared" si="516"/>
        <v>104.04411764705883</v>
      </c>
      <c r="K11021">
        <f t="shared" si="517"/>
        <v>2003</v>
      </c>
      <c r="L11021">
        <f t="shared" si="518"/>
        <v>4</v>
      </c>
    </row>
    <row r="11022" spans="1:12" x14ac:dyDescent="0.25">
      <c r="A11022" s="1">
        <v>37713</v>
      </c>
      <c r="B11022">
        <v>287.5</v>
      </c>
      <c r="C11022">
        <v>288.5</v>
      </c>
      <c r="D11022">
        <v>283.5</v>
      </c>
      <c r="E11022">
        <v>287.5</v>
      </c>
      <c r="G11022">
        <v>287.5</v>
      </c>
      <c r="H11022">
        <v>5675</v>
      </c>
      <c r="I11022">
        <v>34874</v>
      </c>
      <c r="J11022">
        <f t="shared" si="516"/>
        <v>105.69852941176471</v>
      </c>
      <c r="K11022">
        <f t="shared" si="517"/>
        <v>2003</v>
      </c>
      <c r="L11022">
        <f t="shared" si="518"/>
        <v>4</v>
      </c>
    </row>
    <row r="11023" spans="1:12" x14ac:dyDescent="0.25">
      <c r="A11023" s="1">
        <v>37714</v>
      </c>
      <c r="B11023">
        <v>286.5</v>
      </c>
      <c r="C11023">
        <v>288</v>
      </c>
      <c r="D11023">
        <v>280</v>
      </c>
      <c r="E11023">
        <v>281.5</v>
      </c>
      <c r="G11023">
        <v>281.5</v>
      </c>
      <c r="H11023">
        <v>4503</v>
      </c>
      <c r="I11023">
        <v>34458</v>
      </c>
      <c r="J11023">
        <f t="shared" si="516"/>
        <v>103.49264705882354</v>
      </c>
      <c r="K11023">
        <f t="shared" si="517"/>
        <v>2003</v>
      </c>
      <c r="L11023">
        <f t="shared" si="518"/>
        <v>4</v>
      </c>
    </row>
    <row r="11024" spans="1:12" x14ac:dyDescent="0.25">
      <c r="A11024" s="1">
        <v>37715</v>
      </c>
      <c r="B11024">
        <v>283</v>
      </c>
      <c r="C11024">
        <v>286</v>
      </c>
      <c r="D11024">
        <v>283</v>
      </c>
      <c r="E11024">
        <v>285</v>
      </c>
      <c r="G11024">
        <v>285</v>
      </c>
      <c r="H11024">
        <v>3396</v>
      </c>
      <c r="I11024">
        <v>33504</v>
      </c>
      <c r="J11024">
        <f t="shared" si="516"/>
        <v>104.77941176470588</v>
      </c>
      <c r="K11024">
        <f t="shared" si="517"/>
        <v>2003</v>
      </c>
      <c r="L11024">
        <f t="shared" si="518"/>
        <v>4</v>
      </c>
    </row>
    <row r="11025" spans="1:12" x14ac:dyDescent="0.25">
      <c r="A11025" s="1">
        <v>37718</v>
      </c>
      <c r="B11025">
        <v>288</v>
      </c>
      <c r="C11025">
        <v>291</v>
      </c>
      <c r="D11025">
        <v>286.5</v>
      </c>
      <c r="E11025">
        <v>290.25</v>
      </c>
      <c r="G11025">
        <v>290.25</v>
      </c>
      <c r="H11025">
        <v>8272</v>
      </c>
      <c r="I11025">
        <v>30989</v>
      </c>
      <c r="J11025">
        <f t="shared" si="516"/>
        <v>106.70955882352941</v>
      </c>
      <c r="K11025">
        <f t="shared" si="517"/>
        <v>2003</v>
      </c>
      <c r="L11025">
        <f t="shared" si="518"/>
        <v>4</v>
      </c>
    </row>
    <row r="11026" spans="1:12" x14ac:dyDescent="0.25">
      <c r="A11026" s="1">
        <v>37719</v>
      </c>
      <c r="B11026">
        <v>289</v>
      </c>
      <c r="C11026">
        <v>289.5</v>
      </c>
      <c r="D11026">
        <v>283</v>
      </c>
      <c r="E11026">
        <v>283.5</v>
      </c>
      <c r="G11026">
        <v>283.5</v>
      </c>
      <c r="H11026">
        <v>7722</v>
      </c>
      <c r="I11026">
        <v>28265</v>
      </c>
      <c r="J11026">
        <f t="shared" si="516"/>
        <v>104.22794117647059</v>
      </c>
      <c r="K11026">
        <f t="shared" si="517"/>
        <v>2003</v>
      </c>
      <c r="L11026">
        <f t="shared" si="518"/>
        <v>4</v>
      </c>
    </row>
    <row r="11027" spans="1:12" x14ac:dyDescent="0.25">
      <c r="A11027" s="1">
        <v>37720</v>
      </c>
      <c r="B11027">
        <v>284</v>
      </c>
      <c r="C11027">
        <v>288.5</v>
      </c>
      <c r="D11027">
        <v>283.75</v>
      </c>
      <c r="E11027">
        <v>287</v>
      </c>
      <c r="G11027">
        <v>287</v>
      </c>
      <c r="H11027">
        <v>7046</v>
      </c>
      <c r="I11027">
        <v>26026</v>
      </c>
      <c r="J11027">
        <f t="shared" si="516"/>
        <v>105.51470588235294</v>
      </c>
      <c r="K11027">
        <f t="shared" si="517"/>
        <v>2003</v>
      </c>
      <c r="L11027">
        <f t="shared" si="518"/>
        <v>4</v>
      </c>
    </row>
    <row r="11028" spans="1:12" x14ac:dyDescent="0.25">
      <c r="A11028" s="1">
        <v>37721</v>
      </c>
      <c r="B11028">
        <v>288</v>
      </c>
      <c r="C11028">
        <v>290</v>
      </c>
      <c r="D11028">
        <v>282</v>
      </c>
      <c r="E11028">
        <v>285.5</v>
      </c>
      <c r="G11028">
        <v>285.5</v>
      </c>
      <c r="H11028">
        <v>7819</v>
      </c>
      <c r="I11028">
        <v>24052</v>
      </c>
      <c r="J11028">
        <f t="shared" si="516"/>
        <v>104.96323529411765</v>
      </c>
      <c r="K11028">
        <f t="shared" si="517"/>
        <v>2003</v>
      </c>
      <c r="L11028">
        <f t="shared" si="518"/>
        <v>4</v>
      </c>
    </row>
    <row r="11029" spans="1:12" x14ac:dyDescent="0.25">
      <c r="A11029" s="1">
        <v>37722</v>
      </c>
      <c r="B11029">
        <v>284.5</v>
      </c>
      <c r="C11029">
        <v>287.5</v>
      </c>
      <c r="D11029">
        <v>282</v>
      </c>
      <c r="E11029">
        <v>284.25</v>
      </c>
      <c r="G11029">
        <v>284.25</v>
      </c>
      <c r="H11029">
        <v>6854</v>
      </c>
      <c r="I11029">
        <v>22574</v>
      </c>
      <c r="J11029">
        <f t="shared" si="516"/>
        <v>104.50367647058822</v>
      </c>
      <c r="K11029">
        <f t="shared" si="517"/>
        <v>2003</v>
      </c>
      <c r="L11029">
        <f t="shared" si="518"/>
        <v>4</v>
      </c>
    </row>
    <row r="11030" spans="1:12" x14ac:dyDescent="0.25">
      <c r="A11030" s="1">
        <v>37725</v>
      </c>
      <c r="B11030">
        <v>283.5</v>
      </c>
      <c r="C11030">
        <v>285.5</v>
      </c>
      <c r="D11030">
        <v>278.5</v>
      </c>
      <c r="E11030">
        <v>280.75</v>
      </c>
      <c r="G11030">
        <v>280.75</v>
      </c>
      <c r="H11030">
        <v>4694</v>
      </c>
      <c r="I11030">
        <v>22563</v>
      </c>
      <c r="J11030">
        <f t="shared" si="516"/>
        <v>103.21691176470588</v>
      </c>
      <c r="K11030">
        <f t="shared" si="517"/>
        <v>2003</v>
      </c>
      <c r="L11030">
        <f t="shared" si="518"/>
        <v>4</v>
      </c>
    </row>
    <row r="11031" spans="1:12" x14ac:dyDescent="0.25">
      <c r="A11031" s="1">
        <v>37726</v>
      </c>
      <c r="B11031">
        <v>281.5</v>
      </c>
      <c r="C11031">
        <v>286.75</v>
      </c>
      <c r="D11031">
        <v>280.75</v>
      </c>
      <c r="E11031">
        <v>286</v>
      </c>
      <c r="G11031">
        <v>286</v>
      </c>
      <c r="H11031">
        <v>6164</v>
      </c>
      <c r="I11031">
        <v>20678</v>
      </c>
      <c r="J11031">
        <f t="shared" si="516"/>
        <v>105.14705882352941</v>
      </c>
      <c r="K11031">
        <f t="shared" si="517"/>
        <v>2003</v>
      </c>
      <c r="L11031">
        <f t="shared" si="518"/>
        <v>4</v>
      </c>
    </row>
    <row r="11032" spans="1:12" x14ac:dyDescent="0.25">
      <c r="A11032" s="1">
        <v>37727</v>
      </c>
      <c r="B11032">
        <v>284.5</v>
      </c>
      <c r="C11032">
        <v>284.5</v>
      </c>
      <c r="D11032">
        <v>280</v>
      </c>
      <c r="E11032">
        <v>281.75</v>
      </c>
      <c r="G11032">
        <v>281.75</v>
      </c>
      <c r="H11032">
        <v>5756</v>
      </c>
      <c r="I11032">
        <v>18575</v>
      </c>
      <c r="J11032">
        <f t="shared" si="516"/>
        <v>103.58455882352941</v>
      </c>
      <c r="K11032">
        <f t="shared" si="517"/>
        <v>2003</v>
      </c>
      <c r="L11032">
        <f t="shared" si="518"/>
        <v>4</v>
      </c>
    </row>
    <row r="11033" spans="1:12" x14ac:dyDescent="0.25">
      <c r="A11033" s="1">
        <v>37728</v>
      </c>
      <c r="B11033">
        <v>282.5</v>
      </c>
      <c r="C11033">
        <v>287</v>
      </c>
      <c r="D11033">
        <v>281.5</v>
      </c>
      <c r="E11033">
        <v>286</v>
      </c>
      <c r="G11033">
        <v>286</v>
      </c>
      <c r="H11033">
        <v>4053</v>
      </c>
      <c r="I11033">
        <v>17864</v>
      </c>
      <c r="J11033">
        <f t="shared" si="516"/>
        <v>105.14705882352941</v>
      </c>
      <c r="K11033">
        <f t="shared" si="517"/>
        <v>2003</v>
      </c>
      <c r="L11033">
        <f t="shared" si="518"/>
        <v>4</v>
      </c>
    </row>
    <row r="11034" spans="1:12" x14ac:dyDescent="0.25">
      <c r="A11034" s="1">
        <v>37732</v>
      </c>
      <c r="B11034">
        <v>284</v>
      </c>
      <c r="C11034">
        <v>291</v>
      </c>
      <c r="D11034">
        <v>282.25</v>
      </c>
      <c r="E11034">
        <v>290.25</v>
      </c>
      <c r="G11034">
        <v>290.25</v>
      </c>
      <c r="H11034">
        <v>7861</v>
      </c>
      <c r="I11034">
        <v>16504</v>
      </c>
      <c r="J11034">
        <f t="shared" si="516"/>
        <v>106.70955882352941</v>
      </c>
      <c r="K11034">
        <f t="shared" si="517"/>
        <v>2003</v>
      </c>
      <c r="L11034">
        <f t="shared" si="518"/>
        <v>4</v>
      </c>
    </row>
    <row r="11035" spans="1:12" x14ac:dyDescent="0.25">
      <c r="A11035" s="1">
        <v>37733</v>
      </c>
      <c r="B11035">
        <v>290.75</v>
      </c>
      <c r="C11035">
        <v>293</v>
      </c>
      <c r="D11035">
        <v>288</v>
      </c>
      <c r="E11035">
        <v>288.25</v>
      </c>
      <c r="G11035">
        <v>288.25</v>
      </c>
      <c r="H11035">
        <v>6825</v>
      </c>
      <c r="I11035">
        <v>14731</v>
      </c>
      <c r="J11035">
        <f t="shared" si="516"/>
        <v>105.97426470588235</v>
      </c>
      <c r="K11035">
        <f t="shared" si="517"/>
        <v>2003</v>
      </c>
      <c r="L11035">
        <f t="shared" si="518"/>
        <v>4</v>
      </c>
    </row>
    <row r="11036" spans="1:12" x14ac:dyDescent="0.25">
      <c r="A11036" s="1">
        <v>37734</v>
      </c>
      <c r="B11036">
        <v>287.5</v>
      </c>
      <c r="C11036">
        <v>295</v>
      </c>
      <c r="D11036">
        <v>287</v>
      </c>
      <c r="E11036">
        <v>294.25</v>
      </c>
      <c r="G11036">
        <v>294.25</v>
      </c>
      <c r="H11036">
        <v>9158</v>
      </c>
      <c r="I11036">
        <v>12077</v>
      </c>
      <c r="J11036">
        <f t="shared" si="516"/>
        <v>108.18014705882354</v>
      </c>
      <c r="K11036">
        <f t="shared" si="517"/>
        <v>2003</v>
      </c>
      <c r="L11036">
        <f t="shared" si="518"/>
        <v>4</v>
      </c>
    </row>
    <row r="11037" spans="1:12" x14ac:dyDescent="0.25">
      <c r="A11037" s="1">
        <v>37735</v>
      </c>
      <c r="B11037">
        <v>297.25</v>
      </c>
      <c r="C11037">
        <v>297.5</v>
      </c>
      <c r="D11037">
        <v>291.5</v>
      </c>
      <c r="E11037">
        <v>292.75</v>
      </c>
      <c r="G11037">
        <v>292.75</v>
      </c>
      <c r="H11037">
        <v>4189</v>
      </c>
      <c r="I11037">
        <v>11613</v>
      </c>
      <c r="J11037">
        <f t="shared" si="516"/>
        <v>107.62867647058825</v>
      </c>
      <c r="K11037">
        <f t="shared" si="517"/>
        <v>2003</v>
      </c>
      <c r="L11037">
        <f t="shared" si="518"/>
        <v>4</v>
      </c>
    </row>
    <row r="11038" spans="1:12" x14ac:dyDescent="0.25">
      <c r="A11038" s="1">
        <v>37736</v>
      </c>
      <c r="B11038">
        <v>291.75</v>
      </c>
      <c r="C11038">
        <v>293.5</v>
      </c>
      <c r="D11038">
        <v>289</v>
      </c>
      <c r="E11038">
        <v>292.5</v>
      </c>
      <c r="G11038">
        <v>292.5</v>
      </c>
      <c r="H11038">
        <v>5684</v>
      </c>
      <c r="I11038">
        <v>9148</v>
      </c>
      <c r="J11038">
        <f t="shared" si="516"/>
        <v>107.53676470588235</v>
      </c>
      <c r="K11038">
        <f t="shared" si="517"/>
        <v>2003</v>
      </c>
      <c r="L11038">
        <f t="shared" si="518"/>
        <v>4</v>
      </c>
    </row>
    <row r="11039" spans="1:12" x14ac:dyDescent="0.25">
      <c r="A11039" s="1">
        <v>37739</v>
      </c>
      <c r="B11039">
        <v>292.5</v>
      </c>
      <c r="C11039">
        <v>292.5</v>
      </c>
      <c r="D11039">
        <v>285</v>
      </c>
      <c r="E11039">
        <v>285.25</v>
      </c>
      <c r="G11039">
        <v>285.25</v>
      </c>
      <c r="H11039">
        <v>4118</v>
      </c>
      <c r="I11039">
        <v>6798</v>
      </c>
      <c r="J11039">
        <f t="shared" si="516"/>
        <v>104.87132352941177</v>
      </c>
      <c r="K11039">
        <f t="shared" si="517"/>
        <v>2003</v>
      </c>
      <c r="L11039">
        <f t="shared" si="518"/>
        <v>4</v>
      </c>
    </row>
    <row r="11040" spans="1:12" x14ac:dyDescent="0.25">
      <c r="A11040" s="1">
        <v>37740</v>
      </c>
      <c r="B11040">
        <v>283.5</v>
      </c>
      <c r="C11040">
        <v>284.5</v>
      </c>
      <c r="D11040">
        <v>277.5</v>
      </c>
      <c r="E11040">
        <v>280</v>
      </c>
      <c r="G11040">
        <v>280</v>
      </c>
      <c r="H11040">
        <v>6239</v>
      </c>
      <c r="I11040">
        <v>3656</v>
      </c>
      <c r="J11040">
        <f t="shared" si="516"/>
        <v>102.94117647058823</v>
      </c>
      <c r="K11040">
        <f t="shared" si="517"/>
        <v>2003</v>
      </c>
      <c r="L11040">
        <f t="shared" si="518"/>
        <v>4</v>
      </c>
    </row>
    <row r="11041" spans="1:12" x14ac:dyDescent="0.25">
      <c r="A11041" s="1">
        <v>37741</v>
      </c>
      <c r="B11041">
        <v>279</v>
      </c>
      <c r="C11041">
        <v>285</v>
      </c>
      <c r="D11041">
        <v>278</v>
      </c>
      <c r="E11041">
        <v>279.5</v>
      </c>
      <c r="G11041">
        <v>279.5</v>
      </c>
      <c r="H11041">
        <v>2037</v>
      </c>
      <c r="I11041">
        <v>2748</v>
      </c>
      <c r="J11041">
        <f t="shared" si="516"/>
        <v>102.75735294117646</v>
      </c>
      <c r="K11041">
        <f t="shared" si="517"/>
        <v>2003</v>
      </c>
      <c r="L11041">
        <f t="shared" si="518"/>
        <v>4</v>
      </c>
    </row>
    <row r="11042" spans="1:12" x14ac:dyDescent="0.25">
      <c r="A11042" s="1">
        <v>37742</v>
      </c>
      <c r="B11042">
        <v>274</v>
      </c>
      <c r="C11042">
        <v>278</v>
      </c>
      <c r="D11042">
        <v>273</v>
      </c>
      <c r="E11042">
        <v>275.5</v>
      </c>
      <c r="G11042">
        <v>275.5</v>
      </c>
      <c r="H11042">
        <v>1798</v>
      </c>
      <c r="I11042">
        <v>1276</v>
      </c>
      <c r="J11042">
        <f t="shared" si="516"/>
        <v>101.28676470588235</v>
      </c>
      <c r="K11042">
        <f t="shared" si="517"/>
        <v>2003</v>
      </c>
      <c r="L11042">
        <f t="shared" si="518"/>
        <v>5</v>
      </c>
    </row>
    <row r="11043" spans="1:12" x14ac:dyDescent="0.25">
      <c r="A11043" s="1">
        <v>37743</v>
      </c>
      <c r="B11043">
        <v>276</v>
      </c>
      <c r="C11043">
        <v>278</v>
      </c>
      <c r="D11043">
        <v>275</v>
      </c>
      <c r="E11043">
        <v>277.5</v>
      </c>
      <c r="G11043">
        <v>277.5</v>
      </c>
      <c r="H11043">
        <v>424</v>
      </c>
      <c r="I11043">
        <v>697</v>
      </c>
      <c r="J11043">
        <f t="shared" si="516"/>
        <v>102.02205882352941</v>
      </c>
      <c r="K11043">
        <f t="shared" si="517"/>
        <v>2003</v>
      </c>
      <c r="L11043">
        <f t="shared" si="518"/>
        <v>5</v>
      </c>
    </row>
    <row r="11044" spans="1:12" x14ac:dyDescent="0.25">
      <c r="A11044" s="1">
        <v>37746</v>
      </c>
      <c r="B11044">
        <v>278.5</v>
      </c>
      <c r="C11044">
        <v>282.75</v>
      </c>
      <c r="D11044">
        <v>278</v>
      </c>
      <c r="E11044">
        <v>282.25</v>
      </c>
      <c r="G11044">
        <v>282.25</v>
      </c>
      <c r="H11044">
        <v>119</v>
      </c>
      <c r="I11044">
        <v>403</v>
      </c>
      <c r="J11044">
        <f t="shared" si="516"/>
        <v>103.76838235294116</v>
      </c>
      <c r="K11044">
        <f t="shared" si="517"/>
        <v>2003</v>
      </c>
      <c r="L11044">
        <f t="shared" si="518"/>
        <v>5</v>
      </c>
    </row>
    <row r="11045" spans="1:12" x14ac:dyDescent="0.25">
      <c r="A11045" s="1">
        <v>37747</v>
      </c>
      <c r="B11045">
        <v>284.5</v>
      </c>
      <c r="C11045">
        <v>288</v>
      </c>
      <c r="D11045">
        <v>282</v>
      </c>
      <c r="E11045">
        <v>287</v>
      </c>
      <c r="G11045">
        <v>287</v>
      </c>
      <c r="H11045">
        <v>44</v>
      </c>
      <c r="I11045">
        <v>324</v>
      </c>
      <c r="J11045">
        <f t="shared" si="516"/>
        <v>105.51470588235294</v>
      </c>
      <c r="K11045">
        <f t="shared" si="517"/>
        <v>2003</v>
      </c>
      <c r="L11045">
        <f t="shared" si="518"/>
        <v>5</v>
      </c>
    </row>
    <row r="11046" spans="1:12" x14ac:dyDescent="0.25">
      <c r="A11046" s="1">
        <v>37748</v>
      </c>
      <c r="B11046">
        <v>290</v>
      </c>
      <c r="C11046">
        <v>297</v>
      </c>
      <c r="D11046">
        <v>288</v>
      </c>
      <c r="E11046">
        <v>296</v>
      </c>
      <c r="G11046">
        <v>296</v>
      </c>
      <c r="H11046">
        <v>341</v>
      </c>
      <c r="I11046">
        <v>252</v>
      </c>
      <c r="J11046">
        <f t="shared" si="516"/>
        <v>108.82352941176471</v>
      </c>
      <c r="K11046">
        <f t="shared" si="517"/>
        <v>2003</v>
      </c>
      <c r="L11046">
        <f t="shared" si="518"/>
        <v>5</v>
      </c>
    </row>
    <row r="11047" spans="1:12" x14ac:dyDescent="0.25">
      <c r="A11047" s="1">
        <v>37749</v>
      </c>
      <c r="B11047">
        <v>297.5</v>
      </c>
      <c r="C11047">
        <v>298.5</v>
      </c>
      <c r="D11047">
        <v>292</v>
      </c>
      <c r="E11047">
        <v>293.5</v>
      </c>
      <c r="G11047">
        <v>293.5</v>
      </c>
      <c r="H11047">
        <v>80</v>
      </c>
      <c r="I11047">
        <v>103</v>
      </c>
      <c r="J11047">
        <f t="shared" si="516"/>
        <v>107.90441176470588</v>
      </c>
      <c r="K11047">
        <f t="shared" si="517"/>
        <v>2003</v>
      </c>
      <c r="L11047">
        <f t="shared" si="518"/>
        <v>5</v>
      </c>
    </row>
    <row r="11048" spans="1:12" x14ac:dyDescent="0.25">
      <c r="A11048" s="1">
        <v>37750</v>
      </c>
      <c r="B11048">
        <v>295</v>
      </c>
      <c r="C11048">
        <v>317</v>
      </c>
      <c r="D11048">
        <v>294</v>
      </c>
      <c r="E11048">
        <v>317</v>
      </c>
      <c r="G11048">
        <v>317</v>
      </c>
      <c r="H11048">
        <v>32</v>
      </c>
      <c r="I11048">
        <v>110</v>
      </c>
      <c r="J11048">
        <f t="shared" si="516"/>
        <v>116.54411764705883</v>
      </c>
      <c r="K11048">
        <f t="shared" si="517"/>
        <v>2003</v>
      </c>
      <c r="L11048">
        <f t="shared" si="518"/>
        <v>5</v>
      </c>
    </row>
    <row r="11049" spans="1:12" x14ac:dyDescent="0.25">
      <c r="A11049" s="1">
        <v>37753</v>
      </c>
      <c r="B11049">
        <v>326.75</v>
      </c>
      <c r="C11049">
        <v>330</v>
      </c>
      <c r="D11049">
        <v>326</v>
      </c>
      <c r="E11049">
        <v>326</v>
      </c>
      <c r="G11049">
        <v>326</v>
      </c>
      <c r="H11049">
        <v>5</v>
      </c>
      <c r="I11049">
        <v>72</v>
      </c>
      <c r="J11049">
        <f t="shared" si="516"/>
        <v>119.85294117647058</v>
      </c>
      <c r="K11049">
        <f t="shared" si="517"/>
        <v>2003</v>
      </c>
      <c r="L11049">
        <f t="shared" si="518"/>
        <v>5</v>
      </c>
    </row>
    <row r="11050" spans="1:12" x14ac:dyDescent="0.25">
      <c r="A11050" s="1">
        <v>37754</v>
      </c>
      <c r="B11050">
        <v>323</v>
      </c>
      <c r="C11050">
        <v>326</v>
      </c>
      <c r="D11050">
        <v>323</v>
      </c>
      <c r="E11050">
        <v>326</v>
      </c>
      <c r="G11050">
        <v>326</v>
      </c>
      <c r="H11050">
        <v>58</v>
      </c>
      <c r="I11050">
        <v>68</v>
      </c>
      <c r="J11050">
        <f t="shared" si="516"/>
        <v>119.85294117647058</v>
      </c>
      <c r="K11050">
        <f t="shared" si="517"/>
        <v>2003</v>
      </c>
      <c r="L11050">
        <f t="shared" si="518"/>
        <v>5</v>
      </c>
    </row>
    <row r="11051" spans="1:12" x14ac:dyDescent="0.25">
      <c r="A11051" s="1">
        <v>37755</v>
      </c>
      <c r="B11051">
        <v>326</v>
      </c>
      <c r="C11051">
        <v>326</v>
      </c>
      <c r="D11051">
        <v>322</v>
      </c>
      <c r="E11051">
        <v>322</v>
      </c>
      <c r="G11051">
        <v>322</v>
      </c>
      <c r="H11051">
        <v>317</v>
      </c>
      <c r="I11051">
        <v>200</v>
      </c>
      <c r="J11051">
        <f t="shared" si="516"/>
        <v>118.38235294117648</v>
      </c>
      <c r="K11051">
        <f t="shared" si="517"/>
        <v>2003</v>
      </c>
      <c r="L11051">
        <f t="shared" si="518"/>
        <v>5</v>
      </c>
    </row>
    <row r="11052" spans="1:12" x14ac:dyDescent="0.25">
      <c r="A11052" s="1">
        <v>37756</v>
      </c>
      <c r="B11052">
        <v>332</v>
      </c>
      <c r="C11052">
        <v>339.5</v>
      </c>
      <c r="D11052">
        <v>328</v>
      </c>
      <c r="E11052">
        <v>338.75</v>
      </c>
      <c r="G11052">
        <v>338.75</v>
      </c>
      <c r="H11052">
        <v>24148</v>
      </c>
      <c r="I11052">
        <v>61992</v>
      </c>
      <c r="J11052">
        <f t="shared" si="516"/>
        <v>124.54044117647059</v>
      </c>
      <c r="K11052">
        <f t="shared" si="517"/>
        <v>2003</v>
      </c>
      <c r="L11052">
        <f t="shared" si="518"/>
        <v>5</v>
      </c>
    </row>
    <row r="11053" spans="1:12" x14ac:dyDescent="0.25">
      <c r="A11053" s="1">
        <v>37757</v>
      </c>
      <c r="B11053">
        <v>339</v>
      </c>
      <c r="C11053">
        <v>345.75</v>
      </c>
      <c r="D11053">
        <v>337</v>
      </c>
      <c r="E11053">
        <v>338.5</v>
      </c>
      <c r="G11053">
        <v>338.5</v>
      </c>
      <c r="H11053">
        <v>25987</v>
      </c>
      <c r="I11053">
        <v>64656</v>
      </c>
      <c r="J11053">
        <f t="shared" si="516"/>
        <v>124.44852941176471</v>
      </c>
      <c r="K11053">
        <f t="shared" si="517"/>
        <v>2003</v>
      </c>
      <c r="L11053">
        <f t="shared" si="518"/>
        <v>5</v>
      </c>
    </row>
    <row r="11054" spans="1:12" x14ac:dyDescent="0.25">
      <c r="A11054" s="1">
        <v>37760</v>
      </c>
      <c r="B11054">
        <v>336</v>
      </c>
      <c r="C11054">
        <v>341.5</v>
      </c>
      <c r="D11054">
        <v>327</v>
      </c>
      <c r="E11054">
        <v>328.5</v>
      </c>
      <c r="G11054">
        <v>328.5</v>
      </c>
      <c r="H11054">
        <v>31854</v>
      </c>
      <c r="I11054">
        <v>67023</v>
      </c>
      <c r="J11054">
        <f t="shared" si="516"/>
        <v>120.77205882352941</v>
      </c>
      <c r="K11054">
        <f t="shared" si="517"/>
        <v>2003</v>
      </c>
      <c r="L11054">
        <f t="shared" si="518"/>
        <v>5</v>
      </c>
    </row>
    <row r="11055" spans="1:12" x14ac:dyDescent="0.25">
      <c r="A11055" s="1">
        <v>37761</v>
      </c>
      <c r="B11055">
        <v>327</v>
      </c>
      <c r="C11055">
        <v>341</v>
      </c>
      <c r="D11055">
        <v>327</v>
      </c>
      <c r="E11055">
        <v>335</v>
      </c>
      <c r="G11055">
        <v>335</v>
      </c>
      <c r="H11055">
        <v>26487</v>
      </c>
      <c r="I11055">
        <v>71164</v>
      </c>
      <c r="J11055">
        <f t="shared" si="516"/>
        <v>123.16176470588235</v>
      </c>
      <c r="K11055">
        <f t="shared" si="517"/>
        <v>2003</v>
      </c>
      <c r="L11055">
        <f t="shared" si="518"/>
        <v>5</v>
      </c>
    </row>
    <row r="11056" spans="1:12" x14ac:dyDescent="0.25">
      <c r="A11056" s="1">
        <v>37762</v>
      </c>
      <c r="B11056">
        <v>333.5</v>
      </c>
      <c r="C11056">
        <v>337</v>
      </c>
      <c r="D11056">
        <v>329.25</v>
      </c>
      <c r="E11056">
        <v>332.25</v>
      </c>
      <c r="G11056">
        <v>332.25</v>
      </c>
      <c r="H11056">
        <v>12476</v>
      </c>
      <c r="I11056">
        <v>70471</v>
      </c>
      <c r="J11056">
        <f t="shared" si="516"/>
        <v>122.15073529411765</v>
      </c>
      <c r="K11056">
        <f t="shared" si="517"/>
        <v>2003</v>
      </c>
      <c r="L11056">
        <f t="shared" si="518"/>
        <v>5</v>
      </c>
    </row>
    <row r="11057" spans="1:12" x14ac:dyDescent="0.25">
      <c r="A11057" s="1">
        <v>37763</v>
      </c>
      <c r="B11057">
        <v>332.5</v>
      </c>
      <c r="C11057">
        <v>332.5</v>
      </c>
      <c r="D11057">
        <v>324</v>
      </c>
      <c r="E11057">
        <v>325.5</v>
      </c>
      <c r="G11057">
        <v>325.5</v>
      </c>
      <c r="H11057">
        <v>21753</v>
      </c>
      <c r="I11057">
        <v>68406</v>
      </c>
      <c r="J11057">
        <f t="shared" si="516"/>
        <v>119.66911764705883</v>
      </c>
      <c r="K11057">
        <f t="shared" si="517"/>
        <v>2003</v>
      </c>
      <c r="L11057">
        <f t="shared" si="518"/>
        <v>5</v>
      </c>
    </row>
    <row r="11058" spans="1:12" x14ac:dyDescent="0.25">
      <c r="A11058" s="1">
        <v>37764</v>
      </c>
      <c r="B11058">
        <v>325.5</v>
      </c>
      <c r="C11058">
        <v>325.75</v>
      </c>
      <c r="D11058">
        <v>320</v>
      </c>
      <c r="E11058">
        <v>322.75</v>
      </c>
      <c r="G11058">
        <v>322.75</v>
      </c>
      <c r="H11058">
        <v>16044</v>
      </c>
      <c r="I11058">
        <v>67561</v>
      </c>
      <c r="J11058">
        <f t="shared" si="516"/>
        <v>118.65808823529412</v>
      </c>
      <c r="K11058">
        <f t="shared" si="517"/>
        <v>2003</v>
      </c>
      <c r="L11058">
        <f t="shared" si="518"/>
        <v>5</v>
      </c>
    </row>
    <row r="11059" spans="1:12" x14ac:dyDescent="0.25">
      <c r="A11059" s="1">
        <v>37768</v>
      </c>
      <c r="B11059">
        <v>320.5</v>
      </c>
      <c r="C11059">
        <v>329</v>
      </c>
      <c r="D11059">
        <v>317.25</v>
      </c>
      <c r="E11059">
        <v>327.5</v>
      </c>
      <c r="G11059">
        <v>327.5</v>
      </c>
      <c r="H11059">
        <v>25093</v>
      </c>
      <c r="I11059">
        <v>66940</v>
      </c>
      <c r="J11059">
        <f t="shared" si="516"/>
        <v>120.40441176470588</v>
      </c>
      <c r="K11059">
        <f t="shared" si="517"/>
        <v>2003</v>
      </c>
      <c r="L11059">
        <f t="shared" si="518"/>
        <v>5</v>
      </c>
    </row>
    <row r="11060" spans="1:12" x14ac:dyDescent="0.25">
      <c r="A11060" s="1">
        <v>37769</v>
      </c>
      <c r="B11060">
        <v>327</v>
      </c>
      <c r="C11060">
        <v>328.5</v>
      </c>
      <c r="D11060">
        <v>317.5</v>
      </c>
      <c r="E11060">
        <v>319</v>
      </c>
      <c r="G11060">
        <v>319</v>
      </c>
      <c r="H11060">
        <v>21974</v>
      </c>
      <c r="I11060">
        <v>64259</v>
      </c>
      <c r="J11060">
        <f t="shared" si="516"/>
        <v>117.27941176470588</v>
      </c>
      <c r="K11060">
        <f t="shared" si="517"/>
        <v>2003</v>
      </c>
      <c r="L11060">
        <f t="shared" si="518"/>
        <v>5</v>
      </c>
    </row>
    <row r="11061" spans="1:12" x14ac:dyDescent="0.25">
      <c r="A11061" s="1">
        <v>37770</v>
      </c>
      <c r="B11061">
        <v>317.5</v>
      </c>
      <c r="C11061">
        <v>326</v>
      </c>
      <c r="D11061">
        <v>316</v>
      </c>
      <c r="E11061">
        <v>324</v>
      </c>
      <c r="G11061">
        <v>324</v>
      </c>
      <c r="H11061">
        <v>15575</v>
      </c>
      <c r="I11061">
        <v>64081</v>
      </c>
      <c r="J11061">
        <f t="shared" si="516"/>
        <v>119.11764705882354</v>
      </c>
      <c r="K11061">
        <f t="shared" si="517"/>
        <v>2003</v>
      </c>
      <c r="L11061">
        <f t="shared" si="518"/>
        <v>5</v>
      </c>
    </row>
    <row r="11062" spans="1:12" x14ac:dyDescent="0.25">
      <c r="A11062" s="1">
        <v>37771</v>
      </c>
      <c r="B11062">
        <v>322.5</v>
      </c>
      <c r="C11062">
        <v>329</v>
      </c>
      <c r="D11062">
        <v>320.5</v>
      </c>
      <c r="E11062">
        <v>324.25</v>
      </c>
      <c r="G11062">
        <v>324.25</v>
      </c>
      <c r="H11062">
        <v>17455</v>
      </c>
      <c r="I11062">
        <v>61350</v>
      </c>
      <c r="J11062">
        <f t="shared" si="516"/>
        <v>119.20955882352941</v>
      </c>
      <c r="K11062">
        <f t="shared" si="517"/>
        <v>2003</v>
      </c>
      <c r="L11062">
        <f t="shared" si="518"/>
        <v>5</v>
      </c>
    </row>
    <row r="11063" spans="1:12" x14ac:dyDescent="0.25">
      <c r="A11063" s="1">
        <v>37774</v>
      </c>
      <c r="B11063">
        <v>324.5</v>
      </c>
      <c r="C11063">
        <v>328.5</v>
      </c>
      <c r="D11063">
        <v>317</v>
      </c>
      <c r="E11063">
        <v>318.75</v>
      </c>
      <c r="G11063">
        <v>318.75</v>
      </c>
      <c r="H11063">
        <v>23402</v>
      </c>
      <c r="I11063">
        <v>59014</v>
      </c>
      <c r="J11063">
        <f t="shared" si="516"/>
        <v>117.1875</v>
      </c>
      <c r="K11063">
        <f t="shared" si="517"/>
        <v>2003</v>
      </c>
      <c r="L11063">
        <f t="shared" si="518"/>
        <v>6</v>
      </c>
    </row>
    <row r="11064" spans="1:12" x14ac:dyDescent="0.25">
      <c r="A11064" s="1">
        <v>37775</v>
      </c>
      <c r="B11064">
        <v>319</v>
      </c>
      <c r="C11064">
        <v>323</v>
      </c>
      <c r="D11064">
        <v>318.25</v>
      </c>
      <c r="E11064">
        <v>319.5</v>
      </c>
      <c r="G11064">
        <v>319.5</v>
      </c>
      <c r="H11064">
        <v>12623</v>
      </c>
      <c r="I11064">
        <v>58566</v>
      </c>
      <c r="J11064">
        <f t="shared" si="516"/>
        <v>117.46323529411765</v>
      </c>
      <c r="K11064">
        <f t="shared" si="517"/>
        <v>2003</v>
      </c>
      <c r="L11064">
        <f t="shared" si="518"/>
        <v>6</v>
      </c>
    </row>
    <row r="11065" spans="1:12" x14ac:dyDescent="0.25">
      <c r="A11065" s="1">
        <v>37776</v>
      </c>
      <c r="B11065">
        <v>321</v>
      </c>
      <c r="C11065">
        <v>323</v>
      </c>
      <c r="D11065">
        <v>312.5</v>
      </c>
      <c r="E11065">
        <v>313.5</v>
      </c>
      <c r="G11065">
        <v>313.5</v>
      </c>
      <c r="H11065">
        <v>24454</v>
      </c>
      <c r="I11065">
        <v>53795</v>
      </c>
      <c r="J11065">
        <f t="shared" si="516"/>
        <v>115.25735294117646</v>
      </c>
      <c r="K11065">
        <f t="shared" si="517"/>
        <v>2003</v>
      </c>
      <c r="L11065">
        <f t="shared" si="518"/>
        <v>6</v>
      </c>
    </row>
    <row r="11066" spans="1:12" x14ac:dyDescent="0.25">
      <c r="A11066" s="1">
        <v>37777</v>
      </c>
      <c r="B11066">
        <v>314</v>
      </c>
      <c r="C11066">
        <v>324.5</v>
      </c>
      <c r="D11066">
        <v>311</v>
      </c>
      <c r="E11066">
        <v>320.5</v>
      </c>
      <c r="G11066">
        <v>320.5</v>
      </c>
      <c r="H11066">
        <v>23271</v>
      </c>
      <c r="I11066">
        <v>55027</v>
      </c>
      <c r="J11066">
        <f t="shared" si="516"/>
        <v>117.83088235294117</v>
      </c>
      <c r="K11066">
        <f t="shared" si="517"/>
        <v>2003</v>
      </c>
      <c r="L11066">
        <f t="shared" si="518"/>
        <v>6</v>
      </c>
    </row>
    <row r="11067" spans="1:12" x14ac:dyDescent="0.25">
      <c r="A11067" s="1">
        <v>37778</v>
      </c>
      <c r="B11067">
        <v>320.75</v>
      </c>
      <c r="C11067">
        <v>322.75</v>
      </c>
      <c r="D11067">
        <v>318.25</v>
      </c>
      <c r="E11067">
        <v>320.5</v>
      </c>
      <c r="G11067">
        <v>320.5</v>
      </c>
      <c r="H11067">
        <v>16764</v>
      </c>
      <c r="I11067">
        <v>50469</v>
      </c>
      <c r="J11067">
        <f t="shared" si="516"/>
        <v>117.83088235294117</v>
      </c>
      <c r="K11067">
        <f t="shared" si="517"/>
        <v>2003</v>
      </c>
      <c r="L11067">
        <f t="shared" si="518"/>
        <v>6</v>
      </c>
    </row>
    <row r="11068" spans="1:12" x14ac:dyDescent="0.25">
      <c r="A11068" s="1">
        <v>37781</v>
      </c>
      <c r="B11068">
        <v>319.5</v>
      </c>
      <c r="C11068">
        <v>328.25</v>
      </c>
      <c r="D11068">
        <v>319.5</v>
      </c>
      <c r="E11068">
        <v>327.25</v>
      </c>
      <c r="G11068">
        <v>327.25</v>
      </c>
      <c r="H11068">
        <v>18272</v>
      </c>
      <c r="I11068">
        <v>48643</v>
      </c>
      <c r="J11068">
        <f t="shared" si="516"/>
        <v>120.3125</v>
      </c>
      <c r="K11068">
        <f t="shared" si="517"/>
        <v>2003</v>
      </c>
      <c r="L11068">
        <f t="shared" si="518"/>
        <v>6</v>
      </c>
    </row>
    <row r="11069" spans="1:12" x14ac:dyDescent="0.25">
      <c r="A11069" s="1">
        <v>37782</v>
      </c>
      <c r="B11069">
        <v>326.75</v>
      </c>
      <c r="C11069">
        <v>338</v>
      </c>
      <c r="D11069">
        <v>326.75</v>
      </c>
      <c r="E11069">
        <v>333.75</v>
      </c>
      <c r="G11069">
        <v>333.75</v>
      </c>
      <c r="H11069">
        <v>24442</v>
      </c>
      <c r="I11069">
        <v>45743</v>
      </c>
      <c r="J11069">
        <f t="shared" si="516"/>
        <v>122.70220588235294</v>
      </c>
      <c r="K11069">
        <f t="shared" si="517"/>
        <v>2003</v>
      </c>
      <c r="L11069">
        <f t="shared" si="518"/>
        <v>6</v>
      </c>
    </row>
    <row r="11070" spans="1:12" x14ac:dyDescent="0.25">
      <c r="A11070" s="1">
        <v>37783</v>
      </c>
      <c r="B11070">
        <v>330</v>
      </c>
      <c r="C11070">
        <v>336.5</v>
      </c>
      <c r="D11070">
        <v>327.75</v>
      </c>
      <c r="E11070">
        <v>330.5</v>
      </c>
      <c r="G11070">
        <v>330.5</v>
      </c>
      <c r="H11070">
        <v>19342</v>
      </c>
      <c r="I11070">
        <v>43287</v>
      </c>
      <c r="J11070">
        <f t="shared" si="516"/>
        <v>121.50735294117646</v>
      </c>
      <c r="K11070">
        <f t="shared" si="517"/>
        <v>2003</v>
      </c>
      <c r="L11070">
        <f t="shared" si="518"/>
        <v>6</v>
      </c>
    </row>
    <row r="11071" spans="1:12" x14ac:dyDescent="0.25">
      <c r="A11071" s="1">
        <v>37784</v>
      </c>
      <c r="B11071">
        <v>331</v>
      </c>
      <c r="C11071">
        <v>339.5</v>
      </c>
      <c r="D11071">
        <v>331</v>
      </c>
      <c r="E11071">
        <v>337</v>
      </c>
      <c r="G11071">
        <v>337</v>
      </c>
      <c r="H11071">
        <v>14755</v>
      </c>
      <c r="I11071">
        <v>41726</v>
      </c>
      <c r="J11071">
        <f t="shared" si="516"/>
        <v>123.89705882352941</v>
      </c>
      <c r="K11071">
        <f t="shared" si="517"/>
        <v>2003</v>
      </c>
      <c r="L11071">
        <f t="shared" si="518"/>
        <v>6</v>
      </c>
    </row>
    <row r="11072" spans="1:12" x14ac:dyDescent="0.25">
      <c r="A11072" s="1">
        <v>37785</v>
      </c>
      <c r="B11072">
        <v>336</v>
      </c>
      <c r="C11072">
        <v>336.5</v>
      </c>
      <c r="D11072">
        <v>317</v>
      </c>
      <c r="E11072">
        <v>317.75</v>
      </c>
      <c r="G11072">
        <v>317.75</v>
      </c>
      <c r="H11072">
        <v>25299</v>
      </c>
      <c r="I11072">
        <v>38799</v>
      </c>
      <c r="J11072">
        <f t="shared" si="516"/>
        <v>116.81985294117648</v>
      </c>
      <c r="K11072">
        <f t="shared" si="517"/>
        <v>2003</v>
      </c>
      <c r="L11072">
        <f t="shared" si="518"/>
        <v>6</v>
      </c>
    </row>
    <row r="11073" spans="1:12" x14ac:dyDescent="0.25">
      <c r="A11073" s="1">
        <v>37788</v>
      </c>
      <c r="B11073">
        <v>319</v>
      </c>
      <c r="C11073">
        <v>322.5</v>
      </c>
      <c r="D11073">
        <v>314.5</v>
      </c>
      <c r="E11073">
        <v>316</v>
      </c>
      <c r="G11073">
        <v>316</v>
      </c>
      <c r="H11073">
        <v>18926</v>
      </c>
      <c r="I11073">
        <v>36676</v>
      </c>
      <c r="J11073">
        <f t="shared" si="516"/>
        <v>116.17647058823529</v>
      </c>
      <c r="K11073">
        <f t="shared" si="517"/>
        <v>2003</v>
      </c>
      <c r="L11073">
        <f t="shared" si="518"/>
        <v>6</v>
      </c>
    </row>
    <row r="11074" spans="1:12" x14ac:dyDescent="0.25">
      <c r="A11074" s="1">
        <v>37789</v>
      </c>
      <c r="B11074">
        <v>315</v>
      </c>
      <c r="C11074">
        <v>322</v>
      </c>
      <c r="D11074">
        <v>313</v>
      </c>
      <c r="E11074">
        <v>316.75</v>
      </c>
      <c r="G11074">
        <v>316.75</v>
      </c>
      <c r="H11074">
        <v>16092</v>
      </c>
      <c r="I11074">
        <v>34193</v>
      </c>
      <c r="J11074">
        <f t="shared" ref="J11074:J11137" si="519">G11074/100*5000/136</f>
        <v>116.45220588235294</v>
      </c>
      <c r="K11074">
        <f t="shared" ref="K11074:K11137" si="520">YEAR(A11074)</f>
        <v>2003</v>
      </c>
      <c r="L11074">
        <f t="shared" ref="L11074:L11137" si="521">MONTH(A11074)</f>
        <v>6</v>
      </c>
    </row>
    <row r="11075" spans="1:12" x14ac:dyDescent="0.25">
      <c r="A11075" s="1">
        <v>37790</v>
      </c>
      <c r="B11075">
        <v>316.5</v>
      </c>
      <c r="C11075">
        <v>320.5</v>
      </c>
      <c r="D11075">
        <v>315</v>
      </c>
      <c r="E11075">
        <v>316.5</v>
      </c>
      <c r="G11075">
        <v>316.5</v>
      </c>
      <c r="H11075">
        <v>11353</v>
      </c>
      <c r="I11075">
        <v>31935</v>
      </c>
      <c r="J11075">
        <f t="shared" si="519"/>
        <v>116.36029411764706</v>
      </c>
      <c r="K11075">
        <f t="shared" si="520"/>
        <v>2003</v>
      </c>
      <c r="L11075">
        <f t="shared" si="521"/>
        <v>6</v>
      </c>
    </row>
    <row r="11076" spans="1:12" x14ac:dyDescent="0.25">
      <c r="A11076" s="1">
        <v>37791</v>
      </c>
      <c r="B11076">
        <v>318</v>
      </c>
      <c r="C11076">
        <v>319.25</v>
      </c>
      <c r="D11076">
        <v>314</v>
      </c>
      <c r="E11076">
        <v>315.75</v>
      </c>
      <c r="G11076">
        <v>315.75</v>
      </c>
      <c r="H11076">
        <v>9585</v>
      </c>
      <c r="I11076">
        <v>31184</v>
      </c>
      <c r="J11076">
        <f t="shared" si="519"/>
        <v>116.08455882352942</v>
      </c>
      <c r="K11076">
        <f t="shared" si="520"/>
        <v>2003</v>
      </c>
      <c r="L11076">
        <f t="shared" si="521"/>
        <v>6</v>
      </c>
    </row>
    <row r="11077" spans="1:12" x14ac:dyDescent="0.25">
      <c r="A11077" s="1">
        <v>37792</v>
      </c>
      <c r="B11077">
        <v>314</v>
      </c>
      <c r="C11077">
        <v>314</v>
      </c>
      <c r="D11077">
        <v>310</v>
      </c>
      <c r="E11077">
        <v>311.75</v>
      </c>
      <c r="G11077">
        <v>311.75</v>
      </c>
      <c r="H11077">
        <v>18966</v>
      </c>
      <c r="I11077">
        <v>30068</v>
      </c>
      <c r="J11077">
        <f t="shared" si="519"/>
        <v>114.61397058823529</v>
      </c>
      <c r="K11077">
        <f t="shared" si="520"/>
        <v>2003</v>
      </c>
      <c r="L11077">
        <f t="shared" si="521"/>
        <v>6</v>
      </c>
    </row>
    <row r="11078" spans="1:12" x14ac:dyDescent="0.25">
      <c r="A11078" s="1">
        <v>37795</v>
      </c>
      <c r="B11078">
        <v>311</v>
      </c>
      <c r="C11078">
        <v>311</v>
      </c>
      <c r="D11078">
        <v>303.5</v>
      </c>
      <c r="E11078">
        <v>307</v>
      </c>
      <c r="G11078">
        <v>307</v>
      </c>
      <c r="H11078">
        <v>21735</v>
      </c>
      <c r="I11078">
        <v>22324</v>
      </c>
      <c r="J11078">
        <f t="shared" si="519"/>
        <v>112.86764705882354</v>
      </c>
      <c r="K11078">
        <f t="shared" si="520"/>
        <v>2003</v>
      </c>
      <c r="L11078">
        <f t="shared" si="521"/>
        <v>6</v>
      </c>
    </row>
    <row r="11079" spans="1:12" x14ac:dyDescent="0.25">
      <c r="A11079" s="1">
        <v>37796</v>
      </c>
      <c r="B11079">
        <v>305.5</v>
      </c>
      <c r="C11079">
        <v>307</v>
      </c>
      <c r="D11079">
        <v>302</v>
      </c>
      <c r="E11079">
        <v>302.25</v>
      </c>
      <c r="G11079">
        <v>302.25</v>
      </c>
      <c r="H11079">
        <v>11138</v>
      </c>
      <c r="I11079">
        <v>17299</v>
      </c>
      <c r="J11079">
        <f t="shared" si="519"/>
        <v>111.12132352941177</v>
      </c>
      <c r="K11079">
        <f t="shared" si="520"/>
        <v>2003</v>
      </c>
      <c r="L11079">
        <f t="shared" si="521"/>
        <v>6</v>
      </c>
    </row>
    <row r="11080" spans="1:12" x14ac:dyDescent="0.25">
      <c r="A11080" s="1">
        <v>37797</v>
      </c>
      <c r="B11080">
        <v>301.5</v>
      </c>
      <c r="C11080">
        <v>303.25</v>
      </c>
      <c r="D11080">
        <v>299.25</v>
      </c>
      <c r="E11080">
        <v>301</v>
      </c>
      <c r="G11080">
        <v>301</v>
      </c>
      <c r="H11080">
        <v>7819</v>
      </c>
      <c r="I11080">
        <v>12558</v>
      </c>
      <c r="J11080">
        <f t="shared" si="519"/>
        <v>110.66176470588233</v>
      </c>
      <c r="K11080">
        <f t="shared" si="520"/>
        <v>2003</v>
      </c>
      <c r="L11080">
        <f t="shared" si="521"/>
        <v>6</v>
      </c>
    </row>
    <row r="11081" spans="1:12" x14ac:dyDescent="0.25">
      <c r="A11081" s="1">
        <v>37798</v>
      </c>
      <c r="B11081">
        <v>301</v>
      </c>
      <c r="C11081">
        <v>304.5</v>
      </c>
      <c r="D11081">
        <v>298</v>
      </c>
      <c r="E11081">
        <v>298.5</v>
      </c>
      <c r="G11081">
        <v>298.5</v>
      </c>
      <c r="H11081">
        <v>8370</v>
      </c>
      <c r="I11081">
        <v>9460</v>
      </c>
      <c r="J11081">
        <f t="shared" si="519"/>
        <v>109.74264705882354</v>
      </c>
      <c r="K11081">
        <f t="shared" si="520"/>
        <v>2003</v>
      </c>
      <c r="L11081">
        <f t="shared" si="521"/>
        <v>6</v>
      </c>
    </row>
    <row r="11082" spans="1:12" x14ac:dyDescent="0.25">
      <c r="A11082" s="1">
        <v>37799</v>
      </c>
      <c r="B11082">
        <v>299</v>
      </c>
      <c r="C11082">
        <v>300.25</v>
      </c>
      <c r="D11082">
        <v>294.5</v>
      </c>
      <c r="E11082">
        <v>295.25</v>
      </c>
      <c r="G11082">
        <v>295.25</v>
      </c>
      <c r="H11082">
        <v>10017</v>
      </c>
      <c r="I11082">
        <v>5462</v>
      </c>
      <c r="J11082">
        <f t="shared" si="519"/>
        <v>108.54779411764706</v>
      </c>
      <c r="K11082">
        <f t="shared" si="520"/>
        <v>2003</v>
      </c>
      <c r="L11082">
        <f t="shared" si="521"/>
        <v>6</v>
      </c>
    </row>
    <row r="11083" spans="1:12" x14ac:dyDescent="0.25">
      <c r="A11083" s="1">
        <v>37802</v>
      </c>
      <c r="B11083">
        <v>296</v>
      </c>
      <c r="C11083">
        <v>303.5</v>
      </c>
      <c r="D11083">
        <v>295</v>
      </c>
      <c r="E11083">
        <v>301.75</v>
      </c>
      <c r="G11083">
        <v>301.75</v>
      </c>
      <c r="H11083">
        <v>5153</v>
      </c>
      <c r="I11083">
        <v>3641</v>
      </c>
      <c r="J11083">
        <f t="shared" si="519"/>
        <v>110.9375</v>
      </c>
      <c r="K11083">
        <f t="shared" si="520"/>
        <v>2003</v>
      </c>
      <c r="L11083">
        <f t="shared" si="521"/>
        <v>6</v>
      </c>
    </row>
    <row r="11084" spans="1:12" x14ac:dyDescent="0.25">
      <c r="A11084" s="1">
        <v>37803</v>
      </c>
      <c r="B11084">
        <v>300.5</v>
      </c>
      <c r="C11084">
        <v>306.5</v>
      </c>
      <c r="D11084">
        <v>297.25</v>
      </c>
      <c r="E11084">
        <v>306.25</v>
      </c>
      <c r="G11084">
        <v>306.25</v>
      </c>
      <c r="H11084">
        <v>3898</v>
      </c>
      <c r="I11084">
        <v>2505</v>
      </c>
      <c r="J11084">
        <f t="shared" si="519"/>
        <v>112.59191176470588</v>
      </c>
      <c r="K11084">
        <f t="shared" si="520"/>
        <v>2003</v>
      </c>
      <c r="L11084">
        <f t="shared" si="521"/>
        <v>7</v>
      </c>
    </row>
    <row r="11085" spans="1:12" x14ac:dyDescent="0.25">
      <c r="A11085" s="1">
        <v>37804</v>
      </c>
      <c r="B11085">
        <v>304.5</v>
      </c>
      <c r="C11085">
        <v>306.5</v>
      </c>
      <c r="D11085">
        <v>303.75</v>
      </c>
      <c r="E11085">
        <v>306.5</v>
      </c>
      <c r="G11085">
        <v>306.5</v>
      </c>
      <c r="H11085">
        <v>2022</v>
      </c>
      <c r="I11085">
        <v>2005</v>
      </c>
      <c r="J11085">
        <f t="shared" si="519"/>
        <v>112.68382352941177</v>
      </c>
      <c r="K11085">
        <f t="shared" si="520"/>
        <v>2003</v>
      </c>
      <c r="L11085">
        <f t="shared" si="521"/>
        <v>7</v>
      </c>
    </row>
    <row r="11086" spans="1:12" x14ac:dyDescent="0.25">
      <c r="A11086" s="1">
        <v>37805</v>
      </c>
      <c r="B11086">
        <v>306</v>
      </c>
      <c r="C11086">
        <v>307.75</v>
      </c>
      <c r="D11086">
        <v>301</v>
      </c>
      <c r="E11086">
        <v>303.25</v>
      </c>
      <c r="G11086">
        <v>303.25</v>
      </c>
      <c r="H11086">
        <v>1103</v>
      </c>
      <c r="I11086">
        <v>1578</v>
      </c>
      <c r="J11086">
        <f t="shared" si="519"/>
        <v>111.4889705882353</v>
      </c>
      <c r="K11086">
        <f t="shared" si="520"/>
        <v>2003</v>
      </c>
      <c r="L11086">
        <f t="shared" si="521"/>
        <v>7</v>
      </c>
    </row>
    <row r="11087" spans="1:12" x14ac:dyDescent="0.25">
      <c r="A11087" s="1">
        <v>37809</v>
      </c>
      <c r="B11087">
        <v>300</v>
      </c>
      <c r="C11087">
        <v>302.25</v>
      </c>
      <c r="D11087">
        <v>298</v>
      </c>
      <c r="E11087">
        <v>298.25</v>
      </c>
      <c r="G11087">
        <v>298.25</v>
      </c>
      <c r="H11087">
        <v>1410</v>
      </c>
      <c r="I11087">
        <v>1064</v>
      </c>
      <c r="J11087">
        <f t="shared" si="519"/>
        <v>109.65073529411765</v>
      </c>
      <c r="K11087">
        <f t="shared" si="520"/>
        <v>2003</v>
      </c>
      <c r="L11087">
        <f t="shared" si="521"/>
        <v>7</v>
      </c>
    </row>
    <row r="11088" spans="1:12" x14ac:dyDescent="0.25">
      <c r="A11088" s="1">
        <v>37810</v>
      </c>
      <c r="B11088">
        <v>298.25</v>
      </c>
      <c r="C11088">
        <v>301.5</v>
      </c>
      <c r="D11088">
        <v>297</v>
      </c>
      <c r="E11088">
        <v>300</v>
      </c>
      <c r="G11088">
        <v>300</v>
      </c>
      <c r="H11088">
        <v>1201</v>
      </c>
      <c r="I11088">
        <v>1000</v>
      </c>
      <c r="J11088">
        <f t="shared" si="519"/>
        <v>110.29411764705883</v>
      </c>
      <c r="K11088">
        <f t="shared" si="520"/>
        <v>2003</v>
      </c>
      <c r="L11088">
        <f t="shared" si="521"/>
        <v>7</v>
      </c>
    </row>
    <row r="11089" spans="1:12" x14ac:dyDescent="0.25">
      <c r="A11089" s="1">
        <v>37811</v>
      </c>
      <c r="B11089">
        <v>301</v>
      </c>
      <c r="C11089">
        <v>311.5</v>
      </c>
      <c r="D11089">
        <v>301</v>
      </c>
      <c r="E11089">
        <v>310</v>
      </c>
      <c r="G11089">
        <v>310</v>
      </c>
      <c r="H11089">
        <v>637</v>
      </c>
      <c r="I11089">
        <v>528</v>
      </c>
      <c r="J11089">
        <f t="shared" si="519"/>
        <v>113.97058823529412</v>
      </c>
      <c r="K11089">
        <f t="shared" si="520"/>
        <v>2003</v>
      </c>
      <c r="L11089">
        <f t="shared" si="521"/>
        <v>7</v>
      </c>
    </row>
    <row r="11090" spans="1:12" x14ac:dyDescent="0.25">
      <c r="A11090" s="1">
        <v>37812</v>
      </c>
      <c r="B11090">
        <v>310</v>
      </c>
      <c r="C11090">
        <v>313</v>
      </c>
      <c r="D11090">
        <v>309</v>
      </c>
      <c r="E11090">
        <v>309.75</v>
      </c>
      <c r="G11090">
        <v>309.75</v>
      </c>
      <c r="H11090">
        <v>339</v>
      </c>
      <c r="I11090">
        <v>297</v>
      </c>
      <c r="J11090">
        <f t="shared" si="519"/>
        <v>113.87867647058823</v>
      </c>
      <c r="K11090">
        <f t="shared" si="520"/>
        <v>2003</v>
      </c>
      <c r="L11090">
        <f t="shared" si="521"/>
        <v>7</v>
      </c>
    </row>
    <row r="11091" spans="1:12" x14ac:dyDescent="0.25">
      <c r="A11091" s="1">
        <v>37813</v>
      </c>
      <c r="B11091">
        <v>308</v>
      </c>
      <c r="C11091">
        <v>315</v>
      </c>
      <c r="D11091">
        <v>306.5</v>
      </c>
      <c r="E11091">
        <v>314.5</v>
      </c>
      <c r="G11091">
        <v>314.5</v>
      </c>
      <c r="H11091">
        <v>392</v>
      </c>
      <c r="I11091">
        <v>284</v>
      </c>
      <c r="J11091">
        <f t="shared" si="519"/>
        <v>115.625</v>
      </c>
      <c r="K11091">
        <f t="shared" si="520"/>
        <v>2003</v>
      </c>
      <c r="L11091">
        <f t="shared" si="521"/>
        <v>7</v>
      </c>
    </row>
    <row r="11092" spans="1:12" x14ac:dyDescent="0.25">
      <c r="A11092" s="1">
        <v>37816</v>
      </c>
      <c r="B11092">
        <v>316</v>
      </c>
      <c r="C11092">
        <v>317.5</v>
      </c>
      <c r="D11092">
        <v>315</v>
      </c>
      <c r="E11092">
        <v>315.5</v>
      </c>
      <c r="G11092">
        <v>315.5</v>
      </c>
      <c r="H11092">
        <v>375</v>
      </c>
      <c r="I11092">
        <v>209</v>
      </c>
      <c r="J11092">
        <f t="shared" si="519"/>
        <v>115.99264705882352</v>
      </c>
      <c r="K11092">
        <f t="shared" si="520"/>
        <v>2003</v>
      </c>
      <c r="L11092">
        <f t="shared" si="521"/>
        <v>7</v>
      </c>
    </row>
    <row r="11093" spans="1:12" x14ac:dyDescent="0.25">
      <c r="A11093" s="1">
        <v>37817</v>
      </c>
      <c r="B11093">
        <v>318</v>
      </c>
      <c r="C11093">
        <v>318.5</v>
      </c>
      <c r="D11093">
        <v>315</v>
      </c>
      <c r="E11093">
        <v>315.25</v>
      </c>
      <c r="G11093">
        <v>315.25</v>
      </c>
      <c r="H11093">
        <v>9480</v>
      </c>
      <c r="I11093">
        <v>53705</v>
      </c>
      <c r="J11093">
        <f t="shared" si="519"/>
        <v>115.90073529411765</v>
      </c>
      <c r="K11093">
        <f t="shared" si="520"/>
        <v>2003</v>
      </c>
      <c r="L11093">
        <f t="shared" si="521"/>
        <v>7</v>
      </c>
    </row>
    <row r="11094" spans="1:12" x14ac:dyDescent="0.25">
      <c r="A11094" s="1">
        <v>37818</v>
      </c>
      <c r="B11094">
        <v>314.5</v>
      </c>
      <c r="C11094">
        <v>322.5</v>
      </c>
      <c r="D11094">
        <v>313.5</v>
      </c>
      <c r="E11094">
        <v>320.75</v>
      </c>
      <c r="G11094">
        <v>320.75</v>
      </c>
      <c r="H11094">
        <v>12591</v>
      </c>
      <c r="I11094">
        <v>54178</v>
      </c>
      <c r="J11094">
        <f t="shared" si="519"/>
        <v>117.92279411764706</v>
      </c>
      <c r="K11094">
        <f t="shared" si="520"/>
        <v>2003</v>
      </c>
      <c r="L11094">
        <f t="shared" si="521"/>
        <v>7</v>
      </c>
    </row>
    <row r="11095" spans="1:12" x14ac:dyDescent="0.25">
      <c r="A11095" s="1">
        <v>37819</v>
      </c>
      <c r="B11095">
        <v>323</v>
      </c>
      <c r="C11095">
        <v>330</v>
      </c>
      <c r="D11095">
        <v>322.5</v>
      </c>
      <c r="E11095">
        <v>327.5</v>
      </c>
      <c r="G11095">
        <v>327.5</v>
      </c>
      <c r="H11095">
        <v>15930</v>
      </c>
      <c r="I11095">
        <v>53582</v>
      </c>
      <c r="J11095">
        <f t="shared" si="519"/>
        <v>120.40441176470588</v>
      </c>
      <c r="K11095">
        <f t="shared" si="520"/>
        <v>2003</v>
      </c>
      <c r="L11095">
        <f t="shared" si="521"/>
        <v>7</v>
      </c>
    </row>
    <row r="11096" spans="1:12" x14ac:dyDescent="0.25">
      <c r="A11096" s="1">
        <v>37820</v>
      </c>
      <c r="B11096">
        <v>328.5</v>
      </c>
      <c r="C11096">
        <v>338</v>
      </c>
      <c r="D11096">
        <v>328.5</v>
      </c>
      <c r="E11096">
        <v>335.5</v>
      </c>
      <c r="G11096">
        <v>335.5</v>
      </c>
      <c r="H11096">
        <v>17693</v>
      </c>
      <c r="I11096">
        <v>54093</v>
      </c>
      <c r="J11096">
        <f t="shared" si="519"/>
        <v>123.34558823529412</v>
      </c>
      <c r="K11096">
        <f t="shared" si="520"/>
        <v>2003</v>
      </c>
      <c r="L11096">
        <f t="shared" si="521"/>
        <v>7</v>
      </c>
    </row>
    <row r="11097" spans="1:12" x14ac:dyDescent="0.25">
      <c r="A11097" s="1">
        <v>37823</v>
      </c>
      <c r="B11097">
        <v>335.5</v>
      </c>
      <c r="C11097">
        <v>341.5</v>
      </c>
      <c r="D11097">
        <v>333</v>
      </c>
      <c r="E11097">
        <v>334.5</v>
      </c>
      <c r="G11097">
        <v>334.5</v>
      </c>
      <c r="H11097">
        <v>15275</v>
      </c>
      <c r="I11097">
        <v>54267</v>
      </c>
      <c r="J11097">
        <f t="shared" si="519"/>
        <v>122.97794117647059</v>
      </c>
      <c r="K11097">
        <f t="shared" si="520"/>
        <v>2003</v>
      </c>
      <c r="L11097">
        <f t="shared" si="521"/>
        <v>7</v>
      </c>
    </row>
    <row r="11098" spans="1:12" x14ac:dyDescent="0.25">
      <c r="A11098" s="1">
        <v>37824</v>
      </c>
      <c r="B11098">
        <v>335</v>
      </c>
      <c r="C11098">
        <v>335.5</v>
      </c>
      <c r="D11098">
        <v>329.5</v>
      </c>
      <c r="E11098">
        <v>333.25</v>
      </c>
      <c r="G11098">
        <v>333.25</v>
      </c>
      <c r="H11098">
        <v>10760</v>
      </c>
      <c r="I11098">
        <v>53479</v>
      </c>
      <c r="J11098">
        <f t="shared" si="519"/>
        <v>122.51838235294117</v>
      </c>
      <c r="K11098">
        <f t="shared" si="520"/>
        <v>2003</v>
      </c>
      <c r="L11098">
        <f t="shared" si="521"/>
        <v>7</v>
      </c>
    </row>
    <row r="11099" spans="1:12" x14ac:dyDescent="0.25">
      <c r="A11099" s="1">
        <v>37825</v>
      </c>
      <c r="B11099">
        <v>334.5</v>
      </c>
      <c r="C11099">
        <v>347</v>
      </c>
      <c r="D11099">
        <v>334</v>
      </c>
      <c r="E11099">
        <v>346.25</v>
      </c>
      <c r="G11099">
        <v>346.25</v>
      </c>
      <c r="H11099">
        <v>20321</v>
      </c>
      <c r="I11099">
        <v>55791</v>
      </c>
      <c r="J11099">
        <f t="shared" si="519"/>
        <v>127.29779411764706</v>
      </c>
      <c r="K11099">
        <f t="shared" si="520"/>
        <v>2003</v>
      </c>
      <c r="L11099">
        <f t="shared" si="521"/>
        <v>7</v>
      </c>
    </row>
    <row r="11100" spans="1:12" x14ac:dyDescent="0.25">
      <c r="A11100" s="1">
        <v>37826</v>
      </c>
      <c r="B11100">
        <v>345</v>
      </c>
      <c r="C11100">
        <v>355.5</v>
      </c>
      <c r="D11100">
        <v>343</v>
      </c>
      <c r="E11100">
        <v>343.5</v>
      </c>
      <c r="G11100">
        <v>343.5</v>
      </c>
      <c r="H11100">
        <v>26195</v>
      </c>
      <c r="I11100">
        <v>56014</v>
      </c>
      <c r="J11100">
        <f t="shared" si="519"/>
        <v>126.28676470588235</v>
      </c>
      <c r="K11100">
        <f t="shared" si="520"/>
        <v>2003</v>
      </c>
      <c r="L11100">
        <f t="shared" si="521"/>
        <v>7</v>
      </c>
    </row>
    <row r="11101" spans="1:12" x14ac:dyDescent="0.25">
      <c r="A11101" s="1">
        <v>37827</v>
      </c>
      <c r="B11101">
        <v>347</v>
      </c>
      <c r="C11101">
        <v>348</v>
      </c>
      <c r="D11101">
        <v>341</v>
      </c>
      <c r="E11101">
        <v>342.5</v>
      </c>
      <c r="G11101">
        <v>342.5</v>
      </c>
      <c r="H11101">
        <v>12365</v>
      </c>
      <c r="I11101">
        <v>58121</v>
      </c>
      <c r="J11101">
        <f t="shared" si="519"/>
        <v>125.91911764705883</v>
      </c>
      <c r="K11101">
        <f t="shared" si="520"/>
        <v>2003</v>
      </c>
      <c r="L11101">
        <f t="shared" si="521"/>
        <v>7</v>
      </c>
    </row>
    <row r="11102" spans="1:12" x14ac:dyDescent="0.25">
      <c r="A11102" s="1">
        <v>37830</v>
      </c>
      <c r="B11102">
        <v>344.5</v>
      </c>
      <c r="C11102">
        <v>350</v>
      </c>
      <c r="D11102">
        <v>342.5</v>
      </c>
      <c r="E11102">
        <v>349.5</v>
      </c>
      <c r="G11102">
        <v>349.5</v>
      </c>
      <c r="H11102">
        <v>13125</v>
      </c>
      <c r="I11102">
        <v>57202</v>
      </c>
      <c r="J11102">
        <f t="shared" si="519"/>
        <v>128.49264705882354</v>
      </c>
      <c r="K11102">
        <f t="shared" si="520"/>
        <v>2003</v>
      </c>
      <c r="L11102">
        <f t="shared" si="521"/>
        <v>7</v>
      </c>
    </row>
    <row r="11103" spans="1:12" x14ac:dyDescent="0.25">
      <c r="A11103" s="1">
        <v>37831</v>
      </c>
      <c r="B11103">
        <v>352</v>
      </c>
      <c r="C11103">
        <v>353.5</v>
      </c>
      <c r="D11103">
        <v>345</v>
      </c>
      <c r="E11103">
        <v>347.25</v>
      </c>
      <c r="G11103">
        <v>347.25</v>
      </c>
      <c r="H11103">
        <v>16467</v>
      </c>
      <c r="I11103">
        <v>56787</v>
      </c>
      <c r="J11103">
        <f t="shared" si="519"/>
        <v>127.66544117647059</v>
      </c>
      <c r="K11103">
        <f t="shared" si="520"/>
        <v>2003</v>
      </c>
      <c r="L11103">
        <f t="shared" si="521"/>
        <v>7</v>
      </c>
    </row>
    <row r="11104" spans="1:12" x14ac:dyDescent="0.25">
      <c r="A11104" s="1">
        <v>37832</v>
      </c>
      <c r="B11104">
        <v>344</v>
      </c>
      <c r="C11104">
        <v>346.5</v>
      </c>
      <c r="D11104">
        <v>336.75</v>
      </c>
      <c r="E11104">
        <v>339.25</v>
      </c>
      <c r="G11104">
        <v>339.25</v>
      </c>
      <c r="H11104">
        <v>16879</v>
      </c>
      <c r="I11104">
        <v>55472</v>
      </c>
      <c r="J11104">
        <f t="shared" si="519"/>
        <v>124.72426470588235</v>
      </c>
      <c r="K11104">
        <f t="shared" si="520"/>
        <v>2003</v>
      </c>
      <c r="L11104">
        <f t="shared" si="521"/>
        <v>7</v>
      </c>
    </row>
    <row r="11105" spans="1:12" x14ac:dyDescent="0.25">
      <c r="A11105" s="1">
        <v>37833</v>
      </c>
      <c r="B11105">
        <v>341</v>
      </c>
      <c r="C11105">
        <v>351</v>
      </c>
      <c r="D11105">
        <v>337</v>
      </c>
      <c r="E11105">
        <v>348.5</v>
      </c>
      <c r="G11105">
        <v>348.5</v>
      </c>
      <c r="H11105">
        <v>20650</v>
      </c>
      <c r="I11105">
        <v>55433</v>
      </c>
      <c r="J11105">
        <f t="shared" si="519"/>
        <v>128.125</v>
      </c>
      <c r="K11105">
        <f t="shared" si="520"/>
        <v>2003</v>
      </c>
      <c r="L11105">
        <f t="shared" si="521"/>
        <v>7</v>
      </c>
    </row>
    <row r="11106" spans="1:12" x14ac:dyDescent="0.25">
      <c r="A11106" s="1">
        <v>37834</v>
      </c>
      <c r="B11106">
        <v>350</v>
      </c>
      <c r="C11106">
        <v>355</v>
      </c>
      <c r="D11106">
        <v>347</v>
      </c>
      <c r="E11106">
        <v>351</v>
      </c>
      <c r="G11106">
        <v>351</v>
      </c>
      <c r="H11106">
        <v>16179</v>
      </c>
      <c r="I11106">
        <v>52725</v>
      </c>
      <c r="J11106">
        <f t="shared" si="519"/>
        <v>129.04411764705881</v>
      </c>
      <c r="K11106">
        <f t="shared" si="520"/>
        <v>2003</v>
      </c>
      <c r="L11106">
        <f t="shared" si="521"/>
        <v>8</v>
      </c>
    </row>
    <row r="11107" spans="1:12" x14ac:dyDescent="0.25">
      <c r="A11107" s="1">
        <v>37837</v>
      </c>
      <c r="B11107">
        <v>352</v>
      </c>
      <c r="C11107">
        <v>356</v>
      </c>
      <c r="D11107">
        <v>350</v>
      </c>
      <c r="E11107">
        <v>354</v>
      </c>
      <c r="G11107">
        <v>354</v>
      </c>
      <c r="H11107">
        <v>8901</v>
      </c>
      <c r="I11107">
        <v>51751</v>
      </c>
      <c r="J11107">
        <f t="shared" si="519"/>
        <v>130.14705882352942</v>
      </c>
      <c r="K11107">
        <f t="shared" si="520"/>
        <v>2003</v>
      </c>
      <c r="L11107">
        <f t="shared" si="521"/>
        <v>8</v>
      </c>
    </row>
    <row r="11108" spans="1:12" x14ac:dyDescent="0.25">
      <c r="A11108" s="1">
        <v>37838</v>
      </c>
      <c r="B11108">
        <v>355.5</v>
      </c>
      <c r="C11108">
        <v>355.5</v>
      </c>
      <c r="D11108">
        <v>347</v>
      </c>
      <c r="E11108">
        <v>349.75</v>
      </c>
      <c r="G11108">
        <v>349.75</v>
      </c>
      <c r="H11108">
        <v>6145</v>
      </c>
      <c r="I11108">
        <v>50944</v>
      </c>
      <c r="J11108">
        <f t="shared" si="519"/>
        <v>128.58455882352942</v>
      </c>
      <c r="K11108">
        <f t="shared" si="520"/>
        <v>2003</v>
      </c>
      <c r="L11108">
        <f t="shared" si="521"/>
        <v>8</v>
      </c>
    </row>
    <row r="11109" spans="1:12" x14ac:dyDescent="0.25">
      <c r="A11109" s="1">
        <v>37839</v>
      </c>
      <c r="B11109">
        <v>350</v>
      </c>
      <c r="C11109">
        <v>361</v>
      </c>
      <c r="D11109">
        <v>349.5</v>
      </c>
      <c r="E11109">
        <v>358.5</v>
      </c>
      <c r="G11109">
        <v>358.5</v>
      </c>
      <c r="H11109">
        <v>13485</v>
      </c>
      <c r="I11109">
        <v>48928</v>
      </c>
      <c r="J11109">
        <f t="shared" si="519"/>
        <v>131.8014705882353</v>
      </c>
      <c r="K11109">
        <f t="shared" si="520"/>
        <v>2003</v>
      </c>
      <c r="L11109">
        <f t="shared" si="521"/>
        <v>8</v>
      </c>
    </row>
    <row r="11110" spans="1:12" x14ac:dyDescent="0.25">
      <c r="A11110" s="1">
        <v>37840</v>
      </c>
      <c r="B11110">
        <v>358</v>
      </c>
      <c r="C11110">
        <v>361</v>
      </c>
      <c r="D11110">
        <v>355</v>
      </c>
      <c r="E11110">
        <v>357.25</v>
      </c>
      <c r="G11110">
        <v>357.25</v>
      </c>
      <c r="H11110">
        <v>9895</v>
      </c>
      <c r="I11110">
        <v>44927</v>
      </c>
      <c r="J11110">
        <f t="shared" si="519"/>
        <v>131.34191176470588</v>
      </c>
      <c r="K11110">
        <f t="shared" si="520"/>
        <v>2003</v>
      </c>
      <c r="L11110">
        <f t="shared" si="521"/>
        <v>8</v>
      </c>
    </row>
    <row r="11111" spans="1:12" x14ac:dyDescent="0.25">
      <c r="A11111" s="1">
        <v>37841</v>
      </c>
      <c r="B11111">
        <v>356.5</v>
      </c>
      <c r="C11111">
        <v>358</v>
      </c>
      <c r="D11111">
        <v>354</v>
      </c>
      <c r="E11111">
        <v>357.5</v>
      </c>
      <c r="G11111">
        <v>357.5</v>
      </c>
      <c r="H11111">
        <v>7884</v>
      </c>
      <c r="I11111">
        <v>42567</v>
      </c>
      <c r="J11111">
        <f t="shared" si="519"/>
        <v>131.43382352941177</v>
      </c>
      <c r="K11111">
        <f t="shared" si="520"/>
        <v>2003</v>
      </c>
      <c r="L11111">
        <f t="shared" si="521"/>
        <v>8</v>
      </c>
    </row>
    <row r="11112" spans="1:12" x14ac:dyDescent="0.25">
      <c r="A11112" s="1">
        <v>37844</v>
      </c>
      <c r="B11112">
        <v>358</v>
      </c>
      <c r="C11112">
        <v>364.5</v>
      </c>
      <c r="D11112">
        <v>357</v>
      </c>
      <c r="E11112">
        <v>358.5</v>
      </c>
      <c r="G11112">
        <v>358.5</v>
      </c>
      <c r="H11112">
        <v>9865</v>
      </c>
      <c r="I11112">
        <v>40784</v>
      </c>
      <c r="J11112">
        <f t="shared" si="519"/>
        <v>131.8014705882353</v>
      </c>
      <c r="K11112">
        <f t="shared" si="520"/>
        <v>2003</v>
      </c>
      <c r="L11112">
        <f t="shared" si="521"/>
        <v>8</v>
      </c>
    </row>
    <row r="11113" spans="1:12" x14ac:dyDescent="0.25">
      <c r="A11113" s="1">
        <v>37845</v>
      </c>
      <c r="B11113">
        <v>365</v>
      </c>
      <c r="C11113">
        <v>368.5</v>
      </c>
      <c r="D11113">
        <v>360</v>
      </c>
      <c r="E11113">
        <v>361.75</v>
      </c>
      <c r="G11113">
        <v>361.75</v>
      </c>
      <c r="H11113">
        <v>11916</v>
      </c>
      <c r="I11113">
        <v>37583</v>
      </c>
      <c r="J11113">
        <f t="shared" si="519"/>
        <v>132.99632352941177</v>
      </c>
      <c r="K11113">
        <f t="shared" si="520"/>
        <v>2003</v>
      </c>
      <c r="L11113">
        <f t="shared" si="521"/>
        <v>8</v>
      </c>
    </row>
    <row r="11114" spans="1:12" x14ac:dyDescent="0.25">
      <c r="A11114" s="1">
        <v>37846</v>
      </c>
      <c r="B11114">
        <v>360</v>
      </c>
      <c r="C11114">
        <v>367</v>
      </c>
      <c r="D11114">
        <v>360</v>
      </c>
      <c r="E11114">
        <v>365</v>
      </c>
      <c r="G11114">
        <v>365</v>
      </c>
      <c r="H11114">
        <v>7646</v>
      </c>
      <c r="I11114">
        <v>35359</v>
      </c>
      <c r="J11114">
        <f t="shared" si="519"/>
        <v>134.19117647058823</v>
      </c>
      <c r="K11114">
        <f t="shared" si="520"/>
        <v>2003</v>
      </c>
      <c r="L11114">
        <f t="shared" si="521"/>
        <v>8</v>
      </c>
    </row>
    <row r="11115" spans="1:12" x14ac:dyDescent="0.25">
      <c r="A11115" s="1">
        <v>37847</v>
      </c>
      <c r="B11115">
        <v>369</v>
      </c>
      <c r="C11115">
        <v>372</v>
      </c>
      <c r="D11115">
        <v>367</v>
      </c>
      <c r="E11115">
        <v>368.25</v>
      </c>
      <c r="G11115">
        <v>368.25</v>
      </c>
      <c r="H11115">
        <v>10180</v>
      </c>
      <c r="I11115">
        <v>32137</v>
      </c>
      <c r="J11115">
        <f t="shared" si="519"/>
        <v>135.3860294117647</v>
      </c>
      <c r="K11115">
        <f t="shared" si="520"/>
        <v>2003</v>
      </c>
      <c r="L11115">
        <f t="shared" si="521"/>
        <v>8</v>
      </c>
    </row>
    <row r="11116" spans="1:12" x14ac:dyDescent="0.25">
      <c r="A11116" s="1">
        <v>37848</v>
      </c>
      <c r="B11116">
        <v>370</v>
      </c>
      <c r="C11116">
        <v>379</v>
      </c>
      <c r="D11116">
        <v>369.5</v>
      </c>
      <c r="E11116">
        <v>378.5</v>
      </c>
      <c r="G11116">
        <v>378.5</v>
      </c>
      <c r="H11116">
        <v>10509</v>
      </c>
      <c r="I11116">
        <v>29445</v>
      </c>
      <c r="J11116">
        <f t="shared" si="519"/>
        <v>139.15441176470588</v>
      </c>
      <c r="K11116">
        <f t="shared" si="520"/>
        <v>2003</v>
      </c>
      <c r="L11116">
        <f t="shared" si="521"/>
        <v>8</v>
      </c>
    </row>
    <row r="11117" spans="1:12" x14ac:dyDescent="0.25">
      <c r="A11117" s="1">
        <v>37851</v>
      </c>
      <c r="B11117">
        <v>383.5</v>
      </c>
      <c r="C11117">
        <v>387</v>
      </c>
      <c r="D11117">
        <v>381.5</v>
      </c>
      <c r="E11117">
        <v>383.5</v>
      </c>
      <c r="G11117">
        <v>383.5</v>
      </c>
      <c r="H11117">
        <v>6638</v>
      </c>
      <c r="I11117">
        <v>29182</v>
      </c>
      <c r="J11117">
        <f t="shared" si="519"/>
        <v>140.99264705882354</v>
      </c>
      <c r="K11117">
        <f t="shared" si="520"/>
        <v>2003</v>
      </c>
      <c r="L11117">
        <f t="shared" si="521"/>
        <v>8</v>
      </c>
    </row>
    <row r="11118" spans="1:12" x14ac:dyDescent="0.25">
      <c r="A11118" s="1">
        <v>37852</v>
      </c>
      <c r="B11118">
        <v>379.5</v>
      </c>
      <c r="C11118">
        <v>379.5</v>
      </c>
      <c r="D11118">
        <v>368</v>
      </c>
      <c r="E11118">
        <v>369.25</v>
      </c>
      <c r="G11118">
        <v>369.25</v>
      </c>
      <c r="H11118">
        <v>8282</v>
      </c>
      <c r="I11118">
        <v>27562</v>
      </c>
      <c r="J11118">
        <f t="shared" si="519"/>
        <v>135.75367647058823</v>
      </c>
      <c r="K11118">
        <f t="shared" si="520"/>
        <v>2003</v>
      </c>
      <c r="L11118">
        <f t="shared" si="521"/>
        <v>8</v>
      </c>
    </row>
    <row r="11119" spans="1:12" x14ac:dyDescent="0.25">
      <c r="A11119" s="1">
        <v>37853</v>
      </c>
      <c r="B11119">
        <v>372.5</v>
      </c>
      <c r="C11119">
        <v>377.5</v>
      </c>
      <c r="D11119">
        <v>365</v>
      </c>
      <c r="E11119">
        <v>366</v>
      </c>
      <c r="G11119">
        <v>366</v>
      </c>
      <c r="H11119">
        <v>8258</v>
      </c>
      <c r="I11119">
        <v>24840</v>
      </c>
      <c r="J11119">
        <f t="shared" si="519"/>
        <v>134.55882352941177</v>
      </c>
      <c r="K11119">
        <f t="shared" si="520"/>
        <v>2003</v>
      </c>
      <c r="L11119">
        <f t="shared" si="521"/>
        <v>8</v>
      </c>
    </row>
    <row r="11120" spans="1:12" x14ac:dyDescent="0.25">
      <c r="A11120" s="1">
        <v>37854</v>
      </c>
      <c r="B11120">
        <v>370.5</v>
      </c>
      <c r="C11120">
        <v>372.5</v>
      </c>
      <c r="D11120">
        <v>360.5</v>
      </c>
      <c r="E11120">
        <v>363</v>
      </c>
      <c r="G11120">
        <v>363</v>
      </c>
      <c r="H11120">
        <v>6351</v>
      </c>
      <c r="I11120">
        <v>23585</v>
      </c>
      <c r="J11120">
        <f t="shared" si="519"/>
        <v>133.45588235294119</v>
      </c>
      <c r="K11120">
        <f t="shared" si="520"/>
        <v>2003</v>
      </c>
      <c r="L11120">
        <f t="shared" si="521"/>
        <v>8</v>
      </c>
    </row>
    <row r="11121" spans="1:12" x14ac:dyDescent="0.25">
      <c r="A11121" s="1">
        <v>37855</v>
      </c>
      <c r="B11121">
        <v>364.5</v>
      </c>
      <c r="C11121">
        <v>364.5</v>
      </c>
      <c r="D11121">
        <v>359.5</v>
      </c>
      <c r="E11121">
        <v>362.75</v>
      </c>
      <c r="G11121">
        <v>362.75</v>
      </c>
      <c r="H11121">
        <v>6893</v>
      </c>
      <c r="I11121">
        <v>18593</v>
      </c>
      <c r="J11121">
        <f t="shared" si="519"/>
        <v>133.3639705882353</v>
      </c>
      <c r="K11121">
        <f t="shared" si="520"/>
        <v>2003</v>
      </c>
      <c r="L11121">
        <f t="shared" si="521"/>
        <v>8</v>
      </c>
    </row>
    <row r="11122" spans="1:12" x14ac:dyDescent="0.25">
      <c r="A11122" s="1">
        <v>37858</v>
      </c>
      <c r="B11122">
        <v>363</v>
      </c>
      <c r="C11122">
        <v>364</v>
      </c>
      <c r="D11122">
        <v>356.5</v>
      </c>
      <c r="E11122">
        <v>358.25</v>
      </c>
      <c r="G11122">
        <v>358.25</v>
      </c>
      <c r="H11122">
        <v>9149</v>
      </c>
      <c r="I11122">
        <v>12867</v>
      </c>
      <c r="J11122">
        <f t="shared" si="519"/>
        <v>131.70955882352942</v>
      </c>
      <c r="K11122">
        <f t="shared" si="520"/>
        <v>2003</v>
      </c>
      <c r="L11122">
        <f t="shared" si="521"/>
        <v>8</v>
      </c>
    </row>
    <row r="11123" spans="1:12" x14ac:dyDescent="0.25">
      <c r="A11123" s="1">
        <v>37859</v>
      </c>
      <c r="B11123">
        <v>360.5</v>
      </c>
      <c r="C11123">
        <v>365</v>
      </c>
      <c r="D11123">
        <v>359</v>
      </c>
      <c r="E11123">
        <v>361</v>
      </c>
      <c r="G11123">
        <v>361</v>
      </c>
      <c r="H11123">
        <v>7201</v>
      </c>
      <c r="I11123">
        <v>11024</v>
      </c>
      <c r="J11123">
        <f t="shared" si="519"/>
        <v>132.72058823529412</v>
      </c>
      <c r="K11123">
        <f t="shared" si="520"/>
        <v>2003</v>
      </c>
      <c r="L11123">
        <f t="shared" si="521"/>
        <v>8</v>
      </c>
    </row>
    <row r="11124" spans="1:12" x14ac:dyDescent="0.25">
      <c r="A11124" s="1">
        <v>37860</v>
      </c>
      <c r="B11124">
        <v>360</v>
      </c>
      <c r="C11124">
        <v>361</v>
      </c>
      <c r="D11124">
        <v>354</v>
      </c>
      <c r="E11124">
        <v>360.75</v>
      </c>
      <c r="G11124">
        <v>360.75</v>
      </c>
      <c r="H11124">
        <v>6417</v>
      </c>
      <c r="I11124">
        <v>8586</v>
      </c>
      <c r="J11124">
        <f t="shared" si="519"/>
        <v>132.62867647058823</v>
      </c>
      <c r="K11124">
        <f t="shared" si="520"/>
        <v>2003</v>
      </c>
      <c r="L11124">
        <f t="shared" si="521"/>
        <v>8</v>
      </c>
    </row>
    <row r="11125" spans="1:12" x14ac:dyDescent="0.25">
      <c r="A11125" s="1">
        <v>37861</v>
      </c>
      <c r="B11125">
        <v>363</v>
      </c>
      <c r="C11125">
        <v>365.5</v>
      </c>
      <c r="D11125">
        <v>358</v>
      </c>
      <c r="E11125">
        <v>358.75</v>
      </c>
      <c r="G11125">
        <v>358.75</v>
      </c>
      <c r="H11125">
        <v>10820</v>
      </c>
      <c r="I11125">
        <v>5197</v>
      </c>
      <c r="J11125">
        <f t="shared" si="519"/>
        <v>131.89338235294119</v>
      </c>
      <c r="K11125">
        <f t="shared" si="520"/>
        <v>2003</v>
      </c>
      <c r="L11125">
        <f t="shared" si="521"/>
        <v>8</v>
      </c>
    </row>
    <row r="11126" spans="1:12" x14ac:dyDescent="0.25">
      <c r="A11126" s="1">
        <v>37862</v>
      </c>
      <c r="B11126">
        <v>359.5</v>
      </c>
      <c r="C11126">
        <v>368</v>
      </c>
      <c r="D11126">
        <v>355.5</v>
      </c>
      <c r="E11126">
        <v>367.5</v>
      </c>
      <c r="G11126">
        <v>367.5</v>
      </c>
      <c r="H11126">
        <v>4456</v>
      </c>
      <c r="I11126">
        <v>3166</v>
      </c>
      <c r="J11126">
        <f t="shared" si="519"/>
        <v>135.11029411764707</v>
      </c>
      <c r="K11126">
        <f t="shared" si="520"/>
        <v>2003</v>
      </c>
      <c r="L11126">
        <f t="shared" si="521"/>
        <v>8</v>
      </c>
    </row>
    <row r="11127" spans="1:12" x14ac:dyDescent="0.25">
      <c r="A11127" s="1">
        <v>37866</v>
      </c>
      <c r="B11127">
        <v>364.5</v>
      </c>
      <c r="C11127">
        <v>365.5</v>
      </c>
      <c r="D11127">
        <v>360.5</v>
      </c>
      <c r="E11127">
        <v>363.25</v>
      </c>
      <c r="G11127">
        <v>363.25</v>
      </c>
      <c r="H11127">
        <v>2243</v>
      </c>
      <c r="I11127">
        <v>2533</v>
      </c>
      <c r="J11127">
        <f t="shared" si="519"/>
        <v>133.54779411764707</v>
      </c>
      <c r="K11127">
        <f t="shared" si="520"/>
        <v>2003</v>
      </c>
      <c r="L11127">
        <f t="shared" si="521"/>
        <v>9</v>
      </c>
    </row>
    <row r="11128" spans="1:12" x14ac:dyDescent="0.25">
      <c r="A11128" s="1">
        <v>37867</v>
      </c>
      <c r="B11128">
        <v>363</v>
      </c>
      <c r="C11128">
        <v>363</v>
      </c>
      <c r="D11128">
        <v>357.5</v>
      </c>
      <c r="E11128">
        <v>358.5</v>
      </c>
      <c r="G11128">
        <v>358.5</v>
      </c>
      <c r="H11128">
        <v>3136</v>
      </c>
      <c r="I11128">
        <v>1770</v>
      </c>
      <c r="J11128">
        <f t="shared" si="519"/>
        <v>131.8014705882353</v>
      </c>
      <c r="K11128">
        <f t="shared" si="520"/>
        <v>2003</v>
      </c>
      <c r="L11128">
        <f t="shared" si="521"/>
        <v>9</v>
      </c>
    </row>
    <row r="11129" spans="1:12" x14ac:dyDescent="0.25">
      <c r="A11129" s="1">
        <v>37868</v>
      </c>
      <c r="B11129">
        <v>358.5</v>
      </c>
      <c r="C11129">
        <v>358.75</v>
      </c>
      <c r="D11129">
        <v>354</v>
      </c>
      <c r="E11129">
        <v>354</v>
      </c>
      <c r="G11129">
        <v>354</v>
      </c>
      <c r="H11129">
        <v>1486</v>
      </c>
      <c r="I11129">
        <v>1131</v>
      </c>
      <c r="J11129">
        <f t="shared" si="519"/>
        <v>130.14705882352942</v>
      </c>
      <c r="K11129">
        <f t="shared" si="520"/>
        <v>2003</v>
      </c>
      <c r="L11129">
        <f t="shared" si="521"/>
        <v>9</v>
      </c>
    </row>
    <row r="11130" spans="1:12" x14ac:dyDescent="0.25">
      <c r="A11130" s="1">
        <v>37869</v>
      </c>
      <c r="B11130">
        <v>352</v>
      </c>
      <c r="C11130">
        <v>352</v>
      </c>
      <c r="D11130">
        <v>344.5</v>
      </c>
      <c r="E11130">
        <v>345</v>
      </c>
      <c r="G11130">
        <v>345</v>
      </c>
      <c r="H11130">
        <v>687</v>
      </c>
      <c r="I11130">
        <v>753</v>
      </c>
      <c r="J11130">
        <f t="shared" si="519"/>
        <v>126.83823529411765</v>
      </c>
      <c r="K11130">
        <f t="shared" si="520"/>
        <v>2003</v>
      </c>
      <c r="L11130">
        <f t="shared" si="521"/>
        <v>9</v>
      </c>
    </row>
    <row r="11131" spans="1:12" x14ac:dyDescent="0.25">
      <c r="A11131" s="1">
        <v>37872</v>
      </c>
      <c r="B11131">
        <v>345</v>
      </c>
      <c r="C11131">
        <v>350.5</v>
      </c>
      <c r="D11131">
        <v>344</v>
      </c>
      <c r="E11131">
        <v>348.5</v>
      </c>
      <c r="G11131">
        <v>348.5</v>
      </c>
      <c r="H11131">
        <v>269</v>
      </c>
      <c r="I11131">
        <v>406</v>
      </c>
      <c r="J11131">
        <f t="shared" si="519"/>
        <v>128.125</v>
      </c>
      <c r="K11131">
        <f t="shared" si="520"/>
        <v>2003</v>
      </c>
      <c r="L11131">
        <f t="shared" si="521"/>
        <v>9</v>
      </c>
    </row>
    <row r="11132" spans="1:12" x14ac:dyDescent="0.25">
      <c r="A11132" s="1">
        <v>37873</v>
      </c>
      <c r="B11132">
        <v>350.5</v>
      </c>
      <c r="C11132">
        <v>350.5</v>
      </c>
      <c r="D11132">
        <v>344.5</v>
      </c>
      <c r="E11132">
        <v>347</v>
      </c>
      <c r="G11132">
        <v>347</v>
      </c>
      <c r="H11132">
        <v>264</v>
      </c>
      <c r="I11132">
        <v>376</v>
      </c>
      <c r="J11132">
        <f t="shared" si="519"/>
        <v>127.57352941176471</v>
      </c>
      <c r="K11132">
        <f t="shared" si="520"/>
        <v>2003</v>
      </c>
      <c r="L11132">
        <f t="shared" si="521"/>
        <v>9</v>
      </c>
    </row>
    <row r="11133" spans="1:12" x14ac:dyDescent="0.25">
      <c r="A11133" s="1">
        <v>37874</v>
      </c>
      <c r="B11133">
        <v>346</v>
      </c>
      <c r="C11133">
        <v>348.5</v>
      </c>
      <c r="D11133">
        <v>344.5</v>
      </c>
      <c r="E11133">
        <v>345</v>
      </c>
      <c r="G11133">
        <v>345</v>
      </c>
      <c r="H11133">
        <v>187</v>
      </c>
      <c r="I11133">
        <v>236</v>
      </c>
      <c r="J11133">
        <f t="shared" si="519"/>
        <v>126.83823529411765</v>
      </c>
      <c r="K11133">
        <f t="shared" si="520"/>
        <v>2003</v>
      </c>
      <c r="L11133">
        <f t="shared" si="521"/>
        <v>9</v>
      </c>
    </row>
    <row r="11134" spans="1:12" x14ac:dyDescent="0.25">
      <c r="A11134" s="1">
        <v>37875</v>
      </c>
      <c r="B11134">
        <v>346.5</v>
      </c>
      <c r="C11134">
        <v>346.5</v>
      </c>
      <c r="D11134">
        <v>339</v>
      </c>
      <c r="E11134">
        <v>340</v>
      </c>
      <c r="G11134">
        <v>340</v>
      </c>
      <c r="H11134">
        <v>209</v>
      </c>
      <c r="I11134">
        <v>214</v>
      </c>
      <c r="J11134">
        <f t="shared" si="519"/>
        <v>125</v>
      </c>
      <c r="K11134">
        <f t="shared" si="520"/>
        <v>2003</v>
      </c>
      <c r="L11134">
        <f t="shared" si="521"/>
        <v>9</v>
      </c>
    </row>
    <row r="11135" spans="1:12" x14ac:dyDescent="0.25">
      <c r="A11135" s="1">
        <v>37876</v>
      </c>
      <c r="B11135">
        <v>339.5</v>
      </c>
      <c r="C11135">
        <v>344.5</v>
      </c>
      <c r="D11135">
        <v>338</v>
      </c>
      <c r="E11135">
        <v>338.5</v>
      </c>
      <c r="G11135">
        <v>338.5</v>
      </c>
      <c r="H11135">
        <v>84</v>
      </c>
      <c r="I11135">
        <v>49</v>
      </c>
      <c r="J11135">
        <f t="shared" si="519"/>
        <v>124.44852941176471</v>
      </c>
      <c r="K11135">
        <f t="shared" si="520"/>
        <v>2003</v>
      </c>
      <c r="L11135">
        <f t="shared" si="521"/>
        <v>9</v>
      </c>
    </row>
    <row r="11136" spans="1:12" x14ac:dyDescent="0.25">
      <c r="A11136" s="1">
        <v>37879</v>
      </c>
      <c r="B11136">
        <v>350</v>
      </c>
      <c r="C11136">
        <v>357</v>
      </c>
      <c r="D11136">
        <v>349</v>
      </c>
      <c r="E11136">
        <v>356.25</v>
      </c>
      <c r="G11136">
        <v>356.25</v>
      </c>
      <c r="H11136">
        <v>13668</v>
      </c>
      <c r="I11136">
        <v>86696</v>
      </c>
      <c r="J11136">
        <f t="shared" si="519"/>
        <v>130.97426470588235</v>
      </c>
      <c r="K11136">
        <f t="shared" si="520"/>
        <v>2003</v>
      </c>
      <c r="L11136">
        <f t="shared" si="521"/>
        <v>9</v>
      </c>
    </row>
    <row r="11137" spans="1:12" x14ac:dyDescent="0.25">
      <c r="A11137" s="1">
        <v>37880</v>
      </c>
      <c r="B11137">
        <v>357.5</v>
      </c>
      <c r="C11137">
        <v>358.5</v>
      </c>
      <c r="D11137">
        <v>351.5</v>
      </c>
      <c r="E11137">
        <v>353.5</v>
      </c>
      <c r="G11137">
        <v>353.5</v>
      </c>
      <c r="H11137">
        <v>16884</v>
      </c>
      <c r="I11137">
        <v>87262</v>
      </c>
      <c r="J11137">
        <f t="shared" si="519"/>
        <v>129.96323529411765</v>
      </c>
      <c r="K11137">
        <f t="shared" si="520"/>
        <v>2003</v>
      </c>
      <c r="L11137">
        <f t="shared" si="521"/>
        <v>9</v>
      </c>
    </row>
    <row r="11138" spans="1:12" x14ac:dyDescent="0.25">
      <c r="A11138" s="1">
        <v>37881</v>
      </c>
      <c r="B11138">
        <v>351.5</v>
      </c>
      <c r="C11138">
        <v>357.5</v>
      </c>
      <c r="D11138">
        <v>348.5</v>
      </c>
      <c r="E11138">
        <v>349.5</v>
      </c>
      <c r="G11138">
        <v>349.5</v>
      </c>
      <c r="H11138">
        <v>14768</v>
      </c>
      <c r="I11138">
        <v>87080</v>
      </c>
      <c r="J11138">
        <f t="shared" ref="J11138:J11201" si="522">G11138/100*5000/136</f>
        <v>128.49264705882354</v>
      </c>
      <c r="K11138">
        <f t="shared" ref="K11138:K11201" si="523">YEAR(A11138)</f>
        <v>2003</v>
      </c>
      <c r="L11138">
        <f t="shared" ref="L11138:L11201" si="524">MONTH(A11138)</f>
        <v>9</v>
      </c>
    </row>
    <row r="11139" spans="1:12" x14ac:dyDescent="0.25">
      <c r="A11139" s="1">
        <v>37882</v>
      </c>
      <c r="B11139">
        <v>346.5</v>
      </c>
      <c r="C11139">
        <v>347</v>
      </c>
      <c r="D11139">
        <v>338.5</v>
      </c>
      <c r="E11139">
        <v>340.75</v>
      </c>
      <c r="G11139">
        <v>340.75</v>
      </c>
      <c r="H11139">
        <v>46071</v>
      </c>
      <c r="I11139">
        <v>83016</v>
      </c>
      <c r="J11139">
        <f t="shared" si="522"/>
        <v>125.27573529411765</v>
      </c>
      <c r="K11139">
        <f t="shared" si="523"/>
        <v>2003</v>
      </c>
      <c r="L11139">
        <f t="shared" si="524"/>
        <v>9</v>
      </c>
    </row>
    <row r="11140" spans="1:12" x14ac:dyDescent="0.25">
      <c r="A11140" s="1">
        <v>37883</v>
      </c>
      <c r="B11140">
        <v>340</v>
      </c>
      <c r="C11140">
        <v>348</v>
      </c>
      <c r="D11140">
        <v>338.25</v>
      </c>
      <c r="E11140">
        <v>347.25</v>
      </c>
      <c r="G11140">
        <v>347.25</v>
      </c>
      <c r="H11140">
        <v>21230</v>
      </c>
      <c r="I11140">
        <v>82119</v>
      </c>
      <c r="J11140">
        <f t="shared" si="522"/>
        <v>127.66544117647059</v>
      </c>
      <c r="K11140">
        <f t="shared" si="523"/>
        <v>2003</v>
      </c>
      <c r="L11140">
        <f t="shared" si="524"/>
        <v>9</v>
      </c>
    </row>
    <row r="11141" spans="1:12" x14ac:dyDescent="0.25">
      <c r="A11141" s="1">
        <v>37886</v>
      </c>
      <c r="B11141">
        <v>348.5</v>
      </c>
      <c r="C11141">
        <v>351</v>
      </c>
      <c r="D11141">
        <v>342.5</v>
      </c>
      <c r="E11141">
        <v>345.5</v>
      </c>
      <c r="G11141">
        <v>345.5</v>
      </c>
      <c r="H11141">
        <v>15368</v>
      </c>
      <c r="I11141">
        <v>82003</v>
      </c>
      <c r="J11141">
        <f t="shared" si="522"/>
        <v>127.02205882352941</v>
      </c>
      <c r="K11141">
        <f t="shared" si="523"/>
        <v>2003</v>
      </c>
      <c r="L11141">
        <f t="shared" si="524"/>
        <v>9</v>
      </c>
    </row>
    <row r="11142" spans="1:12" x14ac:dyDescent="0.25">
      <c r="A11142" s="1">
        <v>37887</v>
      </c>
      <c r="B11142">
        <v>345.5</v>
      </c>
      <c r="C11142">
        <v>348.75</v>
      </c>
      <c r="D11142">
        <v>341</v>
      </c>
      <c r="E11142">
        <v>344.75</v>
      </c>
      <c r="G11142">
        <v>344.75</v>
      </c>
      <c r="H11142">
        <v>13766</v>
      </c>
      <c r="I11142">
        <v>81315</v>
      </c>
      <c r="J11142">
        <f t="shared" si="522"/>
        <v>126.74632352941177</v>
      </c>
      <c r="K11142">
        <f t="shared" si="523"/>
        <v>2003</v>
      </c>
      <c r="L11142">
        <f t="shared" si="524"/>
        <v>9</v>
      </c>
    </row>
    <row r="11143" spans="1:12" x14ac:dyDescent="0.25">
      <c r="A11143" s="1">
        <v>37888</v>
      </c>
      <c r="B11143">
        <v>344.5</v>
      </c>
      <c r="C11143">
        <v>354</v>
      </c>
      <c r="D11143">
        <v>343</v>
      </c>
      <c r="E11143">
        <v>353</v>
      </c>
      <c r="G11143">
        <v>353</v>
      </c>
      <c r="H11143">
        <v>23516</v>
      </c>
      <c r="I11143">
        <v>83527</v>
      </c>
      <c r="J11143">
        <f t="shared" si="522"/>
        <v>129.77941176470588</v>
      </c>
      <c r="K11143">
        <f t="shared" si="523"/>
        <v>2003</v>
      </c>
      <c r="L11143">
        <f t="shared" si="524"/>
        <v>9</v>
      </c>
    </row>
    <row r="11144" spans="1:12" x14ac:dyDescent="0.25">
      <c r="A11144" s="1">
        <v>37889</v>
      </c>
      <c r="B11144">
        <v>354</v>
      </c>
      <c r="C11144">
        <v>363</v>
      </c>
      <c r="D11144">
        <v>354</v>
      </c>
      <c r="E11144">
        <v>360.5</v>
      </c>
      <c r="G11144">
        <v>360.5</v>
      </c>
      <c r="H11144">
        <v>29299</v>
      </c>
      <c r="I11144">
        <v>83341</v>
      </c>
      <c r="J11144">
        <f t="shared" si="522"/>
        <v>132.53676470588235</v>
      </c>
      <c r="K11144">
        <f t="shared" si="523"/>
        <v>2003</v>
      </c>
      <c r="L11144">
        <f t="shared" si="524"/>
        <v>9</v>
      </c>
    </row>
    <row r="11145" spans="1:12" x14ac:dyDescent="0.25">
      <c r="A11145" s="1">
        <v>37890</v>
      </c>
      <c r="B11145">
        <v>361</v>
      </c>
      <c r="C11145">
        <v>364.5</v>
      </c>
      <c r="D11145">
        <v>357</v>
      </c>
      <c r="E11145">
        <v>359.5</v>
      </c>
      <c r="G11145">
        <v>359.5</v>
      </c>
      <c r="H11145">
        <v>25046</v>
      </c>
      <c r="I11145">
        <v>85495</v>
      </c>
      <c r="J11145">
        <f t="shared" si="522"/>
        <v>132.16911764705881</v>
      </c>
      <c r="K11145">
        <f t="shared" si="523"/>
        <v>2003</v>
      </c>
      <c r="L11145">
        <f t="shared" si="524"/>
        <v>9</v>
      </c>
    </row>
    <row r="11146" spans="1:12" x14ac:dyDescent="0.25">
      <c r="A11146" s="1">
        <v>37893</v>
      </c>
      <c r="B11146">
        <v>358</v>
      </c>
      <c r="C11146">
        <v>360</v>
      </c>
      <c r="D11146">
        <v>353.5</v>
      </c>
      <c r="E11146">
        <v>355.25</v>
      </c>
      <c r="G11146">
        <v>355.25</v>
      </c>
      <c r="H11146">
        <v>13029</v>
      </c>
      <c r="I11146">
        <v>84727</v>
      </c>
      <c r="J11146">
        <f t="shared" si="522"/>
        <v>130.60661764705881</v>
      </c>
      <c r="K11146">
        <f t="shared" si="523"/>
        <v>2003</v>
      </c>
      <c r="L11146">
        <f t="shared" si="524"/>
        <v>9</v>
      </c>
    </row>
    <row r="11147" spans="1:12" x14ac:dyDescent="0.25">
      <c r="A11147" s="1">
        <v>37894</v>
      </c>
      <c r="B11147">
        <v>354</v>
      </c>
      <c r="C11147">
        <v>363</v>
      </c>
      <c r="D11147">
        <v>353.5</v>
      </c>
      <c r="E11147">
        <v>360.25</v>
      </c>
      <c r="G11147">
        <v>360.25</v>
      </c>
      <c r="H11147">
        <v>19131</v>
      </c>
      <c r="I11147">
        <v>87714</v>
      </c>
      <c r="J11147">
        <f t="shared" si="522"/>
        <v>132.44485294117646</v>
      </c>
      <c r="K11147">
        <f t="shared" si="523"/>
        <v>2003</v>
      </c>
      <c r="L11147">
        <f t="shared" si="524"/>
        <v>9</v>
      </c>
    </row>
    <row r="11148" spans="1:12" x14ac:dyDescent="0.25">
      <c r="A11148" s="1">
        <v>37895</v>
      </c>
      <c r="B11148">
        <v>359</v>
      </c>
      <c r="C11148">
        <v>365.75</v>
      </c>
      <c r="D11148">
        <v>358.5</v>
      </c>
      <c r="E11148">
        <v>364.25</v>
      </c>
      <c r="G11148">
        <v>364.25</v>
      </c>
      <c r="H11148">
        <v>16936</v>
      </c>
      <c r="I11148">
        <v>87914</v>
      </c>
      <c r="J11148">
        <f t="shared" si="522"/>
        <v>133.91544117647058</v>
      </c>
      <c r="K11148">
        <f t="shared" si="523"/>
        <v>2003</v>
      </c>
      <c r="L11148">
        <f t="shared" si="524"/>
        <v>10</v>
      </c>
    </row>
    <row r="11149" spans="1:12" x14ac:dyDescent="0.25">
      <c r="A11149" s="1">
        <v>37896</v>
      </c>
      <c r="B11149">
        <v>366</v>
      </c>
      <c r="C11149">
        <v>367</v>
      </c>
      <c r="D11149">
        <v>355.75</v>
      </c>
      <c r="E11149">
        <v>359</v>
      </c>
      <c r="G11149">
        <v>359</v>
      </c>
      <c r="H11149">
        <v>23689</v>
      </c>
      <c r="I11149">
        <v>86338</v>
      </c>
      <c r="J11149">
        <f t="shared" si="522"/>
        <v>131.98529411764707</v>
      </c>
      <c r="K11149">
        <f t="shared" si="523"/>
        <v>2003</v>
      </c>
      <c r="L11149">
        <f t="shared" si="524"/>
        <v>10</v>
      </c>
    </row>
    <row r="11150" spans="1:12" x14ac:dyDescent="0.25">
      <c r="A11150" s="1">
        <v>37897</v>
      </c>
      <c r="B11150">
        <v>359</v>
      </c>
      <c r="C11150">
        <v>360.75</v>
      </c>
      <c r="D11150">
        <v>351.5</v>
      </c>
      <c r="E11150">
        <v>352.25</v>
      </c>
      <c r="G11150">
        <v>352.25</v>
      </c>
      <c r="H11150">
        <v>17646</v>
      </c>
      <c r="I11150">
        <v>84966</v>
      </c>
      <c r="J11150">
        <f t="shared" si="522"/>
        <v>129.50367647058823</v>
      </c>
      <c r="K11150">
        <f t="shared" si="523"/>
        <v>2003</v>
      </c>
      <c r="L11150">
        <f t="shared" si="524"/>
        <v>10</v>
      </c>
    </row>
    <row r="11151" spans="1:12" x14ac:dyDescent="0.25">
      <c r="A11151" s="1">
        <v>37900</v>
      </c>
      <c r="B11151">
        <v>346.5</v>
      </c>
      <c r="C11151">
        <v>347</v>
      </c>
      <c r="D11151">
        <v>340.5</v>
      </c>
      <c r="E11151">
        <v>341</v>
      </c>
      <c r="G11151">
        <v>341</v>
      </c>
      <c r="H11151">
        <v>32128</v>
      </c>
      <c r="I11151">
        <v>82981</v>
      </c>
      <c r="J11151">
        <f t="shared" si="522"/>
        <v>125.36764705882354</v>
      </c>
      <c r="K11151">
        <f t="shared" si="523"/>
        <v>2003</v>
      </c>
      <c r="L11151">
        <f t="shared" si="524"/>
        <v>10</v>
      </c>
    </row>
    <row r="11152" spans="1:12" x14ac:dyDescent="0.25">
      <c r="A11152" s="1">
        <v>37901</v>
      </c>
      <c r="B11152">
        <v>332</v>
      </c>
      <c r="C11152">
        <v>335</v>
      </c>
      <c r="D11152">
        <v>329</v>
      </c>
      <c r="E11152">
        <v>332.5</v>
      </c>
      <c r="G11152">
        <v>332.5</v>
      </c>
      <c r="H11152">
        <v>33654</v>
      </c>
      <c r="I11152">
        <v>83106</v>
      </c>
      <c r="J11152">
        <f t="shared" si="522"/>
        <v>122.24264705882354</v>
      </c>
      <c r="K11152">
        <f t="shared" si="523"/>
        <v>2003</v>
      </c>
      <c r="L11152">
        <f t="shared" si="524"/>
        <v>10</v>
      </c>
    </row>
    <row r="11153" spans="1:12" x14ac:dyDescent="0.25">
      <c r="A11153" s="1">
        <v>37902</v>
      </c>
      <c r="B11153">
        <v>333.5</v>
      </c>
      <c r="C11153">
        <v>333.5</v>
      </c>
      <c r="D11153">
        <v>325.5</v>
      </c>
      <c r="E11153">
        <v>327.75</v>
      </c>
      <c r="G11153">
        <v>327.75</v>
      </c>
      <c r="H11153">
        <v>32889</v>
      </c>
      <c r="I11153">
        <v>79169</v>
      </c>
      <c r="J11153">
        <f t="shared" si="522"/>
        <v>120.49632352941177</v>
      </c>
      <c r="K11153">
        <f t="shared" si="523"/>
        <v>2003</v>
      </c>
      <c r="L11153">
        <f t="shared" si="524"/>
        <v>10</v>
      </c>
    </row>
    <row r="11154" spans="1:12" x14ac:dyDescent="0.25">
      <c r="A11154" s="1">
        <v>37903</v>
      </c>
      <c r="B11154">
        <v>328.5</v>
      </c>
      <c r="C11154">
        <v>329.5</v>
      </c>
      <c r="D11154">
        <v>325</v>
      </c>
      <c r="E11154">
        <v>327.25</v>
      </c>
      <c r="G11154">
        <v>327.25</v>
      </c>
      <c r="H11154">
        <v>15740</v>
      </c>
      <c r="I11154">
        <v>79166</v>
      </c>
      <c r="J11154">
        <f t="shared" si="522"/>
        <v>120.3125</v>
      </c>
      <c r="K11154">
        <f t="shared" si="523"/>
        <v>2003</v>
      </c>
      <c r="L11154">
        <f t="shared" si="524"/>
        <v>10</v>
      </c>
    </row>
    <row r="11155" spans="1:12" x14ac:dyDescent="0.25">
      <c r="A11155" s="1">
        <v>37904</v>
      </c>
      <c r="B11155">
        <v>328</v>
      </c>
      <c r="C11155">
        <v>333.75</v>
      </c>
      <c r="D11155">
        <v>326.25</v>
      </c>
      <c r="E11155">
        <v>326.75</v>
      </c>
      <c r="G11155">
        <v>326.75</v>
      </c>
      <c r="H11155">
        <v>20984</v>
      </c>
      <c r="I11155">
        <v>78475</v>
      </c>
      <c r="J11155">
        <f t="shared" si="522"/>
        <v>120.12867647058823</v>
      </c>
      <c r="K11155">
        <f t="shared" si="523"/>
        <v>2003</v>
      </c>
      <c r="L11155">
        <f t="shared" si="524"/>
        <v>10</v>
      </c>
    </row>
    <row r="11156" spans="1:12" x14ac:dyDescent="0.25">
      <c r="A11156" s="1">
        <v>37907</v>
      </c>
      <c r="B11156">
        <v>326.5</v>
      </c>
      <c r="C11156">
        <v>334.75</v>
      </c>
      <c r="D11156">
        <v>325.5</v>
      </c>
      <c r="E11156">
        <v>334</v>
      </c>
      <c r="G11156">
        <v>334</v>
      </c>
      <c r="H11156">
        <v>15053</v>
      </c>
      <c r="I11156">
        <v>80293</v>
      </c>
      <c r="J11156">
        <f t="shared" si="522"/>
        <v>122.79411764705883</v>
      </c>
      <c r="K11156">
        <f t="shared" si="523"/>
        <v>2003</v>
      </c>
      <c r="L11156">
        <f t="shared" si="524"/>
        <v>10</v>
      </c>
    </row>
    <row r="11157" spans="1:12" x14ac:dyDescent="0.25">
      <c r="A11157" s="1">
        <v>37908</v>
      </c>
      <c r="B11157">
        <v>334</v>
      </c>
      <c r="C11157">
        <v>335.5</v>
      </c>
      <c r="D11157">
        <v>324</v>
      </c>
      <c r="E11157">
        <v>325.5</v>
      </c>
      <c r="G11157">
        <v>325.5</v>
      </c>
      <c r="H11157">
        <v>26791</v>
      </c>
      <c r="I11157">
        <v>80159</v>
      </c>
      <c r="J11157">
        <f t="shared" si="522"/>
        <v>119.66911764705883</v>
      </c>
      <c r="K11157">
        <f t="shared" si="523"/>
        <v>2003</v>
      </c>
      <c r="L11157">
        <f t="shared" si="524"/>
        <v>10</v>
      </c>
    </row>
    <row r="11158" spans="1:12" x14ac:dyDescent="0.25">
      <c r="A11158" s="1">
        <v>37909</v>
      </c>
      <c r="B11158">
        <v>326</v>
      </c>
      <c r="C11158">
        <v>335</v>
      </c>
      <c r="D11158">
        <v>321</v>
      </c>
      <c r="E11158">
        <v>334.5</v>
      </c>
      <c r="G11158">
        <v>334.5</v>
      </c>
      <c r="H11158">
        <v>33013</v>
      </c>
      <c r="I11158">
        <v>76068</v>
      </c>
      <c r="J11158">
        <f t="shared" si="522"/>
        <v>122.97794117647059</v>
      </c>
      <c r="K11158">
        <f t="shared" si="523"/>
        <v>2003</v>
      </c>
      <c r="L11158">
        <f t="shared" si="524"/>
        <v>10</v>
      </c>
    </row>
    <row r="11159" spans="1:12" x14ac:dyDescent="0.25">
      <c r="A11159" s="1">
        <v>37910</v>
      </c>
      <c r="B11159">
        <v>333.5</v>
      </c>
      <c r="C11159">
        <v>336.5</v>
      </c>
      <c r="D11159">
        <v>331.25</v>
      </c>
      <c r="E11159">
        <v>336.25</v>
      </c>
      <c r="G11159">
        <v>336.25</v>
      </c>
      <c r="H11159">
        <v>15839</v>
      </c>
      <c r="I11159">
        <v>76154</v>
      </c>
      <c r="J11159">
        <f t="shared" si="522"/>
        <v>123.62132352941177</v>
      </c>
      <c r="K11159">
        <f t="shared" si="523"/>
        <v>2003</v>
      </c>
      <c r="L11159">
        <f t="shared" si="524"/>
        <v>10</v>
      </c>
    </row>
    <row r="11160" spans="1:12" x14ac:dyDescent="0.25">
      <c r="A11160" s="1">
        <v>37911</v>
      </c>
      <c r="B11160">
        <v>337</v>
      </c>
      <c r="C11160">
        <v>338.75</v>
      </c>
      <c r="D11160">
        <v>328</v>
      </c>
      <c r="E11160">
        <v>328.25</v>
      </c>
      <c r="G11160">
        <v>328.25</v>
      </c>
      <c r="H11160">
        <v>21588</v>
      </c>
      <c r="I11160">
        <v>75318</v>
      </c>
      <c r="J11160">
        <f t="shared" si="522"/>
        <v>120.68014705882354</v>
      </c>
      <c r="K11160">
        <f t="shared" si="523"/>
        <v>2003</v>
      </c>
      <c r="L11160">
        <f t="shared" si="524"/>
        <v>10</v>
      </c>
    </row>
    <row r="11161" spans="1:12" x14ac:dyDescent="0.25">
      <c r="A11161" s="1">
        <v>37914</v>
      </c>
      <c r="B11161">
        <v>330.5</v>
      </c>
      <c r="C11161">
        <v>335.5</v>
      </c>
      <c r="D11161">
        <v>327</v>
      </c>
      <c r="E11161">
        <v>333.75</v>
      </c>
      <c r="G11161">
        <v>333.75</v>
      </c>
      <c r="H11161">
        <v>13675</v>
      </c>
      <c r="I11161">
        <v>73100</v>
      </c>
      <c r="J11161">
        <f t="shared" si="522"/>
        <v>122.70220588235294</v>
      </c>
      <c r="K11161">
        <f t="shared" si="523"/>
        <v>2003</v>
      </c>
      <c r="L11161">
        <f t="shared" si="524"/>
        <v>10</v>
      </c>
    </row>
    <row r="11162" spans="1:12" x14ac:dyDescent="0.25">
      <c r="A11162" s="1">
        <v>37915</v>
      </c>
      <c r="B11162">
        <v>333</v>
      </c>
      <c r="C11162">
        <v>341.25</v>
      </c>
      <c r="D11162">
        <v>333</v>
      </c>
      <c r="E11162">
        <v>340.5</v>
      </c>
      <c r="G11162">
        <v>340.5</v>
      </c>
      <c r="H11162">
        <v>17881</v>
      </c>
      <c r="I11162">
        <v>71747</v>
      </c>
      <c r="J11162">
        <f t="shared" si="522"/>
        <v>125.18382352941177</v>
      </c>
      <c r="K11162">
        <f t="shared" si="523"/>
        <v>2003</v>
      </c>
      <c r="L11162">
        <f t="shared" si="524"/>
        <v>10</v>
      </c>
    </row>
    <row r="11163" spans="1:12" x14ac:dyDescent="0.25">
      <c r="A11163" s="1">
        <v>37916</v>
      </c>
      <c r="B11163">
        <v>344.25</v>
      </c>
      <c r="C11163">
        <v>356.5</v>
      </c>
      <c r="D11163">
        <v>344</v>
      </c>
      <c r="E11163">
        <v>354.5</v>
      </c>
      <c r="G11163">
        <v>354.5</v>
      </c>
      <c r="H11163">
        <v>44158</v>
      </c>
      <c r="I11163">
        <v>71330</v>
      </c>
      <c r="J11163">
        <f t="shared" si="522"/>
        <v>130.33088235294119</v>
      </c>
      <c r="K11163">
        <f t="shared" si="523"/>
        <v>2003</v>
      </c>
      <c r="L11163">
        <f t="shared" si="524"/>
        <v>10</v>
      </c>
    </row>
    <row r="11164" spans="1:12" x14ac:dyDescent="0.25">
      <c r="A11164" s="1">
        <v>37917</v>
      </c>
      <c r="B11164">
        <v>364</v>
      </c>
      <c r="C11164">
        <v>375</v>
      </c>
      <c r="D11164">
        <v>364</v>
      </c>
      <c r="E11164">
        <v>369.5</v>
      </c>
      <c r="G11164">
        <v>369.5</v>
      </c>
      <c r="H11164">
        <v>41110</v>
      </c>
      <c r="I11164">
        <v>71756</v>
      </c>
      <c r="J11164">
        <f t="shared" si="522"/>
        <v>135.84558823529412</v>
      </c>
      <c r="K11164">
        <f t="shared" si="523"/>
        <v>2003</v>
      </c>
      <c r="L11164">
        <f t="shared" si="524"/>
        <v>10</v>
      </c>
    </row>
    <row r="11165" spans="1:12" x14ac:dyDescent="0.25">
      <c r="A11165" s="1">
        <v>37918</v>
      </c>
      <c r="B11165">
        <v>369</v>
      </c>
      <c r="C11165">
        <v>374</v>
      </c>
      <c r="D11165">
        <v>367</v>
      </c>
      <c r="E11165">
        <v>369.25</v>
      </c>
      <c r="G11165">
        <v>369.25</v>
      </c>
      <c r="H11165">
        <v>24405</v>
      </c>
      <c r="I11165">
        <v>71461</v>
      </c>
      <c r="J11165">
        <f t="shared" si="522"/>
        <v>135.75367647058823</v>
      </c>
      <c r="K11165">
        <f t="shared" si="523"/>
        <v>2003</v>
      </c>
      <c r="L11165">
        <f t="shared" si="524"/>
        <v>10</v>
      </c>
    </row>
    <row r="11166" spans="1:12" x14ac:dyDescent="0.25">
      <c r="A11166" s="1">
        <v>37921</v>
      </c>
      <c r="B11166">
        <v>381</v>
      </c>
      <c r="C11166">
        <v>381</v>
      </c>
      <c r="D11166">
        <v>364.5</v>
      </c>
      <c r="E11166">
        <v>367.25</v>
      </c>
      <c r="G11166">
        <v>367.25</v>
      </c>
      <c r="H11166">
        <v>29073</v>
      </c>
      <c r="I11166">
        <v>68285</v>
      </c>
      <c r="J11166">
        <f t="shared" si="522"/>
        <v>135.01838235294119</v>
      </c>
      <c r="K11166">
        <f t="shared" si="523"/>
        <v>2003</v>
      </c>
      <c r="L11166">
        <f t="shared" si="524"/>
        <v>10</v>
      </c>
    </row>
    <row r="11167" spans="1:12" x14ac:dyDescent="0.25">
      <c r="A11167" s="1">
        <v>37922</v>
      </c>
      <c r="B11167">
        <v>366</v>
      </c>
      <c r="C11167">
        <v>378</v>
      </c>
      <c r="D11167">
        <v>364.5</v>
      </c>
      <c r="E11167">
        <v>377.25</v>
      </c>
      <c r="G11167">
        <v>377.25</v>
      </c>
      <c r="H11167">
        <v>22998</v>
      </c>
      <c r="I11167">
        <v>68334</v>
      </c>
      <c r="J11167">
        <f t="shared" si="522"/>
        <v>138.69485294117646</v>
      </c>
      <c r="K11167">
        <f t="shared" si="523"/>
        <v>2003</v>
      </c>
      <c r="L11167">
        <f t="shared" si="524"/>
        <v>10</v>
      </c>
    </row>
    <row r="11168" spans="1:12" x14ac:dyDescent="0.25">
      <c r="A11168" s="1">
        <v>37923</v>
      </c>
      <c r="B11168">
        <v>383.5</v>
      </c>
      <c r="C11168">
        <v>384</v>
      </c>
      <c r="D11168">
        <v>370</v>
      </c>
      <c r="E11168">
        <v>375.75</v>
      </c>
      <c r="G11168">
        <v>375.75</v>
      </c>
      <c r="H11168">
        <v>31410</v>
      </c>
      <c r="I11168">
        <v>69266</v>
      </c>
      <c r="J11168">
        <f t="shared" si="522"/>
        <v>138.14338235294119</v>
      </c>
      <c r="K11168">
        <f t="shared" si="523"/>
        <v>2003</v>
      </c>
      <c r="L11168">
        <f t="shared" si="524"/>
        <v>10</v>
      </c>
    </row>
    <row r="11169" spans="1:12" x14ac:dyDescent="0.25">
      <c r="A11169" s="1">
        <v>37924</v>
      </c>
      <c r="B11169">
        <v>371</v>
      </c>
      <c r="C11169">
        <v>376</v>
      </c>
      <c r="D11169">
        <v>367</v>
      </c>
      <c r="E11169">
        <v>369</v>
      </c>
      <c r="G11169">
        <v>369</v>
      </c>
      <c r="H11169">
        <v>22213</v>
      </c>
      <c r="I11169">
        <v>69821</v>
      </c>
      <c r="J11169">
        <f t="shared" si="522"/>
        <v>135.66176470588235</v>
      </c>
      <c r="K11169">
        <f t="shared" si="523"/>
        <v>2003</v>
      </c>
      <c r="L11169">
        <f t="shared" si="524"/>
        <v>10</v>
      </c>
    </row>
    <row r="11170" spans="1:12" x14ac:dyDescent="0.25">
      <c r="A11170" s="1">
        <v>37925</v>
      </c>
      <c r="B11170">
        <v>368.5</v>
      </c>
      <c r="C11170">
        <v>372.5</v>
      </c>
      <c r="D11170">
        <v>365</v>
      </c>
      <c r="E11170">
        <v>369.5</v>
      </c>
      <c r="G11170">
        <v>369.5</v>
      </c>
      <c r="H11170">
        <v>22600</v>
      </c>
      <c r="I11170">
        <v>66683</v>
      </c>
      <c r="J11170">
        <f t="shared" si="522"/>
        <v>135.84558823529412</v>
      </c>
      <c r="K11170">
        <f t="shared" si="523"/>
        <v>2003</v>
      </c>
      <c r="L11170">
        <f t="shared" si="524"/>
        <v>10</v>
      </c>
    </row>
    <row r="11171" spans="1:12" x14ac:dyDescent="0.25">
      <c r="A11171" s="1">
        <v>37928</v>
      </c>
      <c r="B11171">
        <v>368</v>
      </c>
      <c r="C11171">
        <v>374</v>
      </c>
      <c r="D11171">
        <v>362</v>
      </c>
      <c r="E11171">
        <v>365</v>
      </c>
      <c r="G11171">
        <v>365</v>
      </c>
      <c r="H11171">
        <v>17160</v>
      </c>
      <c r="I11171">
        <v>64737</v>
      </c>
      <c r="J11171">
        <f t="shared" si="522"/>
        <v>134.19117647058823</v>
      </c>
      <c r="K11171">
        <f t="shared" si="523"/>
        <v>2003</v>
      </c>
      <c r="L11171">
        <f t="shared" si="524"/>
        <v>11</v>
      </c>
    </row>
    <row r="11172" spans="1:12" x14ac:dyDescent="0.25">
      <c r="A11172" s="1">
        <v>37929</v>
      </c>
      <c r="B11172">
        <v>366</v>
      </c>
      <c r="C11172">
        <v>369.5</v>
      </c>
      <c r="D11172">
        <v>362</v>
      </c>
      <c r="E11172">
        <v>363.5</v>
      </c>
      <c r="G11172">
        <v>363.5</v>
      </c>
      <c r="H11172">
        <v>13301</v>
      </c>
      <c r="I11172">
        <v>63409</v>
      </c>
      <c r="J11172">
        <f t="shared" si="522"/>
        <v>133.63970588235293</v>
      </c>
      <c r="K11172">
        <f t="shared" si="523"/>
        <v>2003</v>
      </c>
      <c r="L11172">
        <f t="shared" si="524"/>
        <v>11</v>
      </c>
    </row>
    <row r="11173" spans="1:12" x14ac:dyDescent="0.25">
      <c r="A11173" s="1">
        <v>37930</v>
      </c>
      <c r="B11173">
        <v>362</v>
      </c>
      <c r="C11173">
        <v>379.5</v>
      </c>
      <c r="D11173">
        <v>361</v>
      </c>
      <c r="E11173">
        <v>378</v>
      </c>
      <c r="G11173">
        <v>378</v>
      </c>
      <c r="H11173">
        <v>24970</v>
      </c>
      <c r="I11173">
        <v>65004</v>
      </c>
      <c r="J11173">
        <f t="shared" si="522"/>
        <v>138.97058823529412</v>
      </c>
      <c r="K11173">
        <f t="shared" si="523"/>
        <v>2003</v>
      </c>
      <c r="L11173">
        <f t="shared" si="524"/>
        <v>11</v>
      </c>
    </row>
    <row r="11174" spans="1:12" x14ac:dyDescent="0.25">
      <c r="A11174" s="1">
        <v>37931</v>
      </c>
      <c r="B11174">
        <v>378</v>
      </c>
      <c r="C11174">
        <v>383.25</v>
      </c>
      <c r="D11174">
        <v>374</v>
      </c>
      <c r="E11174">
        <v>375.5</v>
      </c>
      <c r="G11174">
        <v>375.5</v>
      </c>
      <c r="H11174">
        <v>19496</v>
      </c>
      <c r="I11174">
        <v>63554</v>
      </c>
      <c r="J11174">
        <f t="shared" si="522"/>
        <v>138.0514705882353</v>
      </c>
      <c r="K11174">
        <f t="shared" si="523"/>
        <v>2003</v>
      </c>
      <c r="L11174">
        <f t="shared" si="524"/>
        <v>11</v>
      </c>
    </row>
    <row r="11175" spans="1:12" x14ac:dyDescent="0.25">
      <c r="A11175" s="1">
        <v>37932</v>
      </c>
      <c r="B11175">
        <v>376</v>
      </c>
      <c r="C11175">
        <v>384</v>
      </c>
      <c r="D11175">
        <v>375.5</v>
      </c>
      <c r="E11175">
        <v>378</v>
      </c>
      <c r="G11175">
        <v>378</v>
      </c>
      <c r="H11175">
        <v>20482</v>
      </c>
      <c r="I11175">
        <v>61710</v>
      </c>
      <c r="J11175">
        <f t="shared" si="522"/>
        <v>138.97058823529412</v>
      </c>
      <c r="K11175">
        <f t="shared" si="523"/>
        <v>2003</v>
      </c>
      <c r="L11175">
        <f t="shared" si="524"/>
        <v>11</v>
      </c>
    </row>
    <row r="11176" spans="1:12" x14ac:dyDescent="0.25">
      <c r="A11176" s="1">
        <v>37935</v>
      </c>
      <c r="B11176">
        <v>378</v>
      </c>
      <c r="C11176">
        <v>387</v>
      </c>
      <c r="D11176">
        <v>375</v>
      </c>
      <c r="E11176">
        <v>383</v>
      </c>
      <c r="G11176">
        <v>383</v>
      </c>
      <c r="H11176">
        <v>21120</v>
      </c>
      <c r="I11176">
        <v>60029</v>
      </c>
      <c r="J11176">
        <f t="shared" si="522"/>
        <v>140.80882352941177</v>
      </c>
      <c r="K11176">
        <f t="shared" si="523"/>
        <v>2003</v>
      </c>
      <c r="L11176">
        <f t="shared" si="524"/>
        <v>11</v>
      </c>
    </row>
    <row r="11177" spans="1:12" x14ac:dyDescent="0.25">
      <c r="A11177" s="1">
        <v>37936</v>
      </c>
      <c r="B11177">
        <v>386</v>
      </c>
      <c r="C11177">
        <v>391</v>
      </c>
      <c r="D11177">
        <v>378.5</v>
      </c>
      <c r="E11177">
        <v>389</v>
      </c>
      <c r="G11177">
        <v>389</v>
      </c>
      <c r="H11177">
        <v>18722</v>
      </c>
      <c r="I11177">
        <v>55075</v>
      </c>
      <c r="J11177">
        <f t="shared" si="522"/>
        <v>143.01470588235293</v>
      </c>
      <c r="K11177">
        <f t="shared" si="523"/>
        <v>2003</v>
      </c>
      <c r="L11177">
        <f t="shared" si="524"/>
        <v>11</v>
      </c>
    </row>
    <row r="11178" spans="1:12" x14ac:dyDescent="0.25">
      <c r="A11178" s="1">
        <v>37937</v>
      </c>
      <c r="B11178">
        <v>389</v>
      </c>
      <c r="C11178">
        <v>405</v>
      </c>
      <c r="D11178">
        <v>388</v>
      </c>
      <c r="E11178">
        <v>403.5</v>
      </c>
      <c r="G11178">
        <v>403.5</v>
      </c>
      <c r="H11178">
        <v>28538</v>
      </c>
      <c r="I11178">
        <v>51718</v>
      </c>
      <c r="J11178">
        <f t="shared" si="522"/>
        <v>148.34558823529412</v>
      </c>
      <c r="K11178">
        <f t="shared" si="523"/>
        <v>2003</v>
      </c>
      <c r="L11178">
        <f t="shared" si="524"/>
        <v>11</v>
      </c>
    </row>
    <row r="11179" spans="1:12" x14ac:dyDescent="0.25">
      <c r="A11179" s="1">
        <v>37938</v>
      </c>
      <c r="B11179">
        <v>404</v>
      </c>
      <c r="C11179">
        <v>408</v>
      </c>
      <c r="D11179">
        <v>400.5</v>
      </c>
      <c r="E11179">
        <v>405.75</v>
      </c>
      <c r="G11179">
        <v>405.75</v>
      </c>
      <c r="H11179">
        <v>24977</v>
      </c>
      <c r="I11179">
        <v>48237</v>
      </c>
      <c r="J11179">
        <f t="shared" si="522"/>
        <v>149.17279411764707</v>
      </c>
      <c r="K11179">
        <f t="shared" si="523"/>
        <v>2003</v>
      </c>
      <c r="L11179">
        <f t="shared" si="524"/>
        <v>11</v>
      </c>
    </row>
    <row r="11180" spans="1:12" x14ac:dyDescent="0.25">
      <c r="A11180" s="1">
        <v>37939</v>
      </c>
      <c r="B11180">
        <v>407</v>
      </c>
      <c r="C11180">
        <v>408</v>
      </c>
      <c r="D11180">
        <v>401</v>
      </c>
      <c r="E11180">
        <v>405.5</v>
      </c>
      <c r="G11180">
        <v>405.5</v>
      </c>
      <c r="H11180">
        <v>13997</v>
      </c>
      <c r="I11180">
        <v>46469</v>
      </c>
      <c r="J11180">
        <f t="shared" si="522"/>
        <v>149.08088235294119</v>
      </c>
      <c r="K11180">
        <f t="shared" si="523"/>
        <v>2003</v>
      </c>
      <c r="L11180">
        <f t="shared" si="524"/>
        <v>11</v>
      </c>
    </row>
    <row r="11181" spans="1:12" x14ac:dyDescent="0.25">
      <c r="A11181" s="1">
        <v>37942</v>
      </c>
      <c r="B11181">
        <v>404</v>
      </c>
      <c r="C11181">
        <v>404</v>
      </c>
      <c r="D11181">
        <v>397</v>
      </c>
      <c r="E11181">
        <v>399.75</v>
      </c>
      <c r="G11181">
        <v>399.75</v>
      </c>
      <c r="H11181">
        <v>17051</v>
      </c>
      <c r="I11181">
        <v>42361</v>
      </c>
      <c r="J11181">
        <f t="shared" si="522"/>
        <v>146.96691176470588</v>
      </c>
      <c r="K11181">
        <f t="shared" si="523"/>
        <v>2003</v>
      </c>
      <c r="L11181">
        <f t="shared" si="524"/>
        <v>11</v>
      </c>
    </row>
    <row r="11182" spans="1:12" x14ac:dyDescent="0.25">
      <c r="A11182" s="1">
        <v>37943</v>
      </c>
      <c r="B11182">
        <v>396</v>
      </c>
      <c r="C11182">
        <v>397.5</v>
      </c>
      <c r="D11182">
        <v>387.5</v>
      </c>
      <c r="E11182">
        <v>388.25</v>
      </c>
      <c r="G11182">
        <v>388.25</v>
      </c>
      <c r="H11182">
        <v>18891</v>
      </c>
      <c r="I11182">
        <v>36731</v>
      </c>
      <c r="J11182">
        <f t="shared" si="522"/>
        <v>142.7389705882353</v>
      </c>
      <c r="K11182">
        <f t="shared" si="523"/>
        <v>2003</v>
      </c>
      <c r="L11182">
        <f t="shared" si="524"/>
        <v>11</v>
      </c>
    </row>
    <row r="11183" spans="1:12" x14ac:dyDescent="0.25">
      <c r="A11183" s="1">
        <v>37944</v>
      </c>
      <c r="B11183">
        <v>386.5</v>
      </c>
      <c r="C11183">
        <v>386.5</v>
      </c>
      <c r="D11183">
        <v>361</v>
      </c>
      <c r="E11183">
        <v>363.5</v>
      </c>
      <c r="G11183">
        <v>363.5</v>
      </c>
      <c r="H11183">
        <v>26435</v>
      </c>
      <c r="I11183">
        <v>31545</v>
      </c>
      <c r="J11183">
        <f t="shared" si="522"/>
        <v>133.63970588235293</v>
      </c>
      <c r="K11183">
        <f t="shared" si="523"/>
        <v>2003</v>
      </c>
      <c r="L11183">
        <f t="shared" si="524"/>
        <v>11</v>
      </c>
    </row>
    <row r="11184" spans="1:12" x14ac:dyDescent="0.25">
      <c r="A11184" s="1">
        <v>37945</v>
      </c>
      <c r="B11184">
        <v>366</v>
      </c>
      <c r="C11184">
        <v>374</v>
      </c>
      <c r="D11184">
        <v>363.5</v>
      </c>
      <c r="E11184">
        <v>373.5</v>
      </c>
      <c r="G11184">
        <v>373.5</v>
      </c>
      <c r="H11184">
        <v>14699</v>
      </c>
      <c r="I11184">
        <v>25858</v>
      </c>
      <c r="J11184">
        <f t="shared" si="522"/>
        <v>137.31617647058823</v>
      </c>
      <c r="K11184">
        <f t="shared" si="523"/>
        <v>2003</v>
      </c>
      <c r="L11184">
        <f t="shared" si="524"/>
        <v>11</v>
      </c>
    </row>
    <row r="11185" spans="1:12" x14ac:dyDescent="0.25">
      <c r="A11185" s="1">
        <v>37946</v>
      </c>
      <c r="B11185">
        <v>374</v>
      </c>
      <c r="C11185">
        <v>384</v>
      </c>
      <c r="D11185">
        <v>374</v>
      </c>
      <c r="E11185">
        <v>383.25</v>
      </c>
      <c r="G11185">
        <v>383.25</v>
      </c>
      <c r="H11185">
        <v>8967</v>
      </c>
      <c r="I11185">
        <v>18183</v>
      </c>
      <c r="J11185">
        <f t="shared" si="522"/>
        <v>140.90073529411765</v>
      </c>
      <c r="K11185">
        <f t="shared" si="523"/>
        <v>2003</v>
      </c>
      <c r="L11185">
        <f t="shared" si="524"/>
        <v>11</v>
      </c>
    </row>
    <row r="11186" spans="1:12" x14ac:dyDescent="0.25">
      <c r="A11186" s="1">
        <v>37949</v>
      </c>
      <c r="B11186">
        <v>386</v>
      </c>
      <c r="C11186">
        <v>388.5</v>
      </c>
      <c r="D11186">
        <v>376</v>
      </c>
      <c r="E11186">
        <v>379.5</v>
      </c>
      <c r="G11186">
        <v>379.5</v>
      </c>
      <c r="H11186">
        <v>10610</v>
      </c>
      <c r="I11186">
        <v>17320</v>
      </c>
      <c r="J11186">
        <f t="shared" si="522"/>
        <v>139.52205882352942</v>
      </c>
      <c r="K11186">
        <f t="shared" si="523"/>
        <v>2003</v>
      </c>
      <c r="L11186">
        <f t="shared" si="524"/>
        <v>11</v>
      </c>
    </row>
    <row r="11187" spans="1:12" x14ac:dyDescent="0.25">
      <c r="A11187" s="1">
        <v>37950</v>
      </c>
      <c r="B11187">
        <v>377</v>
      </c>
      <c r="C11187">
        <v>389</v>
      </c>
      <c r="D11187">
        <v>375</v>
      </c>
      <c r="E11187">
        <v>388.25</v>
      </c>
      <c r="G11187">
        <v>388.25</v>
      </c>
      <c r="H11187">
        <v>9133</v>
      </c>
      <c r="I11187">
        <v>11026</v>
      </c>
      <c r="J11187">
        <f t="shared" si="522"/>
        <v>142.7389705882353</v>
      </c>
      <c r="K11187">
        <f t="shared" si="523"/>
        <v>2003</v>
      </c>
      <c r="L11187">
        <f t="shared" si="524"/>
        <v>11</v>
      </c>
    </row>
    <row r="11188" spans="1:12" x14ac:dyDescent="0.25">
      <c r="A11188" s="1">
        <v>37951</v>
      </c>
      <c r="B11188">
        <v>389</v>
      </c>
      <c r="C11188">
        <v>390</v>
      </c>
      <c r="D11188">
        <v>383</v>
      </c>
      <c r="E11188">
        <v>386.5</v>
      </c>
      <c r="G11188">
        <v>386.5</v>
      </c>
      <c r="H11188">
        <v>7527</v>
      </c>
      <c r="I11188">
        <v>8064</v>
      </c>
      <c r="J11188">
        <f t="shared" si="522"/>
        <v>142.09558823529412</v>
      </c>
      <c r="K11188">
        <f t="shared" si="523"/>
        <v>2003</v>
      </c>
      <c r="L11188">
        <f t="shared" si="524"/>
        <v>11</v>
      </c>
    </row>
    <row r="11189" spans="1:12" x14ac:dyDescent="0.25">
      <c r="A11189" s="1">
        <v>37953</v>
      </c>
      <c r="B11189">
        <v>387</v>
      </c>
      <c r="C11189">
        <v>395</v>
      </c>
      <c r="D11189">
        <v>386.5</v>
      </c>
      <c r="E11189">
        <v>394.25</v>
      </c>
      <c r="G11189">
        <v>394.25</v>
      </c>
      <c r="H11189">
        <v>4475</v>
      </c>
      <c r="I11189">
        <v>4343</v>
      </c>
      <c r="J11189">
        <f t="shared" si="522"/>
        <v>144.94485294117646</v>
      </c>
      <c r="K11189">
        <f t="shared" si="523"/>
        <v>2003</v>
      </c>
      <c r="L11189">
        <f t="shared" si="524"/>
        <v>11</v>
      </c>
    </row>
    <row r="11190" spans="1:12" x14ac:dyDescent="0.25">
      <c r="A11190" s="1">
        <v>37956</v>
      </c>
      <c r="B11190">
        <v>397</v>
      </c>
      <c r="C11190">
        <v>398</v>
      </c>
      <c r="D11190">
        <v>394</v>
      </c>
      <c r="E11190">
        <v>395.75</v>
      </c>
      <c r="G11190">
        <v>395.75</v>
      </c>
      <c r="H11190">
        <v>1239</v>
      </c>
      <c r="I11190">
        <v>2352</v>
      </c>
      <c r="J11190">
        <f t="shared" si="522"/>
        <v>145.49632352941177</v>
      </c>
      <c r="K11190">
        <f t="shared" si="523"/>
        <v>2003</v>
      </c>
      <c r="L11190">
        <f t="shared" si="524"/>
        <v>12</v>
      </c>
    </row>
    <row r="11191" spans="1:12" x14ac:dyDescent="0.25">
      <c r="A11191" s="1">
        <v>37957</v>
      </c>
      <c r="B11191">
        <v>392.5</v>
      </c>
      <c r="C11191">
        <v>396</v>
      </c>
      <c r="D11191">
        <v>386</v>
      </c>
      <c r="E11191">
        <v>395.75</v>
      </c>
      <c r="G11191">
        <v>395.75</v>
      </c>
      <c r="H11191">
        <v>1022</v>
      </c>
      <c r="I11191">
        <v>1352</v>
      </c>
      <c r="J11191">
        <f t="shared" si="522"/>
        <v>145.49632352941177</v>
      </c>
      <c r="K11191">
        <f t="shared" si="523"/>
        <v>2003</v>
      </c>
      <c r="L11191">
        <f t="shared" si="524"/>
        <v>12</v>
      </c>
    </row>
    <row r="11192" spans="1:12" x14ac:dyDescent="0.25">
      <c r="A11192" s="1">
        <v>37958</v>
      </c>
      <c r="B11192">
        <v>397</v>
      </c>
      <c r="C11192">
        <v>402.5</v>
      </c>
      <c r="D11192">
        <v>397</v>
      </c>
      <c r="E11192">
        <v>402</v>
      </c>
      <c r="G11192">
        <v>402</v>
      </c>
      <c r="H11192">
        <v>1026</v>
      </c>
      <c r="I11192">
        <v>1029</v>
      </c>
      <c r="J11192">
        <f t="shared" si="522"/>
        <v>147.79411764705878</v>
      </c>
      <c r="K11192">
        <f t="shared" si="523"/>
        <v>2003</v>
      </c>
      <c r="L11192">
        <f t="shared" si="524"/>
        <v>12</v>
      </c>
    </row>
    <row r="11193" spans="1:12" x14ac:dyDescent="0.25">
      <c r="A11193" s="1">
        <v>37959</v>
      </c>
      <c r="B11193">
        <v>404</v>
      </c>
      <c r="C11193">
        <v>409</v>
      </c>
      <c r="D11193">
        <v>398</v>
      </c>
      <c r="E11193">
        <v>399.5</v>
      </c>
      <c r="G11193">
        <v>399.5</v>
      </c>
      <c r="H11193">
        <v>284</v>
      </c>
      <c r="I11193">
        <v>647</v>
      </c>
      <c r="J11193">
        <f t="shared" si="522"/>
        <v>146.875</v>
      </c>
      <c r="K11193">
        <f t="shared" si="523"/>
        <v>2003</v>
      </c>
      <c r="L11193">
        <f t="shared" si="524"/>
        <v>12</v>
      </c>
    </row>
    <row r="11194" spans="1:12" x14ac:dyDescent="0.25">
      <c r="A11194" s="1">
        <v>37960</v>
      </c>
      <c r="B11194">
        <v>393.5</v>
      </c>
      <c r="C11194">
        <v>394</v>
      </c>
      <c r="D11194">
        <v>387</v>
      </c>
      <c r="E11194">
        <v>391</v>
      </c>
      <c r="G11194">
        <v>391</v>
      </c>
      <c r="H11194">
        <v>717</v>
      </c>
      <c r="I11194">
        <v>926</v>
      </c>
      <c r="J11194">
        <f t="shared" si="522"/>
        <v>143.75</v>
      </c>
      <c r="K11194">
        <f t="shared" si="523"/>
        <v>2003</v>
      </c>
      <c r="L11194">
        <f t="shared" si="524"/>
        <v>12</v>
      </c>
    </row>
    <row r="11195" spans="1:12" x14ac:dyDescent="0.25">
      <c r="A11195" s="1">
        <v>37963</v>
      </c>
      <c r="B11195">
        <v>393</v>
      </c>
      <c r="C11195">
        <v>396.5</v>
      </c>
      <c r="D11195">
        <v>389</v>
      </c>
      <c r="E11195">
        <v>396.5</v>
      </c>
      <c r="G11195">
        <v>396.5</v>
      </c>
      <c r="H11195">
        <v>227</v>
      </c>
      <c r="I11195">
        <v>641</v>
      </c>
      <c r="J11195">
        <f t="shared" si="522"/>
        <v>145.77205882352942</v>
      </c>
      <c r="K11195">
        <f t="shared" si="523"/>
        <v>2003</v>
      </c>
      <c r="L11195">
        <f t="shared" si="524"/>
        <v>12</v>
      </c>
    </row>
    <row r="11196" spans="1:12" x14ac:dyDescent="0.25">
      <c r="A11196" s="1">
        <v>37964</v>
      </c>
      <c r="B11196">
        <v>402</v>
      </c>
      <c r="C11196">
        <v>402</v>
      </c>
      <c r="D11196">
        <v>391.25</v>
      </c>
      <c r="E11196">
        <v>395</v>
      </c>
      <c r="G11196">
        <v>395</v>
      </c>
      <c r="H11196">
        <v>317</v>
      </c>
      <c r="I11196">
        <v>569</v>
      </c>
      <c r="J11196">
        <f t="shared" si="522"/>
        <v>145.22058823529412</v>
      </c>
      <c r="K11196">
        <f t="shared" si="523"/>
        <v>2003</v>
      </c>
      <c r="L11196">
        <f t="shared" si="524"/>
        <v>12</v>
      </c>
    </row>
    <row r="11197" spans="1:12" x14ac:dyDescent="0.25">
      <c r="A11197" s="1">
        <v>37965</v>
      </c>
      <c r="B11197">
        <v>392.5</v>
      </c>
      <c r="C11197">
        <v>392.5</v>
      </c>
      <c r="D11197">
        <v>383.5</v>
      </c>
      <c r="E11197">
        <v>386.5</v>
      </c>
      <c r="G11197">
        <v>386.5</v>
      </c>
      <c r="H11197">
        <v>284</v>
      </c>
      <c r="I11197">
        <v>442</v>
      </c>
      <c r="J11197">
        <f t="shared" si="522"/>
        <v>142.09558823529412</v>
      </c>
      <c r="K11197">
        <f t="shared" si="523"/>
        <v>2003</v>
      </c>
      <c r="L11197">
        <f t="shared" si="524"/>
        <v>12</v>
      </c>
    </row>
    <row r="11198" spans="1:12" x14ac:dyDescent="0.25">
      <c r="A11198" s="1">
        <v>37966</v>
      </c>
      <c r="B11198">
        <v>381</v>
      </c>
      <c r="C11198">
        <v>382</v>
      </c>
      <c r="D11198">
        <v>374.5</v>
      </c>
      <c r="E11198">
        <v>378</v>
      </c>
      <c r="G11198">
        <v>378</v>
      </c>
      <c r="H11198">
        <v>610</v>
      </c>
      <c r="I11198">
        <v>518</v>
      </c>
      <c r="J11198">
        <f t="shared" si="522"/>
        <v>138.97058823529412</v>
      </c>
      <c r="K11198">
        <f t="shared" si="523"/>
        <v>2003</v>
      </c>
      <c r="L11198">
        <f t="shared" si="524"/>
        <v>12</v>
      </c>
    </row>
    <row r="11199" spans="1:12" x14ac:dyDescent="0.25">
      <c r="A11199" s="1">
        <v>37967</v>
      </c>
      <c r="B11199">
        <v>372</v>
      </c>
      <c r="C11199">
        <v>380.5</v>
      </c>
      <c r="D11199">
        <v>372</v>
      </c>
      <c r="E11199">
        <v>380.5</v>
      </c>
      <c r="G11199">
        <v>380.5</v>
      </c>
      <c r="H11199">
        <v>275</v>
      </c>
      <c r="I11199">
        <v>250</v>
      </c>
      <c r="J11199">
        <f t="shared" si="522"/>
        <v>139.88970588235293</v>
      </c>
      <c r="K11199">
        <f t="shared" si="523"/>
        <v>2003</v>
      </c>
      <c r="L11199">
        <f t="shared" si="524"/>
        <v>12</v>
      </c>
    </row>
    <row r="11200" spans="1:12" x14ac:dyDescent="0.25">
      <c r="A11200" s="1">
        <v>37970</v>
      </c>
      <c r="B11200">
        <v>392</v>
      </c>
      <c r="C11200">
        <v>393</v>
      </c>
      <c r="D11200">
        <v>382</v>
      </c>
      <c r="E11200">
        <v>386.5</v>
      </c>
      <c r="G11200">
        <v>386.5</v>
      </c>
      <c r="H11200">
        <v>16846</v>
      </c>
      <c r="I11200">
        <v>100301</v>
      </c>
      <c r="J11200">
        <f t="shared" si="522"/>
        <v>142.09558823529412</v>
      </c>
      <c r="K11200">
        <f t="shared" si="523"/>
        <v>2003</v>
      </c>
      <c r="L11200">
        <f t="shared" si="524"/>
        <v>12</v>
      </c>
    </row>
    <row r="11201" spans="1:12" x14ac:dyDescent="0.25">
      <c r="A11201" s="1">
        <v>37971</v>
      </c>
      <c r="B11201">
        <v>383.5</v>
      </c>
      <c r="C11201">
        <v>390</v>
      </c>
      <c r="D11201">
        <v>381.5</v>
      </c>
      <c r="E11201">
        <v>389.5</v>
      </c>
      <c r="G11201">
        <v>389.5</v>
      </c>
      <c r="H11201">
        <v>12524</v>
      </c>
      <c r="I11201">
        <v>99825</v>
      </c>
      <c r="J11201">
        <f t="shared" si="522"/>
        <v>143.1985294117647</v>
      </c>
      <c r="K11201">
        <f t="shared" si="523"/>
        <v>2003</v>
      </c>
      <c r="L11201">
        <f t="shared" si="524"/>
        <v>12</v>
      </c>
    </row>
    <row r="11202" spans="1:12" x14ac:dyDescent="0.25">
      <c r="A11202" s="1">
        <v>37972</v>
      </c>
      <c r="B11202">
        <v>388</v>
      </c>
      <c r="C11202">
        <v>390.5</v>
      </c>
      <c r="D11202">
        <v>382.5</v>
      </c>
      <c r="E11202">
        <v>386</v>
      </c>
      <c r="G11202">
        <v>386</v>
      </c>
      <c r="H11202">
        <v>14147</v>
      </c>
      <c r="I11202">
        <v>99205</v>
      </c>
      <c r="J11202">
        <f t="shared" ref="J11202:J11265" si="525">G11202/100*5000/136</f>
        <v>141.91176470588235</v>
      </c>
      <c r="K11202">
        <f t="shared" ref="K11202:K11265" si="526">YEAR(A11202)</f>
        <v>2003</v>
      </c>
      <c r="L11202">
        <f t="shared" ref="L11202:L11265" si="527">MONTH(A11202)</f>
        <v>12</v>
      </c>
    </row>
    <row r="11203" spans="1:12" x14ac:dyDescent="0.25">
      <c r="A11203" s="1">
        <v>37973</v>
      </c>
      <c r="B11203">
        <v>387.5</v>
      </c>
      <c r="C11203">
        <v>395.5</v>
      </c>
      <c r="D11203">
        <v>384.5</v>
      </c>
      <c r="E11203">
        <v>393.25</v>
      </c>
      <c r="G11203">
        <v>393.25</v>
      </c>
      <c r="H11203">
        <v>14517</v>
      </c>
      <c r="I11203">
        <v>97665</v>
      </c>
      <c r="J11203">
        <f t="shared" si="525"/>
        <v>144.57720588235293</v>
      </c>
      <c r="K11203">
        <f t="shared" si="526"/>
        <v>2003</v>
      </c>
      <c r="L11203">
        <f t="shared" si="527"/>
        <v>12</v>
      </c>
    </row>
    <row r="11204" spans="1:12" x14ac:dyDescent="0.25">
      <c r="A11204" s="1">
        <v>37974</v>
      </c>
      <c r="B11204">
        <v>396</v>
      </c>
      <c r="C11204">
        <v>398</v>
      </c>
      <c r="D11204">
        <v>387</v>
      </c>
      <c r="E11204">
        <v>394.25</v>
      </c>
      <c r="G11204">
        <v>394.25</v>
      </c>
      <c r="H11204">
        <v>14288</v>
      </c>
      <c r="I11204">
        <v>97191</v>
      </c>
      <c r="J11204">
        <f t="shared" si="525"/>
        <v>144.94485294117646</v>
      </c>
      <c r="K11204">
        <f t="shared" si="526"/>
        <v>2003</v>
      </c>
      <c r="L11204">
        <f t="shared" si="527"/>
        <v>12</v>
      </c>
    </row>
    <row r="11205" spans="1:12" x14ac:dyDescent="0.25">
      <c r="A11205" s="1">
        <v>37977</v>
      </c>
      <c r="B11205">
        <v>392</v>
      </c>
      <c r="C11205">
        <v>393</v>
      </c>
      <c r="D11205">
        <v>385</v>
      </c>
      <c r="E11205">
        <v>385.5</v>
      </c>
      <c r="G11205">
        <v>385.5</v>
      </c>
      <c r="H11205">
        <v>10865</v>
      </c>
      <c r="I11205">
        <v>96358</v>
      </c>
      <c r="J11205">
        <f t="shared" si="525"/>
        <v>141.72794117647058</v>
      </c>
      <c r="K11205">
        <f t="shared" si="526"/>
        <v>2003</v>
      </c>
      <c r="L11205">
        <f t="shared" si="527"/>
        <v>12</v>
      </c>
    </row>
    <row r="11206" spans="1:12" x14ac:dyDescent="0.25">
      <c r="A11206" s="1">
        <v>37978</v>
      </c>
      <c r="B11206">
        <v>382</v>
      </c>
      <c r="C11206">
        <v>382</v>
      </c>
      <c r="D11206">
        <v>369</v>
      </c>
      <c r="E11206">
        <v>370.5</v>
      </c>
      <c r="G11206">
        <v>370.5</v>
      </c>
      <c r="H11206">
        <v>37063</v>
      </c>
      <c r="I11206">
        <v>88481</v>
      </c>
      <c r="J11206">
        <f t="shared" si="525"/>
        <v>136.21323529411765</v>
      </c>
      <c r="K11206">
        <f t="shared" si="526"/>
        <v>2003</v>
      </c>
      <c r="L11206">
        <f t="shared" si="527"/>
        <v>12</v>
      </c>
    </row>
    <row r="11207" spans="1:12" x14ac:dyDescent="0.25">
      <c r="A11207" s="1">
        <v>37979</v>
      </c>
      <c r="B11207">
        <v>359</v>
      </c>
      <c r="C11207">
        <v>369</v>
      </c>
      <c r="D11207">
        <v>358</v>
      </c>
      <c r="E11207">
        <v>363</v>
      </c>
      <c r="G11207">
        <v>363</v>
      </c>
      <c r="H11207">
        <v>23792</v>
      </c>
      <c r="I11207">
        <v>86796</v>
      </c>
      <c r="J11207">
        <f t="shared" si="525"/>
        <v>133.45588235294119</v>
      </c>
      <c r="K11207">
        <f t="shared" si="526"/>
        <v>2003</v>
      </c>
      <c r="L11207">
        <f t="shared" si="527"/>
        <v>12</v>
      </c>
    </row>
    <row r="11208" spans="1:12" x14ac:dyDescent="0.25">
      <c r="A11208" s="1">
        <v>37981</v>
      </c>
      <c r="B11208">
        <v>362.5</v>
      </c>
      <c r="C11208">
        <v>369.5</v>
      </c>
      <c r="D11208">
        <v>362</v>
      </c>
      <c r="E11208">
        <v>366</v>
      </c>
      <c r="G11208">
        <v>366</v>
      </c>
      <c r="H11208">
        <v>11590</v>
      </c>
      <c r="I11208">
        <v>85849</v>
      </c>
      <c r="J11208">
        <f t="shared" si="525"/>
        <v>134.55882352941177</v>
      </c>
      <c r="K11208">
        <f t="shared" si="526"/>
        <v>2003</v>
      </c>
      <c r="L11208">
        <f t="shared" si="527"/>
        <v>12</v>
      </c>
    </row>
    <row r="11209" spans="1:12" x14ac:dyDescent="0.25">
      <c r="A11209" s="1">
        <v>37984</v>
      </c>
      <c r="B11209">
        <v>363.5</v>
      </c>
      <c r="C11209">
        <v>370.5</v>
      </c>
      <c r="D11209">
        <v>363</v>
      </c>
      <c r="E11209">
        <v>364</v>
      </c>
      <c r="G11209">
        <v>364</v>
      </c>
      <c r="H11209">
        <v>10609</v>
      </c>
      <c r="I11209">
        <v>84644</v>
      </c>
      <c r="J11209">
        <f t="shared" si="525"/>
        <v>133.8235294117647</v>
      </c>
      <c r="K11209">
        <f t="shared" si="526"/>
        <v>2003</v>
      </c>
      <c r="L11209">
        <f t="shared" si="527"/>
        <v>12</v>
      </c>
    </row>
    <row r="11210" spans="1:12" x14ac:dyDescent="0.25">
      <c r="A11210" s="1">
        <v>37985</v>
      </c>
      <c r="B11210">
        <v>362</v>
      </c>
      <c r="C11210">
        <v>366.75</v>
      </c>
      <c r="D11210">
        <v>360</v>
      </c>
      <c r="E11210">
        <v>365.25</v>
      </c>
      <c r="G11210">
        <v>365.25</v>
      </c>
      <c r="H11210">
        <v>11388</v>
      </c>
      <c r="I11210">
        <v>82686</v>
      </c>
      <c r="J11210">
        <f t="shared" si="525"/>
        <v>134.28308823529412</v>
      </c>
      <c r="K11210">
        <f t="shared" si="526"/>
        <v>2003</v>
      </c>
      <c r="L11210">
        <f t="shared" si="527"/>
        <v>12</v>
      </c>
    </row>
    <row r="11211" spans="1:12" x14ac:dyDescent="0.25">
      <c r="A11211" s="1">
        <v>37986</v>
      </c>
      <c r="B11211">
        <v>367.5</v>
      </c>
      <c r="C11211">
        <v>377.75</v>
      </c>
      <c r="D11211">
        <v>366.5</v>
      </c>
      <c r="E11211">
        <v>377</v>
      </c>
      <c r="G11211">
        <v>377</v>
      </c>
      <c r="H11211">
        <v>15089</v>
      </c>
      <c r="I11211">
        <v>81527</v>
      </c>
      <c r="J11211">
        <f t="shared" si="525"/>
        <v>138.60294117647058</v>
      </c>
      <c r="K11211">
        <f t="shared" si="526"/>
        <v>2003</v>
      </c>
      <c r="L11211">
        <f t="shared" si="527"/>
        <v>12</v>
      </c>
    </row>
    <row r="11212" spans="1:12" x14ac:dyDescent="0.25">
      <c r="A11212" s="1">
        <v>37988</v>
      </c>
      <c r="B11212">
        <v>381</v>
      </c>
      <c r="C11212">
        <v>407</v>
      </c>
      <c r="D11212">
        <v>380.5</v>
      </c>
      <c r="E11212">
        <v>405.75</v>
      </c>
      <c r="G11212">
        <v>405.75</v>
      </c>
      <c r="H11212">
        <v>33479</v>
      </c>
      <c r="I11212">
        <v>79732</v>
      </c>
      <c r="J11212">
        <f t="shared" si="525"/>
        <v>149.17279411764707</v>
      </c>
      <c r="K11212">
        <f t="shared" si="526"/>
        <v>2004</v>
      </c>
      <c r="L11212">
        <f t="shared" si="527"/>
        <v>1</v>
      </c>
    </row>
    <row r="11213" spans="1:12" x14ac:dyDescent="0.25">
      <c r="A11213" s="1">
        <v>37991</v>
      </c>
      <c r="B11213">
        <v>403.5</v>
      </c>
      <c r="C11213">
        <v>405.5</v>
      </c>
      <c r="D11213">
        <v>397</v>
      </c>
      <c r="E11213">
        <v>398.5</v>
      </c>
      <c r="G11213">
        <v>398.5</v>
      </c>
      <c r="H11213">
        <v>23138</v>
      </c>
      <c r="I11213">
        <v>81740</v>
      </c>
      <c r="J11213">
        <f t="shared" si="525"/>
        <v>146.50735294117646</v>
      </c>
      <c r="K11213">
        <f t="shared" si="526"/>
        <v>2004</v>
      </c>
      <c r="L11213">
        <f t="shared" si="527"/>
        <v>1</v>
      </c>
    </row>
    <row r="11214" spans="1:12" x14ac:dyDescent="0.25">
      <c r="A11214" s="1">
        <v>37992</v>
      </c>
      <c r="B11214">
        <v>403</v>
      </c>
      <c r="C11214">
        <v>404.75</v>
      </c>
      <c r="D11214">
        <v>393</v>
      </c>
      <c r="E11214">
        <v>394.5</v>
      </c>
      <c r="G11214">
        <v>394.5</v>
      </c>
      <c r="H11214">
        <v>20524</v>
      </c>
      <c r="I11214">
        <v>84041</v>
      </c>
      <c r="J11214">
        <f t="shared" si="525"/>
        <v>145.03676470588235</v>
      </c>
      <c r="K11214">
        <f t="shared" si="526"/>
        <v>2004</v>
      </c>
      <c r="L11214">
        <f t="shared" si="527"/>
        <v>1</v>
      </c>
    </row>
    <row r="11215" spans="1:12" x14ac:dyDescent="0.25">
      <c r="A11215" s="1">
        <v>37993</v>
      </c>
      <c r="B11215">
        <v>390.5</v>
      </c>
      <c r="C11215">
        <v>398.75</v>
      </c>
      <c r="D11215">
        <v>387</v>
      </c>
      <c r="E11215">
        <v>395.5</v>
      </c>
      <c r="G11215">
        <v>395.5</v>
      </c>
      <c r="H11215">
        <v>24030</v>
      </c>
      <c r="I11215">
        <v>86896</v>
      </c>
      <c r="J11215">
        <f t="shared" si="525"/>
        <v>145.40441176470588</v>
      </c>
      <c r="K11215">
        <f t="shared" si="526"/>
        <v>2004</v>
      </c>
      <c r="L11215">
        <f t="shared" si="527"/>
        <v>1</v>
      </c>
    </row>
    <row r="11216" spans="1:12" x14ac:dyDescent="0.25">
      <c r="A11216" s="1">
        <v>37994</v>
      </c>
      <c r="B11216">
        <v>392</v>
      </c>
      <c r="C11216">
        <v>398</v>
      </c>
      <c r="D11216">
        <v>390</v>
      </c>
      <c r="E11216">
        <v>394</v>
      </c>
      <c r="G11216">
        <v>394</v>
      </c>
      <c r="H11216">
        <v>16758</v>
      </c>
      <c r="I11216">
        <v>85511</v>
      </c>
      <c r="J11216">
        <f t="shared" si="525"/>
        <v>144.85294117647058</v>
      </c>
      <c r="K11216">
        <f t="shared" si="526"/>
        <v>2004</v>
      </c>
      <c r="L11216">
        <f t="shared" si="527"/>
        <v>1</v>
      </c>
    </row>
    <row r="11217" spans="1:12" x14ac:dyDescent="0.25">
      <c r="A11217" s="1">
        <v>37995</v>
      </c>
      <c r="B11217">
        <v>395</v>
      </c>
      <c r="C11217">
        <v>397.25</v>
      </c>
      <c r="D11217">
        <v>385</v>
      </c>
      <c r="E11217">
        <v>385.5</v>
      </c>
      <c r="G11217">
        <v>385.5</v>
      </c>
      <c r="H11217">
        <v>18037</v>
      </c>
      <c r="I11217">
        <v>84772</v>
      </c>
      <c r="J11217">
        <f t="shared" si="525"/>
        <v>141.72794117647058</v>
      </c>
      <c r="K11217">
        <f t="shared" si="526"/>
        <v>2004</v>
      </c>
      <c r="L11217">
        <f t="shared" si="527"/>
        <v>1</v>
      </c>
    </row>
    <row r="11218" spans="1:12" x14ac:dyDescent="0.25">
      <c r="A11218" s="1">
        <v>37998</v>
      </c>
      <c r="B11218">
        <v>393</v>
      </c>
      <c r="C11218">
        <v>400</v>
      </c>
      <c r="D11218">
        <v>389</v>
      </c>
      <c r="E11218">
        <v>399.25</v>
      </c>
      <c r="G11218">
        <v>399.25</v>
      </c>
      <c r="H11218">
        <v>29882</v>
      </c>
      <c r="I11218">
        <v>89342</v>
      </c>
      <c r="J11218">
        <f t="shared" si="525"/>
        <v>146.78308823529412</v>
      </c>
      <c r="K11218">
        <f t="shared" si="526"/>
        <v>2004</v>
      </c>
      <c r="L11218">
        <f t="shared" si="527"/>
        <v>1</v>
      </c>
    </row>
    <row r="11219" spans="1:12" x14ac:dyDescent="0.25">
      <c r="A11219" s="1">
        <v>37999</v>
      </c>
      <c r="B11219">
        <v>404</v>
      </c>
      <c r="C11219">
        <v>405.5</v>
      </c>
      <c r="D11219">
        <v>390.5</v>
      </c>
      <c r="E11219">
        <v>392</v>
      </c>
      <c r="G11219">
        <v>392</v>
      </c>
      <c r="H11219">
        <v>31293</v>
      </c>
      <c r="I11219">
        <v>92303</v>
      </c>
      <c r="J11219">
        <f t="shared" si="525"/>
        <v>144.11764705882354</v>
      </c>
      <c r="K11219">
        <f t="shared" si="526"/>
        <v>2004</v>
      </c>
      <c r="L11219">
        <f t="shared" si="527"/>
        <v>1</v>
      </c>
    </row>
    <row r="11220" spans="1:12" x14ac:dyDescent="0.25">
      <c r="A11220" s="1">
        <v>38000</v>
      </c>
      <c r="B11220">
        <v>390</v>
      </c>
      <c r="C11220">
        <v>398.75</v>
      </c>
      <c r="D11220">
        <v>386.5</v>
      </c>
      <c r="E11220">
        <v>395.25</v>
      </c>
      <c r="G11220">
        <v>395.25</v>
      </c>
      <c r="H11220">
        <v>21638</v>
      </c>
      <c r="I11220">
        <v>91651</v>
      </c>
      <c r="J11220">
        <f t="shared" si="525"/>
        <v>145.3125</v>
      </c>
      <c r="K11220">
        <f t="shared" si="526"/>
        <v>2004</v>
      </c>
      <c r="L11220">
        <f t="shared" si="527"/>
        <v>1</v>
      </c>
    </row>
    <row r="11221" spans="1:12" x14ac:dyDescent="0.25">
      <c r="A11221" s="1">
        <v>38001</v>
      </c>
      <c r="B11221">
        <v>394.5</v>
      </c>
      <c r="C11221">
        <v>397</v>
      </c>
      <c r="D11221">
        <v>385</v>
      </c>
      <c r="E11221">
        <v>386.25</v>
      </c>
      <c r="G11221">
        <v>386.25</v>
      </c>
      <c r="H11221">
        <v>22652</v>
      </c>
      <c r="I11221">
        <v>89319</v>
      </c>
      <c r="J11221">
        <f t="shared" si="525"/>
        <v>142.00367647058823</v>
      </c>
      <c r="K11221">
        <f t="shared" si="526"/>
        <v>2004</v>
      </c>
      <c r="L11221">
        <f t="shared" si="527"/>
        <v>1</v>
      </c>
    </row>
    <row r="11222" spans="1:12" x14ac:dyDescent="0.25">
      <c r="A11222" s="1">
        <v>38002</v>
      </c>
      <c r="B11222">
        <v>384.5</v>
      </c>
      <c r="C11222">
        <v>402</v>
      </c>
      <c r="D11222">
        <v>383.5</v>
      </c>
      <c r="E11222">
        <v>398</v>
      </c>
      <c r="G11222">
        <v>398</v>
      </c>
      <c r="H11222">
        <v>35599</v>
      </c>
      <c r="I11222">
        <v>90570</v>
      </c>
      <c r="J11222">
        <f t="shared" si="525"/>
        <v>146.3235294117647</v>
      </c>
      <c r="K11222">
        <f t="shared" si="526"/>
        <v>2004</v>
      </c>
      <c r="L11222">
        <f t="shared" si="527"/>
        <v>1</v>
      </c>
    </row>
    <row r="11223" spans="1:12" x14ac:dyDescent="0.25">
      <c r="A11223" s="1">
        <v>38006</v>
      </c>
      <c r="B11223">
        <v>396</v>
      </c>
      <c r="C11223">
        <v>404</v>
      </c>
      <c r="D11223">
        <v>394.5</v>
      </c>
      <c r="E11223">
        <v>395.5</v>
      </c>
      <c r="G11223">
        <v>395.5</v>
      </c>
      <c r="H11223">
        <v>20458</v>
      </c>
      <c r="I11223">
        <v>92100</v>
      </c>
      <c r="J11223">
        <f t="shared" si="525"/>
        <v>145.40441176470588</v>
      </c>
      <c r="K11223">
        <f t="shared" si="526"/>
        <v>2004</v>
      </c>
      <c r="L11223">
        <f t="shared" si="527"/>
        <v>1</v>
      </c>
    </row>
    <row r="11224" spans="1:12" x14ac:dyDescent="0.25">
      <c r="A11224" s="1">
        <v>38007</v>
      </c>
      <c r="B11224">
        <v>394</v>
      </c>
      <c r="C11224">
        <v>395.5</v>
      </c>
      <c r="D11224">
        <v>386.5</v>
      </c>
      <c r="E11224">
        <v>392</v>
      </c>
      <c r="G11224">
        <v>392</v>
      </c>
      <c r="H11224">
        <v>29720</v>
      </c>
      <c r="I11224">
        <v>88683</v>
      </c>
      <c r="J11224">
        <f t="shared" si="525"/>
        <v>144.11764705882354</v>
      </c>
      <c r="K11224">
        <f t="shared" si="526"/>
        <v>2004</v>
      </c>
      <c r="L11224">
        <f t="shared" si="527"/>
        <v>1</v>
      </c>
    </row>
    <row r="11225" spans="1:12" x14ac:dyDescent="0.25">
      <c r="A11225" s="1">
        <v>38008</v>
      </c>
      <c r="B11225">
        <v>391.5</v>
      </c>
      <c r="C11225">
        <v>394.25</v>
      </c>
      <c r="D11225">
        <v>385</v>
      </c>
      <c r="E11225">
        <v>387</v>
      </c>
      <c r="G11225">
        <v>387</v>
      </c>
      <c r="H11225">
        <v>11348</v>
      </c>
      <c r="I11225">
        <v>88969</v>
      </c>
      <c r="J11225">
        <f t="shared" si="525"/>
        <v>142.27941176470588</v>
      </c>
      <c r="K11225">
        <f t="shared" si="526"/>
        <v>2004</v>
      </c>
      <c r="L11225">
        <f t="shared" si="527"/>
        <v>1</v>
      </c>
    </row>
    <row r="11226" spans="1:12" x14ac:dyDescent="0.25">
      <c r="A11226" s="1">
        <v>38009</v>
      </c>
      <c r="B11226">
        <v>385</v>
      </c>
      <c r="C11226">
        <v>393.75</v>
      </c>
      <c r="D11226">
        <v>380</v>
      </c>
      <c r="E11226">
        <v>381.5</v>
      </c>
      <c r="G11226">
        <v>381.5</v>
      </c>
      <c r="H11226">
        <v>33210</v>
      </c>
      <c r="I11226">
        <v>88929</v>
      </c>
      <c r="J11226">
        <f t="shared" si="525"/>
        <v>140.25735294117646</v>
      </c>
      <c r="K11226">
        <f t="shared" si="526"/>
        <v>2004</v>
      </c>
      <c r="L11226">
        <f t="shared" si="527"/>
        <v>1</v>
      </c>
    </row>
    <row r="11227" spans="1:12" x14ac:dyDescent="0.25">
      <c r="A11227" s="1">
        <v>38012</v>
      </c>
      <c r="B11227">
        <v>380</v>
      </c>
      <c r="C11227">
        <v>387.5</v>
      </c>
      <c r="D11227">
        <v>378</v>
      </c>
      <c r="E11227">
        <v>381.25</v>
      </c>
      <c r="G11227">
        <v>381.25</v>
      </c>
      <c r="H11227">
        <v>20523</v>
      </c>
      <c r="I11227">
        <v>88949</v>
      </c>
      <c r="J11227">
        <f t="shared" si="525"/>
        <v>140.16544117647058</v>
      </c>
      <c r="K11227">
        <f t="shared" si="526"/>
        <v>2004</v>
      </c>
      <c r="L11227">
        <f t="shared" si="527"/>
        <v>1</v>
      </c>
    </row>
    <row r="11228" spans="1:12" x14ac:dyDescent="0.25">
      <c r="A11228" s="1">
        <v>38013</v>
      </c>
      <c r="B11228">
        <v>380</v>
      </c>
      <c r="C11228">
        <v>384.25</v>
      </c>
      <c r="D11228">
        <v>379</v>
      </c>
      <c r="E11228">
        <v>380</v>
      </c>
      <c r="G11228">
        <v>380</v>
      </c>
      <c r="H11228">
        <v>12278</v>
      </c>
      <c r="I11228">
        <v>88032</v>
      </c>
      <c r="J11228">
        <f t="shared" si="525"/>
        <v>139.70588235294119</v>
      </c>
      <c r="K11228">
        <f t="shared" si="526"/>
        <v>2004</v>
      </c>
      <c r="L11228">
        <f t="shared" si="527"/>
        <v>1</v>
      </c>
    </row>
    <row r="11229" spans="1:12" x14ac:dyDescent="0.25">
      <c r="A11229" s="1">
        <v>38014</v>
      </c>
      <c r="B11229">
        <v>380</v>
      </c>
      <c r="C11229">
        <v>384</v>
      </c>
      <c r="D11229">
        <v>373</v>
      </c>
      <c r="E11229">
        <v>374.75</v>
      </c>
      <c r="G11229">
        <v>374.75</v>
      </c>
      <c r="H11229">
        <v>26390</v>
      </c>
      <c r="I11229">
        <v>86431</v>
      </c>
      <c r="J11229">
        <f t="shared" si="525"/>
        <v>137.77573529411765</v>
      </c>
      <c r="K11229">
        <f t="shared" si="526"/>
        <v>2004</v>
      </c>
      <c r="L11229">
        <f t="shared" si="527"/>
        <v>1</v>
      </c>
    </row>
    <row r="11230" spans="1:12" x14ac:dyDescent="0.25">
      <c r="A11230" s="1">
        <v>38015</v>
      </c>
      <c r="B11230">
        <v>373.5</v>
      </c>
      <c r="C11230">
        <v>381.5</v>
      </c>
      <c r="D11230">
        <v>373.5</v>
      </c>
      <c r="E11230">
        <v>380.25</v>
      </c>
      <c r="G11230">
        <v>380.25</v>
      </c>
      <c r="H11230">
        <v>16210</v>
      </c>
      <c r="I11230">
        <v>83151</v>
      </c>
      <c r="J11230">
        <f t="shared" si="525"/>
        <v>139.79779411764707</v>
      </c>
      <c r="K11230">
        <f t="shared" si="526"/>
        <v>2004</v>
      </c>
      <c r="L11230">
        <f t="shared" si="527"/>
        <v>1</v>
      </c>
    </row>
    <row r="11231" spans="1:12" x14ac:dyDescent="0.25">
      <c r="A11231" s="1">
        <v>38016</v>
      </c>
      <c r="B11231">
        <v>383.25</v>
      </c>
      <c r="C11231">
        <v>389.5</v>
      </c>
      <c r="D11231">
        <v>383</v>
      </c>
      <c r="E11231">
        <v>389</v>
      </c>
      <c r="G11231">
        <v>389</v>
      </c>
      <c r="H11231">
        <v>18666</v>
      </c>
      <c r="I11231">
        <v>80179</v>
      </c>
      <c r="J11231">
        <f t="shared" si="525"/>
        <v>143.01470588235293</v>
      </c>
      <c r="K11231">
        <f t="shared" si="526"/>
        <v>2004</v>
      </c>
      <c r="L11231">
        <f t="shared" si="527"/>
        <v>1</v>
      </c>
    </row>
    <row r="11232" spans="1:12" x14ac:dyDescent="0.25">
      <c r="A11232" s="1">
        <v>38019</v>
      </c>
      <c r="B11232">
        <v>387</v>
      </c>
      <c r="C11232">
        <v>388</v>
      </c>
      <c r="D11232">
        <v>381.75</v>
      </c>
      <c r="E11232">
        <v>385</v>
      </c>
      <c r="G11232">
        <v>385</v>
      </c>
      <c r="H11232">
        <v>16121</v>
      </c>
      <c r="I11232">
        <v>77090</v>
      </c>
      <c r="J11232">
        <f t="shared" si="525"/>
        <v>141.54411764705881</v>
      </c>
      <c r="K11232">
        <f t="shared" si="526"/>
        <v>2004</v>
      </c>
      <c r="L11232">
        <f t="shared" si="527"/>
        <v>2</v>
      </c>
    </row>
    <row r="11233" spans="1:12" x14ac:dyDescent="0.25">
      <c r="A11233" s="1">
        <v>38020</v>
      </c>
      <c r="B11233">
        <v>385.5</v>
      </c>
      <c r="C11233">
        <v>390.5</v>
      </c>
      <c r="D11233">
        <v>380</v>
      </c>
      <c r="E11233">
        <v>380.5</v>
      </c>
      <c r="G11233">
        <v>380.5</v>
      </c>
      <c r="H11233">
        <v>15290</v>
      </c>
      <c r="I11233">
        <v>75392</v>
      </c>
      <c r="J11233">
        <f t="shared" si="525"/>
        <v>139.88970588235293</v>
      </c>
      <c r="K11233">
        <f t="shared" si="526"/>
        <v>2004</v>
      </c>
      <c r="L11233">
        <f t="shared" si="527"/>
        <v>2</v>
      </c>
    </row>
    <row r="11234" spans="1:12" x14ac:dyDescent="0.25">
      <c r="A11234" s="1">
        <v>38021</v>
      </c>
      <c r="B11234">
        <v>380</v>
      </c>
      <c r="C11234">
        <v>382</v>
      </c>
      <c r="D11234">
        <v>375.25</v>
      </c>
      <c r="E11234">
        <v>376</v>
      </c>
      <c r="G11234">
        <v>376</v>
      </c>
      <c r="H11234">
        <v>14619</v>
      </c>
      <c r="I11234">
        <v>73830</v>
      </c>
      <c r="J11234">
        <f t="shared" si="525"/>
        <v>138.23529411764707</v>
      </c>
      <c r="K11234">
        <f t="shared" si="526"/>
        <v>2004</v>
      </c>
      <c r="L11234">
        <f t="shared" si="527"/>
        <v>2</v>
      </c>
    </row>
    <row r="11235" spans="1:12" x14ac:dyDescent="0.25">
      <c r="A11235" s="1">
        <v>38022</v>
      </c>
      <c r="B11235">
        <v>374.5</v>
      </c>
      <c r="C11235">
        <v>384</v>
      </c>
      <c r="D11235">
        <v>373.75</v>
      </c>
      <c r="E11235">
        <v>381</v>
      </c>
      <c r="G11235">
        <v>381</v>
      </c>
      <c r="H11235">
        <v>17659</v>
      </c>
      <c r="I11235">
        <v>72148</v>
      </c>
      <c r="J11235">
        <f t="shared" si="525"/>
        <v>140.0735294117647</v>
      </c>
      <c r="K11235">
        <f t="shared" si="526"/>
        <v>2004</v>
      </c>
      <c r="L11235">
        <f t="shared" si="527"/>
        <v>2</v>
      </c>
    </row>
    <row r="11236" spans="1:12" x14ac:dyDescent="0.25">
      <c r="A11236" s="1">
        <v>38023</v>
      </c>
      <c r="B11236">
        <v>385</v>
      </c>
      <c r="C11236">
        <v>386</v>
      </c>
      <c r="D11236">
        <v>376</v>
      </c>
      <c r="E11236">
        <v>378.5</v>
      </c>
      <c r="G11236">
        <v>378.5</v>
      </c>
      <c r="H11236">
        <v>18314</v>
      </c>
      <c r="I11236">
        <v>66960</v>
      </c>
      <c r="J11236">
        <f t="shared" si="525"/>
        <v>139.15441176470588</v>
      </c>
      <c r="K11236">
        <f t="shared" si="526"/>
        <v>2004</v>
      </c>
      <c r="L11236">
        <f t="shared" si="527"/>
        <v>2</v>
      </c>
    </row>
    <row r="11237" spans="1:12" x14ac:dyDescent="0.25">
      <c r="A11237" s="1">
        <v>38026</v>
      </c>
      <c r="B11237">
        <v>376.5</v>
      </c>
      <c r="C11237">
        <v>384</v>
      </c>
      <c r="D11237">
        <v>374.5</v>
      </c>
      <c r="E11237">
        <v>382.25</v>
      </c>
      <c r="G11237">
        <v>382.25</v>
      </c>
      <c r="H11237">
        <v>16795</v>
      </c>
      <c r="I11237">
        <v>63570</v>
      </c>
      <c r="J11237">
        <f t="shared" si="525"/>
        <v>140.53308823529412</v>
      </c>
      <c r="K11237">
        <f t="shared" si="526"/>
        <v>2004</v>
      </c>
      <c r="L11237">
        <f t="shared" si="527"/>
        <v>2</v>
      </c>
    </row>
    <row r="11238" spans="1:12" x14ac:dyDescent="0.25">
      <c r="A11238" s="1">
        <v>38027</v>
      </c>
      <c r="B11238">
        <v>384</v>
      </c>
      <c r="C11238">
        <v>387.5</v>
      </c>
      <c r="D11238">
        <v>380.5</v>
      </c>
      <c r="E11238">
        <v>384.5</v>
      </c>
      <c r="G11238">
        <v>384.5</v>
      </c>
      <c r="H11238">
        <v>22200</v>
      </c>
      <c r="I11238">
        <v>58369</v>
      </c>
      <c r="J11238">
        <f t="shared" si="525"/>
        <v>141.36029411764707</v>
      </c>
      <c r="K11238">
        <f t="shared" si="526"/>
        <v>2004</v>
      </c>
      <c r="L11238">
        <f t="shared" si="527"/>
        <v>2</v>
      </c>
    </row>
    <row r="11239" spans="1:12" x14ac:dyDescent="0.25">
      <c r="A11239" s="1">
        <v>38028</v>
      </c>
      <c r="B11239">
        <v>386</v>
      </c>
      <c r="C11239">
        <v>393.5</v>
      </c>
      <c r="D11239">
        <v>385</v>
      </c>
      <c r="E11239">
        <v>388.5</v>
      </c>
      <c r="G11239">
        <v>388.5</v>
      </c>
      <c r="H11239">
        <v>26343</v>
      </c>
      <c r="I11239">
        <v>55663</v>
      </c>
      <c r="J11239">
        <f t="shared" si="525"/>
        <v>142.83088235294119</v>
      </c>
      <c r="K11239">
        <f t="shared" si="526"/>
        <v>2004</v>
      </c>
      <c r="L11239">
        <f t="shared" si="527"/>
        <v>2</v>
      </c>
    </row>
    <row r="11240" spans="1:12" x14ac:dyDescent="0.25">
      <c r="A11240" s="1">
        <v>38029</v>
      </c>
      <c r="B11240">
        <v>388.5</v>
      </c>
      <c r="C11240">
        <v>391.5</v>
      </c>
      <c r="D11240">
        <v>384.5</v>
      </c>
      <c r="E11240">
        <v>386.75</v>
      </c>
      <c r="G11240">
        <v>386.75</v>
      </c>
      <c r="H11240">
        <v>17583</v>
      </c>
      <c r="I11240">
        <v>51595</v>
      </c>
      <c r="J11240">
        <f t="shared" si="525"/>
        <v>142.1875</v>
      </c>
      <c r="K11240">
        <f t="shared" si="526"/>
        <v>2004</v>
      </c>
      <c r="L11240">
        <f t="shared" si="527"/>
        <v>2</v>
      </c>
    </row>
    <row r="11241" spans="1:12" x14ac:dyDescent="0.25">
      <c r="A11241" s="1">
        <v>38030</v>
      </c>
      <c r="B11241">
        <v>386.5</v>
      </c>
      <c r="C11241">
        <v>388.5</v>
      </c>
      <c r="D11241">
        <v>376</v>
      </c>
      <c r="E11241">
        <v>380.25</v>
      </c>
      <c r="G11241">
        <v>380.25</v>
      </c>
      <c r="H11241">
        <v>23611</v>
      </c>
      <c r="I11241">
        <v>49890</v>
      </c>
      <c r="J11241">
        <f t="shared" si="525"/>
        <v>139.79779411764707</v>
      </c>
      <c r="K11241">
        <f t="shared" si="526"/>
        <v>2004</v>
      </c>
      <c r="L11241">
        <f t="shared" si="527"/>
        <v>2</v>
      </c>
    </row>
    <row r="11242" spans="1:12" x14ac:dyDescent="0.25">
      <c r="A11242" s="1">
        <v>38034</v>
      </c>
      <c r="B11242">
        <v>382</v>
      </c>
      <c r="C11242">
        <v>383</v>
      </c>
      <c r="D11242">
        <v>371</v>
      </c>
      <c r="E11242">
        <v>375.25</v>
      </c>
      <c r="G11242">
        <v>375.25</v>
      </c>
      <c r="H11242">
        <v>29290</v>
      </c>
      <c r="I11242">
        <v>44445</v>
      </c>
      <c r="J11242">
        <f t="shared" si="525"/>
        <v>137.95955882352942</v>
      </c>
      <c r="K11242">
        <f t="shared" si="526"/>
        <v>2004</v>
      </c>
      <c r="L11242">
        <f t="shared" si="527"/>
        <v>2</v>
      </c>
    </row>
    <row r="11243" spans="1:12" x14ac:dyDescent="0.25">
      <c r="A11243" s="1">
        <v>38035</v>
      </c>
      <c r="B11243">
        <v>375</v>
      </c>
      <c r="C11243">
        <v>375</v>
      </c>
      <c r="D11243">
        <v>364</v>
      </c>
      <c r="E11243">
        <v>364.5</v>
      </c>
      <c r="G11243">
        <v>364.5</v>
      </c>
      <c r="H11243">
        <v>18880</v>
      </c>
      <c r="I11243">
        <v>37962</v>
      </c>
      <c r="J11243">
        <f t="shared" si="525"/>
        <v>134.00735294117646</v>
      </c>
      <c r="K11243">
        <f t="shared" si="526"/>
        <v>2004</v>
      </c>
      <c r="L11243">
        <f t="shared" si="527"/>
        <v>2</v>
      </c>
    </row>
    <row r="11244" spans="1:12" x14ac:dyDescent="0.25">
      <c r="A11244" s="1">
        <v>38036</v>
      </c>
      <c r="B11244">
        <v>365</v>
      </c>
      <c r="C11244">
        <v>373.75</v>
      </c>
      <c r="D11244">
        <v>365</v>
      </c>
      <c r="E11244">
        <v>372.75</v>
      </c>
      <c r="G11244">
        <v>372.75</v>
      </c>
      <c r="H11244">
        <v>14923</v>
      </c>
      <c r="I11244">
        <v>32348</v>
      </c>
      <c r="J11244">
        <f t="shared" si="525"/>
        <v>137.04044117647058</v>
      </c>
      <c r="K11244">
        <f t="shared" si="526"/>
        <v>2004</v>
      </c>
      <c r="L11244">
        <f t="shared" si="527"/>
        <v>2</v>
      </c>
    </row>
    <row r="11245" spans="1:12" x14ac:dyDescent="0.25">
      <c r="A11245" s="1">
        <v>38037</v>
      </c>
      <c r="B11245">
        <v>372.5</v>
      </c>
      <c r="C11245">
        <v>376.75</v>
      </c>
      <c r="D11245">
        <v>365</v>
      </c>
      <c r="E11245">
        <v>371.5</v>
      </c>
      <c r="G11245">
        <v>371.5</v>
      </c>
      <c r="H11245">
        <v>12638</v>
      </c>
      <c r="I11245">
        <v>24088</v>
      </c>
      <c r="J11245">
        <f t="shared" si="525"/>
        <v>136.58088235294119</v>
      </c>
      <c r="K11245">
        <f t="shared" si="526"/>
        <v>2004</v>
      </c>
      <c r="L11245">
        <f t="shared" si="527"/>
        <v>2</v>
      </c>
    </row>
    <row r="11246" spans="1:12" x14ac:dyDescent="0.25">
      <c r="A11246" s="1">
        <v>38040</v>
      </c>
      <c r="B11246">
        <v>375</v>
      </c>
      <c r="C11246">
        <v>395</v>
      </c>
      <c r="D11246">
        <v>375</v>
      </c>
      <c r="E11246">
        <v>391</v>
      </c>
      <c r="G11246">
        <v>391</v>
      </c>
      <c r="H11246">
        <v>11798</v>
      </c>
      <c r="I11246">
        <v>20382</v>
      </c>
      <c r="J11246">
        <f t="shared" si="525"/>
        <v>143.75</v>
      </c>
      <c r="K11246">
        <f t="shared" si="526"/>
        <v>2004</v>
      </c>
      <c r="L11246">
        <f t="shared" si="527"/>
        <v>2</v>
      </c>
    </row>
    <row r="11247" spans="1:12" x14ac:dyDescent="0.25">
      <c r="A11247" s="1">
        <v>38041</v>
      </c>
      <c r="B11247">
        <v>391</v>
      </c>
      <c r="C11247">
        <v>394.5</v>
      </c>
      <c r="D11247">
        <v>387.5</v>
      </c>
      <c r="E11247">
        <v>392.5</v>
      </c>
      <c r="G11247">
        <v>392.5</v>
      </c>
      <c r="H11247">
        <v>7016</v>
      </c>
      <c r="I11247">
        <v>14862</v>
      </c>
      <c r="J11247">
        <f t="shared" si="525"/>
        <v>144.3014705882353</v>
      </c>
      <c r="K11247">
        <f t="shared" si="526"/>
        <v>2004</v>
      </c>
      <c r="L11247">
        <f t="shared" si="527"/>
        <v>2</v>
      </c>
    </row>
    <row r="11248" spans="1:12" x14ac:dyDescent="0.25">
      <c r="A11248" s="1">
        <v>38042</v>
      </c>
      <c r="B11248">
        <v>392</v>
      </c>
      <c r="C11248">
        <v>392</v>
      </c>
      <c r="D11248">
        <v>383</v>
      </c>
      <c r="E11248">
        <v>387.25</v>
      </c>
      <c r="G11248">
        <v>387.25</v>
      </c>
      <c r="H11248">
        <v>8069</v>
      </c>
      <c r="I11248">
        <v>11243</v>
      </c>
      <c r="J11248">
        <f t="shared" si="525"/>
        <v>142.37132352941177</v>
      </c>
      <c r="K11248">
        <f t="shared" si="526"/>
        <v>2004</v>
      </c>
      <c r="L11248">
        <f t="shared" si="527"/>
        <v>2</v>
      </c>
    </row>
    <row r="11249" spans="1:12" x14ac:dyDescent="0.25">
      <c r="A11249" s="1">
        <v>38043</v>
      </c>
      <c r="B11249">
        <v>384</v>
      </c>
      <c r="C11249">
        <v>389</v>
      </c>
      <c r="D11249">
        <v>382</v>
      </c>
      <c r="E11249">
        <v>387.5</v>
      </c>
      <c r="G11249">
        <v>387.5</v>
      </c>
      <c r="H11249">
        <v>7498</v>
      </c>
      <c r="I11249">
        <v>5956</v>
      </c>
      <c r="J11249">
        <f t="shared" si="525"/>
        <v>142.46323529411765</v>
      </c>
      <c r="K11249">
        <f t="shared" si="526"/>
        <v>2004</v>
      </c>
      <c r="L11249">
        <f t="shared" si="527"/>
        <v>2</v>
      </c>
    </row>
    <row r="11250" spans="1:12" x14ac:dyDescent="0.25">
      <c r="A11250" s="1">
        <v>38044</v>
      </c>
      <c r="B11250">
        <v>385</v>
      </c>
      <c r="C11250">
        <v>385.5</v>
      </c>
      <c r="D11250">
        <v>379</v>
      </c>
      <c r="E11250">
        <v>380.75</v>
      </c>
      <c r="G11250">
        <v>380.75</v>
      </c>
      <c r="H11250">
        <v>5086</v>
      </c>
      <c r="I11250">
        <v>4089</v>
      </c>
      <c r="J11250">
        <f t="shared" si="525"/>
        <v>139.98161764705881</v>
      </c>
      <c r="K11250">
        <f t="shared" si="526"/>
        <v>2004</v>
      </c>
      <c r="L11250">
        <f t="shared" si="527"/>
        <v>2</v>
      </c>
    </row>
    <row r="11251" spans="1:12" x14ac:dyDescent="0.25">
      <c r="A11251" s="1">
        <v>38047</v>
      </c>
      <c r="B11251">
        <v>384</v>
      </c>
      <c r="C11251">
        <v>385</v>
      </c>
      <c r="D11251">
        <v>373.5</v>
      </c>
      <c r="E11251">
        <v>375</v>
      </c>
      <c r="G11251">
        <v>375</v>
      </c>
      <c r="H11251">
        <v>2392</v>
      </c>
      <c r="I11251">
        <v>2668</v>
      </c>
      <c r="J11251">
        <f t="shared" si="525"/>
        <v>137.86764705882354</v>
      </c>
      <c r="K11251">
        <f t="shared" si="526"/>
        <v>2004</v>
      </c>
      <c r="L11251">
        <f t="shared" si="527"/>
        <v>3</v>
      </c>
    </row>
    <row r="11252" spans="1:12" x14ac:dyDescent="0.25">
      <c r="A11252" s="1">
        <v>38048</v>
      </c>
      <c r="B11252">
        <v>372.5</v>
      </c>
      <c r="C11252">
        <v>377</v>
      </c>
      <c r="D11252">
        <v>371.5</v>
      </c>
      <c r="E11252">
        <v>374</v>
      </c>
      <c r="G11252">
        <v>374</v>
      </c>
      <c r="H11252">
        <v>607</v>
      </c>
      <c r="I11252">
        <v>1294</v>
      </c>
      <c r="J11252">
        <f t="shared" si="525"/>
        <v>137.5</v>
      </c>
      <c r="K11252">
        <f t="shared" si="526"/>
        <v>2004</v>
      </c>
      <c r="L11252">
        <f t="shared" si="527"/>
        <v>3</v>
      </c>
    </row>
    <row r="11253" spans="1:12" x14ac:dyDescent="0.25">
      <c r="A11253" s="1">
        <v>38049</v>
      </c>
      <c r="B11253">
        <v>373.5</v>
      </c>
      <c r="C11253">
        <v>373.5</v>
      </c>
      <c r="D11253">
        <v>369.5</v>
      </c>
      <c r="E11253">
        <v>369.5</v>
      </c>
      <c r="G11253">
        <v>369.5</v>
      </c>
      <c r="H11253">
        <v>403</v>
      </c>
      <c r="I11253">
        <v>891</v>
      </c>
      <c r="J11253">
        <f t="shared" si="525"/>
        <v>135.84558823529412</v>
      </c>
      <c r="K11253">
        <f t="shared" si="526"/>
        <v>2004</v>
      </c>
      <c r="L11253">
        <f t="shared" si="527"/>
        <v>3</v>
      </c>
    </row>
    <row r="11254" spans="1:12" x14ac:dyDescent="0.25">
      <c r="A11254" s="1">
        <v>38050</v>
      </c>
      <c r="B11254">
        <v>367.5</v>
      </c>
      <c r="C11254">
        <v>372</v>
      </c>
      <c r="D11254">
        <v>365</v>
      </c>
      <c r="E11254">
        <v>370.75</v>
      </c>
      <c r="G11254">
        <v>370.75</v>
      </c>
      <c r="H11254">
        <v>754</v>
      </c>
      <c r="I11254">
        <v>503</v>
      </c>
      <c r="J11254">
        <f t="shared" si="525"/>
        <v>136.30514705882354</v>
      </c>
      <c r="K11254">
        <f t="shared" si="526"/>
        <v>2004</v>
      </c>
      <c r="L11254">
        <f t="shared" si="527"/>
        <v>3</v>
      </c>
    </row>
    <row r="11255" spans="1:12" x14ac:dyDescent="0.25">
      <c r="A11255" s="1">
        <v>38051</v>
      </c>
      <c r="B11255">
        <v>369.5</v>
      </c>
      <c r="C11255">
        <v>369.75</v>
      </c>
      <c r="D11255">
        <v>366</v>
      </c>
      <c r="E11255">
        <v>366.5</v>
      </c>
      <c r="G11255">
        <v>366.5</v>
      </c>
      <c r="H11255">
        <v>98</v>
      </c>
      <c r="I11255">
        <v>379</v>
      </c>
      <c r="J11255">
        <f t="shared" si="525"/>
        <v>134.74264705882354</v>
      </c>
      <c r="K11255">
        <f t="shared" si="526"/>
        <v>2004</v>
      </c>
      <c r="L11255">
        <f t="shared" si="527"/>
        <v>3</v>
      </c>
    </row>
    <row r="11256" spans="1:12" x14ac:dyDescent="0.25">
      <c r="A11256" s="1">
        <v>38054</v>
      </c>
      <c r="B11256">
        <v>363</v>
      </c>
      <c r="C11256">
        <v>364</v>
      </c>
      <c r="D11256">
        <v>360</v>
      </c>
      <c r="E11256">
        <v>360.25</v>
      </c>
      <c r="G11256">
        <v>360.25</v>
      </c>
      <c r="H11256">
        <v>63</v>
      </c>
      <c r="I11256">
        <v>354</v>
      </c>
      <c r="J11256">
        <f t="shared" si="525"/>
        <v>132.44485294117646</v>
      </c>
      <c r="K11256">
        <f t="shared" si="526"/>
        <v>2004</v>
      </c>
      <c r="L11256">
        <f t="shared" si="527"/>
        <v>3</v>
      </c>
    </row>
    <row r="11257" spans="1:12" x14ac:dyDescent="0.25">
      <c r="A11257" s="1">
        <v>38055</v>
      </c>
      <c r="B11257">
        <v>362.5</v>
      </c>
      <c r="C11257">
        <v>366</v>
      </c>
      <c r="D11257">
        <v>361</v>
      </c>
      <c r="E11257">
        <v>363</v>
      </c>
      <c r="G11257">
        <v>363</v>
      </c>
      <c r="H11257">
        <v>38</v>
      </c>
      <c r="I11257">
        <v>315</v>
      </c>
      <c r="J11257">
        <f t="shared" si="525"/>
        <v>133.45588235294119</v>
      </c>
      <c r="K11257">
        <f t="shared" si="526"/>
        <v>2004</v>
      </c>
      <c r="L11257">
        <f t="shared" si="527"/>
        <v>3</v>
      </c>
    </row>
    <row r="11258" spans="1:12" x14ac:dyDescent="0.25">
      <c r="A11258" s="1">
        <v>38056</v>
      </c>
      <c r="B11258">
        <v>365</v>
      </c>
      <c r="C11258">
        <v>365</v>
      </c>
      <c r="D11258">
        <v>355</v>
      </c>
      <c r="E11258">
        <v>359</v>
      </c>
      <c r="G11258">
        <v>359</v>
      </c>
      <c r="H11258">
        <v>229</v>
      </c>
      <c r="I11258">
        <v>231</v>
      </c>
      <c r="J11258">
        <f t="shared" si="525"/>
        <v>131.98529411764707</v>
      </c>
      <c r="K11258">
        <f t="shared" si="526"/>
        <v>2004</v>
      </c>
      <c r="L11258">
        <f t="shared" si="527"/>
        <v>3</v>
      </c>
    </row>
    <row r="11259" spans="1:12" x14ac:dyDescent="0.25">
      <c r="A11259" s="1">
        <v>38057</v>
      </c>
      <c r="B11259">
        <v>359</v>
      </c>
      <c r="C11259">
        <v>360.5</v>
      </c>
      <c r="D11259">
        <v>355</v>
      </c>
      <c r="E11259">
        <v>355</v>
      </c>
      <c r="G11259">
        <v>355</v>
      </c>
      <c r="H11259">
        <v>58</v>
      </c>
      <c r="I11259">
        <v>184</v>
      </c>
      <c r="J11259">
        <f t="shared" si="525"/>
        <v>130.51470588235293</v>
      </c>
      <c r="K11259">
        <f t="shared" si="526"/>
        <v>2004</v>
      </c>
      <c r="L11259">
        <f t="shared" si="527"/>
        <v>3</v>
      </c>
    </row>
    <row r="11260" spans="1:12" x14ac:dyDescent="0.25">
      <c r="A11260" s="1">
        <v>38058</v>
      </c>
      <c r="B11260">
        <v>354</v>
      </c>
      <c r="C11260">
        <v>359</v>
      </c>
      <c r="D11260">
        <v>354</v>
      </c>
      <c r="E11260">
        <v>357</v>
      </c>
      <c r="G11260">
        <v>357</v>
      </c>
      <c r="H11260">
        <v>154</v>
      </c>
      <c r="I11260">
        <v>167</v>
      </c>
      <c r="J11260">
        <f t="shared" si="525"/>
        <v>131.25</v>
      </c>
      <c r="K11260">
        <f t="shared" si="526"/>
        <v>2004</v>
      </c>
      <c r="L11260">
        <f t="shared" si="527"/>
        <v>3</v>
      </c>
    </row>
    <row r="11261" spans="1:12" x14ac:dyDescent="0.25">
      <c r="A11261" s="1">
        <v>38061</v>
      </c>
      <c r="B11261">
        <v>365</v>
      </c>
      <c r="C11261">
        <v>374.5</v>
      </c>
      <c r="D11261">
        <v>364.5</v>
      </c>
      <c r="E11261">
        <v>373</v>
      </c>
      <c r="G11261">
        <v>373</v>
      </c>
      <c r="H11261">
        <v>17701</v>
      </c>
      <c r="I11261">
        <v>85892</v>
      </c>
      <c r="J11261">
        <f t="shared" si="525"/>
        <v>137.13235294117646</v>
      </c>
      <c r="K11261">
        <f t="shared" si="526"/>
        <v>2004</v>
      </c>
      <c r="L11261">
        <f t="shared" si="527"/>
        <v>3</v>
      </c>
    </row>
    <row r="11262" spans="1:12" x14ac:dyDescent="0.25">
      <c r="A11262" s="1">
        <v>38062</v>
      </c>
      <c r="B11262">
        <v>374</v>
      </c>
      <c r="C11262">
        <v>377</v>
      </c>
      <c r="D11262">
        <v>371.5</v>
      </c>
      <c r="E11262">
        <v>372</v>
      </c>
      <c r="G11262">
        <v>372</v>
      </c>
      <c r="H11262">
        <v>12531</v>
      </c>
      <c r="I11262">
        <v>84957</v>
      </c>
      <c r="J11262">
        <f t="shared" si="525"/>
        <v>136.76470588235293</v>
      </c>
      <c r="K11262">
        <f t="shared" si="526"/>
        <v>2004</v>
      </c>
      <c r="L11262">
        <f t="shared" si="527"/>
        <v>3</v>
      </c>
    </row>
    <row r="11263" spans="1:12" x14ac:dyDescent="0.25">
      <c r="A11263" s="1">
        <v>38063</v>
      </c>
      <c r="B11263">
        <v>373.5</v>
      </c>
      <c r="C11263">
        <v>392</v>
      </c>
      <c r="D11263">
        <v>373</v>
      </c>
      <c r="E11263">
        <v>391.5</v>
      </c>
      <c r="G11263">
        <v>391.5</v>
      </c>
      <c r="H11263">
        <v>37410</v>
      </c>
      <c r="I11263">
        <v>86289</v>
      </c>
      <c r="J11263">
        <f t="shared" si="525"/>
        <v>143.93382352941177</v>
      </c>
      <c r="K11263">
        <f t="shared" si="526"/>
        <v>2004</v>
      </c>
      <c r="L11263">
        <f t="shared" si="527"/>
        <v>3</v>
      </c>
    </row>
    <row r="11264" spans="1:12" x14ac:dyDescent="0.25">
      <c r="A11264" s="1">
        <v>38064</v>
      </c>
      <c r="B11264">
        <v>393</v>
      </c>
      <c r="C11264">
        <v>401.75</v>
      </c>
      <c r="D11264">
        <v>389.5</v>
      </c>
      <c r="E11264">
        <v>398</v>
      </c>
      <c r="G11264">
        <v>398</v>
      </c>
      <c r="H11264">
        <v>37700</v>
      </c>
      <c r="I11264">
        <v>84626</v>
      </c>
      <c r="J11264">
        <f t="shared" si="525"/>
        <v>146.3235294117647</v>
      </c>
      <c r="K11264">
        <f t="shared" si="526"/>
        <v>2004</v>
      </c>
      <c r="L11264">
        <f t="shared" si="527"/>
        <v>3</v>
      </c>
    </row>
    <row r="11265" spans="1:12" x14ac:dyDescent="0.25">
      <c r="A11265" s="1">
        <v>38065</v>
      </c>
      <c r="B11265">
        <v>400</v>
      </c>
      <c r="C11265">
        <v>401</v>
      </c>
      <c r="D11265">
        <v>391.5</v>
      </c>
      <c r="E11265">
        <v>392.75</v>
      </c>
      <c r="G11265">
        <v>392.75</v>
      </c>
      <c r="H11265">
        <v>18471</v>
      </c>
      <c r="I11265">
        <v>83607</v>
      </c>
      <c r="J11265">
        <f t="shared" si="525"/>
        <v>144.39338235294119</v>
      </c>
      <c r="K11265">
        <f t="shared" si="526"/>
        <v>2004</v>
      </c>
      <c r="L11265">
        <f t="shared" si="527"/>
        <v>3</v>
      </c>
    </row>
    <row r="11266" spans="1:12" x14ac:dyDescent="0.25">
      <c r="A11266" s="1">
        <v>38068</v>
      </c>
      <c r="B11266">
        <v>398.5</v>
      </c>
      <c r="C11266">
        <v>422.75</v>
      </c>
      <c r="D11266">
        <v>398</v>
      </c>
      <c r="E11266">
        <v>422.75</v>
      </c>
      <c r="G11266">
        <v>422.75</v>
      </c>
      <c r="H11266">
        <v>38830</v>
      </c>
      <c r="I11266">
        <v>89506</v>
      </c>
      <c r="J11266">
        <f t="shared" ref="J11266:J11329" si="528">G11266/100*5000/136</f>
        <v>155.42279411764707</v>
      </c>
      <c r="K11266">
        <f t="shared" ref="K11266:K11329" si="529">YEAR(A11266)</f>
        <v>2004</v>
      </c>
      <c r="L11266">
        <f t="shared" ref="L11266:L11329" si="530">MONTH(A11266)</f>
        <v>3</v>
      </c>
    </row>
    <row r="11267" spans="1:12" x14ac:dyDescent="0.25">
      <c r="A11267" s="1">
        <v>38069</v>
      </c>
      <c r="B11267">
        <v>421.75</v>
      </c>
      <c r="C11267">
        <v>422.75</v>
      </c>
      <c r="D11267">
        <v>412.5</v>
      </c>
      <c r="E11267">
        <v>413</v>
      </c>
      <c r="G11267">
        <v>413</v>
      </c>
      <c r="H11267">
        <v>25068</v>
      </c>
      <c r="I11267">
        <v>91925</v>
      </c>
      <c r="J11267">
        <f t="shared" si="528"/>
        <v>151.83823529411765</v>
      </c>
      <c r="K11267">
        <f t="shared" si="529"/>
        <v>2004</v>
      </c>
      <c r="L11267">
        <f t="shared" si="530"/>
        <v>3</v>
      </c>
    </row>
    <row r="11268" spans="1:12" x14ac:dyDescent="0.25">
      <c r="A11268" s="1">
        <v>38070</v>
      </c>
      <c r="B11268">
        <v>417</v>
      </c>
      <c r="C11268">
        <v>420</v>
      </c>
      <c r="D11268">
        <v>408.75</v>
      </c>
      <c r="E11268">
        <v>412</v>
      </c>
      <c r="G11268">
        <v>412</v>
      </c>
      <c r="H11268">
        <v>19154</v>
      </c>
      <c r="I11268">
        <v>93601</v>
      </c>
      <c r="J11268">
        <f t="shared" si="528"/>
        <v>151.47058823529412</v>
      </c>
      <c r="K11268">
        <f t="shared" si="529"/>
        <v>2004</v>
      </c>
      <c r="L11268">
        <f t="shared" si="530"/>
        <v>3</v>
      </c>
    </row>
    <row r="11269" spans="1:12" x14ac:dyDescent="0.25">
      <c r="A11269" s="1">
        <v>38071</v>
      </c>
      <c r="B11269">
        <v>412</v>
      </c>
      <c r="C11269">
        <v>413.75</v>
      </c>
      <c r="D11269">
        <v>404.25</v>
      </c>
      <c r="E11269">
        <v>408</v>
      </c>
      <c r="G11269">
        <v>408</v>
      </c>
      <c r="H11269">
        <v>14706</v>
      </c>
      <c r="I11269">
        <v>93302</v>
      </c>
      <c r="J11269">
        <f t="shared" si="528"/>
        <v>150</v>
      </c>
      <c r="K11269">
        <f t="shared" si="529"/>
        <v>2004</v>
      </c>
      <c r="L11269">
        <f t="shared" si="530"/>
        <v>3</v>
      </c>
    </row>
    <row r="11270" spans="1:12" x14ac:dyDescent="0.25">
      <c r="A11270" s="1">
        <v>38072</v>
      </c>
      <c r="B11270">
        <v>407</v>
      </c>
      <c r="C11270">
        <v>407</v>
      </c>
      <c r="D11270">
        <v>400.5</v>
      </c>
      <c r="E11270">
        <v>405.25</v>
      </c>
      <c r="G11270">
        <v>405.25</v>
      </c>
      <c r="H11270">
        <v>12736</v>
      </c>
      <c r="I11270">
        <v>92814</v>
      </c>
      <c r="J11270">
        <f t="shared" si="528"/>
        <v>148.9889705882353</v>
      </c>
      <c r="K11270">
        <f t="shared" si="529"/>
        <v>2004</v>
      </c>
      <c r="L11270">
        <f t="shared" si="530"/>
        <v>3</v>
      </c>
    </row>
    <row r="11271" spans="1:12" x14ac:dyDescent="0.25">
      <c r="A11271" s="1">
        <v>38075</v>
      </c>
      <c r="B11271">
        <v>406</v>
      </c>
      <c r="C11271">
        <v>407</v>
      </c>
      <c r="D11271">
        <v>398</v>
      </c>
      <c r="E11271">
        <v>405.75</v>
      </c>
      <c r="G11271">
        <v>405.75</v>
      </c>
      <c r="H11271">
        <v>13915</v>
      </c>
      <c r="I11271">
        <v>93710</v>
      </c>
      <c r="J11271">
        <f t="shared" si="528"/>
        <v>149.17279411764707</v>
      </c>
      <c r="K11271">
        <f t="shared" si="529"/>
        <v>2004</v>
      </c>
      <c r="L11271">
        <f t="shared" si="530"/>
        <v>3</v>
      </c>
    </row>
    <row r="11272" spans="1:12" x14ac:dyDescent="0.25">
      <c r="A11272" s="1">
        <v>38076</v>
      </c>
      <c r="B11272">
        <v>408</v>
      </c>
      <c r="C11272">
        <v>416.75</v>
      </c>
      <c r="D11272">
        <v>407</v>
      </c>
      <c r="E11272">
        <v>415.25</v>
      </c>
      <c r="G11272">
        <v>415.25</v>
      </c>
      <c r="H11272">
        <v>15398</v>
      </c>
      <c r="I11272">
        <v>93698</v>
      </c>
      <c r="J11272">
        <f t="shared" si="528"/>
        <v>152.66544117647058</v>
      </c>
      <c r="K11272">
        <f t="shared" si="529"/>
        <v>2004</v>
      </c>
      <c r="L11272">
        <f t="shared" si="530"/>
        <v>3</v>
      </c>
    </row>
    <row r="11273" spans="1:12" x14ac:dyDescent="0.25">
      <c r="A11273" s="1">
        <v>38077</v>
      </c>
      <c r="B11273">
        <v>415</v>
      </c>
      <c r="C11273">
        <v>418</v>
      </c>
      <c r="D11273">
        <v>395</v>
      </c>
      <c r="E11273">
        <v>408</v>
      </c>
      <c r="G11273">
        <v>408</v>
      </c>
      <c r="H11273">
        <v>36766</v>
      </c>
      <c r="I11273">
        <v>88351</v>
      </c>
      <c r="J11273">
        <f t="shared" si="528"/>
        <v>150</v>
      </c>
      <c r="K11273">
        <f t="shared" si="529"/>
        <v>2004</v>
      </c>
      <c r="L11273">
        <f t="shared" si="530"/>
        <v>3</v>
      </c>
    </row>
    <row r="11274" spans="1:12" x14ac:dyDescent="0.25">
      <c r="A11274" s="1">
        <v>38078</v>
      </c>
      <c r="B11274">
        <v>409</v>
      </c>
      <c r="C11274">
        <v>419</v>
      </c>
      <c r="D11274">
        <v>406.5</v>
      </c>
      <c r="E11274">
        <v>410.5</v>
      </c>
      <c r="G11274">
        <v>410.5</v>
      </c>
      <c r="H11274">
        <v>17955</v>
      </c>
      <c r="I11274">
        <v>87849</v>
      </c>
      <c r="J11274">
        <f t="shared" si="528"/>
        <v>150.91911764705884</v>
      </c>
      <c r="K11274">
        <f t="shared" si="529"/>
        <v>2004</v>
      </c>
      <c r="L11274">
        <f t="shared" si="530"/>
        <v>4</v>
      </c>
    </row>
    <row r="11275" spans="1:12" x14ac:dyDescent="0.25">
      <c r="A11275" s="1">
        <v>38079</v>
      </c>
      <c r="B11275">
        <v>412.5</v>
      </c>
      <c r="C11275">
        <v>418.5</v>
      </c>
      <c r="D11275">
        <v>406.5</v>
      </c>
      <c r="E11275">
        <v>416.25</v>
      </c>
      <c r="G11275">
        <v>416.25</v>
      </c>
      <c r="H11275">
        <v>14483</v>
      </c>
      <c r="I11275">
        <v>85403</v>
      </c>
      <c r="J11275">
        <f t="shared" si="528"/>
        <v>153.03308823529412</v>
      </c>
      <c r="K11275">
        <f t="shared" si="529"/>
        <v>2004</v>
      </c>
      <c r="L11275">
        <f t="shared" si="530"/>
        <v>4</v>
      </c>
    </row>
    <row r="11276" spans="1:12" x14ac:dyDescent="0.25">
      <c r="A11276" s="1">
        <v>38082</v>
      </c>
      <c r="B11276">
        <v>419.5</v>
      </c>
      <c r="C11276">
        <v>424</v>
      </c>
      <c r="D11276">
        <v>409</v>
      </c>
      <c r="E11276">
        <v>414</v>
      </c>
      <c r="G11276">
        <v>414</v>
      </c>
      <c r="H11276">
        <v>21989</v>
      </c>
      <c r="I11276">
        <v>85635</v>
      </c>
      <c r="J11276">
        <f t="shared" si="528"/>
        <v>152.20588235294119</v>
      </c>
      <c r="K11276">
        <f t="shared" si="529"/>
        <v>2004</v>
      </c>
      <c r="L11276">
        <f t="shared" si="530"/>
        <v>4</v>
      </c>
    </row>
    <row r="11277" spans="1:12" x14ac:dyDescent="0.25">
      <c r="A11277" s="1">
        <v>38083</v>
      </c>
      <c r="B11277">
        <v>413</v>
      </c>
      <c r="C11277">
        <v>419</v>
      </c>
      <c r="D11277">
        <v>406.5</v>
      </c>
      <c r="E11277">
        <v>416.5</v>
      </c>
      <c r="G11277">
        <v>416.5</v>
      </c>
      <c r="H11277">
        <v>18359</v>
      </c>
      <c r="I11277">
        <v>85138</v>
      </c>
      <c r="J11277">
        <f t="shared" si="528"/>
        <v>153.125</v>
      </c>
      <c r="K11277">
        <f t="shared" si="529"/>
        <v>2004</v>
      </c>
      <c r="L11277">
        <f t="shared" si="530"/>
        <v>4</v>
      </c>
    </row>
    <row r="11278" spans="1:12" x14ac:dyDescent="0.25">
      <c r="A11278" s="1">
        <v>38084</v>
      </c>
      <c r="B11278">
        <v>416</v>
      </c>
      <c r="C11278">
        <v>419.5</v>
      </c>
      <c r="D11278">
        <v>412</v>
      </c>
      <c r="E11278">
        <v>415</v>
      </c>
      <c r="G11278">
        <v>415</v>
      </c>
      <c r="H11278">
        <v>18671</v>
      </c>
      <c r="I11278">
        <v>78882</v>
      </c>
      <c r="J11278">
        <f t="shared" si="528"/>
        <v>152.5735294117647</v>
      </c>
      <c r="K11278">
        <f t="shared" si="529"/>
        <v>2004</v>
      </c>
      <c r="L11278">
        <f t="shared" si="530"/>
        <v>4</v>
      </c>
    </row>
    <row r="11279" spans="1:12" x14ac:dyDescent="0.25">
      <c r="A11279" s="1">
        <v>38085</v>
      </c>
      <c r="B11279">
        <v>418</v>
      </c>
      <c r="C11279">
        <v>418</v>
      </c>
      <c r="D11279">
        <v>408</v>
      </c>
      <c r="E11279">
        <v>414.5</v>
      </c>
      <c r="G11279">
        <v>414.5</v>
      </c>
      <c r="H11279">
        <v>16234</v>
      </c>
      <c r="I11279">
        <v>74002</v>
      </c>
      <c r="J11279">
        <f t="shared" si="528"/>
        <v>152.38970588235293</v>
      </c>
      <c r="K11279">
        <f t="shared" si="529"/>
        <v>2004</v>
      </c>
      <c r="L11279">
        <f t="shared" si="530"/>
        <v>4</v>
      </c>
    </row>
    <row r="11280" spans="1:12" x14ac:dyDescent="0.25">
      <c r="A11280" s="1">
        <v>38089</v>
      </c>
      <c r="B11280">
        <v>408</v>
      </c>
      <c r="C11280">
        <v>418</v>
      </c>
      <c r="D11280">
        <v>406.5</v>
      </c>
      <c r="E11280">
        <v>407.5</v>
      </c>
      <c r="G11280">
        <v>407.5</v>
      </c>
      <c r="H11280">
        <v>19875</v>
      </c>
      <c r="I11280">
        <v>65623</v>
      </c>
      <c r="J11280">
        <f t="shared" si="528"/>
        <v>149.81617647058823</v>
      </c>
      <c r="K11280">
        <f t="shared" si="529"/>
        <v>2004</v>
      </c>
      <c r="L11280">
        <f t="shared" si="530"/>
        <v>4</v>
      </c>
    </row>
    <row r="11281" spans="1:12" x14ac:dyDescent="0.25">
      <c r="A11281" s="1">
        <v>38090</v>
      </c>
      <c r="B11281">
        <v>401</v>
      </c>
      <c r="C11281">
        <v>404.5</v>
      </c>
      <c r="D11281">
        <v>392.5</v>
      </c>
      <c r="E11281">
        <v>393</v>
      </c>
      <c r="G11281">
        <v>393</v>
      </c>
      <c r="H11281">
        <v>32378</v>
      </c>
      <c r="I11281">
        <v>55230</v>
      </c>
      <c r="J11281">
        <f t="shared" si="528"/>
        <v>144.48529411764707</v>
      </c>
      <c r="K11281">
        <f t="shared" si="529"/>
        <v>2004</v>
      </c>
      <c r="L11281">
        <f t="shared" si="530"/>
        <v>4</v>
      </c>
    </row>
    <row r="11282" spans="1:12" x14ac:dyDescent="0.25">
      <c r="A11282" s="1">
        <v>38091</v>
      </c>
      <c r="B11282">
        <v>392.75</v>
      </c>
      <c r="C11282">
        <v>402</v>
      </c>
      <c r="D11282">
        <v>391</v>
      </c>
      <c r="E11282">
        <v>401.25</v>
      </c>
      <c r="G11282">
        <v>401.25</v>
      </c>
      <c r="H11282">
        <v>22822</v>
      </c>
      <c r="I11282">
        <v>47655</v>
      </c>
      <c r="J11282">
        <f t="shared" si="528"/>
        <v>147.51838235294119</v>
      </c>
      <c r="K11282">
        <f t="shared" si="529"/>
        <v>2004</v>
      </c>
      <c r="L11282">
        <f t="shared" si="530"/>
        <v>4</v>
      </c>
    </row>
    <row r="11283" spans="1:12" x14ac:dyDescent="0.25">
      <c r="A11283" s="1">
        <v>38092</v>
      </c>
      <c r="B11283">
        <v>398</v>
      </c>
      <c r="C11283">
        <v>399.5</v>
      </c>
      <c r="D11283">
        <v>381</v>
      </c>
      <c r="E11283">
        <v>383</v>
      </c>
      <c r="G11283">
        <v>383</v>
      </c>
      <c r="H11283">
        <v>20892</v>
      </c>
      <c r="I11283">
        <v>39013</v>
      </c>
      <c r="J11283">
        <f t="shared" si="528"/>
        <v>140.80882352941177</v>
      </c>
      <c r="K11283">
        <f t="shared" si="529"/>
        <v>2004</v>
      </c>
      <c r="L11283">
        <f t="shared" si="530"/>
        <v>4</v>
      </c>
    </row>
    <row r="11284" spans="1:12" x14ac:dyDescent="0.25">
      <c r="A11284" s="1">
        <v>38093</v>
      </c>
      <c r="B11284">
        <v>384</v>
      </c>
      <c r="C11284">
        <v>390</v>
      </c>
      <c r="D11284">
        <v>383.5</v>
      </c>
      <c r="E11284">
        <v>388.5</v>
      </c>
      <c r="G11284">
        <v>388.5</v>
      </c>
      <c r="H11284">
        <v>13504</v>
      </c>
      <c r="I11284">
        <v>31968</v>
      </c>
      <c r="J11284">
        <f t="shared" si="528"/>
        <v>142.83088235294119</v>
      </c>
      <c r="K11284">
        <f t="shared" si="529"/>
        <v>2004</v>
      </c>
      <c r="L11284">
        <f t="shared" si="530"/>
        <v>4</v>
      </c>
    </row>
    <row r="11285" spans="1:12" x14ac:dyDescent="0.25">
      <c r="A11285" s="1">
        <v>38096</v>
      </c>
      <c r="B11285">
        <v>388.5</v>
      </c>
      <c r="C11285">
        <v>399.5</v>
      </c>
      <c r="D11285">
        <v>388.5</v>
      </c>
      <c r="E11285">
        <v>394</v>
      </c>
      <c r="G11285">
        <v>394</v>
      </c>
      <c r="H11285">
        <v>7899</v>
      </c>
      <c r="I11285">
        <v>28002</v>
      </c>
      <c r="J11285">
        <f t="shared" si="528"/>
        <v>144.85294117647058</v>
      </c>
      <c r="K11285">
        <f t="shared" si="529"/>
        <v>2004</v>
      </c>
      <c r="L11285">
        <f t="shared" si="530"/>
        <v>4</v>
      </c>
    </row>
    <row r="11286" spans="1:12" x14ac:dyDescent="0.25">
      <c r="A11286" s="1">
        <v>38097</v>
      </c>
      <c r="B11286">
        <v>390</v>
      </c>
      <c r="C11286">
        <v>398.5</v>
      </c>
      <c r="D11286">
        <v>389</v>
      </c>
      <c r="E11286">
        <v>397</v>
      </c>
      <c r="G11286">
        <v>397</v>
      </c>
      <c r="H11286">
        <v>5193</v>
      </c>
      <c r="I11286">
        <v>25185</v>
      </c>
      <c r="J11286">
        <f t="shared" si="528"/>
        <v>145.95588235294119</v>
      </c>
      <c r="K11286">
        <f t="shared" si="529"/>
        <v>2004</v>
      </c>
      <c r="L11286">
        <f t="shared" si="530"/>
        <v>4</v>
      </c>
    </row>
    <row r="11287" spans="1:12" x14ac:dyDescent="0.25">
      <c r="A11287" s="1">
        <v>38098</v>
      </c>
      <c r="B11287">
        <v>390</v>
      </c>
      <c r="C11287">
        <v>391.5</v>
      </c>
      <c r="D11287">
        <v>382</v>
      </c>
      <c r="E11287">
        <v>385</v>
      </c>
      <c r="G11287">
        <v>385</v>
      </c>
      <c r="H11287">
        <v>7518</v>
      </c>
      <c r="I11287">
        <v>22838</v>
      </c>
      <c r="J11287">
        <f t="shared" si="528"/>
        <v>141.54411764705881</v>
      </c>
      <c r="K11287">
        <f t="shared" si="529"/>
        <v>2004</v>
      </c>
      <c r="L11287">
        <f t="shared" si="530"/>
        <v>4</v>
      </c>
    </row>
    <row r="11288" spans="1:12" x14ac:dyDescent="0.25">
      <c r="A11288" s="1">
        <v>38099</v>
      </c>
      <c r="B11288">
        <v>384</v>
      </c>
      <c r="C11288">
        <v>386.5</v>
      </c>
      <c r="D11288">
        <v>377.5</v>
      </c>
      <c r="E11288">
        <v>379</v>
      </c>
      <c r="G11288">
        <v>379</v>
      </c>
      <c r="H11288">
        <v>5500</v>
      </c>
      <c r="I11288">
        <v>20143</v>
      </c>
      <c r="J11288">
        <f t="shared" si="528"/>
        <v>139.33823529411765</v>
      </c>
      <c r="K11288">
        <f t="shared" si="529"/>
        <v>2004</v>
      </c>
      <c r="L11288">
        <f t="shared" si="530"/>
        <v>4</v>
      </c>
    </row>
    <row r="11289" spans="1:12" x14ac:dyDescent="0.25">
      <c r="A11289" s="1">
        <v>38100</v>
      </c>
      <c r="B11289">
        <v>374.5</v>
      </c>
      <c r="C11289">
        <v>377</v>
      </c>
      <c r="D11289">
        <v>369.25</v>
      </c>
      <c r="E11289">
        <v>373</v>
      </c>
      <c r="G11289">
        <v>373</v>
      </c>
      <c r="H11289">
        <v>8846</v>
      </c>
      <c r="I11289">
        <v>15012</v>
      </c>
      <c r="J11289">
        <f t="shared" si="528"/>
        <v>137.13235294117646</v>
      </c>
      <c r="K11289">
        <f t="shared" si="529"/>
        <v>2004</v>
      </c>
      <c r="L11289">
        <f t="shared" si="530"/>
        <v>4</v>
      </c>
    </row>
    <row r="11290" spans="1:12" x14ac:dyDescent="0.25">
      <c r="A11290" s="1">
        <v>38103</v>
      </c>
      <c r="B11290">
        <v>370</v>
      </c>
      <c r="C11290">
        <v>375.5</v>
      </c>
      <c r="D11290">
        <v>366</v>
      </c>
      <c r="E11290">
        <v>374</v>
      </c>
      <c r="G11290">
        <v>374</v>
      </c>
      <c r="H11290">
        <v>5161</v>
      </c>
      <c r="I11290">
        <v>13647</v>
      </c>
      <c r="J11290">
        <f t="shared" si="528"/>
        <v>137.5</v>
      </c>
      <c r="K11290">
        <f t="shared" si="529"/>
        <v>2004</v>
      </c>
      <c r="L11290">
        <f t="shared" si="530"/>
        <v>4</v>
      </c>
    </row>
    <row r="11291" spans="1:12" x14ac:dyDescent="0.25">
      <c r="A11291" s="1">
        <v>38104</v>
      </c>
      <c r="B11291">
        <v>377.5</v>
      </c>
      <c r="C11291">
        <v>382</v>
      </c>
      <c r="D11291">
        <v>375.5</v>
      </c>
      <c r="E11291">
        <v>378.25</v>
      </c>
      <c r="G11291">
        <v>378.25</v>
      </c>
      <c r="H11291">
        <v>4381</v>
      </c>
      <c r="I11291">
        <v>10166</v>
      </c>
      <c r="J11291">
        <f t="shared" si="528"/>
        <v>139.0625</v>
      </c>
      <c r="K11291">
        <f t="shared" si="529"/>
        <v>2004</v>
      </c>
      <c r="L11291">
        <f t="shared" si="530"/>
        <v>4</v>
      </c>
    </row>
    <row r="11292" spans="1:12" x14ac:dyDescent="0.25">
      <c r="A11292" s="1">
        <v>38105</v>
      </c>
      <c r="B11292">
        <v>376.5</v>
      </c>
      <c r="C11292">
        <v>378.5</v>
      </c>
      <c r="D11292">
        <v>370</v>
      </c>
      <c r="E11292">
        <v>372.5</v>
      </c>
      <c r="G11292">
        <v>372.5</v>
      </c>
      <c r="H11292">
        <v>3526</v>
      </c>
      <c r="I11292">
        <v>8462</v>
      </c>
      <c r="J11292">
        <f t="shared" si="528"/>
        <v>136.9485294117647</v>
      </c>
      <c r="K11292">
        <f t="shared" si="529"/>
        <v>2004</v>
      </c>
      <c r="L11292">
        <f t="shared" si="530"/>
        <v>4</v>
      </c>
    </row>
    <row r="11293" spans="1:12" x14ac:dyDescent="0.25">
      <c r="A11293" s="1">
        <v>38106</v>
      </c>
      <c r="B11293">
        <v>374.5</v>
      </c>
      <c r="C11293">
        <v>382.5</v>
      </c>
      <c r="D11293">
        <v>374</v>
      </c>
      <c r="E11293">
        <v>380</v>
      </c>
      <c r="G11293">
        <v>380</v>
      </c>
      <c r="H11293">
        <v>4714</v>
      </c>
      <c r="I11293">
        <v>3707</v>
      </c>
      <c r="J11293">
        <f t="shared" si="528"/>
        <v>139.70588235294119</v>
      </c>
      <c r="K11293">
        <f t="shared" si="529"/>
        <v>2004</v>
      </c>
      <c r="L11293">
        <f t="shared" si="530"/>
        <v>4</v>
      </c>
    </row>
    <row r="11294" spans="1:12" x14ac:dyDescent="0.25">
      <c r="A11294" s="1">
        <v>38107</v>
      </c>
      <c r="B11294">
        <v>379</v>
      </c>
      <c r="C11294">
        <v>387</v>
      </c>
      <c r="D11294">
        <v>379</v>
      </c>
      <c r="E11294">
        <v>381.5</v>
      </c>
      <c r="G11294">
        <v>381.5</v>
      </c>
      <c r="H11294">
        <v>3866</v>
      </c>
      <c r="I11294">
        <v>2097</v>
      </c>
      <c r="J11294">
        <f t="shared" si="528"/>
        <v>140.25735294117646</v>
      </c>
      <c r="K11294">
        <f t="shared" si="529"/>
        <v>2004</v>
      </c>
      <c r="L11294">
        <f t="shared" si="530"/>
        <v>4</v>
      </c>
    </row>
    <row r="11295" spans="1:12" x14ac:dyDescent="0.25">
      <c r="A11295" s="1">
        <v>38110</v>
      </c>
      <c r="B11295">
        <v>383</v>
      </c>
      <c r="C11295">
        <v>388.5</v>
      </c>
      <c r="D11295">
        <v>383</v>
      </c>
      <c r="E11295">
        <v>387.25</v>
      </c>
      <c r="G11295">
        <v>387.25</v>
      </c>
      <c r="H11295">
        <v>1616</v>
      </c>
      <c r="I11295">
        <v>1538</v>
      </c>
      <c r="J11295">
        <f t="shared" si="528"/>
        <v>142.37132352941177</v>
      </c>
      <c r="K11295">
        <f t="shared" si="529"/>
        <v>2004</v>
      </c>
      <c r="L11295">
        <f t="shared" si="530"/>
        <v>5</v>
      </c>
    </row>
    <row r="11296" spans="1:12" x14ac:dyDescent="0.25">
      <c r="A11296" s="1">
        <v>38111</v>
      </c>
      <c r="B11296">
        <v>390</v>
      </c>
      <c r="C11296">
        <v>403.5</v>
      </c>
      <c r="D11296">
        <v>390</v>
      </c>
      <c r="E11296">
        <v>403.5</v>
      </c>
      <c r="G11296">
        <v>403.5</v>
      </c>
      <c r="H11296">
        <v>779</v>
      </c>
      <c r="I11296">
        <v>632</v>
      </c>
      <c r="J11296">
        <f t="shared" si="528"/>
        <v>148.34558823529412</v>
      </c>
      <c r="K11296">
        <f t="shared" si="529"/>
        <v>2004</v>
      </c>
      <c r="L11296">
        <f t="shared" si="530"/>
        <v>5</v>
      </c>
    </row>
    <row r="11297" spans="1:12" x14ac:dyDescent="0.25">
      <c r="A11297" s="1">
        <v>38112</v>
      </c>
      <c r="B11297">
        <v>407</v>
      </c>
      <c r="C11297">
        <v>407</v>
      </c>
      <c r="D11297">
        <v>398</v>
      </c>
      <c r="E11297">
        <v>399</v>
      </c>
      <c r="G11297">
        <v>399</v>
      </c>
      <c r="H11297">
        <v>607</v>
      </c>
      <c r="I11297">
        <v>460</v>
      </c>
      <c r="J11297">
        <f t="shared" si="528"/>
        <v>146.69117647058823</v>
      </c>
      <c r="K11297">
        <f t="shared" si="529"/>
        <v>2004</v>
      </c>
      <c r="L11297">
        <f t="shared" si="530"/>
        <v>5</v>
      </c>
    </row>
    <row r="11298" spans="1:12" x14ac:dyDescent="0.25">
      <c r="A11298" s="1">
        <v>38113</v>
      </c>
      <c r="B11298">
        <v>398</v>
      </c>
      <c r="C11298">
        <v>402.5</v>
      </c>
      <c r="D11298">
        <v>394</v>
      </c>
      <c r="E11298">
        <v>394.5</v>
      </c>
      <c r="G11298">
        <v>394.5</v>
      </c>
      <c r="H11298">
        <v>90</v>
      </c>
      <c r="I11298">
        <v>232</v>
      </c>
      <c r="J11298">
        <f t="shared" si="528"/>
        <v>145.03676470588235</v>
      </c>
      <c r="K11298">
        <f t="shared" si="529"/>
        <v>2004</v>
      </c>
      <c r="L11298">
        <f t="shared" si="530"/>
        <v>5</v>
      </c>
    </row>
    <row r="11299" spans="1:12" x14ac:dyDescent="0.25">
      <c r="A11299" s="1">
        <v>38114</v>
      </c>
      <c r="B11299">
        <v>393</v>
      </c>
      <c r="C11299">
        <v>398</v>
      </c>
      <c r="D11299">
        <v>392</v>
      </c>
      <c r="E11299">
        <v>393.5</v>
      </c>
      <c r="G11299">
        <v>393.5</v>
      </c>
      <c r="H11299">
        <v>19</v>
      </c>
      <c r="I11299">
        <v>207</v>
      </c>
      <c r="J11299">
        <f t="shared" si="528"/>
        <v>144.66911764705881</v>
      </c>
      <c r="K11299">
        <f t="shared" si="529"/>
        <v>2004</v>
      </c>
      <c r="L11299">
        <f t="shared" si="530"/>
        <v>5</v>
      </c>
    </row>
    <row r="11300" spans="1:12" x14ac:dyDescent="0.25">
      <c r="A11300" s="1">
        <v>38117</v>
      </c>
      <c r="B11300">
        <v>385</v>
      </c>
      <c r="C11300">
        <v>385</v>
      </c>
      <c r="D11300">
        <v>376</v>
      </c>
      <c r="E11300">
        <v>378.5</v>
      </c>
      <c r="G11300">
        <v>378.5</v>
      </c>
      <c r="H11300">
        <v>69</v>
      </c>
      <c r="I11300">
        <v>156</v>
      </c>
      <c r="J11300">
        <f t="shared" si="528"/>
        <v>139.15441176470588</v>
      </c>
      <c r="K11300">
        <f t="shared" si="529"/>
        <v>2004</v>
      </c>
      <c r="L11300">
        <f t="shared" si="530"/>
        <v>5</v>
      </c>
    </row>
    <row r="11301" spans="1:12" x14ac:dyDescent="0.25">
      <c r="A11301" s="1">
        <v>38118</v>
      </c>
      <c r="B11301">
        <v>380</v>
      </c>
      <c r="C11301">
        <v>380</v>
      </c>
      <c r="D11301">
        <v>370</v>
      </c>
      <c r="E11301">
        <v>370</v>
      </c>
      <c r="G11301">
        <v>370</v>
      </c>
      <c r="H11301">
        <v>82</v>
      </c>
      <c r="I11301">
        <v>150</v>
      </c>
      <c r="J11301">
        <f t="shared" si="528"/>
        <v>136.02941176470588</v>
      </c>
      <c r="K11301">
        <f t="shared" si="529"/>
        <v>2004</v>
      </c>
      <c r="L11301">
        <f t="shared" si="530"/>
        <v>5</v>
      </c>
    </row>
    <row r="11302" spans="1:12" x14ac:dyDescent="0.25">
      <c r="A11302" s="1">
        <v>38119</v>
      </c>
      <c r="B11302">
        <v>375</v>
      </c>
      <c r="C11302">
        <v>375</v>
      </c>
      <c r="D11302">
        <v>359.5</v>
      </c>
      <c r="E11302">
        <v>362</v>
      </c>
      <c r="G11302">
        <v>362</v>
      </c>
      <c r="H11302">
        <v>57</v>
      </c>
      <c r="I11302">
        <v>74</v>
      </c>
      <c r="J11302">
        <f t="shared" si="528"/>
        <v>133.08823529411765</v>
      </c>
      <c r="K11302">
        <f t="shared" si="529"/>
        <v>2004</v>
      </c>
      <c r="L11302">
        <f t="shared" si="530"/>
        <v>5</v>
      </c>
    </row>
    <row r="11303" spans="1:12" x14ac:dyDescent="0.25">
      <c r="A11303" s="1">
        <v>38120</v>
      </c>
      <c r="B11303">
        <v>365</v>
      </c>
      <c r="C11303">
        <v>366.5</v>
      </c>
      <c r="D11303">
        <v>361</v>
      </c>
      <c r="E11303">
        <v>362.25</v>
      </c>
      <c r="G11303">
        <v>362.25</v>
      </c>
      <c r="H11303">
        <v>26</v>
      </c>
      <c r="I11303">
        <v>42</v>
      </c>
      <c r="J11303">
        <f t="shared" si="528"/>
        <v>133.18014705882354</v>
      </c>
      <c r="K11303">
        <f t="shared" si="529"/>
        <v>2004</v>
      </c>
      <c r="L11303">
        <f t="shared" si="530"/>
        <v>5</v>
      </c>
    </row>
    <row r="11304" spans="1:12" x14ac:dyDescent="0.25">
      <c r="A11304" s="1">
        <v>38121</v>
      </c>
      <c r="B11304">
        <v>362.5</v>
      </c>
      <c r="C11304">
        <v>362.5</v>
      </c>
      <c r="D11304">
        <v>354</v>
      </c>
      <c r="E11304">
        <v>354</v>
      </c>
      <c r="G11304">
        <v>354</v>
      </c>
      <c r="H11304">
        <v>35</v>
      </c>
      <c r="I11304">
        <v>33</v>
      </c>
      <c r="J11304">
        <f t="shared" si="528"/>
        <v>130.14705882352942</v>
      </c>
      <c r="K11304">
        <f t="shared" si="529"/>
        <v>2004</v>
      </c>
      <c r="L11304">
        <f t="shared" si="530"/>
        <v>5</v>
      </c>
    </row>
    <row r="11305" spans="1:12" x14ac:dyDescent="0.25">
      <c r="A11305" s="1">
        <v>38124</v>
      </c>
      <c r="B11305">
        <v>361</v>
      </c>
      <c r="C11305">
        <v>368</v>
      </c>
      <c r="D11305">
        <v>357</v>
      </c>
      <c r="E11305">
        <v>367.75</v>
      </c>
      <c r="G11305">
        <v>367.75</v>
      </c>
      <c r="H11305">
        <v>18965</v>
      </c>
      <c r="I11305">
        <v>90955</v>
      </c>
      <c r="J11305">
        <f t="shared" si="528"/>
        <v>135.20220588235293</v>
      </c>
      <c r="K11305">
        <f t="shared" si="529"/>
        <v>2004</v>
      </c>
      <c r="L11305">
        <f t="shared" si="530"/>
        <v>5</v>
      </c>
    </row>
    <row r="11306" spans="1:12" x14ac:dyDescent="0.25">
      <c r="A11306" s="1">
        <v>38125</v>
      </c>
      <c r="B11306">
        <v>367</v>
      </c>
      <c r="C11306">
        <v>374</v>
      </c>
      <c r="D11306">
        <v>365</v>
      </c>
      <c r="E11306">
        <v>370.5</v>
      </c>
      <c r="G11306">
        <v>370.5</v>
      </c>
      <c r="H11306">
        <v>27415</v>
      </c>
      <c r="I11306">
        <v>91868</v>
      </c>
      <c r="J11306">
        <f t="shared" si="528"/>
        <v>136.21323529411765</v>
      </c>
      <c r="K11306">
        <f t="shared" si="529"/>
        <v>2004</v>
      </c>
      <c r="L11306">
        <f t="shared" si="530"/>
        <v>5</v>
      </c>
    </row>
    <row r="11307" spans="1:12" x14ac:dyDescent="0.25">
      <c r="A11307" s="1">
        <v>38126</v>
      </c>
      <c r="B11307">
        <v>372.5</v>
      </c>
      <c r="C11307">
        <v>379</v>
      </c>
      <c r="D11307">
        <v>372.5</v>
      </c>
      <c r="E11307">
        <v>377</v>
      </c>
      <c r="G11307">
        <v>377</v>
      </c>
      <c r="H11307">
        <v>17711</v>
      </c>
      <c r="I11307">
        <v>89674</v>
      </c>
      <c r="J11307">
        <f t="shared" si="528"/>
        <v>138.60294117647058</v>
      </c>
      <c r="K11307">
        <f t="shared" si="529"/>
        <v>2004</v>
      </c>
      <c r="L11307">
        <f t="shared" si="530"/>
        <v>5</v>
      </c>
    </row>
    <row r="11308" spans="1:12" x14ac:dyDescent="0.25">
      <c r="A11308" s="1">
        <v>38127</v>
      </c>
      <c r="B11308">
        <v>375</v>
      </c>
      <c r="C11308">
        <v>377</v>
      </c>
      <c r="D11308">
        <v>365</v>
      </c>
      <c r="E11308">
        <v>370.25</v>
      </c>
      <c r="G11308">
        <v>370.25</v>
      </c>
      <c r="H11308">
        <v>16337</v>
      </c>
      <c r="I11308">
        <v>88829</v>
      </c>
      <c r="J11308">
        <f t="shared" si="528"/>
        <v>136.12132352941177</v>
      </c>
      <c r="K11308">
        <f t="shared" si="529"/>
        <v>2004</v>
      </c>
      <c r="L11308">
        <f t="shared" si="530"/>
        <v>5</v>
      </c>
    </row>
    <row r="11309" spans="1:12" x14ac:dyDescent="0.25">
      <c r="A11309" s="1">
        <v>38128</v>
      </c>
      <c r="B11309">
        <v>371</v>
      </c>
      <c r="C11309">
        <v>374</v>
      </c>
      <c r="D11309">
        <v>365.25</v>
      </c>
      <c r="E11309">
        <v>368.25</v>
      </c>
      <c r="G11309">
        <v>368.25</v>
      </c>
      <c r="H11309">
        <v>12647</v>
      </c>
      <c r="I11309">
        <v>88297</v>
      </c>
      <c r="J11309">
        <f t="shared" si="528"/>
        <v>135.3860294117647</v>
      </c>
      <c r="K11309">
        <f t="shared" si="529"/>
        <v>2004</v>
      </c>
      <c r="L11309">
        <f t="shared" si="530"/>
        <v>5</v>
      </c>
    </row>
    <row r="11310" spans="1:12" x14ac:dyDescent="0.25">
      <c r="A11310" s="1">
        <v>38131</v>
      </c>
      <c r="B11310">
        <v>371</v>
      </c>
      <c r="C11310">
        <v>379</v>
      </c>
      <c r="D11310">
        <v>370.5</v>
      </c>
      <c r="E11310">
        <v>378.5</v>
      </c>
      <c r="G11310">
        <v>378.5</v>
      </c>
      <c r="H11310">
        <v>15382</v>
      </c>
      <c r="I11310">
        <v>89199</v>
      </c>
      <c r="J11310">
        <f t="shared" si="528"/>
        <v>139.15441176470588</v>
      </c>
      <c r="K11310">
        <f t="shared" si="529"/>
        <v>2004</v>
      </c>
      <c r="L11310">
        <f t="shared" si="530"/>
        <v>5</v>
      </c>
    </row>
    <row r="11311" spans="1:12" x14ac:dyDescent="0.25">
      <c r="A11311" s="1">
        <v>38132</v>
      </c>
      <c r="B11311">
        <v>382.25</v>
      </c>
      <c r="C11311">
        <v>382.75</v>
      </c>
      <c r="D11311">
        <v>374</v>
      </c>
      <c r="E11311">
        <v>378</v>
      </c>
      <c r="G11311">
        <v>378</v>
      </c>
      <c r="H11311">
        <v>19867</v>
      </c>
      <c r="I11311">
        <v>88602</v>
      </c>
      <c r="J11311">
        <f t="shared" si="528"/>
        <v>138.97058823529412</v>
      </c>
      <c r="K11311">
        <f t="shared" si="529"/>
        <v>2004</v>
      </c>
      <c r="L11311">
        <f t="shared" si="530"/>
        <v>5</v>
      </c>
    </row>
    <row r="11312" spans="1:12" x14ac:dyDescent="0.25">
      <c r="A11312" s="1">
        <v>38133</v>
      </c>
      <c r="B11312">
        <v>379</v>
      </c>
      <c r="C11312">
        <v>382</v>
      </c>
      <c r="D11312">
        <v>377.5</v>
      </c>
      <c r="E11312">
        <v>381.5</v>
      </c>
      <c r="G11312">
        <v>381.5</v>
      </c>
      <c r="H11312">
        <v>17039</v>
      </c>
      <c r="I11312">
        <v>88210</v>
      </c>
      <c r="J11312">
        <f t="shared" si="528"/>
        <v>140.25735294117646</v>
      </c>
      <c r="K11312">
        <f t="shared" si="529"/>
        <v>2004</v>
      </c>
      <c r="L11312">
        <f t="shared" si="530"/>
        <v>5</v>
      </c>
    </row>
    <row r="11313" spans="1:12" x14ac:dyDescent="0.25">
      <c r="A11313" s="1">
        <v>38134</v>
      </c>
      <c r="B11313">
        <v>380.5</v>
      </c>
      <c r="C11313">
        <v>381.75</v>
      </c>
      <c r="D11313">
        <v>369</v>
      </c>
      <c r="E11313">
        <v>369.25</v>
      </c>
      <c r="G11313">
        <v>369.25</v>
      </c>
      <c r="H11313">
        <v>24552</v>
      </c>
      <c r="I11313">
        <v>87060</v>
      </c>
      <c r="J11313">
        <f t="shared" si="528"/>
        <v>135.75367647058823</v>
      </c>
      <c r="K11313">
        <f t="shared" si="529"/>
        <v>2004</v>
      </c>
      <c r="L11313">
        <f t="shared" si="530"/>
        <v>5</v>
      </c>
    </row>
    <row r="11314" spans="1:12" x14ac:dyDescent="0.25">
      <c r="A11314" s="1">
        <v>38135</v>
      </c>
      <c r="B11314">
        <v>368</v>
      </c>
      <c r="C11314">
        <v>370.75</v>
      </c>
      <c r="D11314">
        <v>361</v>
      </c>
      <c r="E11314">
        <v>362</v>
      </c>
      <c r="G11314">
        <v>362</v>
      </c>
      <c r="H11314">
        <v>22313</v>
      </c>
      <c r="I11314">
        <v>83610</v>
      </c>
      <c r="J11314">
        <f t="shared" si="528"/>
        <v>133.08823529411765</v>
      </c>
      <c r="K11314">
        <f t="shared" si="529"/>
        <v>2004</v>
      </c>
      <c r="L11314">
        <f t="shared" si="530"/>
        <v>5</v>
      </c>
    </row>
    <row r="11315" spans="1:12" x14ac:dyDescent="0.25">
      <c r="A11315" s="1">
        <v>38139</v>
      </c>
      <c r="B11315">
        <v>379.5</v>
      </c>
      <c r="C11315">
        <v>391</v>
      </c>
      <c r="D11315">
        <v>377</v>
      </c>
      <c r="E11315">
        <v>388.25</v>
      </c>
      <c r="G11315">
        <v>388.25</v>
      </c>
      <c r="H11315">
        <v>35427</v>
      </c>
      <c r="I11315">
        <v>81434</v>
      </c>
      <c r="J11315">
        <f t="shared" si="528"/>
        <v>142.7389705882353</v>
      </c>
      <c r="K11315">
        <f t="shared" si="529"/>
        <v>2004</v>
      </c>
      <c r="L11315">
        <f t="shared" si="530"/>
        <v>6</v>
      </c>
    </row>
    <row r="11316" spans="1:12" x14ac:dyDescent="0.25">
      <c r="A11316" s="1">
        <v>38140</v>
      </c>
      <c r="B11316">
        <v>384</v>
      </c>
      <c r="C11316">
        <v>385</v>
      </c>
      <c r="D11316">
        <v>374.5</v>
      </c>
      <c r="E11316">
        <v>375</v>
      </c>
      <c r="G11316">
        <v>375</v>
      </c>
      <c r="H11316">
        <v>20719</v>
      </c>
      <c r="I11316">
        <v>78553</v>
      </c>
      <c r="J11316">
        <f t="shared" si="528"/>
        <v>137.86764705882354</v>
      </c>
      <c r="K11316">
        <f t="shared" si="529"/>
        <v>2004</v>
      </c>
      <c r="L11316">
        <f t="shared" si="530"/>
        <v>6</v>
      </c>
    </row>
    <row r="11317" spans="1:12" x14ac:dyDescent="0.25">
      <c r="A11317" s="1">
        <v>38141</v>
      </c>
      <c r="B11317">
        <v>372</v>
      </c>
      <c r="C11317">
        <v>375</v>
      </c>
      <c r="D11317">
        <v>366.25</v>
      </c>
      <c r="E11317">
        <v>367.25</v>
      </c>
      <c r="G11317">
        <v>367.25</v>
      </c>
      <c r="H11317">
        <v>18667</v>
      </c>
      <c r="I11317">
        <v>77701</v>
      </c>
      <c r="J11317">
        <f t="shared" si="528"/>
        <v>135.01838235294119</v>
      </c>
      <c r="K11317">
        <f t="shared" si="529"/>
        <v>2004</v>
      </c>
      <c r="L11317">
        <f t="shared" si="530"/>
        <v>6</v>
      </c>
    </row>
    <row r="11318" spans="1:12" x14ac:dyDescent="0.25">
      <c r="A11318" s="1">
        <v>38142</v>
      </c>
      <c r="B11318">
        <v>370</v>
      </c>
      <c r="C11318">
        <v>373</v>
      </c>
      <c r="D11318">
        <v>368.25</v>
      </c>
      <c r="E11318">
        <v>370</v>
      </c>
      <c r="G11318">
        <v>370</v>
      </c>
      <c r="H11318">
        <v>15040</v>
      </c>
      <c r="I11318">
        <v>73445</v>
      </c>
      <c r="J11318">
        <f t="shared" si="528"/>
        <v>136.02941176470588</v>
      </c>
      <c r="K11318">
        <f t="shared" si="529"/>
        <v>2004</v>
      </c>
      <c r="L11318">
        <f t="shared" si="530"/>
        <v>6</v>
      </c>
    </row>
    <row r="11319" spans="1:12" x14ac:dyDescent="0.25">
      <c r="A11319" s="1">
        <v>38145</v>
      </c>
      <c r="B11319">
        <v>363</v>
      </c>
      <c r="C11319">
        <v>366.75</v>
      </c>
      <c r="D11319">
        <v>360.5</v>
      </c>
      <c r="E11319">
        <v>363</v>
      </c>
      <c r="G11319">
        <v>363</v>
      </c>
      <c r="H11319">
        <v>22830</v>
      </c>
      <c r="I11319">
        <v>67711</v>
      </c>
      <c r="J11319">
        <f t="shared" si="528"/>
        <v>133.45588235294119</v>
      </c>
      <c r="K11319">
        <f t="shared" si="529"/>
        <v>2004</v>
      </c>
      <c r="L11319">
        <f t="shared" si="530"/>
        <v>6</v>
      </c>
    </row>
    <row r="11320" spans="1:12" x14ac:dyDescent="0.25">
      <c r="A11320" s="1">
        <v>38146</v>
      </c>
      <c r="B11320">
        <v>361.5</v>
      </c>
      <c r="C11320">
        <v>366.5</v>
      </c>
      <c r="D11320">
        <v>359</v>
      </c>
      <c r="E11320">
        <v>363</v>
      </c>
      <c r="G11320">
        <v>363</v>
      </c>
      <c r="H11320">
        <v>22152</v>
      </c>
      <c r="I11320">
        <v>63133</v>
      </c>
      <c r="J11320">
        <f t="shared" si="528"/>
        <v>133.45588235294119</v>
      </c>
      <c r="K11320">
        <f t="shared" si="529"/>
        <v>2004</v>
      </c>
      <c r="L11320">
        <f t="shared" si="530"/>
        <v>6</v>
      </c>
    </row>
    <row r="11321" spans="1:12" x14ac:dyDescent="0.25">
      <c r="A11321" s="1">
        <v>38147</v>
      </c>
      <c r="B11321">
        <v>359</v>
      </c>
      <c r="C11321">
        <v>363.5</v>
      </c>
      <c r="D11321">
        <v>358</v>
      </c>
      <c r="E11321">
        <v>360</v>
      </c>
      <c r="G11321">
        <v>360</v>
      </c>
      <c r="H11321">
        <v>20398</v>
      </c>
      <c r="I11321">
        <v>58985</v>
      </c>
      <c r="J11321">
        <f t="shared" si="528"/>
        <v>132.35294117647058</v>
      </c>
      <c r="K11321">
        <f t="shared" si="529"/>
        <v>2004</v>
      </c>
      <c r="L11321">
        <f t="shared" si="530"/>
        <v>6</v>
      </c>
    </row>
    <row r="11322" spans="1:12" x14ac:dyDescent="0.25">
      <c r="A11322" s="1">
        <v>38148</v>
      </c>
      <c r="B11322">
        <v>355</v>
      </c>
      <c r="C11322">
        <v>356.5</v>
      </c>
      <c r="D11322">
        <v>350</v>
      </c>
      <c r="E11322">
        <v>350.5</v>
      </c>
      <c r="G11322">
        <v>350.5</v>
      </c>
      <c r="H11322">
        <v>34153</v>
      </c>
      <c r="I11322">
        <v>54218</v>
      </c>
      <c r="J11322">
        <f t="shared" si="528"/>
        <v>128.86029411764707</v>
      </c>
      <c r="K11322">
        <f t="shared" si="529"/>
        <v>2004</v>
      </c>
      <c r="L11322">
        <f t="shared" si="530"/>
        <v>6</v>
      </c>
    </row>
    <row r="11323" spans="1:12" x14ac:dyDescent="0.25">
      <c r="A11323" s="1">
        <v>38152</v>
      </c>
      <c r="B11323">
        <v>351.5</v>
      </c>
      <c r="C11323">
        <v>360</v>
      </c>
      <c r="D11323">
        <v>350</v>
      </c>
      <c r="E11323">
        <v>356.5</v>
      </c>
      <c r="G11323">
        <v>356.5</v>
      </c>
      <c r="H11323">
        <v>29765</v>
      </c>
      <c r="I11323">
        <v>46689</v>
      </c>
      <c r="J11323">
        <f t="shared" si="528"/>
        <v>131.06617647058823</v>
      </c>
      <c r="K11323">
        <f t="shared" si="529"/>
        <v>2004</v>
      </c>
      <c r="L11323">
        <f t="shared" si="530"/>
        <v>6</v>
      </c>
    </row>
    <row r="11324" spans="1:12" x14ac:dyDescent="0.25">
      <c r="A11324" s="1">
        <v>38153</v>
      </c>
      <c r="B11324">
        <v>355</v>
      </c>
      <c r="C11324">
        <v>356</v>
      </c>
      <c r="D11324">
        <v>348</v>
      </c>
      <c r="E11324">
        <v>351</v>
      </c>
      <c r="G11324">
        <v>351</v>
      </c>
      <c r="H11324">
        <v>20506</v>
      </c>
      <c r="I11324">
        <v>43623</v>
      </c>
      <c r="J11324">
        <f t="shared" si="528"/>
        <v>129.04411764705881</v>
      </c>
      <c r="K11324">
        <f t="shared" si="529"/>
        <v>2004</v>
      </c>
      <c r="L11324">
        <f t="shared" si="530"/>
        <v>6</v>
      </c>
    </row>
    <row r="11325" spans="1:12" x14ac:dyDescent="0.25">
      <c r="A11325" s="1">
        <v>38154</v>
      </c>
      <c r="B11325">
        <v>353.5</v>
      </c>
      <c r="C11325">
        <v>357.5</v>
      </c>
      <c r="D11325">
        <v>351</v>
      </c>
      <c r="E11325">
        <v>352</v>
      </c>
      <c r="G11325">
        <v>352</v>
      </c>
      <c r="H11325">
        <v>17995</v>
      </c>
      <c r="I11325">
        <v>41169</v>
      </c>
      <c r="J11325">
        <f t="shared" si="528"/>
        <v>129.41176470588235</v>
      </c>
      <c r="K11325">
        <f t="shared" si="529"/>
        <v>2004</v>
      </c>
      <c r="L11325">
        <f t="shared" si="530"/>
        <v>6</v>
      </c>
    </row>
    <row r="11326" spans="1:12" x14ac:dyDescent="0.25">
      <c r="A11326" s="1">
        <v>38155</v>
      </c>
      <c r="B11326">
        <v>354.75</v>
      </c>
      <c r="C11326">
        <v>356</v>
      </c>
      <c r="D11326">
        <v>350</v>
      </c>
      <c r="E11326">
        <v>352.5</v>
      </c>
      <c r="G11326">
        <v>352.5</v>
      </c>
      <c r="H11326">
        <v>10856</v>
      </c>
      <c r="I11326">
        <v>37330</v>
      </c>
      <c r="J11326">
        <f t="shared" si="528"/>
        <v>129.59558823529412</v>
      </c>
      <c r="K11326">
        <f t="shared" si="529"/>
        <v>2004</v>
      </c>
      <c r="L11326">
        <f t="shared" si="530"/>
        <v>6</v>
      </c>
    </row>
    <row r="11327" spans="1:12" x14ac:dyDescent="0.25">
      <c r="A11327" s="1">
        <v>38156</v>
      </c>
      <c r="B11327">
        <v>352</v>
      </c>
      <c r="C11327">
        <v>354</v>
      </c>
      <c r="D11327">
        <v>351</v>
      </c>
      <c r="E11327">
        <v>352.75</v>
      </c>
      <c r="G11327">
        <v>352.75</v>
      </c>
      <c r="H11327">
        <v>7633</v>
      </c>
      <c r="I11327">
        <v>34397</v>
      </c>
      <c r="J11327">
        <f t="shared" si="528"/>
        <v>129.6875</v>
      </c>
      <c r="K11327">
        <f t="shared" si="529"/>
        <v>2004</v>
      </c>
      <c r="L11327">
        <f t="shared" si="530"/>
        <v>6</v>
      </c>
    </row>
    <row r="11328" spans="1:12" x14ac:dyDescent="0.25">
      <c r="A11328" s="1">
        <v>38159</v>
      </c>
      <c r="B11328">
        <v>350.5</v>
      </c>
      <c r="C11328">
        <v>357.5</v>
      </c>
      <c r="D11328">
        <v>350</v>
      </c>
      <c r="E11328">
        <v>354.25</v>
      </c>
      <c r="G11328">
        <v>354.25</v>
      </c>
      <c r="H11328">
        <v>6984</v>
      </c>
      <c r="I11328">
        <v>32632</v>
      </c>
      <c r="J11328">
        <f t="shared" si="528"/>
        <v>130.2389705882353</v>
      </c>
      <c r="K11328">
        <f t="shared" si="529"/>
        <v>2004</v>
      </c>
      <c r="L11328">
        <f t="shared" si="530"/>
        <v>6</v>
      </c>
    </row>
    <row r="11329" spans="1:12" x14ac:dyDescent="0.25">
      <c r="A11329" s="1">
        <v>38160</v>
      </c>
      <c r="B11329">
        <v>351</v>
      </c>
      <c r="C11329">
        <v>351</v>
      </c>
      <c r="D11329">
        <v>343</v>
      </c>
      <c r="E11329">
        <v>343.75</v>
      </c>
      <c r="G11329">
        <v>343.75</v>
      </c>
      <c r="H11329">
        <v>11519</v>
      </c>
      <c r="I11329">
        <v>27994</v>
      </c>
      <c r="J11329">
        <f t="shared" si="528"/>
        <v>126.37867647058823</v>
      </c>
      <c r="K11329">
        <f t="shared" si="529"/>
        <v>2004</v>
      </c>
      <c r="L11329">
        <f t="shared" si="530"/>
        <v>6</v>
      </c>
    </row>
    <row r="11330" spans="1:12" x14ac:dyDescent="0.25">
      <c r="A11330" s="1">
        <v>38161</v>
      </c>
      <c r="B11330">
        <v>343</v>
      </c>
      <c r="C11330">
        <v>347.25</v>
      </c>
      <c r="D11330">
        <v>341</v>
      </c>
      <c r="E11330">
        <v>345.25</v>
      </c>
      <c r="G11330">
        <v>345.25</v>
      </c>
      <c r="H11330">
        <v>9965</v>
      </c>
      <c r="I11330">
        <v>26470</v>
      </c>
      <c r="J11330">
        <f t="shared" ref="J11330:J11393" si="531">G11330/100*5000/136</f>
        <v>126.93014705882354</v>
      </c>
      <c r="K11330">
        <f t="shared" ref="K11330:K11393" si="532">YEAR(A11330)</f>
        <v>2004</v>
      </c>
      <c r="L11330">
        <f t="shared" ref="L11330:L11393" si="533">MONTH(A11330)</f>
        <v>6</v>
      </c>
    </row>
    <row r="11331" spans="1:12" x14ac:dyDescent="0.25">
      <c r="A11331" s="1">
        <v>38162</v>
      </c>
      <c r="B11331">
        <v>344.5</v>
      </c>
      <c r="C11331">
        <v>345.5</v>
      </c>
      <c r="D11331">
        <v>338</v>
      </c>
      <c r="E11331">
        <v>339.5</v>
      </c>
      <c r="G11331">
        <v>339.5</v>
      </c>
      <c r="H11331">
        <v>7993</v>
      </c>
      <c r="I11331">
        <v>22206</v>
      </c>
      <c r="J11331">
        <f t="shared" si="531"/>
        <v>124.81617647058823</v>
      </c>
      <c r="K11331">
        <f t="shared" si="532"/>
        <v>2004</v>
      </c>
      <c r="L11331">
        <f t="shared" si="533"/>
        <v>6</v>
      </c>
    </row>
    <row r="11332" spans="1:12" x14ac:dyDescent="0.25">
      <c r="A11332" s="1">
        <v>38163</v>
      </c>
      <c r="B11332">
        <v>338</v>
      </c>
      <c r="C11332">
        <v>344</v>
      </c>
      <c r="D11332">
        <v>337.5</v>
      </c>
      <c r="E11332">
        <v>341.25</v>
      </c>
      <c r="G11332">
        <v>341.25</v>
      </c>
      <c r="H11332">
        <v>8338</v>
      </c>
      <c r="I11332">
        <v>18508</v>
      </c>
      <c r="J11332">
        <f t="shared" si="531"/>
        <v>125.45955882352941</v>
      </c>
      <c r="K11332">
        <f t="shared" si="532"/>
        <v>2004</v>
      </c>
      <c r="L11332">
        <f t="shared" si="533"/>
        <v>6</v>
      </c>
    </row>
    <row r="11333" spans="1:12" x14ac:dyDescent="0.25">
      <c r="A11333" s="1">
        <v>38166</v>
      </c>
      <c r="B11333">
        <v>338.5</v>
      </c>
      <c r="C11333">
        <v>339.5</v>
      </c>
      <c r="D11333">
        <v>336.5</v>
      </c>
      <c r="E11333">
        <v>338.5</v>
      </c>
      <c r="G11333">
        <v>338.5</v>
      </c>
      <c r="H11333">
        <v>8416</v>
      </c>
      <c r="I11333">
        <v>12729</v>
      </c>
      <c r="J11333">
        <f t="shared" si="531"/>
        <v>124.44852941176471</v>
      </c>
      <c r="K11333">
        <f t="shared" si="532"/>
        <v>2004</v>
      </c>
      <c r="L11333">
        <f t="shared" si="533"/>
        <v>6</v>
      </c>
    </row>
    <row r="11334" spans="1:12" x14ac:dyDescent="0.25">
      <c r="A11334" s="1">
        <v>38167</v>
      </c>
      <c r="B11334">
        <v>337.5</v>
      </c>
      <c r="C11334">
        <v>340.5</v>
      </c>
      <c r="D11334">
        <v>335</v>
      </c>
      <c r="E11334">
        <v>337.5</v>
      </c>
      <c r="G11334">
        <v>337.5</v>
      </c>
      <c r="H11334">
        <v>11938</v>
      </c>
      <c r="I11334">
        <v>7623</v>
      </c>
      <c r="J11334">
        <f t="shared" si="531"/>
        <v>124.08088235294117</v>
      </c>
      <c r="K11334">
        <f t="shared" si="532"/>
        <v>2004</v>
      </c>
      <c r="L11334">
        <f t="shared" si="533"/>
        <v>6</v>
      </c>
    </row>
    <row r="11335" spans="1:12" x14ac:dyDescent="0.25">
      <c r="A11335" s="1">
        <v>38168</v>
      </c>
      <c r="B11335">
        <v>333</v>
      </c>
      <c r="C11335">
        <v>340</v>
      </c>
      <c r="D11335">
        <v>328</v>
      </c>
      <c r="E11335">
        <v>339</v>
      </c>
      <c r="G11335">
        <v>339</v>
      </c>
      <c r="H11335">
        <v>7022</v>
      </c>
      <c r="I11335">
        <v>2991</v>
      </c>
      <c r="J11335">
        <f t="shared" si="531"/>
        <v>124.63235294117646</v>
      </c>
      <c r="K11335">
        <f t="shared" si="532"/>
        <v>2004</v>
      </c>
      <c r="L11335">
        <f t="shared" si="533"/>
        <v>6</v>
      </c>
    </row>
    <row r="11336" spans="1:12" x14ac:dyDescent="0.25">
      <c r="A11336" s="1">
        <v>38169</v>
      </c>
      <c r="B11336">
        <v>335</v>
      </c>
      <c r="C11336">
        <v>337.5</v>
      </c>
      <c r="D11336">
        <v>330</v>
      </c>
      <c r="E11336">
        <v>330.5</v>
      </c>
      <c r="G11336">
        <v>330.5</v>
      </c>
      <c r="H11336">
        <v>2841</v>
      </c>
      <c r="I11336">
        <v>1808</v>
      </c>
      <c r="J11336">
        <f t="shared" si="531"/>
        <v>121.50735294117646</v>
      </c>
      <c r="K11336">
        <f t="shared" si="532"/>
        <v>2004</v>
      </c>
      <c r="L11336">
        <f t="shared" si="533"/>
        <v>7</v>
      </c>
    </row>
    <row r="11337" spans="1:12" x14ac:dyDescent="0.25">
      <c r="A11337" s="1">
        <v>38170</v>
      </c>
      <c r="B11337">
        <v>328</v>
      </c>
      <c r="C11337">
        <v>335</v>
      </c>
      <c r="D11337">
        <v>328</v>
      </c>
      <c r="E11337">
        <v>335</v>
      </c>
      <c r="G11337">
        <v>335</v>
      </c>
      <c r="H11337">
        <v>1217</v>
      </c>
      <c r="I11337">
        <v>1107</v>
      </c>
      <c r="J11337">
        <f t="shared" si="531"/>
        <v>123.16176470588235</v>
      </c>
      <c r="K11337">
        <f t="shared" si="532"/>
        <v>2004</v>
      </c>
      <c r="L11337">
        <f t="shared" si="533"/>
        <v>7</v>
      </c>
    </row>
    <row r="11338" spans="1:12" x14ac:dyDescent="0.25">
      <c r="A11338" s="1">
        <v>38174</v>
      </c>
      <c r="B11338">
        <v>333</v>
      </c>
      <c r="C11338">
        <v>340</v>
      </c>
      <c r="D11338">
        <v>331</v>
      </c>
      <c r="E11338">
        <v>338.5</v>
      </c>
      <c r="G11338">
        <v>338.5</v>
      </c>
      <c r="H11338">
        <v>752</v>
      </c>
      <c r="I11338">
        <v>1137</v>
      </c>
      <c r="J11338">
        <f t="shared" si="531"/>
        <v>124.44852941176471</v>
      </c>
      <c r="K11338">
        <f t="shared" si="532"/>
        <v>2004</v>
      </c>
      <c r="L11338">
        <f t="shared" si="533"/>
        <v>7</v>
      </c>
    </row>
    <row r="11339" spans="1:12" x14ac:dyDescent="0.25">
      <c r="A11339" s="1">
        <v>38175</v>
      </c>
      <c r="B11339">
        <v>338.5</v>
      </c>
      <c r="C11339">
        <v>348</v>
      </c>
      <c r="D11339">
        <v>338.5</v>
      </c>
      <c r="E11339">
        <v>341</v>
      </c>
      <c r="G11339">
        <v>341</v>
      </c>
      <c r="H11339">
        <v>436</v>
      </c>
      <c r="I11339">
        <v>939</v>
      </c>
      <c r="J11339">
        <f t="shared" si="531"/>
        <v>125.36764705882354</v>
      </c>
      <c r="K11339">
        <f t="shared" si="532"/>
        <v>2004</v>
      </c>
      <c r="L11339">
        <f t="shared" si="533"/>
        <v>7</v>
      </c>
    </row>
    <row r="11340" spans="1:12" x14ac:dyDescent="0.25">
      <c r="A11340" s="1">
        <v>38176</v>
      </c>
      <c r="B11340">
        <v>338</v>
      </c>
      <c r="C11340">
        <v>339</v>
      </c>
      <c r="D11340">
        <v>332.5</v>
      </c>
      <c r="E11340">
        <v>334</v>
      </c>
      <c r="G11340">
        <v>334</v>
      </c>
      <c r="H11340">
        <v>974</v>
      </c>
      <c r="I11340">
        <v>457</v>
      </c>
      <c r="J11340">
        <f t="shared" si="531"/>
        <v>122.79411764705883</v>
      </c>
      <c r="K11340">
        <f t="shared" si="532"/>
        <v>2004</v>
      </c>
      <c r="L11340">
        <f t="shared" si="533"/>
        <v>7</v>
      </c>
    </row>
    <row r="11341" spans="1:12" x14ac:dyDescent="0.25">
      <c r="A11341" s="1">
        <v>38177</v>
      </c>
      <c r="B11341">
        <v>334</v>
      </c>
      <c r="C11341">
        <v>335.5</v>
      </c>
      <c r="D11341">
        <v>330</v>
      </c>
      <c r="E11341">
        <v>330</v>
      </c>
      <c r="G11341">
        <v>330</v>
      </c>
      <c r="H11341">
        <v>123</v>
      </c>
      <c r="I11341">
        <v>206</v>
      </c>
      <c r="J11341">
        <f t="shared" si="531"/>
        <v>121.32352941176471</v>
      </c>
      <c r="K11341">
        <f t="shared" si="532"/>
        <v>2004</v>
      </c>
      <c r="L11341">
        <f t="shared" si="533"/>
        <v>7</v>
      </c>
    </row>
    <row r="11342" spans="1:12" x14ac:dyDescent="0.25">
      <c r="A11342" s="1">
        <v>38180</v>
      </c>
      <c r="B11342">
        <v>334</v>
      </c>
      <c r="C11342">
        <v>339</v>
      </c>
      <c r="D11342">
        <v>333.5</v>
      </c>
      <c r="E11342">
        <v>339</v>
      </c>
      <c r="G11342">
        <v>339</v>
      </c>
      <c r="H11342">
        <v>102</v>
      </c>
      <c r="I11342">
        <v>155</v>
      </c>
      <c r="J11342">
        <f t="shared" si="531"/>
        <v>124.63235294117646</v>
      </c>
      <c r="K11342">
        <f t="shared" si="532"/>
        <v>2004</v>
      </c>
      <c r="L11342">
        <f t="shared" si="533"/>
        <v>7</v>
      </c>
    </row>
    <row r="11343" spans="1:12" x14ac:dyDescent="0.25">
      <c r="A11343" s="1">
        <v>38181</v>
      </c>
      <c r="B11343">
        <v>338</v>
      </c>
      <c r="C11343">
        <v>338</v>
      </c>
      <c r="D11343">
        <v>332.5</v>
      </c>
      <c r="E11343">
        <v>333</v>
      </c>
      <c r="G11343">
        <v>333</v>
      </c>
      <c r="H11343">
        <v>84</v>
      </c>
      <c r="I11343">
        <v>44</v>
      </c>
      <c r="J11343">
        <f t="shared" si="531"/>
        <v>122.42647058823529</v>
      </c>
      <c r="K11343">
        <f t="shared" si="532"/>
        <v>2004</v>
      </c>
      <c r="L11343">
        <f t="shared" si="533"/>
        <v>7</v>
      </c>
    </row>
    <row r="11344" spans="1:12" x14ac:dyDescent="0.25">
      <c r="A11344" s="1">
        <v>38182</v>
      </c>
      <c r="B11344">
        <v>332</v>
      </c>
      <c r="C11344">
        <v>339.5</v>
      </c>
      <c r="D11344">
        <v>332</v>
      </c>
      <c r="E11344">
        <v>337</v>
      </c>
      <c r="G11344">
        <v>337</v>
      </c>
      <c r="H11344">
        <v>38</v>
      </c>
      <c r="I11344">
        <v>33</v>
      </c>
      <c r="J11344">
        <f t="shared" si="531"/>
        <v>123.89705882352941</v>
      </c>
      <c r="K11344">
        <f t="shared" si="532"/>
        <v>2004</v>
      </c>
      <c r="L11344">
        <f t="shared" si="533"/>
        <v>7</v>
      </c>
    </row>
    <row r="11345" spans="1:12" x14ac:dyDescent="0.25">
      <c r="A11345" s="1">
        <v>38183</v>
      </c>
      <c r="B11345">
        <v>343</v>
      </c>
      <c r="C11345">
        <v>344.5</v>
      </c>
      <c r="D11345">
        <v>332.5</v>
      </c>
      <c r="E11345">
        <v>333.25</v>
      </c>
      <c r="G11345">
        <v>333.25</v>
      </c>
      <c r="H11345">
        <v>18112</v>
      </c>
      <c r="I11345">
        <v>91664</v>
      </c>
      <c r="J11345">
        <f t="shared" si="531"/>
        <v>122.51838235294117</v>
      </c>
      <c r="K11345">
        <f t="shared" si="532"/>
        <v>2004</v>
      </c>
      <c r="L11345">
        <f t="shared" si="533"/>
        <v>7</v>
      </c>
    </row>
    <row r="11346" spans="1:12" x14ac:dyDescent="0.25">
      <c r="A11346" s="1">
        <v>38184</v>
      </c>
      <c r="B11346">
        <v>332</v>
      </c>
      <c r="C11346">
        <v>337</v>
      </c>
      <c r="D11346">
        <v>331.5</v>
      </c>
      <c r="E11346">
        <v>333.25</v>
      </c>
      <c r="G11346">
        <v>333.25</v>
      </c>
      <c r="H11346">
        <v>10397</v>
      </c>
      <c r="I11346">
        <v>91755</v>
      </c>
      <c r="J11346">
        <f t="shared" si="531"/>
        <v>122.51838235294117</v>
      </c>
      <c r="K11346">
        <f t="shared" si="532"/>
        <v>2004</v>
      </c>
      <c r="L11346">
        <f t="shared" si="533"/>
        <v>7</v>
      </c>
    </row>
    <row r="11347" spans="1:12" x14ac:dyDescent="0.25">
      <c r="A11347" s="1">
        <v>38187</v>
      </c>
      <c r="B11347">
        <v>333</v>
      </c>
      <c r="C11347">
        <v>337.5</v>
      </c>
      <c r="D11347">
        <v>330</v>
      </c>
      <c r="E11347">
        <v>335.5</v>
      </c>
      <c r="G11347">
        <v>335.5</v>
      </c>
      <c r="H11347">
        <v>11304</v>
      </c>
      <c r="I11347">
        <v>91035</v>
      </c>
      <c r="J11347">
        <f t="shared" si="531"/>
        <v>123.34558823529412</v>
      </c>
      <c r="K11347">
        <f t="shared" si="532"/>
        <v>2004</v>
      </c>
      <c r="L11347">
        <f t="shared" si="533"/>
        <v>7</v>
      </c>
    </row>
    <row r="11348" spans="1:12" x14ac:dyDescent="0.25">
      <c r="A11348" s="1">
        <v>38188</v>
      </c>
      <c r="B11348">
        <v>336</v>
      </c>
      <c r="C11348">
        <v>336.5</v>
      </c>
      <c r="D11348">
        <v>329.5</v>
      </c>
      <c r="E11348">
        <v>331.25</v>
      </c>
      <c r="G11348">
        <v>331.25</v>
      </c>
      <c r="H11348">
        <v>14569</v>
      </c>
      <c r="I11348">
        <v>91851</v>
      </c>
      <c r="J11348">
        <f t="shared" si="531"/>
        <v>121.78308823529412</v>
      </c>
      <c r="K11348">
        <f t="shared" si="532"/>
        <v>2004</v>
      </c>
      <c r="L11348">
        <f t="shared" si="533"/>
        <v>7</v>
      </c>
    </row>
    <row r="11349" spans="1:12" x14ac:dyDescent="0.25">
      <c r="A11349" s="1">
        <v>38189</v>
      </c>
      <c r="B11349">
        <v>329</v>
      </c>
      <c r="C11349">
        <v>331</v>
      </c>
      <c r="D11349">
        <v>323.5</v>
      </c>
      <c r="E11349">
        <v>324</v>
      </c>
      <c r="G11349">
        <v>324</v>
      </c>
      <c r="H11349">
        <v>17848</v>
      </c>
      <c r="I11349">
        <v>91271</v>
      </c>
      <c r="J11349">
        <f t="shared" si="531"/>
        <v>119.11764705882354</v>
      </c>
      <c r="K11349">
        <f t="shared" si="532"/>
        <v>2004</v>
      </c>
      <c r="L11349">
        <f t="shared" si="533"/>
        <v>7</v>
      </c>
    </row>
    <row r="11350" spans="1:12" x14ac:dyDescent="0.25">
      <c r="A11350" s="1">
        <v>38190</v>
      </c>
      <c r="B11350">
        <v>325.5</v>
      </c>
      <c r="C11350">
        <v>326.5</v>
      </c>
      <c r="D11350">
        <v>322</v>
      </c>
      <c r="E11350">
        <v>322.75</v>
      </c>
      <c r="G11350">
        <v>322.75</v>
      </c>
      <c r="H11350">
        <v>11726</v>
      </c>
      <c r="I11350">
        <v>90201</v>
      </c>
      <c r="J11350">
        <f t="shared" si="531"/>
        <v>118.65808823529412</v>
      </c>
      <c r="K11350">
        <f t="shared" si="532"/>
        <v>2004</v>
      </c>
      <c r="L11350">
        <f t="shared" si="533"/>
        <v>7</v>
      </c>
    </row>
    <row r="11351" spans="1:12" x14ac:dyDescent="0.25">
      <c r="A11351" s="1">
        <v>38191</v>
      </c>
      <c r="B11351">
        <v>327</v>
      </c>
      <c r="C11351">
        <v>330.5</v>
      </c>
      <c r="D11351">
        <v>325.5</v>
      </c>
      <c r="E11351">
        <v>328.75</v>
      </c>
      <c r="G11351">
        <v>328.75</v>
      </c>
      <c r="H11351">
        <v>15649</v>
      </c>
      <c r="I11351">
        <v>89745</v>
      </c>
      <c r="J11351">
        <f t="shared" si="531"/>
        <v>120.86397058823529</v>
      </c>
      <c r="K11351">
        <f t="shared" si="532"/>
        <v>2004</v>
      </c>
      <c r="L11351">
        <f t="shared" si="533"/>
        <v>7</v>
      </c>
    </row>
    <row r="11352" spans="1:12" x14ac:dyDescent="0.25">
      <c r="A11352" s="1">
        <v>38194</v>
      </c>
      <c r="B11352">
        <v>325</v>
      </c>
      <c r="C11352">
        <v>327</v>
      </c>
      <c r="D11352">
        <v>320.75</v>
      </c>
      <c r="E11352">
        <v>323.75</v>
      </c>
      <c r="G11352">
        <v>323.75</v>
      </c>
      <c r="H11352">
        <v>12884</v>
      </c>
      <c r="I11352">
        <v>88274</v>
      </c>
      <c r="J11352">
        <f t="shared" si="531"/>
        <v>119.02573529411765</v>
      </c>
      <c r="K11352">
        <f t="shared" si="532"/>
        <v>2004</v>
      </c>
      <c r="L11352">
        <f t="shared" si="533"/>
        <v>7</v>
      </c>
    </row>
    <row r="11353" spans="1:12" x14ac:dyDescent="0.25">
      <c r="A11353" s="1">
        <v>38195</v>
      </c>
      <c r="B11353">
        <v>322.5</v>
      </c>
      <c r="C11353">
        <v>324</v>
      </c>
      <c r="D11353">
        <v>319.5</v>
      </c>
      <c r="E11353">
        <v>321.25</v>
      </c>
      <c r="G11353">
        <v>321.25</v>
      </c>
      <c r="H11353">
        <v>9399</v>
      </c>
      <c r="I11353">
        <v>87664</v>
      </c>
      <c r="J11353">
        <f t="shared" si="531"/>
        <v>118.10661764705883</v>
      </c>
      <c r="K11353">
        <f t="shared" si="532"/>
        <v>2004</v>
      </c>
      <c r="L11353">
        <f t="shared" si="533"/>
        <v>7</v>
      </c>
    </row>
    <row r="11354" spans="1:12" x14ac:dyDescent="0.25">
      <c r="A11354" s="1">
        <v>38196</v>
      </c>
      <c r="B11354">
        <v>321.5</v>
      </c>
      <c r="C11354">
        <v>322</v>
      </c>
      <c r="D11354">
        <v>314</v>
      </c>
      <c r="E11354">
        <v>314.75</v>
      </c>
      <c r="G11354">
        <v>314.75</v>
      </c>
      <c r="H11354">
        <v>14211</v>
      </c>
      <c r="I11354">
        <v>87081</v>
      </c>
      <c r="J11354">
        <f t="shared" si="531"/>
        <v>115.71691176470588</v>
      </c>
      <c r="K11354">
        <f t="shared" si="532"/>
        <v>2004</v>
      </c>
      <c r="L11354">
        <f t="shared" si="533"/>
        <v>7</v>
      </c>
    </row>
    <row r="11355" spans="1:12" x14ac:dyDescent="0.25">
      <c r="A11355" s="1">
        <v>38197</v>
      </c>
      <c r="B11355">
        <v>316</v>
      </c>
      <c r="C11355">
        <v>319.5</v>
      </c>
      <c r="D11355">
        <v>312.25</v>
      </c>
      <c r="E11355">
        <v>312.75</v>
      </c>
      <c r="G11355">
        <v>312.75</v>
      </c>
      <c r="H11355">
        <v>12359</v>
      </c>
      <c r="I11355">
        <v>85437</v>
      </c>
      <c r="J11355">
        <f t="shared" si="531"/>
        <v>114.98161764705883</v>
      </c>
      <c r="K11355">
        <f t="shared" si="532"/>
        <v>2004</v>
      </c>
      <c r="L11355">
        <f t="shared" si="533"/>
        <v>7</v>
      </c>
    </row>
    <row r="11356" spans="1:12" x14ac:dyDescent="0.25">
      <c r="A11356" s="1">
        <v>38198</v>
      </c>
      <c r="B11356">
        <v>311.5</v>
      </c>
      <c r="C11356">
        <v>315.5</v>
      </c>
      <c r="D11356">
        <v>310</v>
      </c>
      <c r="E11356">
        <v>312.25</v>
      </c>
      <c r="G11356">
        <v>312.25</v>
      </c>
      <c r="H11356">
        <v>14678</v>
      </c>
      <c r="I11356">
        <v>85595</v>
      </c>
      <c r="J11356">
        <f t="shared" si="531"/>
        <v>114.79779411764706</v>
      </c>
      <c r="K11356">
        <f t="shared" si="532"/>
        <v>2004</v>
      </c>
      <c r="L11356">
        <f t="shared" si="533"/>
        <v>7</v>
      </c>
    </row>
    <row r="11357" spans="1:12" x14ac:dyDescent="0.25">
      <c r="A11357" s="1">
        <v>38201</v>
      </c>
      <c r="B11357">
        <v>310</v>
      </c>
      <c r="C11357">
        <v>318.5</v>
      </c>
      <c r="D11357">
        <v>309</v>
      </c>
      <c r="E11357">
        <v>317</v>
      </c>
      <c r="G11357">
        <v>317</v>
      </c>
      <c r="H11357">
        <v>16893</v>
      </c>
      <c r="I11357">
        <v>84167</v>
      </c>
      <c r="J11357">
        <f t="shared" si="531"/>
        <v>116.54411764705883</v>
      </c>
      <c r="K11357">
        <f t="shared" si="532"/>
        <v>2004</v>
      </c>
      <c r="L11357">
        <f t="shared" si="533"/>
        <v>8</v>
      </c>
    </row>
    <row r="11358" spans="1:12" x14ac:dyDescent="0.25">
      <c r="A11358" s="1">
        <v>38202</v>
      </c>
      <c r="B11358">
        <v>315.5</v>
      </c>
      <c r="C11358">
        <v>317.5</v>
      </c>
      <c r="D11358">
        <v>313.5</v>
      </c>
      <c r="E11358">
        <v>317</v>
      </c>
      <c r="G11358">
        <v>317</v>
      </c>
      <c r="H11358">
        <v>11260</v>
      </c>
      <c r="I11358">
        <v>83202</v>
      </c>
      <c r="J11358">
        <f t="shared" si="531"/>
        <v>116.54411764705883</v>
      </c>
      <c r="K11358">
        <f t="shared" si="532"/>
        <v>2004</v>
      </c>
      <c r="L11358">
        <f t="shared" si="533"/>
        <v>8</v>
      </c>
    </row>
    <row r="11359" spans="1:12" x14ac:dyDescent="0.25">
      <c r="A11359" s="1">
        <v>38203</v>
      </c>
      <c r="B11359">
        <v>319</v>
      </c>
      <c r="C11359">
        <v>321.25</v>
      </c>
      <c r="D11359">
        <v>314</v>
      </c>
      <c r="E11359">
        <v>318.5</v>
      </c>
      <c r="G11359">
        <v>318.5</v>
      </c>
      <c r="H11359">
        <v>13018</v>
      </c>
      <c r="I11359">
        <v>80560</v>
      </c>
      <c r="J11359">
        <f t="shared" si="531"/>
        <v>117.09558823529412</v>
      </c>
      <c r="K11359">
        <f t="shared" si="532"/>
        <v>2004</v>
      </c>
      <c r="L11359">
        <f t="shared" si="533"/>
        <v>8</v>
      </c>
    </row>
    <row r="11360" spans="1:12" x14ac:dyDescent="0.25">
      <c r="A11360" s="1">
        <v>38204</v>
      </c>
      <c r="B11360">
        <v>319.5</v>
      </c>
      <c r="C11360">
        <v>323</v>
      </c>
      <c r="D11360">
        <v>318</v>
      </c>
      <c r="E11360">
        <v>321.5</v>
      </c>
      <c r="G11360">
        <v>321.5</v>
      </c>
      <c r="H11360">
        <v>14578</v>
      </c>
      <c r="I11360">
        <v>77527</v>
      </c>
      <c r="J11360">
        <f t="shared" si="531"/>
        <v>118.19852941176471</v>
      </c>
      <c r="K11360">
        <f t="shared" si="532"/>
        <v>2004</v>
      </c>
      <c r="L11360">
        <f t="shared" si="533"/>
        <v>8</v>
      </c>
    </row>
    <row r="11361" spans="1:12" x14ac:dyDescent="0.25">
      <c r="A11361" s="1">
        <v>38205</v>
      </c>
      <c r="B11361">
        <v>321.5</v>
      </c>
      <c r="C11361">
        <v>324</v>
      </c>
      <c r="D11361">
        <v>315</v>
      </c>
      <c r="E11361">
        <v>315.75</v>
      </c>
      <c r="G11361">
        <v>315.75</v>
      </c>
      <c r="H11361">
        <v>18065</v>
      </c>
      <c r="I11361">
        <v>72778</v>
      </c>
      <c r="J11361">
        <f t="shared" si="531"/>
        <v>116.08455882352942</v>
      </c>
      <c r="K11361">
        <f t="shared" si="532"/>
        <v>2004</v>
      </c>
      <c r="L11361">
        <f t="shared" si="533"/>
        <v>8</v>
      </c>
    </row>
    <row r="11362" spans="1:12" x14ac:dyDescent="0.25">
      <c r="A11362" s="1">
        <v>38208</v>
      </c>
      <c r="B11362">
        <v>317</v>
      </c>
      <c r="C11362">
        <v>319.75</v>
      </c>
      <c r="D11362">
        <v>314.5</v>
      </c>
      <c r="E11362">
        <v>316</v>
      </c>
      <c r="G11362">
        <v>316</v>
      </c>
      <c r="H11362">
        <v>17434</v>
      </c>
      <c r="I11362">
        <v>65153</v>
      </c>
      <c r="J11362">
        <f t="shared" si="531"/>
        <v>116.17647058823529</v>
      </c>
      <c r="K11362">
        <f t="shared" si="532"/>
        <v>2004</v>
      </c>
      <c r="L11362">
        <f t="shared" si="533"/>
        <v>8</v>
      </c>
    </row>
    <row r="11363" spans="1:12" x14ac:dyDescent="0.25">
      <c r="A11363" s="1">
        <v>38209</v>
      </c>
      <c r="B11363">
        <v>314</v>
      </c>
      <c r="C11363">
        <v>315</v>
      </c>
      <c r="D11363">
        <v>311.5</v>
      </c>
      <c r="E11363">
        <v>312</v>
      </c>
      <c r="G11363">
        <v>312</v>
      </c>
      <c r="H11363">
        <v>16724</v>
      </c>
      <c r="I11363">
        <v>57853</v>
      </c>
      <c r="J11363">
        <f t="shared" si="531"/>
        <v>114.70588235294117</v>
      </c>
      <c r="K11363">
        <f t="shared" si="532"/>
        <v>2004</v>
      </c>
      <c r="L11363">
        <f t="shared" si="533"/>
        <v>8</v>
      </c>
    </row>
    <row r="11364" spans="1:12" x14ac:dyDescent="0.25">
      <c r="A11364" s="1">
        <v>38210</v>
      </c>
      <c r="B11364">
        <v>312</v>
      </c>
      <c r="C11364">
        <v>313.5</v>
      </c>
      <c r="D11364">
        <v>304.5</v>
      </c>
      <c r="E11364">
        <v>304.75</v>
      </c>
      <c r="G11364">
        <v>304.75</v>
      </c>
      <c r="H11364">
        <v>19175</v>
      </c>
      <c r="I11364">
        <v>51028</v>
      </c>
      <c r="J11364">
        <f t="shared" si="531"/>
        <v>112.04044117647059</v>
      </c>
      <c r="K11364">
        <f t="shared" si="532"/>
        <v>2004</v>
      </c>
      <c r="L11364">
        <f t="shared" si="533"/>
        <v>8</v>
      </c>
    </row>
    <row r="11365" spans="1:12" x14ac:dyDescent="0.25">
      <c r="A11365" s="1">
        <v>38211</v>
      </c>
      <c r="B11365">
        <v>301</v>
      </c>
      <c r="C11365">
        <v>304</v>
      </c>
      <c r="D11365">
        <v>298</v>
      </c>
      <c r="E11365">
        <v>299.5</v>
      </c>
      <c r="G11365">
        <v>299.5</v>
      </c>
      <c r="H11365">
        <v>16260</v>
      </c>
      <c r="I11365">
        <v>45923</v>
      </c>
      <c r="J11365">
        <f t="shared" si="531"/>
        <v>110.11029411764706</v>
      </c>
      <c r="K11365">
        <f t="shared" si="532"/>
        <v>2004</v>
      </c>
      <c r="L11365">
        <f t="shared" si="533"/>
        <v>8</v>
      </c>
    </row>
    <row r="11366" spans="1:12" x14ac:dyDescent="0.25">
      <c r="A11366" s="1">
        <v>38212</v>
      </c>
      <c r="B11366">
        <v>300</v>
      </c>
      <c r="C11366">
        <v>301</v>
      </c>
      <c r="D11366">
        <v>298</v>
      </c>
      <c r="E11366">
        <v>299.5</v>
      </c>
      <c r="G11366">
        <v>299.5</v>
      </c>
      <c r="H11366">
        <v>5811</v>
      </c>
      <c r="I11366">
        <v>43239</v>
      </c>
      <c r="J11366">
        <f t="shared" si="531"/>
        <v>110.11029411764706</v>
      </c>
      <c r="K11366">
        <f t="shared" si="532"/>
        <v>2004</v>
      </c>
      <c r="L11366">
        <f t="shared" si="533"/>
        <v>8</v>
      </c>
    </row>
    <row r="11367" spans="1:12" x14ac:dyDescent="0.25">
      <c r="A11367" s="1">
        <v>38215</v>
      </c>
      <c r="B11367">
        <v>298</v>
      </c>
      <c r="C11367">
        <v>303.5</v>
      </c>
      <c r="D11367">
        <v>295.5</v>
      </c>
      <c r="E11367">
        <v>302.75</v>
      </c>
      <c r="G11367">
        <v>302.75</v>
      </c>
      <c r="H11367">
        <v>9493</v>
      </c>
      <c r="I11367">
        <v>40216</v>
      </c>
      <c r="J11367">
        <f t="shared" si="531"/>
        <v>111.30514705882354</v>
      </c>
      <c r="K11367">
        <f t="shared" si="532"/>
        <v>2004</v>
      </c>
      <c r="L11367">
        <f t="shared" si="533"/>
        <v>8</v>
      </c>
    </row>
    <row r="11368" spans="1:12" x14ac:dyDescent="0.25">
      <c r="A11368" s="1">
        <v>38216</v>
      </c>
      <c r="B11368">
        <v>305.5</v>
      </c>
      <c r="C11368">
        <v>310</v>
      </c>
      <c r="D11368">
        <v>304.5</v>
      </c>
      <c r="E11368">
        <v>308.75</v>
      </c>
      <c r="G11368">
        <v>308.75</v>
      </c>
      <c r="H11368">
        <v>7283</v>
      </c>
      <c r="I11368">
        <v>37588</v>
      </c>
      <c r="J11368">
        <f t="shared" si="531"/>
        <v>113.51102941176471</v>
      </c>
      <c r="K11368">
        <f t="shared" si="532"/>
        <v>2004</v>
      </c>
      <c r="L11368">
        <f t="shared" si="533"/>
        <v>8</v>
      </c>
    </row>
    <row r="11369" spans="1:12" x14ac:dyDescent="0.25">
      <c r="A11369" s="1">
        <v>38217</v>
      </c>
      <c r="B11369">
        <v>307</v>
      </c>
      <c r="C11369">
        <v>307.25</v>
      </c>
      <c r="D11369">
        <v>301.5</v>
      </c>
      <c r="E11369">
        <v>301.75</v>
      </c>
      <c r="G11369">
        <v>301.75</v>
      </c>
      <c r="H11369">
        <v>5690</v>
      </c>
      <c r="I11369">
        <v>34475</v>
      </c>
      <c r="J11369">
        <f t="shared" si="531"/>
        <v>110.9375</v>
      </c>
      <c r="K11369">
        <f t="shared" si="532"/>
        <v>2004</v>
      </c>
      <c r="L11369">
        <f t="shared" si="533"/>
        <v>8</v>
      </c>
    </row>
    <row r="11370" spans="1:12" x14ac:dyDescent="0.25">
      <c r="A11370" s="1">
        <v>38218</v>
      </c>
      <c r="B11370">
        <v>304</v>
      </c>
      <c r="C11370">
        <v>311</v>
      </c>
      <c r="D11370">
        <v>303.5</v>
      </c>
      <c r="E11370">
        <v>309.5</v>
      </c>
      <c r="G11370">
        <v>309.5</v>
      </c>
      <c r="H11370">
        <v>6463</v>
      </c>
      <c r="I11370">
        <v>29941</v>
      </c>
      <c r="J11370">
        <f t="shared" si="531"/>
        <v>113.78676470588236</v>
      </c>
      <c r="K11370">
        <f t="shared" si="532"/>
        <v>2004</v>
      </c>
      <c r="L11370">
        <f t="shared" si="533"/>
        <v>8</v>
      </c>
    </row>
    <row r="11371" spans="1:12" x14ac:dyDescent="0.25">
      <c r="A11371" s="1">
        <v>38219</v>
      </c>
      <c r="B11371">
        <v>309.5</v>
      </c>
      <c r="C11371">
        <v>313</v>
      </c>
      <c r="D11371">
        <v>307.5</v>
      </c>
      <c r="E11371">
        <v>312</v>
      </c>
      <c r="G11371">
        <v>312</v>
      </c>
      <c r="H11371">
        <v>8347</v>
      </c>
      <c r="I11371">
        <v>29658</v>
      </c>
      <c r="J11371">
        <f t="shared" si="531"/>
        <v>114.70588235294117</v>
      </c>
      <c r="K11371">
        <f t="shared" si="532"/>
        <v>2004</v>
      </c>
      <c r="L11371">
        <f t="shared" si="533"/>
        <v>8</v>
      </c>
    </row>
    <row r="11372" spans="1:12" x14ac:dyDescent="0.25">
      <c r="A11372" s="1">
        <v>38222</v>
      </c>
      <c r="B11372">
        <v>311</v>
      </c>
      <c r="C11372">
        <v>321.5</v>
      </c>
      <c r="D11372">
        <v>310.5</v>
      </c>
      <c r="E11372">
        <v>321</v>
      </c>
      <c r="G11372">
        <v>321</v>
      </c>
      <c r="H11372">
        <v>7500</v>
      </c>
      <c r="I11372">
        <v>27642</v>
      </c>
      <c r="J11372">
        <f t="shared" si="531"/>
        <v>118.01470588235294</v>
      </c>
      <c r="K11372">
        <f t="shared" si="532"/>
        <v>2004</v>
      </c>
      <c r="L11372">
        <f t="shared" si="533"/>
        <v>8</v>
      </c>
    </row>
    <row r="11373" spans="1:12" x14ac:dyDescent="0.25">
      <c r="A11373" s="1">
        <v>38223</v>
      </c>
      <c r="B11373">
        <v>319.5</v>
      </c>
      <c r="C11373">
        <v>320</v>
      </c>
      <c r="D11373">
        <v>311</v>
      </c>
      <c r="E11373">
        <v>311.5</v>
      </c>
      <c r="G11373">
        <v>311.5</v>
      </c>
      <c r="H11373">
        <v>9762</v>
      </c>
      <c r="I11373">
        <v>22593</v>
      </c>
      <c r="J11373">
        <f t="shared" si="531"/>
        <v>114.52205882352942</v>
      </c>
      <c r="K11373">
        <f t="shared" si="532"/>
        <v>2004</v>
      </c>
      <c r="L11373">
        <f t="shared" si="533"/>
        <v>8</v>
      </c>
    </row>
    <row r="11374" spans="1:12" x14ac:dyDescent="0.25">
      <c r="A11374" s="1">
        <v>38224</v>
      </c>
      <c r="B11374">
        <v>311</v>
      </c>
      <c r="C11374">
        <v>316</v>
      </c>
      <c r="D11374">
        <v>304.5</v>
      </c>
      <c r="E11374">
        <v>306</v>
      </c>
      <c r="G11374">
        <v>306</v>
      </c>
      <c r="H11374">
        <v>4823</v>
      </c>
      <c r="I11374">
        <v>22243</v>
      </c>
      <c r="J11374">
        <f t="shared" si="531"/>
        <v>112.5</v>
      </c>
      <c r="K11374">
        <f t="shared" si="532"/>
        <v>2004</v>
      </c>
      <c r="L11374">
        <f t="shared" si="533"/>
        <v>8</v>
      </c>
    </row>
    <row r="11375" spans="1:12" x14ac:dyDescent="0.25">
      <c r="A11375" s="1">
        <v>38225</v>
      </c>
      <c r="B11375">
        <v>306.5</v>
      </c>
      <c r="C11375">
        <v>308.5</v>
      </c>
      <c r="D11375">
        <v>304.25</v>
      </c>
      <c r="E11375">
        <v>305.75</v>
      </c>
      <c r="G11375">
        <v>305.75</v>
      </c>
      <c r="H11375">
        <v>4790</v>
      </c>
      <c r="I11375">
        <v>19066</v>
      </c>
      <c r="J11375">
        <f t="shared" si="531"/>
        <v>112.40808823529412</v>
      </c>
      <c r="K11375">
        <f t="shared" si="532"/>
        <v>2004</v>
      </c>
      <c r="L11375">
        <f t="shared" si="533"/>
        <v>8</v>
      </c>
    </row>
    <row r="11376" spans="1:12" x14ac:dyDescent="0.25">
      <c r="A11376" s="1">
        <v>38226</v>
      </c>
      <c r="B11376">
        <v>305.5</v>
      </c>
      <c r="C11376">
        <v>306</v>
      </c>
      <c r="D11376">
        <v>299.5</v>
      </c>
      <c r="E11376">
        <v>301.5</v>
      </c>
      <c r="G11376">
        <v>301.5</v>
      </c>
      <c r="H11376">
        <v>6924</v>
      </c>
      <c r="I11376">
        <v>13427</v>
      </c>
      <c r="J11376">
        <f t="shared" si="531"/>
        <v>110.84558823529412</v>
      </c>
      <c r="K11376">
        <f t="shared" si="532"/>
        <v>2004</v>
      </c>
      <c r="L11376">
        <f t="shared" si="533"/>
        <v>8</v>
      </c>
    </row>
    <row r="11377" spans="1:12" x14ac:dyDescent="0.25">
      <c r="A11377" s="1">
        <v>38229</v>
      </c>
      <c r="B11377">
        <v>302.5</v>
      </c>
      <c r="C11377">
        <v>309</v>
      </c>
      <c r="D11377">
        <v>302</v>
      </c>
      <c r="E11377">
        <v>303.25</v>
      </c>
      <c r="G11377">
        <v>303.25</v>
      </c>
      <c r="H11377">
        <v>10817</v>
      </c>
      <c r="I11377">
        <v>9620</v>
      </c>
      <c r="J11377">
        <f t="shared" si="531"/>
        <v>111.4889705882353</v>
      </c>
      <c r="K11377">
        <f t="shared" si="532"/>
        <v>2004</v>
      </c>
      <c r="L11377">
        <f t="shared" si="533"/>
        <v>8</v>
      </c>
    </row>
    <row r="11378" spans="1:12" x14ac:dyDescent="0.25">
      <c r="A11378" s="1">
        <v>38230</v>
      </c>
      <c r="B11378">
        <v>303.5</v>
      </c>
      <c r="C11378">
        <v>310.25</v>
      </c>
      <c r="D11378">
        <v>303.5</v>
      </c>
      <c r="E11378">
        <v>309.75</v>
      </c>
      <c r="G11378">
        <v>309.75</v>
      </c>
      <c r="H11378">
        <v>5865</v>
      </c>
      <c r="I11378">
        <v>8348</v>
      </c>
      <c r="J11378">
        <f t="shared" si="531"/>
        <v>113.87867647058823</v>
      </c>
      <c r="K11378">
        <f t="shared" si="532"/>
        <v>2004</v>
      </c>
      <c r="L11378">
        <f t="shared" si="533"/>
        <v>8</v>
      </c>
    </row>
    <row r="11379" spans="1:12" x14ac:dyDescent="0.25">
      <c r="A11379" s="1">
        <v>38231</v>
      </c>
      <c r="B11379">
        <v>310.5</v>
      </c>
      <c r="C11379">
        <v>318.5</v>
      </c>
      <c r="D11379">
        <v>310</v>
      </c>
      <c r="E11379">
        <v>317.5</v>
      </c>
      <c r="G11379">
        <v>317.5</v>
      </c>
      <c r="H11379">
        <v>3488</v>
      </c>
      <c r="I11379">
        <v>6781</v>
      </c>
      <c r="J11379">
        <f t="shared" si="531"/>
        <v>116.72794117647059</v>
      </c>
      <c r="K11379">
        <f t="shared" si="532"/>
        <v>2004</v>
      </c>
      <c r="L11379">
        <f t="shared" si="533"/>
        <v>9</v>
      </c>
    </row>
    <row r="11380" spans="1:12" x14ac:dyDescent="0.25">
      <c r="A11380" s="1">
        <v>38232</v>
      </c>
      <c r="B11380">
        <v>315</v>
      </c>
      <c r="C11380">
        <v>317.75</v>
      </c>
      <c r="D11380">
        <v>308.5</v>
      </c>
      <c r="E11380">
        <v>311.25</v>
      </c>
      <c r="G11380">
        <v>311.25</v>
      </c>
      <c r="H11380">
        <v>2873</v>
      </c>
      <c r="I11380">
        <v>4812</v>
      </c>
      <c r="J11380">
        <f t="shared" si="531"/>
        <v>114.43014705882354</v>
      </c>
      <c r="K11380">
        <f t="shared" si="532"/>
        <v>2004</v>
      </c>
      <c r="L11380">
        <f t="shared" si="533"/>
        <v>9</v>
      </c>
    </row>
    <row r="11381" spans="1:12" x14ac:dyDescent="0.25">
      <c r="A11381" s="1">
        <v>38233</v>
      </c>
      <c r="B11381">
        <v>308</v>
      </c>
      <c r="C11381">
        <v>309.5</v>
      </c>
      <c r="D11381">
        <v>306.75</v>
      </c>
      <c r="E11381">
        <v>308</v>
      </c>
      <c r="G11381">
        <v>308</v>
      </c>
      <c r="H11381">
        <v>1769</v>
      </c>
      <c r="I11381">
        <v>3861</v>
      </c>
      <c r="J11381">
        <f t="shared" si="531"/>
        <v>113.23529411764706</v>
      </c>
      <c r="K11381">
        <f t="shared" si="532"/>
        <v>2004</v>
      </c>
      <c r="L11381">
        <f t="shared" si="533"/>
        <v>9</v>
      </c>
    </row>
    <row r="11382" spans="1:12" x14ac:dyDescent="0.25">
      <c r="A11382" s="1">
        <v>38237</v>
      </c>
      <c r="B11382">
        <v>304.5</v>
      </c>
      <c r="C11382">
        <v>306.5</v>
      </c>
      <c r="D11382">
        <v>304</v>
      </c>
      <c r="E11382">
        <v>305.75</v>
      </c>
      <c r="G11382">
        <v>305.75</v>
      </c>
      <c r="H11382">
        <v>2250</v>
      </c>
      <c r="I11382">
        <v>2341</v>
      </c>
      <c r="J11382">
        <f t="shared" si="531"/>
        <v>112.40808823529412</v>
      </c>
      <c r="K11382">
        <f t="shared" si="532"/>
        <v>2004</v>
      </c>
      <c r="L11382">
        <f t="shared" si="533"/>
        <v>9</v>
      </c>
    </row>
    <row r="11383" spans="1:12" x14ac:dyDescent="0.25">
      <c r="A11383" s="1">
        <v>38238</v>
      </c>
      <c r="B11383">
        <v>307</v>
      </c>
      <c r="C11383">
        <v>309.25</v>
      </c>
      <c r="D11383">
        <v>306</v>
      </c>
      <c r="E11383">
        <v>309.25</v>
      </c>
      <c r="G11383">
        <v>309.25</v>
      </c>
      <c r="H11383">
        <v>832</v>
      </c>
      <c r="I11383">
        <v>1773</v>
      </c>
      <c r="J11383">
        <f t="shared" si="531"/>
        <v>113.69485294117646</v>
      </c>
      <c r="K11383">
        <f t="shared" si="532"/>
        <v>2004</v>
      </c>
      <c r="L11383">
        <f t="shared" si="533"/>
        <v>9</v>
      </c>
    </row>
    <row r="11384" spans="1:12" x14ac:dyDescent="0.25">
      <c r="A11384" s="1">
        <v>38239</v>
      </c>
      <c r="B11384">
        <v>310</v>
      </c>
      <c r="C11384">
        <v>313.5</v>
      </c>
      <c r="D11384">
        <v>310</v>
      </c>
      <c r="E11384">
        <v>311.5</v>
      </c>
      <c r="G11384">
        <v>311.5</v>
      </c>
      <c r="H11384">
        <v>1024</v>
      </c>
      <c r="I11384">
        <v>1227</v>
      </c>
      <c r="J11384">
        <f t="shared" si="531"/>
        <v>114.52205882352942</v>
      </c>
      <c r="K11384">
        <f t="shared" si="532"/>
        <v>2004</v>
      </c>
      <c r="L11384">
        <f t="shared" si="533"/>
        <v>9</v>
      </c>
    </row>
    <row r="11385" spans="1:12" x14ac:dyDescent="0.25">
      <c r="A11385" s="1">
        <v>38240</v>
      </c>
      <c r="B11385">
        <v>311.5</v>
      </c>
      <c r="C11385">
        <v>323</v>
      </c>
      <c r="D11385">
        <v>307</v>
      </c>
      <c r="E11385">
        <v>323</v>
      </c>
      <c r="G11385">
        <v>323</v>
      </c>
      <c r="H11385">
        <v>995</v>
      </c>
      <c r="I11385">
        <v>461</v>
      </c>
      <c r="J11385">
        <f t="shared" si="531"/>
        <v>118.75</v>
      </c>
      <c r="K11385">
        <f t="shared" si="532"/>
        <v>2004</v>
      </c>
      <c r="L11385">
        <f t="shared" si="533"/>
        <v>9</v>
      </c>
    </row>
    <row r="11386" spans="1:12" x14ac:dyDescent="0.25">
      <c r="A11386" s="1">
        <v>38243</v>
      </c>
      <c r="B11386">
        <v>323</v>
      </c>
      <c r="C11386">
        <v>331.5</v>
      </c>
      <c r="D11386">
        <v>320</v>
      </c>
      <c r="E11386">
        <v>328.5</v>
      </c>
      <c r="G11386">
        <v>328.5</v>
      </c>
      <c r="H11386">
        <v>267</v>
      </c>
      <c r="I11386">
        <v>390</v>
      </c>
      <c r="J11386">
        <f t="shared" si="531"/>
        <v>120.77205882352941</v>
      </c>
      <c r="K11386">
        <f t="shared" si="532"/>
        <v>2004</v>
      </c>
      <c r="L11386">
        <f t="shared" si="533"/>
        <v>9</v>
      </c>
    </row>
    <row r="11387" spans="1:12" x14ac:dyDescent="0.25">
      <c r="A11387" s="1">
        <v>38244</v>
      </c>
      <c r="B11387">
        <v>328</v>
      </c>
      <c r="C11387">
        <v>328</v>
      </c>
      <c r="D11387">
        <v>325.75</v>
      </c>
      <c r="E11387">
        <v>327.25</v>
      </c>
      <c r="G11387">
        <v>327.25</v>
      </c>
      <c r="H11387">
        <v>161</v>
      </c>
      <c r="I11387">
        <v>262</v>
      </c>
      <c r="J11387">
        <f t="shared" si="531"/>
        <v>120.3125</v>
      </c>
      <c r="K11387">
        <f t="shared" si="532"/>
        <v>2004</v>
      </c>
      <c r="L11387">
        <f t="shared" si="533"/>
        <v>9</v>
      </c>
    </row>
    <row r="11388" spans="1:12" x14ac:dyDescent="0.25">
      <c r="A11388" s="1">
        <v>38245</v>
      </c>
      <c r="B11388">
        <v>333.5</v>
      </c>
      <c r="C11388">
        <v>341</v>
      </c>
      <c r="D11388">
        <v>332.5</v>
      </c>
      <c r="E11388">
        <v>337.25</v>
      </c>
      <c r="G11388">
        <v>337.25</v>
      </c>
      <c r="H11388">
        <v>26122</v>
      </c>
      <c r="I11388">
        <v>121505</v>
      </c>
      <c r="J11388">
        <f t="shared" si="531"/>
        <v>123.98897058823529</v>
      </c>
      <c r="K11388">
        <f t="shared" si="532"/>
        <v>2004</v>
      </c>
      <c r="L11388">
        <f t="shared" si="533"/>
        <v>9</v>
      </c>
    </row>
    <row r="11389" spans="1:12" x14ac:dyDescent="0.25">
      <c r="A11389" s="1">
        <v>38246</v>
      </c>
      <c r="B11389">
        <v>337.5</v>
      </c>
      <c r="C11389">
        <v>341.25</v>
      </c>
      <c r="D11389">
        <v>332</v>
      </c>
      <c r="E11389">
        <v>338.25</v>
      </c>
      <c r="G11389">
        <v>338.25</v>
      </c>
      <c r="H11389">
        <v>16935</v>
      </c>
      <c r="I11389">
        <v>119986</v>
      </c>
      <c r="J11389">
        <f t="shared" si="531"/>
        <v>124.35661764705883</v>
      </c>
      <c r="K11389">
        <f t="shared" si="532"/>
        <v>2004</v>
      </c>
      <c r="L11389">
        <f t="shared" si="533"/>
        <v>9</v>
      </c>
    </row>
    <row r="11390" spans="1:12" x14ac:dyDescent="0.25">
      <c r="A11390" s="1">
        <v>38247</v>
      </c>
      <c r="B11390">
        <v>339.75</v>
      </c>
      <c r="C11390">
        <v>341.5</v>
      </c>
      <c r="D11390">
        <v>331</v>
      </c>
      <c r="E11390">
        <v>333.25</v>
      </c>
      <c r="G11390">
        <v>333.25</v>
      </c>
      <c r="H11390">
        <v>18106</v>
      </c>
      <c r="I11390">
        <v>119592</v>
      </c>
      <c r="J11390">
        <f t="shared" si="531"/>
        <v>122.51838235294117</v>
      </c>
      <c r="K11390">
        <f t="shared" si="532"/>
        <v>2004</v>
      </c>
      <c r="L11390">
        <f t="shared" si="533"/>
        <v>9</v>
      </c>
    </row>
    <row r="11391" spans="1:12" x14ac:dyDescent="0.25">
      <c r="A11391" s="1">
        <v>38250</v>
      </c>
      <c r="B11391">
        <v>331.5</v>
      </c>
      <c r="C11391">
        <v>333</v>
      </c>
      <c r="D11391">
        <v>325</v>
      </c>
      <c r="E11391">
        <v>328.75</v>
      </c>
      <c r="G11391">
        <v>328.75</v>
      </c>
      <c r="H11391">
        <v>19228</v>
      </c>
      <c r="I11391">
        <v>120931</v>
      </c>
      <c r="J11391">
        <f t="shared" si="531"/>
        <v>120.86397058823529</v>
      </c>
      <c r="K11391">
        <f t="shared" si="532"/>
        <v>2004</v>
      </c>
      <c r="L11391">
        <f t="shared" si="533"/>
        <v>9</v>
      </c>
    </row>
    <row r="11392" spans="1:12" x14ac:dyDescent="0.25">
      <c r="A11392" s="1">
        <v>38251</v>
      </c>
      <c r="B11392">
        <v>328.5</v>
      </c>
      <c r="C11392">
        <v>336.75</v>
      </c>
      <c r="D11392">
        <v>327.25</v>
      </c>
      <c r="E11392">
        <v>334.75</v>
      </c>
      <c r="G11392">
        <v>334.75</v>
      </c>
      <c r="H11392">
        <v>18047</v>
      </c>
      <c r="I11392">
        <v>120114</v>
      </c>
      <c r="J11392">
        <f t="shared" si="531"/>
        <v>123.06985294117646</v>
      </c>
      <c r="K11392">
        <f t="shared" si="532"/>
        <v>2004</v>
      </c>
      <c r="L11392">
        <f t="shared" si="533"/>
        <v>9</v>
      </c>
    </row>
    <row r="11393" spans="1:12" x14ac:dyDescent="0.25">
      <c r="A11393" s="1">
        <v>38252</v>
      </c>
      <c r="B11393">
        <v>334.5</v>
      </c>
      <c r="C11393">
        <v>335.5</v>
      </c>
      <c r="D11393">
        <v>325</v>
      </c>
      <c r="E11393">
        <v>325.75</v>
      </c>
      <c r="G11393">
        <v>325.75</v>
      </c>
      <c r="H11393">
        <v>20554</v>
      </c>
      <c r="I11393">
        <v>121452</v>
      </c>
      <c r="J11393">
        <f t="shared" si="531"/>
        <v>119.76102941176471</v>
      </c>
      <c r="K11393">
        <f t="shared" si="532"/>
        <v>2004</v>
      </c>
      <c r="L11393">
        <f t="shared" si="533"/>
        <v>9</v>
      </c>
    </row>
    <row r="11394" spans="1:12" x14ac:dyDescent="0.25">
      <c r="A11394" s="1">
        <v>38253</v>
      </c>
      <c r="B11394">
        <v>326.5</v>
      </c>
      <c r="C11394">
        <v>329</v>
      </c>
      <c r="D11394">
        <v>321.5</v>
      </c>
      <c r="E11394">
        <v>325.25</v>
      </c>
      <c r="G11394">
        <v>325.25</v>
      </c>
      <c r="H11394">
        <v>17983</v>
      </c>
      <c r="I11394">
        <v>121347</v>
      </c>
      <c r="J11394">
        <f t="shared" ref="J11394:J11457" si="534">G11394/100*5000/136</f>
        <v>119.57720588235294</v>
      </c>
      <c r="K11394">
        <f t="shared" ref="K11394:K11457" si="535">YEAR(A11394)</f>
        <v>2004</v>
      </c>
      <c r="L11394">
        <f t="shared" ref="L11394:L11457" si="536">MONTH(A11394)</f>
        <v>9</v>
      </c>
    </row>
    <row r="11395" spans="1:12" x14ac:dyDescent="0.25">
      <c r="A11395" s="1">
        <v>38254</v>
      </c>
      <c r="B11395">
        <v>326.5</v>
      </c>
      <c r="C11395">
        <v>327.5</v>
      </c>
      <c r="D11395">
        <v>321</v>
      </c>
      <c r="E11395">
        <v>321.75</v>
      </c>
      <c r="G11395">
        <v>321.75</v>
      </c>
      <c r="H11395">
        <v>10622</v>
      </c>
      <c r="I11395">
        <v>121160</v>
      </c>
      <c r="J11395">
        <f t="shared" si="534"/>
        <v>118.29044117647058</v>
      </c>
      <c r="K11395">
        <f t="shared" si="535"/>
        <v>2004</v>
      </c>
      <c r="L11395">
        <f t="shared" si="536"/>
        <v>9</v>
      </c>
    </row>
    <row r="11396" spans="1:12" x14ac:dyDescent="0.25">
      <c r="A11396" s="1">
        <v>38257</v>
      </c>
      <c r="B11396">
        <v>322.5</v>
      </c>
      <c r="C11396">
        <v>325</v>
      </c>
      <c r="D11396">
        <v>317</v>
      </c>
      <c r="E11396">
        <v>320.5</v>
      </c>
      <c r="G11396">
        <v>320.5</v>
      </c>
      <c r="H11396">
        <v>16280</v>
      </c>
      <c r="I11396">
        <v>121671</v>
      </c>
      <c r="J11396">
        <f t="shared" si="534"/>
        <v>117.83088235294117</v>
      </c>
      <c r="K11396">
        <f t="shared" si="535"/>
        <v>2004</v>
      </c>
      <c r="L11396">
        <f t="shared" si="536"/>
        <v>9</v>
      </c>
    </row>
    <row r="11397" spans="1:12" x14ac:dyDescent="0.25">
      <c r="A11397" s="1">
        <v>38258</v>
      </c>
      <c r="B11397">
        <v>320</v>
      </c>
      <c r="C11397">
        <v>323.5</v>
      </c>
      <c r="D11397">
        <v>315.5</v>
      </c>
      <c r="E11397">
        <v>315.75</v>
      </c>
      <c r="G11397">
        <v>315.75</v>
      </c>
      <c r="H11397">
        <v>12372</v>
      </c>
      <c r="I11397">
        <v>121197</v>
      </c>
      <c r="J11397">
        <f t="shared" si="534"/>
        <v>116.08455882352942</v>
      </c>
      <c r="K11397">
        <f t="shared" si="535"/>
        <v>2004</v>
      </c>
      <c r="L11397">
        <f t="shared" si="536"/>
        <v>9</v>
      </c>
    </row>
    <row r="11398" spans="1:12" x14ac:dyDescent="0.25">
      <c r="A11398" s="1">
        <v>38259</v>
      </c>
      <c r="B11398">
        <v>318</v>
      </c>
      <c r="C11398">
        <v>321.5</v>
      </c>
      <c r="D11398">
        <v>316.25</v>
      </c>
      <c r="E11398">
        <v>319.75</v>
      </c>
      <c r="G11398">
        <v>319.75</v>
      </c>
      <c r="H11398">
        <v>13900</v>
      </c>
      <c r="I11398">
        <v>120642</v>
      </c>
      <c r="J11398">
        <f t="shared" si="534"/>
        <v>117.55514705882352</v>
      </c>
      <c r="K11398">
        <f t="shared" si="535"/>
        <v>2004</v>
      </c>
      <c r="L11398">
        <f t="shared" si="536"/>
        <v>9</v>
      </c>
    </row>
    <row r="11399" spans="1:12" x14ac:dyDescent="0.25">
      <c r="A11399" s="1">
        <v>38260</v>
      </c>
      <c r="B11399">
        <v>313.5</v>
      </c>
      <c r="C11399">
        <v>314.5</v>
      </c>
      <c r="D11399">
        <v>305.75</v>
      </c>
      <c r="E11399">
        <v>306.75</v>
      </c>
      <c r="G11399">
        <v>306.75</v>
      </c>
      <c r="H11399">
        <v>30672</v>
      </c>
      <c r="I11399">
        <v>121527</v>
      </c>
      <c r="J11399">
        <f t="shared" si="534"/>
        <v>112.77573529411765</v>
      </c>
      <c r="K11399">
        <f t="shared" si="535"/>
        <v>2004</v>
      </c>
      <c r="L11399">
        <f t="shared" si="536"/>
        <v>9</v>
      </c>
    </row>
    <row r="11400" spans="1:12" x14ac:dyDescent="0.25">
      <c r="A11400" s="1">
        <v>38261</v>
      </c>
      <c r="B11400">
        <v>307</v>
      </c>
      <c r="C11400">
        <v>308.5</v>
      </c>
      <c r="D11400">
        <v>300.5</v>
      </c>
      <c r="E11400">
        <v>303.75</v>
      </c>
      <c r="G11400">
        <v>303.75</v>
      </c>
      <c r="H11400">
        <v>20461</v>
      </c>
      <c r="I11400">
        <v>120505</v>
      </c>
      <c r="J11400">
        <f t="shared" si="534"/>
        <v>111.67279411764706</v>
      </c>
      <c r="K11400">
        <f t="shared" si="535"/>
        <v>2004</v>
      </c>
      <c r="L11400">
        <f t="shared" si="536"/>
        <v>10</v>
      </c>
    </row>
    <row r="11401" spans="1:12" x14ac:dyDescent="0.25">
      <c r="A11401" s="1">
        <v>38264</v>
      </c>
      <c r="B11401">
        <v>303.5</v>
      </c>
      <c r="C11401">
        <v>304.5</v>
      </c>
      <c r="D11401">
        <v>300</v>
      </c>
      <c r="E11401">
        <v>302.5</v>
      </c>
      <c r="G11401">
        <v>302.5</v>
      </c>
      <c r="H11401">
        <v>11410</v>
      </c>
      <c r="I11401">
        <v>121948</v>
      </c>
      <c r="J11401">
        <f t="shared" si="534"/>
        <v>111.21323529411765</v>
      </c>
      <c r="K11401">
        <f t="shared" si="535"/>
        <v>2004</v>
      </c>
      <c r="L11401">
        <f t="shared" si="536"/>
        <v>10</v>
      </c>
    </row>
    <row r="11402" spans="1:12" x14ac:dyDescent="0.25">
      <c r="A11402" s="1">
        <v>38265</v>
      </c>
      <c r="B11402">
        <v>301.5</v>
      </c>
      <c r="C11402">
        <v>307.25</v>
      </c>
      <c r="D11402">
        <v>299</v>
      </c>
      <c r="E11402">
        <v>306.25</v>
      </c>
      <c r="G11402">
        <v>306.25</v>
      </c>
      <c r="H11402">
        <v>16348</v>
      </c>
      <c r="I11402">
        <v>121136</v>
      </c>
      <c r="J11402">
        <f t="shared" si="534"/>
        <v>112.59191176470588</v>
      </c>
      <c r="K11402">
        <f t="shared" si="535"/>
        <v>2004</v>
      </c>
      <c r="L11402">
        <f t="shared" si="536"/>
        <v>10</v>
      </c>
    </row>
    <row r="11403" spans="1:12" x14ac:dyDescent="0.25">
      <c r="A11403" s="1">
        <v>38266</v>
      </c>
      <c r="B11403">
        <v>304.5</v>
      </c>
      <c r="C11403">
        <v>307.5</v>
      </c>
      <c r="D11403">
        <v>301</v>
      </c>
      <c r="E11403">
        <v>302</v>
      </c>
      <c r="G11403">
        <v>302</v>
      </c>
      <c r="H11403">
        <v>13144</v>
      </c>
      <c r="I11403">
        <v>120248</v>
      </c>
      <c r="J11403">
        <f t="shared" si="534"/>
        <v>111.02941176470588</v>
      </c>
      <c r="K11403">
        <f t="shared" si="535"/>
        <v>2004</v>
      </c>
      <c r="L11403">
        <f t="shared" si="536"/>
        <v>10</v>
      </c>
    </row>
    <row r="11404" spans="1:12" x14ac:dyDescent="0.25">
      <c r="A11404" s="1">
        <v>38267</v>
      </c>
      <c r="B11404">
        <v>304.25</v>
      </c>
      <c r="C11404">
        <v>306.5</v>
      </c>
      <c r="D11404">
        <v>302.5</v>
      </c>
      <c r="E11404">
        <v>302.75</v>
      </c>
      <c r="G11404">
        <v>302.75</v>
      </c>
      <c r="H11404">
        <v>11594</v>
      </c>
      <c r="I11404">
        <v>122388</v>
      </c>
      <c r="J11404">
        <f t="shared" si="534"/>
        <v>111.30514705882354</v>
      </c>
      <c r="K11404">
        <f t="shared" si="535"/>
        <v>2004</v>
      </c>
      <c r="L11404">
        <f t="shared" si="536"/>
        <v>10</v>
      </c>
    </row>
    <row r="11405" spans="1:12" x14ac:dyDescent="0.25">
      <c r="A11405" s="1">
        <v>38268</v>
      </c>
      <c r="B11405">
        <v>302</v>
      </c>
      <c r="C11405">
        <v>307.75</v>
      </c>
      <c r="D11405">
        <v>301</v>
      </c>
      <c r="E11405">
        <v>303.25</v>
      </c>
      <c r="G11405">
        <v>303.25</v>
      </c>
      <c r="H11405">
        <v>12586</v>
      </c>
      <c r="I11405">
        <v>123534</v>
      </c>
      <c r="J11405">
        <f t="shared" si="534"/>
        <v>111.4889705882353</v>
      </c>
      <c r="K11405">
        <f t="shared" si="535"/>
        <v>2004</v>
      </c>
      <c r="L11405">
        <f t="shared" si="536"/>
        <v>10</v>
      </c>
    </row>
    <row r="11406" spans="1:12" x14ac:dyDescent="0.25">
      <c r="A11406" s="1">
        <v>38271</v>
      </c>
      <c r="B11406">
        <v>302</v>
      </c>
      <c r="C11406">
        <v>305</v>
      </c>
      <c r="D11406">
        <v>301.25</v>
      </c>
      <c r="E11406">
        <v>303</v>
      </c>
      <c r="G11406">
        <v>303</v>
      </c>
      <c r="H11406">
        <v>9188</v>
      </c>
      <c r="I11406">
        <v>122539</v>
      </c>
      <c r="J11406">
        <f t="shared" si="534"/>
        <v>111.39705882352939</v>
      </c>
      <c r="K11406">
        <f t="shared" si="535"/>
        <v>2004</v>
      </c>
      <c r="L11406">
        <f t="shared" si="536"/>
        <v>10</v>
      </c>
    </row>
    <row r="11407" spans="1:12" x14ac:dyDescent="0.25">
      <c r="A11407" s="1">
        <v>38272</v>
      </c>
      <c r="B11407">
        <v>300</v>
      </c>
      <c r="C11407">
        <v>311.5</v>
      </c>
      <c r="D11407">
        <v>297</v>
      </c>
      <c r="E11407">
        <v>311</v>
      </c>
      <c r="G11407">
        <v>311</v>
      </c>
      <c r="H11407">
        <v>34534</v>
      </c>
      <c r="I11407">
        <v>126461</v>
      </c>
      <c r="J11407">
        <f t="shared" si="534"/>
        <v>114.33823529411765</v>
      </c>
      <c r="K11407">
        <f t="shared" si="535"/>
        <v>2004</v>
      </c>
      <c r="L11407">
        <f t="shared" si="536"/>
        <v>10</v>
      </c>
    </row>
    <row r="11408" spans="1:12" x14ac:dyDescent="0.25">
      <c r="A11408" s="1">
        <v>38273</v>
      </c>
      <c r="B11408">
        <v>311.5</v>
      </c>
      <c r="C11408">
        <v>313</v>
      </c>
      <c r="D11408">
        <v>308</v>
      </c>
      <c r="E11408">
        <v>312</v>
      </c>
      <c r="G11408">
        <v>312</v>
      </c>
      <c r="H11408">
        <v>15738</v>
      </c>
      <c r="I11408">
        <v>125670</v>
      </c>
      <c r="J11408">
        <f t="shared" si="534"/>
        <v>114.70588235294117</v>
      </c>
      <c r="K11408">
        <f t="shared" si="535"/>
        <v>2004</v>
      </c>
      <c r="L11408">
        <f t="shared" si="536"/>
        <v>10</v>
      </c>
    </row>
    <row r="11409" spans="1:12" x14ac:dyDescent="0.25">
      <c r="A11409" s="1">
        <v>38274</v>
      </c>
      <c r="B11409">
        <v>314.5</v>
      </c>
      <c r="C11409">
        <v>315.5</v>
      </c>
      <c r="D11409">
        <v>310.75</v>
      </c>
      <c r="E11409">
        <v>314</v>
      </c>
      <c r="G11409">
        <v>314</v>
      </c>
      <c r="H11409">
        <v>14623</v>
      </c>
      <c r="I11409">
        <v>123493</v>
      </c>
      <c r="J11409">
        <f t="shared" si="534"/>
        <v>115.44117647058823</v>
      </c>
      <c r="K11409">
        <f t="shared" si="535"/>
        <v>2004</v>
      </c>
      <c r="L11409">
        <f t="shared" si="536"/>
        <v>10</v>
      </c>
    </row>
    <row r="11410" spans="1:12" x14ac:dyDescent="0.25">
      <c r="A11410" s="1">
        <v>38275</v>
      </c>
      <c r="B11410">
        <v>315</v>
      </c>
      <c r="C11410">
        <v>319.5</v>
      </c>
      <c r="D11410">
        <v>314.5</v>
      </c>
      <c r="E11410">
        <v>319.25</v>
      </c>
      <c r="G11410">
        <v>319.25</v>
      </c>
      <c r="H11410">
        <v>19453</v>
      </c>
      <c r="I11410">
        <v>120971</v>
      </c>
      <c r="J11410">
        <f t="shared" si="534"/>
        <v>117.37132352941177</v>
      </c>
      <c r="K11410">
        <f t="shared" si="535"/>
        <v>2004</v>
      </c>
      <c r="L11410">
        <f t="shared" si="536"/>
        <v>10</v>
      </c>
    </row>
    <row r="11411" spans="1:12" x14ac:dyDescent="0.25">
      <c r="A11411" s="1">
        <v>38278</v>
      </c>
      <c r="B11411">
        <v>318.5</v>
      </c>
      <c r="C11411">
        <v>321</v>
      </c>
      <c r="D11411">
        <v>314</v>
      </c>
      <c r="E11411">
        <v>314.75</v>
      </c>
      <c r="G11411">
        <v>314.75</v>
      </c>
      <c r="H11411">
        <v>16132</v>
      </c>
      <c r="I11411">
        <v>119522</v>
      </c>
      <c r="J11411">
        <f t="shared" si="534"/>
        <v>115.71691176470588</v>
      </c>
      <c r="K11411">
        <f t="shared" si="535"/>
        <v>2004</v>
      </c>
      <c r="L11411">
        <f t="shared" si="536"/>
        <v>10</v>
      </c>
    </row>
    <row r="11412" spans="1:12" x14ac:dyDescent="0.25">
      <c r="A11412" s="1">
        <v>38279</v>
      </c>
      <c r="B11412">
        <v>314.25</v>
      </c>
      <c r="C11412">
        <v>320.75</v>
      </c>
      <c r="D11412">
        <v>313.25</v>
      </c>
      <c r="E11412">
        <v>319.25</v>
      </c>
      <c r="G11412">
        <v>319.25</v>
      </c>
      <c r="H11412">
        <v>19469</v>
      </c>
      <c r="I11412">
        <v>116910</v>
      </c>
      <c r="J11412">
        <f t="shared" si="534"/>
        <v>117.37132352941177</v>
      </c>
      <c r="K11412">
        <f t="shared" si="535"/>
        <v>2004</v>
      </c>
      <c r="L11412">
        <f t="shared" si="536"/>
        <v>10</v>
      </c>
    </row>
    <row r="11413" spans="1:12" x14ac:dyDescent="0.25">
      <c r="A11413" s="1">
        <v>38280</v>
      </c>
      <c r="B11413">
        <v>319.25</v>
      </c>
      <c r="C11413">
        <v>321.25</v>
      </c>
      <c r="D11413">
        <v>313</v>
      </c>
      <c r="E11413">
        <v>313.5</v>
      </c>
      <c r="G11413">
        <v>313.5</v>
      </c>
      <c r="H11413">
        <v>17968</v>
      </c>
      <c r="I11413">
        <v>116310</v>
      </c>
      <c r="J11413">
        <f t="shared" si="534"/>
        <v>115.25735294117646</v>
      </c>
      <c r="K11413">
        <f t="shared" si="535"/>
        <v>2004</v>
      </c>
      <c r="L11413">
        <f t="shared" si="536"/>
        <v>10</v>
      </c>
    </row>
    <row r="11414" spans="1:12" x14ac:dyDescent="0.25">
      <c r="A11414" s="1">
        <v>38281</v>
      </c>
      <c r="B11414">
        <v>314.5</v>
      </c>
      <c r="C11414">
        <v>314.5</v>
      </c>
      <c r="D11414">
        <v>309</v>
      </c>
      <c r="E11414">
        <v>311.75</v>
      </c>
      <c r="G11414">
        <v>311.75</v>
      </c>
      <c r="H11414">
        <v>15839</v>
      </c>
      <c r="I11414">
        <v>115562</v>
      </c>
      <c r="J11414">
        <f t="shared" si="534"/>
        <v>114.61397058823529</v>
      </c>
      <c r="K11414">
        <f t="shared" si="535"/>
        <v>2004</v>
      </c>
      <c r="L11414">
        <f t="shared" si="536"/>
        <v>10</v>
      </c>
    </row>
    <row r="11415" spans="1:12" x14ac:dyDescent="0.25">
      <c r="A11415" s="1">
        <v>38282</v>
      </c>
      <c r="B11415">
        <v>310.5</v>
      </c>
      <c r="C11415">
        <v>312</v>
      </c>
      <c r="D11415">
        <v>308</v>
      </c>
      <c r="E11415">
        <v>308.5</v>
      </c>
      <c r="G11415">
        <v>308.5</v>
      </c>
      <c r="H11415">
        <v>11774</v>
      </c>
      <c r="I11415">
        <v>116480</v>
      </c>
      <c r="J11415">
        <f t="shared" si="534"/>
        <v>113.41911764705883</v>
      </c>
      <c r="K11415">
        <f t="shared" si="535"/>
        <v>2004</v>
      </c>
      <c r="L11415">
        <f t="shared" si="536"/>
        <v>10</v>
      </c>
    </row>
    <row r="11416" spans="1:12" x14ac:dyDescent="0.25">
      <c r="A11416" s="1">
        <v>38285</v>
      </c>
      <c r="B11416">
        <v>309</v>
      </c>
      <c r="C11416">
        <v>319.5</v>
      </c>
      <c r="D11416">
        <v>309</v>
      </c>
      <c r="E11416">
        <v>316</v>
      </c>
      <c r="G11416">
        <v>316</v>
      </c>
      <c r="H11416">
        <v>23212</v>
      </c>
      <c r="I11416">
        <v>114031</v>
      </c>
      <c r="J11416">
        <f t="shared" si="534"/>
        <v>116.17647058823529</v>
      </c>
      <c r="K11416">
        <f t="shared" si="535"/>
        <v>2004</v>
      </c>
      <c r="L11416">
        <f t="shared" si="536"/>
        <v>10</v>
      </c>
    </row>
    <row r="11417" spans="1:12" x14ac:dyDescent="0.25">
      <c r="A11417" s="1">
        <v>38286</v>
      </c>
      <c r="B11417">
        <v>315.5</v>
      </c>
      <c r="C11417">
        <v>316.25</v>
      </c>
      <c r="D11417">
        <v>311.5</v>
      </c>
      <c r="E11417">
        <v>315.5</v>
      </c>
      <c r="G11417">
        <v>315.5</v>
      </c>
      <c r="H11417">
        <v>13794</v>
      </c>
      <c r="I11417">
        <v>113061</v>
      </c>
      <c r="J11417">
        <f t="shared" si="534"/>
        <v>115.99264705882352</v>
      </c>
      <c r="K11417">
        <f t="shared" si="535"/>
        <v>2004</v>
      </c>
      <c r="L11417">
        <f t="shared" si="536"/>
        <v>10</v>
      </c>
    </row>
    <row r="11418" spans="1:12" x14ac:dyDescent="0.25">
      <c r="A11418" s="1">
        <v>38287</v>
      </c>
      <c r="B11418">
        <v>316.5</v>
      </c>
      <c r="C11418">
        <v>320</v>
      </c>
      <c r="D11418">
        <v>314.5</v>
      </c>
      <c r="E11418">
        <v>319.25</v>
      </c>
      <c r="G11418">
        <v>319.25</v>
      </c>
      <c r="H11418">
        <v>13982</v>
      </c>
      <c r="I11418">
        <v>111979</v>
      </c>
      <c r="J11418">
        <f t="shared" si="534"/>
        <v>117.37132352941177</v>
      </c>
      <c r="K11418">
        <f t="shared" si="535"/>
        <v>2004</v>
      </c>
      <c r="L11418">
        <f t="shared" si="536"/>
        <v>10</v>
      </c>
    </row>
    <row r="11419" spans="1:12" x14ac:dyDescent="0.25">
      <c r="A11419" s="1">
        <v>38288</v>
      </c>
      <c r="B11419">
        <v>318</v>
      </c>
      <c r="C11419">
        <v>324</v>
      </c>
      <c r="D11419">
        <v>318</v>
      </c>
      <c r="E11419">
        <v>322.25</v>
      </c>
      <c r="G11419">
        <v>322.25</v>
      </c>
      <c r="H11419">
        <v>19998</v>
      </c>
      <c r="I11419">
        <v>112275</v>
      </c>
      <c r="J11419">
        <f t="shared" si="534"/>
        <v>118.47426470588235</v>
      </c>
      <c r="K11419">
        <f t="shared" si="535"/>
        <v>2004</v>
      </c>
      <c r="L11419">
        <f t="shared" si="536"/>
        <v>10</v>
      </c>
    </row>
    <row r="11420" spans="1:12" x14ac:dyDescent="0.25">
      <c r="A11420" s="1">
        <v>38289</v>
      </c>
      <c r="B11420">
        <v>324</v>
      </c>
      <c r="C11420">
        <v>326</v>
      </c>
      <c r="D11420">
        <v>314</v>
      </c>
      <c r="E11420">
        <v>316.5</v>
      </c>
      <c r="G11420">
        <v>316.5</v>
      </c>
      <c r="H11420">
        <v>27761</v>
      </c>
      <c r="I11420">
        <v>110934</v>
      </c>
      <c r="J11420">
        <f t="shared" si="534"/>
        <v>116.36029411764706</v>
      </c>
      <c r="K11420">
        <f t="shared" si="535"/>
        <v>2004</v>
      </c>
      <c r="L11420">
        <f t="shared" si="536"/>
        <v>10</v>
      </c>
    </row>
    <row r="11421" spans="1:12" x14ac:dyDescent="0.25">
      <c r="A11421" s="1">
        <v>38292</v>
      </c>
      <c r="B11421">
        <v>314</v>
      </c>
      <c r="C11421">
        <v>314</v>
      </c>
      <c r="D11421">
        <v>304.5</v>
      </c>
      <c r="E11421">
        <v>306.25</v>
      </c>
      <c r="G11421">
        <v>306.25</v>
      </c>
      <c r="H11421">
        <v>31708</v>
      </c>
      <c r="I11421">
        <v>108890</v>
      </c>
      <c r="J11421">
        <f t="shared" si="534"/>
        <v>112.59191176470588</v>
      </c>
      <c r="K11421">
        <f t="shared" si="535"/>
        <v>2004</v>
      </c>
      <c r="L11421">
        <f t="shared" si="536"/>
        <v>11</v>
      </c>
    </row>
    <row r="11422" spans="1:12" x14ac:dyDescent="0.25">
      <c r="A11422" s="1">
        <v>38293</v>
      </c>
      <c r="B11422">
        <v>307</v>
      </c>
      <c r="C11422">
        <v>309</v>
      </c>
      <c r="D11422">
        <v>302</v>
      </c>
      <c r="E11422">
        <v>302.25</v>
      </c>
      <c r="G11422">
        <v>302.25</v>
      </c>
      <c r="H11422">
        <v>19503</v>
      </c>
      <c r="I11422">
        <v>107199</v>
      </c>
      <c r="J11422">
        <f t="shared" si="534"/>
        <v>111.12132352941177</v>
      </c>
      <c r="K11422">
        <f t="shared" si="535"/>
        <v>2004</v>
      </c>
      <c r="L11422">
        <f t="shared" si="536"/>
        <v>11</v>
      </c>
    </row>
    <row r="11423" spans="1:12" x14ac:dyDescent="0.25">
      <c r="A11423" s="1">
        <v>38294</v>
      </c>
      <c r="B11423">
        <v>302.5</v>
      </c>
      <c r="C11423">
        <v>304.5</v>
      </c>
      <c r="D11423">
        <v>298.5</v>
      </c>
      <c r="E11423">
        <v>300.25</v>
      </c>
      <c r="G11423">
        <v>300.25</v>
      </c>
      <c r="H11423">
        <v>18151</v>
      </c>
      <c r="I11423">
        <v>105976</v>
      </c>
      <c r="J11423">
        <f t="shared" si="534"/>
        <v>110.38602941176471</v>
      </c>
      <c r="K11423">
        <f t="shared" si="535"/>
        <v>2004</v>
      </c>
      <c r="L11423">
        <f t="shared" si="536"/>
        <v>11</v>
      </c>
    </row>
    <row r="11424" spans="1:12" x14ac:dyDescent="0.25">
      <c r="A11424" s="1">
        <v>38295</v>
      </c>
      <c r="B11424">
        <v>300.5</v>
      </c>
      <c r="C11424">
        <v>305</v>
      </c>
      <c r="D11424">
        <v>297.25</v>
      </c>
      <c r="E11424">
        <v>303</v>
      </c>
      <c r="G11424">
        <v>303</v>
      </c>
      <c r="H11424">
        <v>20448</v>
      </c>
      <c r="I11424">
        <v>101334</v>
      </c>
      <c r="J11424">
        <f t="shared" si="534"/>
        <v>111.39705882352939</v>
      </c>
      <c r="K11424">
        <f t="shared" si="535"/>
        <v>2004</v>
      </c>
      <c r="L11424">
        <f t="shared" si="536"/>
        <v>11</v>
      </c>
    </row>
    <row r="11425" spans="1:12" x14ac:dyDescent="0.25">
      <c r="A11425" s="1">
        <v>38296</v>
      </c>
      <c r="B11425">
        <v>301.5</v>
      </c>
      <c r="C11425">
        <v>309</v>
      </c>
      <c r="D11425">
        <v>300.5</v>
      </c>
      <c r="E11425">
        <v>306.5</v>
      </c>
      <c r="G11425">
        <v>306.5</v>
      </c>
      <c r="H11425">
        <v>25639</v>
      </c>
      <c r="I11425">
        <v>97511</v>
      </c>
      <c r="J11425">
        <f t="shared" si="534"/>
        <v>112.68382352941177</v>
      </c>
      <c r="K11425">
        <f t="shared" si="535"/>
        <v>2004</v>
      </c>
      <c r="L11425">
        <f t="shared" si="536"/>
        <v>11</v>
      </c>
    </row>
    <row r="11426" spans="1:12" x14ac:dyDescent="0.25">
      <c r="A11426" s="1">
        <v>38299</v>
      </c>
      <c r="B11426">
        <v>306.5</v>
      </c>
      <c r="C11426">
        <v>309.25</v>
      </c>
      <c r="D11426">
        <v>303.5</v>
      </c>
      <c r="E11426">
        <v>308.75</v>
      </c>
      <c r="G11426">
        <v>308.75</v>
      </c>
      <c r="H11426">
        <v>17382</v>
      </c>
      <c r="I11426">
        <v>90060</v>
      </c>
      <c r="J11426">
        <f t="shared" si="534"/>
        <v>113.51102941176471</v>
      </c>
      <c r="K11426">
        <f t="shared" si="535"/>
        <v>2004</v>
      </c>
      <c r="L11426">
        <f t="shared" si="536"/>
        <v>11</v>
      </c>
    </row>
    <row r="11427" spans="1:12" x14ac:dyDescent="0.25">
      <c r="A11427" s="1">
        <v>38300</v>
      </c>
      <c r="B11427">
        <v>310</v>
      </c>
      <c r="C11427">
        <v>310.75</v>
      </c>
      <c r="D11427">
        <v>304</v>
      </c>
      <c r="E11427">
        <v>304.5</v>
      </c>
      <c r="G11427">
        <v>304.5</v>
      </c>
      <c r="H11427">
        <v>19123</v>
      </c>
      <c r="I11427">
        <v>84298</v>
      </c>
      <c r="J11427">
        <f t="shared" si="534"/>
        <v>111.94852941176471</v>
      </c>
      <c r="K11427">
        <f t="shared" si="535"/>
        <v>2004</v>
      </c>
      <c r="L11427">
        <f t="shared" si="536"/>
        <v>11</v>
      </c>
    </row>
    <row r="11428" spans="1:12" x14ac:dyDescent="0.25">
      <c r="A11428" s="1">
        <v>38301</v>
      </c>
      <c r="B11428">
        <v>305.25</v>
      </c>
      <c r="C11428">
        <v>310</v>
      </c>
      <c r="D11428">
        <v>303</v>
      </c>
      <c r="E11428">
        <v>303.5</v>
      </c>
      <c r="G11428">
        <v>303.5</v>
      </c>
      <c r="H11428">
        <v>24332</v>
      </c>
      <c r="I11428">
        <v>78343</v>
      </c>
      <c r="J11428">
        <f t="shared" si="534"/>
        <v>111.58088235294117</v>
      </c>
      <c r="K11428">
        <f t="shared" si="535"/>
        <v>2004</v>
      </c>
      <c r="L11428">
        <f t="shared" si="536"/>
        <v>11</v>
      </c>
    </row>
    <row r="11429" spans="1:12" x14ac:dyDescent="0.25">
      <c r="A11429" s="1">
        <v>38302</v>
      </c>
      <c r="B11429">
        <v>303.5</v>
      </c>
      <c r="C11429">
        <v>304.5</v>
      </c>
      <c r="D11429">
        <v>301</v>
      </c>
      <c r="E11429">
        <v>302.75</v>
      </c>
      <c r="G11429">
        <v>302.75</v>
      </c>
      <c r="H11429">
        <v>17586</v>
      </c>
      <c r="I11429">
        <v>74101</v>
      </c>
      <c r="J11429">
        <f t="shared" si="534"/>
        <v>111.30514705882354</v>
      </c>
      <c r="K11429">
        <f t="shared" si="535"/>
        <v>2004</v>
      </c>
      <c r="L11429">
        <f t="shared" si="536"/>
        <v>11</v>
      </c>
    </row>
    <row r="11430" spans="1:12" x14ac:dyDescent="0.25">
      <c r="A11430" s="1">
        <v>38303</v>
      </c>
      <c r="B11430">
        <v>299</v>
      </c>
      <c r="C11430">
        <v>304.25</v>
      </c>
      <c r="D11430">
        <v>296</v>
      </c>
      <c r="E11430">
        <v>302.75</v>
      </c>
      <c r="G11430">
        <v>302.75</v>
      </c>
      <c r="H11430">
        <v>27393</v>
      </c>
      <c r="I11430">
        <v>70159</v>
      </c>
      <c r="J11430">
        <f t="shared" si="534"/>
        <v>111.30514705882354</v>
      </c>
      <c r="K11430">
        <f t="shared" si="535"/>
        <v>2004</v>
      </c>
      <c r="L11430">
        <f t="shared" si="536"/>
        <v>11</v>
      </c>
    </row>
    <row r="11431" spans="1:12" x14ac:dyDescent="0.25">
      <c r="A11431" s="1">
        <v>38306</v>
      </c>
      <c r="B11431">
        <v>301</v>
      </c>
      <c r="C11431">
        <v>308.75</v>
      </c>
      <c r="D11431">
        <v>300.5</v>
      </c>
      <c r="E11431">
        <v>306.25</v>
      </c>
      <c r="G11431">
        <v>306.25</v>
      </c>
      <c r="H11431">
        <v>19310</v>
      </c>
      <c r="I11431">
        <v>64927</v>
      </c>
      <c r="J11431">
        <f t="shared" si="534"/>
        <v>112.59191176470588</v>
      </c>
      <c r="K11431">
        <f t="shared" si="535"/>
        <v>2004</v>
      </c>
      <c r="L11431">
        <f t="shared" si="536"/>
        <v>11</v>
      </c>
    </row>
    <row r="11432" spans="1:12" x14ac:dyDescent="0.25">
      <c r="A11432" s="1">
        <v>38307</v>
      </c>
      <c r="B11432">
        <v>306</v>
      </c>
      <c r="C11432">
        <v>311</v>
      </c>
      <c r="D11432">
        <v>305.5</v>
      </c>
      <c r="E11432">
        <v>310.75</v>
      </c>
      <c r="G11432">
        <v>310.75</v>
      </c>
      <c r="H11432">
        <v>20213</v>
      </c>
      <c r="I11432">
        <v>59672</v>
      </c>
      <c r="J11432">
        <f t="shared" si="534"/>
        <v>114.24632352941177</v>
      </c>
      <c r="K11432">
        <f t="shared" si="535"/>
        <v>2004</v>
      </c>
      <c r="L11432">
        <f t="shared" si="536"/>
        <v>11</v>
      </c>
    </row>
    <row r="11433" spans="1:12" x14ac:dyDescent="0.25">
      <c r="A11433" s="1">
        <v>38308</v>
      </c>
      <c r="B11433">
        <v>316</v>
      </c>
      <c r="C11433">
        <v>319</v>
      </c>
      <c r="D11433">
        <v>314</v>
      </c>
      <c r="E11433">
        <v>318.5</v>
      </c>
      <c r="G11433">
        <v>318.5</v>
      </c>
      <c r="H11433">
        <v>28192</v>
      </c>
      <c r="I11433">
        <v>54451</v>
      </c>
      <c r="J11433">
        <f t="shared" si="534"/>
        <v>117.09558823529412</v>
      </c>
      <c r="K11433">
        <f t="shared" si="535"/>
        <v>2004</v>
      </c>
      <c r="L11433">
        <f t="shared" si="536"/>
        <v>11</v>
      </c>
    </row>
    <row r="11434" spans="1:12" x14ac:dyDescent="0.25">
      <c r="A11434" s="1">
        <v>38309</v>
      </c>
      <c r="B11434">
        <v>316.5</v>
      </c>
      <c r="C11434">
        <v>320.5</v>
      </c>
      <c r="D11434">
        <v>315.5</v>
      </c>
      <c r="E11434">
        <v>316.25</v>
      </c>
      <c r="G11434">
        <v>316.25</v>
      </c>
      <c r="H11434">
        <v>20939</v>
      </c>
      <c r="I11434">
        <v>48582</v>
      </c>
      <c r="J11434">
        <f t="shared" si="534"/>
        <v>116.26838235294117</v>
      </c>
      <c r="K11434">
        <f t="shared" si="535"/>
        <v>2004</v>
      </c>
      <c r="L11434">
        <f t="shared" si="536"/>
        <v>11</v>
      </c>
    </row>
    <row r="11435" spans="1:12" x14ac:dyDescent="0.25">
      <c r="A11435" s="1">
        <v>38310</v>
      </c>
      <c r="B11435">
        <v>314.5</v>
      </c>
      <c r="C11435">
        <v>315</v>
      </c>
      <c r="D11435">
        <v>308.5</v>
      </c>
      <c r="E11435">
        <v>309.75</v>
      </c>
      <c r="G11435">
        <v>309.75</v>
      </c>
      <c r="H11435">
        <v>19624</v>
      </c>
      <c r="I11435">
        <v>46266</v>
      </c>
      <c r="J11435">
        <f t="shared" si="534"/>
        <v>113.87867647058823</v>
      </c>
      <c r="K11435">
        <f t="shared" si="535"/>
        <v>2004</v>
      </c>
      <c r="L11435">
        <f t="shared" si="536"/>
        <v>11</v>
      </c>
    </row>
    <row r="11436" spans="1:12" x14ac:dyDescent="0.25">
      <c r="A11436" s="1">
        <v>38313</v>
      </c>
      <c r="B11436">
        <v>309.5</v>
      </c>
      <c r="C11436">
        <v>313.5</v>
      </c>
      <c r="D11436">
        <v>301</v>
      </c>
      <c r="E11436">
        <v>302</v>
      </c>
      <c r="G11436">
        <v>302</v>
      </c>
      <c r="H11436">
        <v>26768</v>
      </c>
      <c r="I11436">
        <v>40856</v>
      </c>
      <c r="J11436">
        <f t="shared" si="534"/>
        <v>111.02941176470588</v>
      </c>
      <c r="K11436">
        <f t="shared" si="535"/>
        <v>2004</v>
      </c>
      <c r="L11436">
        <f t="shared" si="536"/>
        <v>11</v>
      </c>
    </row>
    <row r="11437" spans="1:12" x14ac:dyDescent="0.25">
      <c r="A11437" s="1">
        <v>38314</v>
      </c>
      <c r="B11437">
        <v>301.5</v>
      </c>
      <c r="C11437">
        <v>303.5</v>
      </c>
      <c r="D11437">
        <v>300</v>
      </c>
      <c r="E11437">
        <v>300.5</v>
      </c>
      <c r="G11437">
        <v>300.5</v>
      </c>
      <c r="H11437">
        <v>19815</v>
      </c>
      <c r="I11437">
        <v>32806</v>
      </c>
      <c r="J11437">
        <f t="shared" si="534"/>
        <v>110.47794117647059</v>
      </c>
      <c r="K11437">
        <f t="shared" si="535"/>
        <v>2004</v>
      </c>
      <c r="L11437">
        <f t="shared" si="536"/>
        <v>11</v>
      </c>
    </row>
    <row r="11438" spans="1:12" x14ac:dyDescent="0.25">
      <c r="A11438" s="1">
        <v>38315</v>
      </c>
      <c r="B11438">
        <v>300.75</v>
      </c>
      <c r="C11438">
        <v>302</v>
      </c>
      <c r="D11438">
        <v>298.5</v>
      </c>
      <c r="E11438">
        <v>299.25</v>
      </c>
      <c r="G11438">
        <v>299.25</v>
      </c>
      <c r="H11438">
        <v>15708</v>
      </c>
      <c r="I11438">
        <v>27444</v>
      </c>
      <c r="J11438">
        <f t="shared" si="534"/>
        <v>110.01838235294117</v>
      </c>
      <c r="K11438">
        <f t="shared" si="535"/>
        <v>2004</v>
      </c>
      <c r="L11438">
        <f t="shared" si="536"/>
        <v>11</v>
      </c>
    </row>
    <row r="11439" spans="1:12" x14ac:dyDescent="0.25">
      <c r="A11439" s="1">
        <v>38316</v>
      </c>
      <c r="B11439">
        <v>324.5</v>
      </c>
      <c r="C11439">
        <v>324.5</v>
      </c>
      <c r="D11439">
        <v>324.5</v>
      </c>
      <c r="E11439">
        <v>324.5</v>
      </c>
      <c r="G11439">
        <v>324.5</v>
      </c>
      <c r="H11439">
        <v>2247</v>
      </c>
      <c r="I11439">
        <v>11277</v>
      </c>
      <c r="J11439">
        <f t="shared" si="534"/>
        <v>119.30147058823529</v>
      </c>
      <c r="K11439">
        <f t="shared" si="535"/>
        <v>2004</v>
      </c>
      <c r="L11439">
        <f t="shared" si="536"/>
        <v>11</v>
      </c>
    </row>
    <row r="11440" spans="1:12" x14ac:dyDescent="0.25">
      <c r="A11440" s="1">
        <v>38317</v>
      </c>
      <c r="B11440">
        <v>299</v>
      </c>
      <c r="C11440">
        <v>299.5</v>
      </c>
      <c r="D11440">
        <v>291</v>
      </c>
      <c r="E11440">
        <v>291.25</v>
      </c>
      <c r="G11440">
        <v>291.25</v>
      </c>
      <c r="H11440">
        <v>10682</v>
      </c>
      <c r="I11440">
        <v>17695</v>
      </c>
      <c r="J11440">
        <f t="shared" si="534"/>
        <v>107.07720588235294</v>
      </c>
      <c r="K11440">
        <f t="shared" si="535"/>
        <v>2004</v>
      </c>
      <c r="L11440">
        <f t="shared" si="536"/>
        <v>11</v>
      </c>
    </row>
    <row r="11441" spans="1:12" x14ac:dyDescent="0.25">
      <c r="A11441" s="1">
        <v>38320</v>
      </c>
      <c r="B11441">
        <v>291</v>
      </c>
      <c r="C11441">
        <v>292</v>
      </c>
      <c r="D11441">
        <v>286</v>
      </c>
      <c r="E11441">
        <v>287</v>
      </c>
      <c r="G11441">
        <v>287</v>
      </c>
      <c r="H11441">
        <v>21754</v>
      </c>
      <c r="I11441">
        <v>8136</v>
      </c>
      <c r="J11441">
        <f t="shared" si="534"/>
        <v>105.51470588235294</v>
      </c>
      <c r="K11441">
        <f t="shared" si="535"/>
        <v>2004</v>
      </c>
      <c r="L11441">
        <f t="shared" si="536"/>
        <v>11</v>
      </c>
    </row>
    <row r="11442" spans="1:12" x14ac:dyDescent="0.25">
      <c r="A11442" s="1">
        <v>38321</v>
      </c>
      <c r="B11442">
        <v>288.5</v>
      </c>
      <c r="C11442">
        <v>292</v>
      </c>
      <c r="D11442">
        <v>287.5</v>
      </c>
      <c r="E11442">
        <v>289.75</v>
      </c>
      <c r="G11442">
        <v>289.75</v>
      </c>
      <c r="H11442">
        <v>7881</v>
      </c>
      <c r="I11442">
        <v>4380</v>
      </c>
      <c r="J11442">
        <f t="shared" si="534"/>
        <v>106.52573529411765</v>
      </c>
      <c r="K11442">
        <f t="shared" si="535"/>
        <v>2004</v>
      </c>
      <c r="L11442">
        <f t="shared" si="536"/>
        <v>11</v>
      </c>
    </row>
    <row r="11443" spans="1:12" x14ac:dyDescent="0.25">
      <c r="A11443" s="1">
        <v>38322</v>
      </c>
      <c r="B11443">
        <v>291</v>
      </c>
      <c r="C11443">
        <v>293</v>
      </c>
      <c r="D11443">
        <v>285</v>
      </c>
      <c r="E11443">
        <v>286</v>
      </c>
      <c r="G11443">
        <v>286</v>
      </c>
      <c r="H11443">
        <v>3840</v>
      </c>
      <c r="I11443">
        <v>2811</v>
      </c>
      <c r="J11443">
        <f t="shared" si="534"/>
        <v>105.14705882352941</v>
      </c>
      <c r="K11443">
        <f t="shared" si="535"/>
        <v>2004</v>
      </c>
      <c r="L11443">
        <f t="shared" si="536"/>
        <v>12</v>
      </c>
    </row>
    <row r="11444" spans="1:12" x14ac:dyDescent="0.25">
      <c r="A11444" s="1">
        <v>38323</v>
      </c>
      <c r="B11444">
        <v>286</v>
      </c>
      <c r="C11444">
        <v>287.5</v>
      </c>
      <c r="D11444">
        <v>282.5</v>
      </c>
      <c r="E11444">
        <v>283.5</v>
      </c>
      <c r="G11444">
        <v>283.5</v>
      </c>
      <c r="H11444">
        <v>2166</v>
      </c>
      <c r="I11444">
        <v>2221</v>
      </c>
      <c r="J11444">
        <f t="shared" si="534"/>
        <v>104.22794117647059</v>
      </c>
      <c r="K11444">
        <f t="shared" si="535"/>
        <v>2004</v>
      </c>
      <c r="L11444">
        <f t="shared" si="536"/>
        <v>12</v>
      </c>
    </row>
    <row r="11445" spans="1:12" x14ac:dyDescent="0.25">
      <c r="A11445" s="1">
        <v>38324</v>
      </c>
      <c r="B11445">
        <v>283.5</v>
      </c>
      <c r="C11445">
        <v>291</v>
      </c>
      <c r="D11445">
        <v>283.5</v>
      </c>
      <c r="E11445">
        <v>291</v>
      </c>
      <c r="G11445">
        <v>291</v>
      </c>
      <c r="H11445">
        <v>517</v>
      </c>
      <c r="I11445">
        <v>1575</v>
      </c>
      <c r="J11445">
        <f t="shared" si="534"/>
        <v>106.98529411764706</v>
      </c>
      <c r="K11445">
        <f t="shared" si="535"/>
        <v>2004</v>
      </c>
      <c r="L11445">
        <f t="shared" si="536"/>
        <v>12</v>
      </c>
    </row>
    <row r="11446" spans="1:12" x14ac:dyDescent="0.25">
      <c r="A11446" s="1">
        <v>38327</v>
      </c>
      <c r="B11446">
        <v>294</v>
      </c>
      <c r="C11446">
        <v>296</v>
      </c>
      <c r="D11446">
        <v>292.5</v>
      </c>
      <c r="E11446">
        <v>293</v>
      </c>
      <c r="G11446">
        <v>293</v>
      </c>
      <c r="H11446">
        <v>422</v>
      </c>
      <c r="I11446">
        <v>1146</v>
      </c>
      <c r="J11446">
        <f t="shared" si="534"/>
        <v>107.72058823529412</v>
      </c>
      <c r="K11446">
        <f t="shared" si="535"/>
        <v>2004</v>
      </c>
      <c r="L11446">
        <f t="shared" si="536"/>
        <v>12</v>
      </c>
    </row>
    <row r="11447" spans="1:12" x14ac:dyDescent="0.25">
      <c r="A11447" s="1">
        <v>38328</v>
      </c>
      <c r="B11447">
        <v>292.5</v>
      </c>
      <c r="C11447">
        <v>292.5</v>
      </c>
      <c r="D11447">
        <v>285.75</v>
      </c>
      <c r="E11447">
        <v>287</v>
      </c>
      <c r="G11447">
        <v>287</v>
      </c>
      <c r="H11447">
        <v>124</v>
      </c>
      <c r="I11447">
        <v>262</v>
      </c>
      <c r="J11447">
        <f t="shared" si="534"/>
        <v>105.51470588235294</v>
      </c>
      <c r="K11447">
        <f t="shared" si="535"/>
        <v>2004</v>
      </c>
      <c r="L11447">
        <f t="shared" si="536"/>
        <v>12</v>
      </c>
    </row>
    <row r="11448" spans="1:12" x14ac:dyDescent="0.25">
      <c r="A11448" s="1">
        <v>38329</v>
      </c>
      <c r="B11448">
        <v>284</v>
      </c>
      <c r="C11448">
        <v>288.25</v>
      </c>
      <c r="D11448">
        <v>283.5</v>
      </c>
      <c r="E11448">
        <v>287.25</v>
      </c>
      <c r="G11448">
        <v>287.25</v>
      </c>
      <c r="H11448">
        <v>170</v>
      </c>
      <c r="I11448">
        <v>300</v>
      </c>
      <c r="J11448">
        <f t="shared" si="534"/>
        <v>105.60661764705883</v>
      </c>
      <c r="K11448">
        <f t="shared" si="535"/>
        <v>2004</v>
      </c>
      <c r="L11448">
        <f t="shared" si="536"/>
        <v>12</v>
      </c>
    </row>
    <row r="11449" spans="1:12" x14ac:dyDescent="0.25">
      <c r="A11449" s="1">
        <v>38330</v>
      </c>
      <c r="B11449">
        <v>288</v>
      </c>
      <c r="C11449">
        <v>290</v>
      </c>
      <c r="D11449">
        <v>287.5</v>
      </c>
      <c r="E11449">
        <v>290</v>
      </c>
      <c r="G11449">
        <v>290</v>
      </c>
      <c r="H11449">
        <v>98</v>
      </c>
      <c r="I11449">
        <v>199</v>
      </c>
      <c r="J11449">
        <f t="shared" si="534"/>
        <v>106.61764705882354</v>
      </c>
      <c r="K11449">
        <f t="shared" si="535"/>
        <v>2004</v>
      </c>
      <c r="L11449">
        <f t="shared" si="536"/>
        <v>12</v>
      </c>
    </row>
    <row r="11450" spans="1:12" x14ac:dyDescent="0.25">
      <c r="A11450" s="1">
        <v>38331</v>
      </c>
      <c r="B11450">
        <v>290</v>
      </c>
      <c r="C11450">
        <v>290.5</v>
      </c>
      <c r="D11450">
        <v>283.5</v>
      </c>
      <c r="E11450">
        <v>284</v>
      </c>
      <c r="G11450">
        <v>284</v>
      </c>
      <c r="H11450">
        <v>75</v>
      </c>
      <c r="I11450">
        <v>132</v>
      </c>
      <c r="J11450">
        <f t="shared" si="534"/>
        <v>104.41176470588235</v>
      </c>
      <c r="K11450">
        <f t="shared" si="535"/>
        <v>2004</v>
      </c>
      <c r="L11450">
        <f t="shared" si="536"/>
        <v>12</v>
      </c>
    </row>
    <row r="11451" spans="1:12" x14ac:dyDescent="0.25">
      <c r="A11451" s="1">
        <v>38334</v>
      </c>
      <c r="B11451">
        <v>288</v>
      </c>
      <c r="C11451">
        <v>289</v>
      </c>
      <c r="D11451">
        <v>286</v>
      </c>
      <c r="E11451">
        <v>286.75</v>
      </c>
      <c r="G11451">
        <v>286.75</v>
      </c>
      <c r="H11451">
        <v>177</v>
      </c>
      <c r="I11451">
        <v>187</v>
      </c>
      <c r="J11451">
        <f t="shared" si="534"/>
        <v>105.42279411764706</v>
      </c>
      <c r="K11451">
        <f t="shared" si="535"/>
        <v>2004</v>
      </c>
      <c r="L11451">
        <f t="shared" si="536"/>
        <v>12</v>
      </c>
    </row>
    <row r="11452" spans="1:12" x14ac:dyDescent="0.25">
      <c r="A11452" s="1">
        <v>38335</v>
      </c>
      <c r="B11452">
        <v>284</v>
      </c>
      <c r="C11452">
        <v>287.25</v>
      </c>
      <c r="D11452">
        <v>284</v>
      </c>
      <c r="E11452">
        <v>285</v>
      </c>
      <c r="G11452">
        <v>285</v>
      </c>
      <c r="H11452">
        <v>94</v>
      </c>
      <c r="I11452">
        <v>88</v>
      </c>
      <c r="J11452">
        <f t="shared" si="534"/>
        <v>104.77941176470588</v>
      </c>
      <c r="K11452">
        <f t="shared" si="535"/>
        <v>2004</v>
      </c>
      <c r="L11452">
        <f t="shared" si="536"/>
        <v>12</v>
      </c>
    </row>
    <row r="11453" spans="1:12" x14ac:dyDescent="0.25">
      <c r="A11453" s="1">
        <v>38336</v>
      </c>
      <c r="B11453">
        <v>300</v>
      </c>
      <c r="C11453">
        <v>304</v>
      </c>
      <c r="D11453">
        <v>299.5</v>
      </c>
      <c r="E11453">
        <v>302.5</v>
      </c>
      <c r="G11453">
        <v>302.5</v>
      </c>
      <c r="H11453">
        <v>14390</v>
      </c>
      <c r="I11453">
        <v>147284</v>
      </c>
      <c r="J11453">
        <f t="shared" si="534"/>
        <v>111.21323529411765</v>
      </c>
      <c r="K11453">
        <f t="shared" si="535"/>
        <v>2004</v>
      </c>
      <c r="L11453">
        <f t="shared" si="536"/>
        <v>12</v>
      </c>
    </row>
    <row r="11454" spans="1:12" x14ac:dyDescent="0.25">
      <c r="A11454" s="1">
        <v>38337</v>
      </c>
      <c r="B11454">
        <v>302.5</v>
      </c>
      <c r="C11454">
        <v>304</v>
      </c>
      <c r="D11454">
        <v>297</v>
      </c>
      <c r="E11454">
        <v>297.5</v>
      </c>
      <c r="G11454">
        <v>297.5</v>
      </c>
      <c r="H11454">
        <v>13017</v>
      </c>
      <c r="I11454">
        <v>148068</v>
      </c>
      <c r="J11454">
        <f t="shared" si="534"/>
        <v>109.375</v>
      </c>
      <c r="K11454">
        <f t="shared" si="535"/>
        <v>2004</v>
      </c>
      <c r="L11454">
        <f t="shared" si="536"/>
        <v>12</v>
      </c>
    </row>
    <row r="11455" spans="1:12" x14ac:dyDescent="0.25">
      <c r="A11455" s="1">
        <v>38338</v>
      </c>
      <c r="B11455">
        <v>297</v>
      </c>
      <c r="C11455">
        <v>305</v>
      </c>
      <c r="D11455">
        <v>297</v>
      </c>
      <c r="E11455">
        <v>304.25</v>
      </c>
      <c r="G11455">
        <v>304.25</v>
      </c>
      <c r="H11455">
        <v>16183</v>
      </c>
      <c r="I11455">
        <v>147339</v>
      </c>
      <c r="J11455">
        <f t="shared" si="534"/>
        <v>111.85661764705883</v>
      </c>
      <c r="K11455">
        <f t="shared" si="535"/>
        <v>2004</v>
      </c>
      <c r="L11455">
        <f t="shared" si="536"/>
        <v>12</v>
      </c>
    </row>
    <row r="11456" spans="1:12" x14ac:dyDescent="0.25">
      <c r="A11456" s="1">
        <v>38341</v>
      </c>
      <c r="B11456">
        <v>308</v>
      </c>
      <c r="C11456">
        <v>309.5</v>
      </c>
      <c r="D11456">
        <v>305</v>
      </c>
      <c r="E11456">
        <v>306</v>
      </c>
      <c r="G11456">
        <v>306</v>
      </c>
      <c r="H11456">
        <v>20478</v>
      </c>
      <c r="I11456">
        <v>146331</v>
      </c>
      <c r="J11456">
        <f t="shared" si="534"/>
        <v>112.5</v>
      </c>
      <c r="K11456">
        <f t="shared" si="535"/>
        <v>2004</v>
      </c>
      <c r="L11456">
        <f t="shared" si="536"/>
        <v>12</v>
      </c>
    </row>
    <row r="11457" spans="1:12" x14ac:dyDescent="0.25">
      <c r="A11457" s="1">
        <v>38342</v>
      </c>
      <c r="B11457">
        <v>307</v>
      </c>
      <c r="C11457">
        <v>307.5</v>
      </c>
      <c r="D11457">
        <v>302.5</v>
      </c>
      <c r="E11457">
        <v>305.5</v>
      </c>
      <c r="G11457">
        <v>305.5</v>
      </c>
      <c r="H11457">
        <v>16098</v>
      </c>
      <c r="I11457">
        <v>144413</v>
      </c>
      <c r="J11457">
        <f t="shared" si="534"/>
        <v>112.31617647058823</v>
      </c>
      <c r="K11457">
        <f t="shared" si="535"/>
        <v>2004</v>
      </c>
      <c r="L11457">
        <f t="shared" si="536"/>
        <v>12</v>
      </c>
    </row>
    <row r="11458" spans="1:12" x14ac:dyDescent="0.25">
      <c r="A11458" s="1">
        <v>38343</v>
      </c>
      <c r="B11458">
        <v>306</v>
      </c>
      <c r="C11458">
        <v>308</v>
      </c>
      <c r="D11458">
        <v>305</v>
      </c>
      <c r="E11458">
        <v>307</v>
      </c>
      <c r="G11458">
        <v>307</v>
      </c>
      <c r="H11458">
        <v>8304</v>
      </c>
      <c r="I11458">
        <v>142540</v>
      </c>
      <c r="J11458">
        <f t="shared" ref="J11458:J11521" si="537">G11458/100*5000/136</f>
        <v>112.86764705882354</v>
      </c>
      <c r="K11458">
        <f t="shared" ref="K11458:K11521" si="538">YEAR(A11458)</f>
        <v>2004</v>
      </c>
      <c r="L11458">
        <f t="shared" ref="L11458:L11521" si="539">MONTH(A11458)</f>
        <v>12</v>
      </c>
    </row>
    <row r="11459" spans="1:12" x14ac:dyDescent="0.25">
      <c r="A11459" s="1">
        <v>38344</v>
      </c>
      <c r="B11459">
        <v>307.5</v>
      </c>
      <c r="C11459">
        <v>310</v>
      </c>
      <c r="D11459">
        <v>305.5</v>
      </c>
      <c r="E11459">
        <v>309.5</v>
      </c>
      <c r="G11459">
        <v>309.5</v>
      </c>
      <c r="H11459">
        <v>12440</v>
      </c>
      <c r="I11459">
        <v>140466</v>
      </c>
      <c r="J11459">
        <f t="shared" si="537"/>
        <v>113.78676470588236</v>
      </c>
      <c r="K11459">
        <f t="shared" si="538"/>
        <v>2004</v>
      </c>
      <c r="L11459">
        <f t="shared" si="539"/>
        <v>12</v>
      </c>
    </row>
    <row r="11460" spans="1:12" x14ac:dyDescent="0.25">
      <c r="A11460" s="1">
        <v>38345</v>
      </c>
      <c r="B11460">
        <v>322.5</v>
      </c>
      <c r="C11460">
        <v>322.5</v>
      </c>
      <c r="D11460">
        <v>322.5</v>
      </c>
      <c r="E11460">
        <v>322.5</v>
      </c>
      <c r="G11460">
        <v>322.5</v>
      </c>
      <c r="H11460">
        <v>1385</v>
      </c>
      <c r="I11460">
        <v>15561</v>
      </c>
      <c r="J11460">
        <f t="shared" si="537"/>
        <v>118.56617647058823</v>
      </c>
      <c r="K11460">
        <f t="shared" si="538"/>
        <v>2004</v>
      </c>
      <c r="L11460">
        <f t="shared" si="539"/>
        <v>12</v>
      </c>
    </row>
    <row r="11461" spans="1:12" x14ac:dyDescent="0.25">
      <c r="A11461" s="1">
        <v>38348</v>
      </c>
      <c r="B11461">
        <v>310</v>
      </c>
      <c r="C11461">
        <v>311.75</v>
      </c>
      <c r="D11461">
        <v>301</v>
      </c>
      <c r="E11461">
        <v>305</v>
      </c>
      <c r="G11461">
        <v>305</v>
      </c>
      <c r="H11461">
        <v>21501</v>
      </c>
      <c r="I11461">
        <v>143310</v>
      </c>
      <c r="J11461">
        <f t="shared" si="537"/>
        <v>112.13235294117646</v>
      </c>
      <c r="K11461">
        <f t="shared" si="538"/>
        <v>2004</v>
      </c>
      <c r="L11461">
        <f t="shared" si="539"/>
        <v>12</v>
      </c>
    </row>
    <row r="11462" spans="1:12" x14ac:dyDescent="0.25">
      <c r="A11462" s="1">
        <v>38349</v>
      </c>
      <c r="B11462">
        <v>303.5</v>
      </c>
      <c r="C11462">
        <v>306</v>
      </c>
      <c r="D11462">
        <v>302</v>
      </c>
      <c r="E11462">
        <v>305</v>
      </c>
      <c r="G11462">
        <v>305</v>
      </c>
      <c r="H11462">
        <v>6733</v>
      </c>
      <c r="I11462">
        <v>142622</v>
      </c>
      <c r="J11462">
        <f t="shared" si="537"/>
        <v>112.13235294117646</v>
      </c>
      <c r="K11462">
        <f t="shared" si="538"/>
        <v>2004</v>
      </c>
      <c r="L11462">
        <f t="shared" si="539"/>
        <v>12</v>
      </c>
    </row>
    <row r="11463" spans="1:12" x14ac:dyDescent="0.25">
      <c r="A11463" s="1">
        <v>38350</v>
      </c>
      <c r="B11463">
        <v>305.25</v>
      </c>
      <c r="C11463">
        <v>306</v>
      </c>
      <c r="D11463">
        <v>300.5</v>
      </c>
      <c r="E11463">
        <v>303.5</v>
      </c>
      <c r="G11463">
        <v>303.5</v>
      </c>
      <c r="H11463">
        <v>8639</v>
      </c>
      <c r="I11463">
        <v>143454</v>
      </c>
      <c r="J11463">
        <f t="shared" si="537"/>
        <v>111.58088235294117</v>
      </c>
      <c r="K11463">
        <f t="shared" si="538"/>
        <v>2004</v>
      </c>
      <c r="L11463">
        <f t="shared" si="539"/>
        <v>12</v>
      </c>
    </row>
    <row r="11464" spans="1:12" x14ac:dyDescent="0.25">
      <c r="A11464" s="1">
        <v>38351</v>
      </c>
      <c r="B11464">
        <v>305.5</v>
      </c>
      <c r="C11464">
        <v>308</v>
      </c>
      <c r="D11464">
        <v>303</v>
      </c>
      <c r="E11464">
        <v>307.5</v>
      </c>
      <c r="G11464">
        <v>307.5</v>
      </c>
      <c r="H11464">
        <v>13395</v>
      </c>
      <c r="I11464">
        <v>143212</v>
      </c>
      <c r="J11464">
        <f t="shared" si="537"/>
        <v>113.05147058823529</v>
      </c>
      <c r="K11464">
        <f t="shared" si="538"/>
        <v>2004</v>
      </c>
      <c r="L11464">
        <f t="shared" si="539"/>
        <v>12</v>
      </c>
    </row>
    <row r="11465" spans="1:12" x14ac:dyDescent="0.25">
      <c r="A11465" s="1">
        <v>38352</v>
      </c>
      <c r="B11465">
        <v>320.75</v>
      </c>
      <c r="C11465">
        <v>320.75</v>
      </c>
      <c r="D11465">
        <v>320.75</v>
      </c>
      <c r="E11465">
        <v>320.75</v>
      </c>
      <c r="G11465">
        <v>320.75</v>
      </c>
      <c r="H11465">
        <v>1191</v>
      </c>
      <c r="I11465">
        <v>16444</v>
      </c>
      <c r="J11465">
        <f t="shared" si="537"/>
        <v>117.92279411764706</v>
      </c>
      <c r="K11465">
        <f t="shared" si="538"/>
        <v>2004</v>
      </c>
      <c r="L11465">
        <f t="shared" si="539"/>
        <v>12</v>
      </c>
    </row>
    <row r="11466" spans="1:12" x14ac:dyDescent="0.25">
      <c r="A11466" s="1">
        <v>38355</v>
      </c>
      <c r="B11466">
        <v>305</v>
      </c>
      <c r="C11466">
        <v>306</v>
      </c>
      <c r="D11466">
        <v>301.5</v>
      </c>
      <c r="E11466">
        <v>302.25</v>
      </c>
      <c r="G11466">
        <v>302.25</v>
      </c>
      <c r="H11466">
        <v>12928</v>
      </c>
      <c r="I11466">
        <v>145017</v>
      </c>
      <c r="J11466">
        <f t="shared" si="537"/>
        <v>111.12132352941177</v>
      </c>
      <c r="K11466">
        <f t="shared" si="538"/>
        <v>2005</v>
      </c>
      <c r="L11466">
        <f t="shared" si="539"/>
        <v>1</v>
      </c>
    </row>
    <row r="11467" spans="1:12" x14ac:dyDescent="0.25">
      <c r="A11467" s="1">
        <v>38356</v>
      </c>
      <c r="B11467">
        <v>299.5</v>
      </c>
      <c r="C11467">
        <v>300.5</v>
      </c>
      <c r="D11467">
        <v>292.25</v>
      </c>
      <c r="E11467">
        <v>296</v>
      </c>
      <c r="G11467">
        <v>296</v>
      </c>
      <c r="H11467">
        <v>43150</v>
      </c>
      <c r="I11467">
        <v>150257</v>
      </c>
      <c r="J11467">
        <f t="shared" si="537"/>
        <v>108.82352941176471</v>
      </c>
      <c r="K11467">
        <f t="shared" si="538"/>
        <v>2005</v>
      </c>
      <c r="L11467">
        <f t="shared" si="539"/>
        <v>1</v>
      </c>
    </row>
    <row r="11468" spans="1:12" x14ac:dyDescent="0.25">
      <c r="A11468" s="1">
        <v>38357</v>
      </c>
      <c r="B11468">
        <v>298</v>
      </c>
      <c r="C11468">
        <v>301</v>
      </c>
      <c r="D11468">
        <v>298</v>
      </c>
      <c r="E11468">
        <v>299.75</v>
      </c>
      <c r="G11468">
        <v>299.75</v>
      </c>
      <c r="H11468">
        <v>17593</v>
      </c>
      <c r="I11468">
        <v>148321</v>
      </c>
      <c r="J11468">
        <f t="shared" si="537"/>
        <v>110.20220588235294</v>
      </c>
      <c r="K11468">
        <f t="shared" si="538"/>
        <v>2005</v>
      </c>
      <c r="L11468">
        <f t="shared" si="539"/>
        <v>1</v>
      </c>
    </row>
    <row r="11469" spans="1:12" x14ac:dyDescent="0.25">
      <c r="A11469" s="1">
        <v>38358</v>
      </c>
      <c r="B11469">
        <v>299.75</v>
      </c>
      <c r="C11469">
        <v>308.5</v>
      </c>
      <c r="D11469">
        <v>299.75</v>
      </c>
      <c r="E11469">
        <v>308.25</v>
      </c>
      <c r="G11469">
        <v>308.25</v>
      </c>
      <c r="H11469">
        <v>30373</v>
      </c>
      <c r="I11469">
        <v>142661</v>
      </c>
      <c r="J11469">
        <f t="shared" si="537"/>
        <v>113.32720588235294</v>
      </c>
      <c r="K11469">
        <f t="shared" si="538"/>
        <v>2005</v>
      </c>
      <c r="L11469">
        <f t="shared" si="539"/>
        <v>1</v>
      </c>
    </row>
    <row r="11470" spans="1:12" x14ac:dyDescent="0.25">
      <c r="A11470" s="1">
        <v>38359</v>
      </c>
      <c r="B11470">
        <v>311.5</v>
      </c>
      <c r="C11470">
        <v>312</v>
      </c>
      <c r="D11470">
        <v>306.5</v>
      </c>
      <c r="E11470">
        <v>309.75</v>
      </c>
      <c r="G11470">
        <v>309.75</v>
      </c>
      <c r="H11470">
        <v>28033</v>
      </c>
      <c r="I11470">
        <v>140963</v>
      </c>
      <c r="J11470">
        <f t="shared" si="537"/>
        <v>113.87867647058823</v>
      </c>
      <c r="K11470">
        <f t="shared" si="538"/>
        <v>2005</v>
      </c>
      <c r="L11470">
        <f t="shared" si="539"/>
        <v>1</v>
      </c>
    </row>
    <row r="11471" spans="1:12" x14ac:dyDescent="0.25">
      <c r="A11471" s="1">
        <v>38362</v>
      </c>
      <c r="B11471">
        <v>308.5</v>
      </c>
      <c r="C11471">
        <v>309</v>
      </c>
      <c r="D11471">
        <v>303.25</v>
      </c>
      <c r="E11471">
        <v>307.75</v>
      </c>
      <c r="G11471">
        <v>307.75</v>
      </c>
      <c r="H11471">
        <v>17408</v>
      </c>
      <c r="I11471">
        <v>141744</v>
      </c>
      <c r="J11471">
        <f t="shared" si="537"/>
        <v>113.14338235294117</v>
      </c>
      <c r="K11471">
        <f t="shared" si="538"/>
        <v>2005</v>
      </c>
      <c r="L11471">
        <f t="shared" si="539"/>
        <v>1</v>
      </c>
    </row>
    <row r="11472" spans="1:12" x14ac:dyDescent="0.25">
      <c r="A11472" s="1">
        <v>38363</v>
      </c>
      <c r="B11472">
        <v>309</v>
      </c>
      <c r="C11472">
        <v>310.5</v>
      </c>
      <c r="D11472">
        <v>304.5</v>
      </c>
      <c r="E11472">
        <v>306.5</v>
      </c>
      <c r="G11472">
        <v>306.5</v>
      </c>
      <c r="H11472">
        <v>17323</v>
      </c>
      <c r="I11472">
        <v>142910</v>
      </c>
      <c r="J11472">
        <f t="shared" si="537"/>
        <v>112.68382352941177</v>
      </c>
      <c r="K11472">
        <f t="shared" si="538"/>
        <v>2005</v>
      </c>
      <c r="L11472">
        <f t="shared" si="539"/>
        <v>1</v>
      </c>
    </row>
    <row r="11473" spans="1:12" x14ac:dyDescent="0.25">
      <c r="A11473" s="1">
        <v>38364</v>
      </c>
      <c r="B11473">
        <v>308.5</v>
      </c>
      <c r="C11473">
        <v>308.5</v>
      </c>
      <c r="D11473">
        <v>302</v>
      </c>
      <c r="E11473">
        <v>307.25</v>
      </c>
      <c r="G11473">
        <v>307.25</v>
      </c>
      <c r="H11473">
        <v>25577</v>
      </c>
      <c r="I11473">
        <v>144170</v>
      </c>
      <c r="J11473">
        <f t="shared" si="537"/>
        <v>112.95955882352939</v>
      </c>
      <c r="K11473">
        <f t="shared" si="538"/>
        <v>2005</v>
      </c>
      <c r="L11473">
        <f t="shared" si="539"/>
        <v>1</v>
      </c>
    </row>
    <row r="11474" spans="1:12" x14ac:dyDescent="0.25">
      <c r="A11474" s="1">
        <v>38365</v>
      </c>
      <c r="B11474">
        <v>306</v>
      </c>
      <c r="C11474">
        <v>307.75</v>
      </c>
      <c r="D11474">
        <v>303.5</v>
      </c>
      <c r="E11474">
        <v>307.5</v>
      </c>
      <c r="G11474">
        <v>307.5</v>
      </c>
      <c r="H11474">
        <v>13542</v>
      </c>
      <c r="I11474">
        <v>143971</v>
      </c>
      <c r="J11474">
        <f t="shared" si="537"/>
        <v>113.05147058823529</v>
      </c>
      <c r="K11474">
        <f t="shared" si="538"/>
        <v>2005</v>
      </c>
      <c r="L11474">
        <f t="shared" si="539"/>
        <v>1</v>
      </c>
    </row>
    <row r="11475" spans="1:12" x14ac:dyDescent="0.25">
      <c r="A11475" s="1">
        <v>38366</v>
      </c>
      <c r="B11475">
        <v>305.5</v>
      </c>
      <c r="C11475">
        <v>307</v>
      </c>
      <c r="D11475">
        <v>297.25</v>
      </c>
      <c r="E11475">
        <v>297.5</v>
      </c>
      <c r="G11475">
        <v>297.5</v>
      </c>
      <c r="H11475">
        <v>30495</v>
      </c>
      <c r="I11475">
        <v>144351</v>
      </c>
      <c r="J11475">
        <f t="shared" si="537"/>
        <v>109.375</v>
      </c>
      <c r="K11475">
        <f t="shared" si="538"/>
        <v>2005</v>
      </c>
      <c r="L11475">
        <f t="shared" si="539"/>
        <v>1</v>
      </c>
    </row>
    <row r="11476" spans="1:12" x14ac:dyDescent="0.25">
      <c r="A11476" s="1">
        <v>38370</v>
      </c>
      <c r="B11476">
        <v>296</v>
      </c>
      <c r="C11476">
        <v>299.75</v>
      </c>
      <c r="D11476">
        <v>295</v>
      </c>
      <c r="E11476">
        <v>296.5</v>
      </c>
      <c r="G11476">
        <v>296.5</v>
      </c>
      <c r="H11476">
        <v>19294</v>
      </c>
      <c r="I11476">
        <v>145201</v>
      </c>
      <c r="J11476">
        <f t="shared" si="537"/>
        <v>109.00735294117646</v>
      </c>
      <c r="K11476">
        <f t="shared" si="538"/>
        <v>2005</v>
      </c>
      <c r="L11476">
        <f t="shared" si="539"/>
        <v>1</v>
      </c>
    </row>
    <row r="11477" spans="1:12" x14ac:dyDescent="0.25">
      <c r="A11477" s="1">
        <v>38371</v>
      </c>
      <c r="B11477">
        <v>296.5</v>
      </c>
      <c r="C11477">
        <v>302</v>
      </c>
      <c r="D11477">
        <v>296</v>
      </c>
      <c r="E11477">
        <v>299</v>
      </c>
      <c r="G11477">
        <v>299</v>
      </c>
      <c r="H11477">
        <v>23539</v>
      </c>
      <c r="I11477">
        <v>141994</v>
      </c>
      <c r="J11477">
        <f t="shared" si="537"/>
        <v>109.9264705882353</v>
      </c>
      <c r="K11477">
        <f t="shared" si="538"/>
        <v>2005</v>
      </c>
      <c r="L11477">
        <f t="shared" si="539"/>
        <v>1</v>
      </c>
    </row>
    <row r="11478" spans="1:12" x14ac:dyDescent="0.25">
      <c r="A11478" s="1">
        <v>38372</v>
      </c>
      <c r="B11478">
        <v>298.5</v>
      </c>
      <c r="C11478">
        <v>299</v>
      </c>
      <c r="D11478">
        <v>293.5</v>
      </c>
      <c r="E11478">
        <v>294.75</v>
      </c>
      <c r="G11478">
        <v>294.75</v>
      </c>
      <c r="H11478">
        <v>25258</v>
      </c>
      <c r="I11478">
        <v>142140</v>
      </c>
      <c r="J11478">
        <f t="shared" si="537"/>
        <v>108.36397058823528</v>
      </c>
      <c r="K11478">
        <f t="shared" si="538"/>
        <v>2005</v>
      </c>
      <c r="L11478">
        <f t="shared" si="539"/>
        <v>1</v>
      </c>
    </row>
    <row r="11479" spans="1:12" x14ac:dyDescent="0.25">
      <c r="A11479" s="1">
        <v>38373</v>
      </c>
      <c r="B11479">
        <v>295.5</v>
      </c>
      <c r="C11479">
        <v>297.75</v>
      </c>
      <c r="D11479">
        <v>294.25</v>
      </c>
      <c r="E11479">
        <v>295.75</v>
      </c>
      <c r="G11479">
        <v>295.75</v>
      </c>
      <c r="H11479">
        <v>14441</v>
      </c>
      <c r="I11479">
        <v>137478</v>
      </c>
      <c r="J11479">
        <f t="shared" si="537"/>
        <v>108.73161764705883</v>
      </c>
      <c r="K11479">
        <f t="shared" si="538"/>
        <v>2005</v>
      </c>
      <c r="L11479">
        <f t="shared" si="539"/>
        <v>1</v>
      </c>
    </row>
    <row r="11480" spans="1:12" x14ac:dyDescent="0.25">
      <c r="A11480" s="1">
        <v>38376</v>
      </c>
      <c r="B11480">
        <v>296.5</v>
      </c>
      <c r="C11480">
        <v>299</v>
      </c>
      <c r="D11480">
        <v>293.75</v>
      </c>
      <c r="E11480">
        <v>295.25</v>
      </c>
      <c r="G11480">
        <v>295.25</v>
      </c>
      <c r="H11480">
        <v>15805</v>
      </c>
      <c r="I11480">
        <v>139522</v>
      </c>
      <c r="J11480">
        <f t="shared" si="537"/>
        <v>108.54779411764706</v>
      </c>
      <c r="K11480">
        <f t="shared" si="538"/>
        <v>2005</v>
      </c>
      <c r="L11480">
        <f t="shared" si="539"/>
        <v>1</v>
      </c>
    </row>
    <row r="11481" spans="1:12" x14ac:dyDescent="0.25">
      <c r="A11481" s="1">
        <v>38377</v>
      </c>
      <c r="B11481">
        <v>295</v>
      </c>
      <c r="C11481">
        <v>298.75</v>
      </c>
      <c r="D11481">
        <v>295</v>
      </c>
      <c r="E11481">
        <v>297</v>
      </c>
      <c r="G11481">
        <v>297</v>
      </c>
      <c r="H11481">
        <v>17162</v>
      </c>
      <c r="I11481">
        <v>140049</v>
      </c>
      <c r="J11481">
        <f t="shared" si="537"/>
        <v>109.19117647058825</v>
      </c>
      <c r="K11481">
        <f t="shared" si="538"/>
        <v>2005</v>
      </c>
      <c r="L11481">
        <f t="shared" si="539"/>
        <v>1</v>
      </c>
    </row>
    <row r="11482" spans="1:12" x14ac:dyDescent="0.25">
      <c r="A11482" s="1">
        <v>38378</v>
      </c>
      <c r="B11482">
        <v>298</v>
      </c>
      <c r="C11482">
        <v>299.75</v>
      </c>
      <c r="D11482">
        <v>295</v>
      </c>
      <c r="E11482">
        <v>295.25</v>
      </c>
      <c r="G11482">
        <v>295.25</v>
      </c>
      <c r="H11482">
        <v>15101</v>
      </c>
      <c r="I11482">
        <v>140339</v>
      </c>
      <c r="J11482">
        <f t="shared" si="537"/>
        <v>108.54779411764706</v>
      </c>
      <c r="K11482">
        <f t="shared" si="538"/>
        <v>2005</v>
      </c>
      <c r="L11482">
        <f t="shared" si="539"/>
        <v>1</v>
      </c>
    </row>
    <row r="11483" spans="1:12" x14ac:dyDescent="0.25">
      <c r="A11483" s="1">
        <v>38379</v>
      </c>
      <c r="B11483">
        <v>293.5</v>
      </c>
      <c r="C11483">
        <v>294</v>
      </c>
      <c r="D11483">
        <v>288.5</v>
      </c>
      <c r="E11483">
        <v>289.5</v>
      </c>
      <c r="G11483">
        <v>289.5</v>
      </c>
      <c r="H11483">
        <v>35208</v>
      </c>
      <c r="I11483">
        <v>142796</v>
      </c>
      <c r="J11483">
        <f t="shared" si="537"/>
        <v>106.43382352941177</v>
      </c>
      <c r="K11483">
        <f t="shared" si="538"/>
        <v>2005</v>
      </c>
      <c r="L11483">
        <f t="shared" si="539"/>
        <v>1</v>
      </c>
    </row>
    <row r="11484" spans="1:12" x14ac:dyDescent="0.25">
      <c r="A11484" s="1">
        <v>38380</v>
      </c>
      <c r="B11484">
        <v>290.5</v>
      </c>
      <c r="C11484">
        <v>291.25</v>
      </c>
      <c r="D11484">
        <v>288.25</v>
      </c>
      <c r="E11484">
        <v>290</v>
      </c>
      <c r="G11484">
        <v>290</v>
      </c>
      <c r="H11484">
        <v>13959</v>
      </c>
      <c r="I11484">
        <v>140677</v>
      </c>
      <c r="J11484">
        <f t="shared" si="537"/>
        <v>106.61764705882354</v>
      </c>
      <c r="K11484">
        <f t="shared" si="538"/>
        <v>2005</v>
      </c>
      <c r="L11484">
        <f t="shared" si="539"/>
        <v>1</v>
      </c>
    </row>
    <row r="11485" spans="1:12" x14ac:dyDescent="0.25">
      <c r="A11485" s="1">
        <v>38383</v>
      </c>
      <c r="B11485">
        <v>289</v>
      </c>
      <c r="C11485">
        <v>292</v>
      </c>
      <c r="D11485">
        <v>287.5</v>
      </c>
      <c r="E11485">
        <v>291</v>
      </c>
      <c r="G11485">
        <v>291</v>
      </c>
      <c r="H11485">
        <v>18751</v>
      </c>
      <c r="I11485">
        <v>138359</v>
      </c>
      <c r="J11485">
        <f t="shared" si="537"/>
        <v>106.98529411764706</v>
      </c>
      <c r="K11485">
        <f t="shared" si="538"/>
        <v>2005</v>
      </c>
      <c r="L11485">
        <f t="shared" si="539"/>
        <v>1</v>
      </c>
    </row>
    <row r="11486" spans="1:12" x14ac:dyDescent="0.25">
      <c r="A11486" s="1">
        <v>38384</v>
      </c>
      <c r="B11486">
        <v>291.75</v>
      </c>
      <c r="C11486">
        <v>294</v>
      </c>
      <c r="D11486">
        <v>290.5</v>
      </c>
      <c r="E11486">
        <v>292.25</v>
      </c>
      <c r="G11486">
        <v>292.25</v>
      </c>
      <c r="H11486">
        <v>21338</v>
      </c>
      <c r="I11486">
        <v>136135</v>
      </c>
      <c r="J11486">
        <f t="shared" si="537"/>
        <v>107.44485294117646</v>
      </c>
      <c r="K11486">
        <f t="shared" si="538"/>
        <v>2005</v>
      </c>
      <c r="L11486">
        <f t="shared" si="539"/>
        <v>2</v>
      </c>
    </row>
    <row r="11487" spans="1:12" x14ac:dyDescent="0.25">
      <c r="A11487" s="1">
        <v>38385</v>
      </c>
      <c r="B11487">
        <v>291.5</v>
      </c>
      <c r="C11487">
        <v>291.5</v>
      </c>
      <c r="D11487">
        <v>287.75</v>
      </c>
      <c r="E11487">
        <v>288.25</v>
      </c>
      <c r="G11487">
        <v>288.25</v>
      </c>
      <c r="H11487">
        <v>15997</v>
      </c>
      <c r="I11487">
        <v>131239</v>
      </c>
      <c r="J11487">
        <f t="shared" si="537"/>
        <v>105.97426470588235</v>
      </c>
      <c r="K11487">
        <f t="shared" si="538"/>
        <v>2005</v>
      </c>
      <c r="L11487">
        <f t="shared" si="539"/>
        <v>2</v>
      </c>
    </row>
    <row r="11488" spans="1:12" x14ac:dyDescent="0.25">
      <c r="A11488" s="1">
        <v>38386</v>
      </c>
      <c r="B11488">
        <v>288.5</v>
      </c>
      <c r="C11488">
        <v>291</v>
      </c>
      <c r="D11488">
        <v>288</v>
      </c>
      <c r="E11488">
        <v>289.75</v>
      </c>
      <c r="G11488">
        <v>289.75</v>
      </c>
      <c r="H11488">
        <v>16148</v>
      </c>
      <c r="I11488">
        <v>126002</v>
      </c>
      <c r="J11488">
        <f t="shared" si="537"/>
        <v>106.52573529411765</v>
      </c>
      <c r="K11488">
        <f t="shared" si="538"/>
        <v>2005</v>
      </c>
      <c r="L11488">
        <f t="shared" si="539"/>
        <v>2</v>
      </c>
    </row>
    <row r="11489" spans="1:12" x14ac:dyDescent="0.25">
      <c r="A11489" s="1">
        <v>38387</v>
      </c>
      <c r="B11489">
        <v>290.5</v>
      </c>
      <c r="C11489">
        <v>291.5</v>
      </c>
      <c r="D11489">
        <v>287</v>
      </c>
      <c r="E11489">
        <v>287.75</v>
      </c>
      <c r="G11489">
        <v>287.75</v>
      </c>
      <c r="H11489">
        <v>19190</v>
      </c>
      <c r="I11489">
        <v>119069</v>
      </c>
      <c r="J11489">
        <f t="shared" si="537"/>
        <v>105.79044117647059</v>
      </c>
      <c r="K11489">
        <f t="shared" si="538"/>
        <v>2005</v>
      </c>
      <c r="L11489">
        <f t="shared" si="539"/>
        <v>2</v>
      </c>
    </row>
    <row r="11490" spans="1:12" x14ac:dyDescent="0.25">
      <c r="A11490" s="1">
        <v>38390</v>
      </c>
      <c r="B11490">
        <v>288.5</v>
      </c>
      <c r="C11490">
        <v>293</v>
      </c>
      <c r="D11490">
        <v>288.5</v>
      </c>
      <c r="E11490">
        <v>292.5</v>
      </c>
      <c r="G11490">
        <v>292.5</v>
      </c>
      <c r="H11490">
        <v>26601</v>
      </c>
      <c r="I11490">
        <v>111045</v>
      </c>
      <c r="J11490">
        <f t="shared" si="537"/>
        <v>107.53676470588235</v>
      </c>
      <c r="K11490">
        <f t="shared" si="538"/>
        <v>2005</v>
      </c>
      <c r="L11490">
        <f t="shared" si="539"/>
        <v>2</v>
      </c>
    </row>
    <row r="11491" spans="1:12" x14ac:dyDescent="0.25">
      <c r="A11491" s="1">
        <v>38391</v>
      </c>
      <c r="B11491">
        <v>294.5</v>
      </c>
      <c r="C11491">
        <v>295</v>
      </c>
      <c r="D11491">
        <v>289.5</v>
      </c>
      <c r="E11491">
        <v>291.75</v>
      </c>
      <c r="G11491">
        <v>291.75</v>
      </c>
      <c r="H11491">
        <v>28898</v>
      </c>
      <c r="I11491">
        <v>102044</v>
      </c>
      <c r="J11491">
        <f t="shared" si="537"/>
        <v>107.26102941176471</v>
      </c>
      <c r="K11491">
        <f t="shared" si="538"/>
        <v>2005</v>
      </c>
      <c r="L11491">
        <f t="shared" si="539"/>
        <v>2</v>
      </c>
    </row>
    <row r="11492" spans="1:12" x14ac:dyDescent="0.25">
      <c r="A11492" s="1">
        <v>38392</v>
      </c>
      <c r="B11492">
        <v>292.5</v>
      </c>
      <c r="C11492">
        <v>293.75</v>
      </c>
      <c r="D11492">
        <v>289.5</v>
      </c>
      <c r="E11492">
        <v>290</v>
      </c>
      <c r="G11492">
        <v>290</v>
      </c>
      <c r="H11492">
        <v>21520</v>
      </c>
      <c r="I11492">
        <v>94817</v>
      </c>
      <c r="J11492">
        <f t="shared" si="537"/>
        <v>106.61764705882354</v>
      </c>
      <c r="K11492">
        <f t="shared" si="538"/>
        <v>2005</v>
      </c>
      <c r="L11492">
        <f t="shared" si="539"/>
        <v>2</v>
      </c>
    </row>
    <row r="11493" spans="1:12" x14ac:dyDescent="0.25">
      <c r="A11493" s="1">
        <v>38393</v>
      </c>
      <c r="B11493">
        <v>289.5</v>
      </c>
      <c r="C11493">
        <v>297</v>
      </c>
      <c r="D11493">
        <v>289</v>
      </c>
      <c r="E11493">
        <v>296.25</v>
      </c>
      <c r="G11493">
        <v>296.25</v>
      </c>
      <c r="H11493">
        <v>39182</v>
      </c>
      <c r="I11493">
        <v>85132</v>
      </c>
      <c r="J11493">
        <f t="shared" si="537"/>
        <v>108.91544117647059</v>
      </c>
      <c r="K11493">
        <f t="shared" si="538"/>
        <v>2005</v>
      </c>
      <c r="L11493">
        <f t="shared" si="539"/>
        <v>2</v>
      </c>
    </row>
    <row r="11494" spans="1:12" x14ac:dyDescent="0.25">
      <c r="A11494" s="1">
        <v>38394</v>
      </c>
      <c r="B11494">
        <v>297.25</v>
      </c>
      <c r="C11494">
        <v>297.75</v>
      </c>
      <c r="D11494">
        <v>294.25</v>
      </c>
      <c r="E11494">
        <v>294.5</v>
      </c>
      <c r="G11494">
        <v>294.5</v>
      </c>
      <c r="H11494">
        <v>23368</v>
      </c>
      <c r="I11494">
        <v>81594</v>
      </c>
      <c r="J11494">
        <f t="shared" si="537"/>
        <v>108.27205882352941</v>
      </c>
      <c r="K11494">
        <f t="shared" si="538"/>
        <v>2005</v>
      </c>
      <c r="L11494">
        <f t="shared" si="539"/>
        <v>2</v>
      </c>
    </row>
    <row r="11495" spans="1:12" x14ac:dyDescent="0.25">
      <c r="A11495" s="1">
        <v>38397</v>
      </c>
      <c r="B11495">
        <v>297</v>
      </c>
      <c r="C11495">
        <v>302.25</v>
      </c>
      <c r="D11495">
        <v>294.5</v>
      </c>
      <c r="E11495">
        <v>301.75</v>
      </c>
      <c r="G11495">
        <v>301.75</v>
      </c>
      <c r="H11495">
        <v>34512</v>
      </c>
      <c r="I11495">
        <v>71880</v>
      </c>
      <c r="J11495">
        <f t="shared" si="537"/>
        <v>110.9375</v>
      </c>
      <c r="K11495">
        <f t="shared" si="538"/>
        <v>2005</v>
      </c>
      <c r="L11495">
        <f t="shared" si="539"/>
        <v>2</v>
      </c>
    </row>
    <row r="11496" spans="1:12" x14ac:dyDescent="0.25">
      <c r="A11496" s="1">
        <v>38398</v>
      </c>
      <c r="B11496">
        <v>301.25</v>
      </c>
      <c r="C11496">
        <v>301.25</v>
      </c>
      <c r="D11496">
        <v>298</v>
      </c>
      <c r="E11496">
        <v>299.25</v>
      </c>
      <c r="G11496">
        <v>299.25</v>
      </c>
      <c r="H11496">
        <v>24840</v>
      </c>
      <c r="I11496">
        <v>61204</v>
      </c>
      <c r="J11496">
        <f t="shared" si="537"/>
        <v>110.01838235294117</v>
      </c>
      <c r="K11496">
        <f t="shared" si="538"/>
        <v>2005</v>
      </c>
      <c r="L11496">
        <f t="shared" si="539"/>
        <v>2</v>
      </c>
    </row>
    <row r="11497" spans="1:12" x14ac:dyDescent="0.25">
      <c r="A11497" s="1">
        <v>38399</v>
      </c>
      <c r="B11497">
        <v>297.5</v>
      </c>
      <c r="C11497">
        <v>298.5</v>
      </c>
      <c r="D11497">
        <v>292</v>
      </c>
      <c r="E11497">
        <v>292.5</v>
      </c>
      <c r="G11497">
        <v>292.5</v>
      </c>
      <c r="H11497">
        <v>26711</v>
      </c>
      <c r="I11497">
        <v>51451</v>
      </c>
      <c r="J11497">
        <f t="shared" si="537"/>
        <v>107.53676470588235</v>
      </c>
      <c r="K11497">
        <f t="shared" si="538"/>
        <v>2005</v>
      </c>
      <c r="L11497">
        <f t="shared" si="539"/>
        <v>2</v>
      </c>
    </row>
    <row r="11498" spans="1:12" x14ac:dyDescent="0.25">
      <c r="A11498" s="1">
        <v>38400</v>
      </c>
      <c r="B11498">
        <v>293.5</v>
      </c>
      <c r="C11498">
        <v>297</v>
      </c>
      <c r="D11498">
        <v>293</v>
      </c>
      <c r="E11498">
        <v>295.5</v>
      </c>
      <c r="G11498">
        <v>295.5</v>
      </c>
      <c r="H11498">
        <v>16910</v>
      </c>
      <c r="I11498">
        <v>44622</v>
      </c>
      <c r="J11498">
        <f t="shared" si="537"/>
        <v>108.63970588235294</v>
      </c>
      <c r="K11498">
        <f t="shared" si="538"/>
        <v>2005</v>
      </c>
      <c r="L11498">
        <f t="shared" si="539"/>
        <v>2</v>
      </c>
    </row>
    <row r="11499" spans="1:12" x14ac:dyDescent="0.25">
      <c r="A11499" s="1">
        <v>38401</v>
      </c>
      <c r="B11499">
        <v>295</v>
      </c>
      <c r="C11499">
        <v>297</v>
      </c>
      <c r="D11499">
        <v>293.5</v>
      </c>
      <c r="E11499">
        <v>296</v>
      </c>
      <c r="G11499">
        <v>296</v>
      </c>
      <c r="H11499">
        <v>13351</v>
      </c>
      <c r="I11499">
        <v>36561</v>
      </c>
      <c r="J11499">
        <f t="shared" si="537"/>
        <v>108.82352941176471</v>
      </c>
      <c r="K11499">
        <f t="shared" si="538"/>
        <v>2005</v>
      </c>
      <c r="L11499">
        <f t="shared" si="539"/>
        <v>2</v>
      </c>
    </row>
    <row r="11500" spans="1:12" x14ac:dyDescent="0.25">
      <c r="A11500" s="1">
        <v>38405</v>
      </c>
      <c r="B11500">
        <v>299</v>
      </c>
      <c r="C11500">
        <v>320</v>
      </c>
      <c r="D11500">
        <v>297.5</v>
      </c>
      <c r="E11500">
        <v>312.5</v>
      </c>
      <c r="G11500">
        <v>312.5</v>
      </c>
      <c r="H11500">
        <v>26486</v>
      </c>
      <c r="I11500">
        <v>27001</v>
      </c>
      <c r="J11500">
        <f t="shared" si="537"/>
        <v>114.88970588235294</v>
      </c>
      <c r="K11500">
        <f t="shared" si="538"/>
        <v>2005</v>
      </c>
      <c r="L11500">
        <f t="shared" si="539"/>
        <v>2</v>
      </c>
    </row>
    <row r="11501" spans="1:12" x14ac:dyDescent="0.25">
      <c r="A11501" s="1">
        <v>38406</v>
      </c>
      <c r="B11501">
        <v>312.5</v>
      </c>
      <c r="C11501">
        <v>318</v>
      </c>
      <c r="D11501">
        <v>310.5</v>
      </c>
      <c r="E11501">
        <v>316</v>
      </c>
      <c r="G11501">
        <v>316</v>
      </c>
      <c r="H11501">
        <v>15951</v>
      </c>
      <c r="I11501">
        <v>20059</v>
      </c>
      <c r="J11501">
        <f t="shared" si="537"/>
        <v>116.17647058823529</v>
      </c>
      <c r="K11501">
        <f t="shared" si="538"/>
        <v>2005</v>
      </c>
      <c r="L11501">
        <f t="shared" si="539"/>
        <v>2</v>
      </c>
    </row>
    <row r="11502" spans="1:12" x14ac:dyDescent="0.25">
      <c r="A11502" s="1">
        <v>38407</v>
      </c>
      <c r="B11502">
        <v>316</v>
      </c>
      <c r="C11502">
        <v>317.5</v>
      </c>
      <c r="D11502">
        <v>312</v>
      </c>
      <c r="E11502">
        <v>312.75</v>
      </c>
      <c r="G11502">
        <v>312.75</v>
      </c>
      <c r="H11502">
        <v>14612</v>
      </c>
      <c r="I11502">
        <v>13470</v>
      </c>
      <c r="J11502">
        <f t="shared" si="537"/>
        <v>114.98161764705883</v>
      </c>
      <c r="K11502">
        <f t="shared" si="538"/>
        <v>2005</v>
      </c>
      <c r="L11502">
        <f t="shared" si="539"/>
        <v>2</v>
      </c>
    </row>
    <row r="11503" spans="1:12" x14ac:dyDescent="0.25">
      <c r="A11503" s="1">
        <v>38408</v>
      </c>
      <c r="B11503">
        <v>316</v>
      </c>
      <c r="C11503">
        <v>324</v>
      </c>
      <c r="D11503">
        <v>313.5</v>
      </c>
      <c r="E11503">
        <v>323.25</v>
      </c>
      <c r="G11503">
        <v>323.25</v>
      </c>
      <c r="H11503">
        <v>12362</v>
      </c>
      <c r="I11503">
        <v>8385</v>
      </c>
      <c r="J11503">
        <f t="shared" si="537"/>
        <v>118.84191176470588</v>
      </c>
      <c r="K11503">
        <f t="shared" si="538"/>
        <v>2005</v>
      </c>
      <c r="L11503">
        <f t="shared" si="539"/>
        <v>2</v>
      </c>
    </row>
    <row r="11504" spans="1:12" x14ac:dyDescent="0.25">
      <c r="A11504" s="1">
        <v>38411</v>
      </c>
      <c r="B11504">
        <v>328.75</v>
      </c>
      <c r="C11504">
        <v>337.5</v>
      </c>
      <c r="D11504">
        <v>324.5</v>
      </c>
      <c r="E11504">
        <v>337.25</v>
      </c>
      <c r="G11504">
        <v>337.25</v>
      </c>
      <c r="H11504">
        <v>3578</v>
      </c>
      <c r="I11504">
        <v>6077</v>
      </c>
      <c r="J11504">
        <f t="shared" si="537"/>
        <v>123.98897058823529</v>
      </c>
      <c r="K11504">
        <f t="shared" si="538"/>
        <v>2005</v>
      </c>
      <c r="L11504">
        <f t="shared" si="539"/>
        <v>2</v>
      </c>
    </row>
    <row r="11505" spans="1:12" x14ac:dyDescent="0.25">
      <c r="A11505" s="1">
        <v>38412</v>
      </c>
      <c r="B11505">
        <v>333.5</v>
      </c>
      <c r="C11505">
        <v>335</v>
      </c>
      <c r="D11505">
        <v>329</v>
      </c>
      <c r="E11505">
        <v>330</v>
      </c>
      <c r="G11505">
        <v>330</v>
      </c>
      <c r="H11505">
        <v>1826</v>
      </c>
      <c r="I11505">
        <v>3937</v>
      </c>
      <c r="J11505">
        <f t="shared" si="537"/>
        <v>121.32352941176471</v>
      </c>
      <c r="K11505">
        <f t="shared" si="538"/>
        <v>2005</v>
      </c>
      <c r="L11505">
        <f t="shared" si="539"/>
        <v>3</v>
      </c>
    </row>
    <row r="11506" spans="1:12" x14ac:dyDescent="0.25">
      <c r="A11506" s="1">
        <v>38413</v>
      </c>
      <c r="B11506">
        <v>337</v>
      </c>
      <c r="C11506">
        <v>337</v>
      </c>
      <c r="D11506">
        <v>331</v>
      </c>
      <c r="E11506">
        <v>332</v>
      </c>
      <c r="G11506">
        <v>332</v>
      </c>
      <c r="H11506">
        <v>2178</v>
      </c>
      <c r="I11506">
        <v>2004</v>
      </c>
      <c r="J11506">
        <f t="shared" si="537"/>
        <v>122.05882352941177</v>
      </c>
      <c r="K11506">
        <f t="shared" si="538"/>
        <v>2005</v>
      </c>
      <c r="L11506">
        <f t="shared" si="539"/>
        <v>3</v>
      </c>
    </row>
    <row r="11507" spans="1:12" x14ac:dyDescent="0.25">
      <c r="A11507" s="1">
        <v>38414</v>
      </c>
      <c r="B11507">
        <v>329</v>
      </c>
      <c r="C11507">
        <v>330</v>
      </c>
      <c r="D11507">
        <v>326.5</v>
      </c>
      <c r="E11507">
        <v>330</v>
      </c>
      <c r="G11507">
        <v>330</v>
      </c>
      <c r="H11507">
        <v>1152</v>
      </c>
      <c r="I11507">
        <v>1263</v>
      </c>
      <c r="J11507">
        <f t="shared" si="537"/>
        <v>121.32352941176471</v>
      </c>
      <c r="K11507">
        <f t="shared" si="538"/>
        <v>2005</v>
      </c>
      <c r="L11507">
        <f t="shared" si="539"/>
        <v>3</v>
      </c>
    </row>
    <row r="11508" spans="1:12" x14ac:dyDescent="0.25">
      <c r="A11508" s="1">
        <v>38415</v>
      </c>
      <c r="B11508">
        <v>328</v>
      </c>
      <c r="C11508">
        <v>329</v>
      </c>
      <c r="D11508">
        <v>327.25</v>
      </c>
      <c r="E11508">
        <v>329</v>
      </c>
      <c r="G11508">
        <v>329</v>
      </c>
      <c r="H11508">
        <v>392</v>
      </c>
      <c r="I11508">
        <v>950</v>
      </c>
      <c r="J11508">
        <f t="shared" si="537"/>
        <v>120.95588235294117</v>
      </c>
      <c r="K11508">
        <f t="shared" si="538"/>
        <v>2005</v>
      </c>
      <c r="L11508">
        <f t="shared" si="539"/>
        <v>3</v>
      </c>
    </row>
    <row r="11509" spans="1:12" x14ac:dyDescent="0.25">
      <c r="A11509" s="1">
        <v>38418</v>
      </c>
      <c r="B11509">
        <v>326</v>
      </c>
      <c r="C11509">
        <v>326</v>
      </c>
      <c r="D11509">
        <v>323</v>
      </c>
      <c r="E11509">
        <v>323.25</v>
      </c>
      <c r="G11509">
        <v>323.25</v>
      </c>
      <c r="H11509">
        <v>598</v>
      </c>
      <c r="I11509">
        <v>707</v>
      </c>
      <c r="J11509">
        <f t="shared" si="537"/>
        <v>118.84191176470588</v>
      </c>
      <c r="K11509">
        <f t="shared" si="538"/>
        <v>2005</v>
      </c>
      <c r="L11509">
        <f t="shared" si="539"/>
        <v>3</v>
      </c>
    </row>
    <row r="11510" spans="1:12" x14ac:dyDescent="0.25">
      <c r="A11510" s="1">
        <v>38419</v>
      </c>
      <c r="B11510">
        <v>323</v>
      </c>
      <c r="C11510">
        <v>331.5</v>
      </c>
      <c r="D11510">
        <v>323</v>
      </c>
      <c r="E11510">
        <v>329</v>
      </c>
      <c r="G11510">
        <v>329</v>
      </c>
      <c r="H11510">
        <v>307</v>
      </c>
      <c r="I11510">
        <v>584</v>
      </c>
      <c r="J11510">
        <f t="shared" si="537"/>
        <v>120.95588235294117</v>
      </c>
      <c r="K11510">
        <f t="shared" si="538"/>
        <v>2005</v>
      </c>
      <c r="L11510">
        <f t="shared" si="539"/>
        <v>3</v>
      </c>
    </row>
    <row r="11511" spans="1:12" x14ac:dyDescent="0.25">
      <c r="A11511" s="1">
        <v>38420</v>
      </c>
      <c r="B11511">
        <v>330</v>
      </c>
      <c r="C11511">
        <v>334</v>
      </c>
      <c r="D11511">
        <v>329</v>
      </c>
      <c r="E11511">
        <v>333.5</v>
      </c>
      <c r="G11511">
        <v>333.5</v>
      </c>
      <c r="H11511">
        <v>302</v>
      </c>
      <c r="I11511">
        <v>437</v>
      </c>
      <c r="J11511">
        <f t="shared" si="537"/>
        <v>122.61029411764706</v>
      </c>
      <c r="K11511">
        <f t="shared" si="538"/>
        <v>2005</v>
      </c>
      <c r="L11511">
        <f t="shared" si="539"/>
        <v>3</v>
      </c>
    </row>
    <row r="11512" spans="1:12" x14ac:dyDescent="0.25">
      <c r="A11512" s="1">
        <v>38421</v>
      </c>
      <c r="B11512">
        <v>333</v>
      </c>
      <c r="C11512">
        <v>340</v>
      </c>
      <c r="D11512">
        <v>329.5</v>
      </c>
      <c r="E11512">
        <v>340</v>
      </c>
      <c r="G11512">
        <v>340</v>
      </c>
      <c r="H11512">
        <v>98</v>
      </c>
      <c r="I11512">
        <v>191</v>
      </c>
      <c r="J11512">
        <f t="shared" si="537"/>
        <v>125</v>
      </c>
      <c r="K11512">
        <f t="shared" si="538"/>
        <v>2005</v>
      </c>
      <c r="L11512">
        <f t="shared" si="539"/>
        <v>3</v>
      </c>
    </row>
    <row r="11513" spans="1:12" x14ac:dyDescent="0.25">
      <c r="A11513" s="1">
        <v>38422</v>
      </c>
      <c r="B11513">
        <v>344</v>
      </c>
      <c r="C11513">
        <v>353.5</v>
      </c>
      <c r="D11513">
        <v>344</v>
      </c>
      <c r="E11513">
        <v>351.5</v>
      </c>
      <c r="G11513">
        <v>351.5</v>
      </c>
      <c r="H11513">
        <v>155</v>
      </c>
      <c r="I11513">
        <v>145</v>
      </c>
      <c r="J11513">
        <f t="shared" si="537"/>
        <v>129.22794117647058</v>
      </c>
      <c r="K11513">
        <f t="shared" si="538"/>
        <v>2005</v>
      </c>
      <c r="L11513">
        <f t="shared" si="539"/>
        <v>3</v>
      </c>
    </row>
    <row r="11514" spans="1:12" x14ac:dyDescent="0.25">
      <c r="A11514" s="1">
        <v>38425</v>
      </c>
      <c r="B11514">
        <v>349.5</v>
      </c>
      <c r="C11514">
        <v>349.5</v>
      </c>
      <c r="D11514">
        <v>344.5</v>
      </c>
      <c r="E11514">
        <v>348</v>
      </c>
      <c r="G11514">
        <v>348</v>
      </c>
      <c r="H11514">
        <v>155</v>
      </c>
      <c r="I11514">
        <v>145</v>
      </c>
      <c r="J11514">
        <f t="shared" si="537"/>
        <v>127.94117647058823</v>
      </c>
      <c r="K11514">
        <f t="shared" si="538"/>
        <v>2005</v>
      </c>
      <c r="L11514">
        <f t="shared" si="539"/>
        <v>3</v>
      </c>
    </row>
    <row r="11515" spans="1:12" x14ac:dyDescent="0.25">
      <c r="A11515" s="1">
        <v>38426</v>
      </c>
      <c r="B11515">
        <v>360</v>
      </c>
      <c r="C11515">
        <v>369</v>
      </c>
      <c r="D11515">
        <v>359</v>
      </c>
      <c r="E11515">
        <v>368</v>
      </c>
      <c r="G11515">
        <v>368</v>
      </c>
      <c r="H11515">
        <v>34888</v>
      </c>
      <c r="I11515">
        <v>142938</v>
      </c>
      <c r="J11515">
        <f t="shared" si="537"/>
        <v>135.29411764705881</v>
      </c>
      <c r="K11515">
        <f t="shared" si="538"/>
        <v>2005</v>
      </c>
      <c r="L11515">
        <f t="shared" si="539"/>
        <v>3</v>
      </c>
    </row>
    <row r="11516" spans="1:12" x14ac:dyDescent="0.25">
      <c r="A11516" s="1">
        <v>38427</v>
      </c>
      <c r="B11516">
        <v>365</v>
      </c>
      <c r="C11516">
        <v>368.5</v>
      </c>
      <c r="D11516">
        <v>360.5</v>
      </c>
      <c r="E11516">
        <v>361</v>
      </c>
      <c r="G11516">
        <v>361</v>
      </c>
      <c r="H11516">
        <v>28234</v>
      </c>
      <c r="I11516">
        <v>140537</v>
      </c>
      <c r="J11516">
        <f t="shared" si="537"/>
        <v>132.72058823529412</v>
      </c>
      <c r="K11516">
        <f t="shared" si="538"/>
        <v>2005</v>
      </c>
      <c r="L11516">
        <f t="shared" si="539"/>
        <v>3</v>
      </c>
    </row>
    <row r="11517" spans="1:12" x14ac:dyDescent="0.25">
      <c r="A11517" s="1">
        <v>38428</v>
      </c>
      <c r="B11517">
        <v>360</v>
      </c>
      <c r="C11517">
        <v>368</v>
      </c>
      <c r="D11517">
        <v>355.5</v>
      </c>
      <c r="E11517">
        <v>366.5</v>
      </c>
      <c r="G11517">
        <v>366.5</v>
      </c>
      <c r="H11517">
        <v>31682</v>
      </c>
      <c r="I11517">
        <v>144294</v>
      </c>
      <c r="J11517">
        <f t="shared" si="537"/>
        <v>134.74264705882354</v>
      </c>
      <c r="K11517">
        <f t="shared" si="538"/>
        <v>2005</v>
      </c>
      <c r="L11517">
        <f t="shared" si="539"/>
        <v>3</v>
      </c>
    </row>
    <row r="11518" spans="1:12" x14ac:dyDescent="0.25">
      <c r="A11518" s="1">
        <v>38429</v>
      </c>
      <c r="B11518">
        <v>364</v>
      </c>
      <c r="C11518">
        <v>364.75</v>
      </c>
      <c r="D11518">
        <v>356</v>
      </c>
      <c r="E11518">
        <v>356.5</v>
      </c>
      <c r="G11518">
        <v>356.5</v>
      </c>
      <c r="H11518">
        <v>15138</v>
      </c>
      <c r="I11518">
        <v>142849</v>
      </c>
      <c r="J11518">
        <f t="shared" si="537"/>
        <v>131.06617647058823</v>
      </c>
      <c r="K11518">
        <f t="shared" si="538"/>
        <v>2005</v>
      </c>
      <c r="L11518">
        <f t="shared" si="539"/>
        <v>3</v>
      </c>
    </row>
    <row r="11519" spans="1:12" x14ac:dyDescent="0.25">
      <c r="A11519" s="1">
        <v>38432</v>
      </c>
      <c r="B11519">
        <v>354</v>
      </c>
      <c r="C11519">
        <v>355</v>
      </c>
      <c r="D11519">
        <v>340.25</v>
      </c>
      <c r="E11519">
        <v>342.5</v>
      </c>
      <c r="G11519">
        <v>342.5</v>
      </c>
      <c r="H11519">
        <v>35230</v>
      </c>
      <c r="I11519">
        <v>140268</v>
      </c>
      <c r="J11519">
        <f t="shared" si="537"/>
        <v>125.91911764705883</v>
      </c>
      <c r="K11519">
        <f t="shared" si="538"/>
        <v>2005</v>
      </c>
      <c r="L11519">
        <f t="shared" si="539"/>
        <v>3</v>
      </c>
    </row>
    <row r="11520" spans="1:12" x14ac:dyDescent="0.25">
      <c r="A11520" s="1">
        <v>38433</v>
      </c>
      <c r="B11520">
        <v>344</v>
      </c>
      <c r="C11520">
        <v>348</v>
      </c>
      <c r="D11520">
        <v>342</v>
      </c>
      <c r="E11520">
        <v>344.5</v>
      </c>
      <c r="G11520">
        <v>344.5</v>
      </c>
      <c r="H11520">
        <v>17983</v>
      </c>
      <c r="I11520">
        <v>140789</v>
      </c>
      <c r="J11520">
        <f t="shared" si="537"/>
        <v>126.65441176470588</v>
      </c>
      <c r="K11520">
        <f t="shared" si="538"/>
        <v>2005</v>
      </c>
      <c r="L11520">
        <f t="shared" si="539"/>
        <v>3</v>
      </c>
    </row>
    <row r="11521" spans="1:12" x14ac:dyDescent="0.25">
      <c r="A11521" s="1">
        <v>38434</v>
      </c>
      <c r="B11521">
        <v>340</v>
      </c>
      <c r="C11521">
        <v>344</v>
      </c>
      <c r="D11521">
        <v>335</v>
      </c>
      <c r="E11521">
        <v>336.75</v>
      </c>
      <c r="G11521">
        <v>336.75</v>
      </c>
      <c r="H11521">
        <v>31189</v>
      </c>
      <c r="I11521">
        <v>140473</v>
      </c>
      <c r="J11521">
        <f t="shared" si="537"/>
        <v>123.80514705882354</v>
      </c>
      <c r="K11521">
        <f t="shared" si="538"/>
        <v>2005</v>
      </c>
      <c r="L11521">
        <f t="shared" si="539"/>
        <v>3</v>
      </c>
    </row>
    <row r="11522" spans="1:12" x14ac:dyDescent="0.25">
      <c r="A11522" s="1">
        <v>38435</v>
      </c>
      <c r="B11522">
        <v>337</v>
      </c>
      <c r="C11522">
        <v>340.5</v>
      </c>
      <c r="D11522">
        <v>335.5</v>
      </c>
      <c r="E11522">
        <v>338.5</v>
      </c>
      <c r="G11522">
        <v>338.5</v>
      </c>
      <c r="H11522">
        <v>13353</v>
      </c>
      <c r="I11522">
        <v>136424</v>
      </c>
      <c r="J11522">
        <f t="shared" ref="J11522:J11585" si="540">G11522/100*5000/136</f>
        <v>124.44852941176471</v>
      </c>
      <c r="K11522">
        <f t="shared" ref="K11522:K11585" si="541">YEAR(A11522)</f>
        <v>2005</v>
      </c>
      <c r="L11522">
        <f t="shared" ref="L11522:L11585" si="542">MONTH(A11522)</f>
        <v>3</v>
      </c>
    </row>
    <row r="11523" spans="1:12" x14ac:dyDescent="0.25">
      <c r="A11523" s="1">
        <v>38439</v>
      </c>
      <c r="B11523">
        <v>337</v>
      </c>
      <c r="C11523">
        <v>339</v>
      </c>
      <c r="D11523">
        <v>332</v>
      </c>
      <c r="E11523">
        <v>336</v>
      </c>
      <c r="G11523">
        <v>336</v>
      </c>
      <c r="H11523">
        <v>12323</v>
      </c>
      <c r="I11523">
        <v>136583</v>
      </c>
      <c r="J11523">
        <f t="shared" si="540"/>
        <v>123.52941176470588</v>
      </c>
      <c r="K11523">
        <f t="shared" si="541"/>
        <v>2005</v>
      </c>
      <c r="L11523">
        <f t="shared" si="542"/>
        <v>3</v>
      </c>
    </row>
    <row r="11524" spans="1:12" x14ac:dyDescent="0.25">
      <c r="A11524" s="1">
        <v>38440</v>
      </c>
      <c r="B11524">
        <v>336</v>
      </c>
      <c r="C11524">
        <v>341</v>
      </c>
      <c r="D11524">
        <v>334</v>
      </c>
      <c r="E11524">
        <v>334.5</v>
      </c>
      <c r="G11524">
        <v>334.5</v>
      </c>
      <c r="H11524">
        <v>14723</v>
      </c>
      <c r="I11524">
        <v>135022</v>
      </c>
      <c r="J11524">
        <f t="shared" si="540"/>
        <v>122.97794117647059</v>
      </c>
      <c r="K11524">
        <f t="shared" si="541"/>
        <v>2005</v>
      </c>
      <c r="L11524">
        <f t="shared" si="542"/>
        <v>3</v>
      </c>
    </row>
    <row r="11525" spans="1:12" x14ac:dyDescent="0.25">
      <c r="A11525" s="1">
        <v>38441</v>
      </c>
      <c r="B11525">
        <v>336.5</v>
      </c>
      <c r="C11525">
        <v>337.75</v>
      </c>
      <c r="D11525">
        <v>332</v>
      </c>
      <c r="E11525">
        <v>333.5</v>
      </c>
      <c r="G11525">
        <v>333.5</v>
      </c>
      <c r="H11525">
        <v>18856</v>
      </c>
      <c r="I11525">
        <v>130514</v>
      </c>
      <c r="J11525">
        <f t="shared" si="540"/>
        <v>122.61029411764706</v>
      </c>
      <c r="K11525">
        <f t="shared" si="541"/>
        <v>2005</v>
      </c>
      <c r="L11525">
        <f t="shared" si="542"/>
        <v>3</v>
      </c>
    </row>
    <row r="11526" spans="1:12" x14ac:dyDescent="0.25">
      <c r="A11526" s="1">
        <v>38442</v>
      </c>
      <c r="B11526">
        <v>336</v>
      </c>
      <c r="C11526">
        <v>341.5</v>
      </c>
      <c r="D11526">
        <v>330</v>
      </c>
      <c r="E11526">
        <v>331</v>
      </c>
      <c r="G11526">
        <v>331</v>
      </c>
      <c r="H11526">
        <v>30384</v>
      </c>
      <c r="I11526">
        <v>126273</v>
      </c>
      <c r="J11526">
        <f t="shared" si="540"/>
        <v>121.69117647058823</v>
      </c>
      <c r="K11526">
        <f t="shared" si="541"/>
        <v>2005</v>
      </c>
      <c r="L11526">
        <f t="shared" si="542"/>
        <v>3</v>
      </c>
    </row>
    <row r="11527" spans="1:12" x14ac:dyDescent="0.25">
      <c r="A11527" s="1">
        <v>38443</v>
      </c>
      <c r="B11527">
        <v>327.5</v>
      </c>
      <c r="C11527">
        <v>330</v>
      </c>
      <c r="D11527">
        <v>319.5</v>
      </c>
      <c r="E11527">
        <v>322.5</v>
      </c>
      <c r="G11527">
        <v>322.5</v>
      </c>
      <c r="H11527">
        <v>46394</v>
      </c>
      <c r="I11527">
        <v>118395</v>
      </c>
      <c r="J11527">
        <f t="shared" si="540"/>
        <v>118.56617647058823</v>
      </c>
      <c r="K11527">
        <f t="shared" si="541"/>
        <v>2005</v>
      </c>
      <c r="L11527">
        <f t="shared" si="542"/>
        <v>4</v>
      </c>
    </row>
    <row r="11528" spans="1:12" x14ac:dyDescent="0.25">
      <c r="A11528" s="1">
        <v>38446</v>
      </c>
      <c r="B11528">
        <v>320</v>
      </c>
      <c r="C11528">
        <v>323</v>
      </c>
      <c r="D11528">
        <v>315</v>
      </c>
      <c r="E11528">
        <v>316.5</v>
      </c>
      <c r="G11528">
        <v>316.5</v>
      </c>
      <c r="H11528">
        <v>29447</v>
      </c>
      <c r="I11528">
        <v>113342</v>
      </c>
      <c r="J11528">
        <f t="shared" si="540"/>
        <v>116.36029411764706</v>
      </c>
      <c r="K11528">
        <f t="shared" si="541"/>
        <v>2005</v>
      </c>
      <c r="L11528">
        <f t="shared" si="542"/>
        <v>4</v>
      </c>
    </row>
    <row r="11529" spans="1:12" x14ac:dyDescent="0.25">
      <c r="A11529" s="1">
        <v>38447</v>
      </c>
      <c r="B11529">
        <v>315</v>
      </c>
      <c r="C11529">
        <v>317.5</v>
      </c>
      <c r="D11529">
        <v>310.5</v>
      </c>
      <c r="E11529">
        <v>311.25</v>
      </c>
      <c r="G11529">
        <v>311.25</v>
      </c>
      <c r="H11529">
        <v>24350</v>
      </c>
      <c r="I11529">
        <v>108014</v>
      </c>
      <c r="J11529">
        <f t="shared" si="540"/>
        <v>114.43014705882354</v>
      </c>
      <c r="K11529">
        <f t="shared" si="541"/>
        <v>2005</v>
      </c>
      <c r="L11529">
        <f t="shared" si="542"/>
        <v>4</v>
      </c>
    </row>
    <row r="11530" spans="1:12" x14ac:dyDescent="0.25">
      <c r="A11530" s="1">
        <v>38448</v>
      </c>
      <c r="B11530">
        <v>313.5</v>
      </c>
      <c r="C11530">
        <v>316.75</v>
      </c>
      <c r="D11530">
        <v>313</v>
      </c>
      <c r="E11530">
        <v>314.25</v>
      </c>
      <c r="G11530">
        <v>314.25</v>
      </c>
      <c r="H11530">
        <v>18663</v>
      </c>
      <c r="I11530">
        <v>100838</v>
      </c>
      <c r="J11530">
        <f t="shared" si="540"/>
        <v>115.53308823529412</v>
      </c>
      <c r="K11530">
        <f t="shared" si="541"/>
        <v>2005</v>
      </c>
      <c r="L11530">
        <f t="shared" si="542"/>
        <v>4</v>
      </c>
    </row>
    <row r="11531" spans="1:12" x14ac:dyDescent="0.25">
      <c r="A11531" s="1">
        <v>38449</v>
      </c>
      <c r="B11531">
        <v>315</v>
      </c>
      <c r="C11531">
        <v>316.5</v>
      </c>
      <c r="D11531">
        <v>313</v>
      </c>
      <c r="E11531">
        <v>314.25</v>
      </c>
      <c r="G11531">
        <v>314.25</v>
      </c>
      <c r="H11531">
        <v>28575</v>
      </c>
      <c r="I11531">
        <v>87148</v>
      </c>
      <c r="J11531">
        <f t="shared" si="540"/>
        <v>115.53308823529412</v>
      </c>
      <c r="K11531">
        <f t="shared" si="541"/>
        <v>2005</v>
      </c>
      <c r="L11531">
        <f t="shared" si="542"/>
        <v>4</v>
      </c>
    </row>
    <row r="11532" spans="1:12" x14ac:dyDescent="0.25">
      <c r="A11532" s="1">
        <v>38450</v>
      </c>
      <c r="B11532">
        <v>313.5</v>
      </c>
      <c r="C11532">
        <v>314.75</v>
      </c>
      <c r="D11532">
        <v>307.5</v>
      </c>
      <c r="E11532">
        <v>310</v>
      </c>
      <c r="G11532">
        <v>310</v>
      </c>
      <c r="H11532">
        <v>30655</v>
      </c>
      <c r="I11532">
        <v>76373</v>
      </c>
      <c r="J11532">
        <f t="shared" si="540"/>
        <v>113.97058823529412</v>
      </c>
      <c r="K11532">
        <f t="shared" si="541"/>
        <v>2005</v>
      </c>
      <c r="L11532">
        <f t="shared" si="542"/>
        <v>4</v>
      </c>
    </row>
    <row r="11533" spans="1:12" x14ac:dyDescent="0.25">
      <c r="A11533" s="1">
        <v>38453</v>
      </c>
      <c r="B11533">
        <v>312</v>
      </c>
      <c r="C11533">
        <v>314</v>
      </c>
      <c r="D11533">
        <v>308.75</v>
      </c>
      <c r="E11533">
        <v>313.5</v>
      </c>
      <c r="G11533">
        <v>313.5</v>
      </c>
      <c r="H11533">
        <v>24444</v>
      </c>
      <c r="I11533">
        <v>68493</v>
      </c>
      <c r="J11533">
        <f t="shared" si="540"/>
        <v>115.25735294117646</v>
      </c>
      <c r="K11533">
        <f t="shared" si="541"/>
        <v>2005</v>
      </c>
      <c r="L11533">
        <f t="shared" si="542"/>
        <v>4</v>
      </c>
    </row>
    <row r="11534" spans="1:12" x14ac:dyDescent="0.25">
      <c r="A11534" s="1">
        <v>38454</v>
      </c>
      <c r="B11534">
        <v>314</v>
      </c>
      <c r="C11534">
        <v>315.5</v>
      </c>
      <c r="D11534">
        <v>309.5</v>
      </c>
      <c r="E11534">
        <v>311</v>
      </c>
      <c r="G11534">
        <v>311</v>
      </c>
      <c r="H11534">
        <v>26266</v>
      </c>
      <c r="I11534">
        <v>55446</v>
      </c>
      <c r="J11534">
        <f t="shared" si="540"/>
        <v>114.33823529411765</v>
      </c>
      <c r="K11534">
        <f t="shared" si="541"/>
        <v>2005</v>
      </c>
      <c r="L11534">
        <f t="shared" si="542"/>
        <v>4</v>
      </c>
    </row>
    <row r="11535" spans="1:12" x14ac:dyDescent="0.25">
      <c r="A11535" s="1">
        <v>38455</v>
      </c>
      <c r="B11535">
        <v>309.5</v>
      </c>
      <c r="C11535">
        <v>313.5</v>
      </c>
      <c r="D11535">
        <v>309</v>
      </c>
      <c r="E11535">
        <v>310.5</v>
      </c>
      <c r="G11535">
        <v>310.5</v>
      </c>
      <c r="H11535">
        <v>29713</v>
      </c>
      <c r="I11535">
        <v>47170</v>
      </c>
      <c r="J11535">
        <f t="shared" si="540"/>
        <v>114.15441176470588</v>
      </c>
      <c r="K11535">
        <f t="shared" si="541"/>
        <v>2005</v>
      </c>
      <c r="L11535">
        <f t="shared" si="542"/>
        <v>4</v>
      </c>
    </row>
    <row r="11536" spans="1:12" x14ac:dyDescent="0.25">
      <c r="A11536" s="1">
        <v>38456</v>
      </c>
      <c r="B11536">
        <v>309</v>
      </c>
      <c r="C11536">
        <v>311</v>
      </c>
      <c r="D11536">
        <v>307.5</v>
      </c>
      <c r="E11536">
        <v>309</v>
      </c>
      <c r="G11536">
        <v>309</v>
      </c>
      <c r="H11536">
        <v>10429</v>
      </c>
      <c r="I11536">
        <v>43425</v>
      </c>
      <c r="J11536">
        <f t="shared" si="540"/>
        <v>113.60294117647059</v>
      </c>
      <c r="K11536">
        <f t="shared" si="541"/>
        <v>2005</v>
      </c>
      <c r="L11536">
        <f t="shared" si="542"/>
        <v>4</v>
      </c>
    </row>
    <row r="11537" spans="1:12" x14ac:dyDescent="0.25">
      <c r="A11537" s="1">
        <v>38457</v>
      </c>
      <c r="B11537">
        <v>308.5</v>
      </c>
      <c r="C11537">
        <v>310</v>
      </c>
      <c r="D11537">
        <v>303</v>
      </c>
      <c r="E11537">
        <v>305.25</v>
      </c>
      <c r="G11537">
        <v>305.25</v>
      </c>
      <c r="H11537">
        <v>13231</v>
      </c>
      <c r="I11537">
        <v>38438</v>
      </c>
      <c r="J11537">
        <f t="shared" si="540"/>
        <v>112.22426470588236</v>
      </c>
      <c r="K11537">
        <f t="shared" si="541"/>
        <v>2005</v>
      </c>
      <c r="L11537">
        <f t="shared" si="542"/>
        <v>4</v>
      </c>
    </row>
    <row r="11538" spans="1:12" x14ac:dyDescent="0.25">
      <c r="A11538" s="1">
        <v>38460</v>
      </c>
      <c r="B11538">
        <v>303.5</v>
      </c>
      <c r="C11538">
        <v>306</v>
      </c>
      <c r="D11538">
        <v>301.5</v>
      </c>
      <c r="E11538">
        <v>301.75</v>
      </c>
      <c r="G11538">
        <v>301.75</v>
      </c>
      <c r="H11538">
        <v>10735</v>
      </c>
      <c r="I11538">
        <v>35116</v>
      </c>
      <c r="J11538">
        <f t="shared" si="540"/>
        <v>110.9375</v>
      </c>
      <c r="K11538">
        <f t="shared" si="541"/>
        <v>2005</v>
      </c>
      <c r="L11538">
        <f t="shared" si="542"/>
        <v>4</v>
      </c>
    </row>
    <row r="11539" spans="1:12" x14ac:dyDescent="0.25">
      <c r="A11539" s="1">
        <v>38461</v>
      </c>
      <c r="B11539">
        <v>302.5</v>
      </c>
      <c r="C11539">
        <v>308.25</v>
      </c>
      <c r="D11539">
        <v>302.5</v>
      </c>
      <c r="E11539">
        <v>308</v>
      </c>
      <c r="G11539">
        <v>308</v>
      </c>
      <c r="H11539">
        <v>8291</v>
      </c>
      <c r="I11539">
        <v>31256</v>
      </c>
      <c r="J11539">
        <f t="shared" si="540"/>
        <v>113.23529411764706</v>
      </c>
      <c r="K11539">
        <f t="shared" si="541"/>
        <v>2005</v>
      </c>
      <c r="L11539">
        <f t="shared" si="542"/>
        <v>4</v>
      </c>
    </row>
    <row r="11540" spans="1:12" x14ac:dyDescent="0.25">
      <c r="A11540" s="1">
        <v>38462</v>
      </c>
      <c r="B11540">
        <v>308.25</v>
      </c>
      <c r="C11540">
        <v>314</v>
      </c>
      <c r="D11540">
        <v>308.25</v>
      </c>
      <c r="E11540">
        <v>310.75</v>
      </c>
      <c r="G11540">
        <v>310.75</v>
      </c>
      <c r="H11540">
        <v>13094</v>
      </c>
      <c r="I11540">
        <v>28933</v>
      </c>
      <c r="J11540">
        <f t="shared" si="540"/>
        <v>114.24632352941177</v>
      </c>
      <c r="K11540">
        <f t="shared" si="541"/>
        <v>2005</v>
      </c>
      <c r="L11540">
        <f t="shared" si="542"/>
        <v>4</v>
      </c>
    </row>
    <row r="11541" spans="1:12" x14ac:dyDescent="0.25">
      <c r="A11541" s="1">
        <v>38463</v>
      </c>
      <c r="B11541">
        <v>310.5</v>
      </c>
      <c r="C11541">
        <v>312.5</v>
      </c>
      <c r="D11541">
        <v>308.75</v>
      </c>
      <c r="E11541">
        <v>311</v>
      </c>
      <c r="G11541">
        <v>311</v>
      </c>
      <c r="H11541">
        <v>5144</v>
      </c>
      <c r="I11541">
        <v>27491</v>
      </c>
      <c r="J11541">
        <f t="shared" si="540"/>
        <v>114.33823529411765</v>
      </c>
      <c r="K11541">
        <f t="shared" si="541"/>
        <v>2005</v>
      </c>
      <c r="L11541">
        <f t="shared" si="542"/>
        <v>4</v>
      </c>
    </row>
    <row r="11542" spans="1:12" x14ac:dyDescent="0.25">
      <c r="A11542" s="1">
        <v>38464</v>
      </c>
      <c r="B11542">
        <v>311</v>
      </c>
      <c r="C11542">
        <v>312</v>
      </c>
      <c r="D11542">
        <v>309</v>
      </c>
      <c r="E11542">
        <v>309.25</v>
      </c>
      <c r="G11542">
        <v>309.25</v>
      </c>
      <c r="H11542">
        <v>6823</v>
      </c>
      <c r="I11542">
        <v>19777</v>
      </c>
      <c r="J11542">
        <f t="shared" si="540"/>
        <v>113.69485294117646</v>
      </c>
      <c r="K11542">
        <f t="shared" si="541"/>
        <v>2005</v>
      </c>
      <c r="L11542">
        <f t="shared" si="542"/>
        <v>4</v>
      </c>
    </row>
    <row r="11543" spans="1:12" x14ac:dyDescent="0.25">
      <c r="A11543" s="1">
        <v>38467</v>
      </c>
      <c r="B11543">
        <v>313.5</v>
      </c>
      <c r="C11543">
        <v>330</v>
      </c>
      <c r="D11543">
        <v>313</v>
      </c>
      <c r="E11543">
        <v>320.75</v>
      </c>
      <c r="G11543">
        <v>320.75</v>
      </c>
      <c r="H11543">
        <v>16871</v>
      </c>
      <c r="I11543">
        <v>12971</v>
      </c>
      <c r="J11543">
        <f t="shared" si="540"/>
        <v>117.92279411764706</v>
      </c>
      <c r="K11543">
        <f t="shared" si="541"/>
        <v>2005</v>
      </c>
      <c r="L11543">
        <f t="shared" si="542"/>
        <v>4</v>
      </c>
    </row>
    <row r="11544" spans="1:12" x14ac:dyDescent="0.25">
      <c r="A11544" s="1">
        <v>38468</v>
      </c>
      <c r="B11544">
        <v>320.5</v>
      </c>
      <c r="C11544">
        <v>325.5</v>
      </c>
      <c r="D11544">
        <v>319</v>
      </c>
      <c r="E11544">
        <v>322.75</v>
      </c>
      <c r="G11544">
        <v>322.75</v>
      </c>
      <c r="H11544">
        <v>5980</v>
      </c>
      <c r="I11544">
        <v>9420</v>
      </c>
      <c r="J11544">
        <f t="shared" si="540"/>
        <v>118.65808823529412</v>
      </c>
      <c r="K11544">
        <f t="shared" si="541"/>
        <v>2005</v>
      </c>
      <c r="L11544">
        <f t="shared" si="542"/>
        <v>4</v>
      </c>
    </row>
    <row r="11545" spans="1:12" x14ac:dyDescent="0.25">
      <c r="A11545" s="1">
        <v>38469</v>
      </c>
      <c r="B11545">
        <v>325</v>
      </c>
      <c r="C11545">
        <v>325.5</v>
      </c>
      <c r="D11545">
        <v>316.75</v>
      </c>
      <c r="E11545">
        <v>319.5</v>
      </c>
      <c r="G11545">
        <v>319.5</v>
      </c>
      <c r="H11545">
        <v>4156</v>
      </c>
      <c r="I11545">
        <v>7660</v>
      </c>
      <c r="J11545">
        <f t="shared" si="540"/>
        <v>117.46323529411765</v>
      </c>
      <c r="K11545">
        <f t="shared" si="541"/>
        <v>2005</v>
      </c>
      <c r="L11545">
        <f t="shared" si="542"/>
        <v>4</v>
      </c>
    </row>
    <row r="11546" spans="1:12" x14ac:dyDescent="0.25">
      <c r="A11546" s="1">
        <v>38470</v>
      </c>
      <c r="B11546">
        <v>321</v>
      </c>
      <c r="C11546">
        <v>321</v>
      </c>
      <c r="D11546">
        <v>315</v>
      </c>
      <c r="E11546">
        <v>317.25</v>
      </c>
      <c r="G11546">
        <v>317.25</v>
      </c>
      <c r="H11546">
        <v>6438</v>
      </c>
      <c r="I11546">
        <v>4583</v>
      </c>
      <c r="J11546">
        <f t="shared" si="540"/>
        <v>116.63602941176471</v>
      </c>
      <c r="K11546">
        <f t="shared" si="541"/>
        <v>2005</v>
      </c>
      <c r="L11546">
        <f t="shared" si="542"/>
        <v>4</v>
      </c>
    </row>
    <row r="11547" spans="1:12" x14ac:dyDescent="0.25">
      <c r="A11547" s="1">
        <v>38471</v>
      </c>
      <c r="B11547">
        <v>319</v>
      </c>
      <c r="C11547">
        <v>327</v>
      </c>
      <c r="D11547">
        <v>317</v>
      </c>
      <c r="E11547">
        <v>318</v>
      </c>
      <c r="G11547">
        <v>318</v>
      </c>
      <c r="H11547">
        <v>3701</v>
      </c>
      <c r="I11547">
        <v>3117</v>
      </c>
      <c r="J11547">
        <f t="shared" si="540"/>
        <v>116.91176470588235</v>
      </c>
      <c r="K11547">
        <f t="shared" si="541"/>
        <v>2005</v>
      </c>
      <c r="L11547">
        <f t="shared" si="542"/>
        <v>4</v>
      </c>
    </row>
    <row r="11548" spans="1:12" x14ac:dyDescent="0.25">
      <c r="A11548" s="1">
        <v>38474</v>
      </c>
      <c r="B11548">
        <v>312</v>
      </c>
      <c r="C11548">
        <v>315</v>
      </c>
      <c r="D11548">
        <v>310.5</v>
      </c>
      <c r="E11548">
        <v>314.5</v>
      </c>
      <c r="G11548">
        <v>314.5</v>
      </c>
      <c r="H11548">
        <v>2520</v>
      </c>
      <c r="I11548">
        <v>1807</v>
      </c>
      <c r="J11548">
        <f t="shared" si="540"/>
        <v>115.625</v>
      </c>
      <c r="K11548">
        <f t="shared" si="541"/>
        <v>2005</v>
      </c>
      <c r="L11548">
        <f t="shared" si="542"/>
        <v>5</v>
      </c>
    </row>
    <row r="11549" spans="1:12" x14ac:dyDescent="0.25">
      <c r="A11549" s="1">
        <v>38475</v>
      </c>
      <c r="B11549">
        <v>315.5</v>
      </c>
      <c r="C11549">
        <v>315.5</v>
      </c>
      <c r="D11549">
        <v>307.5</v>
      </c>
      <c r="E11549">
        <v>308.25</v>
      </c>
      <c r="G11549">
        <v>308.25</v>
      </c>
      <c r="H11549">
        <v>1702</v>
      </c>
      <c r="I11549">
        <v>909</v>
      </c>
      <c r="J11549">
        <f t="shared" si="540"/>
        <v>113.32720588235294</v>
      </c>
      <c r="K11549">
        <f t="shared" si="541"/>
        <v>2005</v>
      </c>
      <c r="L11549">
        <f t="shared" si="542"/>
        <v>5</v>
      </c>
    </row>
    <row r="11550" spans="1:12" x14ac:dyDescent="0.25">
      <c r="A11550" s="1">
        <v>38476</v>
      </c>
      <c r="B11550">
        <v>309</v>
      </c>
      <c r="C11550">
        <v>311</v>
      </c>
      <c r="D11550">
        <v>306.5</v>
      </c>
      <c r="E11550">
        <v>308.25</v>
      </c>
      <c r="G11550">
        <v>308.25</v>
      </c>
      <c r="H11550">
        <v>254</v>
      </c>
      <c r="I11550">
        <v>714</v>
      </c>
      <c r="J11550">
        <f t="shared" si="540"/>
        <v>113.32720588235294</v>
      </c>
      <c r="K11550">
        <f t="shared" si="541"/>
        <v>2005</v>
      </c>
      <c r="L11550">
        <f t="shared" si="542"/>
        <v>5</v>
      </c>
    </row>
    <row r="11551" spans="1:12" x14ac:dyDescent="0.25">
      <c r="A11551" s="1">
        <v>38477</v>
      </c>
      <c r="B11551">
        <v>308.5</v>
      </c>
      <c r="C11551">
        <v>308.75</v>
      </c>
      <c r="D11551">
        <v>305</v>
      </c>
      <c r="E11551">
        <v>305</v>
      </c>
      <c r="G11551">
        <v>305</v>
      </c>
      <c r="H11551">
        <v>206</v>
      </c>
      <c r="I11551">
        <v>540</v>
      </c>
      <c r="J11551">
        <f t="shared" si="540"/>
        <v>112.13235294117646</v>
      </c>
      <c r="K11551">
        <f t="shared" si="541"/>
        <v>2005</v>
      </c>
      <c r="L11551">
        <f t="shared" si="542"/>
        <v>5</v>
      </c>
    </row>
    <row r="11552" spans="1:12" x14ac:dyDescent="0.25">
      <c r="A11552" s="1">
        <v>38478</v>
      </c>
      <c r="B11552">
        <v>303</v>
      </c>
      <c r="C11552">
        <v>309.5</v>
      </c>
      <c r="D11552">
        <v>303</v>
      </c>
      <c r="E11552">
        <v>309.5</v>
      </c>
      <c r="G11552">
        <v>309.5</v>
      </c>
      <c r="H11552">
        <v>259</v>
      </c>
      <c r="I11552">
        <v>360</v>
      </c>
      <c r="J11552">
        <f t="shared" si="540"/>
        <v>113.78676470588236</v>
      </c>
      <c r="K11552">
        <f t="shared" si="541"/>
        <v>2005</v>
      </c>
      <c r="L11552">
        <f t="shared" si="542"/>
        <v>5</v>
      </c>
    </row>
    <row r="11553" spans="1:12" x14ac:dyDescent="0.25">
      <c r="A11553" s="1">
        <v>38481</v>
      </c>
      <c r="B11553">
        <v>309</v>
      </c>
      <c r="C11553">
        <v>310</v>
      </c>
      <c r="D11553">
        <v>305</v>
      </c>
      <c r="E11553">
        <v>305.5</v>
      </c>
      <c r="G11553">
        <v>305.5</v>
      </c>
      <c r="H11553">
        <v>64</v>
      </c>
      <c r="I11553">
        <v>246</v>
      </c>
      <c r="J11553">
        <f t="shared" si="540"/>
        <v>112.31617647058823</v>
      </c>
      <c r="K11553">
        <f t="shared" si="541"/>
        <v>2005</v>
      </c>
      <c r="L11553">
        <f t="shared" si="542"/>
        <v>5</v>
      </c>
    </row>
    <row r="11554" spans="1:12" x14ac:dyDescent="0.25">
      <c r="A11554" s="1">
        <v>38482</v>
      </c>
      <c r="B11554">
        <v>307.5</v>
      </c>
      <c r="C11554">
        <v>312.5</v>
      </c>
      <c r="D11554">
        <v>307.5</v>
      </c>
      <c r="E11554">
        <v>312.5</v>
      </c>
      <c r="G11554">
        <v>312.5</v>
      </c>
      <c r="H11554">
        <v>87</v>
      </c>
      <c r="I11554">
        <v>218</v>
      </c>
      <c r="J11554">
        <f t="shared" si="540"/>
        <v>114.88970588235294</v>
      </c>
      <c r="K11554">
        <f t="shared" si="541"/>
        <v>2005</v>
      </c>
      <c r="L11554">
        <f t="shared" si="542"/>
        <v>5</v>
      </c>
    </row>
    <row r="11555" spans="1:12" x14ac:dyDescent="0.25">
      <c r="A11555" s="1">
        <v>38483</v>
      </c>
      <c r="B11555">
        <v>312</v>
      </c>
      <c r="C11555">
        <v>312</v>
      </c>
      <c r="D11555">
        <v>306</v>
      </c>
      <c r="E11555">
        <v>306</v>
      </c>
      <c r="G11555">
        <v>306</v>
      </c>
      <c r="H11555">
        <v>115</v>
      </c>
      <c r="I11555">
        <v>167</v>
      </c>
      <c r="J11555">
        <f t="shared" si="540"/>
        <v>112.5</v>
      </c>
      <c r="K11555">
        <f t="shared" si="541"/>
        <v>2005</v>
      </c>
      <c r="L11555">
        <f t="shared" si="542"/>
        <v>5</v>
      </c>
    </row>
    <row r="11556" spans="1:12" x14ac:dyDescent="0.25">
      <c r="A11556" s="1">
        <v>38484</v>
      </c>
      <c r="B11556">
        <v>304.5</v>
      </c>
      <c r="C11556">
        <v>304.5</v>
      </c>
      <c r="D11556">
        <v>300</v>
      </c>
      <c r="E11556">
        <v>301.5</v>
      </c>
      <c r="G11556">
        <v>301.5</v>
      </c>
      <c r="H11556">
        <v>101</v>
      </c>
      <c r="I11556">
        <v>63</v>
      </c>
      <c r="J11556">
        <f t="shared" si="540"/>
        <v>110.84558823529412</v>
      </c>
      <c r="K11556">
        <f t="shared" si="541"/>
        <v>2005</v>
      </c>
      <c r="L11556">
        <f t="shared" si="542"/>
        <v>5</v>
      </c>
    </row>
    <row r="11557" spans="1:12" x14ac:dyDescent="0.25">
      <c r="A11557" s="1">
        <v>38485</v>
      </c>
      <c r="B11557">
        <v>299</v>
      </c>
      <c r="C11557">
        <v>299</v>
      </c>
      <c r="D11557">
        <v>296.5</v>
      </c>
      <c r="E11557">
        <v>296.5</v>
      </c>
      <c r="G11557">
        <v>296.5</v>
      </c>
      <c r="H11557">
        <v>101</v>
      </c>
      <c r="I11557">
        <v>63</v>
      </c>
      <c r="J11557">
        <f t="shared" si="540"/>
        <v>109.00735294117646</v>
      </c>
      <c r="K11557">
        <f t="shared" si="541"/>
        <v>2005</v>
      </c>
      <c r="L11557">
        <f t="shared" si="542"/>
        <v>5</v>
      </c>
    </row>
    <row r="11558" spans="1:12" x14ac:dyDescent="0.25">
      <c r="A11558" s="1">
        <v>38488</v>
      </c>
      <c r="B11558">
        <v>299</v>
      </c>
      <c r="C11558">
        <v>299</v>
      </c>
      <c r="D11558">
        <v>296.5</v>
      </c>
      <c r="E11558">
        <v>296.5</v>
      </c>
      <c r="G11558">
        <v>296.5</v>
      </c>
      <c r="H11558">
        <v>101</v>
      </c>
      <c r="I11558">
        <v>63</v>
      </c>
      <c r="J11558">
        <f t="shared" si="540"/>
        <v>109.00735294117646</v>
      </c>
      <c r="K11558">
        <f t="shared" si="541"/>
        <v>2005</v>
      </c>
      <c r="L11558">
        <f t="shared" si="542"/>
        <v>5</v>
      </c>
    </row>
    <row r="11559" spans="1:12" x14ac:dyDescent="0.25">
      <c r="A11559" s="1">
        <v>38489</v>
      </c>
      <c r="B11559">
        <v>307.5</v>
      </c>
      <c r="C11559">
        <v>312</v>
      </c>
      <c r="D11559">
        <v>306</v>
      </c>
      <c r="E11559">
        <v>310</v>
      </c>
      <c r="G11559">
        <v>310</v>
      </c>
      <c r="H11559">
        <v>22887</v>
      </c>
      <c r="I11559">
        <v>158057</v>
      </c>
      <c r="J11559">
        <f t="shared" si="540"/>
        <v>113.97058823529412</v>
      </c>
      <c r="K11559">
        <f t="shared" si="541"/>
        <v>2005</v>
      </c>
      <c r="L11559">
        <f t="shared" si="542"/>
        <v>5</v>
      </c>
    </row>
    <row r="11560" spans="1:12" x14ac:dyDescent="0.25">
      <c r="A11560" s="1">
        <v>38490</v>
      </c>
      <c r="B11560">
        <v>310</v>
      </c>
      <c r="C11560">
        <v>318</v>
      </c>
      <c r="D11560">
        <v>309.25</v>
      </c>
      <c r="E11560">
        <v>315</v>
      </c>
      <c r="G11560">
        <v>315</v>
      </c>
      <c r="H11560">
        <v>28255</v>
      </c>
      <c r="I11560">
        <v>156273</v>
      </c>
      <c r="J11560">
        <f t="shared" si="540"/>
        <v>115.80882352941177</v>
      </c>
      <c r="K11560">
        <f t="shared" si="541"/>
        <v>2005</v>
      </c>
      <c r="L11560">
        <f t="shared" si="542"/>
        <v>5</v>
      </c>
    </row>
    <row r="11561" spans="1:12" x14ac:dyDescent="0.25">
      <c r="A11561" s="1">
        <v>38491</v>
      </c>
      <c r="B11561">
        <v>315</v>
      </c>
      <c r="C11561">
        <v>317.5</v>
      </c>
      <c r="D11561">
        <v>308.25</v>
      </c>
      <c r="E11561">
        <v>309.5</v>
      </c>
      <c r="G11561">
        <v>309.5</v>
      </c>
      <c r="H11561">
        <v>21882</v>
      </c>
      <c r="I11561">
        <v>156700</v>
      </c>
      <c r="J11561">
        <f t="shared" si="540"/>
        <v>113.78676470588236</v>
      </c>
      <c r="K11561">
        <f t="shared" si="541"/>
        <v>2005</v>
      </c>
      <c r="L11561">
        <f t="shared" si="542"/>
        <v>5</v>
      </c>
    </row>
    <row r="11562" spans="1:12" x14ac:dyDescent="0.25">
      <c r="A11562" s="1">
        <v>38492</v>
      </c>
      <c r="B11562">
        <v>309.5</v>
      </c>
      <c r="C11562">
        <v>314.5</v>
      </c>
      <c r="D11562">
        <v>308.75</v>
      </c>
      <c r="E11562">
        <v>313</v>
      </c>
      <c r="G11562">
        <v>313</v>
      </c>
      <c r="H11562">
        <v>15210</v>
      </c>
      <c r="I11562">
        <v>155839</v>
      </c>
      <c r="J11562">
        <f t="shared" si="540"/>
        <v>115.07352941176471</v>
      </c>
      <c r="K11562">
        <f t="shared" si="541"/>
        <v>2005</v>
      </c>
      <c r="L11562">
        <f t="shared" si="542"/>
        <v>5</v>
      </c>
    </row>
    <row r="11563" spans="1:12" x14ac:dyDescent="0.25">
      <c r="A11563" s="1">
        <v>38495</v>
      </c>
      <c r="B11563">
        <v>314</v>
      </c>
      <c r="C11563">
        <v>339</v>
      </c>
      <c r="D11563">
        <v>314</v>
      </c>
      <c r="E11563">
        <v>333.75</v>
      </c>
      <c r="G11563">
        <v>333.75</v>
      </c>
      <c r="H11563">
        <v>62920</v>
      </c>
      <c r="I11563">
        <v>151762</v>
      </c>
      <c r="J11563">
        <f t="shared" si="540"/>
        <v>122.70220588235294</v>
      </c>
      <c r="K11563">
        <f t="shared" si="541"/>
        <v>2005</v>
      </c>
      <c r="L11563">
        <f t="shared" si="542"/>
        <v>5</v>
      </c>
    </row>
    <row r="11564" spans="1:12" x14ac:dyDescent="0.25">
      <c r="A11564" s="1">
        <v>38496</v>
      </c>
      <c r="B11564">
        <v>332</v>
      </c>
      <c r="C11564">
        <v>334</v>
      </c>
      <c r="D11564">
        <v>329.25</v>
      </c>
      <c r="E11564">
        <v>332</v>
      </c>
      <c r="G11564">
        <v>332</v>
      </c>
      <c r="H11564">
        <v>31303</v>
      </c>
      <c r="I11564">
        <v>147158</v>
      </c>
      <c r="J11564">
        <f t="shared" si="540"/>
        <v>122.05882352941177</v>
      </c>
      <c r="K11564">
        <f t="shared" si="541"/>
        <v>2005</v>
      </c>
      <c r="L11564">
        <f t="shared" si="542"/>
        <v>5</v>
      </c>
    </row>
    <row r="11565" spans="1:12" x14ac:dyDescent="0.25">
      <c r="A11565" s="1">
        <v>38497</v>
      </c>
      <c r="B11565">
        <v>331</v>
      </c>
      <c r="C11565">
        <v>339.75</v>
      </c>
      <c r="D11565">
        <v>325.5</v>
      </c>
      <c r="E11565">
        <v>330.25</v>
      </c>
      <c r="G11565">
        <v>330.25</v>
      </c>
      <c r="H11565">
        <v>34611</v>
      </c>
      <c r="I11565">
        <v>145985</v>
      </c>
      <c r="J11565">
        <f t="shared" si="540"/>
        <v>121.41544117647059</v>
      </c>
      <c r="K11565">
        <f t="shared" si="541"/>
        <v>2005</v>
      </c>
      <c r="L11565">
        <f t="shared" si="542"/>
        <v>5</v>
      </c>
    </row>
    <row r="11566" spans="1:12" x14ac:dyDescent="0.25">
      <c r="A11566" s="1">
        <v>38498</v>
      </c>
      <c r="B11566">
        <v>329.5</v>
      </c>
      <c r="C11566">
        <v>339.5</v>
      </c>
      <c r="D11566">
        <v>326</v>
      </c>
      <c r="E11566">
        <v>337.75</v>
      </c>
      <c r="G11566">
        <v>337.75</v>
      </c>
      <c r="H11566">
        <v>26873</v>
      </c>
      <c r="I11566">
        <v>145083</v>
      </c>
      <c r="J11566">
        <f t="shared" si="540"/>
        <v>124.17279411764706</v>
      </c>
      <c r="K11566">
        <f t="shared" si="541"/>
        <v>2005</v>
      </c>
      <c r="L11566">
        <f t="shared" si="542"/>
        <v>5</v>
      </c>
    </row>
    <row r="11567" spans="1:12" x14ac:dyDescent="0.25">
      <c r="A11567" s="1">
        <v>38499</v>
      </c>
      <c r="B11567">
        <v>338.5</v>
      </c>
      <c r="C11567">
        <v>342</v>
      </c>
      <c r="D11567">
        <v>333.25</v>
      </c>
      <c r="E11567">
        <v>335</v>
      </c>
      <c r="G11567">
        <v>335</v>
      </c>
      <c r="H11567">
        <v>17929</v>
      </c>
      <c r="I11567">
        <v>144476</v>
      </c>
      <c r="J11567">
        <f t="shared" si="540"/>
        <v>123.16176470588235</v>
      </c>
      <c r="K11567">
        <f t="shared" si="541"/>
        <v>2005</v>
      </c>
      <c r="L11567">
        <f t="shared" si="542"/>
        <v>5</v>
      </c>
    </row>
    <row r="11568" spans="1:12" x14ac:dyDescent="0.25">
      <c r="A11568" s="1">
        <v>38503</v>
      </c>
      <c r="B11568">
        <v>341</v>
      </c>
      <c r="C11568">
        <v>342.75</v>
      </c>
      <c r="D11568">
        <v>328.5</v>
      </c>
      <c r="E11568">
        <v>331.75</v>
      </c>
      <c r="G11568">
        <v>331.75</v>
      </c>
      <c r="H11568">
        <v>36785</v>
      </c>
      <c r="I11568">
        <v>142133</v>
      </c>
      <c r="J11568">
        <f t="shared" si="540"/>
        <v>121.96691176470588</v>
      </c>
      <c r="K11568">
        <f t="shared" si="541"/>
        <v>2005</v>
      </c>
      <c r="L11568">
        <f t="shared" si="542"/>
        <v>5</v>
      </c>
    </row>
    <row r="11569" spans="1:12" x14ac:dyDescent="0.25">
      <c r="A11569" s="1">
        <v>38504</v>
      </c>
      <c r="B11569">
        <v>330.5</v>
      </c>
      <c r="C11569">
        <v>335</v>
      </c>
      <c r="D11569">
        <v>329</v>
      </c>
      <c r="E11569">
        <v>331.5</v>
      </c>
      <c r="G11569">
        <v>331.5</v>
      </c>
      <c r="H11569">
        <v>23246</v>
      </c>
      <c r="I11569">
        <v>138651</v>
      </c>
      <c r="J11569">
        <f t="shared" si="540"/>
        <v>121.875</v>
      </c>
      <c r="K11569">
        <f t="shared" si="541"/>
        <v>2005</v>
      </c>
      <c r="L11569">
        <f t="shared" si="542"/>
        <v>6</v>
      </c>
    </row>
    <row r="11570" spans="1:12" x14ac:dyDescent="0.25">
      <c r="A11570" s="1">
        <v>38505</v>
      </c>
      <c r="B11570">
        <v>330</v>
      </c>
      <c r="C11570">
        <v>330.5</v>
      </c>
      <c r="D11570">
        <v>322</v>
      </c>
      <c r="E11570">
        <v>323.5</v>
      </c>
      <c r="G11570">
        <v>323.5</v>
      </c>
      <c r="H11570">
        <v>29287</v>
      </c>
      <c r="I11570">
        <v>133342</v>
      </c>
      <c r="J11570">
        <f t="shared" si="540"/>
        <v>118.93382352941177</v>
      </c>
      <c r="K11570">
        <f t="shared" si="541"/>
        <v>2005</v>
      </c>
      <c r="L11570">
        <f t="shared" si="542"/>
        <v>6</v>
      </c>
    </row>
    <row r="11571" spans="1:12" x14ac:dyDescent="0.25">
      <c r="A11571" s="1">
        <v>38506</v>
      </c>
      <c r="B11571">
        <v>322.25</v>
      </c>
      <c r="C11571">
        <v>325.75</v>
      </c>
      <c r="D11571">
        <v>321</v>
      </c>
      <c r="E11571">
        <v>323.25</v>
      </c>
      <c r="G11571">
        <v>323.25</v>
      </c>
      <c r="H11571">
        <v>19265</v>
      </c>
      <c r="I11571">
        <v>127837</v>
      </c>
      <c r="J11571">
        <f t="shared" si="540"/>
        <v>118.84191176470588</v>
      </c>
      <c r="K11571">
        <f t="shared" si="541"/>
        <v>2005</v>
      </c>
      <c r="L11571">
        <f t="shared" si="542"/>
        <v>6</v>
      </c>
    </row>
    <row r="11572" spans="1:12" x14ac:dyDescent="0.25">
      <c r="A11572" s="1">
        <v>38509</v>
      </c>
      <c r="B11572">
        <v>325.5</v>
      </c>
      <c r="C11572">
        <v>329</v>
      </c>
      <c r="D11572">
        <v>322</v>
      </c>
      <c r="E11572">
        <v>322.5</v>
      </c>
      <c r="G11572">
        <v>322.5</v>
      </c>
      <c r="H11572">
        <v>27634</v>
      </c>
      <c r="I11572">
        <v>116457</v>
      </c>
      <c r="J11572">
        <f t="shared" si="540"/>
        <v>118.56617647058823</v>
      </c>
      <c r="K11572">
        <f t="shared" si="541"/>
        <v>2005</v>
      </c>
      <c r="L11572">
        <f t="shared" si="542"/>
        <v>6</v>
      </c>
    </row>
    <row r="11573" spans="1:12" x14ac:dyDescent="0.25">
      <c r="A11573" s="1">
        <v>38510</v>
      </c>
      <c r="B11573">
        <v>320.5</v>
      </c>
      <c r="C11573">
        <v>323.25</v>
      </c>
      <c r="D11573">
        <v>318.5</v>
      </c>
      <c r="E11573">
        <v>319.25</v>
      </c>
      <c r="G11573">
        <v>319.25</v>
      </c>
      <c r="H11573">
        <v>28107</v>
      </c>
      <c r="I11573">
        <v>106240</v>
      </c>
      <c r="J11573">
        <f t="shared" si="540"/>
        <v>117.37132352941177</v>
      </c>
      <c r="K11573">
        <f t="shared" si="541"/>
        <v>2005</v>
      </c>
      <c r="L11573">
        <f t="shared" si="542"/>
        <v>6</v>
      </c>
    </row>
    <row r="11574" spans="1:12" x14ac:dyDescent="0.25">
      <c r="A11574" s="1">
        <v>38511</v>
      </c>
      <c r="B11574">
        <v>318.5</v>
      </c>
      <c r="C11574">
        <v>319</v>
      </c>
      <c r="D11574">
        <v>313</v>
      </c>
      <c r="E11574">
        <v>313.25</v>
      </c>
      <c r="G11574">
        <v>313.25</v>
      </c>
      <c r="H11574">
        <v>31882</v>
      </c>
      <c r="I11574">
        <v>97841</v>
      </c>
      <c r="J11574">
        <f t="shared" si="540"/>
        <v>115.16544117647059</v>
      </c>
      <c r="K11574">
        <f t="shared" si="541"/>
        <v>2005</v>
      </c>
      <c r="L11574">
        <f t="shared" si="542"/>
        <v>6</v>
      </c>
    </row>
    <row r="11575" spans="1:12" x14ac:dyDescent="0.25">
      <c r="A11575" s="1">
        <v>38512</v>
      </c>
      <c r="B11575">
        <v>312.75</v>
      </c>
      <c r="C11575">
        <v>317</v>
      </c>
      <c r="D11575">
        <v>312.5</v>
      </c>
      <c r="E11575">
        <v>314.25</v>
      </c>
      <c r="G11575">
        <v>314.25</v>
      </c>
      <c r="H11575">
        <v>30378</v>
      </c>
      <c r="I11575">
        <v>87530</v>
      </c>
      <c r="J11575">
        <f t="shared" si="540"/>
        <v>115.53308823529412</v>
      </c>
      <c r="K11575">
        <f t="shared" si="541"/>
        <v>2005</v>
      </c>
      <c r="L11575">
        <f t="shared" si="542"/>
        <v>6</v>
      </c>
    </row>
    <row r="11576" spans="1:12" x14ac:dyDescent="0.25">
      <c r="A11576" s="1">
        <v>38513</v>
      </c>
      <c r="B11576">
        <v>314.5</v>
      </c>
      <c r="C11576">
        <v>318.75</v>
      </c>
      <c r="D11576">
        <v>313</v>
      </c>
      <c r="E11576">
        <v>313.5</v>
      </c>
      <c r="G11576">
        <v>313.5</v>
      </c>
      <c r="H11576">
        <v>28294</v>
      </c>
      <c r="I11576">
        <v>81009</v>
      </c>
      <c r="J11576">
        <f t="shared" si="540"/>
        <v>115.25735294117646</v>
      </c>
      <c r="K11576">
        <f t="shared" si="541"/>
        <v>2005</v>
      </c>
      <c r="L11576">
        <f t="shared" si="542"/>
        <v>6</v>
      </c>
    </row>
    <row r="11577" spans="1:12" x14ac:dyDescent="0.25">
      <c r="A11577" s="1">
        <v>38516</v>
      </c>
      <c r="B11577">
        <v>314</v>
      </c>
      <c r="C11577">
        <v>320.5</v>
      </c>
      <c r="D11577">
        <v>313</v>
      </c>
      <c r="E11577">
        <v>313.75</v>
      </c>
      <c r="G11577">
        <v>313.75</v>
      </c>
      <c r="H11577">
        <v>38580</v>
      </c>
      <c r="I11577">
        <v>69815</v>
      </c>
      <c r="J11577">
        <f t="shared" si="540"/>
        <v>115.34926470588235</v>
      </c>
      <c r="K11577">
        <f t="shared" si="541"/>
        <v>2005</v>
      </c>
      <c r="L11577">
        <f t="shared" si="542"/>
        <v>6</v>
      </c>
    </row>
    <row r="11578" spans="1:12" x14ac:dyDescent="0.25">
      <c r="A11578" s="1">
        <v>38517</v>
      </c>
      <c r="B11578">
        <v>314</v>
      </c>
      <c r="C11578">
        <v>317.25</v>
      </c>
      <c r="D11578">
        <v>309.5</v>
      </c>
      <c r="E11578">
        <v>316</v>
      </c>
      <c r="G11578">
        <v>316</v>
      </c>
      <c r="H11578">
        <v>27894</v>
      </c>
      <c r="I11578">
        <v>62824</v>
      </c>
      <c r="J11578">
        <f t="shared" si="540"/>
        <v>116.17647058823529</v>
      </c>
      <c r="K11578">
        <f t="shared" si="541"/>
        <v>2005</v>
      </c>
      <c r="L11578">
        <f t="shared" si="542"/>
        <v>6</v>
      </c>
    </row>
    <row r="11579" spans="1:12" x14ac:dyDescent="0.25">
      <c r="A11579" s="1">
        <v>38518</v>
      </c>
      <c r="B11579">
        <v>316</v>
      </c>
      <c r="C11579">
        <v>324.75</v>
      </c>
      <c r="D11579">
        <v>315.25</v>
      </c>
      <c r="E11579">
        <v>323</v>
      </c>
      <c r="G11579">
        <v>323</v>
      </c>
      <c r="H11579">
        <v>25696</v>
      </c>
      <c r="I11579">
        <v>54000</v>
      </c>
      <c r="J11579">
        <f t="shared" si="540"/>
        <v>118.75</v>
      </c>
      <c r="K11579">
        <f t="shared" si="541"/>
        <v>2005</v>
      </c>
      <c r="L11579">
        <f t="shared" si="542"/>
        <v>6</v>
      </c>
    </row>
    <row r="11580" spans="1:12" x14ac:dyDescent="0.25">
      <c r="A11580" s="1">
        <v>38519</v>
      </c>
      <c r="B11580">
        <v>323</v>
      </c>
      <c r="C11580">
        <v>328.5</v>
      </c>
      <c r="D11580">
        <v>322</v>
      </c>
      <c r="E11580">
        <v>323.5</v>
      </c>
      <c r="G11580">
        <v>323.5</v>
      </c>
      <c r="H11580">
        <v>19273</v>
      </c>
      <c r="I11580">
        <v>47396</v>
      </c>
      <c r="J11580">
        <f t="shared" si="540"/>
        <v>118.93382352941177</v>
      </c>
      <c r="K11580">
        <f t="shared" si="541"/>
        <v>2005</v>
      </c>
      <c r="L11580">
        <f t="shared" si="542"/>
        <v>6</v>
      </c>
    </row>
    <row r="11581" spans="1:12" x14ac:dyDescent="0.25">
      <c r="A11581" s="1">
        <v>38520</v>
      </c>
      <c r="B11581">
        <v>323.75</v>
      </c>
      <c r="C11581">
        <v>329.5</v>
      </c>
      <c r="D11581">
        <v>323.5</v>
      </c>
      <c r="E11581">
        <v>327.5</v>
      </c>
      <c r="G11581">
        <v>327.5</v>
      </c>
      <c r="H11581">
        <v>11685</v>
      </c>
      <c r="I11581">
        <v>43104</v>
      </c>
      <c r="J11581">
        <f t="shared" si="540"/>
        <v>120.40441176470588</v>
      </c>
      <c r="K11581">
        <f t="shared" si="541"/>
        <v>2005</v>
      </c>
      <c r="L11581">
        <f t="shared" si="542"/>
        <v>6</v>
      </c>
    </row>
    <row r="11582" spans="1:12" x14ac:dyDescent="0.25">
      <c r="A11582" s="1">
        <v>38523</v>
      </c>
      <c r="B11582">
        <v>331</v>
      </c>
      <c r="C11582">
        <v>339.5</v>
      </c>
      <c r="D11582">
        <v>327.75</v>
      </c>
      <c r="E11582">
        <v>339</v>
      </c>
      <c r="G11582">
        <v>339</v>
      </c>
      <c r="H11582">
        <v>18279</v>
      </c>
      <c r="I11582">
        <v>39188</v>
      </c>
      <c r="J11582">
        <f t="shared" si="540"/>
        <v>124.63235294117646</v>
      </c>
      <c r="K11582">
        <f t="shared" si="541"/>
        <v>2005</v>
      </c>
      <c r="L11582">
        <f t="shared" si="542"/>
        <v>6</v>
      </c>
    </row>
    <row r="11583" spans="1:12" x14ac:dyDescent="0.25">
      <c r="A11583" s="1">
        <v>38524</v>
      </c>
      <c r="B11583">
        <v>338.5</v>
      </c>
      <c r="C11583">
        <v>345.5</v>
      </c>
      <c r="D11583">
        <v>332.25</v>
      </c>
      <c r="E11583">
        <v>335</v>
      </c>
      <c r="G11583">
        <v>335</v>
      </c>
      <c r="H11583">
        <v>14836</v>
      </c>
      <c r="I11583">
        <v>35617</v>
      </c>
      <c r="J11583">
        <f t="shared" si="540"/>
        <v>123.16176470588235</v>
      </c>
      <c r="K11583">
        <f t="shared" si="541"/>
        <v>2005</v>
      </c>
      <c r="L11583">
        <f t="shared" si="542"/>
        <v>6</v>
      </c>
    </row>
    <row r="11584" spans="1:12" x14ac:dyDescent="0.25">
      <c r="A11584" s="1">
        <v>38525</v>
      </c>
      <c r="B11584">
        <v>335</v>
      </c>
      <c r="C11584">
        <v>342</v>
      </c>
      <c r="D11584">
        <v>334.75</v>
      </c>
      <c r="E11584">
        <v>336</v>
      </c>
      <c r="G11584">
        <v>336</v>
      </c>
      <c r="H11584">
        <v>9897</v>
      </c>
      <c r="I11584">
        <v>32620</v>
      </c>
      <c r="J11584">
        <f t="shared" si="540"/>
        <v>123.52941176470588</v>
      </c>
      <c r="K11584">
        <f t="shared" si="541"/>
        <v>2005</v>
      </c>
      <c r="L11584">
        <f t="shared" si="542"/>
        <v>6</v>
      </c>
    </row>
    <row r="11585" spans="1:12" x14ac:dyDescent="0.25">
      <c r="A11585" s="1">
        <v>38526</v>
      </c>
      <c r="B11585">
        <v>335.25</v>
      </c>
      <c r="C11585">
        <v>338.5</v>
      </c>
      <c r="D11585">
        <v>331</v>
      </c>
      <c r="E11585">
        <v>331.75</v>
      </c>
      <c r="G11585">
        <v>331.75</v>
      </c>
      <c r="H11585">
        <v>8689</v>
      </c>
      <c r="I11585">
        <v>30855</v>
      </c>
      <c r="J11585">
        <f t="shared" si="540"/>
        <v>121.96691176470588</v>
      </c>
      <c r="K11585">
        <f t="shared" si="541"/>
        <v>2005</v>
      </c>
      <c r="L11585">
        <f t="shared" si="542"/>
        <v>6</v>
      </c>
    </row>
    <row r="11586" spans="1:12" x14ac:dyDescent="0.25">
      <c r="A11586" s="1">
        <v>38527</v>
      </c>
      <c r="B11586">
        <v>331</v>
      </c>
      <c r="C11586">
        <v>340</v>
      </c>
      <c r="D11586">
        <v>331</v>
      </c>
      <c r="E11586">
        <v>339.5</v>
      </c>
      <c r="G11586">
        <v>339.5</v>
      </c>
      <c r="H11586">
        <v>11376</v>
      </c>
      <c r="I11586">
        <v>20559</v>
      </c>
      <c r="J11586">
        <f t="shared" ref="J11586:J11649" si="543">G11586/100*5000/136</f>
        <v>124.81617647058823</v>
      </c>
      <c r="K11586">
        <f t="shared" ref="K11586:K11649" si="544">YEAR(A11586)</f>
        <v>2005</v>
      </c>
      <c r="L11586">
        <f t="shared" ref="L11586:L11649" si="545">MONTH(A11586)</f>
        <v>6</v>
      </c>
    </row>
    <row r="11587" spans="1:12" x14ac:dyDescent="0.25">
      <c r="A11587" s="1">
        <v>38530</v>
      </c>
      <c r="B11587">
        <v>339.5</v>
      </c>
      <c r="C11587">
        <v>340</v>
      </c>
      <c r="D11587">
        <v>325.5</v>
      </c>
      <c r="E11587">
        <v>331</v>
      </c>
      <c r="G11587">
        <v>331</v>
      </c>
      <c r="H11587">
        <v>11392</v>
      </c>
      <c r="I11587">
        <v>17412</v>
      </c>
      <c r="J11587">
        <f t="shared" si="543"/>
        <v>121.69117647058823</v>
      </c>
      <c r="K11587">
        <f t="shared" si="544"/>
        <v>2005</v>
      </c>
      <c r="L11587">
        <f t="shared" si="545"/>
        <v>6</v>
      </c>
    </row>
    <row r="11588" spans="1:12" x14ac:dyDescent="0.25">
      <c r="A11588" s="1">
        <v>38531</v>
      </c>
      <c r="B11588">
        <v>330</v>
      </c>
      <c r="C11588">
        <v>331.5</v>
      </c>
      <c r="D11588">
        <v>325.5</v>
      </c>
      <c r="E11588">
        <v>327.75</v>
      </c>
      <c r="G11588">
        <v>327.75</v>
      </c>
      <c r="H11588">
        <v>10706</v>
      </c>
      <c r="I11588">
        <v>12619</v>
      </c>
      <c r="J11588">
        <f t="shared" si="543"/>
        <v>120.49632352941177</v>
      </c>
      <c r="K11588">
        <f t="shared" si="544"/>
        <v>2005</v>
      </c>
      <c r="L11588">
        <f t="shared" si="545"/>
        <v>6</v>
      </c>
    </row>
    <row r="11589" spans="1:12" x14ac:dyDescent="0.25">
      <c r="A11589" s="1">
        <v>38532</v>
      </c>
      <c r="B11589">
        <v>328</v>
      </c>
      <c r="C11589">
        <v>334</v>
      </c>
      <c r="D11589">
        <v>326</v>
      </c>
      <c r="E11589">
        <v>328.5</v>
      </c>
      <c r="G11589">
        <v>328.5</v>
      </c>
      <c r="H11589">
        <v>13756</v>
      </c>
      <c r="I11589">
        <v>5905</v>
      </c>
      <c r="J11589">
        <f t="shared" si="543"/>
        <v>120.77205882352941</v>
      </c>
      <c r="K11589">
        <f t="shared" si="544"/>
        <v>2005</v>
      </c>
      <c r="L11589">
        <f t="shared" si="545"/>
        <v>6</v>
      </c>
    </row>
    <row r="11590" spans="1:12" x14ac:dyDescent="0.25">
      <c r="A11590" s="1">
        <v>38533</v>
      </c>
      <c r="B11590">
        <v>327</v>
      </c>
      <c r="C11590">
        <v>328.5</v>
      </c>
      <c r="D11590">
        <v>319</v>
      </c>
      <c r="E11590">
        <v>321.5</v>
      </c>
      <c r="G11590">
        <v>321.5</v>
      </c>
      <c r="H11590">
        <v>6501</v>
      </c>
      <c r="I11590">
        <v>2813</v>
      </c>
      <c r="J11590">
        <f t="shared" si="543"/>
        <v>118.19852941176471</v>
      </c>
      <c r="K11590">
        <f t="shared" si="544"/>
        <v>2005</v>
      </c>
      <c r="L11590">
        <f t="shared" si="545"/>
        <v>6</v>
      </c>
    </row>
    <row r="11591" spans="1:12" x14ac:dyDescent="0.25">
      <c r="A11591" s="1">
        <v>38534</v>
      </c>
      <c r="B11591">
        <v>324</v>
      </c>
      <c r="C11591">
        <v>325.5</v>
      </c>
      <c r="D11591">
        <v>321</v>
      </c>
      <c r="E11591">
        <v>324.25</v>
      </c>
      <c r="G11591">
        <v>324.25</v>
      </c>
      <c r="H11591">
        <v>3463</v>
      </c>
      <c r="I11591">
        <v>2510</v>
      </c>
      <c r="J11591">
        <f t="shared" si="543"/>
        <v>119.20955882352941</v>
      </c>
      <c r="K11591">
        <f t="shared" si="544"/>
        <v>2005</v>
      </c>
      <c r="L11591">
        <f t="shared" si="545"/>
        <v>7</v>
      </c>
    </row>
    <row r="11592" spans="1:12" x14ac:dyDescent="0.25">
      <c r="A11592" s="1">
        <v>38538</v>
      </c>
      <c r="B11592">
        <v>324.75</v>
      </c>
      <c r="C11592">
        <v>341</v>
      </c>
      <c r="D11592">
        <v>324.75</v>
      </c>
      <c r="E11592">
        <v>337</v>
      </c>
      <c r="G11592">
        <v>337</v>
      </c>
      <c r="H11592">
        <v>778</v>
      </c>
      <c r="I11592">
        <v>1543</v>
      </c>
      <c r="J11592">
        <f t="shared" si="543"/>
        <v>123.89705882352941</v>
      </c>
      <c r="K11592">
        <f t="shared" si="544"/>
        <v>2005</v>
      </c>
      <c r="L11592">
        <f t="shared" si="545"/>
        <v>7</v>
      </c>
    </row>
    <row r="11593" spans="1:12" x14ac:dyDescent="0.25">
      <c r="A11593" s="1">
        <v>38539</v>
      </c>
      <c r="B11593">
        <v>336</v>
      </c>
      <c r="C11593">
        <v>337.25</v>
      </c>
      <c r="D11593">
        <v>332</v>
      </c>
      <c r="E11593">
        <v>332</v>
      </c>
      <c r="G11593">
        <v>332</v>
      </c>
      <c r="H11593">
        <v>688</v>
      </c>
      <c r="I11593">
        <v>1241</v>
      </c>
      <c r="J11593">
        <f t="shared" si="543"/>
        <v>122.05882352941177</v>
      </c>
      <c r="K11593">
        <f t="shared" si="544"/>
        <v>2005</v>
      </c>
      <c r="L11593">
        <f t="shared" si="545"/>
        <v>7</v>
      </c>
    </row>
    <row r="11594" spans="1:12" x14ac:dyDescent="0.25">
      <c r="A11594" s="1">
        <v>38540</v>
      </c>
      <c r="B11594">
        <v>332</v>
      </c>
      <c r="C11594">
        <v>335.5</v>
      </c>
      <c r="D11594">
        <v>329.5</v>
      </c>
      <c r="E11594">
        <v>334.75</v>
      </c>
      <c r="G11594">
        <v>334.75</v>
      </c>
      <c r="H11594">
        <v>1275</v>
      </c>
      <c r="I11594">
        <v>1227</v>
      </c>
      <c r="J11594">
        <f t="shared" si="543"/>
        <v>123.06985294117646</v>
      </c>
      <c r="K11594">
        <f t="shared" si="544"/>
        <v>2005</v>
      </c>
      <c r="L11594">
        <f t="shared" si="545"/>
        <v>7</v>
      </c>
    </row>
    <row r="11595" spans="1:12" x14ac:dyDescent="0.25">
      <c r="A11595" s="1">
        <v>38541</v>
      </c>
      <c r="B11595">
        <v>333</v>
      </c>
      <c r="C11595">
        <v>333</v>
      </c>
      <c r="D11595">
        <v>328</v>
      </c>
      <c r="E11595">
        <v>328.5</v>
      </c>
      <c r="G11595">
        <v>328.5</v>
      </c>
      <c r="H11595">
        <v>259</v>
      </c>
      <c r="I11595">
        <v>728</v>
      </c>
      <c r="J11595">
        <f t="shared" si="543"/>
        <v>120.77205882352941</v>
      </c>
      <c r="K11595">
        <f t="shared" si="544"/>
        <v>2005</v>
      </c>
      <c r="L11595">
        <f t="shared" si="545"/>
        <v>7</v>
      </c>
    </row>
    <row r="11596" spans="1:12" x14ac:dyDescent="0.25">
      <c r="A11596" s="1">
        <v>38544</v>
      </c>
      <c r="B11596">
        <v>323.5</v>
      </c>
      <c r="C11596">
        <v>329</v>
      </c>
      <c r="D11596">
        <v>323.5</v>
      </c>
      <c r="E11596">
        <v>327</v>
      </c>
      <c r="G11596">
        <v>327</v>
      </c>
      <c r="H11596">
        <v>273</v>
      </c>
      <c r="I11596">
        <v>593</v>
      </c>
      <c r="J11596">
        <f t="shared" si="543"/>
        <v>120.22058823529412</v>
      </c>
      <c r="K11596">
        <f t="shared" si="544"/>
        <v>2005</v>
      </c>
      <c r="L11596">
        <f t="shared" si="545"/>
        <v>7</v>
      </c>
    </row>
    <row r="11597" spans="1:12" x14ac:dyDescent="0.25">
      <c r="A11597" s="1">
        <v>38545</v>
      </c>
      <c r="B11597">
        <v>327</v>
      </c>
      <c r="C11597">
        <v>327.75</v>
      </c>
      <c r="D11597">
        <v>320</v>
      </c>
      <c r="E11597">
        <v>323.75</v>
      </c>
      <c r="G11597">
        <v>323.75</v>
      </c>
      <c r="H11597">
        <v>436</v>
      </c>
      <c r="I11597">
        <v>422</v>
      </c>
      <c r="J11597">
        <f t="shared" si="543"/>
        <v>119.02573529411765</v>
      </c>
      <c r="K11597">
        <f t="shared" si="544"/>
        <v>2005</v>
      </c>
      <c r="L11597">
        <f t="shared" si="545"/>
        <v>7</v>
      </c>
    </row>
    <row r="11598" spans="1:12" x14ac:dyDescent="0.25">
      <c r="A11598" s="1">
        <v>38546</v>
      </c>
      <c r="B11598">
        <v>329</v>
      </c>
      <c r="C11598">
        <v>333.5</v>
      </c>
      <c r="D11598">
        <v>327</v>
      </c>
      <c r="E11598">
        <v>332</v>
      </c>
      <c r="G11598">
        <v>332</v>
      </c>
      <c r="H11598">
        <v>117</v>
      </c>
      <c r="I11598">
        <v>163</v>
      </c>
      <c r="J11598">
        <f t="shared" si="543"/>
        <v>122.05882352941177</v>
      </c>
      <c r="K11598">
        <f t="shared" si="544"/>
        <v>2005</v>
      </c>
      <c r="L11598">
        <f t="shared" si="545"/>
        <v>7</v>
      </c>
    </row>
    <row r="11599" spans="1:12" x14ac:dyDescent="0.25">
      <c r="A11599" s="1">
        <v>38547</v>
      </c>
      <c r="B11599">
        <v>332</v>
      </c>
      <c r="C11599">
        <v>341.5</v>
      </c>
      <c r="D11599">
        <v>332</v>
      </c>
      <c r="E11599">
        <v>338</v>
      </c>
      <c r="G11599">
        <v>338</v>
      </c>
      <c r="H11599">
        <v>117</v>
      </c>
      <c r="I11599">
        <v>163</v>
      </c>
      <c r="J11599">
        <f t="shared" si="543"/>
        <v>124.26470588235294</v>
      </c>
      <c r="K11599">
        <f t="shared" si="544"/>
        <v>2005</v>
      </c>
      <c r="L11599">
        <f t="shared" si="545"/>
        <v>7</v>
      </c>
    </row>
    <row r="11600" spans="1:12" x14ac:dyDescent="0.25">
      <c r="A11600" s="1">
        <v>38548</v>
      </c>
      <c r="B11600">
        <v>343</v>
      </c>
      <c r="C11600">
        <v>349.5</v>
      </c>
      <c r="D11600">
        <v>342.5</v>
      </c>
      <c r="E11600">
        <v>348.5</v>
      </c>
      <c r="G11600">
        <v>348.5</v>
      </c>
      <c r="H11600">
        <v>17653</v>
      </c>
      <c r="I11600">
        <v>154061</v>
      </c>
      <c r="J11600">
        <f t="shared" si="543"/>
        <v>128.125</v>
      </c>
      <c r="K11600">
        <f t="shared" si="544"/>
        <v>2005</v>
      </c>
      <c r="L11600">
        <f t="shared" si="545"/>
        <v>7</v>
      </c>
    </row>
    <row r="11601" spans="1:12" x14ac:dyDescent="0.25">
      <c r="A11601" s="1">
        <v>38551</v>
      </c>
      <c r="B11601">
        <v>351.5</v>
      </c>
      <c r="C11601">
        <v>354</v>
      </c>
      <c r="D11601">
        <v>342.25</v>
      </c>
      <c r="E11601">
        <v>352.25</v>
      </c>
      <c r="G11601">
        <v>352.25</v>
      </c>
      <c r="H11601">
        <v>29475</v>
      </c>
      <c r="I11601">
        <v>153940</v>
      </c>
      <c r="J11601">
        <f t="shared" si="543"/>
        <v>129.50367647058823</v>
      </c>
      <c r="K11601">
        <f t="shared" si="544"/>
        <v>2005</v>
      </c>
      <c r="L11601">
        <f t="shared" si="545"/>
        <v>7</v>
      </c>
    </row>
    <row r="11602" spans="1:12" x14ac:dyDescent="0.25">
      <c r="A11602" s="1">
        <v>38552</v>
      </c>
      <c r="B11602">
        <v>351.25</v>
      </c>
      <c r="C11602">
        <v>352</v>
      </c>
      <c r="D11602">
        <v>335</v>
      </c>
      <c r="E11602">
        <v>338.5</v>
      </c>
      <c r="G11602">
        <v>338.5</v>
      </c>
      <c r="H11602">
        <v>32966</v>
      </c>
      <c r="I11602">
        <v>151688</v>
      </c>
      <c r="J11602">
        <f t="shared" si="543"/>
        <v>124.44852941176471</v>
      </c>
      <c r="K11602">
        <f t="shared" si="544"/>
        <v>2005</v>
      </c>
      <c r="L11602">
        <f t="shared" si="545"/>
        <v>7</v>
      </c>
    </row>
    <row r="11603" spans="1:12" x14ac:dyDescent="0.25">
      <c r="A11603" s="1">
        <v>38553</v>
      </c>
      <c r="B11603">
        <v>338</v>
      </c>
      <c r="C11603">
        <v>338.75</v>
      </c>
      <c r="D11603">
        <v>331</v>
      </c>
      <c r="E11603">
        <v>333.25</v>
      </c>
      <c r="G11603">
        <v>333.25</v>
      </c>
      <c r="H11603">
        <v>22365</v>
      </c>
      <c r="I11603">
        <v>150180</v>
      </c>
      <c r="J11603">
        <f t="shared" si="543"/>
        <v>122.51838235294117</v>
      </c>
      <c r="K11603">
        <f t="shared" si="544"/>
        <v>2005</v>
      </c>
      <c r="L11603">
        <f t="shared" si="545"/>
        <v>7</v>
      </c>
    </row>
    <row r="11604" spans="1:12" x14ac:dyDescent="0.25">
      <c r="A11604" s="1">
        <v>38554</v>
      </c>
      <c r="B11604">
        <v>334.25</v>
      </c>
      <c r="C11604">
        <v>334.75</v>
      </c>
      <c r="D11604">
        <v>325.25</v>
      </c>
      <c r="E11604">
        <v>327</v>
      </c>
      <c r="G11604">
        <v>327</v>
      </c>
      <c r="H11604">
        <v>24780</v>
      </c>
      <c r="I11604">
        <v>148698</v>
      </c>
      <c r="J11604">
        <f t="shared" si="543"/>
        <v>120.22058823529412</v>
      </c>
      <c r="K11604">
        <f t="shared" si="544"/>
        <v>2005</v>
      </c>
      <c r="L11604">
        <f t="shared" si="545"/>
        <v>7</v>
      </c>
    </row>
    <row r="11605" spans="1:12" x14ac:dyDescent="0.25">
      <c r="A11605" s="1">
        <v>38555</v>
      </c>
      <c r="B11605">
        <v>327.5</v>
      </c>
      <c r="C11605">
        <v>332.75</v>
      </c>
      <c r="D11605">
        <v>326</v>
      </c>
      <c r="E11605">
        <v>330.5</v>
      </c>
      <c r="G11605">
        <v>330.5</v>
      </c>
      <c r="H11605">
        <v>14917</v>
      </c>
      <c r="I11605">
        <v>147248</v>
      </c>
      <c r="J11605">
        <f t="shared" si="543"/>
        <v>121.50735294117646</v>
      </c>
      <c r="K11605">
        <f t="shared" si="544"/>
        <v>2005</v>
      </c>
      <c r="L11605">
        <f t="shared" si="545"/>
        <v>7</v>
      </c>
    </row>
    <row r="11606" spans="1:12" x14ac:dyDescent="0.25">
      <c r="A11606" s="1">
        <v>38558</v>
      </c>
      <c r="B11606">
        <v>331</v>
      </c>
      <c r="C11606">
        <v>331</v>
      </c>
      <c r="D11606">
        <v>323.5</v>
      </c>
      <c r="E11606">
        <v>325.75</v>
      </c>
      <c r="G11606">
        <v>325.75</v>
      </c>
      <c r="H11606">
        <v>21186</v>
      </c>
      <c r="I11606">
        <v>146555</v>
      </c>
      <c r="J11606">
        <f t="shared" si="543"/>
        <v>119.76102941176471</v>
      </c>
      <c r="K11606">
        <f t="shared" si="544"/>
        <v>2005</v>
      </c>
      <c r="L11606">
        <f t="shared" si="545"/>
        <v>7</v>
      </c>
    </row>
    <row r="11607" spans="1:12" x14ac:dyDescent="0.25">
      <c r="A11607" s="1">
        <v>38559</v>
      </c>
      <c r="B11607">
        <v>326.5</v>
      </c>
      <c r="C11607">
        <v>333.5</v>
      </c>
      <c r="D11607">
        <v>325.25</v>
      </c>
      <c r="E11607">
        <v>328.5</v>
      </c>
      <c r="G11607">
        <v>328.5</v>
      </c>
      <c r="H11607">
        <v>18553</v>
      </c>
      <c r="I11607">
        <v>144782</v>
      </c>
      <c r="J11607">
        <f t="shared" si="543"/>
        <v>120.77205882352941</v>
      </c>
      <c r="K11607">
        <f t="shared" si="544"/>
        <v>2005</v>
      </c>
      <c r="L11607">
        <f t="shared" si="545"/>
        <v>7</v>
      </c>
    </row>
    <row r="11608" spans="1:12" x14ac:dyDescent="0.25">
      <c r="A11608" s="1">
        <v>38560</v>
      </c>
      <c r="B11608">
        <v>326.25</v>
      </c>
      <c r="C11608">
        <v>331</v>
      </c>
      <c r="D11608">
        <v>325.25</v>
      </c>
      <c r="E11608">
        <v>330.5</v>
      </c>
      <c r="G11608">
        <v>330.5</v>
      </c>
      <c r="H11608">
        <v>14623</v>
      </c>
      <c r="I11608">
        <v>143695</v>
      </c>
      <c r="J11608">
        <f t="shared" si="543"/>
        <v>121.50735294117646</v>
      </c>
      <c r="K11608">
        <f t="shared" si="544"/>
        <v>2005</v>
      </c>
      <c r="L11608">
        <f t="shared" si="545"/>
        <v>7</v>
      </c>
    </row>
    <row r="11609" spans="1:12" x14ac:dyDescent="0.25">
      <c r="A11609" s="1">
        <v>38561</v>
      </c>
      <c r="B11609">
        <v>331</v>
      </c>
      <c r="C11609">
        <v>336.5</v>
      </c>
      <c r="D11609">
        <v>331</v>
      </c>
      <c r="E11609">
        <v>333</v>
      </c>
      <c r="G11609">
        <v>333</v>
      </c>
      <c r="H11609">
        <v>13509</v>
      </c>
      <c r="I11609">
        <v>142797</v>
      </c>
      <c r="J11609">
        <f t="shared" si="543"/>
        <v>122.42647058823529</v>
      </c>
      <c r="K11609">
        <f t="shared" si="544"/>
        <v>2005</v>
      </c>
      <c r="L11609">
        <f t="shared" si="545"/>
        <v>7</v>
      </c>
    </row>
    <row r="11610" spans="1:12" x14ac:dyDescent="0.25">
      <c r="A11610" s="1">
        <v>38562</v>
      </c>
      <c r="B11610">
        <v>332.5</v>
      </c>
      <c r="C11610">
        <v>334.5</v>
      </c>
      <c r="D11610">
        <v>327.5</v>
      </c>
      <c r="E11610">
        <v>327.75</v>
      </c>
      <c r="G11610">
        <v>327.75</v>
      </c>
      <c r="H11610">
        <v>24304</v>
      </c>
      <c r="I11610">
        <v>139250</v>
      </c>
      <c r="J11610">
        <f t="shared" si="543"/>
        <v>120.49632352941177</v>
      </c>
      <c r="K11610">
        <f t="shared" si="544"/>
        <v>2005</v>
      </c>
      <c r="L11610">
        <f t="shared" si="545"/>
        <v>7</v>
      </c>
    </row>
    <row r="11611" spans="1:12" x14ac:dyDescent="0.25">
      <c r="A11611" s="1">
        <v>38565</v>
      </c>
      <c r="B11611">
        <v>328</v>
      </c>
      <c r="C11611">
        <v>334.5</v>
      </c>
      <c r="D11611">
        <v>326</v>
      </c>
      <c r="E11611">
        <v>330.5</v>
      </c>
      <c r="G11611">
        <v>330.5</v>
      </c>
      <c r="H11611">
        <v>19508</v>
      </c>
      <c r="I11611">
        <v>137944</v>
      </c>
      <c r="J11611">
        <f t="shared" si="543"/>
        <v>121.50735294117646</v>
      </c>
      <c r="K11611">
        <f t="shared" si="544"/>
        <v>2005</v>
      </c>
      <c r="L11611">
        <f t="shared" si="545"/>
        <v>8</v>
      </c>
    </row>
    <row r="11612" spans="1:12" x14ac:dyDescent="0.25">
      <c r="A11612" s="1">
        <v>38566</v>
      </c>
      <c r="B11612">
        <v>331</v>
      </c>
      <c r="C11612">
        <v>335.5</v>
      </c>
      <c r="D11612">
        <v>331</v>
      </c>
      <c r="E11612">
        <v>332</v>
      </c>
      <c r="G11612">
        <v>332</v>
      </c>
      <c r="H11612">
        <v>22282</v>
      </c>
      <c r="I11612">
        <v>126871</v>
      </c>
      <c r="J11612">
        <f t="shared" si="543"/>
        <v>122.05882352941177</v>
      </c>
      <c r="K11612">
        <f t="shared" si="544"/>
        <v>2005</v>
      </c>
      <c r="L11612">
        <f t="shared" si="545"/>
        <v>8</v>
      </c>
    </row>
    <row r="11613" spans="1:12" x14ac:dyDescent="0.25">
      <c r="A11613" s="1">
        <v>38567</v>
      </c>
      <c r="B11613">
        <v>332.5</v>
      </c>
      <c r="C11613">
        <v>333.5</v>
      </c>
      <c r="D11613">
        <v>325.5</v>
      </c>
      <c r="E11613">
        <v>326</v>
      </c>
      <c r="G11613">
        <v>326</v>
      </c>
      <c r="H11613">
        <v>23308</v>
      </c>
      <c r="I11613">
        <v>122400</v>
      </c>
      <c r="J11613">
        <f t="shared" si="543"/>
        <v>119.85294117647058</v>
      </c>
      <c r="K11613">
        <f t="shared" si="544"/>
        <v>2005</v>
      </c>
      <c r="L11613">
        <f t="shared" si="545"/>
        <v>8</v>
      </c>
    </row>
    <row r="11614" spans="1:12" x14ac:dyDescent="0.25">
      <c r="A11614" s="1">
        <v>38568</v>
      </c>
      <c r="B11614">
        <v>326</v>
      </c>
      <c r="C11614">
        <v>328.75</v>
      </c>
      <c r="D11614">
        <v>323.75</v>
      </c>
      <c r="E11614">
        <v>325</v>
      </c>
      <c r="G11614">
        <v>325</v>
      </c>
      <c r="H11614">
        <v>17513</v>
      </c>
      <c r="I11614">
        <v>116844</v>
      </c>
      <c r="J11614">
        <f t="shared" si="543"/>
        <v>119.48529411764706</v>
      </c>
      <c r="K11614">
        <f t="shared" si="544"/>
        <v>2005</v>
      </c>
      <c r="L11614">
        <f t="shared" si="545"/>
        <v>8</v>
      </c>
    </row>
    <row r="11615" spans="1:12" x14ac:dyDescent="0.25">
      <c r="A11615" s="1">
        <v>38569</v>
      </c>
      <c r="B11615">
        <v>325</v>
      </c>
      <c r="C11615">
        <v>326.5</v>
      </c>
      <c r="D11615">
        <v>317</v>
      </c>
      <c r="E11615">
        <v>320</v>
      </c>
      <c r="G11615">
        <v>320</v>
      </c>
      <c r="H11615">
        <v>37608</v>
      </c>
      <c r="I11615">
        <v>102726</v>
      </c>
      <c r="J11615">
        <f t="shared" si="543"/>
        <v>117.64705882352941</v>
      </c>
      <c r="K11615">
        <f t="shared" si="544"/>
        <v>2005</v>
      </c>
      <c r="L11615">
        <f t="shared" si="545"/>
        <v>8</v>
      </c>
    </row>
    <row r="11616" spans="1:12" x14ac:dyDescent="0.25">
      <c r="A11616" s="1">
        <v>38572</v>
      </c>
      <c r="B11616">
        <v>321.75</v>
      </c>
      <c r="C11616">
        <v>325.5</v>
      </c>
      <c r="D11616">
        <v>321.5</v>
      </c>
      <c r="E11616">
        <v>322.25</v>
      </c>
      <c r="G11616">
        <v>322.25</v>
      </c>
      <c r="H11616">
        <v>24902</v>
      </c>
      <c r="I11616">
        <v>94081</v>
      </c>
      <c r="J11616">
        <f t="shared" si="543"/>
        <v>118.47426470588235</v>
      </c>
      <c r="K11616">
        <f t="shared" si="544"/>
        <v>2005</v>
      </c>
      <c r="L11616">
        <f t="shared" si="545"/>
        <v>8</v>
      </c>
    </row>
    <row r="11617" spans="1:12" x14ac:dyDescent="0.25">
      <c r="A11617" s="1">
        <v>38573</v>
      </c>
      <c r="B11617">
        <v>322</v>
      </c>
      <c r="C11617">
        <v>322.5</v>
      </c>
      <c r="D11617">
        <v>318.5</v>
      </c>
      <c r="E11617">
        <v>319.5</v>
      </c>
      <c r="G11617">
        <v>319.5</v>
      </c>
      <c r="H11617">
        <v>28315</v>
      </c>
      <c r="I11617">
        <v>82576</v>
      </c>
      <c r="J11617">
        <f t="shared" si="543"/>
        <v>117.46323529411765</v>
      </c>
      <c r="K11617">
        <f t="shared" si="544"/>
        <v>2005</v>
      </c>
      <c r="L11617">
        <f t="shared" si="545"/>
        <v>8</v>
      </c>
    </row>
    <row r="11618" spans="1:12" x14ac:dyDescent="0.25">
      <c r="A11618" s="1">
        <v>38574</v>
      </c>
      <c r="B11618">
        <v>319.5</v>
      </c>
      <c r="C11618">
        <v>324.5</v>
      </c>
      <c r="D11618">
        <v>317.5</v>
      </c>
      <c r="E11618">
        <v>323.5</v>
      </c>
      <c r="G11618">
        <v>323.5</v>
      </c>
      <c r="H11618">
        <v>27318</v>
      </c>
      <c r="I11618">
        <v>71518</v>
      </c>
      <c r="J11618">
        <f t="shared" si="543"/>
        <v>118.93382352941177</v>
      </c>
      <c r="K11618">
        <f t="shared" si="544"/>
        <v>2005</v>
      </c>
      <c r="L11618">
        <f t="shared" si="545"/>
        <v>8</v>
      </c>
    </row>
    <row r="11619" spans="1:12" x14ac:dyDescent="0.25">
      <c r="A11619" s="1">
        <v>38575</v>
      </c>
      <c r="B11619">
        <v>323.5</v>
      </c>
      <c r="C11619">
        <v>328.25</v>
      </c>
      <c r="D11619">
        <v>322</v>
      </c>
      <c r="E11619">
        <v>326.25</v>
      </c>
      <c r="G11619">
        <v>326.25</v>
      </c>
      <c r="H11619">
        <v>23651</v>
      </c>
      <c r="I11619">
        <v>59232</v>
      </c>
      <c r="J11619">
        <f t="shared" si="543"/>
        <v>119.94485294117646</v>
      </c>
      <c r="K11619">
        <f t="shared" si="544"/>
        <v>2005</v>
      </c>
      <c r="L11619">
        <f t="shared" si="545"/>
        <v>8</v>
      </c>
    </row>
    <row r="11620" spans="1:12" x14ac:dyDescent="0.25">
      <c r="A11620" s="1">
        <v>38576</v>
      </c>
      <c r="B11620">
        <v>327.5</v>
      </c>
      <c r="C11620">
        <v>332</v>
      </c>
      <c r="D11620">
        <v>319.25</v>
      </c>
      <c r="E11620">
        <v>321.25</v>
      </c>
      <c r="G11620">
        <v>321.25</v>
      </c>
      <c r="H11620">
        <v>21701</v>
      </c>
      <c r="I11620">
        <v>47011</v>
      </c>
      <c r="J11620">
        <f t="shared" si="543"/>
        <v>118.10661764705883</v>
      </c>
      <c r="K11620">
        <f t="shared" si="544"/>
        <v>2005</v>
      </c>
      <c r="L11620">
        <f t="shared" si="545"/>
        <v>8</v>
      </c>
    </row>
    <row r="11621" spans="1:12" x14ac:dyDescent="0.25">
      <c r="A11621" s="1">
        <v>38579</v>
      </c>
      <c r="B11621">
        <v>320</v>
      </c>
      <c r="C11621">
        <v>320.5</v>
      </c>
      <c r="D11621">
        <v>315</v>
      </c>
      <c r="E11621">
        <v>315.75</v>
      </c>
      <c r="G11621">
        <v>315.75</v>
      </c>
      <c r="H11621">
        <v>14435</v>
      </c>
      <c r="I11621">
        <v>40280</v>
      </c>
      <c r="J11621">
        <f t="shared" si="543"/>
        <v>116.08455882352942</v>
      </c>
      <c r="K11621">
        <f t="shared" si="544"/>
        <v>2005</v>
      </c>
      <c r="L11621">
        <f t="shared" si="545"/>
        <v>8</v>
      </c>
    </row>
    <row r="11622" spans="1:12" x14ac:dyDescent="0.25">
      <c r="A11622" s="1">
        <v>38580</v>
      </c>
      <c r="B11622">
        <v>315.25</v>
      </c>
      <c r="C11622">
        <v>321.5</v>
      </c>
      <c r="D11622">
        <v>310</v>
      </c>
      <c r="E11622">
        <v>310.25</v>
      </c>
      <c r="G11622">
        <v>310.25</v>
      </c>
      <c r="H11622">
        <v>13078</v>
      </c>
      <c r="I11622">
        <v>36214</v>
      </c>
      <c r="J11622">
        <f t="shared" si="543"/>
        <v>114.0625</v>
      </c>
      <c r="K11622">
        <f t="shared" si="544"/>
        <v>2005</v>
      </c>
      <c r="L11622">
        <f t="shared" si="545"/>
        <v>8</v>
      </c>
    </row>
    <row r="11623" spans="1:12" x14ac:dyDescent="0.25">
      <c r="A11623" s="1">
        <v>38581</v>
      </c>
      <c r="B11623">
        <v>310.5</v>
      </c>
      <c r="C11623">
        <v>314.5</v>
      </c>
      <c r="D11623">
        <v>310</v>
      </c>
      <c r="E11623">
        <v>314.25</v>
      </c>
      <c r="G11623">
        <v>314.25</v>
      </c>
      <c r="H11623">
        <v>9772</v>
      </c>
      <c r="I11623">
        <v>35505</v>
      </c>
      <c r="J11623">
        <f t="shared" si="543"/>
        <v>115.53308823529412</v>
      </c>
      <c r="K11623">
        <f t="shared" si="544"/>
        <v>2005</v>
      </c>
      <c r="L11623">
        <f t="shared" si="545"/>
        <v>8</v>
      </c>
    </row>
    <row r="11624" spans="1:12" x14ac:dyDescent="0.25">
      <c r="A11624" s="1">
        <v>38582</v>
      </c>
      <c r="B11624">
        <v>314.25</v>
      </c>
      <c r="C11624">
        <v>321</v>
      </c>
      <c r="D11624">
        <v>314.25</v>
      </c>
      <c r="E11624">
        <v>320.75</v>
      </c>
      <c r="G11624">
        <v>320.75</v>
      </c>
      <c r="H11624">
        <v>7958</v>
      </c>
      <c r="I11624">
        <v>32876</v>
      </c>
      <c r="J11624">
        <f t="shared" si="543"/>
        <v>117.92279411764706</v>
      </c>
      <c r="K11624">
        <f t="shared" si="544"/>
        <v>2005</v>
      </c>
      <c r="L11624">
        <f t="shared" si="545"/>
        <v>8</v>
      </c>
    </row>
    <row r="11625" spans="1:12" x14ac:dyDescent="0.25">
      <c r="A11625" s="1">
        <v>38583</v>
      </c>
      <c r="B11625">
        <v>321</v>
      </c>
      <c r="C11625">
        <v>328</v>
      </c>
      <c r="D11625">
        <v>318.75</v>
      </c>
      <c r="E11625">
        <v>325.25</v>
      </c>
      <c r="G11625">
        <v>325.25</v>
      </c>
      <c r="H11625">
        <v>6921</v>
      </c>
      <c r="I11625">
        <v>32127</v>
      </c>
      <c r="J11625">
        <f t="shared" si="543"/>
        <v>119.57720588235294</v>
      </c>
      <c r="K11625">
        <f t="shared" si="544"/>
        <v>2005</v>
      </c>
      <c r="L11625">
        <f t="shared" si="545"/>
        <v>8</v>
      </c>
    </row>
    <row r="11626" spans="1:12" x14ac:dyDescent="0.25">
      <c r="A11626" s="1">
        <v>38586</v>
      </c>
      <c r="B11626">
        <v>324</v>
      </c>
      <c r="C11626">
        <v>326.5</v>
      </c>
      <c r="D11626">
        <v>320</v>
      </c>
      <c r="E11626">
        <v>323</v>
      </c>
      <c r="G11626">
        <v>323</v>
      </c>
      <c r="H11626">
        <v>3884</v>
      </c>
      <c r="I11626">
        <v>30620</v>
      </c>
      <c r="J11626">
        <f t="shared" si="543"/>
        <v>118.75</v>
      </c>
      <c r="K11626">
        <f t="shared" si="544"/>
        <v>2005</v>
      </c>
      <c r="L11626">
        <f t="shared" si="545"/>
        <v>8</v>
      </c>
    </row>
    <row r="11627" spans="1:12" x14ac:dyDescent="0.25">
      <c r="A11627" s="1">
        <v>38587</v>
      </c>
      <c r="B11627">
        <v>322.75</v>
      </c>
      <c r="C11627">
        <v>324.5</v>
      </c>
      <c r="D11627">
        <v>316.25</v>
      </c>
      <c r="E11627">
        <v>317.25</v>
      </c>
      <c r="G11627">
        <v>317.25</v>
      </c>
      <c r="H11627">
        <v>5498</v>
      </c>
      <c r="I11627">
        <v>27784</v>
      </c>
      <c r="J11627">
        <f t="shared" si="543"/>
        <v>116.63602941176471</v>
      </c>
      <c r="K11627">
        <f t="shared" si="544"/>
        <v>2005</v>
      </c>
      <c r="L11627">
        <f t="shared" si="545"/>
        <v>8</v>
      </c>
    </row>
    <row r="11628" spans="1:12" x14ac:dyDescent="0.25">
      <c r="A11628" s="1">
        <v>38588</v>
      </c>
      <c r="B11628">
        <v>316.5</v>
      </c>
      <c r="C11628">
        <v>318</v>
      </c>
      <c r="D11628">
        <v>311.25</v>
      </c>
      <c r="E11628">
        <v>314</v>
      </c>
      <c r="G11628">
        <v>314</v>
      </c>
      <c r="H11628">
        <v>6123</v>
      </c>
      <c r="I11628">
        <v>26051</v>
      </c>
      <c r="J11628">
        <f t="shared" si="543"/>
        <v>115.44117647058823</v>
      </c>
      <c r="K11628">
        <f t="shared" si="544"/>
        <v>2005</v>
      </c>
      <c r="L11628">
        <f t="shared" si="545"/>
        <v>8</v>
      </c>
    </row>
    <row r="11629" spans="1:12" x14ac:dyDescent="0.25">
      <c r="A11629" s="1">
        <v>38589</v>
      </c>
      <c r="B11629">
        <v>314.25</v>
      </c>
      <c r="C11629">
        <v>316.25</v>
      </c>
      <c r="D11629">
        <v>310.25</v>
      </c>
      <c r="E11629">
        <v>315.75</v>
      </c>
      <c r="G11629">
        <v>315.75</v>
      </c>
      <c r="H11629">
        <v>10044</v>
      </c>
      <c r="I11629">
        <v>21047</v>
      </c>
      <c r="J11629">
        <f t="shared" si="543"/>
        <v>116.08455882352942</v>
      </c>
      <c r="K11629">
        <f t="shared" si="544"/>
        <v>2005</v>
      </c>
      <c r="L11629">
        <f t="shared" si="545"/>
        <v>8</v>
      </c>
    </row>
    <row r="11630" spans="1:12" x14ac:dyDescent="0.25">
      <c r="A11630" s="1">
        <v>38590</v>
      </c>
      <c r="B11630">
        <v>315.75</v>
      </c>
      <c r="C11630">
        <v>316.5</v>
      </c>
      <c r="D11630">
        <v>311</v>
      </c>
      <c r="E11630">
        <v>312.25</v>
      </c>
      <c r="G11630">
        <v>312.25</v>
      </c>
      <c r="H11630">
        <v>5978</v>
      </c>
      <c r="I11630">
        <v>14804</v>
      </c>
      <c r="J11630">
        <f t="shared" si="543"/>
        <v>114.79779411764706</v>
      </c>
      <c r="K11630">
        <f t="shared" si="544"/>
        <v>2005</v>
      </c>
      <c r="L11630">
        <f t="shared" si="545"/>
        <v>8</v>
      </c>
    </row>
    <row r="11631" spans="1:12" x14ac:dyDescent="0.25">
      <c r="A11631" s="1">
        <v>38593</v>
      </c>
      <c r="B11631">
        <v>313.25</v>
      </c>
      <c r="C11631">
        <v>315.25</v>
      </c>
      <c r="D11631">
        <v>309.75</v>
      </c>
      <c r="E11631">
        <v>310.5</v>
      </c>
      <c r="G11631">
        <v>310.5</v>
      </c>
      <c r="H11631">
        <v>7345</v>
      </c>
      <c r="I11631">
        <v>11730</v>
      </c>
      <c r="J11631">
        <f t="shared" si="543"/>
        <v>114.15441176470588</v>
      </c>
      <c r="K11631">
        <f t="shared" si="544"/>
        <v>2005</v>
      </c>
      <c r="L11631">
        <f t="shared" si="545"/>
        <v>8</v>
      </c>
    </row>
    <row r="11632" spans="1:12" x14ac:dyDescent="0.25">
      <c r="A11632" s="1">
        <v>38594</v>
      </c>
      <c r="B11632">
        <v>310.5</v>
      </c>
      <c r="C11632">
        <v>312.5</v>
      </c>
      <c r="D11632">
        <v>307</v>
      </c>
      <c r="E11632">
        <v>307.25</v>
      </c>
      <c r="G11632">
        <v>307.25</v>
      </c>
      <c r="H11632">
        <v>11192</v>
      </c>
      <c r="I11632">
        <v>6408</v>
      </c>
      <c r="J11632">
        <f t="shared" si="543"/>
        <v>112.95955882352939</v>
      </c>
      <c r="K11632">
        <f t="shared" si="544"/>
        <v>2005</v>
      </c>
      <c r="L11632">
        <f t="shared" si="545"/>
        <v>8</v>
      </c>
    </row>
    <row r="11633" spans="1:12" x14ac:dyDescent="0.25">
      <c r="A11633" s="1">
        <v>38595</v>
      </c>
      <c r="B11633">
        <v>307.75</v>
      </c>
      <c r="C11633">
        <v>308</v>
      </c>
      <c r="D11633">
        <v>300.75</v>
      </c>
      <c r="E11633">
        <v>301.5</v>
      </c>
      <c r="G11633">
        <v>301.5</v>
      </c>
      <c r="H11633">
        <v>7815</v>
      </c>
      <c r="I11633">
        <v>3456</v>
      </c>
      <c r="J11633">
        <f t="shared" si="543"/>
        <v>110.84558823529412</v>
      </c>
      <c r="K11633">
        <f t="shared" si="544"/>
        <v>2005</v>
      </c>
      <c r="L11633">
        <f t="shared" si="545"/>
        <v>8</v>
      </c>
    </row>
    <row r="11634" spans="1:12" x14ac:dyDescent="0.25">
      <c r="A11634" s="1">
        <v>38596</v>
      </c>
      <c r="B11634">
        <v>303</v>
      </c>
      <c r="C11634">
        <v>307.5</v>
      </c>
      <c r="D11634">
        <v>301.75</v>
      </c>
      <c r="E11634">
        <v>306.75</v>
      </c>
      <c r="G11634">
        <v>306.75</v>
      </c>
      <c r="H11634">
        <v>3253</v>
      </c>
      <c r="I11634">
        <v>2483</v>
      </c>
      <c r="J11634">
        <f t="shared" si="543"/>
        <v>112.77573529411765</v>
      </c>
      <c r="K11634">
        <f t="shared" si="544"/>
        <v>2005</v>
      </c>
      <c r="L11634">
        <f t="shared" si="545"/>
        <v>9</v>
      </c>
    </row>
    <row r="11635" spans="1:12" x14ac:dyDescent="0.25">
      <c r="A11635" s="1">
        <v>38597</v>
      </c>
      <c r="B11635">
        <v>308</v>
      </c>
      <c r="C11635">
        <v>308</v>
      </c>
      <c r="D11635">
        <v>303</v>
      </c>
      <c r="E11635">
        <v>305</v>
      </c>
      <c r="G11635">
        <v>305</v>
      </c>
      <c r="H11635">
        <v>1466</v>
      </c>
      <c r="I11635">
        <v>1657</v>
      </c>
      <c r="J11635">
        <f t="shared" si="543"/>
        <v>112.13235294117646</v>
      </c>
      <c r="K11635">
        <f t="shared" si="544"/>
        <v>2005</v>
      </c>
      <c r="L11635">
        <f t="shared" si="545"/>
        <v>9</v>
      </c>
    </row>
    <row r="11636" spans="1:12" x14ac:dyDescent="0.25">
      <c r="A11636" s="1">
        <v>38601</v>
      </c>
      <c r="B11636">
        <v>305.25</v>
      </c>
      <c r="C11636">
        <v>309</v>
      </c>
      <c r="D11636">
        <v>305.25</v>
      </c>
      <c r="E11636">
        <v>305.5</v>
      </c>
      <c r="G11636">
        <v>305.5</v>
      </c>
      <c r="H11636">
        <v>1242</v>
      </c>
      <c r="I11636">
        <v>1046</v>
      </c>
      <c r="J11636">
        <f t="shared" si="543"/>
        <v>112.31617647058823</v>
      </c>
      <c r="K11636">
        <f t="shared" si="544"/>
        <v>2005</v>
      </c>
      <c r="L11636">
        <f t="shared" si="545"/>
        <v>9</v>
      </c>
    </row>
    <row r="11637" spans="1:12" x14ac:dyDescent="0.25">
      <c r="A11637" s="1">
        <v>38602</v>
      </c>
      <c r="B11637">
        <v>306</v>
      </c>
      <c r="C11637">
        <v>306.25</v>
      </c>
      <c r="D11637">
        <v>303.5</v>
      </c>
      <c r="E11637">
        <v>303.5</v>
      </c>
      <c r="G11637">
        <v>303.5</v>
      </c>
      <c r="H11637">
        <v>1977</v>
      </c>
      <c r="I11637">
        <v>1640</v>
      </c>
      <c r="J11637">
        <f t="shared" si="543"/>
        <v>111.58088235294117</v>
      </c>
      <c r="K11637">
        <f t="shared" si="544"/>
        <v>2005</v>
      </c>
      <c r="L11637">
        <f t="shared" si="545"/>
        <v>9</v>
      </c>
    </row>
    <row r="11638" spans="1:12" x14ac:dyDescent="0.25">
      <c r="A11638" s="1">
        <v>38603</v>
      </c>
      <c r="B11638">
        <v>303.5</v>
      </c>
      <c r="C11638">
        <v>309</v>
      </c>
      <c r="D11638">
        <v>303.5</v>
      </c>
      <c r="E11638">
        <v>309</v>
      </c>
      <c r="G11638">
        <v>309</v>
      </c>
      <c r="H11638">
        <v>20</v>
      </c>
      <c r="I11638">
        <v>227</v>
      </c>
      <c r="J11638">
        <f t="shared" si="543"/>
        <v>113.60294117647059</v>
      </c>
      <c r="K11638">
        <f t="shared" si="544"/>
        <v>2005</v>
      </c>
      <c r="L11638">
        <f t="shared" si="545"/>
        <v>9</v>
      </c>
    </row>
    <row r="11639" spans="1:12" x14ac:dyDescent="0.25">
      <c r="A11639" s="1">
        <v>38604</v>
      </c>
      <c r="B11639">
        <v>310</v>
      </c>
      <c r="C11639">
        <v>313.25</v>
      </c>
      <c r="D11639">
        <v>310</v>
      </c>
      <c r="E11639">
        <v>313</v>
      </c>
      <c r="G11639">
        <v>313</v>
      </c>
      <c r="H11639">
        <v>291</v>
      </c>
      <c r="I11639">
        <v>412</v>
      </c>
      <c r="J11639">
        <f t="shared" si="543"/>
        <v>115.07352941176471</v>
      </c>
      <c r="K11639">
        <f t="shared" si="544"/>
        <v>2005</v>
      </c>
      <c r="L11639">
        <f t="shared" si="545"/>
        <v>9</v>
      </c>
    </row>
    <row r="11640" spans="1:12" x14ac:dyDescent="0.25">
      <c r="A11640" s="1">
        <v>38607</v>
      </c>
      <c r="B11640">
        <v>306</v>
      </c>
      <c r="C11640">
        <v>314.5</v>
      </c>
      <c r="D11640">
        <v>306</v>
      </c>
      <c r="E11640">
        <v>313</v>
      </c>
      <c r="G11640">
        <v>313</v>
      </c>
      <c r="H11640">
        <v>114</v>
      </c>
      <c r="I11640">
        <v>236</v>
      </c>
      <c r="J11640">
        <f t="shared" si="543"/>
        <v>115.07352941176471</v>
      </c>
      <c r="K11640">
        <f t="shared" si="544"/>
        <v>2005</v>
      </c>
      <c r="L11640">
        <f t="shared" si="545"/>
        <v>9</v>
      </c>
    </row>
    <row r="11641" spans="1:12" x14ac:dyDescent="0.25">
      <c r="A11641" s="1">
        <v>38608</v>
      </c>
      <c r="B11641">
        <v>311.5</v>
      </c>
      <c r="C11641">
        <v>316.5</v>
      </c>
      <c r="D11641">
        <v>310</v>
      </c>
      <c r="E11641">
        <v>316.5</v>
      </c>
      <c r="G11641">
        <v>316.5</v>
      </c>
      <c r="H11641">
        <v>1065</v>
      </c>
      <c r="I11641">
        <v>843</v>
      </c>
      <c r="J11641">
        <f t="shared" si="543"/>
        <v>116.36029411764706</v>
      </c>
      <c r="K11641">
        <f t="shared" si="544"/>
        <v>2005</v>
      </c>
      <c r="L11641">
        <f t="shared" si="545"/>
        <v>9</v>
      </c>
    </row>
    <row r="11642" spans="1:12" x14ac:dyDescent="0.25">
      <c r="A11642" s="1">
        <v>38609</v>
      </c>
      <c r="B11642">
        <v>318.5</v>
      </c>
      <c r="C11642">
        <v>318.5</v>
      </c>
      <c r="D11642">
        <v>311</v>
      </c>
      <c r="E11642">
        <v>311.5</v>
      </c>
      <c r="G11642">
        <v>311.5</v>
      </c>
      <c r="H11642">
        <v>1065</v>
      </c>
      <c r="I11642">
        <v>843</v>
      </c>
      <c r="J11642">
        <f t="shared" si="543"/>
        <v>114.52205882352942</v>
      </c>
      <c r="K11642">
        <f t="shared" si="544"/>
        <v>2005</v>
      </c>
      <c r="L11642">
        <f t="shared" si="545"/>
        <v>9</v>
      </c>
    </row>
    <row r="11643" spans="1:12" x14ac:dyDescent="0.25">
      <c r="A11643" s="1">
        <v>38610</v>
      </c>
      <c r="B11643">
        <v>327.25</v>
      </c>
      <c r="C11643">
        <v>327.5</v>
      </c>
      <c r="D11643">
        <v>320.5</v>
      </c>
      <c r="E11643">
        <v>322.75</v>
      </c>
      <c r="G11643">
        <v>322.75</v>
      </c>
      <c r="H11643">
        <v>19082</v>
      </c>
      <c r="I11643">
        <v>222180</v>
      </c>
      <c r="J11643">
        <f t="shared" si="543"/>
        <v>118.65808823529412</v>
      </c>
      <c r="K11643">
        <f t="shared" si="544"/>
        <v>2005</v>
      </c>
      <c r="L11643">
        <f t="shared" si="545"/>
        <v>9</v>
      </c>
    </row>
    <row r="11644" spans="1:12" x14ac:dyDescent="0.25">
      <c r="A11644" s="1">
        <v>38611</v>
      </c>
      <c r="B11644">
        <v>322.5</v>
      </c>
      <c r="C11644">
        <v>329</v>
      </c>
      <c r="D11644">
        <v>321.25</v>
      </c>
      <c r="E11644">
        <v>324.25</v>
      </c>
      <c r="G11644">
        <v>324.25</v>
      </c>
      <c r="H11644">
        <v>19240</v>
      </c>
      <c r="I11644">
        <v>221319</v>
      </c>
      <c r="J11644">
        <f t="shared" si="543"/>
        <v>119.20955882352941</v>
      </c>
      <c r="K11644">
        <f t="shared" si="544"/>
        <v>2005</v>
      </c>
      <c r="L11644">
        <f t="shared" si="545"/>
        <v>9</v>
      </c>
    </row>
    <row r="11645" spans="1:12" x14ac:dyDescent="0.25">
      <c r="A11645" s="1">
        <v>38614</v>
      </c>
      <c r="B11645">
        <v>324.25</v>
      </c>
      <c r="C11645">
        <v>326.25</v>
      </c>
      <c r="D11645">
        <v>320</v>
      </c>
      <c r="E11645">
        <v>320.25</v>
      </c>
      <c r="G11645">
        <v>320.25</v>
      </c>
      <c r="H11645">
        <v>15338</v>
      </c>
      <c r="I11645">
        <v>220887</v>
      </c>
      <c r="J11645">
        <f t="shared" si="543"/>
        <v>117.73897058823529</v>
      </c>
      <c r="K11645">
        <f t="shared" si="544"/>
        <v>2005</v>
      </c>
      <c r="L11645">
        <f t="shared" si="545"/>
        <v>9</v>
      </c>
    </row>
    <row r="11646" spans="1:12" x14ac:dyDescent="0.25">
      <c r="A11646" s="1">
        <v>38615</v>
      </c>
      <c r="B11646">
        <v>320.5</v>
      </c>
      <c r="C11646">
        <v>323</v>
      </c>
      <c r="D11646">
        <v>318.25</v>
      </c>
      <c r="E11646">
        <v>321.25</v>
      </c>
      <c r="G11646">
        <v>321.25</v>
      </c>
      <c r="H11646">
        <v>13883</v>
      </c>
      <c r="I11646">
        <v>221524</v>
      </c>
      <c r="J11646">
        <f t="shared" si="543"/>
        <v>118.10661764705883</v>
      </c>
      <c r="K11646">
        <f t="shared" si="544"/>
        <v>2005</v>
      </c>
      <c r="L11646">
        <f t="shared" si="545"/>
        <v>9</v>
      </c>
    </row>
    <row r="11647" spans="1:12" x14ac:dyDescent="0.25">
      <c r="A11647" s="1">
        <v>38616</v>
      </c>
      <c r="B11647">
        <v>321.25</v>
      </c>
      <c r="C11647">
        <v>325.5</v>
      </c>
      <c r="D11647">
        <v>320</v>
      </c>
      <c r="E11647">
        <v>325.25</v>
      </c>
      <c r="G11647">
        <v>325.25</v>
      </c>
      <c r="H11647">
        <v>13678</v>
      </c>
      <c r="I11647">
        <v>222824</v>
      </c>
      <c r="J11647">
        <f t="shared" si="543"/>
        <v>119.57720588235294</v>
      </c>
      <c r="K11647">
        <f t="shared" si="544"/>
        <v>2005</v>
      </c>
      <c r="L11647">
        <f t="shared" si="545"/>
        <v>9</v>
      </c>
    </row>
    <row r="11648" spans="1:12" x14ac:dyDescent="0.25">
      <c r="A11648" s="1">
        <v>38617</v>
      </c>
      <c r="B11648">
        <v>325.75</v>
      </c>
      <c r="C11648">
        <v>334.5</v>
      </c>
      <c r="D11648">
        <v>323.75</v>
      </c>
      <c r="E11648">
        <v>332.25</v>
      </c>
      <c r="G11648">
        <v>332.25</v>
      </c>
      <c r="H11648">
        <v>41095</v>
      </c>
      <c r="I11648">
        <v>222473</v>
      </c>
      <c r="J11648">
        <f t="shared" si="543"/>
        <v>122.15073529411765</v>
      </c>
      <c r="K11648">
        <f t="shared" si="544"/>
        <v>2005</v>
      </c>
      <c r="L11648">
        <f t="shared" si="545"/>
        <v>9</v>
      </c>
    </row>
    <row r="11649" spans="1:12" x14ac:dyDescent="0.25">
      <c r="A11649" s="1">
        <v>38618</v>
      </c>
      <c r="B11649">
        <v>332.5</v>
      </c>
      <c r="C11649">
        <v>335.5</v>
      </c>
      <c r="D11649">
        <v>330.75</v>
      </c>
      <c r="E11649">
        <v>333.5</v>
      </c>
      <c r="G11649">
        <v>333.5</v>
      </c>
      <c r="H11649">
        <v>23403</v>
      </c>
      <c r="I11649">
        <v>217702</v>
      </c>
      <c r="J11649">
        <f t="shared" si="543"/>
        <v>122.61029411764706</v>
      </c>
      <c r="K11649">
        <f t="shared" si="544"/>
        <v>2005</v>
      </c>
      <c r="L11649">
        <f t="shared" si="545"/>
        <v>9</v>
      </c>
    </row>
    <row r="11650" spans="1:12" x14ac:dyDescent="0.25">
      <c r="A11650" s="1">
        <v>38621</v>
      </c>
      <c r="B11650">
        <v>333</v>
      </c>
      <c r="C11650">
        <v>334</v>
      </c>
      <c r="D11650">
        <v>327.5</v>
      </c>
      <c r="E11650">
        <v>329.25</v>
      </c>
      <c r="G11650">
        <v>329.25</v>
      </c>
      <c r="H11650">
        <v>18514</v>
      </c>
      <c r="I11650">
        <v>217921</v>
      </c>
      <c r="J11650">
        <f t="shared" ref="J11650:J11713" si="546">G11650/100*5000/136</f>
        <v>121.04779411764706</v>
      </c>
      <c r="K11650">
        <f t="shared" ref="K11650:K11713" si="547">YEAR(A11650)</f>
        <v>2005</v>
      </c>
      <c r="L11650">
        <f t="shared" ref="L11650:L11713" si="548">MONTH(A11650)</f>
        <v>9</v>
      </c>
    </row>
    <row r="11651" spans="1:12" x14ac:dyDescent="0.25">
      <c r="A11651" s="1">
        <v>38622</v>
      </c>
      <c r="B11651">
        <v>329</v>
      </c>
      <c r="C11651">
        <v>330.75</v>
      </c>
      <c r="D11651">
        <v>325.75</v>
      </c>
      <c r="E11651">
        <v>327</v>
      </c>
      <c r="G11651">
        <v>327</v>
      </c>
      <c r="H11651">
        <v>17768</v>
      </c>
      <c r="I11651">
        <v>213841</v>
      </c>
      <c r="J11651">
        <f t="shared" si="546"/>
        <v>120.22058823529412</v>
      </c>
      <c r="K11651">
        <f t="shared" si="547"/>
        <v>2005</v>
      </c>
      <c r="L11651">
        <f t="shared" si="548"/>
        <v>9</v>
      </c>
    </row>
    <row r="11652" spans="1:12" x14ac:dyDescent="0.25">
      <c r="A11652" s="1">
        <v>38623</v>
      </c>
      <c r="B11652">
        <v>325.25</v>
      </c>
      <c r="C11652">
        <v>331.75</v>
      </c>
      <c r="D11652">
        <v>324.5</v>
      </c>
      <c r="E11652">
        <v>328.75</v>
      </c>
      <c r="G11652">
        <v>328.75</v>
      </c>
      <c r="H11652">
        <v>16298</v>
      </c>
      <c r="I11652">
        <v>214155</v>
      </c>
      <c r="J11652">
        <f t="shared" si="546"/>
        <v>120.86397058823529</v>
      </c>
      <c r="K11652">
        <f t="shared" si="547"/>
        <v>2005</v>
      </c>
      <c r="L11652">
        <f t="shared" si="548"/>
        <v>9</v>
      </c>
    </row>
    <row r="11653" spans="1:12" x14ac:dyDescent="0.25">
      <c r="A11653" s="1">
        <v>38624</v>
      </c>
      <c r="B11653">
        <v>329.25</v>
      </c>
      <c r="C11653">
        <v>335.5</v>
      </c>
      <c r="D11653">
        <v>329</v>
      </c>
      <c r="E11653">
        <v>333.5</v>
      </c>
      <c r="G11653">
        <v>333.5</v>
      </c>
      <c r="H11653">
        <v>19070</v>
      </c>
      <c r="I11653">
        <v>213920</v>
      </c>
      <c r="J11653">
        <f t="shared" si="546"/>
        <v>122.61029411764706</v>
      </c>
      <c r="K11653">
        <f t="shared" si="547"/>
        <v>2005</v>
      </c>
      <c r="L11653">
        <f t="shared" si="548"/>
        <v>9</v>
      </c>
    </row>
    <row r="11654" spans="1:12" x14ac:dyDescent="0.25">
      <c r="A11654" s="1">
        <v>38625</v>
      </c>
      <c r="B11654">
        <v>333.75</v>
      </c>
      <c r="C11654">
        <v>353</v>
      </c>
      <c r="D11654">
        <v>332</v>
      </c>
      <c r="E11654">
        <v>346.25</v>
      </c>
      <c r="G11654">
        <v>346.25</v>
      </c>
      <c r="H11654">
        <v>72541</v>
      </c>
      <c r="I11654">
        <v>211993</v>
      </c>
      <c r="J11654">
        <f t="shared" si="546"/>
        <v>127.29779411764706</v>
      </c>
      <c r="K11654">
        <f t="shared" si="547"/>
        <v>2005</v>
      </c>
      <c r="L11654">
        <f t="shared" si="548"/>
        <v>9</v>
      </c>
    </row>
    <row r="11655" spans="1:12" x14ac:dyDescent="0.25">
      <c r="A11655" s="1">
        <v>38628</v>
      </c>
      <c r="B11655">
        <v>346.25</v>
      </c>
      <c r="C11655">
        <v>352</v>
      </c>
      <c r="D11655">
        <v>345.5</v>
      </c>
      <c r="E11655">
        <v>348.75</v>
      </c>
      <c r="G11655">
        <v>348.75</v>
      </c>
      <c r="H11655">
        <v>32221</v>
      </c>
      <c r="I11655">
        <v>209899</v>
      </c>
      <c r="J11655">
        <f t="shared" si="546"/>
        <v>128.21691176470588</v>
      </c>
      <c r="K11655">
        <f t="shared" si="547"/>
        <v>2005</v>
      </c>
      <c r="L11655">
        <f t="shared" si="548"/>
        <v>10</v>
      </c>
    </row>
    <row r="11656" spans="1:12" x14ac:dyDescent="0.25">
      <c r="A11656" s="1">
        <v>38629</v>
      </c>
      <c r="B11656">
        <v>348</v>
      </c>
      <c r="C11656">
        <v>348.5</v>
      </c>
      <c r="D11656">
        <v>342.5</v>
      </c>
      <c r="E11656">
        <v>347.25</v>
      </c>
      <c r="G11656">
        <v>347.25</v>
      </c>
      <c r="H11656">
        <v>24820</v>
      </c>
      <c r="I11656">
        <v>213284</v>
      </c>
      <c r="J11656">
        <f t="shared" si="546"/>
        <v>127.66544117647059</v>
      </c>
      <c r="K11656">
        <f t="shared" si="547"/>
        <v>2005</v>
      </c>
      <c r="L11656">
        <f t="shared" si="548"/>
        <v>10</v>
      </c>
    </row>
    <row r="11657" spans="1:12" x14ac:dyDescent="0.25">
      <c r="A11657" s="1">
        <v>38630</v>
      </c>
      <c r="B11657">
        <v>347.5</v>
      </c>
      <c r="C11657">
        <v>347.75</v>
      </c>
      <c r="D11657">
        <v>342.75</v>
      </c>
      <c r="E11657">
        <v>345</v>
      </c>
      <c r="G11657">
        <v>345</v>
      </c>
      <c r="H11657">
        <v>16729</v>
      </c>
      <c r="I11657">
        <v>211304</v>
      </c>
      <c r="J11657">
        <f t="shared" si="546"/>
        <v>126.83823529411765</v>
      </c>
      <c r="K11657">
        <f t="shared" si="547"/>
        <v>2005</v>
      </c>
      <c r="L11657">
        <f t="shared" si="548"/>
        <v>10</v>
      </c>
    </row>
    <row r="11658" spans="1:12" x14ac:dyDescent="0.25">
      <c r="A11658" s="1">
        <v>38631</v>
      </c>
      <c r="B11658">
        <v>345.75</v>
      </c>
      <c r="C11658">
        <v>346.5</v>
      </c>
      <c r="D11658">
        <v>340.5</v>
      </c>
      <c r="E11658">
        <v>345.25</v>
      </c>
      <c r="G11658">
        <v>345.25</v>
      </c>
      <c r="H11658">
        <v>20082</v>
      </c>
      <c r="I11658">
        <v>210934</v>
      </c>
      <c r="J11658">
        <f t="shared" si="546"/>
        <v>126.93014705882354</v>
      </c>
      <c r="K11658">
        <f t="shared" si="547"/>
        <v>2005</v>
      </c>
      <c r="L11658">
        <f t="shared" si="548"/>
        <v>10</v>
      </c>
    </row>
    <row r="11659" spans="1:12" x14ac:dyDescent="0.25">
      <c r="A11659" s="1">
        <v>38632</v>
      </c>
      <c r="B11659">
        <v>345</v>
      </c>
      <c r="C11659">
        <v>345.25</v>
      </c>
      <c r="D11659">
        <v>336.75</v>
      </c>
      <c r="E11659">
        <v>338</v>
      </c>
      <c r="G11659">
        <v>338</v>
      </c>
      <c r="H11659">
        <v>18172</v>
      </c>
      <c r="I11659">
        <v>209714</v>
      </c>
      <c r="J11659">
        <f t="shared" si="546"/>
        <v>124.26470588235294</v>
      </c>
      <c r="K11659">
        <f t="shared" si="547"/>
        <v>2005</v>
      </c>
      <c r="L11659">
        <f t="shared" si="548"/>
        <v>10</v>
      </c>
    </row>
    <row r="11660" spans="1:12" x14ac:dyDescent="0.25">
      <c r="A11660" s="1">
        <v>38635</v>
      </c>
      <c r="B11660">
        <v>338</v>
      </c>
      <c r="C11660">
        <v>341.25</v>
      </c>
      <c r="D11660">
        <v>337.5</v>
      </c>
      <c r="E11660">
        <v>339.75</v>
      </c>
      <c r="G11660">
        <v>339.75</v>
      </c>
      <c r="H11660">
        <v>16194</v>
      </c>
      <c r="I11660">
        <v>207955</v>
      </c>
      <c r="J11660">
        <f t="shared" si="546"/>
        <v>124.90808823529412</v>
      </c>
      <c r="K11660">
        <f t="shared" si="547"/>
        <v>2005</v>
      </c>
      <c r="L11660">
        <f t="shared" si="548"/>
        <v>10</v>
      </c>
    </row>
    <row r="11661" spans="1:12" x14ac:dyDescent="0.25">
      <c r="A11661" s="1">
        <v>38636</v>
      </c>
      <c r="B11661">
        <v>339.75</v>
      </c>
      <c r="C11661">
        <v>344.5</v>
      </c>
      <c r="D11661">
        <v>339</v>
      </c>
      <c r="E11661">
        <v>342.75</v>
      </c>
      <c r="G11661">
        <v>342.75</v>
      </c>
      <c r="H11661">
        <v>16386</v>
      </c>
      <c r="I11661">
        <v>208924</v>
      </c>
      <c r="J11661">
        <f t="shared" si="546"/>
        <v>126.01102941176471</v>
      </c>
      <c r="K11661">
        <f t="shared" si="547"/>
        <v>2005</v>
      </c>
      <c r="L11661">
        <f t="shared" si="548"/>
        <v>10</v>
      </c>
    </row>
    <row r="11662" spans="1:12" x14ac:dyDescent="0.25">
      <c r="A11662" s="1">
        <v>38637</v>
      </c>
      <c r="B11662">
        <v>342.75</v>
      </c>
      <c r="C11662">
        <v>350</v>
      </c>
      <c r="D11662">
        <v>341.5</v>
      </c>
      <c r="E11662">
        <v>347.5</v>
      </c>
      <c r="G11662">
        <v>347.5</v>
      </c>
      <c r="H11662">
        <v>22720</v>
      </c>
      <c r="I11662">
        <v>208644</v>
      </c>
      <c r="J11662">
        <f t="shared" si="546"/>
        <v>127.75735294117646</v>
      </c>
      <c r="K11662">
        <f t="shared" si="547"/>
        <v>2005</v>
      </c>
      <c r="L11662">
        <f t="shared" si="548"/>
        <v>10</v>
      </c>
    </row>
    <row r="11663" spans="1:12" x14ac:dyDescent="0.25">
      <c r="A11663" s="1">
        <v>38638</v>
      </c>
      <c r="B11663">
        <v>347</v>
      </c>
      <c r="C11663">
        <v>347.25</v>
      </c>
      <c r="D11663">
        <v>342</v>
      </c>
      <c r="E11663">
        <v>343.5</v>
      </c>
      <c r="G11663">
        <v>343.5</v>
      </c>
      <c r="H11663">
        <v>15192</v>
      </c>
      <c r="I11663">
        <v>207644</v>
      </c>
      <c r="J11663">
        <f t="shared" si="546"/>
        <v>126.28676470588235</v>
      </c>
      <c r="K11663">
        <f t="shared" si="547"/>
        <v>2005</v>
      </c>
      <c r="L11663">
        <f t="shared" si="548"/>
        <v>10</v>
      </c>
    </row>
    <row r="11664" spans="1:12" x14ac:dyDescent="0.25">
      <c r="A11664" s="1">
        <v>38639</v>
      </c>
      <c r="B11664">
        <v>343.25</v>
      </c>
      <c r="C11664">
        <v>344.25</v>
      </c>
      <c r="D11664">
        <v>335.75</v>
      </c>
      <c r="E11664">
        <v>339</v>
      </c>
      <c r="G11664">
        <v>339</v>
      </c>
      <c r="H11664">
        <v>33515</v>
      </c>
      <c r="I11664">
        <v>203866</v>
      </c>
      <c r="J11664">
        <f t="shared" si="546"/>
        <v>124.63235294117646</v>
      </c>
      <c r="K11664">
        <f t="shared" si="547"/>
        <v>2005</v>
      </c>
      <c r="L11664">
        <f t="shared" si="548"/>
        <v>10</v>
      </c>
    </row>
    <row r="11665" spans="1:12" x14ac:dyDescent="0.25">
      <c r="A11665" s="1">
        <v>38642</v>
      </c>
      <c r="B11665">
        <v>339</v>
      </c>
      <c r="C11665">
        <v>339.25</v>
      </c>
      <c r="D11665">
        <v>334.5</v>
      </c>
      <c r="E11665">
        <v>336.25</v>
      </c>
      <c r="G11665">
        <v>336.25</v>
      </c>
      <c r="H11665">
        <v>17007</v>
      </c>
      <c r="I11665">
        <v>203364</v>
      </c>
      <c r="J11665">
        <f t="shared" si="546"/>
        <v>123.62132352941177</v>
      </c>
      <c r="K11665">
        <f t="shared" si="547"/>
        <v>2005</v>
      </c>
      <c r="L11665">
        <f t="shared" si="548"/>
        <v>10</v>
      </c>
    </row>
    <row r="11666" spans="1:12" x14ac:dyDescent="0.25">
      <c r="A11666" s="1">
        <v>38643</v>
      </c>
      <c r="B11666">
        <v>336.5</v>
      </c>
      <c r="C11666">
        <v>338</v>
      </c>
      <c r="D11666">
        <v>328.5</v>
      </c>
      <c r="E11666">
        <v>328.75</v>
      </c>
      <c r="G11666">
        <v>328.75</v>
      </c>
      <c r="H11666">
        <v>28953</v>
      </c>
      <c r="I11666">
        <v>200564</v>
      </c>
      <c r="J11666">
        <f t="shared" si="546"/>
        <v>120.86397058823529</v>
      </c>
      <c r="K11666">
        <f t="shared" si="547"/>
        <v>2005</v>
      </c>
      <c r="L11666">
        <f t="shared" si="548"/>
        <v>10</v>
      </c>
    </row>
    <row r="11667" spans="1:12" x14ac:dyDescent="0.25">
      <c r="A11667" s="1">
        <v>38644</v>
      </c>
      <c r="B11667">
        <v>327.5</v>
      </c>
      <c r="C11667">
        <v>330</v>
      </c>
      <c r="D11667">
        <v>326.25</v>
      </c>
      <c r="E11667">
        <v>327.75</v>
      </c>
      <c r="G11667">
        <v>327.75</v>
      </c>
      <c r="H11667">
        <v>19707</v>
      </c>
      <c r="I11667">
        <v>200826</v>
      </c>
      <c r="J11667">
        <f t="shared" si="546"/>
        <v>120.49632352941177</v>
      </c>
      <c r="K11667">
        <f t="shared" si="547"/>
        <v>2005</v>
      </c>
      <c r="L11667">
        <f t="shared" si="548"/>
        <v>10</v>
      </c>
    </row>
    <row r="11668" spans="1:12" x14ac:dyDescent="0.25">
      <c r="A11668" s="1">
        <v>38645</v>
      </c>
      <c r="B11668">
        <v>328.75</v>
      </c>
      <c r="C11668">
        <v>333.25</v>
      </c>
      <c r="D11668">
        <v>326</v>
      </c>
      <c r="E11668">
        <v>332.25</v>
      </c>
      <c r="G11668">
        <v>332.25</v>
      </c>
      <c r="H11668">
        <v>20391</v>
      </c>
      <c r="I11668">
        <v>202040</v>
      </c>
      <c r="J11668">
        <f t="shared" si="546"/>
        <v>122.15073529411765</v>
      </c>
      <c r="K11668">
        <f t="shared" si="547"/>
        <v>2005</v>
      </c>
      <c r="L11668">
        <f t="shared" si="548"/>
        <v>10</v>
      </c>
    </row>
    <row r="11669" spans="1:12" x14ac:dyDescent="0.25">
      <c r="A11669" s="1">
        <v>38646</v>
      </c>
      <c r="B11669">
        <v>332.5</v>
      </c>
      <c r="C11669">
        <v>332.75</v>
      </c>
      <c r="D11669">
        <v>328</v>
      </c>
      <c r="E11669">
        <v>330</v>
      </c>
      <c r="G11669">
        <v>330</v>
      </c>
      <c r="H11669">
        <v>15556</v>
      </c>
      <c r="I11669">
        <v>201285</v>
      </c>
      <c r="J11669">
        <f t="shared" si="546"/>
        <v>121.32352941176471</v>
      </c>
      <c r="K11669">
        <f t="shared" si="547"/>
        <v>2005</v>
      </c>
      <c r="L11669">
        <f t="shared" si="548"/>
        <v>10</v>
      </c>
    </row>
    <row r="11670" spans="1:12" x14ac:dyDescent="0.25">
      <c r="A11670" s="1">
        <v>38649</v>
      </c>
      <c r="B11670">
        <v>329.25</v>
      </c>
      <c r="C11670">
        <v>329.5</v>
      </c>
      <c r="D11670">
        <v>322.5</v>
      </c>
      <c r="E11670">
        <v>323.25</v>
      </c>
      <c r="G11670">
        <v>323.25</v>
      </c>
      <c r="H11670">
        <v>31590</v>
      </c>
      <c r="I11670">
        <v>199401</v>
      </c>
      <c r="J11670">
        <f t="shared" si="546"/>
        <v>118.84191176470588</v>
      </c>
      <c r="K11670">
        <f t="shared" si="547"/>
        <v>2005</v>
      </c>
      <c r="L11670">
        <f t="shared" si="548"/>
        <v>10</v>
      </c>
    </row>
    <row r="11671" spans="1:12" x14ac:dyDescent="0.25">
      <c r="A11671" s="1">
        <v>38650</v>
      </c>
      <c r="B11671">
        <v>323</v>
      </c>
      <c r="C11671">
        <v>326.5</v>
      </c>
      <c r="D11671">
        <v>322.25</v>
      </c>
      <c r="E11671">
        <v>325.5</v>
      </c>
      <c r="G11671">
        <v>325.5</v>
      </c>
      <c r="H11671">
        <v>20246</v>
      </c>
      <c r="I11671">
        <v>200616</v>
      </c>
      <c r="J11671">
        <f t="shared" si="546"/>
        <v>119.66911764705883</v>
      </c>
      <c r="K11671">
        <f t="shared" si="547"/>
        <v>2005</v>
      </c>
      <c r="L11671">
        <f t="shared" si="548"/>
        <v>10</v>
      </c>
    </row>
    <row r="11672" spans="1:12" x14ac:dyDescent="0.25">
      <c r="A11672" s="1">
        <v>38651</v>
      </c>
      <c r="B11672">
        <v>325.5</v>
      </c>
      <c r="C11672">
        <v>329</v>
      </c>
      <c r="D11672">
        <v>322.75</v>
      </c>
      <c r="E11672">
        <v>323.5</v>
      </c>
      <c r="G11672">
        <v>323.5</v>
      </c>
      <c r="H11672">
        <v>17395</v>
      </c>
      <c r="I11672">
        <v>198938</v>
      </c>
      <c r="J11672">
        <f t="shared" si="546"/>
        <v>118.93382352941177</v>
      </c>
      <c r="K11672">
        <f t="shared" si="547"/>
        <v>2005</v>
      </c>
      <c r="L11672">
        <f t="shared" si="548"/>
        <v>10</v>
      </c>
    </row>
    <row r="11673" spans="1:12" x14ac:dyDescent="0.25">
      <c r="A11673" s="1">
        <v>38652</v>
      </c>
      <c r="B11673">
        <v>323.5</v>
      </c>
      <c r="C11673">
        <v>326.5</v>
      </c>
      <c r="D11673">
        <v>322</v>
      </c>
      <c r="E11673">
        <v>324.5</v>
      </c>
      <c r="G11673">
        <v>324.5</v>
      </c>
      <c r="H11673">
        <v>15775</v>
      </c>
      <c r="I11673">
        <v>198329</v>
      </c>
      <c r="J11673">
        <f t="shared" si="546"/>
        <v>119.30147058823529</v>
      </c>
      <c r="K11673">
        <f t="shared" si="547"/>
        <v>2005</v>
      </c>
      <c r="L11673">
        <f t="shared" si="548"/>
        <v>10</v>
      </c>
    </row>
    <row r="11674" spans="1:12" x14ac:dyDescent="0.25">
      <c r="A11674" s="1">
        <v>38653</v>
      </c>
      <c r="B11674">
        <v>324.75</v>
      </c>
      <c r="C11674">
        <v>326.5</v>
      </c>
      <c r="D11674">
        <v>315.5</v>
      </c>
      <c r="E11674">
        <v>317.75</v>
      </c>
      <c r="G11674">
        <v>317.75</v>
      </c>
      <c r="H11674">
        <v>33736</v>
      </c>
      <c r="I11674">
        <v>199235</v>
      </c>
      <c r="J11674">
        <f t="shared" si="546"/>
        <v>116.81985294117648</v>
      </c>
      <c r="K11674">
        <f t="shared" si="547"/>
        <v>2005</v>
      </c>
      <c r="L11674">
        <f t="shared" si="548"/>
        <v>10</v>
      </c>
    </row>
    <row r="11675" spans="1:12" x14ac:dyDescent="0.25">
      <c r="A11675" s="1">
        <v>38656</v>
      </c>
      <c r="B11675">
        <v>317.5</v>
      </c>
      <c r="C11675">
        <v>319.5</v>
      </c>
      <c r="D11675">
        <v>316</v>
      </c>
      <c r="E11675">
        <v>317</v>
      </c>
      <c r="G11675">
        <v>317</v>
      </c>
      <c r="H11675">
        <v>38688</v>
      </c>
      <c r="I11675">
        <v>189378</v>
      </c>
      <c r="J11675">
        <f t="shared" si="546"/>
        <v>116.54411764705883</v>
      </c>
      <c r="K11675">
        <f t="shared" si="547"/>
        <v>2005</v>
      </c>
      <c r="L11675">
        <f t="shared" si="548"/>
        <v>10</v>
      </c>
    </row>
    <row r="11676" spans="1:12" x14ac:dyDescent="0.25">
      <c r="A11676" s="1">
        <v>38657</v>
      </c>
      <c r="B11676">
        <v>317.5</v>
      </c>
      <c r="C11676">
        <v>320.5</v>
      </c>
      <c r="D11676">
        <v>314.5</v>
      </c>
      <c r="E11676">
        <v>317</v>
      </c>
      <c r="G11676">
        <v>317</v>
      </c>
      <c r="H11676">
        <v>26624</v>
      </c>
      <c r="I11676">
        <v>185028</v>
      </c>
      <c r="J11676">
        <f t="shared" si="546"/>
        <v>116.54411764705883</v>
      </c>
      <c r="K11676">
        <f t="shared" si="547"/>
        <v>2005</v>
      </c>
      <c r="L11676">
        <f t="shared" si="548"/>
        <v>11</v>
      </c>
    </row>
    <row r="11677" spans="1:12" x14ac:dyDescent="0.25">
      <c r="A11677" s="1">
        <v>38658</v>
      </c>
      <c r="B11677">
        <v>317</v>
      </c>
      <c r="C11677">
        <v>317.5</v>
      </c>
      <c r="D11677">
        <v>312</v>
      </c>
      <c r="E11677">
        <v>313</v>
      </c>
      <c r="G11677">
        <v>313</v>
      </c>
      <c r="H11677">
        <v>25043</v>
      </c>
      <c r="I11677">
        <v>181558</v>
      </c>
      <c r="J11677">
        <f t="shared" si="546"/>
        <v>115.07352941176471</v>
      </c>
      <c r="K11677">
        <f t="shared" si="547"/>
        <v>2005</v>
      </c>
      <c r="L11677">
        <f t="shared" si="548"/>
        <v>11</v>
      </c>
    </row>
    <row r="11678" spans="1:12" x14ac:dyDescent="0.25">
      <c r="A11678" s="1">
        <v>38659</v>
      </c>
      <c r="B11678">
        <v>313.5</v>
      </c>
      <c r="C11678">
        <v>314</v>
      </c>
      <c r="D11678">
        <v>310</v>
      </c>
      <c r="E11678">
        <v>313.25</v>
      </c>
      <c r="G11678">
        <v>313.25</v>
      </c>
      <c r="H11678">
        <v>31812</v>
      </c>
      <c r="I11678">
        <v>177701</v>
      </c>
      <c r="J11678">
        <f t="shared" si="546"/>
        <v>115.16544117647059</v>
      </c>
      <c r="K11678">
        <f t="shared" si="547"/>
        <v>2005</v>
      </c>
      <c r="L11678">
        <f t="shared" si="548"/>
        <v>11</v>
      </c>
    </row>
    <row r="11679" spans="1:12" x14ac:dyDescent="0.25">
      <c r="A11679" s="1">
        <v>38660</v>
      </c>
      <c r="B11679">
        <v>314</v>
      </c>
      <c r="C11679">
        <v>315.5</v>
      </c>
      <c r="D11679">
        <v>310.5</v>
      </c>
      <c r="E11679">
        <v>311.25</v>
      </c>
      <c r="G11679">
        <v>311.25</v>
      </c>
      <c r="H11679">
        <v>31801</v>
      </c>
      <c r="I11679">
        <v>167037</v>
      </c>
      <c r="J11679">
        <f t="shared" si="546"/>
        <v>114.43014705882354</v>
      </c>
      <c r="K11679">
        <f t="shared" si="547"/>
        <v>2005</v>
      </c>
      <c r="L11679">
        <f t="shared" si="548"/>
        <v>11</v>
      </c>
    </row>
    <row r="11680" spans="1:12" x14ac:dyDescent="0.25">
      <c r="A11680" s="1">
        <v>38663</v>
      </c>
      <c r="B11680">
        <v>311.25</v>
      </c>
      <c r="C11680">
        <v>313.5</v>
      </c>
      <c r="D11680">
        <v>308.75</v>
      </c>
      <c r="E11680">
        <v>310</v>
      </c>
      <c r="G11680">
        <v>310</v>
      </c>
      <c r="H11680">
        <v>38794</v>
      </c>
      <c r="I11680">
        <v>150132</v>
      </c>
      <c r="J11680">
        <f t="shared" si="546"/>
        <v>113.97058823529412</v>
      </c>
      <c r="K11680">
        <f t="shared" si="547"/>
        <v>2005</v>
      </c>
      <c r="L11680">
        <f t="shared" si="548"/>
        <v>11</v>
      </c>
    </row>
    <row r="11681" spans="1:12" x14ac:dyDescent="0.25">
      <c r="A11681" s="1">
        <v>38664</v>
      </c>
      <c r="B11681">
        <v>310.5</v>
      </c>
      <c r="C11681">
        <v>315.75</v>
      </c>
      <c r="D11681">
        <v>310</v>
      </c>
      <c r="E11681">
        <v>313</v>
      </c>
      <c r="G11681">
        <v>313</v>
      </c>
      <c r="H11681">
        <v>29094</v>
      </c>
      <c r="I11681">
        <v>139429</v>
      </c>
      <c r="J11681">
        <f t="shared" si="546"/>
        <v>115.07352941176471</v>
      </c>
      <c r="K11681">
        <f t="shared" si="547"/>
        <v>2005</v>
      </c>
      <c r="L11681">
        <f t="shared" si="548"/>
        <v>11</v>
      </c>
    </row>
    <row r="11682" spans="1:12" x14ac:dyDescent="0.25">
      <c r="A11682" s="1">
        <v>38665</v>
      </c>
      <c r="B11682">
        <v>313.25</v>
      </c>
      <c r="C11682">
        <v>317.5</v>
      </c>
      <c r="D11682">
        <v>312</v>
      </c>
      <c r="E11682">
        <v>315</v>
      </c>
      <c r="G11682">
        <v>315</v>
      </c>
      <c r="H11682">
        <v>31131</v>
      </c>
      <c r="I11682">
        <v>127786</v>
      </c>
      <c r="J11682">
        <f t="shared" si="546"/>
        <v>115.80882352941177</v>
      </c>
      <c r="K11682">
        <f t="shared" si="547"/>
        <v>2005</v>
      </c>
      <c r="L11682">
        <f t="shared" si="548"/>
        <v>11</v>
      </c>
    </row>
    <row r="11683" spans="1:12" x14ac:dyDescent="0.25">
      <c r="A11683" s="1">
        <v>38666</v>
      </c>
      <c r="B11683">
        <v>315.25</v>
      </c>
      <c r="C11683">
        <v>317.5</v>
      </c>
      <c r="D11683">
        <v>309.5</v>
      </c>
      <c r="E11683">
        <v>309.75</v>
      </c>
      <c r="G11683">
        <v>309.75</v>
      </c>
      <c r="H11683">
        <v>45235</v>
      </c>
      <c r="I11683">
        <v>116454</v>
      </c>
      <c r="J11683">
        <f t="shared" si="546"/>
        <v>113.87867647058823</v>
      </c>
      <c r="K11683">
        <f t="shared" si="547"/>
        <v>2005</v>
      </c>
      <c r="L11683">
        <f t="shared" si="548"/>
        <v>11</v>
      </c>
    </row>
    <row r="11684" spans="1:12" x14ac:dyDescent="0.25">
      <c r="A11684" s="1">
        <v>38667</v>
      </c>
      <c r="B11684">
        <v>310.25</v>
      </c>
      <c r="C11684">
        <v>314</v>
      </c>
      <c r="D11684">
        <v>310</v>
      </c>
      <c r="E11684">
        <v>311.5</v>
      </c>
      <c r="G11684">
        <v>311.5</v>
      </c>
      <c r="H11684">
        <v>36688</v>
      </c>
      <c r="I11684">
        <v>104530</v>
      </c>
      <c r="J11684">
        <f t="shared" si="546"/>
        <v>114.52205882352942</v>
      </c>
      <c r="K11684">
        <f t="shared" si="547"/>
        <v>2005</v>
      </c>
      <c r="L11684">
        <f t="shared" si="548"/>
        <v>11</v>
      </c>
    </row>
    <row r="11685" spans="1:12" x14ac:dyDescent="0.25">
      <c r="A11685" s="1">
        <v>38670</v>
      </c>
      <c r="B11685">
        <v>312</v>
      </c>
      <c r="C11685">
        <v>315</v>
      </c>
      <c r="D11685">
        <v>310.25</v>
      </c>
      <c r="E11685">
        <v>311.75</v>
      </c>
      <c r="G11685">
        <v>311.75</v>
      </c>
      <c r="H11685">
        <v>20026</v>
      </c>
      <c r="I11685">
        <v>95569</v>
      </c>
      <c r="J11685">
        <f t="shared" si="546"/>
        <v>114.61397058823529</v>
      </c>
      <c r="K11685">
        <f t="shared" si="547"/>
        <v>2005</v>
      </c>
      <c r="L11685">
        <f t="shared" si="548"/>
        <v>11</v>
      </c>
    </row>
    <row r="11686" spans="1:12" x14ac:dyDescent="0.25">
      <c r="A11686" s="1">
        <v>38671</v>
      </c>
      <c r="B11686">
        <v>312</v>
      </c>
      <c r="C11686">
        <v>316</v>
      </c>
      <c r="D11686">
        <v>306</v>
      </c>
      <c r="E11686">
        <v>307</v>
      </c>
      <c r="G11686">
        <v>307</v>
      </c>
      <c r="H11686">
        <v>37779</v>
      </c>
      <c r="I11686">
        <v>83047</v>
      </c>
      <c r="J11686">
        <f t="shared" si="546"/>
        <v>112.86764705882354</v>
      </c>
      <c r="K11686">
        <f t="shared" si="547"/>
        <v>2005</v>
      </c>
      <c r="L11686">
        <f t="shared" si="548"/>
        <v>11</v>
      </c>
    </row>
    <row r="11687" spans="1:12" x14ac:dyDescent="0.25">
      <c r="A11687" s="1">
        <v>38672</v>
      </c>
      <c r="B11687">
        <v>308</v>
      </c>
      <c r="C11687">
        <v>309</v>
      </c>
      <c r="D11687">
        <v>304.5</v>
      </c>
      <c r="E11687">
        <v>306.75</v>
      </c>
      <c r="G11687">
        <v>306.75</v>
      </c>
      <c r="H11687">
        <v>34745</v>
      </c>
      <c r="I11687">
        <v>72492</v>
      </c>
      <c r="J11687">
        <f t="shared" si="546"/>
        <v>112.77573529411765</v>
      </c>
      <c r="K11687">
        <f t="shared" si="547"/>
        <v>2005</v>
      </c>
      <c r="L11687">
        <f t="shared" si="548"/>
        <v>11</v>
      </c>
    </row>
    <row r="11688" spans="1:12" x14ac:dyDescent="0.25">
      <c r="A11688" s="1">
        <v>38673</v>
      </c>
      <c r="B11688">
        <v>307.25</v>
      </c>
      <c r="C11688">
        <v>308</v>
      </c>
      <c r="D11688">
        <v>303.75</v>
      </c>
      <c r="E11688">
        <v>304.75</v>
      </c>
      <c r="G11688">
        <v>304.75</v>
      </c>
      <c r="H11688">
        <v>23085</v>
      </c>
      <c r="I11688">
        <v>64368</v>
      </c>
      <c r="J11688">
        <f t="shared" si="546"/>
        <v>112.04044117647059</v>
      </c>
      <c r="K11688">
        <f t="shared" si="547"/>
        <v>2005</v>
      </c>
      <c r="L11688">
        <f t="shared" si="548"/>
        <v>11</v>
      </c>
    </row>
    <row r="11689" spans="1:12" x14ac:dyDescent="0.25">
      <c r="A11689" s="1">
        <v>38674</v>
      </c>
      <c r="B11689">
        <v>304.75</v>
      </c>
      <c r="C11689">
        <v>306</v>
      </c>
      <c r="D11689">
        <v>301.25</v>
      </c>
      <c r="E11689">
        <v>302</v>
      </c>
      <c r="G11689">
        <v>302</v>
      </c>
      <c r="H11689">
        <v>12133</v>
      </c>
      <c r="I11689">
        <v>60140</v>
      </c>
      <c r="J11689">
        <f t="shared" si="546"/>
        <v>111.02941176470588</v>
      </c>
      <c r="K11689">
        <f t="shared" si="547"/>
        <v>2005</v>
      </c>
      <c r="L11689">
        <f t="shared" si="548"/>
        <v>11</v>
      </c>
    </row>
    <row r="11690" spans="1:12" x14ac:dyDescent="0.25">
      <c r="A11690" s="1">
        <v>38677</v>
      </c>
      <c r="B11690">
        <v>301.5</v>
      </c>
      <c r="C11690">
        <v>303.5</v>
      </c>
      <c r="D11690">
        <v>298</v>
      </c>
      <c r="E11690">
        <v>298.5</v>
      </c>
      <c r="G11690">
        <v>298.5</v>
      </c>
      <c r="H11690">
        <v>19767</v>
      </c>
      <c r="I11690">
        <v>50351</v>
      </c>
      <c r="J11690">
        <f t="shared" si="546"/>
        <v>109.74264705882354</v>
      </c>
      <c r="K11690">
        <f t="shared" si="547"/>
        <v>2005</v>
      </c>
      <c r="L11690">
        <f t="shared" si="548"/>
        <v>11</v>
      </c>
    </row>
    <row r="11691" spans="1:12" x14ac:dyDescent="0.25">
      <c r="A11691" s="1">
        <v>38678</v>
      </c>
      <c r="B11691">
        <v>298.25</v>
      </c>
      <c r="C11691">
        <v>302</v>
      </c>
      <c r="D11691">
        <v>295.25</v>
      </c>
      <c r="E11691">
        <v>297</v>
      </c>
      <c r="G11691">
        <v>297</v>
      </c>
      <c r="H11691">
        <v>17211</v>
      </c>
      <c r="I11691">
        <v>40697</v>
      </c>
      <c r="J11691">
        <f t="shared" si="546"/>
        <v>109.19117647058825</v>
      </c>
      <c r="K11691">
        <f t="shared" si="547"/>
        <v>2005</v>
      </c>
      <c r="L11691">
        <f t="shared" si="548"/>
        <v>11</v>
      </c>
    </row>
    <row r="11692" spans="1:12" x14ac:dyDescent="0.25">
      <c r="A11692" s="1">
        <v>38679</v>
      </c>
      <c r="B11692">
        <v>297.75</v>
      </c>
      <c r="C11692">
        <v>299.25</v>
      </c>
      <c r="D11692">
        <v>296.5</v>
      </c>
      <c r="E11692">
        <v>297</v>
      </c>
      <c r="G11692">
        <v>297</v>
      </c>
      <c r="H11692">
        <v>16540</v>
      </c>
      <c r="I11692">
        <v>36178</v>
      </c>
      <c r="J11692">
        <f t="shared" si="546"/>
        <v>109.19117647058825</v>
      </c>
      <c r="K11692">
        <f t="shared" si="547"/>
        <v>2005</v>
      </c>
      <c r="L11692">
        <f t="shared" si="548"/>
        <v>11</v>
      </c>
    </row>
    <row r="11693" spans="1:12" x14ac:dyDescent="0.25">
      <c r="A11693" s="1">
        <v>38681</v>
      </c>
      <c r="B11693">
        <v>297.5</v>
      </c>
      <c r="C11693">
        <v>298.5</v>
      </c>
      <c r="D11693">
        <v>295.5</v>
      </c>
      <c r="E11693">
        <v>297</v>
      </c>
      <c r="G11693">
        <v>297</v>
      </c>
      <c r="H11693">
        <v>8124</v>
      </c>
      <c r="I11693">
        <v>31431</v>
      </c>
      <c r="J11693">
        <f t="shared" si="546"/>
        <v>109.19117647058825</v>
      </c>
      <c r="K11693">
        <f t="shared" si="547"/>
        <v>2005</v>
      </c>
      <c r="L11693">
        <f t="shared" si="548"/>
        <v>11</v>
      </c>
    </row>
    <row r="11694" spans="1:12" x14ac:dyDescent="0.25">
      <c r="A11694" s="1">
        <v>38684</v>
      </c>
      <c r="B11694">
        <v>297.25</v>
      </c>
      <c r="C11694">
        <v>298</v>
      </c>
      <c r="D11694">
        <v>295</v>
      </c>
      <c r="E11694">
        <v>297.5</v>
      </c>
      <c r="G11694">
        <v>297.5</v>
      </c>
      <c r="H11694">
        <v>16829</v>
      </c>
      <c r="I11694">
        <v>22297</v>
      </c>
      <c r="J11694">
        <f t="shared" si="546"/>
        <v>109.375</v>
      </c>
      <c r="K11694">
        <f t="shared" si="547"/>
        <v>2005</v>
      </c>
      <c r="L11694">
        <f t="shared" si="548"/>
        <v>11</v>
      </c>
    </row>
    <row r="11695" spans="1:12" x14ac:dyDescent="0.25">
      <c r="A11695" s="1">
        <v>38685</v>
      </c>
      <c r="B11695">
        <v>299</v>
      </c>
      <c r="C11695">
        <v>302</v>
      </c>
      <c r="D11695">
        <v>298.5</v>
      </c>
      <c r="E11695">
        <v>300.5</v>
      </c>
      <c r="G11695">
        <v>300.5</v>
      </c>
      <c r="H11695">
        <v>23361</v>
      </c>
      <c r="I11695">
        <v>8163</v>
      </c>
      <c r="J11695">
        <f t="shared" si="546"/>
        <v>110.47794117647059</v>
      </c>
      <c r="K11695">
        <f t="shared" si="547"/>
        <v>2005</v>
      </c>
      <c r="L11695">
        <f t="shared" si="548"/>
        <v>11</v>
      </c>
    </row>
    <row r="11696" spans="1:12" x14ac:dyDescent="0.25">
      <c r="A11696" s="1">
        <v>38686</v>
      </c>
      <c r="B11696">
        <v>300.5</v>
      </c>
      <c r="C11696">
        <v>305</v>
      </c>
      <c r="D11696">
        <v>295.5</v>
      </c>
      <c r="E11696">
        <v>304</v>
      </c>
      <c r="G11696">
        <v>304</v>
      </c>
      <c r="H11696">
        <v>8073</v>
      </c>
      <c r="I11696">
        <v>4588</v>
      </c>
      <c r="J11696">
        <f t="shared" si="546"/>
        <v>111.76470588235294</v>
      </c>
      <c r="K11696">
        <f t="shared" si="547"/>
        <v>2005</v>
      </c>
      <c r="L11696">
        <f t="shared" si="548"/>
        <v>11</v>
      </c>
    </row>
    <row r="11697" spans="1:12" x14ac:dyDescent="0.25">
      <c r="A11697" s="1">
        <v>38687</v>
      </c>
      <c r="B11697">
        <v>303.75</v>
      </c>
      <c r="C11697">
        <v>306.75</v>
      </c>
      <c r="D11697">
        <v>301</v>
      </c>
      <c r="E11697">
        <v>305.5</v>
      </c>
      <c r="G11697">
        <v>305.5</v>
      </c>
      <c r="H11697">
        <v>4818</v>
      </c>
      <c r="I11697">
        <v>2657</v>
      </c>
      <c r="J11697">
        <f t="shared" si="546"/>
        <v>112.31617647058823</v>
      </c>
      <c r="K11697">
        <f t="shared" si="547"/>
        <v>2005</v>
      </c>
      <c r="L11697">
        <f t="shared" si="548"/>
        <v>12</v>
      </c>
    </row>
    <row r="11698" spans="1:12" x14ac:dyDescent="0.25">
      <c r="A11698" s="1">
        <v>38688</v>
      </c>
      <c r="B11698">
        <v>305</v>
      </c>
      <c r="C11698">
        <v>306.5</v>
      </c>
      <c r="D11698">
        <v>303</v>
      </c>
      <c r="E11698">
        <v>303.5</v>
      </c>
      <c r="G11698">
        <v>303.5</v>
      </c>
      <c r="H11698">
        <v>2562</v>
      </c>
      <c r="I11698">
        <v>1785</v>
      </c>
      <c r="J11698">
        <f t="shared" si="546"/>
        <v>111.58088235294117</v>
      </c>
      <c r="K11698">
        <f t="shared" si="547"/>
        <v>2005</v>
      </c>
      <c r="L11698">
        <f t="shared" si="548"/>
        <v>12</v>
      </c>
    </row>
    <row r="11699" spans="1:12" x14ac:dyDescent="0.25">
      <c r="A11699" s="1">
        <v>38691</v>
      </c>
      <c r="B11699">
        <v>304</v>
      </c>
      <c r="C11699">
        <v>308.5</v>
      </c>
      <c r="D11699">
        <v>303</v>
      </c>
      <c r="E11699">
        <v>304.5</v>
      </c>
      <c r="G11699">
        <v>304.5</v>
      </c>
      <c r="H11699">
        <v>1158</v>
      </c>
      <c r="I11699">
        <v>1143</v>
      </c>
      <c r="J11699">
        <f t="shared" si="546"/>
        <v>111.94852941176471</v>
      </c>
      <c r="K11699">
        <f t="shared" si="547"/>
        <v>2005</v>
      </c>
      <c r="L11699">
        <f t="shared" si="548"/>
        <v>12</v>
      </c>
    </row>
    <row r="11700" spans="1:12" x14ac:dyDescent="0.25">
      <c r="A11700" s="1">
        <v>38692</v>
      </c>
      <c r="B11700">
        <v>304.5</v>
      </c>
      <c r="C11700">
        <v>305</v>
      </c>
      <c r="D11700">
        <v>299.5</v>
      </c>
      <c r="E11700">
        <v>299.75</v>
      </c>
      <c r="G11700">
        <v>299.75</v>
      </c>
      <c r="H11700">
        <v>1810</v>
      </c>
      <c r="I11700">
        <v>1278</v>
      </c>
      <c r="J11700">
        <f t="shared" si="546"/>
        <v>110.20220588235294</v>
      </c>
      <c r="K11700">
        <f t="shared" si="547"/>
        <v>2005</v>
      </c>
      <c r="L11700">
        <f t="shared" si="548"/>
        <v>12</v>
      </c>
    </row>
    <row r="11701" spans="1:12" x14ac:dyDescent="0.25">
      <c r="A11701" s="1">
        <v>38693</v>
      </c>
      <c r="B11701">
        <v>299.75</v>
      </c>
      <c r="C11701">
        <v>299.75</v>
      </c>
      <c r="D11701">
        <v>295</v>
      </c>
      <c r="E11701">
        <v>297.25</v>
      </c>
      <c r="G11701">
        <v>297.25</v>
      </c>
      <c r="H11701">
        <v>744</v>
      </c>
      <c r="I11701">
        <v>1041</v>
      </c>
      <c r="J11701">
        <f t="shared" si="546"/>
        <v>109.28308823529412</v>
      </c>
      <c r="K11701">
        <f t="shared" si="547"/>
        <v>2005</v>
      </c>
      <c r="L11701">
        <f t="shared" si="548"/>
        <v>12</v>
      </c>
    </row>
    <row r="11702" spans="1:12" x14ac:dyDescent="0.25">
      <c r="A11702" s="1">
        <v>38694</v>
      </c>
      <c r="B11702">
        <v>299.5</v>
      </c>
      <c r="C11702">
        <v>299.5</v>
      </c>
      <c r="D11702">
        <v>294.75</v>
      </c>
      <c r="E11702">
        <v>295.5</v>
      </c>
      <c r="G11702">
        <v>295.5</v>
      </c>
      <c r="H11702">
        <v>552</v>
      </c>
      <c r="I11702">
        <v>704</v>
      </c>
      <c r="J11702">
        <f t="shared" si="546"/>
        <v>108.63970588235294</v>
      </c>
      <c r="K11702">
        <f t="shared" si="547"/>
        <v>2005</v>
      </c>
      <c r="L11702">
        <f t="shared" si="548"/>
        <v>12</v>
      </c>
    </row>
    <row r="11703" spans="1:12" x14ac:dyDescent="0.25">
      <c r="A11703" s="1">
        <v>38695</v>
      </c>
      <c r="B11703">
        <v>295</v>
      </c>
      <c r="C11703">
        <v>295</v>
      </c>
      <c r="D11703">
        <v>292.5</v>
      </c>
      <c r="E11703">
        <v>293</v>
      </c>
      <c r="G11703">
        <v>293</v>
      </c>
      <c r="H11703">
        <v>580</v>
      </c>
      <c r="I11703">
        <v>617</v>
      </c>
      <c r="J11703">
        <f t="shared" si="546"/>
        <v>107.72058823529412</v>
      </c>
      <c r="K11703">
        <f t="shared" si="547"/>
        <v>2005</v>
      </c>
      <c r="L11703">
        <f t="shared" si="548"/>
        <v>12</v>
      </c>
    </row>
    <row r="11704" spans="1:12" x14ac:dyDescent="0.25">
      <c r="A11704" s="1">
        <v>38698</v>
      </c>
      <c r="B11704">
        <v>297</v>
      </c>
      <c r="C11704">
        <v>299.5</v>
      </c>
      <c r="D11704">
        <v>296.5</v>
      </c>
      <c r="E11704">
        <v>299.5</v>
      </c>
      <c r="G11704">
        <v>299.5</v>
      </c>
      <c r="H11704">
        <v>210</v>
      </c>
      <c r="I11704">
        <v>479</v>
      </c>
      <c r="J11704">
        <f t="shared" si="546"/>
        <v>110.11029411764706</v>
      </c>
      <c r="K11704">
        <f t="shared" si="547"/>
        <v>2005</v>
      </c>
      <c r="L11704">
        <f t="shared" si="548"/>
        <v>12</v>
      </c>
    </row>
    <row r="11705" spans="1:12" x14ac:dyDescent="0.25">
      <c r="A11705" s="1">
        <v>38699</v>
      </c>
      <c r="B11705">
        <v>300</v>
      </c>
      <c r="C11705">
        <v>304</v>
      </c>
      <c r="D11705">
        <v>300</v>
      </c>
      <c r="E11705">
        <v>304</v>
      </c>
      <c r="G11705">
        <v>304</v>
      </c>
      <c r="H11705">
        <v>200</v>
      </c>
      <c r="I11705">
        <v>294</v>
      </c>
      <c r="J11705">
        <f t="shared" si="546"/>
        <v>111.76470588235294</v>
      </c>
      <c r="K11705">
        <f t="shared" si="547"/>
        <v>2005</v>
      </c>
      <c r="L11705">
        <f t="shared" si="548"/>
        <v>12</v>
      </c>
    </row>
    <row r="11706" spans="1:12" x14ac:dyDescent="0.25">
      <c r="A11706" s="1">
        <v>38700</v>
      </c>
      <c r="B11706">
        <v>306</v>
      </c>
      <c r="C11706">
        <v>309.5</v>
      </c>
      <c r="D11706">
        <v>306</v>
      </c>
      <c r="E11706">
        <v>309.5</v>
      </c>
      <c r="G11706">
        <v>309.5</v>
      </c>
      <c r="H11706">
        <v>200</v>
      </c>
      <c r="I11706">
        <v>294</v>
      </c>
      <c r="J11706">
        <f t="shared" si="546"/>
        <v>113.78676470588236</v>
      </c>
      <c r="K11706">
        <f t="shared" si="547"/>
        <v>2005</v>
      </c>
      <c r="L11706">
        <f t="shared" si="548"/>
        <v>12</v>
      </c>
    </row>
    <row r="11707" spans="1:12" x14ac:dyDescent="0.25">
      <c r="A11707" s="1">
        <v>38701</v>
      </c>
      <c r="B11707">
        <v>323.75</v>
      </c>
      <c r="C11707">
        <v>326.75</v>
      </c>
      <c r="D11707">
        <v>318</v>
      </c>
      <c r="E11707">
        <v>318.75</v>
      </c>
      <c r="G11707">
        <v>318.75</v>
      </c>
      <c r="H11707">
        <v>23753</v>
      </c>
      <c r="I11707">
        <v>223061</v>
      </c>
      <c r="J11707">
        <f t="shared" si="546"/>
        <v>117.1875</v>
      </c>
      <c r="K11707">
        <f t="shared" si="547"/>
        <v>2005</v>
      </c>
      <c r="L11707">
        <f t="shared" si="548"/>
        <v>12</v>
      </c>
    </row>
    <row r="11708" spans="1:12" x14ac:dyDescent="0.25">
      <c r="A11708" s="1">
        <v>38702</v>
      </c>
      <c r="B11708">
        <v>319</v>
      </c>
      <c r="C11708">
        <v>323</v>
      </c>
      <c r="D11708">
        <v>317.5</v>
      </c>
      <c r="E11708">
        <v>319.75</v>
      </c>
      <c r="G11708">
        <v>319.75</v>
      </c>
      <c r="H11708">
        <v>16684</v>
      </c>
      <c r="I11708">
        <v>222754</v>
      </c>
      <c r="J11708">
        <f t="shared" si="546"/>
        <v>117.55514705882352</v>
      </c>
      <c r="K11708">
        <f t="shared" si="547"/>
        <v>2005</v>
      </c>
      <c r="L11708">
        <f t="shared" si="548"/>
        <v>12</v>
      </c>
    </row>
    <row r="11709" spans="1:12" x14ac:dyDescent="0.25">
      <c r="A11709" s="1">
        <v>38705</v>
      </c>
      <c r="B11709">
        <v>320.5</v>
      </c>
      <c r="C11709">
        <v>323.5</v>
      </c>
      <c r="D11709">
        <v>318.5</v>
      </c>
      <c r="E11709">
        <v>323.25</v>
      </c>
      <c r="G11709">
        <v>323.25</v>
      </c>
      <c r="H11709">
        <v>16015</v>
      </c>
      <c r="I11709">
        <v>222993</v>
      </c>
      <c r="J11709">
        <f t="shared" si="546"/>
        <v>118.84191176470588</v>
      </c>
      <c r="K11709">
        <f t="shared" si="547"/>
        <v>2005</v>
      </c>
      <c r="L11709">
        <f t="shared" si="548"/>
        <v>12</v>
      </c>
    </row>
    <row r="11710" spans="1:12" x14ac:dyDescent="0.25">
      <c r="A11710" s="1">
        <v>38706</v>
      </c>
      <c r="B11710">
        <v>323.25</v>
      </c>
      <c r="C11710">
        <v>329</v>
      </c>
      <c r="D11710">
        <v>323.25</v>
      </c>
      <c r="E11710">
        <v>328</v>
      </c>
      <c r="G11710">
        <v>328</v>
      </c>
      <c r="H11710">
        <v>25806</v>
      </c>
      <c r="I11710">
        <v>221271</v>
      </c>
      <c r="J11710">
        <f t="shared" si="546"/>
        <v>120.58823529411765</v>
      </c>
      <c r="K11710">
        <f t="shared" si="547"/>
        <v>2005</v>
      </c>
      <c r="L11710">
        <f t="shared" si="548"/>
        <v>12</v>
      </c>
    </row>
    <row r="11711" spans="1:12" x14ac:dyDescent="0.25">
      <c r="A11711" s="1">
        <v>38707</v>
      </c>
      <c r="B11711">
        <v>327.25</v>
      </c>
      <c r="C11711">
        <v>328.5</v>
      </c>
      <c r="D11711">
        <v>324.75</v>
      </c>
      <c r="E11711">
        <v>327.5</v>
      </c>
      <c r="G11711">
        <v>327.5</v>
      </c>
      <c r="H11711">
        <v>12762</v>
      </c>
      <c r="I11711">
        <v>219922</v>
      </c>
      <c r="J11711">
        <f t="shared" si="546"/>
        <v>120.40441176470588</v>
      </c>
      <c r="K11711">
        <f t="shared" si="547"/>
        <v>2005</v>
      </c>
      <c r="L11711">
        <f t="shared" si="548"/>
        <v>12</v>
      </c>
    </row>
    <row r="11712" spans="1:12" x14ac:dyDescent="0.25">
      <c r="A11712" s="1">
        <v>38708</v>
      </c>
      <c r="B11712">
        <v>328</v>
      </c>
      <c r="C11712">
        <v>331.25</v>
      </c>
      <c r="D11712">
        <v>327.5</v>
      </c>
      <c r="E11712">
        <v>330.75</v>
      </c>
      <c r="G11712">
        <v>330.75</v>
      </c>
      <c r="H11712">
        <v>21077</v>
      </c>
      <c r="I11712">
        <v>217774</v>
      </c>
      <c r="J11712">
        <f t="shared" si="546"/>
        <v>121.59926470588235</v>
      </c>
      <c r="K11712">
        <f t="shared" si="547"/>
        <v>2005</v>
      </c>
      <c r="L11712">
        <f t="shared" si="548"/>
        <v>12</v>
      </c>
    </row>
    <row r="11713" spans="1:12" x14ac:dyDescent="0.25">
      <c r="A11713" s="1">
        <v>38709</v>
      </c>
      <c r="B11713">
        <v>330.75</v>
      </c>
      <c r="C11713">
        <v>336</v>
      </c>
      <c r="D11713">
        <v>330.5</v>
      </c>
      <c r="E11713">
        <v>334.5</v>
      </c>
      <c r="G11713">
        <v>334.5</v>
      </c>
      <c r="H11713">
        <v>23804</v>
      </c>
      <c r="I11713">
        <v>216931</v>
      </c>
      <c r="J11713">
        <f t="shared" si="546"/>
        <v>122.97794117647059</v>
      </c>
      <c r="K11713">
        <f t="shared" si="547"/>
        <v>2005</v>
      </c>
      <c r="L11713">
        <f t="shared" si="548"/>
        <v>12</v>
      </c>
    </row>
    <row r="11714" spans="1:12" x14ac:dyDescent="0.25">
      <c r="A11714" s="1">
        <v>38713</v>
      </c>
      <c r="B11714">
        <v>334</v>
      </c>
      <c r="C11714">
        <v>340.5</v>
      </c>
      <c r="D11714">
        <v>332</v>
      </c>
      <c r="E11714">
        <v>340</v>
      </c>
      <c r="G11714">
        <v>340</v>
      </c>
      <c r="H11714">
        <v>21466</v>
      </c>
      <c r="I11714">
        <v>215961</v>
      </c>
      <c r="J11714">
        <f t="shared" ref="J11714:J11777" si="549">G11714/100*5000/136</f>
        <v>125</v>
      </c>
      <c r="K11714">
        <f t="shared" ref="K11714:K11777" si="550">YEAR(A11714)</f>
        <v>2005</v>
      </c>
      <c r="L11714">
        <f t="shared" ref="L11714:L11777" si="551">MONTH(A11714)</f>
        <v>12</v>
      </c>
    </row>
    <row r="11715" spans="1:12" x14ac:dyDescent="0.25">
      <c r="A11715" s="1">
        <v>38714</v>
      </c>
      <c r="B11715">
        <v>340.25</v>
      </c>
      <c r="C11715">
        <v>346.5</v>
      </c>
      <c r="D11715">
        <v>339.25</v>
      </c>
      <c r="E11715">
        <v>345.5</v>
      </c>
      <c r="G11715">
        <v>345.5</v>
      </c>
      <c r="H11715">
        <v>36532</v>
      </c>
      <c r="I11715">
        <v>214495</v>
      </c>
      <c r="J11715">
        <f t="shared" si="549"/>
        <v>127.02205882352941</v>
      </c>
      <c r="K11715">
        <f t="shared" si="550"/>
        <v>2005</v>
      </c>
      <c r="L11715">
        <f t="shared" si="551"/>
        <v>12</v>
      </c>
    </row>
    <row r="11716" spans="1:12" x14ac:dyDescent="0.25">
      <c r="A11716" s="1">
        <v>38715</v>
      </c>
      <c r="B11716">
        <v>345</v>
      </c>
      <c r="C11716">
        <v>347</v>
      </c>
      <c r="D11716">
        <v>337</v>
      </c>
      <c r="E11716">
        <v>337.25</v>
      </c>
      <c r="G11716">
        <v>337.25</v>
      </c>
      <c r="H11716">
        <v>27402</v>
      </c>
      <c r="I11716">
        <v>211564</v>
      </c>
      <c r="J11716">
        <f t="shared" si="549"/>
        <v>123.98897058823529</v>
      </c>
      <c r="K11716">
        <f t="shared" si="550"/>
        <v>2005</v>
      </c>
      <c r="L11716">
        <f t="shared" si="551"/>
        <v>12</v>
      </c>
    </row>
    <row r="11717" spans="1:12" x14ac:dyDescent="0.25">
      <c r="A11717" s="1">
        <v>38716</v>
      </c>
      <c r="B11717">
        <v>336</v>
      </c>
      <c r="C11717">
        <v>340</v>
      </c>
      <c r="D11717">
        <v>334.5</v>
      </c>
      <c r="E11717">
        <v>339.25</v>
      </c>
      <c r="G11717">
        <v>339.25</v>
      </c>
      <c r="H11717">
        <v>25878</v>
      </c>
      <c r="I11717">
        <v>212398</v>
      </c>
      <c r="J11717">
        <f t="shared" si="549"/>
        <v>124.72426470588235</v>
      </c>
      <c r="K11717">
        <f t="shared" si="550"/>
        <v>2005</v>
      </c>
      <c r="L11717">
        <f t="shared" si="551"/>
        <v>12</v>
      </c>
    </row>
    <row r="11718" spans="1:12" x14ac:dyDescent="0.25">
      <c r="A11718" s="1">
        <v>38720</v>
      </c>
      <c r="B11718">
        <v>340</v>
      </c>
      <c r="C11718">
        <v>346.5</v>
      </c>
      <c r="D11718">
        <v>340</v>
      </c>
      <c r="E11718">
        <v>346</v>
      </c>
      <c r="G11718">
        <v>346</v>
      </c>
      <c r="H11718">
        <v>25980</v>
      </c>
      <c r="I11718">
        <v>212792</v>
      </c>
      <c r="J11718">
        <f t="shared" si="549"/>
        <v>127.20588235294117</v>
      </c>
      <c r="K11718">
        <f t="shared" si="550"/>
        <v>2006</v>
      </c>
      <c r="L11718">
        <f t="shared" si="551"/>
        <v>1</v>
      </c>
    </row>
    <row r="11719" spans="1:12" x14ac:dyDescent="0.25">
      <c r="A11719" s="1">
        <v>38721</v>
      </c>
      <c r="B11719">
        <v>345</v>
      </c>
      <c r="C11719">
        <v>346.75</v>
      </c>
      <c r="D11719">
        <v>340.5</v>
      </c>
      <c r="E11719">
        <v>346.25</v>
      </c>
      <c r="G11719">
        <v>346.25</v>
      </c>
      <c r="H11719">
        <v>25322</v>
      </c>
      <c r="I11719">
        <v>212359</v>
      </c>
      <c r="J11719">
        <f t="shared" si="549"/>
        <v>127.29779411764706</v>
      </c>
      <c r="K11719">
        <f t="shared" si="550"/>
        <v>2006</v>
      </c>
      <c r="L11719">
        <f t="shared" si="551"/>
        <v>1</v>
      </c>
    </row>
    <row r="11720" spans="1:12" x14ac:dyDescent="0.25">
      <c r="A11720" s="1">
        <v>38722</v>
      </c>
      <c r="B11720">
        <v>346</v>
      </c>
      <c r="C11720">
        <v>346.75</v>
      </c>
      <c r="D11720">
        <v>338.75</v>
      </c>
      <c r="E11720">
        <v>339.75</v>
      </c>
      <c r="G11720">
        <v>339.75</v>
      </c>
      <c r="H11720">
        <v>22050</v>
      </c>
      <c r="I11720">
        <v>213691</v>
      </c>
      <c r="J11720">
        <f t="shared" si="549"/>
        <v>124.90808823529412</v>
      </c>
      <c r="K11720">
        <f t="shared" si="550"/>
        <v>2006</v>
      </c>
      <c r="L11720">
        <f t="shared" si="551"/>
        <v>1</v>
      </c>
    </row>
    <row r="11721" spans="1:12" x14ac:dyDescent="0.25">
      <c r="A11721" s="1">
        <v>38723</v>
      </c>
      <c r="B11721">
        <v>338.5</v>
      </c>
      <c r="C11721">
        <v>341.5</v>
      </c>
      <c r="D11721">
        <v>330.25</v>
      </c>
      <c r="E11721">
        <v>330.75</v>
      </c>
      <c r="G11721">
        <v>330.75</v>
      </c>
      <c r="H11721">
        <v>27079</v>
      </c>
      <c r="I11721">
        <v>210661</v>
      </c>
      <c r="J11721">
        <f t="shared" si="549"/>
        <v>121.59926470588235</v>
      </c>
      <c r="K11721">
        <f t="shared" si="550"/>
        <v>2006</v>
      </c>
      <c r="L11721">
        <f t="shared" si="551"/>
        <v>1</v>
      </c>
    </row>
    <row r="11722" spans="1:12" x14ac:dyDescent="0.25">
      <c r="A11722" s="1">
        <v>38726</v>
      </c>
      <c r="B11722">
        <v>328.5</v>
      </c>
      <c r="C11722">
        <v>329.25</v>
      </c>
      <c r="D11722">
        <v>323.75</v>
      </c>
      <c r="E11722">
        <v>326.5</v>
      </c>
      <c r="G11722">
        <v>326.5</v>
      </c>
      <c r="H11722">
        <v>34827</v>
      </c>
      <c r="I11722">
        <v>211060</v>
      </c>
      <c r="J11722">
        <f t="shared" si="549"/>
        <v>120.03676470588235</v>
      </c>
      <c r="K11722">
        <f t="shared" si="550"/>
        <v>2006</v>
      </c>
      <c r="L11722">
        <f t="shared" si="551"/>
        <v>1</v>
      </c>
    </row>
    <row r="11723" spans="1:12" x14ac:dyDescent="0.25">
      <c r="A11723" s="1">
        <v>38727</v>
      </c>
      <c r="B11723">
        <v>327</v>
      </c>
      <c r="C11723">
        <v>329.5</v>
      </c>
      <c r="D11723">
        <v>324.75</v>
      </c>
      <c r="E11723">
        <v>329.25</v>
      </c>
      <c r="G11723">
        <v>329.25</v>
      </c>
      <c r="H11723">
        <v>22325</v>
      </c>
      <c r="I11723">
        <v>210519</v>
      </c>
      <c r="J11723">
        <f t="shared" si="549"/>
        <v>121.04779411764706</v>
      </c>
      <c r="K11723">
        <f t="shared" si="550"/>
        <v>2006</v>
      </c>
      <c r="L11723">
        <f t="shared" si="551"/>
        <v>1</v>
      </c>
    </row>
    <row r="11724" spans="1:12" x14ac:dyDescent="0.25">
      <c r="A11724" s="1">
        <v>38728</v>
      </c>
      <c r="B11724">
        <v>329.5</v>
      </c>
      <c r="C11724">
        <v>331</v>
      </c>
      <c r="D11724">
        <v>326</v>
      </c>
      <c r="E11724">
        <v>330.5</v>
      </c>
      <c r="G11724">
        <v>330.5</v>
      </c>
      <c r="H11724">
        <v>17838</v>
      </c>
      <c r="I11724">
        <v>211093</v>
      </c>
      <c r="J11724">
        <f t="shared" si="549"/>
        <v>121.50735294117646</v>
      </c>
      <c r="K11724">
        <f t="shared" si="550"/>
        <v>2006</v>
      </c>
      <c r="L11724">
        <f t="shared" si="551"/>
        <v>1</v>
      </c>
    </row>
    <row r="11725" spans="1:12" x14ac:dyDescent="0.25">
      <c r="A11725" s="1">
        <v>38729</v>
      </c>
      <c r="B11725">
        <v>330.25</v>
      </c>
      <c r="C11725">
        <v>335</v>
      </c>
      <c r="D11725">
        <v>325.75</v>
      </c>
      <c r="E11725">
        <v>333.25</v>
      </c>
      <c r="G11725">
        <v>333.25</v>
      </c>
      <c r="H11725">
        <v>30166</v>
      </c>
      <c r="I11725">
        <v>212953</v>
      </c>
      <c r="J11725">
        <f t="shared" si="549"/>
        <v>122.51838235294117</v>
      </c>
      <c r="K11725">
        <f t="shared" si="550"/>
        <v>2006</v>
      </c>
      <c r="L11725">
        <f t="shared" si="551"/>
        <v>1</v>
      </c>
    </row>
    <row r="11726" spans="1:12" x14ac:dyDescent="0.25">
      <c r="A11726" s="1">
        <v>38730</v>
      </c>
      <c r="B11726">
        <v>332</v>
      </c>
      <c r="C11726">
        <v>335</v>
      </c>
      <c r="D11726">
        <v>331.5</v>
      </c>
      <c r="E11726">
        <v>334.75</v>
      </c>
      <c r="G11726">
        <v>334.75</v>
      </c>
      <c r="H11726">
        <v>13133</v>
      </c>
      <c r="I11726">
        <v>213487</v>
      </c>
      <c r="J11726">
        <f t="shared" si="549"/>
        <v>123.06985294117646</v>
      </c>
      <c r="K11726">
        <f t="shared" si="550"/>
        <v>2006</v>
      </c>
      <c r="L11726">
        <f t="shared" si="551"/>
        <v>1</v>
      </c>
    </row>
    <row r="11727" spans="1:12" x14ac:dyDescent="0.25">
      <c r="A11727" s="1">
        <v>38734</v>
      </c>
      <c r="B11727">
        <v>333.75</v>
      </c>
      <c r="C11727">
        <v>336.5</v>
      </c>
      <c r="D11727">
        <v>326</v>
      </c>
      <c r="E11727">
        <v>328.75</v>
      </c>
      <c r="G11727">
        <v>328.75</v>
      </c>
      <c r="H11727">
        <v>23313</v>
      </c>
      <c r="I11727">
        <v>212957</v>
      </c>
      <c r="J11727">
        <f t="shared" si="549"/>
        <v>120.86397058823529</v>
      </c>
      <c r="K11727">
        <f t="shared" si="550"/>
        <v>2006</v>
      </c>
      <c r="L11727">
        <f t="shared" si="551"/>
        <v>1</v>
      </c>
    </row>
    <row r="11728" spans="1:12" x14ac:dyDescent="0.25">
      <c r="A11728" s="1">
        <v>38735</v>
      </c>
      <c r="B11728">
        <v>328.5</v>
      </c>
      <c r="C11728">
        <v>328.75</v>
      </c>
      <c r="D11728">
        <v>321.5</v>
      </c>
      <c r="E11728">
        <v>322.5</v>
      </c>
      <c r="G11728">
        <v>322.5</v>
      </c>
      <c r="H11728">
        <v>30877</v>
      </c>
      <c r="I11728">
        <v>207812</v>
      </c>
      <c r="J11728">
        <f t="shared" si="549"/>
        <v>118.56617647058823</v>
      </c>
      <c r="K11728">
        <f t="shared" si="550"/>
        <v>2006</v>
      </c>
      <c r="L11728">
        <f t="shared" si="551"/>
        <v>1</v>
      </c>
    </row>
    <row r="11729" spans="1:12" x14ac:dyDescent="0.25">
      <c r="A11729" s="1">
        <v>38736</v>
      </c>
      <c r="B11729">
        <v>322.75</v>
      </c>
      <c r="C11729">
        <v>328</v>
      </c>
      <c r="D11729">
        <v>321.5</v>
      </c>
      <c r="E11729">
        <v>326.5</v>
      </c>
      <c r="G11729">
        <v>326.5</v>
      </c>
      <c r="H11729">
        <v>20315</v>
      </c>
      <c r="I11729">
        <v>207689</v>
      </c>
      <c r="J11729">
        <f t="shared" si="549"/>
        <v>120.03676470588235</v>
      </c>
      <c r="K11729">
        <f t="shared" si="550"/>
        <v>2006</v>
      </c>
      <c r="L11729">
        <f t="shared" si="551"/>
        <v>1</v>
      </c>
    </row>
    <row r="11730" spans="1:12" x14ac:dyDescent="0.25">
      <c r="A11730" s="1">
        <v>38737</v>
      </c>
      <c r="B11730">
        <v>326.25</v>
      </c>
      <c r="C11730">
        <v>328.5</v>
      </c>
      <c r="D11730">
        <v>324</v>
      </c>
      <c r="E11730">
        <v>326.5</v>
      </c>
      <c r="G11730">
        <v>326.5</v>
      </c>
      <c r="H11730">
        <v>17260</v>
      </c>
      <c r="I11730">
        <v>206262</v>
      </c>
      <c r="J11730">
        <f t="shared" si="549"/>
        <v>120.03676470588235</v>
      </c>
      <c r="K11730">
        <f t="shared" si="550"/>
        <v>2006</v>
      </c>
      <c r="L11730">
        <f t="shared" si="551"/>
        <v>1</v>
      </c>
    </row>
    <row r="11731" spans="1:12" x14ac:dyDescent="0.25">
      <c r="A11731" s="1">
        <v>38740</v>
      </c>
      <c r="B11731">
        <v>327</v>
      </c>
      <c r="C11731">
        <v>331</v>
      </c>
      <c r="D11731">
        <v>324.5</v>
      </c>
      <c r="E11731">
        <v>326</v>
      </c>
      <c r="G11731">
        <v>326</v>
      </c>
      <c r="H11731">
        <v>25539</v>
      </c>
      <c r="I11731">
        <v>203422</v>
      </c>
      <c r="J11731">
        <f t="shared" si="549"/>
        <v>119.85294117647058</v>
      </c>
      <c r="K11731">
        <f t="shared" si="550"/>
        <v>2006</v>
      </c>
      <c r="L11731">
        <f t="shared" si="551"/>
        <v>1</v>
      </c>
    </row>
    <row r="11732" spans="1:12" x14ac:dyDescent="0.25">
      <c r="A11732" s="1">
        <v>38741</v>
      </c>
      <c r="B11732">
        <v>326</v>
      </c>
      <c r="C11732">
        <v>333.5</v>
      </c>
      <c r="D11732">
        <v>324.75</v>
      </c>
      <c r="E11732">
        <v>332.5</v>
      </c>
      <c r="G11732">
        <v>332.5</v>
      </c>
      <c r="H11732">
        <v>29630</v>
      </c>
      <c r="I11732">
        <v>202827</v>
      </c>
      <c r="J11732">
        <f t="shared" si="549"/>
        <v>122.24264705882354</v>
      </c>
      <c r="K11732">
        <f t="shared" si="550"/>
        <v>2006</v>
      </c>
      <c r="L11732">
        <f t="shared" si="551"/>
        <v>1</v>
      </c>
    </row>
    <row r="11733" spans="1:12" x14ac:dyDescent="0.25">
      <c r="A11733" s="1">
        <v>38742</v>
      </c>
      <c r="B11733">
        <v>332</v>
      </c>
      <c r="C11733">
        <v>345</v>
      </c>
      <c r="D11733">
        <v>331.5</v>
      </c>
      <c r="E11733">
        <v>342</v>
      </c>
      <c r="G11733">
        <v>342</v>
      </c>
      <c r="H11733">
        <v>49707</v>
      </c>
      <c r="I11733">
        <v>204214</v>
      </c>
      <c r="J11733">
        <f t="shared" si="549"/>
        <v>125.73529411764706</v>
      </c>
      <c r="K11733">
        <f t="shared" si="550"/>
        <v>2006</v>
      </c>
      <c r="L11733">
        <f t="shared" si="551"/>
        <v>1</v>
      </c>
    </row>
    <row r="11734" spans="1:12" x14ac:dyDescent="0.25">
      <c r="A11734" s="1">
        <v>38743</v>
      </c>
      <c r="B11734">
        <v>341.25</v>
      </c>
      <c r="C11734">
        <v>345.5</v>
      </c>
      <c r="D11734">
        <v>340</v>
      </c>
      <c r="E11734">
        <v>344.5</v>
      </c>
      <c r="G11734">
        <v>344.5</v>
      </c>
      <c r="H11734">
        <v>24219</v>
      </c>
      <c r="I11734">
        <v>203498</v>
      </c>
      <c r="J11734">
        <f t="shared" si="549"/>
        <v>126.65441176470588</v>
      </c>
      <c r="K11734">
        <f t="shared" si="550"/>
        <v>2006</v>
      </c>
      <c r="L11734">
        <f t="shared" si="551"/>
        <v>1</v>
      </c>
    </row>
    <row r="11735" spans="1:12" x14ac:dyDescent="0.25">
      <c r="A11735" s="1">
        <v>38744</v>
      </c>
      <c r="B11735">
        <v>344.25</v>
      </c>
      <c r="C11735">
        <v>350</v>
      </c>
      <c r="D11735">
        <v>341.5</v>
      </c>
      <c r="E11735">
        <v>343.5</v>
      </c>
      <c r="G11735">
        <v>343.5</v>
      </c>
      <c r="H11735">
        <v>37557</v>
      </c>
      <c r="I11735">
        <v>200349</v>
      </c>
      <c r="J11735">
        <f t="shared" si="549"/>
        <v>126.28676470588235</v>
      </c>
      <c r="K11735">
        <f t="shared" si="550"/>
        <v>2006</v>
      </c>
      <c r="L11735">
        <f t="shared" si="551"/>
        <v>1</v>
      </c>
    </row>
    <row r="11736" spans="1:12" x14ac:dyDescent="0.25">
      <c r="A11736" s="1">
        <v>38747</v>
      </c>
      <c r="B11736">
        <v>345.25</v>
      </c>
      <c r="C11736">
        <v>349</v>
      </c>
      <c r="D11736">
        <v>343.5</v>
      </c>
      <c r="E11736">
        <v>345.25</v>
      </c>
      <c r="G11736">
        <v>345.25</v>
      </c>
      <c r="H11736">
        <v>25654</v>
      </c>
      <c r="I11736">
        <v>201365</v>
      </c>
      <c r="J11736">
        <f t="shared" si="549"/>
        <v>126.93014705882354</v>
      </c>
      <c r="K11736">
        <f t="shared" si="550"/>
        <v>2006</v>
      </c>
      <c r="L11736">
        <f t="shared" si="551"/>
        <v>1</v>
      </c>
    </row>
    <row r="11737" spans="1:12" x14ac:dyDescent="0.25">
      <c r="A11737" s="1">
        <v>38748</v>
      </c>
      <c r="B11737">
        <v>345.5</v>
      </c>
      <c r="C11737">
        <v>347.75</v>
      </c>
      <c r="D11737">
        <v>338.5</v>
      </c>
      <c r="E11737">
        <v>343.25</v>
      </c>
      <c r="G11737">
        <v>343.25</v>
      </c>
      <c r="H11737">
        <v>58903</v>
      </c>
      <c r="I11737">
        <v>177707</v>
      </c>
      <c r="J11737">
        <f t="shared" si="549"/>
        <v>126.19485294117646</v>
      </c>
      <c r="K11737">
        <f t="shared" si="550"/>
        <v>2006</v>
      </c>
      <c r="L11737">
        <f t="shared" si="551"/>
        <v>1</v>
      </c>
    </row>
    <row r="11738" spans="1:12" x14ac:dyDescent="0.25">
      <c r="A11738" s="1">
        <v>38749</v>
      </c>
      <c r="B11738">
        <v>343</v>
      </c>
      <c r="C11738">
        <v>343.5</v>
      </c>
      <c r="D11738">
        <v>337.5</v>
      </c>
      <c r="E11738">
        <v>339.25</v>
      </c>
      <c r="G11738">
        <v>339.25</v>
      </c>
      <c r="H11738">
        <v>28312</v>
      </c>
      <c r="I11738">
        <v>171129</v>
      </c>
      <c r="J11738">
        <f t="shared" si="549"/>
        <v>124.72426470588235</v>
      </c>
      <c r="K11738">
        <f t="shared" si="550"/>
        <v>2006</v>
      </c>
      <c r="L11738">
        <f t="shared" si="551"/>
        <v>2</v>
      </c>
    </row>
    <row r="11739" spans="1:12" x14ac:dyDescent="0.25">
      <c r="A11739" s="1">
        <v>38750</v>
      </c>
      <c r="B11739">
        <v>338.25</v>
      </c>
      <c r="C11739">
        <v>348</v>
      </c>
      <c r="D11739">
        <v>338.25</v>
      </c>
      <c r="E11739">
        <v>347.25</v>
      </c>
      <c r="G11739">
        <v>347.25</v>
      </c>
      <c r="H11739">
        <v>35433</v>
      </c>
      <c r="I11739">
        <v>166882</v>
      </c>
      <c r="J11739">
        <f t="shared" si="549"/>
        <v>127.66544117647059</v>
      </c>
      <c r="K11739">
        <f t="shared" si="550"/>
        <v>2006</v>
      </c>
      <c r="L11739">
        <f t="shared" si="551"/>
        <v>2</v>
      </c>
    </row>
    <row r="11740" spans="1:12" x14ac:dyDescent="0.25">
      <c r="A11740" s="1">
        <v>38751</v>
      </c>
      <c r="B11740">
        <v>347.5</v>
      </c>
      <c r="C11740">
        <v>361.5</v>
      </c>
      <c r="D11740">
        <v>347.5</v>
      </c>
      <c r="E11740">
        <v>356.5</v>
      </c>
      <c r="G11740">
        <v>356.5</v>
      </c>
      <c r="H11740">
        <v>55528</v>
      </c>
      <c r="I11740">
        <v>163336</v>
      </c>
      <c r="J11740">
        <f t="shared" si="549"/>
        <v>131.06617647058823</v>
      </c>
      <c r="K11740">
        <f t="shared" si="550"/>
        <v>2006</v>
      </c>
      <c r="L11740">
        <f t="shared" si="551"/>
        <v>2</v>
      </c>
    </row>
    <row r="11741" spans="1:12" x14ac:dyDescent="0.25">
      <c r="A11741" s="1">
        <v>38754</v>
      </c>
      <c r="B11741">
        <v>357</v>
      </c>
      <c r="C11741">
        <v>360</v>
      </c>
      <c r="D11741">
        <v>353</v>
      </c>
      <c r="E11741">
        <v>355</v>
      </c>
      <c r="G11741">
        <v>355</v>
      </c>
      <c r="H11741">
        <v>27969</v>
      </c>
      <c r="I11741">
        <v>159752</v>
      </c>
      <c r="J11741">
        <f t="shared" si="549"/>
        <v>130.51470588235293</v>
      </c>
      <c r="K11741">
        <f t="shared" si="550"/>
        <v>2006</v>
      </c>
      <c r="L11741">
        <f t="shared" si="551"/>
        <v>2</v>
      </c>
    </row>
    <row r="11742" spans="1:12" x14ac:dyDescent="0.25">
      <c r="A11742" s="1">
        <v>38755</v>
      </c>
      <c r="B11742">
        <v>357.25</v>
      </c>
      <c r="C11742">
        <v>358.75</v>
      </c>
      <c r="D11742">
        <v>351.5</v>
      </c>
      <c r="E11742">
        <v>351.75</v>
      </c>
      <c r="G11742">
        <v>351.75</v>
      </c>
      <c r="H11742">
        <v>47530</v>
      </c>
      <c r="I11742">
        <v>140485</v>
      </c>
      <c r="J11742">
        <f t="shared" si="549"/>
        <v>129.31985294117646</v>
      </c>
      <c r="K11742">
        <f t="shared" si="550"/>
        <v>2006</v>
      </c>
      <c r="L11742">
        <f t="shared" si="551"/>
        <v>2</v>
      </c>
    </row>
    <row r="11743" spans="1:12" x14ac:dyDescent="0.25">
      <c r="A11743" s="1">
        <v>38756</v>
      </c>
      <c r="B11743">
        <v>350.25</v>
      </c>
      <c r="C11743">
        <v>359.25</v>
      </c>
      <c r="D11743">
        <v>348</v>
      </c>
      <c r="E11743">
        <v>356.75</v>
      </c>
      <c r="G11743">
        <v>356.75</v>
      </c>
      <c r="H11743">
        <v>48890</v>
      </c>
      <c r="I11743">
        <v>127865</v>
      </c>
      <c r="J11743">
        <f t="shared" si="549"/>
        <v>131.15808823529412</v>
      </c>
      <c r="K11743">
        <f t="shared" si="550"/>
        <v>2006</v>
      </c>
      <c r="L11743">
        <f t="shared" si="551"/>
        <v>2</v>
      </c>
    </row>
    <row r="11744" spans="1:12" x14ac:dyDescent="0.25">
      <c r="A11744" s="1">
        <v>38757</v>
      </c>
      <c r="B11744">
        <v>357.5</v>
      </c>
      <c r="C11744">
        <v>365</v>
      </c>
      <c r="D11744">
        <v>356</v>
      </c>
      <c r="E11744">
        <v>363.25</v>
      </c>
      <c r="G11744">
        <v>363.25</v>
      </c>
      <c r="H11744">
        <v>50099</v>
      </c>
      <c r="I11744">
        <v>113115</v>
      </c>
      <c r="J11744">
        <f t="shared" si="549"/>
        <v>133.54779411764707</v>
      </c>
      <c r="K11744">
        <f t="shared" si="550"/>
        <v>2006</v>
      </c>
      <c r="L11744">
        <f t="shared" si="551"/>
        <v>2</v>
      </c>
    </row>
    <row r="11745" spans="1:12" x14ac:dyDescent="0.25">
      <c r="A11745" s="1">
        <v>38758</v>
      </c>
      <c r="B11745">
        <v>363.75</v>
      </c>
      <c r="C11745">
        <v>364.75</v>
      </c>
      <c r="D11745">
        <v>351.5</v>
      </c>
      <c r="E11745">
        <v>355.25</v>
      </c>
      <c r="G11745">
        <v>355.25</v>
      </c>
      <c r="H11745">
        <v>46381</v>
      </c>
      <c r="I11745">
        <v>95187</v>
      </c>
      <c r="J11745">
        <f t="shared" si="549"/>
        <v>130.60661764705881</v>
      </c>
      <c r="K11745">
        <f t="shared" si="550"/>
        <v>2006</v>
      </c>
      <c r="L11745">
        <f t="shared" si="551"/>
        <v>2</v>
      </c>
    </row>
    <row r="11746" spans="1:12" x14ac:dyDescent="0.25">
      <c r="A11746" s="1">
        <v>38761</v>
      </c>
      <c r="B11746">
        <v>356</v>
      </c>
      <c r="C11746">
        <v>359</v>
      </c>
      <c r="D11746">
        <v>347.5</v>
      </c>
      <c r="E11746">
        <v>348</v>
      </c>
      <c r="G11746">
        <v>348</v>
      </c>
      <c r="H11746">
        <v>47807</v>
      </c>
      <c r="I11746">
        <v>76952</v>
      </c>
      <c r="J11746">
        <f t="shared" si="549"/>
        <v>127.94117647058823</v>
      </c>
      <c r="K11746">
        <f t="shared" si="550"/>
        <v>2006</v>
      </c>
      <c r="L11746">
        <f t="shared" si="551"/>
        <v>2</v>
      </c>
    </row>
    <row r="11747" spans="1:12" x14ac:dyDescent="0.25">
      <c r="A11747" s="1">
        <v>38762</v>
      </c>
      <c r="B11747">
        <v>348.25</v>
      </c>
      <c r="C11747">
        <v>349</v>
      </c>
      <c r="D11747">
        <v>342.75</v>
      </c>
      <c r="E11747">
        <v>347.25</v>
      </c>
      <c r="G11747">
        <v>347.25</v>
      </c>
      <c r="H11747">
        <v>23280</v>
      </c>
      <c r="I11747">
        <v>68141</v>
      </c>
      <c r="J11747">
        <f t="shared" si="549"/>
        <v>127.66544117647059</v>
      </c>
      <c r="K11747">
        <f t="shared" si="550"/>
        <v>2006</v>
      </c>
      <c r="L11747">
        <f t="shared" si="551"/>
        <v>2</v>
      </c>
    </row>
    <row r="11748" spans="1:12" x14ac:dyDescent="0.25">
      <c r="A11748" s="1">
        <v>38763</v>
      </c>
      <c r="B11748">
        <v>348</v>
      </c>
      <c r="C11748">
        <v>353</v>
      </c>
      <c r="D11748">
        <v>344</v>
      </c>
      <c r="E11748">
        <v>352</v>
      </c>
      <c r="G11748">
        <v>352</v>
      </c>
      <c r="H11748">
        <v>27351</v>
      </c>
      <c r="I11748">
        <v>55199</v>
      </c>
      <c r="J11748">
        <f t="shared" si="549"/>
        <v>129.41176470588235</v>
      </c>
      <c r="K11748">
        <f t="shared" si="550"/>
        <v>2006</v>
      </c>
      <c r="L11748">
        <f t="shared" si="551"/>
        <v>2</v>
      </c>
    </row>
    <row r="11749" spans="1:12" x14ac:dyDescent="0.25">
      <c r="A11749" s="1">
        <v>38764</v>
      </c>
      <c r="B11749">
        <v>352</v>
      </c>
      <c r="C11749">
        <v>360</v>
      </c>
      <c r="D11749">
        <v>351.5</v>
      </c>
      <c r="E11749">
        <v>359</v>
      </c>
      <c r="G11749">
        <v>359</v>
      </c>
      <c r="H11749">
        <v>14335</v>
      </c>
      <c r="I11749">
        <v>50918</v>
      </c>
      <c r="J11749">
        <f t="shared" si="549"/>
        <v>131.98529411764707</v>
      </c>
      <c r="K11749">
        <f t="shared" si="550"/>
        <v>2006</v>
      </c>
      <c r="L11749">
        <f t="shared" si="551"/>
        <v>2</v>
      </c>
    </row>
    <row r="11750" spans="1:12" x14ac:dyDescent="0.25">
      <c r="A11750" s="1">
        <v>38765</v>
      </c>
      <c r="B11750">
        <v>358.5</v>
      </c>
      <c r="C11750">
        <v>369</v>
      </c>
      <c r="D11750">
        <v>357</v>
      </c>
      <c r="E11750">
        <v>368</v>
      </c>
      <c r="G11750">
        <v>368</v>
      </c>
      <c r="H11750">
        <v>16532</v>
      </c>
      <c r="I11750">
        <v>44137</v>
      </c>
      <c r="J11750">
        <f t="shared" si="549"/>
        <v>135.29411764705881</v>
      </c>
      <c r="K11750">
        <f t="shared" si="550"/>
        <v>2006</v>
      </c>
      <c r="L11750">
        <f t="shared" si="551"/>
        <v>2</v>
      </c>
    </row>
    <row r="11751" spans="1:12" x14ac:dyDescent="0.25">
      <c r="A11751" s="1">
        <v>38769</v>
      </c>
      <c r="B11751">
        <v>367.25</v>
      </c>
      <c r="C11751">
        <v>377</v>
      </c>
      <c r="D11751">
        <v>367</v>
      </c>
      <c r="E11751">
        <v>372.5</v>
      </c>
      <c r="G11751">
        <v>372.5</v>
      </c>
      <c r="H11751">
        <v>14439</v>
      </c>
      <c r="I11751">
        <v>39004</v>
      </c>
      <c r="J11751">
        <f t="shared" si="549"/>
        <v>136.9485294117647</v>
      </c>
      <c r="K11751">
        <f t="shared" si="550"/>
        <v>2006</v>
      </c>
      <c r="L11751">
        <f t="shared" si="551"/>
        <v>2</v>
      </c>
    </row>
    <row r="11752" spans="1:12" x14ac:dyDescent="0.25">
      <c r="A11752" s="1">
        <v>38770</v>
      </c>
      <c r="B11752">
        <v>372.25</v>
      </c>
      <c r="C11752">
        <v>372.5</v>
      </c>
      <c r="D11752">
        <v>362</v>
      </c>
      <c r="E11752">
        <v>365.5</v>
      </c>
      <c r="G11752">
        <v>365.5</v>
      </c>
      <c r="H11752">
        <v>25121</v>
      </c>
      <c r="I11752">
        <v>33506</v>
      </c>
      <c r="J11752">
        <f t="shared" si="549"/>
        <v>134.375</v>
      </c>
      <c r="K11752">
        <f t="shared" si="550"/>
        <v>2006</v>
      </c>
      <c r="L11752">
        <f t="shared" si="551"/>
        <v>2</v>
      </c>
    </row>
    <row r="11753" spans="1:12" x14ac:dyDescent="0.25">
      <c r="A11753" s="1">
        <v>38771</v>
      </c>
      <c r="B11753">
        <v>365.25</v>
      </c>
      <c r="C11753">
        <v>370.5</v>
      </c>
      <c r="D11753">
        <v>362.5</v>
      </c>
      <c r="E11753">
        <v>366.25</v>
      </c>
      <c r="G11753">
        <v>366.25</v>
      </c>
      <c r="H11753">
        <v>19793</v>
      </c>
      <c r="I11753">
        <v>24195</v>
      </c>
      <c r="J11753">
        <f t="shared" si="549"/>
        <v>134.65073529411765</v>
      </c>
      <c r="K11753">
        <f t="shared" si="550"/>
        <v>2006</v>
      </c>
      <c r="L11753">
        <f t="shared" si="551"/>
        <v>2</v>
      </c>
    </row>
    <row r="11754" spans="1:12" x14ac:dyDescent="0.25">
      <c r="A11754" s="1">
        <v>38772</v>
      </c>
      <c r="B11754">
        <v>366.25</v>
      </c>
      <c r="C11754">
        <v>370</v>
      </c>
      <c r="D11754">
        <v>363.5</v>
      </c>
      <c r="E11754">
        <v>368.25</v>
      </c>
      <c r="G11754">
        <v>368.25</v>
      </c>
      <c r="H11754">
        <v>14872</v>
      </c>
      <c r="I11754">
        <v>13566</v>
      </c>
      <c r="J11754">
        <f t="shared" si="549"/>
        <v>135.3860294117647</v>
      </c>
      <c r="K11754">
        <f t="shared" si="550"/>
        <v>2006</v>
      </c>
      <c r="L11754">
        <f t="shared" si="551"/>
        <v>2</v>
      </c>
    </row>
    <row r="11755" spans="1:12" x14ac:dyDescent="0.25">
      <c r="A11755" s="1">
        <v>38775</v>
      </c>
      <c r="B11755">
        <v>369.75</v>
      </c>
      <c r="C11755">
        <v>374</v>
      </c>
      <c r="D11755">
        <v>363.5</v>
      </c>
      <c r="E11755">
        <v>373.25</v>
      </c>
      <c r="G11755">
        <v>373.25</v>
      </c>
      <c r="H11755">
        <v>14206</v>
      </c>
      <c r="I11755">
        <v>7525</v>
      </c>
      <c r="J11755">
        <f t="shared" si="549"/>
        <v>137.22426470588235</v>
      </c>
      <c r="K11755">
        <f t="shared" si="550"/>
        <v>2006</v>
      </c>
      <c r="L11755">
        <f t="shared" si="551"/>
        <v>2</v>
      </c>
    </row>
    <row r="11756" spans="1:12" x14ac:dyDescent="0.25">
      <c r="A11756" s="1">
        <v>38776</v>
      </c>
      <c r="B11756">
        <v>374</v>
      </c>
      <c r="C11756">
        <v>378</v>
      </c>
      <c r="D11756">
        <v>370</v>
      </c>
      <c r="E11756">
        <v>370.25</v>
      </c>
      <c r="G11756">
        <v>370.25</v>
      </c>
      <c r="H11756">
        <v>6009</v>
      </c>
      <c r="I11756">
        <v>4078</v>
      </c>
      <c r="J11756">
        <f t="shared" si="549"/>
        <v>136.12132352941177</v>
      </c>
      <c r="K11756">
        <f t="shared" si="550"/>
        <v>2006</v>
      </c>
      <c r="L11756">
        <f t="shared" si="551"/>
        <v>2</v>
      </c>
    </row>
    <row r="11757" spans="1:12" x14ac:dyDescent="0.25">
      <c r="A11757" s="1">
        <v>38777</v>
      </c>
      <c r="B11757">
        <v>367.5</v>
      </c>
      <c r="C11757">
        <v>367.5</v>
      </c>
      <c r="D11757">
        <v>359.5</v>
      </c>
      <c r="E11757">
        <v>362.75</v>
      </c>
      <c r="G11757">
        <v>362.75</v>
      </c>
      <c r="H11757">
        <v>2155</v>
      </c>
      <c r="I11757">
        <v>3099</v>
      </c>
      <c r="J11757">
        <f t="shared" si="549"/>
        <v>133.3639705882353</v>
      </c>
      <c r="K11757">
        <f t="shared" si="550"/>
        <v>2006</v>
      </c>
      <c r="L11757">
        <f t="shared" si="551"/>
        <v>3</v>
      </c>
    </row>
    <row r="11758" spans="1:12" x14ac:dyDescent="0.25">
      <c r="A11758" s="1">
        <v>38778</v>
      </c>
      <c r="B11758">
        <v>361.25</v>
      </c>
      <c r="C11758">
        <v>369</v>
      </c>
      <c r="D11758">
        <v>359</v>
      </c>
      <c r="E11758">
        <v>369</v>
      </c>
      <c r="G11758">
        <v>369</v>
      </c>
      <c r="H11758">
        <v>686</v>
      </c>
      <c r="I11758">
        <v>2085</v>
      </c>
      <c r="J11758">
        <f t="shared" si="549"/>
        <v>135.66176470588235</v>
      </c>
      <c r="K11758">
        <f t="shared" si="550"/>
        <v>2006</v>
      </c>
      <c r="L11758">
        <f t="shared" si="551"/>
        <v>3</v>
      </c>
    </row>
    <row r="11759" spans="1:12" x14ac:dyDescent="0.25">
      <c r="A11759" s="1">
        <v>38779</v>
      </c>
      <c r="B11759">
        <v>371</v>
      </c>
      <c r="C11759">
        <v>373.5</v>
      </c>
      <c r="D11759">
        <v>366.5</v>
      </c>
      <c r="E11759">
        <v>373.5</v>
      </c>
      <c r="G11759">
        <v>373.5</v>
      </c>
      <c r="H11759">
        <v>983</v>
      </c>
      <c r="I11759">
        <v>1649</v>
      </c>
      <c r="J11759">
        <f t="shared" si="549"/>
        <v>137.31617647058823</v>
      </c>
      <c r="K11759">
        <f t="shared" si="550"/>
        <v>2006</v>
      </c>
      <c r="L11759">
        <f t="shared" si="551"/>
        <v>3</v>
      </c>
    </row>
    <row r="11760" spans="1:12" x14ac:dyDescent="0.25">
      <c r="A11760" s="1">
        <v>38782</v>
      </c>
      <c r="B11760">
        <v>370</v>
      </c>
      <c r="C11760">
        <v>370</v>
      </c>
      <c r="D11760">
        <v>364.5</v>
      </c>
      <c r="E11760">
        <v>370</v>
      </c>
      <c r="G11760">
        <v>370</v>
      </c>
      <c r="H11760">
        <v>696</v>
      </c>
      <c r="I11760">
        <v>1432</v>
      </c>
      <c r="J11760">
        <f t="shared" si="549"/>
        <v>136.02941176470588</v>
      </c>
      <c r="K11760">
        <f t="shared" si="550"/>
        <v>2006</v>
      </c>
      <c r="L11760">
        <f t="shared" si="551"/>
        <v>3</v>
      </c>
    </row>
    <row r="11761" spans="1:12" x14ac:dyDescent="0.25">
      <c r="A11761" s="1">
        <v>38783</v>
      </c>
      <c r="B11761">
        <v>370</v>
      </c>
      <c r="C11761">
        <v>375</v>
      </c>
      <c r="D11761">
        <v>369.5</v>
      </c>
      <c r="E11761">
        <v>370.5</v>
      </c>
      <c r="G11761">
        <v>370.5</v>
      </c>
      <c r="H11761">
        <v>356</v>
      </c>
      <c r="I11761">
        <v>1236</v>
      </c>
      <c r="J11761">
        <f t="shared" si="549"/>
        <v>136.21323529411765</v>
      </c>
      <c r="K11761">
        <f t="shared" si="550"/>
        <v>2006</v>
      </c>
      <c r="L11761">
        <f t="shared" si="551"/>
        <v>3</v>
      </c>
    </row>
    <row r="11762" spans="1:12" x14ac:dyDescent="0.25">
      <c r="A11762" s="1">
        <v>38784</v>
      </c>
      <c r="B11762">
        <v>371</v>
      </c>
      <c r="C11762">
        <v>377</v>
      </c>
      <c r="D11762">
        <v>371</v>
      </c>
      <c r="E11762">
        <v>376</v>
      </c>
      <c r="G11762">
        <v>376</v>
      </c>
      <c r="H11762">
        <v>349</v>
      </c>
      <c r="I11762">
        <v>1171</v>
      </c>
      <c r="J11762">
        <f t="shared" si="549"/>
        <v>138.23529411764707</v>
      </c>
      <c r="K11762">
        <f t="shared" si="550"/>
        <v>2006</v>
      </c>
      <c r="L11762">
        <f t="shared" si="551"/>
        <v>3</v>
      </c>
    </row>
    <row r="11763" spans="1:12" x14ac:dyDescent="0.25">
      <c r="A11763" s="1">
        <v>38785</v>
      </c>
      <c r="B11763">
        <v>375</v>
      </c>
      <c r="C11763">
        <v>377</v>
      </c>
      <c r="D11763">
        <v>370</v>
      </c>
      <c r="E11763">
        <v>370.75</v>
      </c>
      <c r="G11763">
        <v>370.75</v>
      </c>
      <c r="H11763">
        <v>412</v>
      </c>
      <c r="I11763">
        <v>762</v>
      </c>
      <c r="J11763">
        <f t="shared" si="549"/>
        <v>136.30514705882354</v>
      </c>
      <c r="K11763">
        <f t="shared" si="550"/>
        <v>2006</v>
      </c>
      <c r="L11763">
        <f t="shared" si="551"/>
        <v>3</v>
      </c>
    </row>
    <row r="11764" spans="1:12" x14ac:dyDescent="0.25">
      <c r="A11764" s="1">
        <v>38786</v>
      </c>
      <c r="B11764">
        <v>372</v>
      </c>
      <c r="C11764">
        <v>380</v>
      </c>
      <c r="D11764">
        <v>369.25</v>
      </c>
      <c r="E11764">
        <v>374.5</v>
      </c>
      <c r="G11764">
        <v>374.5</v>
      </c>
      <c r="H11764">
        <v>273</v>
      </c>
      <c r="I11764">
        <v>664</v>
      </c>
      <c r="J11764">
        <f t="shared" si="549"/>
        <v>137.68382352941177</v>
      </c>
      <c r="K11764">
        <f t="shared" si="550"/>
        <v>2006</v>
      </c>
      <c r="L11764">
        <f t="shared" si="551"/>
        <v>3</v>
      </c>
    </row>
    <row r="11765" spans="1:12" x14ac:dyDescent="0.25">
      <c r="A11765" s="1">
        <v>38789</v>
      </c>
      <c r="B11765">
        <v>370</v>
      </c>
      <c r="C11765">
        <v>370</v>
      </c>
      <c r="D11765">
        <v>359.5</v>
      </c>
      <c r="E11765">
        <v>360</v>
      </c>
      <c r="G11765">
        <v>360</v>
      </c>
      <c r="H11765">
        <v>623</v>
      </c>
      <c r="I11765">
        <v>497</v>
      </c>
      <c r="J11765">
        <f t="shared" si="549"/>
        <v>132.35294117647058</v>
      </c>
      <c r="K11765">
        <f t="shared" si="550"/>
        <v>2006</v>
      </c>
      <c r="L11765">
        <f t="shared" si="551"/>
        <v>3</v>
      </c>
    </row>
    <row r="11766" spans="1:12" x14ac:dyDescent="0.25">
      <c r="A11766" s="1">
        <v>38790</v>
      </c>
      <c r="B11766">
        <v>353.5</v>
      </c>
      <c r="C11766">
        <v>356.5</v>
      </c>
      <c r="D11766">
        <v>348.5</v>
      </c>
      <c r="E11766">
        <v>352</v>
      </c>
      <c r="G11766">
        <v>352</v>
      </c>
      <c r="H11766">
        <v>623</v>
      </c>
      <c r="I11766">
        <v>497</v>
      </c>
      <c r="J11766">
        <f t="shared" si="549"/>
        <v>129.41176470588235</v>
      </c>
      <c r="K11766">
        <f t="shared" si="550"/>
        <v>2006</v>
      </c>
      <c r="L11766">
        <f t="shared" si="551"/>
        <v>3</v>
      </c>
    </row>
    <row r="11767" spans="1:12" x14ac:dyDescent="0.25">
      <c r="A11767" s="1">
        <v>38791</v>
      </c>
      <c r="B11767">
        <v>363.25</v>
      </c>
      <c r="C11767">
        <v>366.5</v>
      </c>
      <c r="D11767">
        <v>358.5</v>
      </c>
      <c r="E11767">
        <v>362</v>
      </c>
      <c r="G11767">
        <v>362</v>
      </c>
      <c r="H11767">
        <v>20765</v>
      </c>
      <c r="I11767">
        <v>213895</v>
      </c>
      <c r="J11767">
        <f t="shared" si="549"/>
        <v>133.08823529411765</v>
      </c>
      <c r="K11767">
        <f t="shared" si="550"/>
        <v>2006</v>
      </c>
      <c r="L11767">
        <f t="shared" si="551"/>
        <v>3</v>
      </c>
    </row>
    <row r="11768" spans="1:12" x14ac:dyDescent="0.25">
      <c r="A11768" s="1">
        <v>38792</v>
      </c>
      <c r="B11768">
        <v>362.5</v>
      </c>
      <c r="C11768">
        <v>363</v>
      </c>
      <c r="D11768">
        <v>351</v>
      </c>
      <c r="E11768">
        <v>352.75</v>
      </c>
      <c r="G11768">
        <v>352.75</v>
      </c>
      <c r="H11768">
        <v>30015</v>
      </c>
      <c r="I11768">
        <v>209644</v>
      </c>
      <c r="J11768">
        <f t="shared" si="549"/>
        <v>129.6875</v>
      </c>
      <c r="K11768">
        <f t="shared" si="550"/>
        <v>2006</v>
      </c>
      <c r="L11768">
        <f t="shared" si="551"/>
        <v>3</v>
      </c>
    </row>
    <row r="11769" spans="1:12" x14ac:dyDescent="0.25">
      <c r="A11769" s="1">
        <v>38793</v>
      </c>
      <c r="B11769">
        <v>353</v>
      </c>
      <c r="C11769">
        <v>359</v>
      </c>
      <c r="D11769">
        <v>351</v>
      </c>
      <c r="E11769">
        <v>357.5</v>
      </c>
      <c r="G11769">
        <v>357.5</v>
      </c>
      <c r="H11769">
        <v>29126</v>
      </c>
      <c r="I11769">
        <v>206179</v>
      </c>
      <c r="J11769">
        <f t="shared" si="549"/>
        <v>131.43382352941177</v>
      </c>
      <c r="K11769">
        <f t="shared" si="550"/>
        <v>2006</v>
      </c>
      <c r="L11769">
        <f t="shared" si="551"/>
        <v>3</v>
      </c>
    </row>
    <row r="11770" spans="1:12" x14ac:dyDescent="0.25">
      <c r="A11770" s="1">
        <v>38796</v>
      </c>
      <c r="B11770">
        <v>353</v>
      </c>
      <c r="C11770">
        <v>355.75</v>
      </c>
      <c r="D11770">
        <v>347.5</v>
      </c>
      <c r="E11770">
        <v>350.25</v>
      </c>
      <c r="G11770">
        <v>350.25</v>
      </c>
      <c r="H11770">
        <v>31130</v>
      </c>
      <c r="I11770">
        <v>202453</v>
      </c>
      <c r="J11770">
        <f t="shared" si="549"/>
        <v>128.76838235294119</v>
      </c>
      <c r="K11770">
        <f t="shared" si="550"/>
        <v>2006</v>
      </c>
      <c r="L11770">
        <f t="shared" si="551"/>
        <v>3</v>
      </c>
    </row>
    <row r="11771" spans="1:12" x14ac:dyDescent="0.25">
      <c r="A11771" s="1">
        <v>38797</v>
      </c>
      <c r="B11771">
        <v>351.5</v>
      </c>
      <c r="C11771">
        <v>354.5</v>
      </c>
      <c r="D11771">
        <v>349</v>
      </c>
      <c r="E11771">
        <v>352.5</v>
      </c>
      <c r="G11771">
        <v>352.5</v>
      </c>
      <c r="H11771">
        <v>20232</v>
      </c>
      <c r="I11771">
        <v>201324</v>
      </c>
      <c r="J11771">
        <f t="shared" si="549"/>
        <v>129.59558823529412</v>
      </c>
      <c r="K11771">
        <f t="shared" si="550"/>
        <v>2006</v>
      </c>
      <c r="L11771">
        <f t="shared" si="551"/>
        <v>3</v>
      </c>
    </row>
    <row r="11772" spans="1:12" x14ac:dyDescent="0.25">
      <c r="A11772" s="1">
        <v>38798</v>
      </c>
      <c r="B11772">
        <v>352.5</v>
      </c>
      <c r="C11772">
        <v>355.25</v>
      </c>
      <c r="D11772">
        <v>348.5</v>
      </c>
      <c r="E11772">
        <v>349.25</v>
      </c>
      <c r="G11772">
        <v>349.25</v>
      </c>
      <c r="H11772">
        <v>16501</v>
      </c>
      <c r="I11772">
        <v>197218</v>
      </c>
      <c r="J11772">
        <f t="shared" si="549"/>
        <v>128.40073529411765</v>
      </c>
      <c r="K11772">
        <f t="shared" si="550"/>
        <v>2006</v>
      </c>
      <c r="L11772">
        <f t="shared" si="551"/>
        <v>3</v>
      </c>
    </row>
    <row r="11773" spans="1:12" x14ac:dyDescent="0.25">
      <c r="A11773" s="1">
        <v>38799</v>
      </c>
      <c r="B11773">
        <v>350</v>
      </c>
      <c r="C11773">
        <v>350</v>
      </c>
      <c r="D11773">
        <v>343.5</v>
      </c>
      <c r="E11773">
        <v>344</v>
      </c>
      <c r="G11773">
        <v>344</v>
      </c>
      <c r="H11773">
        <v>24598</v>
      </c>
      <c r="I11773">
        <v>197379</v>
      </c>
      <c r="J11773">
        <f t="shared" si="549"/>
        <v>126.47058823529412</v>
      </c>
      <c r="K11773">
        <f t="shared" si="550"/>
        <v>2006</v>
      </c>
      <c r="L11773">
        <f t="shared" si="551"/>
        <v>3</v>
      </c>
    </row>
    <row r="11774" spans="1:12" x14ac:dyDescent="0.25">
      <c r="A11774" s="1">
        <v>38800</v>
      </c>
      <c r="B11774">
        <v>344</v>
      </c>
      <c r="C11774">
        <v>345</v>
      </c>
      <c r="D11774">
        <v>340</v>
      </c>
      <c r="E11774">
        <v>342.5</v>
      </c>
      <c r="G11774">
        <v>342.5</v>
      </c>
      <c r="H11774">
        <v>19897</v>
      </c>
      <c r="I11774">
        <v>194305</v>
      </c>
      <c r="J11774">
        <f t="shared" si="549"/>
        <v>125.91911764705883</v>
      </c>
      <c r="K11774">
        <f t="shared" si="550"/>
        <v>2006</v>
      </c>
      <c r="L11774">
        <f t="shared" si="551"/>
        <v>3</v>
      </c>
    </row>
    <row r="11775" spans="1:12" x14ac:dyDescent="0.25">
      <c r="A11775" s="1">
        <v>38803</v>
      </c>
      <c r="B11775">
        <v>342.25</v>
      </c>
      <c r="C11775">
        <v>344.25</v>
      </c>
      <c r="D11775">
        <v>339</v>
      </c>
      <c r="E11775">
        <v>339.75</v>
      </c>
      <c r="G11775">
        <v>339.75</v>
      </c>
      <c r="H11775">
        <v>25120</v>
      </c>
      <c r="I11775">
        <v>192269</v>
      </c>
      <c r="J11775">
        <f t="shared" si="549"/>
        <v>124.90808823529412</v>
      </c>
      <c r="K11775">
        <f t="shared" si="550"/>
        <v>2006</v>
      </c>
      <c r="L11775">
        <f t="shared" si="551"/>
        <v>3</v>
      </c>
    </row>
    <row r="11776" spans="1:12" x14ac:dyDescent="0.25">
      <c r="A11776" s="1">
        <v>38804</v>
      </c>
      <c r="B11776">
        <v>340.5</v>
      </c>
      <c r="C11776">
        <v>343.25</v>
      </c>
      <c r="D11776">
        <v>338.5</v>
      </c>
      <c r="E11776">
        <v>341.25</v>
      </c>
      <c r="G11776">
        <v>341.25</v>
      </c>
      <c r="H11776">
        <v>21568</v>
      </c>
      <c r="I11776">
        <v>189290</v>
      </c>
      <c r="J11776">
        <f t="shared" si="549"/>
        <v>125.45955882352941</v>
      </c>
      <c r="K11776">
        <f t="shared" si="550"/>
        <v>2006</v>
      </c>
      <c r="L11776">
        <f t="shared" si="551"/>
        <v>3</v>
      </c>
    </row>
    <row r="11777" spans="1:12" x14ac:dyDescent="0.25">
      <c r="A11777" s="1">
        <v>38805</v>
      </c>
      <c r="B11777">
        <v>342.25</v>
      </c>
      <c r="C11777">
        <v>345.75</v>
      </c>
      <c r="D11777">
        <v>340.5</v>
      </c>
      <c r="E11777">
        <v>341.75</v>
      </c>
      <c r="G11777">
        <v>341.75</v>
      </c>
      <c r="H11777">
        <v>20837</v>
      </c>
      <c r="I11777">
        <v>187238</v>
      </c>
      <c r="J11777">
        <f t="shared" si="549"/>
        <v>125.64338235294117</v>
      </c>
      <c r="K11777">
        <f t="shared" si="550"/>
        <v>2006</v>
      </c>
      <c r="L11777">
        <f t="shared" si="551"/>
        <v>3</v>
      </c>
    </row>
    <row r="11778" spans="1:12" x14ac:dyDescent="0.25">
      <c r="A11778" s="1">
        <v>38806</v>
      </c>
      <c r="B11778">
        <v>341.25</v>
      </c>
      <c r="C11778">
        <v>345.75</v>
      </c>
      <c r="D11778">
        <v>340.25</v>
      </c>
      <c r="E11778">
        <v>344.5</v>
      </c>
      <c r="G11778">
        <v>344.5</v>
      </c>
      <c r="H11778">
        <v>17398</v>
      </c>
      <c r="I11778">
        <v>183930</v>
      </c>
      <c r="J11778">
        <f t="shared" ref="J11778:J11841" si="552">G11778/100*5000/136</f>
        <v>126.65441176470588</v>
      </c>
      <c r="K11778">
        <f t="shared" ref="K11778:K11841" si="553">YEAR(A11778)</f>
        <v>2006</v>
      </c>
      <c r="L11778">
        <f t="shared" ref="L11778:L11841" si="554">MONTH(A11778)</f>
        <v>3</v>
      </c>
    </row>
    <row r="11779" spans="1:12" x14ac:dyDescent="0.25">
      <c r="A11779" s="1">
        <v>38807</v>
      </c>
      <c r="B11779">
        <v>343.75</v>
      </c>
      <c r="C11779">
        <v>350.5</v>
      </c>
      <c r="D11779">
        <v>343</v>
      </c>
      <c r="E11779">
        <v>347.75</v>
      </c>
      <c r="G11779">
        <v>347.75</v>
      </c>
      <c r="H11779">
        <v>43786</v>
      </c>
      <c r="I11779">
        <v>171040</v>
      </c>
      <c r="J11779">
        <f t="shared" si="552"/>
        <v>127.84926470588235</v>
      </c>
      <c r="K11779">
        <f t="shared" si="553"/>
        <v>2006</v>
      </c>
      <c r="L11779">
        <f t="shared" si="554"/>
        <v>3</v>
      </c>
    </row>
    <row r="11780" spans="1:12" x14ac:dyDescent="0.25">
      <c r="A11780" s="1">
        <v>38810</v>
      </c>
      <c r="B11780">
        <v>344.5</v>
      </c>
      <c r="C11780">
        <v>349.5</v>
      </c>
      <c r="D11780">
        <v>340.5</v>
      </c>
      <c r="E11780">
        <v>342</v>
      </c>
      <c r="G11780">
        <v>342</v>
      </c>
      <c r="H11780">
        <v>40276</v>
      </c>
      <c r="I11780">
        <v>167194</v>
      </c>
      <c r="J11780">
        <f t="shared" si="552"/>
        <v>125.73529411764706</v>
      </c>
      <c r="K11780">
        <f t="shared" si="553"/>
        <v>2006</v>
      </c>
      <c r="L11780">
        <f t="shared" si="554"/>
        <v>4</v>
      </c>
    </row>
    <row r="11781" spans="1:12" x14ac:dyDescent="0.25">
      <c r="A11781" s="1">
        <v>38811</v>
      </c>
      <c r="B11781">
        <v>342</v>
      </c>
      <c r="C11781">
        <v>344.5</v>
      </c>
      <c r="D11781">
        <v>340.25</v>
      </c>
      <c r="E11781">
        <v>342.75</v>
      </c>
      <c r="G11781">
        <v>342.75</v>
      </c>
      <c r="H11781">
        <v>19991</v>
      </c>
      <c r="I11781">
        <v>161471</v>
      </c>
      <c r="J11781">
        <f t="shared" si="552"/>
        <v>126.01102941176471</v>
      </c>
      <c r="K11781">
        <f t="shared" si="553"/>
        <v>2006</v>
      </c>
      <c r="L11781">
        <f t="shared" si="554"/>
        <v>4</v>
      </c>
    </row>
    <row r="11782" spans="1:12" x14ac:dyDescent="0.25">
      <c r="A11782" s="1">
        <v>38812</v>
      </c>
      <c r="B11782">
        <v>342.5</v>
      </c>
      <c r="C11782">
        <v>347.5</v>
      </c>
      <c r="D11782">
        <v>341</v>
      </c>
      <c r="E11782">
        <v>347</v>
      </c>
      <c r="G11782">
        <v>347</v>
      </c>
      <c r="H11782">
        <v>21913</v>
      </c>
      <c r="I11782">
        <v>155558</v>
      </c>
      <c r="J11782">
        <f t="shared" si="552"/>
        <v>127.57352941176471</v>
      </c>
      <c r="K11782">
        <f t="shared" si="553"/>
        <v>2006</v>
      </c>
      <c r="L11782">
        <f t="shared" si="554"/>
        <v>4</v>
      </c>
    </row>
    <row r="11783" spans="1:12" x14ac:dyDescent="0.25">
      <c r="A11783" s="1">
        <v>38813</v>
      </c>
      <c r="B11783">
        <v>347.5</v>
      </c>
      <c r="C11783">
        <v>356.5</v>
      </c>
      <c r="D11783">
        <v>347.25</v>
      </c>
      <c r="E11783">
        <v>352.5</v>
      </c>
      <c r="G11783">
        <v>352.5</v>
      </c>
      <c r="H11783">
        <v>41973</v>
      </c>
      <c r="I11783">
        <v>150114</v>
      </c>
      <c r="J11783">
        <f t="shared" si="552"/>
        <v>129.59558823529412</v>
      </c>
      <c r="K11783">
        <f t="shared" si="553"/>
        <v>2006</v>
      </c>
      <c r="L11783">
        <f t="shared" si="554"/>
        <v>4</v>
      </c>
    </row>
    <row r="11784" spans="1:12" x14ac:dyDescent="0.25">
      <c r="A11784" s="1">
        <v>38814</v>
      </c>
      <c r="B11784">
        <v>352.75</v>
      </c>
      <c r="C11784">
        <v>353.5</v>
      </c>
      <c r="D11784">
        <v>347.75</v>
      </c>
      <c r="E11784">
        <v>351.25</v>
      </c>
      <c r="G11784">
        <v>351.25</v>
      </c>
      <c r="H11784">
        <v>35678</v>
      </c>
      <c r="I11784">
        <v>132493</v>
      </c>
      <c r="J11784">
        <f t="shared" si="552"/>
        <v>129.1360294117647</v>
      </c>
      <c r="K11784">
        <f t="shared" si="553"/>
        <v>2006</v>
      </c>
      <c r="L11784">
        <f t="shared" si="554"/>
        <v>4</v>
      </c>
    </row>
    <row r="11785" spans="1:12" x14ac:dyDescent="0.25">
      <c r="A11785" s="1">
        <v>38817</v>
      </c>
      <c r="B11785">
        <v>353.25</v>
      </c>
      <c r="C11785">
        <v>361.5</v>
      </c>
      <c r="D11785">
        <v>352</v>
      </c>
      <c r="E11785">
        <v>361</v>
      </c>
      <c r="G11785">
        <v>361</v>
      </c>
      <c r="H11785">
        <v>41951</v>
      </c>
      <c r="I11785">
        <v>114606</v>
      </c>
      <c r="J11785">
        <f t="shared" si="552"/>
        <v>132.72058823529412</v>
      </c>
      <c r="K11785">
        <f t="shared" si="553"/>
        <v>2006</v>
      </c>
      <c r="L11785">
        <f t="shared" si="554"/>
        <v>4</v>
      </c>
    </row>
    <row r="11786" spans="1:12" x14ac:dyDescent="0.25">
      <c r="A11786" s="1">
        <v>38818</v>
      </c>
      <c r="B11786">
        <v>360.25</v>
      </c>
      <c r="C11786">
        <v>369.5</v>
      </c>
      <c r="D11786">
        <v>357.5</v>
      </c>
      <c r="E11786">
        <v>367.5</v>
      </c>
      <c r="G11786">
        <v>367.5</v>
      </c>
      <c r="H11786">
        <v>50264</v>
      </c>
      <c r="I11786">
        <v>97625</v>
      </c>
      <c r="J11786">
        <f t="shared" si="552"/>
        <v>135.11029411764707</v>
      </c>
      <c r="K11786">
        <f t="shared" si="553"/>
        <v>2006</v>
      </c>
      <c r="L11786">
        <f t="shared" si="554"/>
        <v>4</v>
      </c>
    </row>
    <row r="11787" spans="1:12" x14ac:dyDescent="0.25">
      <c r="A11787" s="1">
        <v>38819</v>
      </c>
      <c r="B11787">
        <v>367</v>
      </c>
      <c r="C11787">
        <v>368.5</v>
      </c>
      <c r="D11787">
        <v>360</v>
      </c>
      <c r="E11787">
        <v>360.5</v>
      </c>
      <c r="G11787">
        <v>360.5</v>
      </c>
      <c r="H11787">
        <v>37746</v>
      </c>
      <c r="I11787">
        <v>77426</v>
      </c>
      <c r="J11787">
        <f t="shared" si="552"/>
        <v>132.53676470588235</v>
      </c>
      <c r="K11787">
        <f t="shared" si="553"/>
        <v>2006</v>
      </c>
      <c r="L11787">
        <f t="shared" si="554"/>
        <v>4</v>
      </c>
    </row>
    <row r="11788" spans="1:12" x14ac:dyDescent="0.25">
      <c r="A11788" s="1">
        <v>38820</v>
      </c>
      <c r="B11788">
        <v>361</v>
      </c>
      <c r="C11788">
        <v>363.25</v>
      </c>
      <c r="D11788">
        <v>357</v>
      </c>
      <c r="E11788">
        <v>357.5</v>
      </c>
      <c r="G11788">
        <v>357.5</v>
      </c>
      <c r="H11788">
        <v>49172</v>
      </c>
      <c r="I11788">
        <v>53801</v>
      </c>
      <c r="J11788">
        <f t="shared" si="552"/>
        <v>131.43382352941177</v>
      </c>
      <c r="K11788">
        <f t="shared" si="553"/>
        <v>2006</v>
      </c>
      <c r="L11788">
        <f t="shared" si="554"/>
        <v>4</v>
      </c>
    </row>
    <row r="11789" spans="1:12" x14ac:dyDescent="0.25">
      <c r="A11789" s="1">
        <v>38824</v>
      </c>
      <c r="B11789">
        <v>354</v>
      </c>
      <c r="C11789">
        <v>357</v>
      </c>
      <c r="D11789">
        <v>348.75</v>
      </c>
      <c r="E11789">
        <v>349.5</v>
      </c>
      <c r="G11789">
        <v>349.5</v>
      </c>
      <c r="H11789">
        <v>19143</v>
      </c>
      <c r="I11789">
        <v>43511</v>
      </c>
      <c r="J11789">
        <f t="shared" si="552"/>
        <v>128.49264705882354</v>
      </c>
      <c r="K11789">
        <f t="shared" si="553"/>
        <v>2006</v>
      </c>
      <c r="L11789">
        <f t="shared" si="554"/>
        <v>4</v>
      </c>
    </row>
    <row r="11790" spans="1:12" x14ac:dyDescent="0.25">
      <c r="A11790" s="1">
        <v>38825</v>
      </c>
      <c r="B11790">
        <v>350.25</v>
      </c>
      <c r="C11790">
        <v>356.75</v>
      </c>
      <c r="D11790">
        <v>349.5</v>
      </c>
      <c r="E11790">
        <v>355</v>
      </c>
      <c r="G11790">
        <v>355</v>
      </c>
      <c r="H11790">
        <v>16251</v>
      </c>
      <c r="I11790">
        <v>35737</v>
      </c>
      <c r="J11790">
        <f t="shared" si="552"/>
        <v>130.51470588235293</v>
      </c>
      <c r="K11790">
        <f t="shared" si="553"/>
        <v>2006</v>
      </c>
      <c r="L11790">
        <f t="shared" si="554"/>
        <v>4</v>
      </c>
    </row>
    <row r="11791" spans="1:12" x14ac:dyDescent="0.25">
      <c r="A11791" s="1">
        <v>38826</v>
      </c>
      <c r="B11791">
        <v>355</v>
      </c>
      <c r="C11791">
        <v>357.5</v>
      </c>
      <c r="D11791">
        <v>349</v>
      </c>
      <c r="E11791">
        <v>354.75</v>
      </c>
      <c r="G11791">
        <v>354.75</v>
      </c>
      <c r="H11791">
        <v>9288</v>
      </c>
      <c r="I11791">
        <v>32120</v>
      </c>
      <c r="J11791">
        <f t="shared" si="552"/>
        <v>130.42279411764707</v>
      </c>
      <c r="K11791">
        <f t="shared" si="553"/>
        <v>2006</v>
      </c>
      <c r="L11791">
        <f t="shared" si="554"/>
        <v>4</v>
      </c>
    </row>
    <row r="11792" spans="1:12" x14ac:dyDescent="0.25">
      <c r="A11792" s="1">
        <v>38827</v>
      </c>
      <c r="B11792">
        <v>354.5</v>
      </c>
      <c r="C11792">
        <v>356.5</v>
      </c>
      <c r="D11792">
        <v>350</v>
      </c>
      <c r="E11792">
        <v>353</v>
      </c>
      <c r="G11792">
        <v>353</v>
      </c>
      <c r="H11792">
        <v>6216</v>
      </c>
      <c r="I11792">
        <v>31562</v>
      </c>
      <c r="J11792">
        <f t="shared" si="552"/>
        <v>129.77941176470588</v>
      </c>
      <c r="K11792">
        <f t="shared" si="553"/>
        <v>2006</v>
      </c>
      <c r="L11792">
        <f t="shared" si="554"/>
        <v>4</v>
      </c>
    </row>
    <row r="11793" spans="1:12" x14ac:dyDescent="0.25">
      <c r="A11793" s="1">
        <v>38828</v>
      </c>
      <c r="B11793">
        <v>351.5</v>
      </c>
      <c r="C11793">
        <v>354.5</v>
      </c>
      <c r="D11793">
        <v>344.5</v>
      </c>
      <c r="E11793">
        <v>352.75</v>
      </c>
      <c r="G11793">
        <v>352.75</v>
      </c>
      <c r="H11793">
        <v>8047</v>
      </c>
      <c r="I11793">
        <v>25527</v>
      </c>
      <c r="J11793">
        <f t="shared" si="552"/>
        <v>129.6875</v>
      </c>
      <c r="K11793">
        <f t="shared" si="553"/>
        <v>2006</v>
      </c>
      <c r="L11793">
        <f t="shared" si="554"/>
        <v>4</v>
      </c>
    </row>
    <row r="11794" spans="1:12" x14ac:dyDescent="0.25">
      <c r="A11794" s="1">
        <v>38831</v>
      </c>
      <c r="B11794">
        <v>354.25</v>
      </c>
      <c r="C11794">
        <v>357.25</v>
      </c>
      <c r="D11794">
        <v>349</v>
      </c>
      <c r="E11794">
        <v>350.75</v>
      </c>
      <c r="G11794">
        <v>350.75</v>
      </c>
      <c r="H11794">
        <v>10172</v>
      </c>
      <c r="I11794">
        <v>22350</v>
      </c>
      <c r="J11794">
        <f t="shared" si="552"/>
        <v>128.95220588235293</v>
      </c>
      <c r="K11794">
        <f t="shared" si="553"/>
        <v>2006</v>
      </c>
      <c r="L11794">
        <f t="shared" si="554"/>
        <v>4</v>
      </c>
    </row>
    <row r="11795" spans="1:12" x14ac:dyDescent="0.25">
      <c r="A11795" s="1">
        <v>38832</v>
      </c>
      <c r="B11795">
        <v>350.5</v>
      </c>
      <c r="C11795">
        <v>353</v>
      </c>
      <c r="D11795">
        <v>347.5</v>
      </c>
      <c r="E11795">
        <v>350</v>
      </c>
      <c r="G11795">
        <v>350</v>
      </c>
      <c r="H11795">
        <v>8391</v>
      </c>
      <c r="I11795">
        <v>15982</v>
      </c>
      <c r="J11795">
        <f t="shared" si="552"/>
        <v>128.6764705882353</v>
      </c>
      <c r="K11795">
        <f t="shared" si="553"/>
        <v>2006</v>
      </c>
      <c r="L11795">
        <f t="shared" si="554"/>
        <v>4</v>
      </c>
    </row>
    <row r="11796" spans="1:12" x14ac:dyDescent="0.25">
      <c r="A11796" s="1">
        <v>38833</v>
      </c>
      <c r="B11796">
        <v>350</v>
      </c>
      <c r="C11796">
        <v>354</v>
      </c>
      <c r="D11796">
        <v>347.5</v>
      </c>
      <c r="E11796">
        <v>348.5</v>
      </c>
      <c r="G11796">
        <v>348.5</v>
      </c>
      <c r="H11796">
        <v>11131</v>
      </c>
      <c r="I11796">
        <v>9930</v>
      </c>
      <c r="J11796">
        <f t="shared" si="552"/>
        <v>128.125</v>
      </c>
      <c r="K11796">
        <f t="shared" si="553"/>
        <v>2006</v>
      </c>
      <c r="L11796">
        <f t="shared" si="554"/>
        <v>4</v>
      </c>
    </row>
    <row r="11797" spans="1:12" x14ac:dyDescent="0.25">
      <c r="A11797" s="1">
        <v>38834</v>
      </c>
      <c r="B11797">
        <v>348</v>
      </c>
      <c r="C11797">
        <v>348.5</v>
      </c>
      <c r="D11797">
        <v>340</v>
      </c>
      <c r="E11797">
        <v>342.5</v>
      </c>
      <c r="G11797">
        <v>342.5</v>
      </c>
      <c r="H11797">
        <v>8388</v>
      </c>
      <c r="I11797">
        <v>5171</v>
      </c>
      <c r="J11797">
        <f t="shared" si="552"/>
        <v>125.91911764705883</v>
      </c>
      <c r="K11797">
        <f t="shared" si="553"/>
        <v>2006</v>
      </c>
      <c r="L11797">
        <f t="shared" si="554"/>
        <v>4</v>
      </c>
    </row>
    <row r="11798" spans="1:12" x14ac:dyDescent="0.25">
      <c r="A11798" s="1">
        <v>38835</v>
      </c>
      <c r="B11798">
        <v>340.25</v>
      </c>
      <c r="C11798">
        <v>347</v>
      </c>
      <c r="D11798">
        <v>339.5</v>
      </c>
      <c r="E11798">
        <v>346.25</v>
      </c>
      <c r="G11798">
        <v>346.25</v>
      </c>
      <c r="H11798">
        <v>2222</v>
      </c>
      <c r="I11798">
        <v>3194</v>
      </c>
      <c r="J11798">
        <f t="shared" si="552"/>
        <v>127.29779411764706</v>
      </c>
      <c r="K11798">
        <f t="shared" si="553"/>
        <v>2006</v>
      </c>
      <c r="L11798">
        <f t="shared" si="554"/>
        <v>4</v>
      </c>
    </row>
    <row r="11799" spans="1:12" x14ac:dyDescent="0.25">
      <c r="A11799" s="1">
        <v>38838</v>
      </c>
      <c r="B11799">
        <v>349</v>
      </c>
      <c r="C11799">
        <v>356</v>
      </c>
      <c r="D11799">
        <v>349</v>
      </c>
      <c r="E11799">
        <v>353.25</v>
      </c>
      <c r="G11799">
        <v>353.25</v>
      </c>
      <c r="H11799">
        <v>1210</v>
      </c>
      <c r="I11799">
        <v>1688</v>
      </c>
      <c r="J11799">
        <f t="shared" si="552"/>
        <v>129.87132352941177</v>
      </c>
      <c r="K11799">
        <f t="shared" si="553"/>
        <v>2006</v>
      </c>
      <c r="L11799">
        <f t="shared" si="554"/>
        <v>5</v>
      </c>
    </row>
    <row r="11800" spans="1:12" x14ac:dyDescent="0.25">
      <c r="A11800" s="1">
        <v>38839</v>
      </c>
      <c r="B11800">
        <v>356.75</v>
      </c>
      <c r="C11800">
        <v>358.75</v>
      </c>
      <c r="D11800">
        <v>353</v>
      </c>
      <c r="E11800">
        <v>355.25</v>
      </c>
      <c r="G11800">
        <v>355.25</v>
      </c>
      <c r="H11800">
        <v>1245</v>
      </c>
      <c r="I11800">
        <v>1213</v>
      </c>
      <c r="J11800">
        <f t="shared" si="552"/>
        <v>130.60661764705881</v>
      </c>
      <c r="K11800">
        <f t="shared" si="553"/>
        <v>2006</v>
      </c>
      <c r="L11800">
        <f t="shared" si="554"/>
        <v>5</v>
      </c>
    </row>
    <row r="11801" spans="1:12" x14ac:dyDescent="0.25">
      <c r="A11801" s="1">
        <v>38840</v>
      </c>
      <c r="B11801">
        <v>355</v>
      </c>
      <c r="C11801">
        <v>355</v>
      </c>
      <c r="D11801">
        <v>351</v>
      </c>
      <c r="E11801">
        <v>354</v>
      </c>
      <c r="G11801">
        <v>354</v>
      </c>
      <c r="H11801">
        <v>984</v>
      </c>
      <c r="I11801">
        <v>993</v>
      </c>
      <c r="J11801">
        <f t="shared" si="552"/>
        <v>130.14705882352942</v>
      </c>
      <c r="K11801">
        <f t="shared" si="553"/>
        <v>2006</v>
      </c>
      <c r="L11801">
        <f t="shared" si="554"/>
        <v>5</v>
      </c>
    </row>
    <row r="11802" spans="1:12" x14ac:dyDescent="0.25">
      <c r="A11802" s="1">
        <v>38841</v>
      </c>
      <c r="B11802">
        <v>353.75</v>
      </c>
      <c r="C11802">
        <v>354.5</v>
      </c>
      <c r="D11802">
        <v>351.5</v>
      </c>
      <c r="E11802">
        <v>352.25</v>
      </c>
      <c r="G11802">
        <v>352.25</v>
      </c>
      <c r="H11802">
        <v>86</v>
      </c>
      <c r="I11802">
        <v>704</v>
      </c>
      <c r="J11802">
        <f t="shared" si="552"/>
        <v>129.50367647058823</v>
      </c>
      <c r="K11802">
        <f t="shared" si="553"/>
        <v>2006</v>
      </c>
      <c r="L11802">
        <f t="shared" si="554"/>
        <v>5</v>
      </c>
    </row>
    <row r="11803" spans="1:12" x14ac:dyDescent="0.25">
      <c r="A11803" s="1">
        <v>38842</v>
      </c>
      <c r="B11803">
        <v>367</v>
      </c>
      <c r="C11803">
        <v>367</v>
      </c>
      <c r="D11803">
        <v>361</v>
      </c>
      <c r="E11803">
        <v>361.25</v>
      </c>
      <c r="G11803">
        <v>361.25</v>
      </c>
      <c r="H11803">
        <v>273</v>
      </c>
      <c r="I11803">
        <v>711</v>
      </c>
      <c r="J11803">
        <f t="shared" si="552"/>
        <v>132.8125</v>
      </c>
      <c r="K11803">
        <f t="shared" si="553"/>
        <v>2006</v>
      </c>
      <c r="L11803">
        <f t="shared" si="554"/>
        <v>5</v>
      </c>
    </row>
    <row r="11804" spans="1:12" x14ac:dyDescent="0.25">
      <c r="A11804" s="1">
        <v>38845</v>
      </c>
      <c r="B11804">
        <v>364</v>
      </c>
      <c r="C11804">
        <v>364</v>
      </c>
      <c r="D11804">
        <v>356</v>
      </c>
      <c r="E11804">
        <v>363.5</v>
      </c>
      <c r="G11804">
        <v>363.5</v>
      </c>
      <c r="H11804">
        <v>71</v>
      </c>
      <c r="I11804">
        <v>563</v>
      </c>
      <c r="J11804">
        <f t="shared" si="552"/>
        <v>133.63970588235293</v>
      </c>
      <c r="K11804">
        <f t="shared" si="553"/>
        <v>2006</v>
      </c>
      <c r="L11804">
        <f t="shared" si="554"/>
        <v>5</v>
      </c>
    </row>
    <row r="11805" spans="1:12" x14ac:dyDescent="0.25">
      <c r="A11805" s="1">
        <v>38846</v>
      </c>
      <c r="B11805">
        <v>369.5</v>
      </c>
      <c r="C11805">
        <v>379</v>
      </c>
      <c r="D11805">
        <v>369.5</v>
      </c>
      <c r="E11805">
        <v>375.5</v>
      </c>
      <c r="G11805">
        <v>375.5</v>
      </c>
      <c r="H11805">
        <v>56</v>
      </c>
      <c r="I11805">
        <v>510</v>
      </c>
      <c r="J11805">
        <f t="shared" si="552"/>
        <v>138.0514705882353</v>
      </c>
      <c r="K11805">
        <f t="shared" si="553"/>
        <v>2006</v>
      </c>
      <c r="L11805">
        <f t="shared" si="554"/>
        <v>5</v>
      </c>
    </row>
    <row r="11806" spans="1:12" x14ac:dyDescent="0.25">
      <c r="A11806" s="1">
        <v>38847</v>
      </c>
      <c r="B11806">
        <v>376</v>
      </c>
      <c r="C11806">
        <v>378</v>
      </c>
      <c r="D11806">
        <v>376</v>
      </c>
      <c r="E11806">
        <v>377.5</v>
      </c>
      <c r="G11806">
        <v>377.5</v>
      </c>
      <c r="H11806">
        <v>53</v>
      </c>
      <c r="I11806">
        <v>481</v>
      </c>
      <c r="J11806">
        <f t="shared" si="552"/>
        <v>138.78676470588235</v>
      </c>
      <c r="K11806">
        <f t="shared" si="553"/>
        <v>2006</v>
      </c>
      <c r="L11806">
        <f t="shared" si="554"/>
        <v>5</v>
      </c>
    </row>
    <row r="11807" spans="1:12" x14ac:dyDescent="0.25">
      <c r="A11807" s="1">
        <v>38848</v>
      </c>
      <c r="B11807">
        <v>373</v>
      </c>
      <c r="C11807">
        <v>382.5</v>
      </c>
      <c r="D11807">
        <v>373</v>
      </c>
      <c r="E11807">
        <v>382.5</v>
      </c>
      <c r="G11807">
        <v>382.5</v>
      </c>
      <c r="H11807">
        <v>587</v>
      </c>
      <c r="I11807">
        <v>228</v>
      </c>
      <c r="J11807">
        <f t="shared" si="552"/>
        <v>140.625</v>
      </c>
      <c r="K11807">
        <f t="shared" si="553"/>
        <v>2006</v>
      </c>
      <c r="L11807">
        <f t="shared" si="554"/>
        <v>5</v>
      </c>
    </row>
    <row r="11808" spans="1:12" x14ac:dyDescent="0.25">
      <c r="A11808" s="1">
        <v>38849</v>
      </c>
      <c r="B11808">
        <v>400</v>
      </c>
      <c r="C11808">
        <v>400</v>
      </c>
      <c r="D11808">
        <v>394</v>
      </c>
      <c r="E11808">
        <v>394</v>
      </c>
      <c r="G11808">
        <v>394</v>
      </c>
      <c r="H11808">
        <v>587</v>
      </c>
      <c r="I11808">
        <v>228</v>
      </c>
      <c r="J11808">
        <f t="shared" si="552"/>
        <v>144.85294117647058</v>
      </c>
      <c r="K11808">
        <f t="shared" si="553"/>
        <v>2006</v>
      </c>
      <c r="L11808">
        <f t="shared" si="554"/>
        <v>5</v>
      </c>
    </row>
    <row r="11809" spans="1:12" x14ac:dyDescent="0.25">
      <c r="A11809" s="1">
        <v>38852</v>
      </c>
      <c r="B11809">
        <v>402.75</v>
      </c>
      <c r="C11809">
        <v>406</v>
      </c>
      <c r="D11809">
        <v>395.75</v>
      </c>
      <c r="E11809">
        <v>399.5</v>
      </c>
      <c r="G11809">
        <v>399.5</v>
      </c>
      <c r="H11809">
        <v>34628</v>
      </c>
      <c r="I11809">
        <v>263578</v>
      </c>
      <c r="J11809">
        <f t="shared" si="552"/>
        <v>146.875</v>
      </c>
      <c r="K11809">
        <f t="shared" si="553"/>
        <v>2006</v>
      </c>
      <c r="L11809">
        <f t="shared" si="554"/>
        <v>5</v>
      </c>
    </row>
    <row r="11810" spans="1:12" x14ac:dyDescent="0.25">
      <c r="A11810" s="1">
        <v>38853</v>
      </c>
      <c r="B11810">
        <v>399</v>
      </c>
      <c r="C11810">
        <v>404</v>
      </c>
      <c r="D11810">
        <v>395.25</v>
      </c>
      <c r="E11810">
        <v>403.5</v>
      </c>
      <c r="G11810">
        <v>403.5</v>
      </c>
      <c r="H11810">
        <v>33240</v>
      </c>
      <c r="I11810">
        <v>264805</v>
      </c>
      <c r="J11810">
        <f t="shared" si="552"/>
        <v>148.34558823529412</v>
      </c>
      <c r="K11810">
        <f t="shared" si="553"/>
        <v>2006</v>
      </c>
      <c r="L11810">
        <f t="shared" si="554"/>
        <v>5</v>
      </c>
    </row>
    <row r="11811" spans="1:12" x14ac:dyDescent="0.25">
      <c r="A11811" s="1">
        <v>38854</v>
      </c>
      <c r="B11811">
        <v>405</v>
      </c>
      <c r="C11811">
        <v>425</v>
      </c>
      <c r="D11811">
        <v>403.5</v>
      </c>
      <c r="E11811">
        <v>423</v>
      </c>
      <c r="G11811">
        <v>423</v>
      </c>
      <c r="H11811">
        <v>62889</v>
      </c>
      <c r="I11811">
        <v>270483</v>
      </c>
      <c r="J11811">
        <f t="shared" si="552"/>
        <v>155.51470588235296</v>
      </c>
      <c r="K11811">
        <f t="shared" si="553"/>
        <v>2006</v>
      </c>
      <c r="L11811">
        <f t="shared" si="554"/>
        <v>5</v>
      </c>
    </row>
    <row r="11812" spans="1:12" x14ac:dyDescent="0.25">
      <c r="A11812" s="1">
        <v>38855</v>
      </c>
      <c r="B11812">
        <v>423</v>
      </c>
      <c r="C11812">
        <v>427</v>
      </c>
      <c r="D11812">
        <v>418</v>
      </c>
      <c r="E11812">
        <v>418.5</v>
      </c>
      <c r="G11812">
        <v>418.5</v>
      </c>
      <c r="H11812">
        <v>51039</v>
      </c>
      <c r="I11812">
        <v>268021</v>
      </c>
      <c r="J11812">
        <f t="shared" si="552"/>
        <v>153.86029411764704</v>
      </c>
      <c r="K11812">
        <f t="shared" si="553"/>
        <v>2006</v>
      </c>
      <c r="L11812">
        <f t="shared" si="554"/>
        <v>5</v>
      </c>
    </row>
    <row r="11813" spans="1:12" x14ac:dyDescent="0.25">
      <c r="A11813" s="1">
        <v>38856</v>
      </c>
      <c r="B11813">
        <v>418.5</v>
      </c>
      <c r="C11813">
        <v>418.5</v>
      </c>
      <c r="D11813">
        <v>408.25</v>
      </c>
      <c r="E11813">
        <v>416.25</v>
      </c>
      <c r="G11813">
        <v>416.25</v>
      </c>
      <c r="H11813">
        <v>50236</v>
      </c>
      <c r="I11813">
        <v>268880</v>
      </c>
      <c r="J11813">
        <f t="shared" si="552"/>
        <v>153.03308823529412</v>
      </c>
      <c r="K11813">
        <f t="shared" si="553"/>
        <v>2006</v>
      </c>
      <c r="L11813">
        <f t="shared" si="554"/>
        <v>5</v>
      </c>
    </row>
    <row r="11814" spans="1:12" x14ac:dyDescent="0.25">
      <c r="A11814" s="1">
        <v>38859</v>
      </c>
      <c r="B11814">
        <v>418.75</v>
      </c>
      <c r="C11814">
        <v>428</v>
      </c>
      <c r="D11814">
        <v>409</v>
      </c>
      <c r="E11814">
        <v>426.25</v>
      </c>
      <c r="G11814">
        <v>426.25</v>
      </c>
      <c r="H11814">
        <v>43550</v>
      </c>
      <c r="I11814">
        <v>275250</v>
      </c>
      <c r="J11814">
        <f t="shared" si="552"/>
        <v>156.70955882352942</v>
      </c>
      <c r="K11814">
        <f t="shared" si="553"/>
        <v>2006</v>
      </c>
      <c r="L11814">
        <f t="shared" si="554"/>
        <v>5</v>
      </c>
    </row>
    <row r="11815" spans="1:12" x14ac:dyDescent="0.25">
      <c r="A11815" s="1">
        <v>38860</v>
      </c>
      <c r="B11815">
        <v>429.75</v>
      </c>
      <c r="C11815">
        <v>433</v>
      </c>
      <c r="D11815">
        <v>418</v>
      </c>
      <c r="E11815">
        <v>419.75</v>
      </c>
      <c r="G11815">
        <v>419.75</v>
      </c>
      <c r="H11815">
        <v>47737</v>
      </c>
      <c r="I11815">
        <v>274225</v>
      </c>
      <c r="J11815">
        <f t="shared" si="552"/>
        <v>154.31985294117646</v>
      </c>
      <c r="K11815">
        <f t="shared" si="553"/>
        <v>2006</v>
      </c>
      <c r="L11815">
        <f t="shared" si="554"/>
        <v>5</v>
      </c>
    </row>
    <row r="11816" spans="1:12" x14ac:dyDescent="0.25">
      <c r="A11816" s="1">
        <v>38861</v>
      </c>
      <c r="B11816">
        <v>418</v>
      </c>
      <c r="C11816">
        <v>419.5</v>
      </c>
      <c r="D11816">
        <v>408.25</v>
      </c>
      <c r="E11816">
        <v>411.75</v>
      </c>
      <c r="G11816">
        <v>411.75</v>
      </c>
      <c r="H11816">
        <v>45236</v>
      </c>
      <c r="I11816">
        <v>269742</v>
      </c>
      <c r="J11816">
        <f t="shared" si="552"/>
        <v>151.37867647058823</v>
      </c>
      <c r="K11816">
        <f t="shared" si="553"/>
        <v>2006</v>
      </c>
      <c r="L11816">
        <f t="shared" si="554"/>
        <v>5</v>
      </c>
    </row>
    <row r="11817" spans="1:12" x14ac:dyDescent="0.25">
      <c r="A11817" s="1">
        <v>38862</v>
      </c>
      <c r="B11817">
        <v>411</v>
      </c>
      <c r="C11817">
        <v>415</v>
      </c>
      <c r="D11817">
        <v>404.5</v>
      </c>
      <c r="E11817">
        <v>409.5</v>
      </c>
      <c r="G11817">
        <v>409.5</v>
      </c>
      <c r="H11817">
        <v>39153</v>
      </c>
      <c r="I11817">
        <v>267211</v>
      </c>
      <c r="J11817">
        <f t="shared" si="552"/>
        <v>150.5514705882353</v>
      </c>
      <c r="K11817">
        <f t="shared" si="553"/>
        <v>2006</v>
      </c>
      <c r="L11817">
        <f t="shared" si="554"/>
        <v>5</v>
      </c>
    </row>
    <row r="11818" spans="1:12" x14ac:dyDescent="0.25">
      <c r="A11818" s="1">
        <v>38863</v>
      </c>
      <c r="B11818">
        <v>410.25</v>
      </c>
      <c r="C11818">
        <v>421</v>
      </c>
      <c r="D11818">
        <v>410</v>
      </c>
      <c r="E11818">
        <v>415.5</v>
      </c>
      <c r="G11818">
        <v>415.5</v>
      </c>
      <c r="H11818">
        <v>31240</v>
      </c>
      <c r="I11818">
        <v>265138</v>
      </c>
      <c r="J11818">
        <f t="shared" si="552"/>
        <v>152.75735294117646</v>
      </c>
      <c r="K11818">
        <f t="shared" si="553"/>
        <v>2006</v>
      </c>
      <c r="L11818">
        <f t="shared" si="554"/>
        <v>5</v>
      </c>
    </row>
    <row r="11819" spans="1:12" x14ac:dyDescent="0.25">
      <c r="A11819" s="1">
        <v>38867</v>
      </c>
      <c r="B11819">
        <v>417.5</v>
      </c>
      <c r="C11819">
        <v>425.5</v>
      </c>
      <c r="D11819">
        <v>409.5</v>
      </c>
      <c r="E11819">
        <v>412</v>
      </c>
      <c r="G11819">
        <v>412</v>
      </c>
      <c r="H11819">
        <v>41570</v>
      </c>
      <c r="I11819">
        <v>264423</v>
      </c>
      <c r="J11819">
        <f t="shared" si="552"/>
        <v>151.47058823529412</v>
      </c>
      <c r="K11819">
        <f t="shared" si="553"/>
        <v>2006</v>
      </c>
      <c r="L11819">
        <f t="shared" si="554"/>
        <v>5</v>
      </c>
    </row>
    <row r="11820" spans="1:12" x14ac:dyDescent="0.25">
      <c r="A11820" s="1">
        <v>38868</v>
      </c>
      <c r="B11820">
        <v>412.25</v>
      </c>
      <c r="C11820">
        <v>413.5</v>
      </c>
      <c r="D11820">
        <v>391</v>
      </c>
      <c r="E11820">
        <v>393.5</v>
      </c>
      <c r="G11820">
        <v>393.5</v>
      </c>
      <c r="H11820">
        <v>88495</v>
      </c>
      <c r="I11820">
        <v>241267</v>
      </c>
      <c r="J11820">
        <f t="shared" si="552"/>
        <v>144.66911764705881</v>
      </c>
      <c r="K11820">
        <f t="shared" si="553"/>
        <v>2006</v>
      </c>
      <c r="L11820">
        <f t="shared" si="554"/>
        <v>5</v>
      </c>
    </row>
    <row r="11821" spans="1:12" x14ac:dyDescent="0.25">
      <c r="A11821" s="1">
        <v>38869</v>
      </c>
      <c r="B11821">
        <v>394.25</v>
      </c>
      <c r="C11821">
        <v>398</v>
      </c>
      <c r="D11821">
        <v>389</v>
      </c>
      <c r="E11821">
        <v>392</v>
      </c>
      <c r="G11821">
        <v>392</v>
      </c>
      <c r="H11821">
        <v>47961</v>
      </c>
      <c r="I11821">
        <v>232209</v>
      </c>
      <c r="J11821">
        <f t="shared" si="552"/>
        <v>144.11764705882354</v>
      </c>
      <c r="K11821">
        <f t="shared" si="553"/>
        <v>2006</v>
      </c>
      <c r="L11821">
        <f t="shared" si="554"/>
        <v>6</v>
      </c>
    </row>
    <row r="11822" spans="1:12" x14ac:dyDescent="0.25">
      <c r="A11822" s="1">
        <v>38870</v>
      </c>
      <c r="B11822">
        <v>395</v>
      </c>
      <c r="C11822">
        <v>405</v>
      </c>
      <c r="D11822">
        <v>392.5</v>
      </c>
      <c r="E11822">
        <v>403.75</v>
      </c>
      <c r="G11822">
        <v>403.75</v>
      </c>
      <c r="H11822">
        <v>29026</v>
      </c>
      <c r="I11822">
        <v>226741</v>
      </c>
      <c r="J11822">
        <f t="shared" si="552"/>
        <v>148.4375</v>
      </c>
      <c r="K11822">
        <f t="shared" si="553"/>
        <v>2006</v>
      </c>
      <c r="L11822">
        <f t="shared" si="554"/>
        <v>6</v>
      </c>
    </row>
    <row r="11823" spans="1:12" x14ac:dyDescent="0.25">
      <c r="A11823" s="1">
        <v>38873</v>
      </c>
      <c r="B11823">
        <v>403</v>
      </c>
      <c r="C11823">
        <v>407</v>
      </c>
      <c r="D11823">
        <v>398</v>
      </c>
      <c r="E11823">
        <v>398.5</v>
      </c>
      <c r="G11823">
        <v>398.5</v>
      </c>
      <c r="H11823">
        <v>24671</v>
      </c>
      <c r="I11823">
        <v>220426</v>
      </c>
      <c r="J11823">
        <f t="shared" si="552"/>
        <v>146.50735294117646</v>
      </c>
      <c r="K11823">
        <f t="shared" si="553"/>
        <v>2006</v>
      </c>
      <c r="L11823">
        <f t="shared" si="554"/>
        <v>6</v>
      </c>
    </row>
    <row r="11824" spans="1:12" x14ac:dyDescent="0.25">
      <c r="A11824" s="1">
        <v>38874</v>
      </c>
      <c r="B11824">
        <v>399</v>
      </c>
      <c r="C11824">
        <v>399.75</v>
      </c>
      <c r="D11824">
        <v>383</v>
      </c>
      <c r="E11824">
        <v>385</v>
      </c>
      <c r="G11824">
        <v>385</v>
      </c>
      <c r="H11824">
        <v>57020</v>
      </c>
      <c r="I11824">
        <v>209875</v>
      </c>
      <c r="J11824">
        <f t="shared" si="552"/>
        <v>141.54411764705881</v>
      </c>
      <c r="K11824">
        <f t="shared" si="553"/>
        <v>2006</v>
      </c>
      <c r="L11824">
        <f t="shared" si="554"/>
        <v>6</v>
      </c>
    </row>
    <row r="11825" spans="1:12" x14ac:dyDescent="0.25">
      <c r="A11825" s="1">
        <v>38875</v>
      </c>
      <c r="B11825">
        <v>386.5</v>
      </c>
      <c r="C11825">
        <v>391</v>
      </c>
      <c r="D11825">
        <v>380</v>
      </c>
      <c r="E11825">
        <v>387.75</v>
      </c>
      <c r="G11825">
        <v>387.75</v>
      </c>
      <c r="H11825">
        <v>72259</v>
      </c>
      <c r="I11825">
        <v>183299</v>
      </c>
      <c r="J11825">
        <f t="shared" si="552"/>
        <v>142.55514705882354</v>
      </c>
      <c r="K11825">
        <f t="shared" si="553"/>
        <v>2006</v>
      </c>
      <c r="L11825">
        <f t="shared" si="554"/>
        <v>6</v>
      </c>
    </row>
    <row r="11826" spans="1:12" x14ac:dyDescent="0.25">
      <c r="A11826" s="1">
        <v>38876</v>
      </c>
      <c r="B11826">
        <v>387.5</v>
      </c>
      <c r="C11826">
        <v>388.75</v>
      </c>
      <c r="D11826">
        <v>382.5</v>
      </c>
      <c r="E11826">
        <v>383.5</v>
      </c>
      <c r="G11826">
        <v>383.5</v>
      </c>
      <c r="H11826">
        <v>44972</v>
      </c>
      <c r="I11826">
        <v>162854</v>
      </c>
      <c r="J11826">
        <f t="shared" si="552"/>
        <v>140.99264705882354</v>
      </c>
      <c r="K11826">
        <f t="shared" si="553"/>
        <v>2006</v>
      </c>
      <c r="L11826">
        <f t="shared" si="554"/>
        <v>6</v>
      </c>
    </row>
    <row r="11827" spans="1:12" x14ac:dyDescent="0.25">
      <c r="A11827" s="1">
        <v>38877</v>
      </c>
      <c r="B11827">
        <v>383.5</v>
      </c>
      <c r="C11827">
        <v>390.5</v>
      </c>
      <c r="D11827">
        <v>371</v>
      </c>
      <c r="E11827">
        <v>372.5</v>
      </c>
      <c r="G11827">
        <v>372.5</v>
      </c>
      <c r="H11827">
        <v>75017</v>
      </c>
      <c r="I11827">
        <v>136209</v>
      </c>
      <c r="J11827">
        <f t="shared" si="552"/>
        <v>136.9485294117647</v>
      </c>
      <c r="K11827">
        <f t="shared" si="553"/>
        <v>2006</v>
      </c>
      <c r="L11827">
        <f t="shared" si="554"/>
        <v>6</v>
      </c>
    </row>
    <row r="11828" spans="1:12" x14ac:dyDescent="0.25">
      <c r="A11828" s="1">
        <v>38880</v>
      </c>
      <c r="B11828">
        <v>375.5</v>
      </c>
      <c r="C11828">
        <v>379.5</v>
      </c>
      <c r="D11828">
        <v>373</v>
      </c>
      <c r="E11828">
        <v>373.75</v>
      </c>
      <c r="G11828">
        <v>373.75</v>
      </c>
      <c r="H11828">
        <v>56386</v>
      </c>
      <c r="I11828">
        <v>113068</v>
      </c>
      <c r="J11828">
        <f t="shared" si="552"/>
        <v>137.40808823529412</v>
      </c>
      <c r="K11828">
        <f t="shared" si="553"/>
        <v>2006</v>
      </c>
      <c r="L11828">
        <f t="shared" si="554"/>
        <v>6</v>
      </c>
    </row>
    <row r="11829" spans="1:12" x14ac:dyDescent="0.25">
      <c r="A11829" s="1">
        <v>38881</v>
      </c>
      <c r="B11829">
        <v>374.25</v>
      </c>
      <c r="C11829">
        <v>377.25</v>
      </c>
      <c r="D11829">
        <v>368.5</v>
      </c>
      <c r="E11829">
        <v>369.75</v>
      </c>
      <c r="G11829">
        <v>369.75</v>
      </c>
      <c r="H11829">
        <v>54803</v>
      </c>
      <c r="I11829">
        <v>90972</v>
      </c>
      <c r="J11829">
        <f t="shared" si="552"/>
        <v>135.9375</v>
      </c>
      <c r="K11829">
        <f t="shared" si="553"/>
        <v>2006</v>
      </c>
      <c r="L11829">
        <f t="shared" si="554"/>
        <v>6</v>
      </c>
    </row>
    <row r="11830" spans="1:12" x14ac:dyDescent="0.25">
      <c r="A11830" s="1">
        <v>38882</v>
      </c>
      <c r="B11830">
        <v>370.5</v>
      </c>
      <c r="C11830">
        <v>372.75</v>
      </c>
      <c r="D11830">
        <v>360</v>
      </c>
      <c r="E11830">
        <v>361.25</v>
      </c>
      <c r="G11830">
        <v>361.25</v>
      </c>
      <c r="H11830">
        <v>53994</v>
      </c>
      <c r="I11830">
        <v>77001</v>
      </c>
      <c r="J11830">
        <f t="shared" si="552"/>
        <v>132.8125</v>
      </c>
      <c r="K11830">
        <f t="shared" si="553"/>
        <v>2006</v>
      </c>
      <c r="L11830">
        <f t="shared" si="554"/>
        <v>6</v>
      </c>
    </row>
    <row r="11831" spans="1:12" x14ac:dyDescent="0.25">
      <c r="A11831" s="1">
        <v>38883</v>
      </c>
      <c r="B11831">
        <v>361.5</v>
      </c>
      <c r="C11831">
        <v>365.75</v>
      </c>
      <c r="D11831">
        <v>360.5</v>
      </c>
      <c r="E11831">
        <v>361.5</v>
      </c>
      <c r="G11831">
        <v>361.5</v>
      </c>
      <c r="H11831">
        <v>25436</v>
      </c>
      <c r="I11831">
        <v>67707</v>
      </c>
      <c r="J11831">
        <f t="shared" si="552"/>
        <v>132.90441176470588</v>
      </c>
      <c r="K11831">
        <f t="shared" si="553"/>
        <v>2006</v>
      </c>
      <c r="L11831">
        <f t="shared" si="554"/>
        <v>6</v>
      </c>
    </row>
    <row r="11832" spans="1:12" x14ac:dyDescent="0.25">
      <c r="A11832" s="1">
        <v>38884</v>
      </c>
      <c r="B11832">
        <v>361.5</v>
      </c>
      <c r="C11832">
        <v>365.5</v>
      </c>
      <c r="D11832">
        <v>358</v>
      </c>
      <c r="E11832">
        <v>359</v>
      </c>
      <c r="G11832">
        <v>359</v>
      </c>
      <c r="H11832">
        <v>21050</v>
      </c>
      <c r="I11832">
        <v>58892</v>
      </c>
      <c r="J11832">
        <f t="shared" si="552"/>
        <v>131.98529411764707</v>
      </c>
      <c r="K11832">
        <f t="shared" si="553"/>
        <v>2006</v>
      </c>
      <c r="L11832">
        <f t="shared" si="554"/>
        <v>6</v>
      </c>
    </row>
    <row r="11833" spans="1:12" x14ac:dyDescent="0.25">
      <c r="A11833" s="1">
        <v>38887</v>
      </c>
      <c r="B11833">
        <v>359</v>
      </c>
      <c r="C11833">
        <v>362</v>
      </c>
      <c r="D11833">
        <v>356.5</v>
      </c>
      <c r="E11833">
        <v>358.5</v>
      </c>
      <c r="G11833">
        <v>358.5</v>
      </c>
      <c r="H11833">
        <v>16863</v>
      </c>
      <c r="I11833">
        <v>54567</v>
      </c>
      <c r="J11833">
        <f t="shared" si="552"/>
        <v>131.8014705882353</v>
      </c>
      <c r="K11833">
        <f t="shared" si="553"/>
        <v>2006</v>
      </c>
      <c r="L11833">
        <f t="shared" si="554"/>
        <v>6</v>
      </c>
    </row>
    <row r="11834" spans="1:12" x14ac:dyDescent="0.25">
      <c r="A11834" s="1">
        <v>38888</v>
      </c>
      <c r="B11834">
        <v>359.25</v>
      </c>
      <c r="C11834">
        <v>367.5</v>
      </c>
      <c r="D11834">
        <v>359.25</v>
      </c>
      <c r="E11834">
        <v>367</v>
      </c>
      <c r="G11834">
        <v>367</v>
      </c>
      <c r="H11834">
        <v>16610</v>
      </c>
      <c r="I11834">
        <v>49373</v>
      </c>
      <c r="J11834">
        <f t="shared" si="552"/>
        <v>134.9264705882353</v>
      </c>
      <c r="K11834">
        <f t="shared" si="553"/>
        <v>2006</v>
      </c>
      <c r="L11834">
        <f t="shared" si="554"/>
        <v>6</v>
      </c>
    </row>
    <row r="11835" spans="1:12" x14ac:dyDescent="0.25">
      <c r="A11835" s="1">
        <v>38889</v>
      </c>
      <c r="B11835">
        <v>365.25</v>
      </c>
      <c r="C11835">
        <v>374.75</v>
      </c>
      <c r="D11835">
        <v>364.75</v>
      </c>
      <c r="E11835">
        <v>372</v>
      </c>
      <c r="G11835">
        <v>372</v>
      </c>
      <c r="H11835">
        <v>13737</v>
      </c>
      <c r="I11835">
        <v>43333</v>
      </c>
      <c r="J11835">
        <f t="shared" si="552"/>
        <v>136.76470588235293</v>
      </c>
      <c r="K11835">
        <f t="shared" si="553"/>
        <v>2006</v>
      </c>
      <c r="L11835">
        <f t="shared" si="554"/>
        <v>6</v>
      </c>
    </row>
    <row r="11836" spans="1:12" x14ac:dyDescent="0.25">
      <c r="A11836" s="1">
        <v>38890</v>
      </c>
      <c r="B11836">
        <v>373</v>
      </c>
      <c r="C11836">
        <v>373</v>
      </c>
      <c r="D11836">
        <v>365</v>
      </c>
      <c r="E11836">
        <v>365.5</v>
      </c>
      <c r="G11836">
        <v>365.5</v>
      </c>
      <c r="H11836">
        <v>8888</v>
      </c>
      <c r="I11836">
        <v>39666</v>
      </c>
      <c r="J11836">
        <f t="shared" si="552"/>
        <v>134.375</v>
      </c>
      <c r="K11836">
        <f t="shared" si="553"/>
        <v>2006</v>
      </c>
      <c r="L11836">
        <f t="shared" si="554"/>
        <v>6</v>
      </c>
    </row>
    <row r="11837" spans="1:12" x14ac:dyDescent="0.25">
      <c r="A11837" s="1">
        <v>38891</v>
      </c>
      <c r="B11837">
        <v>365.5</v>
      </c>
      <c r="C11837">
        <v>369</v>
      </c>
      <c r="D11837">
        <v>362</v>
      </c>
      <c r="E11837">
        <v>363.25</v>
      </c>
      <c r="G11837">
        <v>363.25</v>
      </c>
      <c r="H11837">
        <v>6647</v>
      </c>
      <c r="I11837">
        <v>25468</v>
      </c>
      <c r="J11837">
        <f t="shared" si="552"/>
        <v>133.54779411764707</v>
      </c>
      <c r="K11837">
        <f t="shared" si="553"/>
        <v>2006</v>
      </c>
      <c r="L11837">
        <f t="shared" si="554"/>
        <v>6</v>
      </c>
    </row>
    <row r="11838" spans="1:12" x14ac:dyDescent="0.25">
      <c r="A11838" s="1">
        <v>38894</v>
      </c>
      <c r="B11838">
        <v>362</v>
      </c>
      <c r="C11838">
        <v>369</v>
      </c>
      <c r="D11838">
        <v>360</v>
      </c>
      <c r="E11838">
        <v>368.5</v>
      </c>
      <c r="G11838">
        <v>368.5</v>
      </c>
      <c r="H11838">
        <v>7011</v>
      </c>
      <c r="I11838">
        <v>20106</v>
      </c>
      <c r="J11838">
        <f t="shared" si="552"/>
        <v>135.47794117647058</v>
      </c>
      <c r="K11838">
        <f t="shared" si="553"/>
        <v>2006</v>
      </c>
      <c r="L11838">
        <f t="shared" si="554"/>
        <v>6</v>
      </c>
    </row>
    <row r="11839" spans="1:12" x14ac:dyDescent="0.25">
      <c r="A11839" s="1">
        <v>38895</v>
      </c>
      <c r="B11839">
        <v>368</v>
      </c>
      <c r="C11839">
        <v>380.5</v>
      </c>
      <c r="D11839">
        <v>368</v>
      </c>
      <c r="E11839">
        <v>378.25</v>
      </c>
      <c r="G11839">
        <v>378.25</v>
      </c>
      <c r="H11839">
        <v>8529</v>
      </c>
      <c r="I11839">
        <v>13726</v>
      </c>
      <c r="J11839">
        <f t="shared" si="552"/>
        <v>139.0625</v>
      </c>
      <c r="K11839">
        <f t="shared" si="553"/>
        <v>2006</v>
      </c>
      <c r="L11839">
        <f t="shared" si="554"/>
        <v>6</v>
      </c>
    </row>
    <row r="11840" spans="1:12" x14ac:dyDescent="0.25">
      <c r="A11840" s="1">
        <v>38896</v>
      </c>
      <c r="B11840">
        <v>375</v>
      </c>
      <c r="C11840">
        <v>378</v>
      </c>
      <c r="D11840">
        <v>370</v>
      </c>
      <c r="E11840">
        <v>372</v>
      </c>
      <c r="G11840">
        <v>372</v>
      </c>
      <c r="H11840">
        <v>6889</v>
      </c>
      <c r="I11840">
        <v>10403</v>
      </c>
      <c r="J11840">
        <f t="shared" si="552"/>
        <v>136.76470588235293</v>
      </c>
      <c r="K11840">
        <f t="shared" si="553"/>
        <v>2006</v>
      </c>
      <c r="L11840">
        <f t="shared" si="554"/>
        <v>6</v>
      </c>
    </row>
    <row r="11841" spans="1:12" x14ac:dyDescent="0.25">
      <c r="A11841" s="1">
        <v>38897</v>
      </c>
      <c r="B11841">
        <v>370.75</v>
      </c>
      <c r="C11841">
        <v>375.5</v>
      </c>
      <c r="D11841">
        <v>367.75</v>
      </c>
      <c r="E11841">
        <v>374</v>
      </c>
      <c r="G11841">
        <v>374</v>
      </c>
      <c r="H11841">
        <v>11576</v>
      </c>
      <c r="I11841">
        <v>6440</v>
      </c>
      <c r="J11841">
        <f t="shared" si="552"/>
        <v>137.5</v>
      </c>
      <c r="K11841">
        <f t="shared" si="553"/>
        <v>2006</v>
      </c>
      <c r="L11841">
        <f t="shared" si="554"/>
        <v>6</v>
      </c>
    </row>
    <row r="11842" spans="1:12" x14ac:dyDescent="0.25">
      <c r="A11842" s="1">
        <v>38898</v>
      </c>
      <c r="B11842">
        <v>376</v>
      </c>
      <c r="C11842">
        <v>380</v>
      </c>
      <c r="D11842">
        <v>370</v>
      </c>
      <c r="E11842">
        <v>371.5</v>
      </c>
      <c r="G11842">
        <v>371.5</v>
      </c>
      <c r="H11842">
        <v>5106</v>
      </c>
      <c r="I11842">
        <v>3302</v>
      </c>
      <c r="J11842">
        <f t="shared" ref="J11842:J11905" si="555">G11842/100*5000/136</f>
        <v>136.58088235294119</v>
      </c>
      <c r="K11842">
        <f t="shared" ref="K11842:K11905" si="556">YEAR(A11842)</f>
        <v>2006</v>
      </c>
      <c r="L11842">
        <f t="shared" ref="L11842:L11905" si="557">MONTH(A11842)</f>
        <v>6</v>
      </c>
    </row>
    <row r="11843" spans="1:12" x14ac:dyDescent="0.25">
      <c r="A11843" s="1">
        <v>38901</v>
      </c>
      <c r="B11843">
        <v>371.5</v>
      </c>
      <c r="C11843">
        <v>385</v>
      </c>
      <c r="D11843">
        <v>371.25</v>
      </c>
      <c r="E11843">
        <v>384.25</v>
      </c>
      <c r="G11843">
        <v>384.25</v>
      </c>
      <c r="H11843">
        <v>3398</v>
      </c>
      <c r="I11843">
        <v>2272</v>
      </c>
      <c r="J11843">
        <f t="shared" si="555"/>
        <v>141.26838235294119</v>
      </c>
      <c r="K11843">
        <f t="shared" si="556"/>
        <v>2006</v>
      </c>
      <c r="L11843">
        <f t="shared" si="557"/>
        <v>7</v>
      </c>
    </row>
    <row r="11844" spans="1:12" x14ac:dyDescent="0.25">
      <c r="A11844" s="1">
        <v>38903</v>
      </c>
      <c r="B11844">
        <v>385.25</v>
      </c>
      <c r="C11844">
        <v>388</v>
      </c>
      <c r="D11844">
        <v>381</v>
      </c>
      <c r="E11844">
        <v>386.5</v>
      </c>
      <c r="G11844">
        <v>386.5</v>
      </c>
      <c r="H11844">
        <v>2371</v>
      </c>
      <c r="I11844">
        <v>1476</v>
      </c>
      <c r="J11844">
        <f t="shared" si="555"/>
        <v>142.09558823529412</v>
      </c>
      <c r="K11844">
        <f t="shared" si="556"/>
        <v>2006</v>
      </c>
      <c r="L11844">
        <f t="shared" si="557"/>
        <v>7</v>
      </c>
    </row>
    <row r="11845" spans="1:12" x14ac:dyDescent="0.25">
      <c r="A11845" s="1">
        <v>38904</v>
      </c>
      <c r="B11845">
        <v>387</v>
      </c>
      <c r="C11845">
        <v>391</v>
      </c>
      <c r="D11845">
        <v>385</v>
      </c>
      <c r="E11845">
        <v>390</v>
      </c>
      <c r="G11845">
        <v>390</v>
      </c>
      <c r="H11845">
        <v>2463</v>
      </c>
      <c r="I11845">
        <v>1085</v>
      </c>
      <c r="J11845">
        <f t="shared" si="555"/>
        <v>143.38235294117646</v>
      </c>
      <c r="K11845">
        <f t="shared" si="556"/>
        <v>2006</v>
      </c>
      <c r="L11845">
        <f t="shared" si="557"/>
        <v>7</v>
      </c>
    </row>
    <row r="11846" spans="1:12" x14ac:dyDescent="0.25">
      <c r="A11846" s="1">
        <v>38905</v>
      </c>
      <c r="B11846">
        <v>390</v>
      </c>
      <c r="C11846">
        <v>391</v>
      </c>
      <c r="D11846">
        <v>381</v>
      </c>
      <c r="E11846">
        <v>381.5</v>
      </c>
      <c r="G11846">
        <v>381.5</v>
      </c>
      <c r="H11846">
        <v>1343</v>
      </c>
      <c r="I11846">
        <v>873</v>
      </c>
      <c r="J11846">
        <f t="shared" si="555"/>
        <v>140.25735294117646</v>
      </c>
      <c r="K11846">
        <f t="shared" si="556"/>
        <v>2006</v>
      </c>
      <c r="L11846">
        <f t="shared" si="557"/>
        <v>7</v>
      </c>
    </row>
    <row r="11847" spans="1:12" x14ac:dyDescent="0.25">
      <c r="A11847" s="1">
        <v>38908</v>
      </c>
      <c r="B11847">
        <v>384.5</v>
      </c>
      <c r="C11847">
        <v>386</v>
      </c>
      <c r="D11847">
        <v>381</v>
      </c>
      <c r="E11847">
        <v>382.5</v>
      </c>
      <c r="G11847">
        <v>382.5</v>
      </c>
      <c r="H11847">
        <v>1259</v>
      </c>
      <c r="I11847">
        <v>761</v>
      </c>
      <c r="J11847">
        <f t="shared" si="555"/>
        <v>140.625</v>
      </c>
      <c r="K11847">
        <f t="shared" si="556"/>
        <v>2006</v>
      </c>
      <c r="L11847">
        <f t="shared" si="557"/>
        <v>7</v>
      </c>
    </row>
    <row r="11848" spans="1:12" x14ac:dyDescent="0.25">
      <c r="A11848" s="1">
        <v>38909</v>
      </c>
      <c r="B11848">
        <v>388</v>
      </c>
      <c r="C11848">
        <v>398</v>
      </c>
      <c r="D11848">
        <v>380</v>
      </c>
      <c r="E11848">
        <v>398</v>
      </c>
      <c r="G11848">
        <v>398</v>
      </c>
      <c r="H11848">
        <v>629</v>
      </c>
      <c r="I11848">
        <v>724</v>
      </c>
      <c r="J11848">
        <f t="shared" si="555"/>
        <v>146.3235294117647</v>
      </c>
      <c r="K11848">
        <f t="shared" si="556"/>
        <v>2006</v>
      </c>
      <c r="L11848">
        <f t="shared" si="557"/>
        <v>7</v>
      </c>
    </row>
    <row r="11849" spans="1:12" x14ac:dyDescent="0.25">
      <c r="A11849" s="1">
        <v>38910</v>
      </c>
      <c r="B11849">
        <v>400</v>
      </c>
      <c r="C11849">
        <v>400</v>
      </c>
      <c r="D11849">
        <v>387</v>
      </c>
      <c r="E11849">
        <v>390</v>
      </c>
      <c r="G11849">
        <v>390</v>
      </c>
      <c r="H11849">
        <v>678</v>
      </c>
      <c r="I11849">
        <v>437</v>
      </c>
      <c r="J11849">
        <f t="shared" si="555"/>
        <v>143.38235294117646</v>
      </c>
      <c r="K11849">
        <f t="shared" si="556"/>
        <v>2006</v>
      </c>
      <c r="L11849">
        <f t="shared" si="557"/>
        <v>7</v>
      </c>
    </row>
    <row r="11850" spans="1:12" x14ac:dyDescent="0.25">
      <c r="A11850" s="1">
        <v>38911</v>
      </c>
      <c r="B11850">
        <v>391</v>
      </c>
      <c r="C11850">
        <v>391</v>
      </c>
      <c r="D11850">
        <v>374</v>
      </c>
      <c r="E11850">
        <v>376</v>
      </c>
      <c r="G11850">
        <v>376</v>
      </c>
      <c r="H11850">
        <v>287</v>
      </c>
      <c r="I11850">
        <v>287</v>
      </c>
      <c r="J11850">
        <f t="shared" si="555"/>
        <v>138.23529411764707</v>
      </c>
      <c r="K11850">
        <f t="shared" si="556"/>
        <v>2006</v>
      </c>
      <c r="L11850">
        <f t="shared" si="557"/>
        <v>7</v>
      </c>
    </row>
    <row r="11851" spans="1:12" x14ac:dyDescent="0.25">
      <c r="A11851" s="1">
        <v>38912</v>
      </c>
      <c r="B11851">
        <v>377</v>
      </c>
      <c r="C11851">
        <v>377</v>
      </c>
      <c r="D11851">
        <v>363</v>
      </c>
      <c r="E11851">
        <v>366</v>
      </c>
      <c r="G11851">
        <v>366</v>
      </c>
      <c r="H11851">
        <v>287</v>
      </c>
      <c r="I11851">
        <v>287</v>
      </c>
      <c r="J11851">
        <f t="shared" si="555"/>
        <v>134.55882352941177</v>
      </c>
      <c r="K11851">
        <f t="shared" si="556"/>
        <v>2006</v>
      </c>
      <c r="L11851">
        <f t="shared" si="557"/>
        <v>7</v>
      </c>
    </row>
    <row r="11852" spans="1:12" x14ac:dyDescent="0.25">
      <c r="A11852" s="1">
        <v>38915</v>
      </c>
      <c r="B11852">
        <v>397</v>
      </c>
      <c r="C11852">
        <v>403</v>
      </c>
      <c r="D11852">
        <v>392.5</v>
      </c>
      <c r="E11852">
        <v>393</v>
      </c>
      <c r="G11852">
        <v>393</v>
      </c>
      <c r="H11852">
        <v>15521</v>
      </c>
      <c r="I11852">
        <v>235479</v>
      </c>
      <c r="J11852">
        <f t="shared" si="555"/>
        <v>144.48529411764707</v>
      </c>
      <c r="K11852">
        <f t="shared" si="556"/>
        <v>2006</v>
      </c>
      <c r="L11852">
        <f t="shared" si="557"/>
        <v>7</v>
      </c>
    </row>
    <row r="11853" spans="1:12" x14ac:dyDescent="0.25">
      <c r="A11853" s="1">
        <v>38916</v>
      </c>
      <c r="B11853">
        <v>395</v>
      </c>
      <c r="C11853">
        <v>400</v>
      </c>
      <c r="D11853">
        <v>391.5</v>
      </c>
      <c r="E11853">
        <v>398</v>
      </c>
      <c r="G11853">
        <v>398</v>
      </c>
      <c r="H11853">
        <v>24314</v>
      </c>
      <c r="I11853">
        <v>233964</v>
      </c>
      <c r="J11853">
        <f t="shared" si="555"/>
        <v>146.3235294117647</v>
      </c>
      <c r="K11853">
        <f t="shared" si="556"/>
        <v>2006</v>
      </c>
      <c r="L11853">
        <f t="shared" si="557"/>
        <v>7</v>
      </c>
    </row>
    <row r="11854" spans="1:12" x14ac:dyDescent="0.25">
      <c r="A11854" s="1">
        <v>38917</v>
      </c>
      <c r="B11854">
        <v>397</v>
      </c>
      <c r="C11854">
        <v>398</v>
      </c>
      <c r="D11854">
        <v>389</v>
      </c>
      <c r="E11854">
        <v>393</v>
      </c>
      <c r="G11854">
        <v>393</v>
      </c>
      <c r="H11854">
        <v>27689</v>
      </c>
      <c r="I11854">
        <v>231476</v>
      </c>
      <c r="J11854">
        <f t="shared" si="555"/>
        <v>144.48529411764707</v>
      </c>
      <c r="K11854">
        <f t="shared" si="556"/>
        <v>2006</v>
      </c>
      <c r="L11854">
        <f t="shared" si="557"/>
        <v>7</v>
      </c>
    </row>
    <row r="11855" spans="1:12" x14ac:dyDescent="0.25">
      <c r="A11855" s="1">
        <v>38918</v>
      </c>
      <c r="B11855">
        <v>391.5</v>
      </c>
      <c r="C11855">
        <v>409</v>
      </c>
      <c r="D11855">
        <v>390.75</v>
      </c>
      <c r="E11855">
        <v>406.5</v>
      </c>
      <c r="G11855">
        <v>406.5</v>
      </c>
      <c r="H11855">
        <v>35918</v>
      </c>
      <c r="I11855">
        <v>233696</v>
      </c>
      <c r="J11855">
        <f t="shared" si="555"/>
        <v>149.44852941176472</v>
      </c>
      <c r="K11855">
        <f t="shared" si="556"/>
        <v>2006</v>
      </c>
      <c r="L11855">
        <f t="shared" si="557"/>
        <v>7</v>
      </c>
    </row>
    <row r="11856" spans="1:12" x14ac:dyDescent="0.25">
      <c r="A11856" s="1">
        <v>38919</v>
      </c>
      <c r="B11856">
        <v>405.25</v>
      </c>
      <c r="C11856">
        <v>414</v>
      </c>
      <c r="D11856">
        <v>404</v>
      </c>
      <c r="E11856">
        <v>407.25</v>
      </c>
      <c r="G11856">
        <v>407.25</v>
      </c>
      <c r="H11856">
        <v>35101</v>
      </c>
      <c r="I11856">
        <v>230265</v>
      </c>
      <c r="J11856">
        <f t="shared" si="555"/>
        <v>149.72426470588235</v>
      </c>
      <c r="K11856">
        <f t="shared" si="556"/>
        <v>2006</v>
      </c>
      <c r="L11856">
        <f t="shared" si="557"/>
        <v>7</v>
      </c>
    </row>
    <row r="11857" spans="1:12" x14ac:dyDescent="0.25">
      <c r="A11857" s="1">
        <v>38922</v>
      </c>
      <c r="B11857">
        <v>405.75</v>
      </c>
      <c r="C11857">
        <v>406</v>
      </c>
      <c r="D11857">
        <v>399</v>
      </c>
      <c r="E11857">
        <v>400.5</v>
      </c>
      <c r="G11857">
        <v>400.5</v>
      </c>
      <c r="H11857">
        <v>22945</v>
      </c>
      <c r="I11857">
        <v>227136</v>
      </c>
      <c r="J11857">
        <f t="shared" si="555"/>
        <v>147.24264705882354</v>
      </c>
      <c r="K11857">
        <f t="shared" si="556"/>
        <v>2006</v>
      </c>
      <c r="L11857">
        <f t="shared" si="557"/>
        <v>7</v>
      </c>
    </row>
    <row r="11858" spans="1:12" x14ac:dyDescent="0.25">
      <c r="A11858" s="1">
        <v>38923</v>
      </c>
      <c r="B11858">
        <v>402.5</v>
      </c>
      <c r="C11858">
        <v>405.5</v>
      </c>
      <c r="D11858">
        <v>392.5</v>
      </c>
      <c r="E11858">
        <v>393.25</v>
      </c>
      <c r="G11858">
        <v>393.25</v>
      </c>
      <c r="H11858">
        <v>25432</v>
      </c>
      <c r="I11858">
        <v>222227</v>
      </c>
      <c r="J11858">
        <f t="shared" si="555"/>
        <v>144.57720588235293</v>
      </c>
      <c r="K11858">
        <f t="shared" si="556"/>
        <v>2006</v>
      </c>
      <c r="L11858">
        <f t="shared" si="557"/>
        <v>7</v>
      </c>
    </row>
    <row r="11859" spans="1:12" x14ac:dyDescent="0.25">
      <c r="A11859" s="1">
        <v>38924</v>
      </c>
      <c r="B11859">
        <v>395</v>
      </c>
      <c r="C11859">
        <v>396</v>
      </c>
      <c r="D11859">
        <v>380</v>
      </c>
      <c r="E11859">
        <v>382</v>
      </c>
      <c r="G11859">
        <v>382</v>
      </c>
      <c r="H11859">
        <v>31578</v>
      </c>
      <c r="I11859">
        <v>218079</v>
      </c>
      <c r="J11859">
        <f t="shared" si="555"/>
        <v>140.44117647058823</v>
      </c>
      <c r="K11859">
        <f t="shared" si="556"/>
        <v>2006</v>
      </c>
      <c r="L11859">
        <f t="shared" si="557"/>
        <v>7</v>
      </c>
    </row>
    <row r="11860" spans="1:12" x14ac:dyDescent="0.25">
      <c r="A11860" s="1">
        <v>38925</v>
      </c>
      <c r="B11860">
        <v>383.5</v>
      </c>
      <c r="C11860">
        <v>391</v>
      </c>
      <c r="D11860">
        <v>382.5</v>
      </c>
      <c r="E11860">
        <v>387.75</v>
      </c>
      <c r="G11860">
        <v>387.75</v>
      </c>
      <c r="H11860">
        <v>21176</v>
      </c>
      <c r="I11860">
        <v>215215</v>
      </c>
      <c r="J11860">
        <f t="shared" si="555"/>
        <v>142.55514705882354</v>
      </c>
      <c r="K11860">
        <f t="shared" si="556"/>
        <v>2006</v>
      </c>
      <c r="L11860">
        <f t="shared" si="557"/>
        <v>7</v>
      </c>
    </row>
    <row r="11861" spans="1:12" x14ac:dyDescent="0.25">
      <c r="A11861" s="1">
        <v>38926</v>
      </c>
      <c r="B11861">
        <v>387.75</v>
      </c>
      <c r="C11861">
        <v>391</v>
      </c>
      <c r="D11861">
        <v>385.5</v>
      </c>
      <c r="E11861">
        <v>388.5</v>
      </c>
      <c r="G11861">
        <v>388.5</v>
      </c>
      <c r="H11861">
        <v>13401</v>
      </c>
      <c r="I11861">
        <v>213095</v>
      </c>
      <c r="J11861">
        <f t="shared" si="555"/>
        <v>142.83088235294119</v>
      </c>
      <c r="K11861">
        <f t="shared" si="556"/>
        <v>2006</v>
      </c>
      <c r="L11861">
        <f t="shared" si="557"/>
        <v>7</v>
      </c>
    </row>
    <row r="11862" spans="1:12" x14ac:dyDescent="0.25">
      <c r="A11862" s="1">
        <v>38929</v>
      </c>
      <c r="B11862">
        <v>389.5</v>
      </c>
      <c r="C11862">
        <v>399</v>
      </c>
      <c r="D11862">
        <v>388.75</v>
      </c>
      <c r="E11862">
        <v>397.5</v>
      </c>
      <c r="G11862">
        <v>397.5</v>
      </c>
      <c r="H11862">
        <v>60674</v>
      </c>
      <c r="I11862">
        <v>191971</v>
      </c>
      <c r="J11862">
        <f t="shared" si="555"/>
        <v>146.13970588235293</v>
      </c>
      <c r="K11862">
        <f t="shared" si="556"/>
        <v>2006</v>
      </c>
      <c r="L11862">
        <f t="shared" si="557"/>
        <v>7</v>
      </c>
    </row>
    <row r="11863" spans="1:12" x14ac:dyDescent="0.25">
      <c r="A11863" s="1">
        <v>38930</v>
      </c>
      <c r="B11863">
        <v>396.75</v>
      </c>
      <c r="C11863">
        <v>397.5</v>
      </c>
      <c r="D11863">
        <v>391.75</v>
      </c>
      <c r="E11863">
        <v>392.5</v>
      </c>
      <c r="G11863">
        <v>392.5</v>
      </c>
      <c r="H11863">
        <v>24156</v>
      </c>
      <c r="I11863">
        <v>186653</v>
      </c>
      <c r="J11863">
        <f t="shared" si="555"/>
        <v>144.3014705882353</v>
      </c>
      <c r="K11863">
        <f t="shared" si="556"/>
        <v>2006</v>
      </c>
      <c r="L11863">
        <f t="shared" si="557"/>
        <v>8</v>
      </c>
    </row>
    <row r="11864" spans="1:12" x14ac:dyDescent="0.25">
      <c r="A11864" s="1">
        <v>38931</v>
      </c>
      <c r="B11864">
        <v>393</v>
      </c>
      <c r="C11864">
        <v>403.5</v>
      </c>
      <c r="D11864">
        <v>393</v>
      </c>
      <c r="E11864">
        <v>401.5</v>
      </c>
      <c r="G11864">
        <v>401.5</v>
      </c>
      <c r="H11864">
        <v>32780</v>
      </c>
      <c r="I11864">
        <v>182146</v>
      </c>
      <c r="J11864">
        <f t="shared" si="555"/>
        <v>147.61029411764707</v>
      </c>
      <c r="K11864">
        <f t="shared" si="556"/>
        <v>2006</v>
      </c>
      <c r="L11864">
        <f t="shared" si="557"/>
        <v>8</v>
      </c>
    </row>
    <row r="11865" spans="1:12" x14ac:dyDescent="0.25">
      <c r="A11865" s="1">
        <v>38932</v>
      </c>
      <c r="B11865">
        <v>401.5</v>
      </c>
      <c r="C11865">
        <v>405.5</v>
      </c>
      <c r="D11865">
        <v>394.25</v>
      </c>
      <c r="E11865">
        <v>395.25</v>
      </c>
      <c r="G11865">
        <v>395.25</v>
      </c>
      <c r="H11865">
        <v>22434</v>
      </c>
      <c r="I11865">
        <v>177560</v>
      </c>
      <c r="J11865">
        <f t="shared" si="555"/>
        <v>145.3125</v>
      </c>
      <c r="K11865">
        <f t="shared" si="556"/>
        <v>2006</v>
      </c>
      <c r="L11865">
        <f t="shared" si="557"/>
        <v>8</v>
      </c>
    </row>
    <row r="11866" spans="1:12" x14ac:dyDescent="0.25">
      <c r="A11866" s="1">
        <v>38933</v>
      </c>
      <c r="B11866">
        <v>396.25</v>
      </c>
      <c r="C11866">
        <v>402</v>
      </c>
      <c r="D11866">
        <v>395.25</v>
      </c>
      <c r="E11866">
        <v>396</v>
      </c>
      <c r="G11866">
        <v>396</v>
      </c>
      <c r="H11866">
        <v>22497</v>
      </c>
      <c r="I11866">
        <v>171137</v>
      </c>
      <c r="J11866">
        <f t="shared" si="555"/>
        <v>145.58823529411765</v>
      </c>
      <c r="K11866">
        <f t="shared" si="556"/>
        <v>2006</v>
      </c>
      <c r="L11866">
        <f t="shared" si="557"/>
        <v>8</v>
      </c>
    </row>
    <row r="11867" spans="1:12" x14ac:dyDescent="0.25">
      <c r="A11867" s="1">
        <v>38936</v>
      </c>
      <c r="B11867">
        <v>394.5</v>
      </c>
      <c r="C11867">
        <v>396</v>
      </c>
      <c r="D11867">
        <v>390.5</v>
      </c>
      <c r="E11867">
        <v>393</v>
      </c>
      <c r="G11867">
        <v>393</v>
      </c>
      <c r="H11867">
        <v>42064</v>
      </c>
      <c r="I11867">
        <v>151125</v>
      </c>
      <c r="J11867">
        <f t="shared" si="555"/>
        <v>144.48529411764707</v>
      </c>
      <c r="K11867">
        <f t="shared" si="556"/>
        <v>2006</v>
      </c>
      <c r="L11867">
        <f t="shared" si="557"/>
        <v>8</v>
      </c>
    </row>
    <row r="11868" spans="1:12" x14ac:dyDescent="0.25">
      <c r="A11868" s="1">
        <v>38937</v>
      </c>
      <c r="B11868">
        <v>392.25</v>
      </c>
      <c r="C11868">
        <v>393.5</v>
      </c>
      <c r="D11868">
        <v>382.75</v>
      </c>
      <c r="E11868">
        <v>384</v>
      </c>
      <c r="G11868">
        <v>384</v>
      </c>
      <c r="H11868">
        <v>48486</v>
      </c>
      <c r="I11868">
        <v>132790</v>
      </c>
      <c r="J11868">
        <f t="shared" si="555"/>
        <v>141.1764705882353</v>
      </c>
      <c r="K11868">
        <f t="shared" si="556"/>
        <v>2006</v>
      </c>
      <c r="L11868">
        <f t="shared" si="557"/>
        <v>8</v>
      </c>
    </row>
    <row r="11869" spans="1:12" x14ac:dyDescent="0.25">
      <c r="A11869" s="1">
        <v>38938</v>
      </c>
      <c r="B11869">
        <v>384</v>
      </c>
      <c r="C11869">
        <v>389.25</v>
      </c>
      <c r="D11869">
        <v>382.75</v>
      </c>
      <c r="E11869">
        <v>388</v>
      </c>
      <c r="G11869">
        <v>388</v>
      </c>
      <c r="H11869">
        <v>39241</v>
      </c>
      <c r="I11869">
        <v>115858</v>
      </c>
      <c r="J11869">
        <f t="shared" si="555"/>
        <v>142.64705882352942</v>
      </c>
      <c r="K11869">
        <f t="shared" si="556"/>
        <v>2006</v>
      </c>
      <c r="L11869">
        <f t="shared" si="557"/>
        <v>8</v>
      </c>
    </row>
    <row r="11870" spans="1:12" x14ac:dyDescent="0.25">
      <c r="A11870" s="1">
        <v>38939</v>
      </c>
      <c r="B11870">
        <v>388</v>
      </c>
      <c r="C11870">
        <v>390.5</v>
      </c>
      <c r="D11870">
        <v>385</v>
      </c>
      <c r="E11870">
        <v>386.5</v>
      </c>
      <c r="G11870">
        <v>386.5</v>
      </c>
      <c r="H11870">
        <v>37337</v>
      </c>
      <c r="I11870">
        <v>97793</v>
      </c>
      <c r="J11870">
        <f t="shared" si="555"/>
        <v>142.09558823529412</v>
      </c>
      <c r="K11870">
        <f t="shared" si="556"/>
        <v>2006</v>
      </c>
      <c r="L11870">
        <f t="shared" si="557"/>
        <v>8</v>
      </c>
    </row>
    <row r="11871" spans="1:12" x14ac:dyDescent="0.25">
      <c r="A11871" s="1">
        <v>38940</v>
      </c>
      <c r="B11871">
        <v>386.5</v>
      </c>
      <c r="C11871">
        <v>390.25</v>
      </c>
      <c r="D11871">
        <v>373</v>
      </c>
      <c r="E11871">
        <v>373.75</v>
      </c>
      <c r="G11871">
        <v>373.75</v>
      </c>
      <c r="H11871">
        <v>45144</v>
      </c>
      <c r="I11871">
        <v>82372</v>
      </c>
      <c r="J11871">
        <f t="shared" si="555"/>
        <v>137.40808823529412</v>
      </c>
      <c r="K11871">
        <f t="shared" si="556"/>
        <v>2006</v>
      </c>
      <c r="L11871">
        <f t="shared" si="557"/>
        <v>8</v>
      </c>
    </row>
    <row r="11872" spans="1:12" x14ac:dyDescent="0.25">
      <c r="A11872" s="1">
        <v>38943</v>
      </c>
      <c r="B11872">
        <v>373.5</v>
      </c>
      <c r="C11872">
        <v>379</v>
      </c>
      <c r="D11872">
        <v>369.75</v>
      </c>
      <c r="E11872">
        <v>374</v>
      </c>
      <c r="G11872">
        <v>374</v>
      </c>
      <c r="H11872">
        <v>27690</v>
      </c>
      <c r="I11872">
        <v>67668</v>
      </c>
      <c r="J11872">
        <f t="shared" si="555"/>
        <v>137.5</v>
      </c>
      <c r="K11872">
        <f t="shared" si="556"/>
        <v>2006</v>
      </c>
      <c r="L11872">
        <f t="shared" si="557"/>
        <v>8</v>
      </c>
    </row>
    <row r="11873" spans="1:12" x14ac:dyDescent="0.25">
      <c r="A11873" s="1">
        <v>38944</v>
      </c>
      <c r="B11873">
        <v>373.5</v>
      </c>
      <c r="C11873">
        <v>378.75</v>
      </c>
      <c r="D11873">
        <v>373</v>
      </c>
      <c r="E11873">
        <v>376.75</v>
      </c>
      <c r="G11873">
        <v>376.75</v>
      </c>
      <c r="H11873">
        <v>20286</v>
      </c>
      <c r="I11873">
        <v>59039</v>
      </c>
      <c r="J11873">
        <f t="shared" si="555"/>
        <v>138.5110294117647</v>
      </c>
      <c r="K11873">
        <f t="shared" si="556"/>
        <v>2006</v>
      </c>
      <c r="L11873">
        <f t="shared" si="557"/>
        <v>8</v>
      </c>
    </row>
    <row r="11874" spans="1:12" x14ac:dyDescent="0.25">
      <c r="A11874" s="1">
        <v>38945</v>
      </c>
      <c r="B11874">
        <v>376.25</v>
      </c>
      <c r="C11874">
        <v>381.5</v>
      </c>
      <c r="D11874">
        <v>371.25</v>
      </c>
      <c r="E11874">
        <v>371.5</v>
      </c>
      <c r="G11874">
        <v>371.5</v>
      </c>
      <c r="H11874">
        <v>9720</v>
      </c>
      <c r="I11874">
        <v>56327</v>
      </c>
      <c r="J11874">
        <f t="shared" si="555"/>
        <v>136.58088235294119</v>
      </c>
      <c r="K11874">
        <f t="shared" si="556"/>
        <v>2006</v>
      </c>
      <c r="L11874">
        <f t="shared" si="557"/>
        <v>8</v>
      </c>
    </row>
    <row r="11875" spans="1:12" x14ac:dyDescent="0.25">
      <c r="A11875" s="1">
        <v>38946</v>
      </c>
      <c r="B11875">
        <v>371.75</v>
      </c>
      <c r="C11875">
        <v>375</v>
      </c>
      <c r="D11875">
        <v>362.5</v>
      </c>
      <c r="E11875">
        <v>363.5</v>
      </c>
      <c r="G11875">
        <v>363.5</v>
      </c>
      <c r="H11875">
        <v>13842</v>
      </c>
      <c r="I11875">
        <v>51100</v>
      </c>
      <c r="J11875">
        <f t="shared" si="555"/>
        <v>133.63970588235293</v>
      </c>
      <c r="K11875">
        <f t="shared" si="556"/>
        <v>2006</v>
      </c>
      <c r="L11875">
        <f t="shared" si="557"/>
        <v>8</v>
      </c>
    </row>
    <row r="11876" spans="1:12" x14ac:dyDescent="0.25">
      <c r="A11876" s="1">
        <v>38947</v>
      </c>
      <c r="B11876">
        <v>363.75</v>
      </c>
      <c r="C11876">
        <v>366.5</v>
      </c>
      <c r="D11876">
        <v>357.25</v>
      </c>
      <c r="E11876">
        <v>364.5</v>
      </c>
      <c r="G11876">
        <v>364.5</v>
      </c>
      <c r="H11876">
        <v>11277</v>
      </c>
      <c r="I11876">
        <v>47888</v>
      </c>
      <c r="J11876">
        <f t="shared" si="555"/>
        <v>134.00735294117646</v>
      </c>
      <c r="K11876">
        <f t="shared" si="556"/>
        <v>2006</v>
      </c>
      <c r="L11876">
        <f t="shared" si="557"/>
        <v>8</v>
      </c>
    </row>
    <row r="11877" spans="1:12" x14ac:dyDescent="0.25">
      <c r="A11877" s="1">
        <v>38950</v>
      </c>
      <c r="B11877">
        <v>364</v>
      </c>
      <c r="C11877">
        <v>368</v>
      </c>
      <c r="D11877">
        <v>363</v>
      </c>
      <c r="E11877">
        <v>365.75</v>
      </c>
      <c r="G11877">
        <v>365.75</v>
      </c>
      <c r="H11877">
        <v>8513</v>
      </c>
      <c r="I11877">
        <v>44748</v>
      </c>
      <c r="J11877">
        <f t="shared" si="555"/>
        <v>134.46691176470588</v>
      </c>
      <c r="K11877">
        <f t="shared" si="556"/>
        <v>2006</v>
      </c>
      <c r="L11877">
        <f t="shared" si="557"/>
        <v>8</v>
      </c>
    </row>
    <row r="11878" spans="1:12" x14ac:dyDescent="0.25">
      <c r="A11878" s="1">
        <v>38951</v>
      </c>
      <c r="B11878">
        <v>365.25</v>
      </c>
      <c r="C11878">
        <v>367</v>
      </c>
      <c r="D11878">
        <v>358.5</v>
      </c>
      <c r="E11878">
        <v>359.75</v>
      </c>
      <c r="G11878">
        <v>359.75</v>
      </c>
      <c r="H11878">
        <v>8255</v>
      </c>
      <c r="I11878">
        <v>39993</v>
      </c>
      <c r="J11878">
        <f t="shared" si="555"/>
        <v>132.2610294117647</v>
      </c>
      <c r="K11878">
        <f t="shared" si="556"/>
        <v>2006</v>
      </c>
      <c r="L11878">
        <f t="shared" si="557"/>
        <v>8</v>
      </c>
    </row>
    <row r="11879" spans="1:12" x14ac:dyDescent="0.25">
      <c r="A11879" s="1">
        <v>38952</v>
      </c>
      <c r="B11879">
        <v>359.5</v>
      </c>
      <c r="C11879">
        <v>369.5</v>
      </c>
      <c r="D11879">
        <v>359.5</v>
      </c>
      <c r="E11879">
        <v>366</v>
      </c>
      <c r="G11879">
        <v>366</v>
      </c>
      <c r="H11879">
        <v>6677</v>
      </c>
      <c r="I11879">
        <v>38249</v>
      </c>
      <c r="J11879">
        <f t="shared" si="555"/>
        <v>134.55882352941177</v>
      </c>
      <c r="K11879">
        <f t="shared" si="556"/>
        <v>2006</v>
      </c>
      <c r="L11879">
        <f t="shared" si="557"/>
        <v>8</v>
      </c>
    </row>
    <row r="11880" spans="1:12" x14ac:dyDescent="0.25">
      <c r="A11880" s="1">
        <v>38953</v>
      </c>
      <c r="B11880">
        <v>365.5</v>
      </c>
      <c r="C11880">
        <v>376</v>
      </c>
      <c r="D11880">
        <v>365.5</v>
      </c>
      <c r="E11880">
        <v>375.5</v>
      </c>
      <c r="G11880">
        <v>375.5</v>
      </c>
      <c r="H11880">
        <v>9908</v>
      </c>
      <c r="I11880">
        <v>35743</v>
      </c>
      <c r="J11880">
        <f t="shared" si="555"/>
        <v>138.0514705882353</v>
      </c>
      <c r="K11880">
        <f t="shared" si="556"/>
        <v>2006</v>
      </c>
      <c r="L11880">
        <f t="shared" si="557"/>
        <v>8</v>
      </c>
    </row>
    <row r="11881" spans="1:12" x14ac:dyDescent="0.25">
      <c r="A11881" s="1">
        <v>38954</v>
      </c>
      <c r="B11881">
        <v>374.75</v>
      </c>
      <c r="C11881">
        <v>387.75</v>
      </c>
      <c r="D11881">
        <v>373.5</v>
      </c>
      <c r="E11881">
        <v>378.5</v>
      </c>
      <c r="G11881">
        <v>378.5</v>
      </c>
      <c r="H11881">
        <v>13095</v>
      </c>
      <c r="I11881">
        <v>25190</v>
      </c>
      <c r="J11881">
        <f t="shared" si="555"/>
        <v>139.15441176470588</v>
      </c>
      <c r="K11881">
        <f t="shared" si="556"/>
        <v>2006</v>
      </c>
      <c r="L11881">
        <f t="shared" si="557"/>
        <v>8</v>
      </c>
    </row>
    <row r="11882" spans="1:12" x14ac:dyDescent="0.25">
      <c r="A11882" s="1">
        <v>38957</v>
      </c>
      <c r="B11882">
        <v>379</v>
      </c>
      <c r="C11882">
        <v>388.5</v>
      </c>
      <c r="D11882">
        <v>379</v>
      </c>
      <c r="E11882">
        <v>384.75</v>
      </c>
      <c r="G11882">
        <v>384.75</v>
      </c>
      <c r="H11882">
        <v>12355</v>
      </c>
      <c r="I11882">
        <v>19413</v>
      </c>
      <c r="J11882">
        <f t="shared" si="555"/>
        <v>141.45220588235293</v>
      </c>
      <c r="K11882">
        <f t="shared" si="556"/>
        <v>2006</v>
      </c>
      <c r="L11882">
        <f t="shared" si="557"/>
        <v>8</v>
      </c>
    </row>
    <row r="11883" spans="1:12" x14ac:dyDescent="0.25">
      <c r="A11883" s="1">
        <v>38958</v>
      </c>
      <c r="B11883">
        <v>384.75</v>
      </c>
      <c r="C11883">
        <v>387</v>
      </c>
      <c r="D11883">
        <v>380</v>
      </c>
      <c r="E11883">
        <v>380.5</v>
      </c>
      <c r="G11883">
        <v>380.5</v>
      </c>
      <c r="H11883">
        <v>11015</v>
      </c>
      <c r="I11883">
        <v>14900</v>
      </c>
      <c r="J11883">
        <f t="shared" si="555"/>
        <v>139.88970588235293</v>
      </c>
      <c r="K11883">
        <f t="shared" si="556"/>
        <v>2006</v>
      </c>
      <c r="L11883">
        <f t="shared" si="557"/>
        <v>8</v>
      </c>
    </row>
    <row r="11884" spans="1:12" x14ac:dyDescent="0.25">
      <c r="A11884" s="1">
        <v>38959</v>
      </c>
      <c r="B11884">
        <v>381.25</v>
      </c>
      <c r="C11884">
        <v>398</v>
      </c>
      <c r="D11884">
        <v>380.5</v>
      </c>
      <c r="E11884">
        <v>397.5</v>
      </c>
      <c r="G11884">
        <v>397.5</v>
      </c>
      <c r="H11884">
        <v>12402</v>
      </c>
      <c r="I11884">
        <v>9813</v>
      </c>
      <c r="J11884">
        <f t="shared" si="555"/>
        <v>146.13970588235293</v>
      </c>
      <c r="K11884">
        <f t="shared" si="556"/>
        <v>2006</v>
      </c>
      <c r="L11884">
        <f t="shared" si="557"/>
        <v>8</v>
      </c>
    </row>
    <row r="11885" spans="1:12" x14ac:dyDescent="0.25">
      <c r="A11885" s="1">
        <v>38960</v>
      </c>
      <c r="B11885">
        <v>398.25</v>
      </c>
      <c r="C11885">
        <v>405</v>
      </c>
      <c r="D11885">
        <v>395.5</v>
      </c>
      <c r="E11885">
        <v>404</v>
      </c>
      <c r="G11885">
        <v>404</v>
      </c>
      <c r="H11885">
        <v>8625</v>
      </c>
      <c r="I11885">
        <v>5396</v>
      </c>
      <c r="J11885">
        <f t="shared" si="555"/>
        <v>148.52941176470588</v>
      </c>
      <c r="K11885">
        <f t="shared" si="556"/>
        <v>2006</v>
      </c>
      <c r="L11885">
        <f t="shared" si="557"/>
        <v>8</v>
      </c>
    </row>
    <row r="11886" spans="1:12" x14ac:dyDescent="0.25">
      <c r="A11886" s="1">
        <v>38961</v>
      </c>
      <c r="B11886">
        <v>401.5</v>
      </c>
      <c r="C11886">
        <v>403.25</v>
      </c>
      <c r="D11886">
        <v>397.5</v>
      </c>
      <c r="E11886">
        <v>401.25</v>
      </c>
      <c r="G11886">
        <v>401.25</v>
      </c>
      <c r="H11886">
        <v>6610</v>
      </c>
      <c r="I11886">
        <v>4549</v>
      </c>
      <c r="J11886">
        <f t="shared" si="555"/>
        <v>147.51838235294119</v>
      </c>
      <c r="K11886">
        <f t="shared" si="556"/>
        <v>2006</v>
      </c>
      <c r="L11886">
        <f t="shared" si="557"/>
        <v>9</v>
      </c>
    </row>
    <row r="11887" spans="1:12" x14ac:dyDescent="0.25">
      <c r="A11887" s="1">
        <v>38965</v>
      </c>
      <c r="B11887">
        <v>406</v>
      </c>
      <c r="C11887">
        <v>410</v>
      </c>
      <c r="D11887">
        <v>403.5</v>
      </c>
      <c r="E11887">
        <v>404</v>
      </c>
      <c r="G11887">
        <v>404</v>
      </c>
      <c r="H11887">
        <v>4342</v>
      </c>
      <c r="I11887">
        <v>2728</v>
      </c>
      <c r="J11887">
        <f t="shared" si="555"/>
        <v>148.52941176470588</v>
      </c>
      <c r="K11887">
        <f t="shared" si="556"/>
        <v>2006</v>
      </c>
      <c r="L11887">
        <f t="shared" si="557"/>
        <v>9</v>
      </c>
    </row>
    <row r="11888" spans="1:12" x14ac:dyDescent="0.25">
      <c r="A11888" s="1">
        <v>38966</v>
      </c>
      <c r="B11888">
        <v>399.25</v>
      </c>
      <c r="C11888">
        <v>404</v>
      </c>
      <c r="D11888">
        <v>398</v>
      </c>
      <c r="E11888">
        <v>399</v>
      </c>
      <c r="G11888">
        <v>399</v>
      </c>
      <c r="H11888">
        <v>2173</v>
      </c>
      <c r="I11888">
        <v>2089</v>
      </c>
      <c r="J11888">
        <f t="shared" si="555"/>
        <v>146.69117647058823</v>
      </c>
      <c r="K11888">
        <f t="shared" si="556"/>
        <v>2006</v>
      </c>
      <c r="L11888">
        <f t="shared" si="557"/>
        <v>9</v>
      </c>
    </row>
    <row r="11889" spans="1:12" x14ac:dyDescent="0.25">
      <c r="A11889" s="1">
        <v>38967</v>
      </c>
      <c r="B11889">
        <v>399.5</v>
      </c>
      <c r="C11889">
        <v>404</v>
      </c>
      <c r="D11889">
        <v>396</v>
      </c>
      <c r="E11889">
        <v>403.5</v>
      </c>
      <c r="G11889">
        <v>403.5</v>
      </c>
      <c r="H11889">
        <v>1868</v>
      </c>
      <c r="I11889">
        <v>1294</v>
      </c>
      <c r="J11889">
        <f t="shared" si="555"/>
        <v>148.34558823529412</v>
      </c>
      <c r="K11889">
        <f t="shared" si="556"/>
        <v>2006</v>
      </c>
      <c r="L11889">
        <f t="shared" si="557"/>
        <v>9</v>
      </c>
    </row>
    <row r="11890" spans="1:12" x14ac:dyDescent="0.25">
      <c r="A11890" s="1">
        <v>38968</v>
      </c>
      <c r="B11890">
        <v>401</v>
      </c>
      <c r="C11890">
        <v>404</v>
      </c>
      <c r="D11890">
        <v>400</v>
      </c>
      <c r="E11890">
        <v>400</v>
      </c>
      <c r="G11890">
        <v>400</v>
      </c>
      <c r="H11890">
        <v>914</v>
      </c>
      <c r="I11890">
        <v>544</v>
      </c>
      <c r="J11890">
        <f t="shared" si="555"/>
        <v>147.05882352941177</v>
      </c>
      <c r="K11890">
        <f t="shared" si="556"/>
        <v>2006</v>
      </c>
      <c r="L11890">
        <f t="shared" si="557"/>
        <v>9</v>
      </c>
    </row>
    <row r="11891" spans="1:12" x14ac:dyDescent="0.25">
      <c r="A11891" s="1">
        <v>38971</v>
      </c>
      <c r="B11891">
        <v>396.5</v>
      </c>
      <c r="C11891">
        <v>399.5</v>
      </c>
      <c r="D11891">
        <v>394</v>
      </c>
      <c r="E11891">
        <v>398</v>
      </c>
      <c r="G11891">
        <v>398</v>
      </c>
      <c r="H11891">
        <v>205</v>
      </c>
      <c r="I11891">
        <v>387</v>
      </c>
      <c r="J11891">
        <f t="shared" si="555"/>
        <v>146.3235294117647</v>
      </c>
      <c r="K11891">
        <f t="shared" si="556"/>
        <v>2006</v>
      </c>
      <c r="L11891">
        <f t="shared" si="557"/>
        <v>9</v>
      </c>
    </row>
    <row r="11892" spans="1:12" x14ac:dyDescent="0.25">
      <c r="A11892" s="1">
        <v>38972</v>
      </c>
      <c r="B11892">
        <v>395</v>
      </c>
      <c r="C11892">
        <v>400</v>
      </c>
      <c r="D11892">
        <v>388.5</v>
      </c>
      <c r="E11892">
        <v>388.75</v>
      </c>
      <c r="G11892">
        <v>388.75</v>
      </c>
      <c r="H11892">
        <v>85</v>
      </c>
      <c r="I11892">
        <v>257</v>
      </c>
      <c r="J11892">
        <f t="shared" si="555"/>
        <v>142.92279411764707</v>
      </c>
      <c r="K11892">
        <f t="shared" si="556"/>
        <v>2006</v>
      </c>
      <c r="L11892">
        <f t="shared" si="557"/>
        <v>9</v>
      </c>
    </row>
    <row r="11893" spans="1:12" x14ac:dyDescent="0.25">
      <c r="A11893" s="1">
        <v>38973</v>
      </c>
      <c r="B11893">
        <v>389</v>
      </c>
      <c r="C11893">
        <v>394</v>
      </c>
      <c r="D11893">
        <v>381.5</v>
      </c>
      <c r="E11893">
        <v>381.5</v>
      </c>
      <c r="G11893">
        <v>381.5</v>
      </c>
      <c r="H11893">
        <v>389</v>
      </c>
      <c r="I11893">
        <v>551</v>
      </c>
      <c r="J11893">
        <f t="shared" si="555"/>
        <v>140.25735294117646</v>
      </c>
      <c r="K11893">
        <f t="shared" si="556"/>
        <v>2006</v>
      </c>
      <c r="L11893">
        <f t="shared" si="557"/>
        <v>9</v>
      </c>
    </row>
    <row r="11894" spans="1:12" x14ac:dyDescent="0.25">
      <c r="A11894" s="1">
        <v>38974</v>
      </c>
      <c r="B11894">
        <v>383.5</v>
      </c>
      <c r="C11894">
        <v>384</v>
      </c>
      <c r="D11894">
        <v>377</v>
      </c>
      <c r="E11894">
        <v>377</v>
      </c>
      <c r="G11894">
        <v>377</v>
      </c>
      <c r="H11894">
        <v>389</v>
      </c>
      <c r="I11894">
        <v>551</v>
      </c>
      <c r="J11894">
        <f t="shared" si="555"/>
        <v>138.60294117647058</v>
      </c>
      <c r="K11894">
        <f t="shared" si="556"/>
        <v>2006</v>
      </c>
      <c r="L11894">
        <f t="shared" si="557"/>
        <v>9</v>
      </c>
    </row>
    <row r="11895" spans="1:12" x14ac:dyDescent="0.25">
      <c r="A11895" s="1">
        <v>38975</v>
      </c>
      <c r="B11895">
        <v>391.25</v>
      </c>
      <c r="C11895">
        <v>398</v>
      </c>
      <c r="D11895">
        <v>387.5</v>
      </c>
      <c r="E11895">
        <v>392.5</v>
      </c>
      <c r="G11895">
        <v>392.5</v>
      </c>
      <c r="H11895">
        <v>30132</v>
      </c>
      <c r="I11895">
        <v>261864</v>
      </c>
      <c r="J11895">
        <f t="shared" si="555"/>
        <v>144.3014705882353</v>
      </c>
      <c r="K11895">
        <f t="shared" si="556"/>
        <v>2006</v>
      </c>
      <c r="L11895">
        <f t="shared" si="557"/>
        <v>9</v>
      </c>
    </row>
    <row r="11896" spans="1:12" x14ac:dyDescent="0.25">
      <c r="A11896" s="1">
        <v>38978</v>
      </c>
      <c r="B11896">
        <v>395.25</v>
      </c>
      <c r="C11896">
        <v>398.5</v>
      </c>
      <c r="D11896">
        <v>392.25</v>
      </c>
      <c r="E11896">
        <v>395.5</v>
      </c>
      <c r="G11896">
        <v>395.5</v>
      </c>
      <c r="H11896">
        <v>24836</v>
      </c>
      <c r="I11896">
        <v>264141</v>
      </c>
      <c r="J11896">
        <f t="shared" si="555"/>
        <v>145.40441176470588</v>
      </c>
      <c r="K11896">
        <f t="shared" si="556"/>
        <v>2006</v>
      </c>
      <c r="L11896">
        <f t="shared" si="557"/>
        <v>9</v>
      </c>
    </row>
    <row r="11897" spans="1:12" x14ac:dyDescent="0.25">
      <c r="A11897" s="1">
        <v>38979</v>
      </c>
      <c r="B11897">
        <v>395.75</v>
      </c>
      <c r="C11897">
        <v>411.5</v>
      </c>
      <c r="D11897">
        <v>395.75</v>
      </c>
      <c r="E11897">
        <v>409</v>
      </c>
      <c r="G11897">
        <v>409</v>
      </c>
      <c r="H11897">
        <v>38919</v>
      </c>
      <c r="I11897">
        <v>265085</v>
      </c>
      <c r="J11897">
        <f t="shared" si="555"/>
        <v>150.36764705882354</v>
      </c>
      <c r="K11897">
        <f t="shared" si="556"/>
        <v>2006</v>
      </c>
      <c r="L11897">
        <f t="shared" si="557"/>
        <v>9</v>
      </c>
    </row>
    <row r="11898" spans="1:12" x14ac:dyDescent="0.25">
      <c r="A11898" s="1">
        <v>38980</v>
      </c>
      <c r="B11898">
        <v>410</v>
      </c>
      <c r="C11898">
        <v>413.5</v>
      </c>
      <c r="D11898">
        <v>406.25</v>
      </c>
      <c r="E11898">
        <v>407.75</v>
      </c>
      <c r="G11898">
        <v>407.75</v>
      </c>
      <c r="H11898">
        <v>38676</v>
      </c>
      <c r="I11898">
        <v>264965</v>
      </c>
      <c r="J11898">
        <f t="shared" si="555"/>
        <v>149.90808823529412</v>
      </c>
      <c r="K11898">
        <f t="shared" si="556"/>
        <v>2006</v>
      </c>
      <c r="L11898">
        <f t="shared" si="557"/>
        <v>9</v>
      </c>
    </row>
    <row r="11899" spans="1:12" x14ac:dyDescent="0.25">
      <c r="A11899" s="1">
        <v>38981</v>
      </c>
      <c r="B11899">
        <v>408.25</v>
      </c>
      <c r="C11899">
        <v>423</v>
      </c>
      <c r="D11899">
        <v>407.5</v>
      </c>
      <c r="E11899">
        <v>421.5</v>
      </c>
      <c r="G11899">
        <v>421.5</v>
      </c>
      <c r="H11899">
        <v>48640</v>
      </c>
      <c r="I11899">
        <v>263964</v>
      </c>
      <c r="J11899">
        <f t="shared" si="555"/>
        <v>154.96323529411765</v>
      </c>
      <c r="K11899">
        <f t="shared" si="556"/>
        <v>2006</v>
      </c>
      <c r="L11899">
        <f t="shared" si="557"/>
        <v>9</v>
      </c>
    </row>
    <row r="11900" spans="1:12" x14ac:dyDescent="0.25">
      <c r="A11900" s="1">
        <v>38982</v>
      </c>
      <c r="B11900">
        <v>420.75</v>
      </c>
      <c r="C11900">
        <v>422</v>
      </c>
      <c r="D11900">
        <v>417.5</v>
      </c>
      <c r="E11900">
        <v>419</v>
      </c>
      <c r="G11900">
        <v>419</v>
      </c>
      <c r="H11900">
        <v>26567</v>
      </c>
      <c r="I11900">
        <v>260237</v>
      </c>
      <c r="J11900">
        <f t="shared" si="555"/>
        <v>154.04411764705884</v>
      </c>
      <c r="K11900">
        <f t="shared" si="556"/>
        <v>2006</v>
      </c>
      <c r="L11900">
        <f t="shared" si="557"/>
        <v>9</v>
      </c>
    </row>
    <row r="11901" spans="1:12" x14ac:dyDescent="0.25">
      <c r="A11901" s="1">
        <v>38985</v>
      </c>
      <c r="B11901">
        <v>418</v>
      </c>
      <c r="C11901">
        <v>419.75</v>
      </c>
      <c r="D11901">
        <v>411.25</v>
      </c>
      <c r="E11901">
        <v>413.75</v>
      </c>
      <c r="G11901">
        <v>413.75</v>
      </c>
      <c r="H11901">
        <v>35989</v>
      </c>
      <c r="I11901">
        <v>256600</v>
      </c>
      <c r="J11901">
        <f t="shared" si="555"/>
        <v>152.1139705882353</v>
      </c>
      <c r="K11901">
        <f t="shared" si="556"/>
        <v>2006</v>
      </c>
      <c r="L11901">
        <f t="shared" si="557"/>
        <v>9</v>
      </c>
    </row>
    <row r="11902" spans="1:12" x14ac:dyDescent="0.25">
      <c r="A11902" s="1">
        <v>38986</v>
      </c>
      <c r="B11902">
        <v>414</v>
      </c>
      <c r="C11902">
        <v>426.5</v>
      </c>
      <c r="D11902">
        <v>414</v>
      </c>
      <c r="E11902">
        <v>423</v>
      </c>
      <c r="G11902">
        <v>423</v>
      </c>
      <c r="H11902">
        <v>35559</v>
      </c>
      <c r="I11902">
        <v>257484</v>
      </c>
      <c r="J11902">
        <f t="shared" si="555"/>
        <v>155.51470588235296</v>
      </c>
      <c r="K11902">
        <f t="shared" si="556"/>
        <v>2006</v>
      </c>
      <c r="L11902">
        <f t="shared" si="557"/>
        <v>9</v>
      </c>
    </row>
    <row r="11903" spans="1:12" x14ac:dyDescent="0.25">
      <c r="A11903" s="1">
        <v>38987</v>
      </c>
      <c r="B11903">
        <v>423.75</v>
      </c>
      <c r="C11903">
        <v>430.75</v>
      </c>
      <c r="D11903">
        <v>419</v>
      </c>
      <c r="E11903">
        <v>424.25</v>
      </c>
      <c r="G11903">
        <v>424.25</v>
      </c>
      <c r="H11903">
        <v>38040</v>
      </c>
      <c r="I11903">
        <v>258218</v>
      </c>
      <c r="J11903">
        <f t="shared" si="555"/>
        <v>155.97426470588235</v>
      </c>
      <c r="K11903">
        <f t="shared" si="556"/>
        <v>2006</v>
      </c>
      <c r="L11903">
        <f t="shared" si="557"/>
        <v>9</v>
      </c>
    </row>
    <row r="11904" spans="1:12" x14ac:dyDescent="0.25">
      <c r="A11904" s="1">
        <v>38988</v>
      </c>
      <c r="B11904">
        <v>424.75</v>
      </c>
      <c r="C11904">
        <v>448</v>
      </c>
      <c r="D11904">
        <v>424.5</v>
      </c>
      <c r="E11904">
        <v>445.5</v>
      </c>
      <c r="G11904">
        <v>445.5</v>
      </c>
      <c r="H11904">
        <v>98715</v>
      </c>
      <c r="I11904">
        <v>262467</v>
      </c>
      <c r="J11904">
        <f t="shared" si="555"/>
        <v>163.78676470588235</v>
      </c>
      <c r="K11904">
        <f t="shared" si="556"/>
        <v>2006</v>
      </c>
      <c r="L11904">
        <f t="shared" si="557"/>
        <v>9</v>
      </c>
    </row>
    <row r="11905" spans="1:12" x14ac:dyDescent="0.25">
      <c r="A11905" s="1">
        <v>38989</v>
      </c>
      <c r="B11905">
        <v>445.5</v>
      </c>
      <c r="C11905">
        <v>453</v>
      </c>
      <c r="D11905">
        <v>441</v>
      </c>
      <c r="E11905">
        <v>443</v>
      </c>
      <c r="G11905">
        <v>443</v>
      </c>
      <c r="H11905">
        <v>93179</v>
      </c>
      <c r="I11905">
        <v>258113</v>
      </c>
      <c r="J11905">
        <f t="shared" si="555"/>
        <v>162.86764705882354</v>
      </c>
      <c r="K11905">
        <f t="shared" si="556"/>
        <v>2006</v>
      </c>
      <c r="L11905">
        <f t="shared" si="557"/>
        <v>9</v>
      </c>
    </row>
    <row r="11906" spans="1:12" x14ac:dyDescent="0.25">
      <c r="A11906" s="1">
        <v>38992</v>
      </c>
      <c r="B11906">
        <v>445</v>
      </c>
      <c r="C11906">
        <v>458.5</v>
      </c>
      <c r="D11906">
        <v>443.5</v>
      </c>
      <c r="E11906">
        <v>446</v>
      </c>
      <c r="G11906">
        <v>446</v>
      </c>
      <c r="H11906">
        <v>53353</v>
      </c>
      <c r="I11906">
        <v>258481</v>
      </c>
      <c r="J11906">
        <f t="shared" ref="J11906:J11969" si="558">G11906/100*5000/136</f>
        <v>163.97058823529412</v>
      </c>
      <c r="K11906">
        <f t="shared" ref="K11906:K11969" si="559">YEAR(A11906)</f>
        <v>2006</v>
      </c>
      <c r="L11906">
        <f t="shared" ref="L11906:L11969" si="560">MONTH(A11906)</f>
        <v>10</v>
      </c>
    </row>
    <row r="11907" spans="1:12" x14ac:dyDescent="0.25">
      <c r="A11907" s="1">
        <v>38993</v>
      </c>
      <c r="B11907">
        <v>446.25</v>
      </c>
      <c r="C11907">
        <v>447.5</v>
      </c>
      <c r="D11907">
        <v>435.25</v>
      </c>
      <c r="E11907">
        <v>439.5</v>
      </c>
      <c r="G11907">
        <v>439.5</v>
      </c>
      <c r="H11907">
        <v>48832</v>
      </c>
      <c r="I11907">
        <v>257511</v>
      </c>
      <c r="J11907">
        <f t="shared" si="558"/>
        <v>161.58088235294116</v>
      </c>
      <c r="K11907">
        <f t="shared" si="559"/>
        <v>2006</v>
      </c>
      <c r="L11907">
        <f t="shared" si="560"/>
        <v>10</v>
      </c>
    </row>
    <row r="11908" spans="1:12" x14ac:dyDescent="0.25">
      <c r="A11908" s="1">
        <v>38994</v>
      </c>
      <c r="B11908">
        <v>441.5</v>
      </c>
      <c r="C11908">
        <v>471</v>
      </c>
      <c r="D11908">
        <v>440.25</v>
      </c>
      <c r="E11908">
        <v>465</v>
      </c>
      <c r="G11908">
        <v>465</v>
      </c>
      <c r="H11908">
        <v>64247</v>
      </c>
      <c r="I11908">
        <v>259037</v>
      </c>
      <c r="J11908">
        <f t="shared" si="558"/>
        <v>170.95588235294119</v>
      </c>
      <c r="K11908">
        <f t="shared" si="559"/>
        <v>2006</v>
      </c>
      <c r="L11908">
        <f t="shared" si="560"/>
        <v>10</v>
      </c>
    </row>
    <row r="11909" spans="1:12" x14ac:dyDescent="0.25">
      <c r="A11909" s="1">
        <v>38995</v>
      </c>
      <c r="B11909">
        <v>464</v>
      </c>
      <c r="C11909">
        <v>487</v>
      </c>
      <c r="D11909">
        <v>460</v>
      </c>
      <c r="E11909">
        <v>464</v>
      </c>
      <c r="G11909">
        <v>464</v>
      </c>
      <c r="H11909">
        <v>89272</v>
      </c>
      <c r="I11909">
        <v>257929</v>
      </c>
      <c r="J11909">
        <f t="shared" si="558"/>
        <v>170.58823529411765</v>
      </c>
      <c r="K11909">
        <f t="shared" si="559"/>
        <v>2006</v>
      </c>
      <c r="L11909">
        <f t="shared" si="560"/>
        <v>10</v>
      </c>
    </row>
    <row r="11910" spans="1:12" x14ac:dyDescent="0.25">
      <c r="A11910" s="1">
        <v>38996</v>
      </c>
      <c r="B11910">
        <v>465.5</v>
      </c>
      <c r="C11910">
        <v>477</v>
      </c>
      <c r="D11910">
        <v>458.5</v>
      </c>
      <c r="E11910">
        <v>464</v>
      </c>
      <c r="G11910">
        <v>464</v>
      </c>
      <c r="H11910">
        <v>53923</v>
      </c>
      <c r="I11910">
        <v>255149</v>
      </c>
      <c r="J11910">
        <f t="shared" si="558"/>
        <v>170.58823529411765</v>
      </c>
      <c r="K11910">
        <f t="shared" si="559"/>
        <v>2006</v>
      </c>
      <c r="L11910">
        <f t="shared" si="560"/>
        <v>10</v>
      </c>
    </row>
    <row r="11911" spans="1:12" x14ac:dyDescent="0.25">
      <c r="A11911" s="1">
        <v>38999</v>
      </c>
      <c r="B11911">
        <v>467.25</v>
      </c>
      <c r="C11911">
        <v>494</v>
      </c>
      <c r="D11911">
        <v>466.25</v>
      </c>
      <c r="E11911">
        <v>494</v>
      </c>
      <c r="G11911">
        <v>494</v>
      </c>
      <c r="H11911">
        <v>44360</v>
      </c>
      <c r="I11911">
        <v>251370</v>
      </c>
      <c r="J11911">
        <f t="shared" si="558"/>
        <v>181.61764705882356</v>
      </c>
      <c r="K11911">
        <f t="shared" si="559"/>
        <v>2006</v>
      </c>
      <c r="L11911">
        <f t="shared" si="560"/>
        <v>10</v>
      </c>
    </row>
    <row r="11912" spans="1:12" x14ac:dyDescent="0.25">
      <c r="A11912" s="1">
        <v>39000</v>
      </c>
      <c r="B11912">
        <v>524</v>
      </c>
      <c r="C11912">
        <v>524</v>
      </c>
      <c r="D11912">
        <v>493</v>
      </c>
      <c r="E11912">
        <v>501</v>
      </c>
      <c r="G11912">
        <v>501</v>
      </c>
      <c r="H11912">
        <v>83877</v>
      </c>
      <c r="I11912">
        <v>249362</v>
      </c>
      <c r="J11912">
        <f t="shared" si="558"/>
        <v>184.19117647058823</v>
      </c>
      <c r="K11912">
        <f t="shared" si="559"/>
        <v>2006</v>
      </c>
      <c r="L11912">
        <f t="shared" si="560"/>
        <v>10</v>
      </c>
    </row>
    <row r="11913" spans="1:12" x14ac:dyDescent="0.25">
      <c r="A11913" s="1">
        <v>39001</v>
      </c>
      <c r="B11913">
        <v>501</v>
      </c>
      <c r="C11913">
        <v>531</v>
      </c>
      <c r="D11913">
        <v>500.5</v>
      </c>
      <c r="E11913">
        <v>531</v>
      </c>
      <c r="G11913">
        <v>531</v>
      </c>
      <c r="H11913">
        <v>35998</v>
      </c>
      <c r="I11913">
        <v>248985</v>
      </c>
      <c r="J11913">
        <f t="shared" si="558"/>
        <v>195.22058823529409</v>
      </c>
      <c r="K11913">
        <f t="shared" si="559"/>
        <v>2006</v>
      </c>
      <c r="L11913">
        <f t="shared" si="560"/>
        <v>10</v>
      </c>
    </row>
    <row r="11914" spans="1:12" x14ac:dyDescent="0.25">
      <c r="A11914" s="1">
        <v>39002</v>
      </c>
      <c r="B11914">
        <v>543.5</v>
      </c>
      <c r="C11914">
        <v>551</v>
      </c>
      <c r="D11914">
        <v>511</v>
      </c>
      <c r="E11914">
        <v>515.5</v>
      </c>
      <c r="G11914">
        <v>515.5</v>
      </c>
      <c r="H11914">
        <v>58326</v>
      </c>
      <c r="I11914">
        <v>248362</v>
      </c>
      <c r="J11914">
        <f t="shared" si="558"/>
        <v>189.52205882352942</v>
      </c>
      <c r="K11914">
        <f t="shared" si="559"/>
        <v>2006</v>
      </c>
      <c r="L11914">
        <f t="shared" si="560"/>
        <v>10</v>
      </c>
    </row>
    <row r="11915" spans="1:12" x14ac:dyDescent="0.25">
      <c r="A11915" s="1">
        <v>39003</v>
      </c>
      <c r="B11915">
        <v>516.5</v>
      </c>
      <c r="C11915">
        <v>539</v>
      </c>
      <c r="D11915">
        <v>516.5</v>
      </c>
      <c r="E11915">
        <v>525.5</v>
      </c>
      <c r="G11915">
        <v>525.5</v>
      </c>
      <c r="H11915">
        <v>37988</v>
      </c>
      <c r="I11915">
        <v>249702</v>
      </c>
      <c r="J11915">
        <f t="shared" si="558"/>
        <v>193.1985294117647</v>
      </c>
      <c r="K11915">
        <f t="shared" si="559"/>
        <v>2006</v>
      </c>
      <c r="L11915">
        <f t="shared" si="560"/>
        <v>10</v>
      </c>
    </row>
    <row r="11916" spans="1:12" x14ac:dyDescent="0.25">
      <c r="A11916" s="1">
        <v>39006</v>
      </c>
      <c r="B11916">
        <v>525</v>
      </c>
      <c r="C11916">
        <v>545</v>
      </c>
      <c r="D11916">
        <v>520.25</v>
      </c>
      <c r="E11916">
        <v>542.5</v>
      </c>
      <c r="G11916">
        <v>542.5</v>
      </c>
      <c r="H11916">
        <v>29536</v>
      </c>
      <c r="I11916">
        <v>246696</v>
      </c>
      <c r="J11916">
        <f t="shared" si="558"/>
        <v>199.4485294117647</v>
      </c>
      <c r="K11916">
        <f t="shared" si="559"/>
        <v>2006</v>
      </c>
      <c r="L11916">
        <f t="shared" si="560"/>
        <v>10</v>
      </c>
    </row>
    <row r="11917" spans="1:12" x14ac:dyDescent="0.25">
      <c r="A11917" s="1">
        <v>39007</v>
      </c>
      <c r="B11917">
        <v>541</v>
      </c>
      <c r="C11917">
        <v>557</v>
      </c>
      <c r="D11917">
        <v>528.75</v>
      </c>
      <c r="E11917">
        <v>531</v>
      </c>
      <c r="G11917">
        <v>531</v>
      </c>
      <c r="H11917">
        <v>39953</v>
      </c>
      <c r="I11917">
        <v>250331</v>
      </c>
      <c r="J11917">
        <f t="shared" si="558"/>
        <v>195.22058823529409</v>
      </c>
      <c r="K11917">
        <f t="shared" si="559"/>
        <v>2006</v>
      </c>
      <c r="L11917">
        <f t="shared" si="560"/>
        <v>10</v>
      </c>
    </row>
    <row r="11918" spans="1:12" x14ac:dyDescent="0.25">
      <c r="A11918" s="1">
        <v>39008</v>
      </c>
      <c r="B11918">
        <v>531.25</v>
      </c>
      <c r="C11918">
        <v>531.25</v>
      </c>
      <c r="D11918">
        <v>512</v>
      </c>
      <c r="E11918">
        <v>512.5</v>
      </c>
      <c r="G11918">
        <v>512.5</v>
      </c>
      <c r="H11918">
        <v>29151</v>
      </c>
      <c r="I11918">
        <v>248097</v>
      </c>
      <c r="J11918">
        <f t="shared" si="558"/>
        <v>188.41911764705881</v>
      </c>
      <c r="K11918">
        <f t="shared" si="559"/>
        <v>2006</v>
      </c>
      <c r="L11918">
        <f t="shared" si="560"/>
        <v>10</v>
      </c>
    </row>
    <row r="11919" spans="1:12" x14ac:dyDescent="0.25">
      <c r="A11919" s="1">
        <v>39009</v>
      </c>
      <c r="B11919">
        <v>512.5</v>
      </c>
      <c r="C11919">
        <v>529</v>
      </c>
      <c r="D11919">
        <v>505.5</v>
      </c>
      <c r="E11919">
        <v>513</v>
      </c>
      <c r="G11919">
        <v>513</v>
      </c>
      <c r="H11919">
        <v>26786</v>
      </c>
      <c r="I11919">
        <v>247798</v>
      </c>
      <c r="J11919">
        <f t="shared" si="558"/>
        <v>188.60294117647058</v>
      </c>
      <c r="K11919">
        <f t="shared" si="559"/>
        <v>2006</v>
      </c>
      <c r="L11919">
        <f t="shared" si="560"/>
        <v>10</v>
      </c>
    </row>
    <row r="11920" spans="1:12" x14ac:dyDescent="0.25">
      <c r="A11920" s="1">
        <v>39010</v>
      </c>
      <c r="B11920">
        <v>513.5</v>
      </c>
      <c r="C11920">
        <v>523</v>
      </c>
      <c r="D11920">
        <v>502.5</v>
      </c>
      <c r="E11920">
        <v>505</v>
      </c>
      <c r="G11920">
        <v>505</v>
      </c>
      <c r="H11920">
        <v>25385</v>
      </c>
      <c r="I11920">
        <v>245469</v>
      </c>
      <c r="J11920">
        <f t="shared" si="558"/>
        <v>185.66176470588235</v>
      </c>
      <c r="K11920">
        <f t="shared" si="559"/>
        <v>2006</v>
      </c>
      <c r="L11920">
        <f t="shared" si="560"/>
        <v>10</v>
      </c>
    </row>
    <row r="11921" spans="1:12" x14ac:dyDescent="0.25">
      <c r="A11921" s="1">
        <v>39013</v>
      </c>
      <c r="B11921">
        <v>506.5</v>
      </c>
      <c r="C11921">
        <v>521.5</v>
      </c>
      <c r="D11921">
        <v>499</v>
      </c>
      <c r="E11921">
        <v>517</v>
      </c>
      <c r="G11921">
        <v>517</v>
      </c>
      <c r="H11921">
        <v>29288</v>
      </c>
      <c r="I11921">
        <v>245039</v>
      </c>
      <c r="J11921">
        <f t="shared" si="558"/>
        <v>190.0735294117647</v>
      </c>
      <c r="K11921">
        <f t="shared" si="559"/>
        <v>2006</v>
      </c>
      <c r="L11921">
        <f t="shared" si="560"/>
        <v>10</v>
      </c>
    </row>
    <row r="11922" spans="1:12" x14ac:dyDescent="0.25">
      <c r="A11922" s="1">
        <v>39014</v>
      </c>
      <c r="B11922">
        <v>517.25</v>
      </c>
      <c r="C11922">
        <v>527.5</v>
      </c>
      <c r="D11922">
        <v>511.25</v>
      </c>
      <c r="E11922">
        <v>522.5</v>
      </c>
      <c r="G11922">
        <v>522.5</v>
      </c>
      <c r="H11922">
        <v>23157</v>
      </c>
      <c r="I11922">
        <v>245118</v>
      </c>
      <c r="J11922">
        <f t="shared" si="558"/>
        <v>192.09558823529412</v>
      </c>
      <c r="K11922">
        <f t="shared" si="559"/>
        <v>2006</v>
      </c>
      <c r="L11922">
        <f t="shared" si="560"/>
        <v>10</v>
      </c>
    </row>
    <row r="11923" spans="1:12" x14ac:dyDescent="0.25">
      <c r="A11923" s="1">
        <v>39015</v>
      </c>
      <c r="B11923">
        <v>526</v>
      </c>
      <c r="C11923">
        <v>541</v>
      </c>
      <c r="D11923">
        <v>515.25</v>
      </c>
      <c r="E11923">
        <v>516.75</v>
      </c>
      <c r="G11923">
        <v>516.75</v>
      </c>
      <c r="H11923">
        <v>32877</v>
      </c>
      <c r="I11923">
        <v>245224</v>
      </c>
      <c r="J11923">
        <f t="shared" si="558"/>
        <v>189.98161764705884</v>
      </c>
      <c r="K11923">
        <f t="shared" si="559"/>
        <v>2006</v>
      </c>
      <c r="L11923">
        <f t="shared" si="560"/>
        <v>10</v>
      </c>
    </row>
    <row r="11924" spans="1:12" x14ac:dyDescent="0.25">
      <c r="A11924" s="1">
        <v>39016</v>
      </c>
      <c r="B11924">
        <v>516.25</v>
      </c>
      <c r="C11924">
        <v>517.25</v>
      </c>
      <c r="D11924">
        <v>505</v>
      </c>
      <c r="E11924">
        <v>507.5</v>
      </c>
      <c r="G11924">
        <v>507.5</v>
      </c>
      <c r="H11924">
        <v>26264</v>
      </c>
      <c r="I11924">
        <v>242151</v>
      </c>
      <c r="J11924">
        <f t="shared" si="558"/>
        <v>186.58088235294119</v>
      </c>
      <c r="K11924">
        <f t="shared" si="559"/>
        <v>2006</v>
      </c>
      <c r="L11924">
        <f t="shared" si="560"/>
        <v>10</v>
      </c>
    </row>
    <row r="11925" spans="1:12" x14ac:dyDescent="0.25">
      <c r="A11925" s="1">
        <v>39017</v>
      </c>
      <c r="B11925">
        <v>509.25</v>
      </c>
      <c r="C11925">
        <v>523</v>
      </c>
      <c r="D11925">
        <v>500</v>
      </c>
      <c r="E11925">
        <v>508.5</v>
      </c>
      <c r="G11925">
        <v>508.5</v>
      </c>
      <c r="H11925">
        <v>32291</v>
      </c>
      <c r="I11925">
        <v>229132</v>
      </c>
      <c r="J11925">
        <f t="shared" si="558"/>
        <v>186.9485294117647</v>
      </c>
      <c r="K11925">
        <f t="shared" si="559"/>
        <v>2006</v>
      </c>
      <c r="L11925">
        <f t="shared" si="560"/>
        <v>10</v>
      </c>
    </row>
    <row r="11926" spans="1:12" x14ac:dyDescent="0.25">
      <c r="A11926" s="1">
        <v>39020</v>
      </c>
      <c r="B11926">
        <v>507</v>
      </c>
      <c r="C11926">
        <v>513.5</v>
      </c>
      <c r="D11926">
        <v>497.25</v>
      </c>
      <c r="E11926">
        <v>501</v>
      </c>
      <c r="G11926">
        <v>501</v>
      </c>
      <c r="H11926">
        <v>33553</v>
      </c>
      <c r="I11926">
        <v>227629</v>
      </c>
      <c r="J11926">
        <f t="shared" si="558"/>
        <v>184.19117647058823</v>
      </c>
      <c r="K11926">
        <f t="shared" si="559"/>
        <v>2006</v>
      </c>
      <c r="L11926">
        <f t="shared" si="560"/>
        <v>10</v>
      </c>
    </row>
    <row r="11927" spans="1:12" x14ac:dyDescent="0.25">
      <c r="A11927" s="1">
        <v>39021</v>
      </c>
      <c r="B11927">
        <v>502.25</v>
      </c>
      <c r="C11927">
        <v>503.75</v>
      </c>
      <c r="D11927">
        <v>482</v>
      </c>
      <c r="E11927">
        <v>483</v>
      </c>
      <c r="G11927">
        <v>483</v>
      </c>
      <c r="H11927">
        <v>66743</v>
      </c>
      <c r="I11927">
        <v>203526</v>
      </c>
      <c r="J11927">
        <f t="shared" si="558"/>
        <v>177.5735294117647</v>
      </c>
      <c r="K11927">
        <f t="shared" si="559"/>
        <v>2006</v>
      </c>
      <c r="L11927">
        <f t="shared" si="560"/>
        <v>10</v>
      </c>
    </row>
    <row r="11928" spans="1:12" x14ac:dyDescent="0.25">
      <c r="A11928" s="1">
        <v>39022</v>
      </c>
      <c r="B11928">
        <v>485.75</v>
      </c>
      <c r="C11928">
        <v>494</v>
      </c>
      <c r="D11928">
        <v>476.5</v>
      </c>
      <c r="E11928">
        <v>487.5</v>
      </c>
      <c r="G11928">
        <v>487.5</v>
      </c>
      <c r="H11928">
        <v>38343</v>
      </c>
      <c r="I11928">
        <v>201504</v>
      </c>
      <c r="J11928">
        <f t="shared" si="558"/>
        <v>179.22794117647058</v>
      </c>
      <c r="K11928">
        <f t="shared" si="559"/>
        <v>2006</v>
      </c>
      <c r="L11928">
        <f t="shared" si="560"/>
        <v>11</v>
      </c>
    </row>
    <row r="11929" spans="1:12" x14ac:dyDescent="0.25">
      <c r="A11929" s="1">
        <v>39023</v>
      </c>
      <c r="B11929">
        <v>490</v>
      </c>
      <c r="C11929">
        <v>510</v>
      </c>
      <c r="D11929">
        <v>488</v>
      </c>
      <c r="E11929">
        <v>491.5</v>
      </c>
      <c r="G11929">
        <v>491.5</v>
      </c>
      <c r="H11929">
        <v>38349</v>
      </c>
      <c r="I11929">
        <v>197988</v>
      </c>
      <c r="J11929">
        <f t="shared" si="558"/>
        <v>180.6985294117647</v>
      </c>
      <c r="K11929">
        <f t="shared" si="559"/>
        <v>2006</v>
      </c>
      <c r="L11929">
        <f t="shared" si="560"/>
        <v>11</v>
      </c>
    </row>
    <row r="11930" spans="1:12" x14ac:dyDescent="0.25">
      <c r="A11930" s="1">
        <v>39024</v>
      </c>
      <c r="B11930">
        <v>491</v>
      </c>
      <c r="C11930">
        <v>494</v>
      </c>
      <c r="D11930">
        <v>484.75</v>
      </c>
      <c r="E11930">
        <v>492.5</v>
      </c>
      <c r="G11930">
        <v>492.5</v>
      </c>
      <c r="H11930">
        <v>28090</v>
      </c>
      <c r="I11930">
        <v>192307</v>
      </c>
      <c r="J11930">
        <f t="shared" si="558"/>
        <v>181.06617647058823</v>
      </c>
      <c r="K11930">
        <f t="shared" si="559"/>
        <v>2006</v>
      </c>
      <c r="L11930">
        <f t="shared" si="560"/>
        <v>11</v>
      </c>
    </row>
    <row r="11931" spans="1:12" x14ac:dyDescent="0.25">
      <c r="A11931" s="1">
        <v>39027</v>
      </c>
      <c r="B11931">
        <v>495.5</v>
      </c>
      <c r="C11931">
        <v>501.75</v>
      </c>
      <c r="D11931">
        <v>493.5</v>
      </c>
      <c r="E11931">
        <v>498</v>
      </c>
      <c r="G11931">
        <v>498</v>
      </c>
      <c r="H11931">
        <v>22196</v>
      </c>
      <c r="I11931">
        <v>187929</v>
      </c>
      <c r="J11931">
        <f t="shared" si="558"/>
        <v>183.08823529411768</v>
      </c>
      <c r="K11931">
        <f t="shared" si="559"/>
        <v>2006</v>
      </c>
      <c r="L11931">
        <f t="shared" si="560"/>
        <v>11</v>
      </c>
    </row>
    <row r="11932" spans="1:12" x14ac:dyDescent="0.25">
      <c r="A11932" s="1">
        <v>39028</v>
      </c>
      <c r="B11932">
        <v>498.75</v>
      </c>
      <c r="C11932">
        <v>501</v>
      </c>
      <c r="D11932">
        <v>493.25</v>
      </c>
      <c r="E11932">
        <v>497</v>
      </c>
      <c r="G11932">
        <v>497</v>
      </c>
      <c r="H11932">
        <v>49390</v>
      </c>
      <c r="I11932">
        <v>168230</v>
      </c>
      <c r="J11932">
        <f t="shared" si="558"/>
        <v>182.72058823529412</v>
      </c>
      <c r="K11932">
        <f t="shared" si="559"/>
        <v>2006</v>
      </c>
      <c r="L11932">
        <f t="shared" si="560"/>
        <v>11</v>
      </c>
    </row>
    <row r="11933" spans="1:12" x14ac:dyDescent="0.25">
      <c r="A11933" s="1">
        <v>39029</v>
      </c>
      <c r="B11933">
        <v>497.5</v>
      </c>
      <c r="C11933">
        <v>519</v>
      </c>
      <c r="D11933">
        <v>497.5</v>
      </c>
      <c r="E11933">
        <v>504</v>
      </c>
      <c r="G11933">
        <v>504</v>
      </c>
      <c r="H11933">
        <v>64243</v>
      </c>
      <c r="I11933">
        <v>147199</v>
      </c>
      <c r="J11933">
        <f t="shared" si="558"/>
        <v>185.29411764705881</v>
      </c>
      <c r="K11933">
        <f t="shared" si="559"/>
        <v>2006</v>
      </c>
      <c r="L11933">
        <f t="shared" si="560"/>
        <v>11</v>
      </c>
    </row>
    <row r="11934" spans="1:12" x14ac:dyDescent="0.25">
      <c r="A11934" s="1">
        <v>39030</v>
      </c>
      <c r="B11934">
        <v>505</v>
      </c>
      <c r="C11934">
        <v>508</v>
      </c>
      <c r="D11934">
        <v>486</v>
      </c>
      <c r="E11934">
        <v>488</v>
      </c>
      <c r="G11934">
        <v>488</v>
      </c>
      <c r="H11934">
        <v>67601</v>
      </c>
      <c r="I11934">
        <v>127285</v>
      </c>
      <c r="J11934">
        <f t="shared" si="558"/>
        <v>179.41176470588235</v>
      </c>
      <c r="K11934">
        <f t="shared" si="559"/>
        <v>2006</v>
      </c>
      <c r="L11934">
        <f t="shared" si="560"/>
        <v>11</v>
      </c>
    </row>
    <row r="11935" spans="1:12" x14ac:dyDescent="0.25">
      <c r="A11935" s="1">
        <v>39031</v>
      </c>
      <c r="B11935">
        <v>490</v>
      </c>
      <c r="C11935">
        <v>491.25</v>
      </c>
      <c r="D11935">
        <v>478</v>
      </c>
      <c r="E11935">
        <v>480.5</v>
      </c>
      <c r="G11935">
        <v>480.5</v>
      </c>
      <c r="H11935">
        <v>55904</v>
      </c>
      <c r="I11935">
        <v>107008</v>
      </c>
      <c r="J11935">
        <f t="shared" si="558"/>
        <v>176.65441176470588</v>
      </c>
      <c r="K11935">
        <f t="shared" si="559"/>
        <v>2006</v>
      </c>
      <c r="L11935">
        <f t="shared" si="560"/>
        <v>11</v>
      </c>
    </row>
    <row r="11936" spans="1:12" x14ac:dyDescent="0.25">
      <c r="A11936" s="1">
        <v>39034</v>
      </c>
      <c r="B11936">
        <v>479</v>
      </c>
      <c r="C11936">
        <v>487.25</v>
      </c>
      <c r="D11936">
        <v>475</v>
      </c>
      <c r="E11936">
        <v>477</v>
      </c>
      <c r="G11936">
        <v>477</v>
      </c>
      <c r="H11936">
        <v>50421</v>
      </c>
      <c r="I11936">
        <v>86351</v>
      </c>
      <c r="J11936">
        <f t="shared" si="558"/>
        <v>175.36764705882351</v>
      </c>
      <c r="K11936">
        <f t="shared" si="559"/>
        <v>2006</v>
      </c>
      <c r="L11936">
        <f t="shared" si="560"/>
        <v>11</v>
      </c>
    </row>
    <row r="11937" spans="1:12" x14ac:dyDescent="0.25">
      <c r="A11937" s="1">
        <v>39035</v>
      </c>
      <c r="B11937">
        <v>477.25</v>
      </c>
      <c r="C11937">
        <v>492.75</v>
      </c>
      <c r="D11937">
        <v>470</v>
      </c>
      <c r="E11937">
        <v>486.5</v>
      </c>
      <c r="G11937">
        <v>486.5</v>
      </c>
      <c r="H11937">
        <v>47902</v>
      </c>
      <c r="I11937">
        <v>73830</v>
      </c>
      <c r="J11937">
        <f t="shared" si="558"/>
        <v>178.86029411764707</v>
      </c>
      <c r="K11937">
        <f t="shared" si="559"/>
        <v>2006</v>
      </c>
      <c r="L11937">
        <f t="shared" si="560"/>
        <v>11</v>
      </c>
    </row>
    <row r="11938" spans="1:12" x14ac:dyDescent="0.25">
      <c r="A11938" s="1">
        <v>39036</v>
      </c>
      <c r="B11938">
        <v>490</v>
      </c>
      <c r="C11938">
        <v>497</v>
      </c>
      <c r="D11938">
        <v>480</v>
      </c>
      <c r="E11938">
        <v>481.5</v>
      </c>
      <c r="G11938">
        <v>481.5</v>
      </c>
      <c r="H11938">
        <v>33131</v>
      </c>
      <c r="I11938">
        <v>64189</v>
      </c>
      <c r="J11938">
        <f t="shared" si="558"/>
        <v>177.02205882352945</v>
      </c>
      <c r="K11938">
        <f t="shared" si="559"/>
        <v>2006</v>
      </c>
      <c r="L11938">
        <f t="shared" si="560"/>
        <v>11</v>
      </c>
    </row>
    <row r="11939" spans="1:12" x14ac:dyDescent="0.25">
      <c r="A11939" s="1">
        <v>39037</v>
      </c>
      <c r="B11939">
        <v>480.25</v>
      </c>
      <c r="C11939">
        <v>485.5</v>
      </c>
      <c r="D11939">
        <v>466.25</v>
      </c>
      <c r="E11939">
        <v>468.75</v>
      </c>
      <c r="G11939">
        <v>468.75</v>
      </c>
      <c r="H11939">
        <v>24193</v>
      </c>
      <c r="I11939">
        <v>56252</v>
      </c>
      <c r="J11939">
        <f t="shared" si="558"/>
        <v>172.33455882352942</v>
      </c>
      <c r="K11939">
        <f t="shared" si="559"/>
        <v>2006</v>
      </c>
      <c r="L11939">
        <f t="shared" si="560"/>
        <v>11</v>
      </c>
    </row>
    <row r="11940" spans="1:12" x14ac:dyDescent="0.25">
      <c r="A11940" s="1">
        <v>39038</v>
      </c>
      <c r="B11940">
        <v>471</v>
      </c>
      <c r="C11940">
        <v>475</v>
      </c>
      <c r="D11940">
        <v>465</v>
      </c>
      <c r="E11940">
        <v>474</v>
      </c>
      <c r="G11940">
        <v>474</v>
      </c>
      <c r="H11940">
        <v>12972</v>
      </c>
      <c r="I11940">
        <v>52387</v>
      </c>
      <c r="J11940">
        <f t="shared" si="558"/>
        <v>174.26470588235293</v>
      </c>
      <c r="K11940">
        <f t="shared" si="559"/>
        <v>2006</v>
      </c>
      <c r="L11940">
        <f t="shared" si="560"/>
        <v>11</v>
      </c>
    </row>
    <row r="11941" spans="1:12" x14ac:dyDescent="0.25">
      <c r="A11941" s="1">
        <v>39041</v>
      </c>
      <c r="B11941">
        <v>477</v>
      </c>
      <c r="C11941">
        <v>486.25</v>
      </c>
      <c r="D11941">
        <v>471.75</v>
      </c>
      <c r="E11941">
        <v>475</v>
      </c>
      <c r="G11941">
        <v>475</v>
      </c>
      <c r="H11941">
        <v>10787</v>
      </c>
      <c r="I11941">
        <v>47197</v>
      </c>
      <c r="J11941">
        <f t="shared" si="558"/>
        <v>174.63235294117646</v>
      </c>
      <c r="K11941">
        <f t="shared" si="559"/>
        <v>2006</v>
      </c>
      <c r="L11941">
        <f t="shared" si="560"/>
        <v>11</v>
      </c>
    </row>
    <row r="11942" spans="1:12" x14ac:dyDescent="0.25">
      <c r="A11942" s="1">
        <v>39042</v>
      </c>
      <c r="B11942">
        <v>476</v>
      </c>
      <c r="C11942">
        <v>480.75</v>
      </c>
      <c r="D11942">
        <v>472</v>
      </c>
      <c r="E11942">
        <v>479.75</v>
      </c>
      <c r="G11942">
        <v>479.75</v>
      </c>
      <c r="H11942">
        <v>16527</v>
      </c>
      <c r="I11942">
        <v>35774</v>
      </c>
      <c r="J11942">
        <f t="shared" si="558"/>
        <v>176.37867647058823</v>
      </c>
      <c r="K11942">
        <f t="shared" si="559"/>
        <v>2006</v>
      </c>
      <c r="L11942">
        <f t="shared" si="560"/>
        <v>11</v>
      </c>
    </row>
    <row r="11943" spans="1:12" x14ac:dyDescent="0.25">
      <c r="A11943" s="1">
        <v>39043</v>
      </c>
      <c r="B11943">
        <v>482</v>
      </c>
      <c r="C11943">
        <v>498</v>
      </c>
      <c r="D11943">
        <v>478</v>
      </c>
      <c r="E11943">
        <v>486.25</v>
      </c>
      <c r="G11943">
        <v>486.25</v>
      </c>
      <c r="H11943">
        <v>15459</v>
      </c>
      <c r="I11943">
        <v>24790</v>
      </c>
      <c r="J11943">
        <f t="shared" si="558"/>
        <v>178.76838235294119</v>
      </c>
      <c r="K11943">
        <f t="shared" si="559"/>
        <v>2006</v>
      </c>
      <c r="L11943">
        <f t="shared" si="560"/>
        <v>11</v>
      </c>
    </row>
    <row r="11944" spans="1:12" x14ac:dyDescent="0.25">
      <c r="A11944" s="1">
        <v>39045</v>
      </c>
      <c r="B11944">
        <v>487.25</v>
      </c>
      <c r="C11944">
        <v>501</v>
      </c>
      <c r="D11944">
        <v>483</v>
      </c>
      <c r="E11944">
        <v>500</v>
      </c>
      <c r="G11944">
        <v>500</v>
      </c>
      <c r="H11944">
        <v>4104</v>
      </c>
      <c r="I11944">
        <v>22156</v>
      </c>
      <c r="J11944">
        <f t="shared" si="558"/>
        <v>183.8235294117647</v>
      </c>
      <c r="K11944">
        <f t="shared" si="559"/>
        <v>2006</v>
      </c>
      <c r="L11944">
        <f t="shared" si="560"/>
        <v>11</v>
      </c>
    </row>
    <row r="11945" spans="1:12" x14ac:dyDescent="0.25">
      <c r="A11945" s="1">
        <v>39048</v>
      </c>
      <c r="B11945">
        <v>501.25</v>
      </c>
      <c r="C11945">
        <v>508</v>
      </c>
      <c r="D11945">
        <v>485.75</v>
      </c>
      <c r="E11945">
        <v>490.25</v>
      </c>
      <c r="G11945">
        <v>490.25</v>
      </c>
      <c r="H11945">
        <v>12174</v>
      </c>
      <c r="I11945">
        <v>16973</v>
      </c>
      <c r="J11945">
        <f t="shared" si="558"/>
        <v>180.2389705882353</v>
      </c>
      <c r="K11945">
        <f t="shared" si="559"/>
        <v>2006</v>
      </c>
      <c r="L11945">
        <f t="shared" si="560"/>
        <v>11</v>
      </c>
    </row>
    <row r="11946" spans="1:12" x14ac:dyDescent="0.25">
      <c r="A11946" s="1">
        <v>39049</v>
      </c>
      <c r="B11946">
        <v>493.75</v>
      </c>
      <c r="C11946">
        <v>493.75</v>
      </c>
      <c r="D11946">
        <v>480.5</v>
      </c>
      <c r="E11946">
        <v>487.25</v>
      </c>
      <c r="G11946">
        <v>487.25</v>
      </c>
      <c r="H11946">
        <v>7505</v>
      </c>
      <c r="I11946">
        <v>13891</v>
      </c>
      <c r="J11946">
        <f t="shared" si="558"/>
        <v>179.13602941176467</v>
      </c>
      <c r="K11946">
        <f t="shared" si="559"/>
        <v>2006</v>
      </c>
      <c r="L11946">
        <f t="shared" si="560"/>
        <v>11</v>
      </c>
    </row>
    <row r="11947" spans="1:12" x14ac:dyDescent="0.25">
      <c r="A11947" s="1">
        <v>39050</v>
      </c>
      <c r="B11947">
        <v>487</v>
      </c>
      <c r="C11947">
        <v>492.25</v>
      </c>
      <c r="D11947">
        <v>479</v>
      </c>
      <c r="E11947">
        <v>490.5</v>
      </c>
      <c r="G11947">
        <v>490.5</v>
      </c>
      <c r="H11947">
        <v>13745</v>
      </c>
      <c r="I11947">
        <v>9276</v>
      </c>
      <c r="J11947">
        <f t="shared" si="558"/>
        <v>180.33088235294119</v>
      </c>
      <c r="K11947">
        <f t="shared" si="559"/>
        <v>2006</v>
      </c>
      <c r="L11947">
        <f t="shared" si="560"/>
        <v>11</v>
      </c>
    </row>
    <row r="11948" spans="1:12" x14ac:dyDescent="0.25">
      <c r="A11948" s="1">
        <v>39051</v>
      </c>
      <c r="B11948">
        <v>491.5</v>
      </c>
      <c r="C11948">
        <v>505.25</v>
      </c>
      <c r="D11948">
        <v>491</v>
      </c>
      <c r="E11948">
        <v>502</v>
      </c>
      <c r="G11948">
        <v>502</v>
      </c>
      <c r="H11948">
        <v>7685</v>
      </c>
      <c r="I11948">
        <v>6427</v>
      </c>
      <c r="J11948">
        <f t="shared" si="558"/>
        <v>184.55882352941174</v>
      </c>
      <c r="K11948">
        <f t="shared" si="559"/>
        <v>2006</v>
      </c>
      <c r="L11948">
        <f t="shared" si="560"/>
        <v>11</v>
      </c>
    </row>
    <row r="11949" spans="1:12" x14ac:dyDescent="0.25">
      <c r="A11949" s="1">
        <v>39052</v>
      </c>
      <c r="B11949">
        <v>507</v>
      </c>
      <c r="C11949">
        <v>507</v>
      </c>
      <c r="D11949">
        <v>496</v>
      </c>
      <c r="E11949">
        <v>500</v>
      </c>
      <c r="G11949">
        <v>500</v>
      </c>
      <c r="H11949">
        <v>6632</v>
      </c>
      <c r="I11949">
        <v>4271</v>
      </c>
      <c r="J11949">
        <f t="shared" si="558"/>
        <v>183.8235294117647</v>
      </c>
      <c r="K11949">
        <f t="shared" si="559"/>
        <v>2006</v>
      </c>
      <c r="L11949">
        <f t="shared" si="560"/>
        <v>12</v>
      </c>
    </row>
    <row r="11950" spans="1:12" x14ac:dyDescent="0.25">
      <c r="A11950" s="1">
        <v>39055</v>
      </c>
      <c r="B11950">
        <v>498.25</v>
      </c>
      <c r="C11950">
        <v>500.25</v>
      </c>
      <c r="D11950">
        <v>491</v>
      </c>
      <c r="E11950">
        <v>499.5</v>
      </c>
      <c r="G11950">
        <v>499.5</v>
      </c>
      <c r="H11950">
        <v>3729</v>
      </c>
      <c r="I11950">
        <v>2789</v>
      </c>
      <c r="J11950">
        <f t="shared" si="558"/>
        <v>183.63970588235293</v>
      </c>
      <c r="K11950">
        <f t="shared" si="559"/>
        <v>2006</v>
      </c>
      <c r="L11950">
        <f t="shared" si="560"/>
        <v>12</v>
      </c>
    </row>
    <row r="11951" spans="1:12" x14ac:dyDescent="0.25">
      <c r="A11951" s="1">
        <v>39056</v>
      </c>
      <c r="B11951">
        <v>498</v>
      </c>
      <c r="C11951">
        <v>498.5</v>
      </c>
      <c r="D11951">
        <v>493.25</v>
      </c>
      <c r="E11951">
        <v>498</v>
      </c>
      <c r="G11951">
        <v>498</v>
      </c>
      <c r="H11951">
        <v>2706</v>
      </c>
      <c r="I11951">
        <v>2064</v>
      </c>
      <c r="J11951">
        <f t="shared" si="558"/>
        <v>183.08823529411768</v>
      </c>
      <c r="K11951">
        <f t="shared" si="559"/>
        <v>2006</v>
      </c>
      <c r="L11951">
        <f t="shared" si="560"/>
        <v>12</v>
      </c>
    </row>
    <row r="11952" spans="1:12" x14ac:dyDescent="0.25">
      <c r="A11952" s="1">
        <v>39057</v>
      </c>
      <c r="B11952">
        <v>495</v>
      </c>
      <c r="C11952">
        <v>495</v>
      </c>
      <c r="D11952">
        <v>475</v>
      </c>
      <c r="E11952">
        <v>475</v>
      </c>
      <c r="G11952">
        <v>475</v>
      </c>
      <c r="H11952">
        <v>1738</v>
      </c>
      <c r="I11952">
        <v>1434</v>
      </c>
      <c r="J11952">
        <f t="shared" si="558"/>
        <v>174.63235294117646</v>
      </c>
      <c r="K11952">
        <f t="shared" si="559"/>
        <v>2006</v>
      </c>
      <c r="L11952">
        <f t="shared" si="560"/>
        <v>12</v>
      </c>
    </row>
    <row r="11953" spans="1:12" x14ac:dyDescent="0.25">
      <c r="A11953" s="1">
        <v>39058</v>
      </c>
      <c r="B11953">
        <v>472</v>
      </c>
      <c r="C11953">
        <v>478</v>
      </c>
      <c r="D11953">
        <v>469.5</v>
      </c>
      <c r="E11953">
        <v>477.5</v>
      </c>
      <c r="G11953">
        <v>477.5</v>
      </c>
      <c r="H11953">
        <v>1241</v>
      </c>
      <c r="I11953">
        <v>907</v>
      </c>
      <c r="J11953">
        <f t="shared" si="558"/>
        <v>175.5514705882353</v>
      </c>
      <c r="K11953">
        <f t="shared" si="559"/>
        <v>2006</v>
      </c>
      <c r="L11953">
        <f t="shared" si="560"/>
        <v>12</v>
      </c>
    </row>
    <row r="11954" spans="1:12" x14ac:dyDescent="0.25">
      <c r="A11954" s="1">
        <v>39059</v>
      </c>
      <c r="B11954">
        <v>476</v>
      </c>
      <c r="C11954">
        <v>476</v>
      </c>
      <c r="D11954">
        <v>468</v>
      </c>
      <c r="E11954">
        <v>469</v>
      </c>
      <c r="G11954">
        <v>469</v>
      </c>
      <c r="H11954">
        <v>190</v>
      </c>
      <c r="I11954">
        <v>439</v>
      </c>
      <c r="J11954">
        <f t="shared" si="558"/>
        <v>172.42647058823533</v>
      </c>
      <c r="K11954">
        <f t="shared" si="559"/>
        <v>2006</v>
      </c>
      <c r="L11954">
        <f t="shared" si="560"/>
        <v>12</v>
      </c>
    </row>
    <row r="11955" spans="1:12" x14ac:dyDescent="0.25">
      <c r="A11955" s="1">
        <v>39062</v>
      </c>
      <c r="B11955">
        <v>470.25</v>
      </c>
      <c r="C11955">
        <v>475</v>
      </c>
      <c r="D11955">
        <v>463.5</v>
      </c>
      <c r="E11955">
        <v>475</v>
      </c>
      <c r="G11955">
        <v>475</v>
      </c>
      <c r="H11955">
        <v>172</v>
      </c>
      <c r="I11955">
        <v>439</v>
      </c>
      <c r="J11955">
        <f t="shared" si="558"/>
        <v>174.63235294117646</v>
      </c>
      <c r="K11955">
        <f t="shared" si="559"/>
        <v>2006</v>
      </c>
      <c r="L11955">
        <f t="shared" si="560"/>
        <v>12</v>
      </c>
    </row>
    <row r="11956" spans="1:12" x14ac:dyDescent="0.25">
      <c r="A11956" s="1">
        <v>39063</v>
      </c>
      <c r="B11956">
        <v>474.5</v>
      </c>
      <c r="C11956">
        <v>477.25</v>
      </c>
      <c r="D11956">
        <v>465</v>
      </c>
      <c r="E11956">
        <v>465</v>
      </c>
      <c r="G11956">
        <v>465</v>
      </c>
      <c r="H11956">
        <v>494</v>
      </c>
      <c r="I11956">
        <v>383</v>
      </c>
      <c r="J11956">
        <f t="shared" si="558"/>
        <v>170.95588235294119</v>
      </c>
      <c r="K11956">
        <f t="shared" si="559"/>
        <v>2006</v>
      </c>
      <c r="L11956">
        <f t="shared" si="560"/>
        <v>12</v>
      </c>
    </row>
    <row r="11957" spans="1:12" x14ac:dyDescent="0.25">
      <c r="A11957" s="1">
        <v>39064</v>
      </c>
      <c r="B11957">
        <v>465</v>
      </c>
      <c r="C11957">
        <v>473</v>
      </c>
      <c r="D11957">
        <v>464.75</v>
      </c>
      <c r="E11957">
        <v>472.5</v>
      </c>
      <c r="G11957">
        <v>472.5</v>
      </c>
      <c r="H11957">
        <v>67</v>
      </c>
      <c r="I11957">
        <v>97</v>
      </c>
      <c r="J11957">
        <f t="shared" si="558"/>
        <v>173.71323529411765</v>
      </c>
      <c r="K11957">
        <f t="shared" si="559"/>
        <v>2006</v>
      </c>
      <c r="L11957">
        <f t="shared" si="560"/>
        <v>12</v>
      </c>
    </row>
    <row r="11958" spans="1:12" x14ac:dyDescent="0.25">
      <c r="A11958" s="1">
        <v>39065</v>
      </c>
      <c r="B11958">
        <v>472.5</v>
      </c>
      <c r="C11958">
        <v>479.5</v>
      </c>
      <c r="D11958">
        <v>472</v>
      </c>
      <c r="E11958">
        <v>477</v>
      </c>
      <c r="G11958">
        <v>477</v>
      </c>
      <c r="H11958">
        <v>67</v>
      </c>
      <c r="I11958">
        <v>97</v>
      </c>
      <c r="J11958">
        <f t="shared" si="558"/>
        <v>175.36764705882351</v>
      </c>
      <c r="K11958">
        <f t="shared" si="559"/>
        <v>2006</v>
      </c>
      <c r="L11958">
        <f t="shared" si="560"/>
        <v>12</v>
      </c>
    </row>
    <row r="11959" spans="1:12" x14ac:dyDescent="0.25">
      <c r="A11959" s="1">
        <v>39066</v>
      </c>
      <c r="B11959">
        <v>491.75</v>
      </c>
      <c r="C11959">
        <v>495</v>
      </c>
      <c r="D11959">
        <v>486</v>
      </c>
      <c r="E11959">
        <v>494.25</v>
      </c>
      <c r="G11959">
        <v>494.25</v>
      </c>
      <c r="H11959">
        <v>9926</v>
      </c>
      <c r="I11959">
        <v>233131</v>
      </c>
      <c r="J11959">
        <f t="shared" si="558"/>
        <v>181.70955882352942</v>
      </c>
      <c r="K11959">
        <f t="shared" si="559"/>
        <v>2006</v>
      </c>
      <c r="L11959">
        <f t="shared" si="560"/>
        <v>12</v>
      </c>
    </row>
    <row r="11960" spans="1:12" x14ac:dyDescent="0.25">
      <c r="A11960" s="1">
        <v>39069</v>
      </c>
      <c r="B11960">
        <v>494.5</v>
      </c>
      <c r="C11960">
        <v>494.75</v>
      </c>
      <c r="D11960">
        <v>481.5</v>
      </c>
      <c r="E11960">
        <v>487.5</v>
      </c>
      <c r="G11960">
        <v>487.5</v>
      </c>
      <c r="H11960">
        <v>11464</v>
      </c>
      <c r="I11960">
        <v>233119</v>
      </c>
      <c r="J11960">
        <f t="shared" si="558"/>
        <v>179.22794117647058</v>
      </c>
      <c r="K11960">
        <f t="shared" si="559"/>
        <v>2006</v>
      </c>
      <c r="L11960">
        <f t="shared" si="560"/>
        <v>12</v>
      </c>
    </row>
    <row r="11961" spans="1:12" x14ac:dyDescent="0.25">
      <c r="A11961" s="1">
        <v>39070</v>
      </c>
      <c r="B11961">
        <v>487.5</v>
      </c>
      <c r="C11961">
        <v>494.5</v>
      </c>
      <c r="D11961">
        <v>482.25</v>
      </c>
      <c r="E11961">
        <v>492</v>
      </c>
      <c r="G11961">
        <v>492</v>
      </c>
      <c r="H11961">
        <v>12128</v>
      </c>
      <c r="I11961">
        <v>233503</v>
      </c>
      <c r="J11961">
        <f t="shared" si="558"/>
        <v>180.88235294117646</v>
      </c>
      <c r="K11961">
        <f t="shared" si="559"/>
        <v>2006</v>
      </c>
      <c r="L11961">
        <f t="shared" si="560"/>
        <v>12</v>
      </c>
    </row>
    <row r="11962" spans="1:12" x14ac:dyDescent="0.25">
      <c r="A11962" s="1">
        <v>39071</v>
      </c>
      <c r="B11962">
        <v>492.75</v>
      </c>
      <c r="C11962">
        <v>495</v>
      </c>
      <c r="D11962">
        <v>486.75</v>
      </c>
      <c r="E11962">
        <v>493.75</v>
      </c>
      <c r="G11962">
        <v>493.75</v>
      </c>
      <c r="H11962">
        <v>9595</v>
      </c>
      <c r="I11962">
        <v>233926</v>
      </c>
      <c r="J11962">
        <f t="shared" si="558"/>
        <v>181.52573529411765</v>
      </c>
      <c r="K11962">
        <f t="shared" si="559"/>
        <v>2006</v>
      </c>
      <c r="L11962">
        <f t="shared" si="560"/>
        <v>12</v>
      </c>
    </row>
    <row r="11963" spans="1:12" x14ac:dyDescent="0.25">
      <c r="A11963" s="1">
        <v>39072</v>
      </c>
      <c r="B11963">
        <v>494</v>
      </c>
      <c r="C11963">
        <v>504.25</v>
      </c>
      <c r="D11963">
        <v>493</v>
      </c>
      <c r="E11963">
        <v>503.25</v>
      </c>
      <c r="G11963">
        <v>503.25</v>
      </c>
      <c r="H11963">
        <v>16960</v>
      </c>
      <c r="I11963">
        <v>237068</v>
      </c>
      <c r="J11963">
        <f t="shared" si="558"/>
        <v>185.01838235294119</v>
      </c>
      <c r="K11963">
        <f t="shared" si="559"/>
        <v>2006</v>
      </c>
      <c r="L11963">
        <f t="shared" si="560"/>
        <v>12</v>
      </c>
    </row>
    <row r="11964" spans="1:12" x14ac:dyDescent="0.25">
      <c r="A11964" s="1">
        <v>39073</v>
      </c>
      <c r="B11964">
        <v>504.25</v>
      </c>
      <c r="C11964">
        <v>514.5</v>
      </c>
      <c r="D11964">
        <v>502.25</v>
      </c>
      <c r="E11964">
        <v>514</v>
      </c>
      <c r="G11964">
        <v>514</v>
      </c>
      <c r="H11964">
        <v>14086</v>
      </c>
      <c r="I11964">
        <v>240513</v>
      </c>
      <c r="J11964">
        <f t="shared" si="558"/>
        <v>188.97058823529412</v>
      </c>
      <c r="K11964">
        <f t="shared" si="559"/>
        <v>2006</v>
      </c>
      <c r="L11964">
        <f t="shared" si="560"/>
        <v>12</v>
      </c>
    </row>
    <row r="11965" spans="1:12" x14ac:dyDescent="0.25">
      <c r="A11965" s="1">
        <v>39077</v>
      </c>
      <c r="B11965">
        <v>516</v>
      </c>
      <c r="C11965">
        <v>521.25</v>
      </c>
      <c r="D11965">
        <v>513</v>
      </c>
      <c r="E11965">
        <v>516.75</v>
      </c>
      <c r="G11965">
        <v>516.75</v>
      </c>
      <c r="H11965">
        <v>9649</v>
      </c>
      <c r="I11965">
        <v>240168</v>
      </c>
      <c r="J11965">
        <f t="shared" si="558"/>
        <v>189.98161764705884</v>
      </c>
      <c r="K11965">
        <f t="shared" si="559"/>
        <v>2006</v>
      </c>
      <c r="L11965">
        <f t="shared" si="560"/>
        <v>12</v>
      </c>
    </row>
    <row r="11966" spans="1:12" x14ac:dyDescent="0.25">
      <c r="A11966" s="1">
        <v>39078</v>
      </c>
      <c r="B11966">
        <v>515.75</v>
      </c>
      <c r="C11966">
        <v>518</v>
      </c>
      <c r="D11966">
        <v>506.75</v>
      </c>
      <c r="E11966">
        <v>507</v>
      </c>
      <c r="G11966">
        <v>507</v>
      </c>
      <c r="H11966">
        <v>9590</v>
      </c>
      <c r="I11966">
        <v>239735</v>
      </c>
      <c r="J11966">
        <f t="shared" si="558"/>
        <v>186.39705882352942</v>
      </c>
      <c r="K11966">
        <f t="shared" si="559"/>
        <v>2006</v>
      </c>
      <c r="L11966">
        <f t="shared" si="560"/>
        <v>12</v>
      </c>
    </row>
    <row r="11967" spans="1:12" x14ac:dyDescent="0.25">
      <c r="A11967" s="1">
        <v>39079</v>
      </c>
      <c r="B11967">
        <v>507.5</v>
      </c>
      <c r="C11967">
        <v>511.25</v>
      </c>
      <c r="D11967">
        <v>502.5</v>
      </c>
      <c r="E11967">
        <v>504.25</v>
      </c>
      <c r="G11967">
        <v>504.25</v>
      </c>
      <c r="H11967">
        <v>10026</v>
      </c>
      <c r="I11967">
        <v>241662</v>
      </c>
      <c r="J11967">
        <f t="shared" si="558"/>
        <v>185.38602941176472</v>
      </c>
      <c r="K11967">
        <f t="shared" si="559"/>
        <v>2006</v>
      </c>
      <c r="L11967">
        <f t="shared" si="560"/>
        <v>12</v>
      </c>
    </row>
    <row r="11968" spans="1:12" x14ac:dyDescent="0.25">
      <c r="A11968" s="1">
        <v>39080</v>
      </c>
      <c r="B11968">
        <v>504</v>
      </c>
      <c r="C11968">
        <v>506.75</v>
      </c>
      <c r="D11968">
        <v>494.75</v>
      </c>
      <c r="E11968">
        <v>501</v>
      </c>
      <c r="G11968">
        <v>501</v>
      </c>
      <c r="H11968">
        <v>12316</v>
      </c>
      <c r="I11968">
        <v>24171</v>
      </c>
      <c r="J11968">
        <f t="shared" si="558"/>
        <v>184.19117647058823</v>
      </c>
      <c r="K11968">
        <f t="shared" si="559"/>
        <v>2006</v>
      </c>
      <c r="L11968">
        <f t="shared" si="560"/>
        <v>12</v>
      </c>
    </row>
    <row r="11969" spans="1:12" x14ac:dyDescent="0.25">
      <c r="A11969" s="1">
        <v>39084</v>
      </c>
      <c r="B11969">
        <v>498</v>
      </c>
      <c r="C11969">
        <v>501</v>
      </c>
      <c r="D11969">
        <v>490.25</v>
      </c>
      <c r="E11969">
        <v>501</v>
      </c>
      <c r="G11969">
        <v>501</v>
      </c>
      <c r="H11969">
        <v>1472</v>
      </c>
      <c r="I11969">
        <v>241711</v>
      </c>
      <c r="J11969">
        <f t="shared" si="558"/>
        <v>184.19117647058823</v>
      </c>
      <c r="K11969">
        <f t="shared" si="559"/>
        <v>2007</v>
      </c>
      <c r="L11969">
        <f t="shared" si="560"/>
        <v>1</v>
      </c>
    </row>
    <row r="11970" spans="1:12" x14ac:dyDescent="0.25">
      <c r="A11970" s="1">
        <v>39085</v>
      </c>
      <c r="B11970">
        <v>493</v>
      </c>
      <c r="C11970">
        <v>493.75</v>
      </c>
      <c r="D11970">
        <v>476.25</v>
      </c>
      <c r="E11970">
        <v>476.5</v>
      </c>
      <c r="G11970">
        <v>476.5</v>
      </c>
      <c r="H11970">
        <v>27006</v>
      </c>
      <c r="I11970">
        <v>241118</v>
      </c>
      <c r="J11970">
        <f t="shared" ref="J11970:J12033" si="561">G11970/100*5000/136</f>
        <v>175.18382352941177</v>
      </c>
      <c r="K11970">
        <f t="shared" ref="K11970:K12033" si="562">YEAR(A11970)</f>
        <v>2007</v>
      </c>
      <c r="L11970">
        <f t="shared" ref="L11970:L12033" si="563">MONTH(A11970)</f>
        <v>1</v>
      </c>
    </row>
    <row r="11971" spans="1:12" x14ac:dyDescent="0.25">
      <c r="A11971" s="1">
        <v>39086</v>
      </c>
      <c r="B11971">
        <v>478</v>
      </c>
      <c r="C11971">
        <v>479.75</v>
      </c>
      <c r="D11971">
        <v>464.5</v>
      </c>
      <c r="E11971">
        <v>467.5</v>
      </c>
      <c r="G11971">
        <v>467.5</v>
      </c>
      <c r="H11971">
        <v>22414</v>
      </c>
      <c r="I11971">
        <v>239611</v>
      </c>
      <c r="J11971">
        <f t="shared" si="561"/>
        <v>171.875</v>
      </c>
      <c r="K11971">
        <f t="shared" si="562"/>
        <v>2007</v>
      </c>
      <c r="L11971">
        <f t="shared" si="563"/>
        <v>1</v>
      </c>
    </row>
    <row r="11972" spans="1:12" x14ac:dyDescent="0.25">
      <c r="A11972" s="1">
        <v>39087</v>
      </c>
      <c r="B11972">
        <v>469</v>
      </c>
      <c r="C11972">
        <v>470.75</v>
      </c>
      <c r="D11972">
        <v>462</v>
      </c>
      <c r="E11972">
        <v>470.25</v>
      </c>
      <c r="G11972">
        <v>470.25</v>
      </c>
      <c r="H11972">
        <v>15557</v>
      </c>
      <c r="I11972">
        <v>238277</v>
      </c>
      <c r="J11972">
        <f t="shared" si="561"/>
        <v>172.8860294117647</v>
      </c>
      <c r="K11972">
        <f t="shared" si="562"/>
        <v>2007</v>
      </c>
      <c r="L11972">
        <f t="shared" si="563"/>
        <v>1</v>
      </c>
    </row>
    <row r="11973" spans="1:12" x14ac:dyDescent="0.25">
      <c r="A11973" s="1">
        <v>39090</v>
      </c>
      <c r="B11973">
        <v>470</v>
      </c>
      <c r="C11973">
        <v>471.25</v>
      </c>
      <c r="D11973">
        <v>455.5</v>
      </c>
      <c r="E11973">
        <v>464</v>
      </c>
      <c r="G11973">
        <v>464</v>
      </c>
      <c r="H11973">
        <v>19820</v>
      </c>
      <c r="I11973">
        <v>238109</v>
      </c>
      <c r="J11973">
        <f t="shared" si="561"/>
        <v>170.58823529411765</v>
      </c>
      <c r="K11973">
        <f t="shared" si="562"/>
        <v>2007</v>
      </c>
      <c r="L11973">
        <f t="shared" si="563"/>
        <v>1</v>
      </c>
    </row>
    <row r="11974" spans="1:12" x14ac:dyDescent="0.25">
      <c r="A11974" s="1">
        <v>39091</v>
      </c>
      <c r="B11974">
        <v>461</v>
      </c>
      <c r="C11974">
        <v>463.5</v>
      </c>
      <c r="D11974">
        <v>453</v>
      </c>
      <c r="E11974">
        <v>453</v>
      </c>
      <c r="G11974">
        <v>453</v>
      </c>
      <c r="H11974">
        <v>22266</v>
      </c>
      <c r="I11974">
        <v>236435</v>
      </c>
      <c r="J11974">
        <f t="shared" si="561"/>
        <v>166.54411764705881</v>
      </c>
      <c r="K11974">
        <f t="shared" si="562"/>
        <v>2007</v>
      </c>
      <c r="L11974">
        <f t="shared" si="563"/>
        <v>1</v>
      </c>
    </row>
    <row r="11975" spans="1:12" x14ac:dyDescent="0.25">
      <c r="A11975" s="1">
        <v>39092</v>
      </c>
      <c r="B11975">
        <v>453</v>
      </c>
      <c r="C11975">
        <v>457.5</v>
      </c>
      <c r="D11975">
        <v>447.75</v>
      </c>
      <c r="E11975">
        <v>449.5</v>
      </c>
      <c r="G11975">
        <v>449.5</v>
      </c>
      <c r="H11975">
        <v>28888</v>
      </c>
      <c r="I11975">
        <v>230471</v>
      </c>
      <c r="J11975">
        <f t="shared" si="561"/>
        <v>165.25735294117646</v>
      </c>
      <c r="K11975">
        <f t="shared" si="562"/>
        <v>2007</v>
      </c>
      <c r="L11975">
        <f t="shared" si="563"/>
        <v>1</v>
      </c>
    </row>
    <row r="11976" spans="1:12" x14ac:dyDescent="0.25">
      <c r="A11976" s="1">
        <v>39093</v>
      </c>
      <c r="B11976">
        <v>450.5</v>
      </c>
      <c r="C11976">
        <v>464.5</v>
      </c>
      <c r="D11976">
        <v>450.5</v>
      </c>
      <c r="E11976">
        <v>456.5</v>
      </c>
      <c r="G11976">
        <v>456.5</v>
      </c>
      <c r="H11976">
        <v>23174</v>
      </c>
      <c r="I11976">
        <v>227757</v>
      </c>
      <c r="J11976">
        <f t="shared" si="561"/>
        <v>167.83088235294122</v>
      </c>
      <c r="K11976">
        <f t="shared" si="562"/>
        <v>2007</v>
      </c>
      <c r="L11976">
        <f t="shared" si="563"/>
        <v>1</v>
      </c>
    </row>
    <row r="11977" spans="1:12" x14ac:dyDescent="0.25">
      <c r="A11977" s="1">
        <v>39094</v>
      </c>
      <c r="B11977">
        <v>458.75</v>
      </c>
      <c r="C11977">
        <v>486.5</v>
      </c>
      <c r="D11977">
        <v>457.25</v>
      </c>
      <c r="E11977">
        <v>479.5</v>
      </c>
      <c r="G11977">
        <v>479.5</v>
      </c>
      <c r="H11977">
        <v>20020</v>
      </c>
      <c r="I11977">
        <v>225142</v>
      </c>
      <c r="J11977">
        <f t="shared" si="561"/>
        <v>176.28676470588235</v>
      </c>
      <c r="K11977">
        <f t="shared" si="562"/>
        <v>2007</v>
      </c>
      <c r="L11977">
        <f t="shared" si="563"/>
        <v>1</v>
      </c>
    </row>
    <row r="11978" spans="1:12" x14ac:dyDescent="0.25">
      <c r="A11978" s="1">
        <v>39098</v>
      </c>
      <c r="B11978">
        <v>480</v>
      </c>
      <c r="C11978">
        <v>484.5</v>
      </c>
      <c r="D11978">
        <v>463.5</v>
      </c>
      <c r="E11978">
        <v>464</v>
      </c>
      <c r="G11978">
        <v>464</v>
      </c>
      <c r="H11978">
        <v>31960</v>
      </c>
      <c r="I11978">
        <v>217754</v>
      </c>
      <c r="J11978">
        <f t="shared" si="561"/>
        <v>170.58823529411765</v>
      </c>
      <c r="K11978">
        <f t="shared" si="562"/>
        <v>2007</v>
      </c>
      <c r="L11978">
        <f t="shared" si="563"/>
        <v>1</v>
      </c>
    </row>
    <row r="11979" spans="1:12" x14ac:dyDescent="0.25">
      <c r="A11979" s="1">
        <v>39099</v>
      </c>
      <c r="B11979">
        <v>463.75</v>
      </c>
      <c r="C11979">
        <v>480</v>
      </c>
      <c r="D11979">
        <v>462.5</v>
      </c>
      <c r="E11979">
        <v>477</v>
      </c>
      <c r="G11979">
        <v>477</v>
      </c>
      <c r="H11979">
        <v>22819</v>
      </c>
      <c r="I11979">
        <v>216179</v>
      </c>
      <c r="J11979">
        <f t="shared" si="561"/>
        <v>175.36764705882351</v>
      </c>
      <c r="K11979">
        <f t="shared" si="562"/>
        <v>2007</v>
      </c>
      <c r="L11979">
        <f t="shared" si="563"/>
        <v>1</v>
      </c>
    </row>
    <row r="11980" spans="1:12" x14ac:dyDescent="0.25">
      <c r="A11980" s="1">
        <v>39100</v>
      </c>
      <c r="B11980">
        <v>477</v>
      </c>
      <c r="C11980">
        <v>484.75</v>
      </c>
      <c r="D11980">
        <v>466.75</v>
      </c>
      <c r="E11980">
        <v>471</v>
      </c>
      <c r="G11980">
        <v>471</v>
      </c>
      <c r="H11980">
        <v>24322</v>
      </c>
      <c r="I11980">
        <v>215049</v>
      </c>
      <c r="J11980">
        <f t="shared" si="561"/>
        <v>173.16176470588235</v>
      </c>
      <c r="K11980">
        <f t="shared" si="562"/>
        <v>2007</v>
      </c>
      <c r="L11980">
        <f t="shared" si="563"/>
        <v>1</v>
      </c>
    </row>
    <row r="11981" spans="1:12" x14ac:dyDescent="0.25">
      <c r="A11981" s="1">
        <v>39101</v>
      </c>
      <c r="B11981">
        <v>471</v>
      </c>
      <c r="C11981">
        <v>473</v>
      </c>
      <c r="D11981">
        <v>464.5</v>
      </c>
      <c r="E11981">
        <v>467</v>
      </c>
      <c r="G11981">
        <v>467</v>
      </c>
      <c r="H11981">
        <v>16383</v>
      </c>
      <c r="I11981">
        <v>214015</v>
      </c>
      <c r="J11981">
        <f t="shared" si="561"/>
        <v>171.69117647058823</v>
      </c>
      <c r="K11981">
        <f t="shared" si="562"/>
        <v>2007</v>
      </c>
      <c r="L11981">
        <f t="shared" si="563"/>
        <v>1</v>
      </c>
    </row>
    <row r="11982" spans="1:12" x14ac:dyDescent="0.25">
      <c r="A11982" s="1">
        <v>39104</v>
      </c>
      <c r="B11982">
        <v>466</v>
      </c>
      <c r="C11982">
        <v>470.5</v>
      </c>
      <c r="D11982">
        <v>464</v>
      </c>
      <c r="E11982">
        <v>465</v>
      </c>
      <c r="G11982">
        <v>465</v>
      </c>
      <c r="H11982">
        <v>15765</v>
      </c>
      <c r="I11982">
        <v>211609</v>
      </c>
      <c r="J11982">
        <f t="shared" si="561"/>
        <v>170.95588235294119</v>
      </c>
      <c r="K11982">
        <f t="shared" si="562"/>
        <v>2007</v>
      </c>
      <c r="L11982">
        <f t="shared" si="563"/>
        <v>1</v>
      </c>
    </row>
    <row r="11983" spans="1:12" x14ac:dyDescent="0.25">
      <c r="A11983" s="1">
        <v>39105</v>
      </c>
      <c r="B11983">
        <v>466</v>
      </c>
      <c r="C11983">
        <v>480.75</v>
      </c>
      <c r="D11983">
        <v>465.5</v>
      </c>
      <c r="E11983">
        <v>480.25</v>
      </c>
      <c r="G11983">
        <v>480.25</v>
      </c>
      <c r="H11983">
        <v>21969</v>
      </c>
      <c r="I11983">
        <v>211813</v>
      </c>
      <c r="J11983">
        <f t="shared" si="561"/>
        <v>176.5625</v>
      </c>
      <c r="K11983">
        <f t="shared" si="562"/>
        <v>2007</v>
      </c>
      <c r="L11983">
        <f t="shared" si="563"/>
        <v>1</v>
      </c>
    </row>
    <row r="11984" spans="1:12" x14ac:dyDescent="0.25">
      <c r="A11984" s="1">
        <v>39106</v>
      </c>
      <c r="B11984">
        <v>481.5</v>
      </c>
      <c r="C11984">
        <v>482.5</v>
      </c>
      <c r="D11984">
        <v>463.5</v>
      </c>
      <c r="E11984">
        <v>466</v>
      </c>
      <c r="G11984">
        <v>466</v>
      </c>
      <c r="H11984">
        <v>27608</v>
      </c>
      <c r="I11984">
        <v>205078</v>
      </c>
      <c r="J11984">
        <f t="shared" si="561"/>
        <v>171.3235294117647</v>
      </c>
      <c r="K11984">
        <f t="shared" si="562"/>
        <v>2007</v>
      </c>
      <c r="L11984">
        <f t="shared" si="563"/>
        <v>1</v>
      </c>
    </row>
    <row r="11985" spans="1:12" x14ac:dyDescent="0.25">
      <c r="A11985" s="1">
        <v>39107</v>
      </c>
      <c r="B11985">
        <v>468.25</v>
      </c>
      <c r="C11985">
        <v>472.5</v>
      </c>
      <c r="D11985">
        <v>461.25</v>
      </c>
      <c r="E11985">
        <v>468.75</v>
      </c>
      <c r="G11985">
        <v>468.75</v>
      </c>
      <c r="H11985">
        <v>20165</v>
      </c>
      <c r="I11985">
        <v>202155</v>
      </c>
      <c r="J11985">
        <f t="shared" si="561"/>
        <v>172.33455882352942</v>
      </c>
      <c r="K11985">
        <f t="shared" si="562"/>
        <v>2007</v>
      </c>
      <c r="L11985">
        <f t="shared" si="563"/>
        <v>1</v>
      </c>
    </row>
    <row r="11986" spans="1:12" x14ac:dyDescent="0.25">
      <c r="A11986" s="1">
        <v>39108</v>
      </c>
      <c r="B11986">
        <v>468.75</v>
      </c>
      <c r="C11986">
        <v>470.5</v>
      </c>
      <c r="D11986">
        <v>462.25</v>
      </c>
      <c r="E11986">
        <v>463.5</v>
      </c>
      <c r="G11986">
        <v>463.5</v>
      </c>
      <c r="H11986">
        <v>13409</v>
      </c>
      <c r="I11986">
        <v>192814</v>
      </c>
      <c r="J11986">
        <f t="shared" si="561"/>
        <v>170.40441176470588</v>
      </c>
      <c r="K11986">
        <f t="shared" si="562"/>
        <v>2007</v>
      </c>
      <c r="L11986">
        <f t="shared" si="563"/>
        <v>1</v>
      </c>
    </row>
    <row r="11987" spans="1:12" x14ac:dyDescent="0.25">
      <c r="A11987" s="1">
        <v>39111</v>
      </c>
      <c r="B11987">
        <v>465</v>
      </c>
      <c r="C11987">
        <v>466.25</v>
      </c>
      <c r="D11987">
        <v>455.75</v>
      </c>
      <c r="E11987">
        <v>456.5</v>
      </c>
      <c r="G11987">
        <v>456.5</v>
      </c>
      <c r="H11987">
        <v>15215</v>
      </c>
      <c r="I11987">
        <v>194556</v>
      </c>
      <c r="J11987">
        <f t="shared" si="561"/>
        <v>167.83088235294122</v>
      </c>
      <c r="K11987">
        <f t="shared" si="562"/>
        <v>2007</v>
      </c>
      <c r="L11987">
        <f t="shared" si="563"/>
        <v>1</v>
      </c>
    </row>
    <row r="11988" spans="1:12" x14ac:dyDescent="0.25">
      <c r="A11988" s="1">
        <v>39112</v>
      </c>
      <c r="B11988">
        <v>457.5</v>
      </c>
      <c r="C11988">
        <v>461.25</v>
      </c>
      <c r="D11988">
        <v>453.5</v>
      </c>
      <c r="E11988">
        <v>459.5</v>
      </c>
      <c r="G11988">
        <v>459.5</v>
      </c>
      <c r="H11988">
        <v>18326</v>
      </c>
      <c r="I11988">
        <v>191081</v>
      </c>
      <c r="J11988">
        <f t="shared" si="561"/>
        <v>168.93382352941177</v>
      </c>
      <c r="K11988">
        <f t="shared" si="562"/>
        <v>2007</v>
      </c>
      <c r="L11988">
        <f t="shared" si="563"/>
        <v>1</v>
      </c>
    </row>
    <row r="11989" spans="1:12" x14ac:dyDescent="0.25">
      <c r="A11989" s="1">
        <v>39113</v>
      </c>
      <c r="B11989">
        <v>460.5</v>
      </c>
      <c r="C11989">
        <v>469.5</v>
      </c>
      <c r="D11989">
        <v>459.5</v>
      </c>
      <c r="E11989">
        <v>467.5</v>
      </c>
      <c r="G11989">
        <v>467.5</v>
      </c>
      <c r="H11989">
        <v>23804</v>
      </c>
      <c r="I11989">
        <v>180593</v>
      </c>
      <c r="J11989">
        <f t="shared" si="561"/>
        <v>171.875</v>
      </c>
      <c r="K11989">
        <f t="shared" si="562"/>
        <v>2007</v>
      </c>
      <c r="L11989">
        <f t="shared" si="563"/>
        <v>1</v>
      </c>
    </row>
    <row r="11990" spans="1:12" x14ac:dyDescent="0.25">
      <c r="A11990" s="1">
        <v>39114</v>
      </c>
      <c r="B11990">
        <v>467.5</v>
      </c>
      <c r="C11990">
        <v>471.75</v>
      </c>
      <c r="D11990">
        <v>459.5</v>
      </c>
      <c r="E11990">
        <v>460.25</v>
      </c>
      <c r="G11990">
        <v>460.25</v>
      </c>
      <c r="H11990">
        <v>17325</v>
      </c>
      <c r="I11990">
        <v>174607</v>
      </c>
      <c r="J11990">
        <f t="shared" si="561"/>
        <v>169.20955882352942</v>
      </c>
      <c r="K11990">
        <f t="shared" si="562"/>
        <v>2007</v>
      </c>
      <c r="L11990">
        <f t="shared" si="563"/>
        <v>2</v>
      </c>
    </row>
    <row r="11991" spans="1:12" x14ac:dyDescent="0.25">
      <c r="A11991" s="1">
        <v>39115</v>
      </c>
      <c r="B11991">
        <v>459.5</v>
      </c>
      <c r="C11991">
        <v>464.5</v>
      </c>
      <c r="D11991">
        <v>455.75</v>
      </c>
      <c r="E11991">
        <v>461.25</v>
      </c>
      <c r="G11991">
        <v>461.25</v>
      </c>
      <c r="H11991">
        <v>11784</v>
      </c>
      <c r="I11991">
        <v>171624</v>
      </c>
      <c r="J11991">
        <f t="shared" si="561"/>
        <v>169.57720588235293</v>
      </c>
      <c r="K11991">
        <f t="shared" si="562"/>
        <v>2007</v>
      </c>
      <c r="L11991">
        <f t="shared" si="563"/>
        <v>2</v>
      </c>
    </row>
    <row r="11992" spans="1:12" x14ac:dyDescent="0.25">
      <c r="A11992" s="1">
        <v>39118</v>
      </c>
      <c r="B11992">
        <v>462.75</v>
      </c>
      <c r="C11992">
        <v>466</v>
      </c>
      <c r="D11992">
        <v>458.5</v>
      </c>
      <c r="E11992">
        <v>458.5</v>
      </c>
      <c r="G11992">
        <v>458.5</v>
      </c>
      <c r="H11992">
        <v>10452</v>
      </c>
      <c r="I11992">
        <v>167854</v>
      </c>
      <c r="J11992">
        <f t="shared" si="561"/>
        <v>168.56617647058823</v>
      </c>
      <c r="K11992">
        <f t="shared" si="562"/>
        <v>2007</v>
      </c>
      <c r="L11992">
        <f t="shared" si="563"/>
        <v>2</v>
      </c>
    </row>
    <row r="11993" spans="1:12" x14ac:dyDescent="0.25">
      <c r="A11993" s="1">
        <v>39119</v>
      </c>
      <c r="B11993">
        <v>458.5</v>
      </c>
      <c r="C11993">
        <v>460.5</v>
      </c>
      <c r="D11993">
        <v>450.5</v>
      </c>
      <c r="E11993">
        <v>451</v>
      </c>
      <c r="G11993">
        <v>451</v>
      </c>
      <c r="H11993">
        <v>22120</v>
      </c>
      <c r="I11993">
        <v>160121</v>
      </c>
      <c r="J11993">
        <f t="shared" si="561"/>
        <v>165.80882352941177</v>
      </c>
      <c r="K11993">
        <f t="shared" si="562"/>
        <v>2007</v>
      </c>
      <c r="L11993">
        <f t="shared" si="563"/>
        <v>2</v>
      </c>
    </row>
    <row r="11994" spans="1:12" x14ac:dyDescent="0.25">
      <c r="A11994" s="1">
        <v>39120</v>
      </c>
      <c r="B11994">
        <v>452.5</v>
      </c>
      <c r="C11994">
        <v>455.5</v>
      </c>
      <c r="D11994">
        <v>449.25</v>
      </c>
      <c r="E11994">
        <v>452</v>
      </c>
      <c r="G11994">
        <v>452</v>
      </c>
      <c r="H11994">
        <v>27512</v>
      </c>
      <c r="I11994">
        <v>138411</v>
      </c>
      <c r="J11994">
        <f t="shared" si="561"/>
        <v>166.17647058823528</v>
      </c>
      <c r="K11994">
        <f t="shared" si="562"/>
        <v>2007</v>
      </c>
      <c r="L11994">
        <f t="shared" si="563"/>
        <v>2</v>
      </c>
    </row>
    <row r="11995" spans="1:12" x14ac:dyDescent="0.25">
      <c r="A11995" s="1">
        <v>39121</v>
      </c>
      <c r="B11995">
        <v>452.75</v>
      </c>
      <c r="C11995">
        <v>460</v>
      </c>
      <c r="D11995">
        <v>451.5</v>
      </c>
      <c r="E11995">
        <v>457</v>
      </c>
      <c r="G11995">
        <v>457</v>
      </c>
      <c r="H11995">
        <v>28877</v>
      </c>
      <c r="I11995">
        <v>121808</v>
      </c>
      <c r="J11995">
        <f t="shared" si="561"/>
        <v>168.01470588235293</v>
      </c>
      <c r="K11995">
        <f t="shared" si="562"/>
        <v>2007</v>
      </c>
      <c r="L11995">
        <f t="shared" si="563"/>
        <v>2</v>
      </c>
    </row>
    <row r="11996" spans="1:12" x14ac:dyDescent="0.25">
      <c r="A11996" s="1">
        <v>39122</v>
      </c>
      <c r="B11996">
        <v>459</v>
      </c>
      <c r="C11996">
        <v>470.5</v>
      </c>
      <c r="D11996">
        <v>457.25</v>
      </c>
      <c r="E11996">
        <v>460.25</v>
      </c>
      <c r="G11996">
        <v>460.25</v>
      </c>
      <c r="H11996">
        <v>29226</v>
      </c>
      <c r="I11996">
        <v>110144</v>
      </c>
      <c r="J11996">
        <f t="shared" si="561"/>
        <v>169.20955882352942</v>
      </c>
      <c r="K11996">
        <f t="shared" si="562"/>
        <v>2007</v>
      </c>
      <c r="L11996">
        <f t="shared" si="563"/>
        <v>2</v>
      </c>
    </row>
    <row r="11997" spans="1:12" x14ac:dyDescent="0.25">
      <c r="A11997" s="1">
        <v>39125</v>
      </c>
      <c r="B11997">
        <v>462.5</v>
      </c>
      <c r="C11997">
        <v>464</v>
      </c>
      <c r="D11997">
        <v>454.5</v>
      </c>
      <c r="E11997">
        <v>455.75</v>
      </c>
      <c r="G11997">
        <v>455.75</v>
      </c>
      <c r="H11997">
        <v>26323</v>
      </c>
      <c r="I11997">
        <v>98579</v>
      </c>
      <c r="J11997">
        <f t="shared" si="561"/>
        <v>167.55514705882354</v>
      </c>
      <c r="K11997">
        <f t="shared" si="562"/>
        <v>2007</v>
      </c>
      <c r="L11997">
        <f t="shared" si="563"/>
        <v>2</v>
      </c>
    </row>
    <row r="11998" spans="1:12" x14ac:dyDescent="0.25">
      <c r="A11998" s="1">
        <v>39126</v>
      </c>
      <c r="B11998">
        <v>456</v>
      </c>
      <c r="C11998">
        <v>461.25</v>
      </c>
      <c r="D11998">
        <v>455</v>
      </c>
      <c r="E11998">
        <v>459</v>
      </c>
      <c r="G11998">
        <v>459</v>
      </c>
      <c r="H11998">
        <v>21288</v>
      </c>
      <c r="I11998">
        <v>84384</v>
      </c>
      <c r="J11998">
        <f t="shared" si="561"/>
        <v>168.75</v>
      </c>
      <c r="K11998">
        <f t="shared" si="562"/>
        <v>2007</v>
      </c>
      <c r="L11998">
        <f t="shared" si="563"/>
        <v>2</v>
      </c>
    </row>
    <row r="11999" spans="1:12" x14ac:dyDescent="0.25">
      <c r="A11999" s="1">
        <v>39127</v>
      </c>
      <c r="B11999">
        <v>461</v>
      </c>
      <c r="C11999">
        <v>461.25</v>
      </c>
      <c r="D11999">
        <v>448.25</v>
      </c>
      <c r="E11999">
        <v>451</v>
      </c>
      <c r="G11999">
        <v>451</v>
      </c>
      <c r="H11999">
        <v>20044</v>
      </c>
      <c r="I11999">
        <v>74701</v>
      </c>
      <c r="J11999">
        <f t="shared" si="561"/>
        <v>165.80882352941177</v>
      </c>
      <c r="K11999">
        <f t="shared" si="562"/>
        <v>2007</v>
      </c>
      <c r="L11999">
        <f t="shared" si="563"/>
        <v>2</v>
      </c>
    </row>
    <row r="12000" spans="1:12" x14ac:dyDescent="0.25">
      <c r="A12000" s="1">
        <v>39128</v>
      </c>
      <c r="B12000">
        <v>452</v>
      </c>
      <c r="C12000">
        <v>456</v>
      </c>
      <c r="D12000">
        <v>447.75</v>
      </c>
      <c r="E12000">
        <v>453.25</v>
      </c>
      <c r="G12000">
        <v>453.25</v>
      </c>
      <c r="H12000">
        <v>13023</v>
      </c>
      <c r="I12000">
        <v>67728</v>
      </c>
      <c r="J12000">
        <f t="shared" si="561"/>
        <v>166.6360294117647</v>
      </c>
      <c r="K12000">
        <f t="shared" si="562"/>
        <v>2007</v>
      </c>
      <c r="L12000">
        <f t="shared" si="563"/>
        <v>2</v>
      </c>
    </row>
    <row r="12001" spans="1:12" x14ac:dyDescent="0.25">
      <c r="A12001" s="1">
        <v>39129</v>
      </c>
      <c r="B12001">
        <v>453.5</v>
      </c>
      <c r="C12001">
        <v>470</v>
      </c>
      <c r="D12001">
        <v>451.75</v>
      </c>
      <c r="E12001">
        <v>468</v>
      </c>
      <c r="G12001">
        <v>468</v>
      </c>
      <c r="H12001">
        <v>19918</v>
      </c>
      <c r="I12001">
        <v>59838</v>
      </c>
      <c r="J12001">
        <f t="shared" si="561"/>
        <v>172.05882352941177</v>
      </c>
      <c r="K12001">
        <f t="shared" si="562"/>
        <v>2007</v>
      </c>
      <c r="L12001">
        <f t="shared" si="563"/>
        <v>2</v>
      </c>
    </row>
    <row r="12002" spans="1:12" x14ac:dyDescent="0.25">
      <c r="A12002" s="1">
        <v>39133</v>
      </c>
      <c r="B12002">
        <v>468.25</v>
      </c>
      <c r="C12002">
        <v>469.5</v>
      </c>
      <c r="D12002">
        <v>462.75</v>
      </c>
      <c r="E12002">
        <v>464.5</v>
      </c>
      <c r="G12002">
        <v>464.5</v>
      </c>
      <c r="H12002">
        <v>9040</v>
      </c>
      <c r="I12002">
        <v>53662</v>
      </c>
      <c r="J12002">
        <f t="shared" si="561"/>
        <v>170.77205882352939</v>
      </c>
      <c r="K12002">
        <f t="shared" si="562"/>
        <v>2007</v>
      </c>
      <c r="L12002">
        <f t="shared" si="563"/>
        <v>2</v>
      </c>
    </row>
    <row r="12003" spans="1:12" x14ac:dyDescent="0.25">
      <c r="A12003" s="1">
        <v>39134</v>
      </c>
      <c r="B12003">
        <v>465.5</v>
      </c>
      <c r="C12003">
        <v>479.25</v>
      </c>
      <c r="D12003">
        <v>462.75</v>
      </c>
      <c r="E12003">
        <v>476</v>
      </c>
      <c r="G12003">
        <v>476</v>
      </c>
      <c r="H12003">
        <v>13933</v>
      </c>
      <c r="I12003">
        <v>45818</v>
      </c>
      <c r="J12003">
        <f t="shared" si="561"/>
        <v>175</v>
      </c>
      <c r="K12003">
        <f t="shared" si="562"/>
        <v>2007</v>
      </c>
      <c r="L12003">
        <f t="shared" si="563"/>
        <v>2</v>
      </c>
    </row>
    <row r="12004" spans="1:12" x14ac:dyDescent="0.25">
      <c r="A12004" s="1">
        <v>39135</v>
      </c>
      <c r="B12004">
        <v>477</v>
      </c>
      <c r="C12004">
        <v>490.5</v>
      </c>
      <c r="D12004">
        <v>476</v>
      </c>
      <c r="E12004">
        <v>489.5</v>
      </c>
      <c r="G12004">
        <v>489.5</v>
      </c>
      <c r="H12004">
        <v>13169</v>
      </c>
      <c r="I12004">
        <v>39148</v>
      </c>
      <c r="J12004">
        <f t="shared" si="561"/>
        <v>179.96323529411762</v>
      </c>
      <c r="K12004">
        <f t="shared" si="562"/>
        <v>2007</v>
      </c>
      <c r="L12004">
        <f t="shared" si="563"/>
        <v>2</v>
      </c>
    </row>
    <row r="12005" spans="1:12" x14ac:dyDescent="0.25">
      <c r="A12005" s="1">
        <v>39136</v>
      </c>
      <c r="B12005">
        <v>490</v>
      </c>
      <c r="C12005">
        <v>490</v>
      </c>
      <c r="D12005">
        <v>483.75</v>
      </c>
      <c r="E12005">
        <v>484.25</v>
      </c>
      <c r="G12005">
        <v>484.25</v>
      </c>
      <c r="H12005">
        <v>6468</v>
      </c>
      <c r="I12005">
        <v>32561</v>
      </c>
      <c r="J12005">
        <f t="shared" si="561"/>
        <v>178.03308823529412</v>
      </c>
      <c r="K12005">
        <f t="shared" si="562"/>
        <v>2007</v>
      </c>
      <c r="L12005">
        <f t="shared" si="563"/>
        <v>2</v>
      </c>
    </row>
    <row r="12006" spans="1:12" x14ac:dyDescent="0.25">
      <c r="A12006" s="1">
        <v>39139</v>
      </c>
      <c r="B12006">
        <v>484.75</v>
      </c>
      <c r="C12006">
        <v>494</v>
      </c>
      <c r="D12006">
        <v>482</v>
      </c>
      <c r="E12006">
        <v>483</v>
      </c>
      <c r="G12006">
        <v>483</v>
      </c>
      <c r="H12006">
        <v>8703</v>
      </c>
      <c r="I12006">
        <v>18491</v>
      </c>
      <c r="J12006">
        <f t="shared" si="561"/>
        <v>177.5735294117647</v>
      </c>
      <c r="K12006">
        <f t="shared" si="562"/>
        <v>2007</v>
      </c>
      <c r="L12006">
        <f t="shared" si="563"/>
        <v>2</v>
      </c>
    </row>
    <row r="12007" spans="1:12" x14ac:dyDescent="0.25">
      <c r="A12007" s="1">
        <v>39140</v>
      </c>
      <c r="B12007">
        <v>482</v>
      </c>
      <c r="C12007">
        <v>482.75</v>
      </c>
      <c r="D12007">
        <v>454.75</v>
      </c>
      <c r="E12007">
        <v>470.25</v>
      </c>
      <c r="G12007">
        <v>470.25</v>
      </c>
      <c r="H12007">
        <v>6178</v>
      </c>
      <c r="I12007">
        <v>12118</v>
      </c>
      <c r="J12007">
        <f t="shared" si="561"/>
        <v>172.8860294117647</v>
      </c>
      <c r="K12007">
        <f t="shared" si="562"/>
        <v>2007</v>
      </c>
      <c r="L12007">
        <f t="shared" si="563"/>
        <v>2</v>
      </c>
    </row>
    <row r="12008" spans="1:12" x14ac:dyDescent="0.25">
      <c r="A12008" s="1">
        <v>39141</v>
      </c>
      <c r="B12008">
        <v>469.75</v>
      </c>
      <c r="C12008">
        <v>474.75</v>
      </c>
      <c r="D12008">
        <v>465</v>
      </c>
      <c r="E12008">
        <v>474.5</v>
      </c>
      <c r="G12008">
        <v>474.5</v>
      </c>
      <c r="H12008">
        <v>3670</v>
      </c>
      <c r="I12008">
        <v>6998</v>
      </c>
      <c r="J12008">
        <f t="shared" si="561"/>
        <v>174.4485294117647</v>
      </c>
      <c r="K12008">
        <f t="shared" si="562"/>
        <v>2007</v>
      </c>
      <c r="L12008">
        <f t="shared" si="563"/>
        <v>2</v>
      </c>
    </row>
    <row r="12009" spans="1:12" x14ac:dyDescent="0.25">
      <c r="A12009" s="1">
        <v>39142</v>
      </c>
      <c r="B12009">
        <v>474.25</v>
      </c>
      <c r="C12009">
        <v>474.25</v>
      </c>
      <c r="D12009">
        <v>455.5</v>
      </c>
      <c r="E12009">
        <v>468</v>
      </c>
      <c r="G12009">
        <v>468</v>
      </c>
      <c r="H12009">
        <v>3947</v>
      </c>
      <c r="I12009">
        <v>4770</v>
      </c>
      <c r="J12009">
        <f t="shared" si="561"/>
        <v>172.05882352941177</v>
      </c>
      <c r="K12009">
        <f t="shared" si="562"/>
        <v>2007</v>
      </c>
      <c r="L12009">
        <f t="shared" si="563"/>
        <v>3</v>
      </c>
    </row>
    <row r="12010" spans="1:12" x14ac:dyDescent="0.25">
      <c r="A12010" s="1">
        <v>39143</v>
      </c>
      <c r="B12010">
        <v>462</v>
      </c>
      <c r="C12010">
        <v>466.75</v>
      </c>
      <c r="D12010">
        <v>459</v>
      </c>
      <c r="E12010">
        <v>459.5</v>
      </c>
      <c r="G12010">
        <v>459.5</v>
      </c>
      <c r="H12010">
        <v>1973</v>
      </c>
      <c r="I12010">
        <v>3336</v>
      </c>
      <c r="J12010">
        <f t="shared" si="561"/>
        <v>168.93382352941177</v>
      </c>
      <c r="K12010">
        <f t="shared" si="562"/>
        <v>2007</v>
      </c>
      <c r="L12010">
        <f t="shared" si="563"/>
        <v>3</v>
      </c>
    </row>
    <row r="12011" spans="1:12" x14ac:dyDescent="0.25">
      <c r="A12011" s="1">
        <v>39146</v>
      </c>
      <c r="B12011">
        <v>460.75</v>
      </c>
      <c r="C12011">
        <v>468</v>
      </c>
      <c r="D12011">
        <v>453.5</v>
      </c>
      <c r="E12011">
        <v>468</v>
      </c>
      <c r="G12011">
        <v>468</v>
      </c>
      <c r="H12011">
        <v>1157</v>
      </c>
      <c r="I12011">
        <v>2291</v>
      </c>
      <c r="J12011">
        <f t="shared" si="561"/>
        <v>172.05882352941177</v>
      </c>
      <c r="K12011">
        <f t="shared" si="562"/>
        <v>2007</v>
      </c>
      <c r="L12011">
        <f t="shared" si="563"/>
        <v>3</v>
      </c>
    </row>
    <row r="12012" spans="1:12" x14ac:dyDescent="0.25">
      <c r="A12012" s="1">
        <v>39147</v>
      </c>
      <c r="B12012">
        <v>468.5</v>
      </c>
      <c r="C12012">
        <v>468.5</v>
      </c>
      <c r="D12012">
        <v>459.5</v>
      </c>
      <c r="E12012">
        <v>459.5</v>
      </c>
      <c r="G12012">
        <v>459.5</v>
      </c>
      <c r="H12012">
        <v>925</v>
      </c>
      <c r="I12012">
        <v>1765</v>
      </c>
      <c r="J12012">
        <f t="shared" si="561"/>
        <v>168.93382352941177</v>
      </c>
      <c r="K12012">
        <f t="shared" si="562"/>
        <v>2007</v>
      </c>
      <c r="L12012">
        <f t="shared" si="563"/>
        <v>3</v>
      </c>
    </row>
    <row r="12013" spans="1:12" x14ac:dyDescent="0.25">
      <c r="A12013" s="1">
        <v>39148</v>
      </c>
      <c r="B12013">
        <v>461.75</v>
      </c>
      <c r="C12013">
        <v>466.5</v>
      </c>
      <c r="D12013">
        <v>461.75</v>
      </c>
      <c r="E12013">
        <v>466.5</v>
      </c>
      <c r="G12013">
        <v>466.5</v>
      </c>
      <c r="H12013">
        <v>727</v>
      </c>
      <c r="I12013">
        <v>1093</v>
      </c>
      <c r="J12013">
        <f t="shared" si="561"/>
        <v>171.50735294117646</v>
      </c>
      <c r="K12013">
        <f t="shared" si="562"/>
        <v>2007</v>
      </c>
      <c r="L12013">
        <f t="shared" si="563"/>
        <v>3</v>
      </c>
    </row>
    <row r="12014" spans="1:12" x14ac:dyDescent="0.25">
      <c r="A12014" s="1">
        <v>39149</v>
      </c>
      <c r="B12014">
        <v>465.5</v>
      </c>
      <c r="C12014">
        <v>469.25</v>
      </c>
      <c r="D12014">
        <v>463.25</v>
      </c>
      <c r="E12014">
        <v>464</v>
      </c>
      <c r="G12014">
        <v>464</v>
      </c>
      <c r="H12014">
        <v>118</v>
      </c>
      <c r="I12014">
        <v>443</v>
      </c>
      <c r="J12014">
        <f t="shared" si="561"/>
        <v>170.58823529411765</v>
      </c>
      <c r="K12014">
        <f t="shared" si="562"/>
        <v>2007</v>
      </c>
      <c r="L12014">
        <f t="shared" si="563"/>
        <v>3</v>
      </c>
    </row>
    <row r="12015" spans="1:12" x14ac:dyDescent="0.25">
      <c r="A12015" s="1">
        <v>39150</v>
      </c>
      <c r="B12015">
        <v>463.75</v>
      </c>
      <c r="C12015">
        <v>469</v>
      </c>
      <c r="D12015">
        <v>463.75</v>
      </c>
      <c r="E12015">
        <v>469</v>
      </c>
      <c r="G12015">
        <v>469</v>
      </c>
      <c r="H12015">
        <v>19</v>
      </c>
      <c r="I12015">
        <v>298</v>
      </c>
      <c r="J12015">
        <f t="shared" si="561"/>
        <v>172.42647058823533</v>
      </c>
      <c r="K12015">
        <f t="shared" si="562"/>
        <v>2007</v>
      </c>
      <c r="L12015">
        <f t="shared" si="563"/>
        <v>3</v>
      </c>
    </row>
    <row r="12016" spans="1:12" x14ac:dyDescent="0.25">
      <c r="A12016" s="1">
        <v>39153</v>
      </c>
      <c r="B12016">
        <v>465.5</v>
      </c>
      <c r="C12016">
        <v>465.75</v>
      </c>
      <c r="D12016">
        <v>460</v>
      </c>
      <c r="E12016">
        <v>460</v>
      </c>
      <c r="G12016">
        <v>460</v>
      </c>
      <c r="H12016">
        <v>44</v>
      </c>
      <c r="I12016">
        <v>227</v>
      </c>
      <c r="J12016">
        <f t="shared" si="561"/>
        <v>169.11764705882354</v>
      </c>
      <c r="K12016">
        <f t="shared" si="562"/>
        <v>2007</v>
      </c>
      <c r="L12016">
        <f t="shared" si="563"/>
        <v>3</v>
      </c>
    </row>
    <row r="12017" spans="1:12" x14ac:dyDescent="0.25">
      <c r="A12017" s="1">
        <v>39154</v>
      </c>
      <c r="B12017">
        <v>461.5</v>
      </c>
      <c r="C12017">
        <v>461.5</v>
      </c>
      <c r="D12017">
        <v>455.75</v>
      </c>
      <c r="E12017">
        <v>456</v>
      </c>
      <c r="G12017">
        <v>456</v>
      </c>
      <c r="H12017">
        <v>19</v>
      </c>
      <c r="I12017">
        <v>229</v>
      </c>
      <c r="J12017">
        <f t="shared" si="561"/>
        <v>167.64705882352939</v>
      </c>
      <c r="K12017">
        <f t="shared" si="562"/>
        <v>2007</v>
      </c>
      <c r="L12017">
        <f t="shared" si="563"/>
        <v>3</v>
      </c>
    </row>
    <row r="12018" spans="1:12" x14ac:dyDescent="0.25">
      <c r="A12018" s="1">
        <v>39155</v>
      </c>
      <c r="B12018">
        <v>455</v>
      </c>
      <c r="C12018">
        <v>455</v>
      </c>
      <c r="D12018">
        <v>446</v>
      </c>
      <c r="E12018">
        <v>446</v>
      </c>
      <c r="G12018">
        <v>446</v>
      </c>
      <c r="H12018">
        <v>19</v>
      </c>
      <c r="I12018">
        <v>229</v>
      </c>
      <c r="J12018">
        <f t="shared" si="561"/>
        <v>163.97058823529412</v>
      </c>
      <c r="K12018">
        <f t="shared" si="562"/>
        <v>2007</v>
      </c>
      <c r="L12018">
        <f t="shared" si="563"/>
        <v>3</v>
      </c>
    </row>
    <row r="12019" spans="1:12" x14ac:dyDescent="0.25">
      <c r="A12019" s="1">
        <v>39156</v>
      </c>
      <c r="B12019">
        <v>463.75</v>
      </c>
      <c r="C12019">
        <v>468</v>
      </c>
      <c r="D12019">
        <v>455.5</v>
      </c>
      <c r="E12019">
        <v>455.5</v>
      </c>
      <c r="G12019">
        <v>455.5</v>
      </c>
      <c r="H12019">
        <v>24654</v>
      </c>
      <c r="I12019">
        <v>194231</v>
      </c>
      <c r="J12019">
        <f t="shared" si="561"/>
        <v>167.46323529411765</v>
      </c>
      <c r="K12019">
        <f t="shared" si="562"/>
        <v>2007</v>
      </c>
      <c r="L12019">
        <f t="shared" si="563"/>
        <v>3</v>
      </c>
    </row>
    <row r="12020" spans="1:12" x14ac:dyDescent="0.25">
      <c r="A12020" s="1">
        <v>39157</v>
      </c>
      <c r="B12020">
        <v>455</v>
      </c>
      <c r="C12020">
        <v>466.5</v>
      </c>
      <c r="D12020">
        <v>452</v>
      </c>
      <c r="E12020">
        <v>460.75</v>
      </c>
      <c r="G12020">
        <v>460.75</v>
      </c>
      <c r="H12020">
        <v>22115</v>
      </c>
      <c r="I12020">
        <v>193547</v>
      </c>
      <c r="J12020">
        <f t="shared" si="561"/>
        <v>169.39338235294119</v>
      </c>
      <c r="K12020">
        <f t="shared" si="562"/>
        <v>2007</v>
      </c>
      <c r="L12020">
        <f t="shared" si="563"/>
        <v>3</v>
      </c>
    </row>
    <row r="12021" spans="1:12" x14ac:dyDescent="0.25">
      <c r="A12021" s="1">
        <v>39160</v>
      </c>
      <c r="B12021">
        <v>462.5</v>
      </c>
      <c r="C12021">
        <v>465</v>
      </c>
      <c r="D12021">
        <v>452</v>
      </c>
      <c r="E12021">
        <v>455</v>
      </c>
      <c r="G12021">
        <v>455</v>
      </c>
      <c r="H12021">
        <v>23616</v>
      </c>
      <c r="I12021">
        <v>190240</v>
      </c>
      <c r="J12021">
        <f t="shared" si="561"/>
        <v>167.27941176470588</v>
      </c>
      <c r="K12021">
        <f t="shared" si="562"/>
        <v>2007</v>
      </c>
      <c r="L12021">
        <f t="shared" si="563"/>
        <v>3</v>
      </c>
    </row>
    <row r="12022" spans="1:12" x14ac:dyDescent="0.25">
      <c r="A12022" s="1">
        <v>39161</v>
      </c>
      <c r="B12022">
        <v>456</v>
      </c>
      <c r="C12022">
        <v>463.75</v>
      </c>
      <c r="D12022">
        <v>453.5</v>
      </c>
      <c r="E12022">
        <v>462.75</v>
      </c>
      <c r="G12022">
        <v>462.75</v>
      </c>
      <c r="H12022">
        <v>17697</v>
      </c>
      <c r="I12022">
        <v>187517</v>
      </c>
      <c r="J12022">
        <f t="shared" si="561"/>
        <v>170.12867647058826</v>
      </c>
      <c r="K12022">
        <f t="shared" si="562"/>
        <v>2007</v>
      </c>
      <c r="L12022">
        <f t="shared" si="563"/>
        <v>3</v>
      </c>
    </row>
    <row r="12023" spans="1:12" x14ac:dyDescent="0.25">
      <c r="A12023" s="1">
        <v>39162</v>
      </c>
      <c r="B12023">
        <v>465</v>
      </c>
      <c r="C12023">
        <v>469.75</v>
      </c>
      <c r="D12023">
        <v>460</v>
      </c>
      <c r="E12023">
        <v>465.5</v>
      </c>
      <c r="G12023">
        <v>465.5</v>
      </c>
      <c r="H12023">
        <v>17555</v>
      </c>
      <c r="I12023">
        <v>187511</v>
      </c>
      <c r="J12023">
        <f t="shared" si="561"/>
        <v>171.13970588235293</v>
      </c>
      <c r="K12023">
        <f t="shared" si="562"/>
        <v>2007</v>
      </c>
      <c r="L12023">
        <f t="shared" si="563"/>
        <v>3</v>
      </c>
    </row>
    <row r="12024" spans="1:12" x14ac:dyDescent="0.25">
      <c r="A12024" s="1">
        <v>39163</v>
      </c>
      <c r="B12024">
        <v>466</v>
      </c>
      <c r="C12024">
        <v>469.25</v>
      </c>
      <c r="D12024">
        <v>461</v>
      </c>
      <c r="E12024">
        <v>467</v>
      </c>
      <c r="G12024">
        <v>467</v>
      </c>
      <c r="H12024">
        <v>13720</v>
      </c>
      <c r="I12024">
        <v>187468</v>
      </c>
      <c r="J12024">
        <f t="shared" si="561"/>
        <v>171.69117647058823</v>
      </c>
      <c r="K12024">
        <f t="shared" si="562"/>
        <v>2007</v>
      </c>
      <c r="L12024">
        <f t="shared" si="563"/>
        <v>3</v>
      </c>
    </row>
    <row r="12025" spans="1:12" x14ac:dyDescent="0.25">
      <c r="A12025" s="1">
        <v>39164</v>
      </c>
      <c r="B12025">
        <v>468</v>
      </c>
      <c r="C12025">
        <v>468.75</v>
      </c>
      <c r="D12025">
        <v>460.75</v>
      </c>
      <c r="E12025">
        <v>461.5</v>
      </c>
      <c r="G12025">
        <v>461.5</v>
      </c>
      <c r="H12025">
        <v>12417</v>
      </c>
      <c r="I12025">
        <v>183842</v>
      </c>
      <c r="J12025">
        <f t="shared" si="561"/>
        <v>169.66911764705881</v>
      </c>
      <c r="K12025">
        <f t="shared" si="562"/>
        <v>2007</v>
      </c>
      <c r="L12025">
        <f t="shared" si="563"/>
        <v>3</v>
      </c>
    </row>
    <row r="12026" spans="1:12" x14ac:dyDescent="0.25">
      <c r="A12026" s="1">
        <v>39167</v>
      </c>
      <c r="B12026">
        <v>462</v>
      </c>
      <c r="C12026">
        <v>466</v>
      </c>
      <c r="D12026">
        <v>451.25</v>
      </c>
      <c r="E12026">
        <v>458</v>
      </c>
      <c r="G12026">
        <v>458</v>
      </c>
      <c r="H12026">
        <v>16400</v>
      </c>
      <c r="I12026">
        <v>185573</v>
      </c>
      <c r="J12026">
        <f t="shared" si="561"/>
        <v>168.38235294117646</v>
      </c>
      <c r="K12026">
        <f t="shared" si="562"/>
        <v>2007</v>
      </c>
      <c r="L12026">
        <f t="shared" si="563"/>
        <v>3</v>
      </c>
    </row>
    <row r="12027" spans="1:12" x14ac:dyDescent="0.25">
      <c r="A12027" s="1">
        <v>39168</v>
      </c>
      <c r="B12027">
        <v>458</v>
      </c>
      <c r="C12027">
        <v>459.75</v>
      </c>
      <c r="D12027">
        <v>451.75</v>
      </c>
      <c r="E12027">
        <v>454</v>
      </c>
      <c r="G12027">
        <v>454</v>
      </c>
      <c r="H12027">
        <v>18975</v>
      </c>
      <c r="I12027">
        <v>183531</v>
      </c>
      <c r="J12027">
        <f t="shared" si="561"/>
        <v>166.91176470588235</v>
      </c>
      <c r="K12027">
        <f t="shared" si="562"/>
        <v>2007</v>
      </c>
      <c r="L12027">
        <f t="shared" si="563"/>
        <v>3</v>
      </c>
    </row>
    <row r="12028" spans="1:12" x14ac:dyDescent="0.25">
      <c r="A12028" s="1">
        <v>39169</v>
      </c>
      <c r="B12028">
        <v>455.5</v>
      </c>
      <c r="C12028">
        <v>458.75</v>
      </c>
      <c r="D12028">
        <v>452.25</v>
      </c>
      <c r="E12028">
        <v>456.5</v>
      </c>
      <c r="G12028">
        <v>456.5</v>
      </c>
      <c r="H12028">
        <v>13178</v>
      </c>
      <c r="I12028">
        <v>181944</v>
      </c>
      <c r="J12028">
        <f t="shared" si="561"/>
        <v>167.83088235294122</v>
      </c>
      <c r="K12028">
        <f t="shared" si="562"/>
        <v>2007</v>
      </c>
      <c r="L12028">
        <f t="shared" si="563"/>
        <v>3</v>
      </c>
    </row>
    <row r="12029" spans="1:12" x14ac:dyDescent="0.25">
      <c r="A12029" s="1">
        <v>39170</v>
      </c>
      <c r="B12029">
        <v>457.5</v>
      </c>
      <c r="C12029">
        <v>469</v>
      </c>
      <c r="D12029">
        <v>455.25</v>
      </c>
      <c r="E12029">
        <v>461</v>
      </c>
      <c r="G12029">
        <v>461</v>
      </c>
      <c r="H12029">
        <v>19316</v>
      </c>
      <c r="I12029">
        <v>181459</v>
      </c>
      <c r="J12029">
        <f t="shared" si="561"/>
        <v>169.48529411764707</v>
      </c>
      <c r="K12029">
        <f t="shared" si="562"/>
        <v>2007</v>
      </c>
      <c r="L12029">
        <f t="shared" si="563"/>
        <v>3</v>
      </c>
    </row>
    <row r="12030" spans="1:12" x14ac:dyDescent="0.25">
      <c r="A12030" s="1">
        <v>39171</v>
      </c>
      <c r="B12030">
        <v>461.25</v>
      </c>
      <c r="C12030">
        <v>466</v>
      </c>
      <c r="D12030">
        <v>432.25</v>
      </c>
      <c r="E12030">
        <v>438</v>
      </c>
      <c r="G12030">
        <v>438</v>
      </c>
      <c r="H12030">
        <v>39006</v>
      </c>
      <c r="I12030">
        <v>166903</v>
      </c>
      <c r="J12030">
        <f t="shared" si="561"/>
        <v>161.02941176470588</v>
      </c>
      <c r="K12030">
        <f t="shared" si="562"/>
        <v>2007</v>
      </c>
      <c r="L12030">
        <f t="shared" si="563"/>
        <v>3</v>
      </c>
    </row>
    <row r="12031" spans="1:12" x14ac:dyDescent="0.25">
      <c r="A12031" s="1">
        <v>39174</v>
      </c>
      <c r="B12031">
        <v>433.75</v>
      </c>
      <c r="C12031">
        <v>437.75</v>
      </c>
      <c r="D12031">
        <v>412</v>
      </c>
      <c r="E12031">
        <v>428</v>
      </c>
      <c r="G12031">
        <v>428</v>
      </c>
      <c r="H12031">
        <v>50289</v>
      </c>
      <c r="I12031">
        <v>155070</v>
      </c>
      <c r="J12031">
        <f t="shared" si="561"/>
        <v>157.35294117647058</v>
      </c>
      <c r="K12031">
        <f t="shared" si="562"/>
        <v>2007</v>
      </c>
      <c r="L12031">
        <f t="shared" si="563"/>
        <v>4</v>
      </c>
    </row>
    <row r="12032" spans="1:12" x14ac:dyDescent="0.25">
      <c r="A12032" s="1">
        <v>39175</v>
      </c>
      <c r="B12032">
        <v>428</v>
      </c>
      <c r="C12032">
        <v>431.75</v>
      </c>
      <c r="D12032">
        <v>419</v>
      </c>
      <c r="E12032">
        <v>419</v>
      </c>
      <c r="G12032">
        <v>419</v>
      </c>
      <c r="H12032">
        <v>28313</v>
      </c>
      <c r="I12032">
        <v>149409</v>
      </c>
      <c r="J12032">
        <f t="shared" si="561"/>
        <v>154.04411764705884</v>
      </c>
      <c r="K12032">
        <f t="shared" si="562"/>
        <v>2007</v>
      </c>
      <c r="L12032">
        <f t="shared" si="563"/>
        <v>4</v>
      </c>
    </row>
    <row r="12033" spans="1:12" x14ac:dyDescent="0.25">
      <c r="A12033" s="1">
        <v>39176</v>
      </c>
      <c r="B12033">
        <v>420.5</v>
      </c>
      <c r="C12033">
        <v>437.25</v>
      </c>
      <c r="D12033">
        <v>420.5</v>
      </c>
      <c r="E12033">
        <v>431.25</v>
      </c>
      <c r="G12033">
        <v>431.25</v>
      </c>
      <c r="H12033">
        <v>28581</v>
      </c>
      <c r="I12033">
        <v>141508</v>
      </c>
      <c r="J12033">
        <f t="shared" si="561"/>
        <v>158.54779411764707</v>
      </c>
      <c r="K12033">
        <f t="shared" si="562"/>
        <v>2007</v>
      </c>
      <c r="L12033">
        <f t="shared" si="563"/>
        <v>4</v>
      </c>
    </row>
    <row r="12034" spans="1:12" x14ac:dyDescent="0.25">
      <c r="A12034" s="1">
        <v>39177</v>
      </c>
      <c r="B12034">
        <v>433.5</v>
      </c>
      <c r="C12034">
        <v>450</v>
      </c>
      <c r="D12034">
        <v>432</v>
      </c>
      <c r="E12034">
        <v>445</v>
      </c>
      <c r="G12034">
        <v>445</v>
      </c>
      <c r="H12034">
        <v>0</v>
      </c>
      <c r="I12034">
        <v>138198</v>
      </c>
      <c r="J12034">
        <f t="shared" ref="J12034:J12097" si="564">G12034/100*5000/136</f>
        <v>163.60294117647058</v>
      </c>
      <c r="K12034">
        <f t="shared" ref="K12034:K12097" si="565">YEAR(A12034)</f>
        <v>2007</v>
      </c>
      <c r="L12034">
        <f t="shared" ref="L12034:L12097" si="566">MONTH(A12034)</f>
        <v>4</v>
      </c>
    </row>
    <row r="12035" spans="1:12" x14ac:dyDescent="0.25">
      <c r="A12035" s="1">
        <v>39181</v>
      </c>
      <c r="B12035">
        <v>455</v>
      </c>
      <c r="C12035">
        <v>474.5</v>
      </c>
      <c r="D12035">
        <v>441.75</v>
      </c>
      <c r="E12035">
        <v>447.5</v>
      </c>
      <c r="G12035">
        <v>447.5</v>
      </c>
      <c r="H12035">
        <v>46082</v>
      </c>
      <c r="I12035">
        <v>125073</v>
      </c>
      <c r="J12035">
        <f t="shared" si="564"/>
        <v>164.52205882352942</v>
      </c>
      <c r="K12035">
        <f t="shared" si="565"/>
        <v>2007</v>
      </c>
      <c r="L12035">
        <f t="shared" si="566"/>
        <v>4</v>
      </c>
    </row>
    <row r="12036" spans="1:12" x14ac:dyDescent="0.25">
      <c r="A12036" s="1">
        <v>39182</v>
      </c>
      <c r="B12036">
        <v>448.25</v>
      </c>
      <c r="C12036">
        <v>464</v>
      </c>
      <c r="D12036">
        <v>448</v>
      </c>
      <c r="E12036">
        <v>457.75</v>
      </c>
      <c r="G12036">
        <v>457.75</v>
      </c>
      <c r="H12036">
        <v>29983</v>
      </c>
      <c r="I12036">
        <v>112834</v>
      </c>
      <c r="J12036">
        <f t="shared" si="564"/>
        <v>168.29044117647058</v>
      </c>
      <c r="K12036">
        <f t="shared" si="565"/>
        <v>2007</v>
      </c>
      <c r="L12036">
        <f t="shared" si="566"/>
        <v>4</v>
      </c>
    </row>
    <row r="12037" spans="1:12" x14ac:dyDescent="0.25">
      <c r="A12037" s="1">
        <v>39183</v>
      </c>
      <c r="B12037">
        <v>459.5</v>
      </c>
      <c r="C12037">
        <v>464.25</v>
      </c>
      <c r="D12037">
        <v>456</v>
      </c>
      <c r="E12037">
        <v>456.25</v>
      </c>
      <c r="G12037">
        <v>456.25</v>
      </c>
      <c r="H12037">
        <v>36546</v>
      </c>
      <c r="I12037">
        <v>90180</v>
      </c>
      <c r="J12037">
        <f t="shared" si="564"/>
        <v>167.7389705882353</v>
      </c>
      <c r="K12037">
        <f t="shared" si="565"/>
        <v>2007</v>
      </c>
      <c r="L12037">
        <f t="shared" si="566"/>
        <v>4</v>
      </c>
    </row>
    <row r="12038" spans="1:12" x14ac:dyDescent="0.25">
      <c r="A12038" s="1">
        <v>39184</v>
      </c>
      <c r="B12038">
        <v>455.5</v>
      </c>
      <c r="C12038">
        <v>463</v>
      </c>
      <c r="D12038">
        <v>448.75</v>
      </c>
      <c r="E12038">
        <v>458</v>
      </c>
      <c r="G12038">
        <v>458</v>
      </c>
      <c r="H12038">
        <v>32306</v>
      </c>
      <c r="I12038">
        <v>75207</v>
      </c>
      <c r="J12038">
        <f t="shared" si="564"/>
        <v>168.38235294117646</v>
      </c>
      <c r="K12038">
        <f t="shared" si="565"/>
        <v>2007</v>
      </c>
      <c r="L12038">
        <f t="shared" si="566"/>
        <v>4</v>
      </c>
    </row>
    <row r="12039" spans="1:12" x14ac:dyDescent="0.25">
      <c r="A12039" s="1">
        <v>39185</v>
      </c>
      <c r="B12039">
        <v>461.75</v>
      </c>
      <c r="C12039">
        <v>485.5</v>
      </c>
      <c r="D12039">
        <v>459.75</v>
      </c>
      <c r="E12039">
        <v>478.5</v>
      </c>
      <c r="G12039">
        <v>478.5</v>
      </c>
      <c r="H12039">
        <v>41485</v>
      </c>
      <c r="I12039">
        <v>60327</v>
      </c>
      <c r="J12039">
        <f t="shared" si="564"/>
        <v>175.91911764705881</v>
      </c>
      <c r="K12039">
        <f t="shared" si="565"/>
        <v>2007</v>
      </c>
      <c r="L12039">
        <f t="shared" si="566"/>
        <v>4</v>
      </c>
    </row>
    <row r="12040" spans="1:12" x14ac:dyDescent="0.25">
      <c r="A12040" s="1">
        <v>39188</v>
      </c>
      <c r="B12040">
        <v>475.75</v>
      </c>
      <c r="C12040">
        <v>480</v>
      </c>
      <c r="D12040">
        <v>471.5</v>
      </c>
      <c r="E12040">
        <v>475.25</v>
      </c>
      <c r="G12040">
        <v>475.25</v>
      </c>
      <c r="H12040">
        <v>18450</v>
      </c>
      <c r="I12040">
        <v>52342</v>
      </c>
      <c r="J12040">
        <f t="shared" si="564"/>
        <v>174.72426470588238</v>
      </c>
      <c r="K12040">
        <f t="shared" si="565"/>
        <v>2007</v>
      </c>
      <c r="L12040">
        <f t="shared" si="566"/>
        <v>4</v>
      </c>
    </row>
    <row r="12041" spans="1:12" x14ac:dyDescent="0.25">
      <c r="A12041" s="1">
        <v>39189</v>
      </c>
      <c r="B12041">
        <v>482.25</v>
      </c>
      <c r="C12041">
        <v>489.75</v>
      </c>
      <c r="D12041">
        <v>474.5</v>
      </c>
      <c r="E12041">
        <v>477.5</v>
      </c>
      <c r="G12041">
        <v>477.5</v>
      </c>
      <c r="H12041">
        <v>15475</v>
      </c>
      <c r="I12041">
        <v>42593</v>
      </c>
      <c r="J12041">
        <f t="shared" si="564"/>
        <v>175.5514705882353</v>
      </c>
      <c r="K12041">
        <f t="shared" si="565"/>
        <v>2007</v>
      </c>
      <c r="L12041">
        <f t="shared" si="566"/>
        <v>4</v>
      </c>
    </row>
    <row r="12042" spans="1:12" x14ac:dyDescent="0.25">
      <c r="A12042" s="1">
        <v>39190</v>
      </c>
      <c r="B12042">
        <v>475</v>
      </c>
      <c r="C12042">
        <v>485</v>
      </c>
      <c r="D12042">
        <v>474.5</v>
      </c>
      <c r="E12042">
        <v>474.5</v>
      </c>
      <c r="G12042">
        <v>474.5</v>
      </c>
      <c r="H12042">
        <v>6949</v>
      </c>
      <c r="I12042">
        <v>38670</v>
      </c>
      <c r="J12042">
        <f t="shared" si="564"/>
        <v>174.4485294117647</v>
      </c>
      <c r="K12042">
        <f t="shared" si="565"/>
        <v>2007</v>
      </c>
      <c r="L12042">
        <f t="shared" si="566"/>
        <v>4</v>
      </c>
    </row>
    <row r="12043" spans="1:12" x14ac:dyDescent="0.25">
      <c r="A12043" s="1">
        <v>39191</v>
      </c>
      <c r="B12043">
        <v>476</v>
      </c>
      <c r="C12043">
        <v>496</v>
      </c>
      <c r="D12043">
        <v>474.75</v>
      </c>
      <c r="E12043">
        <v>496</v>
      </c>
      <c r="G12043">
        <v>496</v>
      </c>
      <c r="H12043">
        <v>11972</v>
      </c>
      <c r="I12043">
        <v>32850</v>
      </c>
      <c r="J12043">
        <f t="shared" si="564"/>
        <v>182.35294117647058</v>
      </c>
      <c r="K12043">
        <f t="shared" si="565"/>
        <v>2007</v>
      </c>
      <c r="L12043">
        <f t="shared" si="566"/>
        <v>4</v>
      </c>
    </row>
    <row r="12044" spans="1:12" x14ac:dyDescent="0.25">
      <c r="A12044" s="1">
        <v>39192</v>
      </c>
      <c r="B12044">
        <v>496</v>
      </c>
      <c r="C12044">
        <v>514</v>
      </c>
      <c r="D12044">
        <v>490.25</v>
      </c>
      <c r="E12044">
        <v>502</v>
      </c>
      <c r="G12044">
        <v>502</v>
      </c>
      <c r="H12044">
        <v>14335</v>
      </c>
      <c r="I12044">
        <v>25819</v>
      </c>
      <c r="J12044">
        <f t="shared" si="564"/>
        <v>184.55882352941174</v>
      </c>
      <c r="K12044">
        <f t="shared" si="565"/>
        <v>2007</v>
      </c>
      <c r="L12044">
        <f t="shared" si="566"/>
        <v>4</v>
      </c>
    </row>
    <row r="12045" spans="1:12" x14ac:dyDescent="0.25">
      <c r="A12045" s="1">
        <v>39195</v>
      </c>
      <c r="B12045">
        <v>503</v>
      </c>
      <c r="C12045">
        <v>504</v>
      </c>
      <c r="D12045">
        <v>490.25</v>
      </c>
      <c r="E12045">
        <v>494</v>
      </c>
      <c r="G12045">
        <v>494</v>
      </c>
      <c r="H12045">
        <v>9747</v>
      </c>
      <c r="I12045">
        <v>20000</v>
      </c>
      <c r="J12045">
        <f t="shared" si="564"/>
        <v>181.61764705882356</v>
      </c>
      <c r="K12045">
        <f t="shared" si="565"/>
        <v>2007</v>
      </c>
      <c r="L12045">
        <f t="shared" si="566"/>
        <v>4</v>
      </c>
    </row>
    <row r="12046" spans="1:12" x14ac:dyDescent="0.25">
      <c r="A12046" s="1">
        <v>39196</v>
      </c>
      <c r="B12046">
        <v>492.25</v>
      </c>
      <c r="C12046">
        <v>492.25</v>
      </c>
      <c r="D12046">
        <v>479.5</v>
      </c>
      <c r="E12046">
        <v>483.5</v>
      </c>
      <c r="G12046">
        <v>483.5</v>
      </c>
      <c r="H12046">
        <v>4203</v>
      </c>
      <c r="I12046">
        <v>15195</v>
      </c>
      <c r="J12046">
        <f t="shared" si="564"/>
        <v>177.75735294117646</v>
      </c>
      <c r="K12046">
        <f t="shared" si="565"/>
        <v>2007</v>
      </c>
      <c r="L12046">
        <f t="shared" si="566"/>
        <v>4</v>
      </c>
    </row>
    <row r="12047" spans="1:12" x14ac:dyDescent="0.25">
      <c r="A12047" s="1">
        <v>39197</v>
      </c>
      <c r="B12047">
        <v>485.5</v>
      </c>
      <c r="C12047">
        <v>513.5</v>
      </c>
      <c r="D12047">
        <v>485.5</v>
      </c>
      <c r="E12047">
        <v>506.25</v>
      </c>
      <c r="G12047">
        <v>506.25</v>
      </c>
      <c r="H12047">
        <v>5436</v>
      </c>
      <c r="I12047">
        <v>12930</v>
      </c>
      <c r="J12047">
        <f t="shared" si="564"/>
        <v>186.12132352941177</v>
      </c>
      <c r="K12047">
        <f t="shared" si="565"/>
        <v>2007</v>
      </c>
      <c r="L12047">
        <f t="shared" si="566"/>
        <v>4</v>
      </c>
    </row>
    <row r="12048" spans="1:12" x14ac:dyDescent="0.25">
      <c r="A12048" s="1">
        <v>39198</v>
      </c>
      <c r="B12048">
        <v>509</v>
      </c>
      <c r="C12048">
        <v>519.75</v>
      </c>
      <c r="D12048">
        <v>503.5</v>
      </c>
      <c r="E12048">
        <v>507</v>
      </c>
      <c r="G12048">
        <v>507</v>
      </c>
      <c r="H12048">
        <v>6565</v>
      </c>
      <c r="I12048">
        <v>9459</v>
      </c>
      <c r="J12048">
        <f t="shared" si="564"/>
        <v>186.39705882352942</v>
      </c>
      <c r="K12048">
        <f t="shared" si="565"/>
        <v>2007</v>
      </c>
      <c r="L12048">
        <f t="shared" si="566"/>
        <v>4</v>
      </c>
    </row>
    <row r="12049" spans="1:12" x14ac:dyDescent="0.25">
      <c r="A12049" s="1">
        <v>39199</v>
      </c>
      <c r="B12049">
        <v>504.75</v>
      </c>
      <c r="C12049">
        <v>506.25</v>
      </c>
      <c r="D12049">
        <v>492.5</v>
      </c>
      <c r="E12049">
        <v>500.5</v>
      </c>
      <c r="G12049">
        <v>500.5</v>
      </c>
      <c r="H12049">
        <v>5752</v>
      </c>
      <c r="I12049">
        <v>5813</v>
      </c>
      <c r="J12049">
        <f t="shared" si="564"/>
        <v>184.00735294117646</v>
      </c>
      <c r="K12049">
        <f t="shared" si="565"/>
        <v>2007</v>
      </c>
      <c r="L12049">
        <f t="shared" si="566"/>
        <v>4</v>
      </c>
    </row>
    <row r="12050" spans="1:12" x14ac:dyDescent="0.25">
      <c r="A12050" s="1">
        <v>39202</v>
      </c>
      <c r="B12050">
        <v>486</v>
      </c>
      <c r="C12050">
        <v>497.75</v>
      </c>
      <c r="D12050">
        <v>482.25</v>
      </c>
      <c r="E12050">
        <v>485.5</v>
      </c>
      <c r="G12050">
        <v>485.5</v>
      </c>
      <c r="H12050">
        <v>3988</v>
      </c>
      <c r="I12050">
        <v>4122</v>
      </c>
      <c r="J12050">
        <f t="shared" si="564"/>
        <v>178.49264705882356</v>
      </c>
      <c r="K12050">
        <f t="shared" si="565"/>
        <v>2007</v>
      </c>
      <c r="L12050">
        <f t="shared" si="566"/>
        <v>4</v>
      </c>
    </row>
    <row r="12051" spans="1:12" x14ac:dyDescent="0.25">
      <c r="A12051" s="1">
        <v>39203</v>
      </c>
      <c r="B12051">
        <v>480.5</v>
      </c>
      <c r="C12051">
        <v>488.5</v>
      </c>
      <c r="D12051">
        <v>468.5</v>
      </c>
      <c r="E12051">
        <v>488.5</v>
      </c>
      <c r="G12051">
        <v>488.5</v>
      </c>
      <c r="H12051">
        <v>1938</v>
      </c>
      <c r="I12051">
        <v>1850</v>
      </c>
      <c r="J12051">
        <f t="shared" si="564"/>
        <v>179.59558823529412</v>
      </c>
      <c r="K12051">
        <f t="shared" si="565"/>
        <v>2007</v>
      </c>
      <c r="L12051">
        <f t="shared" si="566"/>
        <v>5</v>
      </c>
    </row>
    <row r="12052" spans="1:12" x14ac:dyDescent="0.25">
      <c r="A12052" s="1">
        <v>39204</v>
      </c>
      <c r="B12052">
        <v>483</v>
      </c>
      <c r="C12052">
        <v>484.5</v>
      </c>
      <c r="D12052">
        <v>477.25</v>
      </c>
      <c r="E12052">
        <v>479.5</v>
      </c>
      <c r="G12052">
        <v>479.5</v>
      </c>
      <c r="H12052">
        <v>1424</v>
      </c>
      <c r="I12052">
        <v>2262</v>
      </c>
      <c r="J12052">
        <f t="shared" si="564"/>
        <v>176.28676470588235</v>
      </c>
      <c r="K12052">
        <f t="shared" si="565"/>
        <v>2007</v>
      </c>
      <c r="L12052">
        <f t="shared" si="566"/>
        <v>5</v>
      </c>
    </row>
    <row r="12053" spans="1:12" x14ac:dyDescent="0.25">
      <c r="A12053" s="1">
        <v>39205</v>
      </c>
      <c r="B12053">
        <v>479</v>
      </c>
      <c r="C12053">
        <v>483.75</v>
      </c>
      <c r="D12053">
        <v>479</v>
      </c>
      <c r="E12053">
        <v>481</v>
      </c>
      <c r="G12053">
        <v>481</v>
      </c>
      <c r="H12053">
        <v>1191</v>
      </c>
      <c r="I12053">
        <v>1147</v>
      </c>
      <c r="J12053">
        <f t="shared" si="564"/>
        <v>176.83823529411762</v>
      </c>
      <c r="K12053">
        <f t="shared" si="565"/>
        <v>2007</v>
      </c>
      <c r="L12053">
        <f t="shared" si="566"/>
        <v>5</v>
      </c>
    </row>
    <row r="12054" spans="1:12" x14ac:dyDescent="0.25">
      <c r="A12054" s="1">
        <v>39206</v>
      </c>
      <c r="B12054">
        <v>476</v>
      </c>
      <c r="C12054">
        <v>482</v>
      </c>
      <c r="D12054">
        <v>476</v>
      </c>
      <c r="E12054">
        <v>482</v>
      </c>
      <c r="G12054">
        <v>482</v>
      </c>
      <c r="H12054">
        <v>611</v>
      </c>
      <c r="I12054">
        <v>772</v>
      </c>
      <c r="J12054">
        <f t="shared" si="564"/>
        <v>177.20588235294119</v>
      </c>
      <c r="K12054">
        <f t="shared" si="565"/>
        <v>2007</v>
      </c>
      <c r="L12054">
        <f t="shared" si="566"/>
        <v>5</v>
      </c>
    </row>
    <row r="12055" spans="1:12" x14ac:dyDescent="0.25">
      <c r="A12055" s="1">
        <v>39209</v>
      </c>
      <c r="B12055">
        <v>482.25</v>
      </c>
      <c r="C12055">
        <v>484.5</v>
      </c>
      <c r="D12055">
        <v>474</v>
      </c>
      <c r="E12055">
        <v>482</v>
      </c>
      <c r="G12055">
        <v>482</v>
      </c>
      <c r="H12055">
        <v>461</v>
      </c>
      <c r="I12055">
        <v>693</v>
      </c>
      <c r="J12055">
        <f t="shared" si="564"/>
        <v>177.20588235294119</v>
      </c>
      <c r="K12055">
        <f t="shared" si="565"/>
        <v>2007</v>
      </c>
      <c r="L12055">
        <f t="shared" si="566"/>
        <v>5</v>
      </c>
    </row>
    <row r="12056" spans="1:12" x14ac:dyDescent="0.25">
      <c r="A12056" s="1">
        <v>39210</v>
      </c>
      <c r="B12056">
        <v>478</v>
      </c>
      <c r="C12056">
        <v>478</v>
      </c>
      <c r="D12056">
        <v>468</v>
      </c>
      <c r="E12056">
        <v>469</v>
      </c>
      <c r="G12056">
        <v>469</v>
      </c>
      <c r="H12056">
        <v>209</v>
      </c>
      <c r="I12056">
        <v>320</v>
      </c>
      <c r="J12056">
        <f t="shared" si="564"/>
        <v>172.42647058823533</v>
      </c>
      <c r="K12056">
        <f t="shared" si="565"/>
        <v>2007</v>
      </c>
      <c r="L12056">
        <f t="shared" si="566"/>
        <v>5</v>
      </c>
    </row>
    <row r="12057" spans="1:12" x14ac:dyDescent="0.25">
      <c r="A12057" s="1">
        <v>39211</v>
      </c>
      <c r="B12057">
        <v>473.25</v>
      </c>
      <c r="C12057">
        <v>473.25</v>
      </c>
      <c r="D12057">
        <v>471</v>
      </c>
      <c r="E12057">
        <v>471</v>
      </c>
      <c r="G12057">
        <v>471</v>
      </c>
      <c r="H12057">
        <v>140</v>
      </c>
      <c r="I12057">
        <v>169</v>
      </c>
      <c r="J12057">
        <f t="shared" si="564"/>
        <v>173.16176470588235</v>
      </c>
      <c r="K12057">
        <f t="shared" si="565"/>
        <v>2007</v>
      </c>
      <c r="L12057">
        <f t="shared" si="566"/>
        <v>5</v>
      </c>
    </row>
    <row r="12058" spans="1:12" x14ac:dyDescent="0.25">
      <c r="A12058" s="1">
        <v>39212</v>
      </c>
      <c r="B12058">
        <v>470.25</v>
      </c>
      <c r="C12058">
        <v>474</v>
      </c>
      <c r="D12058">
        <v>470.25</v>
      </c>
      <c r="E12058">
        <v>473</v>
      </c>
      <c r="G12058">
        <v>473</v>
      </c>
      <c r="H12058">
        <v>64</v>
      </c>
      <c r="I12058">
        <v>132</v>
      </c>
      <c r="J12058">
        <f t="shared" si="564"/>
        <v>173.89705882352945</v>
      </c>
      <c r="K12058">
        <f t="shared" si="565"/>
        <v>2007</v>
      </c>
      <c r="L12058">
        <f t="shared" si="566"/>
        <v>5</v>
      </c>
    </row>
    <row r="12059" spans="1:12" x14ac:dyDescent="0.25">
      <c r="A12059" s="1">
        <v>39213</v>
      </c>
      <c r="B12059">
        <v>469.75</v>
      </c>
      <c r="C12059">
        <v>483</v>
      </c>
      <c r="D12059">
        <v>469.75</v>
      </c>
      <c r="E12059">
        <v>483</v>
      </c>
      <c r="G12059">
        <v>483</v>
      </c>
      <c r="H12059">
        <v>24</v>
      </c>
      <c r="I12059">
        <v>92</v>
      </c>
      <c r="J12059">
        <f t="shared" si="564"/>
        <v>177.5735294117647</v>
      </c>
      <c r="K12059">
        <f t="shared" si="565"/>
        <v>2007</v>
      </c>
      <c r="L12059">
        <f t="shared" si="566"/>
        <v>5</v>
      </c>
    </row>
    <row r="12060" spans="1:12" x14ac:dyDescent="0.25">
      <c r="A12060" s="1">
        <v>39216</v>
      </c>
      <c r="B12060">
        <v>493</v>
      </c>
      <c r="C12060">
        <v>493</v>
      </c>
      <c r="D12060">
        <v>489</v>
      </c>
      <c r="E12060">
        <v>489.25</v>
      </c>
      <c r="G12060">
        <v>489.25</v>
      </c>
      <c r="H12060">
        <v>24</v>
      </c>
      <c r="I12060">
        <v>92</v>
      </c>
      <c r="J12060">
        <f t="shared" si="564"/>
        <v>179.87132352941177</v>
      </c>
      <c r="K12060">
        <f t="shared" si="565"/>
        <v>2007</v>
      </c>
      <c r="L12060">
        <f t="shared" si="566"/>
        <v>5</v>
      </c>
    </row>
    <row r="12061" spans="1:12" x14ac:dyDescent="0.25">
      <c r="A12061" s="1">
        <v>39217</v>
      </c>
      <c r="B12061">
        <v>494.25</v>
      </c>
      <c r="C12061">
        <v>507.5</v>
      </c>
      <c r="D12061">
        <v>488.25</v>
      </c>
      <c r="E12061">
        <v>502</v>
      </c>
      <c r="G12061">
        <v>502</v>
      </c>
      <c r="H12061">
        <v>26310</v>
      </c>
      <c r="I12061">
        <v>202028</v>
      </c>
      <c r="J12061">
        <f t="shared" si="564"/>
        <v>184.55882352941174</v>
      </c>
      <c r="K12061">
        <f t="shared" si="565"/>
        <v>2007</v>
      </c>
      <c r="L12061">
        <f t="shared" si="566"/>
        <v>5</v>
      </c>
    </row>
    <row r="12062" spans="1:12" x14ac:dyDescent="0.25">
      <c r="A12062" s="1">
        <v>39218</v>
      </c>
      <c r="B12062">
        <v>502.75</v>
      </c>
      <c r="C12062">
        <v>504.25</v>
      </c>
      <c r="D12062">
        <v>495</v>
      </c>
      <c r="E12062">
        <v>496.75</v>
      </c>
      <c r="G12062">
        <v>496.75</v>
      </c>
      <c r="H12062">
        <v>18396</v>
      </c>
      <c r="I12062">
        <v>199993</v>
      </c>
      <c r="J12062">
        <f t="shared" si="564"/>
        <v>182.62867647058823</v>
      </c>
      <c r="K12062">
        <f t="shared" si="565"/>
        <v>2007</v>
      </c>
      <c r="L12062">
        <f t="shared" si="566"/>
        <v>5</v>
      </c>
    </row>
    <row r="12063" spans="1:12" x14ac:dyDescent="0.25">
      <c r="A12063" s="1">
        <v>39219</v>
      </c>
      <c r="B12063">
        <v>496.75</v>
      </c>
      <c r="C12063">
        <v>498.75</v>
      </c>
      <c r="D12063">
        <v>483.25</v>
      </c>
      <c r="E12063">
        <v>485.5</v>
      </c>
      <c r="G12063">
        <v>485.5</v>
      </c>
      <c r="H12063">
        <v>18361</v>
      </c>
      <c r="I12063">
        <v>196843</v>
      </c>
      <c r="J12063">
        <f t="shared" si="564"/>
        <v>178.49264705882356</v>
      </c>
      <c r="K12063">
        <f t="shared" si="565"/>
        <v>2007</v>
      </c>
      <c r="L12063">
        <f t="shared" si="566"/>
        <v>5</v>
      </c>
    </row>
    <row r="12064" spans="1:12" x14ac:dyDescent="0.25">
      <c r="A12064" s="1">
        <v>39220</v>
      </c>
      <c r="B12064">
        <v>489</v>
      </c>
      <c r="C12064">
        <v>490.25</v>
      </c>
      <c r="D12064">
        <v>470.75</v>
      </c>
      <c r="E12064">
        <v>471.25</v>
      </c>
      <c r="G12064">
        <v>471.25</v>
      </c>
      <c r="H12064">
        <v>25313</v>
      </c>
      <c r="I12064">
        <v>192611</v>
      </c>
      <c r="J12064">
        <f t="shared" si="564"/>
        <v>173.25367647058823</v>
      </c>
      <c r="K12064">
        <f t="shared" si="565"/>
        <v>2007</v>
      </c>
      <c r="L12064">
        <f t="shared" si="566"/>
        <v>5</v>
      </c>
    </row>
    <row r="12065" spans="1:12" x14ac:dyDescent="0.25">
      <c r="A12065" s="1">
        <v>39223</v>
      </c>
      <c r="B12065">
        <v>471.25</v>
      </c>
      <c r="C12065">
        <v>480.75</v>
      </c>
      <c r="D12065">
        <v>468.5</v>
      </c>
      <c r="E12065">
        <v>479.5</v>
      </c>
      <c r="G12065">
        <v>479.5</v>
      </c>
      <c r="H12065">
        <v>23270</v>
      </c>
      <c r="I12065">
        <v>192372</v>
      </c>
      <c r="J12065">
        <f t="shared" si="564"/>
        <v>176.28676470588235</v>
      </c>
      <c r="K12065">
        <f t="shared" si="565"/>
        <v>2007</v>
      </c>
      <c r="L12065">
        <f t="shared" si="566"/>
        <v>5</v>
      </c>
    </row>
    <row r="12066" spans="1:12" x14ac:dyDescent="0.25">
      <c r="A12066" s="1">
        <v>39224</v>
      </c>
      <c r="B12066">
        <v>478</v>
      </c>
      <c r="C12066">
        <v>478.25</v>
      </c>
      <c r="D12066">
        <v>468.25</v>
      </c>
      <c r="E12066">
        <v>471</v>
      </c>
      <c r="G12066">
        <v>471</v>
      </c>
      <c r="H12066">
        <v>21306</v>
      </c>
      <c r="I12066">
        <v>188657</v>
      </c>
      <c r="J12066">
        <f t="shared" si="564"/>
        <v>173.16176470588235</v>
      </c>
      <c r="K12066">
        <f t="shared" si="565"/>
        <v>2007</v>
      </c>
      <c r="L12066">
        <f t="shared" si="566"/>
        <v>5</v>
      </c>
    </row>
    <row r="12067" spans="1:12" x14ac:dyDescent="0.25">
      <c r="A12067" s="1">
        <v>39225</v>
      </c>
      <c r="B12067">
        <v>471.25</v>
      </c>
      <c r="C12067">
        <v>478.75</v>
      </c>
      <c r="D12067">
        <v>471</v>
      </c>
      <c r="E12067">
        <v>476.5</v>
      </c>
      <c r="G12067">
        <v>476.5</v>
      </c>
      <c r="H12067">
        <v>13233</v>
      </c>
      <c r="I12067">
        <v>188061</v>
      </c>
      <c r="J12067">
        <f t="shared" si="564"/>
        <v>175.18382352941177</v>
      </c>
      <c r="K12067">
        <f t="shared" si="565"/>
        <v>2007</v>
      </c>
      <c r="L12067">
        <f t="shared" si="566"/>
        <v>5</v>
      </c>
    </row>
    <row r="12068" spans="1:12" x14ac:dyDescent="0.25">
      <c r="A12068" s="1">
        <v>39226</v>
      </c>
      <c r="B12068">
        <v>476.75</v>
      </c>
      <c r="C12068">
        <v>493.25</v>
      </c>
      <c r="D12068">
        <v>475.75</v>
      </c>
      <c r="E12068">
        <v>491</v>
      </c>
      <c r="G12068">
        <v>491</v>
      </c>
      <c r="H12068">
        <v>26366</v>
      </c>
      <c r="I12068">
        <v>191282</v>
      </c>
      <c r="J12068">
        <f t="shared" si="564"/>
        <v>180.51470588235293</v>
      </c>
      <c r="K12068">
        <f t="shared" si="565"/>
        <v>2007</v>
      </c>
      <c r="L12068">
        <f t="shared" si="566"/>
        <v>5</v>
      </c>
    </row>
    <row r="12069" spans="1:12" x14ac:dyDescent="0.25">
      <c r="A12069" s="1">
        <v>39227</v>
      </c>
      <c r="B12069">
        <v>492</v>
      </c>
      <c r="C12069">
        <v>502.5</v>
      </c>
      <c r="D12069">
        <v>489.25</v>
      </c>
      <c r="E12069">
        <v>501</v>
      </c>
      <c r="G12069">
        <v>501</v>
      </c>
      <c r="H12069">
        <v>18984</v>
      </c>
      <c r="I12069">
        <v>188410</v>
      </c>
      <c r="J12069">
        <f t="shared" si="564"/>
        <v>184.19117647058823</v>
      </c>
      <c r="K12069">
        <f t="shared" si="565"/>
        <v>2007</v>
      </c>
      <c r="L12069">
        <f t="shared" si="566"/>
        <v>5</v>
      </c>
    </row>
    <row r="12070" spans="1:12" x14ac:dyDescent="0.25">
      <c r="A12070" s="1">
        <v>39231</v>
      </c>
      <c r="B12070">
        <v>499.25</v>
      </c>
      <c r="C12070">
        <v>502.5</v>
      </c>
      <c r="D12070">
        <v>488.5</v>
      </c>
      <c r="E12070">
        <v>491</v>
      </c>
      <c r="G12070">
        <v>491</v>
      </c>
      <c r="H12070">
        <v>27560</v>
      </c>
      <c r="I12070">
        <v>188165</v>
      </c>
      <c r="J12070">
        <f t="shared" si="564"/>
        <v>180.51470588235293</v>
      </c>
      <c r="K12070">
        <f t="shared" si="565"/>
        <v>2007</v>
      </c>
      <c r="L12070">
        <f t="shared" si="566"/>
        <v>5</v>
      </c>
    </row>
    <row r="12071" spans="1:12" x14ac:dyDescent="0.25">
      <c r="A12071" s="1">
        <v>39232</v>
      </c>
      <c r="B12071">
        <v>492.25</v>
      </c>
      <c r="C12071">
        <v>512.75</v>
      </c>
      <c r="D12071">
        <v>490.5</v>
      </c>
      <c r="E12071">
        <v>510.75</v>
      </c>
      <c r="G12071">
        <v>510.75</v>
      </c>
      <c r="H12071">
        <v>31655</v>
      </c>
      <c r="I12071">
        <v>187955</v>
      </c>
      <c r="J12071">
        <f t="shared" si="564"/>
        <v>187.77573529411765</v>
      </c>
      <c r="K12071">
        <f t="shared" si="565"/>
        <v>2007</v>
      </c>
      <c r="L12071">
        <f t="shared" si="566"/>
        <v>5</v>
      </c>
    </row>
    <row r="12072" spans="1:12" x14ac:dyDescent="0.25">
      <c r="A12072" s="1">
        <v>39233</v>
      </c>
      <c r="B12072">
        <v>511</v>
      </c>
      <c r="C12072">
        <v>523.75</v>
      </c>
      <c r="D12072">
        <v>507.75</v>
      </c>
      <c r="E12072">
        <v>517</v>
      </c>
      <c r="G12072">
        <v>517</v>
      </c>
      <c r="H12072">
        <v>38197</v>
      </c>
      <c r="I12072">
        <v>182172</v>
      </c>
      <c r="J12072">
        <f t="shared" si="564"/>
        <v>190.0735294117647</v>
      </c>
      <c r="K12072">
        <f t="shared" si="565"/>
        <v>2007</v>
      </c>
      <c r="L12072">
        <f t="shared" si="566"/>
        <v>5</v>
      </c>
    </row>
    <row r="12073" spans="1:12" x14ac:dyDescent="0.25">
      <c r="A12073" s="1">
        <v>39234</v>
      </c>
      <c r="B12073">
        <v>517.5</v>
      </c>
      <c r="C12073">
        <v>530.25</v>
      </c>
      <c r="D12073">
        <v>515.25</v>
      </c>
      <c r="E12073">
        <v>520.75</v>
      </c>
      <c r="G12073">
        <v>520.75</v>
      </c>
      <c r="H12073">
        <v>40226</v>
      </c>
      <c r="I12073">
        <v>178358</v>
      </c>
      <c r="J12073">
        <f t="shared" si="564"/>
        <v>191.45220588235293</v>
      </c>
      <c r="K12073">
        <f t="shared" si="565"/>
        <v>2007</v>
      </c>
      <c r="L12073">
        <f t="shared" si="566"/>
        <v>6</v>
      </c>
    </row>
    <row r="12074" spans="1:12" x14ac:dyDescent="0.25">
      <c r="A12074" s="1">
        <v>39237</v>
      </c>
      <c r="B12074">
        <v>520</v>
      </c>
      <c r="C12074">
        <v>530.75</v>
      </c>
      <c r="D12074">
        <v>519</v>
      </c>
      <c r="E12074">
        <v>520.25</v>
      </c>
      <c r="G12074">
        <v>520.25</v>
      </c>
      <c r="H12074">
        <v>30437</v>
      </c>
      <c r="I12074">
        <v>173781</v>
      </c>
      <c r="J12074">
        <f t="shared" si="564"/>
        <v>191.26838235294119</v>
      </c>
      <c r="K12074">
        <f t="shared" si="565"/>
        <v>2007</v>
      </c>
      <c r="L12074">
        <f t="shared" si="566"/>
        <v>6</v>
      </c>
    </row>
    <row r="12075" spans="1:12" x14ac:dyDescent="0.25">
      <c r="A12075" s="1">
        <v>39238</v>
      </c>
      <c r="B12075">
        <v>521.5</v>
      </c>
      <c r="C12075">
        <v>535.75</v>
      </c>
      <c r="D12075">
        <v>520.25</v>
      </c>
      <c r="E12075">
        <v>527.25</v>
      </c>
      <c r="G12075">
        <v>527.25</v>
      </c>
      <c r="H12075">
        <v>40572</v>
      </c>
      <c r="I12075">
        <v>169352</v>
      </c>
      <c r="J12075">
        <f t="shared" si="564"/>
        <v>193.84191176470588</v>
      </c>
      <c r="K12075">
        <f t="shared" si="565"/>
        <v>2007</v>
      </c>
      <c r="L12075">
        <f t="shared" si="566"/>
        <v>6</v>
      </c>
    </row>
    <row r="12076" spans="1:12" x14ac:dyDescent="0.25">
      <c r="A12076" s="1">
        <v>39239</v>
      </c>
      <c r="B12076">
        <v>527.75</v>
      </c>
      <c r="C12076">
        <v>531.5</v>
      </c>
      <c r="D12076">
        <v>515.75</v>
      </c>
      <c r="E12076">
        <v>519.75</v>
      </c>
      <c r="G12076">
        <v>519.75</v>
      </c>
      <c r="H12076">
        <v>29194</v>
      </c>
      <c r="I12076">
        <v>161453</v>
      </c>
      <c r="J12076">
        <f t="shared" si="564"/>
        <v>191.08455882352942</v>
      </c>
      <c r="K12076">
        <f t="shared" si="565"/>
        <v>2007</v>
      </c>
      <c r="L12076">
        <f t="shared" si="566"/>
        <v>6</v>
      </c>
    </row>
    <row r="12077" spans="1:12" x14ac:dyDescent="0.25">
      <c r="A12077" s="1">
        <v>39240</v>
      </c>
      <c r="B12077">
        <v>519</v>
      </c>
      <c r="C12077">
        <v>528.75</v>
      </c>
      <c r="D12077">
        <v>514.5</v>
      </c>
      <c r="E12077">
        <v>524.5</v>
      </c>
      <c r="G12077">
        <v>524.5</v>
      </c>
      <c r="H12077">
        <v>34157</v>
      </c>
      <c r="I12077">
        <v>144861</v>
      </c>
      <c r="J12077">
        <f t="shared" si="564"/>
        <v>192.83088235294119</v>
      </c>
      <c r="K12077">
        <f t="shared" si="565"/>
        <v>2007</v>
      </c>
      <c r="L12077">
        <f t="shared" si="566"/>
        <v>6</v>
      </c>
    </row>
    <row r="12078" spans="1:12" x14ac:dyDescent="0.25">
      <c r="A12078" s="1">
        <v>39241</v>
      </c>
      <c r="B12078">
        <v>524.25</v>
      </c>
      <c r="C12078">
        <v>530.75</v>
      </c>
      <c r="D12078">
        <v>516.25</v>
      </c>
      <c r="E12078">
        <v>527.5</v>
      </c>
      <c r="G12078">
        <v>527.5</v>
      </c>
      <c r="H12078">
        <v>32577</v>
      </c>
      <c r="I12078">
        <v>129860</v>
      </c>
      <c r="J12078">
        <f t="shared" si="564"/>
        <v>193.93382352941177</v>
      </c>
      <c r="K12078">
        <f t="shared" si="565"/>
        <v>2007</v>
      </c>
      <c r="L12078">
        <f t="shared" si="566"/>
        <v>6</v>
      </c>
    </row>
    <row r="12079" spans="1:12" x14ac:dyDescent="0.25">
      <c r="A12079" s="1">
        <v>39244</v>
      </c>
      <c r="B12079">
        <v>535.25</v>
      </c>
      <c r="C12079">
        <v>557.5</v>
      </c>
      <c r="D12079">
        <v>533.5</v>
      </c>
      <c r="E12079">
        <v>556</v>
      </c>
      <c r="G12079">
        <v>556</v>
      </c>
      <c r="H12079">
        <v>47832</v>
      </c>
      <c r="I12079">
        <v>117897</v>
      </c>
      <c r="J12079">
        <f t="shared" si="564"/>
        <v>204.41176470588232</v>
      </c>
      <c r="K12079">
        <f t="shared" si="565"/>
        <v>2007</v>
      </c>
      <c r="L12079">
        <f t="shared" si="566"/>
        <v>6</v>
      </c>
    </row>
    <row r="12080" spans="1:12" x14ac:dyDescent="0.25">
      <c r="A12080" s="1">
        <v>39245</v>
      </c>
      <c r="B12080">
        <v>554.75</v>
      </c>
      <c r="C12080">
        <v>576</v>
      </c>
      <c r="D12080">
        <v>552.75</v>
      </c>
      <c r="E12080">
        <v>565</v>
      </c>
      <c r="G12080">
        <v>565</v>
      </c>
      <c r="H12080">
        <v>54324</v>
      </c>
      <c r="I12080">
        <v>106280</v>
      </c>
      <c r="J12080">
        <f t="shared" si="564"/>
        <v>207.72058823529412</v>
      </c>
      <c r="K12080">
        <f t="shared" si="565"/>
        <v>2007</v>
      </c>
      <c r="L12080">
        <f t="shared" si="566"/>
        <v>6</v>
      </c>
    </row>
    <row r="12081" spans="1:12" x14ac:dyDescent="0.25">
      <c r="A12081" s="1">
        <v>39246</v>
      </c>
      <c r="B12081">
        <v>565.5</v>
      </c>
      <c r="C12081">
        <v>595</v>
      </c>
      <c r="D12081">
        <v>560.5</v>
      </c>
      <c r="E12081">
        <v>589.5</v>
      </c>
      <c r="G12081">
        <v>589.5</v>
      </c>
      <c r="H12081">
        <v>52514</v>
      </c>
      <c r="I12081">
        <v>91269</v>
      </c>
      <c r="J12081">
        <f t="shared" si="564"/>
        <v>216.72794117647055</v>
      </c>
      <c r="K12081">
        <f t="shared" si="565"/>
        <v>2007</v>
      </c>
      <c r="L12081">
        <f t="shared" si="566"/>
        <v>6</v>
      </c>
    </row>
    <row r="12082" spans="1:12" x14ac:dyDescent="0.25">
      <c r="A12082" s="1">
        <v>39247</v>
      </c>
      <c r="B12082">
        <v>590.75</v>
      </c>
      <c r="C12082">
        <v>619.25</v>
      </c>
      <c r="D12082">
        <v>589.25</v>
      </c>
      <c r="E12082">
        <v>606.5</v>
      </c>
      <c r="G12082">
        <v>606.5</v>
      </c>
      <c r="H12082">
        <v>68004</v>
      </c>
      <c r="I12082">
        <v>84465</v>
      </c>
      <c r="J12082">
        <f t="shared" si="564"/>
        <v>222.97794117647061</v>
      </c>
      <c r="K12082">
        <f t="shared" si="565"/>
        <v>2007</v>
      </c>
      <c r="L12082">
        <f t="shared" si="566"/>
        <v>6</v>
      </c>
    </row>
    <row r="12083" spans="1:12" x14ac:dyDescent="0.25">
      <c r="A12083" s="1">
        <v>39248</v>
      </c>
      <c r="B12083">
        <v>605.25</v>
      </c>
      <c r="C12083">
        <v>612.75</v>
      </c>
      <c r="D12083">
        <v>603</v>
      </c>
      <c r="E12083">
        <v>606.5</v>
      </c>
      <c r="G12083">
        <v>606.5</v>
      </c>
      <c r="H12083">
        <v>34638</v>
      </c>
      <c r="I12083">
        <v>77099</v>
      </c>
      <c r="J12083">
        <f t="shared" si="564"/>
        <v>222.97794117647061</v>
      </c>
      <c r="K12083">
        <f t="shared" si="565"/>
        <v>2007</v>
      </c>
      <c r="L12083">
        <f t="shared" si="566"/>
        <v>6</v>
      </c>
    </row>
    <row r="12084" spans="1:12" x14ac:dyDescent="0.25">
      <c r="A12084" s="1">
        <v>39251</v>
      </c>
      <c r="B12084">
        <v>608</v>
      </c>
      <c r="C12084">
        <v>611.5</v>
      </c>
      <c r="D12084">
        <v>595.75</v>
      </c>
      <c r="E12084">
        <v>601</v>
      </c>
      <c r="G12084">
        <v>601</v>
      </c>
      <c r="H12084">
        <v>25911</v>
      </c>
      <c r="I12084">
        <v>70619</v>
      </c>
      <c r="J12084">
        <f t="shared" si="564"/>
        <v>220.95588235294119</v>
      </c>
      <c r="K12084">
        <f t="shared" si="565"/>
        <v>2007</v>
      </c>
      <c r="L12084">
        <f t="shared" si="566"/>
        <v>6</v>
      </c>
    </row>
    <row r="12085" spans="1:12" x14ac:dyDescent="0.25">
      <c r="A12085" s="1">
        <v>39252</v>
      </c>
      <c r="B12085">
        <v>605</v>
      </c>
      <c r="C12085">
        <v>605</v>
      </c>
      <c r="D12085">
        <v>578.25</v>
      </c>
      <c r="E12085">
        <v>581</v>
      </c>
      <c r="G12085">
        <v>581</v>
      </c>
      <c r="H12085">
        <v>34562</v>
      </c>
      <c r="I12085">
        <v>60654</v>
      </c>
      <c r="J12085">
        <f t="shared" si="564"/>
        <v>213.60294117647055</v>
      </c>
      <c r="K12085">
        <f t="shared" si="565"/>
        <v>2007</v>
      </c>
      <c r="L12085">
        <f t="shared" si="566"/>
        <v>6</v>
      </c>
    </row>
    <row r="12086" spans="1:12" x14ac:dyDescent="0.25">
      <c r="A12086" s="1">
        <v>39253</v>
      </c>
      <c r="B12086">
        <v>582</v>
      </c>
      <c r="C12086">
        <v>611</v>
      </c>
      <c r="D12086">
        <v>582</v>
      </c>
      <c r="E12086">
        <v>605</v>
      </c>
      <c r="G12086">
        <v>605</v>
      </c>
      <c r="H12086">
        <v>28835</v>
      </c>
      <c r="I12086">
        <v>57874</v>
      </c>
      <c r="J12086">
        <f t="shared" si="564"/>
        <v>222.4264705882353</v>
      </c>
      <c r="K12086">
        <f t="shared" si="565"/>
        <v>2007</v>
      </c>
      <c r="L12086">
        <f t="shared" si="566"/>
        <v>6</v>
      </c>
    </row>
    <row r="12087" spans="1:12" x14ac:dyDescent="0.25">
      <c r="A12087" s="1">
        <v>39254</v>
      </c>
      <c r="B12087">
        <v>606.25</v>
      </c>
      <c r="C12087">
        <v>618</v>
      </c>
      <c r="D12087">
        <v>592.25</v>
      </c>
      <c r="E12087">
        <v>606</v>
      </c>
      <c r="G12087">
        <v>606</v>
      </c>
      <c r="H12087">
        <v>18421</v>
      </c>
      <c r="I12087">
        <v>53135</v>
      </c>
      <c r="J12087">
        <f t="shared" si="564"/>
        <v>222.79411764705878</v>
      </c>
      <c r="K12087">
        <f t="shared" si="565"/>
        <v>2007</v>
      </c>
      <c r="L12087">
        <f t="shared" si="566"/>
        <v>6</v>
      </c>
    </row>
    <row r="12088" spans="1:12" x14ac:dyDescent="0.25">
      <c r="A12088" s="1">
        <v>39255</v>
      </c>
      <c r="B12088">
        <v>603.75</v>
      </c>
      <c r="C12088">
        <v>607.75</v>
      </c>
      <c r="D12088">
        <v>586</v>
      </c>
      <c r="E12088">
        <v>592.25</v>
      </c>
      <c r="G12088">
        <v>592.25</v>
      </c>
      <c r="H12088">
        <v>12626</v>
      </c>
      <c r="I12088">
        <v>37961</v>
      </c>
      <c r="J12088">
        <f t="shared" si="564"/>
        <v>217.7389705882353</v>
      </c>
      <c r="K12088">
        <f t="shared" si="565"/>
        <v>2007</v>
      </c>
      <c r="L12088">
        <f t="shared" si="566"/>
        <v>6</v>
      </c>
    </row>
    <row r="12089" spans="1:12" x14ac:dyDescent="0.25">
      <c r="A12089" s="1">
        <v>39258</v>
      </c>
      <c r="B12089">
        <v>592.75</v>
      </c>
      <c r="C12089">
        <v>596</v>
      </c>
      <c r="D12089">
        <v>584.5</v>
      </c>
      <c r="E12089">
        <v>589.5</v>
      </c>
      <c r="G12089">
        <v>589.5</v>
      </c>
      <c r="H12089">
        <v>14613</v>
      </c>
      <c r="I12089">
        <v>35113</v>
      </c>
      <c r="J12089">
        <f t="shared" si="564"/>
        <v>216.72794117647055</v>
      </c>
      <c r="K12089">
        <f t="shared" si="565"/>
        <v>2007</v>
      </c>
      <c r="L12089">
        <f t="shared" si="566"/>
        <v>6</v>
      </c>
    </row>
    <row r="12090" spans="1:12" x14ac:dyDescent="0.25">
      <c r="A12090" s="1">
        <v>39259</v>
      </c>
      <c r="B12090">
        <v>589.25</v>
      </c>
      <c r="C12090">
        <v>618</v>
      </c>
      <c r="D12090">
        <v>585</v>
      </c>
      <c r="E12090">
        <v>608.5</v>
      </c>
      <c r="G12090">
        <v>608.5</v>
      </c>
      <c r="H12090">
        <v>11900</v>
      </c>
      <c r="I12090">
        <v>21948</v>
      </c>
      <c r="J12090">
        <f t="shared" si="564"/>
        <v>223.71323529411765</v>
      </c>
      <c r="K12090">
        <f t="shared" si="565"/>
        <v>2007</v>
      </c>
      <c r="L12090">
        <f t="shared" si="566"/>
        <v>6</v>
      </c>
    </row>
    <row r="12091" spans="1:12" x14ac:dyDescent="0.25">
      <c r="A12091" s="1">
        <v>39260</v>
      </c>
      <c r="B12091">
        <v>609.25</v>
      </c>
      <c r="C12091">
        <v>624</v>
      </c>
      <c r="D12091">
        <v>597</v>
      </c>
      <c r="E12091">
        <v>606</v>
      </c>
      <c r="G12091">
        <v>606</v>
      </c>
      <c r="H12091">
        <v>13462</v>
      </c>
      <c r="I12091">
        <v>15741</v>
      </c>
      <c r="J12091">
        <f t="shared" si="564"/>
        <v>222.79411764705878</v>
      </c>
      <c r="K12091">
        <f t="shared" si="565"/>
        <v>2007</v>
      </c>
      <c r="L12091">
        <f t="shared" si="566"/>
        <v>6</v>
      </c>
    </row>
    <row r="12092" spans="1:12" x14ac:dyDescent="0.25">
      <c r="A12092" s="1">
        <v>39261</v>
      </c>
      <c r="B12092">
        <v>607.5</v>
      </c>
      <c r="C12092">
        <v>616</v>
      </c>
      <c r="D12092">
        <v>602.75</v>
      </c>
      <c r="E12092">
        <v>609</v>
      </c>
      <c r="G12092">
        <v>609</v>
      </c>
      <c r="H12092">
        <v>11175</v>
      </c>
      <c r="I12092">
        <v>8648</v>
      </c>
      <c r="J12092">
        <f t="shared" si="564"/>
        <v>223.89705882352942</v>
      </c>
      <c r="K12092">
        <f t="shared" si="565"/>
        <v>2007</v>
      </c>
      <c r="L12092">
        <f t="shared" si="566"/>
        <v>6</v>
      </c>
    </row>
    <row r="12093" spans="1:12" x14ac:dyDescent="0.25">
      <c r="A12093" s="1">
        <v>39262</v>
      </c>
      <c r="B12093">
        <v>609</v>
      </c>
      <c r="C12093">
        <v>633.75</v>
      </c>
      <c r="D12093">
        <v>580.5</v>
      </c>
      <c r="E12093">
        <v>582</v>
      </c>
      <c r="G12093">
        <v>582</v>
      </c>
      <c r="H12093">
        <v>4302</v>
      </c>
      <c r="I12093">
        <v>4685</v>
      </c>
      <c r="J12093">
        <f t="shared" si="564"/>
        <v>213.97058823529412</v>
      </c>
      <c r="K12093">
        <f t="shared" si="565"/>
        <v>2007</v>
      </c>
      <c r="L12093">
        <f t="shared" si="566"/>
        <v>6</v>
      </c>
    </row>
    <row r="12094" spans="1:12" x14ac:dyDescent="0.25">
      <c r="A12094" s="1">
        <v>39265</v>
      </c>
      <c r="B12094">
        <v>583.25</v>
      </c>
      <c r="C12094">
        <v>594.25</v>
      </c>
      <c r="D12094">
        <v>564</v>
      </c>
      <c r="E12094">
        <v>569.5</v>
      </c>
      <c r="G12094">
        <v>569.5</v>
      </c>
      <c r="H12094">
        <v>1669</v>
      </c>
      <c r="I12094">
        <v>3524</v>
      </c>
      <c r="J12094">
        <f t="shared" si="564"/>
        <v>209.375</v>
      </c>
      <c r="K12094">
        <f t="shared" si="565"/>
        <v>2007</v>
      </c>
      <c r="L12094">
        <f t="shared" si="566"/>
        <v>7</v>
      </c>
    </row>
    <row r="12095" spans="1:12" x14ac:dyDescent="0.25">
      <c r="A12095" s="1">
        <v>39266</v>
      </c>
      <c r="B12095">
        <v>570</v>
      </c>
      <c r="C12095">
        <v>575</v>
      </c>
      <c r="D12095">
        <v>562.5</v>
      </c>
      <c r="E12095">
        <v>571.5</v>
      </c>
      <c r="G12095">
        <v>571.5</v>
      </c>
      <c r="H12095">
        <v>2038</v>
      </c>
      <c r="I12095">
        <v>2915</v>
      </c>
      <c r="J12095">
        <f t="shared" si="564"/>
        <v>210.11029411764707</v>
      </c>
      <c r="K12095">
        <f t="shared" si="565"/>
        <v>2007</v>
      </c>
      <c r="L12095">
        <f t="shared" si="566"/>
        <v>7</v>
      </c>
    </row>
    <row r="12096" spans="1:12" x14ac:dyDescent="0.25">
      <c r="A12096" s="1">
        <v>39268</v>
      </c>
      <c r="B12096">
        <v>580</v>
      </c>
      <c r="C12096">
        <v>594</v>
      </c>
      <c r="D12096">
        <v>579.5</v>
      </c>
      <c r="E12096">
        <v>591</v>
      </c>
      <c r="G12096">
        <v>591</v>
      </c>
      <c r="H12096">
        <v>1218</v>
      </c>
      <c r="I12096">
        <v>2251</v>
      </c>
      <c r="J12096">
        <f t="shared" si="564"/>
        <v>217.27941176470588</v>
      </c>
      <c r="K12096">
        <f t="shared" si="565"/>
        <v>2007</v>
      </c>
      <c r="L12096">
        <f t="shared" si="566"/>
        <v>7</v>
      </c>
    </row>
    <row r="12097" spans="1:12" x14ac:dyDescent="0.25">
      <c r="A12097" s="1">
        <v>39269</v>
      </c>
      <c r="B12097">
        <v>592</v>
      </c>
      <c r="C12097">
        <v>600.5</v>
      </c>
      <c r="D12097">
        <v>589</v>
      </c>
      <c r="E12097">
        <v>600.5</v>
      </c>
      <c r="G12097">
        <v>600.5</v>
      </c>
      <c r="H12097">
        <v>641</v>
      </c>
      <c r="I12097">
        <v>1792</v>
      </c>
      <c r="J12097">
        <f t="shared" si="564"/>
        <v>220.77205882352942</v>
      </c>
      <c r="K12097">
        <f t="shared" si="565"/>
        <v>2007</v>
      </c>
      <c r="L12097">
        <f t="shared" si="566"/>
        <v>7</v>
      </c>
    </row>
    <row r="12098" spans="1:12" x14ac:dyDescent="0.25">
      <c r="A12098" s="1">
        <v>39272</v>
      </c>
      <c r="B12098">
        <v>601.75</v>
      </c>
      <c r="C12098">
        <v>601.75</v>
      </c>
      <c r="D12098">
        <v>588.5</v>
      </c>
      <c r="E12098">
        <v>588.5</v>
      </c>
      <c r="G12098">
        <v>588.5</v>
      </c>
      <c r="H12098">
        <v>569</v>
      </c>
      <c r="I12098">
        <v>1431</v>
      </c>
      <c r="J12098">
        <f t="shared" ref="J12098:J12161" si="567">G12098/100*5000/136</f>
        <v>216.36029411764707</v>
      </c>
      <c r="K12098">
        <f t="shared" ref="K12098:K12161" si="568">YEAR(A12098)</f>
        <v>2007</v>
      </c>
      <c r="L12098">
        <f t="shared" ref="L12098:L12161" si="569">MONTH(A12098)</f>
        <v>7</v>
      </c>
    </row>
    <row r="12099" spans="1:12" x14ac:dyDescent="0.25">
      <c r="A12099" s="1">
        <v>39273</v>
      </c>
      <c r="B12099">
        <v>591.25</v>
      </c>
      <c r="C12099">
        <v>601</v>
      </c>
      <c r="D12099">
        <v>591.25</v>
      </c>
      <c r="E12099">
        <v>592</v>
      </c>
      <c r="G12099">
        <v>592</v>
      </c>
      <c r="H12099">
        <v>319</v>
      </c>
      <c r="I12099">
        <v>1207</v>
      </c>
      <c r="J12099">
        <f t="shared" si="567"/>
        <v>217.64705882352942</v>
      </c>
      <c r="K12099">
        <f t="shared" si="568"/>
        <v>2007</v>
      </c>
      <c r="L12099">
        <f t="shared" si="569"/>
        <v>7</v>
      </c>
    </row>
    <row r="12100" spans="1:12" x14ac:dyDescent="0.25">
      <c r="A12100" s="1">
        <v>39274</v>
      </c>
      <c r="B12100">
        <v>595.25</v>
      </c>
      <c r="C12100">
        <v>614</v>
      </c>
      <c r="D12100">
        <v>595.25</v>
      </c>
      <c r="E12100">
        <v>611</v>
      </c>
      <c r="G12100">
        <v>611</v>
      </c>
      <c r="H12100">
        <v>348</v>
      </c>
      <c r="I12100">
        <v>828</v>
      </c>
      <c r="J12100">
        <f t="shared" si="567"/>
        <v>224.63235294117646</v>
      </c>
      <c r="K12100">
        <f t="shared" si="568"/>
        <v>2007</v>
      </c>
      <c r="L12100">
        <f t="shared" si="569"/>
        <v>7</v>
      </c>
    </row>
    <row r="12101" spans="1:12" x14ac:dyDescent="0.25">
      <c r="A12101" s="1">
        <v>39275</v>
      </c>
      <c r="B12101">
        <v>617.5</v>
      </c>
      <c r="C12101">
        <v>617.5</v>
      </c>
      <c r="D12101">
        <v>602.75</v>
      </c>
      <c r="E12101">
        <v>611.5</v>
      </c>
      <c r="G12101">
        <v>611.5</v>
      </c>
      <c r="H12101">
        <v>295</v>
      </c>
      <c r="I12101">
        <v>462</v>
      </c>
      <c r="J12101">
        <f t="shared" si="567"/>
        <v>224.81617647058823</v>
      </c>
      <c r="K12101">
        <f t="shared" si="568"/>
        <v>2007</v>
      </c>
      <c r="L12101">
        <f t="shared" si="569"/>
        <v>7</v>
      </c>
    </row>
    <row r="12102" spans="1:12" x14ac:dyDescent="0.25">
      <c r="A12102" s="1">
        <v>39276</v>
      </c>
      <c r="B12102">
        <v>611.5</v>
      </c>
      <c r="C12102">
        <v>616</v>
      </c>
      <c r="D12102">
        <v>608.5</v>
      </c>
      <c r="E12102">
        <v>611.25</v>
      </c>
      <c r="G12102">
        <v>611.25</v>
      </c>
      <c r="H12102">
        <v>295</v>
      </c>
      <c r="I12102">
        <v>462</v>
      </c>
      <c r="J12102">
        <f t="shared" si="567"/>
        <v>224.72426470588235</v>
      </c>
      <c r="K12102">
        <f t="shared" si="568"/>
        <v>2007</v>
      </c>
      <c r="L12102">
        <f t="shared" si="569"/>
        <v>7</v>
      </c>
    </row>
    <row r="12103" spans="1:12" x14ac:dyDescent="0.25">
      <c r="A12103" s="1">
        <v>39279</v>
      </c>
      <c r="B12103">
        <v>611.75</v>
      </c>
      <c r="C12103">
        <v>614.5</v>
      </c>
      <c r="D12103">
        <v>599.5</v>
      </c>
      <c r="E12103">
        <v>601.75</v>
      </c>
      <c r="G12103">
        <v>601.75</v>
      </c>
      <c r="H12103">
        <v>30539</v>
      </c>
      <c r="I12103">
        <v>208887</v>
      </c>
      <c r="J12103">
        <f t="shared" si="567"/>
        <v>221.23161764705881</v>
      </c>
      <c r="K12103">
        <f t="shared" si="568"/>
        <v>2007</v>
      </c>
      <c r="L12103">
        <f t="shared" si="569"/>
        <v>7</v>
      </c>
    </row>
    <row r="12104" spans="1:12" x14ac:dyDescent="0.25">
      <c r="A12104" s="1">
        <v>39280</v>
      </c>
      <c r="B12104">
        <v>602.25</v>
      </c>
      <c r="C12104">
        <v>619</v>
      </c>
      <c r="D12104">
        <v>600.5</v>
      </c>
      <c r="E12104">
        <v>601.25</v>
      </c>
      <c r="G12104">
        <v>601.25</v>
      </c>
      <c r="H12104">
        <v>44374</v>
      </c>
      <c r="I12104">
        <v>210648</v>
      </c>
      <c r="J12104">
        <f t="shared" si="567"/>
        <v>221.04779411764707</v>
      </c>
      <c r="K12104">
        <f t="shared" si="568"/>
        <v>2007</v>
      </c>
      <c r="L12104">
        <f t="shared" si="569"/>
        <v>7</v>
      </c>
    </row>
    <row r="12105" spans="1:12" x14ac:dyDescent="0.25">
      <c r="A12105" s="1">
        <v>39281</v>
      </c>
      <c r="B12105">
        <v>603</v>
      </c>
      <c r="C12105">
        <v>627.5</v>
      </c>
      <c r="D12105">
        <v>599.25</v>
      </c>
      <c r="E12105">
        <v>623.5</v>
      </c>
      <c r="G12105">
        <v>623.5</v>
      </c>
      <c r="H12105">
        <v>34158</v>
      </c>
      <c r="I12105">
        <v>211759</v>
      </c>
      <c r="J12105">
        <f t="shared" si="567"/>
        <v>229.22794117647058</v>
      </c>
      <c r="K12105">
        <f t="shared" si="568"/>
        <v>2007</v>
      </c>
      <c r="L12105">
        <f t="shared" si="569"/>
        <v>7</v>
      </c>
    </row>
    <row r="12106" spans="1:12" x14ac:dyDescent="0.25">
      <c r="A12106" s="1">
        <v>39282</v>
      </c>
      <c r="B12106">
        <v>624.25</v>
      </c>
      <c r="C12106">
        <v>638.5</v>
      </c>
      <c r="D12106">
        <v>616</v>
      </c>
      <c r="E12106">
        <v>620</v>
      </c>
      <c r="G12106">
        <v>620</v>
      </c>
      <c r="H12106">
        <v>47495</v>
      </c>
      <c r="I12106">
        <v>209100</v>
      </c>
      <c r="J12106">
        <f t="shared" si="567"/>
        <v>227.94117647058823</v>
      </c>
      <c r="K12106">
        <f t="shared" si="568"/>
        <v>2007</v>
      </c>
      <c r="L12106">
        <f t="shared" si="569"/>
        <v>7</v>
      </c>
    </row>
    <row r="12107" spans="1:12" x14ac:dyDescent="0.25">
      <c r="A12107" s="1">
        <v>39283</v>
      </c>
      <c r="B12107">
        <v>619.75</v>
      </c>
      <c r="C12107">
        <v>630.25</v>
      </c>
      <c r="D12107">
        <v>613.25</v>
      </c>
      <c r="E12107">
        <v>616.25</v>
      </c>
      <c r="G12107">
        <v>616.25</v>
      </c>
      <c r="H12107">
        <v>24598</v>
      </c>
      <c r="I12107">
        <v>205584</v>
      </c>
      <c r="J12107">
        <f t="shared" si="567"/>
        <v>226.5625</v>
      </c>
      <c r="K12107">
        <f t="shared" si="568"/>
        <v>2007</v>
      </c>
      <c r="L12107">
        <f t="shared" si="569"/>
        <v>7</v>
      </c>
    </row>
    <row r="12108" spans="1:12" x14ac:dyDescent="0.25">
      <c r="A12108" s="1">
        <v>39286</v>
      </c>
      <c r="B12108">
        <v>616.25</v>
      </c>
      <c r="C12108">
        <v>622.5</v>
      </c>
      <c r="D12108">
        <v>611</v>
      </c>
      <c r="E12108">
        <v>620.25</v>
      </c>
      <c r="G12108">
        <v>620.25</v>
      </c>
      <c r="H12108">
        <v>31867</v>
      </c>
      <c r="I12108">
        <v>204553</v>
      </c>
      <c r="J12108">
        <f t="shared" si="567"/>
        <v>228.03308823529412</v>
      </c>
      <c r="K12108">
        <f t="shared" si="568"/>
        <v>2007</v>
      </c>
      <c r="L12108">
        <f t="shared" si="569"/>
        <v>7</v>
      </c>
    </row>
    <row r="12109" spans="1:12" x14ac:dyDescent="0.25">
      <c r="A12109" s="1">
        <v>39287</v>
      </c>
      <c r="B12109">
        <v>622.75</v>
      </c>
      <c r="C12109">
        <v>648</v>
      </c>
      <c r="D12109">
        <v>622</v>
      </c>
      <c r="E12109">
        <v>642</v>
      </c>
      <c r="G12109">
        <v>642</v>
      </c>
      <c r="H12109">
        <v>36063</v>
      </c>
      <c r="I12109">
        <v>204272</v>
      </c>
      <c r="J12109">
        <f t="shared" si="567"/>
        <v>236.02941176470588</v>
      </c>
      <c r="K12109">
        <f t="shared" si="568"/>
        <v>2007</v>
      </c>
      <c r="L12109">
        <f t="shared" si="569"/>
        <v>7</v>
      </c>
    </row>
    <row r="12110" spans="1:12" x14ac:dyDescent="0.25">
      <c r="A12110" s="1">
        <v>39288</v>
      </c>
      <c r="B12110">
        <v>640.5</v>
      </c>
      <c r="C12110">
        <v>643.25</v>
      </c>
      <c r="D12110">
        <v>630.25</v>
      </c>
      <c r="E12110">
        <v>634</v>
      </c>
      <c r="G12110">
        <v>634</v>
      </c>
      <c r="H12110">
        <v>24596</v>
      </c>
      <c r="I12110">
        <v>201341</v>
      </c>
      <c r="J12110">
        <f t="shared" si="567"/>
        <v>233.08823529411765</v>
      </c>
      <c r="K12110">
        <f t="shared" si="568"/>
        <v>2007</v>
      </c>
      <c r="L12110">
        <f t="shared" si="569"/>
        <v>7</v>
      </c>
    </row>
    <row r="12111" spans="1:12" x14ac:dyDescent="0.25">
      <c r="A12111" s="1">
        <v>39289</v>
      </c>
      <c r="B12111">
        <v>635</v>
      </c>
      <c r="C12111">
        <v>664</v>
      </c>
      <c r="D12111">
        <v>634</v>
      </c>
      <c r="E12111">
        <v>651</v>
      </c>
      <c r="G12111">
        <v>651</v>
      </c>
      <c r="H12111">
        <v>63702</v>
      </c>
      <c r="I12111">
        <v>198984</v>
      </c>
      <c r="J12111">
        <f t="shared" si="567"/>
        <v>239.33823529411765</v>
      </c>
      <c r="K12111">
        <f t="shared" si="568"/>
        <v>2007</v>
      </c>
      <c r="L12111">
        <f t="shared" si="569"/>
        <v>7</v>
      </c>
    </row>
    <row r="12112" spans="1:12" x14ac:dyDescent="0.25">
      <c r="A12112" s="1">
        <v>39290</v>
      </c>
      <c r="B12112">
        <v>651</v>
      </c>
      <c r="C12112">
        <v>656.5</v>
      </c>
      <c r="D12112">
        <v>643.5</v>
      </c>
      <c r="E12112">
        <v>653.25</v>
      </c>
      <c r="G12112">
        <v>653.25</v>
      </c>
      <c r="H12112">
        <v>28608</v>
      </c>
      <c r="I12112">
        <v>192827</v>
      </c>
      <c r="J12112">
        <f t="shared" si="567"/>
        <v>240.16544117647058</v>
      </c>
      <c r="K12112">
        <f t="shared" si="568"/>
        <v>2007</v>
      </c>
      <c r="L12112">
        <f t="shared" si="569"/>
        <v>7</v>
      </c>
    </row>
    <row r="12113" spans="1:12" x14ac:dyDescent="0.25">
      <c r="A12113" s="1">
        <v>39293</v>
      </c>
      <c r="B12113">
        <v>654.5</v>
      </c>
      <c r="C12113">
        <v>655.25</v>
      </c>
      <c r="D12113">
        <v>632</v>
      </c>
      <c r="E12113">
        <v>637.5</v>
      </c>
      <c r="G12113">
        <v>637.5</v>
      </c>
      <c r="H12113">
        <v>29358</v>
      </c>
      <c r="I12113">
        <v>188675</v>
      </c>
      <c r="J12113">
        <f t="shared" si="567"/>
        <v>234.375</v>
      </c>
      <c r="K12113">
        <f t="shared" si="568"/>
        <v>2007</v>
      </c>
      <c r="L12113">
        <f t="shared" si="569"/>
        <v>7</v>
      </c>
    </row>
    <row r="12114" spans="1:12" x14ac:dyDescent="0.25">
      <c r="A12114" s="1">
        <v>39294</v>
      </c>
      <c r="B12114">
        <v>639</v>
      </c>
      <c r="C12114">
        <v>640.5</v>
      </c>
      <c r="D12114">
        <v>626</v>
      </c>
      <c r="E12114">
        <v>630</v>
      </c>
      <c r="G12114">
        <v>630</v>
      </c>
      <c r="H12114">
        <v>33476</v>
      </c>
      <c r="I12114">
        <v>186108</v>
      </c>
      <c r="J12114">
        <f t="shared" si="567"/>
        <v>231.61764705882354</v>
      </c>
      <c r="K12114">
        <f t="shared" si="568"/>
        <v>2007</v>
      </c>
      <c r="L12114">
        <f t="shared" si="569"/>
        <v>7</v>
      </c>
    </row>
    <row r="12115" spans="1:12" x14ac:dyDescent="0.25">
      <c r="A12115" s="1">
        <v>39295</v>
      </c>
      <c r="B12115">
        <v>630.25</v>
      </c>
      <c r="C12115">
        <v>637.25</v>
      </c>
      <c r="D12115">
        <v>620</v>
      </c>
      <c r="E12115">
        <v>636</v>
      </c>
      <c r="G12115">
        <v>636</v>
      </c>
      <c r="H12115">
        <v>34276</v>
      </c>
      <c r="I12115">
        <v>178008</v>
      </c>
      <c r="J12115">
        <f t="shared" si="567"/>
        <v>233.8235294117647</v>
      </c>
      <c r="K12115">
        <f t="shared" si="568"/>
        <v>2007</v>
      </c>
      <c r="L12115">
        <f t="shared" si="569"/>
        <v>8</v>
      </c>
    </row>
    <row r="12116" spans="1:12" x14ac:dyDescent="0.25">
      <c r="A12116" s="1">
        <v>39296</v>
      </c>
      <c r="B12116">
        <v>638</v>
      </c>
      <c r="C12116">
        <v>651.75</v>
      </c>
      <c r="D12116">
        <v>638</v>
      </c>
      <c r="E12116">
        <v>641.75</v>
      </c>
      <c r="G12116">
        <v>641.75</v>
      </c>
      <c r="H12116">
        <v>32048</v>
      </c>
      <c r="I12116">
        <v>175080</v>
      </c>
      <c r="J12116">
        <f t="shared" si="567"/>
        <v>235.93750000000003</v>
      </c>
      <c r="K12116">
        <f t="shared" si="568"/>
        <v>2007</v>
      </c>
      <c r="L12116">
        <f t="shared" si="569"/>
        <v>8</v>
      </c>
    </row>
    <row r="12117" spans="1:12" x14ac:dyDescent="0.25">
      <c r="A12117" s="1">
        <v>39297</v>
      </c>
      <c r="B12117">
        <v>643.5</v>
      </c>
      <c r="C12117">
        <v>651.25</v>
      </c>
      <c r="D12117">
        <v>643.5</v>
      </c>
      <c r="E12117">
        <v>650</v>
      </c>
      <c r="G12117">
        <v>650</v>
      </c>
      <c r="H12117">
        <v>15480</v>
      </c>
      <c r="I12117">
        <v>171197</v>
      </c>
      <c r="J12117">
        <f t="shared" si="567"/>
        <v>238.97058823529412</v>
      </c>
      <c r="K12117">
        <f t="shared" si="568"/>
        <v>2007</v>
      </c>
      <c r="L12117">
        <f t="shared" si="569"/>
        <v>8</v>
      </c>
    </row>
    <row r="12118" spans="1:12" x14ac:dyDescent="0.25">
      <c r="A12118" s="1">
        <v>39300</v>
      </c>
      <c r="B12118">
        <v>647</v>
      </c>
      <c r="C12118">
        <v>665.75</v>
      </c>
      <c r="D12118">
        <v>641.25</v>
      </c>
      <c r="E12118">
        <v>664</v>
      </c>
      <c r="G12118">
        <v>664</v>
      </c>
      <c r="H12118">
        <v>47983</v>
      </c>
      <c r="I12118">
        <v>165604</v>
      </c>
      <c r="J12118">
        <f t="shared" si="567"/>
        <v>244.11764705882354</v>
      </c>
      <c r="K12118">
        <f t="shared" si="568"/>
        <v>2007</v>
      </c>
      <c r="L12118">
        <f t="shared" si="569"/>
        <v>8</v>
      </c>
    </row>
    <row r="12119" spans="1:12" x14ac:dyDescent="0.25">
      <c r="A12119" s="1">
        <v>39301</v>
      </c>
      <c r="B12119">
        <v>664.5</v>
      </c>
      <c r="C12119">
        <v>670.75</v>
      </c>
      <c r="D12119">
        <v>658.25</v>
      </c>
      <c r="E12119">
        <v>662.5</v>
      </c>
      <c r="G12119">
        <v>662.5</v>
      </c>
      <c r="H12119">
        <v>42035</v>
      </c>
      <c r="I12119">
        <v>144474</v>
      </c>
      <c r="J12119">
        <f t="shared" si="567"/>
        <v>243.56617647058823</v>
      </c>
      <c r="K12119">
        <f t="shared" si="568"/>
        <v>2007</v>
      </c>
      <c r="L12119">
        <f t="shared" si="569"/>
        <v>8</v>
      </c>
    </row>
    <row r="12120" spans="1:12" x14ac:dyDescent="0.25">
      <c r="A12120" s="1">
        <v>39302</v>
      </c>
      <c r="B12120">
        <v>661.5</v>
      </c>
      <c r="C12120">
        <v>681.75</v>
      </c>
      <c r="D12120">
        <v>661</v>
      </c>
      <c r="E12120">
        <v>679</v>
      </c>
      <c r="G12120">
        <v>679</v>
      </c>
      <c r="H12120">
        <v>37564</v>
      </c>
      <c r="I12120">
        <v>135658</v>
      </c>
      <c r="J12120">
        <f t="shared" si="567"/>
        <v>249.63235294117646</v>
      </c>
      <c r="K12120">
        <f t="shared" si="568"/>
        <v>2007</v>
      </c>
      <c r="L12120">
        <f t="shared" si="569"/>
        <v>8</v>
      </c>
    </row>
    <row r="12121" spans="1:12" x14ac:dyDescent="0.25">
      <c r="A12121" s="1">
        <v>39303</v>
      </c>
      <c r="B12121">
        <v>678.5</v>
      </c>
      <c r="C12121">
        <v>696.5</v>
      </c>
      <c r="D12121">
        <v>673.5</v>
      </c>
      <c r="E12121">
        <v>673.5</v>
      </c>
      <c r="G12121">
        <v>673.5</v>
      </c>
      <c r="H12121">
        <v>49367</v>
      </c>
      <c r="I12121">
        <v>122151</v>
      </c>
      <c r="J12121">
        <f t="shared" si="567"/>
        <v>247.61029411764707</v>
      </c>
      <c r="K12121">
        <f t="shared" si="568"/>
        <v>2007</v>
      </c>
      <c r="L12121">
        <f t="shared" si="569"/>
        <v>8</v>
      </c>
    </row>
    <row r="12122" spans="1:12" x14ac:dyDescent="0.25">
      <c r="A12122" s="1">
        <v>39304</v>
      </c>
      <c r="B12122">
        <v>672</v>
      </c>
      <c r="C12122">
        <v>680.5</v>
      </c>
      <c r="D12122">
        <v>661.75</v>
      </c>
      <c r="E12122">
        <v>667</v>
      </c>
      <c r="G12122">
        <v>667</v>
      </c>
      <c r="H12122">
        <v>44877</v>
      </c>
      <c r="I12122">
        <v>106993</v>
      </c>
      <c r="J12122">
        <f t="shared" si="567"/>
        <v>245.22058823529412</v>
      </c>
      <c r="K12122">
        <f t="shared" si="568"/>
        <v>2007</v>
      </c>
      <c r="L12122">
        <f t="shared" si="569"/>
        <v>8</v>
      </c>
    </row>
    <row r="12123" spans="1:12" x14ac:dyDescent="0.25">
      <c r="A12123" s="1">
        <v>39307</v>
      </c>
      <c r="B12123">
        <v>673</v>
      </c>
      <c r="C12123">
        <v>677</v>
      </c>
      <c r="D12123">
        <v>660.25</v>
      </c>
      <c r="E12123">
        <v>666.5</v>
      </c>
      <c r="G12123">
        <v>666.5</v>
      </c>
      <c r="H12123">
        <v>38738</v>
      </c>
      <c r="I12123">
        <v>91823</v>
      </c>
      <c r="J12123">
        <f t="shared" si="567"/>
        <v>245.03676470588235</v>
      </c>
      <c r="K12123">
        <f t="shared" si="568"/>
        <v>2007</v>
      </c>
      <c r="L12123">
        <f t="shared" si="569"/>
        <v>8</v>
      </c>
    </row>
    <row r="12124" spans="1:12" x14ac:dyDescent="0.25">
      <c r="A12124" s="1">
        <v>39308</v>
      </c>
      <c r="B12124">
        <v>669.25</v>
      </c>
      <c r="C12124">
        <v>693.5</v>
      </c>
      <c r="D12124">
        <v>667.25</v>
      </c>
      <c r="E12124">
        <v>692.5</v>
      </c>
      <c r="G12124">
        <v>692.5</v>
      </c>
      <c r="H12124">
        <v>33095</v>
      </c>
      <c r="I12124">
        <v>82915</v>
      </c>
      <c r="J12124">
        <f t="shared" si="567"/>
        <v>254.59558823529412</v>
      </c>
      <c r="K12124">
        <f t="shared" si="568"/>
        <v>2007</v>
      </c>
      <c r="L12124">
        <f t="shared" si="569"/>
        <v>8</v>
      </c>
    </row>
    <row r="12125" spans="1:12" x14ac:dyDescent="0.25">
      <c r="A12125" s="1">
        <v>39309</v>
      </c>
      <c r="B12125">
        <v>692</v>
      </c>
      <c r="C12125">
        <v>702.75</v>
      </c>
      <c r="D12125">
        <v>678</v>
      </c>
      <c r="E12125">
        <v>678.5</v>
      </c>
      <c r="G12125">
        <v>678.5</v>
      </c>
      <c r="H12125">
        <v>26644</v>
      </c>
      <c r="I12125">
        <v>76323</v>
      </c>
      <c r="J12125">
        <f t="shared" si="567"/>
        <v>249.4485294117647</v>
      </c>
      <c r="K12125">
        <f t="shared" si="568"/>
        <v>2007</v>
      </c>
      <c r="L12125">
        <f t="shared" si="569"/>
        <v>8</v>
      </c>
    </row>
    <row r="12126" spans="1:12" x14ac:dyDescent="0.25">
      <c r="A12126" s="1">
        <v>39310</v>
      </c>
      <c r="B12126">
        <v>678.5</v>
      </c>
      <c r="C12126">
        <v>682.75</v>
      </c>
      <c r="D12126">
        <v>654.75</v>
      </c>
      <c r="E12126">
        <v>673</v>
      </c>
      <c r="G12126">
        <v>673</v>
      </c>
      <c r="H12126">
        <v>19925</v>
      </c>
      <c r="I12126">
        <v>67682</v>
      </c>
      <c r="J12126">
        <f t="shared" si="567"/>
        <v>247.4264705882353</v>
      </c>
      <c r="K12126">
        <f t="shared" si="568"/>
        <v>2007</v>
      </c>
      <c r="L12126">
        <f t="shared" si="569"/>
        <v>8</v>
      </c>
    </row>
    <row r="12127" spans="1:12" x14ac:dyDescent="0.25">
      <c r="A12127" s="1">
        <v>39311</v>
      </c>
      <c r="B12127">
        <v>674.25</v>
      </c>
      <c r="C12127">
        <v>678</v>
      </c>
      <c r="D12127">
        <v>660.5</v>
      </c>
      <c r="E12127">
        <v>672</v>
      </c>
      <c r="G12127">
        <v>672</v>
      </c>
      <c r="H12127">
        <v>19925</v>
      </c>
      <c r="I12127">
        <v>63291</v>
      </c>
      <c r="J12127">
        <f t="shared" si="567"/>
        <v>247.05882352941177</v>
      </c>
      <c r="K12127">
        <f t="shared" si="568"/>
        <v>2007</v>
      </c>
      <c r="L12127">
        <f t="shared" si="569"/>
        <v>8</v>
      </c>
    </row>
    <row r="12128" spans="1:12" x14ac:dyDescent="0.25">
      <c r="A12128" s="1">
        <v>39314</v>
      </c>
      <c r="B12128">
        <v>670</v>
      </c>
      <c r="C12128">
        <v>676.5</v>
      </c>
      <c r="D12128">
        <v>663.5</v>
      </c>
      <c r="E12128">
        <v>675</v>
      </c>
      <c r="G12128">
        <v>675</v>
      </c>
      <c r="H12128">
        <v>11258</v>
      </c>
      <c r="I12128">
        <v>54787</v>
      </c>
      <c r="J12128">
        <f t="shared" si="567"/>
        <v>248.16176470588235</v>
      </c>
      <c r="K12128">
        <f t="shared" si="568"/>
        <v>2007</v>
      </c>
      <c r="L12128">
        <f t="shared" si="569"/>
        <v>8</v>
      </c>
    </row>
    <row r="12129" spans="1:12" x14ac:dyDescent="0.25">
      <c r="A12129" s="1">
        <v>39315</v>
      </c>
      <c r="B12129">
        <v>675</v>
      </c>
      <c r="C12129">
        <v>693.25</v>
      </c>
      <c r="D12129">
        <v>675</v>
      </c>
      <c r="E12129">
        <v>691.5</v>
      </c>
      <c r="G12129">
        <v>691.5</v>
      </c>
      <c r="H12129">
        <v>10955</v>
      </c>
      <c r="I12129">
        <v>51210</v>
      </c>
      <c r="J12129">
        <f t="shared" si="567"/>
        <v>254.22794117647058</v>
      </c>
      <c r="K12129">
        <f t="shared" si="568"/>
        <v>2007</v>
      </c>
      <c r="L12129">
        <f t="shared" si="569"/>
        <v>8</v>
      </c>
    </row>
    <row r="12130" spans="1:12" x14ac:dyDescent="0.25">
      <c r="A12130" s="1">
        <v>39316</v>
      </c>
      <c r="B12130">
        <v>691</v>
      </c>
      <c r="C12130">
        <v>720</v>
      </c>
      <c r="D12130">
        <v>686.25</v>
      </c>
      <c r="E12130">
        <v>718.5</v>
      </c>
      <c r="G12130">
        <v>718.5</v>
      </c>
      <c r="H12130">
        <v>18387</v>
      </c>
      <c r="I12130">
        <v>45995</v>
      </c>
      <c r="J12130">
        <f t="shared" si="567"/>
        <v>264.15441176470586</v>
      </c>
      <c r="K12130">
        <f t="shared" si="568"/>
        <v>2007</v>
      </c>
      <c r="L12130">
        <f t="shared" si="569"/>
        <v>8</v>
      </c>
    </row>
    <row r="12131" spans="1:12" x14ac:dyDescent="0.25">
      <c r="A12131" s="1">
        <v>39317</v>
      </c>
      <c r="B12131">
        <v>716.5</v>
      </c>
      <c r="C12131">
        <v>735</v>
      </c>
      <c r="D12131">
        <v>708.5</v>
      </c>
      <c r="E12131">
        <v>722.5</v>
      </c>
      <c r="G12131">
        <v>722.5</v>
      </c>
      <c r="H12131">
        <v>10282</v>
      </c>
      <c r="I12131">
        <v>43917</v>
      </c>
      <c r="J12131">
        <f t="shared" si="567"/>
        <v>265.625</v>
      </c>
      <c r="K12131">
        <f t="shared" si="568"/>
        <v>2007</v>
      </c>
      <c r="L12131">
        <f t="shared" si="569"/>
        <v>8</v>
      </c>
    </row>
    <row r="12132" spans="1:12" x14ac:dyDescent="0.25">
      <c r="A12132" s="1">
        <v>39318</v>
      </c>
      <c r="B12132">
        <v>723.5</v>
      </c>
      <c r="C12132">
        <v>732</v>
      </c>
      <c r="D12132">
        <v>718.5</v>
      </c>
      <c r="E12132">
        <v>725.75</v>
      </c>
      <c r="G12132">
        <v>725.75</v>
      </c>
      <c r="H12132">
        <v>9662</v>
      </c>
      <c r="I12132">
        <v>30593</v>
      </c>
      <c r="J12132">
        <f t="shared" si="567"/>
        <v>266.81985294117646</v>
      </c>
      <c r="K12132">
        <f t="shared" si="568"/>
        <v>2007</v>
      </c>
      <c r="L12132">
        <f t="shared" si="569"/>
        <v>8</v>
      </c>
    </row>
    <row r="12133" spans="1:12" x14ac:dyDescent="0.25">
      <c r="A12133" s="1">
        <v>39321</v>
      </c>
      <c r="B12133">
        <v>725.75</v>
      </c>
      <c r="C12133">
        <v>729.5</v>
      </c>
      <c r="D12133">
        <v>718.75</v>
      </c>
      <c r="E12133">
        <v>722.25</v>
      </c>
      <c r="G12133">
        <v>722.25</v>
      </c>
      <c r="H12133">
        <v>13475</v>
      </c>
      <c r="I12133">
        <v>26571</v>
      </c>
      <c r="J12133">
        <f t="shared" si="567"/>
        <v>265.53308823529414</v>
      </c>
      <c r="K12133">
        <f t="shared" si="568"/>
        <v>2007</v>
      </c>
      <c r="L12133">
        <f t="shared" si="569"/>
        <v>8</v>
      </c>
    </row>
    <row r="12134" spans="1:12" x14ac:dyDescent="0.25">
      <c r="A12134" s="1">
        <v>39322</v>
      </c>
      <c r="B12134">
        <v>722</v>
      </c>
      <c r="C12134">
        <v>737.75</v>
      </c>
      <c r="D12134">
        <v>718</v>
      </c>
      <c r="E12134">
        <v>720.5</v>
      </c>
      <c r="G12134">
        <v>720.5</v>
      </c>
      <c r="H12134">
        <v>13433</v>
      </c>
      <c r="I12134">
        <v>17868</v>
      </c>
      <c r="J12134">
        <f t="shared" si="567"/>
        <v>264.88970588235293</v>
      </c>
      <c r="K12134">
        <f t="shared" si="568"/>
        <v>2007</v>
      </c>
      <c r="L12134">
        <f t="shared" si="569"/>
        <v>8</v>
      </c>
    </row>
    <row r="12135" spans="1:12" x14ac:dyDescent="0.25">
      <c r="A12135" s="1">
        <v>39323</v>
      </c>
      <c r="B12135">
        <v>720.75</v>
      </c>
      <c r="C12135">
        <v>742</v>
      </c>
      <c r="D12135">
        <v>714</v>
      </c>
      <c r="E12135">
        <v>742</v>
      </c>
      <c r="G12135">
        <v>742</v>
      </c>
      <c r="H12135">
        <v>10792</v>
      </c>
      <c r="I12135">
        <v>12477</v>
      </c>
      <c r="J12135">
        <f t="shared" si="567"/>
        <v>272.79411764705884</v>
      </c>
      <c r="K12135">
        <f t="shared" si="568"/>
        <v>2007</v>
      </c>
      <c r="L12135">
        <f t="shared" si="569"/>
        <v>8</v>
      </c>
    </row>
    <row r="12136" spans="1:12" x14ac:dyDescent="0.25">
      <c r="A12136" s="1">
        <v>39324</v>
      </c>
      <c r="B12136">
        <v>742</v>
      </c>
      <c r="C12136">
        <v>774</v>
      </c>
      <c r="D12136">
        <v>741.75</v>
      </c>
      <c r="E12136">
        <v>770</v>
      </c>
      <c r="G12136">
        <v>770</v>
      </c>
      <c r="H12136">
        <v>12286</v>
      </c>
      <c r="I12136">
        <v>8050</v>
      </c>
      <c r="J12136">
        <f t="shared" si="567"/>
        <v>283.08823529411762</v>
      </c>
      <c r="K12136">
        <f t="shared" si="568"/>
        <v>2007</v>
      </c>
      <c r="L12136">
        <f t="shared" si="569"/>
        <v>8</v>
      </c>
    </row>
    <row r="12137" spans="1:12" x14ac:dyDescent="0.25">
      <c r="A12137" s="1">
        <v>39325</v>
      </c>
      <c r="B12137">
        <v>768.5</v>
      </c>
      <c r="C12137">
        <v>793.5</v>
      </c>
      <c r="D12137">
        <v>761.25</v>
      </c>
      <c r="E12137">
        <v>767</v>
      </c>
      <c r="G12137">
        <v>767</v>
      </c>
      <c r="H12137">
        <v>4441</v>
      </c>
      <c r="I12137">
        <v>6252</v>
      </c>
      <c r="J12137">
        <f t="shared" si="567"/>
        <v>281.98529411764707</v>
      </c>
      <c r="K12137">
        <f t="shared" si="568"/>
        <v>2007</v>
      </c>
      <c r="L12137">
        <f t="shared" si="569"/>
        <v>8</v>
      </c>
    </row>
    <row r="12138" spans="1:12" x14ac:dyDescent="0.25">
      <c r="A12138" s="1">
        <v>39329</v>
      </c>
      <c r="B12138">
        <v>784</v>
      </c>
      <c r="C12138">
        <v>811.25</v>
      </c>
      <c r="D12138">
        <v>783.25</v>
      </c>
      <c r="E12138">
        <v>807</v>
      </c>
      <c r="G12138">
        <v>807</v>
      </c>
      <c r="H12138">
        <v>4440</v>
      </c>
      <c r="I12138">
        <v>5818</v>
      </c>
      <c r="J12138">
        <f t="shared" si="567"/>
        <v>296.69117647058823</v>
      </c>
      <c r="K12138">
        <f t="shared" si="568"/>
        <v>2007</v>
      </c>
      <c r="L12138">
        <f t="shared" si="569"/>
        <v>9</v>
      </c>
    </row>
    <row r="12139" spans="1:12" x14ac:dyDescent="0.25">
      <c r="A12139" s="1">
        <v>39330</v>
      </c>
      <c r="B12139">
        <v>808.25</v>
      </c>
      <c r="C12139">
        <v>886</v>
      </c>
      <c r="D12139">
        <v>808.25</v>
      </c>
      <c r="E12139">
        <v>842.5</v>
      </c>
      <c r="G12139">
        <v>842.5</v>
      </c>
      <c r="H12139">
        <v>5186</v>
      </c>
      <c r="I12139">
        <v>3718</v>
      </c>
      <c r="J12139">
        <f t="shared" si="567"/>
        <v>309.74264705882354</v>
      </c>
      <c r="K12139">
        <f t="shared" si="568"/>
        <v>2007</v>
      </c>
      <c r="L12139">
        <f t="shared" si="569"/>
        <v>9</v>
      </c>
    </row>
    <row r="12140" spans="1:12" x14ac:dyDescent="0.25">
      <c r="A12140" s="1">
        <v>39331</v>
      </c>
      <c r="B12140">
        <v>843.5</v>
      </c>
      <c r="C12140">
        <v>844</v>
      </c>
      <c r="D12140">
        <v>808</v>
      </c>
      <c r="E12140">
        <v>816</v>
      </c>
      <c r="G12140">
        <v>816</v>
      </c>
      <c r="H12140">
        <v>1385</v>
      </c>
      <c r="I12140">
        <v>2484</v>
      </c>
      <c r="J12140">
        <f t="shared" si="567"/>
        <v>300</v>
      </c>
      <c r="K12140">
        <f t="shared" si="568"/>
        <v>2007</v>
      </c>
      <c r="L12140">
        <f t="shared" si="569"/>
        <v>9</v>
      </c>
    </row>
    <row r="12141" spans="1:12" x14ac:dyDescent="0.25">
      <c r="A12141" s="1">
        <v>39332</v>
      </c>
      <c r="B12141">
        <v>818.5</v>
      </c>
      <c r="C12141">
        <v>840</v>
      </c>
      <c r="D12141">
        <v>808.75</v>
      </c>
      <c r="E12141">
        <v>840</v>
      </c>
      <c r="G12141">
        <v>840</v>
      </c>
      <c r="H12141">
        <v>1819</v>
      </c>
      <c r="I12141">
        <v>1442</v>
      </c>
      <c r="J12141">
        <f t="shared" si="567"/>
        <v>308.8235294117647</v>
      </c>
      <c r="K12141">
        <f t="shared" si="568"/>
        <v>2007</v>
      </c>
      <c r="L12141">
        <f t="shared" si="569"/>
        <v>9</v>
      </c>
    </row>
    <row r="12142" spans="1:12" x14ac:dyDescent="0.25">
      <c r="A12142" s="1">
        <v>39335</v>
      </c>
      <c r="B12142">
        <v>837</v>
      </c>
      <c r="C12142">
        <v>863.75</v>
      </c>
      <c r="D12142">
        <v>837</v>
      </c>
      <c r="E12142">
        <v>849</v>
      </c>
      <c r="G12142">
        <v>849</v>
      </c>
      <c r="H12142">
        <v>452</v>
      </c>
      <c r="I12142">
        <v>948</v>
      </c>
      <c r="J12142">
        <f t="shared" si="567"/>
        <v>312.13235294117646</v>
      </c>
      <c r="K12142">
        <f t="shared" si="568"/>
        <v>2007</v>
      </c>
      <c r="L12142">
        <f t="shared" si="569"/>
        <v>9</v>
      </c>
    </row>
    <row r="12143" spans="1:12" x14ac:dyDescent="0.25">
      <c r="A12143" s="1">
        <v>39336</v>
      </c>
      <c r="B12143">
        <v>850</v>
      </c>
      <c r="C12143">
        <v>871</v>
      </c>
      <c r="D12143">
        <v>843</v>
      </c>
      <c r="E12143">
        <v>871</v>
      </c>
      <c r="G12143">
        <v>871</v>
      </c>
      <c r="H12143">
        <v>270</v>
      </c>
      <c r="I12143">
        <v>637</v>
      </c>
      <c r="J12143">
        <f t="shared" si="567"/>
        <v>320.22058823529414</v>
      </c>
      <c r="K12143">
        <f t="shared" si="568"/>
        <v>2007</v>
      </c>
      <c r="L12143">
        <f t="shared" si="569"/>
        <v>9</v>
      </c>
    </row>
    <row r="12144" spans="1:12" x14ac:dyDescent="0.25">
      <c r="A12144" s="1">
        <v>39337</v>
      </c>
      <c r="B12144">
        <v>881.5</v>
      </c>
      <c r="C12144">
        <v>887.75</v>
      </c>
      <c r="D12144">
        <v>838.75</v>
      </c>
      <c r="E12144">
        <v>840</v>
      </c>
      <c r="G12144">
        <v>840</v>
      </c>
      <c r="H12144">
        <v>354</v>
      </c>
      <c r="I12144">
        <v>513</v>
      </c>
      <c r="J12144">
        <f t="shared" si="567"/>
        <v>308.8235294117647</v>
      </c>
      <c r="K12144">
        <f t="shared" si="568"/>
        <v>2007</v>
      </c>
      <c r="L12144">
        <f t="shared" si="569"/>
        <v>9</v>
      </c>
    </row>
    <row r="12145" spans="1:12" x14ac:dyDescent="0.25">
      <c r="A12145" s="1">
        <v>39338</v>
      </c>
      <c r="B12145">
        <v>845.25</v>
      </c>
      <c r="C12145">
        <v>845.25</v>
      </c>
      <c r="D12145">
        <v>815.5</v>
      </c>
      <c r="E12145">
        <v>825.5</v>
      </c>
      <c r="G12145">
        <v>825.5</v>
      </c>
      <c r="H12145">
        <v>190</v>
      </c>
      <c r="I12145">
        <v>166</v>
      </c>
      <c r="J12145">
        <f t="shared" si="567"/>
        <v>303.49264705882359</v>
      </c>
      <c r="K12145">
        <f t="shared" si="568"/>
        <v>2007</v>
      </c>
      <c r="L12145">
        <f t="shared" si="569"/>
        <v>9</v>
      </c>
    </row>
    <row r="12146" spans="1:12" x14ac:dyDescent="0.25">
      <c r="A12146" s="1">
        <v>39339</v>
      </c>
      <c r="B12146">
        <v>815</v>
      </c>
      <c r="C12146">
        <v>841</v>
      </c>
      <c r="D12146">
        <v>815</v>
      </c>
      <c r="E12146">
        <v>838</v>
      </c>
      <c r="G12146">
        <v>838</v>
      </c>
      <c r="H12146">
        <v>190</v>
      </c>
      <c r="I12146">
        <v>166</v>
      </c>
      <c r="J12146">
        <f t="shared" si="567"/>
        <v>308.08823529411768</v>
      </c>
      <c r="K12146">
        <f t="shared" si="568"/>
        <v>2007</v>
      </c>
      <c r="L12146">
        <f t="shared" si="569"/>
        <v>9</v>
      </c>
    </row>
    <row r="12147" spans="1:12" x14ac:dyDescent="0.25">
      <c r="A12147" s="1">
        <v>39342</v>
      </c>
      <c r="B12147">
        <v>854.5</v>
      </c>
      <c r="C12147">
        <v>876</v>
      </c>
      <c r="D12147">
        <v>853.75</v>
      </c>
      <c r="E12147">
        <v>875</v>
      </c>
      <c r="G12147">
        <v>875</v>
      </c>
      <c r="H12147">
        <v>38929</v>
      </c>
      <c r="I12147">
        <v>239770</v>
      </c>
      <c r="J12147">
        <f t="shared" si="567"/>
        <v>321.69117647058823</v>
      </c>
      <c r="K12147">
        <f t="shared" si="568"/>
        <v>2007</v>
      </c>
      <c r="L12147">
        <f t="shared" si="569"/>
        <v>9</v>
      </c>
    </row>
    <row r="12148" spans="1:12" x14ac:dyDescent="0.25">
      <c r="A12148" s="1">
        <v>39343</v>
      </c>
      <c r="B12148">
        <v>876.5</v>
      </c>
      <c r="C12148">
        <v>898</v>
      </c>
      <c r="D12148">
        <v>865.25</v>
      </c>
      <c r="E12148">
        <v>869</v>
      </c>
      <c r="G12148">
        <v>869</v>
      </c>
      <c r="H12148">
        <v>43201</v>
      </c>
      <c r="I12148">
        <v>240187</v>
      </c>
      <c r="J12148">
        <f t="shared" si="567"/>
        <v>319.48529411764707</v>
      </c>
      <c r="K12148">
        <f t="shared" si="568"/>
        <v>2007</v>
      </c>
      <c r="L12148">
        <f t="shared" si="569"/>
        <v>9</v>
      </c>
    </row>
    <row r="12149" spans="1:12" x14ac:dyDescent="0.25">
      <c r="A12149" s="1">
        <v>39344</v>
      </c>
      <c r="B12149">
        <v>870.75</v>
      </c>
      <c r="C12149">
        <v>875.75</v>
      </c>
      <c r="D12149">
        <v>839</v>
      </c>
      <c r="E12149">
        <v>845</v>
      </c>
      <c r="G12149">
        <v>845</v>
      </c>
      <c r="H12149">
        <v>38003</v>
      </c>
      <c r="I12149">
        <v>240586</v>
      </c>
      <c r="J12149">
        <f t="shared" si="567"/>
        <v>310.66176470588238</v>
      </c>
      <c r="K12149">
        <f t="shared" si="568"/>
        <v>2007</v>
      </c>
      <c r="L12149">
        <f t="shared" si="569"/>
        <v>9</v>
      </c>
    </row>
    <row r="12150" spans="1:12" x14ac:dyDescent="0.25">
      <c r="A12150" s="1">
        <v>39345</v>
      </c>
      <c r="B12150">
        <v>845.5</v>
      </c>
      <c r="C12150">
        <v>862.5</v>
      </c>
      <c r="D12150">
        <v>839.5</v>
      </c>
      <c r="E12150">
        <v>850</v>
      </c>
      <c r="G12150">
        <v>850</v>
      </c>
      <c r="H12150">
        <v>41479</v>
      </c>
      <c r="I12150">
        <v>239739</v>
      </c>
      <c r="J12150">
        <f t="shared" si="567"/>
        <v>312.5</v>
      </c>
      <c r="K12150">
        <f t="shared" si="568"/>
        <v>2007</v>
      </c>
      <c r="L12150">
        <f t="shared" si="569"/>
        <v>9</v>
      </c>
    </row>
    <row r="12151" spans="1:12" x14ac:dyDescent="0.25">
      <c r="A12151" s="1">
        <v>39346</v>
      </c>
      <c r="B12151">
        <v>850.25</v>
      </c>
      <c r="C12151">
        <v>879.75</v>
      </c>
      <c r="D12151">
        <v>850.25</v>
      </c>
      <c r="E12151">
        <v>874</v>
      </c>
      <c r="G12151">
        <v>874</v>
      </c>
      <c r="H12151">
        <v>36210</v>
      </c>
      <c r="I12151">
        <v>239078</v>
      </c>
      <c r="J12151">
        <f t="shared" si="567"/>
        <v>321.3235294117647</v>
      </c>
      <c r="K12151">
        <f t="shared" si="568"/>
        <v>2007</v>
      </c>
      <c r="L12151">
        <f t="shared" si="569"/>
        <v>9</v>
      </c>
    </row>
    <row r="12152" spans="1:12" x14ac:dyDescent="0.25">
      <c r="A12152" s="1">
        <v>39349</v>
      </c>
      <c r="B12152">
        <v>876</v>
      </c>
      <c r="C12152">
        <v>896.25</v>
      </c>
      <c r="D12152">
        <v>870.5</v>
      </c>
      <c r="E12152">
        <v>877.75</v>
      </c>
      <c r="G12152">
        <v>877.75</v>
      </c>
      <c r="H12152">
        <v>34257</v>
      </c>
      <c r="I12152">
        <v>237796</v>
      </c>
      <c r="J12152">
        <f t="shared" si="567"/>
        <v>322.70220588235293</v>
      </c>
      <c r="K12152">
        <f t="shared" si="568"/>
        <v>2007</v>
      </c>
      <c r="L12152">
        <f t="shared" si="569"/>
        <v>9</v>
      </c>
    </row>
    <row r="12153" spans="1:12" x14ac:dyDescent="0.25">
      <c r="A12153" s="1">
        <v>39350</v>
      </c>
      <c r="B12153">
        <v>879.5</v>
      </c>
      <c r="C12153">
        <v>905</v>
      </c>
      <c r="D12153">
        <v>872.75</v>
      </c>
      <c r="E12153">
        <v>887.25</v>
      </c>
      <c r="G12153">
        <v>887.25</v>
      </c>
      <c r="H12153">
        <v>43089</v>
      </c>
      <c r="I12153">
        <v>237195</v>
      </c>
      <c r="J12153">
        <f t="shared" si="567"/>
        <v>326.19485294117646</v>
      </c>
      <c r="K12153">
        <f t="shared" si="568"/>
        <v>2007</v>
      </c>
      <c r="L12153">
        <f t="shared" si="569"/>
        <v>9</v>
      </c>
    </row>
    <row r="12154" spans="1:12" x14ac:dyDescent="0.25">
      <c r="A12154" s="1">
        <v>39351</v>
      </c>
      <c r="B12154">
        <v>887.25</v>
      </c>
      <c r="C12154">
        <v>917.25</v>
      </c>
      <c r="D12154">
        <v>885</v>
      </c>
      <c r="E12154">
        <v>917.25</v>
      </c>
      <c r="G12154">
        <v>917.25</v>
      </c>
      <c r="H12154">
        <v>46091</v>
      </c>
      <c r="I12154">
        <v>236308</v>
      </c>
      <c r="J12154">
        <f t="shared" si="567"/>
        <v>337.22426470588238</v>
      </c>
      <c r="K12154">
        <f t="shared" si="568"/>
        <v>2007</v>
      </c>
      <c r="L12154">
        <f t="shared" si="569"/>
        <v>9</v>
      </c>
    </row>
    <row r="12155" spans="1:12" x14ac:dyDescent="0.25">
      <c r="A12155" s="1">
        <v>39352</v>
      </c>
      <c r="B12155">
        <v>929.25</v>
      </c>
      <c r="C12155">
        <v>946.75</v>
      </c>
      <c r="D12155">
        <v>925.5</v>
      </c>
      <c r="E12155">
        <v>933</v>
      </c>
      <c r="G12155">
        <v>933</v>
      </c>
      <c r="H12155">
        <v>46737</v>
      </c>
      <c r="I12155">
        <v>236479</v>
      </c>
      <c r="J12155">
        <f t="shared" si="567"/>
        <v>343.01470588235293</v>
      </c>
      <c r="K12155">
        <f t="shared" si="568"/>
        <v>2007</v>
      </c>
      <c r="L12155">
        <f t="shared" si="569"/>
        <v>9</v>
      </c>
    </row>
    <row r="12156" spans="1:12" x14ac:dyDescent="0.25">
      <c r="A12156" s="1">
        <v>39353</v>
      </c>
      <c r="B12156">
        <v>933</v>
      </c>
      <c r="C12156">
        <v>961.5</v>
      </c>
      <c r="D12156">
        <v>921.75</v>
      </c>
      <c r="E12156">
        <v>939</v>
      </c>
      <c r="G12156">
        <v>939</v>
      </c>
      <c r="H12156">
        <v>49470</v>
      </c>
      <c r="I12156">
        <v>235392</v>
      </c>
      <c r="J12156">
        <f t="shared" si="567"/>
        <v>345.22058823529414</v>
      </c>
      <c r="K12156">
        <f t="shared" si="568"/>
        <v>2007</v>
      </c>
      <c r="L12156">
        <f t="shared" si="569"/>
        <v>9</v>
      </c>
    </row>
    <row r="12157" spans="1:12" x14ac:dyDescent="0.25">
      <c r="A12157" s="1">
        <v>39356</v>
      </c>
      <c r="B12157">
        <v>949</v>
      </c>
      <c r="C12157">
        <v>958.5</v>
      </c>
      <c r="D12157">
        <v>943</v>
      </c>
      <c r="E12157">
        <v>952.5</v>
      </c>
      <c r="G12157">
        <v>952.5</v>
      </c>
      <c r="H12157">
        <v>10607</v>
      </c>
      <c r="I12157">
        <v>235392</v>
      </c>
      <c r="J12157">
        <f t="shared" si="567"/>
        <v>350.18382352941177</v>
      </c>
      <c r="K12157">
        <f t="shared" si="568"/>
        <v>2007</v>
      </c>
      <c r="L12157">
        <f t="shared" si="569"/>
        <v>10</v>
      </c>
    </row>
    <row r="12158" spans="1:12" x14ac:dyDescent="0.25">
      <c r="A12158" s="1">
        <v>39357</v>
      </c>
      <c r="B12158">
        <v>933</v>
      </c>
      <c r="C12158">
        <v>938</v>
      </c>
      <c r="D12158">
        <v>922.5</v>
      </c>
      <c r="E12158">
        <v>922.5</v>
      </c>
      <c r="G12158">
        <v>922.5</v>
      </c>
      <c r="H12158">
        <v>10146</v>
      </c>
      <c r="I12158">
        <v>235695</v>
      </c>
      <c r="J12158">
        <f t="shared" si="567"/>
        <v>339.15441176470586</v>
      </c>
      <c r="K12158">
        <f t="shared" si="568"/>
        <v>2007</v>
      </c>
      <c r="L12158">
        <f t="shared" si="569"/>
        <v>10</v>
      </c>
    </row>
    <row r="12159" spans="1:12" x14ac:dyDescent="0.25">
      <c r="A12159" s="1">
        <v>39358</v>
      </c>
      <c r="B12159">
        <v>902</v>
      </c>
      <c r="C12159">
        <v>944</v>
      </c>
      <c r="D12159">
        <v>902</v>
      </c>
      <c r="E12159">
        <v>927</v>
      </c>
      <c r="G12159">
        <v>927</v>
      </c>
      <c r="H12159">
        <v>8862</v>
      </c>
      <c r="I12159">
        <v>234235</v>
      </c>
      <c r="J12159">
        <f t="shared" si="567"/>
        <v>340.80882352941177</v>
      </c>
      <c r="K12159">
        <f t="shared" si="568"/>
        <v>2007</v>
      </c>
      <c r="L12159">
        <f t="shared" si="569"/>
        <v>10</v>
      </c>
    </row>
    <row r="12160" spans="1:12" x14ac:dyDescent="0.25">
      <c r="A12160" s="1">
        <v>39359</v>
      </c>
      <c r="B12160">
        <v>934</v>
      </c>
      <c r="C12160">
        <v>938</v>
      </c>
      <c r="D12160">
        <v>904</v>
      </c>
      <c r="E12160">
        <v>906</v>
      </c>
      <c r="G12160">
        <v>906</v>
      </c>
      <c r="H12160">
        <v>6718</v>
      </c>
      <c r="I12160">
        <v>233311</v>
      </c>
      <c r="J12160">
        <f t="shared" si="567"/>
        <v>333.08823529411762</v>
      </c>
      <c r="K12160">
        <f t="shared" si="568"/>
        <v>2007</v>
      </c>
      <c r="L12160">
        <f t="shared" si="569"/>
        <v>10</v>
      </c>
    </row>
    <row r="12161" spans="1:12" x14ac:dyDescent="0.25">
      <c r="A12161" s="1">
        <v>39360</v>
      </c>
      <c r="B12161">
        <v>904</v>
      </c>
      <c r="C12161">
        <v>910</v>
      </c>
      <c r="D12161">
        <v>888.5</v>
      </c>
      <c r="E12161">
        <v>890</v>
      </c>
      <c r="G12161">
        <v>890</v>
      </c>
      <c r="H12161">
        <v>6289</v>
      </c>
      <c r="I12161">
        <v>229921</v>
      </c>
      <c r="J12161">
        <f t="shared" si="567"/>
        <v>327.20588235294116</v>
      </c>
      <c r="K12161">
        <f t="shared" si="568"/>
        <v>2007</v>
      </c>
      <c r="L12161">
        <f t="shared" si="569"/>
        <v>10</v>
      </c>
    </row>
    <row r="12162" spans="1:12" x14ac:dyDescent="0.25">
      <c r="A12162" s="1">
        <v>39363</v>
      </c>
      <c r="B12162">
        <v>870</v>
      </c>
      <c r="C12162">
        <v>870</v>
      </c>
      <c r="D12162">
        <v>860</v>
      </c>
      <c r="E12162">
        <v>860</v>
      </c>
      <c r="G12162">
        <v>860</v>
      </c>
      <c r="H12162">
        <v>5950</v>
      </c>
      <c r="I12162">
        <v>224643</v>
      </c>
      <c r="J12162">
        <f t="shared" ref="J12162:J12225" si="570">G12162/100*5000/136</f>
        <v>316.1764705882353</v>
      </c>
      <c r="K12162">
        <f t="shared" ref="K12162:K12225" si="571">YEAR(A12162)</f>
        <v>2007</v>
      </c>
      <c r="L12162">
        <f t="shared" ref="L12162:L12225" si="572">MONTH(A12162)</f>
        <v>10</v>
      </c>
    </row>
    <row r="12163" spans="1:12" x14ac:dyDescent="0.25">
      <c r="A12163" s="1">
        <v>39364</v>
      </c>
      <c r="B12163">
        <v>860</v>
      </c>
      <c r="C12163">
        <v>875</v>
      </c>
      <c r="D12163">
        <v>844</v>
      </c>
      <c r="E12163">
        <v>845.5</v>
      </c>
      <c r="G12163">
        <v>845.5</v>
      </c>
      <c r="H12163">
        <v>3552</v>
      </c>
      <c r="I12163">
        <v>219279</v>
      </c>
      <c r="J12163">
        <f t="shared" si="570"/>
        <v>310.84558823529414</v>
      </c>
      <c r="K12163">
        <f t="shared" si="571"/>
        <v>2007</v>
      </c>
      <c r="L12163">
        <f t="shared" si="572"/>
        <v>10</v>
      </c>
    </row>
    <row r="12164" spans="1:12" x14ac:dyDescent="0.25">
      <c r="A12164" s="1">
        <v>39365</v>
      </c>
      <c r="B12164">
        <v>852</v>
      </c>
      <c r="C12164">
        <v>858.5</v>
      </c>
      <c r="D12164">
        <v>841</v>
      </c>
      <c r="E12164">
        <v>853</v>
      </c>
      <c r="G12164">
        <v>853</v>
      </c>
      <c r="H12164">
        <v>6878</v>
      </c>
      <c r="I12164">
        <v>216842</v>
      </c>
      <c r="J12164">
        <f t="shared" si="570"/>
        <v>313.60294117647061</v>
      </c>
      <c r="K12164">
        <f t="shared" si="571"/>
        <v>2007</v>
      </c>
      <c r="L12164">
        <f t="shared" si="572"/>
        <v>10</v>
      </c>
    </row>
    <row r="12165" spans="1:12" x14ac:dyDescent="0.25">
      <c r="A12165" s="1">
        <v>39366</v>
      </c>
      <c r="B12165">
        <v>866</v>
      </c>
      <c r="C12165">
        <v>883</v>
      </c>
      <c r="D12165">
        <v>860</v>
      </c>
      <c r="E12165">
        <v>883</v>
      </c>
      <c r="G12165">
        <v>883</v>
      </c>
      <c r="H12165">
        <v>5825</v>
      </c>
      <c r="I12165">
        <v>212777</v>
      </c>
      <c r="J12165">
        <f t="shared" si="570"/>
        <v>324.63235294117646</v>
      </c>
      <c r="K12165">
        <f t="shared" si="571"/>
        <v>2007</v>
      </c>
      <c r="L12165">
        <f t="shared" si="572"/>
        <v>10</v>
      </c>
    </row>
    <row r="12166" spans="1:12" x14ac:dyDescent="0.25">
      <c r="A12166" s="1">
        <v>39367</v>
      </c>
      <c r="B12166">
        <v>879</v>
      </c>
      <c r="C12166">
        <v>879</v>
      </c>
      <c r="D12166">
        <v>853</v>
      </c>
      <c r="E12166">
        <v>857.5</v>
      </c>
      <c r="G12166">
        <v>857.5</v>
      </c>
      <c r="H12166">
        <v>3236</v>
      </c>
      <c r="I12166">
        <v>211407</v>
      </c>
      <c r="J12166">
        <f t="shared" si="570"/>
        <v>315.25735294117646</v>
      </c>
      <c r="K12166">
        <f t="shared" si="571"/>
        <v>2007</v>
      </c>
      <c r="L12166">
        <f t="shared" si="572"/>
        <v>10</v>
      </c>
    </row>
    <row r="12167" spans="1:12" x14ac:dyDescent="0.25">
      <c r="A12167" s="1">
        <v>39370</v>
      </c>
      <c r="B12167">
        <v>862</v>
      </c>
      <c r="C12167">
        <v>863</v>
      </c>
      <c r="D12167">
        <v>827.5</v>
      </c>
      <c r="E12167">
        <v>833.5</v>
      </c>
      <c r="G12167">
        <v>833.5</v>
      </c>
      <c r="H12167">
        <v>3781</v>
      </c>
      <c r="I12167">
        <v>210499</v>
      </c>
      <c r="J12167">
        <f t="shared" si="570"/>
        <v>306.43382352941182</v>
      </c>
      <c r="K12167">
        <f t="shared" si="571"/>
        <v>2007</v>
      </c>
      <c r="L12167">
        <f t="shared" si="572"/>
        <v>10</v>
      </c>
    </row>
    <row r="12168" spans="1:12" x14ac:dyDescent="0.25">
      <c r="A12168" s="1">
        <v>39371</v>
      </c>
      <c r="B12168">
        <v>816</v>
      </c>
      <c r="C12168">
        <v>833</v>
      </c>
      <c r="D12168">
        <v>810</v>
      </c>
      <c r="E12168">
        <v>828.5</v>
      </c>
      <c r="G12168">
        <v>828.5</v>
      </c>
      <c r="H12168">
        <v>5902</v>
      </c>
      <c r="I12168">
        <v>207876</v>
      </c>
      <c r="J12168">
        <f t="shared" si="570"/>
        <v>304.59558823529414</v>
      </c>
      <c r="K12168">
        <f t="shared" si="571"/>
        <v>2007</v>
      </c>
      <c r="L12168">
        <f t="shared" si="572"/>
        <v>10</v>
      </c>
    </row>
    <row r="12169" spans="1:12" x14ac:dyDescent="0.25">
      <c r="A12169" s="1">
        <v>39372</v>
      </c>
      <c r="B12169">
        <v>833</v>
      </c>
      <c r="C12169">
        <v>835.5</v>
      </c>
      <c r="D12169">
        <v>818</v>
      </c>
      <c r="E12169">
        <v>820.5</v>
      </c>
      <c r="G12169">
        <v>820.5</v>
      </c>
      <c r="H12169">
        <v>7025</v>
      </c>
      <c r="I12169">
        <v>200956</v>
      </c>
      <c r="J12169">
        <f t="shared" si="570"/>
        <v>301.65441176470586</v>
      </c>
      <c r="K12169">
        <f t="shared" si="571"/>
        <v>2007</v>
      </c>
      <c r="L12169">
        <f t="shared" si="572"/>
        <v>10</v>
      </c>
    </row>
    <row r="12170" spans="1:12" x14ac:dyDescent="0.25">
      <c r="A12170" s="1">
        <v>39373</v>
      </c>
      <c r="B12170">
        <v>824</v>
      </c>
      <c r="C12170">
        <v>832</v>
      </c>
      <c r="D12170">
        <v>821</v>
      </c>
      <c r="E12170">
        <v>825.5</v>
      </c>
      <c r="G12170">
        <v>825.5</v>
      </c>
      <c r="H12170">
        <v>5295</v>
      </c>
      <c r="I12170">
        <v>199592</v>
      </c>
      <c r="J12170">
        <f t="shared" si="570"/>
        <v>303.49264705882359</v>
      </c>
      <c r="K12170">
        <f t="shared" si="571"/>
        <v>2007</v>
      </c>
      <c r="L12170">
        <f t="shared" si="572"/>
        <v>10</v>
      </c>
    </row>
    <row r="12171" spans="1:12" x14ac:dyDescent="0.25">
      <c r="A12171" s="1">
        <v>39374</v>
      </c>
      <c r="B12171">
        <v>842</v>
      </c>
      <c r="C12171">
        <v>855.5</v>
      </c>
      <c r="D12171">
        <v>833</v>
      </c>
      <c r="E12171">
        <v>855.5</v>
      </c>
      <c r="G12171">
        <v>855.5</v>
      </c>
      <c r="H12171">
        <v>4545</v>
      </c>
      <c r="I12171">
        <v>199150</v>
      </c>
      <c r="J12171">
        <f t="shared" si="570"/>
        <v>314.52205882352939</v>
      </c>
      <c r="K12171">
        <f t="shared" si="571"/>
        <v>2007</v>
      </c>
      <c r="L12171">
        <f t="shared" si="572"/>
        <v>10</v>
      </c>
    </row>
    <row r="12172" spans="1:12" x14ac:dyDescent="0.25">
      <c r="A12172" s="1">
        <v>39377</v>
      </c>
      <c r="B12172">
        <v>842</v>
      </c>
      <c r="C12172">
        <v>873</v>
      </c>
      <c r="D12172">
        <v>839</v>
      </c>
      <c r="E12172">
        <v>871</v>
      </c>
      <c r="G12172">
        <v>871</v>
      </c>
      <c r="H12172">
        <v>5523</v>
      </c>
      <c r="I12172">
        <v>200835</v>
      </c>
      <c r="J12172">
        <f t="shared" si="570"/>
        <v>320.22058823529414</v>
      </c>
      <c r="K12172">
        <f t="shared" si="571"/>
        <v>2007</v>
      </c>
      <c r="L12172">
        <f t="shared" si="572"/>
        <v>10</v>
      </c>
    </row>
    <row r="12173" spans="1:12" x14ac:dyDescent="0.25">
      <c r="A12173" s="1">
        <v>39378</v>
      </c>
      <c r="B12173">
        <v>873</v>
      </c>
      <c r="C12173">
        <v>875</v>
      </c>
      <c r="D12173">
        <v>841</v>
      </c>
      <c r="E12173">
        <v>841</v>
      </c>
      <c r="G12173">
        <v>841</v>
      </c>
      <c r="H12173">
        <v>5126</v>
      </c>
      <c r="I12173">
        <v>197119</v>
      </c>
      <c r="J12173">
        <f t="shared" si="570"/>
        <v>309.19117647058823</v>
      </c>
      <c r="K12173">
        <f t="shared" si="571"/>
        <v>2007</v>
      </c>
      <c r="L12173">
        <f t="shared" si="572"/>
        <v>10</v>
      </c>
    </row>
    <row r="12174" spans="1:12" x14ac:dyDescent="0.25">
      <c r="A12174" s="1">
        <v>39379</v>
      </c>
      <c r="B12174">
        <v>825</v>
      </c>
      <c r="C12174">
        <v>825</v>
      </c>
      <c r="D12174">
        <v>811</v>
      </c>
      <c r="E12174">
        <v>811</v>
      </c>
      <c r="G12174">
        <v>811</v>
      </c>
      <c r="H12174">
        <v>3604</v>
      </c>
      <c r="I12174">
        <v>198799</v>
      </c>
      <c r="J12174">
        <f t="shared" si="570"/>
        <v>298.16176470588238</v>
      </c>
      <c r="K12174">
        <f t="shared" si="571"/>
        <v>2007</v>
      </c>
      <c r="L12174">
        <f t="shared" si="572"/>
        <v>10</v>
      </c>
    </row>
    <row r="12175" spans="1:12" x14ac:dyDescent="0.25">
      <c r="A12175" s="1">
        <v>39380</v>
      </c>
      <c r="B12175">
        <v>799</v>
      </c>
      <c r="C12175">
        <v>814</v>
      </c>
      <c r="D12175">
        <v>796</v>
      </c>
      <c r="E12175">
        <v>802</v>
      </c>
      <c r="G12175">
        <v>802</v>
      </c>
      <c r="H12175">
        <v>5340</v>
      </c>
      <c r="I12175">
        <v>194169</v>
      </c>
      <c r="J12175">
        <f t="shared" si="570"/>
        <v>294.85294117647061</v>
      </c>
      <c r="K12175">
        <f t="shared" si="571"/>
        <v>2007</v>
      </c>
      <c r="L12175">
        <f t="shared" si="572"/>
        <v>10</v>
      </c>
    </row>
    <row r="12176" spans="1:12" x14ac:dyDescent="0.25">
      <c r="A12176" s="1">
        <v>39381</v>
      </c>
      <c r="B12176">
        <v>808</v>
      </c>
      <c r="C12176">
        <v>809</v>
      </c>
      <c r="D12176">
        <v>795</v>
      </c>
      <c r="E12176">
        <v>800</v>
      </c>
      <c r="G12176">
        <v>800</v>
      </c>
      <c r="H12176">
        <v>6282</v>
      </c>
      <c r="I12176">
        <v>193024</v>
      </c>
      <c r="J12176">
        <f t="shared" si="570"/>
        <v>294.11764705882354</v>
      </c>
      <c r="K12176">
        <f t="shared" si="571"/>
        <v>2007</v>
      </c>
      <c r="L12176">
        <f t="shared" si="572"/>
        <v>10</v>
      </c>
    </row>
    <row r="12177" spans="1:12" x14ac:dyDescent="0.25">
      <c r="A12177" s="1">
        <v>39384</v>
      </c>
      <c r="B12177">
        <v>812</v>
      </c>
      <c r="C12177">
        <v>830</v>
      </c>
      <c r="D12177">
        <v>812</v>
      </c>
      <c r="E12177">
        <v>828.5</v>
      </c>
      <c r="G12177">
        <v>828.5</v>
      </c>
      <c r="H12177">
        <v>6814</v>
      </c>
      <c r="I12177">
        <v>196130</v>
      </c>
      <c r="J12177">
        <f t="shared" si="570"/>
        <v>304.59558823529414</v>
      </c>
      <c r="K12177">
        <f t="shared" si="571"/>
        <v>2007</v>
      </c>
      <c r="L12177">
        <f t="shared" si="572"/>
        <v>10</v>
      </c>
    </row>
    <row r="12178" spans="1:12" x14ac:dyDescent="0.25">
      <c r="A12178" s="1">
        <v>39385</v>
      </c>
      <c r="B12178">
        <v>816</v>
      </c>
      <c r="C12178">
        <v>824</v>
      </c>
      <c r="D12178">
        <v>810</v>
      </c>
      <c r="E12178">
        <v>814</v>
      </c>
      <c r="G12178">
        <v>814</v>
      </c>
      <c r="H12178">
        <v>5850</v>
      </c>
      <c r="I12178">
        <v>192472</v>
      </c>
      <c r="J12178">
        <f t="shared" si="570"/>
        <v>299.26470588235293</v>
      </c>
      <c r="K12178">
        <f t="shared" si="571"/>
        <v>2007</v>
      </c>
      <c r="L12178">
        <f t="shared" si="572"/>
        <v>10</v>
      </c>
    </row>
    <row r="12179" spans="1:12" x14ac:dyDescent="0.25">
      <c r="A12179" s="1">
        <v>39386</v>
      </c>
      <c r="B12179">
        <v>810</v>
      </c>
      <c r="C12179">
        <v>824</v>
      </c>
      <c r="D12179">
        <v>805</v>
      </c>
      <c r="E12179">
        <v>808</v>
      </c>
      <c r="G12179">
        <v>808</v>
      </c>
      <c r="H12179">
        <v>6809</v>
      </c>
      <c r="I12179">
        <v>186397</v>
      </c>
      <c r="J12179">
        <f t="shared" si="570"/>
        <v>297.05882352941177</v>
      </c>
      <c r="K12179">
        <f t="shared" si="571"/>
        <v>2007</v>
      </c>
      <c r="L12179">
        <f t="shared" si="572"/>
        <v>10</v>
      </c>
    </row>
    <row r="12180" spans="1:12" x14ac:dyDescent="0.25">
      <c r="A12180" s="1">
        <v>39388</v>
      </c>
      <c r="B12180">
        <v>781</v>
      </c>
      <c r="C12180">
        <v>785.5</v>
      </c>
      <c r="D12180">
        <v>774</v>
      </c>
      <c r="E12180">
        <v>778.5</v>
      </c>
      <c r="G12180">
        <v>778.5</v>
      </c>
      <c r="H12180">
        <v>11372</v>
      </c>
      <c r="I12180">
        <v>172733</v>
      </c>
      <c r="J12180">
        <f t="shared" si="570"/>
        <v>286.21323529411762</v>
      </c>
      <c r="K12180">
        <f t="shared" si="571"/>
        <v>2007</v>
      </c>
      <c r="L12180">
        <f t="shared" si="572"/>
        <v>11</v>
      </c>
    </row>
    <row r="12181" spans="1:12" x14ac:dyDescent="0.25">
      <c r="A12181" s="1">
        <v>39391</v>
      </c>
      <c r="B12181">
        <v>775</v>
      </c>
      <c r="C12181">
        <v>792</v>
      </c>
      <c r="D12181">
        <v>770.5</v>
      </c>
      <c r="E12181">
        <v>785</v>
      </c>
      <c r="G12181">
        <v>785</v>
      </c>
      <c r="H12181">
        <v>8461</v>
      </c>
      <c r="I12181">
        <v>167211</v>
      </c>
      <c r="J12181">
        <f t="shared" si="570"/>
        <v>288.60294117647061</v>
      </c>
      <c r="K12181">
        <f t="shared" si="571"/>
        <v>2007</v>
      </c>
      <c r="L12181">
        <f t="shared" si="572"/>
        <v>11</v>
      </c>
    </row>
    <row r="12182" spans="1:12" x14ac:dyDescent="0.25">
      <c r="A12182" s="1">
        <v>39392</v>
      </c>
      <c r="B12182">
        <v>796</v>
      </c>
      <c r="C12182">
        <v>803.5</v>
      </c>
      <c r="D12182">
        <v>795</v>
      </c>
      <c r="E12182">
        <v>797</v>
      </c>
      <c r="G12182">
        <v>797</v>
      </c>
      <c r="H12182">
        <v>6433</v>
      </c>
      <c r="I12182">
        <v>161013</v>
      </c>
      <c r="J12182">
        <f t="shared" si="570"/>
        <v>293.01470588235293</v>
      </c>
      <c r="K12182">
        <f t="shared" si="571"/>
        <v>2007</v>
      </c>
      <c r="L12182">
        <f t="shared" si="572"/>
        <v>11</v>
      </c>
    </row>
    <row r="12183" spans="1:12" x14ac:dyDescent="0.25">
      <c r="A12183" s="1">
        <v>39393</v>
      </c>
      <c r="B12183">
        <v>802.5</v>
      </c>
      <c r="C12183">
        <v>808</v>
      </c>
      <c r="D12183">
        <v>786</v>
      </c>
      <c r="E12183">
        <v>787.75</v>
      </c>
      <c r="G12183">
        <v>787.75</v>
      </c>
      <c r="H12183">
        <v>7555</v>
      </c>
      <c r="I12183">
        <v>157337</v>
      </c>
      <c r="J12183">
        <f t="shared" si="570"/>
        <v>289.6139705882353</v>
      </c>
      <c r="K12183">
        <f t="shared" si="571"/>
        <v>2007</v>
      </c>
      <c r="L12183">
        <f t="shared" si="572"/>
        <v>11</v>
      </c>
    </row>
    <row r="12184" spans="1:12" x14ac:dyDescent="0.25">
      <c r="A12184" s="1">
        <v>39394</v>
      </c>
      <c r="B12184">
        <v>785</v>
      </c>
      <c r="C12184">
        <v>786.75</v>
      </c>
      <c r="D12184">
        <v>760</v>
      </c>
      <c r="E12184">
        <v>762</v>
      </c>
      <c r="G12184">
        <v>762</v>
      </c>
      <c r="H12184">
        <v>17864</v>
      </c>
      <c r="I12184">
        <v>142141</v>
      </c>
      <c r="J12184">
        <f t="shared" si="570"/>
        <v>280.14705882352939</v>
      </c>
      <c r="K12184">
        <f t="shared" si="571"/>
        <v>2007</v>
      </c>
      <c r="L12184">
        <f t="shared" si="572"/>
        <v>11</v>
      </c>
    </row>
    <row r="12185" spans="1:12" x14ac:dyDescent="0.25">
      <c r="A12185" s="1">
        <v>39395</v>
      </c>
      <c r="B12185">
        <v>759</v>
      </c>
      <c r="C12185">
        <v>764</v>
      </c>
      <c r="D12185">
        <v>745</v>
      </c>
      <c r="E12185">
        <v>762</v>
      </c>
      <c r="G12185">
        <v>762</v>
      </c>
      <c r="H12185">
        <v>15435</v>
      </c>
      <c r="I12185">
        <v>129573</v>
      </c>
      <c r="J12185">
        <f t="shared" si="570"/>
        <v>280.14705882352939</v>
      </c>
      <c r="K12185">
        <f t="shared" si="571"/>
        <v>2007</v>
      </c>
      <c r="L12185">
        <f t="shared" si="572"/>
        <v>11</v>
      </c>
    </row>
    <row r="12186" spans="1:12" x14ac:dyDescent="0.25">
      <c r="A12186" s="1">
        <v>39398</v>
      </c>
      <c r="B12186">
        <v>754</v>
      </c>
      <c r="C12186">
        <v>770</v>
      </c>
      <c r="D12186">
        <v>749</v>
      </c>
      <c r="E12186">
        <v>761</v>
      </c>
      <c r="G12186">
        <v>761</v>
      </c>
      <c r="H12186">
        <v>17068</v>
      </c>
      <c r="I12186">
        <v>119736</v>
      </c>
      <c r="J12186">
        <f t="shared" si="570"/>
        <v>279.77941176470586</v>
      </c>
      <c r="K12186">
        <f t="shared" si="571"/>
        <v>2007</v>
      </c>
      <c r="L12186">
        <f t="shared" si="572"/>
        <v>11</v>
      </c>
    </row>
    <row r="12187" spans="1:12" x14ac:dyDescent="0.25">
      <c r="A12187" s="1">
        <v>39399</v>
      </c>
      <c r="B12187">
        <v>760</v>
      </c>
      <c r="C12187">
        <v>765</v>
      </c>
      <c r="D12187">
        <v>745.5</v>
      </c>
      <c r="E12187">
        <v>748</v>
      </c>
      <c r="G12187">
        <v>748</v>
      </c>
      <c r="H12187">
        <v>13240</v>
      </c>
      <c r="I12187">
        <v>107691</v>
      </c>
      <c r="J12187">
        <f t="shared" si="570"/>
        <v>275</v>
      </c>
      <c r="K12187">
        <f t="shared" si="571"/>
        <v>2007</v>
      </c>
      <c r="L12187">
        <f t="shared" si="572"/>
        <v>11</v>
      </c>
    </row>
    <row r="12188" spans="1:12" x14ac:dyDescent="0.25">
      <c r="A12188" s="1">
        <v>39400</v>
      </c>
      <c r="B12188">
        <v>744</v>
      </c>
      <c r="C12188">
        <v>758.5</v>
      </c>
      <c r="D12188">
        <v>744</v>
      </c>
      <c r="E12188">
        <v>752.5</v>
      </c>
      <c r="G12188">
        <v>752.5</v>
      </c>
      <c r="H12188">
        <v>14795</v>
      </c>
      <c r="I12188">
        <v>96206</v>
      </c>
      <c r="J12188">
        <f t="shared" si="570"/>
        <v>276.65441176470586</v>
      </c>
      <c r="K12188">
        <f t="shared" si="571"/>
        <v>2007</v>
      </c>
      <c r="L12188">
        <f t="shared" si="572"/>
        <v>11</v>
      </c>
    </row>
    <row r="12189" spans="1:12" x14ac:dyDescent="0.25">
      <c r="A12189" s="1">
        <v>39401</v>
      </c>
      <c r="B12189">
        <v>755</v>
      </c>
      <c r="C12189">
        <v>772.5</v>
      </c>
      <c r="D12189">
        <v>755</v>
      </c>
      <c r="E12189">
        <v>765.5</v>
      </c>
      <c r="G12189">
        <v>765.5</v>
      </c>
      <c r="H12189">
        <v>4959</v>
      </c>
      <c r="I12189">
        <v>90750</v>
      </c>
      <c r="J12189">
        <f t="shared" si="570"/>
        <v>281.43382352941177</v>
      </c>
      <c r="K12189">
        <f t="shared" si="571"/>
        <v>2007</v>
      </c>
      <c r="L12189">
        <f t="shared" si="572"/>
        <v>11</v>
      </c>
    </row>
    <row r="12190" spans="1:12" x14ac:dyDescent="0.25">
      <c r="A12190" s="1">
        <v>39402</v>
      </c>
      <c r="B12190">
        <v>764</v>
      </c>
      <c r="C12190">
        <v>768</v>
      </c>
      <c r="D12190">
        <v>745.5</v>
      </c>
      <c r="E12190">
        <v>749.5</v>
      </c>
      <c r="G12190">
        <v>749.5</v>
      </c>
      <c r="H12190">
        <v>12320</v>
      </c>
      <c r="I12190">
        <v>80064</v>
      </c>
      <c r="J12190">
        <f t="shared" si="570"/>
        <v>275.5514705882353</v>
      </c>
      <c r="K12190">
        <f t="shared" si="571"/>
        <v>2007</v>
      </c>
      <c r="L12190">
        <f t="shared" si="572"/>
        <v>11</v>
      </c>
    </row>
    <row r="12191" spans="1:12" x14ac:dyDescent="0.25">
      <c r="A12191" s="1">
        <v>39405</v>
      </c>
      <c r="B12191">
        <v>758</v>
      </c>
      <c r="C12191">
        <v>764</v>
      </c>
      <c r="D12191">
        <v>753.5</v>
      </c>
      <c r="E12191">
        <v>756.25</v>
      </c>
      <c r="G12191">
        <v>756.25</v>
      </c>
      <c r="H12191">
        <v>8851</v>
      </c>
      <c r="I12191">
        <v>75249</v>
      </c>
      <c r="J12191">
        <f t="shared" si="570"/>
        <v>278.03308823529414</v>
      </c>
      <c r="K12191">
        <f t="shared" si="571"/>
        <v>2007</v>
      </c>
      <c r="L12191">
        <f t="shared" si="572"/>
        <v>11</v>
      </c>
    </row>
    <row r="12192" spans="1:12" x14ac:dyDescent="0.25">
      <c r="A12192" s="1">
        <v>39406</v>
      </c>
      <c r="B12192">
        <v>756</v>
      </c>
      <c r="C12192">
        <v>774.5</v>
      </c>
      <c r="D12192">
        <v>754</v>
      </c>
      <c r="E12192">
        <v>773.5</v>
      </c>
      <c r="G12192">
        <v>773.5</v>
      </c>
      <c r="H12192">
        <v>4751</v>
      </c>
      <c r="I12192">
        <v>71774</v>
      </c>
      <c r="J12192">
        <f t="shared" si="570"/>
        <v>284.375</v>
      </c>
      <c r="K12192">
        <f t="shared" si="571"/>
        <v>2007</v>
      </c>
      <c r="L12192">
        <f t="shared" si="572"/>
        <v>11</v>
      </c>
    </row>
    <row r="12193" spans="1:12" x14ac:dyDescent="0.25">
      <c r="A12193" s="1">
        <v>39407</v>
      </c>
      <c r="B12193">
        <v>776</v>
      </c>
      <c r="C12193">
        <v>803.5</v>
      </c>
      <c r="D12193">
        <v>775</v>
      </c>
      <c r="E12193">
        <v>803.5</v>
      </c>
      <c r="G12193">
        <v>803.5</v>
      </c>
      <c r="H12193">
        <v>8189</v>
      </c>
      <c r="I12193">
        <v>44284</v>
      </c>
      <c r="J12193">
        <f t="shared" si="570"/>
        <v>295.40441176470586</v>
      </c>
      <c r="K12193">
        <f t="shared" si="571"/>
        <v>2007</v>
      </c>
      <c r="L12193">
        <f t="shared" si="572"/>
        <v>11</v>
      </c>
    </row>
    <row r="12194" spans="1:12" x14ac:dyDescent="0.25">
      <c r="A12194" s="1">
        <v>39409</v>
      </c>
      <c r="B12194">
        <v>810</v>
      </c>
      <c r="C12194">
        <v>833.5</v>
      </c>
      <c r="D12194">
        <v>806.5</v>
      </c>
      <c r="E12194">
        <v>826.5</v>
      </c>
      <c r="G12194">
        <v>826.5</v>
      </c>
      <c r="H12194">
        <v>6195</v>
      </c>
      <c r="I12194">
        <v>36601</v>
      </c>
      <c r="J12194">
        <f t="shared" si="570"/>
        <v>303.86029411764707</v>
      </c>
      <c r="K12194">
        <f t="shared" si="571"/>
        <v>2007</v>
      </c>
      <c r="L12194">
        <f t="shared" si="572"/>
        <v>11</v>
      </c>
    </row>
    <row r="12195" spans="1:12" x14ac:dyDescent="0.25">
      <c r="A12195" s="1">
        <v>39412</v>
      </c>
      <c r="B12195">
        <v>839</v>
      </c>
      <c r="C12195">
        <v>839</v>
      </c>
      <c r="D12195">
        <v>813</v>
      </c>
      <c r="E12195">
        <v>814</v>
      </c>
      <c r="G12195">
        <v>814</v>
      </c>
      <c r="H12195">
        <v>2761</v>
      </c>
      <c r="I12195">
        <v>33037</v>
      </c>
      <c r="J12195">
        <f t="shared" si="570"/>
        <v>299.26470588235293</v>
      </c>
      <c r="K12195">
        <f t="shared" si="571"/>
        <v>2007</v>
      </c>
      <c r="L12195">
        <f t="shared" si="572"/>
        <v>11</v>
      </c>
    </row>
    <row r="12196" spans="1:12" x14ac:dyDescent="0.25">
      <c r="A12196" s="1">
        <v>39413</v>
      </c>
      <c r="B12196">
        <v>817</v>
      </c>
      <c r="C12196">
        <v>831</v>
      </c>
      <c r="D12196">
        <v>811</v>
      </c>
      <c r="E12196">
        <v>829</v>
      </c>
      <c r="G12196">
        <v>829</v>
      </c>
      <c r="H12196">
        <v>4263</v>
      </c>
      <c r="I12196">
        <v>26006</v>
      </c>
      <c r="J12196">
        <f t="shared" si="570"/>
        <v>304.77941176470586</v>
      </c>
      <c r="K12196">
        <f t="shared" si="571"/>
        <v>2007</v>
      </c>
      <c r="L12196">
        <f t="shared" si="572"/>
        <v>11</v>
      </c>
    </row>
    <row r="12197" spans="1:12" x14ac:dyDescent="0.25">
      <c r="A12197" s="1">
        <v>39414</v>
      </c>
      <c r="B12197">
        <v>828</v>
      </c>
      <c r="C12197">
        <v>859</v>
      </c>
      <c r="D12197">
        <v>828</v>
      </c>
      <c r="E12197">
        <v>859</v>
      </c>
      <c r="G12197">
        <v>859</v>
      </c>
      <c r="H12197">
        <v>5016</v>
      </c>
      <c r="I12197">
        <v>20027</v>
      </c>
      <c r="J12197">
        <f t="shared" si="570"/>
        <v>315.80882352941177</v>
      </c>
      <c r="K12197">
        <f t="shared" si="571"/>
        <v>2007</v>
      </c>
      <c r="L12197">
        <f t="shared" si="572"/>
        <v>11</v>
      </c>
    </row>
    <row r="12198" spans="1:12" x14ac:dyDescent="0.25">
      <c r="A12198" s="1">
        <v>39415</v>
      </c>
      <c r="B12198">
        <v>866</v>
      </c>
      <c r="C12198">
        <v>890.5</v>
      </c>
      <c r="D12198">
        <v>865</v>
      </c>
      <c r="E12198">
        <v>869</v>
      </c>
      <c r="G12198">
        <v>869</v>
      </c>
      <c r="H12198">
        <v>3441</v>
      </c>
      <c r="I12198">
        <v>15513</v>
      </c>
      <c r="J12198">
        <f t="shared" si="570"/>
        <v>319.48529411764707</v>
      </c>
      <c r="K12198">
        <f t="shared" si="571"/>
        <v>2007</v>
      </c>
      <c r="L12198">
        <f t="shared" si="572"/>
        <v>11</v>
      </c>
    </row>
    <row r="12199" spans="1:12" x14ac:dyDescent="0.25">
      <c r="A12199" s="1">
        <v>39416</v>
      </c>
      <c r="B12199">
        <v>855</v>
      </c>
      <c r="C12199">
        <v>888</v>
      </c>
      <c r="D12199">
        <v>849</v>
      </c>
      <c r="E12199">
        <v>867</v>
      </c>
      <c r="G12199">
        <v>867</v>
      </c>
      <c r="H12199">
        <v>7646</v>
      </c>
      <c r="I12199">
        <v>10908</v>
      </c>
      <c r="J12199">
        <f t="shared" si="570"/>
        <v>318.75</v>
      </c>
      <c r="K12199">
        <f t="shared" si="571"/>
        <v>2007</v>
      </c>
      <c r="L12199">
        <f t="shared" si="572"/>
        <v>11</v>
      </c>
    </row>
    <row r="12200" spans="1:12" x14ac:dyDescent="0.25">
      <c r="A12200" s="1">
        <v>39419</v>
      </c>
      <c r="B12200">
        <v>863</v>
      </c>
      <c r="C12200">
        <v>863</v>
      </c>
      <c r="D12200">
        <v>846</v>
      </c>
      <c r="E12200">
        <v>855</v>
      </c>
      <c r="G12200">
        <v>855</v>
      </c>
      <c r="H12200">
        <v>2672</v>
      </c>
      <c r="I12200">
        <v>6263</v>
      </c>
      <c r="J12200">
        <f t="shared" si="570"/>
        <v>314.33823529411762</v>
      </c>
      <c r="K12200">
        <f t="shared" si="571"/>
        <v>2007</v>
      </c>
      <c r="L12200">
        <f t="shared" si="572"/>
        <v>12</v>
      </c>
    </row>
    <row r="12201" spans="1:12" x14ac:dyDescent="0.25">
      <c r="A12201" s="1">
        <v>39420</v>
      </c>
      <c r="B12201">
        <v>856</v>
      </c>
      <c r="C12201">
        <v>875</v>
      </c>
      <c r="D12201">
        <v>856</v>
      </c>
      <c r="E12201">
        <v>875</v>
      </c>
      <c r="G12201">
        <v>875</v>
      </c>
      <c r="H12201">
        <v>1989</v>
      </c>
      <c r="I12201">
        <v>5325</v>
      </c>
      <c r="J12201">
        <f t="shared" si="570"/>
        <v>321.69117647058823</v>
      </c>
      <c r="K12201">
        <f t="shared" si="571"/>
        <v>2007</v>
      </c>
      <c r="L12201">
        <f t="shared" si="572"/>
        <v>12</v>
      </c>
    </row>
    <row r="12202" spans="1:12" x14ac:dyDescent="0.25">
      <c r="A12202" s="1">
        <v>39421</v>
      </c>
      <c r="B12202">
        <v>872</v>
      </c>
      <c r="C12202">
        <v>872</v>
      </c>
      <c r="D12202">
        <v>857</v>
      </c>
      <c r="E12202">
        <v>863.75</v>
      </c>
      <c r="G12202">
        <v>863.75</v>
      </c>
      <c r="H12202">
        <v>1283</v>
      </c>
      <c r="I12202">
        <v>4610</v>
      </c>
      <c r="J12202">
        <f t="shared" si="570"/>
        <v>317.55514705882354</v>
      </c>
      <c r="K12202">
        <f t="shared" si="571"/>
        <v>2007</v>
      </c>
      <c r="L12202">
        <f t="shared" si="572"/>
        <v>12</v>
      </c>
    </row>
    <row r="12203" spans="1:12" x14ac:dyDescent="0.25">
      <c r="A12203" s="1">
        <v>39422</v>
      </c>
      <c r="B12203">
        <v>860</v>
      </c>
      <c r="C12203">
        <v>876</v>
      </c>
      <c r="D12203">
        <v>860</v>
      </c>
      <c r="E12203">
        <v>871</v>
      </c>
      <c r="G12203">
        <v>871</v>
      </c>
      <c r="H12203">
        <v>1113</v>
      </c>
      <c r="I12203">
        <v>3631</v>
      </c>
      <c r="J12203">
        <f t="shared" si="570"/>
        <v>320.22058823529414</v>
      </c>
      <c r="K12203">
        <f t="shared" si="571"/>
        <v>2007</v>
      </c>
      <c r="L12203">
        <f t="shared" si="572"/>
        <v>12</v>
      </c>
    </row>
    <row r="12204" spans="1:12" x14ac:dyDescent="0.25">
      <c r="A12204" s="1">
        <v>39423</v>
      </c>
      <c r="B12204">
        <v>875</v>
      </c>
      <c r="C12204">
        <v>904</v>
      </c>
      <c r="D12204">
        <v>875</v>
      </c>
      <c r="E12204">
        <v>903.5</v>
      </c>
      <c r="G12204">
        <v>903.5</v>
      </c>
      <c r="H12204">
        <v>1537</v>
      </c>
      <c r="I12204">
        <v>2929</v>
      </c>
      <c r="J12204">
        <f t="shared" si="570"/>
        <v>332.16911764705884</v>
      </c>
      <c r="K12204">
        <f t="shared" si="571"/>
        <v>2007</v>
      </c>
      <c r="L12204">
        <f t="shared" si="572"/>
        <v>12</v>
      </c>
    </row>
    <row r="12205" spans="1:12" x14ac:dyDescent="0.25">
      <c r="A12205" s="1">
        <v>39426</v>
      </c>
      <c r="B12205">
        <v>920</v>
      </c>
      <c r="C12205">
        <v>925</v>
      </c>
      <c r="D12205">
        <v>909</v>
      </c>
      <c r="E12205">
        <v>909</v>
      </c>
      <c r="G12205">
        <v>909</v>
      </c>
      <c r="H12205">
        <v>1200</v>
      </c>
      <c r="I12205">
        <v>2262</v>
      </c>
      <c r="J12205">
        <f t="shared" si="570"/>
        <v>334.19117647058823</v>
      </c>
      <c r="K12205">
        <f t="shared" si="571"/>
        <v>2007</v>
      </c>
      <c r="L12205">
        <f t="shared" si="572"/>
        <v>12</v>
      </c>
    </row>
    <row r="12206" spans="1:12" x14ac:dyDescent="0.25">
      <c r="A12206" s="1">
        <v>39427</v>
      </c>
      <c r="B12206">
        <v>910</v>
      </c>
      <c r="C12206">
        <v>910</v>
      </c>
      <c r="D12206">
        <v>894</v>
      </c>
      <c r="E12206">
        <v>894</v>
      </c>
      <c r="G12206">
        <v>894</v>
      </c>
      <c r="H12206">
        <v>215</v>
      </c>
      <c r="I12206">
        <v>1086</v>
      </c>
      <c r="J12206">
        <f t="shared" si="570"/>
        <v>328.6764705882353</v>
      </c>
      <c r="K12206">
        <f t="shared" si="571"/>
        <v>2007</v>
      </c>
      <c r="L12206">
        <f t="shared" si="572"/>
        <v>12</v>
      </c>
    </row>
    <row r="12207" spans="1:12" x14ac:dyDescent="0.25">
      <c r="A12207" s="1">
        <v>39428</v>
      </c>
      <c r="B12207">
        <v>901</v>
      </c>
      <c r="C12207">
        <v>934</v>
      </c>
      <c r="D12207">
        <v>900.5</v>
      </c>
      <c r="E12207">
        <v>934</v>
      </c>
      <c r="G12207">
        <v>934</v>
      </c>
      <c r="H12207">
        <v>211</v>
      </c>
      <c r="I12207">
        <v>1060</v>
      </c>
      <c r="J12207">
        <f t="shared" si="570"/>
        <v>343.38235294117646</v>
      </c>
      <c r="K12207">
        <f t="shared" si="571"/>
        <v>2007</v>
      </c>
      <c r="L12207">
        <f t="shared" si="572"/>
        <v>12</v>
      </c>
    </row>
    <row r="12208" spans="1:12" x14ac:dyDescent="0.25">
      <c r="A12208" s="1">
        <v>39429</v>
      </c>
      <c r="B12208">
        <v>924</v>
      </c>
      <c r="C12208">
        <v>950</v>
      </c>
      <c r="D12208">
        <v>910</v>
      </c>
      <c r="E12208">
        <v>934</v>
      </c>
      <c r="G12208">
        <v>934</v>
      </c>
      <c r="H12208">
        <v>89</v>
      </c>
      <c r="I12208">
        <v>625</v>
      </c>
      <c r="J12208">
        <f t="shared" si="570"/>
        <v>343.38235294117646</v>
      </c>
      <c r="K12208">
        <f t="shared" si="571"/>
        <v>2007</v>
      </c>
      <c r="L12208">
        <f t="shared" si="572"/>
        <v>12</v>
      </c>
    </row>
    <row r="12209" spans="1:12" x14ac:dyDescent="0.25">
      <c r="A12209" s="1">
        <v>39430</v>
      </c>
      <c r="B12209">
        <v>933</v>
      </c>
      <c r="C12209">
        <v>939</v>
      </c>
      <c r="D12209">
        <v>930</v>
      </c>
      <c r="E12209">
        <v>939</v>
      </c>
      <c r="G12209">
        <v>939</v>
      </c>
      <c r="H12209">
        <v>140</v>
      </c>
      <c r="I12209">
        <v>295</v>
      </c>
      <c r="J12209">
        <f t="shared" si="570"/>
        <v>345.22058823529414</v>
      </c>
      <c r="K12209">
        <f t="shared" si="571"/>
        <v>2007</v>
      </c>
      <c r="L12209">
        <f t="shared" si="572"/>
        <v>12</v>
      </c>
    </row>
    <row r="12210" spans="1:12" x14ac:dyDescent="0.25">
      <c r="A12210" s="1">
        <v>39433</v>
      </c>
      <c r="B12210">
        <v>999</v>
      </c>
      <c r="C12210">
        <v>1009.5</v>
      </c>
      <c r="D12210">
        <v>965</v>
      </c>
      <c r="E12210">
        <v>966</v>
      </c>
      <c r="G12210">
        <v>966</v>
      </c>
      <c r="H12210">
        <v>6073</v>
      </c>
      <c r="I12210">
        <v>213308</v>
      </c>
      <c r="J12210">
        <f t="shared" si="570"/>
        <v>355.14705882352939</v>
      </c>
      <c r="K12210">
        <f t="shared" si="571"/>
        <v>2007</v>
      </c>
      <c r="L12210">
        <f t="shared" si="572"/>
        <v>12</v>
      </c>
    </row>
    <row r="12211" spans="1:12" x14ac:dyDescent="0.25">
      <c r="A12211" s="1">
        <v>39434</v>
      </c>
      <c r="B12211">
        <v>967</v>
      </c>
      <c r="C12211">
        <v>975</v>
      </c>
      <c r="D12211">
        <v>947</v>
      </c>
      <c r="E12211">
        <v>952</v>
      </c>
      <c r="G12211">
        <v>952</v>
      </c>
      <c r="H12211">
        <v>6961</v>
      </c>
      <c r="I12211">
        <v>213021</v>
      </c>
      <c r="J12211">
        <f t="shared" si="570"/>
        <v>350</v>
      </c>
      <c r="K12211">
        <f t="shared" si="571"/>
        <v>2007</v>
      </c>
      <c r="L12211">
        <f t="shared" si="572"/>
        <v>12</v>
      </c>
    </row>
    <row r="12212" spans="1:12" x14ac:dyDescent="0.25">
      <c r="A12212" s="1">
        <v>39435</v>
      </c>
      <c r="B12212">
        <v>968</v>
      </c>
      <c r="C12212">
        <v>979</v>
      </c>
      <c r="D12212">
        <v>955</v>
      </c>
      <c r="E12212">
        <v>973.5</v>
      </c>
      <c r="G12212">
        <v>973.5</v>
      </c>
      <c r="H12212">
        <v>5667</v>
      </c>
      <c r="I12212">
        <v>211910</v>
      </c>
      <c r="J12212">
        <f t="shared" si="570"/>
        <v>357.90441176470586</v>
      </c>
      <c r="K12212">
        <f t="shared" si="571"/>
        <v>2007</v>
      </c>
      <c r="L12212">
        <f t="shared" si="572"/>
        <v>12</v>
      </c>
    </row>
    <row r="12213" spans="1:12" x14ac:dyDescent="0.25">
      <c r="A12213" s="1">
        <v>39436</v>
      </c>
      <c r="B12213">
        <v>962</v>
      </c>
      <c r="C12213">
        <v>970</v>
      </c>
      <c r="D12213">
        <v>950</v>
      </c>
      <c r="E12213">
        <v>954</v>
      </c>
      <c r="G12213">
        <v>954</v>
      </c>
      <c r="H12213">
        <v>3722</v>
      </c>
      <c r="I12213">
        <v>212200</v>
      </c>
      <c r="J12213">
        <f t="shared" si="570"/>
        <v>350.73529411764702</v>
      </c>
      <c r="K12213">
        <f t="shared" si="571"/>
        <v>2007</v>
      </c>
      <c r="L12213">
        <f t="shared" si="572"/>
        <v>12</v>
      </c>
    </row>
    <row r="12214" spans="1:12" x14ac:dyDescent="0.25">
      <c r="A12214" s="1">
        <v>39437</v>
      </c>
      <c r="B12214">
        <v>955</v>
      </c>
      <c r="C12214">
        <v>960</v>
      </c>
      <c r="D12214">
        <v>941.5</v>
      </c>
      <c r="E12214">
        <v>949</v>
      </c>
      <c r="G12214">
        <v>949</v>
      </c>
      <c r="H12214">
        <v>4164</v>
      </c>
      <c r="I12214">
        <v>212007</v>
      </c>
      <c r="J12214">
        <f t="shared" si="570"/>
        <v>348.89705882352939</v>
      </c>
      <c r="K12214">
        <f t="shared" si="571"/>
        <v>2007</v>
      </c>
      <c r="L12214">
        <f t="shared" si="572"/>
        <v>12</v>
      </c>
    </row>
    <row r="12215" spans="1:12" x14ac:dyDescent="0.25">
      <c r="A12215" s="1">
        <v>39440</v>
      </c>
      <c r="B12215">
        <v>941</v>
      </c>
      <c r="C12215">
        <v>945</v>
      </c>
      <c r="D12215">
        <v>928</v>
      </c>
      <c r="E12215">
        <v>935.25</v>
      </c>
      <c r="G12215">
        <v>935.25</v>
      </c>
      <c r="H12215">
        <v>4040</v>
      </c>
      <c r="I12215">
        <v>209187</v>
      </c>
      <c r="J12215">
        <f t="shared" si="570"/>
        <v>343.84191176470586</v>
      </c>
      <c r="K12215">
        <f t="shared" si="571"/>
        <v>2007</v>
      </c>
      <c r="L12215">
        <f t="shared" si="572"/>
        <v>12</v>
      </c>
    </row>
    <row r="12216" spans="1:12" x14ac:dyDescent="0.25">
      <c r="A12216" s="1">
        <v>39442</v>
      </c>
      <c r="B12216">
        <v>940</v>
      </c>
      <c r="C12216">
        <v>952.5</v>
      </c>
      <c r="D12216">
        <v>935</v>
      </c>
      <c r="E12216">
        <v>941.25</v>
      </c>
      <c r="G12216">
        <v>941.25</v>
      </c>
      <c r="H12216">
        <v>1428</v>
      </c>
      <c r="I12216">
        <v>210134</v>
      </c>
      <c r="J12216">
        <f t="shared" si="570"/>
        <v>346.04779411764707</v>
      </c>
      <c r="K12216">
        <f t="shared" si="571"/>
        <v>2007</v>
      </c>
      <c r="L12216">
        <f t="shared" si="572"/>
        <v>12</v>
      </c>
    </row>
    <row r="12217" spans="1:12" x14ac:dyDescent="0.25">
      <c r="A12217" s="1">
        <v>39443</v>
      </c>
      <c r="B12217">
        <v>937</v>
      </c>
      <c r="C12217">
        <v>937</v>
      </c>
      <c r="D12217">
        <v>912.5</v>
      </c>
      <c r="E12217">
        <v>915</v>
      </c>
      <c r="G12217">
        <v>915</v>
      </c>
      <c r="H12217">
        <v>2647</v>
      </c>
      <c r="I12217">
        <v>210261</v>
      </c>
      <c r="J12217">
        <f t="shared" si="570"/>
        <v>336.39705882352939</v>
      </c>
      <c r="K12217">
        <f t="shared" si="571"/>
        <v>2007</v>
      </c>
      <c r="L12217">
        <f t="shared" si="572"/>
        <v>12</v>
      </c>
    </row>
    <row r="12218" spans="1:12" x14ac:dyDescent="0.25">
      <c r="A12218" s="1">
        <v>39444</v>
      </c>
      <c r="B12218">
        <v>913</v>
      </c>
      <c r="C12218">
        <v>920</v>
      </c>
      <c r="D12218">
        <v>885</v>
      </c>
      <c r="E12218">
        <v>885</v>
      </c>
      <c r="G12218">
        <v>885</v>
      </c>
      <c r="H12218">
        <v>5171</v>
      </c>
      <c r="I12218">
        <v>208401</v>
      </c>
      <c r="J12218">
        <f t="shared" si="570"/>
        <v>325.36764705882354</v>
      </c>
      <c r="K12218">
        <f t="shared" si="571"/>
        <v>2007</v>
      </c>
      <c r="L12218">
        <f t="shared" si="572"/>
        <v>12</v>
      </c>
    </row>
    <row r="12219" spans="1:12" x14ac:dyDescent="0.25">
      <c r="A12219" s="1">
        <v>39447</v>
      </c>
      <c r="B12219">
        <v>882</v>
      </c>
      <c r="C12219">
        <v>900</v>
      </c>
      <c r="D12219">
        <v>879.5</v>
      </c>
      <c r="E12219">
        <v>885</v>
      </c>
      <c r="G12219">
        <v>885</v>
      </c>
      <c r="H12219">
        <v>4961</v>
      </c>
      <c r="I12219">
        <v>203756</v>
      </c>
      <c r="J12219">
        <f t="shared" si="570"/>
        <v>325.36764705882354</v>
      </c>
      <c r="K12219">
        <f t="shared" si="571"/>
        <v>2007</v>
      </c>
      <c r="L12219">
        <f t="shared" si="572"/>
        <v>12</v>
      </c>
    </row>
    <row r="12220" spans="1:12" x14ac:dyDescent="0.25">
      <c r="A12220" s="1">
        <v>39449</v>
      </c>
      <c r="B12220">
        <v>895</v>
      </c>
      <c r="C12220">
        <v>915</v>
      </c>
      <c r="D12220">
        <v>895</v>
      </c>
      <c r="E12220">
        <v>915</v>
      </c>
      <c r="G12220">
        <v>915</v>
      </c>
      <c r="H12220">
        <v>5659</v>
      </c>
      <c r="I12220">
        <v>203170</v>
      </c>
      <c r="J12220">
        <f t="shared" si="570"/>
        <v>336.39705882352939</v>
      </c>
      <c r="K12220">
        <f t="shared" si="571"/>
        <v>2008</v>
      </c>
      <c r="L12220">
        <f t="shared" si="572"/>
        <v>1</v>
      </c>
    </row>
    <row r="12221" spans="1:12" x14ac:dyDescent="0.25">
      <c r="A12221" s="1">
        <v>39450</v>
      </c>
      <c r="B12221">
        <v>935</v>
      </c>
      <c r="C12221">
        <v>945</v>
      </c>
      <c r="D12221">
        <v>924</v>
      </c>
      <c r="E12221">
        <v>945</v>
      </c>
      <c r="G12221">
        <v>945</v>
      </c>
      <c r="H12221">
        <v>4051</v>
      </c>
      <c r="I12221">
        <v>203914</v>
      </c>
      <c r="J12221">
        <f t="shared" si="570"/>
        <v>347.4264705882353</v>
      </c>
      <c r="K12221">
        <f t="shared" si="571"/>
        <v>2008</v>
      </c>
      <c r="L12221">
        <f t="shared" si="572"/>
        <v>1</v>
      </c>
    </row>
    <row r="12222" spans="1:12" x14ac:dyDescent="0.25">
      <c r="A12222" s="1">
        <v>39451</v>
      </c>
      <c r="B12222">
        <v>932</v>
      </c>
      <c r="C12222">
        <v>940</v>
      </c>
      <c r="D12222">
        <v>917</v>
      </c>
      <c r="E12222">
        <v>931.5</v>
      </c>
      <c r="G12222">
        <v>931.5</v>
      </c>
      <c r="H12222">
        <v>3340</v>
      </c>
      <c r="I12222">
        <v>204182</v>
      </c>
      <c r="J12222">
        <f t="shared" si="570"/>
        <v>342.46323529411762</v>
      </c>
      <c r="K12222">
        <f t="shared" si="571"/>
        <v>2008</v>
      </c>
      <c r="L12222">
        <f t="shared" si="572"/>
        <v>1</v>
      </c>
    </row>
    <row r="12223" spans="1:12" x14ac:dyDescent="0.25">
      <c r="A12223" s="1">
        <v>39454</v>
      </c>
      <c r="B12223">
        <v>930</v>
      </c>
      <c r="C12223">
        <v>930</v>
      </c>
      <c r="D12223">
        <v>901.5</v>
      </c>
      <c r="E12223">
        <v>903</v>
      </c>
      <c r="G12223">
        <v>903</v>
      </c>
      <c r="H12223">
        <v>5832</v>
      </c>
      <c r="I12223">
        <v>204123</v>
      </c>
      <c r="J12223">
        <f t="shared" si="570"/>
        <v>331.98529411764707</v>
      </c>
      <c r="K12223">
        <f t="shared" si="571"/>
        <v>2008</v>
      </c>
      <c r="L12223">
        <f t="shared" si="572"/>
        <v>1</v>
      </c>
    </row>
    <row r="12224" spans="1:12" x14ac:dyDescent="0.25">
      <c r="A12224" s="1">
        <v>39455</v>
      </c>
      <c r="B12224">
        <v>900</v>
      </c>
      <c r="C12224">
        <v>930</v>
      </c>
      <c r="D12224">
        <v>900</v>
      </c>
      <c r="E12224">
        <v>907.5</v>
      </c>
      <c r="G12224">
        <v>907.5</v>
      </c>
      <c r="H12224">
        <v>4785</v>
      </c>
      <c r="I12224">
        <v>202407</v>
      </c>
      <c r="J12224">
        <f t="shared" si="570"/>
        <v>333.63970588235293</v>
      </c>
      <c r="K12224">
        <f t="shared" si="571"/>
        <v>2008</v>
      </c>
      <c r="L12224">
        <f t="shared" si="572"/>
        <v>1</v>
      </c>
    </row>
    <row r="12225" spans="1:12" x14ac:dyDescent="0.25">
      <c r="A12225" s="1">
        <v>39456</v>
      </c>
      <c r="B12225">
        <v>910.5</v>
      </c>
      <c r="C12225">
        <v>916</v>
      </c>
      <c r="D12225">
        <v>888</v>
      </c>
      <c r="E12225">
        <v>889.5</v>
      </c>
      <c r="G12225">
        <v>889.5</v>
      </c>
      <c r="H12225">
        <v>8195</v>
      </c>
      <c r="I12225">
        <v>202087</v>
      </c>
      <c r="J12225">
        <f t="shared" si="570"/>
        <v>327.02205882352939</v>
      </c>
      <c r="K12225">
        <f t="shared" si="571"/>
        <v>2008</v>
      </c>
      <c r="L12225">
        <f t="shared" si="572"/>
        <v>1</v>
      </c>
    </row>
    <row r="12226" spans="1:12" x14ac:dyDescent="0.25">
      <c r="A12226" s="1">
        <v>39457</v>
      </c>
      <c r="B12226">
        <v>884</v>
      </c>
      <c r="C12226">
        <v>907</v>
      </c>
      <c r="D12226">
        <v>879</v>
      </c>
      <c r="E12226">
        <v>882.5</v>
      </c>
      <c r="G12226">
        <v>882.5</v>
      </c>
      <c r="H12226">
        <v>9057</v>
      </c>
      <c r="I12226">
        <v>196719</v>
      </c>
      <c r="J12226">
        <f t="shared" ref="J12226:J12289" si="573">G12226/100*5000/136</f>
        <v>324.4485294117647</v>
      </c>
      <c r="K12226">
        <f t="shared" ref="K12226:K12289" si="574">YEAR(A12226)</f>
        <v>2008</v>
      </c>
      <c r="L12226">
        <f t="shared" ref="L12226:L12289" si="575">MONTH(A12226)</f>
        <v>1</v>
      </c>
    </row>
    <row r="12227" spans="1:12" x14ac:dyDescent="0.25">
      <c r="A12227" s="1">
        <v>39458</v>
      </c>
      <c r="B12227">
        <v>904</v>
      </c>
      <c r="C12227">
        <v>912.5</v>
      </c>
      <c r="D12227">
        <v>885</v>
      </c>
      <c r="E12227">
        <v>909.25</v>
      </c>
      <c r="G12227">
        <v>909.25</v>
      </c>
      <c r="H12227">
        <v>10166</v>
      </c>
      <c r="I12227">
        <v>192901</v>
      </c>
      <c r="J12227">
        <f t="shared" si="573"/>
        <v>334.28308823529414</v>
      </c>
      <c r="K12227">
        <f t="shared" si="574"/>
        <v>2008</v>
      </c>
      <c r="L12227">
        <f t="shared" si="575"/>
        <v>1</v>
      </c>
    </row>
    <row r="12228" spans="1:12" x14ac:dyDescent="0.25">
      <c r="A12228" s="1">
        <v>39461</v>
      </c>
      <c r="B12228">
        <v>925</v>
      </c>
      <c r="C12228">
        <v>939.25</v>
      </c>
      <c r="D12228">
        <v>915</v>
      </c>
      <c r="E12228">
        <v>917</v>
      </c>
      <c r="G12228">
        <v>917</v>
      </c>
      <c r="H12228">
        <v>10212</v>
      </c>
      <c r="I12228">
        <v>189266</v>
      </c>
      <c r="J12228">
        <f t="shared" si="573"/>
        <v>337.13235294117646</v>
      </c>
      <c r="K12228">
        <f t="shared" si="574"/>
        <v>2008</v>
      </c>
      <c r="L12228">
        <f t="shared" si="575"/>
        <v>1</v>
      </c>
    </row>
    <row r="12229" spans="1:12" x14ac:dyDescent="0.25">
      <c r="A12229" s="1">
        <v>39462</v>
      </c>
      <c r="B12229">
        <v>909</v>
      </c>
      <c r="C12229">
        <v>944</v>
      </c>
      <c r="D12229">
        <v>908</v>
      </c>
      <c r="E12229">
        <v>932</v>
      </c>
      <c r="G12229">
        <v>932</v>
      </c>
      <c r="H12229">
        <v>6344</v>
      </c>
      <c r="I12229">
        <v>186285</v>
      </c>
      <c r="J12229">
        <f t="shared" si="573"/>
        <v>342.64705882352939</v>
      </c>
      <c r="K12229">
        <f t="shared" si="574"/>
        <v>2008</v>
      </c>
      <c r="L12229">
        <f t="shared" si="575"/>
        <v>1</v>
      </c>
    </row>
    <row r="12230" spans="1:12" x14ac:dyDescent="0.25">
      <c r="A12230" s="1">
        <v>39463</v>
      </c>
      <c r="B12230">
        <v>927.5</v>
      </c>
      <c r="C12230">
        <v>934</v>
      </c>
      <c r="D12230">
        <v>902</v>
      </c>
      <c r="E12230">
        <v>926.5</v>
      </c>
      <c r="G12230">
        <v>926.5</v>
      </c>
      <c r="H12230">
        <v>4599</v>
      </c>
      <c r="I12230">
        <v>186489</v>
      </c>
      <c r="J12230">
        <f t="shared" si="573"/>
        <v>340.625</v>
      </c>
      <c r="K12230">
        <f t="shared" si="574"/>
        <v>2008</v>
      </c>
      <c r="L12230">
        <f t="shared" si="575"/>
        <v>1</v>
      </c>
    </row>
    <row r="12231" spans="1:12" x14ac:dyDescent="0.25">
      <c r="A12231" s="1">
        <v>39464</v>
      </c>
      <c r="B12231">
        <v>947</v>
      </c>
      <c r="C12231">
        <v>956.5</v>
      </c>
      <c r="D12231">
        <v>936</v>
      </c>
      <c r="E12231">
        <v>940.5</v>
      </c>
      <c r="G12231">
        <v>940.5</v>
      </c>
      <c r="H12231">
        <v>5134</v>
      </c>
      <c r="I12231">
        <v>180694</v>
      </c>
      <c r="J12231">
        <f t="shared" si="573"/>
        <v>345.77205882352939</v>
      </c>
      <c r="K12231">
        <f t="shared" si="574"/>
        <v>2008</v>
      </c>
      <c r="L12231">
        <f t="shared" si="575"/>
        <v>1</v>
      </c>
    </row>
    <row r="12232" spans="1:12" x14ac:dyDescent="0.25">
      <c r="A12232" s="1">
        <v>39465</v>
      </c>
      <c r="B12232">
        <v>931</v>
      </c>
      <c r="C12232">
        <v>966</v>
      </c>
      <c r="D12232">
        <v>924</v>
      </c>
      <c r="E12232">
        <v>962.5</v>
      </c>
      <c r="G12232">
        <v>962.5</v>
      </c>
      <c r="H12232">
        <v>3859</v>
      </c>
      <c r="I12232">
        <v>178350</v>
      </c>
      <c r="J12232">
        <f t="shared" si="573"/>
        <v>353.86029411764707</v>
      </c>
      <c r="K12232">
        <f t="shared" si="574"/>
        <v>2008</v>
      </c>
      <c r="L12232">
        <f t="shared" si="575"/>
        <v>1</v>
      </c>
    </row>
    <row r="12233" spans="1:12" x14ac:dyDescent="0.25">
      <c r="A12233" s="1">
        <v>39469</v>
      </c>
      <c r="B12233">
        <v>944</v>
      </c>
      <c r="C12233">
        <v>986</v>
      </c>
      <c r="D12233">
        <v>933</v>
      </c>
      <c r="E12233">
        <v>934</v>
      </c>
      <c r="G12233">
        <v>934</v>
      </c>
      <c r="H12233">
        <v>4632</v>
      </c>
      <c r="I12233">
        <v>178306</v>
      </c>
      <c r="J12233">
        <f t="shared" si="573"/>
        <v>343.38235294117646</v>
      </c>
      <c r="K12233">
        <f t="shared" si="574"/>
        <v>2008</v>
      </c>
      <c r="L12233">
        <f t="shared" si="575"/>
        <v>1</v>
      </c>
    </row>
    <row r="12234" spans="1:12" x14ac:dyDescent="0.25">
      <c r="A12234" s="1">
        <v>39470</v>
      </c>
      <c r="B12234">
        <v>945</v>
      </c>
      <c r="C12234">
        <v>945</v>
      </c>
      <c r="D12234">
        <v>904</v>
      </c>
      <c r="E12234">
        <v>905</v>
      </c>
      <c r="G12234">
        <v>905</v>
      </c>
      <c r="H12234">
        <v>8812</v>
      </c>
      <c r="I12234">
        <v>175550</v>
      </c>
      <c r="J12234">
        <f t="shared" si="573"/>
        <v>332.72058823529414</v>
      </c>
      <c r="K12234">
        <f t="shared" si="574"/>
        <v>2008</v>
      </c>
      <c r="L12234">
        <f t="shared" si="575"/>
        <v>1</v>
      </c>
    </row>
    <row r="12235" spans="1:12" x14ac:dyDescent="0.25">
      <c r="A12235" s="1">
        <v>39471</v>
      </c>
      <c r="B12235">
        <v>919</v>
      </c>
      <c r="C12235">
        <v>929.5</v>
      </c>
      <c r="D12235">
        <v>902</v>
      </c>
      <c r="E12235">
        <v>909</v>
      </c>
      <c r="G12235">
        <v>909</v>
      </c>
      <c r="H12235">
        <v>4967</v>
      </c>
      <c r="I12235">
        <v>171514</v>
      </c>
      <c r="J12235">
        <f t="shared" si="573"/>
        <v>334.19117647058823</v>
      </c>
      <c r="K12235">
        <f t="shared" si="574"/>
        <v>2008</v>
      </c>
      <c r="L12235">
        <f t="shared" si="575"/>
        <v>1</v>
      </c>
    </row>
    <row r="12236" spans="1:12" x14ac:dyDescent="0.25">
      <c r="A12236" s="1">
        <v>39472</v>
      </c>
      <c r="B12236">
        <v>922</v>
      </c>
      <c r="C12236">
        <v>938</v>
      </c>
      <c r="D12236">
        <v>915</v>
      </c>
      <c r="E12236">
        <v>933</v>
      </c>
      <c r="G12236">
        <v>933</v>
      </c>
      <c r="H12236">
        <v>7142</v>
      </c>
      <c r="I12236">
        <v>170009</v>
      </c>
      <c r="J12236">
        <f t="shared" si="573"/>
        <v>343.01470588235293</v>
      </c>
      <c r="K12236">
        <f t="shared" si="574"/>
        <v>2008</v>
      </c>
      <c r="L12236">
        <f t="shared" si="575"/>
        <v>1</v>
      </c>
    </row>
    <row r="12237" spans="1:12" x14ac:dyDescent="0.25">
      <c r="A12237" s="1">
        <v>39475</v>
      </c>
      <c r="B12237">
        <v>945</v>
      </c>
      <c r="C12237">
        <v>963</v>
      </c>
      <c r="D12237">
        <v>935</v>
      </c>
      <c r="E12237">
        <v>963</v>
      </c>
      <c r="G12237">
        <v>963</v>
      </c>
      <c r="H12237">
        <v>3958</v>
      </c>
      <c r="I12237">
        <v>167283</v>
      </c>
      <c r="J12237">
        <f t="shared" si="573"/>
        <v>354.0441176470589</v>
      </c>
      <c r="K12237">
        <f t="shared" si="574"/>
        <v>2008</v>
      </c>
      <c r="L12237">
        <f t="shared" si="575"/>
        <v>1</v>
      </c>
    </row>
    <row r="12238" spans="1:12" x14ac:dyDescent="0.25">
      <c r="A12238" s="1">
        <v>39476</v>
      </c>
      <c r="B12238">
        <v>981</v>
      </c>
      <c r="C12238">
        <v>992.5</v>
      </c>
      <c r="D12238">
        <v>940</v>
      </c>
      <c r="E12238">
        <v>944</v>
      </c>
      <c r="G12238">
        <v>944</v>
      </c>
      <c r="H12238">
        <v>2317</v>
      </c>
      <c r="I12238">
        <v>167358</v>
      </c>
      <c r="J12238">
        <f t="shared" si="573"/>
        <v>347.05882352941177</v>
      </c>
      <c r="K12238">
        <f t="shared" si="574"/>
        <v>2008</v>
      </c>
      <c r="L12238">
        <f t="shared" si="575"/>
        <v>1</v>
      </c>
    </row>
    <row r="12239" spans="1:12" x14ac:dyDescent="0.25">
      <c r="A12239" s="1">
        <v>39477</v>
      </c>
      <c r="B12239">
        <v>940</v>
      </c>
      <c r="C12239">
        <v>944</v>
      </c>
      <c r="D12239">
        <v>920</v>
      </c>
      <c r="E12239">
        <v>922.5</v>
      </c>
      <c r="G12239">
        <v>922.5</v>
      </c>
      <c r="H12239">
        <v>4780</v>
      </c>
      <c r="I12239">
        <v>167614</v>
      </c>
      <c r="J12239">
        <f t="shared" si="573"/>
        <v>339.15441176470586</v>
      </c>
      <c r="K12239">
        <f t="shared" si="574"/>
        <v>2008</v>
      </c>
      <c r="L12239">
        <f t="shared" si="575"/>
        <v>1</v>
      </c>
    </row>
    <row r="12240" spans="1:12" x14ac:dyDescent="0.25">
      <c r="A12240" s="1">
        <v>39478</v>
      </c>
      <c r="B12240">
        <v>926</v>
      </c>
      <c r="C12240">
        <v>942</v>
      </c>
      <c r="D12240">
        <v>909</v>
      </c>
      <c r="E12240">
        <v>929.5</v>
      </c>
      <c r="G12240">
        <v>929.5</v>
      </c>
      <c r="H12240">
        <v>5633</v>
      </c>
      <c r="I12240">
        <v>159804</v>
      </c>
      <c r="J12240">
        <f t="shared" si="573"/>
        <v>341.72794117647061</v>
      </c>
      <c r="K12240">
        <f t="shared" si="574"/>
        <v>2008</v>
      </c>
      <c r="L12240">
        <f t="shared" si="575"/>
        <v>1</v>
      </c>
    </row>
    <row r="12241" spans="1:12" x14ac:dyDescent="0.25">
      <c r="A12241" s="1">
        <v>39479</v>
      </c>
      <c r="B12241">
        <v>942</v>
      </c>
      <c r="C12241">
        <v>957</v>
      </c>
      <c r="D12241">
        <v>933</v>
      </c>
      <c r="E12241">
        <v>943</v>
      </c>
      <c r="G12241">
        <v>943</v>
      </c>
      <c r="H12241">
        <v>7747</v>
      </c>
      <c r="I12241">
        <v>153494</v>
      </c>
      <c r="J12241">
        <f t="shared" si="573"/>
        <v>346.69117647058823</v>
      </c>
      <c r="K12241">
        <f t="shared" si="574"/>
        <v>2008</v>
      </c>
      <c r="L12241">
        <f t="shared" si="575"/>
        <v>2</v>
      </c>
    </row>
    <row r="12242" spans="1:12" x14ac:dyDescent="0.25">
      <c r="A12242" s="1">
        <v>39482</v>
      </c>
      <c r="B12242">
        <v>958</v>
      </c>
      <c r="C12242">
        <v>973</v>
      </c>
      <c r="D12242">
        <v>952</v>
      </c>
      <c r="E12242">
        <v>973</v>
      </c>
      <c r="G12242">
        <v>973</v>
      </c>
      <c r="H12242">
        <v>8070</v>
      </c>
      <c r="I12242">
        <v>152000</v>
      </c>
      <c r="J12242">
        <f t="shared" si="573"/>
        <v>357.72058823529414</v>
      </c>
      <c r="K12242">
        <f t="shared" si="574"/>
        <v>2008</v>
      </c>
      <c r="L12242">
        <f t="shared" si="575"/>
        <v>2</v>
      </c>
    </row>
    <row r="12243" spans="1:12" x14ac:dyDescent="0.25">
      <c r="A12243" s="1">
        <v>39483</v>
      </c>
      <c r="B12243">
        <v>983</v>
      </c>
      <c r="C12243">
        <v>1003</v>
      </c>
      <c r="D12243">
        <v>983</v>
      </c>
      <c r="E12243">
        <v>1003</v>
      </c>
      <c r="G12243">
        <v>1003</v>
      </c>
      <c r="H12243">
        <v>4283</v>
      </c>
      <c r="I12243">
        <v>148363</v>
      </c>
      <c r="J12243">
        <f t="shared" si="573"/>
        <v>368.75</v>
      </c>
      <c r="K12243">
        <f t="shared" si="574"/>
        <v>2008</v>
      </c>
      <c r="L12243">
        <f t="shared" si="575"/>
        <v>2</v>
      </c>
    </row>
    <row r="12244" spans="1:12" x14ac:dyDescent="0.25">
      <c r="A12244" s="1">
        <v>39484</v>
      </c>
      <c r="B12244">
        <v>1033</v>
      </c>
      <c r="C12244">
        <v>1033</v>
      </c>
      <c r="D12244">
        <v>1033</v>
      </c>
      <c r="E12244">
        <v>1033</v>
      </c>
      <c r="G12244">
        <v>1033</v>
      </c>
      <c r="H12244">
        <v>5270</v>
      </c>
      <c r="I12244">
        <v>147788</v>
      </c>
      <c r="J12244">
        <f t="shared" si="573"/>
        <v>379.77941176470586</v>
      </c>
      <c r="K12244">
        <f t="shared" si="574"/>
        <v>2008</v>
      </c>
      <c r="L12244">
        <f t="shared" si="575"/>
        <v>2</v>
      </c>
    </row>
    <row r="12245" spans="1:12" x14ac:dyDescent="0.25">
      <c r="A12245" s="1">
        <v>39485</v>
      </c>
      <c r="B12245">
        <v>1063</v>
      </c>
      <c r="C12245">
        <v>1063</v>
      </c>
      <c r="D12245">
        <v>1037</v>
      </c>
      <c r="E12245">
        <v>1063</v>
      </c>
      <c r="G12245">
        <v>1063</v>
      </c>
      <c r="H12245">
        <v>3601</v>
      </c>
      <c r="I12245">
        <v>141472</v>
      </c>
      <c r="J12245">
        <f t="shared" si="573"/>
        <v>390.80882352941182</v>
      </c>
      <c r="K12245">
        <f t="shared" si="574"/>
        <v>2008</v>
      </c>
      <c r="L12245">
        <f t="shared" si="575"/>
        <v>2</v>
      </c>
    </row>
    <row r="12246" spans="1:12" x14ac:dyDescent="0.25">
      <c r="A12246" s="1">
        <v>39486</v>
      </c>
      <c r="B12246">
        <v>1093</v>
      </c>
      <c r="C12246">
        <v>1093</v>
      </c>
      <c r="D12246">
        <v>1093</v>
      </c>
      <c r="E12246">
        <v>1093</v>
      </c>
      <c r="G12246">
        <v>1093</v>
      </c>
      <c r="H12246">
        <v>3793</v>
      </c>
      <c r="I12246">
        <v>133732</v>
      </c>
      <c r="J12246">
        <f t="shared" si="573"/>
        <v>401.83823529411762</v>
      </c>
      <c r="K12246">
        <f t="shared" si="574"/>
        <v>2008</v>
      </c>
      <c r="L12246">
        <f t="shared" si="575"/>
        <v>2</v>
      </c>
    </row>
    <row r="12247" spans="1:12" x14ac:dyDescent="0.25">
      <c r="A12247" s="1">
        <v>39489</v>
      </c>
      <c r="B12247">
        <v>1153</v>
      </c>
      <c r="C12247">
        <v>1153</v>
      </c>
      <c r="D12247">
        <v>1040</v>
      </c>
      <c r="E12247">
        <v>1048</v>
      </c>
      <c r="G12247">
        <v>1048</v>
      </c>
      <c r="H12247">
        <v>1738</v>
      </c>
      <c r="I12247">
        <v>127021</v>
      </c>
      <c r="J12247">
        <f t="shared" si="573"/>
        <v>385.29411764705884</v>
      </c>
      <c r="K12247">
        <f t="shared" si="574"/>
        <v>2008</v>
      </c>
      <c r="L12247">
        <f t="shared" si="575"/>
        <v>2</v>
      </c>
    </row>
    <row r="12248" spans="1:12" x14ac:dyDescent="0.25">
      <c r="A12248" s="1">
        <v>39490</v>
      </c>
      <c r="B12248">
        <v>1058</v>
      </c>
      <c r="C12248">
        <v>1058</v>
      </c>
      <c r="D12248">
        <v>990</v>
      </c>
      <c r="E12248">
        <v>1007</v>
      </c>
      <c r="G12248">
        <v>1007</v>
      </c>
      <c r="H12248">
        <v>26302</v>
      </c>
      <c r="I12248">
        <v>109460</v>
      </c>
      <c r="J12248">
        <f t="shared" si="573"/>
        <v>370.22058823529414</v>
      </c>
      <c r="K12248">
        <f t="shared" si="574"/>
        <v>2008</v>
      </c>
      <c r="L12248">
        <f t="shared" si="575"/>
        <v>2</v>
      </c>
    </row>
    <row r="12249" spans="1:12" x14ac:dyDescent="0.25">
      <c r="A12249" s="1">
        <v>39491</v>
      </c>
      <c r="B12249">
        <v>995</v>
      </c>
      <c r="C12249">
        <v>1008</v>
      </c>
      <c r="D12249">
        <v>983</v>
      </c>
      <c r="E12249">
        <v>991.5</v>
      </c>
      <c r="G12249">
        <v>991.5</v>
      </c>
      <c r="H12249">
        <v>6215</v>
      </c>
      <c r="I12249">
        <v>99370</v>
      </c>
      <c r="J12249">
        <f t="shared" si="573"/>
        <v>364.52205882352933</v>
      </c>
      <c r="K12249">
        <f t="shared" si="574"/>
        <v>2008</v>
      </c>
      <c r="L12249">
        <f t="shared" si="575"/>
        <v>2</v>
      </c>
    </row>
    <row r="12250" spans="1:12" x14ac:dyDescent="0.25">
      <c r="A12250" s="1">
        <v>39492</v>
      </c>
      <c r="B12250">
        <v>1019</v>
      </c>
      <c r="C12250">
        <v>1045</v>
      </c>
      <c r="D12250">
        <v>1015</v>
      </c>
      <c r="E12250">
        <v>1032</v>
      </c>
      <c r="G12250">
        <v>1032</v>
      </c>
      <c r="H12250">
        <v>63197</v>
      </c>
      <c r="I12250">
        <v>83153</v>
      </c>
      <c r="J12250">
        <f t="shared" si="573"/>
        <v>379.41176470588238</v>
      </c>
      <c r="K12250">
        <f t="shared" si="574"/>
        <v>2008</v>
      </c>
      <c r="L12250">
        <f t="shared" si="575"/>
        <v>2</v>
      </c>
    </row>
    <row r="12251" spans="1:12" x14ac:dyDescent="0.25">
      <c r="A12251" s="1">
        <v>39493</v>
      </c>
      <c r="B12251">
        <v>1048</v>
      </c>
      <c r="C12251">
        <v>1050</v>
      </c>
      <c r="D12251">
        <v>1011</v>
      </c>
      <c r="E12251">
        <v>1027.5</v>
      </c>
      <c r="G12251">
        <v>1027.5</v>
      </c>
      <c r="H12251">
        <v>47731</v>
      </c>
      <c r="I12251">
        <v>76859</v>
      </c>
      <c r="J12251">
        <f t="shared" si="573"/>
        <v>377.75735294117646</v>
      </c>
      <c r="K12251">
        <f t="shared" si="574"/>
        <v>2008</v>
      </c>
      <c r="L12251">
        <f t="shared" si="575"/>
        <v>2</v>
      </c>
    </row>
    <row r="12252" spans="1:12" x14ac:dyDescent="0.25">
      <c r="A12252" s="1">
        <v>39497</v>
      </c>
      <c r="B12252">
        <v>1034</v>
      </c>
      <c r="C12252">
        <v>1059</v>
      </c>
      <c r="D12252">
        <v>1018</v>
      </c>
      <c r="E12252">
        <v>1036</v>
      </c>
      <c r="G12252">
        <v>1036</v>
      </c>
      <c r="H12252">
        <v>3369</v>
      </c>
      <c r="I12252">
        <v>67499</v>
      </c>
      <c r="J12252">
        <f t="shared" si="573"/>
        <v>380.88235294117646</v>
      </c>
      <c r="K12252">
        <f t="shared" si="574"/>
        <v>2008</v>
      </c>
      <c r="L12252">
        <f t="shared" si="575"/>
        <v>2</v>
      </c>
    </row>
    <row r="12253" spans="1:12" x14ac:dyDescent="0.25">
      <c r="A12253" s="1">
        <v>39498</v>
      </c>
      <c r="B12253">
        <v>1027</v>
      </c>
      <c r="C12253">
        <v>1029</v>
      </c>
      <c r="D12253">
        <v>1011</v>
      </c>
      <c r="E12253">
        <v>1020</v>
      </c>
      <c r="G12253">
        <v>1020</v>
      </c>
      <c r="H12253">
        <v>41677</v>
      </c>
      <c r="I12253">
        <v>59212</v>
      </c>
      <c r="J12253">
        <f t="shared" si="573"/>
        <v>375</v>
      </c>
      <c r="K12253">
        <f t="shared" si="574"/>
        <v>2008</v>
      </c>
      <c r="L12253">
        <f t="shared" si="575"/>
        <v>2</v>
      </c>
    </row>
    <row r="12254" spans="1:12" x14ac:dyDescent="0.25">
      <c r="A12254" s="1">
        <v>39499</v>
      </c>
      <c r="B12254">
        <v>1019</v>
      </c>
      <c r="C12254">
        <v>1031</v>
      </c>
      <c r="D12254">
        <v>1008</v>
      </c>
      <c r="E12254">
        <v>1029.5</v>
      </c>
      <c r="G12254">
        <v>1029.5</v>
      </c>
      <c r="H12254">
        <v>7199</v>
      </c>
      <c r="I12254">
        <v>49545</v>
      </c>
      <c r="J12254">
        <f t="shared" si="573"/>
        <v>378.49264705882354</v>
      </c>
      <c r="K12254">
        <f t="shared" si="574"/>
        <v>2008</v>
      </c>
      <c r="L12254">
        <f t="shared" si="575"/>
        <v>2</v>
      </c>
    </row>
    <row r="12255" spans="1:12" x14ac:dyDescent="0.25">
      <c r="A12255" s="1">
        <v>39500</v>
      </c>
      <c r="B12255">
        <v>1026</v>
      </c>
      <c r="C12255">
        <v>1051</v>
      </c>
      <c r="D12255">
        <v>1018</v>
      </c>
      <c r="E12255">
        <v>1049.5</v>
      </c>
      <c r="G12255">
        <v>1049.5</v>
      </c>
      <c r="H12255">
        <v>6342</v>
      </c>
      <c r="I12255">
        <v>42842</v>
      </c>
      <c r="J12255">
        <f t="shared" si="573"/>
        <v>385.84558823529409</v>
      </c>
      <c r="K12255">
        <f t="shared" si="574"/>
        <v>2008</v>
      </c>
      <c r="L12255">
        <f t="shared" si="575"/>
        <v>2</v>
      </c>
    </row>
    <row r="12256" spans="1:12" x14ac:dyDescent="0.25">
      <c r="A12256" s="1">
        <v>39503</v>
      </c>
      <c r="B12256">
        <v>1095</v>
      </c>
      <c r="C12256">
        <v>1109.5</v>
      </c>
      <c r="D12256">
        <v>1095</v>
      </c>
      <c r="E12256">
        <v>1109.5</v>
      </c>
      <c r="G12256">
        <v>1109.5</v>
      </c>
      <c r="H12256">
        <v>4585</v>
      </c>
      <c r="I12256">
        <v>32183</v>
      </c>
      <c r="J12256">
        <f t="shared" si="573"/>
        <v>407.90441176470586</v>
      </c>
      <c r="K12256">
        <f t="shared" si="574"/>
        <v>2008</v>
      </c>
      <c r="L12256">
        <f t="shared" si="575"/>
        <v>2</v>
      </c>
    </row>
    <row r="12257" spans="1:12" x14ac:dyDescent="0.25">
      <c r="A12257" s="1">
        <v>39504</v>
      </c>
      <c r="B12257">
        <v>1145</v>
      </c>
      <c r="C12257">
        <v>1199.5</v>
      </c>
      <c r="D12257">
        <v>1120</v>
      </c>
      <c r="E12257">
        <v>1199.5</v>
      </c>
      <c r="G12257">
        <v>1199.5</v>
      </c>
      <c r="H12257">
        <v>2559</v>
      </c>
      <c r="I12257">
        <v>23603</v>
      </c>
      <c r="J12257">
        <f t="shared" si="573"/>
        <v>440.99264705882348</v>
      </c>
      <c r="K12257">
        <f t="shared" si="574"/>
        <v>2008</v>
      </c>
      <c r="L12257">
        <f t="shared" si="575"/>
        <v>2</v>
      </c>
    </row>
    <row r="12258" spans="1:12" x14ac:dyDescent="0.25">
      <c r="A12258" s="1">
        <v>39505</v>
      </c>
      <c r="B12258">
        <v>1087</v>
      </c>
      <c r="C12258">
        <v>1300</v>
      </c>
      <c r="D12258">
        <v>1085</v>
      </c>
      <c r="E12258">
        <v>1280</v>
      </c>
      <c r="G12258">
        <v>1280</v>
      </c>
      <c r="H12258">
        <v>3732</v>
      </c>
      <c r="I12258">
        <v>17440</v>
      </c>
      <c r="J12258">
        <f t="shared" si="573"/>
        <v>470.58823529411762</v>
      </c>
      <c r="K12258">
        <f t="shared" si="574"/>
        <v>2008</v>
      </c>
      <c r="L12258">
        <f t="shared" si="575"/>
        <v>2</v>
      </c>
    </row>
    <row r="12259" spans="1:12" x14ac:dyDescent="0.25">
      <c r="A12259" s="1">
        <v>39506</v>
      </c>
      <c r="B12259">
        <v>1225</v>
      </c>
      <c r="C12259">
        <v>1233</v>
      </c>
      <c r="D12259">
        <v>1167.5</v>
      </c>
      <c r="E12259">
        <v>1169</v>
      </c>
      <c r="G12259">
        <v>1169</v>
      </c>
      <c r="H12259">
        <v>2979</v>
      </c>
      <c r="I12259">
        <v>10361</v>
      </c>
      <c r="J12259">
        <f t="shared" si="573"/>
        <v>429.77941176470586</v>
      </c>
      <c r="K12259">
        <f t="shared" si="574"/>
        <v>2008</v>
      </c>
      <c r="L12259">
        <f t="shared" si="575"/>
        <v>2</v>
      </c>
    </row>
    <row r="12260" spans="1:12" x14ac:dyDescent="0.25">
      <c r="A12260" s="1">
        <v>39507</v>
      </c>
      <c r="B12260">
        <v>1138</v>
      </c>
      <c r="C12260">
        <v>1138</v>
      </c>
      <c r="D12260">
        <v>1073</v>
      </c>
      <c r="E12260">
        <v>1073</v>
      </c>
      <c r="G12260">
        <v>1073</v>
      </c>
      <c r="H12260">
        <v>1589</v>
      </c>
      <c r="I12260">
        <v>5966</v>
      </c>
      <c r="J12260">
        <f t="shared" si="573"/>
        <v>394.48529411764707</v>
      </c>
      <c r="K12260">
        <f t="shared" si="574"/>
        <v>2008</v>
      </c>
      <c r="L12260">
        <f t="shared" si="575"/>
        <v>2</v>
      </c>
    </row>
    <row r="12261" spans="1:12" x14ac:dyDescent="0.25">
      <c r="A12261" s="1">
        <v>39510</v>
      </c>
      <c r="B12261">
        <v>1246</v>
      </c>
      <c r="C12261">
        <v>1246</v>
      </c>
      <c r="D12261">
        <v>1078</v>
      </c>
      <c r="E12261">
        <v>1093</v>
      </c>
      <c r="G12261">
        <v>1093</v>
      </c>
      <c r="H12261">
        <v>4942</v>
      </c>
      <c r="I12261">
        <v>3585</v>
      </c>
      <c r="J12261">
        <f t="shared" si="573"/>
        <v>401.83823529411762</v>
      </c>
      <c r="K12261">
        <f t="shared" si="574"/>
        <v>2008</v>
      </c>
      <c r="L12261">
        <f t="shared" si="575"/>
        <v>3</v>
      </c>
    </row>
    <row r="12262" spans="1:12" x14ac:dyDescent="0.25">
      <c r="A12262" s="1">
        <v>39512</v>
      </c>
      <c r="B12262">
        <v>1102</v>
      </c>
      <c r="C12262">
        <v>1122</v>
      </c>
      <c r="D12262">
        <v>1095</v>
      </c>
      <c r="E12262">
        <v>1096</v>
      </c>
      <c r="G12262">
        <v>1096</v>
      </c>
      <c r="H12262">
        <v>1425</v>
      </c>
      <c r="I12262">
        <v>1943</v>
      </c>
      <c r="J12262">
        <f t="shared" si="573"/>
        <v>402.94117647058829</v>
      </c>
      <c r="K12262">
        <f t="shared" si="574"/>
        <v>2008</v>
      </c>
      <c r="L12262">
        <f t="shared" si="575"/>
        <v>3</v>
      </c>
    </row>
    <row r="12263" spans="1:12" x14ac:dyDescent="0.25">
      <c r="A12263" s="1">
        <v>39513</v>
      </c>
      <c r="B12263">
        <v>1123</v>
      </c>
      <c r="C12263">
        <v>1123</v>
      </c>
      <c r="D12263">
        <v>1090</v>
      </c>
      <c r="E12263">
        <v>1114</v>
      </c>
      <c r="G12263">
        <v>1114</v>
      </c>
      <c r="H12263">
        <v>1075</v>
      </c>
      <c r="I12263">
        <v>1463</v>
      </c>
      <c r="J12263">
        <f t="shared" si="573"/>
        <v>409.55882352941177</v>
      </c>
      <c r="K12263">
        <f t="shared" si="574"/>
        <v>2008</v>
      </c>
      <c r="L12263">
        <f t="shared" si="575"/>
        <v>3</v>
      </c>
    </row>
    <row r="12264" spans="1:12" x14ac:dyDescent="0.25">
      <c r="A12264" s="1">
        <v>39514</v>
      </c>
      <c r="B12264">
        <v>1089</v>
      </c>
      <c r="C12264">
        <v>1100</v>
      </c>
      <c r="D12264">
        <v>1089</v>
      </c>
      <c r="E12264">
        <v>1092.5</v>
      </c>
      <c r="G12264">
        <v>1092.5</v>
      </c>
      <c r="H12264">
        <v>542</v>
      </c>
      <c r="I12264">
        <v>832</v>
      </c>
      <c r="J12264">
        <f t="shared" si="573"/>
        <v>401.65441176470586</v>
      </c>
      <c r="K12264">
        <f t="shared" si="574"/>
        <v>2008</v>
      </c>
      <c r="L12264">
        <f t="shared" si="575"/>
        <v>3</v>
      </c>
    </row>
    <row r="12265" spans="1:12" x14ac:dyDescent="0.25">
      <c r="A12265" s="1">
        <v>39517</v>
      </c>
      <c r="B12265">
        <v>1090</v>
      </c>
      <c r="C12265">
        <v>1140</v>
      </c>
      <c r="D12265">
        <v>1089</v>
      </c>
      <c r="E12265">
        <v>1140</v>
      </c>
      <c r="G12265">
        <v>1140</v>
      </c>
      <c r="H12265">
        <v>910</v>
      </c>
      <c r="I12265">
        <v>741</v>
      </c>
      <c r="J12265">
        <f t="shared" si="573"/>
        <v>419.11764705882354</v>
      </c>
      <c r="K12265">
        <f t="shared" si="574"/>
        <v>2008</v>
      </c>
      <c r="L12265">
        <f t="shared" si="575"/>
        <v>3</v>
      </c>
    </row>
    <row r="12266" spans="1:12" x14ac:dyDescent="0.25">
      <c r="A12266" s="1">
        <v>39518</v>
      </c>
      <c r="B12266">
        <v>1295</v>
      </c>
      <c r="C12266">
        <v>1295</v>
      </c>
      <c r="D12266">
        <v>1240</v>
      </c>
      <c r="E12266">
        <v>1240</v>
      </c>
      <c r="G12266">
        <v>1240</v>
      </c>
      <c r="H12266">
        <v>118</v>
      </c>
      <c r="I12266">
        <v>573</v>
      </c>
      <c r="J12266">
        <f t="shared" si="573"/>
        <v>455.88235294117646</v>
      </c>
      <c r="K12266">
        <f t="shared" si="574"/>
        <v>2008</v>
      </c>
      <c r="L12266">
        <f t="shared" si="575"/>
        <v>3</v>
      </c>
    </row>
    <row r="12267" spans="1:12" x14ac:dyDescent="0.25">
      <c r="A12267" s="1">
        <v>39519</v>
      </c>
      <c r="B12267">
        <v>1200</v>
      </c>
      <c r="C12267">
        <v>1293</v>
      </c>
      <c r="D12267">
        <v>1191</v>
      </c>
      <c r="E12267">
        <v>1270</v>
      </c>
      <c r="G12267">
        <v>1270</v>
      </c>
      <c r="H12267">
        <v>676</v>
      </c>
      <c r="I12267">
        <v>818</v>
      </c>
      <c r="J12267">
        <f t="shared" si="573"/>
        <v>466.91176470588238</v>
      </c>
      <c r="K12267">
        <f t="shared" si="574"/>
        <v>2008</v>
      </c>
      <c r="L12267">
        <f t="shared" si="575"/>
        <v>3</v>
      </c>
    </row>
    <row r="12268" spans="1:12" x14ac:dyDescent="0.25">
      <c r="A12268" s="1">
        <v>39520</v>
      </c>
      <c r="B12268">
        <v>1252.75</v>
      </c>
      <c r="C12268">
        <v>1290.75</v>
      </c>
      <c r="D12268">
        <v>1234</v>
      </c>
      <c r="E12268">
        <v>1234</v>
      </c>
      <c r="G12268">
        <v>1234</v>
      </c>
      <c r="H12268">
        <v>274</v>
      </c>
      <c r="I12268">
        <v>425</v>
      </c>
      <c r="J12268">
        <f t="shared" si="573"/>
        <v>453.6764705882353</v>
      </c>
      <c r="K12268">
        <f t="shared" si="574"/>
        <v>2008</v>
      </c>
      <c r="L12268">
        <f t="shared" si="575"/>
        <v>3</v>
      </c>
    </row>
    <row r="12269" spans="1:12" x14ac:dyDescent="0.25">
      <c r="A12269" s="1">
        <v>39521</v>
      </c>
      <c r="B12269">
        <v>1218</v>
      </c>
      <c r="C12269">
        <v>1240</v>
      </c>
      <c r="D12269">
        <v>1160</v>
      </c>
      <c r="E12269">
        <v>1160</v>
      </c>
      <c r="G12269">
        <v>1160</v>
      </c>
      <c r="H12269">
        <v>308</v>
      </c>
      <c r="I12269">
        <v>169</v>
      </c>
      <c r="J12269">
        <f t="shared" si="573"/>
        <v>426.47058823529414</v>
      </c>
      <c r="K12269">
        <f t="shared" si="574"/>
        <v>2008</v>
      </c>
      <c r="L12269">
        <f t="shared" si="575"/>
        <v>3</v>
      </c>
    </row>
    <row r="12270" spans="1:12" x14ac:dyDescent="0.25">
      <c r="A12270" s="1">
        <v>39524</v>
      </c>
      <c r="B12270">
        <v>1184.25</v>
      </c>
      <c r="C12270">
        <v>1222</v>
      </c>
      <c r="D12270">
        <v>1131.5</v>
      </c>
      <c r="E12270">
        <v>1131.5</v>
      </c>
      <c r="G12270">
        <v>1131.5</v>
      </c>
      <c r="H12270">
        <v>38180</v>
      </c>
      <c r="I12270">
        <v>159409</v>
      </c>
      <c r="J12270">
        <f t="shared" si="573"/>
        <v>415.99264705882354</v>
      </c>
      <c r="K12270">
        <f t="shared" si="574"/>
        <v>2008</v>
      </c>
      <c r="L12270">
        <f t="shared" si="575"/>
        <v>3</v>
      </c>
    </row>
    <row r="12271" spans="1:12" x14ac:dyDescent="0.25">
      <c r="A12271" s="1">
        <v>39525</v>
      </c>
      <c r="B12271">
        <v>1130</v>
      </c>
      <c r="C12271">
        <v>1170</v>
      </c>
      <c r="D12271">
        <v>1119.75</v>
      </c>
      <c r="E12271">
        <v>1164</v>
      </c>
      <c r="G12271">
        <v>1164</v>
      </c>
      <c r="H12271">
        <v>31590</v>
      </c>
      <c r="I12271">
        <v>157659</v>
      </c>
      <c r="J12271">
        <f t="shared" si="573"/>
        <v>427.94117647058823</v>
      </c>
      <c r="K12271">
        <f t="shared" si="574"/>
        <v>2008</v>
      </c>
      <c r="L12271">
        <f t="shared" si="575"/>
        <v>3</v>
      </c>
    </row>
    <row r="12272" spans="1:12" x14ac:dyDescent="0.25">
      <c r="A12272" s="1">
        <v>39526</v>
      </c>
      <c r="B12272">
        <v>1164.5</v>
      </c>
      <c r="C12272">
        <v>1170</v>
      </c>
      <c r="D12272">
        <v>1074</v>
      </c>
      <c r="E12272">
        <v>1074</v>
      </c>
      <c r="G12272">
        <v>1074</v>
      </c>
      <c r="H12272">
        <v>27167</v>
      </c>
      <c r="I12272">
        <v>155294</v>
      </c>
      <c r="J12272">
        <f t="shared" si="573"/>
        <v>394.85294117647061</v>
      </c>
      <c r="K12272">
        <f t="shared" si="574"/>
        <v>2008</v>
      </c>
      <c r="L12272">
        <f t="shared" si="575"/>
        <v>3</v>
      </c>
    </row>
    <row r="12273" spans="1:12" x14ac:dyDescent="0.25">
      <c r="A12273" s="1">
        <v>39527</v>
      </c>
      <c r="B12273">
        <v>1077.75</v>
      </c>
      <c r="C12273">
        <v>1094</v>
      </c>
      <c r="D12273">
        <v>976</v>
      </c>
      <c r="E12273">
        <v>987.5</v>
      </c>
      <c r="G12273">
        <v>987.5</v>
      </c>
      <c r="H12273">
        <v>31925</v>
      </c>
      <c r="I12273">
        <v>151341</v>
      </c>
      <c r="J12273">
        <f t="shared" si="573"/>
        <v>363.0514705882353</v>
      </c>
      <c r="K12273">
        <f t="shared" si="574"/>
        <v>2008</v>
      </c>
      <c r="L12273">
        <f t="shared" si="575"/>
        <v>3</v>
      </c>
    </row>
    <row r="12274" spans="1:12" x14ac:dyDescent="0.25">
      <c r="A12274" s="1">
        <v>39531</v>
      </c>
      <c r="B12274">
        <v>997</v>
      </c>
      <c r="C12274">
        <v>1062</v>
      </c>
      <c r="D12274">
        <v>996</v>
      </c>
      <c r="E12274">
        <v>1020</v>
      </c>
      <c r="G12274">
        <v>1020</v>
      </c>
      <c r="H12274">
        <v>63257</v>
      </c>
      <c r="I12274">
        <v>147288</v>
      </c>
      <c r="J12274">
        <f t="shared" si="573"/>
        <v>375</v>
      </c>
      <c r="K12274">
        <f t="shared" si="574"/>
        <v>2008</v>
      </c>
      <c r="L12274">
        <f t="shared" si="575"/>
        <v>3</v>
      </c>
    </row>
    <row r="12275" spans="1:12" x14ac:dyDescent="0.25">
      <c r="A12275" s="1">
        <v>39532</v>
      </c>
      <c r="B12275">
        <v>1050</v>
      </c>
      <c r="C12275">
        <v>1115</v>
      </c>
      <c r="D12275">
        <v>1050</v>
      </c>
      <c r="E12275">
        <v>1067.5</v>
      </c>
      <c r="G12275">
        <v>1067.5</v>
      </c>
      <c r="H12275">
        <v>33587</v>
      </c>
      <c r="I12275">
        <v>144386</v>
      </c>
      <c r="J12275">
        <f t="shared" si="573"/>
        <v>392.46323529411762</v>
      </c>
      <c r="K12275">
        <f t="shared" si="574"/>
        <v>2008</v>
      </c>
      <c r="L12275">
        <f t="shared" si="575"/>
        <v>3</v>
      </c>
    </row>
    <row r="12276" spans="1:12" x14ac:dyDescent="0.25">
      <c r="A12276" s="1">
        <v>39533</v>
      </c>
      <c r="B12276">
        <v>1082</v>
      </c>
      <c r="C12276">
        <v>1091</v>
      </c>
      <c r="D12276">
        <v>1030</v>
      </c>
      <c r="E12276">
        <v>1033</v>
      </c>
      <c r="G12276">
        <v>1033</v>
      </c>
      <c r="H12276">
        <v>39963</v>
      </c>
      <c r="I12276">
        <v>142162</v>
      </c>
      <c r="J12276">
        <f t="shared" si="573"/>
        <v>379.77941176470586</v>
      </c>
      <c r="K12276">
        <f t="shared" si="574"/>
        <v>2008</v>
      </c>
      <c r="L12276">
        <f t="shared" si="575"/>
        <v>3</v>
      </c>
    </row>
    <row r="12277" spans="1:12" x14ac:dyDescent="0.25">
      <c r="A12277" s="1">
        <v>39534</v>
      </c>
      <c r="B12277">
        <v>1045</v>
      </c>
      <c r="C12277">
        <v>1045</v>
      </c>
      <c r="D12277">
        <v>1000</v>
      </c>
      <c r="E12277">
        <v>1014</v>
      </c>
      <c r="G12277">
        <v>1014</v>
      </c>
      <c r="H12277">
        <v>36431</v>
      </c>
      <c r="I12277">
        <v>139732</v>
      </c>
      <c r="J12277">
        <f t="shared" si="573"/>
        <v>372.79411764705884</v>
      </c>
      <c r="K12277">
        <f t="shared" si="574"/>
        <v>2008</v>
      </c>
      <c r="L12277">
        <f t="shared" si="575"/>
        <v>3</v>
      </c>
    </row>
    <row r="12278" spans="1:12" x14ac:dyDescent="0.25">
      <c r="A12278" s="1">
        <v>39535</v>
      </c>
      <c r="B12278">
        <v>1000</v>
      </c>
      <c r="C12278">
        <v>1000</v>
      </c>
      <c r="D12278">
        <v>968</v>
      </c>
      <c r="E12278">
        <v>989</v>
      </c>
      <c r="G12278">
        <v>989</v>
      </c>
      <c r="H12278">
        <v>27510</v>
      </c>
      <c r="I12278">
        <v>138946</v>
      </c>
      <c r="J12278">
        <f t="shared" si="573"/>
        <v>363.60294117647061</v>
      </c>
      <c r="K12278">
        <f t="shared" si="574"/>
        <v>2008</v>
      </c>
      <c r="L12278">
        <f t="shared" si="575"/>
        <v>3</v>
      </c>
    </row>
    <row r="12279" spans="1:12" x14ac:dyDescent="0.25">
      <c r="A12279" s="1">
        <v>39538</v>
      </c>
      <c r="B12279">
        <v>965</v>
      </c>
      <c r="C12279">
        <v>975</v>
      </c>
      <c r="D12279">
        <v>929</v>
      </c>
      <c r="E12279">
        <v>929</v>
      </c>
      <c r="G12279">
        <v>929</v>
      </c>
      <c r="H12279">
        <v>28804</v>
      </c>
      <c r="I12279">
        <v>135826</v>
      </c>
      <c r="J12279">
        <f t="shared" si="573"/>
        <v>341.54411764705878</v>
      </c>
      <c r="K12279">
        <f t="shared" si="574"/>
        <v>2008</v>
      </c>
      <c r="L12279">
        <f t="shared" si="575"/>
        <v>3</v>
      </c>
    </row>
    <row r="12280" spans="1:12" x14ac:dyDescent="0.25">
      <c r="A12280" s="1">
        <v>39539</v>
      </c>
      <c r="B12280">
        <v>902</v>
      </c>
      <c r="C12280">
        <v>928</v>
      </c>
      <c r="D12280">
        <v>890</v>
      </c>
      <c r="E12280">
        <v>895</v>
      </c>
      <c r="G12280">
        <v>895</v>
      </c>
      <c r="H12280">
        <v>28532</v>
      </c>
      <c r="I12280">
        <v>132762</v>
      </c>
      <c r="J12280">
        <f t="shared" si="573"/>
        <v>329.04411764705884</v>
      </c>
      <c r="K12280">
        <f t="shared" si="574"/>
        <v>2008</v>
      </c>
      <c r="L12280">
        <f t="shared" si="575"/>
        <v>4</v>
      </c>
    </row>
    <row r="12281" spans="1:12" x14ac:dyDescent="0.25">
      <c r="A12281" s="1">
        <v>39540</v>
      </c>
      <c r="B12281">
        <v>900</v>
      </c>
      <c r="C12281">
        <v>940</v>
      </c>
      <c r="D12281">
        <v>900</v>
      </c>
      <c r="E12281">
        <v>936.5</v>
      </c>
      <c r="G12281">
        <v>936.5</v>
      </c>
      <c r="H12281">
        <v>51718</v>
      </c>
      <c r="I12281">
        <v>120766</v>
      </c>
      <c r="J12281">
        <f t="shared" si="573"/>
        <v>344.3014705882353</v>
      </c>
      <c r="K12281">
        <f t="shared" si="574"/>
        <v>2008</v>
      </c>
      <c r="L12281">
        <f t="shared" si="575"/>
        <v>4</v>
      </c>
    </row>
    <row r="12282" spans="1:12" x14ac:dyDescent="0.25">
      <c r="A12282" s="1">
        <v>39541</v>
      </c>
      <c r="B12282">
        <v>936.5</v>
      </c>
      <c r="C12282">
        <v>955</v>
      </c>
      <c r="D12282">
        <v>930</v>
      </c>
      <c r="E12282">
        <v>937</v>
      </c>
      <c r="G12282">
        <v>937</v>
      </c>
      <c r="H12282">
        <v>39522</v>
      </c>
      <c r="I12282">
        <v>115639</v>
      </c>
      <c r="J12282">
        <f t="shared" si="573"/>
        <v>344.48529411764702</v>
      </c>
      <c r="K12282">
        <f t="shared" si="574"/>
        <v>2008</v>
      </c>
      <c r="L12282">
        <f t="shared" si="575"/>
        <v>4</v>
      </c>
    </row>
    <row r="12283" spans="1:12" x14ac:dyDescent="0.25">
      <c r="A12283" s="1">
        <v>39542</v>
      </c>
      <c r="B12283">
        <v>938</v>
      </c>
      <c r="C12283">
        <v>982</v>
      </c>
      <c r="D12283">
        <v>929</v>
      </c>
      <c r="E12283">
        <v>974.25</v>
      </c>
      <c r="G12283">
        <v>974.25</v>
      </c>
      <c r="H12283">
        <v>25464</v>
      </c>
      <c r="I12283">
        <v>112224</v>
      </c>
      <c r="J12283">
        <f t="shared" si="573"/>
        <v>358.18014705882354</v>
      </c>
      <c r="K12283">
        <f t="shared" si="574"/>
        <v>2008</v>
      </c>
      <c r="L12283">
        <f t="shared" si="575"/>
        <v>4</v>
      </c>
    </row>
    <row r="12284" spans="1:12" x14ac:dyDescent="0.25">
      <c r="A12284" s="1">
        <v>39545</v>
      </c>
      <c r="B12284">
        <v>975</v>
      </c>
      <c r="C12284">
        <v>979</v>
      </c>
      <c r="D12284">
        <v>914.25</v>
      </c>
      <c r="E12284">
        <v>921.25</v>
      </c>
      <c r="G12284">
        <v>921.25</v>
      </c>
      <c r="H12284">
        <v>36027</v>
      </c>
      <c r="I12284">
        <v>106260</v>
      </c>
      <c r="J12284">
        <f t="shared" si="573"/>
        <v>338.69485294117646</v>
      </c>
      <c r="K12284">
        <f t="shared" si="574"/>
        <v>2008</v>
      </c>
      <c r="L12284">
        <f t="shared" si="575"/>
        <v>4</v>
      </c>
    </row>
    <row r="12285" spans="1:12" x14ac:dyDescent="0.25">
      <c r="A12285" s="1">
        <v>39546</v>
      </c>
      <c r="B12285">
        <v>923</v>
      </c>
      <c r="C12285">
        <v>940</v>
      </c>
      <c r="D12285">
        <v>910</v>
      </c>
      <c r="E12285">
        <v>934</v>
      </c>
      <c r="G12285">
        <v>934</v>
      </c>
      <c r="H12285">
        <v>44211</v>
      </c>
      <c r="I12285">
        <v>99252</v>
      </c>
      <c r="J12285">
        <f t="shared" si="573"/>
        <v>343.38235294117646</v>
      </c>
      <c r="K12285">
        <f t="shared" si="574"/>
        <v>2008</v>
      </c>
      <c r="L12285">
        <f t="shared" si="575"/>
        <v>4</v>
      </c>
    </row>
    <row r="12286" spans="1:12" x14ac:dyDescent="0.25">
      <c r="A12286" s="1">
        <v>39547</v>
      </c>
      <c r="B12286">
        <v>946</v>
      </c>
      <c r="C12286">
        <v>958</v>
      </c>
      <c r="D12286">
        <v>895</v>
      </c>
      <c r="E12286">
        <v>934</v>
      </c>
      <c r="G12286">
        <v>934</v>
      </c>
      <c r="H12286">
        <v>39306</v>
      </c>
      <c r="I12286">
        <v>87081</v>
      </c>
      <c r="J12286">
        <f t="shared" si="573"/>
        <v>343.38235294117646</v>
      </c>
      <c r="K12286">
        <f t="shared" si="574"/>
        <v>2008</v>
      </c>
      <c r="L12286">
        <f t="shared" si="575"/>
        <v>4</v>
      </c>
    </row>
    <row r="12287" spans="1:12" x14ac:dyDescent="0.25">
      <c r="A12287" s="1">
        <v>39548</v>
      </c>
      <c r="B12287">
        <v>950</v>
      </c>
      <c r="C12287">
        <v>950</v>
      </c>
      <c r="D12287">
        <v>920</v>
      </c>
      <c r="E12287">
        <v>923</v>
      </c>
      <c r="G12287">
        <v>923</v>
      </c>
      <c r="H12287">
        <v>61248</v>
      </c>
      <c r="I12287">
        <v>76813</v>
      </c>
      <c r="J12287">
        <f t="shared" si="573"/>
        <v>339.33823529411762</v>
      </c>
      <c r="K12287">
        <f t="shared" si="574"/>
        <v>2008</v>
      </c>
      <c r="L12287">
        <f t="shared" si="575"/>
        <v>4</v>
      </c>
    </row>
    <row r="12288" spans="1:12" x14ac:dyDescent="0.25">
      <c r="A12288" s="1">
        <v>39549</v>
      </c>
      <c r="B12288">
        <v>932</v>
      </c>
      <c r="C12288">
        <v>932</v>
      </c>
      <c r="D12288">
        <v>885</v>
      </c>
      <c r="E12288">
        <v>896.5</v>
      </c>
      <c r="G12288">
        <v>896.5</v>
      </c>
      <c r="H12288">
        <v>37289</v>
      </c>
      <c r="I12288">
        <v>69749</v>
      </c>
      <c r="J12288">
        <f t="shared" si="573"/>
        <v>329.59558823529414</v>
      </c>
      <c r="K12288">
        <f t="shared" si="574"/>
        <v>2008</v>
      </c>
      <c r="L12288">
        <f t="shared" si="575"/>
        <v>4</v>
      </c>
    </row>
    <row r="12289" spans="1:12" x14ac:dyDescent="0.25">
      <c r="A12289" s="1">
        <v>39552</v>
      </c>
      <c r="B12289">
        <v>907</v>
      </c>
      <c r="C12289">
        <v>907</v>
      </c>
      <c r="D12289">
        <v>890</v>
      </c>
      <c r="E12289">
        <v>896</v>
      </c>
      <c r="G12289">
        <v>896</v>
      </c>
      <c r="H12289">
        <v>53899</v>
      </c>
      <c r="I12289">
        <v>57150</v>
      </c>
      <c r="J12289">
        <f t="shared" si="573"/>
        <v>329.41176470588243</v>
      </c>
      <c r="K12289">
        <f t="shared" si="574"/>
        <v>2008</v>
      </c>
      <c r="L12289">
        <f t="shared" si="575"/>
        <v>4</v>
      </c>
    </row>
    <row r="12290" spans="1:12" x14ac:dyDescent="0.25">
      <c r="A12290" s="1">
        <v>39553</v>
      </c>
      <c r="B12290">
        <v>916</v>
      </c>
      <c r="C12290">
        <v>918</v>
      </c>
      <c r="D12290">
        <v>895.75</v>
      </c>
      <c r="E12290">
        <v>895.75</v>
      </c>
      <c r="G12290">
        <v>895.75</v>
      </c>
      <c r="H12290">
        <v>30662</v>
      </c>
      <c r="I12290">
        <v>45874</v>
      </c>
      <c r="J12290">
        <f t="shared" ref="J12290:J12353" si="576">G12290/100*5000/136</f>
        <v>329.31985294117646</v>
      </c>
      <c r="K12290">
        <f t="shared" ref="K12290:K12353" si="577">YEAR(A12290)</f>
        <v>2008</v>
      </c>
      <c r="L12290">
        <f t="shared" ref="L12290:L12353" si="578">MONTH(A12290)</f>
        <v>4</v>
      </c>
    </row>
    <row r="12291" spans="1:12" x14ac:dyDescent="0.25">
      <c r="A12291" s="1">
        <v>39554</v>
      </c>
      <c r="B12291">
        <v>907</v>
      </c>
      <c r="C12291">
        <v>924.5</v>
      </c>
      <c r="D12291">
        <v>895</v>
      </c>
      <c r="E12291">
        <v>924.5</v>
      </c>
      <c r="G12291">
        <v>924.5</v>
      </c>
      <c r="H12291">
        <v>26743</v>
      </c>
      <c r="I12291">
        <v>39029</v>
      </c>
      <c r="J12291">
        <f t="shared" si="576"/>
        <v>339.88970588235287</v>
      </c>
      <c r="K12291">
        <f t="shared" si="577"/>
        <v>2008</v>
      </c>
      <c r="L12291">
        <f t="shared" si="578"/>
        <v>4</v>
      </c>
    </row>
    <row r="12292" spans="1:12" x14ac:dyDescent="0.25">
      <c r="A12292" s="1">
        <v>39555</v>
      </c>
      <c r="B12292">
        <v>938</v>
      </c>
      <c r="C12292">
        <v>941</v>
      </c>
      <c r="D12292">
        <v>903</v>
      </c>
      <c r="E12292">
        <v>913</v>
      </c>
      <c r="G12292">
        <v>913</v>
      </c>
      <c r="H12292">
        <v>14911</v>
      </c>
      <c r="I12292">
        <v>36645</v>
      </c>
      <c r="J12292">
        <f t="shared" si="576"/>
        <v>335.66176470588243</v>
      </c>
      <c r="K12292">
        <f t="shared" si="577"/>
        <v>2008</v>
      </c>
      <c r="L12292">
        <f t="shared" si="578"/>
        <v>4</v>
      </c>
    </row>
    <row r="12293" spans="1:12" x14ac:dyDescent="0.25">
      <c r="A12293" s="1">
        <v>39556</v>
      </c>
      <c r="B12293">
        <v>902</v>
      </c>
      <c r="C12293">
        <v>902</v>
      </c>
      <c r="D12293">
        <v>862</v>
      </c>
      <c r="E12293">
        <v>870</v>
      </c>
      <c r="G12293">
        <v>870</v>
      </c>
      <c r="H12293">
        <v>10833</v>
      </c>
      <c r="I12293">
        <v>33015</v>
      </c>
      <c r="J12293">
        <f t="shared" si="576"/>
        <v>319.85294117647061</v>
      </c>
      <c r="K12293">
        <f t="shared" si="577"/>
        <v>2008</v>
      </c>
      <c r="L12293">
        <f t="shared" si="578"/>
        <v>4</v>
      </c>
    </row>
    <row r="12294" spans="1:12" x14ac:dyDescent="0.25">
      <c r="A12294" s="1">
        <v>39559</v>
      </c>
      <c r="B12294">
        <v>853</v>
      </c>
      <c r="C12294">
        <v>853</v>
      </c>
      <c r="D12294">
        <v>831</v>
      </c>
      <c r="E12294">
        <v>845.75</v>
      </c>
      <c r="G12294">
        <v>845.75</v>
      </c>
      <c r="H12294">
        <v>12723</v>
      </c>
      <c r="I12294">
        <v>29954</v>
      </c>
      <c r="J12294">
        <f t="shared" si="576"/>
        <v>310.9375</v>
      </c>
      <c r="K12294">
        <f t="shared" si="577"/>
        <v>2008</v>
      </c>
      <c r="L12294">
        <f t="shared" si="578"/>
        <v>4</v>
      </c>
    </row>
    <row r="12295" spans="1:12" x14ac:dyDescent="0.25">
      <c r="A12295" s="1">
        <v>39560</v>
      </c>
      <c r="B12295">
        <v>848</v>
      </c>
      <c r="C12295">
        <v>858</v>
      </c>
      <c r="D12295">
        <v>832</v>
      </c>
      <c r="E12295">
        <v>851.75</v>
      </c>
      <c r="G12295">
        <v>851.75</v>
      </c>
      <c r="H12295">
        <v>16407</v>
      </c>
      <c r="I12295">
        <v>25563</v>
      </c>
      <c r="J12295">
        <f t="shared" si="576"/>
        <v>313.14338235294116</v>
      </c>
      <c r="K12295">
        <f t="shared" si="577"/>
        <v>2008</v>
      </c>
      <c r="L12295">
        <f t="shared" si="578"/>
        <v>4</v>
      </c>
    </row>
    <row r="12296" spans="1:12" x14ac:dyDescent="0.25">
      <c r="A12296" s="1">
        <v>39561</v>
      </c>
      <c r="B12296">
        <v>828</v>
      </c>
      <c r="C12296">
        <v>838</v>
      </c>
      <c r="D12296">
        <v>813</v>
      </c>
      <c r="E12296">
        <v>817.75</v>
      </c>
      <c r="G12296">
        <v>817.75</v>
      </c>
      <c r="H12296">
        <v>8594</v>
      </c>
      <c r="I12296">
        <v>23706</v>
      </c>
      <c r="J12296">
        <f t="shared" si="576"/>
        <v>300.64338235294116</v>
      </c>
      <c r="K12296">
        <f t="shared" si="577"/>
        <v>2008</v>
      </c>
      <c r="L12296">
        <f t="shared" si="578"/>
        <v>4</v>
      </c>
    </row>
    <row r="12297" spans="1:12" x14ac:dyDescent="0.25">
      <c r="A12297" s="1">
        <v>39562</v>
      </c>
      <c r="B12297">
        <v>808</v>
      </c>
      <c r="C12297">
        <v>820</v>
      </c>
      <c r="D12297">
        <v>805</v>
      </c>
      <c r="E12297">
        <v>809.25</v>
      </c>
      <c r="G12297">
        <v>809.25</v>
      </c>
      <c r="H12297">
        <v>10058</v>
      </c>
      <c r="I12297">
        <v>21941</v>
      </c>
      <c r="J12297">
        <f t="shared" si="576"/>
        <v>297.51838235294116</v>
      </c>
      <c r="K12297">
        <f t="shared" si="577"/>
        <v>2008</v>
      </c>
      <c r="L12297">
        <f t="shared" si="578"/>
        <v>4</v>
      </c>
    </row>
    <row r="12298" spans="1:12" x14ac:dyDescent="0.25">
      <c r="A12298" s="1">
        <v>39563</v>
      </c>
      <c r="B12298">
        <v>803</v>
      </c>
      <c r="C12298">
        <v>819</v>
      </c>
      <c r="D12298">
        <v>799</v>
      </c>
      <c r="E12298">
        <v>800.5</v>
      </c>
      <c r="G12298">
        <v>800.5</v>
      </c>
      <c r="H12298">
        <v>8207</v>
      </c>
      <c r="I12298">
        <v>20297</v>
      </c>
      <c r="J12298">
        <f t="shared" si="576"/>
        <v>294.30147058823536</v>
      </c>
      <c r="K12298">
        <f t="shared" si="577"/>
        <v>2008</v>
      </c>
      <c r="L12298">
        <f t="shared" si="578"/>
        <v>4</v>
      </c>
    </row>
    <row r="12299" spans="1:12" x14ac:dyDescent="0.25">
      <c r="A12299" s="1">
        <v>39566</v>
      </c>
      <c r="B12299">
        <v>815</v>
      </c>
      <c r="C12299">
        <v>827</v>
      </c>
      <c r="D12299">
        <v>805</v>
      </c>
      <c r="E12299">
        <v>826</v>
      </c>
      <c r="G12299">
        <v>826</v>
      </c>
      <c r="H12299">
        <v>10394</v>
      </c>
      <c r="I12299">
        <v>12174</v>
      </c>
      <c r="J12299">
        <f t="shared" si="576"/>
        <v>303.6764705882353</v>
      </c>
      <c r="K12299">
        <f t="shared" si="577"/>
        <v>2008</v>
      </c>
      <c r="L12299">
        <f t="shared" si="578"/>
        <v>4</v>
      </c>
    </row>
    <row r="12300" spans="1:12" x14ac:dyDescent="0.25">
      <c r="A12300" s="1">
        <v>39567</v>
      </c>
      <c r="B12300">
        <v>823</v>
      </c>
      <c r="C12300">
        <v>823</v>
      </c>
      <c r="D12300">
        <v>789</v>
      </c>
      <c r="E12300">
        <v>794</v>
      </c>
      <c r="G12300">
        <v>794</v>
      </c>
      <c r="H12300">
        <v>9179</v>
      </c>
      <c r="I12300">
        <v>11029</v>
      </c>
      <c r="J12300">
        <f t="shared" si="576"/>
        <v>291.91176470588238</v>
      </c>
      <c r="K12300">
        <f t="shared" si="577"/>
        <v>2008</v>
      </c>
      <c r="L12300">
        <f t="shared" si="578"/>
        <v>4</v>
      </c>
    </row>
    <row r="12301" spans="1:12" x14ac:dyDescent="0.25">
      <c r="A12301" s="1">
        <v>39568</v>
      </c>
      <c r="B12301">
        <v>795</v>
      </c>
      <c r="C12301">
        <v>799.75</v>
      </c>
      <c r="D12301">
        <v>786</v>
      </c>
      <c r="E12301">
        <v>787.25</v>
      </c>
      <c r="G12301">
        <v>787.25</v>
      </c>
      <c r="H12301">
        <v>10405</v>
      </c>
      <c r="I12301">
        <v>6325</v>
      </c>
      <c r="J12301">
        <f t="shared" si="576"/>
        <v>289.43014705882354</v>
      </c>
      <c r="K12301">
        <f t="shared" si="577"/>
        <v>2008</v>
      </c>
      <c r="L12301">
        <f t="shared" si="578"/>
        <v>4</v>
      </c>
    </row>
    <row r="12302" spans="1:12" x14ac:dyDescent="0.25">
      <c r="A12302" s="1">
        <v>39570</v>
      </c>
      <c r="B12302">
        <v>792</v>
      </c>
      <c r="C12302">
        <v>796</v>
      </c>
      <c r="D12302">
        <v>791</v>
      </c>
      <c r="E12302">
        <v>796</v>
      </c>
      <c r="G12302">
        <v>796</v>
      </c>
      <c r="H12302">
        <v>3027</v>
      </c>
      <c r="I12302">
        <v>1442</v>
      </c>
      <c r="J12302">
        <f t="shared" si="576"/>
        <v>292.64705882352939</v>
      </c>
      <c r="K12302">
        <f t="shared" si="577"/>
        <v>2008</v>
      </c>
      <c r="L12302">
        <f t="shared" si="578"/>
        <v>5</v>
      </c>
    </row>
    <row r="12303" spans="1:12" x14ac:dyDescent="0.25">
      <c r="A12303" s="1">
        <v>39573</v>
      </c>
      <c r="B12303">
        <v>801</v>
      </c>
      <c r="C12303">
        <v>801</v>
      </c>
      <c r="D12303">
        <v>792.5</v>
      </c>
      <c r="E12303">
        <v>792.5</v>
      </c>
      <c r="G12303">
        <v>792.5</v>
      </c>
      <c r="H12303">
        <v>1197</v>
      </c>
      <c r="I12303">
        <v>1145</v>
      </c>
      <c r="J12303">
        <f t="shared" si="576"/>
        <v>291.36029411764707</v>
      </c>
      <c r="K12303">
        <f t="shared" si="577"/>
        <v>2008</v>
      </c>
      <c r="L12303">
        <f t="shared" si="578"/>
        <v>5</v>
      </c>
    </row>
    <row r="12304" spans="1:12" x14ac:dyDescent="0.25">
      <c r="A12304" s="1">
        <v>39574</v>
      </c>
      <c r="B12304">
        <v>803</v>
      </c>
      <c r="C12304">
        <v>815</v>
      </c>
      <c r="D12304">
        <v>803</v>
      </c>
      <c r="E12304">
        <v>806</v>
      </c>
      <c r="G12304">
        <v>806</v>
      </c>
      <c r="H12304">
        <v>2723</v>
      </c>
      <c r="I12304">
        <v>1320</v>
      </c>
      <c r="J12304">
        <f t="shared" si="576"/>
        <v>296.3235294117647</v>
      </c>
      <c r="K12304">
        <f t="shared" si="577"/>
        <v>2008</v>
      </c>
      <c r="L12304">
        <f t="shared" si="578"/>
        <v>5</v>
      </c>
    </row>
    <row r="12305" spans="1:12" x14ac:dyDescent="0.25">
      <c r="A12305" s="1">
        <v>39575</v>
      </c>
      <c r="B12305">
        <v>806</v>
      </c>
      <c r="C12305">
        <v>806</v>
      </c>
      <c r="D12305">
        <v>795</v>
      </c>
      <c r="E12305">
        <v>795</v>
      </c>
      <c r="G12305">
        <v>795</v>
      </c>
      <c r="H12305">
        <v>824</v>
      </c>
      <c r="I12305">
        <v>1086</v>
      </c>
      <c r="J12305">
        <f t="shared" si="576"/>
        <v>292.27941176470586</v>
      </c>
      <c r="K12305">
        <f t="shared" si="577"/>
        <v>2008</v>
      </c>
      <c r="L12305">
        <f t="shared" si="578"/>
        <v>5</v>
      </c>
    </row>
    <row r="12306" spans="1:12" x14ac:dyDescent="0.25">
      <c r="A12306" s="1">
        <v>39576</v>
      </c>
      <c r="B12306">
        <v>807</v>
      </c>
      <c r="C12306">
        <v>825</v>
      </c>
      <c r="D12306">
        <v>807</v>
      </c>
      <c r="E12306">
        <v>809</v>
      </c>
      <c r="G12306">
        <v>809</v>
      </c>
      <c r="H12306">
        <v>535</v>
      </c>
      <c r="I12306">
        <v>481</v>
      </c>
      <c r="J12306">
        <f t="shared" si="576"/>
        <v>297.4264705882353</v>
      </c>
      <c r="K12306">
        <f t="shared" si="577"/>
        <v>2008</v>
      </c>
      <c r="L12306">
        <f t="shared" si="578"/>
        <v>5</v>
      </c>
    </row>
    <row r="12307" spans="1:12" x14ac:dyDescent="0.25">
      <c r="A12307" s="1">
        <v>39577</v>
      </c>
      <c r="B12307">
        <v>787.5</v>
      </c>
      <c r="C12307">
        <v>791.5</v>
      </c>
      <c r="D12307">
        <v>787.5</v>
      </c>
      <c r="E12307">
        <v>791.5</v>
      </c>
      <c r="G12307">
        <v>791.5</v>
      </c>
      <c r="H12307">
        <v>386</v>
      </c>
      <c r="I12307">
        <v>435</v>
      </c>
      <c r="J12307">
        <f t="shared" si="576"/>
        <v>290.99264705882354</v>
      </c>
      <c r="K12307">
        <f t="shared" si="577"/>
        <v>2008</v>
      </c>
      <c r="L12307">
        <f t="shared" si="578"/>
        <v>5</v>
      </c>
    </row>
    <row r="12308" spans="1:12" x14ac:dyDescent="0.25">
      <c r="A12308" s="1">
        <v>39580</v>
      </c>
      <c r="B12308">
        <v>789.5</v>
      </c>
      <c r="C12308">
        <v>796</v>
      </c>
      <c r="D12308">
        <v>787.75</v>
      </c>
      <c r="E12308">
        <v>793.5</v>
      </c>
      <c r="G12308">
        <v>793.5</v>
      </c>
      <c r="H12308">
        <v>309</v>
      </c>
      <c r="I12308">
        <v>304</v>
      </c>
      <c r="J12308">
        <f t="shared" si="576"/>
        <v>291.72794117647061</v>
      </c>
      <c r="K12308">
        <f t="shared" si="577"/>
        <v>2008</v>
      </c>
      <c r="L12308">
        <f t="shared" si="578"/>
        <v>5</v>
      </c>
    </row>
    <row r="12309" spans="1:12" x14ac:dyDescent="0.25">
      <c r="A12309" s="1">
        <v>39581</v>
      </c>
      <c r="B12309">
        <v>786.5</v>
      </c>
      <c r="C12309">
        <v>786.5</v>
      </c>
      <c r="D12309">
        <v>785.5</v>
      </c>
      <c r="E12309">
        <v>785.5</v>
      </c>
      <c r="G12309">
        <v>785.5</v>
      </c>
      <c r="H12309">
        <v>35</v>
      </c>
      <c r="I12309">
        <v>135</v>
      </c>
      <c r="J12309">
        <f t="shared" si="576"/>
        <v>288.78676470588238</v>
      </c>
      <c r="K12309">
        <f t="shared" si="577"/>
        <v>2008</v>
      </c>
      <c r="L12309">
        <f t="shared" si="578"/>
        <v>5</v>
      </c>
    </row>
    <row r="12310" spans="1:12" x14ac:dyDescent="0.25">
      <c r="A12310" s="1">
        <v>39582</v>
      </c>
      <c r="B12310">
        <v>761</v>
      </c>
      <c r="C12310">
        <v>761</v>
      </c>
      <c r="D12310">
        <v>761</v>
      </c>
      <c r="E12310">
        <v>761</v>
      </c>
      <c r="G12310">
        <v>761</v>
      </c>
      <c r="H12310">
        <v>35</v>
      </c>
      <c r="I12310">
        <v>135</v>
      </c>
      <c r="J12310">
        <f t="shared" si="576"/>
        <v>279.77941176470586</v>
      </c>
      <c r="K12310">
        <f t="shared" si="577"/>
        <v>2008</v>
      </c>
      <c r="L12310">
        <f t="shared" si="578"/>
        <v>5</v>
      </c>
    </row>
    <row r="12311" spans="1:12" x14ac:dyDescent="0.25">
      <c r="A12311" s="1">
        <v>39583</v>
      </c>
      <c r="B12311">
        <v>761</v>
      </c>
      <c r="C12311">
        <v>776</v>
      </c>
      <c r="D12311">
        <v>749</v>
      </c>
      <c r="E12311">
        <v>771.5</v>
      </c>
      <c r="G12311">
        <v>771.5</v>
      </c>
      <c r="H12311">
        <v>3186</v>
      </c>
      <c r="I12311">
        <v>207395</v>
      </c>
      <c r="J12311">
        <f t="shared" si="576"/>
        <v>283.63970588235293</v>
      </c>
      <c r="K12311">
        <f t="shared" si="577"/>
        <v>2008</v>
      </c>
      <c r="L12311">
        <f t="shared" si="578"/>
        <v>5</v>
      </c>
    </row>
    <row r="12312" spans="1:12" x14ac:dyDescent="0.25">
      <c r="A12312" s="1">
        <v>39584</v>
      </c>
      <c r="B12312">
        <v>778</v>
      </c>
      <c r="C12312">
        <v>782</v>
      </c>
      <c r="D12312">
        <v>767</v>
      </c>
      <c r="E12312">
        <v>775.5</v>
      </c>
      <c r="G12312">
        <v>775.5</v>
      </c>
      <c r="H12312">
        <v>1042</v>
      </c>
      <c r="I12312">
        <v>206181</v>
      </c>
      <c r="J12312">
        <f t="shared" si="576"/>
        <v>285.11029411764707</v>
      </c>
      <c r="K12312">
        <f t="shared" si="577"/>
        <v>2008</v>
      </c>
      <c r="L12312">
        <f t="shared" si="578"/>
        <v>5</v>
      </c>
    </row>
    <row r="12313" spans="1:12" x14ac:dyDescent="0.25">
      <c r="A12313" s="1">
        <v>39587</v>
      </c>
      <c r="B12313">
        <v>780</v>
      </c>
      <c r="C12313">
        <v>806.5</v>
      </c>
      <c r="D12313">
        <v>772</v>
      </c>
      <c r="E12313">
        <v>791</v>
      </c>
      <c r="G12313">
        <v>791</v>
      </c>
      <c r="H12313">
        <v>3162</v>
      </c>
      <c r="I12313">
        <v>209008</v>
      </c>
      <c r="J12313">
        <f t="shared" si="576"/>
        <v>290.80882352941177</v>
      </c>
      <c r="K12313">
        <f t="shared" si="577"/>
        <v>2008</v>
      </c>
      <c r="L12313">
        <f t="shared" si="578"/>
        <v>5</v>
      </c>
    </row>
    <row r="12314" spans="1:12" x14ac:dyDescent="0.25">
      <c r="A12314" s="1">
        <v>39588</v>
      </c>
      <c r="B12314">
        <v>799</v>
      </c>
      <c r="C12314">
        <v>806</v>
      </c>
      <c r="D12314">
        <v>781</v>
      </c>
      <c r="E12314">
        <v>784</v>
      </c>
      <c r="G12314">
        <v>784</v>
      </c>
      <c r="H12314">
        <v>3530</v>
      </c>
      <c r="I12314">
        <v>206590</v>
      </c>
      <c r="J12314">
        <f t="shared" si="576"/>
        <v>288.23529411764707</v>
      </c>
      <c r="K12314">
        <f t="shared" si="577"/>
        <v>2008</v>
      </c>
      <c r="L12314">
        <f t="shared" si="578"/>
        <v>5</v>
      </c>
    </row>
    <row r="12315" spans="1:12" x14ac:dyDescent="0.25">
      <c r="A12315" s="1">
        <v>39589</v>
      </c>
      <c r="B12315">
        <v>787</v>
      </c>
      <c r="C12315">
        <v>793</v>
      </c>
      <c r="D12315">
        <v>775</v>
      </c>
      <c r="E12315">
        <v>778</v>
      </c>
      <c r="G12315">
        <v>778</v>
      </c>
      <c r="H12315">
        <v>3400</v>
      </c>
      <c r="I12315">
        <v>205810</v>
      </c>
      <c r="J12315">
        <f t="shared" si="576"/>
        <v>286.02941176470586</v>
      </c>
      <c r="K12315">
        <f t="shared" si="577"/>
        <v>2008</v>
      </c>
      <c r="L12315">
        <f t="shared" si="578"/>
        <v>5</v>
      </c>
    </row>
    <row r="12316" spans="1:12" x14ac:dyDescent="0.25">
      <c r="A12316" s="1">
        <v>39590</v>
      </c>
      <c r="B12316">
        <v>782</v>
      </c>
      <c r="C12316">
        <v>782</v>
      </c>
      <c r="D12316">
        <v>742</v>
      </c>
      <c r="E12316">
        <v>745</v>
      </c>
      <c r="G12316">
        <v>745</v>
      </c>
      <c r="H12316">
        <v>9861</v>
      </c>
      <c r="I12316">
        <v>201659</v>
      </c>
      <c r="J12316">
        <f t="shared" si="576"/>
        <v>273.89705882352939</v>
      </c>
      <c r="K12316">
        <f t="shared" si="577"/>
        <v>2008</v>
      </c>
      <c r="L12316">
        <f t="shared" si="578"/>
        <v>5</v>
      </c>
    </row>
    <row r="12317" spans="1:12" x14ac:dyDescent="0.25">
      <c r="A12317" s="1">
        <v>39591</v>
      </c>
      <c r="B12317">
        <v>748</v>
      </c>
      <c r="C12317">
        <v>759</v>
      </c>
      <c r="D12317">
        <v>740</v>
      </c>
      <c r="E12317">
        <v>752.5</v>
      </c>
      <c r="G12317">
        <v>752.5</v>
      </c>
      <c r="H12317">
        <v>4240</v>
      </c>
      <c r="I12317">
        <v>195588</v>
      </c>
      <c r="J12317">
        <f t="shared" si="576"/>
        <v>276.65441176470586</v>
      </c>
      <c r="K12317">
        <f t="shared" si="577"/>
        <v>2008</v>
      </c>
      <c r="L12317">
        <f t="shared" si="578"/>
        <v>5</v>
      </c>
    </row>
    <row r="12318" spans="1:12" x14ac:dyDescent="0.25">
      <c r="A12318" s="1">
        <v>39595</v>
      </c>
      <c r="B12318">
        <v>756</v>
      </c>
      <c r="C12318">
        <v>768</v>
      </c>
      <c r="D12318">
        <v>752</v>
      </c>
      <c r="E12318">
        <v>759</v>
      </c>
      <c r="G12318">
        <v>759</v>
      </c>
      <c r="H12318">
        <v>2312</v>
      </c>
      <c r="I12318">
        <v>193354</v>
      </c>
      <c r="J12318">
        <f t="shared" si="576"/>
        <v>279.04411764705884</v>
      </c>
      <c r="K12318">
        <f t="shared" si="577"/>
        <v>2008</v>
      </c>
      <c r="L12318">
        <f t="shared" si="578"/>
        <v>5</v>
      </c>
    </row>
    <row r="12319" spans="1:12" x14ac:dyDescent="0.25">
      <c r="A12319" s="1">
        <v>39596</v>
      </c>
      <c r="B12319">
        <v>747</v>
      </c>
      <c r="C12319">
        <v>764.5</v>
      </c>
      <c r="D12319">
        <v>743</v>
      </c>
      <c r="E12319">
        <v>759</v>
      </c>
      <c r="G12319">
        <v>759</v>
      </c>
      <c r="H12319">
        <v>3788</v>
      </c>
      <c r="I12319">
        <v>192455</v>
      </c>
      <c r="J12319">
        <f t="shared" si="576"/>
        <v>279.04411764705884</v>
      </c>
      <c r="K12319">
        <f t="shared" si="577"/>
        <v>2008</v>
      </c>
      <c r="L12319">
        <f t="shared" si="578"/>
        <v>5</v>
      </c>
    </row>
    <row r="12320" spans="1:12" x14ac:dyDescent="0.25">
      <c r="A12320" s="1">
        <v>39597</v>
      </c>
      <c r="B12320">
        <v>752</v>
      </c>
      <c r="C12320">
        <v>756</v>
      </c>
      <c r="D12320">
        <v>731</v>
      </c>
      <c r="E12320">
        <v>743.5</v>
      </c>
      <c r="G12320">
        <v>743.5</v>
      </c>
      <c r="H12320">
        <v>6106</v>
      </c>
      <c r="I12320">
        <v>188720</v>
      </c>
      <c r="J12320">
        <f t="shared" si="576"/>
        <v>273.34558823529414</v>
      </c>
      <c r="K12320">
        <f t="shared" si="577"/>
        <v>2008</v>
      </c>
      <c r="L12320">
        <f t="shared" si="578"/>
        <v>5</v>
      </c>
    </row>
    <row r="12321" spans="1:12" x14ac:dyDescent="0.25">
      <c r="A12321" s="1">
        <v>39598</v>
      </c>
      <c r="B12321">
        <v>743</v>
      </c>
      <c r="C12321">
        <v>765</v>
      </c>
      <c r="D12321">
        <v>743</v>
      </c>
      <c r="E12321">
        <v>761.5</v>
      </c>
      <c r="G12321">
        <v>761.5</v>
      </c>
      <c r="H12321">
        <v>7158</v>
      </c>
      <c r="I12321">
        <v>184273</v>
      </c>
      <c r="J12321">
        <f t="shared" si="576"/>
        <v>279.96323529411762</v>
      </c>
      <c r="K12321">
        <f t="shared" si="577"/>
        <v>2008</v>
      </c>
      <c r="L12321">
        <f t="shared" si="578"/>
        <v>5</v>
      </c>
    </row>
    <row r="12322" spans="1:12" x14ac:dyDescent="0.25">
      <c r="A12322" s="1">
        <v>39601</v>
      </c>
      <c r="B12322">
        <v>763</v>
      </c>
      <c r="C12322">
        <v>798</v>
      </c>
      <c r="D12322">
        <v>763</v>
      </c>
      <c r="E12322">
        <v>782.5</v>
      </c>
      <c r="G12322">
        <v>782.5</v>
      </c>
      <c r="H12322">
        <v>8831</v>
      </c>
      <c r="I12322">
        <v>180199</v>
      </c>
      <c r="J12322">
        <f t="shared" si="576"/>
        <v>287.68382352941177</v>
      </c>
      <c r="K12322">
        <f t="shared" si="577"/>
        <v>2008</v>
      </c>
      <c r="L12322">
        <f t="shared" si="578"/>
        <v>6</v>
      </c>
    </row>
    <row r="12323" spans="1:12" x14ac:dyDescent="0.25">
      <c r="A12323" s="1">
        <v>39602</v>
      </c>
      <c r="B12323">
        <v>774</v>
      </c>
      <c r="C12323">
        <v>780</v>
      </c>
      <c r="D12323">
        <v>746</v>
      </c>
      <c r="E12323">
        <v>750.5</v>
      </c>
      <c r="G12323">
        <v>750.5</v>
      </c>
      <c r="H12323">
        <v>14134</v>
      </c>
      <c r="I12323">
        <v>168700</v>
      </c>
      <c r="J12323">
        <f t="shared" si="576"/>
        <v>275.91911764705884</v>
      </c>
      <c r="K12323">
        <f t="shared" si="577"/>
        <v>2008</v>
      </c>
      <c r="L12323">
        <f t="shared" si="578"/>
        <v>6</v>
      </c>
    </row>
    <row r="12324" spans="1:12" x14ac:dyDescent="0.25">
      <c r="A12324" s="1">
        <v>39603</v>
      </c>
      <c r="B12324">
        <v>751</v>
      </c>
      <c r="C12324">
        <v>765</v>
      </c>
      <c r="D12324">
        <v>750</v>
      </c>
      <c r="E12324">
        <v>753</v>
      </c>
      <c r="G12324">
        <v>753</v>
      </c>
      <c r="H12324">
        <v>8822</v>
      </c>
      <c r="I12324">
        <v>158954</v>
      </c>
      <c r="J12324">
        <f t="shared" si="576"/>
        <v>276.83823529411762</v>
      </c>
      <c r="K12324">
        <f t="shared" si="577"/>
        <v>2008</v>
      </c>
      <c r="L12324">
        <f t="shared" si="578"/>
        <v>6</v>
      </c>
    </row>
    <row r="12325" spans="1:12" x14ac:dyDescent="0.25">
      <c r="A12325" s="1">
        <v>39604</v>
      </c>
      <c r="B12325">
        <v>765</v>
      </c>
      <c r="C12325">
        <v>787</v>
      </c>
      <c r="D12325">
        <v>765</v>
      </c>
      <c r="E12325">
        <v>785.5</v>
      </c>
      <c r="G12325">
        <v>785.5</v>
      </c>
      <c r="H12325">
        <v>6343</v>
      </c>
      <c r="I12325">
        <v>154967</v>
      </c>
      <c r="J12325">
        <f t="shared" si="576"/>
        <v>288.78676470588238</v>
      </c>
      <c r="K12325">
        <f t="shared" si="577"/>
        <v>2008</v>
      </c>
      <c r="L12325">
        <f t="shared" si="578"/>
        <v>6</v>
      </c>
    </row>
    <row r="12326" spans="1:12" x14ac:dyDescent="0.25">
      <c r="A12326" s="1">
        <v>39605</v>
      </c>
      <c r="B12326">
        <v>796</v>
      </c>
      <c r="C12326">
        <v>829</v>
      </c>
      <c r="D12326">
        <v>796</v>
      </c>
      <c r="E12326">
        <v>811</v>
      </c>
      <c r="G12326">
        <v>811</v>
      </c>
      <c r="H12326">
        <v>7647</v>
      </c>
      <c r="I12326">
        <v>145262</v>
      </c>
      <c r="J12326">
        <f t="shared" si="576"/>
        <v>298.16176470588238</v>
      </c>
      <c r="K12326">
        <f t="shared" si="577"/>
        <v>2008</v>
      </c>
      <c r="L12326">
        <f t="shared" si="578"/>
        <v>6</v>
      </c>
    </row>
    <row r="12327" spans="1:12" x14ac:dyDescent="0.25">
      <c r="A12327" s="1">
        <v>39608</v>
      </c>
      <c r="B12327">
        <v>826</v>
      </c>
      <c r="C12327">
        <v>834</v>
      </c>
      <c r="D12327">
        <v>787</v>
      </c>
      <c r="E12327">
        <v>788.5</v>
      </c>
      <c r="G12327">
        <v>788.5</v>
      </c>
      <c r="H12327">
        <v>12229</v>
      </c>
      <c r="I12327">
        <v>130229</v>
      </c>
      <c r="J12327">
        <f t="shared" si="576"/>
        <v>289.88970588235293</v>
      </c>
      <c r="K12327">
        <f t="shared" si="577"/>
        <v>2008</v>
      </c>
      <c r="L12327">
        <f t="shared" si="578"/>
        <v>6</v>
      </c>
    </row>
    <row r="12328" spans="1:12" x14ac:dyDescent="0.25">
      <c r="A12328" s="1">
        <v>39609</v>
      </c>
      <c r="B12328">
        <v>797</v>
      </c>
      <c r="C12328">
        <v>810</v>
      </c>
      <c r="D12328">
        <v>787</v>
      </c>
      <c r="E12328">
        <v>809</v>
      </c>
      <c r="G12328">
        <v>809</v>
      </c>
      <c r="H12328">
        <v>11506</v>
      </c>
      <c r="I12328">
        <v>118959</v>
      </c>
      <c r="J12328">
        <f t="shared" si="576"/>
        <v>297.4264705882353</v>
      </c>
      <c r="K12328">
        <f t="shared" si="577"/>
        <v>2008</v>
      </c>
      <c r="L12328">
        <f t="shared" si="578"/>
        <v>6</v>
      </c>
    </row>
    <row r="12329" spans="1:12" x14ac:dyDescent="0.25">
      <c r="A12329" s="1">
        <v>39610</v>
      </c>
      <c r="B12329">
        <v>816</v>
      </c>
      <c r="C12329">
        <v>869</v>
      </c>
      <c r="D12329">
        <v>815</v>
      </c>
      <c r="E12329">
        <v>869</v>
      </c>
      <c r="G12329">
        <v>869</v>
      </c>
      <c r="H12329">
        <v>2803</v>
      </c>
      <c r="I12329">
        <v>115264</v>
      </c>
      <c r="J12329">
        <f t="shared" si="576"/>
        <v>319.48529411764707</v>
      </c>
      <c r="K12329">
        <f t="shared" si="577"/>
        <v>2008</v>
      </c>
      <c r="L12329">
        <f t="shared" si="578"/>
        <v>6</v>
      </c>
    </row>
    <row r="12330" spans="1:12" x14ac:dyDescent="0.25">
      <c r="A12330" s="1">
        <v>39611</v>
      </c>
      <c r="B12330">
        <v>849</v>
      </c>
      <c r="C12330">
        <v>870</v>
      </c>
      <c r="D12330">
        <v>837</v>
      </c>
      <c r="E12330">
        <v>851</v>
      </c>
      <c r="G12330">
        <v>851</v>
      </c>
      <c r="H12330">
        <v>15470</v>
      </c>
      <c r="I12330">
        <v>96633</v>
      </c>
      <c r="J12330">
        <f t="shared" si="576"/>
        <v>312.86764705882354</v>
      </c>
      <c r="K12330">
        <f t="shared" si="577"/>
        <v>2008</v>
      </c>
      <c r="L12330">
        <f t="shared" si="578"/>
        <v>6</v>
      </c>
    </row>
    <row r="12331" spans="1:12" x14ac:dyDescent="0.25">
      <c r="A12331" s="1">
        <v>39612</v>
      </c>
      <c r="B12331">
        <v>842</v>
      </c>
      <c r="C12331">
        <v>889</v>
      </c>
      <c r="D12331">
        <v>839</v>
      </c>
      <c r="E12331">
        <v>882</v>
      </c>
      <c r="G12331">
        <v>882</v>
      </c>
      <c r="H12331">
        <v>5186</v>
      </c>
      <c r="I12331">
        <v>88889</v>
      </c>
      <c r="J12331">
        <f t="shared" si="576"/>
        <v>324.26470588235293</v>
      </c>
      <c r="K12331">
        <f t="shared" si="577"/>
        <v>2008</v>
      </c>
      <c r="L12331">
        <f t="shared" si="578"/>
        <v>6</v>
      </c>
    </row>
    <row r="12332" spans="1:12" x14ac:dyDescent="0.25">
      <c r="A12332" s="1">
        <v>39615</v>
      </c>
      <c r="B12332">
        <v>898</v>
      </c>
      <c r="C12332">
        <v>910</v>
      </c>
      <c r="D12332">
        <v>876</v>
      </c>
      <c r="E12332">
        <v>876.5</v>
      </c>
      <c r="G12332">
        <v>876.5</v>
      </c>
      <c r="H12332">
        <v>4820</v>
      </c>
      <c r="I12332">
        <v>83913</v>
      </c>
      <c r="J12332">
        <f t="shared" si="576"/>
        <v>322.24264705882354</v>
      </c>
      <c r="K12332">
        <f t="shared" si="577"/>
        <v>2008</v>
      </c>
      <c r="L12332">
        <f t="shared" si="578"/>
        <v>6</v>
      </c>
    </row>
    <row r="12333" spans="1:12" x14ac:dyDescent="0.25">
      <c r="A12333" s="1">
        <v>39616</v>
      </c>
      <c r="B12333">
        <v>874</v>
      </c>
      <c r="C12333">
        <v>902</v>
      </c>
      <c r="D12333">
        <v>872.5</v>
      </c>
      <c r="E12333">
        <v>898.25</v>
      </c>
      <c r="G12333">
        <v>898.25</v>
      </c>
      <c r="H12333">
        <v>2380</v>
      </c>
      <c r="I12333">
        <v>78369</v>
      </c>
      <c r="J12333">
        <f t="shared" si="576"/>
        <v>330.2389705882353</v>
      </c>
      <c r="K12333">
        <f t="shared" si="577"/>
        <v>2008</v>
      </c>
      <c r="L12333">
        <f t="shared" si="578"/>
        <v>6</v>
      </c>
    </row>
    <row r="12334" spans="1:12" x14ac:dyDescent="0.25">
      <c r="A12334" s="1">
        <v>39617</v>
      </c>
      <c r="B12334">
        <v>901</v>
      </c>
      <c r="C12334">
        <v>913</v>
      </c>
      <c r="D12334">
        <v>888</v>
      </c>
      <c r="E12334">
        <v>904</v>
      </c>
      <c r="G12334">
        <v>904</v>
      </c>
      <c r="H12334">
        <v>3993</v>
      </c>
      <c r="I12334">
        <v>71345</v>
      </c>
      <c r="J12334">
        <f t="shared" si="576"/>
        <v>332.35294117647055</v>
      </c>
      <c r="K12334">
        <f t="shared" si="577"/>
        <v>2008</v>
      </c>
      <c r="L12334">
        <f t="shared" si="578"/>
        <v>6</v>
      </c>
    </row>
    <row r="12335" spans="1:12" x14ac:dyDescent="0.25">
      <c r="A12335" s="1">
        <v>39618</v>
      </c>
      <c r="B12335">
        <v>894</v>
      </c>
      <c r="C12335">
        <v>898</v>
      </c>
      <c r="D12335">
        <v>876</v>
      </c>
      <c r="E12335">
        <v>881</v>
      </c>
      <c r="G12335">
        <v>881</v>
      </c>
      <c r="H12335">
        <v>2298</v>
      </c>
      <c r="I12335">
        <v>64966</v>
      </c>
      <c r="J12335">
        <f t="shared" si="576"/>
        <v>323.89705882352939</v>
      </c>
      <c r="K12335">
        <f t="shared" si="577"/>
        <v>2008</v>
      </c>
      <c r="L12335">
        <f t="shared" si="578"/>
        <v>6</v>
      </c>
    </row>
    <row r="12336" spans="1:12" x14ac:dyDescent="0.25">
      <c r="A12336" s="1">
        <v>39619</v>
      </c>
      <c r="B12336">
        <v>886</v>
      </c>
      <c r="C12336">
        <v>892</v>
      </c>
      <c r="D12336">
        <v>864</v>
      </c>
      <c r="E12336">
        <v>866.5</v>
      </c>
      <c r="G12336">
        <v>866.5</v>
      </c>
      <c r="H12336">
        <v>2318</v>
      </c>
      <c r="I12336">
        <v>54472</v>
      </c>
      <c r="J12336">
        <f t="shared" si="576"/>
        <v>318.56617647058818</v>
      </c>
      <c r="K12336">
        <f t="shared" si="577"/>
        <v>2008</v>
      </c>
      <c r="L12336">
        <f t="shared" si="578"/>
        <v>6</v>
      </c>
    </row>
    <row r="12337" spans="1:12" x14ac:dyDescent="0.25">
      <c r="A12337" s="1">
        <v>39622</v>
      </c>
      <c r="B12337">
        <v>843</v>
      </c>
      <c r="C12337">
        <v>873</v>
      </c>
      <c r="D12337">
        <v>843</v>
      </c>
      <c r="E12337">
        <v>866.25</v>
      </c>
      <c r="G12337">
        <v>866.25</v>
      </c>
      <c r="H12337">
        <v>2938</v>
      </c>
      <c r="I12337">
        <v>47415</v>
      </c>
      <c r="J12337">
        <f t="shared" si="576"/>
        <v>318.47426470588238</v>
      </c>
      <c r="K12337">
        <f t="shared" si="577"/>
        <v>2008</v>
      </c>
      <c r="L12337">
        <f t="shared" si="578"/>
        <v>6</v>
      </c>
    </row>
    <row r="12338" spans="1:12" x14ac:dyDescent="0.25">
      <c r="A12338" s="1">
        <v>39623</v>
      </c>
      <c r="B12338">
        <v>866</v>
      </c>
      <c r="C12338">
        <v>877.5</v>
      </c>
      <c r="D12338">
        <v>864</v>
      </c>
      <c r="E12338">
        <v>870</v>
      </c>
      <c r="G12338">
        <v>870</v>
      </c>
      <c r="H12338">
        <v>1715</v>
      </c>
      <c r="I12338">
        <v>39865</v>
      </c>
      <c r="J12338">
        <f t="shared" si="576"/>
        <v>319.85294117647061</v>
      </c>
      <c r="K12338">
        <f t="shared" si="577"/>
        <v>2008</v>
      </c>
      <c r="L12338">
        <f t="shared" si="578"/>
        <v>6</v>
      </c>
    </row>
    <row r="12339" spans="1:12" x14ac:dyDescent="0.25">
      <c r="A12339" s="1">
        <v>39624</v>
      </c>
      <c r="B12339">
        <v>878</v>
      </c>
      <c r="C12339">
        <v>912</v>
      </c>
      <c r="D12339">
        <v>878</v>
      </c>
      <c r="E12339">
        <v>901.75</v>
      </c>
      <c r="G12339">
        <v>901.75</v>
      </c>
      <c r="H12339">
        <v>5836</v>
      </c>
      <c r="I12339">
        <v>30884</v>
      </c>
      <c r="J12339">
        <f t="shared" si="576"/>
        <v>331.52573529411762</v>
      </c>
      <c r="K12339">
        <f t="shared" si="577"/>
        <v>2008</v>
      </c>
      <c r="L12339">
        <f t="shared" si="578"/>
        <v>6</v>
      </c>
    </row>
    <row r="12340" spans="1:12" x14ac:dyDescent="0.25">
      <c r="A12340" s="1">
        <v>39625</v>
      </c>
      <c r="B12340">
        <v>918</v>
      </c>
      <c r="C12340">
        <v>947.5</v>
      </c>
      <c r="D12340">
        <v>918</v>
      </c>
      <c r="E12340">
        <v>924</v>
      </c>
      <c r="G12340">
        <v>924</v>
      </c>
      <c r="H12340">
        <v>3142</v>
      </c>
      <c r="I12340">
        <v>23060</v>
      </c>
      <c r="J12340">
        <f t="shared" si="576"/>
        <v>339.70588235294116</v>
      </c>
      <c r="K12340">
        <f t="shared" si="577"/>
        <v>2008</v>
      </c>
      <c r="L12340">
        <f t="shared" si="578"/>
        <v>6</v>
      </c>
    </row>
    <row r="12341" spans="1:12" x14ac:dyDescent="0.25">
      <c r="A12341" s="1">
        <v>39626</v>
      </c>
      <c r="B12341">
        <v>936</v>
      </c>
      <c r="C12341">
        <v>937</v>
      </c>
      <c r="D12341">
        <v>892</v>
      </c>
      <c r="E12341">
        <v>895.5</v>
      </c>
      <c r="G12341">
        <v>895.5</v>
      </c>
      <c r="H12341">
        <v>5502</v>
      </c>
      <c r="I12341">
        <v>13299</v>
      </c>
      <c r="J12341">
        <f t="shared" si="576"/>
        <v>329.22794117647061</v>
      </c>
      <c r="K12341">
        <f t="shared" si="577"/>
        <v>2008</v>
      </c>
      <c r="L12341">
        <f t="shared" si="578"/>
        <v>6</v>
      </c>
    </row>
    <row r="12342" spans="1:12" x14ac:dyDescent="0.25">
      <c r="A12342" s="1">
        <v>39629</v>
      </c>
      <c r="B12342">
        <v>879</v>
      </c>
      <c r="C12342">
        <v>888</v>
      </c>
      <c r="D12342">
        <v>843.5</v>
      </c>
      <c r="E12342">
        <v>843.5</v>
      </c>
      <c r="G12342">
        <v>843.5</v>
      </c>
      <c r="H12342">
        <v>1327</v>
      </c>
      <c r="I12342">
        <v>10314</v>
      </c>
      <c r="J12342">
        <f t="shared" si="576"/>
        <v>310.11029411764707</v>
      </c>
      <c r="K12342">
        <f t="shared" si="577"/>
        <v>2008</v>
      </c>
      <c r="L12342">
        <f t="shared" si="578"/>
        <v>6</v>
      </c>
    </row>
    <row r="12343" spans="1:12" x14ac:dyDescent="0.25">
      <c r="A12343" s="1">
        <v>39630</v>
      </c>
      <c r="B12343">
        <v>845</v>
      </c>
      <c r="C12343">
        <v>860</v>
      </c>
      <c r="D12343">
        <v>843</v>
      </c>
      <c r="E12343">
        <v>849.75</v>
      </c>
      <c r="G12343">
        <v>849.75</v>
      </c>
      <c r="H12343">
        <v>484</v>
      </c>
      <c r="I12343">
        <v>8274</v>
      </c>
      <c r="J12343">
        <f t="shared" si="576"/>
        <v>312.40808823529414</v>
      </c>
      <c r="K12343">
        <f t="shared" si="577"/>
        <v>2008</v>
      </c>
      <c r="L12343">
        <f t="shared" si="578"/>
        <v>7</v>
      </c>
    </row>
    <row r="12344" spans="1:12" x14ac:dyDescent="0.25">
      <c r="A12344" s="1">
        <v>39631</v>
      </c>
      <c r="B12344">
        <v>845</v>
      </c>
      <c r="C12344">
        <v>865.25</v>
      </c>
      <c r="D12344">
        <v>845</v>
      </c>
      <c r="E12344">
        <v>865.25</v>
      </c>
      <c r="G12344">
        <v>865.25</v>
      </c>
      <c r="H12344">
        <v>225</v>
      </c>
      <c r="I12344">
        <v>6589</v>
      </c>
      <c r="J12344">
        <f t="shared" si="576"/>
        <v>318.10661764705884</v>
      </c>
      <c r="K12344">
        <f t="shared" si="577"/>
        <v>2008</v>
      </c>
      <c r="L12344">
        <f t="shared" si="578"/>
        <v>7</v>
      </c>
    </row>
    <row r="12345" spans="1:12" x14ac:dyDescent="0.25">
      <c r="A12345" s="1">
        <v>39632</v>
      </c>
      <c r="B12345">
        <v>858</v>
      </c>
      <c r="C12345">
        <v>877</v>
      </c>
      <c r="D12345">
        <v>858</v>
      </c>
      <c r="E12345">
        <v>872.75</v>
      </c>
      <c r="G12345">
        <v>872.75</v>
      </c>
      <c r="H12345">
        <v>223</v>
      </c>
      <c r="I12345">
        <v>4159</v>
      </c>
      <c r="J12345">
        <f t="shared" si="576"/>
        <v>320.86397058823525</v>
      </c>
      <c r="K12345">
        <f t="shared" si="577"/>
        <v>2008</v>
      </c>
      <c r="L12345">
        <f t="shared" si="578"/>
        <v>7</v>
      </c>
    </row>
    <row r="12346" spans="1:12" x14ac:dyDescent="0.25">
      <c r="A12346" s="1">
        <v>39636</v>
      </c>
      <c r="B12346">
        <v>836</v>
      </c>
      <c r="C12346">
        <v>838</v>
      </c>
      <c r="D12346">
        <v>816</v>
      </c>
      <c r="E12346">
        <v>822</v>
      </c>
      <c r="G12346">
        <v>822</v>
      </c>
      <c r="H12346">
        <v>71</v>
      </c>
      <c r="I12346">
        <v>3365</v>
      </c>
      <c r="J12346">
        <f t="shared" si="576"/>
        <v>302.20588235294116</v>
      </c>
      <c r="K12346">
        <f t="shared" si="577"/>
        <v>2008</v>
      </c>
      <c r="L12346">
        <f t="shared" si="578"/>
        <v>7</v>
      </c>
    </row>
    <row r="12347" spans="1:12" x14ac:dyDescent="0.25">
      <c r="A12347" s="1">
        <v>39637</v>
      </c>
      <c r="B12347">
        <v>816</v>
      </c>
      <c r="C12347">
        <v>825</v>
      </c>
      <c r="D12347">
        <v>804.5</v>
      </c>
      <c r="E12347">
        <v>823.25</v>
      </c>
      <c r="G12347">
        <v>823.25</v>
      </c>
      <c r="H12347">
        <v>198</v>
      </c>
      <c r="I12347">
        <v>2271</v>
      </c>
      <c r="J12347">
        <f t="shared" si="576"/>
        <v>302.66544117647061</v>
      </c>
      <c r="K12347">
        <f t="shared" si="577"/>
        <v>2008</v>
      </c>
      <c r="L12347">
        <f t="shared" si="578"/>
        <v>7</v>
      </c>
    </row>
    <row r="12348" spans="1:12" x14ac:dyDescent="0.25">
      <c r="A12348" s="1">
        <v>39638</v>
      </c>
      <c r="B12348">
        <v>824</v>
      </c>
      <c r="C12348">
        <v>824</v>
      </c>
      <c r="D12348">
        <v>812</v>
      </c>
      <c r="E12348">
        <v>814</v>
      </c>
      <c r="G12348">
        <v>814</v>
      </c>
      <c r="H12348">
        <v>49</v>
      </c>
      <c r="I12348">
        <v>1374</v>
      </c>
      <c r="J12348">
        <f t="shared" si="576"/>
        <v>299.26470588235293</v>
      </c>
      <c r="K12348">
        <f t="shared" si="577"/>
        <v>2008</v>
      </c>
      <c r="L12348">
        <f t="shared" si="578"/>
        <v>7</v>
      </c>
    </row>
    <row r="12349" spans="1:12" x14ac:dyDescent="0.25">
      <c r="A12349" s="1">
        <v>39639</v>
      </c>
      <c r="B12349">
        <v>809</v>
      </c>
      <c r="C12349">
        <v>813.5</v>
      </c>
      <c r="D12349">
        <v>806.5</v>
      </c>
      <c r="E12349">
        <v>806.5</v>
      </c>
      <c r="G12349">
        <v>806.5</v>
      </c>
      <c r="H12349">
        <v>128</v>
      </c>
      <c r="I12349">
        <v>896</v>
      </c>
      <c r="J12349">
        <f t="shared" si="576"/>
        <v>296.50735294117646</v>
      </c>
      <c r="K12349">
        <f t="shared" si="577"/>
        <v>2008</v>
      </c>
      <c r="L12349">
        <f t="shared" si="578"/>
        <v>7</v>
      </c>
    </row>
    <row r="12350" spans="1:12" x14ac:dyDescent="0.25">
      <c r="A12350" s="1">
        <v>39640</v>
      </c>
      <c r="B12350">
        <v>917.5</v>
      </c>
      <c r="C12350">
        <v>917.5</v>
      </c>
      <c r="D12350">
        <v>805.5</v>
      </c>
      <c r="E12350">
        <v>819</v>
      </c>
      <c r="G12350">
        <v>819</v>
      </c>
      <c r="H12350">
        <v>60</v>
      </c>
      <c r="I12350">
        <v>503</v>
      </c>
      <c r="J12350">
        <f t="shared" si="576"/>
        <v>301.10294117647061</v>
      </c>
      <c r="K12350">
        <f t="shared" si="577"/>
        <v>2008</v>
      </c>
      <c r="L12350">
        <f t="shared" si="578"/>
        <v>7</v>
      </c>
    </row>
    <row r="12351" spans="1:12" x14ac:dyDescent="0.25">
      <c r="A12351" s="1">
        <v>39643</v>
      </c>
      <c r="B12351">
        <v>807</v>
      </c>
      <c r="C12351">
        <v>813.5</v>
      </c>
      <c r="D12351">
        <v>807</v>
      </c>
      <c r="E12351">
        <v>810</v>
      </c>
      <c r="G12351">
        <v>810</v>
      </c>
      <c r="H12351">
        <v>60</v>
      </c>
      <c r="I12351">
        <v>503</v>
      </c>
      <c r="J12351">
        <f t="shared" si="576"/>
        <v>297.79411764705884</v>
      </c>
      <c r="K12351">
        <f t="shared" si="577"/>
        <v>2008</v>
      </c>
      <c r="L12351">
        <f t="shared" si="578"/>
        <v>7</v>
      </c>
    </row>
    <row r="12352" spans="1:12" x14ac:dyDescent="0.25">
      <c r="A12352" s="1">
        <v>39644</v>
      </c>
      <c r="B12352">
        <v>826</v>
      </c>
      <c r="C12352">
        <v>828</v>
      </c>
      <c r="D12352">
        <v>805</v>
      </c>
      <c r="E12352">
        <v>811</v>
      </c>
      <c r="G12352">
        <v>811</v>
      </c>
      <c r="H12352">
        <v>3959</v>
      </c>
      <c r="I12352">
        <v>158308</v>
      </c>
      <c r="J12352">
        <f t="shared" si="576"/>
        <v>298.16176470588238</v>
      </c>
      <c r="K12352">
        <f t="shared" si="577"/>
        <v>2008</v>
      </c>
      <c r="L12352">
        <f t="shared" si="578"/>
        <v>7</v>
      </c>
    </row>
    <row r="12353" spans="1:12" x14ac:dyDescent="0.25">
      <c r="A12353" s="1">
        <v>39645</v>
      </c>
      <c r="B12353">
        <v>801</v>
      </c>
      <c r="C12353">
        <v>838</v>
      </c>
      <c r="D12353">
        <v>797</v>
      </c>
      <c r="E12353">
        <v>834</v>
      </c>
      <c r="G12353">
        <v>834</v>
      </c>
      <c r="H12353">
        <v>2164</v>
      </c>
      <c r="I12353">
        <v>158937</v>
      </c>
      <c r="J12353">
        <f t="shared" si="576"/>
        <v>306.61764705882354</v>
      </c>
      <c r="K12353">
        <f t="shared" si="577"/>
        <v>2008</v>
      </c>
      <c r="L12353">
        <f t="shared" si="578"/>
        <v>7</v>
      </c>
    </row>
    <row r="12354" spans="1:12" x14ac:dyDescent="0.25">
      <c r="A12354" s="1">
        <v>39646</v>
      </c>
      <c r="B12354">
        <v>825</v>
      </c>
      <c r="C12354">
        <v>839</v>
      </c>
      <c r="D12354">
        <v>808</v>
      </c>
      <c r="E12354">
        <v>809.5</v>
      </c>
      <c r="G12354">
        <v>809.5</v>
      </c>
      <c r="H12354">
        <v>1713</v>
      </c>
      <c r="I12354">
        <v>158636</v>
      </c>
      <c r="J12354">
        <f t="shared" ref="J12354:J12417" si="579">G12354/100*5000/136</f>
        <v>297.61029411764707</v>
      </c>
      <c r="K12354">
        <f t="shared" ref="K12354:K12417" si="580">YEAR(A12354)</f>
        <v>2008</v>
      </c>
      <c r="L12354">
        <f t="shared" ref="L12354:L12417" si="581">MONTH(A12354)</f>
        <v>7</v>
      </c>
    </row>
    <row r="12355" spans="1:12" x14ac:dyDescent="0.25">
      <c r="A12355" s="1">
        <v>39647</v>
      </c>
      <c r="B12355">
        <v>804</v>
      </c>
      <c r="C12355">
        <v>820</v>
      </c>
      <c r="D12355">
        <v>800</v>
      </c>
      <c r="E12355">
        <v>804</v>
      </c>
      <c r="G12355">
        <v>804</v>
      </c>
      <c r="H12355">
        <v>1341</v>
      </c>
      <c r="I12355">
        <v>157435</v>
      </c>
      <c r="J12355">
        <f t="shared" si="579"/>
        <v>295.58823529411757</v>
      </c>
      <c r="K12355">
        <f t="shared" si="580"/>
        <v>2008</v>
      </c>
      <c r="L12355">
        <f t="shared" si="581"/>
        <v>7</v>
      </c>
    </row>
    <row r="12356" spans="1:12" x14ac:dyDescent="0.25">
      <c r="A12356" s="1">
        <v>39650</v>
      </c>
      <c r="B12356">
        <v>799</v>
      </c>
      <c r="C12356">
        <v>800</v>
      </c>
      <c r="D12356">
        <v>788</v>
      </c>
      <c r="E12356">
        <v>791</v>
      </c>
      <c r="G12356">
        <v>791</v>
      </c>
      <c r="H12356">
        <v>1288</v>
      </c>
      <c r="I12356">
        <v>154394</v>
      </c>
      <c r="J12356">
        <f t="shared" si="579"/>
        <v>290.80882352941177</v>
      </c>
      <c r="K12356">
        <f t="shared" si="580"/>
        <v>2008</v>
      </c>
      <c r="L12356">
        <f t="shared" si="581"/>
        <v>7</v>
      </c>
    </row>
    <row r="12357" spans="1:12" x14ac:dyDescent="0.25">
      <c r="A12357" s="1">
        <v>39651</v>
      </c>
      <c r="B12357">
        <v>793.5</v>
      </c>
      <c r="C12357">
        <v>802</v>
      </c>
      <c r="D12357">
        <v>787</v>
      </c>
      <c r="E12357">
        <v>796.75</v>
      </c>
      <c r="G12357">
        <v>796.75</v>
      </c>
      <c r="H12357">
        <v>3160</v>
      </c>
      <c r="I12357">
        <v>153148</v>
      </c>
      <c r="J12357">
        <f t="shared" si="579"/>
        <v>292.92279411764707</v>
      </c>
      <c r="K12357">
        <f t="shared" si="580"/>
        <v>2008</v>
      </c>
      <c r="L12357">
        <f t="shared" si="581"/>
        <v>7</v>
      </c>
    </row>
    <row r="12358" spans="1:12" x14ac:dyDescent="0.25">
      <c r="A12358" s="1">
        <v>39652</v>
      </c>
      <c r="B12358">
        <v>784</v>
      </c>
      <c r="C12358">
        <v>800</v>
      </c>
      <c r="D12358">
        <v>775.5</v>
      </c>
      <c r="E12358">
        <v>783.25</v>
      </c>
      <c r="G12358">
        <v>783.25</v>
      </c>
      <c r="H12358">
        <v>1990</v>
      </c>
      <c r="I12358">
        <v>150549</v>
      </c>
      <c r="J12358">
        <f t="shared" si="579"/>
        <v>287.95955882352939</v>
      </c>
      <c r="K12358">
        <f t="shared" si="580"/>
        <v>2008</v>
      </c>
      <c r="L12358">
        <f t="shared" si="581"/>
        <v>7</v>
      </c>
    </row>
    <row r="12359" spans="1:12" x14ac:dyDescent="0.25">
      <c r="A12359" s="1">
        <v>39653</v>
      </c>
      <c r="B12359">
        <v>785</v>
      </c>
      <c r="C12359">
        <v>794</v>
      </c>
      <c r="D12359">
        <v>782</v>
      </c>
      <c r="E12359">
        <v>787.75</v>
      </c>
      <c r="G12359">
        <v>787.75</v>
      </c>
      <c r="H12359">
        <v>1638</v>
      </c>
      <c r="I12359">
        <v>148250</v>
      </c>
      <c r="J12359">
        <f t="shared" si="579"/>
        <v>289.6139705882353</v>
      </c>
      <c r="K12359">
        <f t="shared" si="580"/>
        <v>2008</v>
      </c>
      <c r="L12359">
        <f t="shared" si="581"/>
        <v>7</v>
      </c>
    </row>
    <row r="12360" spans="1:12" x14ac:dyDescent="0.25">
      <c r="A12360" s="1">
        <v>39654</v>
      </c>
      <c r="B12360">
        <v>787.5</v>
      </c>
      <c r="C12360">
        <v>821</v>
      </c>
      <c r="D12360">
        <v>783</v>
      </c>
      <c r="E12360">
        <v>811</v>
      </c>
      <c r="G12360">
        <v>811</v>
      </c>
      <c r="H12360">
        <v>1647</v>
      </c>
      <c r="I12360">
        <v>145156</v>
      </c>
      <c r="J12360">
        <f t="shared" si="579"/>
        <v>298.16176470588238</v>
      </c>
      <c r="K12360">
        <f t="shared" si="580"/>
        <v>2008</v>
      </c>
      <c r="L12360">
        <f t="shared" si="581"/>
        <v>7</v>
      </c>
    </row>
    <row r="12361" spans="1:12" x14ac:dyDescent="0.25">
      <c r="A12361" s="1">
        <v>39657</v>
      </c>
      <c r="B12361">
        <v>825</v>
      </c>
      <c r="C12361">
        <v>826</v>
      </c>
      <c r="D12361">
        <v>795</v>
      </c>
      <c r="E12361">
        <v>797.75</v>
      </c>
      <c r="G12361">
        <v>797.75</v>
      </c>
      <c r="H12361">
        <v>2687</v>
      </c>
      <c r="I12361">
        <v>143072</v>
      </c>
      <c r="J12361">
        <f t="shared" si="579"/>
        <v>293.29044117647061</v>
      </c>
      <c r="K12361">
        <f t="shared" si="580"/>
        <v>2008</v>
      </c>
      <c r="L12361">
        <f t="shared" si="581"/>
        <v>7</v>
      </c>
    </row>
    <row r="12362" spans="1:12" x14ac:dyDescent="0.25">
      <c r="A12362" s="1">
        <v>39658</v>
      </c>
      <c r="B12362">
        <v>789</v>
      </c>
      <c r="C12362">
        <v>796</v>
      </c>
      <c r="D12362">
        <v>780</v>
      </c>
      <c r="E12362">
        <v>792</v>
      </c>
      <c r="G12362">
        <v>792</v>
      </c>
      <c r="H12362">
        <v>2358</v>
      </c>
      <c r="I12362">
        <v>142223</v>
      </c>
      <c r="J12362">
        <f t="shared" si="579"/>
        <v>291.1764705882353</v>
      </c>
      <c r="K12362">
        <f t="shared" si="580"/>
        <v>2008</v>
      </c>
      <c r="L12362">
        <f t="shared" si="581"/>
        <v>7</v>
      </c>
    </row>
    <row r="12363" spans="1:12" x14ac:dyDescent="0.25">
      <c r="A12363" s="1">
        <v>39659</v>
      </c>
      <c r="B12363">
        <v>783</v>
      </c>
      <c r="C12363">
        <v>792</v>
      </c>
      <c r="D12363">
        <v>783</v>
      </c>
      <c r="E12363">
        <v>787.75</v>
      </c>
      <c r="G12363">
        <v>787.75</v>
      </c>
      <c r="H12363">
        <v>1774</v>
      </c>
      <c r="I12363">
        <v>140248</v>
      </c>
      <c r="J12363">
        <f t="shared" si="579"/>
        <v>289.6139705882353</v>
      </c>
      <c r="K12363">
        <f t="shared" si="580"/>
        <v>2008</v>
      </c>
      <c r="L12363">
        <f t="shared" si="581"/>
        <v>7</v>
      </c>
    </row>
    <row r="12364" spans="1:12" x14ac:dyDescent="0.25">
      <c r="A12364" s="1">
        <v>39660</v>
      </c>
      <c r="B12364">
        <v>786</v>
      </c>
      <c r="C12364">
        <v>798</v>
      </c>
      <c r="D12364">
        <v>782</v>
      </c>
      <c r="E12364">
        <v>783.75</v>
      </c>
      <c r="G12364">
        <v>783.75</v>
      </c>
      <c r="H12364">
        <v>6243</v>
      </c>
      <c r="I12364">
        <v>135820</v>
      </c>
      <c r="J12364">
        <f t="shared" si="579"/>
        <v>288.14338235294116</v>
      </c>
      <c r="K12364">
        <f t="shared" si="580"/>
        <v>2008</v>
      </c>
      <c r="L12364">
        <f t="shared" si="581"/>
        <v>7</v>
      </c>
    </row>
    <row r="12365" spans="1:12" x14ac:dyDescent="0.25">
      <c r="A12365" s="1">
        <v>39661</v>
      </c>
      <c r="B12365">
        <v>786</v>
      </c>
      <c r="C12365">
        <v>808</v>
      </c>
      <c r="D12365">
        <v>786</v>
      </c>
      <c r="E12365">
        <v>794</v>
      </c>
      <c r="G12365">
        <v>794</v>
      </c>
      <c r="H12365">
        <v>3667</v>
      </c>
      <c r="I12365">
        <v>133777</v>
      </c>
      <c r="J12365">
        <f t="shared" si="579"/>
        <v>291.91176470588238</v>
      </c>
      <c r="K12365">
        <f t="shared" si="580"/>
        <v>2008</v>
      </c>
      <c r="L12365">
        <f t="shared" si="581"/>
        <v>8</v>
      </c>
    </row>
    <row r="12366" spans="1:12" x14ac:dyDescent="0.25">
      <c r="A12366" s="1">
        <v>39664</v>
      </c>
      <c r="B12366">
        <v>788</v>
      </c>
      <c r="C12366">
        <v>790</v>
      </c>
      <c r="D12366">
        <v>753</v>
      </c>
      <c r="E12366">
        <v>758.75</v>
      </c>
      <c r="G12366">
        <v>758.75</v>
      </c>
      <c r="H12366">
        <v>2698</v>
      </c>
      <c r="I12366">
        <v>130853</v>
      </c>
      <c r="J12366">
        <f t="shared" si="579"/>
        <v>278.95220588235293</v>
      </c>
      <c r="K12366">
        <f t="shared" si="580"/>
        <v>2008</v>
      </c>
      <c r="L12366">
        <f t="shared" si="581"/>
        <v>8</v>
      </c>
    </row>
    <row r="12367" spans="1:12" x14ac:dyDescent="0.25">
      <c r="A12367" s="1">
        <v>39665</v>
      </c>
      <c r="B12367">
        <v>749</v>
      </c>
      <c r="C12367">
        <v>801</v>
      </c>
      <c r="D12367">
        <v>749</v>
      </c>
      <c r="E12367">
        <v>780</v>
      </c>
      <c r="G12367">
        <v>780</v>
      </c>
      <c r="H12367">
        <v>2017</v>
      </c>
      <c r="I12367">
        <v>124978</v>
      </c>
      <c r="J12367">
        <f t="shared" si="579"/>
        <v>286.76470588235293</v>
      </c>
      <c r="K12367">
        <f t="shared" si="580"/>
        <v>2008</v>
      </c>
      <c r="L12367">
        <f t="shared" si="581"/>
        <v>8</v>
      </c>
    </row>
    <row r="12368" spans="1:12" x14ac:dyDescent="0.25">
      <c r="A12368" s="1">
        <v>39666</v>
      </c>
      <c r="B12368">
        <v>790</v>
      </c>
      <c r="C12368">
        <v>790</v>
      </c>
      <c r="D12368">
        <v>751</v>
      </c>
      <c r="E12368">
        <v>765.75</v>
      </c>
      <c r="G12368">
        <v>765.75</v>
      </c>
      <c r="H12368">
        <v>2090</v>
      </c>
      <c r="I12368">
        <v>121401</v>
      </c>
      <c r="J12368">
        <f t="shared" si="579"/>
        <v>281.52573529411762</v>
      </c>
      <c r="K12368">
        <f t="shared" si="580"/>
        <v>2008</v>
      </c>
      <c r="L12368">
        <f t="shared" si="581"/>
        <v>8</v>
      </c>
    </row>
    <row r="12369" spans="1:12" x14ac:dyDescent="0.25">
      <c r="A12369" s="1">
        <v>39667</v>
      </c>
      <c r="B12369">
        <v>785</v>
      </c>
      <c r="C12369">
        <v>825.75</v>
      </c>
      <c r="D12369">
        <v>780</v>
      </c>
      <c r="E12369">
        <v>822.25</v>
      </c>
      <c r="G12369">
        <v>822.25</v>
      </c>
      <c r="H12369">
        <v>5497</v>
      </c>
      <c r="I12369">
        <v>113169</v>
      </c>
      <c r="J12369">
        <f t="shared" si="579"/>
        <v>302.29779411764707</v>
      </c>
      <c r="K12369">
        <f t="shared" si="580"/>
        <v>2008</v>
      </c>
      <c r="L12369">
        <f t="shared" si="581"/>
        <v>8</v>
      </c>
    </row>
    <row r="12370" spans="1:12" x14ac:dyDescent="0.25">
      <c r="A12370" s="1">
        <v>39668</v>
      </c>
      <c r="B12370">
        <v>797</v>
      </c>
      <c r="C12370">
        <v>803</v>
      </c>
      <c r="D12370">
        <v>763</v>
      </c>
      <c r="E12370">
        <v>765.25</v>
      </c>
      <c r="G12370">
        <v>765.25</v>
      </c>
      <c r="H12370">
        <v>6259</v>
      </c>
      <c r="I12370">
        <v>103531</v>
      </c>
      <c r="J12370">
        <f t="shared" si="579"/>
        <v>281.34191176470586</v>
      </c>
      <c r="K12370">
        <f t="shared" si="580"/>
        <v>2008</v>
      </c>
      <c r="L12370">
        <f t="shared" si="581"/>
        <v>8</v>
      </c>
    </row>
    <row r="12371" spans="1:12" x14ac:dyDescent="0.25">
      <c r="A12371" s="1">
        <v>39671</v>
      </c>
      <c r="B12371">
        <v>762</v>
      </c>
      <c r="C12371">
        <v>814</v>
      </c>
      <c r="D12371">
        <v>762</v>
      </c>
      <c r="E12371">
        <v>793.75</v>
      </c>
      <c r="G12371">
        <v>793.75</v>
      </c>
      <c r="H12371">
        <v>2230</v>
      </c>
      <c r="I12371">
        <v>91303</v>
      </c>
      <c r="J12371">
        <f t="shared" si="579"/>
        <v>291.81985294117646</v>
      </c>
      <c r="K12371">
        <f t="shared" si="580"/>
        <v>2008</v>
      </c>
      <c r="L12371">
        <f t="shared" si="581"/>
        <v>8</v>
      </c>
    </row>
    <row r="12372" spans="1:12" x14ac:dyDescent="0.25">
      <c r="A12372" s="1">
        <v>39672</v>
      </c>
      <c r="B12372">
        <v>785</v>
      </c>
      <c r="C12372">
        <v>800</v>
      </c>
      <c r="D12372">
        <v>780</v>
      </c>
      <c r="E12372">
        <v>790.25</v>
      </c>
      <c r="G12372">
        <v>790.25</v>
      </c>
      <c r="H12372">
        <v>5759</v>
      </c>
      <c r="I12372">
        <v>84016</v>
      </c>
      <c r="J12372">
        <f t="shared" si="579"/>
        <v>290.53308823529414</v>
      </c>
      <c r="K12372">
        <f t="shared" si="580"/>
        <v>2008</v>
      </c>
      <c r="L12372">
        <f t="shared" si="581"/>
        <v>8</v>
      </c>
    </row>
    <row r="12373" spans="1:12" x14ac:dyDescent="0.25">
      <c r="A12373" s="1">
        <v>39673</v>
      </c>
      <c r="B12373">
        <v>794</v>
      </c>
      <c r="C12373">
        <v>850.25</v>
      </c>
      <c r="D12373">
        <v>793</v>
      </c>
      <c r="E12373">
        <v>850.25</v>
      </c>
      <c r="G12373">
        <v>850.25</v>
      </c>
      <c r="H12373">
        <v>3326</v>
      </c>
      <c r="I12373">
        <v>78818</v>
      </c>
      <c r="J12373">
        <f t="shared" si="579"/>
        <v>312.59191176470586</v>
      </c>
      <c r="K12373">
        <f t="shared" si="580"/>
        <v>2008</v>
      </c>
      <c r="L12373">
        <f t="shared" si="581"/>
        <v>8</v>
      </c>
    </row>
    <row r="12374" spans="1:12" x14ac:dyDescent="0.25">
      <c r="A12374" s="1">
        <v>39674</v>
      </c>
      <c r="B12374">
        <v>862</v>
      </c>
      <c r="C12374">
        <v>887</v>
      </c>
      <c r="D12374">
        <v>837</v>
      </c>
      <c r="E12374">
        <v>864.5</v>
      </c>
      <c r="G12374">
        <v>864.5</v>
      </c>
      <c r="H12374">
        <v>5543</v>
      </c>
      <c r="I12374">
        <v>69948</v>
      </c>
      <c r="J12374">
        <f t="shared" si="579"/>
        <v>317.83088235294116</v>
      </c>
      <c r="K12374">
        <f t="shared" si="580"/>
        <v>2008</v>
      </c>
      <c r="L12374">
        <f t="shared" si="581"/>
        <v>8</v>
      </c>
    </row>
    <row r="12375" spans="1:12" x14ac:dyDescent="0.25">
      <c r="A12375" s="1">
        <v>39675</v>
      </c>
      <c r="B12375">
        <v>848</v>
      </c>
      <c r="C12375">
        <v>852.5</v>
      </c>
      <c r="D12375">
        <v>820</v>
      </c>
      <c r="E12375">
        <v>824.25</v>
      </c>
      <c r="G12375">
        <v>824.25</v>
      </c>
      <c r="H12375">
        <v>5227</v>
      </c>
      <c r="I12375">
        <v>61449</v>
      </c>
      <c r="J12375">
        <f t="shared" si="579"/>
        <v>303.03308823529414</v>
      </c>
      <c r="K12375">
        <f t="shared" si="580"/>
        <v>2008</v>
      </c>
      <c r="L12375">
        <f t="shared" si="581"/>
        <v>8</v>
      </c>
    </row>
    <row r="12376" spans="1:12" x14ac:dyDescent="0.25">
      <c r="A12376" s="1">
        <v>39678</v>
      </c>
      <c r="B12376">
        <v>837</v>
      </c>
      <c r="C12376">
        <v>875</v>
      </c>
      <c r="D12376">
        <v>834</v>
      </c>
      <c r="E12376">
        <v>859.75</v>
      </c>
      <c r="G12376">
        <v>859.75</v>
      </c>
      <c r="H12376">
        <v>1150</v>
      </c>
      <c r="I12376">
        <v>54622</v>
      </c>
      <c r="J12376">
        <f t="shared" si="579"/>
        <v>316.08455882352939</v>
      </c>
      <c r="K12376">
        <f t="shared" si="580"/>
        <v>2008</v>
      </c>
      <c r="L12376">
        <f t="shared" si="581"/>
        <v>8</v>
      </c>
    </row>
    <row r="12377" spans="1:12" x14ac:dyDescent="0.25">
      <c r="A12377" s="1">
        <v>39679</v>
      </c>
      <c r="B12377">
        <v>845</v>
      </c>
      <c r="C12377">
        <v>869.5</v>
      </c>
      <c r="D12377">
        <v>842</v>
      </c>
      <c r="E12377">
        <v>845.25</v>
      </c>
      <c r="G12377">
        <v>845.25</v>
      </c>
      <c r="H12377">
        <v>1903</v>
      </c>
      <c r="I12377">
        <v>50547</v>
      </c>
      <c r="J12377">
        <f t="shared" si="579"/>
        <v>310.75367647058823</v>
      </c>
      <c r="K12377">
        <f t="shared" si="580"/>
        <v>2008</v>
      </c>
      <c r="L12377">
        <f t="shared" si="581"/>
        <v>8</v>
      </c>
    </row>
    <row r="12378" spans="1:12" x14ac:dyDescent="0.25">
      <c r="A12378" s="1">
        <v>39680</v>
      </c>
      <c r="B12378">
        <v>857</v>
      </c>
      <c r="C12378">
        <v>877</v>
      </c>
      <c r="D12378">
        <v>850.5</v>
      </c>
      <c r="E12378">
        <v>874.75</v>
      </c>
      <c r="G12378">
        <v>874.75</v>
      </c>
      <c r="H12378">
        <v>1038</v>
      </c>
      <c r="I12378">
        <v>46321</v>
      </c>
      <c r="J12378">
        <f t="shared" si="579"/>
        <v>321.59926470588238</v>
      </c>
      <c r="K12378">
        <f t="shared" si="580"/>
        <v>2008</v>
      </c>
      <c r="L12378">
        <f t="shared" si="581"/>
        <v>8</v>
      </c>
    </row>
    <row r="12379" spans="1:12" x14ac:dyDescent="0.25">
      <c r="A12379" s="1">
        <v>39681</v>
      </c>
      <c r="B12379">
        <v>892</v>
      </c>
      <c r="C12379">
        <v>931</v>
      </c>
      <c r="D12379">
        <v>892</v>
      </c>
      <c r="E12379">
        <v>897.25</v>
      </c>
      <c r="G12379">
        <v>897.25</v>
      </c>
      <c r="H12379">
        <v>1496</v>
      </c>
      <c r="I12379">
        <v>42404</v>
      </c>
      <c r="J12379">
        <f t="shared" si="579"/>
        <v>329.87132352941177</v>
      </c>
      <c r="K12379">
        <f t="shared" si="580"/>
        <v>2008</v>
      </c>
      <c r="L12379">
        <f t="shared" si="581"/>
        <v>8</v>
      </c>
    </row>
    <row r="12380" spans="1:12" x14ac:dyDescent="0.25">
      <c r="A12380" s="1">
        <v>39682</v>
      </c>
      <c r="B12380">
        <v>890</v>
      </c>
      <c r="C12380">
        <v>890</v>
      </c>
      <c r="D12380">
        <v>863</v>
      </c>
      <c r="E12380">
        <v>865.5</v>
      </c>
      <c r="G12380">
        <v>865.5</v>
      </c>
      <c r="H12380">
        <v>1478</v>
      </c>
      <c r="I12380">
        <v>36814</v>
      </c>
      <c r="J12380">
        <f t="shared" si="579"/>
        <v>318.1985294117647</v>
      </c>
      <c r="K12380">
        <f t="shared" si="580"/>
        <v>2008</v>
      </c>
      <c r="L12380">
        <f t="shared" si="581"/>
        <v>8</v>
      </c>
    </row>
    <row r="12381" spans="1:12" x14ac:dyDescent="0.25">
      <c r="A12381" s="1">
        <v>39685</v>
      </c>
      <c r="B12381">
        <v>878</v>
      </c>
      <c r="C12381">
        <v>878</v>
      </c>
      <c r="D12381">
        <v>839</v>
      </c>
      <c r="E12381">
        <v>840.25</v>
      </c>
      <c r="G12381">
        <v>840.25</v>
      </c>
      <c r="H12381">
        <v>1209</v>
      </c>
      <c r="I12381">
        <v>29703</v>
      </c>
      <c r="J12381">
        <f t="shared" si="579"/>
        <v>308.91544117647061</v>
      </c>
      <c r="K12381">
        <f t="shared" si="580"/>
        <v>2008</v>
      </c>
      <c r="L12381">
        <f t="shared" si="581"/>
        <v>8</v>
      </c>
    </row>
    <row r="12382" spans="1:12" x14ac:dyDescent="0.25">
      <c r="A12382" s="1">
        <v>39686</v>
      </c>
      <c r="B12382">
        <v>826</v>
      </c>
      <c r="C12382">
        <v>833</v>
      </c>
      <c r="D12382">
        <v>823</v>
      </c>
      <c r="E12382">
        <v>830.5</v>
      </c>
      <c r="G12382">
        <v>830.5</v>
      </c>
      <c r="H12382">
        <v>1443</v>
      </c>
      <c r="I12382">
        <v>26975</v>
      </c>
      <c r="J12382">
        <f t="shared" si="579"/>
        <v>305.33088235294116</v>
      </c>
      <c r="K12382">
        <f t="shared" si="580"/>
        <v>2008</v>
      </c>
      <c r="L12382">
        <f t="shared" si="581"/>
        <v>8</v>
      </c>
    </row>
    <row r="12383" spans="1:12" x14ac:dyDescent="0.25">
      <c r="A12383" s="1">
        <v>39687</v>
      </c>
      <c r="B12383">
        <v>831.5</v>
      </c>
      <c r="C12383">
        <v>831.5</v>
      </c>
      <c r="D12383">
        <v>800.5</v>
      </c>
      <c r="E12383">
        <v>802.75</v>
      </c>
      <c r="G12383">
        <v>802.75</v>
      </c>
      <c r="H12383">
        <v>2592</v>
      </c>
      <c r="I12383">
        <v>19979</v>
      </c>
      <c r="J12383">
        <f t="shared" si="579"/>
        <v>295.12867647058823</v>
      </c>
      <c r="K12383">
        <f t="shared" si="580"/>
        <v>2008</v>
      </c>
      <c r="L12383">
        <f t="shared" si="581"/>
        <v>8</v>
      </c>
    </row>
    <row r="12384" spans="1:12" x14ac:dyDescent="0.25">
      <c r="A12384" s="1">
        <v>39688</v>
      </c>
      <c r="B12384">
        <v>795</v>
      </c>
      <c r="C12384">
        <v>795</v>
      </c>
      <c r="D12384">
        <v>780</v>
      </c>
      <c r="E12384">
        <v>789</v>
      </c>
      <c r="G12384">
        <v>789</v>
      </c>
      <c r="H12384">
        <v>1938</v>
      </c>
      <c r="I12384">
        <v>14977</v>
      </c>
      <c r="J12384">
        <f t="shared" si="579"/>
        <v>290.0735294117647</v>
      </c>
      <c r="K12384">
        <f t="shared" si="580"/>
        <v>2008</v>
      </c>
      <c r="L12384">
        <f t="shared" si="581"/>
        <v>8</v>
      </c>
    </row>
    <row r="12385" spans="1:12" x14ac:dyDescent="0.25">
      <c r="A12385" s="1">
        <v>39689</v>
      </c>
      <c r="B12385">
        <v>781</v>
      </c>
      <c r="C12385">
        <v>790.5</v>
      </c>
      <c r="D12385">
        <v>779.25</v>
      </c>
      <c r="E12385">
        <v>779.25</v>
      </c>
      <c r="G12385">
        <v>779.25</v>
      </c>
      <c r="H12385">
        <v>908</v>
      </c>
      <c r="I12385">
        <v>8079</v>
      </c>
      <c r="J12385">
        <f t="shared" si="579"/>
        <v>286.4889705882353</v>
      </c>
      <c r="K12385">
        <f t="shared" si="580"/>
        <v>2008</v>
      </c>
      <c r="L12385">
        <f t="shared" si="581"/>
        <v>8</v>
      </c>
    </row>
    <row r="12386" spans="1:12" x14ac:dyDescent="0.25">
      <c r="A12386" s="1">
        <v>39693</v>
      </c>
      <c r="B12386">
        <v>742</v>
      </c>
      <c r="C12386">
        <v>746</v>
      </c>
      <c r="D12386">
        <v>736.5</v>
      </c>
      <c r="E12386">
        <v>744.25</v>
      </c>
      <c r="G12386">
        <v>744.25</v>
      </c>
      <c r="H12386">
        <v>415</v>
      </c>
      <c r="I12386">
        <v>5596</v>
      </c>
      <c r="J12386">
        <f t="shared" si="579"/>
        <v>273.62132352941177</v>
      </c>
      <c r="K12386">
        <f t="shared" si="580"/>
        <v>2008</v>
      </c>
      <c r="L12386">
        <f t="shared" si="581"/>
        <v>9</v>
      </c>
    </row>
    <row r="12387" spans="1:12" x14ac:dyDescent="0.25">
      <c r="A12387" s="1">
        <v>39694</v>
      </c>
      <c r="B12387">
        <v>743</v>
      </c>
      <c r="C12387">
        <v>752.25</v>
      </c>
      <c r="D12387">
        <v>743</v>
      </c>
      <c r="E12387">
        <v>752.25</v>
      </c>
      <c r="G12387">
        <v>752.25</v>
      </c>
      <c r="H12387">
        <v>312</v>
      </c>
      <c r="I12387">
        <v>3777</v>
      </c>
      <c r="J12387">
        <f t="shared" si="579"/>
        <v>276.5625</v>
      </c>
      <c r="K12387">
        <f t="shared" si="580"/>
        <v>2008</v>
      </c>
      <c r="L12387">
        <f t="shared" si="581"/>
        <v>9</v>
      </c>
    </row>
    <row r="12388" spans="1:12" x14ac:dyDescent="0.25">
      <c r="A12388" s="1">
        <v>39695</v>
      </c>
      <c r="B12388">
        <v>755.25</v>
      </c>
      <c r="C12388">
        <v>755.25</v>
      </c>
      <c r="D12388">
        <v>755.25</v>
      </c>
      <c r="E12388">
        <v>755.25</v>
      </c>
      <c r="G12388">
        <v>755.25</v>
      </c>
      <c r="H12388">
        <v>102</v>
      </c>
      <c r="I12388">
        <v>3020</v>
      </c>
      <c r="J12388">
        <f t="shared" si="579"/>
        <v>277.66544117647061</v>
      </c>
      <c r="K12388">
        <f t="shared" si="580"/>
        <v>2008</v>
      </c>
      <c r="L12388">
        <f t="shared" si="581"/>
        <v>9</v>
      </c>
    </row>
    <row r="12389" spans="1:12" x14ac:dyDescent="0.25">
      <c r="A12389" s="1">
        <v>39696</v>
      </c>
      <c r="B12389">
        <v>731</v>
      </c>
      <c r="C12389">
        <v>731</v>
      </c>
      <c r="D12389">
        <v>727.5</v>
      </c>
      <c r="E12389">
        <v>729.75</v>
      </c>
      <c r="G12389">
        <v>729.75</v>
      </c>
      <c r="H12389">
        <v>47</v>
      </c>
      <c r="I12389">
        <v>2228</v>
      </c>
      <c r="J12389">
        <f t="shared" si="579"/>
        <v>268.29044117647061</v>
      </c>
      <c r="K12389">
        <f t="shared" si="580"/>
        <v>2008</v>
      </c>
      <c r="L12389">
        <f t="shared" si="581"/>
        <v>9</v>
      </c>
    </row>
    <row r="12390" spans="1:12" x14ac:dyDescent="0.25">
      <c r="A12390" s="1">
        <v>39699</v>
      </c>
      <c r="B12390">
        <v>731</v>
      </c>
      <c r="C12390">
        <v>731</v>
      </c>
      <c r="D12390">
        <v>720.5</v>
      </c>
      <c r="E12390">
        <v>722.75</v>
      </c>
      <c r="G12390">
        <v>722.75</v>
      </c>
      <c r="H12390">
        <v>63</v>
      </c>
      <c r="I12390">
        <v>1470</v>
      </c>
      <c r="J12390">
        <f t="shared" si="579"/>
        <v>265.71691176470586</v>
      </c>
      <c r="K12390">
        <f t="shared" si="580"/>
        <v>2008</v>
      </c>
      <c r="L12390">
        <f t="shared" si="581"/>
        <v>9</v>
      </c>
    </row>
    <row r="12391" spans="1:12" x14ac:dyDescent="0.25">
      <c r="A12391" s="1">
        <v>39700</v>
      </c>
      <c r="B12391">
        <v>706</v>
      </c>
      <c r="C12391">
        <v>711.5</v>
      </c>
      <c r="D12391">
        <v>701</v>
      </c>
      <c r="E12391">
        <v>711.5</v>
      </c>
      <c r="G12391">
        <v>711.5</v>
      </c>
      <c r="H12391">
        <v>29</v>
      </c>
      <c r="I12391">
        <v>922</v>
      </c>
      <c r="J12391">
        <f t="shared" si="579"/>
        <v>261.58088235294116</v>
      </c>
      <c r="K12391">
        <f t="shared" si="580"/>
        <v>2008</v>
      </c>
      <c r="L12391">
        <f t="shared" si="581"/>
        <v>9</v>
      </c>
    </row>
    <row r="12392" spans="1:12" x14ac:dyDescent="0.25">
      <c r="A12392" s="1">
        <v>39701</v>
      </c>
      <c r="B12392">
        <v>706.75</v>
      </c>
      <c r="C12392">
        <v>706.75</v>
      </c>
      <c r="D12392">
        <v>706.75</v>
      </c>
      <c r="E12392">
        <v>706.75</v>
      </c>
      <c r="G12392">
        <v>706.75</v>
      </c>
      <c r="H12392">
        <v>8</v>
      </c>
      <c r="I12392">
        <v>583</v>
      </c>
      <c r="J12392">
        <f t="shared" si="579"/>
        <v>259.83455882352939</v>
      </c>
      <c r="K12392">
        <f t="shared" si="580"/>
        <v>2008</v>
      </c>
      <c r="L12392">
        <f t="shared" si="581"/>
        <v>9</v>
      </c>
    </row>
    <row r="12393" spans="1:12" x14ac:dyDescent="0.25">
      <c r="A12393" s="1">
        <v>39702</v>
      </c>
      <c r="B12393">
        <v>714</v>
      </c>
      <c r="C12393">
        <v>714</v>
      </c>
      <c r="D12393">
        <v>707.25</v>
      </c>
      <c r="E12393">
        <v>707.25</v>
      </c>
      <c r="G12393">
        <v>707.25</v>
      </c>
      <c r="H12393">
        <v>54</v>
      </c>
      <c r="I12393">
        <v>335</v>
      </c>
      <c r="J12393">
        <f t="shared" si="579"/>
        <v>260.01838235294116</v>
      </c>
      <c r="K12393">
        <f t="shared" si="580"/>
        <v>2008</v>
      </c>
      <c r="L12393">
        <f t="shared" si="581"/>
        <v>9</v>
      </c>
    </row>
    <row r="12394" spans="1:12" x14ac:dyDescent="0.25">
      <c r="A12394" s="1">
        <v>39703</v>
      </c>
      <c r="B12394">
        <v>725</v>
      </c>
      <c r="C12394">
        <v>725</v>
      </c>
      <c r="D12394">
        <v>703</v>
      </c>
      <c r="E12394">
        <v>703.75</v>
      </c>
      <c r="G12394">
        <v>703.75</v>
      </c>
      <c r="H12394">
        <v>54</v>
      </c>
      <c r="I12394">
        <v>335</v>
      </c>
      <c r="J12394">
        <f t="shared" si="579"/>
        <v>258.73161764705884</v>
      </c>
      <c r="K12394">
        <f t="shared" si="580"/>
        <v>2008</v>
      </c>
      <c r="L12394">
        <f t="shared" si="581"/>
        <v>9</v>
      </c>
    </row>
    <row r="12395" spans="1:12" x14ac:dyDescent="0.25">
      <c r="A12395" s="1">
        <v>39706</v>
      </c>
      <c r="B12395">
        <v>705</v>
      </c>
      <c r="C12395">
        <v>740</v>
      </c>
      <c r="D12395">
        <v>705</v>
      </c>
      <c r="E12395">
        <v>727</v>
      </c>
      <c r="G12395">
        <v>727</v>
      </c>
      <c r="H12395">
        <v>2162</v>
      </c>
      <c r="I12395">
        <v>179594</v>
      </c>
      <c r="J12395">
        <f t="shared" si="579"/>
        <v>267.27941176470586</v>
      </c>
      <c r="K12395">
        <f t="shared" si="580"/>
        <v>2008</v>
      </c>
      <c r="L12395">
        <f t="shared" si="581"/>
        <v>9</v>
      </c>
    </row>
    <row r="12396" spans="1:12" x14ac:dyDescent="0.25">
      <c r="A12396" s="1">
        <v>39707</v>
      </c>
      <c r="B12396">
        <v>718</v>
      </c>
      <c r="C12396">
        <v>721</v>
      </c>
      <c r="D12396">
        <v>686</v>
      </c>
      <c r="E12396">
        <v>690</v>
      </c>
      <c r="G12396">
        <v>690</v>
      </c>
      <c r="H12396">
        <v>5367</v>
      </c>
      <c r="I12396">
        <v>183451</v>
      </c>
      <c r="J12396">
        <f t="shared" si="579"/>
        <v>253.6764705882353</v>
      </c>
      <c r="K12396">
        <f t="shared" si="580"/>
        <v>2008</v>
      </c>
      <c r="L12396">
        <f t="shared" si="581"/>
        <v>9</v>
      </c>
    </row>
    <row r="12397" spans="1:12" x14ac:dyDescent="0.25">
      <c r="A12397" s="1">
        <v>39708</v>
      </c>
      <c r="B12397">
        <v>700</v>
      </c>
      <c r="C12397">
        <v>730</v>
      </c>
      <c r="D12397">
        <v>686</v>
      </c>
      <c r="E12397">
        <v>725.75</v>
      </c>
      <c r="G12397">
        <v>725.75</v>
      </c>
      <c r="H12397">
        <v>3158</v>
      </c>
      <c r="I12397">
        <v>184874</v>
      </c>
      <c r="J12397">
        <f t="shared" si="579"/>
        <v>266.81985294117646</v>
      </c>
      <c r="K12397">
        <f t="shared" si="580"/>
        <v>2008</v>
      </c>
      <c r="L12397">
        <f t="shared" si="581"/>
        <v>9</v>
      </c>
    </row>
    <row r="12398" spans="1:12" x14ac:dyDescent="0.25">
      <c r="A12398" s="1">
        <v>39709</v>
      </c>
      <c r="B12398">
        <v>726</v>
      </c>
      <c r="C12398">
        <v>727</v>
      </c>
      <c r="D12398">
        <v>690</v>
      </c>
      <c r="E12398">
        <v>692.75</v>
      </c>
      <c r="G12398">
        <v>692.75</v>
      </c>
      <c r="H12398">
        <v>2078</v>
      </c>
      <c r="I12398">
        <v>184610</v>
      </c>
      <c r="J12398">
        <f t="shared" si="579"/>
        <v>254.6875</v>
      </c>
      <c r="K12398">
        <f t="shared" si="580"/>
        <v>2008</v>
      </c>
      <c r="L12398">
        <f t="shared" si="581"/>
        <v>9</v>
      </c>
    </row>
    <row r="12399" spans="1:12" x14ac:dyDescent="0.25">
      <c r="A12399" s="1">
        <v>39710</v>
      </c>
      <c r="B12399">
        <v>712</v>
      </c>
      <c r="C12399">
        <v>722</v>
      </c>
      <c r="D12399">
        <v>698</v>
      </c>
      <c r="E12399">
        <v>718</v>
      </c>
      <c r="G12399">
        <v>718</v>
      </c>
      <c r="H12399">
        <v>2961</v>
      </c>
      <c r="I12399">
        <v>176728</v>
      </c>
      <c r="J12399">
        <f t="shared" si="579"/>
        <v>263.97058823529414</v>
      </c>
      <c r="K12399">
        <f t="shared" si="580"/>
        <v>2008</v>
      </c>
      <c r="L12399">
        <f t="shared" si="581"/>
        <v>9</v>
      </c>
    </row>
    <row r="12400" spans="1:12" x14ac:dyDescent="0.25">
      <c r="A12400" s="1">
        <v>39713</v>
      </c>
      <c r="B12400">
        <v>744</v>
      </c>
      <c r="C12400">
        <v>757</v>
      </c>
      <c r="D12400">
        <v>734</v>
      </c>
      <c r="E12400">
        <v>737.75</v>
      </c>
      <c r="G12400">
        <v>737.75</v>
      </c>
      <c r="H12400">
        <v>2108</v>
      </c>
      <c r="I12400">
        <v>176633</v>
      </c>
      <c r="J12400">
        <f t="shared" si="579"/>
        <v>271.23161764705884</v>
      </c>
      <c r="K12400">
        <f t="shared" si="580"/>
        <v>2008</v>
      </c>
      <c r="L12400">
        <f t="shared" si="581"/>
        <v>9</v>
      </c>
    </row>
    <row r="12401" spans="1:12" x14ac:dyDescent="0.25">
      <c r="A12401" s="1">
        <v>39714</v>
      </c>
      <c r="B12401">
        <v>734</v>
      </c>
      <c r="C12401">
        <v>755</v>
      </c>
      <c r="D12401">
        <v>728.5</v>
      </c>
      <c r="E12401">
        <v>750.5</v>
      </c>
      <c r="G12401">
        <v>750.5</v>
      </c>
      <c r="H12401">
        <v>1017</v>
      </c>
      <c r="I12401">
        <v>176340</v>
      </c>
      <c r="J12401">
        <f t="shared" si="579"/>
        <v>275.91911764705884</v>
      </c>
      <c r="K12401">
        <f t="shared" si="580"/>
        <v>2008</v>
      </c>
      <c r="L12401">
        <f t="shared" si="581"/>
        <v>9</v>
      </c>
    </row>
    <row r="12402" spans="1:12" x14ac:dyDescent="0.25">
      <c r="A12402" s="1">
        <v>39715</v>
      </c>
      <c r="B12402">
        <v>757.5</v>
      </c>
      <c r="C12402">
        <v>760</v>
      </c>
      <c r="D12402">
        <v>723.5</v>
      </c>
      <c r="E12402">
        <v>730.25</v>
      </c>
      <c r="G12402">
        <v>730.25</v>
      </c>
      <c r="H12402">
        <v>1372</v>
      </c>
      <c r="I12402">
        <v>175924</v>
      </c>
      <c r="J12402">
        <f t="shared" si="579"/>
        <v>268.47426470588238</v>
      </c>
      <c r="K12402">
        <f t="shared" si="580"/>
        <v>2008</v>
      </c>
      <c r="L12402">
        <f t="shared" si="581"/>
        <v>9</v>
      </c>
    </row>
    <row r="12403" spans="1:12" x14ac:dyDescent="0.25">
      <c r="A12403" s="1">
        <v>39716</v>
      </c>
      <c r="B12403">
        <v>725</v>
      </c>
      <c r="C12403">
        <v>740</v>
      </c>
      <c r="D12403">
        <v>722</v>
      </c>
      <c r="E12403">
        <v>736.25</v>
      </c>
      <c r="G12403">
        <v>736.25</v>
      </c>
      <c r="H12403">
        <v>1132</v>
      </c>
      <c r="I12403">
        <v>175087</v>
      </c>
      <c r="J12403">
        <f t="shared" si="579"/>
        <v>270.68014705882354</v>
      </c>
      <c r="K12403">
        <f t="shared" si="580"/>
        <v>2008</v>
      </c>
      <c r="L12403">
        <f t="shared" si="581"/>
        <v>9</v>
      </c>
    </row>
    <row r="12404" spans="1:12" x14ac:dyDescent="0.25">
      <c r="A12404" s="1">
        <v>39717</v>
      </c>
      <c r="B12404">
        <v>725</v>
      </c>
      <c r="C12404">
        <v>730</v>
      </c>
      <c r="D12404">
        <v>715</v>
      </c>
      <c r="E12404">
        <v>716</v>
      </c>
      <c r="G12404">
        <v>716</v>
      </c>
      <c r="H12404">
        <v>876</v>
      </c>
      <c r="I12404">
        <v>171943</v>
      </c>
      <c r="J12404">
        <f t="shared" si="579"/>
        <v>263.23529411764707</v>
      </c>
      <c r="K12404">
        <f t="shared" si="580"/>
        <v>2008</v>
      </c>
      <c r="L12404">
        <f t="shared" si="581"/>
        <v>9</v>
      </c>
    </row>
    <row r="12405" spans="1:12" x14ac:dyDescent="0.25">
      <c r="A12405" s="1">
        <v>39720</v>
      </c>
      <c r="B12405">
        <v>698</v>
      </c>
      <c r="C12405">
        <v>699</v>
      </c>
      <c r="D12405">
        <v>666</v>
      </c>
      <c r="E12405">
        <v>668</v>
      </c>
      <c r="G12405">
        <v>668</v>
      </c>
      <c r="H12405">
        <v>1519</v>
      </c>
      <c r="I12405">
        <v>171755</v>
      </c>
      <c r="J12405">
        <f t="shared" si="579"/>
        <v>245.58823529411765</v>
      </c>
      <c r="K12405">
        <f t="shared" si="580"/>
        <v>2008</v>
      </c>
      <c r="L12405">
        <f t="shared" si="581"/>
        <v>9</v>
      </c>
    </row>
    <row r="12406" spans="1:12" x14ac:dyDescent="0.25">
      <c r="A12406" s="1">
        <v>39721</v>
      </c>
      <c r="B12406">
        <v>676</v>
      </c>
      <c r="C12406">
        <v>686</v>
      </c>
      <c r="D12406">
        <v>674</v>
      </c>
      <c r="E12406">
        <v>680</v>
      </c>
      <c r="G12406">
        <v>680</v>
      </c>
      <c r="H12406">
        <v>3906</v>
      </c>
      <c r="I12406">
        <v>169165</v>
      </c>
      <c r="J12406">
        <f t="shared" si="579"/>
        <v>250</v>
      </c>
      <c r="K12406">
        <f t="shared" si="580"/>
        <v>2008</v>
      </c>
      <c r="L12406">
        <f t="shared" si="581"/>
        <v>9</v>
      </c>
    </row>
    <row r="12407" spans="1:12" x14ac:dyDescent="0.25">
      <c r="A12407" s="1">
        <v>39722</v>
      </c>
      <c r="B12407">
        <v>684</v>
      </c>
      <c r="C12407">
        <v>684</v>
      </c>
      <c r="D12407">
        <v>666</v>
      </c>
      <c r="E12407">
        <v>669.75</v>
      </c>
      <c r="G12407">
        <v>669.75</v>
      </c>
      <c r="H12407">
        <v>976</v>
      </c>
      <c r="I12407">
        <v>168738</v>
      </c>
      <c r="J12407">
        <f t="shared" si="579"/>
        <v>246.23161764705881</v>
      </c>
      <c r="K12407">
        <f t="shared" si="580"/>
        <v>2008</v>
      </c>
      <c r="L12407">
        <f t="shared" si="581"/>
        <v>10</v>
      </c>
    </row>
    <row r="12408" spans="1:12" x14ac:dyDescent="0.25">
      <c r="A12408" s="1">
        <v>39723</v>
      </c>
      <c r="B12408">
        <v>663</v>
      </c>
      <c r="C12408">
        <v>663</v>
      </c>
      <c r="D12408">
        <v>630</v>
      </c>
      <c r="E12408">
        <v>636</v>
      </c>
      <c r="G12408">
        <v>636</v>
      </c>
      <c r="H12408">
        <v>1778</v>
      </c>
      <c r="I12408">
        <v>163611</v>
      </c>
      <c r="J12408">
        <f t="shared" si="579"/>
        <v>233.8235294117647</v>
      </c>
      <c r="K12408">
        <f t="shared" si="580"/>
        <v>2008</v>
      </c>
      <c r="L12408">
        <f t="shared" si="581"/>
        <v>10</v>
      </c>
    </row>
    <row r="12409" spans="1:12" x14ac:dyDescent="0.25">
      <c r="A12409" s="1">
        <v>39724</v>
      </c>
      <c r="B12409">
        <v>640</v>
      </c>
      <c r="C12409">
        <v>654</v>
      </c>
      <c r="D12409">
        <v>636</v>
      </c>
      <c r="E12409">
        <v>640.25</v>
      </c>
      <c r="G12409">
        <v>640.25</v>
      </c>
      <c r="H12409">
        <v>1178</v>
      </c>
      <c r="I12409">
        <v>163623</v>
      </c>
      <c r="J12409">
        <f t="shared" si="579"/>
        <v>235.3860294117647</v>
      </c>
      <c r="K12409">
        <f t="shared" si="580"/>
        <v>2008</v>
      </c>
      <c r="L12409">
        <f t="shared" si="581"/>
        <v>10</v>
      </c>
    </row>
    <row r="12410" spans="1:12" x14ac:dyDescent="0.25">
      <c r="A12410" s="1">
        <v>39727</v>
      </c>
      <c r="B12410">
        <v>604</v>
      </c>
      <c r="C12410">
        <v>615</v>
      </c>
      <c r="D12410">
        <v>588</v>
      </c>
      <c r="E12410">
        <v>595.25</v>
      </c>
      <c r="G12410">
        <v>595.25</v>
      </c>
      <c r="H12410">
        <v>2978</v>
      </c>
      <c r="I12410">
        <v>164945</v>
      </c>
      <c r="J12410">
        <f t="shared" si="579"/>
        <v>218.84191176470588</v>
      </c>
      <c r="K12410">
        <f t="shared" si="580"/>
        <v>2008</v>
      </c>
      <c r="L12410">
        <f t="shared" si="581"/>
        <v>10</v>
      </c>
    </row>
    <row r="12411" spans="1:12" x14ac:dyDescent="0.25">
      <c r="A12411" s="1">
        <v>39728</v>
      </c>
      <c r="B12411">
        <v>607</v>
      </c>
      <c r="C12411">
        <v>616</v>
      </c>
      <c r="D12411">
        <v>594</v>
      </c>
      <c r="E12411">
        <v>603.25</v>
      </c>
      <c r="G12411">
        <v>603.25</v>
      </c>
      <c r="H12411">
        <v>1891</v>
      </c>
      <c r="I12411">
        <v>162099</v>
      </c>
      <c r="J12411">
        <f t="shared" si="579"/>
        <v>221.78308823529412</v>
      </c>
      <c r="K12411">
        <f t="shared" si="580"/>
        <v>2008</v>
      </c>
      <c r="L12411">
        <f t="shared" si="581"/>
        <v>10</v>
      </c>
    </row>
    <row r="12412" spans="1:12" x14ac:dyDescent="0.25">
      <c r="A12412" s="1">
        <v>39729</v>
      </c>
      <c r="B12412">
        <v>596</v>
      </c>
      <c r="C12412">
        <v>616</v>
      </c>
      <c r="D12412">
        <v>592</v>
      </c>
      <c r="E12412">
        <v>608</v>
      </c>
      <c r="G12412">
        <v>608</v>
      </c>
      <c r="H12412">
        <v>1151</v>
      </c>
      <c r="I12412">
        <v>161076</v>
      </c>
      <c r="J12412">
        <f t="shared" si="579"/>
        <v>223.52941176470588</v>
      </c>
      <c r="K12412">
        <f t="shared" si="580"/>
        <v>2008</v>
      </c>
      <c r="L12412">
        <f t="shared" si="581"/>
        <v>10</v>
      </c>
    </row>
    <row r="12413" spans="1:12" x14ac:dyDescent="0.25">
      <c r="A12413" s="1">
        <v>39730</v>
      </c>
      <c r="B12413">
        <v>620</v>
      </c>
      <c r="C12413">
        <v>621</v>
      </c>
      <c r="D12413">
        <v>602.5</v>
      </c>
      <c r="E12413">
        <v>604.75</v>
      </c>
      <c r="G12413">
        <v>604.75</v>
      </c>
      <c r="H12413">
        <v>2168</v>
      </c>
      <c r="I12413">
        <v>161551</v>
      </c>
      <c r="J12413">
        <f t="shared" si="579"/>
        <v>222.33455882352942</v>
      </c>
      <c r="K12413">
        <f t="shared" si="580"/>
        <v>2008</v>
      </c>
      <c r="L12413">
        <f t="shared" si="581"/>
        <v>10</v>
      </c>
    </row>
    <row r="12414" spans="1:12" x14ac:dyDescent="0.25">
      <c r="A12414" s="1">
        <v>39731</v>
      </c>
      <c r="B12414">
        <v>579</v>
      </c>
      <c r="C12414">
        <v>579</v>
      </c>
      <c r="D12414">
        <v>558</v>
      </c>
      <c r="E12414">
        <v>563.5</v>
      </c>
      <c r="G12414">
        <v>563.5</v>
      </c>
      <c r="H12414">
        <v>2198</v>
      </c>
      <c r="I12414">
        <v>159462</v>
      </c>
      <c r="J12414">
        <f t="shared" si="579"/>
        <v>207.16911764705881</v>
      </c>
      <c r="K12414">
        <f t="shared" si="580"/>
        <v>2008</v>
      </c>
      <c r="L12414">
        <f t="shared" si="581"/>
        <v>10</v>
      </c>
    </row>
    <row r="12415" spans="1:12" x14ac:dyDescent="0.25">
      <c r="A12415" s="1">
        <v>39734</v>
      </c>
      <c r="B12415">
        <v>581</v>
      </c>
      <c r="C12415">
        <v>592</v>
      </c>
      <c r="D12415">
        <v>580</v>
      </c>
      <c r="E12415">
        <v>588.5</v>
      </c>
      <c r="G12415">
        <v>588.5</v>
      </c>
      <c r="H12415">
        <v>1035</v>
      </c>
      <c r="I12415">
        <v>156322</v>
      </c>
      <c r="J12415">
        <f t="shared" si="579"/>
        <v>216.36029411764707</v>
      </c>
      <c r="K12415">
        <f t="shared" si="580"/>
        <v>2008</v>
      </c>
      <c r="L12415">
        <f t="shared" si="581"/>
        <v>10</v>
      </c>
    </row>
    <row r="12416" spans="1:12" x14ac:dyDescent="0.25">
      <c r="A12416" s="1">
        <v>39735</v>
      </c>
      <c r="B12416">
        <v>595</v>
      </c>
      <c r="C12416">
        <v>598</v>
      </c>
      <c r="D12416">
        <v>571</v>
      </c>
      <c r="E12416">
        <v>573</v>
      </c>
      <c r="G12416">
        <v>573</v>
      </c>
      <c r="H12416">
        <v>938</v>
      </c>
      <c r="I12416">
        <v>154895</v>
      </c>
      <c r="J12416">
        <f t="shared" si="579"/>
        <v>210.66176470588238</v>
      </c>
      <c r="K12416">
        <f t="shared" si="580"/>
        <v>2008</v>
      </c>
      <c r="L12416">
        <f t="shared" si="581"/>
        <v>10</v>
      </c>
    </row>
    <row r="12417" spans="1:12" x14ac:dyDescent="0.25">
      <c r="A12417" s="1">
        <v>39736</v>
      </c>
      <c r="B12417">
        <v>560</v>
      </c>
      <c r="C12417">
        <v>572</v>
      </c>
      <c r="D12417">
        <v>554</v>
      </c>
      <c r="E12417">
        <v>555.75</v>
      </c>
      <c r="G12417">
        <v>555.75</v>
      </c>
      <c r="H12417">
        <v>1007</v>
      </c>
      <c r="I12417">
        <v>152808</v>
      </c>
      <c r="J12417">
        <f t="shared" si="579"/>
        <v>204.31985294117646</v>
      </c>
      <c r="K12417">
        <f t="shared" si="580"/>
        <v>2008</v>
      </c>
      <c r="L12417">
        <f t="shared" si="581"/>
        <v>10</v>
      </c>
    </row>
    <row r="12418" spans="1:12" x14ac:dyDescent="0.25">
      <c r="A12418" s="1">
        <v>39737</v>
      </c>
      <c r="B12418">
        <v>554</v>
      </c>
      <c r="C12418">
        <v>560</v>
      </c>
      <c r="D12418">
        <v>543</v>
      </c>
      <c r="E12418">
        <v>555.25</v>
      </c>
      <c r="G12418">
        <v>555.25</v>
      </c>
      <c r="H12418">
        <v>1036</v>
      </c>
      <c r="I12418">
        <v>151935</v>
      </c>
      <c r="J12418">
        <f t="shared" ref="J12418:J12481" si="582">G12418/100*5000/136</f>
        <v>204.1360294117647</v>
      </c>
      <c r="K12418">
        <f t="shared" ref="K12418:K12481" si="583">YEAR(A12418)</f>
        <v>2008</v>
      </c>
      <c r="L12418">
        <f t="shared" ref="L12418:L12481" si="584">MONTH(A12418)</f>
        <v>10</v>
      </c>
    </row>
    <row r="12419" spans="1:12" x14ac:dyDescent="0.25">
      <c r="A12419" s="1">
        <v>39738</v>
      </c>
      <c r="B12419">
        <v>564</v>
      </c>
      <c r="C12419">
        <v>568.5</v>
      </c>
      <c r="D12419">
        <v>555</v>
      </c>
      <c r="E12419">
        <v>566.25</v>
      </c>
      <c r="G12419">
        <v>566.25</v>
      </c>
      <c r="H12419">
        <v>1883</v>
      </c>
      <c r="I12419">
        <v>150795</v>
      </c>
      <c r="J12419">
        <f t="shared" si="582"/>
        <v>208.18014705882354</v>
      </c>
      <c r="K12419">
        <f t="shared" si="583"/>
        <v>2008</v>
      </c>
      <c r="L12419">
        <f t="shared" si="584"/>
        <v>10</v>
      </c>
    </row>
    <row r="12420" spans="1:12" x14ac:dyDescent="0.25">
      <c r="A12420" s="1">
        <v>39741</v>
      </c>
      <c r="B12420">
        <v>570</v>
      </c>
      <c r="C12420">
        <v>574</v>
      </c>
      <c r="D12420">
        <v>554</v>
      </c>
      <c r="E12420">
        <v>563.5</v>
      </c>
      <c r="G12420">
        <v>563.5</v>
      </c>
      <c r="H12420">
        <v>2699</v>
      </c>
      <c r="I12420">
        <v>152768</v>
      </c>
      <c r="J12420">
        <f t="shared" si="582"/>
        <v>207.16911764705881</v>
      </c>
      <c r="K12420">
        <f t="shared" si="583"/>
        <v>2008</v>
      </c>
      <c r="L12420">
        <f t="shared" si="584"/>
        <v>10</v>
      </c>
    </row>
    <row r="12421" spans="1:12" x14ac:dyDescent="0.25">
      <c r="A12421" s="1">
        <v>39742</v>
      </c>
      <c r="B12421">
        <v>561</v>
      </c>
      <c r="C12421">
        <v>562</v>
      </c>
      <c r="D12421">
        <v>546</v>
      </c>
      <c r="E12421">
        <v>549</v>
      </c>
      <c r="G12421">
        <v>549</v>
      </c>
      <c r="H12421">
        <v>563</v>
      </c>
      <c r="I12421">
        <v>151345</v>
      </c>
      <c r="J12421">
        <f t="shared" si="582"/>
        <v>201.83823529411765</v>
      </c>
      <c r="K12421">
        <f t="shared" si="583"/>
        <v>2008</v>
      </c>
      <c r="L12421">
        <f t="shared" si="584"/>
        <v>10</v>
      </c>
    </row>
    <row r="12422" spans="1:12" x14ac:dyDescent="0.25">
      <c r="A12422" s="1">
        <v>39743</v>
      </c>
      <c r="B12422">
        <v>532</v>
      </c>
      <c r="C12422">
        <v>538</v>
      </c>
      <c r="D12422">
        <v>515</v>
      </c>
      <c r="E12422">
        <v>517.75</v>
      </c>
      <c r="G12422">
        <v>517.75</v>
      </c>
      <c r="H12422">
        <v>1529</v>
      </c>
      <c r="I12422">
        <v>150099</v>
      </c>
      <c r="J12422">
        <f t="shared" si="582"/>
        <v>190.34926470588235</v>
      </c>
      <c r="K12422">
        <f t="shared" si="583"/>
        <v>2008</v>
      </c>
      <c r="L12422">
        <f t="shared" si="584"/>
        <v>10</v>
      </c>
    </row>
    <row r="12423" spans="1:12" x14ac:dyDescent="0.25">
      <c r="A12423" s="1">
        <v>39744</v>
      </c>
      <c r="B12423">
        <v>521</v>
      </c>
      <c r="C12423">
        <v>538</v>
      </c>
      <c r="D12423">
        <v>521</v>
      </c>
      <c r="E12423">
        <v>523</v>
      </c>
      <c r="G12423">
        <v>523</v>
      </c>
      <c r="H12423">
        <v>1347</v>
      </c>
      <c r="I12423">
        <v>147664</v>
      </c>
      <c r="J12423">
        <f t="shared" si="582"/>
        <v>192.27941176470591</v>
      </c>
      <c r="K12423">
        <f t="shared" si="583"/>
        <v>2008</v>
      </c>
      <c r="L12423">
        <f t="shared" si="584"/>
        <v>10</v>
      </c>
    </row>
    <row r="12424" spans="1:12" x14ac:dyDescent="0.25">
      <c r="A12424" s="1">
        <v>39745</v>
      </c>
      <c r="B12424">
        <v>506</v>
      </c>
      <c r="C12424">
        <v>523.5</v>
      </c>
      <c r="D12424">
        <v>503</v>
      </c>
      <c r="E12424">
        <v>516.25</v>
      </c>
      <c r="G12424">
        <v>516.25</v>
      </c>
      <c r="H12424">
        <v>2053</v>
      </c>
      <c r="I12424">
        <v>147331</v>
      </c>
      <c r="J12424">
        <f t="shared" si="582"/>
        <v>189.79779411764707</v>
      </c>
      <c r="K12424">
        <f t="shared" si="583"/>
        <v>2008</v>
      </c>
      <c r="L12424">
        <f t="shared" si="584"/>
        <v>10</v>
      </c>
    </row>
    <row r="12425" spans="1:12" x14ac:dyDescent="0.25">
      <c r="A12425" s="1">
        <v>39748</v>
      </c>
      <c r="B12425">
        <v>514</v>
      </c>
      <c r="C12425">
        <v>532</v>
      </c>
      <c r="D12425">
        <v>510</v>
      </c>
      <c r="E12425">
        <v>529.5</v>
      </c>
      <c r="G12425">
        <v>529.5</v>
      </c>
      <c r="H12425">
        <v>868</v>
      </c>
      <c r="I12425">
        <v>147478</v>
      </c>
      <c r="J12425">
        <f t="shared" si="582"/>
        <v>194.66911764705881</v>
      </c>
      <c r="K12425">
        <f t="shared" si="583"/>
        <v>2008</v>
      </c>
      <c r="L12425">
        <f t="shared" si="584"/>
        <v>10</v>
      </c>
    </row>
    <row r="12426" spans="1:12" x14ac:dyDescent="0.25">
      <c r="A12426" s="1">
        <v>39749</v>
      </c>
      <c r="B12426">
        <v>545</v>
      </c>
      <c r="C12426">
        <v>545</v>
      </c>
      <c r="D12426">
        <v>512</v>
      </c>
      <c r="E12426">
        <v>514</v>
      </c>
      <c r="G12426">
        <v>514</v>
      </c>
      <c r="H12426">
        <v>1732</v>
      </c>
      <c r="I12426">
        <v>144289</v>
      </c>
      <c r="J12426">
        <f t="shared" si="582"/>
        <v>188.97058823529412</v>
      </c>
      <c r="K12426">
        <f t="shared" si="583"/>
        <v>2008</v>
      </c>
      <c r="L12426">
        <f t="shared" si="584"/>
        <v>10</v>
      </c>
    </row>
    <row r="12427" spans="1:12" x14ac:dyDescent="0.25">
      <c r="A12427" s="1">
        <v>39750</v>
      </c>
      <c r="B12427">
        <v>527</v>
      </c>
      <c r="C12427">
        <v>574</v>
      </c>
      <c r="D12427">
        <v>524</v>
      </c>
      <c r="E12427">
        <v>561.25</v>
      </c>
      <c r="G12427">
        <v>561.25</v>
      </c>
      <c r="H12427">
        <v>2124</v>
      </c>
      <c r="I12427">
        <v>145512</v>
      </c>
      <c r="J12427">
        <f t="shared" si="582"/>
        <v>206.34191176470588</v>
      </c>
      <c r="K12427">
        <f t="shared" si="583"/>
        <v>2008</v>
      </c>
      <c r="L12427">
        <f t="shared" si="584"/>
        <v>10</v>
      </c>
    </row>
    <row r="12428" spans="1:12" x14ac:dyDescent="0.25">
      <c r="A12428" s="1">
        <v>39751</v>
      </c>
      <c r="B12428">
        <v>557</v>
      </c>
      <c r="C12428">
        <v>560</v>
      </c>
      <c r="D12428">
        <v>531</v>
      </c>
      <c r="E12428">
        <v>538</v>
      </c>
      <c r="G12428">
        <v>538</v>
      </c>
      <c r="H12428">
        <v>2625</v>
      </c>
      <c r="I12428">
        <v>141898</v>
      </c>
      <c r="J12428">
        <f t="shared" si="582"/>
        <v>197.79411764705881</v>
      </c>
      <c r="K12428">
        <f t="shared" si="583"/>
        <v>2008</v>
      </c>
      <c r="L12428">
        <f t="shared" si="584"/>
        <v>10</v>
      </c>
    </row>
    <row r="12429" spans="1:12" x14ac:dyDescent="0.25">
      <c r="A12429" s="1">
        <v>39752</v>
      </c>
      <c r="B12429">
        <v>531</v>
      </c>
      <c r="C12429">
        <v>540</v>
      </c>
      <c r="D12429">
        <v>524</v>
      </c>
      <c r="E12429">
        <v>536.25</v>
      </c>
      <c r="G12429">
        <v>536.25</v>
      </c>
      <c r="H12429">
        <v>2819</v>
      </c>
      <c r="I12429">
        <v>136994</v>
      </c>
      <c r="J12429">
        <f t="shared" si="582"/>
        <v>197.15073529411765</v>
      </c>
      <c r="K12429">
        <f t="shared" si="583"/>
        <v>2008</v>
      </c>
      <c r="L12429">
        <f t="shared" si="584"/>
        <v>10</v>
      </c>
    </row>
    <row r="12430" spans="1:12" x14ac:dyDescent="0.25">
      <c r="A12430" s="1">
        <v>39755</v>
      </c>
      <c r="B12430">
        <v>547</v>
      </c>
      <c r="C12430">
        <v>576</v>
      </c>
      <c r="D12430">
        <v>543</v>
      </c>
      <c r="E12430">
        <v>562</v>
      </c>
      <c r="G12430">
        <v>562</v>
      </c>
      <c r="H12430">
        <v>3020</v>
      </c>
      <c r="I12430">
        <v>132115</v>
      </c>
      <c r="J12430">
        <f t="shared" si="582"/>
        <v>206.61764705882354</v>
      </c>
      <c r="K12430">
        <f t="shared" si="583"/>
        <v>2008</v>
      </c>
      <c r="L12430">
        <f t="shared" si="584"/>
        <v>11</v>
      </c>
    </row>
    <row r="12431" spans="1:12" x14ac:dyDescent="0.25">
      <c r="A12431" s="1">
        <v>39756</v>
      </c>
      <c r="B12431">
        <v>567</v>
      </c>
      <c r="C12431">
        <v>582</v>
      </c>
      <c r="D12431">
        <v>566</v>
      </c>
      <c r="E12431">
        <v>572.5</v>
      </c>
      <c r="G12431">
        <v>572.5</v>
      </c>
      <c r="H12431">
        <v>2153</v>
      </c>
      <c r="I12431">
        <v>129859</v>
      </c>
      <c r="J12431">
        <f t="shared" si="582"/>
        <v>210.47794117647058</v>
      </c>
      <c r="K12431">
        <f t="shared" si="583"/>
        <v>2008</v>
      </c>
      <c r="L12431">
        <f t="shared" si="584"/>
        <v>11</v>
      </c>
    </row>
    <row r="12432" spans="1:12" x14ac:dyDescent="0.25">
      <c r="A12432" s="1">
        <v>39757</v>
      </c>
      <c r="B12432">
        <v>575</v>
      </c>
      <c r="C12432">
        <v>577</v>
      </c>
      <c r="D12432">
        <v>536</v>
      </c>
      <c r="E12432">
        <v>537.25</v>
      </c>
      <c r="G12432">
        <v>537.25</v>
      </c>
      <c r="H12432">
        <v>2746</v>
      </c>
      <c r="I12432">
        <v>127487</v>
      </c>
      <c r="J12432">
        <f t="shared" si="582"/>
        <v>197.51838235294116</v>
      </c>
      <c r="K12432">
        <f t="shared" si="583"/>
        <v>2008</v>
      </c>
      <c r="L12432">
        <f t="shared" si="584"/>
        <v>11</v>
      </c>
    </row>
    <row r="12433" spans="1:12" x14ac:dyDescent="0.25">
      <c r="A12433" s="1">
        <v>39758</v>
      </c>
      <c r="B12433">
        <v>529</v>
      </c>
      <c r="C12433">
        <v>531</v>
      </c>
      <c r="D12433">
        <v>514</v>
      </c>
      <c r="E12433">
        <v>522.5</v>
      </c>
      <c r="G12433">
        <v>522.5</v>
      </c>
      <c r="H12433">
        <v>953</v>
      </c>
      <c r="I12433">
        <v>120801</v>
      </c>
      <c r="J12433">
        <f t="shared" si="582"/>
        <v>192.09558823529412</v>
      </c>
      <c r="K12433">
        <f t="shared" si="583"/>
        <v>2008</v>
      </c>
      <c r="L12433">
        <f t="shared" si="584"/>
        <v>11</v>
      </c>
    </row>
    <row r="12434" spans="1:12" x14ac:dyDescent="0.25">
      <c r="A12434" s="1">
        <v>39759</v>
      </c>
      <c r="B12434">
        <v>522</v>
      </c>
      <c r="C12434">
        <v>527.5</v>
      </c>
      <c r="D12434">
        <v>515</v>
      </c>
      <c r="E12434">
        <v>521</v>
      </c>
      <c r="G12434">
        <v>521</v>
      </c>
      <c r="H12434">
        <v>2220</v>
      </c>
      <c r="I12434">
        <v>114125</v>
      </c>
      <c r="J12434">
        <f t="shared" si="582"/>
        <v>191.54411764705881</v>
      </c>
      <c r="K12434">
        <f t="shared" si="583"/>
        <v>2008</v>
      </c>
      <c r="L12434">
        <f t="shared" si="584"/>
        <v>11</v>
      </c>
    </row>
    <row r="12435" spans="1:12" x14ac:dyDescent="0.25">
      <c r="A12435" s="1">
        <v>39762</v>
      </c>
      <c r="B12435">
        <v>531</v>
      </c>
      <c r="C12435">
        <v>531</v>
      </c>
      <c r="D12435">
        <v>506</v>
      </c>
      <c r="E12435">
        <v>520</v>
      </c>
      <c r="G12435">
        <v>520</v>
      </c>
      <c r="H12435">
        <v>3413</v>
      </c>
      <c r="I12435">
        <v>99965</v>
      </c>
      <c r="J12435">
        <f t="shared" si="582"/>
        <v>191.1764705882353</v>
      </c>
      <c r="K12435">
        <f t="shared" si="583"/>
        <v>2008</v>
      </c>
      <c r="L12435">
        <f t="shared" si="584"/>
        <v>11</v>
      </c>
    </row>
    <row r="12436" spans="1:12" x14ac:dyDescent="0.25">
      <c r="A12436" s="1">
        <v>39763</v>
      </c>
      <c r="B12436">
        <v>509</v>
      </c>
      <c r="C12436">
        <v>526</v>
      </c>
      <c r="D12436">
        <v>507</v>
      </c>
      <c r="E12436">
        <v>523.25</v>
      </c>
      <c r="G12436">
        <v>523.25</v>
      </c>
      <c r="H12436">
        <v>3755</v>
      </c>
      <c r="I12436">
        <v>89387</v>
      </c>
      <c r="J12436">
        <f t="shared" si="582"/>
        <v>192.37132352941177</v>
      </c>
      <c r="K12436">
        <f t="shared" si="583"/>
        <v>2008</v>
      </c>
      <c r="L12436">
        <f t="shared" si="584"/>
        <v>11</v>
      </c>
    </row>
    <row r="12437" spans="1:12" x14ac:dyDescent="0.25">
      <c r="A12437" s="1">
        <v>39764</v>
      </c>
      <c r="B12437">
        <v>510</v>
      </c>
      <c r="C12437">
        <v>552</v>
      </c>
      <c r="D12437">
        <v>507</v>
      </c>
      <c r="E12437">
        <v>533</v>
      </c>
      <c r="G12437">
        <v>533</v>
      </c>
      <c r="H12437">
        <v>5814</v>
      </c>
      <c r="I12437">
        <v>80665</v>
      </c>
      <c r="J12437">
        <f t="shared" si="582"/>
        <v>195.95588235294119</v>
      </c>
      <c r="K12437">
        <f t="shared" si="583"/>
        <v>2008</v>
      </c>
      <c r="L12437">
        <f t="shared" si="584"/>
        <v>11</v>
      </c>
    </row>
    <row r="12438" spans="1:12" x14ac:dyDescent="0.25">
      <c r="A12438" s="1">
        <v>39765</v>
      </c>
      <c r="B12438">
        <v>535</v>
      </c>
      <c r="C12438">
        <v>558</v>
      </c>
      <c r="D12438">
        <v>523</v>
      </c>
      <c r="E12438">
        <v>538.25</v>
      </c>
      <c r="G12438">
        <v>538.25</v>
      </c>
      <c r="H12438">
        <v>3409</v>
      </c>
      <c r="I12438">
        <v>76094</v>
      </c>
      <c r="J12438">
        <f t="shared" si="582"/>
        <v>197.8860294117647</v>
      </c>
      <c r="K12438">
        <f t="shared" si="583"/>
        <v>2008</v>
      </c>
      <c r="L12438">
        <f t="shared" si="584"/>
        <v>11</v>
      </c>
    </row>
    <row r="12439" spans="1:12" x14ac:dyDescent="0.25">
      <c r="A12439" s="1">
        <v>39766</v>
      </c>
      <c r="B12439">
        <v>539</v>
      </c>
      <c r="C12439">
        <v>556</v>
      </c>
      <c r="D12439">
        <v>533.5</v>
      </c>
      <c r="E12439">
        <v>554.25</v>
      </c>
      <c r="G12439">
        <v>554.25</v>
      </c>
      <c r="H12439">
        <v>51828</v>
      </c>
      <c r="I12439">
        <v>69952</v>
      </c>
      <c r="J12439">
        <f t="shared" si="582"/>
        <v>203.76838235294122</v>
      </c>
      <c r="K12439">
        <f t="shared" si="583"/>
        <v>2008</v>
      </c>
      <c r="L12439">
        <f t="shared" si="584"/>
        <v>11</v>
      </c>
    </row>
    <row r="12440" spans="1:12" x14ac:dyDescent="0.25">
      <c r="A12440" s="1">
        <v>39769</v>
      </c>
      <c r="B12440">
        <v>553.25</v>
      </c>
      <c r="C12440">
        <v>555.5</v>
      </c>
      <c r="D12440">
        <v>533</v>
      </c>
      <c r="E12440">
        <v>533.75</v>
      </c>
      <c r="G12440">
        <v>533.75</v>
      </c>
      <c r="H12440">
        <v>975</v>
      </c>
      <c r="I12440">
        <v>68491</v>
      </c>
      <c r="J12440">
        <f t="shared" si="582"/>
        <v>196.23161764705881</v>
      </c>
      <c r="K12440">
        <f t="shared" si="583"/>
        <v>2008</v>
      </c>
      <c r="L12440">
        <f t="shared" si="584"/>
        <v>11</v>
      </c>
    </row>
    <row r="12441" spans="1:12" x14ac:dyDescent="0.25">
      <c r="A12441" s="1">
        <v>39770</v>
      </c>
      <c r="B12441">
        <v>530</v>
      </c>
      <c r="C12441">
        <v>548.5</v>
      </c>
      <c r="D12441">
        <v>528</v>
      </c>
      <c r="E12441">
        <v>529.75</v>
      </c>
      <c r="G12441">
        <v>529.75</v>
      </c>
      <c r="H12441">
        <v>719</v>
      </c>
      <c r="I12441">
        <v>59076</v>
      </c>
      <c r="J12441">
        <f t="shared" si="582"/>
        <v>194.7610294117647</v>
      </c>
      <c r="K12441">
        <f t="shared" si="583"/>
        <v>2008</v>
      </c>
      <c r="L12441">
        <f t="shared" si="584"/>
        <v>11</v>
      </c>
    </row>
    <row r="12442" spans="1:12" x14ac:dyDescent="0.25">
      <c r="A12442" s="1">
        <v>39771</v>
      </c>
      <c r="B12442">
        <v>535</v>
      </c>
      <c r="C12442">
        <v>535</v>
      </c>
      <c r="D12442">
        <v>526</v>
      </c>
      <c r="E12442">
        <v>527</v>
      </c>
      <c r="G12442">
        <v>527</v>
      </c>
      <c r="H12442">
        <v>766</v>
      </c>
      <c r="I12442">
        <v>58042</v>
      </c>
      <c r="J12442">
        <f t="shared" si="582"/>
        <v>193.74999999999997</v>
      </c>
      <c r="K12442">
        <f t="shared" si="583"/>
        <v>2008</v>
      </c>
      <c r="L12442">
        <f t="shared" si="584"/>
        <v>11</v>
      </c>
    </row>
    <row r="12443" spans="1:12" x14ac:dyDescent="0.25">
      <c r="A12443" s="1">
        <v>39772</v>
      </c>
      <c r="B12443">
        <v>516</v>
      </c>
      <c r="C12443">
        <v>517</v>
      </c>
      <c r="D12443">
        <v>501.5</v>
      </c>
      <c r="E12443">
        <v>511.75</v>
      </c>
      <c r="G12443">
        <v>511.75</v>
      </c>
      <c r="H12443">
        <v>2149</v>
      </c>
      <c r="I12443">
        <v>54223</v>
      </c>
      <c r="J12443">
        <f t="shared" si="582"/>
        <v>188.14338235294119</v>
      </c>
      <c r="K12443">
        <f t="shared" si="583"/>
        <v>2008</v>
      </c>
      <c r="L12443">
        <f t="shared" si="584"/>
        <v>11</v>
      </c>
    </row>
    <row r="12444" spans="1:12" x14ac:dyDescent="0.25">
      <c r="A12444" s="1">
        <v>39773</v>
      </c>
      <c r="B12444">
        <v>510</v>
      </c>
      <c r="C12444">
        <v>510</v>
      </c>
      <c r="D12444">
        <v>497.5</v>
      </c>
      <c r="E12444">
        <v>499</v>
      </c>
      <c r="G12444">
        <v>499</v>
      </c>
      <c r="H12444">
        <v>1586</v>
      </c>
      <c r="I12444">
        <v>36635</v>
      </c>
      <c r="J12444">
        <f t="shared" si="582"/>
        <v>183.45588235294119</v>
      </c>
      <c r="K12444">
        <f t="shared" si="583"/>
        <v>2008</v>
      </c>
      <c r="L12444">
        <f t="shared" si="584"/>
        <v>11</v>
      </c>
    </row>
    <row r="12445" spans="1:12" x14ac:dyDescent="0.25">
      <c r="A12445" s="1">
        <v>39776</v>
      </c>
      <c r="B12445">
        <v>512</v>
      </c>
      <c r="C12445">
        <v>546</v>
      </c>
      <c r="D12445">
        <v>512</v>
      </c>
      <c r="E12445">
        <v>537.5</v>
      </c>
      <c r="G12445">
        <v>537.5</v>
      </c>
      <c r="H12445">
        <v>940</v>
      </c>
      <c r="I12445">
        <v>28569</v>
      </c>
      <c r="J12445">
        <f t="shared" si="582"/>
        <v>197.61029411764707</v>
      </c>
      <c r="K12445">
        <f t="shared" si="583"/>
        <v>2008</v>
      </c>
      <c r="L12445">
        <f t="shared" si="584"/>
        <v>11</v>
      </c>
    </row>
    <row r="12446" spans="1:12" x14ac:dyDescent="0.25">
      <c r="A12446" s="1">
        <v>39777</v>
      </c>
      <c r="B12446">
        <v>533</v>
      </c>
      <c r="C12446">
        <v>541</v>
      </c>
      <c r="D12446">
        <v>530.5</v>
      </c>
      <c r="E12446">
        <v>534</v>
      </c>
      <c r="G12446">
        <v>534</v>
      </c>
      <c r="H12446">
        <v>1651</v>
      </c>
      <c r="I12446">
        <v>21876</v>
      </c>
      <c r="J12446">
        <f t="shared" si="582"/>
        <v>196.3235294117647</v>
      </c>
      <c r="K12446">
        <f t="shared" si="583"/>
        <v>2008</v>
      </c>
      <c r="L12446">
        <f t="shared" si="584"/>
        <v>11</v>
      </c>
    </row>
    <row r="12447" spans="1:12" x14ac:dyDescent="0.25">
      <c r="A12447" s="1">
        <v>39778</v>
      </c>
      <c r="B12447">
        <v>545</v>
      </c>
      <c r="C12447">
        <v>545</v>
      </c>
      <c r="D12447">
        <v>526</v>
      </c>
      <c r="E12447">
        <v>535.5</v>
      </c>
      <c r="G12447">
        <v>535.5</v>
      </c>
      <c r="H12447">
        <v>1894</v>
      </c>
      <c r="I12447">
        <v>16276</v>
      </c>
      <c r="J12447">
        <f t="shared" si="582"/>
        <v>196.87500000000003</v>
      </c>
      <c r="K12447">
        <f t="shared" si="583"/>
        <v>2008</v>
      </c>
      <c r="L12447">
        <f t="shared" si="584"/>
        <v>11</v>
      </c>
    </row>
    <row r="12448" spans="1:12" x14ac:dyDescent="0.25">
      <c r="A12448" s="1">
        <v>39780</v>
      </c>
      <c r="B12448">
        <v>533</v>
      </c>
      <c r="C12448">
        <v>542.5</v>
      </c>
      <c r="D12448">
        <v>533</v>
      </c>
      <c r="E12448">
        <v>542.5</v>
      </c>
      <c r="G12448">
        <v>542.5</v>
      </c>
      <c r="H12448">
        <v>361</v>
      </c>
      <c r="I12448">
        <v>10868</v>
      </c>
      <c r="J12448">
        <f t="shared" si="582"/>
        <v>199.4485294117647</v>
      </c>
      <c r="K12448">
        <f t="shared" si="583"/>
        <v>2008</v>
      </c>
      <c r="L12448">
        <f t="shared" si="584"/>
        <v>11</v>
      </c>
    </row>
    <row r="12449" spans="1:12" x14ac:dyDescent="0.25">
      <c r="A12449" s="1">
        <v>39783</v>
      </c>
      <c r="B12449">
        <v>523</v>
      </c>
      <c r="C12449">
        <v>523</v>
      </c>
      <c r="D12449">
        <v>506</v>
      </c>
      <c r="E12449">
        <v>509.75</v>
      </c>
      <c r="G12449">
        <v>509.75</v>
      </c>
      <c r="H12449">
        <v>1022</v>
      </c>
      <c r="I12449">
        <v>8418</v>
      </c>
      <c r="J12449">
        <f t="shared" si="582"/>
        <v>187.40808823529412</v>
      </c>
      <c r="K12449">
        <f t="shared" si="583"/>
        <v>2008</v>
      </c>
      <c r="L12449">
        <f t="shared" si="584"/>
        <v>12</v>
      </c>
    </row>
    <row r="12450" spans="1:12" x14ac:dyDescent="0.25">
      <c r="A12450" s="1">
        <v>39784</v>
      </c>
      <c r="B12450">
        <v>518</v>
      </c>
      <c r="C12450">
        <v>518</v>
      </c>
      <c r="D12450">
        <v>509.75</v>
      </c>
      <c r="E12450">
        <v>509.75</v>
      </c>
      <c r="G12450">
        <v>509.75</v>
      </c>
      <c r="H12450">
        <v>186</v>
      </c>
      <c r="I12450">
        <v>6421</v>
      </c>
      <c r="J12450">
        <f t="shared" si="582"/>
        <v>187.40808823529412</v>
      </c>
      <c r="K12450">
        <f t="shared" si="583"/>
        <v>2008</v>
      </c>
      <c r="L12450">
        <f t="shared" si="584"/>
        <v>12</v>
      </c>
    </row>
    <row r="12451" spans="1:12" x14ac:dyDescent="0.25">
      <c r="A12451" s="1">
        <v>39785</v>
      </c>
      <c r="B12451">
        <v>514.25</v>
      </c>
      <c r="C12451">
        <v>514.25</v>
      </c>
      <c r="D12451">
        <v>500.75</v>
      </c>
      <c r="E12451">
        <v>500.75</v>
      </c>
      <c r="G12451">
        <v>500.75</v>
      </c>
      <c r="H12451">
        <v>306</v>
      </c>
      <c r="I12451">
        <v>5403</v>
      </c>
      <c r="J12451">
        <f t="shared" si="582"/>
        <v>184.09926470588235</v>
      </c>
      <c r="K12451">
        <f t="shared" si="583"/>
        <v>2008</v>
      </c>
      <c r="L12451">
        <f t="shared" si="584"/>
        <v>12</v>
      </c>
    </row>
    <row r="12452" spans="1:12" x14ac:dyDescent="0.25">
      <c r="A12452" s="1">
        <v>39786</v>
      </c>
      <c r="B12452">
        <v>476.5</v>
      </c>
      <c r="C12452">
        <v>478.75</v>
      </c>
      <c r="D12452">
        <v>467</v>
      </c>
      <c r="E12452">
        <v>467.75</v>
      </c>
      <c r="G12452">
        <v>467.75</v>
      </c>
      <c r="H12452">
        <v>114</v>
      </c>
      <c r="I12452">
        <v>4594</v>
      </c>
      <c r="J12452">
        <f t="shared" si="582"/>
        <v>171.96691176470588</v>
      </c>
      <c r="K12452">
        <f t="shared" si="583"/>
        <v>2008</v>
      </c>
      <c r="L12452">
        <f t="shared" si="584"/>
        <v>12</v>
      </c>
    </row>
    <row r="12453" spans="1:12" x14ac:dyDescent="0.25">
      <c r="A12453" s="1">
        <v>39787</v>
      </c>
      <c r="B12453">
        <v>455</v>
      </c>
      <c r="C12453">
        <v>457.75</v>
      </c>
      <c r="D12453">
        <v>455</v>
      </c>
      <c r="E12453">
        <v>457.75</v>
      </c>
      <c r="G12453">
        <v>457.75</v>
      </c>
      <c r="H12453">
        <v>76</v>
      </c>
      <c r="I12453">
        <v>3103</v>
      </c>
      <c r="J12453">
        <f t="shared" si="582"/>
        <v>168.29044117647058</v>
      </c>
      <c r="K12453">
        <f t="shared" si="583"/>
        <v>2008</v>
      </c>
      <c r="L12453">
        <f t="shared" si="584"/>
        <v>12</v>
      </c>
    </row>
    <row r="12454" spans="1:12" x14ac:dyDescent="0.25">
      <c r="A12454" s="1">
        <v>39790</v>
      </c>
      <c r="B12454">
        <v>481</v>
      </c>
      <c r="C12454">
        <v>481</v>
      </c>
      <c r="D12454">
        <v>472.5</v>
      </c>
      <c r="E12454">
        <v>473</v>
      </c>
      <c r="G12454">
        <v>473</v>
      </c>
      <c r="H12454">
        <v>39</v>
      </c>
      <c r="I12454">
        <v>1919</v>
      </c>
      <c r="J12454">
        <f t="shared" si="582"/>
        <v>173.89705882352945</v>
      </c>
      <c r="K12454">
        <f t="shared" si="583"/>
        <v>2008</v>
      </c>
      <c r="L12454">
        <f t="shared" si="584"/>
        <v>12</v>
      </c>
    </row>
    <row r="12455" spans="1:12" x14ac:dyDescent="0.25">
      <c r="A12455" s="1">
        <v>39791</v>
      </c>
      <c r="B12455">
        <v>478.5</v>
      </c>
      <c r="C12455">
        <v>478.5</v>
      </c>
      <c r="D12455">
        <v>472.25</v>
      </c>
      <c r="E12455">
        <v>472.25</v>
      </c>
      <c r="G12455">
        <v>472.25</v>
      </c>
      <c r="H12455">
        <v>9</v>
      </c>
      <c r="I12455">
        <v>1384</v>
      </c>
      <c r="J12455">
        <f t="shared" si="582"/>
        <v>173.62132352941177</v>
      </c>
      <c r="K12455">
        <f t="shared" si="583"/>
        <v>2008</v>
      </c>
      <c r="L12455">
        <f t="shared" si="584"/>
        <v>12</v>
      </c>
    </row>
    <row r="12456" spans="1:12" x14ac:dyDescent="0.25">
      <c r="A12456" s="1">
        <v>39792</v>
      </c>
      <c r="B12456">
        <v>492.5</v>
      </c>
      <c r="C12456">
        <v>492.5</v>
      </c>
      <c r="D12456">
        <v>492.5</v>
      </c>
      <c r="E12456">
        <v>492.5</v>
      </c>
      <c r="G12456">
        <v>492.5</v>
      </c>
      <c r="H12456">
        <v>18</v>
      </c>
      <c r="I12456">
        <v>987</v>
      </c>
      <c r="J12456">
        <f t="shared" si="582"/>
        <v>181.06617647058823</v>
      </c>
      <c r="K12456">
        <f t="shared" si="583"/>
        <v>2008</v>
      </c>
      <c r="L12456">
        <f t="shared" si="584"/>
        <v>12</v>
      </c>
    </row>
    <row r="12457" spans="1:12" x14ac:dyDescent="0.25">
      <c r="A12457" s="1">
        <v>39793</v>
      </c>
      <c r="B12457">
        <v>491.5</v>
      </c>
      <c r="C12457">
        <v>491.5</v>
      </c>
      <c r="D12457">
        <v>491.25</v>
      </c>
      <c r="E12457">
        <v>491.25</v>
      </c>
      <c r="G12457">
        <v>491.25</v>
      </c>
      <c r="H12457">
        <v>19</v>
      </c>
      <c r="I12457">
        <v>313</v>
      </c>
      <c r="J12457">
        <f t="shared" si="582"/>
        <v>180.60661764705881</v>
      </c>
      <c r="K12457">
        <f t="shared" si="583"/>
        <v>2008</v>
      </c>
      <c r="L12457">
        <f t="shared" si="584"/>
        <v>12</v>
      </c>
    </row>
    <row r="12458" spans="1:12" x14ac:dyDescent="0.25">
      <c r="A12458" s="1">
        <v>39794</v>
      </c>
      <c r="B12458">
        <v>477.25</v>
      </c>
      <c r="C12458">
        <v>507.5</v>
      </c>
      <c r="D12458">
        <v>477.25</v>
      </c>
      <c r="E12458">
        <v>506.75</v>
      </c>
      <c r="G12458">
        <v>506.75</v>
      </c>
      <c r="H12458">
        <v>19</v>
      </c>
      <c r="I12458">
        <v>313</v>
      </c>
      <c r="J12458">
        <f t="shared" si="582"/>
        <v>186.30514705882354</v>
      </c>
      <c r="K12458">
        <f t="shared" si="583"/>
        <v>2008</v>
      </c>
      <c r="L12458">
        <f t="shared" si="584"/>
        <v>12</v>
      </c>
    </row>
    <row r="12459" spans="1:12" x14ac:dyDescent="0.25">
      <c r="A12459" s="1">
        <v>39797</v>
      </c>
      <c r="B12459">
        <v>533</v>
      </c>
      <c r="C12459">
        <v>535</v>
      </c>
      <c r="D12459">
        <v>518</v>
      </c>
      <c r="E12459">
        <v>520</v>
      </c>
      <c r="G12459">
        <v>520</v>
      </c>
      <c r="H12459">
        <v>753</v>
      </c>
      <c r="I12459">
        <v>133181</v>
      </c>
      <c r="J12459">
        <f t="shared" si="582"/>
        <v>191.1764705882353</v>
      </c>
      <c r="K12459">
        <f t="shared" si="583"/>
        <v>2008</v>
      </c>
      <c r="L12459">
        <f t="shared" si="584"/>
        <v>12</v>
      </c>
    </row>
    <row r="12460" spans="1:12" x14ac:dyDescent="0.25">
      <c r="A12460" s="1">
        <v>39798</v>
      </c>
      <c r="B12460">
        <v>520</v>
      </c>
      <c r="C12460">
        <v>548</v>
      </c>
      <c r="D12460">
        <v>520</v>
      </c>
      <c r="E12460">
        <v>544</v>
      </c>
      <c r="G12460">
        <v>544</v>
      </c>
      <c r="H12460">
        <v>1306</v>
      </c>
      <c r="I12460">
        <v>132987</v>
      </c>
      <c r="J12460">
        <f t="shared" si="582"/>
        <v>200.00000000000003</v>
      </c>
      <c r="K12460">
        <f t="shared" si="583"/>
        <v>2008</v>
      </c>
      <c r="L12460">
        <f t="shared" si="584"/>
        <v>12</v>
      </c>
    </row>
    <row r="12461" spans="1:12" x14ac:dyDescent="0.25">
      <c r="A12461" s="1">
        <v>39799</v>
      </c>
      <c r="B12461">
        <v>555</v>
      </c>
      <c r="C12461">
        <v>560</v>
      </c>
      <c r="D12461">
        <v>541.5</v>
      </c>
      <c r="E12461">
        <v>557.5</v>
      </c>
      <c r="G12461">
        <v>557.5</v>
      </c>
      <c r="H12461">
        <v>1208</v>
      </c>
      <c r="I12461">
        <v>129522</v>
      </c>
      <c r="J12461">
        <f t="shared" si="582"/>
        <v>204.96323529411765</v>
      </c>
      <c r="K12461">
        <f t="shared" si="583"/>
        <v>2008</v>
      </c>
      <c r="L12461">
        <f t="shared" si="584"/>
        <v>12</v>
      </c>
    </row>
    <row r="12462" spans="1:12" x14ac:dyDescent="0.25">
      <c r="A12462" s="1">
        <v>39800</v>
      </c>
      <c r="B12462">
        <v>564</v>
      </c>
      <c r="C12462">
        <v>575</v>
      </c>
      <c r="D12462">
        <v>557</v>
      </c>
      <c r="E12462">
        <v>571.5</v>
      </c>
      <c r="G12462">
        <v>571.5</v>
      </c>
      <c r="H12462">
        <v>1622</v>
      </c>
      <c r="I12462">
        <v>127947</v>
      </c>
      <c r="J12462">
        <f t="shared" si="582"/>
        <v>210.11029411764707</v>
      </c>
      <c r="K12462">
        <f t="shared" si="583"/>
        <v>2008</v>
      </c>
      <c r="L12462">
        <f t="shared" si="584"/>
        <v>12</v>
      </c>
    </row>
    <row r="12463" spans="1:12" x14ac:dyDescent="0.25">
      <c r="A12463" s="1">
        <v>39801</v>
      </c>
      <c r="B12463">
        <v>562</v>
      </c>
      <c r="C12463">
        <v>566</v>
      </c>
      <c r="D12463">
        <v>559</v>
      </c>
      <c r="E12463">
        <v>563.25</v>
      </c>
      <c r="G12463">
        <v>563.25</v>
      </c>
      <c r="H12463">
        <v>1073</v>
      </c>
      <c r="I12463">
        <v>127879</v>
      </c>
      <c r="J12463">
        <f t="shared" si="582"/>
        <v>207.07720588235293</v>
      </c>
      <c r="K12463">
        <f t="shared" si="583"/>
        <v>2008</v>
      </c>
      <c r="L12463">
        <f t="shared" si="584"/>
        <v>12</v>
      </c>
    </row>
    <row r="12464" spans="1:12" x14ac:dyDescent="0.25">
      <c r="A12464" s="1">
        <v>39804</v>
      </c>
      <c r="B12464">
        <v>565</v>
      </c>
      <c r="C12464">
        <v>569.5</v>
      </c>
      <c r="D12464">
        <v>561.5</v>
      </c>
      <c r="E12464">
        <v>569</v>
      </c>
      <c r="G12464">
        <v>569</v>
      </c>
      <c r="H12464">
        <v>488</v>
      </c>
      <c r="I12464">
        <v>127101</v>
      </c>
      <c r="J12464">
        <f t="shared" si="582"/>
        <v>209.19117647058826</v>
      </c>
      <c r="K12464">
        <f t="shared" si="583"/>
        <v>2008</v>
      </c>
      <c r="L12464">
        <f t="shared" si="584"/>
        <v>12</v>
      </c>
    </row>
    <row r="12465" spans="1:12" x14ac:dyDescent="0.25">
      <c r="A12465" s="1">
        <v>39805</v>
      </c>
      <c r="B12465">
        <v>555</v>
      </c>
      <c r="C12465">
        <v>580.5</v>
      </c>
      <c r="D12465">
        <v>553</v>
      </c>
      <c r="E12465">
        <v>575.25</v>
      </c>
      <c r="G12465">
        <v>575.25</v>
      </c>
      <c r="H12465">
        <v>492</v>
      </c>
      <c r="I12465">
        <v>125610</v>
      </c>
      <c r="J12465">
        <f t="shared" si="582"/>
        <v>211.48897058823533</v>
      </c>
      <c r="K12465">
        <f t="shared" si="583"/>
        <v>2008</v>
      </c>
      <c r="L12465">
        <f t="shared" si="584"/>
        <v>12</v>
      </c>
    </row>
    <row r="12466" spans="1:12" x14ac:dyDescent="0.25">
      <c r="A12466" s="1">
        <v>39806</v>
      </c>
      <c r="B12466">
        <v>575</v>
      </c>
      <c r="C12466">
        <v>585</v>
      </c>
      <c r="D12466">
        <v>573.5</v>
      </c>
      <c r="E12466">
        <v>582.25</v>
      </c>
      <c r="G12466">
        <v>582.25</v>
      </c>
      <c r="H12466">
        <v>725</v>
      </c>
      <c r="I12466">
        <v>126023</v>
      </c>
      <c r="J12466">
        <f t="shared" si="582"/>
        <v>214.0625</v>
      </c>
      <c r="K12466">
        <f t="shared" si="583"/>
        <v>2008</v>
      </c>
      <c r="L12466">
        <f t="shared" si="584"/>
        <v>12</v>
      </c>
    </row>
    <row r="12467" spans="1:12" x14ac:dyDescent="0.25">
      <c r="A12467" s="1">
        <v>39808</v>
      </c>
      <c r="B12467">
        <v>583</v>
      </c>
      <c r="C12467">
        <v>602</v>
      </c>
      <c r="D12467">
        <v>583</v>
      </c>
      <c r="E12467">
        <v>599.25</v>
      </c>
      <c r="G12467">
        <v>599.25</v>
      </c>
      <c r="H12467">
        <v>449</v>
      </c>
      <c r="I12467">
        <v>125576</v>
      </c>
      <c r="J12467">
        <f t="shared" si="582"/>
        <v>220.3125</v>
      </c>
      <c r="K12467">
        <f t="shared" si="583"/>
        <v>2008</v>
      </c>
      <c r="L12467">
        <f t="shared" si="584"/>
        <v>12</v>
      </c>
    </row>
    <row r="12468" spans="1:12" x14ac:dyDescent="0.25">
      <c r="A12468" s="1">
        <v>39811</v>
      </c>
      <c r="B12468">
        <v>612</v>
      </c>
      <c r="C12468">
        <v>615</v>
      </c>
      <c r="D12468">
        <v>589</v>
      </c>
      <c r="E12468">
        <v>592</v>
      </c>
      <c r="G12468">
        <v>592</v>
      </c>
      <c r="H12468">
        <v>977</v>
      </c>
      <c r="I12468">
        <v>126725</v>
      </c>
      <c r="J12468">
        <f t="shared" si="582"/>
        <v>217.64705882352942</v>
      </c>
      <c r="K12468">
        <f t="shared" si="583"/>
        <v>2008</v>
      </c>
      <c r="L12468">
        <f t="shared" si="584"/>
        <v>12</v>
      </c>
    </row>
    <row r="12469" spans="1:12" x14ac:dyDescent="0.25">
      <c r="A12469" s="1">
        <v>39812</v>
      </c>
      <c r="B12469">
        <v>593.5</v>
      </c>
      <c r="C12469">
        <v>606</v>
      </c>
      <c r="D12469">
        <v>585.5</v>
      </c>
      <c r="E12469">
        <v>604.75</v>
      </c>
      <c r="G12469">
        <v>604.75</v>
      </c>
      <c r="H12469">
        <v>688</v>
      </c>
      <c r="I12469">
        <v>126742</v>
      </c>
      <c r="J12469">
        <f t="shared" si="582"/>
        <v>222.33455882352942</v>
      </c>
      <c r="K12469">
        <f t="shared" si="583"/>
        <v>2008</v>
      </c>
      <c r="L12469">
        <f t="shared" si="584"/>
        <v>12</v>
      </c>
    </row>
    <row r="12470" spans="1:12" x14ac:dyDescent="0.25">
      <c r="A12470" s="1">
        <v>39813</v>
      </c>
      <c r="B12470">
        <v>593.5</v>
      </c>
      <c r="C12470">
        <v>614</v>
      </c>
      <c r="D12470">
        <v>593.5</v>
      </c>
      <c r="E12470">
        <v>610.75</v>
      </c>
      <c r="G12470">
        <v>610.75</v>
      </c>
      <c r="H12470">
        <v>1196</v>
      </c>
      <c r="I12470">
        <v>129170</v>
      </c>
      <c r="J12470">
        <f t="shared" si="582"/>
        <v>224.54044117647058</v>
      </c>
      <c r="K12470">
        <f t="shared" si="583"/>
        <v>2008</v>
      </c>
      <c r="L12470">
        <f t="shared" si="584"/>
        <v>12</v>
      </c>
    </row>
    <row r="12471" spans="1:12" x14ac:dyDescent="0.25">
      <c r="A12471" s="1">
        <v>39815</v>
      </c>
      <c r="B12471">
        <v>613</v>
      </c>
      <c r="C12471">
        <v>613</v>
      </c>
      <c r="D12471">
        <v>594</v>
      </c>
      <c r="E12471">
        <v>611</v>
      </c>
      <c r="G12471">
        <v>611</v>
      </c>
      <c r="H12471">
        <v>760</v>
      </c>
      <c r="I12471">
        <v>129555</v>
      </c>
      <c r="J12471">
        <f t="shared" si="582"/>
        <v>224.63235294117646</v>
      </c>
      <c r="K12471">
        <f t="shared" si="583"/>
        <v>2009</v>
      </c>
      <c r="L12471">
        <f t="shared" si="584"/>
        <v>1</v>
      </c>
    </row>
    <row r="12472" spans="1:12" x14ac:dyDescent="0.25">
      <c r="A12472" s="1">
        <v>39818</v>
      </c>
      <c r="B12472">
        <v>601</v>
      </c>
      <c r="C12472">
        <v>618.5</v>
      </c>
      <c r="D12472">
        <v>598</v>
      </c>
      <c r="E12472">
        <v>616.75</v>
      </c>
      <c r="G12472">
        <v>616.75</v>
      </c>
      <c r="H12472">
        <v>864</v>
      </c>
      <c r="I12472">
        <v>132776</v>
      </c>
      <c r="J12472">
        <f t="shared" si="582"/>
        <v>226.7463235294118</v>
      </c>
      <c r="K12472">
        <f t="shared" si="583"/>
        <v>2009</v>
      </c>
      <c r="L12472">
        <f t="shared" si="584"/>
        <v>1</v>
      </c>
    </row>
    <row r="12473" spans="1:12" x14ac:dyDescent="0.25">
      <c r="A12473" s="1">
        <v>39819</v>
      </c>
      <c r="B12473">
        <v>619</v>
      </c>
      <c r="C12473">
        <v>645</v>
      </c>
      <c r="D12473">
        <v>618</v>
      </c>
      <c r="E12473">
        <v>643.5</v>
      </c>
      <c r="G12473">
        <v>643.5</v>
      </c>
      <c r="H12473">
        <v>1759</v>
      </c>
      <c r="I12473">
        <v>132256</v>
      </c>
      <c r="J12473">
        <f t="shared" si="582"/>
        <v>236.58088235294116</v>
      </c>
      <c r="K12473">
        <f t="shared" si="583"/>
        <v>2009</v>
      </c>
      <c r="L12473">
        <f t="shared" si="584"/>
        <v>1</v>
      </c>
    </row>
    <row r="12474" spans="1:12" x14ac:dyDescent="0.25">
      <c r="A12474" s="1">
        <v>39820</v>
      </c>
      <c r="B12474">
        <v>631.5</v>
      </c>
      <c r="C12474">
        <v>632.5</v>
      </c>
      <c r="D12474">
        <v>610</v>
      </c>
      <c r="E12474">
        <v>613.25</v>
      </c>
      <c r="G12474">
        <v>613.25</v>
      </c>
      <c r="H12474">
        <v>2213</v>
      </c>
      <c r="I12474">
        <v>131109</v>
      </c>
      <c r="J12474">
        <f t="shared" si="582"/>
        <v>225.45955882352942</v>
      </c>
      <c r="K12474">
        <f t="shared" si="583"/>
        <v>2009</v>
      </c>
      <c r="L12474">
        <f t="shared" si="584"/>
        <v>1</v>
      </c>
    </row>
    <row r="12475" spans="1:12" x14ac:dyDescent="0.25">
      <c r="A12475" s="1">
        <v>39821</v>
      </c>
      <c r="B12475">
        <v>604</v>
      </c>
      <c r="C12475">
        <v>619</v>
      </c>
      <c r="D12475">
        <v>599</v>
      </c>
      <c r="E12475">
        <v>612.5</v>
      </c>
      <c r="G12475">
        <v>612.5</v>
      </c>
      <c r="H12475">
        <v>961</v>
      </c>
      <c r="I12475">
        <v>131439</v>
      </c>
      <c r="J12475">
        <f t="shared" si="582"/>
        <v>225.18382352941177</v>
      </c>
      <c r="K12475">
        <f t="shared" si="583"/>
        <v>2009</v>
      </c>
      <c r="L12475">
        <f t="shared" si="584"/>
        <v>1</v>
      </c>
    </row>
    <row r="12476" spans="1:12" x14ac:dyDescent="0.25">
      <c r="A12476" s="1">
        <v>39822</v>
      </c>
      <c r="B12476">
        <v>619</v>
      </c>
      <c r="C12476">
        <v>630</v>
      </c>
      <c r="D12476">
        <v>615</v>
      </c>
      <c r="E12476">
        <v>629.5</v>
      </c>
      <c r="G12476">
        <v>629.5</v>
      </c>
      <c r="H12476">
        <v>1430</v>
      </c>
      <c r="I12476">
        <v>131157</v>
      </c>
      <c r="J12476">
        <f t="shared" si="582"/>
        <v>231.43382352941177</v>
      </c>
      <c r="K12476">
        <f t="shared" si="583"/>
        <v>2009</v>
      </c>
      <c r="L12476">
        <f t="shared" si="584"/>
        <v>1</v>
      </c>
    </row>
    <row r="12477" spans="1:12" x14ac:dyDescent="0.25">
      <c r="A12477" s="1">
        <v>39825</v>
      </c>
      <c r="B12477">
        <v>612</v>
      </c>
      <c r="C12477">
        <v>612</v>
      </c>
      <c r="D12477">
        <v>569.5</v>
      </c>
      <c r="E12477">
        <v>569.5</v>
      </c>
      <c r="G12477">
        <v>569.5</v>
      </c>
      <c r="H12477">
        <v>960</v>
      </c>
      <c r="I12477">
        <v>129346</v>
      </c>
      <c r="J12477">
        <f t="shared" si="582"/>
        <v>209.375</v>
      </c>
      <c r="K12477">
        <f t="shared" si="583"/>
        <v>2009</v>
      </c>
      <c r="L12477">
        <f t="shared" si="584"/>
        <v>1</v>
      </c>
    </row>
    <row r="12478" spans="1:12" x14ac:dyDescent="0.25">
      <c r="A12478" s="1">
        <v>39826</v>
      </c>
      <c r="B12478">
        <v>566</v>
      </c>
      <c r="C12478">
        <v>587</v>
      </c>
      <c r="D12478">
        <v>566</v>
      </c>
      <c r="E12478">
        <v>570.75</v>
      </c>
      <c r="G12478">
        <v>570.75</v>
      </c>
      <c r="H12478">
        <v>1522</v>
      </c>
      <c r="I12478">
        <v>128710</v>
      </c>
      <c r="J12478">
        <f t="shared" si="582"/>
        <v>209.83455882352939</v>
      </c>
      <c r="K12478">
        <f t="shared" si="583"/>
        <v>2009</v>
      </c>
      <c r="L12478">
        <f t="shared" si="584"/>
        <v>1</v>
      </c>
    </row>
    <row r="12479" spans="1:12" x14ac:dyDescent="0.25">
      <c r="A12479" s="1">
        <v>39827</v>
      </c>
      <c r="B12479">
        <v>571</v>
      </c>
      <c r="C12479">
        <v>580</v>
      </c>
      <c r="D12479">
        <v>562</v>
      </c>
      <c r="E12479">
        <v>574.25</v>
      </c>
      <c r="G12479">
        <v>574.25</v>
      </c>
      <c r="H12479">
        <v>1088</v>
      </c>
      <c r="I12479">
        <v>128649</v>
      </c>
      <c r="J12479">
        <f t="shared" si="582"/>
        <v>211.12132352941177</v>
      </c>
      <c r="K12479">
        <f t="shared" si="583"/>
        <v>2009</v>
      </c>
      <c r="L12479">
        <f t="shared" si="584"/>
        <v>1</v>
      </c>
    </row>
    <row r="12480" spans="1:12" x14ac:dyDescent="0.25">
      <c r="A12480" s="1">
        <v>39828</v>
      </c>
      <c r="B12480">
        <v>568</v>
      </c>
      <c r="C12480">
        <v>576</v>
      </c>
      <c r="D12480">
        <v>563</v>
      </c>
      <c r="E12480">
        <v>568.75</v>
      </c>
      <c r="G12480">
        <v>568.75</v>
      </c>
      <c r="H12480">
        <v>956</v>
      </c>
      <c r="I12480">
        <v>128633</v>
      </c>
      <c r="J12480">
        <f t="shared" si="582"/>
        <v>209.09926470588235</v>
      </c>
      <c r="K12480">
        <f t="shared" si="583"/>
        <v>2009</v>
      </c>
      <c r="L12480">
        <f t="shared" si="584"/>
        <v>1</v>
      </c>
    </row>
    <row r="12481" spans="1:12" x14ac:dyDescent="0.25">
      <c r="A12481" s="1">
        <v>39829</v>
      </c>
      <c r="B12481">
        <v>576</v>
      </c>
      <c r="C12481">
        <v>585</v>
      </c>
      <c r="D12481">
        <v>573</v>
      </c>
      <c r="E12481">
        <v>578.25</v>
      </c>
      <c r="G12481">
        <v>578.25</v>
      </c>
      <c r="H12481">
        <v>992</v>
      </c>
      <c r="I12481">
        <v>128583</v>
      </c>
      <c r="J12481">
        <f t="shared" si="582"/>
        <v>212.59191176470588</v>
      </c>
      <c r="K12481">
        <f t="shared" si="583"/>
        <v>2009</v>
      </c>
      <c r="L12481">
        <f t="shared" si="584"/>
        <v>1</v>
      </c>
    </row>
    <row r="12482" spans="1:12" x14ac:dyDescent="0.25">
      <c r="A12482" s="1">
        <v>39833</v>
      </c>
      <c r="B12482">
        <v>577</v>
      </c>
      <c r="C12482">
        <v>582</v>
      </c>
      <c r="D12482">
        <v>549</v>
      </c>
      <c r="E12482">
        <v>550</v>
      </c>
      <c r="G12482">
        <v>550</v>
      </c>
      <c r="H12482">
        <v>1394</v>
      </c>
      <c r="I12482">
        <v>131236</v>
      </c>
      <c r="J12482">
        <f t="shared" ref="J12482:J12545" si="585">G12482/100*5000/136</f>
        <v>202.20588235294119</v>
      </c>
      <c r="K12482">
        <f t="shared" ref="K12482:K12545" si="586">YEAR(A12482)</f>
        <v>2009</v>
      </c>
      <c r="L12482">
        <f t="shared" ref="L12482:L12545" si="587">MONTH(A12482)</f>
        <v>1</v>
      </c>
    </row>
    <row r="12483" spans="1:12" x14ac:dyDescent="0.25">
      <c r="A12483" s="1">
        <v>39834</v>
      </c>
      <c r="B12483">
        <v>555</v>
      </c>
      <c r="C12483">
        <v>573</v>
      </c>
      <c r="D12483">
        <v>555</v>
      </c>
      <c r="E12483">
        <v>571.75</v>
      </c>
      <c r="G12483">
        <v>571.75</v>
      </c>
      <c r="H12483">
        <v>1416</v>
      </c>
      <c r="I12483">
        <v>130818</v>
      </c>
      <c r="J12483">
        <f t="shared" si="585"/>
        <v>210.20220588235293</v>
      </c>
      <c r="K12483">
        <f t="shared" si="586"/>
        <v>2009</v>
      </c>
      <c r="L12483">
        <f t="shared" si="587"/>
        <v>1</v>
      </c>
    </row>
    <row r="12484" spans="1:12" x14ac:dyDescent="0.25">
      <c r="A12484" s="1">
        <v>39835</v>
      </c>
      <c r="B12484">
        <v>573</v>
      </c>
      <c r="C12484">
        <v>573</v>
      </c>
      <c r="D12484">
        <v>558</v>
      </c>
      <c r="E12484">
        <v>566.75</v>
      </c>
      <c r="G12484">
        <v>566.75</v>
      </c>
      <c r="H12484">
        <v>629</v>
      </c>
      <c r="I12484">
        <v>131021</v>
      </c>
      <c r="J12484">
        <f t="shared" si="585"/>
        <v>208.36397058823533</v>
      </c>
      <c r="K12484">
        <f t="shared" si="586"/>
        <v>2009</v>
      </c>
      <c r="L12484">
        <f t="shared" si="587"/>
        <v>1</v>
      </c>
    </row>
    <row r="12485" spans="1:12" x14ac:dyDescent="0.25">
      <c r="A12485" s="1">
        <v>39836</v>
      </c>
      <c r="B12485">
        <v>558</v>
      </c>
      <c r="C12485">
        <v>594</v>
      </c>
      <c r="D12485">
        <v>557</v>
      </c>
      <c r="E12485">
        <v>582.75</v>
      </c>
      <c r="G12485">
        <v>582.75</v>
      </c>
      <c r="H12485">
        <v>1672</v>
      </c>
      <c r="I12485">
        <v>128239</v>
      </c>
      <c r="J12485">
        <f t="shared" si="585"/>
        <v>214.24632352941177</v>
      </c>
      <c r="K12485">
        <f t="shared" si="586"/>
        <v>2009</v>
      </c>
      <c r="L12485">
        <f t="shared" si="587"/>
        <v>1</v>
      </c>
    </row>
    <row r="12486" spans="1:12" x14ac:dyDescent="0.25">
      <c r="A12486" s="1">
        <v>39839</v>
      </c>
      <c r="B12486">
        <v>599</v>
      </c>
      <c r="C12486">
        <v>610</v>
      </c>
      <c r="D12486">
        <v>590</v>
      </c>
      <c r="E12486">
        <v>592.5</v>
      </c>
      <c r="G12486">
        <v>592.5</v>
      </c>
      <c r="H12486">
        <v>630</v>
      </c>
      <c r="I12486">
        <v>129859</v>
      </c>
      <c r="J12486">
        <f t="shared" si="585"/>
        <v>217.83088235294119</v>
      </c>
      <c r="K12486">
        <f t="shared" si="586"/>
        <v>2009</v>
      </c>
      <c r="L12486">
        <f t="shared" si="587"/>
        <v>1</v>
      </c>
    </row>
    <row r="12487" spans="1:12" x14ac:dyDescent="0.25">
      <c r="A12487" s="1">
        <v>39840</v>
      </c>
      <c r="B12487">
        <v>589</v>
      </c>
      <c r="C12487">
        <v>593.5</v>
      </c>
      <c r="D12487">
        <v>580</v>
      </c>
      <c r="E12487">
        <v>584.75</v>
      </c>
      <c r="G12487">
        <v>584.75</v>
      </c>
      <c r="H12487">
        <v>987</v>
      </c>
      <c r="I12487">
        <v>128530</v>
      </c>
      <c r="J12487">
        <f t="shared" si="585"/>
        <v>214.98161764705881</v>
      </c>
      <c r="K12487">
        <f t="shared" si="586"/>
        <v>2009</v>
      </c>
      <c r="L12487">
        <f t="shared" si="587"/>
        <v>1</v>
      </c>
    </row>
    <row r="12488" spans="1:12" x14ac:dyDescent="0.25">
      <c r="A12488" s="1">
        <v>39841</v>
      </c>
      <c r="B12488">
        <v>582</v>
      </c>
      <c r="C12488">
        <v>600</v>
      </c>
      <c r="D12488">
        <v>581.5</v>
      </c>
      <c r="E12488">
        <v>595.25</v>
      </c>
      <c r="G12488">
        <v>595.25</v>
      </c>
      <c r="H12488">
        <v>1182</v>
      </c>
      <c r="I12488">
        <v>126466</v>
      </c>
      <c r="J12488">
        <f t="shared" si="585"/>
        <v>218.84191176470588</v>
      </c>
      <c r="K12488">
        <f t="shared" si="586"/>
        <v>2009</v>
      </c>
      <c r="L12488">
        <f t="shared" si="587"/>
        <v>1</v>
      </c>
    </row>
    <row r="12489" spans="1:12" x14ac:dyDescent="0.25">
      <c r="A12489" s="1">
        <v>39842</v>
      </c>
      <c r="B12489">
        <v>585</v>
      </c>
      <c r="C12489">
        <v>587.5</v>
      </c>
      <c r="D12489">
        <v>575</v>
      </c>
      <c r="E12489">
        <v>578</v>
      </c>
      <c r="G12489">
        <v>578</v>
      </c>
      <c r="H12489">
        <v>2189</v>
      </c>
      <c r="I12489">
        <v>122189</v>
      </c>
      <c r="J12489">
        <f t="shared" si="585"/>
        <v>212.5</v>
      </c>
      <c r="K12489">
        <f t="shared" si="586"/>
        <v>2009</v>
      </c>
      <c r="L12489">
        <f t="shared" si="587"/>
        <v>1</v>
      </c>
    </row>
    <row r="12490" spans="1:12" x14ac:dyDescent="0.25">
      <c r="A12490" s="1">
        <v>39843</v>
      </c>
      <c r="B12490">
        <v>578</v>
      </c>
      <c r="C12490">
        <v>586</v>
      </c>
      <c r="D12490">
        <v>567</v>
      </c>
      <c r="E12490">
        <v>568</v>
      </c>
      <c r="G12490">
        <v>568</v>
      </c>
      <c r="H12490">
        <v>2510</v>
      </c>
      <c r="I12490">
        <v>120886</v>
      </c>
      <c r="J12490">
        <f t="shared" si="585"/>
        <v>208.8235294117647</v>
      </c>
      <c r="K12490">
        <f t="shared" si="586"/>
        <v>2009</v>
      </c>
      <c r="L12490">
        <f t="shared" si="587"/>
        <v>1</v>
      </c>
    </row>
    <row r="12491" spans="1:12" x14ac:dyDescent="0.25">
      <c r="A12491" s="1">
        <v>39846</v>
      </c>
      <c r="B12491">
        <v>561</v>
      </c>
      <c r="C12491">
        <v>570.5</v>
      </c>
      <c r="D12491">
        <v>552</v>
      </c>
      <c r="E12491">
        <v>563.75</v>
      </c>
      <c r="G12491">
        <v>563.75</v>
      </c>
      <c r="H12491">
        <v>2693</v>
      </c>
      <c r="I12491">
        <v>114899</v>
      </c>
      <c r="J12491">
        <f t="shared" si="585"/>
        <v>207.2610294117647</v>
      </c>
      <c r="K12491">
        <f t="shared" si="586"/>
        <v>2009</v>
      </c>
      <c r="L12491">
        <f t="shared" si="587"/>
        <v>2</v>
      </c>
    </row>
    <row r="12492" spans="1:12" x14ac:dyDescent="0.25">
      <c r="A12492" s="1">
        <v>39847</v>
      </c>
      <c r="B12492">
        <v>556</v>
      </c>
      <c r="C12492">
        <v>559.5</v>
      </c>
      <c r="D12492">
        <v>551</v>
      </c>
      <c r="E12492">
        <v>552.5</v>
      </c>
      <c r="G12492">
        <v>552.5</v>
      </c>
      <c r="H12492">
        <v>989</v>
      </c>
      <c r="I12492">
        <v>111243</v>
      </c>
      <c r="J12492">
        <f t="shared" si="585"/>
        <v>203.125</v>
      </c>
      <c r="K12492">
        <f t="shared" si="586"/>
        <v>2009</v>
      </c>
      <c r="L12492">
        <f t="shared" si="587"/>
        <v>2</v>
      </c>
    </row>
    <row r="12493" spans="1:12" x14ac:dyDescent="0.25">
      <c r="A12493" s="1">
        <v>39848</v>
      </c>
      <c r="B12493">
        <v>558</v>
      </c>
      <c r="C12493">
        <v>559</v>
      </c>
      <c r="D12493">
        <v>539</v>
      </c>
      <c r="E12493">
        <v>542.25</v>
      </c>
      <c r="G12493">
        <v>542.25</v>
      </c>
      <c r="H12493">
        <v>5076</v>
      </c>
      <c r="I12493">
        <v>112502</v>
      </c>
      <c r="J12493">
        <f t="shared" si="585"/>
        <v>199.35661764705881</v>
      </c>
      <c r="K12493">
        <f t="shared" si="586"/>
        <v>2009</v>
      </c>
      <c r="L12493">
        <f t="shared" si="587"/>
        <v>2</v>
      </c>
    </row>
    <row r="12494" spans="1:12" x14ac:dyDescent="0.25">
      <c r="A12494" s="1">
        <v>39849</v>
      </c>
      <c r="B12494">
        <v>549.5</v>
      </c>
      <c r="C12494">
        <v>566</v>
      </c>
      <c r="D12494">
        <v>544.5</v>
      </c>
      <c r="E12494">
        <v>561.75</v>
      </c>
      <c r="G12494">
        <v>561.75</v>
      </c>
      <c r="H12494">
        <v>1465</v>
      </c>
      <c r="I12494">
        <v>108960</v>
      </c>
      <c r="J12494">
        <f t="shared" si="585"/>
        <v>206.52573529411765</v>
      </c>
      <c r="K12494">
        <f t="shared" si="586"/>
        <v>2009</v>
      </c>
      <c r="L12494">
        <f t="shared" si="587"/>
        <v>2</v>
      </c>
    </row>
    <row r="12495" spans="1:12" x14ac:dyDescent="0.25">
      <c r="A12495" s="1">
        <v>39850</v>
      </c>
      <c r="B12495">
        <v>569</v>
      </c>
      <c r="C12495">
        <v>569</v>
      </c>
      <c r="D12495">
        <v>555</v>
      </c>
      <c r="E12495">
        <v>557</v>
      </c>
      <c r="G12495">
        <v>557</v>
      </c>
      <c r="H12495">
        <v>1399</v>
      </c>
      <c r="I12495">
        <v>107733</v>
      </c>
      <c r="J12495">
        <f t="shared" si="585"/>
        <v>204.77941176470588</v>
      </c>
      <c r="K12495">
        <f t="shared" si="586"/>
        <v>2009</v>
      </c>
      <c r="L12495">
        <f t="shared" si="587"/>
        <v>2</v>
      </c>
    </row>
    <row r="12496" spans="1:12" x14ac:dyDescent="0.25">
      <c r="A12496" s="1">
        <v>39853</v>
      </c>
      <c r="B12496">
        <v>566</v>
      </c>
      <c r="C12496">
        <v>577</v>
      </c>
      <c r="D12496">
        <v>564</v>
      </c>
      <c r="E12496">
        <v>565</v>
      </c>
      <c r="G12496">
        <v>565</v>
      </c>
      <c r="H12496">
        <v>2828</v>
      </c>
      <c r="I12496">
        <v>98920</v>
      </c>
      <c r="J12496">
        <f t="shared" si="585"/>
        <v>207.72058823529412</v>
      </c>
      <c r="K12496">
        <f t="shared" si="586"/>
        <v>2009</v>
      </c>
      <c r="L12496">
        <f t="shared" si="587"/>
        <v>2</v>
      </c>
    </row>
    <row r="12497" spans="1:12" x14ac:dyDescent="0.25">
      <c r="A12497" s="1">
        <v>39854</v>
      </c>
      <c r="B12497">
        <v>564</v>
      </c>
      <c r="C12497">
        <v>564</v>
      </c>
      <c r="D12497">
        <v>547.5</v>
      </c>
      <c r="E12497">
        <v>556</v>
      </c>
      <c r="G12497">
        <v>556</v>
      </c>
      <c r="H12497">
        <v>3735</v>
      </c>
      <c r="I12497">
        <v>87968</v>
      </c>
      <c r="J12497">
        <f t="shared" si="585"/>
        <v>204.41176470588232</v>
      </c>
      <c r="K12497">
        <f t="shared" si="586"/>
        <v>2009</v>
      </c>
      <c r="L12497">
        <f t="shared" si="587"/>
        <v>2</v>
      </c>
    </row>
    <row r="12498" spans="1:12" x14ac:dyDescent="0.25">
      <c r="A12498" s="1">
        <v>39855</v>
      </c>
      <c r="B12498">
        <v>551</v>
      </c>
      <c r="C12498">
        <v>555.75</v>
      </c>
      <c r="D12498">
        <v>542</v>
      </c>
      <c r="E12498">
        <v>543.25</v>
      </c>
      <c r="G12498">
        <v>543.25</v>
      </c>
      <c r="H12498">
        <v>4498</v>
      </c>
      <c r="I12498">
        <v>80004</v>
      </c>
      <c r="J12498">
        <f t="shared" si="585"/>
        <v>199.72426470588235</v>
      </c>
      <c r="K12498">
        <f t="shared" si="586"/>
        <v>2009</v>
      </c>
      <c r="L12498">
        <f t="shared" si="587"/>
        <v>2</v>
      </c>
    </row>
    <row r="12499" spans="1:12" x14ac:dyDescent="0.25">
      <c r="A12499" s="1">
        <v>39856</v>
      </c>
      <c r="B12499">
        <v>543</v>
      </c>
      <c r="C12499">
        <v>551.5</v>
      </c>
      <c r="D12499">
        <v>536</v>
      </c>
      <c r="E12499">
        <v>538.75</v>
      </c>
      <c r="G12499">
        <v>538.75</v>
      </c>
      <c r="H12499">
        <v>5556</v>
      </c>
      <c r="I12499">
        <v>71621</v>
      </c>
      <c r="J12499">
        <f t="shared" si="585"/>
        <v>198.06985294117646</v>
      </c>
      <c r="K12499">
        <f t="shared" si="586"/>
        <v>2009</v>
      </c>
      <c r="L12499">
        <f t="shared" si="587"/>
        <v>2</v>
      </c>
    </row>
    <row r="12500" spans="1:12" x14ac:dyDescent="0.25">
      <c r="A12500" s="1">
        <v>39857</v>
      </c>
      <c r="B12500">
        <v>542</v>
      </c>
      <c r="C12500">
        <v>545.5</v>
      </c>
      <c r="D12500">
        <v>535</v>
      </c>
      <c r="E12500">
        <v>535.5</v>
      </c>
      <c r="G12500">
        <v>535.5</v>
      </c>
      <c r="H12500">
        <v>2300</v>
      </c>
      <c r="I12500">
        <v>67424</v>
      </c>
      <c r="J12500">
        <f t="shared" si="585"/>
        <v>196.87500000000003</v>
      </c>
      <c r="K12500">
        <f t="shared" si="586"/>
        <v>2009</v>
      </c>
      <c r="L12500">
        <f t="shared" si="587"/>
        <v>2</v>
      </c>
    </row>
    <row r="12501" spans="1:12" x14ac:dyDescent="0.25">
      <c r="A12501" s="1">
        <v>39861</v>
      </c>
      <c r="B12501">
        <v>525</v>
      </c>
      <c r="C12501">
        <v>525</v>
      </c>
      <c r="D12501">
        <v>515</v>
      </c>
      <c r="E12501">
        <v>515.5</v>
      </c>
      <c r="G12501">
        <v>515.5</v>
      </c>
      <c r="H12501">
        <v>4692</v>
      </c>
      <c r="I12501">
        <v>60387</v>
      </c>
      <c r="J12501">
        <f t="shared" si="585"/>
        <v>189.52205882352942</v>
      </c>
      <c r="K12501">
        <f t="shared" si="586"/>
        <v>2009</v>
      </c>
      <c r="L12501">
        <f t="shared" si="587"/>
        <v>2</v>
      </c>
    </row>
    <row r="12502" spans="1:12" x14ac:dyDescent="0.25">
      <c r="A12502" s="1">
        <v>39862</v>
      </c>
      <c r="B12502">
        <v>510.5</v>
      </c>
      <c r="C12502">
        <v>518</v>
      </c>
      <c r="D12502">
        <v>510.5</v>
      </c>
      <c r="E12502">
        <v>510.75</v>
      </c>
      <c r="G12502">
        <v>510.75</v>
      </c>
      <c r="H12502">
        <v>2631</v>
      </c>
      <c r="I12502">
        <v>55504</v>
      </c>
      <c r="J12502">
        <f t="shared" si="585"/>
        <v>187.77573529411765</v>
      </c>
      <c r="K12502">
        <f t="shared" si="586"/>
        <v>2009</v>
      </c>
      <c r="L12502">
        <f t="shared" si="587"/>
        <v>2</v>
      </c>
    </row>
    <row r="12503" spans="1:12" x14ac:dyDescent="0.25">
      <c r="A12503" s="1">
        <v>39863</v>
      </c>
      <c r="B12503">
        <v>517</v>
      </c>
      <c r="C12503">
        <v>523</v>
      </c>
      <c r="D12503">
        <v>516.5</v>
      </c>
      <c r="E12503">
        <v>519.5</v>
      </c>
      <c r="G12503">
        <v>519.5</v>
      </c>
      <c r="H12503">
        <v>1902</v>
      </c>
      <c r="I12503">
        <v>48037</v>
      </c>
      <c r="J12503">
        <f t="shared" si="585"/>
        <v>190.99264705882354</v>
      </c>
      <c r="K12503">
        <f t="shared" si="586"/>
        <v>2009</v>
      </c>
      <c r="L12503">
        <f t="shared" si="587"/>
        <v>2</v>
      </c>
    </row>
    <row r="12504" spans="1:12" x14ac:dyDescent="0.25">
      <c r="A12504" s="1">
        <v>39864</v>
      </c>
      <c r="B12504">
        <v>512.5</v>
      </c>
      <c r="C12504">
        <v>521</v>
      </c>
      <c r="D12504">
        <v>505</v>
      </c>
      <c r="E12504">
        <v>519.25</v>
      </c>
      <c r="G12504">
        <v>519.25</v>
      </c>
      <c r="H12504">
        <v>3886</v>
      </c>
      <c r="I12504">
        <v>31830</v>
      </c>
      <c r="J12504">
        <f t="shared" si="585"/>
        <v>190.90073529411765</v>
      </c>
      <c r="K12504">
        <f t="shared" si="586"/>
        <v>2009</v>
      </c>
      <c r="L12504">
        <f t="shared" si="587"/>
        <v>2</v>
      </c>
    </row>
    <row r="12505" spans="1:12" x14ac:dyDescent="0.25">
      <c r="A12505" s="1">
        <v>39867</v>
      </c>
      <c r="B12505">
        <v>522</v>
      </c>
      <c r="C12505">
        <v>522.5</v>
      </c>
      <c r="D12505">
        <v>509.5</v>
      </c>
      <c r="E12505">
        <v>510.5</v>
      </c>
      <c r="G12505">
        <v>510.5</v>
      </c>
      <c r="H12505">
        <v>873</v>
      </c>
      <c r="I12505">
        <v>30330</v>
      </c>
      <c r="J12505">
        <f t="shared" si="585"/>
        <v>187.6838235294118</v>
      </c>
      <c r="K12505">
        <f t="shared" si="586"/>
        <v>2009</v>
      </c>
      <c r="L12505">
        <f t="shared" si="587"/>
        <v>2</v>
      </c>
    </row>
    <row r="12506" spans="1:12" x14ac:dyDescent="0.25">
      <c r="A12506" s="1">
        <v>39868</v>
      </c>
      <c r="B12506">
        <v>507</v>
      </c>
      <c r="C12506">
        <v>516</v>
      </c>
      <c r="D12506">
        <v>506</v>
      </c>
      <c r="E12506">
        <v>515.25</v>
      </c>
      <c r="G12506">
        <v>515.25</v>
      </c>
      <c r="H12506">
        <v>2072</v>
      </c>
      <c r="I12506">
        <v>22351</v>
      </c>
      <c r="J12506">
        <f t="shared" si="585"/>
        <v>189.43014705882354</v>
      </c>
      <c r="K12506">
        <f t="shared" si="586"/>
        <v>2009</v>
      </c>
      <c r="L12506">
        <f t="shared" si="587"/>
        <v>2</v>
      </c>
    </row>
    <row r="12507" spans="1:12" x14ac:dyDescent="0.25">
      <c r="A12507" s="1">
        <v>39869</v>
      </c>
      <c r="B12507">
        <v>511.5</v>
      </c>
      <c r="C12507">
        <v>525</v>
      </c>
      <c r="D12507">
        <v>511.5</v>
      </c>
      <c r="E12507">
        <v>524.75</v>
      </c>
      <c r="G12507">
        <v>524.75</v>
      </c>
      <c r="H12507">
        <v>1879</v>
      </c>
      <c r="I12507">
        <v>18816</v>
      </c>
      <c r="J12507">
        <f t="shared" si="585"/>
        <v>192.92279411764704</v>
      </c>
      <c r="K12507">
        <f t="shared" si="586"/>
        <v>2009</v>
      </c>
      <c r="L12507">
        <f t="shared" si="587"/>
        <v>2</v>
      </c>
    </row>
    <row r="12508" spans="1:12" x14ac:dyDescent="0.25">
      <c r="A12508" s="1">
        <v>39870</v>
      </c>
      <c r="B12508">
        <v>523.75</v>
      </c>
      <c r="C12508">
        <v>528.5</v>
      </c>
      <c r="D12508">
        <v>512.5</v>
      </c>
      <c r="E12508">
        <v>514</v>
      </c>
      <c r="G12508">
        <v>514</v>
      </c>
      <c r="H12508">
        <v>2680</v>
      </c>
      <c r="I12508">
        <v>12056</v>
      </c>
      <c r="J12508">
        <f t="shared" si="585"/>
        <v>188.97058823529412</v>
      </c>
      <c r="K12508">
        <f t="shared" si="586"/>
        <v>2009</v>
      </c>
      <c r="L12508">
        <f t="shared" si="587"/>
        <v>2</v>
      </c>
    </row>
    <row r="12509" spans="1:12" x14ac:dyDescent="0.25">
      <c r="A12509" s="1">
        <v>39871</v>
      </c>
      <c r="B12509">
        <v>506</v>
      </c>
      <c r="C12509">
        <v>512.75</v>
      </c>
      <c r="D12509">
        <v>506</v>
      </c>
      <c r="E12509">
        <v>510.5</v>
      </c>
      <c r="G12509">
        <v>510.5</v>
      </c>
      <c r="H12509">
        <v>1611</v>
      </c>
      <c r="I12509">
        <v>6192</v>
      </c>
      <c r="J12509">
        <f t="shared" si="585"/>
        <v>187.6838235294118</v>
      </c>
      <c r="K12509">
        <f t="shared" si="586"/>
        <v>2009</v>
      </c>
      <c r="L12509">
        <f t="shared" si="587"/>
        <v>2</v>
      </c>
    </row>
    <row r="12510" spans="1:12" x14ac:dyDescent="0.25">
      <c r="A12510" s="1">
        <v>39874</v>
      </c>
      <c r="B12510">
        <v>494.75</v>
      </c>
      <c r="C12510">
        <v>494.75</v>
      </c>
      <c r="D12510">
        <v>494.75</v>
      </c>
      <c r="E12510">
        <v>494.75</v>
      </c>
      <c r="G12510">
        <v>494.75</v>
      </c>
      <c r="H12510">
        <v>341</v>
      </c>
      <c r="I12510">
        <v>4849</v>
      </c>
      <c r="J12510">
        <f t="shared" si="585"/>
        <v>181.89338235294119</v>
      </c>
      <c r="K12510">
        <f t="shared" si="586"/>
        <v>2009</v>
      </c>
      <c r="L12510">
        <f t="shared" si="587"/>
        <v>3</v>
      </c>
    </row>
    <row r="12511" spans="1:12" x14ac:dyDescent="0.25">
      <c r="A12511" s="1">
        <v>39875</v>
      </c>
      <c r="B12511">
        <v>490.25</v>
      </c>
      <c r="C12511">
        <v>490.25</v>
      </c>
      <c r="D12511">
        <v>490.25</v>
      </c>
      <c r="E12511">
        <v>490.25</v>
      </c>
      <c r="G12511">
        <v>490.25</v>
      </c>
      <c r="H12511">
        <v>81</v>
      </c>
      <c r="I12511">
        <v>5100</v>
      </c>
      <c r="J12511">
        <f t="shared" si="585"/>
        <v>180.2389705882353</v>
      </c>
      <c r="K12511">
        <f t="shared" si="586"/>
        <v>2009</v>
      </c>
      <c r="L12511">
        <f t="shared" si="587"/>
        <v>3</v>
      </c>
    </row>
    <row r="12512" spans="1:12" x14ac:dyDescent="0.25">
      <c r="A12512" s="1">
        <v>39876</v>
      </c>
      <c r="B12512">
        <v>507</v>
      </c>
      <c r="C12512">
        <v>511.75</v>
      </c>
      <c r="D12512">
        <v>507</v>
      </c>
      <c r="E12512">
        <v>511.75</v>
      </c>
      <c r="G12512">
        <v>511.75</v>
      </c>
      <c r="H12512">
        <v>150</v>
      </c>
      <c r="I12512">
        <v>3423</v>
      </c>
      <c r="J12512">
        <f t="shared" si="585"/>
        <v>188.14338235294119</v>
      </c>
      <c r="K12512">
        <f t="shared" si="586"/>
        <v>2009</v>
      </c>
      <c r="L12512">
        <f t="shared" si="587"/>
        <v>3</v>
      </c>
    </row>
    <row r="12513" spans="1:12" x14ac:dyDescent="0.25">
      <c r="A12513" s="1">
        <v>39877</v>
      </c>
      <c r="B12513">
        <v>508.5</v>
      </c>
      <c r="C12513">
        <v>508.5</v>
      </c>
      <c r="D12513">
        <v>503</v>
      </c>
      <c r="E12513">
        <v>504</v>
      </c>
      <c r="G12513">
        <v>504</v>
      </c>
      <c r="H12513">
        <v>42</v>
      </c>
      <c r="I12513">
        <v>2257</v>
      </c>
      <c r="J12513">
        <f t="shared" si="585"/>
        <v>185.29411764705881</v>
      </c>
      <c r="K12513">
        <f t="shared" si="586"/>
        <v>2009</v>
      </c>
      <c r="L12513">
        <f t="shared" si="587"/>
        <v>3</v>
      </c>
    </row>
    <row r="12514" spans="1:12" x14ac:dyDescent="0.25">
      <c r="A12514" s="1">
        <v>39878</v>
      </c>
      <c r="B12514">
        <v>521.5</v>
      </c>
      <c r="C12514">
        <v>521.5</v>
      </c>
      <c r="D12514">
        <v>516.25</v>
      </c>
      <c r="E12514">
        <v>516.25</v>
      </c>
      <c r="G12514">
        <v>516.25</v>
      </c>
      <c r="H12514">
        <v>12</v>
      </c>
      <c r="I12514">
        <v>1221</v>
      </c>
      <c r="J12514">
        <f t="shared" si="585"/>
        <v>189.79779411764707</v>
      </c>
      <c r="K12514">
        <f t="shared" si="586"/>
        <v>2009</v>
      </c>
      <c r="L12514">
        <f t="shared" si="587"/>
        <v>3</v>
      </c>
    </row>
    <row r="12515" spans="1:12" x14ac:dyDescent="0.25">
      <c r="A12515" s="1">
        <v>39881</v>
      </c>
      <c r="B12515">
        <v>516.5</v>
      </c>
      <c r="C12515">
        <v>516.5</v>
      </c>
      <c r="D12515">
        <v>513</v>
      </c>
      <c r="E12515">
        <v>513</v>
      </c>
      <c r="G12515">
        <v>513</v>
      </c>
      <c r="H12515">
        <v>124</v>
      </c>
      <c r="I12515">
        <v>905</v>
      </c>
      <c r="J12515">
        <f t="shared" si="585"/>
        <v>188.60294117647058</v>
      </c>
      <c r="K12515">
        <f t="shared" si="586"/>
        <v>2009</v>
      </c>
      <c r="L12515">
        <f t="shared" si="587"/>
        <v>3</v>
      </c>
    </row>
    <row r="12516" spans="1:12" x14ac:dyDescent="0.25">
      <c r="A12516" s="1">
        <v>39882</v>
      </c>
      <c r="B12516">
        <v>522.75</v>
      </c>
      <c r="C12516">
        <v>522.75</v>
      </c>
      <c r="D12516">
        <v>522.75</v>
      </c>
      <c r="E12516">
        <v>522.75</v>
      </c>
      <c r="G12516">
        <v>522.75</v>
      </c>
      <c r="H12516">
        <v>42</v>
      </c>
      <c r="I12516">
        <v>664</v>
      </c>
      <c r="J12516">
        <f t="shared" si="585"/>
        <v>192.1875</v>
      </c>
      <c r="K12516">
        <f t="shared" si="586"/>
        <v>2009</v>
      </c>
      <c r="L12516">
        <f t="shared" si="587"/>
        <v>3</v>
      </c>
    </row>
    <row r="12517" spans="1:12" x14ac:dyDescent="0.25">
      <c r="A12517" s="1">
        <v>39883</v>
      </c>
      <c r="B12517">
        <v>515.5</v>
      </c>
      <c r="C12517">
        <v>515.5</v>
      </c>
      <c r="D12517">
        <v>498.75</v>
      </c>
      <c r="E12517">
        <v>498.75</v>
      </c>
      <c r="G12517">
        <v>498.75</v>
      </c>
      <c r="H12517">
        <v>23</v>
      </c>
      <c r="I12517">
        <v>744</v>
      </c>
      <c r="J12517">
        <f t="shared" si="585"/>
        <v>183.3639705882353</v>
      </c>
      <c r="K12517">
        <f t="shared" si="586"/>
        <v>2009</v>
      </c>
      <c r="L12517">
        <f t="shared" si="587"/>
        <v>3</v>
      </c>
    </row>
    <row r="12518" spans="1:12" x14ac:dyDescent="0.25">
      <c r="A12518" s="1">
        <v>39884</v>
      </c>
      <c r="B12518">
        <v>516</v>
      </c>
      <c r="C12518">
        <v>516</v>
      </c>
      <c r="D12518">
        <v>515.25</v>
      </c>
      <c r="E12518">
        <v>515.25</v>
      </c>
      <c r="G12518">
        <v>515.25</v>
      </c>
      <c r="H12518">
        <v>4</v>
      </c>
      <c r="I12518">
        <v>860</v>
      </c>
      <c r="J12518">
        <f t="shared" si="585"/>
        <v>189.43014705882354</v>
      </c>
      <c r="K12518">
        <f t="shared" si="586"/>
        <v>2009</v>
      </c>
      <c r="L12518">
        <f t="shared" si="587"/>
        <v>3</v>
      </c>
    </row>
    <row r="12519" spans="1:12" x14ac:dyDescent="0.25">
      <c r="A12519" s="1">
        <v>39885</v>
      </c>
      <c r="B12519">
        <v>506.5</v>
      </c>
      <c r="C12519">
        <v>506.5</v>
      </c>
      <c r="D12519">
        <v>506.5</v>
      </c>
      <c r="E12519">
        <v>506.5</v>
      </c>
      <c r="G12519">
        <v>506.5</v>
      </c>
      <c r="H12519">
        <v>4</v>
      </c>
      <c r="I12519">
        <v>860</v>
      </c>
      <c r="J12519">
        <f t="shared" si="585"/>
        <v>186.21323529411768</v>
      </c>
      <c r="K12519">
        <f t="shared" si="586"/>
        <v>2009</v>
      </c>
      <c r="L12519">
        <f t="shared" si="587"/>
        <v>3</v>
      </c>
    </row>
    <row r="12520" spans="1:12" x14ac:dyDescent="0.25">
      <c r="A12520" s="1">
        <v>39888</v>
      </c>
      <c r="B12520">
        <v>521</v>
      </c>
      <c r="C12520">
        <v>545</v>
      </c>
      <c r="D12520">
        <v>521</v>
      </c>
      <c r="E12520">
        <v>544.25</v>
      </c>
      <c r="G12520">
        <v>544.25</v>
      </c>
      <c r="H12520">
        <v>1225</v>
      </c>
      <c r="I12520">
        <v>120841</v>
      </c>
      <c r="J12520">
        <f t="shared" si="585"/>
        <v>200.09191176470588</v>
      </c>
      <c r="K12520">
        <f t="shared" si="586"/>
        <v>2009</v>
      </c>
      <c r="L12520">
        <f t="shared" si="587"/>
        <v>3</v>
      </c>
    </row>
    <row r="12521" spans="1:12" x14ac:dyDescent="0.25">
      <c r="A12521" s="1">
        <v>39889</v>
      </c>
      <c r="B12521">
        <v>545</v>
      </c>
      <c r="C12521">
        <v>554</v>
      </c>
      <c r="D12521">
        <v>543</v>
      </c>
      <c r="E12521">
        <v>552.5</v>
      </c>
      <c r="G12521">
        <v>552.5</v>
      </c>
      <c r="H12521">
        <v>3243</v>
      </c>
      <c r="I12521">
        <v>119573</v>
      </c>
      <c r="J12521">
        <f t="shared" si="585"/>
        <v>203.125</v>
      </c>
      <c r="K12521">
        <f t="shared" si="586"/>
        <v>2009</v>
      </c>
      <c r="L12521">
        <f t="shared" si="587"/>
        <v>3</v>
      </c>
    </row>
    <row r="12522" spans="1:12" x14ac:dyDescent="0.25">
      <c r="A12522" s="1">
        <v>39890</v>
      </c>
      <c r="B12522">
        <v>552</v>
      </c>
      <c r="C12522">
        <v>556</v>
      </c>
      <c r="D12522">
        <v>528.5</v>
      </c>
      <c r="E12522">
        <v>530</v>
      </c>
      <c r="G12522">
        <v>530</v>
      </c>
      <c r="H12522">
        <v>1557</v>
      </c>
      <c r="I12522">
        <v>119343</v>
      </c>
      <c r="J12522">
        <f t="shared" si="585"/>
        <v>194.85294117647058</v>
      </c>
      <c r="K12522">
        <f t="shared" si="586"/>
        <v>2009</v>
      </c>
      <c r="L12522">
        <f t="shared" si="587"/>
        <v>3</v>
      </c>
    </row>
    <row r="12523" spans="1:12" x14ac:dyDescent="0.25">
      <c r="A12523" s="1">
        <v>39891</v>
      </c>
      <c r="B12523">
        <v>550</v>
      </c>
      <c r="C12523">
        <v>559</v>
      </c>
      <c r="D12523">
        <v>549</v>
      </c>
      <c r="E12523">
        <v>555.25</v>
      </c>
      <c r="G12523">
        <v>555.25</v>
      </c>
      <c r="H12523">
        <v>894</v>
      </c>
      <c r="I12523">
        <v>119689</v>
      </c>
      <c r="J12523">
        <f t="shared" si="585"/>
        <v>204.1360294117647</v>
      </c>
      <c r="K12523">
        <f t="shared" si="586"/>
        <v>2009</v>
      </c>
      <c r="L12523">
        <f t="shared" si="587"/>
        <v>3</v>
      </c>
    </row>
    <row r="12524" spans="1:12" x14ac:dyDescent="0.25">
      <c r="A12524" s="1">
        <v>39892</v>
      </c>
      <c r="B12524">
        <v>557</v>
      </c>
      <c r="C12524">
        <v>557</v>
      </c>
      <c r="D12524">
        <v>543</v>
      </c>
      <c r="E12524">
        <v>550.25</v>
      </c>
      <c r="G12524">
        <v>550.25</v>
      </c>
      <c r="H12524">
        <v>819</v>
      </c>
      <c r="I12524">
        <v>118164</v>
      </c>
      <c r="J12524">
        <f t="shared" si="585"/>
        <v>202.29779411764707</v>
      </c>
      <c r="K12524">
        <f t="shared" si="586"/>
        <v>2009</v>
      </c>
      <c r="L12524">
        <f t="shared" si="587"/>
        <v>3</v>
      </c>
    </row>
    <row r="12525" spans="1:12" x14ac:dyDescent="0.25">
      <c r="A12525" s="1">
        <v>39895</v>
      </c>
      <c r="B12525">
        <v>558.5</v>
      </c>
      <c r="C12525">
        <v>561</v>
      </c>
      <c r="D12525">
        <v>547</v>
      </c>
      <c r="E12525">
        <v>549.25</v>
      </c>
      <c r="G12525">
        <v>549.25</v>
      </c>
      <c r="H12525">
        <v>764</v>
      </c>
      <c r="I12525">
        <v>117004</v>
      </c>
      <c r="J12525">
        <f t="shared" si="585"/>
        <v>201.93014705882354</v>
      </c>
      <c r="K12525">
        <f t="shared" si="586"/>
        <v>2009</v>
      </c>
      <c r="L12525">
        <f t="shared" si="587"/>
        <v>3</v>
      </c>
    </row>
    <row r="12526" spans="1:12" x14ac:dyDescent="0.25">
      <c r="A12526" s="1">
        <v>39896</v>
      </c>
      <c r="B12526">
        <v>548</v>
      </c>
      <c r="C12526">
        <v>548</v>
      </c>
      <c r="D12526">
        <v>531</v>
      </c>
      <c r="E12526">
        <v>535</v>
      </c>
      <c r="G12526">
        <v>535</v>
      </c>
      <c r="H12526">
        <v>1411</v>
      </c>
      <c r="I12526">
        <v>114768</v>
      </c>
      <c r="J12526">
        <f t="shared" si="585"/>
        <v>196.69117647058823</v>
      </c>
      <c r="K12526">
        <f t="shared" si="586"/>
        <v>2009</v>
      </c>
      <c r="L12526">
        <f t="shared" si="587"/>
        <v>3</v>
      </c>
    </row>
    <row r="12527" spans="1:12" x14ac:dyDescent="0.25">
      <c r="A12527" s="1">
        <v>39897</v>
      </c>
      <c r="B12527">
        <v>527</v>
      </c>
      <c r="C12527">
        <v>529</v>
      </c>
      <c r="D12527">
        <v>507</v>
      </c>
      <c r="E12527">
        <v>508</v>
      </c>
      <c r="G12527">
        <v>508</v>
      </c>
      <c r="H12527">
        <v>4118</v>
      </c>
      <c r="I12527">
        <v>114080</v>
      </c>
      <c r="J12527">
        <f t="shared" si="585"/>
        <v>186.76470588235293</v>
      </c>
      <c r="K12527">
        <f t="shared" si="586"/>
        <v>2009</v>
      </c>
      <c r="L12527">
        <f t="shared" si="587"/>
        <v>3</v>
      </c>
    </row>
    <row r="12528" spans="1:12" x14ac:dyDescent="0.25">
      <c r="A12528" s="1">
        <v>39898</v>
      </c>
      <c r="B12528">
        <v>512</v>
      </c>
      <c r="C12528">
        <v>516</v>
      </c>
      <c r="D12528">
        <v>507.5</v>
      </c>
      <c r="E12528">
        <v>514.5</v>
      </c>
      <c r="G12528">
        <v>514.5</v>
      </c>
      <c r="H12528">
        <v>1194</v>
      </c>
      <c r="I12528">
        <v>115406</v>
      </c>
      <c r="J12528">
        <f t="shared" si="585"/>
        <v>189.15441176470586</v>
      </c>
      <c r="K12528">
        <f t="shared" si="586"/>
        <v>2009</v>
      </c>
      <c r="L12528">
        <f t="shared" si="587"/>
        <v>3</v>
      </c>
    </row>
    <row r="12529" spans="1:12" x14ac:dyDescent="0.25">
      <c r="A12529" s="1">
        <v>39899</v>
      </c>
      <c r="B12529">
        <v>505</v>
      </c>
      <c r="C12529">
        <v>509</v>
      </c>
      <c r="D12529">
        <v>503</v>
      </c>
      <c r="E12529">
        <v>507.25</v>
      </c>
      <c r="G12529">
        <v>507.25</v>
      </c>
      <c r="H12529">
        <v>1261</v>
      </c>
      <c r="I12529">
        <v>113941</v>
      </c>
      <c r="J12529">
        <f t="shared" si="585"/>
        <v>186.4889705882353</v>
      </c>
      <c r="K12529">
        <f t="shared" si="586"/>
        <v>2009</v>
      </c>
      <c r="L12529">
        <f t="shared" si="587"/>
        <v>3</v>
      </c>
    </row>
    <row r="12530" spans="1:12" x14ac:dyDescent="0.25">
      <c r="A12530" s="1">
        <v>39902</v>
      </c>
      <c r="B12530">
        <v>501</v>
      </c>
      <c r="C12530">
        <v>513</v>
      </c>
      <c r="D12530">
        <v>501</v>
      </c>
      <c r="E12530">
        <v>512.5</v>
      </c>
      <c r="G12530">
        <v>512.5</v>
      </c>
      <c r="H12530">
        <v>2496</v>
      </c>
      <c r="I12530">
        <v>113560</v>
      </c>
      <c r="J12530">
        <f t="shared" si="585"/>
        <v>188.41911764705881</v>
      </c>
      <c r="K12530">
        <f t="shared" si="586"/>
        <v>2009</v>
      </c>
      <c r="L12530">
        <f t="shared" si="587"/>
        <v>3</v>
      </c>
    </row>
    <row r="12531" spans="1:12" x14ac:dyDescent="0.25">
      <c r="A12531" s="1">
        <v>39903</v>
      </c>
      <c r="B12531">
        <v>524</v>
      </c>
      <c r="C12531">
        <v>533</v>
      </c>
      <c r="D12531">
        <v>508</v>
      </c>
      <c r="E12531">
        <v>532.75</v>
      </c>
      <c r="G12531">
        <v>532.75</v>
      </c>
      <c r="H12531">
        <v>2303</v>
      </c>
      <c r="I12531">
        <v>114193</v>
      </c>
      <c r="J12531">
        <f t="shared" si="585"/>
        <v>195.8639705882353</v>
      </c>
      <c r="K12531">
        <f t="shared" si="586"/>
        <v>2009</v>
      </c>
      <c r="L12531">
        <f t="shared" si="587"/>
        <v>3</v>
      </c>
    </row>
    <row r="12532" spans="1:12" x14ac:dyDescent="0.25">
      <c r="A12532" s="1">
        <v>39904</v>
      </c>
      <c r="B12532">
        <v>529</v>
      </c>
      <c r="C12532">
        <v>529</v>
      </c>
      <c r="D12532">
        <v>517</v>
      </c>
      <c r="E12532">
        <v>525.5</v>
      </c>
      <c r="G12532">
        <v>525.5</v>
      </c>
      <c r="H12532">
        <v>3346</v>
      </c>
      <c r="I12532">
        <v>112681</v>
      </c>
      <c r="J12532">
        <f t="shared" si="585"/>
        <v>193.1985294117647</v>
      </c>
      <c r="K12532">
        <f t="shared" si="586"/>
        <v>2009</v>
      </c>
      <c r="L12532">
        <f t="shared" si="587"/>
        <v>4</v>
      </c>
    </row>
    <row r="12533" spans="1:12" x14ac:dyDescent="0.25">
      <c r="A12533" s="1">
        <v>39905</v>
      </c>
      <c r="B12533">
        <v>535</v>
      </c>
      <c r="C12533">
        <v>551.5</v>
      </c>
      <c r="D12533">
        <v>535</v>
      </c>
      <c r="E12533">
        <v>550.5</v>
      </c>
      <c r="G12533">
        <v>550.5</v>
      </c>
      <c r="H12533">
        <v>2334</v>
      </c>
      <c r="I12533">
        <v>106313</v>
      </c>
      <c r="J12533">
        <f t="shared" si="585"/>
        <v>202.38970588235293</v>
      </c>
      <c r="K12533">
        <f t="shared" si="586"/>
        <v>2009</v>
      </c>
      <c r="L12533">
        <f t="shared" si="587"/>
        <v>4</v>
      </c>
    </row>
    <row r="12534" spans="1:12" x14ac:dyDescent="0.25">
      <c r="A12534" s="1">
        <v>39906</v>
      </c>
      <c r="B12534">
        <v>553</v>
      </c>
      <c r="C12534">
        <v>565</v>
      </c>
      <c r="D12534">
        <v>551</v>
      </c>
      <c r="E12534">
        <v>563.5</v>
      </c>
      <c r="G12534">
        <v>563.5</v>
      </c>
      <c r="H12534">
        <v>2750</v>
      </c>
      <c r="I12534">
        <v>102973</v>
      </c>
      <c r="J12534">
        <f t="shared" si="585"/>
        <v>207.16911764705881</v>
      </c>
      <c r="K12534">
        <f t="shared" si="586"/>
        <v>2009</v>
      </c>
      <c r="L12534">
        <f t="shared" si="587"/>
        <v>4</v>
      </c>
    </row>
    <row r="12535" spans="1:12" x14ac:dyDescent="0.25">
      <c r="A12535" s="1">
        <v>39909</v>
      </c>
      <c r="B12535">
        <v>567</v>
      </c>
      <c r="C12535">
        <v>567</v>
      </c>
      <c r="D12535">
        <v>554</v>
      </c>
      <c r="E12535">
        <v>557</v>
      </c>
      <c r="G12535">
        <v>557</v>
      </c>
      <c r="H12535">
        <v>782</v>
      </c>
      <c r="I12535">
        <v>101282</v>
      </c>
      <c r="J12535">
        <f t="shared" si="585"/>
        <v>204.77941176470588</v>
      </c>
      <c r="K12535">
        <f t="shared" si="586"/>
        <v>2009</v>
      </c>
      <c r="L12535">
        <f t="shared" si="587"/>
        <v>4</v>
      </c>
    </row>
    <row r="12536" spans="1:12" x14ac:dyDescent="0.25">
      <c r="A12536" s="1">
        <v>39910</v>
      </c>
      <c r="B12536">
        <v>553</v>
      </c>
      <c r="C12536">
        <v>564</v>
      </c>
      <c r="D12536">
        <v>539</v>
      </c>
      <c r="E12536">
        <v>539.75</v>
      </c>
      <c r="G12536">
        <v>539.75</v>
      </c>
      <c r="H12536">
        <v>1652</v>
      </c>
      <c r="I12536">
        <v>94202</v>
      </c>
      <c r="J12536">
        <f t="shared" si="585"/>
        <v>198.4375</v>
      </c>
      <c r="K12536">
        <f t="shared" si="586"/>
        <v>2009</v>
      </c>
      <c r="L12536">
        <f t="shared" si="587"/>
        <v>4</v>
      </c>
    </row>
    <row r="12537" spans="1:12" x14ac:dyDescent="0.25">
      <c r="A12537" s="1">
        <v>39911</v>
      </c>
      <c r="B12537">
        <v>535</v>
      </c>
      <c r="C12537">
        <v>544.5</v>
      </c>
      <c r="D12537">
        <v>531</v>
      </c>
      <c r="E12537">
        <v>532</v>
      </c>
      <c r="G12537">
        <v>532</v>
      </c>
      <c r="H12537">
        <v>5395</v>
      </c>
      <c r="I12537">
        <v>85982</v>
      </c>
      <c r="J12537">
        <f t="shared" si="585"/>
        <v>195.58823529411765</v>
      </c>
      <c r="K12537">
        <f t="shared" si="586"/>
        <v>2009</v>
      </c>
      <c r="L12537">
        <f t="shared" si="587"/>
        <v>4</v>
      </c>
    </row>
    <row r="12538" spans="1:12" x14ac:dyDescent="0.25">
      <c r="A12538" s="1">
        <v>39912</v>
      </c>
      <c r="B12538">
        <v>543</v>
      </c>
      <c r="C12538">
        <v>543</v>
      </c>
      <c r="D12538">
        <v>521</v>
      </c>
      <c r="E12538">
        <v>522</v>
      </c>
      <c r="G12538">
        <v>522</v>
      </c>
      <c r="H12538">
        <v>2925</v>
      </c>
      <c r="I12538">
        <v>74467</v>
      </c>
      <c r="J12538">
        <f t="shared" si="585"/>
        <v>191.91176470588235</v>
      </c>
      <c r="K12538">
        <f t="shared" si="586"/>
        <v>2009</v>
      </c>
      <c r="L12538">
        <f t="shared" si="587"/>
        <v>4</v>
      </c>
    </row>
    <row r="12539" spans="1:12" x14ac:dyDescent="0.25">
      <c r="A12539" s="1">
        <v>39916</v>
      </c>
      <c r="B12539">
        <v>516</v>
      </c>
      <c r="C12539">
        <v>530</v>
      </c>
      <c r="D12539">
        <v>516</v>
      </c>
      <c r="E12539">
        <v>523.25</v>
      </c>
      <c r="G12539">
        <v>523.25</v>
      </c>
      <c r="H12539">
        <v>2940</v>
      </c>
      <c r="I12539">
        <v>68528</v>
      </c>
      <c r="J12539">
        <f t="shared" si="585"/>
        <v>192.37132352941177</v>
      </c>
      <c r="K12539">
        <f t="shared" si="586"/>
        <v>2009</v>
      </c>
      <c r="L12539">
        <f t="shared" si="587"/>
        <v>4</v>
      </c>
    </row>
    <row r="12540" spans="1:12" x14ac:dyDescent="0.25">
      <c r="A12540" s="1">
        <v>39917</v>
      </c>
      <c r="B12540">
        <v>525</v>
      </c>
      <c r="C12540">
        <v>532.5</v>
      </c>
      <c r="D12540">
        <v>519</v>
      </c>
      <c r="E12540">
        <v>522.25</v>
      </c>
      <c r="G12540">
        <v>522.25</v>
      </c>
      <c r="H12540">
        <v>3235</v>
      </c>
      <c r="I12540">
        <v>62091</v>
      </c>
      <c r="J12540">
        <f t="shared" si="585"/>
        <v>192.00367647058823</v>
      </c>
      <c r="K12540">
        <f t="shared" si="586"/>
        <v>2009</v>
      </c>
      <c r="L12540">
        <f t="shared" si="587"/>
        <v>4</v>
      </c>
    </row>
    <row r="12541" spans="1:12" x14ac:dyDescent="0.25">
      <c r="A12541" s="1">
        <v>39918</v>
      </c>
      <c r="B12541">
        <v>524</v>
      </c>
      <c r="C12541">
        <v>525.5</v>
      </c>
      <c r="D12541">
        <v>515</v>
      </c>
      <c r="E12541">
        <v>515.25</v>
      </c>
      <c r="G12541">
        <v>515.25</v>
      </c>
      <c r="H12541">
        <v>1883</v>
      </c>
      <c r="I12541">
        <v>58053</v>
      </c>
      <c r="J12541">
        <f t="shared" si="585"/>
        <v>189.43014705882354</v>
      </c>
      <c r="K12541">
        <f t="shared" si="586"/>
        <v>2009</v>
      </c>
      <c r="L12541">
        <f t="shared" si="587"/>
        <v>4</v>
      </c>
    </row>
    <row r="12542" spans="1:12" x14ac:dyDescent="0.25">
      <c r="A12542" s="1">
        <v>39919</v>
      </c>
      <c r="B12542">
        <v>518</v>
      </c>
      <c r="C12542">
        <v>526.5</v>
      </c>
      <c r="D12542">
        <v>514</v>
      </c>
      <c r="E12542">
        <v>524.75</v>
      </c>
      <c r="G12542">
        <v>524.75</v>
      </c>
      <c r="H12542">
        <v>3256</v>
      </c>
      <c r="I12542">
        <v>56846</v>
      </c>
      <c r="J12542">
        <f t="shared" si="585"/>
        <v>192.92279411764704</v>
      </c>
      <c r="K12542">
        <f t="shared" si="586"/>
        <v>2009</v>
      </c>
      <c r="L12542">
        <f t="shared" si="587"/>
        <v>4</v>
      </c>
    </row>
    <row r="12543" spans="1:12" x14ac:dyDescent="0.25">
      <c r="A12543" s="1">
        <v>39920</v>
      </c>
      <c r="B12543">
        <v>528</v>
      </c>
      <c r="C12543">
        <v>528.5</v>
      </c>
      <c r="D12543">
        <v>521</v>
      </c>
      <c r="E12543">
        <v>523</v>
      </c>
      <c r="G12543">
        <v>523</v>
      </c>
      <c r="H12543">
        <v>1504</v>
      </c>
      <c r="I12543">
        <v>54984</v>
      </c>
      <c r="J12543">
        <f t="shared" si="585"/>
        <v>192.27941176470591</v>
      </c>
      <c r="K12543">
        <f t="shared" si="586"/>
        <v>2009</v>
      </c>
      <c r="L12543">
        <f t="shared" si="587"/>
        <v>4</v>
      </c>
    </row>
    <row r="12544" spans="1:12" x14ac:dyDescent="0.25">
      <c r="A12544" s="1">
        <v>39923</v>
      </c>
      <c r="B12544">
        <v>510.5</v>
      </c>
      <c r="C12544">
        <v>511</v>
      </c>
      <c r="D12544">
        <v>502</v>
      </c>
      <c r="E12544">
        <v>504.5</v>
      </c>
      <c r="G12544">
        <v>504.5</v>
      </c>
      <c r="H12544">
        <v>1249</v>
      </c>
      <c r="I12544">
        <v>49905</v>
      </c>
      <c r="J12544">
        <f t="shared" si="585"/>
        <v>185.47794117647058</v>
      </c>
      <c r="K12544">
        <f t="shared" si="586"/>
        <v>2009</v>
      </c>
      <c r="L12544">
        <f t="shared" si="587"/>
        <v>4</v>
      </c>
    </row>
    <row r="12545" spans="1:12" x14ac:dyDescent="0.25">
      <c r="A12545" s="1">
        <v>39924</v>
      </c>
      <c r="B12545">
        <v>505</v>
      </c>
      <c r="C12545">
        <v>516</v>
      </c>
      <c r="D12545">
        <v>505</v>
      </c>
      <c r="E12545">
        <v>509.5</v>
      </c>
      <c r="G12545">
        <v>509.5</v>
      </c>
      <c r="H12545">
        <v>1850</v>
      </c>
      <c r="I12545">
        <v>44045</v>
      </c>
      <c r="J12545">
        <f t="shared" si="585"/>
        <v>187.31617647058823</v>
      </c>
      <c r="K12545">
        <f t="shared" si="586"/>
        <v>2009</v>
      </c>
      <c r="L12545">
        <f t="shared" si="587"/>
        <v>4</v>
      </c>
    </row>
    <row r="12546" spans="1:12" x14ac:dyDescent="0.25">
      <c r="A12546" s="1">
        <v>39925</v>
      </c>
      <c r="B12546">
        <v>515.75</v>
      </c>
      <c r="C12546">
        <v>516.75</v>
      </c>
      <c r="D12546">
        <v>515.75</v>
      </c>
      <c r="E12546">
        <v>516.75</v>
      </c>
      <c r="G12546">
        <v>516.75</v>
      </c>
      <c r="H12546">
        <v>971</v>
      </c>
      <c r="I12546">
        <v>41234</v>
      </c>
      <c r="J12546">
        <f t="shared" ref="J12546:J12609" si="588">G12546/100*5000/136</f>
        <v>189.98161764705884</v>
      </c>
      <c r="K12546">
        <f t="shared" ref="K12546:K12609" si="589">YEAR(A12546)</f>
        <v>2009</v>
      </c>
      <c r="L12546">
        <f t="shared" ref="L12546:L12609" si="590">MONTH(A12546)</f>
        <v>4</v>
      </c>
    </row>
    <row r="12547" spans="1:12" x14ac:dyDescent="0.25">
      <c r="A12547" s="1">
        <v>39926</v>
      </c>
      <c r="B12547">
        <v>518.5</v>
      </c>
      <c r="C12547">
        <v>530</v>
      </c>
      <c r="D12547">
        <v>518.5</v>
      </c>
      <c r="E12547">
        <v>529.25</v>
      </c>
      <c r="G12547">
        <v>529.25</v>
      </c>
      <c r="H12547">
        <v>2095</v>
      </c>
      <c r="I12547">
        <v>40152</v>
      </c>
      <c r="J12547">
        <f t="shared" si="588"/>
        <v>194.57720588235296</v>
      </c>
      <c r="K12547">
        <f t="shared" si="589"/>
        <v>2009</v>
      </c>
      <c r="L12547">
        <f t="shared" si="590"/>
        <v>4</v>
      </c>
    </row>
    <row r="12548" spans="1:12" x14ac:dyDescent="0.25">
      <c r="A12548" s="1">
        <v>39927</v>
      </c>
      <c r="B12548">
        <v>531.5</v>
      </c>
      <c r="C12548">
        <v>532.25</v>
      </c>
      <c r="D12548">
        <v>529</v>
      </c>
      <c r="E12548">
        <v>532.25</v>
      </c>
      <c r="G12548">
        <v>532.25</v>
      </c>
      <c r="H12548">
        <v>817</v>
      </c>
      <c r="I12548">
        <v>32224</v>
      </c>
      <c r="J12548">
        <f t="shared" si="588"/>
        <v>195.68014705882354</v>
      </c>
      <c r="K12548">
        <f t="shared" si="589"/>
        <v>2009</v>
      </c>
      <c r="L12548">
        <f t="shared" si="590"/>
        <v>4</v>
      </c>
    </row>
    <row r="12549" spans="1:12" x14ac:dyDescent="0.25">
      <c r="A12549" s="1">
        <v>39930</v>
      </c>
      <c r="B12549">
        <v>521</v>
      </c>
      <c r="C12549">
        <v>522</v>
      </c>
      <c r="D12549">
        <v>507</v>
      </c>
      <c r="E12549">
        <v>508</v>
      </c>
      <c r="G12549">
        <v>508</v>
      </c>
      <c r="H12549">
        <v>1452</v>
      </c>
      <c r="I12549">
        <v>29455</v>
      </c>
      <c r="J12549">
        <f t="shared" si="588"/>
        <v>186.76470588235293</v>
      </c>
      <c r="K12549">
        <f t="shared" si="589"/>
        <v>2009</v>
      </c>
      <c r="L12549">
        <f t="shared" si="590"/>
        <v>4</v>
      </c>
    </row>
    <row r="12550" spans="1:12" x14ac:dyDescent="0.25">
      <c r="A12550" s="1">
        <v>39931</v>
      </c>
      <c r="B12550">
        <v>514.5</v>
      </c>
      <c r="C12550">
        <v>516</v>
      </c>
      <c r="D12550">
        <v>510.5</v>
      </c>
      <c r="E12550">
        <v>510.5</v>
      </c>
      <c r="G12550">
        <v>510.5</v>
      </c>
      <c r="H12550">
        <v>2291</v>
      </c>
      <c r="I12550">
        <v>24006</v>
      </c>
      <c r="J12550">
        <f t="shared" si="588"/>
        <v>187.6838235294118</v>
      </c>
      <c r="K12550">
        <f t="shared" si="589"/>
        <v>2009</v>
      </c>
      <c r="L12550">
        <f t="shared" si="590"/>
        <v>4</v>
      </c>
    </row>
    <row r="12551" spans="1:12" x14ac:dyDescent="0.25">
      <c r="A12551" s="1">
        <v>39932</v>
      </c>
      <c r="B12551">
        <v>520.5</v>
      </c>
      <c r="C12551">
        <v>520.75</v>
      </c>
      <c r="D12551">
        <v>516</v>
      </c>
      <c r="E12551">
        <v>520.75</v>
      </c>
      <c r="G12551">
        <v>520.75</v>
      </c>
      <c r="H12551">
        <v>2194</v>
      </c>
      <c r="I12551">
        <v>15494</v>
      </c>
      <c r="J12551">
        <f t="shared" si="588"/>
        <v>191.45220588235293</v>
      </c>
      <c r="K12551">
        <f t="shared" si="589"/>
        <v>2009</v>
      </c>
      <c r="L12551">
        <f t="shared" si="590"/>
        <v>4</v>
      </c>
    </row>
    <row r="12552" spans="1:12" x14ac:dyDescent="0.25">
      <c r="A12552" s="1">
        <v>39933</v>
      </c>
      <c r="B12552">
        <v>526</v>
      </c>
      <c r="C12552">
        <v>526</v>
      </c>
      <c r="D12552">
        <v>521</v>
      </c>
      <c r="E12552">
        <v>524.25</v>
      </c>
      <c r="G12552">
        <v>524.25</v>
      </c>
      <c r="H12552">
        <v>2967</v>
      </c>
      <c r="I12552">
        <v>10013</v>
      </c>
      <c r="J12552">
        <f t="shared" si="588"/>
        <v>192.7389705882353</v>
      </c>
      <c r="K12552">
        <f t="shared" si="589"/>
        <v>2009</v>
      </c>
      <c r="L12552">
        <f t="shared" si="590"/>
        <v>4</v>
      </c>
    </row>
    <row r="12553" spans="1:12" x14ac:dyDescent="0.25">
      <c r="A12553" s="1">
        <v>39934</v>
      </c>
      <c r="B12553">
        <v>555</v>
      </c>
      <c r="C12553">
        <v>557.25</v>
      </c>
      <c r="D12553">
        <v>554</v>
      </c>
      <c r="E12553">
        <v>557.25</v>
      </c>
      <c r="G12553">
        <v>557.25</v>
      </c>
      <c r="H12553">
        <v>1066</v>
      </c>
      <c r="I12553">
        <v>5429</v>
      </c>
      <c r="J12553">
        <f t="shared" si="588"/>
        <v>204.87132352941177</v>
      </c>
      <c r="K12553">
        <f t="shared" si="589"/>
        <v>2009</v>
      </c>
      <c r="L12553">
        <f t="shared" si="590"/>
        <v>5</v>
      </c>
    </row>
    <row r="12554" spans="1:12" x14ac:dyDescent="0.25">
      <c r="A12554" s="1">
        <v>39937</v>
      </c>
      <c r="B12554">
        <v>556</v>
      </c>
      <c r="C12554">
        <v>556</v>
      </c>
      <c r="D12554">
        <v>538.5</v>
      </c>
      <c r="E12554">
        <v>538.5</v>
      </c>
      <c r="G12554">
        <v>538.5</v>
      </c>
      <c r="H12554">
        <v>107</v>
      </c>
      <c r="I12554">
        <v>4867</v>
      </c>
      <c r="J12554">
        <f t="shared" si="588"/>
        <v>197.97794117647058</v>
      </c>
      <c r="K12554">
        <f t="shared" si="589"/>
        <v>2009</v>
      </c>
      <c r="L12554">
        <f t="shared" si="590"/>
        <v>5</v>
      </c>
    </row>
    <row r="12555" spans="1:12" x14ac:dyDescent="0.25">
      <c r="A12555" s="1">
        <v>39938</v>
      </c>
      <c r="B12555">
        <v>544</v>
      </c>
      <c r="C12555">
        <v>544</v>
      </c>
      <c r="D12555">
        <v>541.5</v>
      </c>
      <c r="E12555">
        <v>541.5</v>
      </c>
      <c r="G12555">
        <v>541.5</v>
      </c>
      <c r="H12555">
        <v>409</v>
      </c>
      <c r="I12555">
        <v>3544</v>
      </c>
      <c r="J12555">
        <f t="shared" si="588"/>
        <v>199.08088235294119</v>
      </c>
      <c r="K12555">
        <f t="shared" si="589"/>
        <v>2009</v>
      </c>
      <c r="L12555">
        <f t="shared" si="590"/>
        <v>5</v>
      </c>
    </row>
    <row r="12556" spans="1:12" x14ac:dyDescent="0.25">
      <c r="A12556" s="1">
        <v>39939</v>
      </c>
      <c r="B12556">
        <v>544.75</v>
      </c>
      <c r="C12556">
        <v>548.75</v>
      </c>
      <c r="D12556">
        <v>544.75</v>
      </c>
      <c r="E12556">
        <v>547.75</v>
      </c>
      <c r="G12556">
        <v>547.75</v>
      </c>
      <c r="H12556">
        <v>193</v>
      </c>
      <c r="I12556">
        <v>2676</v>
      </c>
      <c r="J12556">
        <f t="shared" si="588"/>
        <v>201.37867647058823</v>
      </c>
      <c r="K12556">
        <f t="shared" si="589"/>
        <v>2009</v>
      </c>
      <c r="L12556">
        <f t="shared" si="590"/>
        <v>5</v>
      </c>
    </row>
    <row r="12557" spans="1:12" x14ac:dyDescent="0.25">
      <c r="A12557" s="1">
        <v>39940</v>
      </c>
      <c r="B12557">
        <v>563</v>
      </c>
      <c r="C12557">
        <v>563</v>
      </c>
      <c r="D12557">
        <v>559</v>
      </c>
      <c r="E12557">
        <v>559</v>
      </c>
      <c r="G12557">
        <v>559</v>
      </c>
      <c r="H12557">
        <v>53</v>
      </c>
      <c r="I12557">
        <v>1036</v>
      </c>
      <c r="J12557">
        <f t="shared" si="588"/>
        <v>205.51470588235293</v>
      </c>
      <c r="K12557">
        <f t="shared" si="589"/>
        <v>2009</v>
      </c>
      <c r="L12557">
        <f t="shared" si="590"/>
        <v>5</v>
      </c>
    </row>
    <row r="12558" spans="1:12" x14ac:dyDescent="0.25">
      <c r="A12558" s="1">
        <v>39941</v>
      </c>
      <c r="B12558">
        <v>567</v>
      </c>
      <c r="C12558">
        <v>580.5</v>
      </c>
      <c r="D12558">
        <v>566</v>
      </c>
      <c r="E12558">
        <v>580.5</v>
      </c>
      <c r="G12558">
        <v>580.5</v>
      </c>
      <c r="H12558">
        <v>4</v>
      </c>
      <c r="I12558">
        <v>708</v>
      </c>
      <c r="J12558">
        <f t="shared" si="588"/>
        <v>213.41911764705881</v>
      </c>
      <c r="K12558">
        <f t="shared" si="589"/>
        <v>2009</v>
      </c>
      <c r="L12558">
        <f t="shared" si="590"/>
        <v>5</v>
      </c>
    </row>
    <row r="12559" spans="1:12" x14ac:dyDescent="0.25">
      <c r="A12559" s="1">
        <v>39944</v>
      </c>
      <c r="B12559">
        <v>580.5</v>
      </c>
      <c r="C12559">
        <v>580.5</v>
      </c>
      <c r="D12559">
        <v>580.5</v>
      </c>
      <c r="E12559">
        <v>580.5</v>
      </c>
      <c r="G12559">
        <v>580.5</v>
      </c>
      <c r="H12559">
        <v>3</v>
      </c>
      <c r="I12559">
        <v>1188</v>
      </c>
      <c r="J12559">
        <f t="shared" si="588"/>
        <v>213.41911764705881</v>
      </c>
      <c r="K12559">
        <f t="shared" si="589"/>
        <v>2009</v>
      </c>
      <c r="L12559">
        <f t="shared" si="590"/>
        <v>5</v>
      </c>
    </row>
    <row r="12560" spans="1:12" x14ac:dyDescent="0.25">
      <c r="A12560" s="1">
        <v>39945</v>
      </c>
      <c r="B12560">
        <v>582.5</v>
      </c>
      <c r="C12560">
        <v>582.5</v>
      </c>
      <c r="D12560">
        <v>582.5</v>
      </c>
      <c r="E12560">
        <v>582.5</v>
      </c>
      <c r="G12560">
        <v>582.5</v>
      </c>
      <c r="H12560">
        <v>22</v>
      </c>
      <c r="I12560">
        <v>571</v>
      </c>
      <c r="J12560">
        <f t="shared" si="588"/>
        <v>214.15441176470588</v>
      </c>
      <c r="K12560">
        <f t="shared" si="589"/>
        <v>2009</v>
      </c>
      <c r="L12560">
        <f t="shared" si="590"/>
        <v>5</v>
      </c>
    </row>
    <row r="12561" spans="1:12" x14ac:dyDescent="0.25">
      <c r="A12561" s="1">
        <v>39946</v>
      </c>
      <c r="B12561">
        <v>578</v>
      </c>
      <c r="C12561">
        <v>582.5</v>
      </c>
      <c r="D12561">
        <v>578</v>
      </c>
      <c r="E12561">
        <v>578.75</v>
      </c>
      <c r="G12561">
        <v>578.75</v>
      </c>
      <c r="H12561">
        <v>289</v>
      </c>
      <c r="I12561">
        <v>241</v>
      </c>
      <c r="J12561">
        <f t="shared" si="588"/>
        <v>212.77573529411765</v>
      </c>
      <c r="K12561">
        <f t="shared" si="589"/>
        <v>2009</v>
      </c>
      <c r="L12561">
        <f t="shared" si="590"/>
        <v>5</v>
      </c>
    </row>
    <row r="12562" spans="1:12" x14ac:dyDescent="0.25">
      <c r="A12562" s="1">
        <v>39947</v>
      </c>
      <c r="B12562">
        <v>581.5</v>
      </c>
      <c r="C12562">
        <v>581.5</v>
      </c>
      <c r="D12562">
        <v>581.5</v>
      </c>
      <c r="E12562">
        <v>581.5</v>
      </c>
      <c r="G12562">
        <v>581.5</v>
      </c>
      <c r="H12562">
        <v>289</v>
      </c>
      <c r="I12562">
        <v>241</v>
      </c>
      <c r="J12562">
        <f t="shared" si="588"/>
        <v>213.78676470588238</v>
      </c>
      <c r="K12562">
        <f t="shared" si="589"/>
        <v>2009</v>
      </c>
      <c r="L12562">
        <f t="shared" si="590"/>
        <v>5</v>
      </c>
    </row>
    <row r="12563" spans="1:12" x14ac:dyDescent="0.25">
      <c r="A12563" s="1">
        <v>39948</v>
      </c>
      <c r="B12563">
        <v>590</v>
      </c>
      <c r="C12563">
        <v>593</v>
      </c>
      <c r="D12563">
        <v>575</v>
      </c>
      <c r="E12563">
        <v>577.5</v>
      </c>
      <c r="G12563">
        <v>577.5</v>
      </c>
      <c r="H12563">
        <v>1945</v>
      </c>
      <c r="I12563">
        <v>167847</v>
      </c>
      <c r="J12563">
        <f t="shared" si="588"/>
        <v>212.31617647058823</v>
      </c>
      <c r="K12563">
        <f t="shared" si="589"/>
        <v>2009</v>
      </c>
      <c r="L12563">
        <f t="shared" si="590"/>
        <v>5</v>
      </c>
    </row>
    <row r="12564" spans="1:12" x14ac:dyDescent="0.25">
      <c r="A12564" s="1">
        <v>39951</v>
      </c>
      <c r="B12564">
        <v>573</v>
      </c>
      <c r="C12564">
        <v>600</v>
      </c>
      <c r="D12564">
        <v>573</v>
      </c>
      <c r="E12564">
        <v>590.5</v>
      </c>
      <c r="G12564">
        <v>590.5</v>
      </c>
      <c r="H12564">
        <v>1384</v>
      </c>
      <c r="I12564">
        <v>169683</v>
      </c>
      <c r="J12564">
        <f t="shared" si="588"/>
        <v>217.09558823529412</v>
      </c>
      <c r="K12564">
        <f t="shared" si="589"/>
        <v>2009</v>
      </c>
      <c r="L12564">
        <f t="shared" si="590"/>
        <v>5</v>
      </c>
    </row>
    <row r="12565" spans="1:12" x14ac:dyDescent="0.25">
      <c r="A12565" s="1">
        <v>39952</v>
      </c>
      <c r="B12565">
        <v>591</v>
      </c>
      <c r="C12565">
        <v>594</v>
      </c>
      <c r="D12565">
        <v>586.5</v>
      </c>
      <c r="E12565">
        <v>588.75</v>
      </c>
      <c r="G12565">
        <v>588.75</v>
      </c>
      <c r="H12565">
        <v>1508</v>
      </c>
      <c r="I12565">
        <v>168477</v>
      </c>
      <c r="J12565">
        <f t="shared" si="588"/>
        <v>216.45220588235293</v>
      </c>
      <c r="K12565">
        <f t="shared" si="589"/>
        <v>2009</v>
      </c>
      <c r="L12565">
        <f t="shared" si="590"/>
        <v>5</v>
      </c>
    </row>
    <row r="12566" spans="1:12" x14ac:dyDescent="0.25">
      <c r="A12566" s="1">
        <v>39953</v>
      </c>
      <c r="B12566">
        <v>598</v>
      </c>
      <c r="C12566">
        <v>604</v>
      </c>
      <c r="D12566">
        <v>592</v>
      </c>
      <c r="E12566">
        <v>597.75</v>
      </c>
      <c r="G12566">
        <v>597.75</v>
      </c>
      <c r="H12566">
        <v>962</v>
      </c>
      <c r="I12566">
        <v>168922</v>
      </c>
      <c r="J12566">
        <f t="shared" si="588"/>
        <v>219.7610294117647</v>
      </c>
      <c r="K12566">
        <f t="shared" si="589"/>
        <v>2009</v>
      </c>
      <c r="L12566">
        <f t="shared" si="590"/>
        <v>5</v>
      </c>
    </row>
    <row r="12567" spans="1:12" x14ac:dyDescent="0.25">
      <c r="A12567" s="1">
        <v>39954</v>
      </c>
      <c r="B12567">
        <v>594</v>
      </c>
      <c r="C12567">
        <v>598</v>
      </c>
      <c r="D12567">
        <v>587.5</v>
      </c>
      <c r="E12567">
        <v>593.5</v>
      </c>
      <c r="G12567">
        <v>593.5</v>
      </c>
      <c r="H12567">
        <v>840</v>
      </c>
      <c r="I12567">
        <v>168389</v>
      </c>
      <c r="J12567">
        <f t="shared" si="588"/>
        <v>218.19852941176467</v>
      </c>
      <c r="K12567">
        <f t="shared" si="589"/>
        <v>2009</v>
      </c>
      <c r="L12567">
        <f t="shared" si="590"/>
        <v>5</v>
      </c>
    </row>
    <row r="12568" spans="1:12" x14ac:dyDescent="0.25">
      <c r="A12568" s="1">
        <v>39955</v>
      </c>
      <c r="B12568">
        <v>603</v>
      </c>
      <c r="C12568">
        <v>616.5</v>
      </c>
      <c r="D12568">
        <v>601</v>
      </c>
      <c r="E12568">
        <v>612.5</v>
      </c>
      <c r="G12568">
        <v>612.5</v>
      </c>
      <c r="H12568">
        <v>1662</v>
      </c>
      <c r="I12568">
        <v>170336</v>
      </c>
      <c r="J12568">
        <f t="shared" si="588"/>
        <v>225.18382352941177</v>
      </c>
      <c r="K12568">
        <f t="shared" si="589"/>
        <v>2009</v>
      </c>
      <c r="L12568">
        <f t="shared" si="590"/>
        <v>5</v>
      </c>
    </row>
    <row r="12569" spans="1:12" x14ac:dyDescent="0.25">
      <c r="A12569" s="1">
        <v>39959</v>
      </c>
      <c r="B12569">
        <v>614</v>
      </c>
      <c r="C12569">
        <v>616</v>
      </c>
      <c r="D12569">
        <v>607</v>
      </c>
      <c r="E12569">
        <v>612</v>
      </c>
      <c r="G12569">
        <v>612</v>
      </c>
      <c r="H12569">
        <v>1113</v>
      </c>
      <c r="I12569">
        <v>170175</v>
      </c>
      <c r="J12569">
        <f t="shared" si="588"/>
        <v>225</v>
      </c>
      <c r="K12569">
        <f t="shared" si="589"/>
        <v>2009</v>
      </c>
      <c r="L12569">
        <f t="shared" si="590"/>
        <v>5</v>
      </c>
    </row>
    <row r="12570" spans="1:12" x14ac:dyDescent="0.25">
      <c r="A12570" s="1">
        <v>39960</v>
      </c>
      <c r="B12570">
        <v>617</v>
      </c>
      <c r="C12570">
        <v>629</v>
      </c>
      <c r="D12570">
        <v>612</v>
      </c>
      <c r="E12570">
        <v>625.75</v>
      </c>
      <c r="G12570">
        <v>625.75</v>
      </c>
      <c r="H12570">
        <v>2591</v>
      </c>
      <c r="I12570">
        <v>169675</v>
      </c>
      <c r="J12570">
        <f t="shared" si="588"/>
        <v>230.05514705882354</v>
      </c>
      <c r="K12570">
        <f t="shared" si="589"/>
        <v>2009</v>
      </c>
      <c r="L12570">
        <f t="shared" si="590"/>
        <v>5</v>
      </c>
    </row>
    <row r="12571" spans="1:12" x14ac:dyDescent="0.25">
      <c r="A12571" s="1">
        <v>39961</v>
      </c>
      <c r="B12571">
        <v>622</v>
      </c>
      <c r="C12571">
        <v>644</v>
      </c>
      <c r="D12571">
        <v>620</v>
      </c>
      <c r="E12571">
        <v>630.5</v>
      </c>
      <c r="G12571">
        <v>630.5</v>
      </c>
      <c r="H12571">
        <v>2660</v>
      </c>
      <c r="I12571">
        <v>169079</v>
      </c>
      <c r="J12571">
        <f t="shared" si="588"/>
        <v>231.8014705882353</v>
      </c>
      <c r="K12571">
        <f t="shared" si="589"/>
        <v>2009</v>
      </c>
      <c r="L12571">
        <f t="shared" si="590"/>
        <v>5</v>
      </c>
    </row>
    <row r="12572" spans="1:12" x14ac:dyDescent="0.25">
      <c r="A12572" s="1">
        <v>39962</v>
      </c>
      <c r="B12572">
        <v>640</v>
      </c>
      <c r="C12572">
        <v>643</v>
      </c>
      <c r="D12572">
        <v>636</v>
      </c>
      <c r="E12572">
        <v>637.25</v>
      </c>
      <c r="G12572">
        <v>637.25</v>
      </c>
      <c r="H12572">
        <v>3265</v>
      </c>
      <c r="I12572">
        <v>168794</v>
      </c>
      <c r="J12572">
        <f t="shared" si="588"/>
        <v>234.28308823529409</v>
      </c>
      <c r="K12572">
        <f t="shared" si="589"/>
        <v>2009</v>
      </c>
      <c r="L12572">
        <f t="shared" si="590"/>
        <v>5</v>
      </c>
    </row>
    <row r="12573" spans="1:12" x14ac:dyDescent="0.25">
      <c r="A12573" s="1">
        <v>39965</v>
      </c>
      <c r="B12573">
        <v>650</v>
      </c>
      <c r="C12573">
        <v>676</v>
      </c>
      <c r="D12573">
        <v>650</v>
      </c>
      <c r="E12573">
        <v>674.5</v>
      </c>
      <c r="G12573">
        <v>674.5</v>
      </c>
      <c r="H12573">
        <v>2835</v>
      </c>
      <c r="I12573">
        <v>170857</v>
      </c>
      <c r="J12573">
        <f t="shared" si="588"/>
        <v>247.97794117647058</v>
      </c>
      <c r="K12573">
        <f t="shared" si="589"/>
        <v>2009</v>
      </c>
      <c r="L12573">
        <f t="shared" si="590"/>
        <v>6</v>
      </c>
    </row>
    <row r="12574" spans="1:12" x14ac:dyDescent="0.25">
      <c r="A12574" s="1">
        <v>39966</v>
      </c>
      <c r="B12574">
        <v>669</v>
      </c>
      <c r="C12574">
        <v>671.5</v>
      </c>
      <c r="D12574">
        <v>659</v>
      </c>
      <c r="E12574">
        <v>669.5</v>
      </c>
      <c r="G12574">
        <v>669.5</v>
      </c>
      <c r="H12574">
        <v>5724</v>
      </c>
      <c r="I12574">
        <v>166822</v>
      </c>
      <c r="J12574">
        <f t="shared" si="588"/>
        <v>246.13970588235293</v>
      </c>
      <c r="K12574">
        <f t="shared" si="589"/>
        <v>2009</v>
      </c>
      <c r="L12574">
        <f t="shared" si="590"/>
        <v>6</v>
      </c>
    </row>
    <row r="12575" spans="1:12" x14ac:dyDescent="0.25">
      <c r="A12575" s="1">
        <v>39967</v>
      </c>
      <c r="B12575">
        <v>654</v>
      </c>
      <c r="C12575">
        <v>655</v>
      </c>
      <c r="D12575">
        <v>615</v>
      </c>
      <c r="E12575">
        <v>617.5</v>
      </c>
      <c r="G12575">
        <v>617.5</v>
      </c>
      <c r="H12575">
        <v>9028</v>
      </c>
      <c r="I12575">
        <v>158625</v>
      </c>
      <c r="J12575">
        <f t="shared" si="588"/>
        <v>227.02205882352942</v>
      </c>
      <c r="K12575">
        <f t="shared" si="589"/>
        <v>2009</v>
      </c>
      <c r="L12575">
        <f t="shared" si="590"/>
        <v>6</v>
      </c>
    </row>
    <row r="12576" spans="1:12" x14ac:dyDescent="0.25">
      <c r="A12576" s="1">
        <v>39968</v>
      </c>
      <c r="B12576">
        <v>630</v>
      </c>
      <c r="C12576">
        <v>642.5</v>
      </c>
      <c r="D12576">
        <v>628</v>
      </c>
      <c r="E12576">
        <v>635.25</v>
      </c>
      <c r="G12576">
        <v>635.25</v>
      </c>
      <c r="H12576">
        <v>6726</v>
      </c>
      <c r="I12576">
        <v>154646</v>
      </c>
      <c r="J12576">
        <f t="shared" si="588"/>
        <v>233.54779411764707</v>
      </c>
      <c r="K12576">
        <f t="shared" si="589"/>
        <v>2009</v>
      </c>
      <c r="L12576">
        <f t="shared" si="590"/>
        <v>6</v>
      </c>
    </row>
    <row r="12577" spans="1:12" x14ac:dyDescent="0.25">
      <c r="A12577" s="1">
        <v>39969</v>
      </c>
      <c r="B12577">
        <v>622</v>
      </c>
      <c r="C12577">
        <v>629</v>
      </c>
      <c r="D12577">
        <v>621</v>
      </c>
      <c r="E12577">
        <v>623</v>
      </c>
      <c r="G12577">
        <v>623</v>
      </c>
      <c r="H12577">
        <v>6609</v>
      </c>
      <c r="I12577">
        <v>142312</v>
      </c>
      <c r="J12577">
        <f t="shared" si="588"/>
        <v>229.04411764705884</v>
      </c>
      <c r="K12577">
        <f t="shared" si="589"/>
        <v>2009</v>
      </c>
      <c r="L12577">
        <f t="shared" si="590"/>
        <v>6</v>
      </c>
    </row>
    <row r="12578" spans="1:12" x14ac:dyDescent="0.25">
      <c r="A12578" s="1">
        <v>39972</v>
      </c>
      <c r="B12578">
        <v>610</v>
      </c>
      <c r="C12578">
        <v>615</v>
      </c>
      <c r="D12578">
        <v>596</v>
      </c>
      <c r="E12578">
        <v>598</v>
      </c>
      <c r="G12578">
        <v>598</v>
      </c>
      <c r="H12578">
        <v>8930</v>
      </c>
      <c r="I12578">
        <v>121624</v>
      </c>
      <c r="J12578">
        <f t="shared" si="588"/>
        <v>219.85294117647061</v>
      </c>
      <c r="K12578">
        <f t="shared" si="589"/>
        <v>2009</v>
      </c>
      <c r="L12578">
        <f t="shared" si="590"/>
        <v>6</v>
      </c>
    </row>
    <row r="12579" spans="1:12" x14ac:dyDescent="0.25">
      <c r="A12579" s="1">
        <v>39973</v>
      </c>
      <c r="B12579">
        <v>606</v>
      </c>
      <c r="C12579">
        <v>617</v>
      </c>
      <c r="D12579">
        <v>602</v>
      </c>
      <c r="E12579">
        <v>613.75</v>
      </c>
      <c r="G12579">
        <v>613.75</v>
      </c>
      <c r="H12579">
        <v>7385</v>
      </c>
      <c r="I12579">
        <v>113403</v>
      </c>
      <c r="J12579">
        <f t="shared" si="588"/>
        <v>225.64338235294119</v>
      </c>
      <c r="K12579">
        <f t="shared" si="589"/>
        <v>2009</v>
      </c>
      <c r="L12579">
        <f t="shared" si="590"/>
        <v>6</v>
      </c>
    </row>
    <row r="12580" spans="1:12" x14ac:dyDescent="0.25">
      <c r="A12580" s="1">
        <v>39974</v>
      </c>
      <c r="B12580">
        <v>613</v>
      </c>
      <c r="C12580">
        <v>615</v>
      </c>
      <c r="D12580">
        <v>592.5</v>
      </c>
      <c r="E12580">
        <v>596</v>
      </c>
      <c r="G12580">
        <v>596</v>
      </c>
      <c r="H12580">
        <v>6662</v>
      </c>
      <c r="I12580">
        <v>103897</v>
      </c>
      <c r="J12580">
        <f t="shared" si="588"/>
        <v>219.11764705882354</v>
      </c>
      <c r="K12580">
        <f t="shared" si="589"/>
        <v>2009</v>
      </c>
      <c r="L12580">
        <f t="shared" si="590"/>
        <v>6</v>
      </c>
    </row>
    <row r="12581" spans="1:12" x14ac:dyDescent="0.25">
      <c r="A12581" s="1">
        <v>39975</v>
      </c>
      <c r="B12581">
        <v>602</v>
      </c>
      <c r="C12581">
        <v>607.5</v>
      </c>
      <c r="D12581">
        <v>592.5</v>
      </c>
      <c r="E12581">
        <v>594.75</v>
      </c>
      <c r="G12581">
        <v>594.75</v>
      </c>
      <c r="H12581">
        <v>5172</v>
      </c>
      <c r="I12581">
        <v>97659</v>
      </c>
      <c r="J12581">
        <f t="shared" si="588"/>
        <v>218.65808823529412</v>
      </c>
      <c r="K12581">
        <f t="shared" si="589"/>
        <v>2009</v>
      </c>
      <c r="L12581">
        <f t="shared" si="590"/>
        <v>6</v>
      </c>
    </row>
    <row r="12582" spans="1:12" x14ac:dyDescent="0.25">
      <c r="A12582" s="1">
        <v>39976</v>
      </c>
      <c r="B12582">
        <v>584</v>
      </c>
      <c r="C12582">
        <v>586</v>
      </c>
      <c r="D12582">
        <v>577.5</v>
      </c>
      <c r="E12582">
        <v>584.75</v>
      </c>
      <c r="G12582">
        <v>584.75</v>
      </c>
      <c r="H12582">
        <v>2475</v>
      </c>
      <c r="I12582">
        <v>93503</v>
      </c>
      <c r="J12582">
        <f t="shared" si="588"/>
        <v>214.98161764705881</v>
      </c>
      <c r="K12582">
        <f t="shared" si="589"/>
        <v>2009</v>
      </c>
      <c r="L12582">
        <f t="shared" si="590"/>
        <v>6</v>
      </c>
    </row>
    <row r="12583" spans="1:12" x14ac:dyDescent="0.25">
      <c r="A12583" s="1">
        <v>39979</v>
      </c>
      <c r="B12583">
        <v>570</v>
      </c>
      <c r="C12583">
        <v>577</v>
      </c>
      <c r="D12583">
        <v>569</v>
      </c>
      <c r="E12583">
        <v>575.25</v>
      </c>
      <c r="G12583">
        <v>575.25</v>
      </c>
      <c r="H12583">
        <v>3294</v>
      </c>
      <c r="I12583">
        <v>88710</v>
      </c>
      <c r="J12583">
        <f t="shared" si="588"/>
        <v>211.48897058823533</v>
      </c>
      <c r="K12583">
        <f t="shared" si="589"/>
        <v>2009</v>
      </c>
      <c r="L12583">
        <f t="shared" si="590"/>
        <v>6</v>
      </c>
    </row>
    <row r="12584" spans="1:12" x14ac:dyDescent="0.25">
      <c r="A12584" s="1">
        <v>39980</v>
      </c>
      <c r="B12584">
        <v>582</v>
      </c>
      <c r="C12584">
        <v>583</v>
      </c>
      <c r="D12584">
        <v>565.75</v>
      </c>
      <c r="E12584">
        <v>565.75</v>
      </c>
      <c r="G12584">
        <v>565.75</v>
      </c>
      <c r="H12584">
        <v>1721</v>
      </c>
      <c r="I12584">
        <v>86291</v>
      </c>
      <c r="J12584">
        <f t="shared" si="588"/>
        <v>207.99632352941177</v>
      </c>
      <c r="K12584">
        <f t="shared" si="589"/>
        <v>2009</v>
      </c>
      <c r="L12584">
        <f t="shared" si="590"/>
        <v>6</v>
      </c>
    </row>
    <row r="12585" spans="1:12" x14ac:dyDescent="0.25">
      <c r="A12585" s="1">
        <v>39981</v>
      </c>
      <c r="B12585">
        <v>559</v>
      </c>
      <c r="C12585">
        <v>571.5</v>
      </c>
      <c r="D12585">
        <v>556</v>
      </c>
      <c r="E12585">
        <v>566</v>
      </c>
      <c r="G12585">
        <v>566</v>
      </c>
      <c r="H12585">
        <v>2779</v>
      </c>
      <c r="I12585">
        <v>73379</v>
      </c>
      <c r="J12585">
        <f t="shared" si="588"/>
        <v>208.08823529411765</v>
      </c>
      <c r="K12585">
        <f t="shared" si="589"/>
        <v>2009</v>
      </c>
      <c r="L12585">
        <f t="shared" si="590"/>
        <v>6</v>
      </c>
    </row>
    <row r="12586" spans="1:12" x14ac:dyDescent="0.25">
      <c r="A12586" s="1">
        <v>39982</v>
      </c>
      <c r="B12586">
        <v>568</v>
      </c>
      <c r="C12586">
        <v>568.5</v>
      </c>
      <c r="D12586">
        <v>559</v>
      </c>
      <c r="E12586">
        <v>560.25</v>
      </c>
      <c r="G12586">
        <v>560.25</v>
      </c>
      <c r="H12586">
        <v>2085</v>
      </c>
      <c r="I12586">
        <v>68205</v>
      </c>
      <c r="J12586">
        <f t="shared" si="588"/>
        <v>205.97426470588235</v>
      </c>
      <c r="K12586">
        <f t="shared" si="589"/>
        <v>2009</v>
      </c>
      <c r="L12586">
        <f t="shared" si="590"/>
        <v>6</v>
      </c>
    </row>
    <row r="12587" spans="1:12" x14ac:dyDescent="0.25">
      <c r="A12587" s="1">
        <v>39983</v>
      </c>
      <c r="B12587">
        <v>562</v>
      </c>
      <c r="C12587">
        <v>562</v>
      </c>
      <c r="D12587">
        <v>554</v>
      </c>
      <c r="E12587">
        <v>555.25</v>
      </c>
      <c r="G12587">
        <v>555.25</v>
      </c>
      <c r="H12587">
        <v>35548</v>
      </c>
      <c r="I12587">
        <v>64687</v>
      </c>
      <c r="J12587">
        <f t="shared" si="588"/>
        <v>204.1360294117647</v>
      </c>
      <c r="K12587">
        <f t="shared" si="589"/>
        <v>2009</v>
      </c>
      <c r="L12587">
        <f t="shared" si="590"/>
        <v>6</v>
      </c>
    </row>
    <row r="12588" spans="1:12" x14ac:dyDescent="0.25">
      <c r="A12588" s="1">
        <v>39986</v>
      </c>
      <c r="B12588">
        <v>544</v>
      </c>
      <c r="C12588">
        <v>548.25</v>
      </c>
      <c r="D12588">
        <v>542</v>
      </c>
      <c r="E12588">
        <v>546</v>
      </c>
      <c r="G12588">
        <v>546</v>
      </c>
      <c r="H12588">
        <v>41104</v>
      </c>
      <c r="I12588">
        <v>62178</v>
      </c>
      <c r="J12588">
        <f t="shared" si="588"/>
        <v>200.73529411764707</v>
      </c>
      <c r="K12588">
        <f t="shared" si="589"/>
        <v>2009</v>
      </c>
      <c r="L12588">
        <f t="shared" si="590"/>
        <v>6</v>
      </c>
    </row>
    <row r="12589" spans="1:12" x14ac:dyDescent="0.25">
      <c r="A12589" s="1">
        <v>39987</v>
      </c>
      <c r="B12589">
        <v>545</v>
      </c>
      <c r="C12589">
        <v>551</v>
      </c>
      <c r="D12589">
        <v>543.5</v>
      </c>
      <c r="E12589">
        <v>546.75</v>
      </c>
      <c r="G12589">
        <v>546.75</v>
      </c>
      <c r="H12589">
        <v>48684</v>
      </c>
      <c r="I12589">
        <v>56243</v>
      </c>
      <c r="J12589">
        <f t="shared" si="588"/>
        <v>201.0110294117647</v>
      </c>
      <c r="K12589">
        <f t="shared" si="589"/>
        <v>2009</v>
      </c>
      <c r="L12589">
        <f t="shared" si="590"/>
        <v>6</v>
      </c>
    </row>
    <row r="12590" spans="1:12" x14ac:dyDescent="0.25">
      <c r="A12590" s="1">
        <v>39988</v>
      </c>
      <c r="B12590">
        <v>549.5</v>
      </c>
      <c r="C12590">
        <v>550</v>
      </c>
      <c r="D12590">
        <v>537.25</v>
      </c>
      <c r="E12590">
        <v>539.75</v>
      </c>
      <c r="G12590">
        <v>539.75</v>
      </c>
      <c r="H12590">
        <v>54486</v>
      </c>
      <c r="I12590">
        <v>49114</v>
      </c>
      <c r="J12590">
        <f t="shared" si="588"/>
        <v>198.4375</v>
      </c>
      <c r="K12590">
        <f t="shared" si="589"/>
        <v>2009</v>
      </c>
      <c r="L12590">
        <f t="shared" si="590"/>
        <v>6</v>
      </c>
    </row>
    <row r="12591" spans="1:12" x14ac:dyDescent="0.25">
      <c r="A12591" s="1">
        <v>39989</v>
      </c>
      <c r="B12591">
        <v>535</v>
      </c>
      <c r="C12591">
        <v>537.75</v>
      </c>
      <c r="D12591">
        <v>530</v>
      </c>
      <c r="E12591">
        <v>533</v>
      </c>
      <c r="G12591">
        <v>533</v>
      </c>
      <c r="H12591">
        <v>38134</v>
      </c>
      <c r="I12591">
        <v>44325</v>
      </c>
      <c r="J12591">
        <f t="shared" si="588"/>
        <v>195.95588235294119</v>
      </c>
      <c r="K12591">
        <f t="shared" si="589"/>
        <v>2009</v>
      </c>
      <c r="L12591">
        <f t="shared" si="590"/>
        <v>6</v>
      </c>
    </row>
    <row r="12592" spans="1:12" x14ac:dyDescent="0.25">
      <c r="A12592" s="1">
        <v>39990</v>
      </c>
      <c r="B12592">
        <v>533.25</v>
      </c>
      <c r="C12592">
        <v>535.5</v>
      </c>
      <c r="D12592">
        <v>531.5</v>
      </c>
      <c r="E12592">
        <v>534.25</v>
      </c>
      <c r="G12592">
        <v>534.25</v>
      </c>
      <c r="H12592">
        <v>38134</v>
      </c>
      <c r="I12592">
        <v>44325</v>
      </c>
      <c r="J12592">
        <f t="shared" si="588"/>
        <v>196.41544117647058</v>
      </c>
      <c r="K12592">
        <f t="shared" si="589"/>
        <v>2009</v>
      </c>
      <c r="L12592">
        <f t="shared" si="590"/>
        <v>6</v>
      </c>
    </row>
    <row r="12593" spans="1:12" x14ac:dyDescent="0.25">
      <c r="A12593" s="1">
        <v>39993</v>
      </c>
      <c r="B12593">
        <v>538</v>
      </c>
      <c r="C12593">
        <v>538.5</v>
      </c>
      <c r="D12593">
        <v>527.5</v>
      </c>
      <c r="E12593">
        <v>528.5</v>
      </c>
      <c r="G12593">
        <v>528.5</v>
      </c>
      <c r="H12593">
        <v>49629</v>
      </c>
      <c r="I12593">
        <v>17048</v>
      </c>
      <c r="J12593">
        <f t="shared" si="588"/>
        <v>194.3014705882353</v>
      </c>
      <c r="K12593">
        <f t="shared" si="589"/>
        <v>2009</v>
      </c>
      <c r="L12593">
        <f t="shared" si="590"/>
        <v>6</v>
      </c>
    </row>
    <row r="12594" spans="1:12" x14ac:dyDescent="0.25">
      <c r="A12594" s="1">
        <v>39994</v>
      </c>
      <c r="B12594">
        <v>516.5</v>
      </c>
      <c r="C12594">
        <v>516.5</v>
      </c>
      <c r="D12594">
        <v>499</v>
      </c>
      <c r="E12594">
        <v>511.25</v>
      </c>
      <c r="G12594">
        <v>511.25</v>
      </c>
      <c r="H12594">
        <v>21833</v>
      </c>
      <c r="I12594">
        <v>11727</v>
      </c>
      <c r="J12594">
        <f t="shared" si="588"/>
        <v>187.95955882352942</v>
      </c>
      <c r="K12594">
        <f t="shared" si="589"/>
        <v>2009</v>
      </c>
      <c r="L12594">
        <f t="shared" si="590"/>
        <v>6</v>
      </c>
    </row>
    <row r="12595" spans="1:12" x14ac:dyDescent="0.25">
      <c r="A12595" s="1">
        <v>39995</v>
      </c>
      <c r="B12595">
        <v>507.25</v>
      </c>
      <c r="C12595">
        <v>507.25</v>
      </c>
      <c r="D12595">
        <v>505</v>
      </c>
      <c r="E12595">
        <v>506.25</v>
      </c>
      <c r="G12595">
        <v>506.25</v>
      </c>
      <c r="H12595">
        <v>21833</v>
      </c>
      <c r="I12595">
        <v>11727</v>
      </c>
      <c r="J12595">
        <f t="shared" si="588"/>
        <v>186.12132352941177</v>
      </c>
      <c r="K12595">
        <f t="shared" si="589"/>
        <v>2009</v>
      </c>
      <c r="L12595">
        <f t="shared" si="590"/>
        <v>7</v>
      </c>
    </row>
    <row r="12596" spans="1:12" x14ac:dyDescent="0.25">
      <c r="A12596" s="1">
        <v>39996</v>
      </c>
      <c r="B12596">
        <v>504.5</v>
      </c>
      <c r="C12596">
        <v>504.5</v>
      </c>
      <c r="D12596">
        <v>500.25</v>
      </c>
      <c r="E12596">
        <v>500.25</v>
      </c>
      <c r="G12596">
        <v>500.25</v>
      </c>
      <c r="H12596">
        <v>11741</v>
      </c>
      <c r="I12596">
        <v>6874</v>
      </c>
      <c r="J12596">
        <f t="shared" si="588"/>
        <v>183.91544117647061</v>
      </c>
      <c r="K12596">
        <f t="shared" si="589"/>
        <v>2009</v>
      </c>
      <c r="L12596">
        <f t="shared" si="590"/>
        <v>7</v>
      </c>
    </row>
    <row r="12597" spans="1:12" x14ac:dyDescent="0.25">
      <c r="A12597" s="1">
        <v>40000</v>
      </c>
      <c r="B12597">
        <v>593</v>
      </c>
      <c r="C12597">
        <v>593</v>
      </c>
      <c r="D12597">
        <v>490.5</v>
      </c>
      <c r="E12597">
        <v>490.5</v>
      </c>
      <c r="G12597">
        <v>490.5</v>
      </c>
      <c r="H12597">
        <v>7511</v>
      </c>
      <c r="I12597">
        <v>5885</v>
      </c>
      <c r="J12597">
        <f t="shared" si="588"/>
        <v>180.33088235294119</v>
      </c>
      <c r="K12597">
        <f t="shared" si="589"/>
        <v>2009</v>
      </c>
      <c r="L12597">
        <f t="shared" si="590"/>
        <v>7</v>
      </c>
    </row>
    <row r="12598" spans="1:12" x14ac:dyDescent="0.25">
      <c r="A12598" s="1">
        <v>40001</v>
      </c>
      <c r="B12598">
        <v>490.75</v>
      </c>
      <c r="C12598">
        <v>492</v>
      </c>
      <c r="D12598">
        <v>483.75</v>
      </c>
      <c r="E12598">
        <v>483.75</v>
      </c>
      <c r="G12598">
        <v>483.75</v>
      </c>
      <c r="H12598">
        <v>6892</v>
      </c>
      <c r="I12598">
        <v>4612</v>
      </c>
      <c r="J12598">
        <f t="shared" si="588"/>
        <v>177.84926470588235</v>
      </c>
      <c r="K12598">
        <f t="shared" si="589"/>
        <v>2009</v>
      </c>
      <c r="L12598">
        <f t="shared" si="590"/>
        <v>7</v>
      </c>
    </row>
    <row r="12599" spans="1:12" x14ac:dyDescent="0.25">
      <c r="A12599" s="1">
        <v>40002</v>
      </c>
      <c r="B12599">
        <v>488.75</v>
      </c>
      <c r="C12599">
        <v>488.75</v>
      </c>
      <c r="D12599">
        <v>488</v>
      </c>
      <c r="E12599">
        <v>488.5</v>
      </c>
      <c r="G12599">
        <v>488.5</v>
      </c>
      <c r="H12599">
        <v>2799</v>
      </c>
      <c r="I12599">
        <v>2743</v>
      </c>
      <c r="J12599">
        <f t="shared" si="588"/>
        <v>179.59558823529412</v>
      </c>
      <c r="K12599">
        <f t="shared" si="589"/>
        <v>2009</v>
      </c>
      <c r="L12599">
        <f t="shared" si="590"/>
        <v>7</v>
      </c>
    </row>
    <row r="12600" spans="1:12" x14ac:dyDescent="0.25">
      <c r="A12600" s="1">
        <v>40003</v>
      </c>
      <c r="B12600">
        <v>497</v>
      </c>
      <c r="C12600">
        <v>497</v>
      </c>
      <c r="D12600">
        <v>494.25</v>
      </c>
      <c r="E12600">
        <v>494.25</v>
      </c>
      <c r="G12600">
        <v>494.25</v>
      </c>
      <c r="H12600">
        <v>1321</v>
      </c>
      <c r="I12600">
        <v>1615</v>
      </c>
      <c r="J12600">
        <f t="shared" si="588"/>
        <v>181.70955882352942</v>
      </c>
      <c r="K12600">
        <f t="shared" si="589"/>
        <v>2009</v>
      </c>
      <c r="L12600">
        <f t="shared" si="590"/>
        <v>7</v>
      </c>
    </row>
    <row r="12601" spans="1:12" x14ac:dyDescent="0.25">
      <c r="A12601" s="1">
        <v>40004</v>
      </c>
      <c r="B12601">
        <v>491.5</v>
      </c>
      <c r="C12601">
        <v>492</v>
      </c>
      <c r="D12601">
        <v>491</v>
      </c>
      <c r="E12601">
        <v>491.75</v>
      </c>
      <c r="G12601">
        <v>491.75</v>
      </c>
      <c r="H12601">
        <v>1607</v>
      </c>
      <c r="I12601">
        <v>1453</v>
      </c>
      <c r="J12601">
        <f t="shared" si="588"/>
        <v>180.79044117647061</v>
      </c>
      <c r="K12601">
        <f t="shared" si="589"/>
        <v>2009</v>
      </c>
      <c r="L12601">
        <f t="shared" si="590"/>
        <v>7</v>
      </c>
    </row>
    <row r="12602" spans="1:12" x14ac:dyDescent="0.25">
      <c r="A12602" s="1">
        <v>40007</v>
      </c>
      <c r="B12602">
        <v>493</v>
      </c>
      <c r="C12602">
        <v>515.75</v>
      </c>
      <c r="D12602">
        <v>493</v>
      </c>
      <c r="E12602">
        <v>515.75</v>
      </c>
      <c r="G12602">
        <v>515.75</v>
      </c>
      <c r="H12602">
        <v>1170</v>
      </c>
      <c r="I12602">
        <v>779</v>
      </c>
      <c r="J12602">
        <f t="shared" si="588"/>
        <v>189.6139705882353</v>
      </c>
      <c r="K12602">
        <f t="shared" si="589"/>
        <v>2009</v>
      </c>
      <c r="L12602">
        <f t="shared" si="590"/>
        <v>7</v>
      </c>
    </row>
    <row r="12603" spans="1:12" x14ac:dyDescent="0.25">
      <c r="A12603" s="1">
        <v>40008</v>
      </c>
      <c r="B12603">
        <v>506.75</v>
      </c>
      <c r="C12603">
        <v>506.75</v>
      </c>
      <c r="D12603">
        <v>501.75</v>
      </c>
      <c r="E12603">
        <v>501.75</v>
      </c>
      <c r="G12603">
        <v>501.75</v>
      </c>
      <c r="H12603">
        <v>1170</v>
      </c>
      <c r="I12603">
        <v>779</v>
      </c>
      <c r="J12603">
        <f t="shared" si="588"/>
        <v>184.46691176470588</v>
      </c>
      <c r="K12603">
        <f t="shared" si="589"/>
        <v>2009</v>
      </c>
      <c r="L12603">
        <f t="shared" si="590"/>
        <v>7</v>
      </c>
    </row>
    <row r="12604" spans="1:12" x14ac:dyDescent="0.25">
      <c r="A12604" s="1">
        <v>40009</v>
      </c>
      <c r="B12604">
        <v>538</v>
      </c>
      <c r="C12604">
        <v>547</v>
      </c>
      <c r="D12604">
        <v>531</v>
      </c>
      <c r="E12604">
        <v>534.75</v>
      </c>
      <c r="G12604">
        <v>534.75</v>
      </c>
      <c r="H12604">
        <v>37769</v>
      </c>
      <c r="I12604">
        <v>144387</v>
      </c>
      <c r="J12604">
        <f t="shared" si="588"/>
        <v>196.59926470588235</v>
      </c>
      <c r="K12604">
        <f t="shared" si="589"/>
        <v>2009</v>
      </c>
      <c r="L12604">
        <f t="shared" si="590"/>
        <v>7</v>
      </c>
    </row>
    <row r="12605" spans="1:12" x14ac:dyDescent="0.25">
      <c r="A12605" s="1">
        <v>40010</v>
      </c>
      <c r="B12605">
        <v>530</v>
      </c>
      <c r="C12605">
        <v>549</v>
      </c>
      <c r="D12605">
        <v>530</v>
      </c>
      <c r="E12605">
        <v>533.25</v>
      </c>
      <c r="G12605">
        <v>533.25</v>
      </c>
      <c r="H12605">
        <v>35036</v>
      </c>
      <c r="I12605">
        <v>146517</v>
      </c>
      <c r="J12605">
        <f t="shared" si="588"/>
        <v>196.04779411764704</v>
      </c>
      <c r="K12605">
        <f t="shared" si="589"/>
        <v>2009</v>
      </c>
      <c r="L12605">
        <f t="shared" si="590"/>
        <v>7</v>
      </c>
    </row>
    <row r="12606" spans="1:12" x14ac:dyDescent="0.25">
      <c r="A12606" s="1">
        <v>40011</v>
      </c>
      <c r="B12606">
        <v>539</v>
      </c>
      <c r="C12606">
        <v>546.75</v>
      </c>
      <c r="D12606">
        <v>528</v>
      </c>
      <c r="E12606">
        <v>541.75</v>
      </c>
      <c r="G12606">
        <v>541.75</v>
      </c>
      <c r="H12606">
        <v>28086</v>
      </c>
      <c r="I12606">
        <v>146004</v>
      </c>
      <c r="J12606">
        <f t="shared" si="588"/>
        <v>199.17279411764707</v>
      </c>
      <c r="K12606">
        <f t="shared" si="589"/>
        <v>2009</v>
      </c>
      <c r="L12606">
        <f t="shared" si="590"/>
        <v>7</v>
      </c>
    </row>
    <row r="12607" spans="1:12" x14ac:dyDescent="0.25">
      <c r="A12607" s="1">
        <v>40014</v>
      </c>
      <c r="B12607">
        <v>549</v>
      </c>
      <c r="C12607">
        <v>553</v>
      </c>
      <c r="D12607">
        <v>535</v>
      </c>
      <c r="E12607">
        <v>542.25</v>
      </c>
      <c r="G12607">
        <v>542.25</v>
      </c>
      <c r="H12607">
        <v>31287</v>
      </c>
      <c r="I12607">
        <v>147211</v>
      </c>
      <c r="J12607">
        <f t="shared" si="588"/>
        <v>199.35661764705881</v>
      </c>
      <c r="K12607">
        <f t="shared" si="589"/>
        <v>2009</v>
      </c>
      <c r="L12607">
        <f t="shared" si="590"/>
        <v>7</v>
      </c>
    </row>
    <row r="12608" spans="1:12" x14ac:dyDescent="0.25">
      <c r="A12608" s="1">
        <v>40015</v>
      </c>
      <c r="B12608">
        <v>538</v>
      </c>
      <c r="C12608">
        <v>540</v>
      </c>
      <c r="D12608">
        <v>531.5</v>
      </c>
      <c r="E12608">
        <v>534.75</v>
      </c>
      <c r="G12608">
        <v>534.75</v>
      </c>
      <c r="H12608">
        <v>27603</v>
      </c>
      <c r="I12608">
        <v>145813</v>
      </c>
      <c r="J12608">
        <f t="shared" si="588"/>
        <v>196.59926470588235</v>
      </c>
      <c r="K12608">
        <f t="shared" si="589"/>
        <v>2009</v>
      </c>
      <c r="L12608">
        <f t="shared" si="590"/>
        <v>7</v>
      </c>
    </row>
    <row r="12609" spans="1:12" x14ac:dyDescent="0.25">
      <c r="A12609" s="1">
        <v>40016</v>
      </c>
      <c r="B12609">
        <v>529.5</v>
      </c>
      <c r="C12609">
        <v>530.5</v>
      </c>
      <c r="D12609">
        <v>514.5</v>
      </c>
      <c r="E12609">
        <v>522</v>
      </c>
      <c r="G12609">
        <v>522</v>
      </c>
      <c r="H12609">
        <v>49286</v>
      </c>
      <c r="I12609">
        <v>144585</v>
      </c>
      <c r="J12609">
        <f t="shared" si="588"/>
        <v>191.91176470588235</v>
      </c>
      <c r="K12609">
        <f t="shared" si="589"/>
        <v>2009</v>
      </c>
      <c r="L12609">
        <f t="shared" si="590"/>
        <v>7</v>
      </c>
    </row>
    <row r="12610" spans="1:12" x14ac:dyDescent="0.25">
      <c r="A12610" s="1">
        <v>40017</v>
      </c>
      <c r="B12610">
        <v>527</v>
      </c>
      <c r="C12610">
        <v>538</v>
      </c>
      <c r="D12610">
        <v>520</v>
      </c>
      <c r="E12610">
        <v>531.75</v>
      </c>
      <c r="G12610">
        <v>531.75</v>
      </c>
      <c r="H12610">
        <v>36572</v>
      </c>
      <c r="I12610">
        <v>141819</v>
      </c>
      <c r="J12610">
        <f t="shared" ref="J12610:J12673" si="591">G12610/100*5000/136</f>
        <v>195.49632352941177</v>
      </c>
      <c r="K12610">
        <f t="shared" ref="K12610:K12673" si="592">YEAR(A12610)</f>
        <v>2009</v>
      </c>
      <c r="L12610">
        <f t="shared" ref="L12610:L12673" si="593">MONTH(A12610)</f>
        <v>7</v>
      </c>
    </row>
    <row r="12611" spans="1:12" x14ac:dyDescent="0.25">
      <c r="A12611" s="1">
        <v>40018</v>
      </c>
      <c r="B12611">
        <v>529</v>
      </c>
      <c r="C12611">
        <v>533</v>
      </c>
      <c r="D12611">
        <v>515.5</v>
      </c>
      <c r="E12611">
        <v>516.25</v>
      </c>
      <c r="G12611">
        <v>516.25</v>
      </c>
      <c r="H12611">
        <v>27659</v>
      </c>
      <c r="I12611">
        <v>139717</v>
      </c>
      <c r="J12611">
        <f t="shared" si="591"/>
        <v>189.79779411764707</v>
      </c>
      <c r="K12611">
        <f t="shared" si="592"/>
        <v>2009</v>
      </c>
      <c r="L12611">
        <f t="shared" si="593"/>
        <v>7</v>
      </c>
    </row>
    <row r="12612" spans="1:12" x14ac:dyDescent="0.25">
      <c r="A12612" s="1">
        <v>40021</v>
      </c>
      <c r="B12612">
        <v>518</v>
      </c>
      <c r="C12612">
        <v>522</v>
      </c>
      <c r="D12612">
        <v>514</v>
      </c>
      <c r="E12612">
        <v>520.5</v>
      </c>
      <c r="G12612">
        <v>520.5</v>
      </c>
      <c r="H12612">
        <v>22261</v>
      </c>
      <c r="I12612">
        <v>139981</v>
      </c>
      <c r="J12612">
        <f t="shared" si="591"/>
        <v>191.36029411764707</v>
      </c>
      <c r="K12612">
        <f t="shared" si="592"/>
        <v>2009</v>
      </c>
      <c r="L12612">
        <f t="shared" si="593"/>
        <v>7</v>
      </c>
    </row>
    <row r="12613" spans="1:12" x14ac:dyDescent="0.25">
      <c r="A12613" s="1">
        <v>40022</v>
      </c>
      <c r="B12613">
        <v>521</v>
      </c>
      <c r="C12613">
        <v>527</v>
      </c>
      <c r="D12613">
        <v>515</v>
      </c>
      <c r="E12613">
        <v>516.25</v>
      </c>
      <c r="G12613">
        <v>516.25</v>
      </c>
      <c r="H12613">
        <v>29740</v>
      </c>
      <c r="I12613">
        <v>136960</v>
      </c>
      <c r="J12613">
        <f t="shared" si="591"/>
        <v>189.79779411764707</v>
      </c>
      <c r="K12613">
        <f t="shared" si="592"/>
        <v>2009</v>
      </c>
      <c r="L12613">
        <f t="shared" si="593"/>
        <v>7</v>
      </c>
    </row>
    <row r="12614" spans="1:12" x14ac:dyDescent="0.25">
      <c r="A12614" s="1">
        <v>40023</v>
      </c>
      <c r="B12614">
        <v>514</v>
      </c>
      <c r="C12614">
        <v>517</v>
      </c>
      <c r="D12614">
        <v>505</v>
      </c>
      <c r="E12614">
        <v>511.5</v>
      </c>
      <c r="G12614">
        <v>511.5</v>
      </c>
      <c r="H12614">
        <v>26669</v>
      </c>
      <c r="I12614">
        <v>134819</v>
      </c>
      <c r="J12614">
        <f t="shared" si="591"/>
        <v>188.0514705882353</v>
      </c>
      <c r="K12614">
        <f t="shared" si="592"/>
        <v>2009</v>
      </c>
      <c r="L12614">
        <f t="shared" si="593"/>
        <v>7</v>
      </c>
    </row>
    <row r="12615" spans="1:12" x14ac:dyDescent="0.25">
      <c r="A12615" s="1">
        <v>40024</v>
      </c>
      <c r="B12615">
        <v>521</v>
      </c>
      <c r="C12615">
        <v>527</v>
      </c>
      <c r="D12615">
        <v>514.5</v>
      </c>
      <c r="E12615">
        <v>516.25</v>
      </c>
      <c r="G12615">
        <v>516.25</v>
      </c>
      <c r="H12615">
        <v>37819</v>
      </c>
      <c r="I12615">
        <v>129261</v>
      </c>
      <c r="J12615">
        <f t="shared" si="591"/>
        <v>189.79779411764707</v>
      </c>
      <c r="K12615">
        <f t="shared" si="592"/>
        <v>2009</v>
      </c>
      <c r="L12615">
        <f t="shared" si="593"/>
        <v>7</v>
      </c>
    </row>
    <row r="12616" spans="1:12" x14ac:dyDescent="0.25">
      <c r="A12616" s="1">
        <v>40025</v>
      </c>
      <c r="B12616">
        <v>520</v>
      </c>
      <c r="C12616">
        <v>530</v>
      </c>
      <c r="D12616">
        <v>516</v>
      </c>
      <c r="E12616">
        <v>528.25</v>
      </c>
      <c r="G12616">
        <v>528.25</v>
      </c>
      <c r="H12616">
        <v>32936</v>
      </c>
      <c r="I12616">
        <v>127147</v>
      </c>
      <c r="J12616">
        <f t="shared" si="591"/>
        <v>194.20955882352942</v>
      </c>
      <c r="K12616">
        <f t="shared" si="592"/>
        <v>2009</v>
      </c>
      <c r="L12616">
        <f t="shared" si="593"/>
        <v>7</v>
      </c>
    </row>
    <row r="12617" spans="1:12" x14ac:dyDescent="0.25">
      <c r="A12617" s="1">
        <v>40028</v>
      </c>
      <c r="B12617">
        <v>536</v>
      </c>
      <c r="C12617">
        <v>557</v>
      </c>
      <c r="D12617">
        <v>536</v>
      </c>
      <c r="E12617">
        <v>549.25</v>
      </c>
      <c r="G12617">
        <v>549.25</v>
      </c>
      <c r="H12617">
        <v>89009</v>
      </c>
      <c r="I12617">
        <v>121752</v>
      </c>
      <c r="J12617">
        <f t="shared" si="591"/>
        <v>201.93014705882354</v>
      </c>
      <c r="K12617">
        <f t="shared" si="592"/>
        <v>2009</v>
      </c>
      <c r="L12617">
        <f t="shared" si="593"/>
        <v>8</v>
      </c>
    </row>
    <row r="12618" spans="1:12" x14ac:dyDescent="0.25">
      <c r="A12618" s="1">
        <v>40029</v>
      </c>
      <c r="B12618">
        <v>546</v>
      </c>
      <c r="C12618">
        <v>551</v>
      </c>
      <c r="D12618">
        <v>538.5</v>
      </c>
      <c r="E12618">
        <v>542.25</v>
      </c>
      <c r="G12618">
        <v>542.25</v>
      </c>
      <c r="H12618">
        <v>39671</v>
      </c>
      <c r="I12618">
        <v>117796</v>
      </c>
      <c r="J12618">
        <f t="shared" si="591"/>
        <v>199.35661764705881</v>
      </c>
      <c r="K12618">
        <f t="shared" si="592"/>
        <v>2009</v>
      </c>
      <c r="L12618">
        <f t="shared" si="593"/>
        <v>8</v>
      </c>
    </row>
    <row r="12619" spans="1:12" x14ac:dyDescent="0.25">
      <c r="A12619" s="1">
        <v>40030</v>
      </c>
      <c r="B12619">
        <v>543</v>
      </c>
      <c r="C12619">
        <v>544</v>
      </c>
      <c r="D12619">
        <v>523.5</v>
      </c>
      <c r="E12619">
        <v>528.75</v>
      </c>
      <c r="G12619">
        <v>528.75</v>
      </c>
      <c r="H12619">
        <v>49325</v>
      </c>
      <c r="I12619">
        <v>117183</v>
      </c>
      <c r="J12619">
        <f t="shared" si="591"/>
        <v>194.39338235294119</v>
      </c>
      <c r="K12619">
        <f t="shared" si="592"/>
        <v>2009</v>
      </c>
      <c r="L12619">
        <f t="shared" si="593"/>
        <v>8</v>
      </c>
    </row>
    <row r="12620" spans="1:12" x14ac:dyDescent="0.25">
      <c r="A12620" s="1">
        <v>40031</v>
      </c>
      <c r="B12620">
        <v>519</v>
      </c>
      <c r="C12620">
        <v>519</v>
      </c>
      <c r="D12620">
        <v>499</v>
      </c>
      <c r="E12620">
        <v>500.25</v>
      </c>
      <c r="G12620">
        <v>500.25</v>
      </c>
      <c r="H12620">
        <v>46686</v>
      </c>
      <c r="I12620">
        <v>117664</v>
      </c>
      <c r="J12620">
        <f t="shared" si="591"/>
        <v>183.91544117647061</v>
      </c>
      <c r="K12620">
        <f t="shared" si="592"/>
        <v>2009</v>
      </c>
      <c r="L12620">
        <f t="shared" si="593"/>
        <v>8</v>
      </c>
    </row>
    <row r="12621" spans="1:12" x14ac:dyDescent="0.25">
      <c r="A12621" s="1">
        <v>40032</v>
      </c>
      <c r="B12621">
        <v>499</v>
      </c>
      <c r="C12621">
        <v>502</v>
      </c>
      <c r="D12621">
        <v>488</v>
      </c>
      <c r="E12621">
        <v>489.5</v>
      </c>
      <c r="G12621">
        <v>489.5</v>
      </c>
      <c r="H12621">
        <v>76899</v>
      </c>
      <c r="I12621">
        <v>110385</v>
      </c>
      <c r="J12621">
        <f t="shared" si="591"/>
        <v>179.96323529411762</v>
      </c>
      <c r="K12621">
        <f t="shared" si="592"/>
        <v>2009</v>
      </c>
      <c r="L12621">
        <f t="shared" si="593"/>
        <v>8</v>
      </c>
    </row>
    <row r="12622" spans="1:12" x14ac:dyDescent="0.25">
      <c r="A12622" s="1">
        <v>40035</v>
      </c>
      <c r="B12622">
        <v>490</v>
      </c>
      <c r="C12622">
        <v>500</v>
      </c>
      <c r="D12622">
        <v>489.5</v>
      </c>
      <c r="E12622">
        <v>494.25</v>
      </c>
      <c r="G12622">
        <v>494.25</v>
      </c>
      <c r="H12622">
        <v>65231</v>
      </c>
      <c r="I12622">
        <v>94812</v>
      </c>
      <c r="J12622">
        <f t="shared" si="591"/>
        <v>181.70955882352942</v>
      </c>
      <c r="K12622">
        <f t="shared" si="592"/>
        <v>2009</v>
      </c>
      <c r="L12622">
        <f t="shared" si="593"/>
        <v>8</v>
      </c>
    </row>
    <row r="12623" spans="1:12" x14ac:dyDescent="0.25">
      <c r="A12623" s="1">
        <v>40036</v>
      </c>
      <c r="B12623">
        <v>494</v>
      </c>
      <c r="C12623">
        <v>494.75</v>
      </c>
      <c r="D12623">
        <v>485</v>
      </c>
      <c r="E12623">
        <v>485.25</v>
      </c>
      <c r="G12623">
        <v>485.25</v>
      </c>
      <c r="H12623">
        <v>50428</v>
      </c>
      <c r="I12623">
        <v>87399</v>
      </c>
      <c r="J12623">
        <f t="shared" si="591"/>
        <v>178.40073529411765</v>
      </c>
      <c r="K12623">
        <f t="shared" si="592"/>
        <v>2009</v>
      </c>
      <c r="L12623">
        <f t="shared" si="593"/>
        <v>8</v>
      </c>
    </row>
    <row r="12624" spans="1:12" x14ac:dyDescent="0.25">
      <c r="A12624" s="1">
        <v>40037</v>
      </c>
      <c r="B12624">
        <v>482</v>
      </c>
      <c r="C12624">
        <v>491</v>
      </c>
      <c r="D12624">
        <v>477</v>
      </c>
      <c r="E12624">
        <v>490.25</v>
      </c>
      <c r="G12624">
        <v>490.25</v>
      </c>
      <c r="H12624">
        <v>42711</v>
      </c>
      <c r="I12624">
        <v>80772</v>
      </c>
      <c r="J12624">
        <f t="shared" si="591"/>
        <v>180.2389705882353</v>
      </c>
      <c r="K12624">
        <f t="shared" si="592"/>
        <v>2009</v>
      </c>
      <c r="L12624">
        <f t="shared" si="593"/>
        <v>8</v>
      </c>
    </row>
    <row r="12625" spans="1:12" x14ac:dyDescent="0.25">
      <c r="A12625" s="1">
        <v>40038</v>
      </c>
      <c r="B12625">
        <v>490</v>
      </c>
      <c r="C12625">
        <v>491.5</v>
      </c>
      <c r="D12625">
        <v>481</v>
      </c>
      <c r="E12625">
        <v>481.5</v>
      </c>
      <c r="G12625">
        <v>481.5</v>
      </c>
      <c r="H12625">
        <v>43190</v>
      </c>
      <c r="I12625">
        <v>74081</v>
      </c>
      <c r="J12625">
        <f t="shared" si="591"/>
        <v>177.02205882352945</v>
      </c>
      <c r="K12625">
        <f t="shared" si="592"/>
        <v>2009</v>
      </c>
      <c r="L12625">
        <f t="shared" si="593"/>
        <v>8</v>
      </c>
    </row>
    <row r="12626" spans="1:12" x14ac:dyDescent="0.25">
      <c r="A12626" s="1">
        <v>40039</v>
      </c>
      <c r="B12626">
        <v>476</v>
      </c>
      <c r="C12626">
        <v>484.5</v>
      </c>
      <c r="D12626">
        <v>476</v>
      </c>
      <c r="E12626">
        <v>481.75</v>
      </c>
      <c r="G12626">
        <v>481.75</v>
      </c>
      <c r="H12626">
        <v>30316</v>
      </c>
      <c r="I12626">
        <v>65651</v>
      </c>
      <c r="J12626">
        <f t="shared" si="591"/>
        <v>177.1139705882353</v>
      </c>
      <c r="K12626">
        <f t="shared" si="592"/>
        <v>2009</v>
      </c>
      <c r="L12626">
        <f t="shared" si="593"/>
        <v>8</v>
      </c>
    </row>
    <row r="12627" spans="1:12" x14ac:dyDescent="0.25">
      <c r="A12627" s="1">
        <v>40042</v>
      </c>
      <c r="B12627">
        <v>470</v>
      </c>
      <c r="C12627">
        <v>473</v>
      </c>
      <c r="D12627">
        <v>467.5</v>
      </c>
      <c r="E12627">
        <v>471.75</v>
      </c>
      <c r="G12627">
        <v>471.75</v>
      </c>
      <c r="H12627">
        <v>27468</v>
      </c>
      <c r="I12627">
        <v>60476</v>
      </c>
      <c r="J12627">
        <f t="shared" si="591"/>
        <v>173.4375</v>
      </c>
      <c r="K12627">
        <f t="shared" si="592"/>
        <v>2009</v>
      </c>
      <c r="L12627">
        <f t="shared" si="593"/>
        <v>8</v>
      </c>
    </row>
    <row r="12628" spans="1:12" x14ac:dyDescent="0.25">
      <c r="A12628" s="1">
        <v>40043</v>
      </c>
      <c r="B12628">
        <v>469</v>
      </c>
      <c r="C12628">
        <v>473.5</v>
      </c>
      <c r="D12628">
        <v>469</v>
      </c>
      <c r="E12628">
        <v>470.5</v>
      </c>
      <c r="G12628">
        <v>470.5</v>
      </c>
      <c r="H12628">
        <v>20916</v>
      </c>
      <c r="I12628">
        <v>58263</v>
      </c>
      <c r="J12628">
        <f t="shared" si="591"/>
        <v>172.97794117647058</v>
      </c>
      <c r="K12628">
        <f t="shared" si="592"/>
        <v>2009</v>
      </c>
      <c r="L12628">
        <f t="shared" si="593"/>
        <v>8</v>
      </c>
    </row>
    <row r="12629" spans="1:12" x14ac:dyDescent="0.25">
      <c r="A12629" s="1">
        <v>40044</v>
      </c>
      <c r="B12629">
        <v>471</v>
      </c>
      <c r="C12629">
        <v>479.75</v>
      </c>
      <c r="D12629">
        <v>459</v>
      </c>
      <c r="E12629">
        <v>466</v>
      </c>
      <c r="G12629">
        <v>466</v>
      </c>
      <c r="H12629">
        <v>28579</v>
      </c>
      <c r="I12629">
        <v>55079</v>
      </c>
      <c r="J12629">
        <f t="shared" si="591"/>
        <v>171.3235294117647</v>
      </c>
      <c r="K12629">
        <f t="shared" si="592"/>
        <v>2009</v>
      </c>
      <c r="L12629">
        <f t="shared" si="593"/>
        <v>8</v>
      </c>
    </row>
    <row r="12630" spans="1:12" x14ac:dyDescent="0.25">
      <c r="A12630" s="1">
        <v>40045</v>
      </c>
      <c r="B12630">
        <v>466</v>
      </c>
      <c r="C12630">
        <v>470.5</v>
      </c>
      <c r="D12630">
        <v>464.5</v>
      </c>
      <c r="E12630">
        <v>469</v>
      </c>
      <c r="G12630">
        <v>469</v>
      </c>
      <c r="H12630">
        <v>11249</v>
      </c>
      <c r="I12630">
        <v>52700</v>
      </c>
      <c r="J12630">
        <f t="shared" si="591"/>
        <v>172.42647058823533</v>
      </c>
      <c r="K12630">
        <f t="shared" si="592"/>
        <v>2009</v>
      </c>
      <c r="L12630">
        <f t="shared" si="593"/>
        <v>8</v>
      </c>
    </row>
    <row r="12631" spans="1:12" x14ac:dyDescent="0.25">
      <c r="A12631" s="1">
        <v>40046</v>
      </c>
      <c r="B12631">
        <v>476</v>
      </c>
      <c r="C12631">
        <v>476</v>
      </c>
      <c r="D12631">
        <v>459</v>
      </c>
      <c r="E12631">
        <v>460.25</v>
      </c>
      <c r="G12631">
        <v>460.25</v>
      </c>
      <c r="H12631">
        <v>17899</v>
      </c>
      <c r="I12631">
        <v>46245</v>
      </c>
      <c r="J12631">
        <f t="shared" si="591"/>
        <v>169.20955882352942</v>
      </c>
      <c r="K12631">
        <f t="shared" si="592"/>
        <v>2009</v>
      </c>
      <c r="L12631">
        <f t="shared" si="593"/>
        <v>8</v>
      </c>
    </row>
    <row r="12632" spans="1:12" x14ac:dyDescent="0.25">
      <c r="A12632" s="1">
        <v>40049</v>
      </c>
      <c r="B12632">
        <v>463</v>
      </c>
      <c r="C12632">
        <v>472.5</v>
      </c>
      <c r="D12632">
        <v>463</v>
      </c>
      <c r="E12632">
        <v>471.75</v>
      </c>
      <c r="G12632">
        <v>471.75</v>
      </c>
      <c r="H12632">
        <v>22006</v>
      </c>
      <c r="I12632">
        <v>40692</v>
      </c>
      <c r="J12632">
        <f t="shared" si="591"/>
        <v>173.4375</v>
      </c>
      <c r="K12632">
        <f t="shared" si="592"/>
        <v>2009</v>
      </c>
      <c r="L12632">
        <f t="shared" si="593"/>
        <v>8</v>
      </c>
    </row>
    <row r="12633" spans="1:12" x14ac:dyDescent="0.25">
      <c r="A12633" s="1">
        <v>40050</v>
      </c>
      <c r="B12633">
        <v>470.5</v>
      </c>
      <c r="C12633">
        <v>488</v>
      </c>
      <c r="D12633">
        <v>467</v>
      </c>
      <c r="E12633">
        <v>471</v>
      </c>
      <c r="G12633">
        <v>471</v>
      </c>
      <c r="H12633">
        <v>15364</v>
      </c>
      <c r="I12633">
        <v>35221</v>
      </c>
      <c r="J12633">
        <f t="shared" si="591"/>
        <v>173.16176470588235</v>
      </c>
      <c r="K12633">
        <f t="shared" si="592"/>
        <v>2009</v>
      </c>
      <c r="L12633">
        <f t="shared" si="593"/>
        <v>8</v>
      </c>
    </row>
    <row r="12634" spans="1:12" x14ac:dyDescent="0.25">
      <c r="A12634" s="1">
        <v>40051</v>
      </c>
      <c r="B12634">
        <v>473</v>
      </c>
      <c r="C12634">
        <v>480</v>
      </c>
      <c r="D12634">
        <v>473</v>
      </c>
      <c r="E12634">
        <v>478.75</v>
      </c>
      <c r="G12634">
        <v>478.75</v>
      </c>
      <c r="H12634">
        <v>16571</v>
      </c>
      <c r="I12634">
        <v>30445</v>
      </c>
      <c r="J12634">
        <f t="shared" si="591"/>
        <v>176.0110294117647</v>
      </c>
      <c r="K12634">
        <f t="shared" si="592"/>
        <v>2009</v>
      </c>
      <c r="L12634">
        <f t="shared" si="593"/>
        <v>8</v>
      </c>
    </row>
    <row r="12635" spans="1:12" x14ac:dyDescent="0.25">
      <c r="A12635" s="1">
        <v>40052</v>
      </c>
      <c r="B12635">
        <v>482</v>
      </c>
      <c r="C12635">
        <v>482</v>
      </c>
      <c r="D12635">
        <v>465.5</v>
      </c>
      <c r="E12635">
        <v>475</v>
      </c>
      <c r="G12635">
        <v>475</v>
      </c>
      <c r="H12635">
        <v>14195</v>
      </c>
      <c r="I12635">
        <v>23682</v>
      </c>
      <c r="J12635">
        <f t="shared" si="591"/>
        <v>174.63235294117646</v>
      </c>
      <c r="K12635">
        <f t="shared" si="592"/>
        <v>2009</v>
      </c>
      <c r="L12635">
        <f t="shared" si="593"/>
        <v>8</v>
      </c>
    </row>
    <row r="12636" spans="1:12" x14ac:dyDescent="0.25">
      <c r="A12636" s="1">
        <v>40053</v>
      </c>
      <c r="B12636">
        <v>478</v>
      </c>
      <c r="C12636">
        <v>480</v>
      </c>
      <c r="D12636">
        <v>460</v>
      </c>
      <c r="E12636">
        <v>467</v>
      </c>
      <c r="G12636">
        <v>467</v>
      </c>
      <c r="H12636">
        <v>30360</v>
      </c>
      <c r="I12636">
        <v>12099</v>
      </c>
      <c r="J12636">
        <f t="shared" si="591"/>
        <v>171.69117647058823</v>
      </c>
      <c r="K12636">
        <f t="shared" si="592"/>
        <v>2009</v>
      </c>
      <c r="L12636">
        <f t="shared" si="593"/>
        <v>8</v>
      </c>
    </row>
    <row r="12637" spans="1:12" x14ac:dyDescent="0.25">
      <c r="A12637" s="1">
        <v>40056</v>
      </c>
      <c r="B12637">
        <v>460.5</v>
      </c>
      <c r="C12637">
        <v>471</v>
      </c>
      <c r="D12637">
        <v>455</v>
      </c>
      <c r="E12637">
        <v>471</v>
      </c>
      <c r="G12637">
        <v>471</v>
      </c>
      <c r="H12637">
        <v>14438</v>
      </c>
      <c r="I12637">
        <v>7050</v>
      </c>
      <c r="J12637">
        <f t="shared" si="591"/>
        <v>173.16176470588235</v>
      </c>
      <c r="K12637">
        <f t="shared" si="592"/>
        <v>2009</v>
      </c>
      <c r="L12637">
        <f t="shared" si="593"/>
        <v>8</v>
      </c>
    </row>
    <row r="12638" spans="1:12" x14ac:dyDescent="0.25">
      <c r="A12638" s="1">
        <v>40057</v>
      </c>
      <c r="B12638">
        <v>465</v>
      </c>
      <c r="C12638">
        <v>465</v>
      </c>
      <c r="D12638">
        <v>458</v>
      </c>
      <c r="E12638">
        <v>459.25</v>
      </c>
      <c r="G12638">
        <v>459.25</v>
      </c>
      <c r="H12638">
        <v>10015</v>
      </c>
      <c r="I12638">
        <v>5631</v>
      </c>
      <c r="J12638">
        <f t="shared" si="591"/>
        <v>168.84191176470588</v>
      </c>
      <c r="K12638">
        <f t="shared" si="592"/>
        <v>2009</v>
      </c>
      <c r="L12638">
        <f t="shared" si="593"/>
        <v>9</v>
      </c>
    </row>
    <row r="12639" spans="1:12" x14ac:dyDescent="0.25">
      <c r="A12639" s="1">
        <v>40058</v>
      </c>
      <c r="B12639">
        <v>458.5</v>
      </c>
      <c r="C12639">
        <v>458.5</v>
      </c>
      <c r="D12639">
        <v>457</v>
      </c>
      <c r="E12639">
        <v>457</v>
      </c>
      <c r="G12639">
        <v>457</v>
      </c>
      <c r="H12639">
        <v>5823</v>
      </c>
      <c r="I12639">
        <v>4429</v>
      </c>
      <c r="J12639">
        <f t="shared" si="591"/>
        <v>168.01470588235293</v>
      </c>
      <c r="K12639">
        <f t="shared" si="592"/>
        <v>2009</v>
      </c>
      <c r="L12639">
        <f t="shared" si="593"/>
        <v>9</v>
      </c>
    </row>
    <row r="12640" spans="1:12" x14ac:dyDescent="0.25">
      <c r="A12640" s="1">
        <v>40059</v>
      </c>
      <c r="B12640">
        <v>448.25</v>
      </c>
      <c r="C12640">
        <v>452</v>
      </c>
      <c r="D12640">
        <v>448.25</v>
      </c>
      <c r="E12640">
        <v>451.25</v>
      </c>
      <c r="G12640">
        <v>451.25</v>
      </c>
      <c r="H12640">
        <v>2893</v>
      </c>
      <c r="I12640">
        <v>2097</v>
      </c>
      <c r="J12640">
        <f t="shared" si="591"/>
        <v>165.90073529411765</v>
      </c>
      <c r="K12640">
        <f t="shared" si="592"/>
        <v>2009</v>
      </c>
      <c r="L12640">
        <f t="shared" si="593"/>
        <v>9</v>
      </c>
    </row>
    <row r="12641" spans="1:12" x14ac:dyDescent="0.25">
      <c r="A12641" s="1">
        <v>40060</v>
      </c>
      <c r="B12641">
        <v>449</v>
      </c>
      <c r="C12641">
        <v>449</v>
      </c>
      <c r="D12641">
        <v>444</v>
      </c>
      <c r="E12641">
        <v>444</v>
      </c>
      <c r="G12641">
        <v>444</v>
      </c>
      <c r="H12641">
        <v>1346</v>
      </c>
      <c r="I12641">
        <v>1174</v>
      </c>
      <c r="J12641">
        <f t="shared" si="591"/>
        <v>163.23529411764707</v>
      </c>
      <c r="K12641">
        <f t="shared" si="592"/>
        <v>2009</v>
      </c>
      <c r="L12641">
        <f t="shared" si="593"/>
        <v>9</v>
      </c>
    </row>
    <row r="12642" spans="1:12" x14ac:dyDescent="0.25">
      <c r="A12642" s="1">
        <v>40064</v>
      </c>
      <c r="B12642">
        <v>442</v>
      </c>
      <c r="C12642">
        <v>442</v>
      </c>
      <c r="D12642">
        <v>431.5</v>
      </c>
      <c r="E12642">
        <v>431.5</v>
      </c>
      <c r="G12642">
        <v>431.5</v>
      </c>
      <c r="H12642">
        <v>777</v>
      </c>
      <c r="I12642">
        <v>674</v>
      </c>
      <c r="J12642">
        <f t="shared" si="591"/>
        <v>158.63970588235296</v>
      </c>
      <c r="K12642">
        <f t="shared" si="592"/>
        <v>2009</v>
      </c>
      <c r="L12642">
        <f t="shared" si="593"/>
        <v>9</v>
      </c>
    </row>
    <row r="12643" spans="1:12" x14ac:dyDescent="0.25">
      <c r="A12643" s="1">
        <v>40065</v>
      </c>
      <c r="B12643">
        <v>431</v>
      </c>
      <c r="C12643">
        <v>432.5</v>
      </c>
      <c r="D12643">
        <v>429</v>
      </c>
      <c r="E12643">
        <v>429</v>
      </c>
      <c r="G12643">
        <v>429</v>
      </c>
      <c r="H12643">
        <v>333</v>
      </c>
      <c r="I12643">
        <v>262</v>
      </c>
      <c r="J12643">
        <f t="shared" si="591"/>
        <v>157.72058823529412</v>
      </c>
      <c r="K12643">
        <f t="shared" si="592"/>
        <v>2009</v>
      </c>
      <c r="L12643">
        <f t="shared" si="593"/>
        <v>9</v>
      </c>
    </row>
    <row r="12644" spans="1:12" x14ac:dyDescent="0.25">
      <c r="A12644" s="1">
        <v>40066</v>
      </c>
      <c r="B12644">
        <v>428.75</v>
      </c>
      <c r="C12644">
        <v>432.75</v>
      </c>
      <c r="D12644">
        <v>428.75</v>
      </c>
      <c r="E12644">
        <v>432.75</v>
      </c>
      <c r="G12644">
        <v>432.75</v>
      </c>
      <c r="H12644">
        <v>281</v>
      </c>
      <c r="I12644">
        <v>320</v>
      </c>
      <c r="J12644">
        <f t="shared" si="591"/>
        <v>159.09926470588235</v>
      </c>
      <c r="K12644">
        <f t="shared" si="592"/>
        <v>2009</v>
      </c>
      <c r="L12644">
        <f t="shared" si="593"/>
        <v>9</v>
      </c>
    </row>
    <row r="12645" spans="1:12" x14ac:dyDescent="0.25">
      <c r="A12645" s="1">
        <v>40067</v>
      </c>
      <c r="B12645">
        <v>433</v>
      </c>
      <c r="C12645">
        <v>441.75</v>
      </c>
      <c r="D12645">
        <v>433</v>
      </c>
      <c r="E12645">
        <v>441.75</v>
      </c>
      <c r="G12645">
        <v>441.75</v>
      </c>
      <c r="H12645">
        <v>157</v>
      </c>
      <c r="I12645">
        <v>136</v>
      </c>
      <c r="J12645">
        <f t="shared" si="591"/>
        <v>162.40808823529414</v>
      </c>
      <c r="K12645">
        <f t="shared" si="592"/>
        <v>2009</v>
      </c>
      <c r="L12645">
        <f t="shared" si="593"/>
        <v>9</v>
      </c>
    </row>
    <row r="12646" spans="1:12" x14ac:dyDescent="0.25">
      <c r="A12646" s="1">
        <v>40070</v>
      </c>
      <c r="B12646">
        <v>430</v>
      </c>
      <c r="C12646">
        <v>431</v>
      </c>
      <c r="D12646">
        <v>430</v>
      </c>
      <c r="E12646">
        <v>431</v>
      </c>
      <c r="G12646">
        <v>431</v>
      </c>
      <c r="H12646">
        <v>157</v>
      </c>
      <c r="I12646">
        <v>136</v>
      </c>
      <c r="J12646">
        <f t="shared" si="591"/>
        <v>158.45588235294116</v>
      </c>
      <c r="K12646">
        <f t="shared" si="592"/>
        <v>2009</v>
      </c>
      <c r="L12646">
        <f t="shared" si="593"/>
        <v>9</v>
      </c>
    </row>
    <row r="12647" spans="1:12" x14ac:dyDescent="0.25">
      <c r="A12647" s="1">
        <v>40071</v>
      </c>
      <c r="B12647">
        <v>457.5</v>
      </c>
      <c r="C12647">
        <v>480</v>
      </c>
      <c r="D12647">
        <v>457.5</v>
      </c>
      <c r="E12647">
        <v>470.5</v>
      </c>
      <c r="G12647">
        <v>470.5</v>
      </c>
      <c r="H12647">
        <v>51514</v>
      </c>
      <c r="I12647">
        <v>203716</v>
      </c>
      <c r="J12647">
        <f t="shared" si="591"/>
        <v>172.97794117647058</v>
      </c>
      <c r="K12647">
        <f t="shared" si="592"/>
        <v>2009</v>
      </c>
      <c r="L12647">
        <f t="shared" si="593"/>
        <v>9</v>
      </c>
    </row>
    <row r="12648" spans="1:12" x14ac:dyDescent="0.25">
      <c r="A12648" s="1">
        <v>40072</v>
      </c>
      <c r="B12648">
        <v>461.5</v>
      </c>
      <c r="C12648">
        <v>468</v>
      </c>
      <c r="D12648">
        <v>457</v>
      </c>
      <c r="E12648">
        <v>467.25</v>
      </c>
      <c r="G12648">
        <v>467.25</v>
      </c>
      <c r="H12648">
        <v>31700</v>
      </c>
      <c r="I12648">
        <v>202321</v>
      </c>
      <c r="J12648">
        <f t="shared" si="591"/>
        <v>171.78308823529412</v>
      </c>
      <c r="K12648">
        <f t="shared" si="592"/>
        <v>2009</v>
      </c>
      <c r="L12648">
        <f t="shared" si="593"/>
        <v>9</v>
      </c>
    </row>
    <row r="12649" spans="1:12" x14ac:dyDescent="0.25">
      <c r="A12649" s="1">
        <v>40073</v>
      </c>
      <c r="B12649">
        <v>466</v>
      </c>
      <c r="C12649">
        <v>468.5</v>
      </c>
      <c r="D12649">
        <v>458</v>
      </c>
      <c r="E12649">
        <v>461.75</v>
      </c>
      <c r="G12649">
        <v>461.75</v>
      </c>
      <c r="H12649">
        <v>24999</v>
      </c>
      <c r="I12649">
        <v>203547</v>
      </c>
      <c r="J12649">
        <f t="shared" si="591"/>
        <v>169.7610294117647</v>
      </c>
      <c r="K12649">
        <f t="shared" si="592"/>
        <v>2009</v>
      </c>
      <c r="L12649">
        <f t="shared" si="593"/>
        <v>9</v>
      </c>
    </row>
    <row r="12650" spans="1:12" x14ac:dyDescent="0.25">
      <c r="A12650" s="1">
        <v>40074</v>
      </c>
      <c r="B12650">
        <v>460</v>
      </c>
      <c r="C12650">
        <v>465</v>
      </c>
      <c r="D12650">
        <v>457</v>
      </c>
      <c r="E12650">
        <v>457.25</v>
      </c>
      <c r="G12650">
        <v>457.25</v>
      </c>
      <c r="H12650">
        <v>20047</v>
      </c>
      <c r="I12650">
        <v>204282</v>
      </c>
      <c r="J12650">
        <f t="shared" si="591"/>
        <v>168.10661764705881</v>
      </c>
      <c r="K12650">
        <f t="shared" si="592"/>
        <v>2009</v>
      </c>
      <c r="L12650">
        <f t="shared" si="593"/>
        <v>9</v>
      </c>
    </row>
    <row r="12651" spans="1:12" x14ac:dyDescent="0.25">
      <c r="A12651" s="1">
        <v>40077</v>
      </c>
      <c r="B12651">
        <v>453</v>
      </c>
      <c r="C12651">
        <v>459</v>
      </c>
      <c r="D12651">
        <v>453</v>
      </c>
      <c r="E12651">
        <v>456</v>
      </c>
      <c r="G12651">
        <v>456</v>
      </c>
      <c r="H12651">
        <v>26199</v>
      </c>
      <c r="I12651">
        <v>203562</v>
      </c>
      <c r="J12651">
        <f t="shared" si="591"/>
        <v>167.64705882352939</v>
      </c>
      <c r="K12651">
        <f t="shared" si="592"/>
        <v>2009</v>
      </c>
      <c r="L12651">
        <f t="shared" si="593"/>
        <v>9</v>
      </c>
    </row>
    <row r="12652" spans="1:12" x14ac:dyDescent="0.25">
      <c r="A12652" s="1">
        <v>40078</v>
      </c>
      <c r="B12652">
        <v>463</v>
      </c>
      <c r="C12652">
        <v>463</v>
      </c>
      <c r="D12652">
        <v>453</v>
      </c>
      <c r="E12652">
        <v>455.75</v>
      </c>
      <c r="G12652">
        <v>455.75</v>
      </c>
      <c r="H12652">
        <v>31349</v>
      </c>
      <c r="I12652">
        <v>204808</v>
      </c>
      <c r="J12652">
        <f t="shared" si="591"/>
        <v>167.55514705882354</v>
      </c>
      <c r="K12652">
        <f t="shared" si="592"/>
        <v>2009</v>
      </c>
      <c r="L12652">
        <f t="shared" si="593"/>
        <v>9</v>
      </c>
    </row>
    <row r="12653" spans="1:12" x14ac:dyDescent="0.25">
      <c r="A12653" s="1">
        <v>40079</v>
      </c>
      <c r="B12653">
        <v>451.5</v>
      </c>
      <c r="C12653">
        <v>468.75</v>
      </c>
      <c r="D12653">
        <v>451.5</v>
      </c>
      <c r="E12653">
        <v>460</v>
      </c>
      <c r="G12653">
        <v>460</v>
      </c>
      <c r="H12653">
        <v>39844</v>
      </c>
      <c r="I12653">
        <v>203576</v>
      </c>
      <c r="J12653">
        <f t="shared" si="591"/>
        <v>169.11764705882354</v>
      </c>
      <c r="K12653">
        <f t="shared" si="592"/>
        <v>2009</v>
      </c>
      <c r="L12653">
        <f t="shared" si="593"/>
        <v>9</v>
      </c>
    </row>
    <row r="12654" spans="1:12" x14ac:dyDescent="0.25">
      <c r="A12654" s="1">
        <v>40080</v>
      </c>
      <c r="B12654">
        <v>455</v>
      </c>
      <c r="C12654">
        <v>473.5</v>
      </c>
      <c r="D12654">
        <v>453</v>
      </c>
      <c r="E12654">
        <v>473</v>
      </c>
      <c r="G12654">
        <v>473</v>
      </c>
      <c r="H12654">
        <v>46192</v>
      </c>
      <c r="I12654">
        <v>206139</v>
      </c>
      <c r="J12654">
        <f t="shared" si="591"/>
        <v>173.89705882352945</v>
      </c>
      <c r="K12654">
        <f t="shared" si="592"/>
        <v>2009</v>
      </c>
      <c r="L12654">
        <f t="shared" si="593"/>
        <v>9</v>
      </c>
    </row>
    <row r="12655" spans="1:12" x14ac:dyDescent="0.25">
      <c r="A12655" s="1">
        <v>40081</v>
      </c>
      <c r="B12655">
        <v>472.5</v>
      </c>
      <c r="C12655">
        <v>474</v>
      </c>
      <c r="D12655">
        <v>448</v>
      </c>
      <c r="E12655">
        <v>449.75</v>
      </c>
      <c r="G12655">
        <v>449.75</v>
      </c>
      <c r="H12655">
        <v>60761</v>
      </c>
      <c r="I12655">
        <v>202675</v>
      </c>
      <c r="J12655">
        <f t="shared" si="591"/>
        <v>165.34926470588232</v>
      </c>
      <c r="K12655">
        <f t="shared" si="592"/>
        <v>2009</v>
      </c>
      <c r="L12655">
        <f t="shared" si="593"/>
        <v>9</v>
      </c>
    </row>
    <row r="12656" spans="1:12" x14ac:dyDescent="0.25">
      <c r="A12656" s="1">
        <v>40084</v>
      </c>
      <c r="B12656">
        <v>458</v>
      </c>
      <c r="C12656">
        <v>459</v>
      </c>
      <c r="D12656">
        <v>451</v>
      </c>
      <c r="E12656">
        <v>455.75</v>
      </c>
      <c r="G12656">
        <v>455.75</v>
      </c>
      <c r="H12656">
        <v>30402</v>
      </c>
      <c r="I12656">
        <v>202414</v>
      </c>
      <c r="J12656">
        <f t="shared" si="591"/>
        <v>167.55514705882354</v>
      </c>
      <c r="K12656">
        <f t="shared" si="592"/>
        <v>2009</v>
      </c>
      <c r="L12656">
        <f t="shared" si="593"/>
        <v>9</v>
      </c>
    </row>
    <row r="12657" spans="1:12" x14ac:dyDescent="0.25">
      <c r="A12657" s="1">
        <v>40085</v>
      </c>
      <c r="B12657">
        <v>459</v>
      </c>
      <c r="C12657">
        <v>459</v>
      </c>
      <c r="D12657">
        <v>444</v>
      </c>
      <c r="E12657">
        <v>447.5</v>
      </c>
      <c r="G12657">
        <v>447.5</v>
      </c>
      <c r="H12657">
        <v>33411</v>
      </c>
      <c r="I12657">
        <v>202739</v>
      </c>
      <c r="J12657">
        <f t="shared" si="591"/>
        <v>164.52205882352942</v>
      </c>
      <c r="K12657">
        <f t="shared" si="592"/>
        <v>2009</v>
      </c>
      <c r="L12657">
        <f t="shared" si="593"/>
        <v>9</v>
      </c>
    </row>
    <row r="12658" spans="1:12" x14ac:dyDescent="0.25">
      <c r="A12658" s="1">
        <v>40086</v>
      </c>
      <c r="B12658">
        <v>445</v>
      </c>
      <c r="C12658">
        <v>459</v>
      </c>
      <c r="D12658">
        <v>439</v>
      </c>
      <c r="E12658">
        <v>457.5</v>
      </c>
      <c r="G12658">
        <v>457.5</v>
      </c>
      <c r="H12658">
        <v>41782</v>
      </c>
      <c r="I12658">
        <v>203140</v>
      </c>
      <c r="J12658">
        <f t="shared" si="591"/>
        <v>168.1985294117647</v>
      </c>
      <c r="K12658">
        <f t="shared" si="592"/>
        <v>2009</v>
      </c>
      <c r="L12658">
        <f t="shared" si="593"/>
        <v>9</v>
      </c>
    </row>
    <row r="12659" spans="1:12" x14ac:dyDescent="0.25">
      <c r="A12659" s="1">
        <v>40087</v>
      </c>
      <c r="B12659">
        <v>450</v>
      </c>
      <c r="C12659">
        <v>454</v>
      </c>
      <c r="D12659">
        <v>447</v>
      </c>
      <c r="E12659">
        <v>452.75</v>
      </c>
      <c r="G12659">
        <v>452.75</v>
      </c>
      <c r="H12659">
        <v>25947</v>
      </c>
      <c r="I12659">
        <v>203604</v>
      </c>
      <c r="J12659">
        <f t="shared" si="591"/>
        <v>166.45220588235293</v>
      </c>
      <c r="K12659">
        <f t="shared" si="592"/>
        <v>2009</v>
      </c>
      <c r="L12659">
        <f t="shared" si="593"/>
        <v>10</v>
      </c>
    </row>
    <row r="12660" spans="1:12" x14ac:dyDescent="0.25">
      <c r="A12660" s="1">
        <v>40088</v>
      </c>
      <c r="B12660">
        <v>448</v>
      </c>
      <c r="C12660">
        <v>453.25</v>
      </c>
      <c r="D12660">
        <v>440</v>
      </c>
      <c r="E12660">
        <v>441.25</v>
      </c>
      <c r="G12660">
        <v>441.25</v>
      </c>
      <c r="H12660">
        <v>27474</v>
      </c>
      <c r="I12660">
        <v>201885</v>
      </c>
      <c r="J12660">
        <f t="shared" si="591"/>
        <v>162.22426470588235</v>
      </c>
      <c r="K12660">
        <f t="shared" si="592"/>
        <v>2009</v>
      </c>
      <c r="L12660">
        <f t="shared" si="593"/>
        <v>10</v>
      </c>
    </row>
    <row r="12661" spans="1:12" x14ac:dyDescent="0.25">
      <c r="A12661" s="1">
        <v>40091</v>
      </c>
      <c r="B12661">
        <v>442</v>
      </c>
      <c r="C12661">
        <v>451.25</v>
      </c>
      <c r="D12661">
        <v>441</v>
      </c>
      <c r="E12661">
        <v>442.75</v>
      </c>
      <c r="G12661">
        <v>442.75</v>
      </c>
      <c r="H12661">
        <v>29941</v>
      </c>
      <c r="I12661">
        <v>200811</v>
      </c>
      <c r="J12661">
        <f t="shared" si="591"/>
        <v>162.77573529411765</v>
      </c>
      <c r="K12661">
        <f t="shared" si="592"/>
        <v>2009</v>
      </c>
      <c r="L12661">
        <f t="shared" si="593"/>
        <v>10</v>
      </c>
    </row>
    <row r="12662" spans="1:12" x14ac:dyDescent="0.25">
      <c r="A12662" s="1">
        <v>40092</v>
      </c>
      <c r="B12662">
        <v>457</v>
      </c>
      <c r="C12662">
        <v>470.5</v>
      </c>
      <c r="D12662">
        <v>454</v>
      </c>
      <c r="E12662">
        <v>460.25</v>
      </c>
      <c r="G12662">
        <v>460.25</v>
      </c>
      <c r="H12662">
        <v>46789</v>
      </c>
      <c r="I12662">
        <v>199419</v>
      </c>
      <c r="J12662">
        <f t="shared" si="591"/>
        <v>169.20955882352942</v>
      </c>
      <c r="K12662">
        <f t="shared" si="592"/>
        <v>2009</v>
      </c>
      <c r="L12662">
        <f t="shared" si="593"/>
        <v>10</v>
      </c>
    </row>
    <row r="12663" spans="1:12" x14ac:dyDescent="0.25">
      <c r="A12663" s="1">
        <v>40093</v>
      </c>
      <c r="B12663">
        <v>460</v>
      </c>
      <c r="C12663">
        <v>464</v>
      </c>
      <c r="D12663">
        <v>455.25</v>
      </c>
      <c r="E12663">
        <v>463.25</v>
      </c>
      <c r="G12663">
        <v>463.25</v>
      </c>
      <c r="H12663">
        <v>26401</v>
      </c>
      <c r="I12663">
        <v>198621</v>
      </c>
      <c r="J12663">
        <f t="shared" si="591"/>
        <v>170.3125</v>
      </c>
      <c r="K12663">
        <f t="shared" si="592"/>
        <v>2009</v>
      </c>
      <c r="L12663">
        <f t="shared" si="593"/>
        <v>10</v>
      </c>
    </row>
    <row r="12664" spans="1:12" x14ac:dyDescent="0.25">
      <c r="A12664" s="1">
        <v>40094</v>
      </c>
      <c r="B12664">
        <v>467</v>
      </c>
      <c r="C12664">
        <v>481.5</v>
      </c>
      <c r="D12664">
        <v>465</v>
      </c>
      <c r="E12664">
        <v>474</v>
      </c>
      <c r="G12664">
        <v>474</v>
      </c>
      <c r="H12664">
        <v>61625</v>
      </c>
      <c r="I12664">
        <v>194203</v>
      </c>
      <c r="J12664">
        <f t="shared" si="591"/>
        <v>174.26470588235293</v>
      </c>
      <c r="K12664">
        <f t="shared" si="592"/>
        <v>2009</v>
      </c>
      <c r="L12664">
        <f t="shared" si="593"/>
        <v>10</v>
      </c>
    </row>
    <row r="12665" spans="1:12" x14ac:dyDescent="0.25">
      <c r="A12665" s="1">
        <v>40095</v>
      </c>
      <c r="B12665">
        <v>470</v>
      </c>
      <c r="C12665">
        <v>473</v>
      </c>
      <c r="D12665">
        <v>461</v>
      </c>
      <c r="E12665">
        <v>468</v>
      </c>
      <c r="G12665">
        <v>468</v>
      </c>
      <c r="H12665">
        <v>38632</v>
      </c>
      <c r="I12665">
        <v>193298</v>
      </c>
      <c r="J12665">
        <f t="shared" si="591"/>
        <v>172.05882352941177</v>
      </c>
      <c r="K12665">
        <f t="shared" si="592"/>
        <v>2009</v>
      </c>
      <c r="L12665">
        <f t="shared" si="593"/>
        <v>10</v>
      </c>
    </row>
    <row r="12666" spans="1:12" x14ac:dyDescent="0.25">
      <c r="A12666" s="1">
        <v>40098</v>
      </c>
      <c r="B12666">
        <v>477</v>
      </c>
      <c r="C12666">
        <v>495.5</v>
      </c>
      <c r="D12666">
        <v>476</v>
      </c>
      <c r="E12666">
        <v>494.25</v>
      </c>
      <c r="G12666">
        <v>494.25</v>
      </c>
      <c r="H12666">
        <v>38270</v>
      </c>
      <c r="I12666">
        <v>194651</v>
      </c>
      <c r="J12666">
        <f t="shared" si="591"/>
        <v>181.70955882352942</v>
      </c>
      <c r="K12666">
        <f t="shared" si="592"/>
        <v>2009</v>
      </c>
      <c r="L12666">
        <f t="shared" si="593"/>
        <v>10</v>
      </c>
    </row>
    <row r="12667" spans="1:12" x14ac:dyDescent="0.25">
      <c r="A12667" s="1">
        <v>40099</v>
      </c>
      <c r="B12667">
        <v>497</v>
      </c>
      <c r="C12667">
        <v>514</v>
      </c>
      <c r="D12667">
        <v>490</v>
      </c>
      <c r="E12667">
        <v>511.25</v>
      </c>
      <c r="G12667">
        <v>511.25</v>
      </c>
      <c r="H12667">
        <v>56272</v>
      </c>
      <c r="I12667">
        <v>193540</v>
      </c>
      <c r="J12667">
        <f t="shared" si="591"/>
        <v>187.95955882352942</v>
      </c>
      <c r="K12667">
        <f t="shared" si="592"/>
        <v>2009</v>
      </c>
      <c r="L12667">
        <f t="shared" si="593"/>
        <v>10</v>
      </c>
    </row>
    <row r="12668" spans="1:12" x14ac:dyDescent="0.25">
      <c r="A12668" s="1">
        <v>40100</v>
      </c>
      <c r="B12668">
        <v>517</v>
      </c>
      <c r="C12668">
        <v>527.5</v>
      </c>
      <c r="D12668">
        <v>506</v>
      </c>
      <c r="E12668">
        <v>513</v>
      </c>
      <c r="G12668">
        <v>513</v>
      </c>
      <c r="H12668">
        <v>55673</v>
      </c>
      <c r="I12668">
        <v>192444</v>
      </c>
      <c r="J12668">
        <f t="shared" si="591"/>
        <v>188.60294117647058</v>
      </c>
      <c r="K12668">
        <f t="shared" si="592"/>
        <v>2009</v>
      </c>
      <c r="L12668">
        <f t="shared" si="593"/>
        <v>10</v>
      </c>
    </row>
    <row r="12669" spans="1:12" x14ac:dyDescent="0.25">
      <c r="A12669" s="1">
        <v>40101</v>
      </c>
      <c r="B12669">
        <v>512</v>
      </c>
      <c r="C12669">
        <v>512</v>
      </c>
      <c r="D12669">
        <v>499</v>
      </c>
      <c r="E12669">
        <v>505</v>
      </c>
      <c r="G12669">
        <v>505</v>
      </c>
      <c r="H12669">
        <v>39749</v>
      </c>
      <c r="I12669">
        <v>192989</v>
      </c>
      <c r="J12669">
        <f t="shared" si="591"/>
        <v>185.66176470588235</v>
      </c>
      <c r="K12669">
        <f t="shared" si="592"/>
        <v>2009</v>
      </c>
      <c r="L12669">
        <f t="shared" si="593"/>
        <v>10</v>
      </c>
    </row>
    <row r="12670" spans="1:12" x14ac:dyDescent="0.25">
      <c r="A12670" s="1">
        <v>40102</v>
      </c>
      <c r="B12670">
        <v>506</v>
      </c>
      <c r="C12670">
        <v>506</v>
      </c>
      <c r="D12670">
        <v>496</v>
      </c>
      <c r="E12670">
        <v>498.75</v>
      </c>
      <c r="G12670">
        <v>498.75</v>
      </c>
      <c r="H12670">
        <v>25743</v>
      </c>
      <c r="I12670">
        <v>192261</v>
      </c>
      <c r="J12670">
        <f t="shared" si="591"/>
        <v>183.3639705882353</v>
      </c>
      <c r="K12670">
        <f t="shared" si="592"/>
        <v>2009</v>
      </c>
      <c r="L12670">
        <f t="shared" si="593"/>
        <v>10</v>
      </c>
    </row>
    <row r="12671" spans="1:12" x14ac:dyDescent="0.25">
      <c r="A12671" s="1">
        <v>40105</v>
      </c>
      <c r="B12671">
        <v>507</v>
      </c>
      <c r="C12671">
        <v>521</v>
      </c>
      <c r="D12671">
        <v>504.75</v>
      </c>
      <c r="E12671">
        <v>517.75</v>
      </c>
      <c r="G12671">
        <v>517.75</v>
      </c>
      <c r="H12671">
        <v>41029</v>
      </c>
      <c r="I12671">
        <v>192304</v>
      </c>
      <c r="J12671">
        <f t="shared" si="591"/>
        <v>190.34926470588235</v>
      </c>
      <c r="K12671">
        <f t="shared" si="592"/>
        <v>2009</v>
      </c>
      <c r="L12671">
        <f t="shared" si="593"/>
        <v>10</v>
      </c>
    </row>
    <row r="12672" spans="1:12" x14ac:dyDescent="0.25">
      <c r="A12672" s="1">
        <v>40106</v>
      </c>
      <c r="B12672">
        <v>516</v>
      </c>
      <c r="C12672">
        <v>526</v>
      </c>
      <c r="D12672">
        <v>509</v>
      </c>
      <c r="E12672">
        <v>517.5</v>
      </c>
      <c r="G12672">
        <v>517.5</v>
      </c>
      <c r="H12672">
        <v>45349</v>
      </c>
      <c r="I12672">
        <v>191113</v>
      </c>
      <c r="J12672">
        <f t="shared" si="591"/>
        <v>190.25735294117646</v>
      </c>
      <c r="K12672">
        <f t="shared" si="592"/>
        <v>2009</v>
      </c>
      <c r="L12672">
        <f t="shared" si="593"/>
        <v>10</v>
      </c>
    </row>
    <row r="12673" spans="1:12" x14ac:dyDescent="0.25">
      <c r="A12673" s="1">
        <v>40107</v>
      </c>
      <c r="B12673">
        <v>521</v>
      </c>
      <c r="C12673">
        <v>547</v>
      </c>
      <c r="D12673">
        <v>521</v>
      </c>
      <c r="E12673">
        <v>542.5</v>
      </c>
      <c r="G12673">
        <v>542.5</v>
      </c>
      <c r="H12673">
        <v>55443</v>
      </c>
      <c r="I12673">
        <v>191797</v>
      </c>
      <c r="J12673">
        <f t="shared" si="591"/>
        <v>199.4485294117647</v>
      </c>
      <c r="K12673">
        <f t="shared" si="592"/>
        <v>2009</v>
      </c>
      <c r="L12673">
        <f t="shared" si="593"/>
        <v>10</v>
      </c>
    </row>
    <row r="12674" spans="1:12" x14ac:dyDescent="0.25">
      <c r="A12674" s="1">
        <v>40108</v>
      </c>
      <c r="B12674">
        <v>543</v>
      </c>
      <c r="C12674">
        <v>555</v>
      </c>
      <c r="D12674">
        <v>541</v>
      </c>
      <c r="E12674">
        <v>551.75</v>
      </c>
      <c r="G12674">
        <v>551.75</v>
      </c>
      <c r="H12674">
        <v>53245</v>
      </c>
      <c r="I12674">
        <v>190170</v>
      </c>
      <c r="J12674">
        <f t="shared" ref="J12674:J12737" si="594">G12674/100*5000/136</f>
        <v>202.84926470588235</v>
      </c>
      <c r="K12674">
        <f t="shared" ref="K12674:K12737" si="595">YEAR(A12674)</f>
        <v>2009</v>
      </c>
      <c r="L12674">
        <f t="shared" ref="L12674:L12737" si="596">MONTH(A12674)</f>
        <v>10</v>
      </c>
    </row>
    <row r="12675" spans="1:12" x14ac:dyDescent="0.25">
      <c r="A12675" s="1">
        <v>40109</v>
      </c>
      <c r="B12675">
        <v>551</v>
      </c>
      <c r="C12675">
        <v>573</v>
      </c>
      <c r="D12675">
        <v>547</v>
      </c>
      <c r="E12675">
        <v>547.75</v>
      </c>
      <c r="G12675">
        <v>547.75</v>
      </c>
      <c r="H12675">
        <v>76800</v>
      </c>
      <c r="I12675">
        <v>184270</v>
      </c>
      <c r="J12675">
        <f t="shared" si="594"/>
        <v>201.37867647058823</v>
      </c>
      <c r="K12675">
        <f t="shared" si="595"/>
        <v>2009</v>
      </c>
      <c r="L12675">
        <f t="shared" si="596"/>
        <v>10</v>
      </c>
    </row>
    <row r="12676" spans="1:12" x14ac:dyDescent="0.25">
      <c r="A12676" s="1">
        <v>40112</v>
      </c>
      <c r="B12676">
        <v>557</v>
      </c>
      <c r="C12676">
        <v>558</v>
      </c>
      <c r="D12676">
        <v>526</v>
      </c>
      <c r="E12676">
        <v>527</v>
      </c>
      <c r="G12676">
        <v>527</v>
      </c>
      <c r="H12676">
        <v>70143</v>
      </c>
      <c r="I12676">
        <v>180268</v>
      </c>
      <c r="J12676">
        <f t="shared" si="594"/>
        <v>193.74999999999997</v>
      </c>
      <c r="K12676">
        <f t="shared" si="595"/>
        <v>2009</v>
      </c>
      <c r="L12676">
        <f t="shared" si="596"/>
        <v>10</v>
      </c>
    </row>
    <row r="12677" spans="1:12" x14ac:dyDescent="0.25">
      <c r="A12677" s="1">
        <v>40113</v>
      </c>
      <c r="B12677">
        <v>524</v>
      </c>
      <c r="C12677">
        <v>525</v>
      </c>
      <c r="D12677">
        <v>501.5</v>
      </c>
      <c r="E12677">
        <v>503.25</v>
      </c>
      <c r="G12677">
        <v>503.25</v>
      </c>
      <c r="H12677">
        <v>56270</v>
      </c>
      <c r="I12677">
        <v>175188</v>
      </c>
      <c r="J12677">
        <f t="shared" si="594"/>
        <v>185.01838235294119</v>
      </c>
      <c r="K12677">
        <f t="shared" si="595"/>
        <v>2009</v>
      </c>
      <c r="L12677">
        <f t="shared" si="596"/>
        <v>10</v>
      </c>
    </row>
    <row r="12678" spans="1:12" x14ac:dyDescent="0.25">
      <c r="A12678" s="1">
        <v>40114</v>
      </c>
      <c r="B12678">
        <v>495.5</v>
      </c>
      <c r="C12678">
        <v>508</v>
      </c>
      <c r="D12678">
        <v>494</v>
      </c>
      <c r="E12678">
        <v>494.75</v>
      </c>
      <c r="G12678">
        <v>494.75</v>
      </c>
      <c r="H12678">
        <v>45955</v>
      </c>
      <c r="I12678">
        <v>173182</v>
      </c>
      <c r="J12678">
        <f t="shared" si="594"/>
        <v>181.89338235294119</v>
      </c>
      <c r="K12678">
        <f t="shared" si="595"/>
        <v>2009</v>
      </c>
      <c r="L12678">
        <f t="shared" si="596"/>
        <v>10</v>
      </c>
    </row>
    <row r="12679" spans="1:12" x14ac:dyDescent="0.25">
      <c r="A12679" s="1">
        <v>40115</v>
      </c>
      <c r="B12679">
        <v>502</v>
      </c>
      <c r="C12679">
        <v>510.25</v>
      </c>
      <c r="D12679">
        <v>502</v>
      </c>
      <c r="E12679">
        <v>503.75</v>
      </c>
      <c r="G12679">
        <v>503.75</v>
      </c>
      <c r="H12679">
        <v>48038</v>
      </c>
      <c r="I12679">
        <v>167331</v>
      </c>
      <c r="J12679">
        <f t="shared" si="594"/>
        <v>185.20220588235293</v>
      </c>
      <c r="K12679">
        <f t="shared" si="595"/>
        <v>2009</v>
      </c>
      <c r="L12679">
        <f t="shared" si="596"/>
        <v>10</v>
      </c>
    </row>
    <row r="12680" spans="1:12" x14ac:dyDescent="0.25">
      <c r="A12680" s="1">
        <v>40116</v>
      </c>
      <c r="B12680">
        <v>495</v>
      </c>
      <c r="C12680">
        <v>500</v>
      </c>
      <c r="D12680">
        <v>489</v>
      </c>
      <c r="E12680">
        <v>494.25</v>
      </c>
      <c r="G12680">
        <v>494.25</v>
      </c>
      <c r="H12680">
        <v>48361</v>
      </c>
      <c r="I12680">
        <v>160099</v>
      </c>
      <c r="J12680">
        <f t="shared" si="594"/>
        <v>181.70955882352942</v>
      </c>
      <c r="K12680">
        <f t="shared" si="595"/>
        <v>2009</v>
      </c>
      <c r="L12680">
        <f t="shared" si="596"/>
        <v>10</v>
      </c>
    </row>
    <row r="12681" spans="1:12" x14ac:dyDescent="0.25">
      <c r="A12681" s="1">
        <v>40119</v>
      </c>
      <c r="B12681">
        <v>497</v>
      </c>
      <c r="C12681">
        <v>516.75</v>
      </c>
      <c r="D12681">
        <v>496</v>
      </c>
      <c r="E12681">
        <v>516.75</v>
      </c>
      <c r="G12681">
        <v>516.75</v>
      </c>
      <c r="H12681">
        <v>56540</v>
      </c>
      <c r="I12681">
        <v>154468</v>
      </c>
      <c r="J12681">
        <f t="shared" si="594"/>
        <v>189.98161764705884</v>
      </c>
      <c r="K12681">
        <f t="shared" si="595"/>
        <v>2009</v>
      </c>
      <c r="L12681">
        <f t="shared" si="596"/>
        <v>11</v>
      </c>
    </row>
    <row r="12682" spans="1:12" x14ac:dyDescent="0.25">
      <c r="A12682" s="1">
        <v>40120</v>
      </c>
      <c r="B12682">
        <v>506</v>
      </c>
      <c r="C12682">
        <v>520</v>
      </c>
      <c r="D12682">
        <v>505.5</v>
      </c>
      <c r="E12682">
        <v>515.75</v>
      </c>
      <c r="G12682">
        <v>515.75</v>
      </c>
      <c r="H12682">
        <v>39810</v>
      </c>
      <c r="I12682">
        <v>148654</v>
      </c>
      <c r="J12682">
        <f t="shared" si="594"/>
        <v>189.6139705882353</v>
      </c>
      <c r="K12682">
        <f t="shared" si="595"/>
        <v>2009</v>
      </c>
      <c r="L12682">
        <f t="shared" si="596"/>
        <v>11</v>
      </c>
    </row>
    <row r="12683" spans="1:12" x14ac:dyDescent="0.25">
      <c r="A12683" s="1">
        <v>40121</v>
      </c>
      <c r="B12683">
        <v>524</v>
      </c>
      <c r="C12683">
        <v>527</v>
      </c>
      <c r="D12683">
        <v>507.5</v>
      </c>
      <c r="E12683">
        <v>521</v>
      </c>
      <c r="G12683">
        <v>521</v>
      </c>
      <c r="H12683">
        <v>47229</v>
      </c>
      <c r="I12683">
        <v>147823</v>
      </c>
      <c r="J12683">
        <f t="shared" si="594"/>
        <v>191.54411764705881</v>
      </c>
      <c r="K12683">
        <f t="shared" si="595"/>
        <v>2009</v>
      </c>
      <c r="L12683">
        <f t="shared" si="596"/>
        <v>11</v>
      </c>
    </row>
    <row r="12684" spans="1:12" x14ac:dyDescent="0.25">
      <c r="A12684" s="1">
        <v>40122</v>
      </c>
      <c r="B12684">
        <v>516.5</v>
      </c>
      <c r="C12684">
        <v>519.25</v>
      </c>
      <c r="D12684">
        <v>511.5</v>
      </c>
      <c r="E12684">
        <v>512.25</v>
      </c>
      <c r="G12684">
        <v>512.25</v>
      </c>
      <c r="H12684">
        <v>30257</v>
      </c>
      <c r="I12684">
        <v>144887</v>
      </c>
      <c r="J12684">
        <f t="shared" si="594"/>
        <v>188.32720588235293</v>
      </c>
      <c r="K12684">
        <f t="shared" si="595"/>
        <v>2009</v>
      </c>
      <c r="L12684">
        <f t="shared" si="596"/>
        <v>11</v>
      </c>
    </row>
    <row r="12685" spans="1:12" x14ac:dyDescent="0.25">
      <c r="A12685" s="1">
        <v>40123</v>
      </c>
      <c r="B12685">
        <v>511.5</v>
      </c>
      <c r="C12685">
        <v>511.5</v>
      </c>
      <c r="D12685">
        <v>496.5</v>
      </c>
      <c r="E12685">
        <v>497.25</v>
      </c>
      <c r="G12685">
        <v>497.25</v>
      </c>
      <c r="H12685">
        <v>47550</v>
      </c>
      <c r="I12685">
        <v>133142</v>
      </c>
      <c r="J12685">
        <f t="shared" si="594"/>
        <v>182.8125</v>
      </c>
      <c r="K12685">
        <f t="shared" si="595"/>
        <v>2009</v>
      </c>
      <c r="L12685">
        <f t="shared" si="596"/>
        <v>11</v>
      </c>
    </row>
    <row r="12686" spans="1:12" x14ac:dyDescent="0.25">
      <c r="A12686" s="1">
        <v>40126</v>
      </c>
      <c r="B12686">
        <v>505.5</v>
      </c>
      <c r="C12686">
        <v>523</v>
      </c>
      <c r="D12686">
        <v>499.5</v>
      </c>
      <c r="E12686">
        <v>520</v>
      </c>
      <c r="G12686">
        <v>520</v>
      </c>
      <c r="H12686">
        <v>55787</v>
      </c>
      <c r="I12686">
        <v>125557</v>
      </c>
      <c r="J12686">
        <f t="shared" si="594"/>
        <v>191.1764705882353</v>
      </c>
      <c r="K12686">
        <f t="shared" si="595"/>
        <v>2009</v>
      </c>
      <c r="L12686">
        <f t="shared" si="596"/>
        <v>11</v>
      </c>
    </row>
    <row r="12687" spans="1:12" x14ac:dyDescent="0.25">
      <c r="A12687" s="1">
        <v>40127</v>
      </c>
      <c r="B12687">
        <v>510.5</v>
      </c>
      <c r="C12687">
        <v>525</v>
      </c>
      <c r="D12687">
        <v>507.5</v>
      </c>
      <c r="E12687">
        <v>523</v>
      </c>
      <c r="G12687">
        <v>523</v>
      </c>
      <c r="H12687">
        <v>60450</v>
      </c>
      <c r="I12687">
        <v>114284</v>
      </c>
      <c r="J12687">
        <f t="shared" si="594"/>
        <v>192.27941176470591</v>
      </c>
      <c r="K12687">
        <f t="shared" si="595"/>
        <v>2009</v>
      </c>
      <c r="L12687">
        <f t="shared" si="596"/>
        <v>11</v>
      </c>
    </row>
    <row r="12688" spans="1:12" x14ac:dyDescent="0.25">
      <c r="A12688" s="1">
        <v>40128</v>
      </c>
      <c r="B12688">
        <v>533</v>
      </c>
      <c r="C12688">
        <v>538</v>
      </c>
      <c r="D12688">
        <v>528</v>
      </c>
      <c r="E12688">
        <v>531.75</v>
      </c>
      <c r="G12688">
        <v>531.75</v>
      </c>
      <c r="H12688">
        <v>69290</v>
      </c>
      <c r="I12688">
        <v>101547</v>
      </c>
      <c r="J12688">
        <f t="shared" si="594"/>
        <v>195.49632352941177</v>
      </c>
      <c r="K12688">
        <f t="shared" si="595"/>
        <v>2009</v>
      </c>
      <c r="L12688">
        <f t="shared" si="596"/>
        <v>11</v>
      </c>
    </row>
    <row r="12689" spans="1:12" x14ac:dyDescent="0.25">
      <c r="A12689" s="1">
        <v>40129</v>
      </c>
      <c r="B12689">
        <v>522</v>
      </c>
      <c r="C12689">
        <v>538</v>
      </c>
      <c r="D12689">
        <v>522</v>
      </c>
      <c r="E12689">
        <v>531.75</v>
      </c>
      <c r="G12689">
        <v>531.75</v>
      </c>
      <c r="H12689">
        <v>79147</v>
      </c>
      <c r="I12689">
        <v>89675</v>
      </c>
      <c r="J12689">
        <f t="shared" si="594"/>
        <v>195.49632352941177</v>
      </c>
      <c r="K12689">
        <f t="shared" si="595"/>
        <v>2009</v>
      </c>
      <c r="L12689">
        <f t="shared" si="596"/>
        <v>11</v>
      </c>
    </row>
    <row r="12690" spans="1:12" x14ac:dyDescent="0.25">
      <c r="A12690" s="1">
        <v>40130</v>
      </c>
      <c r="B12690">
        <v>531.5</v>
      </c>
      <c r="C12690">
        <v>540</v>
      </c>
      <c r="D12690">
        <v>529</v>
      </c>
      <c r="E12690">
        <v>539</v>
      </c>
      <c r="G12690">
        <v>539</v>
      </c>
      <c r="H12690">
        <v>35850</v>
      </c>
      <c r="I12690">
        <v>86054</v>
      </c>
      <c r="J12690">
        <f t="shared" si="594"/>
        <v>198.16176470588235</v>
      </c>
      <c r="K12690">
        <f t="shared" si="595"/>
        <v>2009</v>
      </c>
      <c r="L12690">
        <f t="shared" si="596"/>
        <v>11</v>
      </c>
    </row>
    <row r="12691" spans="1:12" x14ac:dyDescent="0.25">
      <c r="A12691" s="1">
        <v>40133</v>
      </c>
      <c r="B12691">
        <v>554</v>
      </c>
      <c r="C12691">
        <v>563.5</v>
      </c>
      <c r="D12691">
        <v>552</v>
      </c>
      <c r="E12691">
        <v>562.25</v>
      </c>
      <c r="G12691">
        <v>562.25</v>
      </c>
      <c r="H12691">
        <v>80556</v>
      </c>
      <c r="I12691">
        <v>83096</v>
      </c>
      <c r="J12691">
        <f t="shared" si="594"/>
        <v>206.70955882352939</v>
      </c>
      <c r="K12691">
        <f t="shared" si="595"/>
        <v>2009</v>
      </c>
      <c r="L12691">
        <f t="shared" si="596"/>
        <v>11</v>
      </c>
    </row>
    <row r="12692" spans="1:12" x14ac:dyDescent="0.25">
      <c r="A12692" s="1">
        <v>40134</v>
      </c>
      <c r="B12692">
        <v>557</v>
      </c>
      <c r="C12692">
        <v>574.75</v>
      </c>
      <c r="D12692">
        <v>556</v>
      </c>
      <c r="E12692">
        <v>574.75</v>
      </c>
      <c r="G12692">
        <v>574.75</v>
      </c>
      <c r="H12692">
        <v>69550</v>
      </c>
      <c r="I12692">
        <v>79885</v>
      </c>
      <c r="J12692">
        <f t="shared" si="594"/>
        <v>211.30514705882351</v>
      </c>
      <c r="K12692">
        <f t="shared" si="595"/>
        <v>2009</v>
      </c>
      <c r="L12692">
        <f t="shared" si="596"/>
        <v>11</v>
      </c>
    </row>
    <row r="12693" spans="1:12" x14ac:dyDescent="0.25">
      <c r="A12693" s="1">
        <v>40135</v>
      </c>
      <c r="B12693">
        <v>579.5</v>
      </c>
      <c r="C12693">
        <v>581</v>
      </c>
      <c r="D12693">
        <v>564.5</v>
      </c>
      <c r="E12693">
        <v>566.25</v>
      </c>
      <c r="G12693">
        <v>566.25</v>
      </c>
      <c r="H12693">
        <v>57575</v>
      </c>
      <c r="I12693">
        <v>71195</v>
      </c>
      <c r="J12693">
        <f t="shared" si="594"/>
        <v>208.18014705882354</v>
      </c>
      <c r="K12693">
        <f t="shared" si="595"/>
        <v>2009</v>
      </c>
      <c r="L12693">
        <f t="shared" si="596"/>
        <v>11</v>
      </c>
    </row>
    <row r="12694" spans="1:12" x14ac:dyDescent="0.25">
      <c r="A12694" s="1">
        <v>40136</v>
      </c>
      <c r="B12694">
        <v>563</v>
      </c>
      <c r="C12694">
        <v>570</v>
      </c>
      <c r="D12694">
        <v>553</v>
      </c>
      <c r="E12694">
        <v>562.5</v>
      </c>
      <c r="G12694">
        <v>562.5</v>
      </c>
      <c r="H12694">
        <v>45587</v>
      </c>
      <c r="I12694">
        <v>63151</v>
      </c>
      <c r="J12694">
        <f t="shared" si="594"/>
        <v>206.8014705882353</v>
      </c>
      <c r="K12694">
        <f t="shared" si="595"/>
        <v>2009</v>
      </c>
      <c r="L12694">
        <f t="shared" si="596"/>
        <v>11</v>
      </c>
    </row>
    <row r="12695" spans="1:12" x14ac:dyDescent="0.25">
      <c r="A12695" s="1">
        <v>40137</v>
      </c>
      <c r="B12695">
        <v>561</v>
      </c>
      <c r="C12695">
        <v>561</v>
      </c>
      <c r="D12695">
        <v>555</v>
      </c>
      <c r="E12695">
        <v>559.75</v>
      </c>
      <c r="G12695">
        <v>559.75</v>
      </c>
      <c r="H12695">
        <v>35167</v>
      </c>
      <c r="I12695">
        <v>45853</v>
      </c>
      <c r="J12695">
        <f t="shared" si="594"/>
        <v>205.79044117647058</v>
      </c>
      <c r="K12695">
        <f t="shared" si="595"/>
        <v>2009</v>
      </c>
      <c r="L12695">
        <f t="shared" si="596"/>
        <v>11</v>
      </c>
    </row>
    <row r="12696" spans="1:12" x14ac:dyDescent="0.25">
      <c r="A12696" s="1">
        <v>40140</v>
      </c>
      <c r="B12696">
        <v>571</v>
      </c>
      <c r="C12696">
        <v>579.5</v>
      </c>
      <c r="D12696">
        <v>556.5</v>
      </c>
      <c r="E12696">
        <v>557.25</v>
      </c>
      <c r="G12696">
        <v>557.25</v>
      </c>
      <c r="H12696">
        <v>46052</v>
      </c>
      <c r="I12696">
        <v>38139</v>
      </c>
      <c r="J12696">
        <f t="shared" si="594"/>
        <v>204.87132352941177</v>
      </c>
      <c r="K12696">
        <f t="shared" si="595"/>
        <v>2009</v>
      </c>
      <c r="L12696">
        <f t="shared" si="596"/>
        <v>11</v>
      </c>
    </row>
    <row r="12697" spans="1:12" x14ac:dyDescent="0.25">
      <c r="A12697" s="1">
        <v>40141</v>
      </c>
      <c r="B12697">
        <v>551</v>
      </c>
      <c r="C12697">
        <v>551</v>
      </c>
      <c r="D12697">
        <v>532.25</v>
      </c>
      <c r="E12697">
        <v>533</v>
      </c>
      <c r="G12697">
        <v>533</v>
      </c>
      <c r="H12697">
        <v>40378</v>
      </c>
      <c r="I12697">
        <v>28618</v>
      </c>
      <c r="J12697">
        <f t="shared" si="594"/>
        <v>195.95588235294119</v>
      </c>
      <c r="K12697">
        <f t="shared" si="595"/>
        <v>2009</v>
      </c>
      <c r="L12697">
        <f t="shared" si="596"/>
        <v>11</v>
      </c>
    </row>
    <row r="12698" spans="1:12" x14ac:dyDescent="0.25">
      <c r="A12698" s="1">
        <v>40142</v>
      </c>
      <c r="B12698">
        <v>544</v>
      </c>
      <c r="C12698">
        <v>553.5</v>
      </c>
      <c r="D12698">
        <v>537</v>
      </c>
      <c r="E12698">
        <v>550.25</v>
      </c>
      <c r="G12698">
        <v>550.25</v>
      </c>
      <c r="H12698">
        <v>34063</v>
      </c>
      <c r="I12698">
        <v>18992</v>
      </c>
      <c r="J12698">
        <f t="shared" si="594"/>
        <v>202.29779411764707</v>
      </c>
      <c r="K12698">
        <f t="shared" si="595"/>
        <v>2009</v>
      </c>
      <c r="L12698">
        <f t="shared" si="596"/>
        <v>11</v>
      </c>
    </row>
    <row r="12699" spans="1:12" x14ac:dyDescent="0.25">
      <c r="A12699" s="1">
        <v>40144</v>
      </c>
      <c r="B12699">
        <v>544.5</v>
      </c>
      <c r="C12699">
        <v>550</v>
      </c>
      <c r="D12699">
        <v>541.5</v>
      </c>
      <c r="E12699">
        <v>548.75</v>
      </c>
      <c r="G12699">
        <v>548.75</v>
      </c>
      <c r="H12699">
        <v>20034</v>
      </c>
      <c r="I12699">
        <v>11777</v>
      </c>
      <c r="J12699">
        <f t="shared" si="594"/>
        <v>201.74632352941177</v>
      </c>
      <c r="K12699">
        <f t="shared" si="595"/>
        <v>2009</v>
      </c>
      <c r="L12699">
        <f t="shared" si="596"/>
        <v>11</v>
      </c>
    </row>
    <row r="12700" spans="1:12" x14ac:dyDescent="0.25">
      <c r="A12700" s="1">
        <v>40147</v>
      </c>
      <c r="B12700">
        <v>554.5</v>
      </c>
      <c r="C12700">
        <v>567.5</v>
      </c>
      <c r="D12700">
        <v>554.5</v>
      </c>
      <c r="E12700">
        <v>567.5</v>
      </c>
      <c r="G12700">
        <v>567.5</v>
      </c>
      <c r="H12700">
        <v>16714</v>
      </c>
      <c r="I12700">
        <v>9203</v>
      </c>
      <c r="J12700">
        <f t="shared" si="594"/>
        <v>208.63970588235293</v>
      </c>
      <c r="K12700">
        <f t="shared" si="595"/>
        <v>2009</v>
      </c>
      <c r="L12700">
        <f t="shared" si="596"/>
        <v>11</v>
      </c>
    </row>
    <row r="12701" spans="1:12" x14ac:dyDescent="0.25">
      <c r="A12701" s="1">
        <v>40148</v>
      </c>
      <c r="B12701">
        <v>564</v>
      </c>
      <c r="C12701">
        <v>564</v>
      </c>
      <c r="D12701">
        <v>562.5</v>
      </c>
      <c r="E12701">
        <v>562.5</v>
      </c>
      <c r="G12701">
        <v>562.5</v>
      </c>
      <c r="H12701">
        <v>11071</v>
      </c>
      <c r="I12701">
        <v>4867</v>
      </c>
      <c r="J12701">
        <f t="shared" si="594"/>
        <v>206.8014705882353</v>
      </c>
      <c r="K12701">
        <f t="shared" si="595"/>
        <v>2009</v>
      </c>
      <c r="L12701">
        <f t="shared" si="596"/>
        <v>12</v>
      </c>
    </row>
    <row r="12702" spans="1:12" x14ac:dyDescent="0.25">
      <c r="A12702" s="1">
        <v>40149</v>
      </c>
      <c r="B12702">
        <v>564</v>
      </c>
      <c r="C12702">
        <v>564</v>
      </c>
      <c r="D12702">
        <v>549.25</v>
      </c>
      <c r="E12702">
        <v>554.5</v>
      </c>
      <c r="G12702">
        <v>554.5</v>
      </c>
      <c r="H12702">
        <v>7994</v>
      </c>
      <c r="I12702">
        <v>5844</v>
      </c>
      <c r="J12702">
        <f t="shared" si="594"/>
        <v>203.86029411764707</v>
      </c>
      <c r="K12702">
        <f t="shared" si="595"/>
        <v>2009</v>
      </c>
      <c r="L12702">
        <f t="shared" si="596"/>
        <v>12</v>
      </c>
    </row>
    <row r="12703" spans="1:12" x14ac:dyDescent="0.25">
      <c r="A12703" s="1">
        <v>40150</v>
      </c>
      <c r="B12703">
        <v>549.75</v>
      </c>
      <c r="C12703">
        <v>559.75</v>
      </c>
      <c r="D12703">
        <v>548</v>
      </c>
      <c r="E12703">
        <v>549.75</v>
      </c>
      <c r="G12703">
        <v>549.75</v>
      </c>
      <c r="H12703">
        <v>4445</v>
      </c>
      <c r="I12703">
        <v>3716</v>
      </c>
      <c r="J12703">
        <f t="shared" si="594"/>
        <v>202.11397058823528</v>
      </c>
      <c r="K12703">
        <f t="shared" si="595"/>
        <v>2009</v>
      </c>
      <c r="L12703">
        <f t="shared" si="596"/>
        <v>12</v>
      </c>
    </row>
    <row r="12704" spans="1:12" x14ac:dyDescent="0.25">
      <c r="A12704" s="1">
        <v>40151</v>
      </c>
      <c r="B12704">
        <v>536</v>
      </c>
      <c r="C12704">
        <v>537.5</v>
      </c>
      <c r="D12704">
        <v>536</v>
      </c>
      <c r="E12704">
        <v>536.75</v>
      </c>
      <c r="G12704">
        <v>536.75</v>
      </c>
      <c r="H12704">
        <v>3748</v>
      </c>
      <c r="I12704">
        <v>3099</v>
      </c>
      <c r="J12704">
        <f t="shared" si="594"/>
        <v>197.33455882352942</v>
      </c>
      <c r="K12704">
        <f t="shared" si="595"/>
        <v>2009</v>
      </c>
      <c r="L12704">
        <f t="shared" si="596"/>
        <v>12</v>
      </c>
    </row>
    <row r="12705" spans="1:12" x14ac:dyDescent="0.25">
      <c r="A12705" s="1">
        <v>40154</v>
      </c>
      <c r="B12705">
        <v>536</v>
      </c>
      <c r="C12705">
        <v>538.75</v>
      </c>
      <c r="D12705">
        <v>525.75</v>
      </c>
      <c r="E12705">
        <v>526.5</v>
      </c>
      <c r="G12705">
        <v>526.5</v>
      </c>
      <c r="H12705">
        <v>3161</v>
      </c>
      <c r="I12705">
        <v>2524</v>
      </c>
      <c r="J12705">
        <f t="shared" si="594"/>
        <v>193.56617647058823</v>
      </c>
      <c r="K12705">
        <f t="shared" si="595"/>
        <v>2009</v>
      </c>
      <c r="L12705">
        <f t="shared" si="596"/>
        <v>12</v>
      </c>
    </row>
    <row r="12706" spans="1:12" x14ac:dyDescent="0.25">
      <c r="A12706" s="1">
        <v>40155</v>
      </c>
      <c r="B12706">
        <v>520.25</v>
      </c>
      <c r="C12706">
        <v>521</v>
      </c>
      <c r="D12706">
        <v>519.25</v>
      </c>
      <c r="E12706">
        <v>519.25</v>
      </c>
      <c r="G12706">
        <v>519.25</v>
      </c>
      <c r="H12706">
        <v>2263</v>
      </c>
      <c r="I12706">
        <v>1694</v>
      </c>
      <c r="J12706">
        <f t="shared" si="594"/>
        <v>190.90073529411765</v>
      </c>
      <c r="K12706">
        <f t="shared" si="595"/>
        <v>2009</v>
      </c>
      <c r="L12706">
        <f t="shared" si="596"/>
        <v>12</v>
      </c>
    </row>
    <row r="12707" spans="1:12" x14ac:dyDescent="0.25">
      <c r="A12707" s="1">
        <v>40156</v>
      </c>
      <c r="B12707">
        <v>515.75</v>
      </c>
      <c r="C12707">
        <v>515.75</v>
      </c>
      <c r="D12707">
        <v>515</v>
      </c>
      <c r="E12707">
        <v>515</v>
      </c>
      <c r="G12707">
        <v>515</v>
      </c>
      <c r="H12707">
        <v>1282</v>
      </c>
      <c r="I12707">
        <v>1331</v>
      </c>
      <c r="J12707">
        <f t="shared" si="594"/>
        <v>189.33823529411765</v>
      </c>
      <c r="K12707">
        <f t="shared" si="595"/>
        <v>2009</v>
      </c>
      <c r="L12707">
        <f t="shared" si="596"/>
        <v>12</v>
      </c>
    </row>
    <row r="12708" spans="1:12" x14ac:dyDescent="0.25">
      <c r="A12708" s="1">
        <v>40157</v>
      </c>
      <c r="B12708">
        <v>513</v>
      </c>
      <c r="C12708">
        <v>517.75</v>
      </c>
      <c r="D12708">
        <v>513</v>
      </c>
      <c r="E12708">
        <v>517.75</v>
      </c>
      <c r="G12708">
        <v>517.75</v>
      </c>
      <c r="H12708">
        <v>1006</v>
      </c>
      <c r="I12708">
        <v>823</v>
      </c>
      <c r="J12708">
        <f t="shared" si="594"/>
        <v>190.34926470588235</v>
      </c>
      <c r="K12708">
        <f t="shared" si="595"/>
        <v>2009</v>
      </c>
      <c r="L12708">
        <f t="shared" si="596"/>
        <v>12</v>
      </c>
    </row>
    <row r="12709" spans="1:12" x14ac:dyDescent="0.25">
      <c r="A12709" s="1">
        <v>40158</v>
      </c>
      <c r="B12709">
        <v>513</v>
      </c>
      <c r="C12709">
        <v>523</v>
      </c>
      <c r="D12709">
        <v>512</v>
      </c>
      <c r="E12709">
        <v>519.25</v>
      </c>
      <c r="G12709">
        <v>519.25</v>
      </c>
      <c r="H12709">
        <v>816</v>
      </c>
      <c r="I12709">
        <v>657</v>
      </c>
      <c r="J12709">
        <f t="shared" si="594"/>
        <v>190.90073529411765</v>
      </c>
      <c r="K12709">
        <f t="shared" si="595"/>
        <v>2009</v>
      </c>
      <c r="L12709">
        <f t="shared" si="596"/>
        <v>12</v>
      </c>
    </row>
    <row r="12710" spans="1:12" x14ac:dyDescent="0.25">
      <c r="A12710" s="1">
        <v>40161</v>
      </c>
      <c r="B12710">
        <v>525</v>
      </c>
      <c r="C12710">
        <v>529.25</v>
      </c>
      <c r="D12710">
        <v>517</v>
      </c>
      <c r="E12710">
        <v>525</v>
      </c>
      <c r="G12710">
        <v>525</v>
      </c>
      <c r="H12710">
        <v>816</v>
      </c>
      <c r="I12710">
        <v>657</v>
      </c>
      <c r="J12710">
        <f t="shared" si="594"/>
        <v>193.01470588235293</v>
      </c>
      <c r="K12710">
        <f t="shared" si="595"/>
        <v>2009</v>
      </c>
      <c r="L12710">
        <f t="shared" si="596"/>
        <v>12</v>
      </c>
    </row>
    <row r="12711" spans="1:12" x14ac:dyDescent="0.25">
      <c r="A12711" s="1">
        <v>40162</v>
      </c>
      <c r="B12711">
        <v>540</v>
      </c>
      <c r="C12711">
        <v>541</v>
      </c>
      <c r="D12711">
        <v>535.5</v>
      </c>
      <c r="E12711">
        <v>536.75</v>
      </c>
      <c r="G12711">
        <v>536.75</v>
      </c>
      <c r="H12711">
        <v>33861</v>
      </c>
      <c r="I12711">
        <v>187642</v>
      </c>
      <c r="J12711">
        <f t="shared" si="594"/>
        <v>197.33455882352942</v>
      </c>
      <c r="K12711">
        <f t="shared" si="595"/>
        <v>2009</v>
      </c>
      <c r="L12711">
        <f t="shared" si="596"/>
        <v>12</v>
      </c>
    </row>
    <row r="12712" spans="1:12" x14ac:dyDescent="0.25">
      <c r="A12712" s="1">
        <v>40163</v>
      </c>
      <c r="B12712">
        <v>541</v>
      </c>
      <c r="C12712">
        <v>543.5</v>
      </c>
      <c r="D12712">
        <v>528</v>
      </c>
      <c r="E12712">
        <v>537.25</v>
      </c>
      <c r="G12712">
        <v>537.25</v>
      </c>
      <c r="H12712">
        <v>40739</v>
      </c>
      <c r="I12712">
        <v>187600</v>
      </c>
      <c r="J12712">
        <f t="shared" si="594"/>
        <v>197.51838235294116</v>
      </c>
      <c r="K12712">
        <f t="shared" si="595"/>
        <v>2009</v>
      </c>
      <c r="L12712">
        <f t="shared" si="596"/>
        <v>12</v>
      </c>
    </row>
    <row r="12713" spans="1:12" x14ac:dyDescent="0.25">
      <c r="A12713" s="1">
        <v>40164</v>
      </c>
      <c r="B12713">
        <v>527.5</v>
      </c>
      <c r="C12713">
        <v>530</v>
      </c>
      <c r="D12713">
        <v>514.5</v>
      </c>
      <c r="E12713">
        <v>518.5</v>
      </c>
      <c r="G12713">
        <v>518.5</v>
      </c>
      <c r="H12713">
        <v>45340</v>
      </c>
      <c r="I12713">
        <v>185212</v>
      </c>
      <c r="J12713">
        <f t="shared" si="594"/>
        <v>190.62499999999997</v>
      </c>
      <c r="K12713">
        <f t="shared" si="595"/>
        <v>2009</v>
      </c>
      <c r="L12713">
        <f t="shared" si="596"/>
        <v>12</v>
      </c>
    </row>
    <row r="12714" spans="1:12" x14ac:dyDescent="0.25">
      <c r="A12714" s="1">
        <v>40165</v>
      </c>
      <c r="B12714">
        <v>522</v>
      </c>
      <c r="C12714">
        <v>528.5</v>
      </c>
      <c r="D12714">
        <v>515.5</v>
      </c>
      <c r="E12714">
        <v>528</v>
      </c>
      <c r="G12714">
        <v>528</v>
      </c>
      <c r="H12714">
        <v>36078</v>
      </c>
      <c r="I12714">
        <v>185492</v>
      </c>
      <c r="J12714">
        <f t="shared" si="594"/>
        <v>194.11764705882354</v>
      </c>
      <c r="K12714">
        <f t="shared" si="595"/>
        <v>2009</v>
      </c>
      <c r="L12714">
        <f t="shared" si="596"/>
        <v>12</v>
      </c>
    </row>
    <row r="12715" spans="1:12" x14ac:dyDescent="0.25">
      <c r="A12715" s="1">
        <v>40168</v>
      </c>
      <c r="B12715">
        <v>529</v>
      </c>
      <c r="C12715">
        <v>529.25</v>
      </c>
      <c r="D12715">
        <v>519</v>
      </c>
      <c r="E12715">
        <v>519.5</v>
      </c>
      <c r="G12715">
        <v>519.5</v>
      </c>
      <c r="H12715">
        <v>19468</v>
      </c>
      <c r="I12715">
        <v>183652</v>
      </c>
      <c r="J12715">
        <f t="shared" si="594"/>
        <v>190.99264705882354</v>
      </c>
      <c r="K12715">
        <f t="shared" si="595"/>
        <v>2009</v>
      </c>
      <c r="L12715">
        <f t="shared" si="596"/>
        <v>12</v>
      </c>
    </row>
    <row r="12716" spans="1:12" x14ac:dyDescent="0.25">
      <c r="A12716" s="1">
        <v>40169</v>
      </c>
      <c r="B12716">
        <v>519</v>
      </c>
      <c r="C12716">
        <v>523.5</v>
      </c>
      <c r="D12716">
        <v>516.5</v>
      </c>
      <c r="E12716">
        <v>523</v>
      </c>
      <c r="G12716">
        <v>523</v>
      </c>
      <c r="H12716">
        <v>18945</v>
      </c>
      <c r="I12716">
        <v>184775</v>
      </c>
      <c r="J12716">
        <f t="shared" si="594"/>
        <v>192.27941176470591</v>
      </c>
      <c r="K12716">
        <f t="shared" si="595"/>
        <v>2009</v>
      </c>
      <c r="L12716">
        <f t="shared" si="596"/>
        <v>12</v>
      </c>
    </row>
    <row r="12717" spans="1:12" x14ac:dyDescent="0.25">
      <c r="A12717" s="1">
        <v>40170</v>
      </c>
      <c r="B12717">
        <v>525</v>
      </c>
      <c r="C12717">
        <v>529</v>
      </c>
      <c r="D12717">
        <v>524.75</v>
      </c>
      <c r="E12717">
        <v>529</v>
      </c>
      <c r="G12717">
        <v>529</v>
      </c>
      <c r="H12717">
        <v>18945</v>
      </c>
      <c r="I12717">
        <v>184775</v>
      </c>
      <c r="J12717">
        <f t="shared" si="594"/>
        <v>194.48529411764707</v>
      </c>
      <c r="K12717">
        <f t="shared" si="595"/>
        <v>2009</v>
      </c>
      <c r="L12717">
        <f t="shared" si="596"/>
        <v>12</v>
      </c>
    </row>
    <row r="12718" spans="1:12" x14ac:dyDescent="0.25">
      <c r="A12718" s="1">
        <v>40171</v>
      </c>
      <c r="B12718">
        <v>524</v>
      </c>
      <c r="C12718">
        <v>526</v>
      </c>
      <c r="D12718">
        <v>521</v>
      </c>
      <c r="E12718">
        <v>524.5</v>
      </c>
      <c r="G12718">
        <v>524.5</v>
      </c>
      <c r="H12718">
        <v>10723</v>
      </c>
      <c r="I12718">
        <v>182979</v>
      </c>
      <c r="J12718">
        <f t="shared" si="594"/>
        <v>192.83088235294119</v>
      </c>
      <c r="K12718">
        <f t="shared" si="595"/>
        <v>2009</v>
      </c>
      <c r="L12718">
        <f t="shared" si="596"/>
        <v>12</v>
      </c>
    </row>
    <row r="12719" spans="1:12" x14ac:dyDescent="0.25">
      <c r="A12719" s="1">
        <v>40175</v>
      </c>
      <c r="B12719">
        <v>530</v>
      </c>
      <c r="C12719">
        <v>551</v>
      </c>
      <c r="D12719">
        <v>530</v>
      </c>
      <c r="E12719">
        <v>550.75</v>
      </c>
      <c r="G12719">
        <v>550.75</v>
      </c>
      <c r="H12719">
        <v>30953</v>
      </c>
      <c r="I12719">
        <v>181606</v>
      </c>
      <c r="J12719">
        <f t="shared" si="594"/>
        <v>202.48161764705881</v>
      </c>
      <c r="K12719">
        <f t="shared" si="595"/>
        <v>2009</v>
      </c>
      <c r="L12719">
        <f t="shared" si="596"/>
        <v>12</v>
      </c>
    </row>
    <row r="12720" spans="1:12" x14ac:dyDescent="0.25">
      <c r="A12720" s="1">
        <v>40176</v>
      </c>
      <c r="B12720">
        <v>547.5</v>
      </c>
      <c r="C12720">
        <v>553</v>
      </c>
      <c r="D12720">
        <v>540</v>
      </c>
      <c r="E12720">
        <v>541</v>
      </c>
      <c r="G12720">
        <v>541</v>
      </c>
      <c r="H12720">
        <v>24514</v>
      </c>
      <c r="I12720">
        <v>183421</v>
      </c>
      <c r="J12720">
        <f t="shared" si="594"/>
        <v>198.89705882352942</v>
      </c>
      <c r="K12720">
        <f t="shared" si="595"/>
        <v>2009</v>
      </c>
      <c r="L12720">
        <f t="shared" si="596"/>
        <v>12</v>
      </c>
    </row>
    <row r="12721" spans="1:12" x14ac:dyDescent="0.25">
      <c r="A12721" s="1">
        <v>40177</v>
      </c>
      <c r="B12721">
        <v>542.5</v>
      </c>
      <c r="C12721">
        <v>549</v>
      </c>
      <c r="D12721">
        <v>541.5</v>
      </c>
      <c r="E12721">
        <v>544.75</v>
      </c>
      <c r="G12721">
        <v>544.75</v>
      </c>
      <c r="H12721">
        <v>24514</v>
      </c>
      <c r="I12721">
        <v>183421</v>
      </c>
      <c r="J12721">
        <f t="shared" si="594"/>
        <v>200.27573529411765</v>
      </c>
      <c r="K12721">
        <f t="shared" si="595"/>
        <v>2009</v>
      </c>
      <c r="L12721">
        <f t="shared" si="596"/>
        <v>12</v>
      </c>
    </row>
    <row r="12722" spans="1:12" x14ac:dyDescent="0.25">
      <c r="A12722" s="1">
        <v>40178</v>
      </c>
      <c r="B12722">
        <v>547</v>
      </c>
      <c r="C12722">
        <v>549</v>
      </c>
      <c r="D12722">
        <v>540.75</v>
      </c>
      <c r="E12722">
        <v>541.5</v>
      </c>
      <c r="G12722">
        <v>541.5</v>
      </c>
      <c r="H12722">
        <v>14383</v>
      </c>
      <c r="I12722">
        <v>181773</v>
      </c>
      <c r="J12722">
        <f t="shared" si="594"/>
        <v>199.08088235294119</v>
      </c>
      <c r="K12722">
        <f t="shared" si="595"/>
        <v>2009</v>
      </c>
      <c r="L12722">
        <f t="shared" si="596"/>
        <v>12</v>
      </c>
    </row>
    <row r="12723" spans="1:12" x14ac:dyDescent="0.25">
      <c r="A12723" s="1">
        <v>40182</v>
      </c>
      <c r="B12723">
        <v>554</v>
      </c>
      <c r="C12723">
        <v>561</v>
      </c>
      <c r="D12723">
        <v>553.75</v>
      </c>
      <c r="E12723">
        <v>557.75</v>
      </c>
      <c r="G12723">
        <v>557.75</v>
      </c>
      <c r="H12723">
        <v>41278</v>
      </c>
      <c r="I12723">
        <v>183347</v>
      </c>
      <c r="J12723">
        <f t="shared" si="594"/>
        <v>205.05514705882354</v>
      </c>
      <c r="K12723">
        <f t="shared" si="595"/>
        <v>2010</v>
      </c>
      <c r="L12723">
        <f t="shared" si="596"/>
        <v>1</v>
      </c>
    </row>
    <row r="12724" spans="1:12" x14ac:dyDescent="0.25">
      <c r="A12724" s="1">
        <v>40183</v>
      </c>
      <c r="B12724">
        <v>558</v>
      </c>
      <c r="C12724">
        <v>559</v>
      </c>
      <c r="D12724">
        <v>552</v>
      </c>
      <c r="E12724">
        <v>553</v>
      </c>
      <c r="G12724">
        <v>553</v>
      </c>
      <c r="H12724">
        <v>36720</v>
      </c>
      <c r="I12724">
        <v>180220</v>
      </c>
      <c r="J12724">
        <f t="shared" si="594"/>
        <v>203.30882352941177</v>
      </c>
      <c r="K12724">
        <f t="shared" si="595"/>
        <v>2010</v>
      </c>
      <c r="L12724">
        <f t="shared" si="596"/>
        <v>1</v>
      </c>
    </row>
    <row r="12725" spans="1:12" x14ac:dyDescent="0.25">
      <c r="A12725" s="1">
        <v>40184</v>
      </c>
      <c r="B12725">
        <v>556</v>
      </c>
      <c r="C12725">
        <v>567.5</v>
      </c>
      <c r="D12725">
        <v>552</v>
      </c>
      <c r="E12725">
        <v>567.25</v>
      </c>
      <c r="G12725">
        <v>567.25</v>
      </c>
      <c r="H12725">
        <v>38503</v>
      </c>
      <c r="I12725">
        <v>181664</v>
      </c>
      <c r="J12725">
        <f t="shared" si="594"/>
        <v>208.54779411764707</v>
      </c>
      <c r="K12725">
        <f t="shared" si="595"/>
        <v>2010</v>
      </c>
      <c r="L12725">
        <f t="shared" si="596"/>
        <v>1</v>
      </c>
    </row>
    <row r="12726" spans="1:12" x14ac:dyDescent="0.25">
      <c r="A12726" s="1">
        <v>40185</v>
      </c>
      <c r="B12726">
        <v>558.5</v>
      </c>
      <c r="C12726">
        <v>563</v>
      </c>
      <c r="D12726">
        <v>556</v>
      </c>
      <c r="E12726">
        <v>557.75</v>
      </c>
      <c r="G12726">
        <v>557.75</v>
      </c>
      <c r="H12726">
        <v>33873</v>
      </c>
      <c r="I12726">
        <v>180173</v>
      </c>
      <c r="J12726">
        <f t="shared" si="594"/>
        <v>205.05514705882354</v>
      </c>
      <c r="K12726">
        <f t="shared" si="595"/>
        <v>2010</v>
      </c>
      <c r="L12726">
        <f t="shared" si="596"/>
        <v>1</v>
      </c>
    </row>
    <row r="12727" spans="1:12" x14ac:dyDescent="0.25">
      <c r="A12727" s="1">
        <v>40186</v>
      </c>
      <c r="B12727">
        <v>557.5</v>
      </c>
      <c r="C12727">
        <v>569</v>
      </c>
      <c r="D12727">
        <v>555</v>
      </c>
      <c r="E12727">
        <v>568.5</v>
      </c>
      <c r="G12727">
        <v>568.5</v>
      </c>
      <c r="H12727">
        <v>39552</v>
      </c>
      <c r="I12727">
        <v>182514</v>
      </c>
      <c r="J12727">
        <f t="shared" si="594"/>
        <v>209.00735294117644</v>
      </c>
      <c r="K12727">
        <f t="shared" si="595"/>
        <v>2010</v>
      </c>
      <c r="L12727">
        <f t="shared" si="596"/>
        <v>1</v>
      </c>
    </row>
    <row r="12728" spans="1:12" x14ac:dyDescent="0.25">
      <c r="A12728" s="1">
        <v>40189</v>
      </c>
      <c r="B12728">
        <v>572</v>
      </c>
      <c r="C12728">
        <v>575</v>
      </c>
      <c r="D12728">
        <v>563.5</v>
      </c>
      <c r="E12728">
        <v>572.5</v>
      </c>
      <c r="G12728">
        <v>572.5</v>
      </c>
      <c r="H12728">
        <v>46168</v>
      </c>
      <c r="I12728">
        <v>188934</v>
      </c>
      <c r="J12728">
        <f t="shared" si="594"/>
        <v>210.47794117647058</v>
      </c>
      <c r="K12728">
        <f t="shared" si="595"/>
        <v>2010</v>
      </c>
      <c r="L12728">
        <f t="shared" si="596"/>
        <v>1</v>
      </c>
    </row>
    <row r="12729" spans="1:12" x14ac:dyDescent="0.25">
      <c r="A12729" s="1">
        <v>40190</v>
      </c>
      <c r="B12729">
        <v>556</v>
      </c>
      <c r="C12729">
        <v>556</v>
      </c>
      <c r="D12729">
        <v>522</v>
      </c>
      <c r="E12729">
        <v>535.75</v>
      </c>
      <c r="G12729">
        <v>535.75</v>
      </c>
      <c r="H12729">
        <v>83837</v>
      </c>
      <c r="I12729">
        <v>187749</v>
      </c>
      <c r="J12729">
        <f t="shared" si="594"/>
        <v>196.96691176470588</v>
      </c>
      <c r="K12729">
        <f t="shared" si="595"/>
        <v>2010</v>
      </c>
      <c r="L12729">
        <f t="shared" si="596"/>
        <v>1</v>
      </c>
    </row>
    <row r="12730" spans="1:12" x14ac:dyDescent="0.25">
      <c r="A12730" s="1">
        <v>40191</v>
      </c>
      <c r="B12730">
        <v>528</v>
      </c>
      <c r="C12730">
        <v>538</v>
      </c>
      <c r="D12730">
        <v>520</v>
      </c>
      <c r="E12730">
        <v>537</v>
      </c>
      <c r="G12730">
        <v>537</v>
      </c>
      <c r="H12730">
        <v>60488</v>
      </c>
      <c r="I12730">
        <v>188175</v>
      </c>
      <c r="J12730">
        <f t="shared" si="594"/>
        <v>197.4264705882353</v>
      </c>
      <c r="K12730">
        <f t="shared" si="595"/>
        <v>2010</v>
      </c>
      <c r="L12730">
        <f t="shared" si="596"/>
        <v>1</v>
      </c>
    </row>
    <row r="12731" spans="1:12" x14ac:dyDescent="0.25">
      <c r="A12731" s="1">
        <v>40192</v>
      </c>
      <c r="B12731">
        <v>530.5</v>
      </c>
      <c r="C12731">
        <v>531.5</v>
      </c>
      <c r="D12731">
        <v>526</v>
      </c>
      <c r="E12731">
        <v>527.75</v>
      </c>
      <c r="G12731">
        <v>527.75</v>
      </c>
      <c r="H12731">
        <v>60488</v>
      </c>
      <c r="I12731">
        <v>188175</v>
      </c>
      <c r="J12731">
        <f t="shared" si="594"/>
        <v>194.02573529411765</v>
      </c>
      <c r="K12731">
        <f t="shared" si="595"/>
        <v>2010</v>
      </c>
      <c r="L12731">
        <f t="shared" si="596"/>
        <v>1</v>
      </c>
    </row>
    <row r="12732" spans="1:12" x14ac:dyDescent="0.25">
      <c r="A12732" s="1">
        <v>40193</v>
      </c>
      <c r="B12732">
        <v>522</v>
      </c>
      <c r="C12732">
        <v>522</v>
      </c>
      <c r="D12732">
        <v>509</v>
      </c>
      <c r="E12732">
        <v>510</v>
      </c>
      <c r="G12732">
        <v>510</v>
      </c>
      <c r="H12732">
        <v>42330</v>
      </c>
      <c r="I12732">
        <v>190812</v>
      </c>
      <c r="J12732">
        <f t="shared" si="594"/>
        <v>187.5</v>
      </c>
      <c r="K12732">
        <f t="shared" si="595"/>
        <v>2010</v>
      </c>
      <c r="L12732">
        <f t="shared" si="596"/>
        <v>1</v>
      </c>
    </row>
    <row r="12733" spans="1:12" x14ac:dyDescent="0.25">
      <c r="A12733" s="1">
        <v>40197</v>
      </c>
      <c r="B12733">
        <v>498</v>
      </c>
      <c r="C12733">
        <v>504</v>
      </c>
      <c r="D12733">
        <v>497</v>
      </c>
      <c r="E12733">
        <v>500.5</v>
      </c>
      <c r="G12733">
        <v>500.5</v>
      </c>
      <c r="H12733">
        <v>49469</v>
      </c>
      <c r="I12733">
        <v>187718</v>
      </c>
      <c r="J12733">
        <f t="shared" si="594"/>
        <v>184.00735294117646</v>
      </c>
      <c r="K12733">
        <f t="shared" si="595"/>
        <v>2010</v>
      </c>
      <c r="L12733">
        <f t="shared" si="596"/>
        <v>1</v>
      </c>
    </row>
    <row r="12734" spans="1:12" x14ac:dyDescent="0.25">
      <c r="A12734" s="1">
        <v>40198</v>
      </c>
      <c r="B12734">
        <v>490</v>
      </c>
      <c r="C12734">
        <v>499</v>
      </c>
      <c r="D12734">
        <v>485.75</v>
      </c>
      <c r="E12734">
        <v>497.5</v>
      </c>
      <c r="G12734">
        <v>497.5</v>
      </c>
      <c r="H12734">
        <v>48241</v>
      </c>
      <c r="I12734">
        <v>186617</v>
      </c>
      <c r="J12734">
        <f t="shared" si="594"/>
        <v>182.90441176470588</v>
      </c>
      <c r="K12734">
        <f t="shared" si="595"/>
        <v>2010</v>
      </c>
      <c r="L12734">
        <f t="shared" si="596"/>
        <v>1</v>
      </c>
    </row>
    <row r="12735" spans="1:12" x14ac:dyDescent="0.25">
      <c r="A12735" s="1">
        <v>40199</v>
      </c>
      <c r="B12735">
        <v>494</v>
      </c>
      <c r="C12735">
        <v>500</v>
      </c>
      <c r="D12735">
        <v>493.5</v>
      </c>
      <c r="E12735">
        <v>499.5</v>
      </c>
      <c r="G12735">
        <v>499.5</v>
      </c>
      <c r="H12735">
        <v>35457</v>
      </c>
      <c r="I12735">
        <v>187194</v>
      </c>
      <c r="J12735">
        <f t="shared" si="594"/>
        <v>183.63970588235293</v>
      </c>
      <c r="K12735">
        <f t="shared" si="595"/>
        <v>2010</v>
      </c>
      <c r="L12735">
        <f t="shared" si="596"/>
        <v>1</v>
      </c>
    </row>
    <row r="12736" spans="1:12" x14ac:dyDescent="0.25">
      <c r="A12736" s="1">
        <v>40200</v>
      </c>
      <c r="B12736">
        <v>496</v>
      </c>
      <c r="C12736">
        <v>500</v>
      </c>
      <c r="D12736">
        <v>495</v>
      </c>
      <c r="E12736">
        <v>498.5</v>
      </c>
      <c r="G12736">
        <v>498.5</v>
      </c>
      <c r="H12736">
        <v>30415</v>
      </c>
      <c r="I12736">
        <v>185613</v>
      </c>
      <c r="J12736">
        <f t="shared" si="594"/>
        <v>183.27205882352942</v>
      </c>
      <c r="K12736">
        <f t="shared" si="595"/>
        <v>2010</v>
      </c>
      <c r="L12736">
        <f t="shared" si="596"/>
        <v>1</v>
      </c>
    </row>
    <row r="12737" spans="1:12" x14ac:dyDescent="0.25">
      <c r="A12737" s="1">
        <v>40203</v>
      </c>
      <c r="B12737">
        <v>500</v>
      </c>
      <c r="C12737">
        <v>503.5</v>
      </c>
      <c r="D12737">
        <v>496.5</v>
      </c>
      <c r="E12737">
        <v>498.25</v>
      </c>
      <c r="G12737">
        <v>498.25</v>
      </c>
      <c r="H12737">
        <v>30539</v>
      </c>
      <c r="I12737">
        <v>185548</v>
      </c>
      <c r="J12737">
        <f t="shared" si="594"/>
        <v>183.18014705882354</v>
      </c>
      <c r="K12737">
        <f t="shared" si="595"/>
        <v>2010</v>
      </c>
      <c r="L12737">
        <f t="shared" si="596"/>
        <v>1</v>
      </c>
    </row>
    <row r="12738" spans="1:12" x14ac:dyDescent="0.25">
      <c r="A12738" s="1">
        <v>40204</v>
      </c>
      <c r="B12738">
        <v>492</v>
      </c>
      <c r="C12738">
        <v>497</v>
      </c>
      <c r="D12738">
        <v>491.5</v>
      </c>
      <c r="E12738">
        <v>494</v>
      </c>
      <c r="G12738">
        <v>494</v>
      </c>
      <c r="H12738">
        <v>30418</v>
      </c>
      <c r="I12738">
        <v>182370</v>
      </c>
      <c r="J12738">
        <f t="shared" ref="J12738:J12801" si="597">G12738/100*5000/136</f>
        <v>181.61764705882356</v>
      </c>
      <c r="K12738">
        <f t="shared" ref="K12738:K12801" si="598">YEAR(A12738)</f>
        <v>2010</v>
      </c>
      <c r="L12738">
        <f t="shared" ref="L12738:L12801" si="599">MONTH(A12738)</f>
        <v>1</v>
      </c>
    </row>
    <row r="12739" spans="1:12" x14ac:dyDescent="0.25">
      <c r="A12739" s="1">
        <v>40205</v>
      </c>
      <c r="B12739">
        <v>493</v>
      </c>
      <c r="C12739">
        <v>493.5</v>
      </c>
      <c r="D12739">
        <v>483</v>
      </c>
      <c r="E12739">
        <v>483.75</v>
      </c>
      <c r="G12739">
        <v>483.75</v>
      </c>
      <c r="H12739">
        <v>42885</v>
      </c>
      <c r="I12739">
        <v>181099</v>
      </c>
      <c r="J12739">
        <f t="shared" si="597"/>
        <v>177.84926470588235</v>
      </c>
      <c r="K12739">
        <f t="shared" si="598"/>
        <v>2010</v>
      </c>
      <c r="L12739">
        <f t="shared" si="599"/>
        <v>1</v>
      </c>
    </row>
    <row r="12740" spans="1:12" x14ac:dyDescent="0.25">
      <c r="A12740" s="1">
        <v>40206</v>
      </c>
      <c r="B12740">
        <v>485</v>
      </c>
      <c r="C12740">
        <v>488.5</v>
      </c>
      <c r="D12740">
        <v>483</v>
      </c>
      <c r="E12740">
        <v>487</v>
      </c>
      <c r="G12740">
        <v>487</v>
      </c>
      <c r="H12740">
        <v>35797</v>
      </c>
      <c r="I12740">
        <v>175110</v>
      </c>
      <c r="J12740">
        <f t="shared" si="597"/>
        <v>179.04411764705881</v>
      </c>
      <c r="K12740">
        <f t="shared" si="598"/>
        <v>2010</v>
      </c>
      <c r="L12740">
        <f t="shared" si="599"/>
        <v>1</v>
      </c>
    </row>
    <row r="12741" spans="1:12" x14ac:dyDescent="0.25">
      <c r="A12741" s="1">
        <v>40207</v>
      </c>
      <c r="B12741">
        <v>487</v>
      </c>
      <c r="C12741">
        <v>488.5</v>
      </c>
      <c r="D12741">
        <v>471.5</v>
      </c>
      <c r="E12741">
        <v>474</v>
      </c>
      <c r="G12741">
        <v>474</v>
      </c>
      <c r="H12741">
        <v>62568</v>
      </c>
      <c r="I12741">
        <v>166876</v>
      </c>
      <c r="J12741">
        <f t="shared" si="597"/>
        <v>174.26470588235293</v>
      </c>
      <c r="K12741">
        <f t="shared" si="598"/>
        <v>2010</v>
      </c>
      <c r="L12741">
        <f t="shared" si="599"/>
        <v>1</v>
      </c>
    </row>
    <row r="12742" spans="1:12" x14ac:dyDescent="0.25">
      <c r="A12742" s="1">
        <v>40210</v>
      </c>
      <c r="B12742">
        <v>474.5</v>
      </c>
      <c r="C12742">
        <v>483.25</v>
      </c>
      <c r="D12742">
        <v>474</v>
      </c>
      <c r="E12742">
        <v>474.75</v>
      </c>
      <c r="G12742">
        <v>474.75</v>
      </c>
      <c r="H12742">
        <v>57026</v>
      </c>
      <c r="I12742">
        <v>163537</v>
      </c>
      <c r="J12742">
        <f t="shared" si="597"/>
        <v>174.54044117647055</v>
      </c>
      <c r="K12742">
        <f t="shared" si="598"/>
        <v>2010</v>
      </c>
      <c r="L12742">
        <f t="shared" si="599"/>
        <v>2</v>
      </c>
    </row>
    <row r="12743" spans="1:12" x14ac:dyDescent="0.25">
      <c r="A12743" s="1">
        <v>40211</v>
      </c>
      <c r="B12743">
        <v>481</v>
      </c>
      <c r="C12743">
        <v>491</v>
      </c>
      <c r="D12743">
        <v>480</v>
      </c>
      <c r="E12743">
        <v>487.25</v>
      </c>
      <c r="G12743">
        <v>487.25</v>
      </c>
      <c r="H12743">
        <v>65546</v>
      </c>
      <c r="I12743">
        <v>162439</v>
      </c>
      <c r="J12743">
        <f t="shared" si="597"/>
        <v>179.13602941176467</v>
      </c>
      <c r="K12743">
        <f t="shared" si="598"/>
        <v>2010</v>
      </c>
      <c r="L12743">
        <f t="shared" si="599"/>
        <v>2</v>
      </c>
    </row>
    <row r="12744" spans="1:12" x14ac:dyDescent="0.25">
      <c r="A12744" s="1">
        <v>40212</v>
      </c>
      <c r="B12744">
        <v>486</v>
      </c>
      <c r="C12744">
        <v>486</v>
      </c>
      <c r="D12744">
        <v>462</v>
      </c>
      <c r="E12744">
        <v>469</v>
      </c>
      <c r="G12744">
        <v>469</v>
      </c>
      <c r="H12744">
        <v>61505</v>
      </c>
      <c r="I12744">
        <v>156817</v>
      </c>
      <c r="J12744">
        <f t="shared" si="597"/>
        <v>172.42647058823533</v>
      </c>
      <c r="K12744">
        <f t="shared" si="598"/>
        <v>2010</v>
      </c>
      <c r="L12744">
        <f t="shared" si="599"/>
        <v>2</v>
      </c>
    </row>
    <row r="12745" spans="1:12" x14ac:dyDescent="0.25">
      <c r="A12745" s="1">
        <v>40213</v>
      </c>
      <c r="B12745">
        <v>467</v>
      </c>
      <c r="C12745">
        <v>480</v>
      </c>
      <c r="D12745">
        <v>466.5</v>
      </c>
      <c r="E12745">
        <v>475.75</v>
      </c>
      <c r="G12745">
        <v>475.75</v>
      </c>
      <c r="H12745">
        <v>50470</v>
      </c>
      <c r="I12745">
        <v>150609</v>
      </c>
      <c r="J12745">
        <f t="shared" si="597"/>
        <v>174.90808823529412</v>
      </c>
      <c r="K12745">
        <f t="shared" si="598"/>
        <v>2010</v>
      </c>
      <c r="L12745">
        <f t="shared" si="599"/>
        <v>2</v>
      </c>
    </row>
    <row r="12746" spans="1:12" x14ac:dyDescent="0.25">
      <c r="A12746" s="1">
        <v>40214</v>
      </c>
      <c r="B12746">
        <v>472</v>
      </c>
      <c r="C12746">
        <v>476</v>
      </c>
      <c r="D12746">
        <v>468</v>
      </c>
      <c r="E12746">
        <v>473.25</v>
      </c>
      <c r="G12746">
        <v>473.25</v>
      </c>
      <c r="H12746">
        <v>55763</v>
      </c>
      <c r="I12746">
        <v>143514</v>
      </c>
      <c r="J12746">
        <f t="shared" si="597"/>
        <v>173.9889705882353</v>
      </c>
      <c r="K12746">
        <f t="shared" si="598"/>
        <v>2010</v>
      </c>
      <c r="L12746">
        <f t="shared" si="599"/>
        <v>2</v>
      </c>
    </row>
    <row r="12747" spans="1:12" x14ac:dyDescent="0.25">
      <c r="A12747" s="1">
        <v>40217</v>
      </c>
      <c r="B12747">
        <v>479</v>
      </c>
      <c r="C12747">
        <v>487.25</v>
      </c>
      <c r="D12747">
        <v>479</v>
      </c>
      <c r="E12747">
        <v>484</v>
      </c>
      <c r="G12747">
        <v>484</v>
      </c>
      <c r="H12747">
        <v>55118</v>
      </c>
      <c r="I12747">
        <v>135079</v>
      </c>
      <c r="J12747">
        <f t="shared" si="597"/>
        <v>177.94117647058823</v>
      </c>
      <c r="K12747">
        <f t="shared" si="598"/>
        <v>2010</v>
      </c>
      <c r="L12747">
        <f t="shared" si="599"/>
        <v>2</v>
      </c>
    </row>
    <row r="12748" spans="1:12" x14ac:dyDescent="0.25">
      <c r="A12748" s="1">
        <v>40218</v>
      </c>
      <c r="B12748">
        <v>488</v>
      </c>
      <c r="C12748">
        <v>488</v>
      </c>
      <c r="D12748">
        <v>478.25</v>
      </c>
      <c r="E12748">
        <v>482.25</v>
      </c>
      <c r="G12748">
        <v>482.25</v>
      </c>
      <c r="H12748">
        <v>63813</v>
      </c>
      <c r="I12748">
        <v>123313</v>
      </c>
      <c r="J12748">
        <f t="shared" si="597"/>
        <v>177.29779411764707</v>
      </c>
      <c r="K12748">
        <f t="shared" si="598"/>
        <v>2010</v>
      </c>
      <c r="L12748">
        <f t="shared" si="599"/>
        <v>2</v>
      </c>
    </row>
    <row r="12749" spans="1:12" x14ac:dyDescent="0.25">
      <c r="A12749" s="1">
        <v>40219</v>
      </c>
      <c r="B12749">
        <v>482</v>
      </c>
      <c r="C12749">
        <v>502</v>
      </c>
      <c r="D12749">
        <v>481</v>
      </c>
      <c r="E12749">
        <v>496.75</v>
      </c>
      <c r="G12749">
        <v>496.75</v>
      </c>
      <c r="H12749">
        <v>87561</v>
      </c>
      <c r="I12749">
        <v>103998</v>
      </c>
      <c r="J12749">
        <f t="shared" si="597"/>
        <v>182.62867647058823</v>
      </c>
      <c r="K12749">
        <f t="shared" si="598"/>
        <v>2010</v>
      </c>
      <c r="L12749">
        <f t="shared" si="599"/>
        <v>2</v>
      </c>
    </row>
    <row r="12750" spans="1:12" x14ac:dyDescent="0.25">
      <c r="A12750" s="1">
        <v>40220</v>
      </c>
      <c r="B12750">
        <v>492</v>
      </c>
      <c r="C12750">
        <v>501</v>
      </c>
      <c r="D12750">
        <v>486</v>
      </c>
      <c r="E12750">
        <v>493.5</v>
      </c>
      <c r="G12750">
        <v>493.5</v>
      </c>
      <c r="H12750">
        <v>87561</v>
      </c>
      <c r="I12750">
        <v>103998</v>
      </c>
      <c r="J12750">
        <f t="shared" si="597"/>
        <v>181.43382352941174</v>
      </c>
      <c r="K12750">
        <f t="shared" si="598"/>
        <v>2010</v>
      </c>
      <c r="L12750">
        <f t="shared" si="599"/>
        <v>2</v>
      </c>
    </row>
    <row r="12751" spans="1:12" x14ac:dyDescent="0.25">
      <c r="A12751" s="1">
        <v>40221</v>
      </c>
      <c r="B12751">
        <v>485</v>
      </c>
      <c r="C12751">
        <v>487</v>
      </c>
      <c r="D12751">
        <v>480</v>
      </c>
      <c r="E12751">
        <v>486.5</v>
      </c>
      <c r="G12751">
        <v>486.5</v>
      </c>
      <c r="H12751">
        <v>40776</v>
      </c>
      <c r="I12751">
        <v>90338</v>
      </c>
      <c r="J12751">
        <f t="shared" si="597"/>
        <v>178.86029411764707</v>
      </c>
      <c r="K12751">
        <f t="shared" si="598"/>
        <v>2010</v>
      </c>
      <c r="L12751">
        <f t="shared" si="599"/>
        <v>2</v>
      </c>
    </row>
    <row r="12752" spans="1:12" x14ac:dyDescent="0.25">
      <c r="A12752" s="1">
        <v>40225</v>
      </c>
      <c r="B12752">
        <v>498</v>
      </c>
      <c r="C12752">
        <v>507.5</v>
      </c>
      <c r="D12752">
        <v>497.5</v>
      </c>
      <c r="E12752">
        <v>505</v>
      </c>
      <c r="G12752">
        <v>505</v>
      </c>
      <c r="H12752">
        <v>59297</v>
      </c>
      <c r="I12752">
        <v>80497</v>
      </c>
      <c r="J12752">
        <f t="shared" si="597"/>
        <v>185.66176470588235</v>
      </c>
      <c r="K12752">
        <f t="shared" si="598"/>
        <v>2010</v>
      </c>
      <c r="L12752">
        <f t="shared" si="599"/>
        <v>2</v>
      </c>
    </row>
    <row r="12753" spans="1:12" x14ac:dyDescent="0.25">
      <c r="A12753" s="1">
        <v>40226</v>
      </c>
      <c r="B12753">
        <v>501.5</v>
      </c>
      <c r="C12753">
        <v>502</v>
      </c>
      <c r="D12753">
        <v>494</v>
      </c>
      <c r="E12753">
        <v>494.75</v>
      </c>
      <c r="G12753">
        <v>494.75</v>
      </c>
      <c r="H12753">
        <v>42283</v>
      </c>
      <c r="I12753">
        <v>71913</v>
      </c>
      <c r="J12753">
        <f t="shared" si="597"/>
        <v>181.89338235294119</v>
      </c>
      <c r="K12753">
        <f t="shared" si="598"/>
        <v>2010</v>
      </c>
      <c r="L12753">
        <f t="shared" si="599"/>
        <v>2</v>
      </c>
    </row>
    <row r="12754" spans="1:12" x14ac:dyDescent="0.25">
      <c r="A12754" s="1">
        <v>40227</v>
      </c>
      <c r="B12754">
        <v>498</v>
      </c>
      <c r="C12754">
        <v>498</v>
      </c>
      <c r="D12754">
        <v>484</v>
      </c>
      <c r="E12754">
        <v>485</v>
      </c>
      <c r="G12754">
        <v>485</v>
      </c>
      <c r="H12754">
        <v>40668</v>
      </c>
      <c r="I12754">
        <v>69642</v>
      </c>
      <c r="J12754">
        <f t="shared" si="597"/>
        <v>178.30882352941177</v>
      </c>
      <c r="K12754">
        <f t="shared" si="598"/>
        <v>2010</v>
      </c>
      <c r="L12754">
        <f t="shared" si="599"/>
        <v>2</v>
      </c>
    </row>
    <row r="12755" spans="1:12" x14ac:dyDescent="0.25">
      <c r="A12755" s="1">
        <v>40228</v>
      </c>
      <c r="B12755">
        <v>483</v>
      </c>
      <c r="C12755">
        <v>490</v>
      </c>
      <c r="D12755">
        <v>482.75</v>
      </c>
      <c r="E12755">
        <v>489.75</v>
      </c>
      <c r="G12755">
        <v>489.75</v>
      </c>
      <c r="H12755">
        <v>41882</v>
      </c>
      <c r="I12755">
        <v>47871</v>
      </c>
      <c r="J12755">
        <f t="shared" si="597"/>
        <v>180.05514705882354</v>
      </c>
      <c r="K12755">
        <f t="shared" si="598"/>
        <v>2010</v>
      </c>
      <c r="L12755">
        <f t="shared" si="599"/>
        <v>2</v>
      </c>
    </row>
    <row r="12756" spans="1:12" x14ac:dyDescent="0.25">
      <c r="A12756" s="1">
        <v>40231</v>
      </c>
      <c r="B12756">
        <v>489</v>
      </c>
      <c r="C12756">
        <v>502.75</v>
      </c>
      <c r="D12756">
        <v>486.5</v>
      </c>
      <c r="E12756">
        <v>501.25</v>
      </c>
      <c r="G12756">
        <v>501.25</v>
      </c>
      <c r="H12756">
        <v>48291</v>
      </c>
      <c r="I12756">
        <v>35616</v>
      </c>
      <c r="J12756">
        <f t="shared" si="597"/>
        <v>184.28308823529412</v>
      </c>
      <c r="K12756">
        <f t="shared" si="598"/>
        <v>2010</v>
      </c>
      <c r="L12756">
        <f t="shared" si="599"/>
        <v>2</v>
      </c>
    </row>
    <row r="12757" spans="1:12" x14ac:dyDescent="0.25">
      <c r="A12757" s="1">
        <v>40232</v>
      </c>
      <c r="B12757">
        <v>494</v>
      </c>
      <c r="C12757">
        <v>497.5</v>
      </c>
      <c r="D12757">
        <v>491.75</v>
      </c>
      <c r="E12757">
        <v>491.75</v>
      </c>
      <c r="G12757">
        <v>491.75</v>
      </c>
      <c r="H12757">
        <v>34885</v>
      </c>
      <c r="I12757">
        <v>24593</v>
      </c>
      <c r="J12757">
        <f t="shared" si="597"/>
        <v>180.79044117647061</v>
      </c>
      <c r="K12757">
        <f t="shared" si="598"/>
        <v>2010</v>
      </c>
      <c r="L12757">
        <f t="shared" si="599"/>
        <v>2</v>
      </c>
    </row>
    <row r="12758" spans="1:12" x14ac:dyDescent="0.25">
      <c r="A12758" s="1">
        <v>40233</v>
      </c>
      <c r="B12758">
        <v>493.5</v>
      </c>
      <c r="C12758">
        <v>500.5</v>
      </c>
      <c r="D12758">
        <v>493.5</v>
      </c>
      <c r="E12758">
        <v>500.25</v>
      </c>
      <c r="G12758">
        <v>500.25</v>
      </c>
      <c r="H12758">
        <v>27762</v>
      </c>
      <c r="I12758">
        <v>14627</v>
      </c>
      <c r="J12758">
        <f t="shared" si="597"/>
        <v>183.91544117647061</v>
      </c>
      <c r="K12758">
        <f t="shared" si="598"/>
        <v>2010</v>
      </c>
      <c r="L12758">
        <f t="shared" si="599"/>
        <v>2</v>
      </c>
    </row>
    <row r="12759" spans="1:12" x14ac:dyDescent="0.25">
      <c r="A12759" s="1">
        <v>40234</v>
      </c>
      <c r="B12759">
        <v>488</v>
      </c>
      <c r="C12759">
        <v>490.75</v>
      </c>
      <c r="D12759">
        <v>488</v>
      </c>
      <c r="E12759">
        <v>489.75</v>
      </c>
      <c r="G12759">
        <v>489.75</v>
      </c>
      <c r="H12759">
        <v>23569</v>
      </c>
      <c r="I12759">
        <v>7825</v>
      </c>
      <c r="J12759">
        <f t="shared" si="597"/>
        <v>180.05514705882354</v>
      </c>
      <c r="K12759">
        <f t="shared" si="598"/>
        <v>2010</v>
      </c>
      <c r="L12759">
        <f t="shared" si="599"/>
        <v>2</v>
      </c>
    </row>
    <row r="12760" spans="1:12" x14ac:dyDescent="0.25">
      <c r="A12760" s="1">
        <v>40235</v>
      </c>
      <c r="B12760">
        <v>504</v>
      </c>
      <c r="C12760">
        <v>507</v>
      </c>
      <c r="D12760">
        <v>504</v>
      </c>
      <c r="E12760">
        <v>506.5</v>
      </c>
      <c r="G12760">
        <v>506.5</v>
      </c>
      <c r="H12760">
        <v>6934</v>
      </c>
      <c r="I12760">
        <v>4848</v>
      </c>
      <c r="J12760">
        <f t="shared" si="597"/>
        <v>186.21323529411768</v>
      </c>
      <c r="K12760">
        <f t="shared" si="598"/>
        <v>2010</v>
      </c>
      <c r="L12760">
        <f t="shared" si="599"/>
        <v>2</v>
      </c>
    </row>
    <row r="12761" spans="1:12" x14ac:dyDescent="0.25">
      <c r="A12761" s="1">
        <v>40238</v>
      </c>
      <c r="B12761">
        <v>498.25</v>
      </c>
      <c r="C12761">
        <v>499.5</v>
      </c>
      <c r="D12761">
        <v>492.75</v>
      </c>
      <c r="E12761">
        <v>492.75</v>
      </c>
      <c r="G12761">
        <v>492.75</v>
      </c>
      <c r="H12761">
        <v>7920</v>
      </c>
      <c r="I12761">
        <v>4473</v>
      </c>
      <c r="J12761">
        <f t="shared" si="597"/>
        <v>181.15808823529412</v>
      </c>
      <c r="K12761">
        <f t="shared" si="598"/>
        <v>2010</v>
      </c>
      <c r="L12761">
        <f t="shared" si="599"/>
        <v>3</v>
      </c>
    </row>
    <row r="12762" spans="1:12" x14ac:dyDescent="0.25">
      <c r="A12762" s="1">
        <v>40239</v>
      </c>
      <c r="B12762">
        <v>492</v>
      </c>
      <c r="C12762">
        <v>493</v>
      </c>
      <c r="D12762">
        <v>492</v>
      </c>
      <c r="E12762">
        <v>492</v>
      </c>
      <c r="G12762">
        <v>492</v>
      </c>
      <c r="H12762">
        <v>5407</v>
      </c>
      <c r="I12762">
        <v>2592</v>
      </c>
      <c r="J12762">
        <f t="shared" si="597"/>
        <v>180.88235294117646</v>
      </c>
      <c r="K12762">
        <f t="shared" si="598"/>
        <v>2010</v>
      </c>
      <c r="L12762">
        <f t="shared" si="599"/>
        <v>3</v>
      </c>
    </row>
    <row r="12763" spans="1:12" x14ac:dyDescent="0.25">
      <c r="A12763" s="1">
        <v>40240</v>
      </c>
      <c r="B12763">
        <v>492</v>
      </c>
      <c r="C12763">
        <v>503.5</v>
      </c>
      <c r="D12763">
        <v>488</v>
      </c>
      <c r="E12763">
        <v>503.5</v>
      </c>
      <c r="G12763">
        <v>503.5</v>
      </c>
      <c r="H12763">
        <v>2932</v>
      </c>
      <c r="I12763">
        <v>2161</v>
      </c>
      <c r="J12763">
        <f t="shared" si="597"/>
        <v>185.11029411764707</v>
      </c>
      <c r="K12763">
        <f t="shared" si="598"/>
        <v>2010</v>
      </c>
      <c r="L12763">
        <f t="shared" si="599"/>
        <v>3</v>
      </c>
    </row>
    <row r="12764" spans="1:12" x14ac:dyDescent="0.25">
      <c r="A12764" s="1">
        <v>40241</v>
      </c>
      <c r="B12764">
        <v>496</v>
      </c>
      <c r="C12764">
        <v>496</v>
      </c>
      <c r="D12764">
        <v>490.5</v>
      </c>
      <c r="E12764">
        <v>490.5</v>
      </c>
      <c r="G12764">
        <v>490.5</v>
      </c>
      <c r="H12764">
        <v>2358</v>
      </c>
      <c r="I12764">
        <v>1521</v>
      </c>
      <c r="J12764">
        <f t="shared" si="597"/>
        <v>180.33088235294119</v>
      </c>
      <c r="K12764">
        <f t="shared" si="598"/>
        <v>2010</v>
      </c>
      <c r="L12764">
        <f t="shared" si="599"/>
        <v>3</v>
      </c>
    </row>
    <row r="12765" spans="1:12" x14ac:dyDescent="0.25">
      <c r="A12765" s="1">
        <v>40242</v>
      </c>
      <c r="B12765">
        <v>496</v>
      </c>
      <c r="C12765">
        <v>496</v>
      </c>
      <c r="D12765">
        <v>482.25</v>
      </c>
      <c r="E12765">
        <v>482.25</v>
      </c>
      <c r="G12765">
        <v>482.25</v>
      </c>
      <c r="H12765">
        <v>1902</v>
      </c>
      <c r="I12765">
        <v>869</v>
      </c>
      <c r="J12765">
        <f t="shared" si="597"/>
        <v>177.29779411764707</v>
      </c>
      <c r="K12765">
        <f t="shared" si="598"/>
        <v>2010</v>
      </c>
      <c r="L12765">
        <f t="shared" si="599"/>
        <v>3</v>
      </c>
    </row>
    <row r="12766" spans="1:12" x14ac:dyDescent="0.25">
      <c r="A12766" s="1">
        <v>40245</v>
      </c>
      <c r="B12766">
        <v>485</v>
      </c>
      <c r="C12766">
        <v>485</v>
      </c>
      <c r="D12766">
        <v>484.5</v>
      </c>
      <c r="E12766">
        <v>484.5</v>
      </c>
      <c r="G12766">
        <v>484.5</v>
      </c>
      <c r="H12766">
        <v>1264</v>
      </c>
      <c r="I12766">
        <v>685</v>
      </c>
      <c r="J12766">
        <f t="shared" si="597"/>
        <v>178.125</v>
      </c>
      <c r="K12766">
        <f t="shared" si="598"/>
        <v>2010</v>
      </c>
      <c r="L12766">
        <f t="shared" si="599"/>
        <v>3</v>
      </c>
    </row>
    <row r="12767" spans="1:12" x14ac:dyDescent="0.25">
      <c r="A12767" s="1">
        <v>40246</v>
      </c>
      <c r="B12767">
        <v>480</v>
      </c>
      <c r="C12767">
        <v>480</v>
      </c>
      <c r="D12767">
        <v>478.5</v>
      </c>
      <c r="E12767">
        <v>478.5</v>
      </c>
      <c r="G12767">
        <v>478.5</v>
      </c>
      <c r="H12767">
        <v>739</v>
      </c>
      <c r="I12767">
        <v>602</v>
      </c>
      <c r="J12767">
        <f t="shared" si="597"/>
        <v>175.91911764705881</v>
      </c>
      <c r="K12767">
        <f t="shared" si="598"/>
        <v>2010</v>
      </c>
      <c r="L12767">
        <f t="shared" si="599"/>
        <v>3</v>
      </c>
    </row>
    <row r="12768" spans="1:12" x14ac:dyDescent="0.25">
      <c r="A12768" s="1">
        <v>40247</v>
      </c>
      <c r="B12768">
        <v>471.5</v>
      </c>
      <c r="C12768">
        <v>471.5</v>
      </c>
      <c r="D12768">
        <v>470.75</v>
      </c>
      <c r="E12768">
        <v>470.75</v>
      </c>
      <c r="G12768">
        <v>470.75</v>
      </c>
      <c r="H12768">
        <v>462</v>
      </c>
      <c r="I12768">
        <v>430</v>
      </c>
      <c r="J12768">
        <f t="shared" si="597"/>
        <v>173.06985294117644</v>
      </c>
      <c r="K12768">
        <f t="shared" si="598"/>
        <v>2010</v>
      </c>
      <c r="L12768">
        <f t="shared" si="599"/>
        <v>3</v>
      </c>
    </row>
    <row r="12769" spans="1:12" x14ac:dyDescent="0.25">
      <c r="A12769" s="1">
        <v>40248</v>
      </c>
      <c r="B12769">
        <v>469.5</v>
      </c>
      <c r="C12769">
        <v>469.5</v>
      </c>
      <c r="D12769">
        <v>468.5</v>
      </c>
      <c r="E12769">
        <v>468.5</v>
      </c>
      <c r="G12769">
        <v>468.5</v>
      </c>
      <c r="H12769">
        <v>221</v>
      </c>
      <c r="I12769">
        <v>157</v>
      </c>
      <c r="J12769">
        <f t="shared" si="597"/>
        <v>172.24264705882351</v>
      </c>
      <c r="K12769">
        <f t="shared" si="598"/>
        <v>2010</v>
      </c>
      <c r="L12769">
        <f t="shared" si="599"/>
        <v>3</v>
      </c>
    </row>
    <row r="12770" spans="1:12" x14ac:dyDescent="0.25">
      <c r="A12770" s="1">
        <v>40249</v>
      </c>
      <c r="B12770">
        <v>469.5</v>
      </c>
      <c r="C12770">
        <v>472.5</v>
      </c>
      <c r="D12770">
        <v>467</v>
      </c>
      <c r="E12770">
        <v>472.25</v>
      </c>
      <c r="G12770">
        <v>472.25</v>
      </c>
      <c r="H12770">
        <v>221</v>
      </c>
      <c r="I12770">
        <v>157</v>
      </c>
      <c r="J12770">
        <f t="shared" si="597"/>
        <v>173.62132352941177</v>
      </c>
      <c r="K12770">
        <f t="shared" si="598"/>
        <v>2010</v>
      </c>
      <c r="L12770">
        <f t="shared" si="599"/>
        <v>3</v>
      </c>
    </row>
    <row r="12771" spans="1:12" x14ac:dyDescent="0.25">
      <c r="A12771" s="1">
        <v>40252</v>
      </c>
      <c r="B12771">
        <v>483</v>
      </c>
      <c r="C12771">
        <v>486.5</v>
      </c>
      <c r="D12771">
        <v>479</v>
      </c>
      <c r="E12771">
        <v>479.25</v>
      </c>
      <c r="G12771">
        <v>479.25</v>
      </c>
      <c r="H12771">
        <v>20569</v>
      </c>
      <c r="I12771">
        <v>170733</v>
      </c>
      <c r="J12771">
        <f t="shared" si="597"/>
        <v>176.19485294117649</v>
      </c>
      <c r="K12771">
        <f t="shared" si="598"/>
        <v>2010</v>
      </c>
      <c r="L12771">
        <f t="shared" si="599"/>
        <v>3</v>
      </c>
    </row>
    <row r="12772" spans="1:12" x14ac:dyDescent="0.25">
      <c r="A12772" s="1">
        <v>40253</v>
      </c>
      <c r="B12772">
        <v>482</v>
      </c>
      <c r="C12772">
        <v>488</v>
      </c>
      <c r="D12772">
        <v>482</v>
      </c>
      <c r="E12772">
        <v>487</v>
      </c>
      <c r="G12772">
        <v>487</v>
      </c>
      <c r="H12772">
        <v>26171</v>
      </c>
      <c r="I12772">
        <v>170119</v>
      </c>
      <c r="J12772">
        <f t="shared" si="597"/>
        <v>179.04411764705881</v>
      </c>
      <c r="K12772">
        <f t="shared" si="598"/>
        <v>2010</v>
      </c>
      <c r="L12772">
        <f t="shared" si="599"/>
        <v>3</v>
      </c>
    </row>
    <row r="12773" spans="1:12" x14ac:dyDescent="0.25">
      <c r="A12773" s="1">
        <v>40254</v>
      </c>
      <c r="B12773">
        <v>487</v>
      </c>
      <c r="C12773">
        <v>498</v>
      </c>
      <c r="D12773">
        <v>486.5</v>
      </c>
      <c r="E12773">
        <v>496</v>
      </c>
      <c r="G12773">
        <v>496</v>
      </c>
      <c r="H12773">
        <v>34563</v>
      </c>
      <c r="I12773">
        <v>167420</v>
      </c>
      <c r="J12773">
        <f t="shared" si="597"/>
        <v>182.35294117647058</v>
      </c>
      <c r="K12773">
        <f t="shared" si="598"/>
        <v>2010</v>
      </c>
      <c r="L12773">
        <f t="shared" si="599"/>
        <v>3</v>
      </c>
    </row>
    <row r="12774" spans="1:12" x14ac:dyDescent="0.25">
      <c r="A12774" s="1">
        <v>40255</v>
      </c>
      <c r="B12774">
        <v>488.5</v>
      </c>
      <c r="C12774">
        <v>490</v>
      </c>
      <c r="D12774">
        <v>487.25</v>
      </c>
      <c r="E12774">
        <v>489.25</v>
      </c>
      <c r="G12774">
        <v>489.25</v>
      </c>
      <c r="H12774">
        <v>34830</v>
      </c>
      <c r="I12774">
        <v>164433</v>
      </c>
      <c r="J12774">
        <f t="shared" si="597"/>
        <v>179.87132352941177</v>
      </c>
      <c r="K12774">
        <f t="shared" si="598"/>
        <v>2010</v>
      </c>
      <c r="L12774">
        <f t="shared" si="599"/>
        <v>3</v>
      </c>
    </row>
    <row r="12775" spans="1:12" x14ac:dyDescent="0.25">
      <c r="A12775" s="1">
        <v>40256</v>
      </c>
      <c r="B12775">
        <v>484</v>
      </c>
      <c r="C12775">
        <v>490</v>
      </c>
      <c r="D12775">
        <v>483</v>
      </c>
      <c r="E12775">
        <v>483.75</v>
      </c>
      <c r="G12775">
        <v>483.75</v>
      </c>
      <c r="H12775">
        <v>21371</v>
      </c>
      <c r="I12775">
        <v>164471</v>
      </c>
      <c r="J12775">
        <f t="shared" si="597"/>
        <v>177.84926470588235</v>
      </c>
      <c r="K12775">
        <f t="shared" si="598"/>
        <v>2010</v>
      </c>
      <c r="L12775">
        <f t="shared" si="599"/>
        <v>3</v>
      </c>
    </row>
    <row r="12776" spans="1:12" x14ac:dyDescent="0.25">
      <c r="A12776" s="1">
        <v>40259</v>
      </c>
      <c r="B12776">
        <v>484</v>
      </c>
      <c r="C12776">
        <v>492</v>
      </c>
      <c r="D12776">
        <v>483.25</v>
      </c>
      <c r="E12776">
        <v>486.5</v>
      </c>
      <c r="G12776">
        <v>486.5</v>
      </c>
      <c r="H12776">
        <v>23468</v>
      </c>
      <c r="I12776">
        <v>162691</v>
      </c>
      <c r="J12776">
        <f t="shared" si="597"/>
        <v>178.86029411764707</v>
      </c>
      <c r="K12776">
        <f t="shared" si="598"/>
        <v>2010</v>
      </c>
      <c r="L12776">
        <f t="shared" si="599"/>
        <v>3</v>
      </c>
    </row>
    <row r="12777" spans="1:12" x14ac:dyDescent="0.25">
      <c r="A12777" s="1">
        <v>40260</v>
      </c>
      <c r="B12777">
        <v>485</v>
      </c>
      <c r="C12777">
        <v>487.25</v>
      </c>
      <c r="D12777">
        <v>475.5</v>
      </c>
      <c r="E12777">
        <v>476.75</v>
      </c>
      <c r="G12777">
        <v>476.75</v>
      </c>
      <c r="H12777">
        <v>31447</v>
      </c>
      <c r="I12777">
        <v>166055</v>
      </c>
      <c r="J12777">
        <f t="shared" si="597"/>
        <v>175.27573529411765</v>
      </c>
      <c r="K12777">
        <f t="shared" si="598"/>
        <v>2010</v>
      </c>
      <c r="L12777">
        <f t="shared" si="599"/>
        <v>3</v>
      </c>
    </row>
    <row r="12778" spans="1:12" x14ac:dyDescent="0.25">
      <c r="A12778" s="1">
        <v>40261</v>
      </c>
      <c r="B12778">
        <v>474.5</v>
      </c>
      <c r="C12778">
        <v>476.5</v>
      </c>
      <c r="D12778">
        <v>473</v>
      </c>
      <c r="E12778">
        <v>476</v>
      </c>
      <c r="G12778">
        <v>476</v>
      </c>
      <c r="H12778">
        <v>24110</v>
      </c>
      <c r="I12778">
        <v>164337</v>
      </c>
      <c r="J12778">
        <f t="shared" si="597"/>
        <v>175</v>
      </c>
      <c r="K12778">
        <f t="shared" si="598"/>
        <v>2010</v>
      </c>
      <c r="L12778">
        <f t="shared" si="599"/>
        <v>3</v>
      </c>
    </row>
    <row r="12779" spans="1:12" x14ac:dyDescent="0.25">
      <c r="A12779" s="1">
        <v>40262</v>
      </c>
      <c r="B12779">
        <v>475.5</v>
      </c>
      <c r="C12779">
        <v>476</v>
      </c>
      <c r="D12779">
        <v>465</v>
      </c>
      <c r="E12779">
        <v>466.5</v>
      </c>
      <c r="G12779">
        <v>466.5</v>
      </c>
      <c r="H12779">
        <v>33361</v>
      </c>
      <c r="I12779">
        <v>162615</v>
      </c>
      <c r="J12779">
        <f t="shared" si="597"/>
        <v>171.50735294117646</v>
      </c>
      <c r="K12779">
        <f t="shared" si="598"/>
        <v>2010</v>
      </c>
      <c r="L12779">
        <f t="shared" si="599"/>
        <v>3</v>
      </c>
    </row>
    <row r="12780" spans="1:12" x14ac:dyDescent="0.25">
      <c r="A12780" s="1">
        <v>40263</v>
      </c>
      <c r="B12780">
        <v>467.5</v>
      </c>
      <c r="C12780">
        <v>467.5</v>
      </c>
      <c r="D12780">
        <v>464</v>
      </c>
      <c r="E12780">
        <v>464.75</v>
      </c>
      <c r="G12780">
        <v>464.75</v>
      </c>
      <c r="H12780">
        <v>26997</v>
      </c>
      <c r="I12780">
        <v>156748</v>
      </c>
      <c r="J12780">
        <f t="shared" si="597"/>
        <v>170.8639705882353</v>
      </c>
      <c r="K12780">
        <f t="shared" si="598"/>
        <v>2010</v>
      </c>
      <c r="L12780">
        <f t="shared" si="599"/>
        <v>3</v>
      </c>
    </row>
    <row r="12781" spans="1:12" x14ac:dyDescent="0.25">
      <c r="A12781" s="1">
        <v>40266</v>
      </c>
      <c r="B12781">
        <v>468</v>
      </c>
      <c r="C12781">
        <v>469</v>
      </c>
      <c r="D12781">
        <v>463</v>
      </c>
      <c r="E12781">
        <v>464.75</v>
      </c>
      <c r="G12781">
        <v>464.75</v>
      </c>
      <c r="H12781">
        <v>32286</v>
      </c>
      <c r="I12781">
        <v>156403</v>
      </c>
      <c r="J12781">
        <f t="shared" si="597"/>
        <v>170.8639705882353</v>
      </c>
      <c r="K12781">
        <f t="shared" si="598"/>
        <v>2010</v>
      </c>
      <c r="L12781">
        <f t="shared" si="599"/>
        <v>3</v>
      </c>
    </row>
    <row r="12782" spans="1:12" x14ac:dyDescent="0.25">
      <c r="A12782" s="1">
        <v>40267</v>
      </c>
      <c r="B12782">
        <v>466</v>
      </c>
      <c r="C12782">
        <v>473</v>
      </c>
      <c r="D12782">
        <v>465.5</v>
      </c>
      <c r="E12782">
        <v>472</v>
      </c>
      <c r="G12782">
        <v>472</v>
      </c>
      <c r="H12782">
        <v>34897</v>
      </c>
      <c r="I12782">
        <v>153644</v>
      </c>
      <c r="J12782">
        <f t="shared" si="597"/>
        <v>173.52941176470588</v>
      </c>
      <c r="K12782">
        <f t="shared" si="598"/>
        <v>2010</v>
      </c>
      <c r="L12782">
        <f t="shared" si="599"/>
        <v>3</v>
      </c>
    </row>
    <row r="12783" spans="1:12" x14ac:dyDescent="0.25">
      <c r="A12783" s="1">
        <v>40268</v>
      </c>
      <c r="B12783">
        <v>464.5</v>
      </c>
      <c r="C12783">
        <v>464.5</v>
      </c>
      <c r="D12783">
        <v>450</v>
      </c>
      <c r="E12783">
        <v>450.5</v>
      </c>
      <c r="G12783">
        <v>450.5</v>
      </c>
      <c r="H12783">
        <v>34897</v>
      </c>
      <c r="I12783">
        <v>153644</v>
      </c>
      <c r="J12783">
        <f t="shared" si="597"/>
        <v>165.625</v>
      </c>
      <c r="K12783">
        <f t="shared" si="598"/>
        <v>2010</v>
      </c>
      <c r="L12783">
        <f t="shared" si="599"/>
        <v>3</v>
      </c>
    </row>
    <row r="12784" spans="1:12" x14ac:dyDescent="0.25">
      <c r="A12784" s="1">
        <v>40269</v>
      </c>
      <c r="B12784">
        <v>453.5</v>
      </c>
      <c r="C12784">
        <v>456.5</v>
      </c>
      <c r="D12784">
        <v>451.5</v>
      </c>
      <c r="E12784">
        <v>454.75</v>
      </c>
      <c r="G12784">
        <v>454.75</v>
      </c>
      <c r="H12784">
        <v>68</v>
      </c>
      <c r="I12784">
        <v>148456</v>
      </c>
      <c r="J12784">
        <f t="shared" si="597"/>
        <v>167.1875</v>
      </c>
      <c r="K12784">
        <f t="shared" si="598"/>
        <v>2010</v>
      </c>
      <c r="L12784">
        <f t="shared" si="599"/>
        <v>4</v>
      </c>
    </row>
    <row r="12785" spans="1:12" x14ac:dyDescent="0.25">
      <c r="A12785" s="1">
        <v>40273</v>
      </c>
      <c r="B12785">
        <v>454</v>
      </c>
      <c r="C12785">
        <v>454.5</v>
      </c>
      <c r="D12785">
        <v>450</v>
      </c>
      <c r="E12785">
        <v>453.5</v>
      </c>
      <c r="G12785">
        <v>453.5</v>
      </c>
      <c r="H12785">
        <v>20682</v>
      </c>
      <c r="I12785">
        <v>149170</v>
      </c>
      <c r="J12785">
        <f t="shared" si="597"/>
        <v>166.72794117647058</v>
      </c>
      <c r="K12785">
        <f t="shared" si="598"/>
        <v>2010</v>
      </c>
      <c r="L12785">
        <f t="shared" si="599"/>
        <v>4</v>
      </c>
    </row>
    <row r="12786" spans="1:12" x14ac:dyDescent="0.25">
      <c r="A12786" s="1">
        <v>40274</v>
      </c>
      <c r="B12786">
        <v>451.5</v>
      </c>
      <c r="C12786">
        <v>469</v>
      </c>
      <c r="D12786">
        <v>451</v>
      </c>
      <c r="E12786">
        <v>463.5</v>
      </c>
      <c r="G12786">
        <v>463.5</v>
      </c>
      <c r="H12786">
        <v>46216</v>
      </c>
      <c r="I12786">
        <v>146653</v>
      </c>
      <c r="J12786">
        <f t="shared" si="597"/>
        <v>170.40441176470588</v>
      </c>
      <c r="K12786">
        <f t="shared" si="598"/>
        <v>2010</v>
      </c>
      <c r="L12786">
        <f t="shared" si="599"/>
        <v>4</v>
      </c>
    </row>
    <row r="12787" spans="1:12" x14ac:dyDescent="0.25">
      <c r="A12787" s="1">
        <v>40275</v>
      </c>
      <c r="B12787">
        <v>459.5</v>
      </c>
      <c r="C12787">
        <v>478.5</v>
      </c>
      <c r="D12787">
        <v>456.5</v>
      </c>
      <c r="E12787">
        <v>475.25</v>
      </c>
      <c r="G12787">
        <v>475.25</v>
      </c>
      <c r="H12787">
        <v>55200</v>
      </c>
      <c r="I12787">
        <v>139730</v>
      </c>
      <c r="J12787">
        <f t="shared" si="597"/>
        <v>174.72426470588238</v>
      </c>
      <c r="K12787">
        <f t="shared" si="598"/>
        <v>2010</v>
      </c>
      <c r="L12787">
        <f t="shared" si="599"/>
        <v>4</v>
      </c>
    </row>
    <row r="12788" spans="1:12" x14ac:dyDescent="0.25">
      <c r="A12788" s="1">
        <v>40276</v>
      </c>
      <c r="B12788">
        <v>470.5</v>
      </c>
      <c r="C12788">
        <v>473</v>
      </c>
      <c r="D12788">
        <v>468</v>
      </c>
      <c r="E12788">
        <v>469.25</v>
      </c>
      <c r="G12788">
        <v>469.25</v>
      </c>
      <c r="H12788">
        <v>48344</v>
      </c>
      <c r="I12788">
        <v>129531</v>
      </c>
      <c r="J12788">
        <f t="shared" si="597"/>
        <v>172.51838235294119</v>
      </c>
      <c r="K12788">
        <f t="shared" si="598"/>
        <v>2010</v>
      </c>
      <c r="L12788">
        <f t="shared" si="599"/>
        <v>4</v>
      </c>
    </row>
    <row r="12789" spans="1:12" x14ac:dyDescent="0.25">
      <c r="A12789" s="1">
        <v>40277</v>
      </c>
      <c r="B12789">
        <v>477</v>
      </c>
      <c r="C12789">
        <v>477.5</v>
      </c>
      <c r="D12789">
        <v>464.5</v>
      </c>
      <c r="E12789">
        <v>465.75</v>
      </c>
      <c r="G12789">
        <v>465.75</v>
      </c>
      <c r="H12789">
        <v>48279</v>
      </c>
      <c r="I12789">
        <v>121719</v>
      </c>
      <c r="J12789">
        <f t="shared" si="597"/>
        <v>171.23161764705881</v>
      </c>
      <c r="K12789">
        <f t="shared" si="598"/>
        <v>2010</v>
      </c>
      <c r="L12789">
        <f t="shared" si="599"/>
        <v>4</v>
      </c>
    </row>
    <row r="12790" spans="1:12" x14ac:dyDescent="0.25">
      <c r="A12790" s="1">
        <v>40280</v>
      </c>
      <c r="B12790">
        <v>471</v>
      </c>
      <c r="C12790">
        <v>472.75</v>
      </c>
      <c r="D12790">
        <v>467</v>
      </c>
      <c r="E12790">
        <v>467.75</v>
      </c>
      <c r="G12790">
        <v>467.75</v>
      </c>
      <c r="H12790">
        <v>79561</v>
      </c>
      <c r="I12790">
        <v>101695</v>
      </c>
      <c r="J12790">
        <f t="shared" si="597"/>
        <v>171.96691176470588</v>
      </c>
      <c r="K12790">
        <f t="shared" si="598"/>
        <v>2010</v>
      </c>
      <c r="L12790">
        <f t="shared" si="599"/>
        <v>4</v>
      </c>
    </row>
    <row r="12791" spans="1:12" x14ac:dyDescent="0.25">
      <c r="A12791" s="1">
        <v>40281</v>
      </c>
      <c r="B12791">
        <v>465.75</v>
      </c>
      <c r="C12791">
        <v>476.5</v>
      </c>
      <c r="D12791">
        <v>464.5</v>
      </c>
      <c r="E12791">
        <v>476</v>
      </c>
      <c r="G12791">
        <v>476</v>
      </c>
      <c r="H12791">
        <v>64576</v>
      </c>
      <c r="I12791">
        <v>85898</v>
      </c>
      <c r="J12791">
        <f t="shared" si="597"/>
        <v>175</v>
      </c>
      <c r="K12791">
        <f t="shared" si="598"/>
        <v>2010</v>
      </c>
      <c r="L12791">
        <f t="shared" si="599"/>
        <v>4</v>
      </c>
    </row>
    <row r="12792" spans="1:12" x14ac:dyDescent="0.25">
      <c r="A12792" s="1">
        <v>40282</v>
      </c>
      <c r="B12792">
        <v>476.25</v>
      </c>
      <c r="C12792">
        <v>481.5</v>
      </c>
      <c r="D12792">
        <v>471</v>
      </c>
      <c r="E12792">
        <v>474.75</v>
      </c>
      <c r="G12792">
        <v>474.75</v>
      </c>
      <c r="H12792">
        <v>69661</v>
      </c>
      <c r="I12792">
        <v>74346</v>
      </c>
      <c r="J12792">
        <f t="shared" si="597"/>
        <v>174.54044117647055</v>
      </c>
      <c r="K12792">
        <f t="shared" si="598"/>
        <v>2010</v>
      </c>
      <c r="L12792">
        <f t="shared" si="599"/>
        <v>4</v>
      </c>
    </row>
    <row r="12793" spans="1:12" x14ac:dyDescent="0.25">
      <c r="A12793" s="1">
        <v>40283</v>
      </c>
      <c r="B12793">
        <v>475</v>
      </c>
      <c r="C12793">
        <v>480.5</v>
      </c>
      <c r="D12793">
        <v>475</v>
      </c>
      <c r="E12793">
        <v>480.25</v>
      </c>
      <c r="G12793">
        <v>480.25</v>
      </c>
      <c r="H12793">
        <v>41466</v>
      </c>
      <c r="I12793">
        <v>66608</v>
      </c>
      <c r="J12793">
        <f t="shared" si="597"/>
        <v>176.5625</v>
      </c>
      <c r="K12793">
        <f t="shared" si="598"/>
        <v>2010</v>
      </c>
      <c r="L12793">
        <f t="shared" si="599"/>
        <v>4</v>
      </c>
    </row>
    <row r="12794" spans="1:12" x14ac:dyDescent="0.25">
      <c r="A12794" s="1">
        <v>40284</v>
      </c>
      <c r="B12794">
        <v>480</v>
      </c>
      <c r="C12794">
        <v>491</v>
      </c>
      <c r="D12794">
        <v>480</v>
      </c>
      <c r="E12794">
        <v>490.5</v>
      </c>
      <c r="G12794">
        <v>490.5</v>
      </c>
      <c r="H12794">
        <v>39879</v>
      </c>
      <c r="I12794">
        <v>58293</v>
      </c>
      <c r="J12794">
        <f t="shared" si="597"/>
        <v>180.33088235294119</v>
      </c>
      <c r="K12794">
        <f t="shared" si="598"/>
        <v>2010</v>
      </c>
      <c r="L12794">
        <f t="shared" si="599"/>
        <v>4</v>
      </c>
    </row>
    <row r="12795" spans="1:12" x14ac:dyDescent="0.25">
      <c r="A12795" s="1">
        <v>40287</v>
      </c>
      <c r="B12795">
        <v>486</v>
      </c>
      <c r="C12795">
        <v>488</v>
      </c>
      <c r="D12795">
        <v>467</v>
      </c>
      <c r="E12795">
        <v>467.75</v>
      </c>
      <c r="G12795">
        <v>467.75</v>
      </c>
      <c r="H12795">
        <v>35943</v>
      </c>
      <c r="I12795">
        <v>51551</v>
      </c>
      <c r="J12795">
        <f t="shared" si="597"/>
        <v>171.96691176470588</v>
      </c>
      <c r="K12795">
        <f t="shared" si="598"/>
        <v>2010</v>
      </c>
      <c r="L12795">
        <f t="shared" si="599"/>
        <v>4</v>
      </c>
    </row>
    <row r="12796" spans="1:12" x14ac:dyDescent="0.25">
      <c r="A12796" s="1">
        <v>40288</v>
      </c>
      <c r="B12796">
        <v>474.5</v>
      </c>
      <c r="C12796">
        <v>486.75</v>
      </c>
      <c r="D12796">
        <v>474.5</v>
      </c>
      <c r="E12796">
        <v>486</v>
      </c>
      <c r="G12796">
        <v>486</v>
      </c>
      <c r="H12796">
        <v>36954</v>
      </c>
      <c r="I12796">
        <v>45675</v>
      </c>
      <c r="J12796">
        <f t="shared" si="597"/>
        <v>178.6764705882353</v>
      </c>
      <c r="K12796">
        <f t="shared" si="598"/>
        <v>2010</v>
      </c>
      <c r="L12796">
        <f t="shared" si="599"/>
        <v>4</v>
      </c>
    </row>
    <row r="12797" spans="1:12" x14ac:dyDescent="0.25">
      <c r="A12797" s="1">
        <v>40289</v>
      </c>
      <c r="B12797">
        <v>486</v>
      </c>
      <c r="C12797">
        <v>488</v>
      </c>
      <c r="D12797">
        <v>484.75</v>
      </c>
      <c r="E12797">
        <v>487.25</v>
      </c>
      <c r="G12797">
        <v>487.25</v>
      </c>
      <c r="H12797">
        <v>22042</v>
      </c>
      <c r="I12797">
        <v>40048</v>
      </c>
      <c r="J12797">
        <f t="shared" si="597"/>
        <v>179.13602941176467</v>
      </c>
      <c r="K12797">
        <f t="shared" si="598"/>
        <v>2010</v>
      </c>
      <c r="L12797">
        <f t="shared" si="599"/>
        <v>4</v>
      </c>
    </row>
    <row r="12798" spans="1:12" x14ac:dyDescent="0.25">
      <c r="A12798" s="1">
        <v>40290</v>
      </c>
      <c r="B12798">
        <v>493.25</v>
      </c>
      <c r="C12798">
        <v>498.5</v>
      </c>
      <c r="D12798">
        <v>493.25</v>
      </c>
      <c r="E12798">
        <v>498.5</v>
      </c>
      <c r="G12798">
        <v>498.5</v>
      </c>
      <c r="H12798">
        <v>18974</v>
      </c>
      <c r="I12798">
        <v>38660</v>
      </c>
      <c r="J12798">
        <f t="shared" si="597"/>
        <v>183.27205882352942</v>
      </c>
      <c r="K12798">
        <f t="shared" si="598"/>
        <v>2010</v>
      </c>
      <c r="L12798">
        <f t="shared" si="599"/>
        <v>4</v>
      </c>
    </row>
    <row r="12799" spans="1:12" x14ac:dyDescent="0.25">
      <c r="A12799" s="1">
        <v>40291</v>
      </c>
      <c r="B12799">
        <v>497.5</v>
      </c>
      <c r="C12799">
        <v>497.5</v>
      </c>
      <c r="D12799">
        <v>491.5</v>
      </c>
      <c r="E12799">
        <v>493.25</v>
      </c>
      <c r="G12799">
        <v>493.25</v>
      </c>
      <c r="H12799">
        <v>28265</v>
      </c>
      <c r="I12799">
        <v>28056</v>
      </c>
      <c r="J12799">
        <f t="shared" si="597"/>
        <v>181.34191176470588</v>
      </c>
      <c r="K12799">
        <f t="shared" si="598"/>
        <v>2010</v>
      </c>
      <c r="L12799">
        <f t="shared" si="599"/>
        <v>4</v>
      </c>
    </row>
    <row r="12800" spans="1:12" x14ac:dyDescent="0.25">
      <c r="A12800" s="1">
        <v>40294</v>
      </c>
      <c r="B12800">
        <v>478.5</v>
      </c>
      <c r="C12800">
        <v>479.25</v>
      </c>
      <c r="D12800">
        <v>475.5</v>
      </c>
      <c r="E12800">
        <v>476</v>
      </c>
      <c r="G12800">
        <v>476</v>
      </c>
      <c r="H12800">
        <v>15952</v>
      </c>
      <c r="I12800">
        <v>24745</v>
      </c>
      <c r="J12800">
        <f t="shared" si="597"/>
        <v>175</v>
      </c>
      <c r="K12800">
        <f t="shared" si="598"/>
        <v>2010</v>
      </c>
      <c r="L12800">
        <f t="shared" si="599"/>
        <v>4</v>
      </c>
    </row>
    <row r="12801" spans="1:12" x14ac:dyDescent="0.25">
      <c r="A12801" s="1">
        <v>40295</v>
      </c>
      <c r="B12801">
        <v>476</v>
      </c>
      <c r="C12801">
        <v>480.25</v>
      </c>
      <c r="D12801">
        <v>472.75</v>
      </c>
      <c r="E12801">
        <v>478.25</v>
      </c>
      <c r="G12801">
        <v>478.25</v>
      </c>
      <c r="H12801">
        <v>14215</v>
      </c>
      <c r="I12801">
        <v>20843</v>
      </c>
      <c r="J12801">
        <f t="shared" si="597"/>
        <v>175.82720588235293</v>
      </c>
      <c r="K12801">
        <f t="shared" si="598"/>
        <v>2010</v>
      </c>
      <c r="L12801">
        <f t="shared" si="599"/>
        <v>4</v>
      </c>
    </row>
    <row r="12802" spans="1:12" x14ac:dyDescent="0.25">
      <c r="A12802" s="1">
        <v>40296</v>
      </c>
      <c r="B12802">
        <v>482.5</v>
      </c>
      <c r="C12802">
        <v>485</v>
      </c>
      <c r="D12802">
        <v>476.25</v>
      </c>
      <c r="E12802">
        <v>476.25</v>
      </c>
      <c r="G12802">
        <v>476.25</v>
      </c>
      <c r="H12802">
        <v>18448</v>
      </c>
      <c r="I12802">
        <v>12970</v>
      </c>
      <c r="J12802">
        <f t="shared" ref="J12802:J12865" si="600">G12802/100*5000/136</f>
        <v>175.09191176470588</v>
      </c>
      <c r="K12802">
        <f t="shared" ref="K12802:K12865" si="601">YEAR(A12802)</f>
        <v>2010</v>
      </c>
      <c r="L12802">
        <f t="shared" ref="L12802:L12865" si="602">MONTH(A12802)</f>
        <v>4</v>
      </c>
    </row>
    <row r="12803" spans="1:12" x14ac:dyDescent="0.25">
      <c r="A12803" s="1">
        <v>40297</v>
      </c>
      <c r="B12803">
        <v>481.5</v>
      </c>
      <c r="C12803">
        <v>484.5</v>
      </c>
      <c r="D12803">
        <v>481.5</v>
      </c>
      <c r="E12803">
        <v>484.5</v>
      </c>
      <c r="G12803">
        <v>484.5</v>
      </c>
      <c r="H12803">
        <v>15673</v>
      </c>
      <c r="I12803">
        <v>9738</v>
      </c>
      <c r="J12803">
        <f t="shared" si="600"/>
        <v>178.125</v>
      </c>
      <c r="K12803">
        <f t="shared" si="601"/>
        <v>2010</v>
      </c>
      <c r="L12803">
        <f t="shared" si="602"/>
        <v>4</v>
      </c>
    </row>
    <row r="12804" spans="1:12" x14ac:dyDescent="0.25">
      <c r="A12804" s="1">
        <v>40298</v>
      </c>
      <c r="B12804">
        <v>486</v>
      </c>
      <c r="C12804">
        <v>491.75</v>
      </c>
      <c r="D12804">
        <v>484</v>
      </c>
      <c r="E12804">
        <v>491.75</v>
      </c>
      <c r="G12804">
        <v>491.75</v>
      </c>
      <c r="H12804">
        <v>10948</v>
      </c>
      <c r="I12804">
        <v>6416</v>
      </c>
      <c r="J12804">
        <f t="shared" si="600"/>
        <v>180.79044117647061</v>
      </c>
      <c r="K12804">
        <f t="shared" si="601"/>
        <v>2010</v>
      </c>
      <c r="L12804">
        <f t="shared" si="602"/>
        <v>4</v>
      </c>
    </row>
    <row r="12805" spans="1:12" x14ac:dyDescent="0.25">
      <c r="A12805" s="1">
        <v>40301</v>
      </c>
      <c r="B12805">
        <v>486</v>
      </c>
      <c r="C12805">
        <v>490</v>
      </c>
      <c r="D12805">
        <v>484</v>
      </c>
      <c r="E12805">
        <v>490</v>
      </c>
      <c r="G12805">
        <v>490</v>
      </c>
      <c r="H12805">
        <v>6940</v>
      </c>
      <c r="I12805">
        <v>4972</v>
      </c>
      <c r="J12805">
        <f t="shared" si="600"/>
        <v>180.14705882352942</v>
      </c>
      <c r="K12805">
        <f t="shared" si="601"/>
        <v>2010</v>
      </c>
      <c r="L12805">
        <f t="shared" si="602"/>
        <v>5</v>
      </c>
    </row>
    <row r="12806" spans="1:12" x14ac:dyDescent="0.25">
      <c r="A12806" s="1">
        <v>40302</v>
      </c>
      <c r="B12806">
        <v>488.5</v>
      </c>
      <c r="C12806">
        <v>499.75</v>
      </c>
      <c r="D12806">
        <v>488.5</v>
      </c>
      <c r="E12806">
        <v>499.75</v>
      </c>
      <c r="G12806">
        <v>499.75</v>
      </c>
      <c r="H12806">
        <v>4678</v>
      </c>
      <c r="I12806">
        <v>3619</v>
      </c>
      <c r="J12806">
        <f t="shared" si="600"/>
        <v>183.73161764705878</v>
      </c>
      <c r="K12806">
        <f t="shared" si="601"/>
        <v>2010</v>
      </c>
      <c r="L12806">
        <f t="shared" si="602"/>
        <v>5</v>
      </c>
    </row>
    <row r="12807" spans="1:12" x14ac:dyDescent="0.25">
      <c r="A12807" s="1">
        <v>40303</v>
      </c>
      <c r="B12807">
        <v>488.5</v>
      </c>
      <c r="C12807">
        <v>501</v>
      </c>
      <c r="D12807">
        <v>488.5</v>
      </c>
      <c r="E12807">
        <v>501</v>
      </c>
      <c r="G12807">
        <v>501</v>
      </c>
      <c r="H12807">
        <v>4338</v>
      </c>
      <c r="I12807">
        <v>2819</v>
      </c>
      <c r="J12807">
        <f t="shared" si="600"/>
        <v>184.19117647058823</v>
      </c>
      <c r="K12807">
        <f t="shared" si="601"/>
        <v>2010</v>
      </c>
      <c r="L12807">
        <f t="shared" si="602"/>
        <v>5</v>
      </c>
    </row>
    <row r="12808" spans="1:12" x14ac:dyDescent="0.25">
      <c r="A12808" s="1">
        <v>40304</v>
      </c>
      <c r="B12808">
        <v>497.25</v>
      </c>
      <c r="C12808">
        <v>497.25</v>
      </c>
      <c r="D12808">
        <v>497.25</v>
      </c>
      <c r="E12808">
        <v>497.25</v>
      </c>
      <c r="G12808">
        <v>497.25</v>
      </c>
      <c r="H12808">
        <v>2863</v>
      </c>
      <c r="I12808">
        <v>2121</v>
      </c>
      <c r="J12808">
        <f t="shared" si="600"/>
        <v>182.8125</v>
      </c>
      <c r="K12808">
        <f t="shared" si="601"/>
        <v>2010</v>
      </c>
      <c r="L12808">
        <f t="shared" si="602"/>
        <v>5</v>
      </c>
    </row>
    <row r="12809" spans="1:12" x14ac:dyDescent="0.25">
      <c r="A12809" s="1">
        <v>40305</v>
      </c>
      <c r="B12809">
        <v>500.25</v>
      </c>
      <c r="C12809">
        <v>500.25</v>
      </c>
      <c r="D12809">
        <v>500.25</v>
      </c>
      <c r="E12809">
        <v>500.25</v>
      </c>
      <c r="G12809">
        <v>500.25</v>
      </c>
      <c r="H12809">
        <v>2333</v>
      </c>
      <c r="I12809">
        <v>1128</v>
      </c>
      <c r="J12809">
        <f t="shared" si="600"/>
        <v>183.91544117647061</v>
      </c>
      <c r="K12809">
        <f t="shared" si="601"/>
        <v>2010</v>
      </c>
      <c r="L12809">
        <f t="shared" si="602"/>
        <v>5</v>
      </c>
    </row>
    <row r="12810" spans="1:12" x14ac:dyDescent="0.25">
      <c r="A12810" s="1">
        <v>40308</v>
      </c>
      <c r="B12810">
        <v>503</v>
      </c>
      <c r="C12810">
        <v>503</v>
      </c>
      <c r="D12810">
        <v>482.5</v>
      </c>
      <c r="E12810">
        <v>482.5</v>
      </c>
      <c r="G12810">
        <v>482.5</v>
      </c>
      <c r="H12810">
        <v>776</v>
      </c>
      <c r="I12810">
        <v>854</v>
      </c>
      <c r="J12810">
        <f t="shared" si="600"/>
        <v>177.38970588235293</v>
      </c>
      <c r="K12810">
        <f t="shared" si="601"/>
        <v>2010</v>
      </c>
      <c r="L12810">
        <f t="shared" si="602"/>
        <v>5</v>
      </c>
    </row>
    <row r="12811" spans="1:12" x14ac:dyDescent="0.25">
      <c r="A12811" s="1">
        <v>40309</v>
      </c>
      <c r="B12811">
        <v>503</v>
      </c>
      <c r="C12811">
        <v>503</v>
      </c>
      <c r="D12811">
        <v>483</v>
      </c>
      <c r="E12811">
        <v>483.75</v>
      </c>
      <c r="G12811">
        <v>483.75</v>
      </c>
      <c r="H12811">
        <v>213</v>
      </c>
      <c r="I12811">
        <v>748</v>
      </c>
      <c r="J12811">
        <f t="shared" si="600"/>
        <v>177.84926470588235</v>
      </c>
      <c r="K12811">
        <f t="shared" si="601"/>
        <v>2010</v>
      </c>
      <c r="L12811">
        <f t="shared" si="602"/>
        <v>5</v>
      </c>
    </row>
    <row r="12812" spans="1:12" x14ac:dyDescent="0.25">
      <c r="A12812" s="1">
        <v>40310</v>
      </c>
      <c r="B12812">
        <v>482.75</v>
      </c>
      <c r="C12812">
        <v>487</v>
      </c>
      <c r="D12812">
        <v>482.75</v>
      </c>
      <c r="E12812">
        <v>482.75</v>
      </c>
      <c r="G12812">
        <v>482.75</v>
      </c>
      <c r="H12812">
        <v>342</v>
      </c>
      <c r="I12812">
        <v>629</v>
      </c>
      <c r="J12812">
        <f t="shared" si="600"/>
        <v>177.48161764705881</v>
      </c>
      <c r="K12812">
        <f t="shared" si="601"/>
        <v>2010</v>
      </c>
      <c r="L12812">
        <f t="shared" si="602"/>
        <v>5</v>
      </c>
    </row>
    <row r="12813" spans="1:12" x14ac:dyDescent="0.25">
      <c r="A12813" s="1">
        <v>40311</v>
      </c>
      <c r="B12813">
        <v>472</v>
      </c>
      <c r="C12813">
        <v>472</v>
      </c>
      <c r="D12813">
        <v>471</v>
      </c>
      <c r="E12813">
        <v>471</v>
      </c>
      <c r="G12813">
        <v>471</v>
      </c>
      <c r="H12813">
        <v>542</v>
      </c>
      <c r="I12813">
        <v>251</v>
      </c>
      <c r="J12813">
        <f t="shared" si="600"/>
        <v>173.16176470588235</v>
      </c>
      <c r="K12813">
        <f t="shared" si="601"/>
        <v>2010</v>
      </c>
      <c r="L12813">
        <f t="shared" si="602"/>
        <v>5</v>
      </c>
    </row>
    <row r="12814" spans="1:12" x14ac:dyDescent="0.25">
      <c r="A12814" s="1">
        <v>40312</v>
      </c>
      <c r="B12814">
        <v>465.25</v>
      </c>
      <c r="C12814">
        <v>465.25</v>
      </c>
      <c r="D12814">
        <v>463.5</v>
      </c>
      <c r="E12814">
        <v>463.5</v>
      </c>
      <c r="G12814">
        <v>463.5</v>
      </c>
      <c r="H12814">
        <v>542</v>
      </c>
      <c r="I12814">
        <v>251</v>
      </c>
      <c r="J12814">
        <f t="shared" si="600"/>
        <v>170.40441176470588</v>
      </c>
      <c r="K12814">
        <f t="shared" si="601"/>
        <v>2010</v>
      </c>
      <c r="L12814">
        <f t="shared" si="602"/>
        <v>5</v>
      </c>
    </row>
    <row r="12815" spans="1:12" x14ac:dyDescent="0.25">
      <c r="A12815" s="1">
        <v>40315</v>
      </c>
      <c r="B12815">
        <v>471.5</v>
      </c>
      <c r="C12815">
        <v>471.5</v>
      </c>
      <c r="D12815">
        <v>466.5</v>
      </c>
      <c r="E12815">
        <v>469</v>
      </c>
      <c r="G12815">
        <v>469</v>
      </c>
      <c r="H12815">
        <v>32094</v>
      </c>
      <c r="I12815">
        <v>244108</v>
      </c>
      <c r="J12815">
        <f t="shared" si="600"/>
        <v>172.42647058823533</v>
      </c>
      <c r="K12815">
        <f t="shared" si="601"/>
        <v>2010</v>
      </c>
      <c r="L12815">
        <f t="shared" si="602"/>
        <v>5</v>
      </c>
    </row>
    <row r="12816" spans="1:12" x14ac:dyDescent="0.25">
      <c r="A12816" s="1">
        <v>40316</v>
      </c>
      <c r="B12816">
        <v>472</v>
      </c>
      <c r="C12816">
        <v>472</v>
      </c>
      <c r="D12816">
        <v>466.75</v>
      </c>
      <c r="E12816">
        <v>467.75</v>
      </c>
      <c r="G12816">
        <v>467.75</v>
      </c>
      <c r="H12816">
        <v>32717</v>
      </c>
      <c r="I12816">
        <v>245051</v>
      </c>
      <c r="J12816">
        <f t="shared" si="600"/>
        <v>171.96691176470588</v>
      </c>
      <c r="K12816">
        <f t="shared" si="601"/>
        <v>2010</v>
      </c>
      <c r="L12816">
        <f t="shared" si="602"/>
        <v>5</v>
      </c>
    </row>
    <row r="12817" spans="1:12" x14ac:dyDescent="0.25">
      <c r="A12817" s="1">
        <v>40317</v>
      </c>
      <c r="B12817">
        <v>467.5</v>
      </c>
      <c r="C12817">
        <v>472</v>
      </c>
      <c r="D12817">
        <v>466</v>
      </c>
      <c r="E12817">
        <v>469.25</v>
      </c>
      <c r="G12817">
        <v>469.25</v>
      </c>
      <c r="H12817">
        <v>28939</v>
      </c>
      <c r="I12817">
        <v>245433</v>
      </c>
      <c r="J12817">
        <f t="shared" si="600"/>
        <v>172.51838235294119</v>
      </c>
      <c r="K12817">
        <f t="shared" si="601"/>
        <v>2010</v>
      </c>
      <c r="L12817">
        <f t="shared" si="602"/>
        <v>5</v>
      </c>
    </row>
    <row r="12818" spans="1:12" x14ac:dyDescent="0.25">
      <c r="A12818" s="1">
        <v>40318</v>
      </c>
      <c r="B12818">
        <v>466</v>
      </c>
      <c r="C12818">
        <v>470.5</v>
      </c>
      <c r="D12818">
        <v>462.25</v>
      </c>
      <c r="E12818">
        <v>469.75</v>
      </c>
      <c r="G12818">
        <v>469.75</v>
      </c>
      <c r="H12818">
        <v>42108</v>
      </c>
      <c r="I12818">
        <v>247492</v>
      </c>
      <c r="J12818">
        <f t="shared" si="600"/>
        <v>172.70220588235293</v>
      </c>
      <c r="K12818">
        <f t="shared" si="601"/>
        <v>2010</v>
      </c>
      <c r="L12818">
        <f t="shared" si="602"/>
        <v>5</v>
      </c>
    </row>
    <row r="12819" spans="1:12" x14ac:dyDescent="0.25">
      <c r="A12819" s="1">
        <v>40319</v>
      </c>
      <c r="B12819">
        <v>469</v>
      </c>
      <c r="C12819">
        <v>475</v>
      </c>
      <c r="D12819">
        <v>468.25</v>
      </c>
      <c r="E12819">
        <v>472</v>
      </c>
      <c r="G12819">
        <v>472</v>
      </c>
      <c r="H12819">
        <v>32362</v>
      </c>
      <c r="I12819">
        <v>247718</v>
      </c>
      <c r="J12819">
        <f t="shared" si="600"/>
        <v>173.52941176470588</v>
      </c>
      <c r="K12819">
        <f t="shared" si="601"/>
        <v>2010</v>
      </c>
      <c r="L12819">
        <f t="shared" si="602"/>
        <v>5</v>
      </c>
    </row>
    <row r="12820" spans="1:12" x14ac:dyDescent="0.25">
      <c r="A12820" s="1">
        <v>40322</v>
      </c>
      <c r="B12820">
        <v>470</v>
      </c>
      <c r="C12820">
        <v>473</v>
      </c>
      <c r="D12820">
        <v>466</v>
      </c>
      <c r="E12820">
        <v>467.5</v>
      </c>
      <c r="G12820">
        <v>467.5</v>
      </c>
      <c r="H12820">
        <v>32240</v>
      </c>
      <c r="I12820">
        <v>248529</v>
      </c>
      <c r="J12820">
        <f t="shared" si="600"/>
        <v>171.875</v>
      </c>
      <c r="K12820">
        <f t="shared" si="601"/>
        <v>2010</v>
      </c>
      <c r="L12820">
        <f t="shared" si="602"/>
        <v>5</v>
      </c>
    </row>
    <row r="12821" spans="1:12" x14ac:dyDescent="0.25">
      <c r="A12821" s="1">
        <v>40323</v>
      </c>
      <c r="B12821">
        <v>460.5</v>
      </c>
      <c r="C12821">
        <v>463.75</v>
      </c>
      <c r="D12821">
        <v>458</v>
      </c>
      <c r="E12821">
        <v>460.5</v>
      </c>
      <c r="G12821">
        <v>460.5</v>
      </c>
      <c r="H12821">
        <v>41281</v>
      </c>
      <c r="I12821">
        <v>246683</v>
      </c>
      <c r="J12821">
        <f t="shared" si="600"/>
        <v>169.30147058823533</v>
      </c>
      <c r="K12821">
        <f t="shared" si="601"/>
        <v>2010</v>
      </c>
      <c r="L12821">
        <f t="shared" si="602"/>
        <v>5</v>
      </c>
    </row>
    <row r="12822" spans="1:12" x14ac:dyDescent="0.25">
      <c r="A12822" s="1">
        <v>40324</v>
      </c>
      <c r="B12822">
        <v>466</v>
      </c>
      <c r="C12822">
        <v>470</v>
      </c>
      <c r="D12822">
        <v>460</v>
      </c>
      <c r="E12822">
        <v>461.75</v>
      </c>
      <c r="G12822">
        <v>461.75</v>
      </c>
      <c r="H12822">
        <v>49496</v>
      </c>
      <c r="I12822">
        <v>242157</v>
      </c>
      <c r="J12822">
        <f t="shared" si="600"/>
        <v>169.7610294117647</v>
      </c>
      <c r="K12822">
        <f t="shared" si="601"/>
        <v>2010</v>
      </c>
      <c r="L12822">
        <f t="shared" si="602"/>
        <v>5</v>
      </c>
    </row>
    <row r="12823" spans="1:12" x14ac:dyDescent="0.25">
      <c r="A12823" s="1">
        <v>40325</v>
      </c>
      <c r="B12823">
        <v>466</v>
      </c>
      <c r="C12823">
        <v>470</v>
      </c>
      <c r="D12823">
        <v>466</v>
      </c>
      <c r="E12823">
        <v>467.75</v>
      </c>
      <c r="G12823">
        <v>467.75</v>
      </c>
      <c r="H12823">
        <v>49496</v>
      </c>
      <c r="I12823">
        <v>242157</v>
      </c>
      <c r="J12823">
        <f t="shared" si="600"/>
        <v>171.96691176470588</v>
      </c>
      <c r="K12823">
        <f t="shared" si="601"/>
        <v>2010</v>
      </c>
      <c r="L12823">
        <f t="shared" si="602"/>
        <v>5</v>
      </c>
    </row>
    <row r="12824" spans="1:12" x14ac:dyDescent="0.25">
      <c r="A12824" s="1">
        <v>40326</v>
      </c>
      <c r="B12824">
        <v>465</v>
      </c>
      <c r="C12824">
        <v>466.5</v>
      </c>
      <c r="D12824">
        <v>457</v>
      </c>
      <c r="E12824">
        <v>457.75</v>
      </c>
      <c r="G12824">
        <v>457.75</v>
      </c>
      <c r="H12824">
        <v>66816</v>
      </c>
      <c r="I12824">
        <v>234091</v>
      </c>
      <c r="J12824">
        <f t="shared" si="600"/>
        <v>168.29044117647058</v>
      </c>
      <c r="K12824">
        <f t="shared" si="601"/>
        <v>2010</v>
      </c>
      <c r="L12824">
        <f t="shared" si="602"/>
        <v>5</v>
      </c>
    </row>
    <row r="12825" spans="1:12" x14ac:dyDescent="0.25">
      <c r="A12825" s="1">
        <v>40330</v>
      </c>
      <c r="B12825">
        <v>454.5</v>
      </c>
      <c r="C12825">
        <v>460</v>
      </c>
      <c r="D12825">
        <v>450</v>
      </c>
      <c r="E12825">
        <v>450.75</v>
      </c>
      <c r="G12825">
        <v>450.75</v>
      </c>
      <c r="H12825">
        <v>47763</v>
      </c>
      <c r="I12825">
        <v>227792</v>
      </c>
      <c r="J12825">
        <f t="shared" si="600"/>
        <v>165.71691176470588</v>
      </c>
      <c r="K12825">
        <f t="shared" si="601"/>
        <v>2010</v>
      </c>
      <c r="L12825">
        <f t="shared" si="602"/>
        <v>6</v>
      </c>
    </row>
    <row r="12826" spans="1:12" x14ac:dyDescent="0.25">
      <c r="A12826" s="1">
        <v>40331</v>
      </c>
      <c r="B12826">
        <v>449.5</v>
      </c>
      <c r="C12826">
        <v>452</v>
      </c>
      <c r="D12826">
        <v>442</v>
      </c>
      <c r="E12826">
        <v>442.5</v>
      </c>
      <c r="G12826">
        <v>442.5</v>
      </c>
      <c r="H12826">
        <v>61748</v>
      </c>
      <c r="I12826">
        <v>217083</v>
      </c>
      <c r="J12826">
        <f t="shared" si="600"/>
        <v>162.68382352941177</v>
      </c>
      <c r="K12826">
        <f t="shared" si="601"/>
        <v>2010</v>
      </c>
      <c r="L12826">
        <f t="shared" si="602"/>
        <v>6</v>
      </c>
    </row>
    <row r="12827" spans="1:12" x14ac:dyDescent="0.25">
      <c r="A12827" s="1">
        <v>40332</v>
      </c>
      <c r="B12827">
        <v>443</v>
      </c>
      <c r="C12827">
        <v>447</v>
      </c>
      <c r="D12827">
        <v>441</v>
      </c>
      <c r="E12827">
        <v>441.75</v>
      </c>
      <c r="G12827">
        <v>441.75</v>
      </c>
      <c r="H12827">
        <v>51410</v>
      </c>
      <c r="I12827">
        <v>211148</v>
      </c>
      <c r="J12827">
        <f t="shared" si="600"/>
        <v>162.40808823529414</v>
      </c>
      <c r="K12827">
        <f t="shared" si="601"/>
        <v>2010</v>
      </c>
      <c r="L12827">
        <f t="shared" si="602"/>
        <v>6</v>
      </c>
    </row>
    <row r="12828" spans="1:12" x14ac:dyDescent="0.25">
      <c r="A12828" s="1">
        <v>40333</v>
      </c>
      <c r="B12828">
        <v>439.5</v>
      </c>
      <c r="C12828">
        <v>440.75</v>
      </c>
      <c r="D12828">
        <v>435</v>
      </c>
      <c r="E12828">
        <v>435.75</v>
      </c>
      <c r="G12828">
        <v>435.75</v>
      </c>
      <c r="H12828">
        <v>54534</v>
      </c>
      <c r="I12828">
        <v>204800</v>
      </c>
      <c r="J12828">
        <f t="shared" si="600"/>
        <v>160.20220588235293</v>
      </c>
      <c r="K12828">
        <f t="shared" si="601"/>
        <v>2010</v>
      </c>
      <c r="L12828">
        <f t="shared" si="602"/>
        <v>6</v>
      </c>
    </row>
    <row r="12829" spans="1:12" x14ac:dyDescent="0.25">
      <c r="A12829" s="1">
        <v>40336</v>
      </c>
      <c r="B12829">
        <v>435</v>
      </c>
      <c r="C12829">
        <v>436.75</v>
      </c>
      <c r="D12829">
        <v>431</v>
      </c>
      <c r="E12829">
        <v>432.25</v>
      </c>
      <c r="G12829">
        <v>432.25</v>
      </c>
      <c r="H12829">
        <v>47975</v>
      </c>
      <c r="I12829">
        <v>193619</v>
      </c>
      <c r="J12829">
        <f t="shared" si="600"/>
        <v>158.91544117647058</v>
      </c>
      <c r="K12829">
        <f t="shared" si="601"/>
        <v>2010</v>
      </c>
      <c r="L12829">
        <f t="shared" si="602"/>
        <v>6</v>
      </c>
    </row>
    <row r="12830" spans="1:12" x14ac:dyDescent="0.25">
      <c r="A12830" s="1">
        <v>40337</v>
      </c>
      <c r="B12830">
        <v>433</v>
      </c>
      <c r="C12830">
        <v>436.5</v>
      </c>
      <c r="D12830">
        <v>431.5</v>
      </c>
      <c r="E12830">
        <v>432.25</v>
      </c>
      <c r="G12830">
        <v>432.25</v>
      </c>
      <c r="H12830">
        <v>57042</v>
      </c>
      <c r="I12830">
        <v>179246</v>
      </c>
      <c r="J12830">
        <f t="shared" si="600"/>
        <v>158.91544117647058</v>
      </c>
      <c r="K12830">
        <f t="shared" si="601"/>
        <v>2010</v>
      </c>
      <c r="L12830">
        <f t="shared" si="602"/>
        <v>6</v>
      </c>
    </row>
    <row r="12831" spans="1:12" x14ac:dyDescent="0.25">
      <c r="A12831" s="1">
        <v>40338</v>
      </c>
      <c r="B12831">
        <v>434</v>
      </c>
      <c r="C12831">
        <v>435.5</v>
      </c>
      <c r="D12831">
        <v>426</v>
      </c>
      <c r="E12831">
        <v>428</v>
      </c>
      <c r="G12831">
        <v>428</v>
      </c>
      <c r="H12831">
        <v>62604</v>
      </c>
      <c r="I12831">
        <v>167475</v>
      </c>
      <c r="J12831">
        <f t="shared" si="600"/>
        <v>157.35294117647058</v>
      </c>
      <c r="K12831">
        <f t="shared" si="601"/>
        <v>2010</v>
      </c>
      <c r="L12831">
        <f t="shared" si="602"/>
        <v>6</v>
      </c>
    </row>
    <row r="12832" spans="1:12" x14ac:dyDescent="0.25">
      <c r="A12832" s="1">
        <v>40339</v>
      </c>
      <c r="B12832">
        <v>436</v>
      </c>
      <c r="C12832">
        <v>437.5</v>
      </c>
      <c r="D12832">
        <v>431.25</v>
      </c>
      <c r="E12832">
        <v>433.25</v>
      </c>
      <c r="G12832">
        <v>433.25</v>
      </c>
      <c r="H12832">
        <v>62662</v>
      </c>
      <c r="I12832">
        <v>150665</v>
      </c>
      <c r="J12832">
        <f t="shared" si="600"/>
        <v>159.28308823529409</v>
      </c>
      <c r="K12832">
        <f t="shared" si="601"/>
        <v>2010</v>
      </c>
      <c r="L12832">
        <f t="shared" si="602"/>
        <v>6</v>
      </c>
    </row>
    <row r="12833" spans="1:12" x14ac:dyDescent="0.25">
      <c r="A12833" s="1">
        <v>40340</v>
      </c>
      <c r="B12833">
        <v>433</v>
      </c>
      <c r="C12833">
        <v>443.75</v>
      </c>
      <c r="D12833">
        <v>428.25</v>
      </c>
      <c r="E12833">
        <v>440.75</v>
      </c>
      <c r="G12833">
        <v>440.75</v>
      </c>
      <c r="H12833">
        <v>92624</v>
      </c>
      <c r="I12833">
        <v>137836</v>
      </c>
      <c r="J12833">
        <f t="shared" si="600"/>
        <v>162.04044117647058</v>
      </c>
      <c r="K12833">
        <f t="shared" si="601"/>
        <v>2010</v>
      </c>
      <c r="L12833">
        <f t="shared" si="602"/>
        <v>6</v>
      </c>
    </row>
    <row r="12834" spans="1:12" x14ac:dyDescent="0.25">
      <c r="A12834" s="1">
        <v>40343</v>
      </c>
      <c r="B12834">
        <v>448</v>
      </c>
      <c r="C12834">
        <v>454.75</v>
      </c>
      <c r="D12834">
        <v>447.25</v>
      </c>
      <c r="E12834">
        <v>451.5</v>
      </c>
      <c r="G12834">
        <v>451.5</v>
      </c>
      <c r="H12834">
        <v>72669</v>
      </c>
      <c r="I12834">
        <v>130304</v>
      </c>
      <c r="J12834">
        <f t="shared" si="600"/>
        <v>165.99264705882354</v>
      </c>
      <c r="K12834">
        <f t="shared" si="601"/>
        <v>2010</v>
      </c>
      <c r="L12834">
        <f t="shared" si="602"/>
        <v>6</v>
      </c>
    </row>
    <row r="12835" spans="1:12" x14ac:dyDescent="0.25">
      <c r="A12835" s="1">
        <v>40344</v>
      </c>
      <c r="B12835">
        <v>451</v>
      </c>
      <c r="C12835">
        <v>456</v>
      </c>
      <c r="D12835">
        <v>448</v>
      </c>
      <c r="E12835">
        <v>451.75</v>
      </c>
      <c r="G12835">
        <v>451.75</v>
      </c>
      <c r="H12835">
        <v>41286</v>
      </c>
      <c r="I12835">
        <v>118073</v>
      </c>
      <c r="J12835">
        <f t="shared" si="600"/>
        <v>166.08455882352942</v>
      </c>
      <c r="K12835">
        <f t="shared" si="601"/>
        <v>2010</v>
      </c>
      <c r="L12835">
        <f t="shared" si="602"/>
        <v>6</v>
      </c>
    </row>
    <row r="12836" spans="1:12" x14ac:dyDescent="0.25">
      <c r="A12836" s="1">
        <v>40345</v>
      </c>
      <c r="B12836">
        <v>454</v>
      </c>
      <c r="C12836">
        <v>467.5</v>
      </c>
      <c r="D12836">
        <v>454</v>
      </c>
      <c r="E12836">
        <v>461.25</v>
      </c>
      <c r="G12836">
        <v>461.25</v>
      </c>
      <c r="H12836">
        <v>70631</v>
      </c>
      <c r="I12836">
        <v>101248</v>
      </c>
      <c r="J12836">
        <f t="shared" si="600"/>
        <v>169.57720588235293</v>
      </c>
      <c r="K12836">
        <f t="shared" si="601"/>
        <v>2010</v>
      </c>
      <c r="L12836">
        <f t="shared" si="602"/>
        <v>6</v>
      </c>
    </row>
    <row r="12837" spans="1:12" x14ac:dyDescent="0.25">
      <c r="A12837" s="1">
        <v>40346</v>
      </c>
      <c r="B12837">
        <v>464.5</v>
      </c>
      <c r="C12837">
        <v>464.5</v>
      </c>
      <c r="D12837">
        <v>454.75</v>
      </c>
      <c r="E12837">
        <v>462.75</v>
      </c>
      <c r="G12837">
        <v>462.75</v>
      </c>
      <c r="H12837">
        <v>51215</v>
      </c>
      <c r="I12837">
        <v>93958</v>
      </c>
      <c r="J12837">
        <f t="shared" si="600"/>
        <v>170.12867647058826</v>
      </c>
      <c r="K12837">
        <f t="shared" si="601"/>
        <v>2010</v>
      </c>
      <c r="L12837">
        <f t="shared" si="602"/>
        <v>6</v>
      </c>
    </row>
    <row r="12838" spans="1:12" x14ac:dyDescent="0.25">
      <c r="A12838" s="1">
        <v>40347</v>
      </c>
      <c r="B12838">
        <v>462</v>
      </c>
      <c r="C12838">
        <v>469.5</v>
      </c>
      <c r="D12838">
        <v>459.75</v>
      </c>
      <c r="E12838">
        <v>461.75</v>
      </c>
      <c r="G12838">
        <v>461.75</v>
      </c>
      <c r="H12838">
        <v>51060</v>
      </c>
      <c r="I12838">
        <v>78957</v>
      </c>
      <c r="J12838">
        <f t="shared" si="600"/>
        <v>169.7610294117647</v>
      </c>
      <c r="K12838">
        <f t="shared" si="601"/>
        <v>2010</v>
      </c>
      <c r="L12838">
        <f t="shared" si="602"/>
        <v>6</v>
      </c>
    </row>
    <row r="12839" spans="1:12" x14ac:dyDescent="0.25">
      <c r="A12839" s="1">
        <v>40350</v>
      </c>
      <c r="B12839">
        <v>468.5</v>
      </c>
      <c r="C12839">
        <v>469</v>
      </c>
      <c r="D12839">
        <v>458.25</v>
      </c>
      <c r="E12839">
        <v>462</v>
      </c>
      <c r="G12839">
        <v>462</v>
      </c>
      <c r="H12839">
        <v>42360</v>
      </c>
      <c r="I12839">
        <v>69464</v>
      </c>
      <c r="J12839">
        <f t="shared" si="600"/>
        <v>169.85294117647058</v>
      </c>
      <c r="K12839">
        <f t="shared" si="601"/>
        <v>2010</v>
      </c>
      <c r="L12839">
        <f t="shared" si="602"/>
        <v>6</v>
      </c>
    </row>
    <row r="12840" spans="1:12" x14ac:dyDescent="0.25">
      <c r="A12840" s="1">
        <v>40351</v>
      </c>
      <c r="B12840">
        <v>459.5</v>
      </c>
      <c r="C12840">
        <v>463</v>
      </c>
      <c r="D12840">
        <v>458</v>
      </c>
      <c r="E12840">
        <v>460.75</v>
      </c>
      <c r="G12840">
        <v>460.75</v>
      </c>
      <c r="H12840">
        <v>28367</v>
      </c>
      <c r="I12840">
        <v>63866</v>
      </c>
      <c r="J12840">
        <f t="shared" si="600"/>
        <v>169.39338235294119</v>
      </c>
      <c r="K12840">
        <f t="shared" si="601"/>
        <v>2010</v>
      </c>
      <c r="L12840">
        <f t="shared" si="602"/>
        <v>6</v>
      </c>
    </row>
    <row r="12841" spans="1:12" x14ac:dyDescent="0.25">
      <c r="A12841" s="1">
        <v>40352</v>
      </c>
      <c r="B12841">
        <v>461</v>
      </c>
      <c r="C12841">
        <v>467</v>
      </c>
      <c r="D12841">
        <v>461</v>
      </c>
      <c r="E12841">
        <v>462.25</v>
      </c>
      <c r="G12841">
        <v>462.25</v>
      </c>
      <c r="H12841">
        <v>39445</v>
      </c>
      <c r="I12841">
        <v>53553</v>
      </c>
      <c r="J12841">
        <f t="shared" si="600"/>
        <v>169.94485294117644</v>
      </c>
      <c r="K12841">
        <f t="shared" si="601"/>
        <v>2010</v>
      </c>
      <c r="L12841">
        <f t="shared" si="602"/>
        <v>6</v>
      </c>
    </row>
    <row r="12842" spans="1:12" x14ac:dyDescent="0.25">
      <c r="A12842" s="1">
        <v>40353</v>
      </c>
      <c r="B12842">
        <v>465</v>
      </c>
      <c r="C12842">
        <v>468.25</v>
      </c>
      <c r="D12842">
        <v>462</v>
      </c>
      <c r="E12842">
        <v>463</v>
      </c>
      <c r="G12842">
        <v>463</v>
      </c>
      <c r="H12842">
        <v>32322</v>
      </c>
      <c r="I12842">
        <v>44255</v>
      </c>
      <c r="J12842">
        <f t="shared" si="600"/>
        <v>170.22058823529412</v>
      </c>
      <c r="K12842">
        <f t="shared" si="601"/>
        <v>2010</v>
      </c>
      <c r="L12842">
        <f t="shared" si="602"/>
        <v>6</v>
      </c>
    </row>
    <row r="12843" spans="1:12" x14ac:dyDescent="0.25">
      <c r="A12843" s="1">
        <v>40354</v>
      </c>
      <c r="B12843">
        <v>458</v>
      </c>
      <c r="C12843">
        <v>458.5</v>
      </c>
      <c r="D12843">
        <v>456</v>
      </c>
      <c r="E12843">
        <v>456.25</v>
      </c>
      <c r="G12843">
        <v>456.25</v>
      </c>
      <c r="H12843">
        <v>24162</v>
      </c>
      <c r="I12843">
        <v>34309</v>
      </c>
      <c r="J12843">
        <f t="shared" si="600"/>
        <v>167.7389705882353</v>
      </c>
      <c r="K12843">
        <f t="shared" si="601"/>
        <v>2010</v>
      </c>
      <c r="L12843">
        <f t="shared" si="602"/>
        <v>6</v>
      </c>
    </row>
    <row r="12844" spans="1:12" x14ac:dyDescent="0.25">
      <c r="A12844" s="1">
        <v>40357</v>
      </c>
      <c r="B12844">
        <v>453.5</v>
      </c>
      <c r="C12844">
        <v>454</v>
      </c>
      <c r="D12844">
        <v>445.5</v>
      </c>
      <c r="E12844">
        <v>449.5</v>
      </c>
      <c r="G12844">
        <v>449.5</v>
      </c>
      <c r="H12844">
        <v>32821</v>
      </c>
      <c r="I12844">
        <v>23047</v>
      </c>
      <c r="J12844">
        <f t="shared" si="600"/>
        <v>165.25735294117646</v>
      </c>
      <c r="K12844">
        <f t="shared" si="601"/>
        <v>2010</v>
      </c>
      <c r="L12844">
        <f t="shared" si="602"/>
        <v>6</v>
      </c>
    </row>
    <row r="12845" spans="1:12" x14ac:dyDescent="0.25">
      <c r="A12845" s="1">
        <v>40358</v>
      </c>
      <c r="B12845">
        <v>442</v>
      </c>
      <c r="C12845">
        <v>444.25</v>
      </c>
      <c r="D12845">
        <v>440.75</v>
      </c>
      <c r="E12845">
        <v>442</v>
      </c>
      <c r="G12845">
        <v>442</v>
      </c>
      <c r="H12845">
        <v>25205</v>
      </c>
      <c r="I12845">
        <v>12999</v>
      </c>
      <c r="J12845">
        <f t="shared" si="600"/>
        <v>162.5</v>
      </c>
      <c r="K12845">
        <f t="shared" si="601"/>
        <v>2010</v>
      </c>
      <c r="L12845">
        <f t="shared" si="602"/>
        <v>6</v>
      </c>
    </row>
    <row r="12846" spans="1:12" x14ac:dyDescent="0.25">
      <c r="A12846" s="1">
        <v>40359</v>
      </c>
      <c r="B12846">
        <v>464</v>
      </c>
      <c r="C12846">
        <v>467</v>
      </c>
      <c r="D12846">
        <v>459</v>
      </c>
      <c r="E12846">
        <v>464.75</v>
      </c>
      <c r="G12846">
        <v>464.75</v>
      </c>
      <c r="H12846">
        <v>17201</v>
      </c>
      <c r="I12846">
        <v>7958</v>
      </c>
      <c r="J12846">
        <f t="shared" si="600"/>
        <v>170.8639705882353</v>
      </c>
      <c r="K12846">
        <f t="shared" si="601"/>
        <v>2010</v>
      </c>
      <c r="L12846">
        <f t="shared" si="602"/>
        <v>6</v>
      </c>
    </row>
    <row r="12847" spans="1:12" x14ac:dyDescent="0.25">
      <c r="A12847" s="1">
        <v>40360</v>
      </c>
      <c r="B12847">
        <v>473</v>
      </c>
      <c r="C12847">
        <v>484</v>
      </c>
      <c r="D12847">
        <v>473</v>
      </c>
      <c r="E12847">
        <v>484</v>
      </c>
      <c r="G12847">
        <v>484</v>
      </c>
      <c r="H12847">
        <v>17201</v>
      </c>
      <c r="I12847">
        <v>7958</v>
      </c>
      <c r="J12847">
        <f t="shared" si="600"/>
        <v>177.94117647058823</v>
      </c>
      <c r="K12847">
        <f t="shared" si="601"/>
        <v>2010</v>
      </c>
      <c r="L12847">
        <f t="shared" si="602"/>
        <v>7</v>
      </c>
    </row>
    <row r="12848" spans="1:12" x14ac:dyDescent="0.25">
      <c r="A12848" s="1">
        <v>40361</v>
      </c>
      <c r="B12848">
        <v>486</v>
      </c>
      <c r="C12848">
        <v>488</v>
      </c>
      <c r="D12848">
        <v>486</v>
      </c>
      <c r="E12848">
        <v>487.75</v>
      </c>
      <c r="G12848">
        <v>487.75</v>
      </c>
      <c r="H12848">
        <v>6254</v>
      </c>
      <c r="I12848">
        <v>4577</v>
      </c>
      <c r="J12848">
        <f t="shared" si="600"/>
        <v>179.31985294117649</v>
      </c>
      <c r="K12848">
        <f t="shared" si="601"/>
        <v>2010</v>
      </c>
      <c r="L12848">
        <f t="shared" si="602"/>
        <v>7</v>
      </c>
    </row>
    <row r="12849" spans="1:12" x14ac:dyDescent="0.25">
      <c r="A12849" s="1">
        <v>40365</v>
      </c>
      <c r="B12849">
        <v>486</v>
      </c>
      <c r="C12849">
        <v>492.75</v>
      </c>
      <c r="D12849">
        <v>486</v>
      </c>
      <c r="E12849">
        <v>492.75</v>
      </c>
      <c r="G12849">
        <v>492.75</v>
      </c>
      <c r="H12849">
        <v>5525</v>
      </c>
      <c r="I12849">
        <v>3930</v>
      </c>
      <c r="J12849">
        <f t="shared" si="600"/>
        <v>181.15808823529412</v>
      </c>
      <c r="K12849">
        <f t="shared" si="601"/>
        <v>2010</v>
      </c>
      <c r="L12849">
        <f t="shared" si="602"/>
        <v>7</v>
      </c>
    </row>
    <row r="12850" spans="1:12" x14ac:dyDescent="0.25">
      <c r="A12850" s="1">
        <v>40366</v>
      </c>
      <c r="B12850">
        <v>515</v>
      </c>
      <c r="C12850">
        <v>515.75</v>
      </c>
      <c r="D12850">
        <v>515</v>
      </c>
      <c r="E12850">
        <v>515.75</v>
      </c>
      <c r="G12850">
        <v>515.75</v>
      </c>
      <c r="H12850">
        <v>4025</v>
      </c>
      <c r="I12850">
        <v>3140</v>
      </c>
      <c r="J12850">
        <f t="shared" si="600"/>
        <v>189.6139705882353</v>
      </c>
      <c r="K12850">
        <f t="shared" si="601"/>
        <v>2010</v>
      </c>
      <c r="L12850">
        <f t="shared" si="602"/>
        <v>7</v>
      </c>
    </row>
    <row r="12851" spans="1:12" x14ac:dyDescent="0.25">
      <c r="A12851" s="1">
        <v>40367</v>
      </c>
      <c r="B12851">
        <v>515</v>
      </c>
      <c r="C12851">
        <v>534</v>
      </c>
      <c r="D12851">
        <v>515</v>
      </c>
      <c r="E12851">
        <v>534</v>
      </c>
      <c r="G12851">
        <v>534</v>
      </c>
      <c r="H12851">
        <v>3901</v>
      </c>
      <c r="I12851">
        <v>2976</v>
      </c>
      <c r="J12851">
        <f t="shared" si="600"/>
        <v>196.3235294117647</v>
      </c>
      <c r="K12851">
        <f t="shared" si="601"/>
        <v>2010</v>
      </c>
      <c r="L12851">
        <f t="shared" si="602"/>
        <v>7</v>
      </c>
    </row>
    <row r="12852" spans="1:12" x14ac:dyDescent="0.25">
      <c r="A12852" s="1">
        <v>40368</v>
      </c>
      <c r="B12852">
        <v>522.5</v>
      </c>
      <c r="C12852">
        <v>523.5</v>
      </c>
      <c r="D12852">
        <v>522</v>
      </c>
      <c r="E12852">
        <v>523.5</v>
      </c>
      <c r="G12852">
        <v>523.5</v>
      </c>
      <c r="H12852">
        <v>2714</v>
      </c>
      <c r="I12852">
        <v>2132</v>
      </c>
      <c r="J12852">
        <f t="shared" si="600"/>
        <v>192.46323529411765</v>
      </c>
      <c r="K12852">
        <f t="shared" si="601"/>
        <v>2010</v>
      </c>
      <c r="L12852">
        <f t="shared" si="602"/>
        <v>7</v>
      </c>
    </row>
    <row r="12853" spans="1:12" x14ac:dyDescent="0.25">
      <c r="A12853" s="1">
        <v>40371</v>
      </c>
      <c r="B12853">
        <v>524.5</v>
      </c>
      <c r="C12853">
        <v>524.5</v>
      </c>
      <c r="D12853">
        <v>521.25</v>
      </c>
      <c r="E12853">
        <v>521.25</v>
      </c>
      <c r="G12853">
        <v>521.25</v>
      </c>
      <c r="H12853">
        <v>1659</v>
      </c>
      <c r="I12853">
        <v>1356</v>
      </c>
      <c r="J12853">
        <f t="shared" si="600"/>
        <v>191.6360294117647</v>
      </c>
      <c r="K12853">
        <f t="shared" si="601"/>
        <v>2010</v>
      </c>
      <c r="L12853">
        <f t="shared" si="602"/>
        <v>7</v>
      </c>
    </row>
    <row r="12854" spans="1:12" x14ac:dyDescent="0.25">
      <c r="A12854" s="1">
        <v>40372</v>
      </c>
      <c r="B12854">
        <v>525.75</v>
      </c>
      <c r="C12854">
        <v>535.75</v>
      </c>
      <c r="D12854">
        <v>525.75</v>
      </c>
      <c r="E12854">
        <v>535.75</v>
      </c>
      <c r="G12854">
        <v>535.75</v>
      </c>
      <c r="H12854">
        <v>1659</v>
      </c>
      <c r="I12854">
        <v>1356</v>
      </c>
      <c r="J12854">
        <f t="shared" si="600"/>
        <v>196.96691176470588</v>
      </c>
      <c r="K12854">
        <f t="shared" si="601"/>
        <v>2010</v>
      </c>
      <c r="L12854">
        <f t="shared" si="602"/>
        <v>7</v>
      </c>
    </row>
    <row r="12855" spans="1:12" x14ac:dyDescent="0.25">
      <c r="A12855" s="1">
        <v>40373</v>
      </c>
      <c r="B12855">
        <v>535.75</v>
      </c>
      <c r="C12855">
        <v>548.25</v>
      </c>
      <c r="D12855">
        <v>535.75</v>
      </c>
      <c r="E12855">
        <v>548.25</v>
      </c>
      <c r="G12855">
        <v>548.25</v>
      </c>
      <c r="H12855">
        <v>332</v>
      </c>
      <c r="I12855">
        <v>599</v>
      </c>
      <c r="J12855">
        <f t="shared" si="600"/>
        <v>201.5625</v>
      </c>
      <c r="K12855">
        <f t="shared" si="601"/>
        <v>2010</v>
      </c>
      <c r="L12855">
        <f t="shared" si="602"/>
        <v>7</v>
      </c>
    </row>
    <row r="12856" spans="1:12" x14ac:dyDescent="0.25">
      <c r="A12856" s="1">
        <v>40374</v>
      </c>
      <c r="B12856">
        <v>577</v>
      </c>
      <c r="C12856">
        <v>597</v>
      </c>
      <c r="D12856">
        <v>577</v>
      </c>
      <c r="E12856">
        <v>596.25</v>
      </c>
      <c r="G12856">
        <v>596.25</v>
      </c>
      <c r="H12856">
        <v>93931</v>
      </c>
      <c r="I12856">
        <v>202393</v>
      </c>
      <c r="J12856">
        <f t="shared" si="600"/>
        <v>219.20955882352942</v>
      </c>
      <c r="K12856">
        <f t="shared" si="601"/>
        <v>2010</v>
      </c>
      <c r="L12856">
        <f t="shared" si="602"/>
        <v>7</v>
      </c>
    </row>
    <row r="12857" spans="1:12" x14ac:dyDescent="0.25">
      <c r="A12857" s="1">
        <v>40375</v>
      </c>
      <c r="B12857">
        <v>586</v>
      </c>
      <c r="C12857">
        <v>591</v>
      </c>
      <c r="D12857">
        <v>580</v>
      </c>
      <c r="E12857">
        <v>587.25</v>
      </c>
      <c r="G12857">
        <v>587.25</v>
      </c>
      <c r="H12857">
        <v>69220</v>
      </c>
      <c r="I12857">
        <v>199612</v>
      </c>
      <c r="J12857">
        <f t="shared" si="600"/>
        <v>215.90073529411762</v>
      </c>
      <c r="K12857">
        <f t="shared" si="601"/>
        <v>2010</v>
      </c>
      <c r="L12857">
        <f t="shared" si="602"/>
        <v>7</v>
      </c>
    </row>
    <row r="12858" spans="1:12" x14ac:dyDescent="0.25">
      <c r="A12858" s="1">
        <v>40378</v>
      </c>
      <c r="B12858">
        <v>590</v>
      </c>
      <c r="C12858">
        <v>590</v>
      </c>
      <c r="D12858">
        <v>575.5</v>
      </c>
      <c r="E12858">
        <v>582.25</v>
      </c>
      <c r="G12858">
        <v>582.25</v>
      </c>
      <c r="H12858">
        <v>51738</v>
      </c>
      <c r="I12858">
        <v>199001</v>
      </c>
      <c r="J12858">
        <f t="shared" si="600"/>
        <v>214.0625</v>
      </c>
      <c r="K12858">
        <f t="shared" si="601"/>
        <v>2010</v>
      </c>
      <c r="L12858">
        <f t="shared" si="602"/>
        <v>7</v>
      </c>
    </row>
    <row r="12859" spans="1:12" x14ac:dyDescent="0.25">
      <c r="A12859" s="1">
        <v>40379</v>
      </c>
      <c r="B12859">
        <v>576.5</v>
      </c>
      <c r="C12859">
        <v>577.5</v>
      </c>
      <c r="D12859">
        <v>574.5</v>
      </c>
      <c r="E12859">
        <v>577</v>
      </c>
      <c r="G12859">
        <v>577</v>
      </c>
      <c r="H12859">
        <v>37416</v>
      </c>
      <c r="I12859">
        <v>200316</v>
      </c>
      <c r="J12859">
        <f t="shared" si="600"/>
        <v>212.13235294117644</v>
      </c>
      <c r="K12859">
        <f t="shared" si="601"/>
        <v>2010</v>
      </c>
      <c r="L12859">
        <f t="shared" si="602"/>
        <v>7</v>
      </c>
    </row>
    <row r="12860" spans="1:12" x14ac:dyDescent="0.25">
      <c r="A12860" s="1">
        <v>40380</v>
      </c>
      <c r="B12860">
        <v>584.5</v>
      </c>
      <c r="C12860">
        <v>593</v>
      </c>
      <c r="D12860">
        <v>582.25</v>
      </c>
      <c r="E12860">
        <v>588.25</v>
      </c>
      <c r="G12860">
        <v>588.25</v>
      </c>
      <c r="H12860">
        <v>48904</v>
      </c>
      <c r="I12860">
        <v>198460</v>
      </c>
      <c r="J12860">
        <f t="shared" si="600"/>
        <v>216.26838235294119</v>
      </c>
      <c r="K12860">
        <f t="shared" si="601"/>
        <v>2010</v>
      </c>
      <c r="L12860">
        <f t="shared" si="602"/>
        <v>7</v>
      </c>
    </row>
    <row r="12861" spans="1:12" x14ac:dyDescent="0.25">
      <c r="A12861" s="1">
        <v>40381</v>
      </c>
      <c r="B12861">
        <v>609</v>
      </c>
      <c r="C12861">
        <v>609</v>
      </c>
      <c r="D12861">
        <v>593</v>
      </c>
      <c r="E12861">
        <v>596.5</v>
      </c>
      <c r="G12861">
        <v>596.5</v>
      </c>
      <c r="H12861">
        <v>62992</v>
      </c>
      <c r="I12861">
        <v>196843</v>
      </c>
      <c r="J12861">
        <f t="shared" si="600"/>
        <v>219.3014705882353</v>
      </c>
      <c r="K12861">
        <f t="shared" si="601"/>
        <v>2010</v>
      </c>
      <c r="L12861">
        <f t="shared" si="602"/>
        <v>7</v>
      </c>
    </row>
    <row r="12862" spans="1:12" x14ac:dyDescent="0.25">
      <c r="A12862" s="1">
        <v>40382</v>
      </c>
      <c r="B12862">
        <v>595.5</v>
      </c>
      <c r="C12862">
        <v>601</v>
      </c>
      <c r="D12862">
        <v>593.5</v>
      </c>
      <c r="E12862">
        <v>596.25</v>
      </c>
      <c r="G12862">
        <v>596.25</v>
      </c>
      <c r="H12862">
        <v>35816</v>
      </c>
      <c r="I12862">
        <v>190433</v>
      </c>
      <c r="J12862">
        <f t="shared" si="600"/>
        <v>219.20955882352942</v>
      </c>
      <c r="K12862">
        <f t="shared" si="601"/>
        <v>2010</v>
      </c>
      <c r="L12862">
        <f t="shared" si="602"/>
        <v>7</v>
      </c>
    </row>
    <row r="12863" spans="1:12" x14ac:dyDescent="0.25">
      <c r="A12863" s="1">
        <v>40385</v>
      </c>
      <c r="B12863">
        <v>589</v>
      </c>
      <c r="C12863">
        <v>590</v>
      </c>
      <c r="D12863">
        <v>586</v>
      </c>
      <c r="E12863">
        <v>589.5</v>
      </c>
      <c r="G12863">
        <v>589.5</v>
      </c>
      <c r="H12863">
        <v>30102</v>
      </c>
      <c r="I12863">
        <v>189517</v>
      </c>
      <c r="J12863">
        <f t="shared" si="600"/>
        <v>216.72794117647055</v>
      </c>
      <c r="K12863">
        <f t="shared" si="601"/>
        <v>2010</v>
      </c>
      <c r="L12863">
        <f t="shared" si="602"/>
        <v>7</v>
      </c>
    </row>
    <row r="12864" spans="1:12" x14ac:dyDescent="0.25">
      <c r="A12864" s="1">
        <v>40386</v>
      </c>
      <c r="B12864">
        <v>602</v>
      </c>
      <c r="C12864">
        <v>602</v>
      </c>
      <c r="D12864">
        <v>590</v>
      </c>
      <c r="E12864">
        <v>595</v>
      </c>
      <c r="G12864">
        <v>595</v>
      </c>
      <c r="H12864">
        <v>52862</v>
      </c>
      <c r="I12864">
        <v>183573</v>
      </c>
      <c r="J12864">
        <f t="shared" si="600"/>
        <v>218.75</v>
      </c>
      <c r="K12864">
        <f t="shared" si="601"/>
        <v>2010</v>
      </c>
      <c r="L12864">
        <f t="shared" si="602"/>
        <v>7</v>
      </c>
    </row>
    <row r="12865" spans="1:12" x14ac:dyDescent="0.25">
      <c r="A12865" s="1">
        <v>40387</v>
      </c>
      <c r="B12865">
        <v>610</v>
      </c>
      <c r="C12865">
        <v>618.5</v>
      </c>
      <c r="D12865">
        <v>610</v>
      </c>
      <c r="E12865">
        <v>615.5</v>
      </c>
      <c r="G12865">
        <v>615.5</v>
      </c>
      <c r="H12865">
        <v>61593</v>
      </c>
      <c r="I12865">
        <v>183755</v>
      </c>
      <c r="J12865">
        <f t="shared" si="600"/>
        <v>226.28676470588235</v>
      </c>
      <c r="K12865">
        <f t="shared" si="601"/>
        <v>2010</v>
      </c>
      <c r="L12865">
        <f t="shared" si="602"/>
        <v>7</v>
      </c>
    </row>
    <row r="12866" spans="1:12" x14ac:dyDescent="0.25">
      <c r="A12866" s="1">
        <v>40388</v>
      </c>
      <c r="B12866">
        <v>630</v>
      </c>
      <c r="C12866">
        <v>630</v>
      </c>
      <c r="D12866">
        <v>621</v>
      </c>
      <c r="E12866">
        <v>627.5</v>
      </c>
      <c r="G12866">
        <v>627.5</v>
      </c>
      <c r="H12866">
        <v>57886</v>
      </c>
      <c r="I12866">
        <v>177904</v>
      </c>
      <c r="J12866">
        <f t="shared" ref="J12866:J12929" si="603">G12866/100*5000/136</f>
        <v>230.6985294117647</v>
      </c>
      <c r="K12866">
        <f t="shared" ref="K12866:K12929" si="604">YEAR(A12866)</f>
        <v>2010</v>
      </c>
      <c r="L12866">
        <f t="shared" ref="L12866:L12929" si="605">MONTH(A12866)</f>
        <v>7</v>
      </c>
    </row>
    <row r="12867" spans="1:12" x14ac:dyDescent="0.25">
      <c r="A12867" s="1">
        <v>40389</v>
      </c>
      <c r="B12867">
        <v>637</v>
      </c>
      <c r="C12867">
        <v>662</v>
      </c>
      <c r="D12867">
        <v>636.75</v>
      </c>
      <c r="E12867">
        <v>661.5</v>
      </c>
      <c r="G12867">
        <v>661.5</v>
      </c>
      <c r="H12867">
        <v>80164</v>
      </c>
      <c r="I12867">
        <v>175906</v>
      </c>
      <c r="J12867">
        <f t="shared" si="603"/>
        <v>243.1985294117647</v>
      </c>
      <c r="K12867">
        <f t="shared" si="604"/>
        <v>2010</v>
      </c>
      <c r="L12867">
        <f t="shared" si="605"/>
        <v>7</v>
      </c>
    </row>
    <row r="12868" spans="1:12" x14ac:dyDescent="0.25">
      <c r="A12868" s="1">
        <v>40392</v>
      </c>
      <c r="B12868">
        <v>692</v>
      </c>
      <c r="C12868">
        <v>703</v>
      </c>
      <c r="D12868">
        <v>686.25</v>
      </c>
      <c r="E12868">
        <v>693.25</v>
      </c>
      <c r="G12868">
        <v>693.25</v>
      </c>
      <c r="H12868">
        <v>115906</v>
      </c>
      <c r="I12868">
        <v>171918</v>
      </c>
      <c r="J12868">
        <f t="shared" si="603"/>
        <v>254.87132352941177</v>
      </c>
      <c r="K12868">
        <f t="shared" si="604"/>
        <v>2010</v>
      </c>
      <c r="L12868">
        <f t="shared" si="605"/>
        <v>8</v>
      </c>
    </row>
    <row r="12869" spans="1:12" x14ac:dyDescent="0.25">
      <c r="A12869" s="1">
        <v>40393</v>
      </c>
      <c r="B12869">
        <v>689</v>
      </c>
      <c r="C12869">
        <v>689</v>
      </c>
      <c r="D12869">
        <v>675.5</v>
      </c>
      <c r="E12869">
        <v>680</v>
      </c>
      <c r="G12869">
        <v>680</v>
      </c>
      <c r="H12869">
        <v>66221</v>
      </c>
      <c r="I12869">
        <v>164352</v>
      </c>
      <c r="J12869">
        <f t="shared" si="603"/>
        <v>250</v>
      </c>
      <c r="K12869">
        <f t="shared" si="604"/>
        <v>2010</v>
      </c>
      <c r="L12869">
        <f t="shared" si="605"/>
        <v>8</v>
      </c>
    </row>
    <row r="12870" spans="1:12" x14ac:dyDescent="0.25">
      <c r="A12870" s="1">
        <v>40394</v>
      </c>
      <c r="B12870">
        <v>710</v>
      </c>
      <c r="C12870">
        <v>728.25</v>
      </c>
      <c r="D12870">
        <v>708</v>
      </c>
      <c r="E12870">
        <v>725.75</v>
      </c>
      <c r="G12870">
        <v>725.75</v>
      </c>
      <c r="H12870">
        <v>91773</v>
      </c>
      <c r="I12870">
        <v>168481</v>
      </c>
      <c r="J12870">
        <f t="shared" si="603"/>
        <v>266.81985294117646</v>
      </c>
      <c r="K12870">
        <f t="shared" si="604"/>
        <v>2010</v>
      </c>
      <c r="L12870">
        <f t="shared" si="605"/>
        <v>8</v>
      </c>
    </row>
    <row r="12871" spans="1:12" x14ac:dyDescent="0.25">
      <c r="A12871" s="1">
        <v>40395</v>
      </c>
      <c r="B12871">
        <v>785.75</v>
      </c>
      <c r="C12871">
        <v>785.75</v>
      </c>
      <c r="D12871">
        <v>785.75</v>
      </c>
      <c r="E12871">
        <v>785.75</v>
      </c>
      <c r="G12871">
        <v>785.75</v>
      </c>
      <c r="H12871">
        <v>88514</v>
      </c>
      <c r="I12871">
        <v>165032</v>
      </c>
      <c r="J12871">
        <f t="shared" si="603"/>
        <v>288.87867647058823</v>
      </c>
      <c r="K12871">
        <f t="shared" si="604"/>
        <v>2010</v>
      </c>
      <c r="L12871">
        <f t="shared" si="605"/>
        <v>8</v>
      </c>
    </row>
    <row r="12872" spans="1:12" x14ac:dyDescent="0.25">
      <c r="A12872" s="1">
        <v>40396</v>
      </c>
      <c r="B12872">
        <v>789</v>
      </c>
      <c r="C12872">
        <v>789</v>
      </c>
      <c r="D12872">
        <v>725.75</v>
      </c>
      <c r="E12872">
        <v>725.75</v>
      </c>
      <c r="G12872">
        <v>725.75</v>
      </c>
      <c r="H12872">
        <v>126816</v>
      </c>
      <c r="I12872">
        <v>156084</v>
      </c>
      <c r="J12872">
        <f t="shared" si="603"/>
        <v>266.81985294117646</v>
      </c>
      <c r="K12872">
        <f t="shared" si="604"/>
        <v>2010</v>
      </c>
      <c r="L12872">
        <f t="shared" si="605"/>
        <v>8</v>
      </c>
    </row>
    <row r="12873" spans="1:12" x14ac:dyDescent="0.25">
      <c r="A12873" s="1">
        <v>40399</v>
      </c>
      <c r="B12873">
        <v>710</v>
      </c>
      <c r="C12873">
        <v>736</v>
      </c>
      <c r="D12873">
        <v>710</v>
      </c>
      <c r="E12873">
        <v>712.5</v>
      </c>
      <c r="G12873">
        <v>712.5</v>
      </c>
      <c r="H12873">
        <v>131546</v>
      </c>
      <c r="I12873">
        <v>138037</v>
      </c>
      <c r="J12873">
        <f t="shared" si="603"/>
        <v>261.9485294117647</v>
      </c>
      <c r="K12873">
        <f t="shared" si="604"/>
        <v>2010</v>
      </c>
      <c r="L12873">
        <f t="shared" si="605"/>
        <v>8</v>
      </c>
    </row>
    <row r="12874" spans="1:12" x14ac:dyDescent="0.25">
      <c r="A12874" s="1">
        <v>40400</v>
      </c>
      <c r="B12874">
        <v>701</v>
      </c>
      <c r="C12874">
        <v>701</v>
      </c>
      <c r="D12874">
        <v>694</v>
      </c>
      <c r="E12874">
        <v>694.75</v>
      </c>
      <c r="G12874">
        <v>694.75</v>
      </c>
      <c r="H12874">
        <v>99701</v>
      </c>
      <c r="I12874">
        <v>121496</v>
      </c>
      <c r="J12874">
        <f t="shared" si="603"/>
        <v>255.42279411764707</v>
      </c>
      <c r="K12874">
        <f t="shared" si="604"/>
        <v>2010</v>
      </c>
      <c r="L12874">
        <f t="shared" si="605"/>
        <v>8</v>
      </c>
    </row>
    <row r="12875" spans="1:12" x14ac:dyDescent="0.25">
      <c r="A12875" s="1">
        <v>40401</v>
      </c>
      <c r="B12875">
        <v>691</v>
      </c>
      <c r="C12875">
        <v>706.5</v>
      </c>
      <c r="D12875">
        <v>684.5</v>
      </c>
      <c r="E12875">
        <v>694.75</v>
      </c>
      <c r="G12875">
        <v>694.75</v>
      </c>
      <c r="H12875">
        <v>90223</v>
      </c>
      <c r="I12875">
        <v>107475</v>
      </c>
      <c r="J12875">
        <f t="shared" si="603"/>
        <v>255.42279411764707</v>
      </c>
      <c r="K12875">
        <f t="shared" si="604"/>
        <v>2010</v>
      </c>
      <c r="L12875">
        <f t="shared" si="605"/>
        <v>8</v>
      </c>
    </row>
    <row r="12876" spans="1:12" x14ac:dyDescent="0.25">
      <c r="A12876" s="1">
        <v>40402</v>
      </c>
      <c r="B12876">
        <v>720</v>
      </c>
      <c r="C12876">
        <v>725</v>
      </c>
      <c r="D12876">
        <v>710</v>
      </c>
      <c r="E12876">
        <v>713</v>
      </c>
      <c r="G12876">
        <v>713</v>
      </c>
      <c r="H12876">
        <v>78265</v>
      </c>
      <c r="I12876">
        <v>98217</v>
      </c>
      <c r="J12876">
        <f t="shared" si="603"/>
        <v>262.13235294117646</v>
      </c>
      <c r="K12876">
        <f t="shared" si="604"/>
        <v>2010</v>
      </c>
      <c r="L12876">
        <f t="shared" si="605"/>
        <v>8</v>
      </c>
    </row>
    <row r="12877" spans="1:12" x14ac:dyDescent="0.25">
      <c r="A12877" s="1">
        <v>40403</v>
      </c>
      <c r="B12877">
        <v>721</v>
      </c>
      <c r="C12877">
        <v>721</v>
      </c>
      <c r="D12877">
        <v>702</v>
      </c>
      <c r="E12877">
        <v>702.5</v>
      </c>
      <c r="G12877">
        <v>702.5</v>
      </c>
      <c r="H12877">
        <v>40717</v>
      </c>
      <c r="I12877">
        <v>92966</v>
      </c>
      <c r="J12877">
        <f t="shared" si="603"/>
        <v>258.27205882352939</v>
      </c>
      <c r="K12877">
        <f t="shared" si="604"/>
        <v>2010</v>
      </c>
      <c r="L12877">
        <f t="shared" si="605"/>
        <v>8</v>
      </c>
    </row>
    <row r="12878" spans="1:12" x14ac:dyDescent="0.25">
      <c r="A12878" s="1">
        <v>40406</v>
      </c>
      <c r="B12878">
        <v>701.5</v>
      </c>
      <c r="C12878">
        <v>701.5</v>
      </c>
      <c r="D12878">
        <v>663</v>
      </c>
      <c r="E12878">
        <v>663.75</v>
      </c>
      <c r="G12878">
        <v>663.75</v>
      </c>
      <c r="H12878">
        <v>53329</v>
      </c>
      <c r="I12878">
        <v>85778</v>
      </c>
      <c r="J12878">
        <f t="shared" si="603"/>
        <v>244.02573529411765</v>
      </c>
      <c r="K12878">
        <f t="shared" si="604"/>
        <v>2010</v>
      </c>
      <c r="L12878">
        <f t="shared" si="605"/>
        <v>8</v>
      </c>
    </row>
    <row r="12879" spans="1:12" x14ac:dyDescent="0.25">
      <c r="A12879" s="1">
        <v>40407</v>
      </c>
      <c r="B12879">
        <v>671</v>
      </c>
      <c r="C12879">
        <v>671</v>
      </c>
      <c r="D12879">
        <v>650</v>
      </c>
      <c r="E12879">
        <v>651</v>
      </c>
      <c r="G12879">
        <v>651</v>
      </c>
      <c r="H12879">
        <v>41916</v>
      </c>
      <c r="I12879">
        <v>76849</v>
      </c>
      <c r="J12879">
        <f t="shared" si="603"/>
        <v>239.33823529411765</v>
      </c>
      <c r="K12879">
        <f t="shared" si="604"/>
        <v>2010</v>
      </c>
      <c r="L12879">
        <f t="shared" si="605"/>
        <v>8</v>
      </c>
    </row>
    <row r="12880" spans="1:12" x14ac:dyDescent="0.25">
      <c r="A12880" s="1">
        <v>40408</v>
      </c>
      <c r="B12880">
        <v>653</v>
      </c>
      <c r="C12880">
        <v>663.5</v>
      </c>
      <c r="D12880">
        <v>653</v>
      </c>
      <c r="E12880">
        <v>656</v>
      </c>
      <c r="G12880">
        <v>656</v>
      </c>
      <c r="H12880">
        <v>22493</v>
      </c>
      <c r="I12880">
        <v>74209</v>
      </c>
      <c r="J12880">
        <f t="shared" si="603"/>
        <v>241.1764705882353</v>
      </c>
      <c r="K12880">
        <f t="shared" si="604"/>
        <v>2010</v>
      </c>
      <c r="L12880">
        <f t="shared" si="605"/>
        <v>8</v>
      </c>
    </row>
    <row r="12881" spans="1:12" x14ac:dyDescent="0.25">
      <c r="A12881" s="1">
        <v>40409</v>
      </c>
      <c r="B12881">
        <v>695.5</v>
      </c>
      <c r="C12881">
        <v>695.5</v>
      </c>
      <c r="D12881">
        <v>679</v>
      </c>
      <c r="E12881">
        <v>681.25</v>
      </c>
      <c r="G12881">
        <v>681.25</v>
      </c>
      <c r="H12881">
        <v>32289</v>
      </c>
      <c r="I12881">
        <v>66671</v>
      </c>
      <c r="J12881">
        <f t="shared" si="603"/>
        <v>250.45955882352942</v>
      </c>
      <c r="K12881">
        <f t="shared" si="604"/>
        <v>2010</v>
      </c>
      <c r="L12881">
        <f t="shared" si="605"/>
        <v>8</v>
      </c>
    </row>
    <row r="12882" spans="1:12" x14ac:dyDescent="0.25">
      <c r="A12882" s="1">
        <v>40410</v>
      </c>
      <c r="B12882">
        <v>677</v>
      </c>
      <c r="C12882">
        <v>680</v>
      </c>
      <c r="D12882">
        <v>673</v>
      </c>
      <c r="E12882">
        <v>679</v>
      </c>
      <c r="G12882">
        <v>679</v>
      </c>
      <c r="H12882">
        <v>15341</v>
      </c>
      <c r="I12882">
        <v>63949</v>
      </c>
      <c r="J12882">
        <f t="shared" si="603"/>
        <v>249.63235294117646</v>
      </c>
      <c r="K12882">
        <f t="shared" si="604"/>
        <v>2010</v>
      </c>
      <c r="L12882">
        <f t="shared" si="605"/>
        <v>8</v>
      </c>
    </row>
    <row r="12883" spans="1:12" x14ac:dyDescent="0.25">
      <c r="A12883" s="1">
        <v>40413</v>
      </c>
      <c r="B12883">
        <v>691</v>
      </c>
      <c r="C12883">
        <v>692.5</v>
      </c>
      <c r="D12883">
        <v>686.75</v>
      </c>
      <c r="E12883">
        <v>692.25</v>
      </c>
      <c r="G12883">
        <v>692.25</v>
      </c>
      <c r="H12883">
        <v>15224</v>
      </c>
      <c r="I12883">
        <v>60650</v>
      </c>
      <c r="J12883">
        <f t="shared" si="603"/>
        <v>254.50367647058823</v>
      </c>
      <c r="K12883">
        <f t="shared" si="604"/>
        <v>2010</v>
      </c>
      <c r="L12883">
        <f t="shared" si="605"/>
        <v>8</v>
      </c>
    </row>
    <row r="12884" spans="1:12" x14ac:dyDescent="0.25">
      <c r="A12884" s="1">
        <v>40414</v>
      </c>
      <c r="B12884">
        <v>678</v>
      </c>
      <c r="C12884">
        <v>679</v>
      </c>
      <c r="D12884">
        <v>672.25</v>
      </c>
      <c r="E12884">
        <v>674.75</v>
      </c>
      <c r="G12884">
        <v>674.75</v>
      </c>
      <c r="H12884">
        <v>22088</v>
      </c>
      <c r="I12884">
        <v>54560</v>
      </c>
      <c r="J12884">
        <f t="shared" si="603"/>
        <v>248.06985294117646</v>
      </c>
      <c r="K12884">
        <f t="shared" si="604"/>
        <v>2010</v>
      </c>
      <c r="L12884">
        <f t="shared" si="605"/>
        <v>8</v>
      </c>
    </row>
    <row r="12885" spans="1:12" x14ac:dyDescent="0.25">
      <c r="A12885" s="1">
        <v>40415</v>
      </c>
      <c r="B12885">
        <v>661</v>
      </c>
      <c r="C12885">
        <v>664</v>
      </c>
      <c r="D12885">
        <v>647.75</v>
      </c>
      <c r="E12885">
        <v>647.75</v>
      </c>
      <c r="G12885">
        <v>647.75</v>
      </c>
      <c r="H12885">
        <v>21858</v>
      </c>
      <c r="I12885">
        <v>49801</v>
      </c>
      <c r="J12885">
        <f t="shared" si="603"/>
        <v>238.14338235294119</v>
      </c>
      <c r="K12885">
        <f t="shared" si="604"/>
        <v>2010</v>
      </c>
      <c r="L12885">
        <f t="shared" si="605"/>
        <v>8</v>
      </c>
    </row>
    <row r="12886" spans="1:12" x14ac:dyDescent="0.25">
      <c r="A12886" s="1">
        <v>40416</v>
      </c>
      <c r="B12886">
        <v>660.5</v>
      </c>
      <c r="C12886">
        <v>663.75</v>
      </c>
      <c r="D12886">
        <v>656</v>
      </c>
      <c r="E12886">
        <v>656.5</v>
      </c>
      <c r="G12886">
        <v>656.5</v>
      </c>
      <c r="H12886">
        <v>15760</v>
      </c>
      <c r="I12886">
        <v>45436</v>
      </c>
      <c r="J12886">
        <f t="shared" si="603"/>
        <v>241.36029411764707</v>
      </c>
      <c r="K12886">
        <f t="shared" si="604"/>
        <v>2010</v>
      </c>
      <c r="L12886">
        <f t="shared" si="605"/>
        <v>8</v>
      </c>
    </row>
    <row r="12887" spans="1:12" x14ac:dyDescent="0.25">
      <c r="A12887" s="1">
        <v>40417</v>
      </c>
      <c r="B12887">
        <v>663.5</v>
      </c>
      <c r="C12887">
        <v>663.5</v>
      </c>
      <c r="D12887">
        <v>662.5</v>
      </c>
      <c r="E12887">
        <v>662.5</v>
      </c>
      <c r="G12887">
        <v>662.5</v>
      </c>
      <c r="H12887">
        <v>13926</v>
      </c>
      <c r="I12887">
        <v>25703</v>
      </c>
      <c r="J12887">
        <f t="shared" si="603"/>
        <v>243.56617647058823</v>
      </c>
      <c r="K12887">
        <f t="shared" si="604"/>
        <v>2010</v>
      </c>
      <c r="L12887">
        <f t="shared" si="605"/>
        <v>8</v>
      </c>
    </row>
    <row r="12888" spans="1:12" x14ac:dyDescent="0.25">
      <c r="A12888" s="1">
        <v>40420</v>
      </c>
      <c r="B12888">
        <v>687</v>
      </c>
      <c r="C12888">
        <v>690.25</v>
      </c>
      <c r="D12888">
        <v>671</v>
      </c>
      <c r="E12888">
        <v>671.25</v>
      </c>
      <c r="G12888">
        <v>671.25</v>
      </c>
      <c r="H12888">
        <v>25897</v>
      </c>
      <c r="I12888">
        <v>15628</v>
      </c>
      <c r="J12888">
        <f t="shared" si="603"/>
        <v>246.78308823529412</v>
      </c>
      <c r="K12888">
        <f t="shared" si="604"/>
        <v>2010</v>
      </c>
      <c r="L12888">
        <f t="shared" si="605"/>
        <v>8</v>
      </c>
    </row>
    <row r="12889" spans="1:12" x14ac:dyDescent="0.25">
      <c r="A12889" s="1">
        <v>40421</v>
      </c>
      <c r="B12889">
        <v>671</v>
      </c>
      <c r="C12889">
        <v>678.5</v>
      </c>
      <c r="D12889">
        <v>652.5</v>
      </c>
      <c r="E12889">
        <v>652.5</v>
      </c>
      <c r="G12889">
        <v>652.5</v>
      </c>
      <c r="H12889">
        <v>16752</v>
      </c>
      <c r="I12889">
        <v>8902</v>
      </c>
      <c r="J12889">
        <f t="shared" si="603"/>
        <v>239.88970588235293</v>
      </c>
      <c r="K12889">
        <f t="shared" si="604"/>
        <v>2010</v>
      </c>
      <c r="L12889">
        <f t="shared" si="605"/>
        <v>8</v>
      </c>
    </row>
    <row r="12890" spans="1:12" x14ac:dyDescent="0.25">
      <c r="A12890" s="1">
        <v>40422</v>
      </c>
      <c r="B12890">
        <v>671</v>
      </c>
      <c r="C12890">
        <v>675.5</v>
      </c>
      <c r="D12890">
        <v>659</v>
      </c>
      <c r="E12890">
        <v>675.5</v>
      </c>
      <c r="G12890">
        <v>675.5</v>
      </c>
      <c r="H12890">
        <v>11173</v>
      </c>
      <c r="I12890">
        <v>6449</v>
      </c>
      <c r="J12890">
        <f t="shared" si="603"/>
        <v>248.34558823529412</v>
      </c>
      <c r="K12890">
        <f t="shared" si="604"/>
        <v>2010</v>
      </c>
      <c r="L12890">
        <f t="shared" si="605"/>
        <v>9</v>
      </c>
    </row>
    <row r="12891" spans="1:12" x14ac:dyDescent="0.25">
      <c r="A12891" s="1">
        <v>40423</v>
      </c>
      <c r="B12891">
        <v>686.5</v>
      </c>
      <c r="C12891">
        <v>686.5</v>
      </c>
      <c r="D12891">
        <v>680.75</v>
      </c>
      <c r="E12891">
        <v>680.75</v>
      </c>
      <c r="G12891">
        <v>680.75</v>
      </c>
      <c r="H12891">
        <v>11173</v>
      </c>
      <c r="I12891">
        <v>6449</v>
      </c>
      <c r="J12891">
        <f t="shared" si="603"/>
        <v>250.27573529411765</v>
      </c>
      <c r="K12891">
        <f t="shared" si="604"/>
        <v>2010</v>
      </c>
      <c r="L12891">
        <f t="shared" si="605"/>
        <v>9</v>
      </c>
    </row>
    <row r="12892" spans="1:12" x14ac:dyDescent="0.25">
      <c r="A12892" s="1">
        <v>40424</v>
      </c>
      <c r="B12892">
        <v>686.5</v>
      </c>
      <c r="C12892">
        <v>708.25</v>
      </c>
      <c r="D12892">
        <v>686.5</v>
      </c>
      <c r="E12892">
        <v>708.25</v>
      </c>
      <c r="G12892">
        <v>708.25</v>
      </c>
      <c r="H12892">
        <v>4793</v>
      </c>
      <c r="I12892">
        <v>4064</v>
      </c>
      <c r="J12892">
        <f t="shared" si="603"/>
        <v>260.3860294117647</v>
      </c>
      <c r="K12892">
        <f t="shared" si="604"/>
        <v>2010</v>
      </c>
      <c r="L12892">
        <f t="shared" si="605"/>
        <v>9</v>
      </c>
    </row>
    <row r="12893" spans="1:12" x14ac:dyDescent="0.25">
      <c r="A12893" s="1">
        <v>40428</v>
      </c>
      <c r="B12893">
        <v>702.5</v>
      </c>
      <c r="C12893">
        <v>702.5</v>
      </c>
      <c r="D12893">
        <v>702.5</v>
      </c>
      <c r="E12893">
        <v>702.5</v>
      </c>
      <c r="G12893">
        <v>702.5</v>
      </c>
      <c r="H12893">
        <v>4238</v>
      </c>
      <c r="I12893">
        <v>3436</v>
      </c>
      <c r="J12893">
        <f t="shared" si="603"/>
        <v>258.27205882352939</v>
      </c>
      <c r="K12893">
        <f t="shared" si="604"/>
        <v>2010</v>
      </c>
      <c r="L12893">
        <f t="shared" si="605"/>
        <v>9</v>
      </c>
    </row>
    <row r="12894" spans="1:12" x14ac:dyDescent="0.25">
      <c r="A12894" s="1">
        <v>40429</v>
      </c>
      <c r="B12894">
        <v>678.75</v>
      </c>
      <c r="C12894">
        <v>678.75</v>
      </c>
      <c r="D12894">
        <v>678.75</v>
      </c>
      <c r="E12894">
        <v>678.75</v>
      </c>
      <c r="G12894">
        <v>678.75</v>
      </c>
      <c r="H12894">
        <v>3450</v>
      </c>
      <c r="I12894">
        <v>2895</v>
      </c>
      <c r="J12894">
        <f t="shared" si="603"/>
        <v>249.54044117647058</v>
      </c>
      <c r="K12894">
        <f t="shared" si="604"/>
        <v>2010</v>
      </c>
      <c r="L12894">
        <f t="shared" si="605"/>
        <v>9</v>
      </c>
    </row>
    <row r="12895" spans="1:12" x14ac:dyDescent="0.25">
      <c r="A12895" s="1">
        <v>40430</v>
      </c>
      <c r="B12895">
        <v>703.25</v>
      </c>
      <c r="C12895">
        <v>706.75</v>
      </c>
      <c r="D12895">
        <v>703.25</v>
      </c>
      <c r="E12895">
        <v>706.75</v>
      </c>
      <c r="G12895">
        <v>706.75</v>
      </c>
      <c r="H12895">
        <v>2133</v>
      </c>
      <c r="I12895">
        <v>2113</v>
      </c>
      <c r="J12895">
        <f t="shared" si="603"/>
        <v>259.83455882352939</v>
      </c>
      <c r="K12895">
        <f t="shared" si="604"/>
        <v>2010</v>
      </c>
      <c r="L12895">
        <f t="shared" si="605"/>
        <v>9</v>
      </c>
    </row>
    <row r="12896" spans="1:12" x14ac:dyDescent="0.25">
      <c r="A12896" s="1">
        <v>40431</v>
      </c>
      <c r="B12896">
        <v>706</v>
      </c>
      <c r="C12896">
        <v>706</v>
      </c>
      <c r="D12896">
        <v>704.75</v>
      </c>
      <c r="E12896">
        <v>704.75</v>
      </c>
      <c r="G12896">
        <v>704.75</v>
      </c>
      <c r="H12896">
        <v>2842</v>
      </c>
      <c r="I12896">
        <v>2165</v>
      </c>
      <c r="J12896">
        <f t="shared" si="603"/>
        <v>259.09926470588238</v>
      </c>
      <c r="K12896">
        <f t="shared" si="604"/>
        <v>2010</v>
      </c>
      <c r="L12896">
        <f t="shared" si="605"/>
        <v>9</v>
      </c>
    </row>
    <row r="12897" spans="1:12" x14ac:dyDescent="0.25">
      <c r="A12897" s="1">
        <v>40434</v>
      </c>
      <c r="B12897">
        <v>706</v>
      </c>
      <c r="C12897">
        <v>713.75</v>
      </c>
      <c r="D12897">
        <v>706</v>
      </c>
      <c r="E12897">
        <v>713.75</v>
      </c>
      <c r="G12897">
        <v>713.75</v>
      </c>
      <c r="H12897">
        <v>1789</v>
      </c>
      <c r="I12897">
        <v>1433</v>
      </c>
      <c r="J12897">
        <f t="shared" si="603"/>
        <v>262.40808823529414</v>
      </c>
      <c r="K12897">
        <f t="shared" si="604"/>
        <v>2010</v>
      </c>
      <c r="L12897">
        <f t="shared" si="605"/>
        <v>9</v>
      </c>
    </row>
    <row r="12898" spans="1:12" x14ac:dyDescent="0.25">
      <c r="A12898" s="1">
        <v>40435</v>
      </c>
      <c r="B12898">
        <v>706</v>
      </c>
      <c r="C12898">
        <v>706</v>
      </c>
      <c r="D12898">
        <v>704.5</v>
      </c>
      <c r="E12898">
        <v>704.5</v>
      </c>
      <c r="G12898">
        <v>704.5</v>
      </c>
      <c r="H12898">
        <v>1789</v>
      </c>
      <c r="I12898">
        <v>1433</v>
      </c>
      <c r="J12898">
        <f t="shared" si="603"/>
        <v>259.00735294117646</v>
      </c>
      <c r="K12898">
        <f t="shared" si="604"/>
        <v>2010</v>
      </c>
      <c r="L12898">
        <f t="shared" si="605"/>
        <v>9</v>
      </c>
    </row>
    <row r="12899" spans="1:12" x14ac:dyDescent="0.25">
      <c r="A12899" s="1">
        <v>40436</v>
      </c>
      <c r="B12899">
        <v>741.5</v>
      </c>
      <c r="C12899">
        <v>741.5</v>
      </c>
      <c r="D12899">
        <v>724.5</v>
      </c>
      <c r="E12899">
        <v>726.75</v>
      </c>
      <c r="G12899">
        <v>726.75</v>
      </c>
      <c r="H12899">
        <v>44548</v>
      </c>
      <c r="I12899">
        <v>263743</v>
      </c>
      <c r="J12899">
        <f t="shared" si="603"/>
        <v>267.1875</v>
      </c>
      <c r="K12899">
        <f t="shared" si="604"/>
        <v>2010</v>
      </c>
      <c r="L12899">
        <f t="shared" si="605"/>
        <v>9</v>
      </c>
    </row>
    <row r="12900" spans="1:12" x14ac:dyDescent="0.25">
      <c r="A12900" s="1">
        <v>40437</v>
      </c>
      <c r="B12900">
        <v>722</v>
      </c>
      <c r="C12900">
        <v>723.5</v>
      </c>
      <c r="D12900">
        <v>713.5</v>
      </c>
      <c r="E12900">
        <v>719.25</v>
      </c>
      <c r="G12900">
        <v>719.25</v>
      </c>
      <c r="H12900">
        <v>45246</v>
      </c>
      <c r="I12900">
        <v>258925</v>
      </c>
      <c r="J12900">
        <f t="shared" si="603"/>
        <v>264.43014705882354</v>
      </c>
      <c r="K12900">
        <f t="shared" si="604"/>
        <v>2010</v>
      </c>
      <c r="L12900">
        <f t="shared" si="605"/>
        <v>9</v>
      </c>
    </row>
    <row r="12901" spans="1:12" x14ac:dyDescent="0.25">
      <c r="A12901" s="1">
        <v>40438</v>
      </c>
      <c r="B12901">
        <v>734</v>
      </c>
      <c r="C12901">
        <v>740.25</v>
      </c>
      <c r="D12901">
        <v>729</v>
      </c>
      <c r="E12901">
        <v>739.25</v>
      </c>
      <c r="G12901">
        <v>739.25</v>
      </c>
      <c r="H12901">
        <v>41536</v>
      </c>
      <c r="I12901">
        <v>263552</v>
      </c>
      <c r="J12901">
        <f t="shared" si="603"/>
        <v>271.78308823529414</v>
      </c>
      <c r="K12901">
        <f t="shared" si="604"/>
        <v>2010</v>
      </c>
      <c r="L12901">
        <f t="shared" si="605"/>
        <v>9</v>
      </c>
    </row>
    <row r="12902" spans="1:12" x14ac:dyDescent="0.25">
      <c r="A12902" s="1">
        <v>40441</v>
      </c>
      <c r="B12902">
        <v>751</v>
      </c>
      <c r="C12902">
        <v>752</v>
      </c>
      <c r="D12902">
        <v>730</v>
      </c>
      <c r="E12902">
        <v>731.75</v>
      </c>
      <c r="G12902">
        <v>731.75</v>
      </c>
      <c r="H12902">
        <v>38596</v>
      </c>
      <c r="I12902">
        <v>263995</v>
      </c>
      <c r="J12902">
        <f t="shared" si="603"/>
        <v>269.02573529411762</v>
      </c>
      <c r="K12902">
        <f t="shared" si="604"/>
        <v>2010</v>
      </c>
      <c r="L12902">
        <f t="shared" si="605"/>
        <v>9</v>
      </c>
    </row>
    <row r="12903" spans="1:12" x14ac:dyDescent="0.25">
      <c r="A12903" s="1">
        <v>40442</v>
      </c>
      <c r="B12903">
        <v>725</v>
      </c>
      <c r="C12903">
        <v>729.75</v>
      </c>
      <c r="D12903">
        <v>716.5</v>
      </c>
      <c r="E12903">
        <v>718</v>
      </c>
      <c r="G12903">
        <v>718</v>
      </c>
      <c r="H12903">
        <v>36945</v>
      </c>
      <c r="I12903">
        <v>262279</v>
      </c>
      <c r="J12903">
        <f t="shared" si="603"/>
        <v>263.97058823529414</v>
      </c>
      <c r="K12903">
        <f t="shared" si="604"/>
        <v>2010</v>
      </c>
      <c r="L12903">
        <f t="shared" si="605"/>
        <v>9</v>
      </c>
    </row>
    <row r="12904" spans="1:12" x14ac:dyDescent="0.25">
      <c r="A12904" s="1">
        <v>40443</v>
      </c>
      <c r="B12904">
        <v>729.5</v>
      </c>
      <c r="C12904">
        <v>731</v>
      </c>
      <c r="D12904">
        <v>716</v>
      </c>
      <c r="E12904">
        <v>719.75</v>
      </c>
      <c r="G12904">
        <v>719.75</v>
      </c>
      <c r="H12904">
        <v>37375</v>
      </c>
      <c r="I12904">
        <v>261905</v>
      </c>
      <c r="J12904">
        <f t="shared" si="603"/>
        <v>264.6139705882353</v>
      </c>
      <c r="K12904">
        <f t="shared" si="604"/>
        <v>2010</v>
      </c>
      <c r="L12904">
        <f t="shared" si="605"/>
        <v>9</v>
      </c>
    </row>
    <row r="12905" spans="1:12" x14ac:dyDescent="0.25">
      <c r="A12905" s="1">
        <v>40444</v>
      </c>
      <c r="B12905">
        <v>706</v>
      </c>
      <c r="C12905">
        <v>711</v>
      </c>
      <c r="D12905">
        <v>693.25</v>
      </c>
      <c r="E12905">
        <v>697.25</v>
      </c>
      <c r="G12905">
        <v>697.25</v>
      </c>
      <c r="H12905">
        <v>52999</v>
      </c>
      <c r="I12905">
        <v>261082</v>
      </c>
      <c r="J12905">
        <f t="shared" si="603"/>
        <v>256.34191176470586</v>
      </c>
      <c r="K12905">
        <f t="shared" si="604"/>
        <v>2010</v>
      </c>
      <c r="L12905">
        <f t="shared" si="605"/>
        <v>9</v>
      </c>
    </row>
    <row r="12906" spans="1:12" x14ac:dyDescent="0.25">
      <c r="A12906" s="1">
        <v>40445</v>
      </c>
      <c r="B12906">
        <v>707</v>
      </c>
      <c r="C12906">
        <v>722</v>
      </c>
      <c r="D12906">
        <v>700</v>
      </c>
      <c r="E12906">
        <v>720</v>
      </c>
      <c r="G12906">
        <v>720</v>
      </c>
      <c r="H12906">
        <v>51154</v>
      </c>
      <c r="I12906">
        <v>258801</v>
      </c>
      <c r="J12906">
        <f t="shared" si="603"/>
        <v>264.70588235294116</v>
      </c>
      <c r="K12906">
        <f t="shared" si="604"/>
        <v>2010</v>
      </c>
      <c r="L12906">
        <f t="shared" si="605"/>
        <v>9</v>
      </c>
    </row>
    <row r="12907" spans="1:12" x14ac:dyDescent="0.25">
      <c r="A12907" s="1">
        <v>40448</v>
      </c>
      <c r="B12907">
        <v>721</v>
      </c>
      <c r="C12907">
        <v>721</v>
      </c>
      <c r="D12907">
        <v>702.5</v>
      </c>
      <c r="E12907">
        <v>706.5</v>
      </c>
      <c r="G12907">
        <v>706.5</v>
      </c>
      <c r="H12907">
        <v>37631</v>
      </c>
      <c r="I12907">
        <v>257579</v>
      </c>
      <c r="J12907">
        <f t="shared" si="603"/>
        <v>259.74264705882354</v>
      </c>
      <c r="K12907">
        <f t="shared" si="604"/>
        <v>2010</v>
      </c>
      <c r="L12907">
        <f t="shared" si="605"/>
        <v>9</v>
      </c>
    </row>
    <row r="12908" spans="1:12" x14ac:dyDescent="0.25">
      <c r="A12908" s="1">
        <v>40449</v>
      </c>
      <c r="B12908">
        <v>699</v>
      </c>
      <c r="C12908">
        <v>699</v>
      </c>
      <c r="D12908">
        <v>684.5</v>
      </c>
      <c r="E12908">
        <v>684.75</v>
      </c>
      <c r="G12908">
        <v>684.75</v>
      </c>
      <c r="H12908">
        <v>46561</v>
      </c>
      <c r="I12908">
        <v>256362</v>
      </c>
      <c r="J12908">
        <f t="shared" si="603"/>
        <v>251.74632352941177</v>
      </c>
      <c r="K12908">
        <f t="shared" si="604"/>
        <v>2010</v>
      </c>
      <c r="L12908">
        <f t="shared" si="605"/>
        <v>9</v>
      </c>
    </row>
    <row r="12909" spans="1:12" x14ac:dyDescent="0.25">
      <c r="A12909" s="1">
        <v>40450</v>
      </c>
      <c r="B12909">
        <v>665.5</v>
      </c>
      <c r="C12909">
        <v>686</v>
      </c>
      <c r="D12909">
        <v>665.5</v>
      </c>
      <c r="E12909">
        <v>683.5</v>
      </c>
      <c r="G12909">
        <v>683.5</v>
      </c>
      <c r="H12909">
        <v>57177</v>
      </c>
      <c r="I12909">
        <v>252628</v>
      </c>
      <c r="J12909">
        <f t="shared" si="603"/>
        <v>251.28676470588235</v>
      </c>
      <c r="K12909">
        <f t="shared" si="604"/>
        <v>2010</v>
      </c>
      <c r="L12909">
        <f t="shared" si="605"/>
        <v>9</v>
      </c>
    </row>
    <row r="12910" spans="1:12" x14ac:dyDescent="0.25">
      <c r="A12910" s="1">
        <v>40451</v>
      </c>
      <c r="B12910">
        <v>670</v>
      </c>
      <c r="C12910">
        <v>676</v>
      </c>
      <c r="D12910">
        <v>651.5</v>
      </c>
      <c r="E12910">
        <v>674</v>
      </c>
      <c r="G12910">
        <v>674</v>
      </c>
      <c r="H12910">
        <v>75444</v>
      </c>
      <c r="I12910">
        <v>255042</v>
      </c>
      <c r="J12910">
        <f t="shared" si="603"/>
        <v>247.79411764705881</v>
      </c>
      <c r="K12910">
        <f t="shared" si="604"/>
        <v>2010</v>
      </c>
      <c r="L12910">
        <f t="shared" si="605"/>
        <v>9</v>
      </c>
    </row>
    <row r="12911" spans="1:12" x14ac:dyDescent="0.25">
      <c r="A12911" s="1">
        <v>40452</v>
      </c>
      <c r="B12911">
        <v>671</v>
      </c>
      <c r="C12911">
        <v>671</v>
      </c>
      <c r="D12911">
        <v>647.5</v>
      </c>
      <c r="E12911">
        <v>655</v>
      </c>
      <c r="G12911">
        <v>655</v>
      </c>
      <c r="H12911">
        <v>56388</v>
      </c>
      <c r="I12911">
        <v>255438</v>
      </c>
      <c r="J12911">
        <f t="shared" si="603"/>
        <v>240.80882352941177</v>
      </c>
      <c r="K12911">
        <f t="shared" si="604"/>
        <v>2010</v>
      </c>
      <c r="L12911">
        <f t="shared" si="605"/>
        <v>10</v>
      </c>
    </row>
    <row r="12912" spans="1:12" x14ac:dyDescent="0.25">
      <c r="A12912" s="1">
        <v>40455</v>
      </c>
      <c r="B12912">
        <v>648</v>
      </c>
      <c r="C12912">
        <v>653</v>
      </c>
      <c r="D12912">
        <v>646</v>
      </c>
      <c r="E12912">
        <v>647.25</v>
      </c>
      <c r="G12912">
        <v>647.25</v>
      </c>
      <c r="H12912">
        <v>38228</v>
      </c>
      <c r="I12912">
        <v>253811</v>
      </c>
      <c r="J12912">
        <f t="shared" si="603"/>
        <v>237.95955882352942</v>
      </c>
      <c r="K12912">
        <f t="shared" si="604"/>
        <v>2010</v>
      </c>
      <c r="L12912">
        <f t="shared" si="605"/>
        <v>10</v>
      </c>
    </row>
    <row r="12913" spans="1:12" x14ac:dyDescent="0.25">
      <c r="A12913" s="1">
        <v>40456</v>
      </c>
      <c r="B12913">
        <v>654.5</v>
      </c>
      <c r="C12913">
        <v>666.5</v>
      </c>
      <c r="D12913">
        <v>653.5</v>
      </c>
      <c r="E12913">
        <v>663.5</v>
      </c>
      <c r="G12913">
        <v>663.5</v>
      </c>
      <c r="H12913">
        <v>48567</v>
      </c>
      <c r="I12913">
        <v>251889</v>
      </c>
      <c r="J12913">
        <f t="shared" si="603"/>
        <v>243.93382352941177</v>
      </c>
      <c r="K12913">
        <f t="shared" si="604"/>
        <v>2010</v>
      </c>
      <c r="L12913">
        <f t="shared" si="605"/>
        <v>10</v>
      </c>
    </row>
    <row r="12914" spans="1:12" x14ac:dyDescent="0.25">
      <c r="A12914" s="1">
        <v>40457</v>
      </c>
      <c r="B12914">
        <v>666.5</v>
      </c>
      <c r="C12914">
        <v>666.5</v>
      </c>
      <c r="D12914">
        <v>656</v>
      </c>
      <c r="E12914">
        <v>658.25</v>
      </c>
      <c r="G12914">
        <v>658.25</v>
      </c>
      <c r="H12914">
        <v>29587</v>
      </c>
      <c r="I12914">
        <v>251056</v>
      </c>
      <c r="J12914">
        <f t="shared" si="603"/>
        <v>242.00367647058823</v>
      </c>
      <c r="K12914">
        <f t="shared" si="604"/>
        <v>2010</v>
      </c>
      <c r="L12914">
        <f t="shared" si="605"/>
        <v>10</v>
      </c>
    </row>
    <row r="12915" spans="1:12" x14ac:dyDescent="0.25">
      <c r="A12915" s="1">
        <v>40458</v>
      </c>
      <c r="B12915">
        <v>665</v>
      </c>
      <c r="C12915">
        <v>672.75</v>
      </c>
      <c r="D12915">
        <v>656.5</v>
      </c>
      <c r="E12915">
        <v>659.25</v>
      </c>
      <c r="G12915">
        <v>659.25</v>
      </c>
      <c r="H12915">
        <v>36542</v>
      </c>
      <c r="I12915">
        <v>251313</v>
      </c>
      <c r="J12915">
        <f t="shared" si="603"/>
        <v>242.37132352941177</v>
      </c>
      <c r="K12915">
        <f t="shared" si="604"/>
        <v>2010</v>
      </c>
      <c r="L12915">
        <f t="shared" si="605"/>
        <v>10</v>
      </c>
    </row>
    <row r="12916" spans="1:12" x14ac:dyDescent="0.25">
      <c r="A12916" s="1">
        <v>40459</v>
      </c>
      <c r="B12916">
        <v>719.25</v>
      </c>
      <c r="C12916">
        <v>719.25</v>
      </c>
      <c r="D12916">
        <v>710</v>
      </c>
      <c r="E12916">
        <v>719.25</v>
      </c>
      <c r="G12916">
        <v>719.25</v>
      </c>
      <c r="H12916">
        <v>41711</v>
      </c>
      <c r="I12916">
        <v>251292</v>
      </c>
      <c r="J12916">
        <f t="shared" si="603"/>
        <v>264.43014705882354</v>
      </c>
      <c r="K12916">
        <f t="shared" si="604"/>
        <v>2010</v>
      </c>
      <c r="L12916">
        <f t="shared" si="605"/>
        <v>10</v>
      </c>
    </row>
    <row r="12917" spans="1:12" x14ac:dyDescent="0.25">
      <c r="A12917" s="1">
        <v>40462</v>
      </c>
      <c r="B12917">
        <v>724</v>
      </c>
      <c r="C12917">
        <v>725</v>
      </c>
      <c r="D12917">
        <v>707</v>
      </c>
      <c r="E12917">
        <v>709.25</v>
      </c>
      <c r="G12917">
        <v>709.25</v>
      </c>
      <c r="H12917">
        <v>61235</v>
      </c>
      <c r="I12917">
        <v>250363</v>
      </c>
      <c r="J12917">
        <f t="shared" si="603"/>
        <v>260.75367647058823</v>
      </c>
      <c r="K12917">
        <f t="shared" si="604"/>
        <v>2010</v>
      </c>
      <c r="L12917">
        <f t="shared" si="605"/>
        <v>10</v>
      </c>
    </row>
    <row r="12918" spans="1:12" x14ac:dyDescent="0.25">
      <c r="A12918" s="1">
        <v>40463</v>
      </c>
      <c r="B12918">
        <v>705</v>
      </c>
      <c r="C12918">
        <v>714</v>
      </c>
      <c r="D12918">
        <v>705</v>
      </c>
      <c r="E12918">
        <v>710</v>
      </c>
      <c r="G12918">
        <v>710</v>
      </c>
      <c r="H12918">
        <v>44605</v>
      </c>
      <c r="I12918">
        <v>251767</v>
      </c>
      <c r="J12918">
        <f t="shared" si="603"/>
        <v>261.02941176470586</v>
      </c>
      <c r="K12918">
        <f t="shared" si="604"/>
        <v>2010</v>
      </c>
      <c r="L12918">
        <f t="shared" si="605"/>
        <v>10</v>
      </c>
    </row>
    <row r="12919" spans="1:12" x14ac:dyDescent="0.25">
      <c r="A12919" s="1">
        <v>40464</v>
      </c>
      <c r="B12919">
        <v>718.5</v>
      </c>
      <c r="C12919">
        <v>718.5</v>
      </c>
      <c r="D12919">
        <v>698.5</v>
      </c>
      <c r="E12919">
        <v>702.75</v>
      </c>
      <c r="G12919">
        <v>702.75</v>
      </c>
      <c r="H12919">
        <v>50559</v>
      </c>
      <c r="I12919">
        <v>253446</v>
      </c>
      <c r="J12919">
        <f t="shared" si="603"/>
        <v>258.3639705882353</v>
      </c>
      <c r="K12919">
        <f t="shared" si="604"/>
        <v>2010</v>
      </c>
      <c r="L12919">
        <f t="shared" si="605"/>
        <v>10</v>
      </c>
    </row>
    <row r="12920" spans="1:12" x14ac:dyDescent="0.25">
      <c r="A12920" s="1">
        <v>40465</v>
      </c>
      <c r="B12920">
        <v>705.5</v>
      </c>
      <c r="C12920">
        <v>706</v>
      </c>
      <c r="D12920">
        <v>699.5</v>
      </c>
      <c r="E12920">
        <v>700.75</v>
      </c>
      <c r="G12920">
        <v>700.75</v>
      </c>
      <c r="H12920">
        <v>40266</v>
      </c>
      <c r="I12920">
        <v>254657</v>
      </c>
      <c r="J12920">
        <f t="shared" si="603"/>
        <v>257.62867647058823</v>
      </c>
      <c r="K12920">
        <f t="shared" si="604"/>
        <v>2010</v>
      </c>
      <c r="L12920">
        <f t="shared" si="605"/>
        <v>10</v>
      </c>
    </row>
    <row r="12921" spans="1:12" x14ac:dyDescent="0.25">
      <c r="A12921" s="1">
        <v>40466</v>
      </c>
      <c r="B12921">
        <v>697.5</v>
      </c>
      <c r="C12921">
        <v>708.25</v>
      </c>
      <c r="D12921">
        <v>697.5</v>
      </c>
      <c r="E12921">
        <v>704.5</v>
      </c>
      <c r="G12921">
        <v>704.5</v>
      </c>
      <c r="H12921">
        <v>49322</v>
      </c>
      <c r="I12921">
        <v>255596</v>
      </c>
      <c r="J12921">
        <f t="shared" si="603"/>
        <v>259.00735294117646</v>
      </c>
      <c r="K12921">
        <f t="shared" si="604"/>
        <v>2010</v>
      </c>
      <c r="L12921">
        <f t="shared" si="605"/>
        <v>10</v>
      </c>
    </row>
    <row r="12922" spans="1:12" x14ac:dyDescent="0.25">
      <c r="A12922" s="1">
        <v>40469</v>
      </c>
      <c r="B12922">
        <v>705</v>
      </c>
      <c r="C12922">
        <v>706</v>
      </c>
      <c r="D12922">
        <v>688.5</v>
      </c>
      <c r="E12922">
        <v>690</v>
      </c>
      <c r="G12922">
        <v>690</v>
      </c>
      <c r="H12922">
        <v>41689</v>
      </c>
      <c r="I12922">
        <v>254546</v>
      </c>
      <c r="J12922">
        <f t="shared" si="603"/>
        <v>253.6764705882353</v>
      </c>
      <c r="K12922">
        <f t="shared" si="604"/>
        <v>2010</v>
      </c>
      <c r="L12922">
        <f t="shared" si="605"/>
        <v>10</v>
      </c>
    </row>
    <row r="12923" spans="1:12" x14ac:dyDescent="0.25">
      <c r="A12923" s="1">
        <v>40470</v>
      </c>
      <c r="B12923">
        <v>682</v>
      </c>
      <c r="C12923">
        <v>683</v>
      </c>
      <c r="D12923">
        <v>670</v>
      </c>
      <c r="E12923">
        <v>671.5</v>
      </c>
      <c r="G12923">
        <v>671.5</v>
      </c>
      <c r="H12923">
        <v>49092</v>
      </c>
      <c r="I12923">
        <v>247938</v>
      </c>
      <c r="J12923">
        <f t="shared" si="603"/>
        <v>246.875</v>
      </c>
      <c r="K12923">
        <f t="shared" si="604"/>
        <v>2010</v>
      </c>
      <c r="L12923">
        <f t="shared" si="605"/>
        <v>10</v>
      </c>
    </row>
    <row r="12924" spans="1:12" x14ac:dyDescent="0.25">
      <c r="A12924" s="1">
        <v>40471</v>
      </c>
      <c r="B12924">
        <v>678</v>
      </c>
      <c r="C12924">
        <v>684</v>
      </c>
      <c r="D12924">
        <v>675</v>
      </c>
      <c r="E12924">
        <v>683</v>
      </c>
      <c r="G12924">
        <v>683</v>
      </c>
      <c r="H12924">
        <v>36051</v>
      </c>
      <c r="I12924">
        <v>245258</v>
      </c>
      <c r="J12924">
        <f t="shared" si="603"/>
        <v>251.10294117647058</v>
      </c>
      <c r="K12924">
        <f t="shared" si="604"/>
        <v>2010</v>
      </c>
      <c r="L12924">
        <f t="shared" si="605"/>
        <v>10</v>
      </c>
    </row>
    <row r="12925" spans="1:12" x14ac:dyDescent="0.25">
      <c r="A12925" s="1">
        <v>40472</v>
      </c>
      <c r="B12925">
        <v>685</v>
      </c>
      <c r="C12925">
        <v>685</v>
      </c>
      <c r="D12925">
        <v>668.5</v>
      </c>
      <c r="E12925">
        <v>668.75</v>
      </c>
      <c r="G12925">
        <v>668.75</v>
      </c>
      <c r="H12925">
        <v>33133</v>
      </c>
      <c r="I12925">
        <v>246406</v>
      </c>
      <c r="J12925">
        <f t="shared" si="603"/>
        <v>245.8639705882353</v>
      </c>
      <c r="K12925">
        <f t="shared" si="604"/>
        <v>2010</v>
      </c>
      <c r="L12925">
        <f t="shared" si="605"/>
        <v>10</v>
      </c>
    </row>
    <row r="12926" spans="1:12" x14ac:dyDescent="0.25">
      <c r="A12926" s="1">
        <v>40473</v>
      </c>
      <c r="B12926">
        <v>672</v>
      </c>
      <c r="C12926">
        <v>674</v>
      </c>
      <c r="D12926">
        <v>666.25</v>
      </c>
      <c r="E12926">
        <v>670.75</v>
      </c>
      <c r="G12926">
        <v>670.75</v>
      </c>
      <c r="H12926">
        <v>29604</v>
      </c>
      <c r="I12926">
        <v>241687</v>
      </c>
      <c r="J12926">
        <f t="shared" si="603"/>
        <v>246.59926470588235</v>
      </c>
      <c r="K12926">
        <f t="shared" si="604"/>
        <v>2010</v>
      </c>
      <c r="L12926">
        <f t="shared" si="605"/>
        <v>10</v>
      </c>
    </row>
    <row r="12927" spans="1:12" x14ac:dyDescent="0.25">
      <c r="A12927" s="1">
        <v>40476</v>
      </c>
      <c r="B12927">
        <v>683</v>
      </c>
      <c r="C12927">
        <v>683</v>
      </c>
      <c r="D12927">
        <v>670.5</v>
      </c>
      <c r="E12927">
        <v>674</v>
      </c>
      <c r="G12927">
        <v>674</v>
      </c>
      <c r="H12927">
        <v>35789</v>
      </c>
      <c r="I12927">
        <v>241304</v>
      </c>
      <c r="J12927">
        <f t="shared" si="603"/>
        <v>247.79411764705881</v>
      </c>
      <c r="K12927">
        <f t="shared" si="604"/>
        <v>2010</v>
      </c>
      <c r="L12927">
        <f t="shared" si="605"/>
        <v>10</v>
      </c>
    </row>
    <row r="12928" spans="1:12" x14ac:dyDescent="0.25">
      <c r="A12928" s="1">
        <v>40477</v>
      </c>
      <c r="B12928">
        <v>672</v>
      </c>
      <c r="C12928">
        <v>696.5</v>
      </c>
      <c r="D12928">
        <v>672</v>
      </c>
      <c r="E12928">
        <v>692</v>
      </c>
      <c r="G12928">
        <v>692</v>
      </c>
      <c r="H12928">
        <v>61650</v>
      </c>
      <c r="I12928">
        <v>236863</v>
      </c>
      <c r="J12928">
        <f t="shared" si="603"/>
        <v>254.41176470588235</v>
      </c>
      <c r="K12928">
        <f t="shared" si="604"/>
        <v>2010</v>
      </c>
      <c r="L12928">
        <f t="shared" si="605"/>
        <v>10</v>
      </c>
    </row>
    <row r="12929" spans="1:12" x14ac:dyDescent="0.25">
      <c r="A12929" s="1">
        <v>40478</v>
      </c>
      <c r="B12929">
        <v>688</v>
      </c>
      <c r="C12929">
        <v>705</v>
      </c>
      <c r="D12929">
        <v>688</v>
      </c>
      <c r="E12929">
        <v>702.75</v>
      </c>
      <c r="G12929">
        <v>702.75</v>
      </c>
      <c r="H12929">
        <v>49922</v>
      </c>
      <c r="I12929">
        <v>233683</v>
      </c>
      <c r="J12929">
        <f t="shared" si="603"/>
        <v>258.3639705882353</v>
      </c>
      <c r="K12929">
        <f t="shared" si="604"/>
        <v>2010</v>
      </c>
      <c r="L12929">
        <f t="shared" si="605"/>
        <v>10</v>
      </c>
    </row>
    <row r="12930" spans="1:12" x14ac:dyDescent="0.25">
      <c r="A12930" s="1">
        <v>40479</v>
      </c>
      <c r="B12930">
        <v>718.5</v>
      </c>
      <c r="C12930">
        <v>721.75</v>
      </c>
      <c r="D12930">
        <v>715.5</v>
      </c>
      <c r="E12930">
        <v>718.25</v>
      </c>
      <c r="G12930">
        <v>718.25</v>
      </c>
      <c r="H12930">
        <v>60694</v>
      </c>
      <c r="I12930">
        <v>225010</v>
      </c>
      <c r="J12930">
        <f t="shared" ref="J12930:J12993" si="606">G12930/100*5000/136</f>
        <v>264.0625</v>
      </c>
      <c r="K12930">
        <f t="shared" ref="K12930:K12993" si="607">YEAR(A12930)</f>
        <v>2010</v>
      </c>
      <c r="L12930">
        <f t="shared" ref="L12930:L12993" si="608">MONTH(A12930)</f>
        <v>10</v>
      </c>
    </row>
    <row r="12931" spans="1:12" x14ac:dyDescent="0.25">
      <c r="A12931" s="1">
        <v>40480</v>
      </c>
      <c r="B12931">
        <v>715</v>
      </c>
      <c r="C12931">
        <v>723.75</v>
      </c>
      <c r="D12931">
        <v>714</v>
      </c>
      <c r="E12931">
        <v>717.25</v>
      </c>
      <c r="G12931">
        <v>717.25</v>
      </c>
      <c r="H12931">
        <v>57385</v>
      </c>
      <c r="I12931">
        <v>220386</v>
      </c>
      <c r="J12931">
        <f t="shared" si="606"/>
        <v>263.69485294117646</v>
      </c>
      <c r="K12931">
        <f t="shared" si="607"/>
        <v>2010</v>
      </c>
      <c r="L12931">
        <f t="shared" si="608"/>
        <v>10</v>
      </c>
    </row>
    <row r="12932" spans="1:12" x14ac:dyDescent="0.25">
      <c r="A12932" s="1">
        <v>40483</v>
      </c>
      <c r="B12932">
        <v>723.5</v>
      </c>
      <c r="C12932">
        <v>724</v>
      </c>
      <c r="D12932">
        <v>701</v>
      </c>
      <c r="E12932">
        <v>702.5</v>
      </c>
      <c r="G12932">
        <v>702.5</v>
      </c>
      <c r="H12932">
        <v>59548</v>
      </c>
      <c r="I12932">
        <v>207723</v>
      </c>
      <c r="J12932">
        <f t="shared" si="606"/>
        <v>258.27205882352939</v>
      </c>
      <c r="K12932">
        <f t="shared" si="607"/>
        <v>2010</v>
      </c>
      <c r="L12932">
        <f t="shared" si="608"/>
        <v>11</v>
      </c>
    </row>
    <row r="12933" spans="1:12" x14ac:dyDescent="0.25">
      <c r="A12933" s="1">
        <v>40484</v>
      </c>
      <c r="B12933">
        <v>711.5</v>
      </c>
      <c r="C12933">
        <v>711.5</v>
      </c>
      <c r="D12933">
        <v>694</v>
      </c>
      <c r="E12933">
        <v>694.25</v>
      </c>
      <c r="G12933">
        <v>694.25</v>
      </c>
      <c r="H12933">
        <v>58450</v>
      </c>
      <c r="I12933">
        <v>200966</v>
      </c>
      <c r="J12933">
        <f t="shared" si="606"/>
        <v>255.2389705882353</v>
      </c>
      <c r="K12933">
        <f t="shared" si="607"/>
        <v>2010</v>
      </c>
      <c r="L12933">
        <f t="shared" si="608"/>
        <v>11</v>
      </c>
    </row>
    <row r="12934" spans="1:12" x14ac:dyDescent="0.25">
      <c r="A12934" s="1">
        <v>40485</v>
      </c>
      <c r="B12934">
        <v>698</v>
      </c>
      <c r="C12934">
        <v>699</v>
      </c>
      <c r="D12934">
        <v>682</v>
      </c>
      <c r="E12934">
        <v>690.25</v>
      </c>
      <c r="G12934">
        <v>690.25</v>
      </c>
      <c r="H12934">
        <v>57253</v>
      </c>
      <c r="I12934">
        <v>193084</v>
      </c>
      <c r="J12934">
        <f t="shared" si="606"/>
        <v>253.76838235294119</v>
      </c>
      <c r="K12934">
        <f t="shared" si="607"/>
        <v>2010</v>
      </c>
      <c r="L12934">
        <f t="shared" si="608"/>
        <v>11</v>
      </c>
    </row>
    <row r="12935" spans="1:12" x14ac:dyDescent="0.25">
      <c r="A12935" s="1">
        <v>40486</v>
      </c>
      <c r="B12935">
        <v>702</v>
      </c>
      <c r="C12935">
        <v>717</v>
      </c>
      <c r="D12935">
        <v>700</v>
      </c>
      <c r="E12935">
        <v>713.75</v>
      </c>
      <c r="G12935">
        <v>713.75</v>
      </c>
      <c r="H12935">
        <v>57185</v>
      </c>
      <c r="I12935">
        <v>191408</v>
      </c>
      <c r="J12935">
        <f t="shared" si="606"/>
        <v>262.40808823529414</v>
      </c>
      <c r="K12935">
        <f t="shared" si="607"/>
        <v>2010</v>
      </c>
      <c r="L12935">
        <f t="shared" si="608"/>
        <v>11</v>
      </c>
    </row>
    <row r="12936" spans="1:12" x14ac:dyDescent="0.25">
      <c r="A12936" s="1">
        <v>40487</v>
      </c>
      <c r="B12936">
        <v>707.5</v>
      </c>
      <c r="C12936">
        <v>731</v>
      </c>
      <c r="D12936">
        <v>707.5</v>
      </c>
      <c r="E12936">
        <v>728.75</v>
      </c>
      <c r="G12936">
        <v>728.75</v>
      </c>
      <c r="H12936">
        <v>57185</v>
      </c>
      <c r="I12936">
        <v>189990</v>
      </c>
      <c r="J12936">
        <f t="shared" si="606"/>
        <v>267.92279411764707</v>
      </c>
      <c r="K12936">
        <f t="shared" si="607"/>
        <v>2010</v>
      </c>
      <c r="L12936">
        <f t="shared" si="608"/>
        <v>11</v>
      </c>
    </row>
    <row r="12937" spans="1:12" x14ac:dyDescent="0.25">
      <c r="A12937" s="1">
        <v>40490</v>
      </c>
      <c r="B12937">
        <v>727</v>
      </c>
      <c r="C12937">
        <v>736.5</v>
      </c>
      <c r="D12937">
        <v>726.5</v>
      </c>
      <c r="E12937">
        <v>736.25</v>
      </c>
      <c r="G12937">
        <v>736.25</v>
      </c>
      <c r="H12937">
        <v>66262</v>
      </c>
      <c r="I12937">
        <v>171887</v>
      </c>
      <c r="J12937">
        <f t="shared" si="606"/>
        <v>270.68014705882354</v>
      </c>
      <c r="K12937">
        <f t="shared" si="607"/>
        <v>2010</v>
      </c>
      <c r="L12937">
        <f t="shared" si="608"/>
        <v>11</v>
      </c>
    </row>
    <row r="12938" spans="1:12" x14ac:dyDescent="0.25">
      <c r="A12938" s="1">
        <v>40491</v>
      </c>
      <c r="B12938">
        <v>760</v>
      </c>
      <c r="C12938">
        <v>760.5</v>
      </c>
      <c r="D12938">
        <v>720</v>
      </c>
      <c r="E12938">
        <v>721.75</v>
      </c>
      <c r="G12938">
        <v>721.75</v>
      </c>
      <c r="H12938">
        <v>88653</v>
      </c>
      <c r="I12938">
        <v>161608</v>
      </c>
      <c r="J12938">
        <f t="shared" si="606"/>
        <v>265.34926470588238</v>
      </c>
      <c r="K12938">
        <f t="shared" si="607"/>
        <v>2010</v>
      </c>
      <c r="L12938">
        <f t="shared" si="608"/>
        <v>11</v>
      </c>
    </row>
    <row r="12939" spans="1:12" x14ac:dyDescent="0.25">
      <c r="A12939" s="1">
        <v>40492</v>
      </c>
      <c r="B12939">
        <v>716</v>
      </c>
      <c r="C12939">
        <v>716</v>
      </c>
      <c r="D12939">
        <v>708</v>
      </c>
      <c r="E12939">
        <v>710</v>
      </c>
      <c r="G12939">
        <v>710</v>
      </c>
      <c r="H12939">
        <v>68570</v>
      </c>
      <c r="I12939">
        <v>149705</v>
      </c>
      <c r="J12939">
        <f t="shared" si="606"/>
        <v>261.02941176470586</v>
      </c>
      <c r="K12939">
        <f t="shared" si="607"/>
        <v>2010</v>
      </c>
      <c r="L12939">
        <f t="shared" si="608"/>
        <v>11</v>
      </c>
    </row>
    <row r="12940" spans="1:12" x14ac:dyDescent="0.25">
      <c r="A12940" s="1">
        <v>40493</v>
      </c>
      <c r="B12940">
        <v>711.5</v>
      </c>
      <c r="C12940">
        <v>711.5</v>
      </c>
      <c r="D12940">
        <v>702.75</v>
      </c>
      <c r="E12940">
        <v>704</v>
      </c>
      <c r="G12940">
        <v>704</v>
      </c>
      <c r="H12940">
        <v>73514</v>
      </c>
      <c r="I12940">
        <v>134490</v>
      </c>
      <c r="J12940">
        <f t="shared" si="606"/>
        <v>258.8235294117647</v>
      </c>
      <c r="K12940">
        <f t="shared" si="607"/>
        <v>2010</v>
      </c>
      <c r="L12940">
        <f t="shared" si="608"/>
        <v>11</v>
      </c>
    </row>
    <row r="12941" spans="1:12" x14ac:dyDescent="0.25">
      <c r="A12941" s="1">
        <v>40494</v>
      </c>
      <c r="B12941">
        <v>691</v>
      </c>
      <c r="C12941">
        <v>695</v>
      </c>
      <c r="D12941">
        <v>662</v>
      </c>
      <c r="E12941">
        <v>669.25</v>
      </c>
      <c r="G12941">
        <v>669.25</v>
      </c>
      <c r="H12941">
        <v>101953</v>
      </c>
      <c r="I12941">
        <v>123749</v>
      </c>
      <c r="J12941">
        <f t="shared" si="606"/>
        <v>246.04779411764707</v>
      </c>
      <c r="K12941">
        <f t="shared" si="607"/>
        <v>2010</v>
      </c>
      <c r="L12941">
        <f t="shared" si="608"/>
        <v>11</v>
      </c>
    </row>
    <row r="12942" spans="1:12" x14ac:dyDescent="0.25">
      <c r="A12942" s="1">
        <v>40497</v>
      </c>
      <c r="B12942">
        <v>672</v>
      </c>
      <c r="C12942">
        <v>676</v>
      </c>
      <c r="D12942">
        <v>671</v>
      </c>
      <c r="E12942">
        <v>672.75</v>
      </c>
      <c r="G12942">
        <v>672.75</v>
      </c>
      <c r="H12942">
        <v>58751</v>
      </c>
      <c r="I12942">
        <v>119180</v>
      </c>
      <c r="J12942">
        <f t="shared" si="606"/>
        <v>247.33455882352942</v>
      </c>
      <c r="K12942">
        <f t="shared" si="607"/>
        <v>2010</v>
      </c>
      <c r="L12942">
        <f t="shared" si="608"/>
        <v>11</v>
      </c>
    </row>
    <row r="12943" spans="1:12" x14ac:dyDescent="0.25">
      <c r="A12943" s="1">
        <v>40498</v>
      </c>
      <c r="B12943">
        <v>644.5</v>
      </c>
      <c r="C12943">
        <v>644.5</v>
      </c>
      <c r="D12943">
        <v>624.5</v>
      </c>
      <c r="E12943">
        <v>626.25</v>
      </c>
      <c r="G12943">
        <v>626.25</v>
      </c>
      <c r="H12943">
        <v>95326</v>
      </c>
      <c r="I12943">
        <v>103382</v>
      </c>
      <c r="J12943">
        <f t="shared" si="606"/>
        <v>230.2389705882353</v>
      </c>
      <c r="K12943">
        <f t="shared" si="607"/>
        <v>2010</v>
      </c>
      <c r="L12943">
        <f t="shared" si="608"/>
        <v>11</v>
      </c>
    </row>
    <row r="12944" spans="1:12" x14ac:dyDescent="0.25">
      <c r="A12944" s="1">
        <v>40499</v>
      </c>
      <c r="B12944">
        <v>633.5</v>
      </c>
      <c r="C12944">
        <v>633.5</v>
      </c>
      <c r="D12944">
        <v>632</v>
      </c>
      <c r="E12944">
        <v>632.5</v>
      </c>
      <c r="G12944">
        <v>632.5</v>
      </c>
      <c r="H12944">
        <v>75379</v>
      </c>
      <c r="I12944">
        <v>95905</v>
      </c>
      <c r="J12944">
        <f t="shared" si="606"/>
        <v>232.53676470588235</v>
      </c>
      <c r="K12944">
        <f t="shared" si="607"/>
        <v>2010</v>
      </c>
      <c r="L12944">
        <f t="shared" si="608"/>
        <v>11</v>
      </c>
    </row>
    <row r="12945" spans="1:12" x14ac:dyDescent="0.25">
      <c r="A12945" s="1">
        <v>40500</v>
      </c>
      <c r="B12945">
        <v>651</v>
      </c>
      <c r="C12945">
        <v>654.5</v>
      </c>
      <c r="D12945">
        <v>645</v>
      </c>
      <c r="E12945">
        <v>645.25</v>
      </c>
      <c r="G12945">
        <v>645.25</v>
      </c>
      <c r="H12945">
        <v>35504</v>
      </c>
      <c r="I12945">
        <v>89162</v>
      </c>
      <c r="J12945">
        <f t="shared" si="606"/>
        <v>237.22426470588235</v>
      </c>
      <c r="K12945">
        <f t="shared" si="607"/>
        <v>2010</v>
      </c>
      <c r="L12945">
        <f t="shared" si="608"/>
        <v>11</v>
      </c>
    </row>
    <row r="12946" spans="1:12" x14ac:dyDescent="0.25">
      <c r="A12946" s="1">
        <v>40501</v>
      </c>
      <c r="B12946">
        <v>640.5</v>
      </c>
      <c r="C12946">
        <v>656</v>
      </c>
      <c r="D12946">
        <v>640.5</v>
      </c>
      <c r="E12946">
        <v>644.5</v>
      </c>
      <c r="G12946">
        <v>644.5</v>
      </c>
      <c r="H12946">
        <v>44383</v>
      </c>
      <c r="I12946">
        <v>86923</v>
      </c>
      <c r="J12946">
        <f t="shared" si="606"/>
        <v>236.9485294117647</v>
      </c>
      <c r="K12946">
        <f t="shared" si="607"/>
        <v>2010</v>
      </c>
      <c r="L12946">
        <f t="shared" si="608"/>
        <v>11</v>
      </c>
    </row>
    <row r="12947" spans="1:12" x14ac:dyDescent="0.25">
      <c r="A12947" s="1">
        <v>40504</v>
      </c>
      <c r="B12947">
        <v>644</v>
      </c>
      <c r="C12947">
        <v>650.75</v>
      </c>
      <c r="D12947">
        <v>643.5</v>
      </c>
      <c r="E12947">
        <v>645.5</v>
      </c>
      <c r="G12947">
        <v>645.5</v>
      </c>
      <c r="H12947">
        <v>30081</v>
      </c>
      <c r="I12947">
        <v>80171</v>
      </c>
      <c r="J12947">
        <f t="shared" si="606"/>
        <v>237.31617647058823</v>
      </c>
      <c r="K12947">
        <f t="shared" si="607"/>
        <v>2010</v>
      </c>
      <c r="L12947">
        <f t="shared" si="608"/>
        <v>11</v>
      </c>
    </row>
    <row r="12948" spans="1:12" x14ac:dyDescent="0.25">
      <c r="A12948" s="1">
        <v>40505</v>
      </c>
      <c r="B12948">
        <v>640</v>
      </c>
      <c r="C12948">
        <v>645.25</v>
      </c>
      <c r="D12948">
        <v>636</v>
      </c>
      <c r="E12948">
        <v>642</v>
      </c>
      <c r="G12948">
        <v>642</v>
      </c>
      <c r="H12948">
        <v>30081</v>
      </c>
      <c r="I12948">
        <v>80171</v>
      </c>
      <c r="J12948">
        <f t="shared" si="606"/>
        <v>236.02941176470588</v>
      </c>
      <c r="K12948">
        <f t="shared" si="607"/>
        <v>2010</v>
      </c>
      <c r="L12948">
        <f t="shared" si="608"/>
        <v>11</v>
      </c>
    </row>
    <row r="12949" spans="1:12" x14ac:dyDescent="0.25">
      <c r="A12949" s="1">
        <v>40506</v>
      </c>
      <c r="B12949">
        <v>649.75</v>
      </c>
      <c r="C12949">
        <v>649.75</v>
      </c>
      <c r="D12949">
        <v>644.5</v>
      </c>
      <c r="E12949">
        <v>647.5</v>
      </c>
      <c r="G12949">
        <v>647.5</v>
      </c>
      <c r="H12949">
        <v>29482</v>
      </c>
      <c r="I12949">
        <v>62850</v>
      </c>
      <c r="J12949">
        <f t="shared" si="606"/>
        <v>238.0514705882353</v>
      </c>
      <c r="K12949">
        <f t="shared" si="607"/>
        <v>2010</v>
      </c>
      <c r="L12949">
        <f t="shared" si="608"/>
        <v>11</v>
      </c>
    </row>
    <row r="12950" spans="1:12" x14ac:dyDescent="0.25">
      <c r="A12950" s="1">
        <v>40508</v>
      </c>
      <c r="B12950">
        <v>649.5</v>
      </c>
      <c r="C12950">
        <v>651</v>
      </c>
      <c r="D12950">
        <v>647.5</v>
      </c>
      <c r="E12950">
        <v>648.25</v>
      </c>
      <c r="G12950">
        <v>648.25</v>
      </c>
      <c r="H12950">
        <v>31350</v>
      </c>
      <c r="I12950">
        <v>44628</v>
      </c>
      <c r="J12950">
        <f t="shared" si="606"/>
        <v>238.32720588235293</v>
      </c>
      <c r="K12950">
        <f t="shared" si="607"/>
        <v>2010</v>
      </c>
      <c r="L12950">
        <f t="shared" si="608"/>
        <v>11</v>
      </c>
    </row>
    <row r="12951" spans="1:12" x14ac:dyDescent="0.25">
      <c r="A12951" s="1">
        <v>40511</v>
      </c>
      <c r="B12951">
        <v>651</v>
      </c>
      <c r="C12951">
        <v>656</v>
      </c>
      <c r="D12951">
        <v>647.25</v>
      </c>
      <c r="E12951">
        <v>650.25</v>
      </c>
      <c r="G12951">
        <v>650.25</v>
      </c>
      <c r="H12951">
        <v>52156</v>
      </c>
      <c r="I12951">
        <v>15142</v>
      </c>
      <c r="J12951">
        <f t="shared" si="606"/>
        <v>239.06250000000003</v>
      </c>
      <c r="K12951">
        <f t="shared" si="607"/>
        <v>2010</v>
      </c>
      <c r="L12951">
        <f t="shared" si="608"/>
        <v>11</v>
      </c>
    </row>
    <row r="12952" spans="1:12" x14ac:dyDescent="0.25">
      <c r="A12952" s="1">
        <v>40512</v>
      </c>
      <c r="B12952">
        <v>652</v>
      </c>
      <c r="C12952">
        <v>654</v>
      </c>
      <c r="D12952">
        <v>650.25</v>
      </c>
      <c r="E12952">
        <v>650.25</v>
      </c>
      <c r="G12952">
        <v>650.25</v>
      </c>
      <c r="H12952">
        <v>18191</v>
      </c>
      <c r="I12952">
        <v>8246</v>
      </c>
      <c r="J12952">
        <f t="shared" si="606"/>
        <v>239.06250000000003</v>
      </c>
      <c r="K12952">
        <f t="shared" si="607"/>
        <v>2010</v>
      </c>
      <c r="L12952">
        <f t="shared" si="608"/>
        <v>11</v>
      </c>
    </row>
    <row r="12953" spans="1:12" x14ac:dyDescent="0.25">
      <c r="A12953" s="1">
        <v>40513</v>
      </c>
      <c r="B12953">
        <v>652</v>
      </c>
      <c r="C12953">
        <v>697.5</v>
      </c>
      <c r="D12953">
        <v>652</v>
      </c>
      <c r="E12953">
        <v>697.5</v>
      </c>
      <c r="G12953">
        <v>697.5</v>
      </c>
      <c r="H12953">
        <v>10560</v>
      </c>
      <c r="I12953">
        <v>4012</v>
      </c>
      <c r="J12953">
        <f t="shared" si="606"/>
        <v>256.43382352941177</v>
      </c>
      <c r="K12953">
        <f t="shared" si="607"/>
        <v>2010</v>
      </c>
      <c r="L12953">
        <f t="shared" si="608"/>
        <v>12</v>
      </c>
    </row>
    <row r="12954" spans="1:12" x14ac:dyDescent="0.25">
      <c r="A12954" s="1">
        <v>40514</v>
      </c>
      <c r="B12954">
        <v>706.5</v>
      </c>
      <c r="C12954">
        <v>706.5</v>
      </c>
      <c r="D12954">
        <v>706.5</v>
      </c>
      <c r="E12954">
        <v>706.5</v>
      </c>
      <c r="G12954">
        <v>706.5</v>
      </c>
      <c r="H12954">
        <v>4391</v>
      </c>
      <c r="I12954">
        <v>2872</v>
      </c>
      <c r="J12954">
        <f t="shared" si="606"/>
        <v>259.74264705882354</v>
      </c>
      <c r="K12954">
        <f t="shared" si="607"/>
        <v>2010</v>
      </c>
      <c r="L12954">
        <f t="shared" si="608"/>
        <v>12</v>
      </c>
    </row>
    <row r="12955" spans="1:12" x14ac:dyDescent="0.25">
      <c r="A12955" s="1">
        <v>40515</v>
      </c>
      <c r="B12955">
        <v>734.5</v>
      </c>
      <c r="C12955">
        <v>738</v>
      </c>
      <c r="D12955">
        <v>734.5</v>
      </c>
      <c r="E12955">
        <v>738</v>
      </c>
      <c r="G12955">
        <v>738</v>
      </c>
      <c r="H12955">
        <v>2677</v>
      </c>
      <c r="I12955">
        <v>1984</v>
      </c>
      <c r="J12955">
        <f t="shared" si="606"/>
        <v>271.3235294117647</v>
      </c>
      <c r="K12955">
        <f t="shared" si="607"/>
        <v>2010</v>
      </c>
      <c r="L12955">
        <f t="shared" si="608"/>
        <v>12</v>
      </c>
    </row>
    <row r="12956" spans="1:12" x14ac:dyDescent="0.25">
      <c r="A12956" s="1">
        <v>40518</v>
      </c>
      <c r="B12956">
        <v>734.5</v>
      </c>
      <c r="C12956">
        <v>752</v>
      </c>
      <c r="D12956">
        <v>734.5</v>
      </c>
      <c r="E12956">
        <v>752</v>
      </c>
      <c r="G12956">
        <v>752</v>
      </c>
      <c r="H12956">
        <v>1377</v>
      </c>
      <c r="I12956">
        <v>1106</v>
      </c>
      <c r="J12956">
        <f t="shared" si="606"/>
        <v>276.47058823529414</v>
      </c>
      <c r="K12956">
        <f t="shared" si="607"/>
        <v>2010</v>
      </c>
      <c r="L12956">
        <f t="shared" si="608"/>
        <v>12</v>
      </c>
    </row>
    <row r="12957" spans="1:12" x14ac:dyDescent="0.25">
      <c r="A12957" s="1">
        <v>40519</v>
      </c>
      <c r="B12957">
        <v>743</v>
      </c>
      <c r="C12957">
        <v>752</v>
      </c>
      <c r="D12957">
        <v>743</v>
      </c>
      <c r="E12957">
        <v>743</v>
      </c>
      <c r="G12957">
        <v>743</v>
      </c>
      <c r="H12957">
        <v>1021</v>
      </c>
      <c r="I12957">
        <v>824</v>
      </c>
      <c r="J12957">
        <f t="shared" si="606"/>
        <v>273.16176470588238</v>
      </c>
      <c r="K12957">
        <f t="shared" si="607"/>
        <v>2010</v>
      </c>
      <c r="L12957">
        <f t="shared" si="608"/>
        <v>12</v>
      </c>
    </row>
    <row r="12958" spans="1:12" x14ac:dyDescent="0.25">
      <c r="A12958" s="1">
        <v>40520</v>
      </c>
      <c r="B12958">
        <v>742</v>
      </c>
      <c r="C12958">
        <v>742</v>
      </c>
      <c r="D12958">
        <v>742</v>
      </c>
      <c r="E12958">
        <v>742</v>
      </c>
      <c r="G12958">
        <v>742</v>
      </c>
      <c r="H12958">
        <v>575</v>
      </c>
      <c r="I12958">
        <v>541</v>
      </c>
      <c r="J12958">
        <f t="shared" si="606"/>
        <v>272.79411764705884</v>
      </c>
      <c r="K12958">
        <f t="shared" si="607"/>
        <v>2010</v>
      </c>
      <c r="L12958">
        <f t="shared" si="608"/>
        <v>12</v>
      </c>
    </row>
    <row r="12959" spans="1:12" x14ac:dyDescent="0.25">
      <c r="A12959" s="1">
        <v>40521</v>
      </c>
      <c r="B12959">
        <v>744</v>
      </c>
      <c r="C12959">
        <v>835</v>
      </c>
      <c r="D12959">
        <v>744</v>
      </c>
      <c r="E12959">
        <v>748.25</v>
      </c>
      <c r="G12959">
        <v>748.25</v>
      </c>
      <c r="H12959">
        <v>105</v>
      </c>
      <c r="I12959">
        <v>238</v>
      </c>
      <c r="J12959">
        <f t="shared" si="606"/>
        <v>275.09191176470586</v>
      </c>
      <c r="K12959">
        <f t="shared" si="607"/>
        <v>2010</v>
      </c>
      <c r="L12959">
        <f t="shared" si="608"/>
        <v>12</v>
      </c>
    </row>
    <row r="12960" spans="1:12" x14ac:dyDescent="0.25">
      <c r="A12960" s="1">
        <v>40522</v>
      </c>
      <c r="B12960">
        <v>744</v>
      </c>
      <c r="C12960">
        <v>744</v>
      </c>
      <c r="D12960">
        <v>735.5</v>
      </c>
      <c r="E12960">
        <v>735.5</v>
      </c>
      <c r="G12960">
        <v>735.5</v>
      </c>
      <c r="H12960">
        <v>94</v>
      </c>
      <c r="I12960">
        <v>191</v>
      </c>
      <c r="J12960">
        <f t="shared" si="606"/>
        <v>270.40441176470586</v>
      </c>
      <c r="K12960">
        <f t="shared" si="607"/>
        <v>2010</v>
      </c>
      <c r="L12960">
        <f t="shared" si="608"/>
        <v>12</v>
      </c>
    </row>
    <row r="12961" spans="1:12" x14ac:dyDescent="0.25">
      <c r="A12961" s="1">
        <v>40525</v>
      </c>
      <c r="B12961">
        <v>742.5</v>
      </c>
      <c r="C12961">
        <v>742.5</v>
      </c>
      <c r="D12961">
        <v>740.25</v>
      </c>
      <c r="E12961">
        <v>740.25</v>
      </c>
      <c r="G12961">
        <v>740.25</v>
      </c>
      <c r="H12961">
        <v>94</v>
      </c>
      <c r="I12961">
        <v>191</v>
      </c>
      <c r="J12961">
        <f t="shared" si="606"/>
        <v>272.15073529411762</v>
      </c>
      <c r="K12961">
        <f t="shared" si="607"/>
        <v>2010</v>
      </c>
      <c r="L12961">
        <f t="shared" si="608"/>
        <v>12</v>
      </c>
    </row>
    <row r="12962" spans="1:12" x14ac:dyDescent="0.25">
      <c r="A12962" s="1">
        <v>40526</v>
      </c>
      <c r="B12962">
        <v>742.5</v>
      </c>
      <c r="C12962">
        <v>742.5</v>
      </c>
      <c r="D12962">
        <v>721</v>
      </c>
      <c r="E12962">
        <v>721</v>
      </c>
      <c r="G12962">
        <v>721</v>
      </c>
      <c r="H12962">
        <v>105</v>
      </c>
      <c r="I12962">
        <v>105</v>
      </c>
      <c r="J12962">
        <f t="shared" si="606"/>
        <v>265.0735294117647</v>
      </c>
      <c r="K12962">
        <f t="shared" si="607"/>
        <v>2010</v>
      </c>
      <c r="L12962">
        <f t="shared" si="608"/>
        <v>12</v>
      </c>
    </row>
    <row r="12963" spans="1:12" x14ac:dyDescent="0.25">
      <c r="A12963" s="1">
        <v>40527</v>
      </c>
      <c r="B12963">
        <v>769.5</v>
      </c>
      <c r="C12963">
        <v>775</v>
      </c>
      <c r="D12963">
        <v>762</v>
      </c>
      <c r="E12963">
        <v>764.75</v>
      </c>
      <c r="G12963">
        <v>764.75</v>
      </c>
      <c r="H12963">
        <v>41111</v>
      </c>
      <c r="I12963">
        <v>228945</v>
      </c>
      <c r="J12963">
        <f t="shared" si="606"/>
        <v>281.15808823529414</v>
      </c>
      <c r="K12963">
        <f t="shared" si="607"/>
        <v>2010</v>
      </c>
      <c r="L12963">
        <f t="shared" si="608"/>
        <v>12</v>
      </c>
    </row>
    <row r="12964" spans="1:12" x14ac:dyDescent="0.25">
      <c r="A12964" s="1">
        <v>40528</v>
      </c>
      <c r="B12964">
        <v>764</v>
      </c>
      <c r="C12964">
        <v>765</v>
      </c>
      <c r="D12964">
        <v>748.5</v>
      </c>
      <c r="E12964">
        <v>749.75</v>
      </c>
      <c r="G12964">
        <v>749.75</v>
      </c>
      <c r="H12964">
        <v>30866</v>
      </c>
      <c r="I12964">
        <v>224465</v>
      </c>
      <c r="J12964">
        <f t="shared" si="606"/>
        <v>275.64338235294116</v>
      </c>
      <c r="K12964">
        <f t="shared" si="607"/>
        <v>2010</v>
      </c>
      <c r="L12964">
        <f t="shared" si="608"/>
        <v>12</v>
      </c>
    </row>
    <row r="12965" spans="1:12" x14ac:dyDescent="0.25">
      <c r="A12965" s="1">
        <v>40529</v>
      </c>
      <c r="B12965">
        <v>749.5</v>
      </c>
      <c r="C12965">
        <v>758</v>
      </c>
      <c r="D12965">
        <v>747</v>
      </c>
      <c r="E12965">
        <v>756.75</v>
      </c>
      <c r="G12965">
        <v>756.75</v>
      </c>
      <c r="H12965">
        <v>23922</v>
      </c>
      <c r="I12965">
        <v>223872</v>
      </c>
      <c r="J12965">
        <f t="shared" si="606"/>
        <v>278.21691176470586</v>
      </c>
      <c r="K12965">
        <f t="shared" si="607"/>
        <v>2010</v>
      </c>
      <c r="L12965">
        <f t="shared" si="608"/>
        <v>12</v>
      </c>
    </row>
    <row r="12966" spans="1:12" x14ac:dyDescent="0.25">
      <c r="A12966" s="1">
        <v>40532</v>
      </c>
      <c r="B12966">
        <v>764</v>
      </c>
      <c r="C12966">
        <v>775</v>
      </c>
      <c r="D12966">
        <v>764</v>
      </c>
      <c r="E12966">
        <v>769.5</v>
      </c>
      <c r="G12966">
        <v>769.5</v>
      </c>
      <c r="H12966">
        <v>26319</v>
      </c>
      <c r="I12966">
        <v>225402</v>
      </c>
      <c r="J12966">
        <f t="shared" si="606"/>
        <v>282.90441176470586</v>
      </c>
      <c r="K12966">
        <f t="shared" si="607"/>
        <v>2010</v>
      </c>
      <c r="L12966">
        <f t="shared" si="608"/>
        <v>12</v>
      </c>
    </row>
    <row r="12967" spans="1:12" x14ac:dyDescent="0.25">
      <c r="A12967" s="1">
        <v>40533</v>
      </c>
      <c r="B12967">
        <v>770</v>
      </c>
      <c r="C12967">
        <v>770</v>
      </c>
      <c r="D12967">
        <v>764</v>
      </c>
      <c r="E12967">
        <v>765</v>
      </c>
      <c r="G12967">
        <v>765</v>
      </c>
      <c r="H12967">
        <v>23700</v>
      </c>
      <c r="I12967">
        <v>224824</v>
      </c>
      <c r="J12967">
        <f t="shared" si="606"/>
        <v>281.25</v>
      </c>
      <c r="K12967">
        <f t="shared" si="607"/>
        <v>2010</v>
      </c>
      <c r="L12967">
        <f t="shared" si="608"/>
        <v>12</v>
      </c>
    </row>
    <row r="12968" spans="1:12" x14ac:dyDescent="0.25">
      <c r="A12968" s="1">
        <v>40534</v>
      </c>
      <c r="B12968">
        <v>760</v>
      </c>
      <c r="C12968">
        <v>785</v>
      </c>
      <c r="D12968">
        <v>757.75</v>
      </c>
      <c r="E12968">
        <v>783.5</v>
      </c>
      <c r="G12968">
        <v>783.5</v>
      </c>
      <c r="H12968">
        <v>23700</v>
      </c>
      <c r="I12968">
        <v>224824</v>
      </c>
      <c r="J12968">
        <f t="shared" si="606"/>
        <v>288.0514705882353</v>
      </c>
      <c r="K12968">
        <f t="shared" si="607"/>
        <v>2010</v>
      </c>
      <c r="L12968">
        <f t="shared" si="608"/>
        <v>12</v>
      </c>
    </row>
    <row r="12969" spans="1:12" x14ac:dyDescent="0.25">
      <c r="A12969" s="1">
        <v>40535</v>
      </c>
      <c r="B12969">
        <v>787.25</v>
      </c>
      <c r="C12969">
        <v>787.25</v>
      </c>
      <c r="D12969">
        <v>780.5</v>
      </c>
      <c r="E12969">
        <v>783</v>
      </c>
      <c r="G12969">
        <v>783</v>
      </c>
      <c r="H12969">
        <v>19738</v>
      </c>
      <c r="I12969">
        <v>227734</v>
      </c>
      <c r="J12969">
        <f t="shared" si="606"/>
        <v>287.86764705882354</v>
      </c>
      <c r="K12969">
        <f t="shared" si="607"/>
        <v>2010</v>
      </c>
      <c r="L12969">
        <f t="shared" si="608"/>
        <v>12</v>
      </c>
    </row>
    <row r="12970" spans="1:12" x14ac:dyDescent="0.25">
      <c r="A12970" s="1">
        <v>40539</v>
      </c>
      <c r="B12970">
        <v>779</v>
      </c>
      <c r="C12970">
        <v>781</v>
      </c>
      <c r="D12970">
        <v>776.5</v>
      </c>
      <c r="E12970">
        <v>780.25</v>
      </c>
      <c r="G12970">
        <v>780.25</v>
      </c>
      <c r="H12970">
        <v>12064</v>
      </c>
      <c r="I12970">
        <v>225508</v>
      </c>
      <c r="J12970">
        <f t="shared" si="606"/>
        <v>286.85661764705884</v>
      </c>
      <c r="K12970">
        <f t="shared" si="607"/>
        <v>2010</v>
      </c>
      <c r="L12970">
        <f t="shared" si="608"/>
        <v>12</v>
      </c>
    </row>
    <row r="12971" spans="1:12" x14ac:dyDescent="0.25">
      <c r="A12971" s="1">
        <v>40540</v>
      </c>
      <c r="B12971">
        <v>791.5</v>
      </c>
      <c r="C12971">
        <v>799</v>
      </c>
      <c r="D12971">
        <v>790</v>
      </c>
      <c r="E12971">
        <v>798.25</v>
      </c>
      <c r="G12971">
        <v>798.25</v>
      </c>
      <c r="H12971">
        <v>24215</v>
      </c>
      <c r="I12971">
        <v>228613</v>
      </c>
      <c r="J12971">
        <f t="shared" si="606"/>
        <v>293.47426470588238</v>
      </c>
      <c r="K12971">
        <f t="shared" si="607"/>
        <v>2010</v>
      </c>
      <c r="L12971">
        <f t="shared" si="608"/>
        <v>12</v>
      </c>
    </row>
    <row r="12972" spans="1:12" x14ac:dyDescent="0.25">
      <c r="A12972" s="1">
        <v>40541</v>
      </c>
      <c r="B12972">
        <v>794</v>
      </c>
      <c r="C12972">
        <v>803.75</v>
      </c>
      <c r="D12972">
        <v>789</v>
      </c>
      <c r="E12972">
        <v>799.25</v>
      </c>
      <c r="G12972">
        <v>799.25</v>
      </c>
      <c r="H12972">
        <v>25276</v>
      </c>
      <c r="I12972">
        <v>230617</v>
      </c>
      <c r="J12972">
        <f t="shared" si="606"/>
        <v>293.84191176470586</v>
      </c>
      <c r="K12972">
        <f t="shared" si="607"/>
        <v>2010</v>
      </c>
      <c r="L12972">
        <f t="shared" si="608"/>
        <v>12</v>
      </c>
    </row>
    <row r="12973" spans="1:12" x14ac:dyDescent="0.25">
      <c r="A12973" s="1">
        <v>40542</v>
      </c>
      <c r="B12973">
        <v>793</v>
      </c>
      <c r="C12973">
        <v>793</v>
      </c>
      <c r="D12973">
        <v>778.25</v>
      </c>
      <c r="E12973">
        <v>784.75</v>
      </c>
      <c r="G12973">
        <v>784.75</v>
      </c>
      <c r="H12973">
        <v>28967</v>
      </c>
      <c r="I12973">
        <v>227694</v>
      </c>
      <c r="J12973">
        <f t="shared" si="606"/>
        <v>288.5110294117647</v>
      </c>
      <c r="K12973">
        <f t="shared" si="607"/>
        <v>2010</v>
      </c>
      <c r="L12973">
        <f t="shared" si="608"/>
        <v>12</v>
      </c>
    </row>
    <row r="12974" spans="1:12" x14ac:dyDescent="0.25">
      <c r="A12974" s="1">
        <v>40543</v>
      </c>
      <c r="B12974">
        <v>788</v>
      </c>
      <c r="C12974">
        <v>795.5</v>
      </c>
      <c r="D12974">
        <v>787</v>
      </c>
      <c r="E12974">
        <v>794.25</v>
      </c>
      <c r="G12974">
        <v>794.25</v>
      </c>
      <c r="H12974">
        <v>18720</v>
      </c>
      <c r="I12974">
        <v>226341</v>
      </c>
      <c r="J12974">
        <f t="shared" si="606"/>
        <v>292.00367647058823</v>
      </c>
      <c r="K12974">
        <f t="shared" si="607"/>
        <v>2010</v>
      </c>
      <c r="L12974">
        <f t="shared" si="608"/>
        <v>12</v>
      </c>
    </row>
    <row r="12975" spans="1:12" x14ac:dyDescent="0.25">
      <c r="A12975" s="1">
        <v>40546</v>
      </c>
      <c r="B12975">
        <v>816</v>
      </c>
      <c r="C12975">
        <v>823.5</v>
      </c>
      <c r="D12975">
        <v>804</v>
      </c>
      <c r="E12975">
        <v>805.5</v>
      </c>
      <c r="G12975">
        <v>805.5</v>
      </c>
      <c r="H12975">
        <v>41582</v>
      </c>
      <c r="I12975">
        <v>230938</v>
      </c>
      <c r="J12975">
        <f t="shared" si="606"/>
        <v>296.13970588235293</v>
      </c>
      <c r="K12975">
        <f t="shared" si="607"/>
        <v>2011</v>
      </c>
      <c r="L12975">
        <f t="shared" si="608"/>
        <v>1</v>
      </c>
    </row>
    <row r="12976" spans="1:12" x14ac:dyDescent="0.25">
      <c r="A12976" s="1">
        <v>40547</v>
      </c>
      <c r="B12976">
        <v>798</v>
      </c>
      <c r="C12976">
        <v>802.75</v>
      </c>
      <c r="D12976">
        <v>788</v>
      </c>
      <c r="E12976">
        <v>789.25</v>
      </c>
      <c r="G12976">
        <v>789.25</v>
      </c>
      <c r="H12976">
        <v>42111</v>
      </c>
      <c r="I12976">
        <v>228131</v>
      </c>
      <c r="J12976">
        <f t="shared" si="606"/>
        <v>290.16544117647061</v>
      </c>
      <c r="K12976">
        <f t="shared" si="607"/>
        <v>2011</v>
      </c>
      <c r="L12976">
        <f t="shared" si="608"/>
        <v>1</v>
      </c>
    </row>
    <row r="12977" spans="1:12" x14ac:dyDescent="0.25">
      <c r="A12977" s="1">
        <v>40548</v>
      </c>
      <c r="B12977">
        <v>780</v>
      </c>
      <c r="C12977">
        <v>810.25</v>
      </c>
      <c r="D12977">
        <v>780</v>
      </c>
      <c r="E12977">
        <v>808.25</v>
      </c>
      <c r="G12977">
        <v>808.25</v>
      </c>
      <c r="H12977">
        <v>43836</v>
      </c>
      <c r="I12977">
        <v>231503</v>
      </c>
      <c r="J12977">
        <f t="shared" si="606"/>
        <v>297.15073529411762</v>
      </c>
      <c r="K12977">
        <f t="shared" si="607"/>
        <v>2011</v>
      </c>
      <c r="L12977">
        <f t="shared" si="608"/>
        <v>1</v>
      </c>
    </row>
    <row r="12978" spans="1:12" x14ac:dyDescent="0.25">
      <c r="A12978" s="1">
        <v>40549</v>
      </c>
      <c r="B12978">
        <v>802</v>
      </c>
      <c r="C12978">
        <v>803.5</v>
      </c>
      <c r="D12978">
        <v>788</v>
      </c>
      <c r="E12978">
        <v>789</v>
      </c>
      <c r="G12978">
        <v>789</v>
      </c>
      <c r="H12978">
        <v>38317</v>
      </c>
      <c r="I12978">
        <v>227558</v>
      </c>
      <c r="J12978">
        <f t="shared" si="606"/>
        <v>290.0735294117647</v>
      </c>
      <c r="K12978">
        <f t="shared" si="607"/>
        <v>2011</v>
      </c>
      <c r="L12978">
        <f t="shared" si="608"/>
        <v>1</v>
      </c>
    </row>
    <row r="12979" spans="1:12" x14ac:dyDescent="0.25">
      <c r="A12979" s="1">
        <v>40550</v>
      </c>
      <c r="B12979">
        <v>785</v>
      </c>
      <c r="C12979">
        <v>791.5</v>
      </c>
      <c r="D12979">
        <v>772</v>
      </c>
      <c r="E12979">
        <v>774</v>
      </c>
      <c r="G12979">
        <v>774</v>
      </c>
      <c r="H12979">
        <v>41870</v>
      </c>
      <c r="I12979">
        <v>223722</v>
      </c>
      <c r="J12979">
        <f t="shared" si="606"/>
        <v>284.55882352941177</v>
      </c>
      <c r="K12979">
        <f t="shared" si="607"/>
        <v>2011</v>
      </c>
      <c r="L12979">
        <f t="shared" si="608"/>
        <v>1</v>
      </c>
    </row>
    <row r="12980" spans="1:12" x14ac:dyDescent="0.25">
      <c r="A12980" s="1">
        <v>40553</v>
      </c>
      <c r="B12980">
        <v>773.5</v>
      </c>
      <c r="C12980">
        <v>781</v>
      </c>
      <c r="D12980">
        <v>767</v>
      </c>
      <c r="E12980">
        <v>767.25</v>
      </c>
      <c r="G12980">
        <v>767.25</v>
      </c>
      <c r="H12980">
        <v>45406</v>
      </c>
      <c r="I12980">
        <v>220248</v>
      </c>
      <c r="J12980">
        <f t="shared" si="606"/>
        <v>282.07720588235293</v>
      </c>
      <c r="K12980">
        <f t="shared" si="607"/>
        <v>2011</v>
      </c>
      <c r="L12980">
        <f t="shared" si="608"/>
        <v>1</v>
      </c>
    </row>
    <row r="12981" spans="1:12" x14ac:dyDescent="0.25">
      <c r="A12981" s="1">
        <v>40554</v>
      </c>
      <c r="B12981">
        <v>774</v>
      </c>
      <c r="C12981">
        <v>774</v>
      </c>
      <c r="D12981">
        <v>758</v>
      </c>
      <c r="E12981">
        <v>759.5</v>
      </c>
      <c r="G12981">
        <v>759.5</v>
      </c>
      <c r="H12981">
        <v>41649</v>
      </c>
      <c r="I12981">
        <v>214244</v>
      </c>
      <c r="J12981">
        <f t="shared" si="606"/>
        <v>279.22794117647061</v>
      </c>
      <c r="K12981">
        <f t="shared" si="607"/>
        <v>2011</v>
      </c>
      <c r="L12981">
        <f t="shared" si="608"/>
        <v>1</v>
      </c>
    </row>
    <row r="12982" spans="1:12" x14ac:dyDescent="0.25">
      <c r="A12982" s="1">
        <v>40555</v>
      </c>
      <c r="B12982">
        <v>790</v>
      </c>
      <c r="C12982">
        <v>790</v>
      </c>
      <c r="D12982">
        <v>767.5</v>
      </c>
      <c r="E12982">
        <v>770.5</v>
      </c>
      <c r="G12982">
        <v>770.5</v>
      </c>
      <c r="H12982">
        <v>63833</v>
      </c>
      <c r="I12982">
        <v>214166</v>
      </c>
      <c r="J12982">
        <f t="shared" si="606"/>
        <v>283.27205882352939</v>
      </c>
      <c r="K12982">
        <f t="shared" si="607"/>
        <v>2011</v>
      </c>
      <c r="L12982">
        <f t="shared" si="608"/>
        <v>1</v>
      </c>
    </row>
    <row r="12983" spans="1:12" x14ac:dyDescent="0.25">
      <c r="A12983" s="1">
        <v>40556</v>
      </c>
      <c r="B12983">
        <v>776.5</v>
      </c>
      <c r="C12983">
        <v>786</v>
      </c>
      <c r="D12983">
        <v>770</v>
      </c>
      <c r="E12983">
        <v>783.5</v>
      </c>
      <c r="G12983">
        <v>783.5</v>
      </c>
      <c r="H12983">
        <v>63833</v>
      </c>
      <c r="I12983">
        <v>214166</v>
      </c>
      <c r="J12983">
        <f t="shared" si="606"/>
        <v>288.0514705882353</v>
      </c>
      <c r="K12983">
        <f t="shared" si="607"/>
        <v>2011</v>
      </c>
      <c r="L12983">
        <f t="shared" si="608"/>
        <v>1</v>
      </c>
    </row>
    <row r="12984" spans="1:12" x14ac:dyDescent="0.25">
      <c r="A12984" s="1">
        <v>40557</v>
      </c>
      <c r="B12984">
        <v>768.5</v>
      </c>
      <c r="C12984">
        <v>775</v>
      </c>
      <c r="D12984">
        <v>764</v>
      </c>
      <c r="E12984">
        <v>773.25</v>
      </c>
      <c r="G12984">
        <v>773.25</v>
      </c>
      <c r="H12984">
        <v>58445</v>
      </c>
      <c r="I12984">
        <v>214015</v>
      </c>
      <c r="J12984">
        <f t="shared" si="606"/>
        <v>284.28308823529414</v>
      </c>
      <c r="K12984">
        <f t="shared" si="607"/>
        <v>2011</v>
      </c>
      <c r="L12984">
        <f t="shared" si="608"/>
        <v>1</v>
      </c>
    </row>
    <row r="12985" spans="1:12" x14ac:dyDescent="0.25">
      <c r="A12985" s="1">
        <v>40561</v>
      </c>
      <c r="B12985">
        <v>793</v>
      </c>
      <c r="C12985">
        <v>795.5</v>
      </c>
      <c r="D12985">
        <v>788.75</v>
      </c>
      <c r="E12985">
        <v>793.25</v>
      </c>
      <c r="G12985">
        <v>793.25</v>
      </c>
      <c r="H12985">
        <v>45206</v>
      </c>
      <c r="I12985">
        <v>214350</v>
      </c>
      <c r="J12985">
        <f t="shared" si="606"/>
        <v>291.6360294117647</v>
      </c>
      <c r="K12985">
        <f t="shared" si="607"/>
        <v>2011</v>
      </c>
      <c r="L12985">
        <f t="shared" si="608"/>
        <v>1</v>
      </c>
    </row>
    <row r="12986" spans="1:12" x14ac:dyDescent="0.25">
      <c r="A12986" s="1">
        <v>40562</v>
      </c>
      <c r="B12986">
        <v>804</v>
      </c>
      <c r="C12986">
        <v>805.5</v>
      </c>
      <c r="D12986">
        <v>795</v>
      </c>
      <c r="E12986">
        <v>797.25</v>
      </c>
      <c r="G12986">
        <v>797.25</v>
      </c>
      <c r="H12986">
        <v>52166</v>
      </c>
      <c r="I12986">
        <v>215680</v>
      </c>
      <c r="J12986">
        <f t="shared" si="606"/>
        <v>293.10661764705884</v>
      </c>
      <c r="K12986">
        <f t="shared" si="607"/>
        <v>2011</v>
      </c>
      <c r="L12986">
        <f t="shared" si="608"/>
        <v>1</v>
      </c>
    </row>
    <row r="12987" spans="1:12" x14ac:dyDescent="0.25">
      <c r="A12987" s="1">
        <v>40563</v>
      </c>
      <c r="B12987">
        <v>783</v>
      </c>
      <c r="C12987">
        <v>804</v>
      </c>
      <c r="D12987">
        <v>782.75</v>
      </c>
      <c r="E12987">
        <v>803.5</v>
      </c>
      <c r="G12987">
        <v>803.5</v>
      </c>
      <c r="H12987">
        <v>47555</v>
      </c>
      <c r="I12987">
        <v>212239</v>
      </c>
      <c r="J12987">
        <f t="shared" si="606"/>
        <v>295.40441176470586</v>
      </c>
      <c r="K12987">
        <f t="shared" si="607"/>
        <v>2011</v>
      </c>
      <c r="L12987">
        <f t="shared" si="608"/>
        <v>1</v>
      </c>
    </row>
    <row r="12988" spans="1:12" x14ac:dyDescent="0.25">
      <c r="A12988" s="1">
        <v>40564</v>
      </c>
      <c r="B12988">
        <v>811</v>
      </c>
      <c r="C12988">
        <v>829.5</v>
      </c>
      <c r="D12988">
        <v>809</v>
      </c>
      <c r="E12988">
        <v>824.5</v>
      </c>
      <c r="G12988">
        <v>824.5</v>
      </c>
      <c r="H12988">
        <v>69697</v>
      </c>
      <c r="I12988">
        <v>216467</v>
      </c>
      <c r="J12988">
        <f t="shared" si="606"/>
        <v>303.12499999999994</v>
      </c>
      <c r="K12988">
        <f t="shared" si="607"/>
        <v>2011</v>
      </c>
      <c r="L12988">
        <f t="shared" si="608"/>
        <v>1</v>
      </c>
    </row>
    <row r="12989" spans="1:12" x14ac:dyDescent="0.25">
      <c r="A12989" s="1">
        <v>40567</v>
      </c>
      <c r="B12989">
        <v>832</v>
      </c>
      <c r="C12989">
        <v>839</v>
      </c>
      <c r="D12989">
        <v>827</v>
      </c>
      <c r="E12989">
        <v>835.25</v>
      </c>
      <c r="G12989">
        <v>835.25</v>
      </c>
      <c r="H12989">
        <v>53540</v>
      </c>
      <c r="I12989">
        <v>218196</v>
      </c>
      <c r="J12989">
        <f t="shared" si="606"/>
        <v>307.07720588235287</v>
      </c>
      <c r="K12989">
        <f t="shared" si="607"/>
        <v>2011</v>
      </c>
      <c r="L12989">
        <f t="shared" si="608"/>
        <v>1</v>
      </c>
    </row>
    <row r="12990" spans="1:12" x14ac:dyDescent="0.25">
      <c r="A12990" s="1">
        <v>40568</v>
      </c>
      <c r="B12990">
        <v>826</v>
      </c>
      <c r="C12990">
        <v>839.5</v>
      </c>
      <c r="D12990">
        <v>825</v>
      </c>
      <c r="E12990">
        <v>838.25</v>
      </c>
      <c r="G12990">
        <v>838.25</v>
      </c>
      <c r="H12990">
        <v>63195</v>
      </c>
      <c r="I12990">
        <v>217681</v>
      </c>
      <c r="J12990">
        <f t="shared" si="606"/>
        <v>308.18014705882354</v>
      </c>
      <c r="K12990">
        <f t="shared" si="607"/>
        <v>2011</v>
      </c>
      <c r="L12990">
        <f t="shared" si="608"/>
        <v>1</v>
      </c>
    </row>
    <row r="12991" spans="1:12" x14ac:dyDescent="0.25">
      <c r="A12991" s="1">
        <v>40569</v>
      </c>
      <c r="B12991">
        <v>850</v>
      </c>
      <c r="C12991">
        <v>860.5</v>
      </c>
      <c r="D12991">
        <v>847</v>
      </c>
      <c r="E12991">
        <v>856.5</v>
      </c>
      <c r="G12991">
        <v>856.5</v>
      </c>
      <c r="H12991">
        <v>48711</v>
      </c>
      <c r="I12991">
        <v>219955</v>
      </c>
      <c r="J12991">
        <f t="shared" si="606"/>
        <v>314.88970588235293</v>
      </c>
      <c r="K12991">
        <f t="shared" si="607"/>
        <v>2011</v>
      </c>
      <c r="L12991">
        <f t="shared" si="608"/>
        <v>1</v>
      </c>
    </row>
    <row r="12992" spans="1:12" x14ac:dyDescent="0.25">
      <c r="A12992" s="1">
        <v>40570</v>
      </c>
      <c r="B12992">
        <v>856</v>
      </c>
      <c r="C12992">
        <v>856</v>
      </c>
      <c r="D12992">
        <v>846</v>
      </c>
      <c r="E12992">
        <v>846.25</v>
      </c>
      <c r="G12992">
        <v>846.25</v>
      </c>
      <c r="H12992">
        <v>46081</v>
      </c>
      <c r="I12992">
        <v>220198</v>
      </c>
      <c r="J12992">
        <f t="shared" si="606"/>
        <v>311.12132352941177</v>
      </c>
      <c r="K12992">
        <f t="shared" si="607"/>
        <v>2011</v>
      </c>
      <c r="L12992">
        <f t="shared" si="608"/>
        <v>1</v>
      </c>
    </row>
    <row r="12993" spans="1:12" x14ac:dyDescent="0.25">
      <c r="A12993" s="1">
        <v>40571</v>
      </c>
      <c r="B12993">
        <v>843</v>
      </c>
      <c r="C12993">
        <v>845</v>
      </c>
      <c r="D12993">
        <v>824</v>
      </c>
      <c r="E12993">
        <v>825.75</v>
      </c>
      <c r="G12993">
        <v>825.75</v>
      </c>
      <c r="H12993">
        <v>60972</v>
      </c>
      <c r="I12993">
        <v>214374</v>
      </c>
      <c r="J12993">
        <f t="shared" si="606"/>
        <v>303.58455882352939</v>
      </c>
      <c r="K12993">
        <f t="shared" si="607"/>
        <v>2011</v>
      </c>
      <c r="L12993">
        <f t="shared" si="608"/>
        <v>1</v>
      </c>
    </row>
    <row r="12994" spans="1:12" x14ac:dyDescent="0.25">
      <c r="A12994" s="1">
        <v>40574</v>
      </c>
      <c r="B12994">
        <v>841</v>
      </c>
      <c r="C12994">
        <v>847</v>
      </c>
      <c r="D12994">
        <v>838</v>
      </c>
      <c r="E12994">
        <v>840.75</v>
      </c>
      <c r="G12994">
        <v>840.75</v>
      </c>
      <c r="H12994">
        <v>53841</v>
      </c>
      <c r="I12994">
        <v>214631</v>
      </c>
      <c r="J12994">
        <f t="shared" ref="J12994:J13057" si="609">G12994/100*5000/136</f>
        <v>309.09926470588238</v>
      </c>
      <c r="K12994">
        <f t="shared" ref="K12994:K13057" si="610">YEAR(A12994)</f>
        <v>2011</v>
      </c>
      <c r="L12994">
        <f t="shared" ref="L12994:L13057" si="611">MONTH(A12994)</f>
        <v>1</v>
      </c>
    </row>
    <row r="12995" spans="1:12" x14ac:dyDescent="0.25">
      <c r="A12995" s="1">
        <v>40575</v>
      </c>
      <c r="B12995">
        <v>839</v>
      </c>
      <c r="C12995">
        <v>841.5</v>
      </c>
      <c r="D12995">
        <v>834</v>
      </c>
      <c r="E12995">
        <v>835.75</v>
      </c>
      <c r="G12995">
        <v>835.75</v>
      </c>
      <c r="H12995">
        <v>53425</v>
      </c>
      <c r="I12995">
        <v>203670</v>
      </c>
      <c r="J12995">
        <f t="shared" si="609"/>
        <v>307.2610294117647</v>
      </c>
      <c r="K12995">
        <f t="shared" si="610"/>
        <v>2011</v>
      </c>
      <c r="L12995">
        <f t="shared" si="611"/>
        <v>2</v>
      </c>
    </row>
    <row r="12996" spans="1:12" x14ac:dyDescent="0.25">
      <c r="A12996" s="1">
        <v>40576</v>
      </c>
      <c r="B12996">
        <v>854.5</v>
      </c>
      <c r="C12996">
        <v>863</v>
      </c>
      <c r="D12996">
        <v>854</v>
      </c>
      <c r="E12996">
        <v>863</v>
      </c>
      <c r="G12996">
        <v>863</v>
      </c>
      <c r="H12996">
        <v>59330</v>
      </c>
      <c r="I12996">
        <v>202089</v>
      </c>
      <c r="J12996">
        <f t="shared" si="609"/>
        <v>317.27941176470591</v>
      </c>
      <c r="K12996">
        <f t="shared" si="610"/>
        <v>2011</v>
      </c>
      <c r="L12996">
        <f t="shared" si="611"/>
        <v>2</v>
      </c>
    </row>
    <row r="12997" spans="1:12" x14ac:dyDescent="0.25">
      <c r="A12997" s="1">
        <v>40577</v>
      </c>
      <c r="B12997">
        <v>853.5</v>
      </c>
      <c r="C12997">
        <v>865</v>
      </c>
      <c r="D12997">
        <v>849</v>
      </c>
      <c r="E12997">
        <v>859</v>
      </c>
      <c r="G12997">
        <v>859</v>
      </c>
      <c r="H12997">
        <v>62142</v>
      </c>
      <c r="I12997">
        <v>194460</v>
      </c>
      <c r="J12997">
        <f t="shared" si="609"/>
        <v>315.80882352941177</v>
      </c>
      <c r="K12997">
        <f t="shared" si="610"/>
        <v>2011</v>
      </c>
      <c r="L12997">
        <f t="shared" si="611"/>
        <v>2</v>
      </c>
    </row>
    <row r="12998" spans="1:12" x14ac:dyDescent="0.25">
      <c r="A12998" s="1">
        <v>40578</v>
      </c>
      <c r="B12998">
        <v>858</v>
      </c>
      <c r="C12998">
        <v>858</v>
      </c>
      <c r="D12998">
        <v>844.75</v>
      </c>
      <c r="E12998">
        <v>853.75</v>
      </c>
      <c r="G12998">
        <v>853.75</v>
      </c>
      <c r="H12998">
        <v>51667</v>
      </c>
      <c r="I12998">
        <v>189655</v>
      </c>
      <c r="J12998">
        <f t="shared" si="609"/>
        <v>313.87867647058823</v>
      </c>
      <c r="K12998">
        <f t="shared" si="610"/>
        <v>2011</v>
      </c>
      <c r="L12998">
        <f t="shared" si="611"/>
        <v>2</v>
      </c>
    </row>
    <row r="12999" spans="1:12" x14ac:dyDescent="0.25">
      <c r="A12999" s="1">
        <v>40581</v>
      </c>
      <c r="B12999">
        <v>863</v>
      </c>
      <c r="C12999">
        <v>864</v>
      </c>
      <c r="D12999">
        <v>852</v>
      </c>
      <c r="E12999">
        <v>858.75</v>
      </c>
      <c r="G12999">
        <v>858.75</v>
      </c>
      <c r="H12999">
        <v>63365</v>
      </c>
      <c r="I12999">
        <v>179985</v>
      </c>
      <c r="J12999">
        <f t="shared" si="609"/>
        <v>315.71691176470586</v>
      </c>
      <c r="K12999">
        <f t="shared" si="610"/>
        <v>2011</v>
      </c>
      <c r="L12999">
        <f t="shared" si="611"/>
        <v>2</v>
      </c>
    </row>
    <row r="13000" spans="1:12" x14ac:dyDescent="0.25">
      <c r="A13000" s="1">
        <v>40582</v>
      </c>
      <c r="B13000">
        <v>851</v>
      </c>
      <c r="C13000">
        <v>878.5</v>
      </c>
      <c r="D13000">
        <v>851</v>
      </c>
      <c r="E13000">
        <v>874.25</v>
      </c>
      <c r="G13000">
        <v>874.25</v>
      </c>
      <c r="H13000">
        <v>92302</v>
      </c>
      <c r="I13000">
        <v>169483</v>
      </c>
      <c r="J13000">
        <f t="shared" si="609"/>
        <v>321.41544117647061</v>
      </c>
      <c r="K13000">
        <f t="shared" si="610"/>
        <v>2011</v>
      </c>
      <c r="L13000">
        <f t="shared" si="611"/>
        <v>2</v>
      </c>
    </row>
    <row r="13001" spans="1:12" x14ac:dyDescent="0.25">
      <c r="A13001" s="1">
        <v>40583</v>
      </c>
      <c r="B13001">
        <v>891</v>
      </c>
      <c r="C13001">
        <v>892</v>
      </c>
      <c r="D13001">
        <v>879</v>
      </c>
      <c r="E13001">
        <v>886</v>
      </c>
      <c r="G13001">
        <v>886</v>
      </c>
      <c r="H13001">
        <v>69104</v>
      </c>
      <c r="I13001">
        <v>158000</v>
      </c>
      <c r="J13001">
        <f t="shared" si="609"/>
        <v>325.73529411764707</v>
      </c>
      <c r="K13001">
        <f t="shared" si="610"/>
        <v>2011</v>
      </c>
      <c r="L13001">
        <f t="shared" si="611"/>
        <v>2</v>
      </c>
    </row>
    <row r="13002" spans="1:12" x14ac:dyDescent="0.25">
      <c r="A13002" s="1">
        <v>40584</v>
      </c>
      <c r="B13002">
        <v>879.5</v>
      </c>
      <c r="C13002">
        <v>885</v>
      </c>
      <c r="D13002">
        <v>861</v>
      </c>
      <c r="E13002">
        <v>862.75</v>
      </c>
      <c r="G13002">
        <v>862.75</v>
      </c>
      <c r="H13002">
        <v>75619</v>
      </c>
      <c r="I13002">
        <v>143284</v>
      </c>
      <c r="J13002">
        <f t="shared" si="609"/>
        <v>317.1875</v>
      </c>
      <c r="K13002">
        <f t="shared" si="610"/>
        <v>2011</v>
      </c>
      <c r="L13002">
        <f t="shared" si="611"/>
        <v>2</v>
      </c>
    </row>
    <row r="13003" spans="1:12" x14ac:dyDescent="0.25">
      <c r="A13003" s="1">
        <v>40585</v>
      </c>
      <c r="B13003">
        <v>864</v>
      </c>
      <c r="C13003">
        <v>868</v>
      </c>
      <c r="D13003">
        <v>858</v>
      </c>
      <c r="E13003">
        <v>867</v>
      </c>
      <c r="G13003">
        <v>867</v>
      </c>
      <c r="H13003">
        <v>58881</v>
      </c>
      <c r="I13003">
        <v>128418</v>
      </c>
      <c r="J13003">
        <f t="shared" si="609"/>
        <v>318.75</v>
      </c>
      <c r="K13003">
        <f t="shared" si="610"/>
        <v>2011</v>
      </c>
      <c r="L13003">
        <f t="shared" si="611"/>
        <v>2</v>
      </c>
    </row>
    <row r="13004" spans="1:12" x14ac:dyDescent="0.25">
      <c r="A13004" s="1">
        <v>40588</v>
      </c>
      <c r="B13004">
        <v>879</v>
      </c>
      <c r="C13004">
        <v>882</v>
      </c>
      <c r="D13004">
        <v>872</v>
      </c>
      <c r="E13004">
        <v>872</v>
      </c>
      <c r="G13004">
        <v>872</v>
      </c>
      <c r="H13004">
        <v>51283</v>
      </c>
      <c r="I13004">
        <v>125965</v>
      </c>
      <c r="J13004">
        <f t="shared" si="609"/>
        <v>320.58823529411762</v>
      </c>
      <c r="K13004">
        <f t="shared" si="610"/>
        <v>2011</v>
      </c>
      <c r="L13004">
        <f t="shared" si="611"/>
        <v>2</v>
      </c>
    </row>
    <row r="13005" spans="1:12" x14ac:dyDescent="0.25">
      <c r="A13005" s="1">
        <v>40589</v>
      </c>
      <c r="B13005">
        <v>858</v>
      </c>
      <c r="C13005">
        <v>858.5</v>
      </c>
      <c r="D13005">
        <v>839.5</v>
      </c>
      <c r="E13005">
        <v>840.25</v>
      </c>
      <c r="G13005">
        <v>840.25</v>
      </c>
      <c r="H13005">
        <v>95153</v>
      </c>
      <c r="I13005">
        <v>104854</v>
      </c>
      <c r="J13005">
        <f t="shared" si="609"/>
        <v>308.91544117647061</v>
      </c>
      <c r="K13005">
        <f t="shared" si="610"/>
        <v>2011</v>
      </c>
      <c r="L13005">
        <f t="shared" si="611"/>
        <v>2</v>
      </c>
    </row>
    <row r="13006" spans="1:12" x14ac:dyDescent="0.25">
      <c r="A13006" s="1">
        <v>40590</v>
      </c>
      <c r="B13006">
        <v>829.75</v>
      </c>
      <c r="C13006">
        <v>838</v>
      </c>
      <c r="D13006">
        <v>829</v>
      </c>
      <c r="E13006">
        <v>837</v>
      </c>
      <c r="G13006">
        <v>837</v>
      </c>
      <c r="H13006">
        <v>60655</v>
      </c>
      <c r="I13006">
        <v>99518</v>
      </c>
      <c r="J13006">
        <f t="shared" si="609"/>
        <v>307.72058823529409</v>
      </c>
      <c r="K13006">
        <f t="shared" si="610"/>
        <v>2011</v>
      </c>
      <c r="L13006">
        <f t="shared" si="611"/>
        <v>2</v>
      </c>
    </row>
    <row r="13007" spans="1:12" x14ac:dyDescent="0.25">
      <c r="A13007" s="1">
        <v>40591</v>
      </c>
      <c r="B13007">
        <v>849</v>
      </c>
      <c r="C13007">
        <v>853</v>
      </c>
      <c r="D13007">
        <v>841.5</v>
      </c>
      <c r="E13007">
        <v>850.75</v>
      </c>
      <c r="G13007">
        <v>850.75</v>
      </c>
      <c r="H13007">
        <v>60655</v>
      </c>
      <c r="I13007">
        <v>99518</v>
      </c>
      <c r="J13007">
        <f t="shared" si="609"/>
        <v>312.77573529411762</v>
      </c>
      <c r="K13007">
        <f t="shared" si="610"/>
        <v>2011</v>
      </c>
      <c r="L13007">
        <f t="shared" si="611"/>
        <v>2</v>
      </c>
    </row>
    <row r="13008" spans="1:12" x14ac:dyDescent="0.25">
      <c r="A13008" s="1">
        <v>40592</v>
      </c>
      <c r="B13008">
        <v>841.75</v>
      </c>
      <c r="C13008">
        <v>843.75</v>
      </c>
      <c r="D13008">
        <v>821</v>
      </c>
      <c r="E13008">
        <v>822.25</v>
      </c>
      <c r="G13008">
        <v>822.25</v>
      </c>
      <c r="H13008">
        <v>64089</v>
      </c>
      <c r="I13008">
        <v>64441</v>
      </c>
      <c r="J13008">
        <f t="shared" si="609"/>
        <v>302.29779411764707</v>
      </c>
      <c r="K13008">
        <f t="shared" si="610"/>
        <v>2011</v>
      </c>
      <c r="L13008">
        <f t="shared" si="611"/>
        <v>2</v>
      </c>
    </row>
    <row r="13009" spans="1:12" x14ac:dyDescent="0.25">
      <c r="A13009" s="1">
        <v>40596</v>
      </c>
      <c r="B13009">
        <v>801</v>
      </c>
      <c r="C13009">
        <v>804.5</v>
      </c>
      <c r="D13009">
        <v>762.25</v>
      </c>
      <c r="E13009">
        <v>762.25</v>
      </c>
      <c r="G13009">
        <v>762.25</v>
      </c>
      <c r="H13009">
        <v>70284</v>
      </c>
      <c r="I13009">
        <v>45210</v>
      </c>
      <c r="J13009">
        <f t="shared" si="609"/>
        <v>280.2389705882353</v>
      </c>
      <c r="K13009">
        <f t="shared" si="610"/>
        <v>2011</v>
      </c>
      <c r="L13009">
        <f t="shared" si="611"/>
        <v>2</v>
      </c>
    </row>
    <row r="13010" spans="1:12" x14ac:dyDescent="0.25">
      <c r="A13010" s="1">
        <v>40597</v>
      </c>
      <c r="B13010">
        <v>753</v>
      </c>
      <c r="C13010">
        <v>765</v>
      </c>
      <c r="D13010">
        <v>753</v>
      </c>
      <c r="E13010">
        <v>763</v>
      </c>
      <c r="G13010">
        <v>763</v>
      </c>
      <c r="H13010">
        <v>62224</v>
      </c>
      <c r="I13010">
        <v>30565</v>
      </c>
      <c r="J13010">
        <f t="shared" si="609"/>
        <v>280.51470588235293</v>
      </c>
      <c r="K13010">
        <f t="shared" si="610"/>
        <v>2011</v>
      </c>
      <c r="L13010">
        <f t="shared" si="611"/>
        <v>2</v>
      </c>
    </row>
    <row r="13011" spans="1:12" x14ac:dyDescent="0.25">
      <c r="A13011" s="1">
        <v>40598</v>
      </c>
      <c r="B13011">
        <v>745.5</v>
      </c>
      <c r="C13011">
        <v>747.25</v>
      </c>
      <c r="D13011">
        <v>744.5</v>
      </c>
      <c r="E13011">
        <v>747.25</v>
      </c>
      <c r="G13011">
        <v>747.25</v>
      </c>
      <c r="H13011">
        <v>26991</v>
      </c>
      <c r="I13011">
        <v>17137</v>
      </c>
      <c r="J13011">
        <f t="shared" si="609"/>
        <v>274.72426470588238</v>
      </c>
      <c r="K13011">
        <f t="shared" si="610"/>
        <v>2011</v>
      </c>
      <c r="L13011">
        <f t="shared" si="611"/>
        <v>2</v>
      </c>
    </row>
    <row r="13012" spans="1:12" x14ac:dyDescent="0.25">
      <c r="A13012" s="1">
        <v>40599</v>
      </c>
      <c r="B13012">
        <v>776</v>
      </c>
      <c r="C13012">
        <v>780</v>
      </c>
      <c r="D13012">
        <v>776</v>
      </c>
      <c r="E13012">
        <v>776.5</v>
      </c>
      <c r="G13012">
        <v>776.5</v>
      </c>
      <c r="H13012">
        <v>24017</v>
      </c>
      <c r="I13012">
        <v>5689</v>
      </c>
      <c r="J13012">
        <f t="shared" si="609"/>
        <v>285.47794117647061</v>
      </c>
      <c r="K13012">
        <f t="shared" si="610"/>
        <v>2011</v>
      </c>
      <c r="L13012">
        <f t="shared" si="611"/>
        <v>2</v>
      </c>
    </row>
    <row r="13013" spans="1:12" x14ac:dyDescent="0.25">
      <c r="A13013" s="1">
        <v>40602</v>
      </c>
      <c r="B13013">
        <v>782</v>
      </c>
      <c r="C13013">
        <v>782.5</v>
      </c>
      <c r="D13013">
        <v>782</v>
      </c>
      <c r="E13013">
        <v>782.5</v>
      </c>
      <c r="G13013">
        <v>782.5</v>
      </c>
      <c r="H13013">
        <v>10109</v>
      </c>
      <c r="I13013">
        <v>3495</v>
      </c>
      <c r="J13013">
        <f t="shared" si="609"/>
        <v>287.68382352941177</v>
      </c>
      <c r="K13013">
        <f t="shared" si="610"/>
        <v>2011</v>
      </c>
      <c r="L13013">
        <f t="shared" si="611"/>
        <v>2</v>
      </c>
    </row>
    <row r="13014" spans="1:12" x14ac:dyDescent="0.25">
      <c r="A13014" s="1">
        <v>40603</v>
      </c>
      <c r="B13014">
        <v>782</v>
      </c>
      <c r="C13014">
        <v>782</v>
      </c>
      <c r="D13014">
        <v>775.75</v>
      </c>
      <c r="E13014">
        <v>775.75</v>
      </c>
      <c r="G13014">
        <v>775.75</v>
      </c>
      <c r="H13014">
        <v>4655</v>
      </c>
      <c r="I13014">
        <v>1450</v>
      </c>
      <c r="J13014">
        <f t="shared" si="609"/>
        <v>285.20220588235293</v>
      </c>
      <c r="K13014">
        <f t="shared" si="610"/>
        <v>2011</v>
      </c>
      <c r="L13014">
        <f t="shared" si="611"/>
        <v>3</v>
      </c>
    </row>
    <row r="13015" spans="1:12" x14ac:dyDescent="0.25">
      <c r="A13015" s="1">
        <v>40604</v>
      </c>
      <c r="B13015">
        <v>776.75</v>
      </c>
      <c r="C13015">
        <v>776.75</v>
      </c>
      <c r="D13015">
        <v>776.75</v>
      </c>
      <c r="E13015">
        <v>776.75</v>
      </c>
      <c r="G13015">
        <v>776.75</v>
      </c>
      <c r="H13015">
        <v>1356</v>
      </c>
      <c r="I13015">
        <v>919</v>
      </c>
      <c r="J13015">
        <f t="shared" si="609"/>
        <v>285.56985294117646</v>
      </c>
      <c r="K13015">
        <f t="shared" si="610"/>
        <v>2011</v>
      </c>
      <c r="L13015">
        <f t="shared" si="611"/>
        <v>3</v>
      </c>
    </row>
    <row r="13016" spans="1:12" x14ac:dyDescent="0.25">
      <c r="A13016" s="1">
        <v>40605</v>
      </c>
      <c r="B13016">
        <v>790.5</v>
      </c>
      <c r="C13016">
        <v>790.5</v>
      </c>
      <c r="D13016">
        <v>790.5</v>
      </c>
      <c r="E13016">
        <v>790.5</v>
      </c>
      <c r="G13016">
        <v>790.5</v>
      </c>
      <c r="H13016">
        <v>1237</v>
      </c>
      <c r="I13016">
        <v>923</v>
      </c>
      <c r="J13016">
        <f t="shared" si="609"/>
        <v>290.625</v>
      </c>
      <c r="K13016">
        <f t="shared" si="610"/>
        <v>2011</v>
      </c>
      <c r="L13016">
        <f t="shared" si="611"/>
        <v>3</v>
      </c>
    </row>
    <row r="13017" spans="1:12" x14ac:dyDescent="0.25">
      <c r="A13017" s="1">
        <v>40606</v>
      </c>
      <c r="B13017">
        <v>800.5</v>
      </c>
      <c r="C13017">
        <v>800.5</v>
      </c>
      <c r="D13017">
        <v>800.5</v>
      </c>
      <c r="E13017">
        <v>800.5</v>
      </c>
      <c r="G13017">
        <v>800.5</v>
      </c>
      <c r="H13017">
        <v>172</v>
      </c>
      <c r="I13017">
        <v>491</v>
      </c>
      <c r="J13017">
        <f t="shared" si="609"/>
        <v>294.30147058823536</v>
      </c>
      <c r="K13017">
        <f t="shared" si="610"/>
        <v>2011</v>
      </c>
      <c r="L13017">
        <f t="shared" si="611"/>
        <v>3</v>
      </c>
    </row>
    <row r="13018" spans="1:12" x14ac:dyDescent="0.25">
      <c r="A13018" s="1">
        <v>40609</v>
      </c>
      <c r="B13018">
        <v>769</v>
      </c>
      <c r="C13018">
        <v>769</v>
      </c>
      <c r="D13018">
        <v>769</v>
      </c>
      <c r="E13018">
        <v>769</v>
      </c>
      <c r="G13018">
        <v>769</v>
      </c>
      <c r="H13018">
        <v>195</v>
      </c>
      <c r="I13018">
        <v>267</v>
      </c>
      <c r="J13018">
        <f t="shared" si="609"/>
        <v>282.72058823529414</v>
      </c>
      <c r="K13018">
        <f t="shared" si="610"/>
        <v>2011</v>
      </c>
      <c r="L13018">
        <f t="shared" si="611"/>
        <v>3</v>
      </c>
    </row>
    <row r="13019" spans="1:12" x14ac:dyDescent="0.25">
      <c r="A13019" s="1">
        <v>40610</v>
      </c>
      <c r="B13019">
        <v>751.25</v>
      </c>
      <c r="C13019">
        <v>751.25</v>
      </c>
      <c r="D13019">
        <v>751.25</v>
      </c>
      <c r="E13019">
        <v>751.25</v>
      </c>
      <c r="G13019">
        <v>751.25</v>
      </c>
      <c r="H13019">
        <v>910</v>
      </c>
      <c r="I13019">
        <v>521</v>
      </c>
      <c r="J13019">
        <f t="shared" si="609"/>
        <v>276.19485294117646</v>
      </c>
      <c r="K13019">
        <f t="shared" si="610"/>
        <v>2011</v>
      </c>
      <c r="L13019">
        <f t="shared" si="611"/>
        <v>3</v>
      </c>
    </row>
    <row r="13020" spans="1:12" x14ac:dyDescent="0.25">
      <c r="A13020" s="1">
        <v>40611</v>
      </c>
      <c r="B13020">
        <v>732.25</v>
      </c>
      <c r="C13020">
        <v>732.25</v>
      </c>
      <c r="D13020">
        <v>732.25</v>
      </c>
      <c r="E13020">
        <v>732.25</v>
      </c>
      <c r="G13020">
        <v>732.25</v>
      </c>
      <c r="H13020">
        <v>193</v>
      </c>
      <c r="I13020">
        <v>216</v>
      </c>
      <c r="J13020">
        <f t="shared" si="609"/>
        <v>269.20955882352939</v>
      </c>
      <c r="K13020">
        <f t="shared" si="610"/>
        <v>2011</v>
      </c>
      <c r="L13020">
        <f t="shared" si="611"/>
        <v>3</v>
      </c>
    </row>
    <row r="13021" spans="1:12" x14ac:dyDescent="0.25">
      <c r="A13021" s="1">
        <v>40612</v>
      </c>
      <c r="B13021">
        <v>714</v>
      </c>
      <c r="C13021">
        <v>714</v>
      </c>
      <c r="D13021">
        <v>714</v>
      </c>
      <c r="E13021">
        <v>714</v>
      </c>
      <c r="G13021">
        <v>714</v>
      </c>
      <c r="H13021">
        <v>41</v>
      </c>
      <c r="I13021">
        <v>126</v>
      </c>
      <c r="J13021">
        <f t="shared" si="609"/>
        <v>262.5</v>
      </c>
      <c r="K13021">
        <f t="shared" si="610"/>
        <v>2011</v>
      </c>
      <c r="L13021">
        <f t="shared" si="611"/>
        <v>3</v>
      </c>
    </row>
    <row r="13022" spans="1:12" x14ac:dyDescent="0.25">
      <c r="A13022" s="1">
        <v>40613</v>
      </c>
      <c r="B13022">
        <v>695</v>
      </c>
      <c r="C13022">
        <v>695</v>
      </c>
      <c r="D13022">
        <v>695</v>
      </c>
      <c r="E13022">
        <v>695</v>
      </c>
      <c r="G13022">
        <v>695</v>
      </c>
      <c r="H13022">
        <v>76</v>
      </c>
      <c r="I13022">
        <v>107</v>
      </c>
      <c r="J13022">
        <f t="shared" si="609"/>
        <v>255.51470588235293</v>
      </c>
      <c r="K13022">
        <f t="shared" si="610"/>
        <v>2011</v>
      </c>
      <c r="L13022">
        <f t="shared" si="611"/>
        <v>3</v>
      </c>
    </row>
    <row r="13023" spans="1:12" x14ac:dyDescent="0.25">
      <c r="A13023" s="1">
        <v>40616</v>
      </c>
      <c r="B13023">
        <v>700.5</v>
      </c>
      <c r="C13023">
        <v>700.5</v>
      </c>
      <c r="D13023">
        <v>700.5</v>
      </c>
      <c r="E13023">
        <v>700.5</v>
      </c>
      <c r="G13023">
        <v>700.5</v>
      </c>
      <c r="H13023">
        <v>76</v>
      </c>
      <c r="I13023">
        <v>107</v>
      </c>
      <c r="J13023">
        <f t="shared" si="609"/>
        <v>257.53676470588238</v>
      </c>
      <c r="K13023">
        <f t="shared" si="610"/>
        <v>2011</v>
      </c>
      <c r="L13023">
        <f t="shared" si="611"/>
        <v>3</v>
      </c>
    </row>
    <row r="13024" spans="1:12" x14ac:dyDescent="0.25">
      <c r="A13024" s="1">
        <v>40617</v>
      </c>
      <c r="B13024">
        <v>690</v>
      </c>
      <c r="C13024">
        <v>697.5</v>
      </c>
      <c r="D13024">
        <v>666</v>
      </c>
      <c r="E13024">
        <v>667.75</v>
      </c>
      <c r="G13024">
        <v>667.75</v>
      </c>
      <c r="H13024">
        <v>78878</v>
      </c>
      <c r="I13024">
        <v>192715</v>
      </c>
      <c r="J13024">
        <f t="shared" si="609"/>
        <v>245.49632352941177</v>
      </c>
      <c r="K13024">
        <f t="shared" si="610"/>
        <v>2011</v>
      </c>
      <c r="L13024">
        <f t="shared" si="611"/>
        <v>3</v>
      </c>
    </row>
    <row r="13025" spans="1:12" x14ac:dyDescent="0.25">
      <c r="A13025" s="1">
        <v>40618</v>
      </c>
      <c r="B13025">
        <v>686</v>
      </c>
      <c r="C13025">
        <v>693</v>
      </c>
      <c r="D13025">
        <v>660</v>
      </c>
      <c r="E13025">
        <v>662</v>
      </c>
      <c r="G13025">
        <v>662</v>
      </c>
      <c r="H13025">
        <v>81171</v>
      </c>
      <c r="I13025">
        <v>191449</v>
      </c>
      <c r="J13025">
        <f t="shared" si="609"/>
        <v>243.38235294117646</v>
      </c>
      <c r="K13025">
        <f t="shared" si="610"/>
        <v>2011</v>
      </c>
      <c r="L13025">
        <f t="shared" si="611"/>
        <v>3</v>
      </c>
    </row>
    <row r="13026" spans="1:12" x14ac:dyDescent="0.25">
      <c r="A13026" s="1">
        <v>40619</v>
      </c>
      <c r="B13026">
        <v>689</v>
      </c>
      <c r="C13026">
        <v>715</v>
      </c>
      <c r="D13026">
        <v>689</v>
      </c>
      <c r="E13026">
        <v>710.25</v>
      </c>
      <c r="G13026">
        <v>710.25</v>
      </c>
      <c r="H13026">
        <v>57595</v>
      </c>
      <c r="I13026">
        <v>194299</v>
      </c>
      <c r="J13026">
        <f t="shared" si="609"/>
        <v>261.12132352941177</v>
      </c>
      <c r="K13026">
        <f t="shared" si="610"/>
        <v>2011</v>
      </c>
      <c r="L13026">
        <f t="shared" si="611"/>
        <v>3</v>
      </c>
    </row>
    <row r="13027" spans="1:12" x14ac:dyDescent="0.25">
      <c r="A13027" s="1">
        <v>40620</v>
      </c>
      <c r="B13027">
        <v>738.5</v>
      </c>
      <c r="C13027">
        <v>746.5</v>
      </c>
      <c r="D13027">
        <v>720</v>
      </c>
      <c r="E13027">
        <v>723</v>
      </c>
      <c r="G13027">
        <v>723</v>
      </c>
      <c r="H13027">
        <v>62659</v>
      </c>
      <c r="I13027">
        <v>188494</v>
      </c>
      <c r="J13027">
        <f t="shared" si="609"/>
        <v>265.80882352941177</v>
      </c>
      <c r="K13027">
        <f t="shared" si="610"/>
        <v>2011</v>
      </c>
      <c r="L13027">
        <f t="shared" si="611"/>
        <v>3</v>
      </c>
    </row>
    <row r="13028" spans="1:12" x14ac:dyDescent="0.25">
      <c r="A13028" s="1">
        <v>40623</v>
      </c>
      <c r="B13028">
        <v>730</v>
      </c>
      <c r="C13028">
        <v>730</v>
      </c>
      <c r="D13028">
        <v>719</v>
      </c>
      <c r="E13028">
        <v>721</v>
      </c>
      <c r="G13028">
        <v>721</v>
      </c>
      <c r="H13028">
        <v>41676</v>
      </c>
      <c r="I13028">
        <v>189119</v>
      </c>
      <c r="J13028">
        <f t="shared" si="609"/>
        <v>265.0735294117647</v>
      </c>
      <c r="K13028">
        <f t="shared" si="610"/>
        <v>2011</v>
      </c>
      <c r="L13028">
        <f t="shared" si="611"/>
        <v>3</v>
      </c>
    </row>
    <row r="13029" spans="1:12" x14ac:dyDescent="0.25">
      <c r="A13029" s="1">
        <v>40624</v>
      </c>
      <c r="B13029">
        <v>706.5</v>
      </c>
      <c r="C13029">
        <v>726</v>
      </c>
      <c r="D13029">
        <v>706.5</v>
      </c>
      <c r="E13029">
        <v>722.25</v>
      </c>
      <c r="G13029">
        <v>722.25</v>
      </c>
      <c r="H13029">
        <v>44492</v>
      </c>
      <c r="I13029">
        <v>187654</v>
      </c>
      <c r="J13029">
        <f t="shared" si="609"/>
        <v>265.53308823529414</v>
      </c>
      <c r="K13029">
        <f t="shared" si="610"/>
        <v>2011</v>
      </c>
      <c r="L13029">
        <f t="shared" si="611"/>
        <v>3</v>
      </c>
    </row>
    <row r="13030" spans="1:12" x14ac:dyDescent="0.25">
      <c r="A13030" s="1">
        <v>40625</v>
      </c>
      <c r="B13030">
        <v>723.5</v>
      </c>
      <c r="C13030">
        <v>726.5</v>
      </c>
      <c r="D13030">
        <v>706</v>
      </c>
      <c r="E13030">
        <v>714.25</v>
      </c>
      <c r="G13030">
        <v>714.25</v>
      </c>
      <c r="H13030">
        <v>34716</v>
      </c>
      <c r="I13030">
        <v>185632</v>
      </c>
      <c r="J13030">
        <f t="shared" si="609"/>
        <v>262.59191176470586</v>
      </c>
      <c r="K13030">
        <f t="shared" si="610"/>
        <v>2011</v>
      </c>
      <c r="L13030">
        <f t="shared" si="611"/>
        <v>3</v>
      </c>
    </row>
    <row r="13031" spans="1:12" x14ac:dyDescent="0.25">
      <c r="A13031" s="1">
        <v>40626</v>
      </c>
      <c r="B13031">
        <v>720.5</v>
      </c>
      <c r="C13031">
        <v>740</v>
      </c>
      <c r="D13031">
        <v>717</v>
      </c>
      <c r="E13031">
        <v>739.5</v>
      </c>
      <c r="G13031">
        <v>739.5</v>
      </c>
      <c r="H13031">
        <v>53090</v>
      </c>
      <c r="I13031">
        <v>185754</v>
      </c>
      <c r="J13031">
        <f t="shared" si="609"/>
        <v>271.875</v>
      </c>
      <c r="K13031">
        <f t="shared" si="610"/>
        <v>2011</v>
      </c>
      <c r="L13031">
        <f t="shared" si="611"/>
        <v>3</v>
      </c>
    </row>
    <row r="13032" spans="1:12" x14ac:dyDescent="0.25">
      <c r="A13032" s="1">
        <v>40627</v>
      </c>
      <c r="B13032">
        <v>752</v>
      </c>
      <c r="C13032">
        <v>757</v>
      </c>
      <c r="D13032">
        <v>729</v>
      </c>
      <c r="E13032">
        <v>733.25</v>
      </c>
      <c r="G13032">
        <v>733.25</v>
      </c>
      <c r="H13032">
        <v>45619</v>
      </c>
      <c r="I13032">
        <v>183173</v>
      </c>
      <c r="J13032">
        <f t="shared" si="609"/>
        <v>269.57720588235293</v>
      </c>
      <c r="K13032">
        <f t="shared" si="610"/>
        <v>2011</v>
      </c>
      <c r="L13032">
        <f t="shared" si="611"/>
        <v>3</v>
      </c>
    </row>
    <row r="13033" spans="1:12" x14ac:dyDescent="0.25">
      <c r="A13033" s="1">
        <v>40630</v>
      </c>
      <c r="B13033">
        <v>723</v>
      </c>
      <c r="C13033">
        <v>726</v>
      </c>
      <c r="D13033">
        <v>723</v>
      </c>
      <c r="E13033">
        <v>725.25</v>
      </c>
      <c r="G13033">
        <v>725.25</v>
      </c>
      <c r="H13033">
        <v>34681</v>
      </c>
      <c r="I13033">
        <v>178346</v>
      </c>
      <c r="J13033">
        <f t="shared" si="609"/>
        <v>266.6360294117647</v>
      </c>
      <c r="K13033">
        <f t="shared" si="610"/>
        <v>2011</v>
      </c>
      <c r="L13033">
        <f t="shared" si="611"/>
        <v>3</v>
      </c>
    </row>
    <row r="13034" spans="1:12" x14ac:dyDescent="0.25">
      <c r="A13034" s="1">
        <v>40631</v>
      </c>
      <c r="B13034">
        <v>730.5</v>
      </c>
      <c r="C13034">
        <v>739</v>
      </c>
      <c r="D13034">
        <v>729.5</v>
      </c>
      <c r="E13034">
        <v>737.25</v>
      </c>
      <c r="G13034">
        <v>737.25</v>
      </c>
      <c r="H13034">
        <v>48274</v>
      </c>
      <c r="I13034">
        <v>175882</v>
      </c>
      <c r="J13034">
        <f t="shared" si="609"/>
        <v>271.04779411764707</v>
      </c>
      <c r="K13034">
        <f t="shared" si="610"/>
        <v>2011</v>
      </c>
      <c r="L13034">
        <f t="shared" si="611"/>
        <v>3</v>
      </c>
    </row>
    <row r="13035" spans="1:12" x14ac:dyDescent="0.25">
      <c r="A13035" s="1">
        <v>40632</v>
      </c>
      <c r="B13035">
        <v>729.5</v>
      </c>
      <c r="C13035">
        <v>729.5</v>
      </c>
      <c r="D13035">
        <v>726</v>
      </c>
      <c r="E13035">
        <v>727.25</v>
      </c>
      <c r="G13035">
        <v>727.25</v>
      </c>
      <c r="H13035">
        <v>41211</v>
      </c>
      <c r="I13035">
        <v>170024</v>
      </c>
      <c r="J13035">
        <f t="shared" si="609"/>
        <v>267.37132352941177</v>
      </c>
      <c r="K13035">
        <f t="shared" si="610"/>
        <v>2011</v>
      </c>
      <c r="L13035">
        <f t="shared" si="611"/>
        <v>3</v>
      </c>
    </row>
    <row r="13036" spans="1:12" x14ac:dyDescent="0.25">
      <c r="A13036" s="1">
        <v>40633</v>
      </c>
      <c r="B13036">
        <v>753</v>
      </c>
      <c r="C13036">
        <v>770</v>
      </c>
      <c r="D13036">
        <v>750</v>
      </c>
      <c r="E13036">
        <v>763.25</v>
      </c>
      <c r="G13036">
        <v>763.25</v>
      </c>
      <c r="H13036">
        <v>58811</v>
      </c>
      <c r="I13036">
        <v>165449</v>
      </c>
      <c r="J13036">
        <f t="shared" si="609"/>
        <v>280.60661764705884</v>
      </c>
      <c r="K13036">
        <f t="shared" si="610"/>
        <v>2011</v>
      </c>
      <c r="L13036">
        <f t="shared" si="611"/>
        <v>3</v>
      </c>
    </row>
    <row r="13037" spans="1:12" x14ac:dyDescent="0.25">
      <c r="A13037" s="1">
        <v>40634</v>
      </c>
      <c r="B13037">
        <v>762</v>
      </c>
      <c r="C13037">
        <v>769.5</v>
      </c>
      <c r="D13037">
        <v>749.75</v>
      </c>
      <c r="E13037">
        <v>759.5</v>
      </c>
      <c r="G13037">
        <v>759.5</v>
      </c>
      <c r="H13037">
        <v>63746</v>
      </c>
      <c r="I13037">
        <v>158176</v>
      </c>
      <c r="J13037">
        <f t="shared" si="609"/>
        <v>279.22794117647061</v>
      </c>
      <c r="K13037">
        <f t="shared" si="610"/>
        <v>2011</v>
      </c>
      <c r="L13037">
        <f t="shared" si="611"/>
        <v>4</v>
      </c>
    </row>
    <row r="13038" spans="1:12" x14ac:dyDescent="0.25">
      <c r="A13038" s="1">
        <v>40637</v>
      </c>
      <c r="B13038">
        <v>775</v>
      </c>
      <c r="C13038">
        <v>792</v>
      </c>
      <c r="D13038">
        <v>772.5</v>
      </c>
      <c r="E13038">
        <v>790</v>
      </c>
      <c r="G13038">
        <v>790</v>
      </c>
      <c r="H13038">
        <v>55601</v>
      </c>
      <c r="I13038">
        <v>154127</v>
      </c>
      <c r="J13038">
        <f t="shared" si="609"/>
        <v>290.44117647058823</v>
      </c>
      <c r="K13038">
        <f t="shared" si="610"/>
        <v>2011</v>
      </c>
      <c r="L13038">
        <f t="shared" si="611"/>
        <v>4</v>
      </c>
    </row>
    <row r="13039" spans="1:12" x14ac:dyDescent="0.25">
      <c r="A13039" s="1">
        <v>40638</v>
      </c>
      <c r="B13039">
        <v>783.5</v>
      </c>
      <c r="C13039">
        <v>788.5</v>
      </c>
      <c r="D13039">
        <v>780.5</v>
      </c>
      <c r="E13039">
        <v>786.25</v>
      </c>
      <c r="G13039">
        <v>786.25</v>
      </c>
      <c r="H13039">
        <v>65767</v>
      </c>
      <c r="I13039">
        <v>147387</v>
      </c>
      <c r="J13039">
        <f t="shared" si="609"/>
        <v>289.0625</v>
      </c>
      <c r="K13039">
        <f t="shared" si="610"/>
        <v>2011</v>
      </c>
      <c r="L13039">
        <f t="shared" si="611"/>
        <v>4</v>
      </c>
    </row>
    <row r="13040" spans="1:12" x14ac:dyDescent="0.25">
      <c r="A13040" s="1">
        <v>40639</v>
      </c>
      <c r="B13040">
        <v>790</v>
      </c>
      <c r="C13040">
        <v>791</v>
      </c>
      <c r="D13040">
        <v>779.75</v>
      </c>
      <c r="E13040">
        <v>782.25</v>
      </c>
      <c r="G13040">
        <v>782.25</v>
      </c>
      <c r="H13040">
        <v>45490</v>
      </c>
      <c r="I13040">
        <v>144821</v>
      </c>
      <c r="J13040">
        <f t="shared" si="609"/>
        <v>287.59191176470586</v>
      </c>
      <c r="K13040">
        <f t="shared" si="610"/>
        <v>2011</v>
      </c>
      <c r="L13040">
        <f t="shared" si="611"/>
        <v>4</v>
      </c>
    </row>
    <row r="13041" spans="1:12" x14ac:dyDescent="0.25">
      <c r="A13041" s="1">
        <v>40640</v>
      </c>
      <c r="B13041">
        <v>791.5</v>
      </c>
      <c r="C13041">
        <v>794</v>
      </c>
      <c r="D13041">
        <v>769</v>
      </c>
      <c r="E13041">
        <v>773.25</v>
      </c>
      <c r="G13041">
        <v>773.25</v>
      </c>
      <c r="H13041">
        <v>67304</v>
      </c>
      <c r="I13041">
        <v>135772</v>
      </c>
      <c r="J13041">
        <f t="shared" si="609"/>
        <v>284.28308823529414</v>
      </c>
      <c r="K13041">
        <f t="shared" si="610"/>
        <v>2011</v>
      </c>
      <c r="L13041">
        <f t="shared" si="611"/>
        <v>4</v>
      </c>
    </row>
    <row r="13042" spans="1:12" x14ac:dyDescent="0.25">
      <c r="A13042" s="1">
        <v>40641</v>
      </c>
      <c r="B13042">
        <v>787</v>
      </c>
      <c r="C13042">
        <v>801</v>
      </c>
      <c r="D13042">
        <v>787</v>
      </c>
      <c r="E13042">
        <v>797.5</v>
      </c>
      <c r="G13042">
        <v>797.5</v>
      </c>
      <c r="H13042">
        <v>74701</v>
      </c>
      <c r="I13042">
        <v>125100</v>
      </c>
      <c r="J13042">
        <f t="shared" si="609"/>
        <v>293.1985294117647</v>
      </c>
      <c r="K13042">
        <f t="shared" si="610"/>
        <v>2011</v>
      </c>
      <c r="L13042">
        <f t="shared" si="611"/>
        <v>4</v>
      </c>
    </row>
    <row r="13043" spans="1:12" x14ac:dyDescent="0.25">
      <c r="A13043" s="1">
        <v>40644</v>
      </c>
      <c r="B13043">
        <v>795.5</v>
      </c>
      <c r="C13043">
        <v>799</v>
      </c>
      <c r="D13043">
        <v>795.5</v>
      </c>
      <c r="E13043">
        <v>798.25</v>
      </c>
      <c r="G13043">
        <v>798.25</v>
      </c>
      <c r="H13043">
        <v>60407</v>
      </c>
      <c r="I13043">
        <v>111998</v>
      </c>
      <c r="J13043">
        <f t="shared" si="609"/>
        <v>293.47426470588238</v>
      </c>
      <c r="K13043">
        <f t="shared" si="610"/>
        <v>2011</v>
      </c>
      <c r="L13043">
        <f t="shared" si="611"/>
        <v>4</v>
      </c>
    </row>
    <row r="13044" spans="1:12" x14ac:dyDescent="0.25">
      <c r="A13044" s="1">
        <v>40645</v>
      </c>
      <c r="B13044">
        <v>779</v>
      </c>
      <c r="C13044">
        <v>779</v>
      </c>
      <c r="D13044">
        <v>755.25</v>
      </c>
      <c r="E13044">
        <v>759.5</v>
      </c>
      <c r="G13044">
        <v>759.5</v>
      </c>
      <c r="H13044">
        <v>76981</v>
      </c>
      <c r="I13044">
        <v>100880</v>
      </c>
      <c r="J13044">
        <f t="shared" si="609"/>
        <v>279.22794117647061</v>
      </c>
      <c r="K13044">
        <f t="shared" si="610"/>
        <v>2011</v>
      </c>
      <c r="L13044">
        <f t="shared" si="611"/>
        <v>4</v>
      </c>
    </row>
    <row r="13045" spans="1:12" x14ac:dyDescent="0.25">
      <c r="A13045" s="1">
        <v>40646</v>
      </c>
      <c r="B13045">
        <v>767</v>
      </c>
      <c r="C13045">
        <v>767</v>
      </c>
      <c r="D13045">
        <v>751.5</v>
      </c>
      <c r="E13045">
        <v>752.75</v>
      </c>
      <c r="G13045">
        <v>752.75</v>
      </c>
      <c r="H13045">
        <v>77742</v>
      </c>
      <c r="I13045">
        <v>90439</v>
      </c>
      <c r="J13045">
        <f t="shared" si="609"/>
        <v>276.74632352941177</v>
      </c>
      <c r="K13045">
        <f t="shared" si="610"/>
        <v>2011</v>
      </c>
      <c r="L13045">
        <f t="shared" si="611"/>
        <v>4</v>
      </c>
    </row>
    <row r="13046" spans="1:12" x14ac:dyDescent="0.25">
      <c r="A13046" s="1">
        <v>40647</v>
      </c>
      <c r="B13046">
        <v>745.5</v>
      </c>
      <c r="C13046">
        <v>745.5</v>
      </c>
      <c r="D13046">
        <v>735</v>
      </c>
      <c r="E13046">
        <v>740.5</v>
      </c>
      <c r="G13046">
        <v>740.5</v>
      </c>
      <c r="H13046">
        <v>47045</v>
      </c>
      <c r="I13046">
        <v>85955</v>
      </c>
      <c r="J13046">
        <f t="shared" si="609"/>
        <v>272.24264705882354</v>
      </c>
      <c r="K13046">
        <f t="shared" si="610"/>
        <v>2011</v>
      </c>
      <c r="L13046">
        <f t="shared" si="611"/>
        <v>4</v>
      </c>
    </row>
    <row r="13047" spans="1:12" x14ac:dyDescent="0.25">
      <c r="A13047" s="1">
        <v>40648</v>
      </c>
      <c r="B13047">
        <v>737</v>
      </c>
      <c r="C13047">
        <v>746</v>
      </c>
      <c r="D13047">
        <v>737</v>
      </c>
      <c r="E13047">
        <v>744.25</v>
      </c>
      <c r="G13047">
        <v>744.25</v>
      </c>
      <c r="H13047">
        <v>55742</v>
      </c>
      <c r="I13047">
        <v>72583</v>
      </c>
      <c r="J13047">
        <f t="shared" si="609"/>
        <v>273.62132352941177</v>
      </c>
      <c r="K13047">
        <f t="shared" si="610"/>
        <v>2011</v>
      </c>
      <c r="L13047">
        <f t="shared" si="611"/>
        <v>4</v>
      </c>
    </row>
    <row r="13048" spans="1:12" x14ac:dyDescent="0.25">
      <c r="A13048" s="1">
        <v>40651</v>
      </c>
      <c r="B13048">
        <v>775</v>
      </c>
      <c r="C13048">
        <v>779</v>
      </c>
      <c r="D13048">
        <v>771.5</v>
      </c>
      <c r="E13048">
        <v>775</v>
      </c>
      <c r="G13048">
        <v>775</v>
      </c>
      <c r="H13048">
        <v>47853</v>
      </c>
      <c r="I13048">
        <v>65427</v>
      </c>
      <c r="J13048">
        <f t="shared" si="609"/>
        <v>284.9264705882353</v>
      </c>
      <c r="K13048">
        <f t="shared" si="610"/>
        <v>2011</v>
      </c>
      <c r="L13048">
        <f t="shared" si="611"/>
        <v>4</v>
      </c>
    </row>
    <row r="13049" spans="1:12" x14ac:dyDescent="0.25">
      <c r="A13049" s="1">
        <v>40652</v>
      </c>
      <c r="B13049">
        <v>792</v>
      </c>
      <c r="C13049">
        <v>793</v>
      </c>
      <c r="D13049">
        <v>784.5</v>
      </c>
      <c r="E13049">
        <v>785.75</v>
      </c>
      <c r="G13049">
        <v>785.75</v>
      </c>
      <c r="H13049">
        <v>37885</v>
      </c>
      <c r="I13049">
        <v>58349</v>
      </c>
      <c r="J13049">
        <f t="shared" si="609"/>
        <v>288.87867647058823</v>
      </c>
      <c r="K13049">
        <f t="shared" si="610"/>
        <v>2011</v>
      </c>
      <c r="L13049">
        <f t="shared" si="611"/>
        <v>4</v>
      </c>
    </row>
    <row r="13050" spans="1:12" x14ac:dyDescent="0.25">
      <c r="A13050" s="1">
        <v>40653</v>
      </c>
      <c r="B13050">
        <v>805.5</v>
      </c>
      <c r="C13050">
        <v>805.5</v>
      </c>
      <c r="D13050">
        <v>783</v>
      </c>
      <c r="E13050">
        <v>785</v>
      </c>
      <c r="G13050">
        <v>785</v>
      </c>
      <c r="H13050">
        <v>37885</v>
      </c>
      <c r="I13050">
        <v>58349</v>
      </c>
      <c r="J13050">
        <f t="shared" si="609"/>
        <v>288.60294117647061</v>
      </c>
      <c r="K13050">
        <f t="shared" si="610"/>
        <v>2011</v>
      </c>
      <c r="L13050">
        <f t="shared" si="611"/>
        <v>4</v>
      </c>
    </row>
    <row r="13051" spans="1:12" x14ac:dyDescent="0.25">
      <c r="A13051" s="1">
        <v>40654</v>
      </c>
      <c r="B13051">
        <v>787</v>
      </c>
      <c r="C13051">
        <v>801</v>
      </c>
      <c r="D13051">
        <v>781</v>
      </c>
      <c r="E13051">
        <v>799.5</v>
      </c>
      <c r="G13051">
        <v>799.5</v>
      </c>
      <c r="H13051">
        <v>39743</v>
      </c>
      <c r="I13051">
        <v>40891</v>
      </c>
      <c r="J13051">
        <f t="shared" si="609"/>
        <v>293.93382352941177</v>
      </c>
      <c r="K13051">
        <f t="shared" si="610"/>
        <v>2011</v>
      </c>
      <c r="L13051">
        <f t="shared" si="611"/>
        <v>4</v>
      </c>
    </row>
    <row r="13052" spans="1:12" x14ac:dyDescent="0.25">
      <c r="A13052" s="1">
        <v>40658</v>
      </c>
      <c r="B13052">
        <v>815</v>
      </c>
      <c r="C13052">
        <v>827</v>
      </c>
      <c r="D13052">
        <v>814</v>
      </c>
      <c r="E13052">
        <v>826</v>
      </c>
      <c r="G13052">
        <v>826</v>
      </c>
      <c r="H13052">
        <v>24882</v>
      </c>
      <c r="I13052">
        <v>29011</v>
      </c>
      <c r="J13052">
        <f t="shared" si="609"/>
        <v>303.6764705882353</v>
      </c>
      <c r="K13052">
        <f t="shared" si="610"/>
        <v>2011</v>
      </c>
      <c r="L13052">
        <f t="shared" si="611"/>
        <v>4</v>
      </c>
    </row>
    <row r="13053" spans="1:12" x14ac:dyDescent="0.25">
      <c r="A13053" s="1">
        <v>40659</v>
      </c>
      <c r="B13053">
        <v>819.5</v>
      </c>
      <c r="C13053">
        <v>819.5</v>
      </c>
      <c r="D13053">
        <v>811</v>
      </c>
      <c r="E13053">
        <v>811.25</v>
      </c>
      <c r="G13053">
        <v>811.25</v>
      </c>
      <c r="H13053">
        <v>22804</v>
      </c>
      <c r="I13053">
        <v>22053</v>
      </c>
      <c r="J13053">
        <f t="shared" si="609"/>
        <v>298.25367647058823</v>
      </c>
      <c r="K13053">
        <f t="shared" si="610"/>
        <v>2011</v>
      </c>
      <c r="L13053">
        <f t="shared" si="611"/>
        <v>4</v>
      </c>
    </row>
    <row r="13054" spans="1:12" x14ac:dyDescent="0.25">
      <c r="A13054" s="1">
        <v>40660</v>
      </c>
      <c r="B13054">
        <v>767.5</v>
      </c>
      <c r="C13054">
        <v>785.75</v>
      </c>
      <c r="D13054">
        <v>767.5</v>
      </c>
      <c r="E13054">
        <v>777</v>
      </c>
      <c r="G13054">
        <v>777</v>
      </c>
      <c r="H13054">
        <v>18882</v>
      </c>
      <c r="I13054">
        <v>13411</v>
      </c>
      <c r="J13054">
        <f t="shared" si="609"/>
        <v>285.66176470588238</v>
      </c>
      <c r="K13054">
        <f t="shared" si="610"/>
        <v>2011</v>
      </c>
      <c r="L13054">
        <f t="shared" si="611"/>
        <v>4</v>
      </c>
    </row>
    <row r="13055" spans="1:12" x14ac:dyDescent="0.25">
      <c r="A13055" s="1">
        <v>40661</v>
      </c>
      <c r="B13055">
        <v>774</v>
      </c>
      <c r="C13055">
        <v>774</v>
      </c>
      <c r="D13055">
        <v>742</v>
      </c>
      <c r="E13055">
        <v>743</v>
      </c>
      <c r="G13055">
        <v>743</v>
      </c>
      <c r="H13055">
        <v>21963</v>
      </c>
      <c r="I13055">
        <v>6031</v>
      </c>
      <c r="J13055">
        <f t="shared" si="609"/>
        <v>273.16176470588238</v>
      </c>
      <c r="K13055">
        <f t="shared" si="610"/>
        <v>2011</v>
      </c>
      <c r="L13055">
        <f t="shared" si="611"/>
        <v>4</v>
      </c>
    </row>
    <row r="13056" spans="1:12" x14ac:dyDescent="0.25">
      <c r="A13056" s="1">
        <v>40662</v>
      </c>
      <c r="B13056">
        <v>757.25</v>
      </c>
      <c r="C13056">
        <v>769.25</v>
      </c>
      <c r="D13056">
        <v>757.25</v>
      </c>
      <c r="E13056">
        <v>769.25</v>
      </c>
      <c r="G13056">
        <v>769.25</v>
      </c>
      <c r="H13056">
        <v>4479</v>
      </c>
      <c r="I13056">
        <v>3817</v>
      </c>
      <c r="J13056">
        <f t="shared" si="609"/>
        <v>282.8125</v>
      </c>
      <c r="K13056">
        <f t="shared" si="610"/>
        <v>2011</v>
      </c>
      <c r="L13056">
        <f t="shared" si="611"/>
        <v>4</v>
      </c>
    </row>
    <row r="13057" spans="1:12" x14ac:dyDescent="0.25">
      <c r="A13057" s="1">
        <v>40665</v>
      </c>
      <c r="B13057">
        <v>757</v>
      </c>
      <c r="C13057">
        <v>759.75</v>
      </c>
      <c r="D13057">
        <v>757</v>
      </c>
      <c r="E13057">
        <v>759.75</v>
      </c>
      <c r="G13057">
        <v>759.75</v>
      </c>
      <c r="H13057">
        <v>3035</v>
      </c>
      <c r="I13057">
        <v>2404</v>
      </c>
      <c r="J13057">
        <f t="shared" si="609"/>
        <v>279.31985294117646</v>
      </c>
      <c r="K13057">
        <f t="shared" si="610"/>
        <v>2011</v>
      </c>
      <c r="L13057">
        <f t="shared" si="611"/>
        <v>5</v>
      </c>
    </row>
    <row r="13058" spans="1:12" x14ac:dyDescent="0.25">
      <c r="A13058" s="1">
        <v>40666</v>
      </c>
      <c r="B13058">
        <v>762</v>
      </c>
      <c r="C13058">
        <v>762</v>
      </c>
      <c r="D13058">
        <v>760.75</v>
      </c>
      <c r="E13058">
        <v>760.75</v>
      </c>
      <c r="G13058">
        <v>760.75</v>
      </c>
      <c r="H13058">
        <v>1722</v>
      </c>
      <c r="I13058">
        <v>1544</v>
      </c>
      <c r="J13058">
        <f t="shared" ref="J13058:J13121" si="612">G13058/100*5000/136</f>
        <v>279.6875</v>
      </c>
      <c r="K13058">
        <f t="shared" ref="K13058:K13121" si="613">YEAR(A13058)</f>
        <v>2011</v>
      </c>
      <c r="L13058">
        <f t="shared" ref="L13058:L13121" si="614">MONTH(A13058)</f>
        <v>5</v>
      </c>
    </row>
    <row r="13059" spans="1:12" x14ac:dyDescent="0.25">
      <c r="A13059" s="1">
        <v>40667</v>
      </c>
      <c r="B13059">
        <v>741</v>
      </c>
      <c r="C13059">
        <v>741</v>
      </c>
      <c r="D13059">
        <v>741</v>
      </c>
      <c r="E13059">
        <v>741</v>
      </c>
      <c r="G13059">
        <v>741</v>
      </c>
      <c r="H13059">
        <v>1049</v>
      </c>
      <c r="I13059">
        <v>750</v>
      </c>
      <c r="J13059">
        <f t="shared" si="612"/>
        <v>272.4264705882353</v>
      </c>
      <c r="K13059">
        <f t="shared" si="613"/>
        <v>2011</v>
      </c>
      <c r="L13059">
        <f t="shared" si="614"/>
        <v>5</v>
      </c>
    </row>
    <row r="13060" spans="1:12" x14ac:dyDescent="0.25">
      <c r="A13060" s="1">
        <v>40668</v>
      </c>
      <c r="B13060">
        <v>723</v>
      </c>
      <c r="C13060">
        <v>723</v>
      </c>
      <c r="D13060">
        <v>722.5</v>
      </c>
      <c r="E13060">
        <v>722.5</v>
      </c>
      <c r="G13060">
        <v>722.5</v>
      </c>
      <c r="H13060">
        <v>412</v>
      </c>
      <c r="I13060">
        <v>221</v>
      </c>
      <c r="J13060">
        <f t="shared" si="612"/>
        <v>265.625</v>
      </c>
      <c r="K13060">
        <f t="shared" si="613"/>
        <v>2011</v>
      </c>
      <c r="L13060">
        <f t="shared" si="614"/>
        <v>5</v>
      </c>
    </row>
    <row r="13061" spans="1:12" x14ac:dyDescent="0.25">
      <c r="A13061" s="1">
        <v>40669</v>
      </c>
      <c r="B13061">
        <v>724.5</v>
      </c>
      <c r="C13061">
        <v>724.5</v>
      </c>
      <c r="D13061">
        <v>724.5</v>
      </c>
      <c r="E13061">
        <v>724.5</v>
      </c>
      <c r="G13061">
        <v>724.5</v>
      </c>
      <c r="H13061">
        <v>95</v>
      </c>
      <c r="I13061">
        <v>181</v>
      </c>
      <c r="J13061">
        <f t="shared" si="612"/>
        <v>266.36029411764707</v>
      </c>
      <c r="K13061">
        <f t="shared" si="613"/>
        <v>2011</v>
      </c>
      <c r="L13061">
        <f t="shared" si="614"/>
        <v>5</v>
      </c>
    </row>
    <row r="13062" spans="1:12" x14ac:dyDescent="0.25">
      <c r="A13062" s="1">
        <v>40672</v>
      </c>
      <c r="B13062">
        <v>761.5</v>
      </c>
      <c r="C13062">
        <v>761.5</v>
      </c>
      <c r="D13062">
        <v>759.25</v>
      </c>
      <c r="E13062">
        <v>759.25</v>
      </c>
      <c r="G13062">
        <v>759.25</v>
      </c>
      <c r="H13062">
        <v>955</v>
      </c>
      <c r="I13062">
        <v>118</v>
      </c>
      <c r="J13062">
        <f t="shared" si="612"/>
        <v>279.1360294117647</v>
      </c>
      <c r="K13062">
        <f t="shared" si="613"/>
        <v>2011</v>
      </c>
      <c r="L13062">
        <f t="shared" si="614"/>
        <v>5</v>
      </c>
    </row>
    <row r="13063" spans="1:12" x14ac:dyDescent="0.25">
      <c r="A13063" s="1">
        <v>40673</v>
      </c>
      <c r="B13063">
        <v>769</v>
      </c>
      <c r="C13063">
        <v>769</v>
      </c>
      <c r="D13063">
        <v>769</v>
      </c>
      <c r="E13063">
        <v>769</v>
      </c>
      <c r="G13063">
        <v>769</v>
      </c>
      <c r="H13063">
        <v>21</v>
      </c>
      <c r="I13063">
        <v>97</v>
      </c>
      <c r="J13063">
        <f t="shared" si="612"/>
        <v>282.72058823529414</v>
      </c>
      <c r="K13063">
        <f t="shared" si="613"/>
        <v>2011</v>
      </c>
      <c r="L13063">
        <f t="shared" si="614"/>
        <v>5</v>
      </c>
    </row>
    <row r="13064" spans="1:12" x14ac:dyDescent="0.25">
      <c r="A13064" s="1">
        <v>40674</v>
      </c>
      <c r="B13064">
        <v>727.75</v>
      </c>
      <c r="C13064">
        <v>727.75</v>
      </c>
      <c r="D13064">
        <v>727.75</v>
      </c>
      <c r="E13064">
        <v>727.75</v>
      </c>
      <c r="G13064">
        <v>727.75</v>
      </c>
      <c r="H13064">
        <v>80</v>
      </c>
      <c r="I13064">
        <v>32</v>
      </c>
      <c r="J13064">
        <f t="shared" si="612"/>
        <v>267.55514705882354</v>
      </c>
      <c r="K13064">
        <f t="shared" si="613"/>
        <v>2011</v>
      </c>
      <c r="L13064">
        <f t="shared" si="614"/>
        <v>5</v>
      </c>
    </row>
    <row r="13065" spans="1:12" x14ac:dyDescent="0.25">
      <c r="A13065" s="1">
        <v>40675</v>
      </c>
      <c r="B13065">
        <v>700.5</v>
      </c>
      <c r="C13065">
        <v>700.5</v>
      </c>
      <c r="D13065">
        <v>700.5</v>
      </c>
      <c r="E13065">
        <v>700.5</v>
      </c>
      <c r="G13065">
        <v>700.5</v>
      </c>
      <c r="H13065">
        <v>80</v>
      </c>
      <c r="I13065">
        <v>32</v>
      </c>
      <c r="J13065">
        <f t="shared" si="612"/>
        <v>257.53676470588238</v>
      </c>
      <c r="K13065">
        <f t="shared" si="613"/>
        <v>2011</v>
      </c>
      <c r="L13065">
        <f t="shared" si="614"/>
        <v>5</v>
      </c>
    </row>
    <row r="13066" spans="1:12" x14ac:dyDescent="0.25">
      <c r="A13066" s="1">
        <v>40676</v>
      </c>
      <c r="B13066">
        <v>696</v>
      </c>
      <c r="C13066">
        <v>696</v>
      </c>
      <c r="D13066">
        <v>696</v>
      </c>
      <c r="E13066">
        <v>696</v>
      </c>
      <c r="G13066">
        <v>696</v>
      </c>
      <c r="H13066">
        <v>65</v>
      </c>
      <c r="I13066">
        <v>16</v>
      </c>
      <c r="J13066">
        <f t="shared" si="612"/>
        <v>255.88235294117646</v>
      </c>
      <c r="K13066">
        <f t="shared" si="613"/>
        <v>2011</v>
      </c>
      <c r="L13066">
        <f t="shared" si="614"/>
        <v>5</v>
      </c>
    </row>
    <row r="13067" spans="1:12" x14ac:dyDescent="0.25">
      <c r="A13067" s="1">
        <v>40679</v>
      </c>
      <c r="B13067">
        <v>739.5</v>
      </c>
      <c r="C13067">
        <v>746</v>
      </c>
      <c r="D13067">
        <v>732</v>
      </c>
      <c r="E13067">
        <v>736.5</v>
      </c>
      <c r="G13067">
        <v>736.5</v>
      </c>
      <c r="H13067">
        <v>41678</v>
      </c>
      <c r="I13067">
        <v>219324</v>
      </c>
      <c r="J13067">
        <f t="shared" si="612"/>
        <v>270.77205882352939</v>
      </c>
      <c r="K13067">
        <f t="shared" si="613"/>
        <v>2011</v>
      </c>
      <c r="L13067">
        <f t="shared" si="614"/>
        <v>5</v>
      </c>
    </row>
    <row r="13068" spans="1:12" x14ac:dyDescent="0.25">
      <c r="A13068" s="1">
        <v>40680</v>
      </c>
      <c r="B13068">
        <v>737</v>
      </c>
      <c r="C13068">
        <v>764.5</v>
      </c>
      <c r="D13068">
        <v>736.5</v>
      </c>
      <c r="E13068">
        <v>764</v>
      </c>
      <c r="G13068">
        <v>764</v>
      </c>
      <c r="H13068">
        <v>57826</v>
      </c>
      <c r="I13068">
        <v>219010</v>
      </c>
      <c r="J13068">
        <f t="shared" si="612"/>
        <v>280.88235294117646</v>
      </c>
      <c r="K13068">
        <f t="shared" si="613"/>
        <v>2011</v>
      </c>
      <c r="L13068">
        <f t="shared" si="614"/>
        <v>5</v>
      </c>
    </row>
    <row r="13069" spans="1:12" x14ac:dyDescent="0.25">
      <c r="A13069" s="1">
        <v>40681</v>
      </c>
      <c r="B13069">
        <v>780</v>
      </c>
      <c r="C13069">
        <v>820.75</v>
      </c>
      <c r="D13069">
        <v>780</v>
      </c>
      <c r="E13069">
        <v>817</v>
      </c>
      <c r="G13069">
        <v>817</v>
      </c>
      <c r="H13069">
        <v>96596</v>
      </c>
      <c r="I13069">
        <v>221886</v>
      </c>
      <c r="J13069">
        <f t="shared" si="612"/>
        <v>300.36764705882354</v>
      </c>
      <c r="K13069">
        <f t="shared" si="613"/>
        <v>2011</v>
      </c>
      <c r="L13069">
        <f t="shared" si="614"/>
        <v>5</v>
      </c>
    </row>
    <row r="13070" spans="1:12" x14ac:dyDescent="0.25">
      <c r="A13070" s="1">
        <v>40682</v>
      </c>
      <c r="B13070">
        <v>832</v>
      </c>
      <c r="C13070">
        <v>833.5</v>
      </c>
      <c r="D13070">
        <v>810</v>
      </c>
      <c r="E13070">
        <v>812</v>
      </c>
      <c r="G13070">
        <v>812</v>
      </c>
      <c r="H13070">
        <v>75227</v>
      </c>
      <c r="I13070">
        <v>216940</v>
      </c>
      <c r="J13070">
        <f t="shared" si="612"/>
        <v>298.52941176470586</v>
      </c>
      <c r="K13070">
        <f t="shared" si="613"/>
        <v>2011</v>
      </c>
      <c r="L13070">
        <f t="shared" si="614"/>
        <v>5</v>
      </c>
    </row>
    <row r="13071" spans="1:12" x14ac:dyDescent="0.25">
      <c r="A13071" s="1">
        <v>40683</v>
      </c>
      <c r="B13071">
        <v>805.5</v>
      </c>
      <c r="C13071">
        <v>814</v>
      </c>
      <c r="D13071">
        <v>803</v>
      </c>
      <c r="E13071">
        <v>806.5</v>
      </c>
      <c r="G13071">
        <v>806.5</v>
      </c>
      <c r="H13071">
        <v>63777</v>
      </c>
      <c r="I13071">
        <v>217287</v>
      </c>
      <c r="J13071">
        <f t="shared" si="612"/>
        <v>296.50735294117646</v>
      </c>
      <c r="K13071">
        <f t="shared" si="613"/>
        <v>2011</v>
      </c>
      <c r="L13071">
        <f t="shared" si="614"/>
        <v>5</v>
      </c>
    </row>
    <row r="13072" spans="1:12" x14ac:dyDescent="0.25">
      <c r="A13072" s="1">
        <v>40686</v>
      </c>
      <c r="B13072">
        <v>795</v>
      </c>
      <c r="C13072">
        <v>805</v>
      </c>
      <c r="D13072">
        <v>795</v>
      </c>
      <c r="E13072">
        <v>803</v>
      </c>
      <c r="G13072">
        <v>803</v>
      </c>
      <c r="H13072">
        <v>61542</v>
      </c>
      <c r="I13072">
        <v>216221</v>
      </c>
      <c r="J13072">
        <f t="shared" si="612"/>
        <v>295.22058823529414</v>
      </c>
      <c r="K13072">
        <f t="shared" si="613"/>
        <v>2011</v>
      </c>
      <c r="L13072">
        <f t="shared" si="614"/>
        <v>5</v>
      </c>
    </row>
    <row r="13073" spans="1:12" x14ac:dyDescent="0.25">
      <c r="A13073" s="1">
        <v>40687</v>
      </c>
      <c r="B13073">
        <v>798</v>
      </c>
      <c r="C13073">
        <v>801.5</v>
      </c>
      <c r="D13073">
        <v>779</v>
      </c>
      <c r="E13073">
        <v>779.75</v>
      </c>
      <c r="G13073">
        <v>779.75</v>
      </c>
      <c r="H13073">
        <v>50702</v>
      </c>
      <c r="I13073">
        <v>212788</v>
      </c>
      <c r="J13073">
        <f t="shared" si="612"/>
        <v>286.67279411764707</v>
      </c>
      <c r="K13073">
        <f t="shared" si="613"/>
        <v>2011</v>
      </c>
      <c r="L13073">
        <f t="shared" si="614"/>
        <v>5</v>
      </c>
    </row>
    <row r="13074" spans="1:12" x14ac:dyDescent="0.25">
      <c r="A13074" s="1">
        <v>40688</v>
      </c>
      <c r="B13074">
        <v>787.5</v>
      </c>
      <c r="C13074">
        <v>799</v>
      </c>
      <c r="D13074">
        <v>786.25</v>
      </c>
      <c r="E13074">
        <v>796.5</v>
      </c>
      <c r="G13074">
        <v>796.5</v>
      </c>
      <c r="H13074">
        <v>43703</v>
      </c>
      <c r="I13074">
        <v>210804</v>
      </c>
      <c r="J13074">
        <f t="shared" si="612"/>
        <v>292.83088235294116</v>
      </c>
      <c r="K13074">
        <f t="shared" si="613"/>
        <v>2011</v>
      </c>
      <c r="L13074">
        <f t="shared" si="614"/>
        <v>5</v>
      </c>
    </row>
    <row r="13075" spans="1:12" x14ac:dyDescent="0.25">
      <c r="A13075" s="1">
        <v>40689</v>
      </c>
      <c r="B13075">
        <v>816.5</v>
      </c>
      <c r="C13075">
        <v>825</v>
      </c>
      <c r="D13075">
        <v>813</v>
      </c>
      <c r="E13075">
        <v>814.5</v>
      </c>
      <c r="G13075">
        <v>814.5</v>
      </c>
      <c r="H13075">
        <v>43703</v>
      </c>
      <c r="I13075">
        <v>210804</v>
      </c>
      <c r="J13075">
        <f t="shared" si="612"/>
        <v>299.4485294117647</v>
      </c>
      <c r="K13075">
        <f t="shared" si="613"/>
        <v>2011</v>
      </c>
      <c r="L13075">
        <f t="shared" si="614"/>
        <v>5</v>
      </c>
    </row>
    <row r="13076" spans="1:12" x14ac:dyDescent="0.25">
      <c r="A13076" s="1">
        <v>40690</v>
      </c>
      <c r="B13076">
        <v>806</v>
      </c>
      <c r="C13076">
        <v>826</v>
      </c>
      <c r="D13076">
        <v>806</v>
      </c>
      <c r="E13076">
        <v>819.75</v>
      </c>
      <c r="G13076">
        <v>819.75</v>
      </c>
      <c r="H13076">
        <v>54020</v>
      </c>
      <c r="I13076">
        <v>205195</v>
      </c>
      <c r="J13076">
        <f t="shared" si="612"/>
        <v>301.37867647058823</v>
      </c>
      <c r="K13076">
        <f t="shared" si="613"/>
        <v>2011</v>
      </c>
      <c r="L13076">
        <f t="shared" si="614"/>
        <v>5</v>
      </c>
    </row>
    <row r="13077" spans="1:12" x14ac:dyDescent="0.25">
      <c r="A13077" s="1">
        <v>40694</v>
      </c>
      <c r="B13077">
        <v>799</v>
      </c>
      <c r="C13077">
        <v>800</v>
      </c>
      <c r="D13077">
        <v>781</v>
      </c>
      <c r="E13077">
        <v>782.25</v>
      </c>
      <c r="G13077">
        <v>782.25</v>
      </c>
      <c r="H13077">
        <v>86406</v>
      </c>
      <c r="I13077">
        <v>198668</v>
      </c>
      <c r="J13077">
        <f t="shared" si="612"/>
        <v>287.59191176470586</v>
      </c>
      <c r="K13077">
        <f t="shared" si="613"/>
        <v>2011</v>
      </c>
      <c r="L13077">
        <f t="shared" si="614"/>
        <v>5</v>
      </c>
    </row>
    <row r="13078" spans="1:12" x14ac:dyDescent="0.25">
      <c r="A13078" s="1">
        <v>40695</v>
      </c>
      <c r="B13078">
        <v>773</v>
      </c>
      <c r="C13078">
        <v>773</v>
      </c>
      <c r="D13078">
        <v>757</v>
      </c>
      <c r="E13078">
        <v>759.25</v>
      </c>
      <c r="G13078">
        <v>759.25</v>
      </c>
      <c r="H13078">
        <v>79412</v>
      </c>
      <c r="I13078">
        <v>196455</v>
      </c>
      <c r="J13078">
        <f t="shared" si="612"/>
        <v>279.1360294117647</v>
      </c>
      <c r="K13078">
        <f t="shared" si="613"/>
        <v>2011</v>
      </c>
      <c r="L13078">
        <f t="shared" si="614"/>
        <v>6</v>
      </c>
    </row>
    <row r="13079" spans="1:12" x14ac:dyDescent="0.25">
      <c r="A13079" s="1">
        <v>40696</v>
      </c>
      <c r="B13079">
        <v>767</v>
      </c>
      <c r="C13079">
        <v>772.5</v>
      </c>
      <c r="D13079">
        <v>767</v>
      </c>
      <c r="E13079">
        <v>769.75</v>
      </c>
      <c r="G13079">
        <v>769.75</v>
      </c>
      <c r="H13079">
        <v>56763</v>
      </c>
      <c r="I13079">
        <v>190859</v>
      </c>
      <c r="J13079">
        <f t="shared" si="612"/>
        <v>282.99632352941177</v>
      </c>
      <c r="K13079">
        <f t="shared" si="613"/>
        <v>2011</v>
      </c>
      <c r="L13079">
        <f t="shared" si="614"/>
        <v>6</v>
      </c>
    </row>
    <row r="13080" spans="1:12" x14ac:dyDescent="0.25">
      <c r="A13080" s="1">
        <v>40697</v>
      </c>
      <c r="B13080">
        <v>778</v>
      </c>
      <c r="C13080">
        <v>780</v>
      </c>
      <c r="D13080">
        <v>768</v>
      </c>
      <c r="E13080">
        <v>773.75</v>
      </c>
      <c r="G13080">
        <v>773.75</v>
      </c>
      <c r="H13080">
        <v>61218</v>
      </c>
      <c r="I13080">
        <v>184782</v>
      </c>
      <c r="J13080">
        <f t="shared" si="612"/>
        <v>284.46691176470586</v>
      </c>
      <c r="K13080">
        <f t="shared" si="613"/>
        <v>2011</v>
      </c>
      <c r="L13080">
        <f t="shared" si="614"/>
        <v>6</v>
      </c>
    </row>
    <row r="13081" spans="1:12" x14ac:dyDescent="0.25">
      <c r="A13081" s="1">
        <v>40700</v>
      </c>
      <c r="B13081">
        <v>760</v>
      </c>
      <c r="C13081">
        <v>764</v>
      </c>
      <c r="D13081">
        <v>741</v>
      </c>
      <c r="E13081">
        <v>744</v>
      </c>
      <c r="G13081">
        <v>744</v>
      </c>
      <c r="H13081">
        <v>70949</v>
      </c>
      <c r="I13081">
        <v>175915</v>
      </c>
      <c r="J13081">
        <f t="shared" si="612"/>
        <v>273.52941176470586</v>
      </c>
      <c r="K13081">
        <f t="shared" si="613"/>
        <v>2011</v>
      </c>
      <c r="L13081">
        <f t="shared" si="614"/>
        <v>6</v>
      </c>
    </row>
    <row r="13082" spans="1:12" x14ac:dyDescent="0.25">
      <c r="A13082" s="1">
        <v>40701</v>
      </c>
      <c r="B13082">
        <v>744</v>
      </c>
      <c r="C13082">
        <v>744.5</v>
      </c>
      <c r="D13082">
        <v>732.25</v>
      </c>
      <c r="E13082">
        <v>733.75</v>
      </c>
      <c r="G13082">
        <v>733.75</v>
      </c>
      <c r="H13082">
        <v>75691</v>
      </c>
      <c r="I13082">
        <v>162827</v>
      </c>
      <c r="J13082">
        <f t="shared" si="612"/>
        <v>269.7610294117647</v>
      </c>
      <c r="K13082">
        <f t="shared" si="613"/>
        <v>2011</v>
      </c>
      <c r="L13082">
        <f t="shared" si="614"/>
        <v>6</v>
      </c>
    </row>
    <row r="13083" spans="1:12" x14ac:dyDescent="0.25">
      <c r="A13083" s="1">
        <v>40702</v>
      </c>
      <c r="B13083">
        <v>738</v>
      </c>
      <c r="C13083">
        <v>756</v>
      </c>
      <c r="D13083">
        <v>738</v>
      </c>
      <c r="E13083">
        <v>748</v>
      </c>
      <c r="G13083">
        <v>748</v>
      </c>
      <c r="H13083">
        <v>80933</v>
      </c>
      <c r="I13083">
        <v>148209</v>
      </c>
      <c r="J13083">
        <f t="shared" si="612"/>
        <v>275</v>
      </c>
      <c r="K13083">
        <f t="shared" si="613"/>
        <v>2011</v>
      </c>
      <c r="L13083">
        <f t="shared" si="614"/>
        <v>6</v>
      </c>
    </row>
    <row r="13084" spans="1:12" x14ac:dyDescent="0.25">
      <c r="A13084" s="1">
        <v>40703</v>
      </c>
      <c r="B13084">
        <v>770</v>
      </c>
      <c r="C13084">
        <v>770.5</v>
      </c>
      <c r="D13084">
        <v>740</v>
      </c>
      <c r="E13084">
        <v>745</v>
      </c>
      <c r="G13084">
        <v>745</v>
      </c>
      <c r="H13084">
        <v>93271</v>
      </c>
      <c r="I13084">
        <v>139911</v>
      </c>
      <c r="J13084">
        <f t="shared" si="612"/>
        <v>273.89705882352939</v>
      </c>
      <c r="K13084">
        <f t="shared" si="613"/>
        <v>2011</v>
      </c>
      <c r="L13084">
        <f t="shared" si="614"/>
        <v>6</v>
      </c>
    </row>
    <row r="13085" spans="1:12" x14ac:dyDescent="0.25">
      <c r="A13085" s="1">
        <v>40704</v>
      </c>
      <c r="B13085">
        <v>739</v>
      </c>
      <c r="C13085">
        <v>761</v>
      </c>
      <c r="D13085">
        <v>739</v>
      </c>
      <c r="E13085">
        <v>759.25</v>
      </c>
      <c r="G13085">
        <v>759.25</v>
      </c>
      <c r="H13085">
        <v>110637</v>
      </c>
      <c r="I13085">
        <v>116079</v>
      </c>
      <c r="J13085">
        <f t="shared" si="612"/>
        <v>279.1360294117647</v>
      </c>
      <c r="K13085">
        <f t="shared" si="613"/>
        <v>2011</v>
      </c>
      <c r="L13085">
        <f t="shared" si="614"/>
        <v>6</v>
      </c>
    </row>
    <row r="13086" spans="1:12" x14ac:dyDescent="0.25">
      <c r="A13086" s="1">
        <v>40707</v>
      </c>
      <c r="B13086">
        <v>764</v>
      </c>
      <c r="C13086">
        <v>764.5</v>
      </c>
      <c r="D13086">
        <v>742</v>
      </c>
      <c r="E13086">
        <v>743</v>
      </c>
      <c r="G13086">
        <v>743</v>
      </c>
      <c r="H13086">
        <v>74394</v>
      </c>
      <c r="I13086">
        <v>104006</v>
      </c>
      <c r="J13086">
        <f t="shared" si="612"/>
        <v>273.16176470588238</v>
      </c>
      <c r="K13086">
        <f t="shared" si="613"/>
        <v>2011</v>
      </c>
      <c r="L13086">
        <f t="shared" si="614"/>
        <v>6</v>
      </c>
    </row>
    <row r="13087" spans="1:12" x14ac:dyDescent="0.25">
      <c r="A13087" s="1">
        <v>40708</v>
      </c>
      <c r="B13087">
        <v>742</v>
      </c>
      <c r="C13087">
        <v>742</v>
      </c>
      <c r="D13087">
        <v>724.75</v>
      </c>
      <c r="E13087">
        <v>731.25</v>
      </c>
      <c r="G13087">
        <v>731.25</v>
      </c>
      <c r="H13087">
        <v>55466</v>
      </c>
      <c r="I13087">
        <v>98152</v>
      </c>
      <c r="J13087">
        <f t="shared" si="612"/>
        <v>268.84191176470586</v>
      </c>
      <c r="K13087">
        <f t="shared" si="613"/>
        <v>2011</v>
      </c>
      <c r="L13087">
        <f t="shared" si="614"/>
        <v>6</v>
      </c>
    </row>
    <row r="13088" spans="1:12" x14ac:dyDescent="0.25">
      <c r="A13088" s="1">
        <v>40709</v>
      </c>
      <c r="B13088">
        <v>726</v>
      </c>
      <c r="C13088">
        <v>727.25</v>
      </c>
      <c r="D13088">
        <v>702.75</v>
      </c>
      <c r="E13088">
        <v>708.5</v>
      </c>
      <c r="G13088">
        <v>708.5</v>
      </c>
      <c r="H13088">
        <v>57233</v>
      </c>
      <c r="I13088">
        <v>97886</v>
      </c>
      <c r="J13088">
        <f t="shared" si="612"/>
        <v>260.47794117647061</v>
      </c>
      <c r="K13088">
        <f t="shared" si="613"/>
        <v>2011</v>
      </c>
      <c r="L13088">
        <f t="shared" si="614"/>
        <v>6</v>
      </c>
    </row>
    <row r="13089" spans="1:12" x14ac:dyDescent="0.25">
      <c r="A13089" s="1">
        <v>40710</v>
      </c>
      <c r="B13089">
        <v>702</v>
      </c>
      <c r="C13089">
        <v>705</v>
      </c>
      <c r="D13089">
        <v>670</v>
      </c>
      <c r="E13089">
        <v>673.25</v>
      </c>
      <c r="G13089">
        <v>673.25</v>
      </c>
      <c r="H13089">
        <v>64672</v>
      </c>
      <c r="I13089">
        <v>91910</v>
      </c>
      <c r="J13089">
        <f t="shared" si="612"/>
        <v>247.51838235294119</v>
      </c>
      <c r="K13089">
        <f t="shared" si="613"/>
        <v>2011</v>
      </c>
      <c r="L13089">
        <f t="shared" si="614"/>
        <v>6</v>
      </c>
    </row>
    <row r="13090" spans="1:12" x14ac:dyDescent="0.25">
      <c r="A13090" s="1">
        <v>40711</v>
      </c>
      <c r="B13090">
        <v>677</v>
      </c>
      <c r="C13090">
        <v>678</v>
      </c>
      <c r="D13090">
        <v>671</v>
      </c>
      <c r="E13090">
        <v>672.25</v>
      </c>
      <c r="G13090">
        <v>672.25</v>
      </c>
      <c r="H13090">
        <v>51422</v>
      </c>
      <c r="I13090">
        <v>85573</v>
      </c>
      <c r="J13090">
        <f t="shared" si="612"/>
        <v>247.15073529411765</v>
      </c>
      <c r="K13090">
        <f t="shared" si="613"/>
        <v>2011</v>
      </c>
      <c r="L13090">
        <f t="shared" si="614"/>
        <v>6</v>
      </c>
    </row>
    <row r="13091" spans="1:12" x14ac:dyDescent="0.25">
      <c r="A13091" s="1">
        <v>40714</v>
      </c>
      <c r="B13091">
        <v>671</v>
      </c>
      <c r="C13091">
        <v>671</v>
      </c>
      <c r="D13091">
        <v>658</v>
      </c>
      <c r="E13091">
        <v>659.25</v>
      </c>
      <c r="G13091">
        <v>659.25</v>
      </c>
      <c r="H13091">
        <v>34631</v>
      </c>
      <c r="I13091">
        <v>80255</v>
      </c>
      <c r="J13091">
        <f t="shared" si="612"/>
        <v>242.37132352941177</v>
      </c>
      <c r="K13091">
        <f t="shared" si="613"/>
        <v>2011</v>
      </c>
      <c r="L13091">
        <f t="shared" si="614"/>
        <v>6</v>
      </c>
    </row>
    <row r="13092" spans="1:12" x14ac:dyDescent="0.25">
      <c r="A13092" s="1">
        <v>40715</v>
      </c>
      <c r="B13092">
        <v>667</v>
      </c>
      <c r="C13092">
        <v>675</v>
      </c>
      <c r="D13092">
        <v>667</v>
      </c>
      <c r="E13092">
        <v>674.25</v>
      </c>
      <c r="G13092">
        <v>674.25</v>
      </c>
      <c r="H13092">
        <v>33872</v>
      </c>
      <c r="I13092">
        <v>76530</v>
      </c>
      <c r="J13092">
        <f t="shared" si="612"/>
        <v>247.8860294117647</v>
      </c>
      <c r="K13092">
        <f t="shared" si="613"/>
        <v>2011</v>
      </c>
      <c r="L13092">
        <f t="shared" si="614"/>
        <v>6</v>
      </c>
    </row>
    <row r="13093" spans="1:12" x14ac:dyDescent="0.25">
      <c r="A13093" s="1">
        <v>40716</v>
      </c>
      <c r="B13093">
        <v>649</v>
      </c>
      <c r="C13093">
        <v>649</v>
      </c>
      <c r="D13093">
        <v>638</v>
      </c>
      <c r="E13093">
        <v>638.25</v>
      </c>
      <c r="G13093">
        <v>638.25</v>
      </c>
      <c r="H13093">
        <v>42329</v>
      </c>
      <c r="I13093">
        <v>73950</v>
      </c>
      <c r="J13093">
        <f t="shared" si="612"/>
        <v>234.65073529411765</v>
      </c>
      <c r="K13093">
        <f t="shared" si="613"/>
        <v>2011</v>
      </c>
      <c r="L13093">
        <f t="shared" si="614"/>
        <v>6</v>
      </c>
    </row>
    <row r="13094" spans="1:12" x14ac:dyDescent="0.25">
      <c r="A13094" s="1">
        <v>40717</v>
      </c>
      <c r="B13094">
        <v>621</v>
      </c>
      <c r="C13094">
        <v>650</v>
      </c>
      <c r="D13094">
        <v>621</v>
      </c>
      <c r="E13094">
        <v>649</v>
      </c>
      <c r="G13094">
        <v>649</v>
      </c>
      <c r="H13094">
        <v>39718</v>
      </c>
      <c r="I13094">
        <v>67771</v>
      </c>
      <c r="J13094">
        <f t="shared" si="612"/>
        <v>238.60294117647058</v>
      </c>
      <c r="K13094">
        <f t="shared" si="613"/>
        <v>2011</v>
      </c>
      <c r="L13094">
        <f t="shared" si="614"/>
        <v>6</v>
      </c>
    </row>
    <row r="13095" spans="1:12" x14ac:dyDescent="0.25">
      <c r="A13095" s="1">
        <v>40718</v>
      </c>
      <c r="B13095">
        <v>653</v>
      </c>
      <c r="C13095">
        <v>653.5</v>
      </c>
      <c r="D13095">
        <v>628</v>
      </c>
      <c r="E13095">
        <v>635.75</v>
      </c>
      <c r="G13095">
        <v>635.75</v>
      </c>
      <c r="H13095">
        <v>25110</v>
      </c>
      <c r="I13095">
        <v>56300</v>
      </c>
      <c r="J13095">
        <f t="shared" si="612"/>
        <v>233.73161764705881</v>
      </c>
      <c r="K13095">
        <f t="shared" si="613"/>
        <v>2011</v>
      </c>
      <c r="L13095">
        <f t="shared" si="614"/>
        <v>6</v>
      </c>
    </row>
    <row r="13096" spans="1:12" x14ac:dyDescent="0.25">
      <c r="A13096" s="1">
        <v>40721</v>
      </c>
      <c r="B13096">
        <v>623</v>
      </c>
      <c r="C13096">
        <v>624</v>
      </c>
      <c r="D13096">
        <v>614.5</v>
      </c>
      <c r="E13096">
        <v>622.75</v>
      </c>
      <c r="G13096">
        <v>622.75</v>
      </c>
      <c r="H13096">
        <v>20737</v>
      </c>
      <c r="I13096">
        <v>31603</v>
      </c>
      <c r="J13096">
        <f t="shared" si="612"/>
        <v>228.95220588235293</v>
      </c>
      <c r="K13096">
        <f t="shared" si="613"/>
        <v>2011</v>
      </c>
      <c r="L13096">
        <f t="shared" si="614"/>
        <v>6</v>
      </c>
    </row>
    <row r="13097" spans="1:12" x14ac:dyDescent="0.25">
      <c r="A13097" s="1">
        <v>40722</v>
      </c>
      <c r="B13097">
        <v>630.5</v>
      </c>
      <c r="C13097">
        <v>640.5</v>
      </c>
      <c r="D13097">
        <v>630.5</v>
      </c>
      <c r="E13097">
        <v>640.25</v>
      </c>
      <c r="G13097">
        <v>640.25</v>
      </c>
      <c r="H13097">
        <v>21684</v>
      </c>
      <c r="I13097">
        <v>17810</v>
      </c>
      <c r="J13097">
        <f t="shared" si="612"/>
        <v>235.3860294117647</v>
      </c>
      <c r="K13097">
        <f t="shared" si="613"/>
        <v>2011</v>
      </c>
      <c r="L13097">
        <f t="shared" si="614"/>
        <v>6</v>
      </c>
    </row>
    <row r="13098" spans="1:12" x14ac:dyDescent="0.25">
      <c r="A13098" s="1">
        <v>40723</v>
      </c>
      <c r="B13098">
        <v>654.5</v>
      </c>
      <c r="C13098">
        <v>656</v>
      </c>
      <c r="D13098">
        <v>638.5</v>
      </c>
      <c r="E13098">
        <v>641.25</v>
      </c>
      <c r="G13098">
        <v>641.25</v>
      </c>
      <c r="H13098">
        <v>22366</v>
      </c>
      <c r="I13098">
        <v>7139</v>
      </c>
      <c r="J13098">
        <f t="shared" si="612"/>
        <v>235.75367647058823</v>
      </c>
      <c r="K13098">
        <f t="shared" si="613"/>
        <v>2011</v>
      </c>
      <c r="L13098">
        <f t="shared" si="614"/>
        <v>6</v>
      </c>
    </row>
    <row r="13099" spans="1:12" x14ac:dyDescent="0.25">
      <c r="A13099" s="1">
        <v>40724</v>
      </c>
      <c r="B13099">
        <v>590</v>
      </c>
      <c r="C13099">
        <v>590</v>
      </c>
      <c r="D13099">
        <v>583</v>
      </c>
      <c r="E13099">
        <v>584.75</v>
      </c>
      <c r="G13099">
        <v>584.75</v>
      </c>
      <c r="H13099">
        <v>22366</v>
      </c>
      <c r="I13099">
        <v>7139</v>
      </c>
      <c r="J13099">
        <f t="shared" si="612"/>
        <v>214.98161764705881</v>
      </c>
      <c r="K13099">
        <f t="shared" si="613"/>
        <v>2011</v>
      </c>
      <c r="L13099">
        <f t="shared" si="614"/>
        <v>6</v>
      </c>
    </row>
    <row r="13100" spans="1:12" x14ac:dyDescent="0.25">
      <c r="A13100" s="1">
        <v>40725</v>
      </c>
      <c r="B13100">
        <v>585.5</v>
      </c>
      <c r="C13100">
        <v>585.5</v>
      </c>
      <c r="D13100">
        <v>581</v>
      </c>
      <c r="E13100">
        <v>584.5</v>
      </c>
      <c r="G13100">
        <v>584.5</v>
      </c>
      <c r="H13100">
        <v>3803</v>
      </c>
      <c r="I13100">
        <v>3005</v>
      </c>
      <c r="J13100">
        <f t="shared" si="612"/>
        <v>214.88970588235293</v>
      </c>
      <c r="K13100">
        <f t="shared" si="613"/>
        <v>2011</v>
      </c>
      <c r="L13100">
        <f t="shared" si="614"/>
        <v>7</v>
      </c>
    </row>
    <row r="13101" spans="1:12" x14ac:dyDescent="0.25">
      <c r="A13101" s="1">
        <v>40729</v>
      </c>
      <c r="B13101">
        <v>604</v>
      </c>
      <c r="C13101">
        <v>613.75</v>
      </c>
      <c r="D13101">
        <v>604</v>
      </c>
      <c r="E13101">
        <v>613.75</v>
      </c>
      <c r="G13101">
        <v>613.75</v>
      </c>
      <c r="H13101">
        <v>1530</v>
      </c>
      <c r="I13101">
        <v>2202</v>
      </c>
      <c r="J13101">
        <f t="shared" si="612"/>
        <v>225.64338235294119</v>
      </c>
      <c r="K13101">
        <f t="shared" si="613"/>
        <v>2011</v>
      </c>
      <c r="L13101">
        <f t="shared" si="614"/>
        <v>7</v>
      </c>
    </row>
    <row r="13102" spans="1:12" x14ac:dyDescent="0.25">
      <c r="A13102" s="1">
        <v>40730</v>
      </c>
      <c r="B13102">
        <v>608</v>
      </c>
      <c r="C13102">
        <v>611.25</v>
      </c>
      <c r="D13102">
        <v>607.75</v>
      </c>
      <c r="E13102">
        <v>611.25</v>
      </c>
      <c r="G13102">
        <v>611.25</v>
      </c>
      <c r="H13102">
        <v>863</v>
      </c>
      <c r="I13102">
        <v>1737</v>
      </c>
      <c r="J13102">
        <f t="shared" si="612"/>
        <v>224.72426470588235</v>
      </c>
      <c r="K13102">
        <f t="shared" si="613"/>
        <v>2011</v>
      </c>
      <c r="L13102">
        <f t="shared" si="614"/>
        <v>7</v>
      </c>
    </row>
    <row r="13103" spans="1:12" x14ac:dyDescent="0.25">
      <c r="A13103" s="1">
        <v>40731</v>
      </c>
      <c r="B13103">
        <v>611.5</v>
      </c>
      <c r="C13103">
        <v>632</v>
      </c>
      <c r="D13103">
        <v>611.5</v>
      </c>
      <c r="E13103">
        <v>624.5</v>
      </c>
      <c r="G13103">
        <v>624.5</v>
      </c>
      <c r="H13103">
        <v>1376</v>
      </c>
      <c r="I13103">
        <v>1029</v>
      </c>
      <c r="J13103">
        <f t="shared" si="612"/>
        <v>229.59558823529412</v>
      </c>
      <c r="K13103">
        <f t="shared" si="613"/>
        <v>2011</v>
      </c>
      <c r="L13103">
        <f t="shared" si="614"/>
        <v>7</v>
      </c>
    </row>
    <row r="13104" spans="1:12" x14ac:dyDescent="0.25">
      <c r="A13104" s="1">
        <v>40732</v>
      </c>
      <c r="B13104">
        <v>626</v>
      </c>
      <c r="C13104">
        <v>652</v>
      </c>
      <c r="D13104">
        <v>626</v>
      </c>
      <c r="E13104">
        <v>650.5</v>
      </c>
      <c r="G13104">
        <v>650.5</v>
      </c>
      <c r="H13104">
        <v>869</v>
      </c>
      <c r="I13104">
        <v>715</v>
      </c>
      <c r="J13104">
        <f t="shared" si="612"/>
        <v>239.15441176470588</v>
      </c>
      <c r="K13104">
        <f t="shared" si="613"/>
        <v>2011</v>
      </c>
      <c r="L13104">
        <f t="shared" si="614"/>
        <v>7</v>
      </c>
    </row>
    <row r="13105" spans="1:12" x14ac:dyDescent="0.25">
      <c r="A13105" s="1">
        <v>40735</v>
      </c>
      <c r="B13105">
        <v>636</v>
      </c>
      <c r="C13105">
        <v>636</v>
      </c>
      <c r="D13105">
        <v>636</v>
      </c>
      <c r="E13105">
        <v>636</v>
      </c>
      <c r="G13105">
        <v>636</v>
      </c>
      <c r="H13105">
        <v>288</v>
      </c>
      <c r="I13105">
        <v>154</v>
      </c>
      <c r="J13105">
        <f t="shared" si="612"/>
        <v>233.8235294117647</v>
      </c>
      <c r="K13105">
        <f t="shared" si="613"/>
        <v>2011</v>
      </c>
      <c r="L13105">
        <f t="shared" si="614"/>
        <v>7</v>
      </c>
    </row>
    <row r="13106" spans="1:12" x14ac:dyDescent="0.25">
      <c r="A13106" s="1">
        <v>40736</v>
      </c>
      <c r="B13106">
        <v>662</v>
      </c>
      <c r="C13106">
        <v>662.75</v>
      </c>
      <c r="D13106">
        <v>662</v>
      </c>
      <c r="E13106">
        <v>662.75</v>
      </c>
      <c r="G13106">
        <v>662.75</v>
      </c>
      <c r="H13106">
        <v>159</v>
      </c>
      <c r="I13106">
        <v>100</v>
      </c>
      <c r="J13106">
        <f t="shared" si="612"/>
        <v>243.65808823529412</v>
      </c>
      <c r="K13106">
        <f t="shared" si="613"/>
        <v>2011</v>
      </c>
      <c r="L13106">
        <f t="shared" si="614"/>
        <v>7</v>
      </c>
    </row>
    <row r="13107" spans="1:12" x14ac:dyDescent="0.25">
      <c r="A13107" s="1">
        <v>40737</v>
      </c>
      <c r="B13107">
        <v>698</v>
      </c>
      <c r="C13107">
        <v>702</v>
      </c>
      <c r="D13107">
        <v>698</v>
      </c>
      <c r="E13107">
        <v>702</v>
      </c>
      <c r="G13107">
        <v>702</v>
      </c>
      <c r="H13107">
        <v>159</v>
      </c>
      <c r="I13107">
        <v>100</v>
      </c>
      <c r="J13107">
        <f t="shared" si="612"/>
        <v>258.08823529411762</v>
      </c>
      <c r="K13107">
        <f t="shared" si="613"/>
        <v>2011</v>
      </c>
      <c r="L13107">
        <f t="shared" si="614"/>
        <v>7</v>
      </c>
    </row>
    <row r="13108" spans="1:12" x14ac:dyDescent="0.25">
      <c r="A13108" s="1">
        <v>40738</v>
      </c>
      <c r="B13108">
        <v>691.25</v>
      </c>
      <c r="C13108">
        <v>691.25</v>
      </c>
      <c r="D13108">
        <v>691.25</v>
      </c>
      <c r="E13108">
        <v>691.25</v>
      </c>
      <c r="G13108">
        <v>691.25</v>
      </c>
      <c r="H13108">
        <v>139</v>
      </c>
      <c r="I13108">
        <v>62</v>
      </c>
      <c r="J13108">
        <f t="shared" si="612"/>
        <v>254.1360294117647</v>
      </c>
      <c r="K13108">
        <f t="shared" si="613"/>
        <v>2011</v>
      </c>
      <c r="L13108">
        <f t="shared" si="614"/>
        <v>7</v>
      </c>
    </row>
    <row r="13109" spans="1:12" x14ac:dyDescent="0.25">
      <c r="A13109" s="1">
        <v>40739</v>
      </c>
      <c r="B13109">
        <v>707</v>
      </c>
      <c r="C13109">
        <v>714.5</v>
      </c>
      <c r="D13109">
        <v>694.5</v>
      </c>
      <c r="E13109">
        <v>694.75</v>
      </c>
      <c r="G13109">
        <v>694.75</v>
      </c>
      <c r="H13109">
        <v>48658</v>
      </c>
      <c r="I13109">
        <v>165782</v>
      </c>
      <c r="J13109">
        <f t="shared" si="612"/>
        <v>255.42279411764707</v>
      </c>
      <c r="K13109">
        <f t="shared" si="613"/>
        <v>2011</v>
      </c>
      <c r="L13109">
        <f t="shared" si="614"/>
        <v>7</v>
      </c>
    </row>
    <row r="13110" spans="1:12" x14ac:dyDescent="0.25">
      <c r="A13110" s="1">
        <v>40742</v>
      </c>
      <c r="B13110">
        <v>681</v>
      </c>
      <c r="C13110">
        <v>690</v>
      </c>
      <c r="D13110">
        <v>680</v>
      </c>
      <c r="E13110">
        <v>689.5</v>
      </c>
      <c r="G13110">
        <v>689.5</v>
      </c>
      <c r="H13110">
        <v>34322</v>
      </c>
      <c r="I13110">
        <v>163876</v>
      </c>
      <c r="J13110">
        <f t="shared" si="612"/>
        <v>253.49264705882354</v>
      </c>
      <c r="K13110">
        <f t="shared" si="613"/>
        <v>2011</v>
      </c>
      <c r="L13110">
        <f t="shared" si="614"/>
        <v>7</v>
      </c>
    </row>
    <row r="13111" spans="1:12" x14ac:dyDescent="0.25">
      <c r="A13111" s="1">
        <v>40743</v>
      </c>
      <c r="B13111">
        <v>718</v>
      </c>
      <c r="C13111">
        <v>719</v>
      </c>
      <c r="D13111">
        <v>693.5</v>
      </c>
      <c r="E13111">
        <v>693.5</v>
      </c>
      <c r="G13111">
        <v>693.5</v>
      </c>
      <c r="H13111">
        <v>50855</v>
      </c>
      <c r="I13111">
        <v>160347</v>
      </c>
      <c r="J13111">
        <f t="shared" si="612"/>
        <v>254.96323529411765</v>
      </c>
      <c r="K13111">
        <f t="shared" si="613"/>
        <v>2011</v>
      </c>
      <c r="L13111">
        <f t="shared" si="614"/>
        <v>7</v>
      </c>
    </row>
    <row r="13112" spans="1:12" x14ac:dyDescent="0.25">
      <c r="A13112" s="1">
        <v>40744</v>
      </c>
      <c r="B13112">
        <v>699</v>
      </c>
      <c r="C13112">
        <v>705</v>
      </c>
      <c r="D13112">
        <v>695</v>
      </c>
      <c r="E13112">
        <v>697</v>
      </c>
      <c r="G13112">
        <v>697</v>
      </c>
      <c r="H13112">
        <v>44447</v>
      </c>
      <c r="I13112">
        <v>155977</v>
      </c>
      <c r="J13112">
        <f t="shared" si="612"/>
        <v>256.25</v>
      </c>
      <c r="K13112">
        <f t="shared" si="613"/>
        <v>2011</v>
      </c>
      <c r="L13112">
        <f t="shared" si="614"/>
        <v>7</v>
      </c>
    </row>
    <row r="13113" spans="1:12" x14ac:dyDescent="0.25">
      <c r="A13113" s="1">
        <v>40745</v>
      </c>
      <c r="B13113">
        <v>697</v>
      </c>
      <c r="C13113">
        <v>697</v>
      </c>
      <c r="D13113">
        <v>676</v>
      </c>
      <c r="E13113">
        <v>677.25</v>
      </c>
      <c r="G13113">
        <v>677.25</v>
      </c>
      <c r="H13113">
        <v>52824</v>
      </c>
      <c r="I13113">
        <v>153363</v>
      </c>
      <c r="J13113">
        <f t="shared" si="612"/>
        <v>248.9889705882353</v>
      </c>
      <c r="K13113">
        <f t="shared" si="613"/>
        <v>2011</v>
      </c>
      <c r="L13113">
        <f t="shared" si="614"/>
        <v>7</v>
      </c>
    </row>
    <row r="13114" spans="1:12" x14ac:dyDescent="0.25">
      <c r="A13114" s="1">
        <v>40746</v>
      </c>
      <c r="B13114">
        <v>677.5</v>
      </c>
      <c r="C13114">
        <v>693</v>
      </c>
      <c r="D13114">
        <v>676</v>
      </c>
      <c r="E13114">
        <v>692.25</v>
      </c>
      <c r="G13114">
        <v>692.25</v>
      </c>
      <c r="H13114">
        <v>45361</v>
      </c>
      <c r="I13114">
        <v>151670</v>
      </c>
      <c r="J13114">
        <f t="shared" si="612"/>
        <v>254.50367647058823</v>
      </c>
      <c r="K13114">
        <f t="shared" si="613"/>
        <v>2011</v>
      </c>
      <c r="L13114">
        <f t="shared" si="614"/>
        <v>7</v>
      </c>
    </row>
    <row r="13115" spans="1:12" x14ac:dyDescent="0.25">
      <c r="A13115" s="1">
        <v>40749</v>
      </c>
      <c r="B13115">
        <v>683.5</v>
      </c>
      <c r="C13115">
        <v>691.5</v>
      </c>
      <c r="D13115">
        <v>682.5</v>
      </c>
      <c r="E13115">
        <v>688.5</v>
      </c>
      <c r="G13115">
        <v>688.5</v>
      </c>
      <c r="H13115">
        <v>50141</v>
      </c>
      <c r="I13115">
        <v>147292</v>
      </c>
      <c r="J13115">
        <f t="shared" si="612"/>
        <v>253.125</v>
      </c>
      <c r="K13115">
        <f t="shared" si="613"/>
        <v>2011</v>
      </c>
      <c r="L13115">
        <f t="shared" si="614"/>
        <v>7</v>
      </c>
    </row>
    <row r="13116" spans="1:12" x14ac:dyDescent="0.25">
      <c r="A13116" s="1">
        <v>40750</v>
      </c>
      <c r="B13116">
        <v>692</v>
      </c>
      <c r="C13116">
        <v>694</v>
      </c>
      <c r="D13116">
        <v>692</v>
      </c>
      <c r="E13116">
        <v>694</v>
      </c>
      <c r="G13116">
        <v>694</v>
      </c>
      <c r="H13116">
        <v>38860</v>
      </c>
      <c r="I13116">
        <v>146298</v>
      </c>
      <c r="J13116">
        <f t="shared" si="612"/>
        <v>255.14705882352942</v>
      </c>
      <c r="K13116">
        <f t="shared" si="613"/>
        <v>2011</v>
      </c>
      <c r="L13116">
        <f t="shared" si="614"/>
        <v>7</v>
      </c>
    </row>
    <row r="13117" spans="1:12" x14ac:dyDescent="0.25">
      <c r="A13117" s="1">
        <v>40751</v>
      </c>
      <c r="B13117">
        <v>686.5</v>
      </c>
      <c r="C13117">
        <v>705</v>
      </c>
      <c r="D13117">
        <v>686.5</v>
      </c>
      <c r="E13117">
        <v>704.75</v>
      </c>
      <c r="G13117">
        <v>704.75</v>
      </c>
      <c r="H13117">
        <v>44543</v>
      </c>
      <c r="I13117">
        <v>143385</v>
      </c>
      <c r="J13117">
        <f t="shared" si="612"/>
        <v>259.09926470588238</v>
      </c>
      <c r="K13117">
        <f t="shared" si="613"/>
        <v>2011</v>
      </c>
      <c r="L13117">
        <f t="shared" si="614"/>
        <v>7</v>
      </c>
    </row>
    <row r="13118" spans="1:12" x14ac:dyDescent="0.25">
      <c r="A13118" s="1">
        <v>40752</v>
      </c>
      <c r="B13118">
        <v>712.5</v>
      </c>
      <c r="C13118">
        <v>712.5</v>
      </c>
      <c r="D13118">
        <v>692</v>
      </c>
      <c r="E13118">
        <v>693.25</v>
      </c>
      <c r="G13118">
        <v>693.25</v>
      </c>
      <c r="H13118">
        <v>46023</v>
      </c>
      <c r="I13118">
        <v>138069</v>
      </c>
      <c r="J13118">
        <f t="shared" si="612"/>
        <v>254.87132352941177</v>
      </c>
      <c r="K13118">
        <f t="shared" si="613"/>
        <v>2011</v>
      </c>
      <c r="L13118">
        <f t="shared" si="614"/>
        <v>7</v>
      </c>
    </row>
    <row r="13119" spans="1:12" x14ac:dyDescent="0.25">
      <c r="A13119" s="1">
        <v>40753</v>
      </c>
      <c r="B13119">
        <v>688.5</v>
      </c>
      <c r="C13119">
        <v>688.5</v>
      </c>
      <c r="D13119">
        <v>672</v>
      </c>
      <c r="E13119">
        <v>672.5</v>
      </c>
      <c r="G13119">
        <v>672.5</v>
      </c>
      <c r="H13119">
        <v>53061</v>
      </c>
      <c r="I13119">
        <v>135538</v>
      </c>
      <c r="J13119">
        <f t="shared" si="612"/>
        <v>247.24264705882354</v>
      </c>
      <c r="K13119">
        <f t="shared" si="613"/>
        <v>2011</v>
      </c>
      <c r="L13119">
        <f t="shared" si="614"/>
        <v>7</v>
      </c>
    </row>
    <row r="13120" spans="1:12" x14ac:dyDescent="0.25">
      <c r="A13120" s="1">
        <v>40756</v>
      </c>
      <c r="B13120">
        <v>677.5</v>
      </c>
      <c r="C13120">
        <v>681</v>
      </c>
      <c r="D13120">
        <v>671</v>
      </c>
      <c r="E13120">
        <v>676.5</v>
      </c>
      <c r="G13120">
        <v>676.5</v>
      </c>
      <c r="H13120">
        <v>46522</v>
      </c>
      <c r="I13120">
        <v>134561</v>
      </c>
      <c r="J13120">
        <f t="shared" si="612"/>
        <v>248.71323529411765</v>
      </c>
      <c r="K13120">
        <f t="shared" si="613"/>
        <v>2011</v>
      </c>
      <c r="L13120">
        <f t="shared" si="614"/>
        <v>8</v>
      </c>
    </row>
    <row r="13121" spans="1:12" x14ac:dyDescent="0.25">
      <c r="A13121" s="1">
        <v>40757</v>
      </c>
      <c r="B13121">
        <v>710</v>
      </c>
      <c r="C13121">
        <v>720</v>
      </c>
      <c r="D13121">
        <v>710</v>
      </c>
      <c r="E13121">
        <v>718</v>
      </c>
      <c r="G13121">
        <v>718</v>
      </c>
      <c r="H13121">
        <v>67010</v>
      </c>
      <c r="I13121">
        <v>131863</v>
      </c>
      <c r="J13121">
        <f t="shared" si="612"/>
        <v>263.97058823529414</v>
      </c>
      <c r="K13121">
        <f t="shared" si="613"/>
        <v>2011</v>
      </c>
      <c r="L13121">
        <f t="shared" si="614"/>
        <v>8</v>
      </c>
    </row>
    <row r="13122" spans="1:12" x14ac:dyDescent="0.25">
      <c r="A13122" s="1">
        <v>40758</v>
      </c>
      <c r="B13122">
        <v>711</v>
      </c>
      <c r="C13122">
        <v>712</v>
      </c>
      <c r="D13122">
        <v>709</v>
      </c>
      <c r="E13122">
        <v>710.5</v>
      </c>
      <c r="G13122">
        <v>710.5</v>
      </c>
      <c r="H13122">
        <v>47148</v>
      </c>
      <c r="I13122">
        <v>128618</v>
      </c>
      <c r="J13122">
        <f t="shared" ref="J13122:J13185" si="615">G13122/100*5000/136</f>
        <v>261.21323529411762</v>
      </c>
      <c r="K13122">
        <f t="shared" ref="K13122:K13185" si="616">YEAR(A13122)</f>
        <v>2011</v>
      </c>
      <c r="L13122">
        <f t="shared" ref="L13122:L13185" si="617">MONTH(A13122)</f>
        <v>8</v>
      </c>
    </row>
    <row r="13123" spans="1:12" x14ac:dyDescent="0.25">
      <c r="A13123" s="1">
        <v>40759</v>
      </c>
      <c r="B13123">
        <v>682</v>
      </c>
      <c r="C13123">
        <v>683</v>
      </c>
      <c r="D13123">
        <v>681</v>
      </c>
      <c r="E13123">
        <v>681.75</v>
      </c>
      <c r="G13123">
        <v>681.75</v>
      </c>
      <c r="H13123">
        <v>64578</v>
      </c>
      <c r="I13123">
        <v>126323</v>
      </c>
      <c r="J13123">
        <f t="shared" si="615"/>
        <v>250.64338235294119</v>
      </c>
      <c r="K13123">
        <f t="shared" si="616"/>
        <v>2011</v>
      </c>
      <c r="L13123">
        <f t="shared" si="617"/>
        <v>8</v>
      </c>
    </row>
    <row r="13124" spans="1:12" x14ac:dyDescent="0.25">
      <c r="A13124" s="1">
        <v>40760</v>
      </c>
      <c r="B13124">
        <v>675</v>
      </c>
      <c r="C13124">
        <v>679.5</v>
      </c>
      <c r="D13124">
        <v>674</v>
      </c>
      <c r="E13124">
        <v>679</v>
      </c>
      <c r="G13124">
        <v>679</v>
      </c>
      <c r="H13124">
        <v>62559</v>
      </c>
      <c r="I13124">
        <v>116259</v>
      </c>
      <c r="J13124">
        <f t="shared" si="615"/>
        <v>249.63235294117646</v>
      </c>
      <c r="K13124">
        <f t="shared" si="616"/>
        <v>2011</v>
      </c>
      <c r="L13124">
        <f t="shared" si="617"/>
        <v>8</v>
      </c>
    </row>
    <row r="13125" spans="1:12" x14ac:dyDescent="0.25">
      <c r="A13125" s="1">
        <v>40763</v>
      </c>
      <c r="B13125">
        <v>655</v>
      </c>
      <c r="C13125">
        <v>657.5</v>
      </c>
      <c r="D13125">
        <v>654.5</v>
      </c>
      <c r="E13125">
        <v>656.5</v>
      </c>
      <c r="G13125">
        <v>656.5</v>
      </c>
      <c r="H13125">
        <v>68428</v>
      </c>
      <c r="I13125">
        <v>106762</v>
      </c>
      <c r="J13125">
        <f t="shared" si="615"/>
        <v>241.36029411764707</v>
      </c>
      <c r="K13125">
        <f t="shared" si="616"/>
        <v>2011</v>
      </c>
      <c r="L13125">
        <f t="shared" si="617"/>
        <v>8</v>
      </c>
    </row>
    <row r="13126" spans="1:12" x14ac:dyDescent="0.25">
      <c r="A13126" s="1">
        <v>40764</v>
      </c>
      <c r="B13126">
        <v>666</v>
      </c>
      <c r="C13126">
        <v>682.75</v>
      </c>
      <c r="D13126">
        <v>663</v>
      </c>
      <c r="E13126">
        <v>671.75</v>
      </c>
      <c r="G13126">
        <v>671.75</v>
      </c>
      <c r="H13126">
        <v>82436</v>
      </c>
      <c r="I13126">
        <v>95989</v>
      </c>
      <c r="J13126">
        <f t="shared" si="615"/>
        <v>246.96691176470588</v>
      </c>
      <c r="K13126">
        <f t="shared" si="616"/>
        <v>2011</v>
      </c>
      <c r="L13126">
        <f t="shared" si="617"/>
        <v>8</v>
      </c>
    </row>
    <row r="13127" spans="1:12" x14ac:dyDescent="0.25">
      <c r="A13127" s="1">
        <v>40765</v>
      </c>
      <c r="B13127">
        <v>680</v>
      </c>
      <c r="C13127">
        <v>687</v>
      </c>
      <c r="D13127">
        <v>678</v>
      </c>
      <c r="E13127">
        <v>685</v>
      </c>
      <c r="G13127">
        <v>685</v>
      </c>
      <c r="H13127">
        <v>64438</v>
      </c>
      <c r="I13127">
        <v>87196</v>
      </c>
      <c r="J13127">
        <f t="shared" si="615"/>
        <v>251.83823529411765</v>
      </c>
      <c r="K13127">
        <f t="shared" si="616"/>
        <v>2011</v>
      </c>
      <c r="L13127">
        <f t="shared" si="617"/>
        <v>8</v>
      </c>
    </row>
    <row r="13128" spans="1:12" x14ac:dyDescent="0.25">
      <c r="A13128" s="1">
        <v>40766</v>
      </c>
      <c r="B13128">
        <v>703</v>
      </c>
      <c r="C13128">
        <v>705</v>
      </c>
      <c r="D13128">
        <v>699</v>
      </c>
      <c r="E13128">
        <v>701.25</v>
      </c>
      <c r="G13128">
        <v>701.25</v>
      </c>
      <c r="H13128">
        <v>69284</v>
      </c>
      <c r="I13128">
        <v>77515</v>
      </c>
      <c r="J13128">
        <f t="shared" si="615"/>
        <v>257.8125</v>
      </c>
      <c r="K13128">
        <f t="shared" si="616"/>
        <v>2011</v>
      </c>
      <c r="L13128">
        <f t="shared" si="617"/>
        <v>8</v>
      </c>
    </row>
    <row r="13129" spans="1:12" x14ac:dyDescent="0.25">
      <c r="A13129" s="1">
        <v>40767</v>
      </c>
      <c r="B13129">
        <v>698</v>
      </c>
      <c r="C13129">
        <v>713</v>
      </c>
      <c r="D13129">
        <v>698</v>
      </c>
      <c r="E13129">
        <v>702.5</v>
      </c>
      <c r="G13129">
        <v>702.5</v>
      </c>
      <c r="H13129">
        <v>34697</v>
      </c>
      <c r="I13129">
        <v>74638</v>
      </c>
      <c r="J13129">
        <f t="shared" si="615"/>
        <v>258.27205882352939</v>
      </c>
      <c r="K13129">
        <f t="shared" si="616"/>
        <v>2011</v>
      </c>
      <c r="L13129">
        <f t="shared" si="617"/>
        <v>8</v>
      </c>
    </row>
    <row r="13130" spans="1:12" x14ac:dyDescent="0.25">
      <c r="A13130" s="1">
        <v>40770</v>
      </c>
      <c r="B13130">
        <v>712.5</v>
      </c>
      <c r="C13130">
        <v>713</v>
      </c>
      <c r="D13130">
        <v>711</v>
      </c>
      <c r="E13130">
        <v>712.5</v>
      </c>
      <c r="G13130">
        <v>712.5</v>
      </c>
      <c r="H13130">
        <v>25788</v>
      </c>
      <c r="I13130">
        <v>70929</v>
      </c>
      <c r="J13130">
        <f t="shared" si="615"/>
        <v>261.9485294117647</v>
      </c>
      <c r="K13130">
        <f t="shared" si="616"/>
        <v>2011</v>
      </c>
      <c r="L13130">
        <f t="shared" si="617"/>
        <v>8</v>
      </c>
    </row>
    <row r="13131" spans="1:12" x14ac:dyDescent="0.25">
      <c r="A13131" s="1">
        <v>40771</v>
      </c>
      <c r="B13131">
        <v>705.5</v>
      </c>
      <c r="C13131">
        <v>728.75</v>
      </c>
      <c r="D13131">
        <v>705.5</v>
      </c>
      <c r="E13131">
        <v>724.75</v>
      </c>
      <c r="G13131">
        <v>724.75</v>
      </c>
      <c r="H13131">
        <v>34726</v>
      </c>
      <c r="I13131">
        <v>66049</v>
      </c>
      <c r="J13131">
        <f t="shared" si="615"/>
        <v>266.45220588235293</v>
      </c>
      <c r="K13131">
        <f t="shared" si="616"/>
        <v>2011</v>
      </c>
      <c r="L13131">
        <f t="shared" si="617"/>
        <v>8</v>
      </c>
    </row>
    <row r="13132" spans="1:12" x14ac:dyDescent="0.25">
      <c r="A13132" s="1">
        <v>40772</v>
      </c>
      <c r="B13132">
        <v>732</v>
      </c>
      <c r="C13132">
        <v>733</v>
      </c>
      <c r="D13132">
        <v>727.5</v>
      </c>
      <c r="E13132">
        <v>727.5</v>
      </c>
      <c r="G13132">
        <v>727.5</v>
      </c>
      <c r="H13132">
        <v>28630</v>
      </c>
      <c r="I13132">
        <v>61920</v>
      </c>
      <c r="J13132">
        <f t="shared" si="615"/>
        <v>267.46323529411762</v>
      </c>
      <c r="K13132">
        <f t="shared" si="616"/>
        <v>2011</v>
      </c>
      <c r="L13132">
        <f t="shared" si="617"/>
        <v>8</v>
      </c>
    </row>
    <row r="13133" spans="1:12" x14ac:dyDescent="0.25">
      <c r="A13133" s="1">
        <v>40773</v>
      </c>
      <c r="B13133">
        <v>700</v>
      </c>
      <c r="C13133">
        <v>710</v>
      </c>
      <c r="D13133">
        <v>700</v>
      </c>
      <c r="E13133">
        <v>707.75</v>
      </c>
      <c r="G13133">
        <v>707.75</v>
      </c>
      <c r="H13133">
        <v>23517</v>
      </c>
      <c r="I13133">
        <v>58624</v>
      </c>
      <c r="J13133">
        <f t="shared" si="615"/>
        <v>260.20220588235293</v>
      </c>
      <c r="K13133">
        <f t="shared" si="616"/>
        <v>2011</v>
      </c>
      <c r="L13133">
        <f t="shared" si="617"/>
        <v>8</v>
      </c>
    </row>
    <row r="13134" spans="1:12" x14ac:dyDescent="0.25">
      <c r="A13134" s="1">
        <v>40774</v>
      </c>
      <c r="B13134">
        <v>729.5</v>
      </c>
      <c r="C13134">
        <v>732</v>
      </c>
      <c r="D13134">
        <v>728.25</v>
      </c>
      <c r="E13134">
        <v>730.75</v>
      </c>
      <c r="G13134">
        <v>730.75</v>
      </c>
      <c r="H13134">
        <v>19714</v>
      </c>
      <c r="I13134">
        <v>55342</v>
      </c>
      <c r="J13134">
        <f t="shared" si="615"/>
        <v>268.65808823529414</v>
      </c>
      <c r="K13134">
        <f t="shared" si="616"/>
        <v>2011</v>
      </c>
      <c r="L13134">
        <f t="shared" si="617"/>
        <v>8</v>
      </c>
    </row>
    <row r="13135" spans="1:12" x14ac:dyDescent="0.25">
      <c r="A13135" s="1">
        <v>40777</v>
      </c>
      <c r="B13135">
        <v>746</v>
      </c>
      <c r="C13135">
        <v>766</v>
      </c>
      <c r="D13135">
        <v>735.5</v>
      </c>
      <c r="E13135">
        <v>735.5</v>
      </c>
      <c r="G13135">
        <v>735.5</v>
      </c>
      <c r="H13135">
        <v>14664</v>
      </c>
      <c r="I13135">
        <v>53120</v>
      </c>
      <c r="J13135">
        <f t="shared" si="615"/>
        <v>270.40441176470586</v>
      </c>
      <c r="K13135">
        <f t="shared" si="616"/>
        <v>2011</v>
      </c>
      <c r="L13135">
        <f t="shared" si="617"/>
        <v>8</v>
      </c>
    </row>
    <row r="13136" spans="1:12" x14ac:dyDescent="0.25">
      <c r="A13136" s="1">
        <v>40778</v>
      </c>
      <c r="B13136">
        <v>757.5</v>
      </c>
      <c r="C13136">
        <v>757.5</v>
      </c>
      <c r="D13136">
        <v>755.5</v>
      </c>
      <c r="E13136">
        <v>757.25</v>
      </c>
      <c r="G13136">
        <v>757.25</v>
      </c>
      <c r="H13136">
        <v>23795</v>
      </c>
      <c r="I13136">
        <v>47209</v>
      </c>
      <c r="J13136">
        <f t="shared" si="615"/>
        <v>278.40073529411762</v>
      </c>
      <c r="K13136">
        <f t="shared" si="616"/>
        <v>2011</v>
      </c>
      <c r="L13136">
        <f t="shared" si="617"/>
        <v>8</v>
      </c>
    </row>
    <row r="13137" spans="1:12" x14ac:dyDescent="0.25">
      <c r="A13137" s="1">
        <v>40779</v>
      </c>
      <c r="B13137">
        <v>756.5</v>
      </c>
      <c r="C13137">
        <v>757</v>
      </c>
      <c r="D13137">
        <v>749.25</v>
      </c>
      <c r="E13137">
        <v>749.25</v>
      </c>
      <c r="G13137">
        <v>749.25</v>
      </c>
      <c r="H13137">
        <v>16589</v>
      </c>
      <c r="I13137">
        <v>42802</v>
      </c>
      <c r="J13137">
        <f t="shared" si="615"/>
        <v>275.45955882352939</v>
      </c>
      <c r="K13137">
        <f t="shared" si="616"/>
        <v>2011</v>
      </c>
      <c r="L13137">
        <f t="shared" si="617"/>
        <v>8</v>
      </c>
    </row>
    <row r="13138" spans="1:12" x14ac:dyDescent="0.25">
      <c r="A13138" s="1">
        <v>40780</v>
      </c>
      <c r="B13138">
        <v>743.5</v>
      </c>
      <c r="C13138">
        <v>759.25</v>
      </c>
      <c r="D13138">
        <v>743.5</v>
      </c>
      <c r="E13138">
        <v>757.25</v>
      </c>
      <c r="G13138">
        <v>757.25</v>
      </c>
      <c r="H13138">
        <v>20231</v>
      </c>
      <c r="I13138">
        <v>37796</v>
      </c>
      <c r="J13138">
        <f t="shared" si="615"/>
        <v>278.40073529411762</v>
      </c>
      <c r="K13138">
        <f t="shared" si="616"/>
        <v>2011</v>
      </c>
      <c r="L13138">
        <f t="shared" si="617"/>
        <v>8</v>
      </c>
    </row>
    <row r="13139" spans="1:12" x14ac:dyDescent="0.25">
      <c r="A13139" s="1">
        <v>40781</v>
      </c>
      <c r="B13139">
        <v>749.5</v>
      </c>
      <c r="C13139">
        <v>763</v>
      </c>
      <c r="D13139">
        <v>747</v>
      </c>
      <c r="E13139">
        <v>762.25</v>
      </c>
      <c r="G13139">
        <v>762.25</v>
      </c>
      <c r="H13139">
        <v>26609</v>
      </c>
      <c r="I13139">
        <v>25693</v>
      </c>
      <c r="J13139">
        <f t="shared" si="615"/>
        <v>280.2389705882353</v>
      </c>
      <c r="K13139">
        <f t="shared" si="616"/>
        <v>2011</v>
      </c>
      <c r="L13139">
        <f t="shared" si="617"/>
        <v>8</v>
      </c>
    </row>
    <row r="13140" spans="1:12" x14ac:dyDescent="0.25">
      <c r="A13140" s="1">
        <v>40784</v>
      </c>
      <c r="B13140">
        <v>768.5</v>
      </c>
      <c r="C13140">
        <v>770</v>
      </c>
      <c r="D13140">
        <v>757.25</v>
      </c>
      <c r="E13140">
        <v>757.25</v>
      </c>
      <c r="G13140">
        <v>757.25</v>
      </c>
      <c r="H13140">
        <v>16457</v>
      </c>
      <c r="I13140">
        <v>16372</v>
      </c>
      <c r="J13140">
        <f t="shared" si="615"/>
        <v>278.40073529411762</v>
      </c>
      <c r="K13140">
        <f t="shared" si="616"/>
        <v>2011</v>
      </c>
      <c r="L13140">
        <f t="shared" si="617"/>
        <v>8</v>
      </c>
    </row>
    <row r="13141" spans="1:12" x14ac:dyDescent="0.25">
      <c r="A13141" s="1">
        <v>40785</v>
      </c>
      <c r="B13141">
        <v>744</v>
      </c>
      <c r="C13141">
        <v>752.5</v>
      </c>
      <c r="D13141">
        <v>744</v>
      </c>
      <c r="E13141">
        <v>750.25</v>
      </c>
      <c r="G13141">
        <v>750.25</v>
      </c>
      <c r="H13141">
        <v>18187</v>
      </c>
      <c r="I13141">
        <v>9872</v>
      </c>
      <c r="J13141">
        <f t="shared" si="615"/>
        <v>275.82720588235293</v>
      </c>
      <c r="K13141">
        <f t="shared" si="616"/>
        <v>2011</v>
      </c>
      <c r="L13141">
        <f t="shared" si="617"/>
        <v>8</v>
      </c>
    </row>
    <row r="13142" spans="1:12" x14ac:dyDescent="0.25">
      <c r="A13142" s="1">
        <v>40786</v>
      </c>
      <c r="B13142">
        <v>737</v>
      </c>
      <c r="C13142">
        <v>745.25</v>
      </c>
      <c r="D13142">
        <v>737</v>
      </c>
      <c r="E13142">
        <v>745.25</v>
      </c>
      <c r="G13142">
        <v>745.25</v>
      </c>
      <c r="H13142">
        <v>16355</v>
      </c>
      <c r="I13142">
        <v>3283</v>
      </c>
      <c r="J13142">
        <f t="shared" si="615"/>
        <v>273.9889705882353</v>
      </c>
      <c r="K13142">
        <f t="shared" si="616"/>
        <v>2011</v>
      </c>
      <c r="L13142">
        <f t="shared" si="617"/>
        <v>8</v>
      </c>
    </row>
    <row r="13143" spans="1:12" x14ac:dyDescent="0.25">
      <c r="A13143" s="1">
        <v>40787</v>
      </c>
      <c r="B13143">
        <v>735</v>
      </c>
      <c r="C13143">
        <v>735</v>
      </c>
      <c r="D13143">
        <v>715.5</v>
      </c>
      <c r="E13143">
        <v>715.5</v>
      </c>
      <c r="G13143">
        <v>715.5</v>
      </c>
      <c r="H13143">
        <v>16355</v>
      </c>
      <c r="I13143">
        <v>3283</v>
      </c>
      <c r="J13143">
        <f t="shared" si="615"/>
        <v>263.0514705882353</v>
      </c>
      <c r="K13143">
        <f t="shared" si="616"/>
        <v>2011</v>
      </c>
      <c r="L13143">
        <f t="shared" si="617"/>
        <v>9</v>
      </c>
    </row>
    <row r="13144" spans="1:12" x14ac:dyDescent="0.25">
      <c r="A13144" s="1">
        <v>40788</v>
      </c>
      <c r="B13144">
        <v>722</v>
      </c>
      <c r="C13144">
        <v>730</v>
      </c>
      <c r="D13144">
        <v>722</v>
      </c>
      <c r="E13144">
        <v>730</v>
      </c>
      <c r="G13144">
        <v>730</v>
      </c>
      <c r="H13144">
        <v>1236</v>
      </c>
      <c r="I13144">
        <v>1668</v>
      </c>
      <c r="J13144">
        <f t="shared" si="615"/>
        <v>268.38235294117646</v>
      </c>
      <c r="K13144">
        <f t="shared" si="616"/>
        <v>2011</v>
      </c>
      <c r="L13144">
        <f t="shared" si="617"/>
        <v>9</v>
      </c>
    </row>
    <row r="13145" spans="1:12" x14ac:dyDescent="0.25">
      <c r="A13145" s="1">
        <v>40792</v>
      </c>
      <c r="B13145">
        <v>716.25</v>
      </c>
      <c r="C13145">
        <v>716.25</v>
      </c>
      <c r="D13145">
        <v>716.25</v>
      </c>
      <c r="E13145">
        <v>716.25</v>
      </c>
      <c r="G13145">
        <v>716.25</v>
      </c>
      <c r="H13145">
        <v>726</v>
      </c>
      <c r="I13145">
        <v>1537</v>
      </c>
      <c r="J13145">
        <f t="shared" si="615"/>
        <v>263.32720588235293</v>
      </c>
      <c r="K13145">
        <f t="shared" si="616"/>
        <v>2011</v>
      </c>
      <c r="L13145">
        <f t="shared" si="617"/>
        <v>9</v>
      </c>
    </row>
    <row r="13146" spans="1:12" x14ac:dyDescent="0.25">
      <c r="A13146" s="1">
        <v>40793</v>
      </c>
      <c r="B13146">
        <v>716</v>
      </c>
      <c r="C13146">
        <v>716</v>
      </c>
      <c r="D13146">
        <v>714.75</v>
      </c>
      <c r="E13146">
        <v>714.75</v>
      </c>
      <c r="G13146">
        <v>714.75</v>
      </c>
      <c r="H13146">
        <v>1079</v>
      </c>
      <c r="I13146">
        <v>996</v>
      </c>
      <c r="J13146">
        <f t="shared" si="615"/>
        <v>262.77573529411762</v>
      </c>
      <c r="K13146">
        <f t="shared" si="616"/>
        <v>2011</v>
      </c>
      <c r="L13146">
        <f t="shared" si="617"/>
        <v>9</v>
      </c>
    </row>
    <row r="13147" spans="1:12" x14ac:dyDescent="0.25">
      <c r="A13147" s="1">
        <v>40794</v>
      </c>
      <c r="B13147">
        <v>709.25</v>
      </c>
      <c r="C13147">
        <v>709.25</v>
      </c>
      <c r="D13147">
        <v>709.25</v>
      </c>
      <c r="E13147">
        <v>709.25</v>
      </c>
      <c r="G13147">
        <v>709.25</v>
      </c>
      <c r="H13147">
        <v>769</v>
      </c>
      <c r="I13147">
        <v>361</v>
      </c>
      <c r="J13147">
        <f t="shared" si="615"/>
        <v>260.75367647058823</v>
      </c>
      <c r="K13147">
        <f t="shared" si="616"/>
        <v>2011</v>
      </c>
      <c r="L13147">
        <f t="shared" si="617"/>
        <v>9</v>
      </c>
    </row>
    <row r="13148" spans="1:12" x14ac:dyDescent="0.25">
      <c r="A13148" s="1">
        <v>40795</v>
      </c>
      <c r="B13148">
        <v>701</v>
      </c>
      <c r="C13148">
        <v>701</v>
      </c>
      <c r="D13148">
        <v>701</v>
      </c>
      <c r="E13148">
        <v>701</v>
      </c>
      <c r="G13148">
        <v>701</v>
      </c>
      <c r="H13148">
        <v>243</v>
      </c>
      <c r="I13148">
        <v>361</v>
      </c>
      <c r="J13148">
        <f t="shared" si="615"/>
        <v>257.72058823529414</v>
      </c>
      <c r="K13148">
        <f t="shared" si="616"/>
        <v>2011</v>
      </c>
      <c r="L13148">
        <f t="shared" si="617"/>
        <v>9</v>
      </c>
    </row>
    <row r="13149" spans="1:12" x14ac:dyDescent="0.25">
      <c r="A13149" s="1">
        <v>40798</v>
      </c>
      <c r="B13149">
        <v>699.75</v>
      </c>
      <c r="C13149">
        <v>699.75</v>
      </c>
      <c r="D13149">
        <v>699.75</v>
      </c>
      <c r="E13149">
        <v>699.75</v>
      </c>
      <c r="G13149">
        <v>699.75</v>
      </c>
      <c r="H13149">
        <v>117</v>
      </c>
      <c r="I13149">
        <v>61</v>
      </c>
      <c r="J13149">
        <f t="shared" si="615"/>
        <v>257.2610294117647</v>
      </c>
      <c r="K13149">
        <f t="shared" si="616"/>
        <v>2011</v>
      </c>
      <c r="L13149">
        <f t="shared" si="617"/>
        <v>9</v>
      </c>
    </row>
    <row r="13150" spans="1:12" x14ac:dyDescent="0.25">
      <c r="A13150" s="1">
        <v>40799</v>
      </c>
      <c r="B13150">
        <v>688.75</v>
      </c>
      <c r="C13150">
        <v>688.75</v>
      </c>
      <c r="D13150">
        <v>688.75</v>
      </c>
      <c r="E13150">
        <v>688.75</v>
      </c>
      <c r="G13150">
        <v>688.75</v>
      </c>
      <c r="H13150">
        <v>117</v>
      </c>
      <c r="I13150">
        <v>61</v>
      </c>
      <c r="J13150">
        <f t="shared" si="615"/>
        <v>253.21691176470588</v>
      </c>
      <c r="K13150">
        <f t="shared" si="616"/>
        <v>2011</v>
      </c>
      <c r="L13150">
        <f t="shared" si="617"/>
        <v>9</v>
      </c>
    </row>
    <row r="13151" spans="1:12" x14ac:dyDescent="0.25">
      <c r="A13151" s="1">
        <v>40800</v>
      </c>
      <c r="B13151">
        <v>701.75</v>
      </c>
      <c r="C13151">
        <v>701.75</v>
      </c>
      <c r="D13151">
        <v>701.75</v>
      </c>
      <c r="E13151">
        <v>701.75</v>
      </c>
      <c r="G13151">
        <v>701.75</v>
      </c>
      <c r="H13151">
        <v>41</v>
      </c>
      <c r="I13151">
        <v>47</v>
      </c>
      <c r="J13151">
        <f t="shared" si="615"/>
        <v>257.99632352941177</v>
      </c>
      <c r="K13151">
        <f t="shared" si="616"/>
        <v>2011</v>
      </c>
      <c r="L13151">
        <f t="shared" si="617"/>
        <v>9</v>
      </c>
    </row>
    <row r="13152" spans="1:12" x14ac:dyDescent="0.25">
      <c r="A13152" s="1">
        <v>40801</v>
      </c>
      <c r="B13152">
        <v>698</v>
      </c>
      <c r="C13152">
        <v>698.5</v>
      </c>
      <c r="D13152">
        <v>692</v>
      </c>
      <c r="E13152">
        <v>696</v>
      </c>
      <c r="G13152">
        <v>696</v>
      </c>
      <c r="H13152">
        <v>47317</v>
      </c>
      <c r="I13152">
        <v>222545</v>
      </c>
      <c r="J13152">
        <f t="shared" si="615"/>
        <v>255.88235294117646</v>
      </c>
      <c r="K13152">
        <f t="shared" si="616"/>
        <v>2011</v>
      </c>
      <c r="L13152">
        <f t="shared" si="617"/>
        <v>9</v>
      </c>
    </row>
    <row r="13153" spans="1:12" x14ac:dyDescent="0.25">
      <c r="A13153" s="1">
        <v>40802</v>
      </c>
      <c r="B13153">
        <v>692</v>
      </c>
      <c r="C13153">
        <v>692.5</v>
      </c>
      <c r="D13153">
        <v>686.5</v>
      </c>
      <c r="E13153">
        <v>688.25</v>
      </c>
      <c r="G13153">
        <v>688.25</v>
      </c>
      <c r="H13153">
        <v>40875</v>
      </c>
      <c r="I13153">
        <v>221557</v>
      </c>
      <c r="J13153">
        <f t="shared" si="615"/>
        <v>253.03308823529412</v>
      </c>
      <c r="K13153">
        <f t="shared" si="616"/>
        <v>2011</v>
      </c>
      <c r="L13153">
        <f t="shared" si="617"/>
        <v>9</v>
      </c>
    </row>
    <row r="13154" spans="1:12" x14ac:dyDescent="0.25">
      <c r="A13154" s="1">
        <v>40805</v>
      </c>
      <c r="B13154">
        <v>678</v>
      </c>
      <c r="C13154">
        <v>678.5</v>
      </c>
      <c r="D13154">
        <v>670</v>
      </c>
      <c r="E13154">
        <v>673</v>
      </c>
      <c r="G13154">
        <v>673</v>
      </c>
      <c r="H13154">
        <v>48873</v>
      </c>
      <c r="I13154">
        <v>222771</v>
      </c>
      <c r="J13154">
        <f t="shared" si="615"/>
        <v>247.4264705882353</v>
      </c>
      <c r="K13154">
        <f t="shared" si="616"/>
        <v>2011</v>
      </c>
      <c r="L13154">
        <f t="shared" si="617"/>
        <v>9</v>
      </c>
    </row>
    <row r="13155" spans="1:12" x14ac:dyDescent="0.25">
      <c r="A13155" s="1">
        <v>40806</v>
      </c>
      <c r="B13155">
        <v>684</v>
      </c>
      <c r="C13155">
        <v>685</v>
      </c>
      <c r="D13155">
        <v>672.75</v>
      </c>
      <c r="E13155">
        <v>674.75</v>
      </c>
      <c r="G13155">
        <v>674.75</v>
      </c>
      <c r="H13155">
        <v>33443</v>
      </c>
      <c r="I13155">
        <v>224725</v>
      </c>
      <c r="J13155">
        <f t="shared" si="615"/>
        <v>248.06985294117646</v>
      </c>
      <c r="K13155">
        <f t="shared" si="616"/>
        <v>2011</v>
      </c>
      <c r="L13155">
        <f t="shared" si="617"/>
        <v>9</v>
      </c>
    </row>
    <row r="13156" spans="1:12" x14ac:dyDescent="0.25">
      <c r="A13156" s="1">
        <v>40807</v>
      </c>
      <c r="B13156">
        <v>673</v>
      </c>
      <c r="C13156">
        <v>677.5</v>
      </c>
      <c r="D13156">
        <v>666.5</v>
      </c>
      <c r="E13156">
        <v>666.75</v>
      </c>
      <c r="G13156">
        <v>666.75</v>
      </c>
      <c r="H13156">
        <v>38254</v>
      </c>
      <c r="I13156">
        <v>225929</v>
      </c>
      <c r="J13156">
        <f t="shared" si="615"/>
        <v>245.12867647058823</v>
      </c>
      <c r="K13156">
        <f t="shared" si="616"/>
        <v>2011</v>
      </c>
      <c r="L13156">
        <f t="shared" si="617"/>
        <v>9</v>
      </c>
    </row>
    <row r="13157" spans="1:12" x14ac:dyDescent="0.25">
      <c r="A13157" s="1">
        <v>40808</v>
      </c>
      <c r="B13157">
        <v>646</v>
      </c>
      <c r="C13157">
        <v>649.5</v>
      </c>
      <c r="D13157">
        <v>633.75</v>
      </c>
      <c r="E13157">
        <v>633.75</v>
      </c>
      <c r="G13157">
        <v>633.75</v>
      </c>
      <c r="H13157">
        <v>64325</v>
      </c>
      <c r="I13157">
        <v>226267</v>
      </c>
      <c r="J13157">
        <f t="shared" si="615"/>
        <v>232.99632352941177</v>
      </c>
      <c r="K13157">
        <f t="shared" si="616"/>
        <v>2011</v>
      </c>
      <c r="L13157">
        <f t="shared" si="617"/>
        <v>9</v>
      </c>
    </row>
    <row r="13158" spans="1:12" x14ac:dyDescent="0.25">
      <c r="A13158" s="1">
        <v>40809</v>
      </c>
      <c r="B13158">
        <v>639</v>
      </c>
      <c r="C13158">
        <v>647</v>
      </c>
      <c r="D13158">
        <v>638.5</v>
      </c>
      <c r="E13158">
        <v>640.75</v>
      </c>
      <c r="G13158">
        <v>640.75</v>
      </c>
      <c r="H13158">
        <v>61395</v>
      </c>
      <c r="I13158">
        <v>225458</v>
      </c>
      <c r="J13158">
        <f t="shared" si="615"/>
        <v>235.56985294117646</v>
      </c>
      <c r="K13158">
        <f t="shared" si="616"/>
        <v>2011</v>
      </c>
      <c r="L13158">
        <f t="shared" si="617"/>
        <v>9</v>
      </c>
    </row>
    <row r="13159" spans="1:12" x14ac:dyDescent="0.25">
      <c r="A13159" s="1">
        <v>40812</v>
      </c>
      <c r="B13159">
        <v>642</v>
      </c>
      <c r="C13159">
        <v>655.5</v>
      </c>
      <c r="D13159">
        <v>642</v>
      </c>
      <c r="E13159">
        <v>648.25</v>
      </c>
      <c r="G13159">
        <v>648.25</v>
      </c>
      <c r="H13159">
        <v>51841</v>
      </c>
      <c r="I13159">
        <v>223821</v>
      </c>
      <c r="J13159">
        <f t="shared" si="615"/>
        <v>238.32720588235293</v>
      </c>
      <c r="K13159">
        <f t="shared" si="616"/>
        <v>2011</v>
      </c>
      <c r="L13159">
        <f t="shared" si="617"/>
        <v>9</v>
      </c>
    </row>
    <row r="13160" spans="1:12" x14ac:dyDescent="0.25">
      <c r="A13160" s="1">
        <v>40813</v>
      </c>
      <c r="B13160">
        <v>667</v>
      </c>
      <c r="C13160">
        <v>667</v>
      </c>
      <c r="D13160">
        <v>658</v>
      </c>
      <c r="E13160">
        <v>658.25</v>
      </c>
      <c r="G13160">
        <v>658.25</v>
      </c>
      <c r="H13160">
        <v>47767</v>
      </c>
      <c r="I13160">
        <v>223252</v>
      </c>
      <c r="J13160">
        <f t="shared" si="615"/>
        <v>242.00367647058823</v>
      </c>
      <c r="K13160">
        <f t="shared" si="616"/>
        <v>2011</v>
      </c>
      <c r="L13160">
        <f t="shared" si="617"/>
        <v>9</v>
      </c>
    </row>
    <row r="13161" spans="1:12" x14ac:dyDescent="0.25">
      <c r="A13161" s="1">
        <v>40814</v>
      </c>
      <c r="B13161">
        <v>655</v>
      </c>
      <c r="C13161">
        <v>655</v>
      </c>
      <c r="D13161">
        <v>637</v>
      </c>
      <c r="E13161">
        <v>638.75</v>
      </c>
      <c r="G13161">
        <v>638.75</v>
      </c>
      <c r="H13161">
        <v>50277</v>
      </c>
      <c r="I13161">
        <v>221164</v>
      </c>
      <c r="J13161">
        <f t="shared" si="615"/>
        <v>234.83455882352942</v>
      </c>
      <c r="K13161">
        <f t="shared" si="616"/>
        <v>2011</v>
      </c>
      <c r="L13161">
        <f t="shared" si="617"/>
        <v>9</v>
      </c>
    </row>
    <row r="13162" spans="1:12" x14ac:dyDescent="0.25">
      <c r="A13162" s="1">
        <v>40815</v>
      </c>
      <c r="B13162">
        <v>647.5</v>
      </c>
      <c r="C13162">
        <v>656</v>
      </c>
      <c r="D13162">
        <v>645.75</v>
      </c>
      <c r="E13162">
        <v>654.25</v>
      </c>
      <c r="G13162">
        <v>654.25</v>
      </c>
      <c r="H13162">
        <v>61683</v>
      </c>
      <c r="I13162">
        <v>221094</v>
      </c>
      <c r="J13162">
        <f t="shared" si="615"/>
        <v>240.53308823529414</v>
      </c>
      <c r="K13162">
        <f t="shared" si="616"/>
        <v>2011</v>
      </c>
      <c r="L13162">
        <f t="shared" si="617"/>
        <v>9</v>
      </c>
    </row>
    <row r="13163" spans="1:12" x14ac:dyDescent="0.25">
      <c r="A13163" s="1">
        <v>40816</v>
      </c>
      <c r="B13163">
        <v>625</v>
      </c>
      <c r="C13163">
        <v>625</v>
      </c>
      <c r="D13163">
        <v>607.75</v>
      </c>
      <c r="E13163">
        <v>609.25</v>
      </c>
      <c r="G13163">
        <v>609.25</v>
      </c>
      <c r="H13163">
        <v>92718</v>
      </c>
      <c r="I13163">
        <v>220486</v>
      </c>
      <c r="J13163">
        <f t="shared" si="615"/>
        <v>223.9889705882353</v>
      </c>
      <c r="K13163">
        <f t="shared" si="616"/>
        <v>2011</v>
      </c>
      <c r="L13163">
        <f t="shared" si="617"/>
        <v>9</v>
      </c>
    </row>
    <row r="13164" spans="1:12" x14ac:dyDescent="0.25">
      <c r="A13164" s="1">
        <v>40819</v>
      </c>
      <c r="B13164">
        <v>605</v>
      </c>
      <c r="C13164">
        <v>623</v>
      </c>
      <c r="D13164">
        <v>604</v>
      </c>
      <c r="E13164">
        <v>619.5</v>
      </c>
      <c r="G13164">
        <v>619.5</v>
      </c>
      <c r="H13164">
        <v>72493</v>
      </c>
      <c r="I13164">
        <v>216673</v>
      </c>
      <c r="J13164">
        <f t="shared" si="615"/>
        <v>227.75735294117646</v>
      </c>
      <c r="K13164">
        <f t="shared" si="616"/>
        <v>2011</v>
      </c>
      <c r="L13164">
        <f t="shared" si="617"/>
        <v>10</v>
      </c>
    </row>
    <row r="13165" spans="1:12" x14ac:dyDescent="0.25">
      <c r="A13165" s="1">
        <v>40820</v>
      </c>
      <c r="B13165">
        <v>610</v>
      </c>
      <c r="C13165">
        <v>610</v>
      </c>
      <c r="D13165">
        <v>599</v>
      </c>
      <c r="E13165">
        <v>604</v>
      </c>
      <c r="G13165">
        <v>604</v>
      </c>
      <c r="H13165">
        <v>63941</v>
      </c>
      <c r="I13165">
        <v>213250</v>
      </c>
      <c r="J13165">
        <f t="shared" si="615"/>
        <v>222.05882352941177</v>
      </c>
      <c r="K13165">
        <f t="shared" si="616"/>
        <v>2011</v>
      </c>
      <c r="L13165">
        <f t="shared" si="617"/>
        <v>10</v>
      </c>
    </row>
    <row r="13166" spans="1:12" x14ac:dyDescent="0.25">
      <c r="A13166" s="1">
        <v>40821</v>
      </c>
      <c r="B13166">
        <v>616.5</v>
      </c>
      <c r="C13166">
        <v>627</v>
      </c>
      <c r="D13166">
        <v>614.5</v>
      </c>
      <c r="E13166">
        <v>625.25</v>
      </c>
      <c r="G13166">
        <v>625.25</v>
      </c>
      <c r="H13166">
        <v>49475</v>
      </c>
      <c r="I13166">
        <v>210498</v>
      </c>
      <c r="J13166">
        <f t="shared" si="615"/>
        <v>229.8713235294118</v>
      </c>
      <c r="K13166">
        <f t="shared" si="616"/>
        <v>2011</v>
      </c>
      <c r="L13166">
        <f t="shared" si="617"/>
        <v>10</v>
      </c>
    </row>
    <row r="13167" spans="1:12" x14ac:dyDescent="0.25">
      <c r="A13167" s="1">
        <v>40822</v>
      </c>
      <c r="B13167">
        <v>618.5</v>
      </c>
      <c r="C13167">
        <v>622.5</v>
      </c>
      <c r="D13167">
        <v>615.5</v>
      </c>
      <c r="E13167">
        <v>616</v>
      </c>
      <c r="G13167">
        <v>616</v>
      </c>
      <c r="H13167">
        <v>53310</v>
      </c>
      <c r="I13167">
        <v>213873</v>
      </c>
      <c r="J13167">
        <f t="shared" si="615"/>
        <v>226.47058823529412</v>
      </c>
      <c r="K13167">
        <f t="shared" si="616"/>
        <v>2011</v>
      </c>
      <c r="L13167">
        <f t="shared" si="617"/>
        <v>10</v>
      </c>
    </row>
    <row r="13168" spans="1:12" x14ac:dyDescent="0.25">
      <c r="A13168" s="1">
        <v>40823</v>
      </c>
      <c r="B13168">
        <v>611</v>
      </c>
      <c r="C13168">
        <v>617</v>
      </c>
      <c r="D13168">
        <v>606.5</v>
      </c>
      <c r="E13168">
        <v>607.5</v>
      </c>
      <c r="G13168">
        <v>607.5</v>
      </c>
      <c r="H13168">
        <v>41818</v>
      </c>
      <c r="I13168">
        <v>212980</v>
      </c>
      <c r="J13168">
        <f t="shared" si="615"/>
        <v>223.34558823529412</v>
      </c>
      <c r="K13168">
        <f t="shared" si="616"/>
        <v>2011</v>
      </c>
      <c r="L13168">
        <f t="shared" si="617"/>
        <v>10</v>
      </c>
    </row>
    <row r="13169" spans="1:12" x14ac:dyDescent="0.25">
      <c r="A13169" s="1">
        <v>40826</v>
      </c>
      <c r="B13169">
        <v>627</v>
      </c>
      <c r="C13169">
        <v>627</v>
      </c>
      <c r="D13169">
        <v>610.5</v>
      </c>
      <c r="E13169">
        <v>611.5</v>
      </c>
      <c r="G13169">
        <v>611.5</v>
      </c>
      <c r="H13169">
        <v>39936</v>
      </c>
      <c r="I13169">
        <v>211765</v>
      </c>
      <c r="J13169">
        <f t="shared" si="615"/>
        <v>224.81617647058823</v>
      </c>
      <c r="K13169">
        <f t="shared" si="616"/>
        <v>2011</v>
      </c>
      <c r="L13169">
        <f t="shared" si="617"/>
        <v>10</v>
      </c>
    </row>
    <row r="13170" spans="1:12" x14ac:dyDescent="0.25">
      <c r="A13170" s="1">
        <v>40827</v>
      </c>
      <c r="B13170">
        <v>616</v>
      </c>
      <c r="C13170">
        <v>662</v>
      </c>
      <c r="D13170">
        <v>616</v>
      </c>
      <c r="E13170">
        <v>660.75</v>
      </c>
      <c r="G13170">
        <v>660.75</v>
      </c>
      <c r="H13170">
        <v>88907</v>
      </c>
      <c r="I13170">
        <v>203896</v>
      </c>
      <c r="J13170">
        <f t="shared" si="615"/>
        <v>242.92279411764707</v>
      </c>
      <c r="K13170">
        <f t="shared" si="616"/>
        <v>2011</v>
      </c>
      <c r="L13170">
        <f t="shared" si="617"/>
        <v>10</v>
      </c>
    </row>
    <row r="13171" spans="1:12" x14ac:dyDescent="0.25">
      <c r="A13171" s="1">
        <v>40828</v>
      </c>
      <c r="B13171">
        <v>643</v>
      </c>
      <c r="C13171">
        <v>643.5</v>
      </c>
      <c r="D13171">
        <v>623.25</v>
      </c>
      <c r="E13171">
        <v>626.75</v>
      </c>
      <c r="G13171">
        <v>626.75</v>
      </c>
      <c r="H13171">
        <v>81056</v>
      </c>
      <c r="I13171">
        <v>205833</v>
      </c>
      <c r="J13171">
        <f t="shared" si="615"/>
        <v>230.42279411764707</v>
      </c>
      <c r="K13171">
        <f t="shared" si="616"/>
        <v>2011</v>
      </c>
      <c r="L13171">
        <f t="shared" si="617"/>
        <v>10</v>
      </c>
    </row>
    <row r="13172" spans="1:12" x14ac:dyDescent="0.25">
      <c r="A13172" s="1">
        <v>40829</v>
      </c>
      <c r="B13172">
        <v>626</v>
      </c>
      <c r="C13172">
        <v>626</v>
      </c>
      <c r="D13172">
        <v>612</v>
      </c>
      <c r="E13172">
        <v>618</v>
      </c>
      <c r="G13172">
        <v>618</v>
      </c>
      <c r="H13172">
        <v>58403</v>
      </c>
      <c r="I13172">
        <v>206261</v>
      </c>
      <c r="J13172">
        <f t="shared" si="615"/>
        <v>227.20588235294119</v>
      </c>
      <c r="K13172">
        <f t="shared" si="616"/>
        <v>2011</v>
      </c>
      <c r="L13172">
        <f t="shared" si="617"/>
        <v>10</v>
      </c>
    </row>
    <row r="13173" spans="1:12" x14ac:dyDescent="0.25">
      <c r="A13173" s="1">
        <v>40830</v>
      </c>
      <c r="B13173">
        <v>630</v>
      </c>
      <c r="C13173">
        <v>630</v>
      </c>
      <c r="D13173">
        <v>617</v>
      </c>
      <c r="E13173">
        <v>622.75</v>
      </c>
      <c r="G13173">
        <v>622.75</v>
      </c>
      <c r="H13173">
        <v>47217</v>
      </c>
      <c r="I13173">
        <v>208189</v>
      </c>
      <c r="J13173">
        <f t="shared" si="615"/>
        <v>228.95220588235293</v>
      </c>
      <c r="K13173">
        <f t="shared" si="616"/>
        <v>2011</v>
      </c>
      <c r="L13173">
        <f t="shared" si="617"/>
        <v>10</v>
      </c>
    </row>
    <row r="13174" spans="1:12" x14ac:dyDescent="0.25">
      <c r="A13174" s="1">
        <v>40833</v>
      </c>
      <c r="B13174">
        <v>621.5</v>
      </c>
      <c r="C13174">
        <v>628</v>
      </c>
      <c r="D13174">
        <v>621.5</v>
      </c>
      <c r="E13174">
        <v>624.25</v>
      </c>
      <c r="G13174">
        <v>624.25</v>
      </c>
      <c r="H13174">
        <v>34748</v>
      </c>
      <c r="I13174">
        <v>207101</v>
      </c>
      <c r="J13174">
        <f t="shared" si="615"/>
        <v>229.50367647058823</v>
      </c>
      <c r="K13174">
        <f t="shared" si="616"/>
        <v>2011</v>
      </c>
      <c r="L13174">
        <f t="shared" si="617"/>
        <v>10</v>
      </c>
    </row>
    <row r="13175" spans="1:12" x14ac:dyDescent="0.25">
      <c r="A13175" s="1">
        <v>40834</v>
      </c>
      <c r="B13175">
        <v>617</v>
      </c>
      <c r="C13175">
        <v>627.75</v>
      </c>
      <c r="D13175">
        <v>616</v>
      </c>
      <c r="E13175">
        <v>625.25</v>
      </c>
      <c r="G13175">
        <v>625.25</v>
      </c>
      <c r="H13175">
        <v>40915</v>
      </c>
      <c r="I13175">
        <v>205700</v>
      </c>
      <c r="J13175">
        <f t="shared" si="615"/>
        <v>229.8713235294118</v>
      </c>
      <c r="K13175">
        <f t="shared" si="616"/>
        <v>2011</v>
      </c>
      <c r="L13175">
        <f t="shared" si="617"/>
        <v>10</v>
      </c>
    </row>
    <row r="13176" spans="1:12" x14ac:dyDescent="0.25">
      <c r="A13176" s="1">
        <v>40835</v>
      </c>
      <c r="B13176">
        <v>631</v>
      </c>
      <c r="C13176">
        <v>635</v>
      </c>
      <c r="D13176">
        <v>616</v>
      </c>
      <c r="E13176">
        <v>619.5</v>
      </c>
      <c r="G13176">
        <v>619.5</v>
      </c>
      <c r="H13176">
        <v>44916</v>
      </c>
      <c r="I13176">
        <v>202707</v>
      </c>
      <c r="J13176">
        <f t="shared" si="615"/>
        <v>227.75735294117646</v>
      </c>
      <c r="K13176">
        <f t="shared" si="616"/>
        <v>2011</v>
      </c>
      <c r="L13176">
        <f t="shared" si="617"/>
        <v>10</v>
      </c>
    </row>
    <row r="13177" spans="1:12" x14ac:dyDescent="0.25">
      <c r="A13177" s="1">
        <v>40836</v>
      </c>
      <c r="B13177">
        <v>631</v>
      </c>
      <c r="C13177">
        <v>632</v>
      </c>
      <c r="D13177">
        <v>630.75</v>
      </c>
      <c r="E13177">
        <v>630.75</v>
      </c>
      <c r="G13177">
        <v>630.75</v>
      </c>
      <c r="H13177">
        <v>42778</v>
      </c>
      <c r="I13177">
        <v>201930</v>
      </c>
      <c r="J13177">
        <f t="shared" si="615"/>
        <v>231.89338235294119</v>
      </c>
      <c r="K13177">
        <f t="shared" si="616"/>
        <v>2011</v>
      </c>
      <c r="L13177">
        <f t="shared" si="617"/>
        <v>10</v>
      </c>
    </row>
    <row r="13178" spans="1:12" x14ac:dyDescent="0.25">
      <c r="A13178" s="1">
        <v>40837</v>
      </c>
      <c r="B13178">
        <v>644</v>
      </c>
      <c r="C13178">
        <v>649</v>
      </c>
      <c r="D13178">
        <v>631</v>
      </c>
      <c r="E13178">
        <v>632</v>
      </c>
      <c r="G13178">
        <v>632</v>
      </c>
      <c r="H13178">
        <v>60373</v>
      </c>
      <c r="I13178">
        <v>201801</v>
      </c>
      <c r="J13178">
        <f t="shared" si="615"/>
        <v>232.35294117647058</v>
      </c>
      <c r="K13178">
        <f t="shared" si="616"/>
        <v>2011</v>
      </c>
      <c r="L13178">
        <f t="shared" si="617"/>
        <v>10</v>
      </c>
    </row>
    <row r="13179" spans="1:12" x14ac:dyDescent="0.25">
      <c r="A13179" s="1">
        <v>40840</v>
      </c>
      <c r="B13179">
        <v>641</v>
      </c>
      <c r="C13179">
        <v>643.5</v>
      </c>
      <c r="D13179">
        <v>640</v>
      </c>
      <c r="E13179">
        <v>642.5</v>
      </c>
      <c r="G13179">
        <v>642.5</v>
      </c>
      <c r="H13179">
        <v>35762</v>
      </c>
      <c r="I13179">
        <v>197952</v>
      </c>
      <c r="J13179">
        <f t="shared" si="615"/>
        <v>236.21323529411765</v>
      </c>
      <c r="K13179">
        <f t="shared" si="616"/>
        <v>2011</v>
      </c>
      <c r="L13179">
        <f t="shared" si="617"/>
        <v>10</v>
      </c>
    </row>
    <row r="13180" spans="1:12" x14ac:dyDescent="0.25">
      <c r="A13180" s="1">
        <v>40841</v>
      </c>
      <c r="B13180">
        <v>643</v>
      </c>
      <c r="C13180">
        <v>643</v>
      </c>
      <c r="D13180">
        <v>636</v>
      </c>
      <c r="E13180">
        <v>636.25</v>
      </c>
      <c r="G13180">
        <v>636.25</v>
      </c>
      <c r="H13180">
        <v>36955</v>
      </c>
      <c r="I13180">
        <v>195062</v>
      </c>
      <c r="J13180">
        <f t="shared" si="615"/>
        <v>233.91544117647058</v>
      </c>
      <c r="K13180">
        <f t="shared" si="616"/>
        <v>2011</v>
      </c>
      <c r="L13180">
        <f t="shared" si="617"/>
        <v>10</v>
      </c>
    </row>
    <row r="13181" spans="1:12" x14ac:dyDescent="0.25">
      <c r="A13181" s="1">
        <v>40842</v>
      </c>
      <c r="B13181">
        <v>638</v>
      </c>
      <c r="C13181">
        <v>638</v>
      </c>
      <c r="D13181">
        <v>618</v>
      </c>
      <c r="E13181">
        <v>619.5</v>
      </c>
      <c r="G13181">
        <v>619.5</v>
      </c>
      <c r="H13181">
        <v>51269</v>
      </c>
      <c r="I13181">
        <v>191453</v>
      </c>
      <c r="J13181">
        <f t="shared" si="615"/>
        <v>227.75735294117646</v>
      </c>
      <c r="K13181">
        <f t="shared" si="616"/>
        <v>2011</v>
      </c>
      <c r="L13181">
        <f t="shared" si="617"/>
        <v>10</v>
      </c>
    </row>
    <row r="13182" spans="1:12" x14ac:dyDescent="0.25">
      <c r="A13182" s="1">
        <v>40843</v>
      </c>
      <c r="B13182">
        <v>633.5</v>
      </c>
      <c r="C13182">
        <v>645.5</v>
      </c>
      <c r="D13182">
        <v>625.5</v>
      </c>
      <c r="E13182">
        <v>644</v>
      </c>
      <c r="G13182">
        <v>644</v>
      </c>
      <c r="H13182">
        <v>55843</v>
      </c>
      <c r="I13182">
        <v>188092</v>
      </c>
      <c r="J13182">
        <f t="shared" si="615"/>
        <v>236.76470588235296</v>
      </c>
      <c r="K13182">
        <f t="shared" si="616"/>
        <v>2011</v>
      </c>
      <c r="L13182">
        <f t="shared" si="617"/>
        <v>10</v>
      </c>
    </row>
    <row r="13183" spans="1:12" x14ac:dyDescent="0.25">
      <c r="A13183" s="1">
        <v>40844</v>
      </c>
      <c r="B13183">
        <v>640</v>
      </c>
      <c r="C13183">
        <v>647</v>
      </c>
      <c r="D13183">
        <v>639</v>
      </c>
      <c r="E13183">
        <v>644.5</v>
      </c>
      <c r="G13183">
        <v>644.5</v>
      </c>
      <c r="H13183">
        <v>51125</v>
      </c>
      <c r="I13183">
        <v>180843</v>
      </c>
      <c r="J13183">
        <f t="shared" si="615"/>
        <v>236.9485294117647</v>
      </c>
      <c r="K13183">
        <f t="shared" si="616"/>
        <v>2011</v>
      </c>
      <c r="L13183">
        <f t="shared" si="617"/>
        <v>10</v>
      </c>
    </row>
    <row r="13184" spans="1:12" x14ac:dyDescent="0.25">
      <c r="A13184" s="1">
        <v>40847</v>
      </c>
      <c r="B13184">
        <v>623</v>
      </c>
      <c r="C13184">
        <v>628.25</v>
      </c>
      <c r="D13184">
        <v>623</v>
      </c>
      <c r="E13184">
        <v>628.25</v>
      </c>
      <c r="G13184">
        <v>628.25</v>
      </c>
      <c r="H13184">
        <v>50945</v>
      </c>
      <c r="I13184">
        <v>177846</v>
      </c>
      <c r="J13184">
        <f t="shared" si="615"/>
        <v>230.97426470588235</v>
      </c>
      <c r="K13184">
        <f t="shared" si="616"/>
        <v>2011</v>
      </c>
      <c r="L13184">
        <f t="shared" si="617"/>
        <v>10</v>
      </c>
    </row>
    <row r="13185" spans="1:12" x14ac:dyDescent="0.25">
      <c r="A13185" s="1">
        <v>40848</v>
      </c>
      <c r="B13185">
        <v>618</v>
      </c>
      <c r="C13185">
        <v>630.5</v>
      </c>
      <c r="D13185">
        <v>614</v>
      </c>
      <c r="E13185">
        <v>630</v>
      </c>
      <c r="G13185">
        <v>630</v>
      </c>
      <c r="H13185">
        <v>48064</v>
      </c>
      <c r="I13185">
        <v>175892</v>
      </c>
      <c r="J13185">
        <f t="shared" si="615"/>
        <v>231.61764705882354</v>
      </c>
      <c r="K13185">
        <f t="shared" si="616"/>
        <v>2011</v>
      </c>
      <c r="L13185">
        <f t="shared" si="617"/>
        <v>11</v>
      </c>
    </row>
    <row r="13186" spans="1:12" x14ac:dyDescent="0.25">
      <c r="A13186" s="1">
        <v>40849</v>
      </c>
      <c r="B13186">
        <v>633.5</v>
      </c>
      <c r="C13186">
        <v>633.5</v>
      </c>
      <c r="D13186">
        <v>622.5</v>
      </c>
      <c r="E13186">
        <v>623.5</v>
      </c>
      <c r="G13186">
        <v>623.5</v>
      </c>
      <c r="H13186">
        <v>38585</v>
      </c>
      <c r="I13186">
        <v>174962</v>
      </c>
      <c r="J13186">
        <f t="shared" ref="J13186:J13249" si="618">G13186/100*5000/136</f>
        <v>229.22794117647058</v>
      </c>
      <c r="K13186">
        <f t="shared" ref="K13186:K13249" si="619">YEAR(A13186)</f>
        <v>2011</v>
      </c>
      <c r="L13186">
        <f t="shared" ref="L13186:L13249" si="620">MONTH(A13186)</f>
        <v>11</v>
      </c>
    </row>
    <row r="13187" spans="1:12" x14ac:dyDescent="0.25">
      <c r="A13187" s="1">
        <v>40850</v>
      </c>
      <c r="B13187">
        <v>626</v>
      </c>
      <c r="C13187">
        <v>637</v>
      </c>
      <c r="D13187">
        <v>626</v>
      </c>
      <c r="E13187">
        <v>636</v>
      </c>
      <c r="G13187">
        <v>636</v>
      </c>
      <c r="H13187">
        <v>51650</v>
      </c>
      <c r="I13187">
        <v>169860</v>
      </c>
      <c r="J13187">
        <f t="shared" si="618"/>
        <v>233.8235294117647</v>
      </c>
      <c r="K13187">
        <f t="shared" si="619"/>
        <v>2011</v>
      </c>
      <c r="L13187">
        <f t="shared" si="620"/>
        <v>11</v>
      </c>
    </row>
    <row r="13188" spans="1:12" x14ac:dyDescent="0.25">
      <c r="A13188" s="1">
        <v>40851</v>
      </c>
      <c r="B13188">
        <v>638</v>
      </c>
      <c r="C13188">
        <v>638</v>
      </c>
      <c r="D13188">
        <v>636</v>
      </c>
      <c r="E13188">
        <v>636.75</v>
      </c>
      <c r="G13188">
        <v>636.75</v>
      </c>
      <c r="H13188">
        <v>52917</v>
      </c>
      <c r="I13188">
        <v>164302</v>
      </c>
      <c r="J13188">
        <f t="shared" si="618"/>
        <v>234.09926470588235</v>
      </c>
      <c r="K13188">
        <f t="shared" si="619"/>
        <v>2011</v>
      </c>
      <c r="L13188">
        <f t="shared" si="620"/>
        <v>11</v>
      </c>
    </row>
    <row r="13189" spans="1:12" x14ac:dyDescent="0.25">
      <c r="A13189" s="1">
        <v>40854</v>
      </c>
      <c r="B13189">
        <v>636</v>
      </c>
      <c r="C13189">
        <v>639.5</v>
      </c>
      <c r="D13189">
        <v>634.5</v>
      </c>
      <c r="E13189">
        <v>638.75</v>
      </c>
      <c r="G13189">
        <v>638.75</v>
      </c>
      <c r="H13189">
        <v>64228</v>
      </c>
      <c r="I13189">
        <v>152997</v>
      </c>
      <c r="J13189">
        <f t="shared" si="618"/>
        <v>234.83455882352942</v>
      </c>
      <c r="K13189">
        <f t="shared" si="619"/>
        <v>2011</v>
      </c>
      <c r="L13189">
        <f t="shared" si="620"/>
        <v>11</v>
      </c>
    </row>
    <row r="13190" spans="1:12" x14ac:dyDescent="0.25">
      <c r="A13190" s="1">
        <v>40855</v>
      </c>
      <c r="B13190">
        <v>642</v>
      </c>
      <c r="C13190">
        <v>657.5</v>
      </c>
      <c r="D13190">
        <v>641.25</v>
      </c>
      <c r="E13190">
        <v>657</v>
      </c>
      <c r="G13190">
        <v>657</v>
      </c>
      <c r="H13190">
        <v>78959</v>
      </c>
      <c r="I13190">
        <v>143298</v>
      </c>
      <c r="J13190">
        <f t="shared" si="618"/>
        <v>241.54411764705881</v>
      </c>
      <c r="K13190">
        <f t="shared" si="619"/>
        <v>2011</v>
      </c>
      <c r="L13190">
        <f t="shared" si="620"/>
        <v>11</v>
      </c>
    </row>
    <row r="13191" spans="1:12" x14ac:dyDescent="0.25">
      <c r="A13191" s="1">
        <v>40856</v>
      </c>
      <c r="B13191">
        <v>637.5</v>
      </c>
      <c r="C13191">
        <v>650</v>
      </c>
      <c r="D13191">
        <v>637.5</v>
      </c>
      <c r="E13191">
        <v>643</v>
      </c>
      <c r="G13191">
        <v>643</v>
      </c>
      <c r="H13191">
        <v>74145</v>
      </c>
      <c r="I13191">
        <v>130987</v>
      </c>
      <c r="J13191">
        <f t="shared" si="618"/>
        <v>236.39705882352942</v>
      </c>
      <c r="K13191">
        <f t="shared" si="619"/>
        <v>2011</v>
      </c>
      <c r="L13191">
        <f t="shared" si="620"/>
        <v>11</v>
      </c>
    </row>
    <row r="13192" spans="1:12" x14ac:dyDescent="0.25">
      <c r="A13192" s="1">
        <v>40857</v>
      </c>
      <c r="B13192">
        <v>644.5</v>
      </c>
      <c r="C13192">
        <v>644.5</v>
      </c>
      <c r="D13192">
        <v>619</v>
      </c>
      <c r="E13192">
        <v>620</v>
      </c>
      <c r="G13192">
        <v>620</v>
      </c>
      <c r="H13192">
        <v>82025</v>
      </c>
      <c r="I13192">
        <v>124023</v>
      </c>
      <c r="J13192">
        <f t="shared" si="618"/>
        <v>227.94117647058823</v>
      </c>
      <c r="K13192">
        <f t="shared" si="619"/>
        <v>2011</v>
      </c>
      <c r="L13192">
        <f t="shared" si="620"/>
        <v>11</v>
      </c>
    </row>
    <row r="13193" spans="1:12" x14ac:dyDescent="0.25">
      <c r="A13193" s="1">
        <v>40858</v>
      </c>
      <c r="B13193">
        <v>621</v>
      </c>
      <c r="C13193">
        <v>621</v>
      </c>
      <c r="D13193">
        <v>612.75</v>
      </c>
      <c r="E13193">
        <v>616.75</v>
      </c>
      <c r="G13193">
        <v>616.75</v>
      </c>
      <c r="H13193">
        <v>59681</v>
      </c>
      <c r="I13193">
        <v>117807</v>
      </c>
      <c r="J13193">
        <f t="shared" si="618"/>
        <v>226.7463235294118</v>
      </c>
      <c r="K13193">
        <f t="shared" si="619"/>
        <v>2011</v>
      </c>
      <c r="L13193">
        <f t="shared" si="620"/>
        <v>11</v>
      </c>
    </row>
    <row r="13194" spans="1:12" x14ac:dyDescent="0.25">
      <c r="A13194" s="1">
        <v>40861</v>
      </c>
      <c r="B13194">
        <v>616</v>
      </c>
      <c r="C13194">
        <v>616</v>
      </c>
      <c r="D13194">
        <v>611.5</v>
      </c>
      <c r="E13194">
        <v>615.75</v>
      </c>
      <c r="G13194">
        <v>615.75</v>
      </c>
      <c r="H13194">
        <v>44505</v>
      </c>
      <c r="I13194">
        <v>107289</v>
      </c>
      <c r="J13194">
        <f t="shared" si="618"/>
        <v>226.37867647058823</v>
      </c>
      <c r="K13194">
        <f t="shared" si="619"/>
        <v>2011</v>
      </c>
      <c r="L13194">
        <f t="shared" si="620"/>
        <v>11</v>
      </c>
    </row>
    <row r="13195" spans="1:12" x14ac:dyDescent="0.25">
      <c r="A13195" s="1">
        <v>40862</v>
      </c>
      <c r="B13195">
        <v>633</v>
      </c>
      <c r="C13195">
        <v>634</v>
      </c>
      <c r="D13195">
        <v>631.5</v>
      </c>
      <c r="E13195">
        <v>632.75</v>
      </c>
      <c r="G13195">
        <v>632.75</v>
      </c>
      <c r="H13195">
        <v>63912</v>
      </c>
      <c r="I13195">
        <v>93738</v>
      </c>
      <c r="J13195">
        <f t="shared" si="618"/>
        <v>232.62867647058823</v>
      </c>
      <c r="K13195">
        <f t="shared" si="619"/>
        <v>2011</v>
      </c>
      <c r="L13195">
        <f t="shared" si="620"/>
        <v>11</v>
      </c>
    </row>
    <row r="13196" spans="1:12" x14ac:dyDescent="0.25">
      <c r="A13196" s="1">
        <v>40863</v>
      </c>
      <c r="B13196">
        <v>617</v>
      </c>
      <c r="C13196">
        <v>618.5</v>
      </c>
      <c r="D13196">
        <v>616.5</v>
      </c>
      <c r="E13196">
        <v>616.75</v>
      </c>
      <c r="G13196">
        <v>616.75</v>
      </c>
      <c r="H13196">
        <v>57384</v>
      </c>
      <c r="I13196">
        <v>87288</v>
      </c>
      <c r="J13196">
        <f t="shared" si="618"/>
        <v>226.7463235294118</v>
      </c>
      <c r="K13196">
        <f t="shared" si="619"/>
        <v>2011</v>
      </c>
      <c r="L13196">
        <f t="shared" si="620"/>
        <v>11</v>
      </c>
    </row>
    <row r="13197" spans="1:12" x14ac:dyDescent="0.25">
      <c r="A13197" s="1">
        <v>40864</v>
      </c>
      <c r="B13197">
        <v>612</v>
      </c>
      <c r="C13197">
        <v>618</v>
      </c>
      <c r="D13197">
        <v>592.5</v>
      </c>
      <c r="E13197">
        <v>592.5</v>
      </c>
      <c r="G13197">
        <v>592.5</v>
      </c>
      <c r="H13197">
        <v>52299</v>
      </c>
      <c r="I13197">
        <v>81783</v>
      </c>
      <c r="J13197">
        <f t="shared" si="618"/>
        <v>217.83088235294119</v>
      </c>
      <c r="K13197">
        <f t="shared" si="619"/>
        <v>2011</v>
      </c>
      <c r="L13197">
        <f t="shared" si="620"/>
        <v>11</v>
      </c>
    </row>
    <row r="13198" spans="1:12" x14ac:dyDescent="0.25">
      <c r="A13198" s="1">
        <v>40865</v>
      </c>
      <c r="B13198">
        <v>593</v>
      </c>
      <c r="C13198">
        <v>598.5</v>
      </c>
      <c r="D13198">
        <v>593</v>
      </c>
      <c r="E13198">
        <v>598.25</v>
      </c>
      <c r="G13198">
        <v>598.25</v>
      </c>
      <c r="H13198">
        <v>45946</v>
      </c>
      <c r="I13198">
        <v>74003</v>
      </c>
      <c r="J13198">
        <f t="shared" si="618"/>
        <v>219.94485294117646</v>
      </c>
      <c r="K13198">
        <f t="shared" si="619"/>
        <v>2011</v>
      </c>
      <c r="L13198">
        <f t="shared" si="620"/>
        <v>11</v>
      </c>
    </row>
    <row r="13199" spans="1:12" x14ac:dyDescent="0.25">
      <c r="A13199" s="1">
        <v>40868</v>
      </c>
      <c r="B13199">
        <v>590</v>
      </c>
      <c r="C13199">
        <v>591.5</v>
      </c>
      <c r="D13199">
        <v>590</v>
      </c>
      <c r="E13199">
        <v>591.5</v>
      </c>
      <c r="G13199">
        <v>591.5</v>
      </c>
      <c r="H13199">
        <v>30786</v>
      </c>
      <c r="I13199">
        <v>68713</v>
      </c>
      <c r="J13199">
        <f t="shared" si="618"/>
        <v>217.46323529411765</v>
      </c>
      <c r="K13199">
        <f t="shared" si="619"/>
        <v>2011</v>
      </c>
      <c r="L13199">
        <f t="shared" si="620"/>
        <v>11</v>
      </c>
    </row>
    <row r="13200" spans="1:12" x14ac:dyDescent="0.25">
      <c r="A13200" s="1">
        <v>40869</v>
      </c>
      <c r="B13200">
        <v>592.25</v>
      </c>
      <c r="C13200">
        <v>594.5</v>
      </c>
      <c r="D13200">
        <v>592.25</v>
      </c>
      <c r="E13200">
        <v>594</v>
      </c>
      <c r="G13200">
        <v>594</v>
      </c>
      <c r="H13200">
        <v>31348</v>
      </c>
      <c r="I13200">
        <v>60157</v>
      </c>
      <c r="J13200">
        <f t="shared" si="618"/>
        <v>218.38235294117649</v>
      </c>
      <c r="K13200">
        <f t="shared" si="619"/>
        <v>2011</v>
      </c>
      <c r="L13200">
        <f t="shared" si="620"/>
        <v>11</v>
      </c>
    </row>
    <row r="13201" spans="1:12" x14ac:dyDescent="0.25">
      <c r="A13201" s="1">
        <v>40870</v>
      </c>
      <c r="B13201">
        <v>586.25</v>
      </c>
      <c r="C13201">
        <v>586.25</v>
      </c>
      <c r="D13201">
        <v>579.25</v>
      </c>
      <c r="E13201">
        <v>579.25</v>
      </c>
      <c r="G13201">
        <v>579.25</v>
      </c>
      <c r="H13201">
        <v>30447</v>
      </c>
      <c r="I13201">
        <v>54260</v>
      </c>
      <c r="J13201">
        <f t="shared" si="618"/>
        <v>212.95955882352945</v>
      </c>
      <c r="K13201">
        <f t="shared" si="619"/>
        <v>2011</v>
      </c>
      <c r="L13201">
        <f t="shared" si="620"/>
        <v>11</v>
      </c>
    </row>
    <row r="13202" spans="1:12" x14ac:dyDescent="0.25">
      <c r="A13202" s="1">
        <v>40872</v>
      </c>
      <c r="B13202">
        <v>575</v>
      </c>
      <c r="C13202">
        <v>576</v>
      </c>
      <c r="D13202">
        <v>574.5</v>
      </c>
      <c r="E13202">
        <v>574.5</v>
      </c>
      <c r="G13202">
        <v>574.5</v>
      </c>
      <c r="H13202">
        <v>20635</v>
      </c>
      <c r="I13202">
        <v>37609</v>
      </c>
      <c r="J13202">
        <f t="shared" si="618"/>
        <v>211.21323529411765</v>
      </c>
      <c r="K13202">
        <f t="shared" si="619"/>
        <v>2011</v>
      </c>
      <c r="L13202">
        <f t="shared" si="620"/>
        <v>11</v>
      </c>
    </row>
    <row r="13203" spans="1:12" x14ac:dyDescent="0.25">
      <c r="A13203" s="1">
        <v>40875</v>
      </c>
      <c r="B13203">
        <v>583</v>
      </c>
      <c r="C13203">
        <v>585</v>
      </c>
      <c r="D13203">
        <v>574.75</v>
      </c>
      <c r="E13203">
        <v>574.75</v>
      </c>
      <c r="G13203">
        <v>574.75</v>
      </c>
      <c r="H13203">
        <v>24248</v>
      </c>
      <c r="I13203">
        <v>20403</v>
      </c>
      <c r="J13203">
        <f t="shared" si="618"/>
        <v>211.30514705882351</v>
      </c>
      <c r="K13203">
        <f t="shared" si="619"/>
        <v>2011</v>
      </c>
      <c r="L13203">
        <f t="shared" si="620"/>
        <v>11</v>
      </c>
    </row>
    <row r="13204" spans="1:12" x14ac:dyDescent="0.25">
      <c r="A13204" s="1">
        <v>40876</v>
      </c>
      <c r="B13204">
        <v>578</v>
      </c>
      <c r="C13204">
        <v>595.5</v>
      </c>
      <c r="D13204">
        <v>578</v>
      </c>
      <c r="E13204">
        <v>594.5</v>
      </c>
      <c r="G13204">
        <v>594.5</v>
      </c>
      <c r="H13204">
        <v>23141</v>
      </c>
      <c r="I13204">
        <v>8882</v>
      </c>
      <c r="J13204">
        <f t="shared" si="618"/>
        <v>218.56617647058823</v>
      </c>
      <c r="K13204">
        <f t="shared" si="619"/>
        <v>2011</v>
      </c>
      <c r="L13204">
        <f t="shared" si="620"/>
        <v>11</v>
      </c>
    </row>
    <row r="13205" spans="1:12" x14ac:dyDescent="0.25">
      <c r="A13205" s="1">
        <v>40877</v>
      </c>
      <c r="B13205">
        <v>596</v>
      </c>
      <c r="C13205">
        <v>596</v>
      </c>
      <c r="D13205">
        <v>595.75</v>
      </c>
      <c r="E13205">
        <v>595.75</v>
      </c>
      <c r="G13205">
        <v>595.75</v>
      </c>
      <c r="H13205">
        <v>5131</v>
      </c>
      <c r="I13205">
        <v>5679</v>
      </c>
      <c r="J13205">
        <f t="shared" si="618"/>
        <v>219.02573529411762</v>
      </c>
      <c r="K13205">
        <f t="shared" si="619"/>
        <v>2011</v>
      </c>
      <c r="L13205">
        <f t="shared" si="620"/>
        <v>11</v>
      </c>
    </row>
    <row r="13206" spans="1:12" x14ac:dyDescent="0.25">
      <c r="A13206" s="1">
        <v>40878</v>
      </c>
      <c r="B13206">
        <v>602</v>
      </c>
      <c r="C13206">
        <v>602</v>
      </c>
      <c r="D13206">
        <v>602</v>
      </c>
      <c r="E13206">
        <v>602</v>
      </c>
      <c r="G13206">
        <v>602</v>
      </c>
      <c r="H13206">
        <v>2304</v>
      </c>
      <c r="I13206">
        <v>4477</v>
      </c>
      <c r="J13206">
        <f t="shared" si="618"/>
        <v>221.32352941176467</v>
      </c>
      <c r="K13206">
        <f t="shared" si="619"/>
        <v>2011</v>
      </c>
      <c r="L13206">
        <f t="shared" si="620"/>
        <v>12</v>
      </c>
    </row>
    <row r="13207" spans="1:12" x14ac:dyDescent="0.25">
      <c r="A13207" s="1">
        <v>40879</v>
      </c>
      <c r="B13207">
        <v>612.25</v>
      </c>
      <c r="C13207">
        <v>612.25</v>
      </c>
      <c r="D13207">
        <v>612.25</v>
      </c>
      <c r="E13207">
        <v>612.25</v>
      </c>
      <c r="G13207">
        <v>612.25</v>
      </c>
      <c r="H13207">
        <v>1394</v>
      </c>
      <c r="I13207">
        <v>4477</v>
      </c>
      <c r="J13207">
        <f t="shared" si="618"/>
        <v>225.09191176470586</v>
      </c>
      <c r="K13207">
        <f t="shared" si="619"/>
        <v>2011</v>
      </c>
      <c r="L13207">
        <f t="shared" si="620"/>
        <v>12</v>
      </c>
    </row>
    <row r="13208" spans="1:12" x14ac:dyDescent="0.25">
      <c r="A13208" s="1">
        <v>40882</v>
      </c>
      <c r="B13208">
        <v>598.75</v>
      </c>
      <c r="C13208">
        <v>598.75</v>
      </c>
      <c r="D13208">
        <v>598.75</v>
      </c>
      <c r="E13208">
        <v>598.75</v>
      </c>
      <c r="G13208">
        <v>598.75</v>
      </c>
      <c r="H13208">
        <v>883</v>
      </c>
      <c r="I13208">
        <v>3713</v>
      </c>
      <c r="J13208">
        <f t="shared" si="618"/>
        <v>220.12867647058823</v>
      </c>
      <c r="K13208">
        <f t="shared" si="619"/>
        <v>2011</v>
      </c>
      <c r="L13208">
        <f t="shared" si="620"/>
        <v>12</v>
      </c>
    </row>
    <row r="13209" spans="1:12" x14ac:dyDescent="0.25">
      <c r="A13209" s="1">
        <v>40883</v>
      </c>
      <c r="B13209">
        <v>599</v>
      </c>
      <c r="C13209">
        <v>599</v>
      </c>
      <c r="D13209">
        <v>598.75</v>
      </c>
      <c r="E13209">
        <v>598.75</v>
      </c>
      <c r="G13209">
        <v>598.75</v>
      </c>
      <c r="H13209">
        <v>1724</v>
      </c>
      <c r="I13209">
        <v>2852</v>
      </c>
      <c r="J13209">
        <f t="shared" si="618"/>
        <v>220.12867647058823</v>
      </c>
      <c r="K13209">
        <f t="shared" si="619"/>
        <v>2011</v>
      </c>
      <c r="L13209">
        <f t="shared" si="620"/>
        <v>12</v>
      </c>
    </row>
    <row r="13210" spans="1:12" x14ac:dyDescent="0.25">
      <c r="A13210" s="1">
        <v>40884</v>
      </c>
      <c r="B13210">
        <v>583</v>
      </c>
      <c r="C13210">
        <v>583</v>
      </c>
      <c r="D13210">
        <v>583</v>
      </c>
      <c r="E13210">
        <v>583</v>
      </c>
      <c r="G13210">
        <v>583</v>
      </c>
      <c r="H13210">
        <v>629</v>
      </c>
      <c r="I13210">
        <v>2105</v>
      </c>
      <c r="J13210">
        <f t="shared" si="618"/>
        <v>214.33823529411765</v>
      </c>
      <c r="K13210">
        <f t="shared" si="619"/>
        <v>2011</v>
      </c>
      <c r="L13210">
        <f t="shared" si="620"/>
        <v>12</v>
      </c>
    </row>
    <row r="13211" spans="1:12" x14ac:dyDescent="0.25">
      <c r="A13211" s="1">
        <v>40885</v>
      </c>
      <c r="B13211">
        <v>576.75</v>
      </c>
      <c r="C13211">
        <v>576.75</v>
      </c>
      <c r="D13211">
        <v>576.75</v>
      </c>
      <c r="E13211">
        <v>576.75</v>
      </c>
      <c r="G13211">
        <v>576.75</v>
      </c>
      <c r="H13211">
        <v>1332</v>
      </c>
      <c r="I13211">
        <v>2105</v>
      </c>
      <c r="J13211">
        <f t="shared" si="618"/>
        <v>212.04044117647058</v>
      </c>
      <c r="K13211">
        <f t="shared" si="619"/>
        <v>2011</v>
      </c>
      <c r="L13211">
        <f t="shared" si="620"/>
        <v>12</v>
      </c>
    </row>
    <row r="13212" spans="1:12" x14ac:dyDescent="0.25">
      <c r="A13212" s="1">
        <v>40886</v>
      </c>
      <c r="B13212">
        <v>572</v>
      </c>
      <c r="C13212">
        <v>573.5</v>
      </c>
      <c r="D13212">
        <v>572</v>
      </c>
      <c r="E13212">
        <v>573.5</v>
      </c>
      <c r="G13212">
        <v>573.5</v>
      </c>
      <c r="H13212">
        <v>1087</v>
      </c>
      <c r="I13212">
        <v>1029</v>
      </c>
      <c r="J13212">
        <f t="shared" si="618"/>
        <v>210.84558823529412</v>
      </c>
      <c r="K13212">
        <f t="shared" si="619"/>
        <v>2011</v>
      </c>
      <c r="L13212">
        <f t="shared" si="620"/>
        <v>12</v>
      </c>
    </row>
    <row r="13213" spans="1:12" x14ac:dyDescent="0.25">
      <c r="A13213" s="1">
        <v>40889</v>
      </c>
      <c r="B13213">
        <v>575.5</v>
      </c>
      <c r="C13213">
        <v>575.5</v>
      </c>
      <c r="D13213">
        <v>575.5</v>
      </c>
      <c r="E13213">
        <v>575.5</v>
      </c>
      <c r="G13213">
        <v>575.5</v>
      </c>
      <c r="H13213">
        <v>88</v>
      </c>
      <c r="I13213">
        <v>302</v>
      </c>
      <c r="J13213">
        <f t="shared" si="618"/>
        <v>211.58088235294119</v>
      </c>
      <c r="K13213">
        <f t="shared" si="619"/>
        <v>2011</v>
      </c>
      <c r="L13213">
        <f t="shared" si="620"/>
        <v>12</v>
      </c>
    </row>
    <row r="13214" spans="1:12" x14ac:dyDescent="0.25">
      <c r="A13214" s="1">
        <v>40890</v>
      </c>
      <c r="B13214">
        <v>585.5</v>
      </c>
      <c r="C13214">
        <v>591.75</v>
      </c>
      <c r="D13214">
        <v>585.5</v>
      </c>
      <c r="E13214">
        <v>591.75</v>
      </c>
      <c r="G13214">
        <v>591.75</v>
      </c>
      <c r="H13214">
        <v>252</v>
      </c>
      <c r="I13214">
        <v>280</v>
      </c>
      <c r="J13214">
        <f t="shared" si="618"/>
        <v>217.55514705882356</v>
      </c>
      <c r="K13214">
        <f t="shared" si="619"/>
        <v>2011</v>
      </c>
      <c r="L13214">
        <f t="shared" si="620"/>
        <v>12</v>
      </c>
    </row>
    <row r="13215" spans="1:12" x14ac:dyDescent="0.25">
      <c r="A13215" s="1">
        <v>40891</v>
      </c>
      <c r="B13215">
        <v>588</v>
      </c>
      <c r="C13215">
        <v>588</v>
      </c>
      <c r="D13215">
        <v>588</v>
      </c>
      <c r="E13215">
        <v>588</v>
      </c>
      <c r="G13215">
        <v>588</v>
      </c>
      <c r="H13215">
        <v>114</v>
      </c>
      <c r="I13215">
        <v>104</v>
      </c>
      <c r="J13215">
        <f t="shared" si="618"/>
        <v>216.1764705882353</v>
      </c>
      <c r="K13215">
        <f t="shared" si="619"/>
        <v>2011</v>
      </c>
      <c r="L13215">
        <f t="shared" si="620"/>
        <v>12</v>
      </c>
    </row>
    <row r="13216" spans="1:12" x14ac:dyDescent="0.25">
      <c r="A13216" s="1">
        <v>40892</v>
      </c>
      <c r="B13216">
        <v>585</v>
      </c>
      <c r="C13216">
        <v>585</v>
      </c>
      <c r="D13216">
        <v>578.5</v>
      </c>
      <c r="E13216">
        <v>579.25</v>
      </c>
      <c r="G13216">
        <v>579.25</v>
      </c>
      <c r="H13216">
        <v>34021</v>
      </c>
      <c r="I13216">
        <v>173931</v>
      </c>
      <c r="J13216">
        <f t="shared" si="618"/>
        <v>212.95955882352945</v>
      </c>
      <c r="K13216">
        <f t="shared" si="619"/>
        <v>2011</v>
      </c>
      <c r="L13216">
        <f t="shared" si="620"/>
        <v>12</v>
      </c>
    </row>
    <row r="13217" spans="1:12" x14ac:dyDescent="0.25">
      <c r="A13217" s="1">
        <v>40893</v>
      </c>
      <c r="B13217">
        <v>582</v>
      </c>
      <c r="C13217">
        <v>584.75</v>
      </c>
      <c r="D13217">
        <v>580</v>
      </c>
      <c r="E13217">
        <v>583.75</v>
      </c>
      <c r="G13217">
        <v>583.75</v>
      </c>
      <c r="H13217">
        <v>29516</v>
      </c>
      <c r="I13217">
        <v>173445</v>
      </c>
      <c r="J13217">
        <f t="shared" si="618"/>
        <v>214.6139705882353</v>
      </c>
      <c r="K13217">
        <f t="shared" si="619"/>
        <v>2011</v>
      </c>
      <c r="L13217">
        <f t="shared" si="620"/>
        <v>12</v>
      </c>
    </row>
    <row r="13218" spans="1:12" x14ac:dyDescent="0.25">
      <c r="A13218" s="1">
        <v>40896</v>
      </c>
      <c r="B13218">
        <v>594</v>
      </c>
      <c r="C13218">
        <v>601.5</v>
      </c>
      <c r="D13218">
        <v>593.5</v>
      </c>
      <c r="E13218">
        <v>599.75</v>
      </c>
      <c r="G13218">
        <v>599.75</v>
      </c>
      <c r="H13218">
        <v>34687</v>
      </c>
      <c r="I13218">
        <v>173646</v>
      </c>
      <c r="J13218">
        <f t="shared" si="618"/>
        <v>220.49632352941174</v>
      </c>
      <c r="K13218">
        <f t="shared" si="619"/>
        <v>2011</v>
      </c>
      <c r="L13218">
        <f t="shared" si="620"/>
        <v>12</v>
      </c>
    </row>
    <row r="13219" spans="1:12" x14ac:dyDescent="0.25">
      <c r="A13219" s="1">
        <v>40897</v>
      </c>
      <c r="B13219">
        <v>607.5</v>
      </c>
      <c r="C13219">
        <v>609</v>
      </c>
      <c r="D13219">
        <v>606.5</v>
      </c>
      <c r="E13219">
        <v>607.75</v>
      </c>
      <c r="G13219">
        <v>607.75</v>
      </c>
      <c r="H13219">
        <v>31930</v>
      </c>
      <c r="I13219">
        <v>175512</v>
      </c>
      <c r="J13219">
        <f t="shared" si="618"/>
        <v>223.4375</v>
      </c>
      <c r="K13219">
        <f t="shared" si="619"/>
        <v>2011</v>
      </c>
      <c r="L13219">
        <f t="shared" si="620"/>
        <v>12</v>
      </c>
    </row>
    <row r="13220" spans="1:12" x14ac:dyDescent="0.25">
      <c r="A13220" s="1">
        <v>40898</v>
      </c>
      <c r="B13220">
        <v>601</v>
      </c>
      <c r="C13220">
        <v>617.5</v>
      </c>
      <c r="D13220">
        <v>601</v>
      </c>
      <c r="E13220">
        <v>617</v>
      </c>
      <c r="G13220">
        <v>617</v>
      </c>
      <c r="H13220">
        <v>41349</v>
      </c>
      <c r="I13220">
        <v>174689</v>
      </c>
      <c r="J13220">
        <f t="shared" si="618"/>
        <v>226.83823529411765</v>
      </c>
      <c r="K13220">
        <f t="shared" si="619"/>
        <v>2011</v>
      </c>
      <c r="L13220">
        <f t="shared" si="620"/>
        <v>12</v>
      </c>
    </row>
    <row r="13221" spans="1:12" x14ac:dyDescent="0.25">
      <c r="A13221" s="1">
        <v>40899</v>
      </c>
      <c r="B13221">
        <v>618</v>
      </c>
      <c r="C13221">
        <v>623.5</v>
      </c>
      <c r="D13221">
        <v>618</v>
      </c>
      <c r="E13221">
        <v>621.75</v>
      </c>
      <c r="G13221">
        <v>621.75</v>
      </c>
      <c r="H13221">
        <v>34032</v>
      </c>
      <c r="I13221">
        <v>174689</v>
      </c>
      <c r="J13221">
        <f t="shared" si="618"/>
        <v>228.58455882352942</v>
      </c>
      <c r="K13221">
        <f t="shared" si="619"/>
        <v>2011</v>
      </c>
      <c r="L13221">
        <f t="shared" si="620"/>
        <v>12</v>
      </c>
    </row>
    <row r="13222" spans="1:12" x14ac:dyDescent="0.25">
      <c r="A13222" s="1">
        <v>40900</v>
      </c>
      <c r="B13222">
        <v>622</v>
      </c>
      <c r="C13222">
        <v>622.5</v>
      </c>
      <c r="D13222">
        <v>621.5</v>
      </c>
      <c r="E13222">
        <v>622</v>
      </c>
      <c r="G13222">
        <v>622</v>
      </c>
      <c r="H13222">
        <v>22146</v>
      </c>
      <c r="I13222">
        <v>174958</v>
      </c>
      <c r="J13222">
        <f t="shared" si="618"/>
        <v>228.6764705882353</v>
      </c>
      <c r="K13222">
        <f t="shared" si="619"/>
        <v>2011</v>
      </c>
      <c r="L13222">
        <f t="shared" si="620"/>
        <v>12</v>
      </c>
    </row>
    <row r="13223" spans="1:12" x14ac:dyDescent="0.25">
      <c r="A13223" s="1">
        <v>40904</v>
      </c>
      <c r="B13223">
        <v>629</v>
      </c>
      <c r="C13223">
        <v>645.25</v>
      </c>
      <c r="D13223">
        <v>629</v>
      </c>
      <c r="E13223">
        <v>644.75</v>
      </c>
      <c r="G13223">
        <v>644.75</v>
      </c>
      <c r="H13223">
        <v>33253</v>
      </c>
      <c r="I13223">
        <v>173855</v>
      </c>
      <c r="J13223">
        <f t="shared" si="618"/>
        <v>237.04044117647058</v>
      </c>
      <c r="K13223">
        <f t="shared" si="619"/>
        <v>2011</v>
      </c>
      <c r="L13223">
        <f t="shared" si="620"/>
        <v>12</v>
      </c>
    </row>
    <row r="13224" spans="1:12" x14ac:dyDescent="0.25">
      <c r="A13224" s="1">
        <v>40905</v>
      </c>
      <c r="B13224">
        <v>647.5</v>
      </c>
      <c r="C13224">
        <v>653</v>
      </c>
      <c r="D13224">
        <v>647.5</v>
      </c>
      <c r="E13224">
        <v>651.25</v>
      </c>
      <c r="G13224">
        <v>651.25</v>
      </c>
      <c r="H13224">
        <v>36519</v>
      </c>
      <c r="I13224">
        <v>173237</v>
      </c>
      <c r="J13224">
        <f t="shared" si="618"/>
        <v>239.43014705882354</v>
      </c>
      <c r="K13224">
        <f t="shared" si="619"/>
        <v>2011</v>
      </c>
      <c r="L13224">
        <f t="shared" si="620"/>
        <v>12</v>
      </c>
    </row>
    <row r="13225" spans="1:12" x14ac:dyDescent="0.25">
      <c r="A13225" s="1">
        <v>40906</v>
      </c>
      <c r="B13225">
        <v>649.5</v>
      </c>
      <c r="C13225">
        <v>650</v>
      </c>
      <c r="D13225">
        <v>645</v>
      </c>
      <c r="E13225">
        <v>645.25</v>
      </c>
      <c r="G13225">
        <v>645.25</v>
      </c>
      <c r="H13225">
        <v>34397</v>
      </c>
      <c r="I13225">
        <v>173237</v>
      </c>
      <c r="J13225">
        <f t="shared" si="618"/>
        <v>237.22426470588235</v>
      </c>
      <c r="K13225">
        <f t="shared" si="619"/>
        <v>2011</v>
      </c>
      <c r="L13225">
        <f t="shared" si="620"/>
        <v>12</v>
      </c>
    </row>
    <row r="13226" spans="1:12" x14ac:dyDescent="0.25">
      <c r="A13226" s="1">
        <v>40907</v>
      </c>
      <c r="B13226">
        <v>653.5</v>
      </c>
      <c r="C13226">
        <v>654</v>
      </c>
      <c r="D13226">
        <v>651</v>
      </c>
      <c r="E13226">
        <v>652.75</v>
      </c>
      <c r="G13226">
        <v>652.75</v>
      </c>
      <c r="H13226">
        <v>30928</v>
      </c>
      <c r="I13226">
        <v>171362</v>
      </c>
      <c r="J13226">
        <f t="shared" si="618"/>
        <v>239.98161764705881</v>
      </c>
      <c r="K13226">
        <f t="shared" si="619"/>
        <v>2011</v>
      </c>
      <c r="L13226">
        <f t="shared" si="620"/>
        <v>12</v>
      </c>
    </row>
    <row r="13227" spans="1:12" x14ac:dyDescent="0.25">
      <c r="A13227" s="1">
        <v>40911</v>
      </c>
      <c r="B13227">
        <v>666.5</v>
      </c>
      <c r="C13227">
        <v>668.25</v>
      </c>
      <c r="D13227">
        <v>655</v>
      </c>
      <c r="E13227">
        <v>657</v>
      </c>
      <c r="G13227">
        <v>657</v>
      </c>
      <c r="H13227">
        <v>54441</v>
      </c>
      <c r="I13227">
        <v>172121</v>
      </c>
      <c r="J13227">
        <f t="shared" si="618"/>
        <v>241.54411764705881</v>
      </c>
      <c r="K13227">
        <f t="shared" si="619"/>
        <v>2012</v>
      </c>
      <c r="L13227">
        <f t="shared" si="620"/>
        <v>1</v>
      </c>
    </row>
    <row r="13228" spans="1:12" x14ac:dyDescent="0.25">
      <c r="A13228" s="1">
        <v>40912</v>
      </c>
      <c r="B13228">
        <v>657</v>
      </c>
      <c r="C13228">
        <v>657</v>
      </c>
      <c r="D13228">
        <v>648.5</v>
      </c>
      <c r="E13228">
        <v>650</v>
      </c>
      <c r="G13228">
        <v>650</v>
      </c>
      <c r="H13228">
        <v>45548</v>
      </c>
      <c r="I13228">
        <v>171609</v>
      </c>
      <c r="J13228">
        <f t="shared" si="618"/>
        <v>238.97058823529412</v>
      </c>
      <c r="K13228">
        <f t="shared" si="619"/>
        <v>2012</v>
      </c>
      <c r="L13228">
        <f t="shared" si="620"/>
        <v>1</v>
      </c>
    </row>
    <row r="13229" spans="1:12" x14ac:dyDescent="0.25">
      <c r="A13229" s="1">
        <v>40913</v>
      </c>
      <c r="B13229">
        <v>637.5</v>
      </c>
      <c r="C13229">
        <v>639</v>
      </c>
      <c r="D13229">
        <v>627</v>
      </c>
      <c r="E13229">
        <v>629.25</v>
      </c>
      <c r="G13229">
        <v>629.25</v>
      </c>
      <c r="H13229">
        <v>56258</v>
      </c>
      <c r="I13229">
        <v>175423</v>
      </c>
      <c r="J13229">
        <f t="shared" si="618"/>
        <v>231.34191176470591</v>
      </c>
      <c r="K13229">
        <f t="shared" si="619"/>
        <v>2012</v>
      </c>
      <c r="L13229">
        <f t="shared" si="620"/>
        <v>1</v>
      </c>
    </row>
    <row r="13230" spans="1:12" x14ac:dyDescent="0.25">
      <c r="A13230" s="1">
        <v>40914</v>
      </c>
      <c r="B13230">
        <v>633</v>
      </c>
      <c r="C13230">
        <v>633</v>
      </c>
      <c r="D13230">
        <v>624.5</v>
      </c>
      <c r="E13230">
        <v>624.75</v>
      </c>
      <c r="G13230">
        <v>624.75</v>
      </c>
      <c r="H13230">
        <v>40982</v>
      </c>
      <c r="I13230">
        <v>179586</v>
      </c>
      <c r="J13230">
        <f t="shared" si="618"/>
        <v>229.68749999999997</v>
      </c>
      <c r="K13230">
        <f t="shared" si="619"/>
        <v>2012</v>
      </c>
      <c r="L13230">
        <f t="shared" si="620"/>
        <v>1</v>
      </c>
    </row>
    <row r="13231" spans="1:12" x14ac:dyDescent="0.25">
      <c r="A13231" s="1">
        <v>40917</v>
      </c>
      <c r="B13231">
        <v>635.75</v>
      </c>
      <c r="C13231">
        <v>643.5</v>
      </c>
      <c r="D13231">
        <v>635.75</v>
      </c>
      <c r="E13231">
        <v>641.75</v>
      </c>
      <c r="G13231">
        <v>641.75</v>
      </c>
      <c r="H13231">
        <v>98887</v>
      </c>
      <c r="I13231">
        <v>184180</v>
      </c>
      <c r="J13231">
        <f t="shared" si="618"/>
        <v>235.93750000000003</v>
      </c>
      <c r="K13231">
        <f t="shared" si="619"/>
        <v>2012</v>
      </c>
      <c r="L13231">
        <f t="shared" si="620"/>
        <v>1</v>
      </c>
    </row>
    <row r="13232" spans="1:12" x14ac:dyDescent="0.25">
      <c r="A13232" s="1">
        <v>40918</v>
      </c>
      <c r="B13232">
        <v>638</v>
      </c>
      <c r="C13232">
        <v>640</v>
      </c>
      <c r="D13232">
        <v>635.5</v>
      </c>
      <c r="E13232">
        <v>639.75</v>
      </c>
      <c r="G13232">
        <v>639.75</v>
      </c>
      <c r="H13232">
        <v>49062</v>
      </c>
      <c r="I13232">
        <v>179087</v>
      </c>
      <c r="J13232">
        <f t="shared" si="618"/>
        <v>235.20220588235293</v>
      </c>
      <c r="K13232">
        <f t="shared" si="619"/>
        <v>2012</v>
      </c>
      <c r="L13232">
        <f t="shared" si="620"/>
        <v>1</v>
      </c>
    </row>
    <row r="13233" spans="1:12" x14ac:dyDescent="0.25">
      <c r="A13233" s="1">
        <v>40919</v>
      </c>
      <c r="B13233">
        <v>634</v>
      </c>
      <c r="C13233">
        <v>643</v>
      </c>
      <c r="D13233">
        <v>634</v>
      </c>
      <c r="E13233">
        <v>641</v>
      </c>
      <c r="G13233">
        <v>641</v>
      </c>
      <c r="H13233">
        <v>53083</v>
      </c>
      <c r="I13233">
        <v>182329</v>
      </c>
      <c r="J13233">
        <f t="shared" si="618"/>
        <v>235.66176470588235</v>
      </c>
      <c r="K13233">
        <f t="shared" si="619"/>
        <v>2012</v>
      </c>
      <c r="L13233">
        <f t="shared" si="620"/>
        <v>1</v>
      </c>
    </row>
    <row r="13234" spans="1:12" x14ac:dyDescent="0.25">
      <c r="A13234" s="1">
        <v>40920</v>
      </c>
      <c r="B13234">
        <v>610</v>
      </c>
      <c r="C13234">
        <v>610</v>
      </c>
      <c r="D13234">
        <v>600.25</v>
      </c>
      <c r="E13234">
        <v>605</v>
      </c>
      <c r="G13234">
        <v>605</v>
      </c>
      <c r="H13234">
        <v>98961</v>
      </c>
      <c r="I13234">
        <v>182329</v>
      </c>
      <c r="J13234">
        <f t="shared" si="618"/>
        <v>222.4264705882353</v>
      </c>
      <c r="K13234">
        <f t="shared" si="619"/>
        <v>2012</v>
      </c>
      <c r="L13234">
        <f t="shared" si="620"/>
        <v>1</v>
      </c>
    </row>
    <row r="13235" spans="1:12" x14ac:dyDescent="0.25">
      <c r="A13235" s="1">
        <v>40921</v>
      </c>
      <c r="B13235">
        <v>600</v>
      </c>
      <c r="C13235">
        <v>603</v>
      </c>
      <c r="D13235">
        <v>599.5</v>
      </c>
      <c r="E13235">
        <v>602.25</v>
      </c>
      <c r="G13235">
        <v>602.25</v>
      </c>
      <c r="H13235">
        <v>66765</v>
      </c>
      <c r="I13235">
        <v>182747</v>
      </c>
      <c r="J13235">
        <f t="shared" si="618"/>
        <v>221.41544117647058</v>
      </c>
      <c r="K13235">
        <f t="shared" si="619"/>
        <v>2012</v>
      </c>
      <c r="L13235">
        <f t="shared" si="620"/>
        <v>1</v>
      </c>
    </row>
    <row r="13236" spans="1:12" x14ac:dyDescent="0.25">
      <c r="A13236" s="1">
        <v>40925</v>
      </c>
      <c r="B13236">
        <v>609</v>
      </c>
      <c r="C13236">
        <v>609</v>
      </c>
      <c r="D13236">
        <v>602.5</v>
      </c>
      <c r="E13236">
        <v>604.75</v>
      </c>
      <c r="G13236">
        <v>604.75</v>
      </c>
      <c r="H13236">
        <v>52119</v>
      </c>
      <c r="I13236">
        <v>186704</v>
      </c>
      <c r="J13236">
        <f t="shared" si="618"/>
        <v>222.33455882352942</v>
      </c>
      <c r="K13236">
        <f t="shared" si="619"/>
        <v>2012</v>
      </c>
      <c r="L13236">
        <f t="shared" si="620"/>
        <v>1</v>
      </c>
    </row>
    <row r="13237" spans="1:12" x14ac:dyDescent="0.25">
      <c r="A13237" s="1">
        <v>40926</v>
      </c>
      <c r="B13237">
        <v>599</v>
      </c>
      <c r="C13237">
        <v>599</v>
      </c>
      <c r="D13237">
        <v>591</v>
      </c>
      <c r="E13237">
        <v>592.25</v>
      </c>
      <c r="G13237">
        <v>592.25</v>
      </c>
      <c r="H13237">
        <v>56034</v>
      </c>
      <c r="I13237">
        <v>188495</v>
      </c>
      <c r="J13237">
        <f t="shared" si="618"/>
        <v>217.7389705882353</v>
      </c>
      <c r="K13237">
        <f t="shared" si="619"/>
        <v>2012</v>
      </c>
      <c r="L13237">
        <f t="shared" si="620"/>
        <v>1</v>
      </c>
    </row>
    <row r="13238" spans="1:12" x14ac:dyDescent="0.25">
      <c r="A13238" s="1">
        <v>40927</v>
      </c>
      <c r="B13238">
        <v>596.5</v>
      </c>
      <c r="C13238">
        <v>606.5</v>
      </c>
      <c r="D13238">
        <v>596.5</v>
      </c>
      <c r="E13238">
        <v>605.75</v>
      </c>
      <c r="G13238">
        <v>605.75</v>
      </c>
      <c r="H13238">
        <v>66419</v>
      </c>
      <c r="I13238">
        <v>192049</v>
      </c>
      <c r="J13238">
        <f t="shared" si="618"/>
        <v>222.70220588235293</v>
      </c>
      <c r="K13238">
        <f t="shared" si="619"/>
        <v>2012</v>
      </c>
      <c r="L13238">
        <f t="shared" si="620"/>
        <v>1</v>
      </c>
    </row>
    <row r="13239" spans="1:12" x14ac:dyDescent="0.25">
      <c r="A13239" s="1">
        <v>40928</v>
      </c>
      <c r="B13239">
        <v>606</v>
      </c>
      <c r="C13239">
        <v>613</v>
      </c>
      <c r="D13239">
        <v>602</v>
      </c>
      <c r="E13239">
        <v>610.5</v>
      </c>
      <c r="G13239">
        <v>610.5</v>
      </c>
      <c r="H13239">
        <v>50649</v>
      </c>
      <c r="I13239">
        <v>193025</v>
      </c>
      <c r="J13239">
        <f t="shared" si="618"/>
        <v>224.44852941176472</v>
      </c>
      <c r="K13239">
        <f t="shared" si="619"/>
        <v>2012</v>
      </c>
      <c r="L13239">
        <f t="shared" si="620"/>
        <v>1</v>
      </c>
    </row>
    <row r="13240" spans="1:12" x14ac:dyDescent="0.25">
      <c r="A13240" s="1">
        <v>40931</v>
      </c>
      <c r="B13240">
        <v>619</v>
      </c>
      <c r="C13240">
        <v>620.5</v>
      </c>
      <c r="D13240">
        <v>619</v>
      </c>
      <c r="E13240">
        <v>619.75</v>
      </c>
      <c r="G13240">
        <v>619.75</v>
      </c>
      <c r="H13240">
        <v>47101</v>
      </c>
      <c r="I13240">
        <v>193321</v>
      </c>
      <c r="J13240">
        <f t="shared" si="618"/>
        <v>227.84926470588235</v>
      </c>
      <c r="K13240">
        <f t="shared" si="619"/>
        <v>2012</v>
      </c>
      <c r="L13240">
        <f t="shared" si="620"/>
        <v>1</v>
      </c>
    </row>
    <row r="13241" spans="1:12" x14ac:dyDescent="0.25">
      <c r="A13241" s="1">
        <v>40932</v>
      </c>
      <c r="B13241">
        <v>617.5</v>
      </c>
      <c r="C13241">
        <v>637</v>
      </c>
      <c r="D13241">
        <v>617.5</v>
      </c>
      <c r="E13241">
        <v>633.5</v>
      </c>
      <c r="G13241">
        <v>633.5</v>
      </c>
      <c r="H13241">
        <v>78843</v>
      </c>
      <c r="I13241">
        <v>190385</v>
      </c>
      <c r="J13241">
        <f t="shared" si="618"/>
        <v>232.90441176470588</v>
      </c>
      <c r="K13241">
        <f t="shared" si="619"/>
        <v>2012</v>
      </c>
      <c r="L13241">
        <f t="shared" si="620"/>
        <v>1</v>
      </c>
    </row>
    <row r="13242" spans="1:12" x14ac:dyDescent="0.25">
      <c r="A13242" s="1">
        <v>40933</v>
      </c>
      <c r="B13242">
        <v>634</v>
      </c>
      <c r="C13242">
        <v>642</v>
      </c>
      <c r="D13242">
        <v>634</v>
      </c>
      <c r="E13242">
        <v>641.25</v>
      </c>
      <c r="G13242">
        <v>641.25</v>
      </c>
      <c r="H13242">
        <v>67751</v>
      </c>
      <c r="I13242">
        <v>184849</v>
      </c>
      <c r="J13242">
        <f t="shared" si="618"/>
        <v>235.75367647058823</v>
      </c>
      <c r="K13242">
        <f t="shared" si="619"/>
        <v>2012</v>
      </c>
      <c r="L13242">
        <f t="shared" si="620"/>
        <v>1</v>
      </c>
    </row>
    <row r="13243" spans="1:12" x14ac:dyDescent="0.25">
      <c r="A13243" s="1">
        <v>40934</v>
      </c>
      <c r="B13243">
        <v>655</v>
      </c>
      <c r="C13243">
        <v>656</v>
      </c>
      <c r="D13243">
        <v>651.5</v>
      </c>
      <c r="E13243">
        <v>653.5</v>
      </c>
      <c r="G13243">
        <v>653.5</v>
      </c>
      <c r="H13243">
        <v>66832</v>
      </c>
      <c r="I13243">
        <v>179614</v>
      </c>
      <c r="J13243">
        <f t="shared" si="618"/>
        <v>240.25735294117646</v>
      </c>
      <c r="K13243">
        <f t="shared" si="619"/>
        <v>2012</v>
      </c>
      <c r="L13243">
        <f t="shared" si="620"/>
        <v>1</v>
      </c>
    </row>
    <row r="13244" spans="1:12" x14ac:dyDescent="0.25">
      <c r="A13244" s="1">
        <v>40935</v>
      </c>
      <c r="B13244">
        <v>653.5</v>
      </c>
      <c r="C13244">
        <v>653.5</v>
      </c>
      <c r="D13244">
        <v>646.5</v>
      </c>
      <c r="E13244">
        <v>647.25</v>
      </c>
      <c r="G13244">
        <v>647.25</v>
      </c>
      <c r="H13244">
        <v>57181</v>
      </c>
      <c r="I13244">
        <v>178735</v>
      </c>
      <c r="J13244">
        <f t="shared" si="618"/>
        <v>237.95955882352942</v>
      </c>
      <c r="K13244">
        <f t="shared" si="619"/>
        <v>2012</v>
      </c>
      <c r="L13244">
        <f t="shared" si="620"/>
        <v>1</v>
      </c>
    </row>
    <row r="13245" spans="1:12" x14ac:dyDescent="0.25">
      <c r="A13245" s="1">
        <v>40938</v>
      </c>
      <c r="B13245">
        <v>640</v>
      </c>
      <c r="C13245">
        <v>646</v>
      </c>
      <c r="D13245">
        <v>636</v>
      </c>
      <c r="E13245">
        <v>644.75</v>
      </c>
      <c r="G13245">
        <v>644.75</v>
      </c>
      <c r="H13245">
        <v>50171</v>
      </c>
      <c r="I13245">
        <v>175330</v>
      </c>
      <c r="J13245">
        <f t="shared" si="618"/>
        <v>237.04044117647058</v>
      </c>
      <c r="K13245">
        <f t="shared" si="619"/>
        <v>2012</v>
      </c>
      <c r="L13245">
        <f t="shared" si="620"/>
        <v>1</v>
      </c>
    </row>
    <row r="13246" spans="1:12" x14ac:dyDescent="0.25">
      <c r="A13246" s="1">
        <v>40939</v>
      </c>
      <c r="B13246">
        <v>662</v>
      </c>
      <c r="C13246">
        <v>668</v>
      </c>
      <c r="D13246">
        <v>661.5</v>
      </c>
      <c r="E13246">
        <v>666</v>
      </c>
      <c r="G13246">
        <v>666</v>
      </c>
      <c r="H13246">
        <v>83758</v>
      </c>
      <c r="I13246">
        <v>174052</v>
      </c>
      <c r="J13246">
        <f t="shared" si="618"/>
        <v>244.85294117647058</v>
      </c>
      <c r="K13246">
        <f t="shared" si="619"/>
        <v>2012</v>
      </c>
      <c r="L13246">
        <f t="shared" si="620"/>
        <v>1</v>
      </c>
    </row>
    <row r="13247" spans="1:12" x14ac:dyDescent="0.25">
      <c r="A13247" s="1">
        <v>40940</v>
      </c>
      <c r="B13247">
        <v>681</v>
      </c>
      <c r="C13247">
        <v>683</v>
      </c>
      <c r="D13247">
        <v>671.5</v>
      </c>
      <c r="E13247">
        <v>674.25</v>
      </c>
      <c r="G13247">
        <v>674.25</v>
      </c>
      <c r="H13247">
        <v>79713</v>
      </c>
      <c r="I13247">
        <v>169168</v>
      </c>
      <c r="J13247">
        <f t="shared" si="618"/>
        <v>247.8860294117647</v>
      </c>
      <c r="K13247">
        <f t="shared" si="619"/>
        <v>2012</v>
      </c>
      <c r="L13247">
        <f t="shared" si="620"/>
        <v>2</v>
      </c>
    </row>
    <row r="13248" spans="1:12" x14ac:dyDescent="0.25">
      <c r="A13248" s="1">
        <v>40941</v>
      </c>
      <c r="B13248">
        <v>669</v>
      </c>
      <c r="C13248">
        <v>670</v>
      </c>
      <c r="D13248">
        <v>661.5</v>
      </c>
      <c r="E13248">
        <v>662.75</v>
      </c>
      <c r="G13248">
        <v>662.75</v>
      </c>
      <c r="H13248">
        <v>69474</v>
      </c>
      <c r="I13248">
        <v>167570</v>
      </c>
      <c r="J13248">
        <f t="shared" si="618"/>
        <v>243.65808823529412</v>
      </c>
      <c r="K13248">
        <f t="shared" si="619"/>
        <v>2012</v>
      </c>
      <c r="L13248">
        <f t="shared" si="620"/>
        <v>2</v>
      </c>
    </row>
    <row r="13249" spans="1:12" x14ac:dyDescent="0.25">
      <c r="A13249" s="1">
        <v>40942</v>
      </c>
      <c r="B13249">
        <v>667</v>
      </c>
      <c r="C13249">
        <v>667</v>
      </c>
      <c r="D13249">
        <v>657</v>
      </c>
      <c r="E13249">
        <v>660.75</v>
      </c>
      <c r="G13249">
        <v>660.75</v>
      </c>
      <c r="H13249">
        <v>55723</v>
      </c>
      <c r="I13249">
        <v>163741</v>
      </c>
      <c r="J13249">
        <f t="shared" si="618"/>
        <v>242.92279411764707</v>
      </c>
      <c r="K13249">
        <f t="shared" si="619"/>
        <v>2012</v>
      </c>
      <c r="L13249">
        <f t="shared" si="620"/>
        <v>2</v>
      </c>
    </row>
    <row r="13250" spans="1:12" x14ac:dyDescent="0.25">
      <c r="A13250" s="1">
        <v>40945</v>
      </c>
      <c r="B13250">
        <v>664</v>
      </c>
      <c r="C13250">
        <v>669</v>
      </c>
      <c r="D13250">
        <v>661.5</v>
      </c>
      <c r="E13250">
        <v>668.5</v>
      </c>
      <c r="G13250">
        <v>668.5</v>
      </c>
      <c r="H13250">
        <v>46446</v>
      </c>
      <c r="I13250">
        <v>158576</v>
      </c>
      <c r="J13250">
        <f t="shared" ref="J13250:J13313" si="621">G13250/100*5000/136</f>
        <v>245.77205882352942</v>
      </c>
      <c r="K13250">
        <f t="shared" ref="K13250:K13313" si="622">YEAR(A13250)</f>
        <v>2012</v>
      </c>
      <c r="L13250">
        <f t="shared" ref="L13250:L13313" si="623">MONTH(A13250)</f>
        <v>2</v>
      </c>
    </row>
    <row r="13251" spans="1:12" x14ac:dyDescent="0.25">
      <c r="A13251" s="1">
        <v>40946</v>
      </c>
      <c r="B13251">
        <v>663</v>
      </c>
      <c r="C13251">
        <v>667</v>
      </c>
      <c r="D13251">
        <v>662</v>
      </c>
      <c r="E13251">
        <v>662.25</v>
      </c>
      <c r="G13251">
        <v>662.25</v>
      </c>
      <c r="H13251">
        <v>68545</v>
      </c>
      <c r="I13251">
        <v>145403</v>
      </c>
      <c r="J13251">
        <f t="shared" si="621"/>
        <v>243.47426470588235</v>
      </c>
      <c r="K13251">
        <f t="shared" si="622"/>
        <v>2012</v>
      </c>
      <c r="L13251">
        <f t="shared" si="623"/>
        <v>2</v>
      </c>
    </row>
    <row r="13252" spans="1:12" x14ac:dyDescent="0.25">
      <c r="A13252" s="1">
        <v>40947</v>
      </c>
      <c r="B13252">
        <v>666</v>
      </c>
      <c r="C13252">
        <v>668.25</v>
      </c>
      <c r="D13252">
        <v>660</v>
      </c>
      <c r="E13252">
        <v>660.75</v>
      </c>
      <c r="G13252">
        <v>660.75</v>
      </c>
      <c r="H13252">
        <v>60200</v>
      </c>
      <c r="I13252">
        <v>134053</v>
      </c>
      <c r="J13252">
        <f t="shared" si="621"/>
        <v>242.92279411764707</v>
      </c>
      <c r="K13252">
        <f t="shared" si="622"/>
        <v>2012</v>
      </c>
      <c r="L13252">
        <f t="shared" si="623"/>
        <v>2</v>
      </c>
    </row>
    <row r="13253" spans="1:12" x14ac:dyDescent="0.25">
      <c r="A13253" s="1">
        <v>40948</v>
      </c>
      <c r="B13253">
        <v>660</v>
      </c>
      <c r="C13253">
        <v>661</v>
      </c>
      <c r="D13253">
        <v>645.5</v>
      </c>
      <c r="E13253">
        <v>646</v>
      </c>
      <c r="G13253">
        <v>646</v>
      </c>
      <c r="H13253">
        <v>80745</v>
      </c>
      <c r="I13253">
        <v>124322</v>
      </c>
      <c r="J13253">
        <f t="shared" si="621"/>
        <v>237.5</v>
      </c>
      <c r="K13253">
        <f t="shared" si="622"/>
        <v>2012</v>
      </c>
      <c r="L13253">
        <f t="shared" si="623"/>
        <v>2</v>
      </c>
    </row>
    <row r="13254" spans="1:12" x14ac:dyDescent="0.25">
      <c r="A13254" s="1">
        <v>40949</v>
      </c>
      <c r="B13254">
        <v>636</v>
      </c>
      <c r="C13254">
        <v>639.25</v>
      </c>
      <c r="D13254">
        <v>628.25</v>
      </c>
      <c r="E13254">
        <v>630</v>
      </c>
      <c r="G13254">
        <v>630</v>
      </c>
      <c r="H13254">
        <v>68795</v>
      </c>
      <c r="I13254">
        <v>114264</v>
      </c>
      <c r="J13254">
        <f t="shared" si="621"/>
        <v>231.61764705882354</v>
      </c>
      <c r="K13254">
        <f t="shared" si="622"/>
        <v>2012</v>
      </c>
      <c r="L13254">
        <f t="shared" si="623"/>
        <v>2</v>
      </c>
    </row>
    <row r="13255" spans="1:12" x14ac:dyDescent="0.25">
      <c r="A13255" s="1">
        <v>40952</v>
      </c>
      <c r="B13255">
        <v>632</v>
      </c>
      <c r="C13255">
        <v>642.5</v>
      </c>
      <c r="D13255">
        <v>631</v>
      </c>
      <c r="E13255">
        <v>641.25</v>
      </c>
      <c r="G13255">
        <v>641.25</v>
      </c>
      <c r="H13255">
        <v>73244</v>
      </c>
      <c r="I13255">
        <v>96223</v>
      </c>
      <c r="J13255">
        <f t="shared" si="621"/>
        <v>235.75367647058823</v>
      </c>
      <c r="K13255">
        <f t="shared" si="622"/>
        <v>2012</v>
      </c>
      <c r="L13255">
        <f t="shared" si="623"/>
        <v>2</v>
      </c>
    </row>
    <row r="13256" spans="1:12" x14ac:dyDescent="0.25">
      <c r="A13256" s="1">
        <v>40953</v>
      </c>
      <c r="B13256">
        <v>635</v>
      </c>
      <c r="C13256">
        <v>645.5</v>
      </c>
      <c r="D13256">
        <v>634</v>
      </c>
      <c r="E13256">
        <v>635</v>
      </c>
      <c r="G13256">
        <v>635</v>
      </c>
      <c r="H13256">
        <v>47514</v>
      </c>
      <c r="I13256">
        <v>86940</v>
      </c>
      <c r="J13256">
        <f t="shared" si="621"/>
        <v>233.45588235294119</v>
      </c>
      <c r="K13256">
        <f t="shared" si="622"/>
        <v>2012</v>
      </c>
      <c r="L13256">
        <f t="shared" si="623"/>
        <v>2</v>
      </c>
    </row>
    <row r="13257" spans="1:12" x14ac:dyDescent="0.25">
      <c r="A13257" s="1">
        <v>40954</v>
      </c>
      <c r="B13257">
        <v>637.5</v>
      </c>
      <c r="C13257">
        <v>637.5</v>
      </c>
      <c r="D13257">
        <v>625.5</v>
      </c>
      <c r="E13257">
        <v>626</v>
      </c>
      <c r="G13257">
        <v>626</v>
      </c>
      <c r="H13257">
        <v>52801</v>
      </c>
      <c r="I13257">
        <v>84055</v>
      </c>
      <c r="J13257">
        <f t="shared" si="621"/>
        <v>230.14705882352942</v>
      </c>
      <c r="K13257">
        <f t="shared" si="622"/>
        <v>2012</v>
      </c>
      <c r="L13257">
        <f t="shared" si="623"/>
        <v>2</v>
      </c>
    </row>
    <row r="13258" spans="1:12" x14ac:dyDescent="0.25">
      <c r="A13258" s="1">
        <v>40955</v>
      </c>
      <c r="B13258">
        <v>626</v>
      </c>
      <c r="C13258">
        <v>630.5</v>
      </c>
      <c r="D13258">
        <v>626</v>
      </c>
      <c r="E13258">
        <v>628.75</v>
      </c>
      <c r="G13258">
        <v>628.75</v>
      </c>
      <c r="H13258">
        <v>52835</v>
      </c>
      <c r="I13258">
        <v>84055</v>
      </c>
      <c r="J13258">
        <f t="shared" si="621"/>
        <v>231.15808823529412</v>
      </c>
      <c r="K13258">
        <f t="shared" si="622"/>
        <v>2012</v>
      </c>
      <c r="L13258">
        <f t="shared" si="623"/>
        <v>2</v>
      </c>
    </row>
    <row r="13259" spans="1:12" x14ac:dyDescent="0.25">
      <c r="A13259" s="1">
        <v>40956</v>
      </c>
      <c r="B13259">
        <v>641</v>
      </c>
      <c r="C13259">
        <v>644.5</v>
      </c>
      <c r="D13259">
        <v>641</v>
      </c>
      <c r="E13259">
        <v>644</v>
      </c>
      <c r="G13259">
        <v>644</v>
      </c>
      <c r="H13259">
        <v>43186</v>
      </c>
      <c r="I13259">
        <v>69667</v>
      </c>
      <c r="J13259">
        <f t="shared" si="621"/>
        <v>236.76470588235296</v>
      </c>
      <c r="K13259">
        <f t="shared" si="622"/>
        <v>2012</v>
      </c>
      <c r="L13259">
        <f t="shared" si="623"/>
        <v>2</v>
      </c>
    </row>
    <row r="13260" spans="1:12" x14ac:dyDescent="0.25">
      <c r="A13260" s="1">
        <v>40960</v>
      </c>
      <c r="B13260">
        <v>638</v>
      </c>
      <c r="C13260">
        <v>638</v>
      </c>
      <c r="D13260">
        <v>633</v>
      </c>
      <c r="E13260">
        <v>633</v>
      </c>
      <c r="G13260">
        <v>633</v>
      </c>
      <c r="H13260">
        <v>48170</v>
      </c>
      <c r="I13260">
        <v>60442</v>
      </c>
      <c r="J13260">
        <f t="shared" si="621"/>
        <v>232.72058823529412</v>
      </c>
      <c r="K13260">
        <f t="shared" si="622"/>
        <v>2012</v>
      </c>
      <c r="L13260">
        <f t="shared" si="623"/>
        <v>2</v>
      </c>
    </row>
    <row r="13261" spans="1:12" x14ac:dyDescent="0.25">
      <c r="A13261" s="1">
        <v>40961</v>
      </c>
      <c r="B13261">
        <v>632.25</v>
      </c>
      <c r="C13261">
        <v>645</v>
      </c>
      <c r="D13261">
        <v>632.25</v>
      </c>
      <c r="E13261">
        <v>644.5</v>
      </c>
      <c r="G13261">
        <v>644.5</v>
      </c>
      <c r="H13261">
        <v>46747</v>
      </c>
      <c r="I13261">
        <v>48722</v>
      </c>
      <c r="J13261">
        <f t="shared" si="621"/>
        <v>236.9485294117647</v>
      </c>
      <c r="K13261">
        <f t="shared" si="622"/>
        <v>2012</v>
      </c>
      <c r="L13261">
        <f t="shared" si="623"/>
        <v>2</v>
      </c>
    </row>
    <row r="13262" spans="1:12" x14ac:dyDescent="0.25">
      <c r="A13262" s="1">
        <v>40962</v>
      </c>
      <c r="B13262">
        <v>642</v>
      </c>
      <c r="C13262">
        <v>643</v>
      </c>
      <c r="D13262">
        <v>636.25</v>
      </c>
      <c r="E13262">
        <v>641.75</v>
      </c>
      <c r="G13262">
        <v>641.75</v>
      </c>
      <c r="H13262">
        <v>39432</v>
      </c>
      <c r="I13262">
        <v>38292</v>
      </c>
      <c r="J13262">
        <f t="shared" si="621"/>
        <v>235.93750000000003</v>
      </c>
      <c r="K13262">
        <f t="shared" si="622"/>
        <v>2012</v>
      </c>
      <c r="L13262">
        <f t="shared" si="623"/>
        <v>2</v>
      </c>
    </row>
    <row r="13263" spans="1:12" x14ac:dyDescent="0.25">
      <c r="A13263" s="1">
        <v>40963</v>
      </c>
      <c r="B13263">
        <v>639</v>
      </c>
      <c r="C13263">
        <v>643</v>
      </c>
      <c r="D13263">
        <v>639</v>
      </c>
      <c r="E13263">
        <v>641</v>
      </c>
      <c r="G13263">
        <v>641</v>
      </c>
      <c r="H13263">
        <v>30595</v>
      </c>
      <c r="I13263">
        <v>25544</v>
      </c>
      <c r="J13263">
        <f t="shared" si="621"/>
        <v>235.66176470588235</v>
      </c>
      <c r="K13263">
        <f t="shared" si="622"/>
        <v>2012</v>
      </c>
      <c r="L13263">
        <f t="shared" si="623"/>
        <v>2</v>
      </c>
    </row>
    <row r="13264" spans="1:12" x14ac:dyDescent="0.25">
      <c r="A13264" s="1">
        <v>40966</v>
      </c>
      <c r="B13264">
        <v>635</v>
      </c>
      <c r="C13264">
        <v>646</v>
      </c>
      <c r="D13264">
        <v>635</v>
      </c>
      <c r="E13264">
        <v>645.75</v>
      </c>
      <c r="G13264">
        <v>645.75</v>
      </c>
      <c r="H13264">
        <v>29778</v>
      </c>
      <c r="I13264">
        <v>10709</v>
      </c>
      <c r="J13264">
        <f t="shared" si="621"/>
        <v>237.40808823529409</v>
      </c>
      <c r="K13264">
        <f t="shared" si="622"/>
        <v>2012</v>
      </c>
      <c r="L13264">
        <f t="shared" si="623"/>
        <v>2</v>
      </c>
    </row>
    <row r="13265" spans="1:12" x14ac:dyDescent="0.25">
      <c r="A13265" s="1">
        <v>40967</v>
      </c>
      <c r="B13265">
        <v>652.5</v>
      </c>
      <c r="C13265">
        <v>662.25</v>
      </c>
      <c r="D13265">
        <v>652.5</v>
      </c>
      <c r="E13265">
        <v>662.25</v>
      </c>
      <c r="G13265">
        <v>662.25</v>
      </c>
      <c r="H13265">
        <v>13741</v>
      </c>
      <c r="I13265">
        <v>4718</v>
      </c>
      <c r="J13265">
        <f t="shared" si="621"/>
        <v>243.47426470588235</v>
      </c>
      <c r="K13265">
        <f t="shared" si="622"/>
        <v>2012</v>
      </c>
      <c r="L13265">
        <f t="shared" si="623"/>
        <v>2</v>
      </c>
    </row>
    <row r="13266" spans="1:12" x14ac:dyDescent="0.25">
      <c r="A13266" s="1">
        <v>40968</v>
      </c>
      <c r="B13266">
        <v>670</v>
      </c>
      <c r="C13266">
        <v>670</v>
      </c>
      <c r="D13266">
        <v>655</v>
      </c>
      <c r="E13266">
        <v>664.25</v>
      </c>
      <c r="G13266">
        <v>664.25</v>
      </c>
      <c r="H13266">
        <v>3156</v>
      </c>
      <c r="I13266">
        <v>3496</v>
      </c>
      <c r="J13266">
        <f t="shared" si="621"/>
        <v>244.20955882352942</v>
      </c>
      <c r="K13266">
        <f t="shared" si="622"/>
        <v>2012</v>
      </c>
      <c r="L13266">
        <f t="shared" si="623"/>
        <v>2</v>
      </c>
    </row>
    <row r="13267" spans="1:12" x14ac:dyDescent="0.25">
      <c r="A13267" s="1">
        <v>40969</v>
      </c>
      <c r="B13267">
        <v>659.25</v>
      </c>
      <c r="C13267">
        <v>659.25</v>
      </c>
      <c r="D13267">
        <v>659.25</v>
      </c>
      <c r="E13267">
        <v>659.25</v>
      </c>
      <c r="G13267">
        <v>659.25</v>
      </c>
      <c r="H13267">
        <v>1044</v>
      </c>
      <c r="I13267">
        <v>2859</v>
      </c>
      <c r="J13267">
        <f t="shared" si="621"/>
        <v>242.37132352941177</v>
      </c>
      <c r="K13267">
        <f t="shared" si="622"/>
        <v>2012</v>
      </c>
      <c r="L13267">
        <f t="shared" si="623"/>
        <v>3</v>
      </c>
    </row>
    <row r="13268" spans="1:12" x14ac:dyDescent="0.25">
      <c r="A13268" s="1">
        <v>40970</v>
      </c>
      <c r="B13268">
        <v>670.75</v>
      </c>
      <c r="C13268">
        <v>670.75</v>
      </c>
      <c r="D13268">
        <v>670.75</v>
      </c>
      <c r="E13268">
        <v>670.75</v>
      </c>
      <c r="G13268">
        <v>670.75</v>
      </c>
      <c r="H13268">
        <v>2367</v>
      </c>
      <c r="I13268">
        <v>1403</v>
      </c>
      <c r="J13268">
        <f t="shared" si="621"/>
        <v>246.59926470588235</v>
      </c>
      <c r="K13268">
        <f t="shared" si="622"/>
        <v>2012</v>
      </c>
      <c r="L13268">
        <f t="shared" si="623"/>
        <v>3</v>
      </c>
    </row>
    <row r="13269" spans="1:12" x14ac:dyDescent="0.25">
      <c r="A13269" s="1">
        <v>40973</v>
      </c>
      <c r="B13269">
        <v>671</v>
      </c>
      <c r="C13269">
        <v>671</v>
      </c>
      <c r="D13269">
        <v>667.75</v>
      </c>
      <c r="E13269">
        <v>667.75</v>
      </c>
      <c r="G13269">
        <v>667.75</v>
      </c>
      <c r="H13269">
        <v>1741</v>
      </c>
      <c r="I13269">
        <v>1059</v>
      </c>
      <c r="J13269">
        <f t="shared" si="621"/>
        <v>245.49632352941177</v>
      </c>
      <c r="K13269">
        <f t="shared" si="622"/>
        <v>2012</v>
      </c>
      <c r="L13269">
        <f t="shared" si="623"/>
        <v>3</v>
      </c>
    </row>
    <row r="13270" spans="1:12" x14ac:dyDescent="0.25">
      <c r="A13270" s="1">
        <v>40974</v>
      </c>
      <c r="B13270">
        <v>654</v>
      </c>
      <c r="C13270">
        <v>654</v>
      </c>
      <c r="D13270">
        <v>654</v>
      </c>
      <c r="E13270">
        <v>654</v>
      </c>
      <c r="G13270">
        <v>654</v>
      </c>
      <c r="H13270">
        <v>1546</v>
      </c>
      <c r="I13270">
        <v>898</v>
      </c>
      <c r="J13270">
        <f t="shared" si="621"/>
        <v>240.44117647058823</v>
      </c>
      <c r="K13270">
        <f t="shared" si="622"/>
        <v>2012</v>
      </c>
      <c r="L13270">
        <f t="shared" si="623"/>
        <v>3</v>
      </c>
    </row>
    <row r="13271" spans="1:12" x14ac:dyDescent="0.25">
      <c r="A13271" s="1">
        <v>40975</v>
      </c>
      <c r="B13271">
        <v>633</v>
      </c>
      <c r="C13271">
        <v>633</v>
      </c>
      <c r="D13271">
        <v>633</v>
      </c>
      <c r="E13271">
        <v>633</v>
      </c>
      <c r="G13271">
        <v>633</v>
      </c>
      <c r="H13271">
        <v>531</v>
      </c>
      <c r="I13271">
        <v>525</v>
      </c>
      <c r="J13271">
        <f t="shared" si="621"/>
        <v>232.72058823529412</v>
      </c>
      <c r="K13271">
        <f t="shared" si="622"/>
        <v>2012</v>
      </c>
      <c r="L13271">
        <f t="shared" si="623"/>
        <v>3</v>
      </c>
    </row>
    <row r="13272" spans="1:12" x14ac:dyDescent="0.25">
      <c r="A13272" s="1">
        <v>40976</v>
      </c>
      <c r="B13272">
        <v>641</v>
      </c>
      <c r="C13272">
        <v>641</v>
      </c>
      <c r="D13272">
        <v>630.5</v>
      </c>
      <c r="E13272">
        <v>630.5</v>
      </c>
      <c r="G13272">
        <v>630.5</v>
      </c>
      <c r="H13272">
        <v>180</v>
      </c>
      <c r="I13272">
        <v>424</v>
      </c>
      <c r="J13272">
        <f t="shared" si="621"/>
        <v>231.8014705882353</v>
      </c>
      <c r="K13272">
        <f t="shared" si="622"/>
        <v>2012</v>
      </c>
      <c r="L13272">
        <f t="shared" si="623"/>
        <v>3</v>
      </c>
    </row>
    <row r="13273" spans="1:12" x14ac:dyDescent="0.25">
      <c r="A13273" s="1">
        <v>40977</v>
      </c>
      <c r="B13273">
        <v>638.75</v>
      </c>
      <c r="C13273">
        <v>638.75</v>
      </c>
      <c r="D13273">
        <v>638.75</v>
      </c>
      <c r="E13273">
        <v>638.75</v>
      </c>
      <c r="G13273">
        <v>638.75</v>
      </c>
      <c r="H13273">
        <v>172</v>
      </c>
      <c r="I13273">
        <v>315</v>
      </c>
      <c r="J13273">
        <f t="shared" si="621"/>
        <v>234.83455882352942</v>
      </c>
      <c r="K13273">
        <f t="shared" si="622"/>
        <v>2012</v>
      </c>
      <c r="L13273">
        <f t="shared" si="623"/>
        <v>3</v>
      </c>
    </row>
    <row r="13274" spans="1:12" x14ac:dyDescent="0.25">
      <c r="A13274" s="1">
        <v>40980</v>
      </c>
      <c r="B13274">
        <v>652.75</v>
      </c>
      <c r="C13274">
        <v>652.75</v>
      </c>
      <c r="D13274">
        <v>652.75</v>
      </c>
      <c r="E13274">
        <v>652.75</v>
      </c>
      <c r="G13274">
        <v>652.75</v>
      </c>
      <c r="H13274">
        <v>261</v>
      </c>
      <c r="I13274">
        <v>173</v>
      </c>
      <c r="J13274">
        <f t="shared" si="621"/>
        <v>239.98161764705881</v>
      </c>
      <c r="K13274">
        <f t="shared" si="622"/>
        <v>2012</v>
      </c>
      <c r="L13274">
        <f t="shared" si="623"/>
        <v>3</v>
      </c>
    </row>
    <row r="13275" spans="1:12" x14ac:dyDescent="0.25">
      <c r="A13275" s="1">
        <v>40981</v>
      </c>
      <c r="B13275">
        <v>654</v>
      </c>
      <c r="C13275">
        <v>654</v>
      </c>
      <c r="D13275">
        <v>651.5</v>
      </c>
      <c r="E13275">
        <v>651.5</v>
      </c>
      <c r="G13275">
        <v>651.5</v>
      </c>
      <c r="H13275">
        <v>204</v>
      </c>
      <c r="I13275">
        <v>173</v>
      </c>
      <c r="J13275">
        <f t="shared" si="621"/>
        <v>239.52205882352942</v>
      </c>
      <c r="K13275">
        <f t="shared" si="622"/>
        <v>2012</v>
      </c>
      <c r="L13275">
        <f t="shared" si="623"/>
        <v>3</v>
      </c>
    </row>
    <row r="13276" spans="1:12" x14ac:dyDescent="0.25">
      <c r="A13276" s="1">
        <v>40982</v>
      </c>
      <c r="B13276">
        <v>653.75</v>
      </c>
      <c r="C13276">
        <v>654</v>
      </c>
      <c r="D13276">
        <v>651.75</v>
      </c>
      <c r="E13276">
        <v>651.75</v>
      </c>
      <c r="G13276">
        <v>651.75</v>
      </c>
      <c r="H13276">
        <v>162</v>
      </c>
      <c r="I13276">
        <v>80</v>
      </c>
      <c r="J13276">
        <f t="shared" si="621"/>
        <v>239.6139705882353</v>
      </c>
      <c r="K13276">
        <f t="shared" si="622"/>
        <v>2012</v>
      </c>
      <c r="L13276">
        <f t="shared" si="623"/>
        <v>3</v>
      </c>
    </row>
    <row r="13277" spans="1:12" x14ac:dyDescent="0.25">
      <c r="A13277" s="1">
        <v>40983</v>
      </c>
      <c r="B13277">
        <v>648.5</v>
      </c>
      <c r="C13277">
        <v>665.5</v>
      </c>
      <c r="D13277">
        <v>648</v>
      </c>
      <c r="E13277">
        <v>664.75</v>
      </c>
      <c r="G13277">
        <v>664.75</v>
      </c>
      <c r="H13277">
        <v>70528</v>
      </c>
      <c r="I13277">
        <v>194612</v>
      </c>
      <c r="J13277">
        <f t="shared" si="621"/>
        <v>244.39338235294119</v>
      </c>
      <c r="K13277">
        <f t="shared" si="622"/>
        <v>2012</v>
      </c>
      <c r="L13277">
        <f t="shared" si="623"/>
        <v>3</v>
      </c>
    </row>
    <row r="13278" spans="1:12" x14ac:dyDescent="0.25">
      <c r="A13278" s="1">
        <v>40984</v>
      </c>
      <c r="B13278">
        <v>662</v>
      </c>
      <c r="C13278">
        <v>673</v>
      </c>
      <c r="D13278">
        <v>662</v>
      </c>
      <c r="E13278">
        <v>672</v>
      </c>
      <c r="G13278">
        <v>672</v>
      </c>
      <c r="H13278">
        <v>46807</v>
      </c>
      <c r="I13278">
        <v>192522</v>
      </c>
      <c r="J13278">
        <f t="shared" si="621"/>
        <v>247.05882352941177</v>
      </c>
      <c r="K13278">
        <f t="shared" si="622"/>
        <v>2012</v>
      </c>
      <c r="L13278">
        <f t="shared" si="623"/>
        <v>3</v>
      </c>
    </row>
    <row r="13279" spans="1:12" x14ac:dyDescent="0.25">
      <c r="A13279" s="1">
        <v>40987</v>
      </c>
      <c r="B13279">
        <v>653</v>
      </c>
      <c r="C13279">
        <v>653.5</v>
      </c>
      <c r="D13279">
        <v>652.25</v>
      </c>
      <c r="E13279">
        <v>652.25</v>
      </c>
      <c r="G13279">
        <v>652.25</v>
      </c>
      <c r="H13279">
        <v>52788</v>
      </c>
      <c r="I13279">
        <v>188574</v>
      </c>
      <c r="J13279">
        <f t="shared" si="621"/>
        <v>239.79779411764707</v>
      </c>
      <c r="K13279">
        <f t="shared" si="622"/>
        <v>2012</v>
      </c>
      <c r="L13279">
        <f t="shared" si="623"/>
        <v>3</v>
      </c>
    </row>
    <row r="13280" spans="1:12" x14ac:dyDescent="0.25">
      <c r="A13280" s="1">
        <v>40988</v>
      </c>
      <c r="B13280">
        <v>643</v>
      </c>
      <c r="C13280">
        <v>643.75</v>
      </c>
      <c r="D13280">
        <v>641.5</v>
      </c>
      <c r="E13280">
        <v>642.5</v>
      </c>
      <c r="G13280">
        <v>642.5</v>
      </c>
      <c r="H13280">
        <v>50262</v>
      </c>
      <c r="I13280">
        <v>185884</v>
      </c>
      <c r="J13280">
        <f t="shared" si="621"/>
        <v>236.21323529411765</v>
      </c>
      <c r="K13280">
        <f t="shared" si="622"/>
        <v>2012</v>
      </c>
      <c r="L13280">
        <f t="shared" si="623"/>
        <v>3</v>
      </c>
    </row>
    <row r="13281" spans="1:12" x14ac:dyDescent="0.25">
      <c r="A13281" s="1">
        <v>40989</v>
      </c>
      <c r="B13281">
        <v>641.5</v>
      </c>
      <c r="C13281">
        <v>641.5</v>
      </c>
      <c r="D13281">
        <v>636.25</v>
      </c>
      <c r="E13281">
        <v>636.25</v>
      </c>
      <c r="G13281">
        <v>636.25</v>
      </c>
      <c r="H13281">
        <v>37918</v>
      </c>
      <c r="I13281">
        <v>186515</v>
      </c>
      <c r="J13281">
        <f t="shared" si="621"/>
        <v>233.91544117647058</v>
      </c>
      <c r="K13281">
        <f t="shared" si="622"/>
        <v>2012</v>
      </c>
      <c r="L13281">
        <f t="shared" si="623"/>
        <v>3</v>
      </c>
    </row>
    <row r="13282" spans="1:12" x14ac:dyDescent="0.25">
      <c r="A13282" s="1">
        <v>40990</v>
      </c>
      <c r="B13282">
        <v>644</v>
      </c>
      <c r="C13282">
        <v>647.5</v>
      </c>
      <c r="D13282">
        <v>644</v>
      </c>
      <c r="E13282">
        <v>646.25</v>
      </c>
      <c r="G13282">
        <v>646.25</v>
      </c>
      <c r="H13282">
        <v>54836</v>
      </c>
      <c r="I13282">
        <v>185762</v>
      </c>
      <c r="J13282">
        <f t="shared" si="621"/>
        <v>237.59191176470588</v>
      </c>
      <c r="K13282">
        <f t="shared" si="622"/>
        <v>2012</v>
      </c>
      <c r="L13282">
        <f t="shared" si="623"/>
        <v>3</v>
      </c>
    </row>
    <row r="13283" spans="1:12" x14ac:dyDescent="0.25">
      <c r="A13283" s="1">
        <v>40991</v>
      </c>
      <c r="B13283">
        <v>650.5</v>
      </c>
      <c r="C13283">
        <v>655</v>
      </c>
      <c r="D13283">
        <v>650.5</v>
      </c>
      <c r="E13283">
        <v>654.25</v>
      </c>
      <c r="G13283">
        <v>654.25</v>
      </c>
      <c r="H13283">
        <v>44299</v>
      </c>
      <c r="I13283">
        <v>183952</v>
      </c>
      <c r="J13283">
        <f t="shared" si="621"/>
        <v>240.53308823529414</v>
      </c>
      <c r="K13283">
        <f t="shared" si="622"/>
        <v>2012</v>
      </c>
      <c r="L13283">
        <f t="shared" si="623"/>
        <v>3</v>
      </c>
    </row>
    <row r="13284" spans="1:12" x14ac:dyDescent="0.25">
      <c r="A13284" s="1">
        <v>40994</v>
      </c>
      <c r="B13284">
        <v>667.5</v>
      </c>
      <c r="C13284">
        <v>669.5</v>
      </c>
      <c r="D13284">
        <v>658.5</v>
      </c>
      <c r="E13284">
        <v>659.5</v>
      </c>
      <c r="G13284">
        <v>659.5</v>
      </c>
      <c r="H13284">
        <v>67730</v>
      </c>
      <c r="I13284">
        <v>181860</v>
      </c>
      <c r="J13284">
        <f t="shared" si="621"/>
        <v>242.46323529411765</v>
      </c>
      <c r="K13284">
        <f t="shared" si="622"/>
        <v>2012</v>
      </c>
      <c r="L13284">
        <f t="shared" si="623"/>
        <v>3</v>
      </c>
    </row>
    <row r="13285" spans="1:12" x14ac:dyDescent="0.25">
      <c r="A13285" s="1">
        <v>40995</v>
      </c>
      <c r="B13285">
        <v>661</v>
      </c>
      <c r="C13285">
        <v>661</v>
      </c>
      <c r="D13285">
        <v>639</v>
      </c>
      <c r="E13285">
        <v>639.75</v>
      </c>
      <c r="G13285">
        <v>639.75</v>
      </c>
      <c r="H13285">
        <v>76638</v>
      </c>
      <c r="I13285">
        <v>170834</v>
      </c>
      <c r="J13285">
        <f t="shared" si="621"/>
        <v>235.20220588235293</v>
      </c>
      <c r="K13285">
        <f t="shared" si="622"/>
        <v>2012</v>
      </c>
      <c r="L13285">
        <f t="shared" si="623"/>
        <v>3</v>
      </c>
    </row>
    <row r="13286" spans="1:12" x14ac:dyDescent="0.25">
      <c r="A13286" s="1">
        <v>40996</v>
      </c>
      <c r="B13286">
        <v>633.5</v>
      </c>
      <c r="C13286">
        <v>634.5</v>
      </c>
      <c r="D13286">
        <v>630</v>
      </c>
      <c r="E13286">
        <v>630.75</v>
      </c>
      <c r="G13286">
        <v>630.75</v>
      </c>
      <c r="H13286">
        <v>62001</v>
      </c>
      <c r="I13286">
        <v>168275</v>
      </c>
      <c r="J13286">
        <f t="shared" si="621"/>
        <v>231.89338235294119</v>
      </c>
      <c r="K13286">
        <f t="shared" si="622"/>
        <v>2012</v>
      </c>
      <c r="L13286">
        <f t="shared" si="623"/>
        <v>3</v>
      </c>
    </row>
    <row r="13287" spans="1:12" x14ac:dyDescent="0.25">
      <c r="A13287" s="1">
        <v>40997</v>
      </c>
      <c r="B13287">
        <v>629</v>
      </c>
      <c r="C13287">
        <v>629</v>
      </c>
      <c r="D13287">
        <v>612</v>
      </c>
      <c r="E13287">
        <v>612.5</v>
      </c>
      <c r="G13287">
        <v>612.5</v>
      </c>
      <c r="H13287">
        <v>135807</v>
      </c>
      <c r="I13287">
        <v>169982</v>
      </c>
      <c r="J13287">
        <f t="shared" si="621"/>
        <v>225.18382352941177</v>
      </c>
      <c r="K13287">
        <f t="shared" si="622"/>
        <v>2012</v>
      </c>
      <c r="L13287">
        <f t="shared" si="623"/>
        <v>3</v>
      </c>
    </row>
    <row r="13288" spans="1:12" x14ac:dyDescent="0.25">
      <c r="A13288" s="1">
        <v>40998</v>
      </c>
      <c r="B13288">
        <v>660</v>
      </c>
      <c r="C13288">
        <v>661.5</v>
      </c>
      <c r="D13288">
        <v>659</v>
      </c>
      <c r="E13288">
        <v>660.75</v>
      </c>
      <c r="G13288">
        <v>660.75</v>
      </c>
      <c r="H13288">
        <v>117379</v>
      </c>
      <c r="I13288">
        <v>163737</v>
      </c>
      <c r="J13288">
        <f t="shared" si="621"/>
        <v>242.92279411764707</v>
      </c>
      <c r="K13288">
        <f t="shared" si="622"/>
        <v>2012</v>
      </c>
      <c r="L13288">
        <f t="shared" si="623"/>
        <v>3</v>
      </c>
    </row>
    <row r="13289" spans="1:12" x14ac:dyDescent="0.25">
      <c r="A13289" s="1">
        <v>41001</v>
      </c>
      <c r="B13289">
        <v>654.5</v>
      </c>
      <c r="C13289">
        <v>658</v>
      </c>
      <c r="D13289">
        <v>650.25</v>
      </c>
      <c r="E13289">
        <v>657</v>
      </c>
      <c r="G13289">
        <v>657</v>
      </c>
      <c r="H13289">
        <v>79365</v>
      </c>
      <c r="I13289">
        <v>159459</v>
      </c>
      <c r="J13289">
        <f t="shared" si="621"/>
        <v>241.54411764705881</v>
      </c>
      <c r="K13289">
        <f t="shared" si="622"/>
        <v>2012</v>
      </c>
      <c r="L13289">
        <f t="shared" si="623"/>
        <v>4</v>
      </c>
    </row>
    <row r="13290" spans="1:12" x14ac:dyDescent="0.25">
      <c r="A13290" s="1">
        <v>41002</v>
      </c>
      <c r="B13290">
        <v>651</v>
      </c>
      <c r="C13290">
        <v>659</v>
      </c>
      <c r="D13290">
        <v>651</v>
      </c>
      <c r="E13290">
        <v>658</v>
      </c>
      <c r="G13290">
        <v>658</v>
      </c>
      <c r="H13290">
        <v>55256</v>
      </c>
      <c r="I13290">
        <v>157613</v>
      </c>
      <c r="J13290">
        <f t="shared" si="621"/>
        <v>241.91176470588235</v>
      </c>
      <c r="K13290">
        <f t="shared" si="622"/>
        <v>2012</v>
      </c>
      <c r="L13290">
        <f t="shared" si="623"/>
        <v>4</v>
      </c>
    </row>
    <row r="13291" spans="1:12" x14ac:dyDescent="0.25">
      <c r="A13291" s="1">
        <v>41003</v>
      </c>
      <c r="B13291">
        <v>646</v>
      </c>
      <c r="C13291">
        <v>649.5</v>
      </c>
      <c r="D13291">
        <v>639.25</v>
      </c>
      <c r="E13291">
        <v>639.25</v>
      </c>
      <c r="G13291">
        <v>639.25</v>
      </c>
      <c r="H13291">
        <v>61481</v>
      </c>
      <c r="I13291">
        <v>157613</v>
      </c>
      <c r="J13291">
        <f t="shared" si="621"/>
        <v>235.01838235294119</v>
      </c>
      <c r="K13291">
        <f t="shared" si="622"/>
        <v>2012</v>
      </c>
      <c r="L13291">
        <f t="shared" si="623"/>
        <v>4</v>
      </c>
    </row>
    <row r="13292" spans="1:12" x14ac:dyDescent="0.25">
      <c r="A13292" s="1">
        <v>41004</v>
      </c>
      <c r="B13292">
        <v>641</v>
      </c>
      <c r="C13292">
        <v>641</v>
      </c>
      <c r="D13292">
        <v>638</v>
      </c>
      <c r="E13292">
        <v>638.5</v>
      </c>
      <c r="G13292">
        <v>638.5</v>
      </c>
      <c r="H13292">
        <v>1402</v>
      </c>
      <c r="I13292">
        <v>154239</v>
      </c>
      <c r="J13292">
        <f t="shared" si="621"/>
        <v>234.74264705882354</v>
      </c>
      <c r="K13292">
        <f t="shared" si="622"/>
        <v>2012</v>
      </c>
      <c r="L13292">
        <f t="shared" si="623"/>
        <v>4</v>
      </c>
    </row>
    <row r="13293" spans="1:12" x14ac:dyDescent="0.25">
      <c r="A13293" s="1">
        <v>41005</v>
      </c>
      <c r="B13293">
        <v>638.5</v>
      </c>
      <c r="C13293">
        <v>638.5</v>
      </c>
      <c r="D13293">
        <v>638.5</v>
      </c>
      <c r="E13293">
        <v>638.5</v>
      </c>
      <c r="G13293">
        <v>638.5</v>
      </c>
      <c r="H13293">
        <v>0</v>
      </c>
      <c r="I13293">
        <v>154223</v>
      </c>
      <c r="J13293">
        <f t="shared" si="621"/>
        <v>234.74264705882354</v>
      </c>
      <c r="K13293">
        <f t="shared" si="622"/>
        <v>2012</v>
      </c>
      <c r="L13293">
        <f t="shared" si="623"/>
        <v>4</v>
      </c>
    </row>
    <row r="13294" spans="1:12" x14ac:dyDescent="0.25">
      <c r="A13294" s="1">
        <v>41008</v>
      </c>
      <c r="B13294">
        <v>639</v>
      </c>
      <c r="C13294">
        <v>647.5</v>
      </c>
      <c r="D13294">
        <v>639</v>
      </c>
      <c r="E13294">
        <v>643</v>
      </c>
      <c r="G13294">
        <v>643</v>
      </c>
      <c r="H13294">
        <v>60248</v>
      </c>
      <c r="I13294">
        <v>144428</v>
      </c>
      <c r="J13294">
        <f t="shared" si="621"/>
        <v>236.39705882352942</v>
      </c>
      <c r="K13294">
        <f t="shared" si="622"/>
        <v>2012</v>
      </c>
      <c r="L13294">
        <f t="shared" si="623"/>
        <v>4</v>
      </c>
    </row>
    <row r="13295" spans="1:12" x14ac:dyDescent="0.25">
      <c r="A13295" s="1">
        <v>41009</v>
      </c>
      <c r="B13295">
        <v>643</v>
      </c>
      <c r="C13295">
        <v>648</v>
      </c>
      <c r="D13295">
        <v>625.75</v>
      </c>
      <c r="E13295">
        <v>625.75</v>
      </c>
      <c r="G13295">
        <v>625.75</v>
      </c>
      <c r="H13295">
        <v>96669</v>
      </c>
      <c r="I13295">
        <v>138887</v>
      </c>
      <c r="J13295">
        <f t="shared" si="621"/>
        <v>230.05514705882354</v>
      </c>
      <c r="K13295">
        <f t="shared" si="622"/>
        <v>2012</v>
      </c>
      <c r="L13295">
        <f t="shared" si="623"/>
        <v>4</v>
      </c>
    </row>
    <row r="13296" spans="1:12" x14ac:dyDescent="0.25">
      <c r="A13296" s="1">
        <v>41010</v>
      </c>
      <c r="B13296">
        <v>630.5</v>
      </c>
      <c r="C13296">
        <v>630.5</v>
      </c>
      <c r="D13296">
        <v>628</v>
      </c>
      <c r="E13296">
        <v>628</v>
      </c>
      <c r="G13296">
        <v>628</v>
      </c>
      <c r="H13296">
        <v>69769</v>
      </c>
      <c r="I13296">
        <v>125056</v>
      </c>
      <c r="J13296">
        <f t="shared" si="621"/>
        <v>230.88235294117646</v>
      </c>
      <c r="K13296">
        <f t="shared" si="622"/>
        <v>2012</v>
      </c>
      <c r="L13296">
        <f t="shared" si="623"/>
        <v>4</v>
      </c>
    </row>
    <row r="13297" spans="1:12" x14ac:dyDescent="0.25">
      <c r="A13297" s="1">
        <v>41011</v>
      </c>
      <c r="B13297">
        <v>636</v>
      </c>
      <c r="C13297">
        <v>640</v>
      </c>
      <c r="D13297">
        <v>636</v>
      </c>
      <c r="E13297">
        <v>639.25</v>
      </c>
      <c r="G13297">
        <v>639.25</v>
      </c>
      <c r="H13297">
        <v>82917</v>
      </c>
      <c r="I13297">
        <v>109424</v>
      </c>
      <c r="J13297">
        <f t="shared" si="621"/>
        <v>235.01838235294119</v>
      </c>
      <c r="K13297">
        <f t="shared" si="622"/>
        <v>2012</v>
      </c>
      <c r="L13297">
        <f t="shared" si="623"/>
        <v>4</v>
      </c>
    </row>
    <row r="13298" spans="1:12" x14ac:dyDescent="0.25">
      <c r="A13298" s="1">
        <v>41012</v>
      </c>
      <c r="B13298">
        <v>625</v>
      </c>
      <c r="C13298">
        <v>625</v>
      </c>
      <c r="D13298">
        <v>623</v>
      </c>
      <c r="E13298">
        <v>623.5</v>
      </c>
      <c r="G13298">
        <v>623.5</v>
      </c>
      <c r="H13298">
        <v>88511</v>
      </c>
      <c r="I13298">
        <v>93999</v>
      </c>
      <c r="J13298">
        <f t="shared" si="621"/>
        <v>229.22794117647058</v>
      </c>
      <c r="K13298">
        <f t="shared" si="622"/>
        <v>2012</v>
      </c>
      <c r="L13298">
        <f t="shared" si="623"/>
        <v>4</v>
      </c>
    </row>
    <row r="13299" spans="1:12" x14ac:dyDescent="0.25">
      <c r="A13299" s="1">
        <v>41015</v>
      </c>
      <c r="B13299">
        <v>617</v>
      </c>
      <c r="C13299">
        <v>617</v>
      </c>
      <c r="D13299">
        <v>615.5</v>
      </c>
      <c r="E13299">
        <v>616.25</v>
      </c>
      <c r="G13299">
        <v>616.25</v>
      </c>
      <c r="H13299">
        <v>49263</v>
      </c>
      <c r="I13299">
        <v>83654</v>
      </c>
      <c r="J13299">
        <f t="shared" si="621"/>
        <v>226.5625</v>
      </c>
      <c r="K13299">
        <f t="shared" si="622"/>
        <v>2012</v>
      </c>
      <c r="L13299">
        <f t="shared" si="623"/>
        <v>4</v>
      </c>
    </row>
    <row r="13300" spans="1:12" x14ac:dyDescent="0.25">
      <c r="A13300" s="1">
        <v>41016</v>
      </c>
      <c r="B13300">
        <v>620</v>
      </c>
      <c r="C13300">
        <v>623</v>
      </c>
      <c r="D13300">
        <v>615</v>
      </c>
      <c r="E13300">
        <v>615.5</v>
      </c>
      <c r="G13300">
        <v>615.5</v>
      </c>
      <c r="H13300">
        <v>40062</v>
      </c>
      <c r="I13300">
        <v>77055</v>
      </c>
      <c r="J13300">
        <f t="shared" si="621"/>
        <v>226.28676470588235</v>
      </c>
      <c r="K13300">
        <f t="shared" si="622"/>
        <v>2012</v>
      </c>
      <c r="L13300">
        <f t="shared" si="623"/>
        <v>4</v>
      </c>
    </row>
    <row r="13301" spans="1:12" x14ac:dyDescent="0.25">
      <c r="A13301" s="1">
        <v>41017</v>
      </c>
      <c r="B13301">
        <v>621.5</v>
      </c>
      <c r="C13301">
        <v>621.5</v>
      </c>
      <c r="D13301">
        <v>610</v>
      </c>
      <c r="E13301">
        <v>610.75</v>
      </c>
      <c r="G13301">
        <v>610.75</v>
      </c>
      <c r="H13301">
        <v>55011</v>
      </c>
      <c r="I13301">
        <v>68253</v>
      </c>
      <c r="J13301">
        <f t="shared" si="621"/>
        <v>224.54044117647058</v>
      </c>
      <c r="K13301">
        <f t="shared" si="622"/>
        <v>2012</v>
      </c>
      <c r="L13301">
        <f t="shared" si="623"/>
        <v>4</v>
      </c>
    </row>
    <row r="13302" spans="1:12" x14ac:dyDescent="0.25">
      <c r="A13302" s="1">
        <v>41018</v>
      </c>
      <c r="B13302">
        <v>621.5</v>
      </c>
      <c r="C13302">
        <v>625.5</v>
      </c>
      <c r="D13302">
        <v>620</v>
      </c>
      <c r="E13302">
        <v>624.75</v>
      </c>
      <c r="G13302">
        <v>624.75</v>
      </c>
      <c r="H13302">
        <v>33128</v>
      </c>
      <c r="I13302">
        <v>60563</v>
      </c>
      <c r="J13302">
        <f t="shared" si="621"/>
        <v>229.68749999999997</v>
      </c>
      <c r="K13302">
        <f t="shared" si="622"/>
        <v>2012</v>
      </c>
      <c r="L13302">
        <f t="shared" si="623"/>
        <v>4</v>
      </c>
    </row>
    <row r="13303" spans="1:12" x14ac:dyDescent="0.25">
      <c r="A13303" s="1">
        <v>41019</v>
      </c>
      <c r="B13303">
        <v>624.5</v>
      </c>
      <c r="C13303">
        <v>624.5</v>
      </c>
      <c r="D13303">
        <v>615.75</v>
      </c>
      <c r="E13303">
        <v>615.75</v>
      </c>
      <c r="G13303">
        <v>615.75</v>
      </c>
      <c r="H13303">
        <v>40092</v>
      </c>
      <c r="I13303">
        <v>54763</v>
      </c>
      <c r="J13303">
        <f t="shared" si="621"/>
        <v>226.37867647058823</v>
      </c>
      <c r="K13303">
        <f t="shared" si="622"/>
        <v>2012</v>
      </c>
      <c r="L13303">
        <f t="shared" si="623"/>
        <v>4</v>
      </c>
    </row>
    <row r="13304" spans="1:12" x14ac:dyDescent="0.25">
      <c r="A13304" s="1">
        <v>41022</v>
      </c>
      <c r="B13304">
        <v>616</v>
      </c>
      <c r="C13304">
        <v>625</v>
      </c>
      <c r="D13304">
        <v>616</v>
      </c>
      <c r="E13304">
        <v>625</v>
      </c>
      <c r="G13304">
        <v>625</v>
      </c>
      <c r="H13304">
        <v>26970</v>
      </c>
      <c r="I13304">
        <v>45218</v>
      </c>
      <c r="J13304">
        <f t="shared" si="621"/>
        <v>229.77941176470588</v>
      </c>
      <c r="K13304">
        <f t="shared" si="622"/>
        <v>2012</v>
      </c>
      <c r="L13304">
        <f t="shared" si="623"/>
        <v>4</v>
      </c>
    </row>
    <row r="13305" spans="1:12" x14ac:dyDescent="0.25">
      <c r="A13305" s="1">
        <v>41023</v>
      </c>
      <c r="B13305">
        <v>635.75</v>
      </c>
      <c r="C13305">
        <v>636.25</v>
      </c>
      <c r="D13305">
        <v>623</v>
      </c>
      <c r="E13305">
        <v>624.5</v>
      </c>
      <c r="G13305">
        <v>624.5</v>
      </c>
      <c r="H13305">
        <v>27345</v>
      </c>
      <c r="I13305">
        <v>35497</v>
      </c>
      <c r="J13305">
        <f t="shared" si="621"/>
        <v>229.59558823529412</v>
      </c>
      <c r="K13305">
        <f t="shared" si="622"/>
        <v>2012</v>
      </c>
      <c r="L13305">
        <f t="shared" si="623"/>
        <v>4</v>
      </c>
    </row>
    <row r="13306" spans="1:12" x14ac:dyDescent="0.25">
      <c r="A13306" s="1">
        <v>41024</v>
      </c>
      <c r="B13306">
        <v>616.5</v>
      </c>
      <c r="C13306">
        <v>618</v>
      </c>
      <c r="D13306">
        <v>616.25</v>
      </c>
      <c r="E13306">
        <v>616.5</v>
      </c>
      <c r="G13306">
        <v>616.5</v>
      </c>
      <c r="H13306">
        <v>32180</v>
      </c>
      <c r="I13306">
        <v>23477</v>
      </c>
      <c r="J13306">
        <f t="shared" si="621"/>
        <v>226.65441176470588</v>
      </c>
      <c r="K13306">
        <f t="shared" si="622"/>
        <v>2012</v>
      </c>
      <c r="L13306">
        <f t="shared" si="623"/>
        <v>4</v>
      </c>
    </row>
    <row r="13307" spans="1:12" x14ac:dyDescent="0.25">
      <c r="A13307" s="1">
        <v>41025</v>
      </c>
      <c r="B13307">
        <v>622</v>
      </c>
      <c r="C13307">
        <v>626</v>
      </c>
      <c r="D13307">
        <v>622</v>
      </c>
      <c r="E13307">
        <v>626</v>
      </c>
      <c r="G13307">
        <v>626</v>
      </c>
      <c r="H13307">
        <v>19287</v>
      </c>
      <c r="I13307">
        <v>15126</v>
      </c>
      <c r="J13307">
        <f t="shared" si="621"/>
        <v>230.14705882352942</v>
      </c>
      <c r="K13307">
        <f t="shared" si="622"/>
        <v>2012</v>
      </c>
      <c r="L13307">
        <f t="shared" si="623"/>
        <v>4</v>
      </c>
    </row>
    <row r="13308" spans="1:12" x14ac:dyDescent="0.25">
      <c r="A13308" s="1">
        <v>41026</v>
      </c>
      <c r="B13308">
        <v>633</v>
      </c>
      <c r="C13308">
        <v>642.25</v>
      </c>
      <c r="D13308">
        <v>633</v>
      </c>
      <c r="E13308">
        <v>642.25</v>
      </c>
      <c r="G13308">
        <v>642.25</v>
      </c>
      <c r="H13308">
        <v>27723</v>
      </c>
      <c r="I13308">
        <v>6314</v>
      </c>
      <c r="J13308">
        <f t="shared" si="621"/>
        <v>236.12132352941177</v>
      </c>
      <c r="K13308">
        <f t="shared" si="622"/>
        <v>2012</v>
      </c>
      <c r="L13308">
        <f t="shared" si="623"/>
        <v>4</v>
      </c>
    </row>
    <row r="13309" spans="1:12" x14ac:dyDescent="0.25">
      <c r="A13309" s="1">
        <v>41029</v>
      </c>
      <c r="B13309">
        <v>647.75</v>
      </c>
      <c r="C13309">
        <v>647.75</v>
      </c>
      <c r="D13309">
        <v>647.75</v>
      </c>
      <c r="E13309">
        <v>647.75</v>
      </c>
      <c r="G13309">
        <v>647.75</v>
      </c>
      <c r="H13309">
        <v>3903</v>
      </c>
      <c r="I13309">
        <v>5175</v>
      </c>
      <c r="J13309">
        <f t="shared" si="621"/>
        <v>238.14338235294119</v>
      </c>
      <c r="K13309">
        <f t="shared" si="622"/>
        <v>2012</v>
      </c>
      <c r="L13309">
        <f t="shared" si="623"/>
        <v>4</v>
      </c>
    </row>
    <row r="13310" spans="1:12" x14ac:dyDescent="0.25">
      <c r="A13310" s="1">
        <v>41030</v>
      </c>
      <c r="B13310">
        <v>636.5</v>
      </c>
      <c r="C13310">
        <v>636.5</v>
      </c>
      <c r="D13310">
        <v>633.75</v>
      </c>
      <c r="E13310">
        <v>633.75</v>
      </c>
      <c r="G13310">
        <v>633.75</v>
      </c>
      <c r="H13310">
        <v>3753</v>
      </c>
      <c r="I13310">
        <v>3963</v>
      </c>
      <c r="J13310">
        <f t="shared" si="621"/>
        <v>232.99632352941177</v>
      </c>
      <c r="K13310">
        <f t="shared" si="622"/>
        <v>2012</v>
      </c>
      <c r="L13310">
        <f t="shared" si="623"/>
        <v>5</v>
      </c>
    </row>
    <row r="13311" spans="1:12" x14ac:dyDescent="0.25">
      <c r="A13311" s="1">
        <v>41031</v>
      </c>
      <c r="B13311">
        <v>607</v>
      </c>
      <c r="C13311">
        <v>607</v>
      </c>
      <c r="D13311">
        <v>607</v>
      </c>
      <c r="E13311">
        <v>607</v>
      </c>
      <c r="G13311">
        <v>607</v>
      </c>
      <c r="H13311">
        <v>1311</v>
      </c>
      <c r="I13311">
        <v>3211</v>
      </c>
      <c r="J13311">
        <f t="shared" si="621"/>
        <v>223.16176470588235</v>
      </c>
      <c r="K13311">
        <f t="shared" si="622"/>
        <v>2012</v>
      </c>
      <c r="L13311">
        <f t="shared" si="623"/>
        <v>5</v>
      </c>
    </row>
    <row r="13312" spans="1:12" x14ac:dyDescent="0.25">
      <c r="A13312" s="1">
        <v>41032</v>
      </c>
      <c r="B13312">
        <v>608.25</v>
      </c>
      <c r="C13312">
        <v>608.25</v>
      </c>
      <c r="D13312">
        <v>608.25</v>
      </c>
      <c r="E13312">
        <v>608.25</v>
      </c>
      <c r="G13312">
        <v>608.25</v>
      </c>
      <c r="H13312">
        <v>659</v>
      </c>
      <c r="I13312">
        <v>2769</v>
      </c>
      <c r="J13312">
        <f t="shared" si="621"/>
        <v>223.62132352941174</v>
      </c>
      <c r="K13312">
        <f t="shared" si="622"/>
        <v>2012</v>
      </c>
      <c r="L13312">
        <f t="shared" si="623"/>
        <v>5</v>
      </c>
    </row>
    <row r="13313" spans="1:12" x14ac:dyDescent="0.25">
      <c r="A13313" s="1">
        <v>41033</v>
      </c>
      <c r="B13313">
        <v>603.75</v>
      </c>
      <c r="C13313">
        <v>603.75</v>
      </c>
      <c r="D13313">
        <v>603.75</v>
      </c>
      <c r="E13313">
        <v>603.75</v>
      </c>
      <c r="G13313">
        <v>603.75</v>
      </c>
      <c r="H13313">
        <v>770</v>
      </c>
      <c r="I13313">
        <v>2365</v>
      </c>
      <c r="J13313">
        <f t="shared" si="621"/>
        <v>221.96691176470588</v>
      </c>
      <c r="K13313">
        <f t="shared" si="622"/>
        <v>2012</v>
      </c>
      <c r="L13313">
        <f t="shared" si="623"/>
        <v>5</v>
      </c>
    </row>
    <row r="13314" spans="1:12" x14ac:dyDescent="0.25">
      <c r="A13314" s="1">
        <v>41036</v>
      </c>
      <c r="B13314">
        <v>606.25</v>
      </c>
      <c r="C13314">
        <v>606.25</v>
      </c>
      <c r="D13314">
        <v>606.25</v>
      </c>
      <c r="E13314">
        <v>606.25</v>
      </c>
      <c r="G13314">
        <v>606.25</v>
      </c>
      <c r="H13314">
        <v>456</v>
      </c>
      <c r="I13314">
        <v>2186</v>
      </c>
      <c r="J13314">
        <f t="shared" ref="J13314:J13377" si="624">G13314/100*5000/136</f>
        <v>222.8860294117647</v>
      </c>
      <c r="K13314">
        <f t="shared" ref="K13314:K13377" si="625">YEAR(A13314)</f>
        <v>2012</v>
      </c>
      <c r="L13314">
        <f t="shared" ref="L13314:L13377" si="626">MONTH(A13314)</f>
        <v>5</v>
      </c>
    </row>
    <row r="13315" spans="1:12" x14ac:dyDescent="0.25">
      <c r="A13315" s="1">
        <v>41037</v>
      </c>
      <c r="B13315">
        <v>609</v>
      </c>
      <c r="C13315">
        <v>609</v>
      </c>
      <c r="D13315">
        <v>609</v>
      </c>
      <c r="E13315">
        <v>609</v>
      </c>
      <c r="G13315">
        <v>609</v>
      </c>
      <c r="H13315">
        <v>1264</v>
      </c>
      <c r="I13315">
        <v>1820</v>
      </c>
      <c r="J13315">
        <f t="shared" si="624"/>
        <v>223.89705882352942</v>
      </c>
      <c r="K13315">
        <f t="shared" si="625"/>
        <v>2012</v>
      </c>
      <c r="L13315">
        <f t="shared" si="626"/>
        <v>5</v>
      </c>
    </row>
    <row r="13316" spans="1:12" x14ac:dyDescent="0.25">
      <c r="A13316" s="1">
        <v>41038</v>
      </c>
      <c r="B13316">
        <v>591.25</v>
      </c>
      <c r="C13316">
        <v>591.25</v>
      </c>
      <c r="D13316">
        <v>591.25</v>
      </c>
      <c r="E13316">
        <v>591.25</v>
      </c>
      <c r="G13316">
        <v>591.25</v>
      </c>
      <c r="H13316">
        <v>1237</v>
      </c>
      <c r="I13316">
        <v>1126</v>
      </c>
      <c r="J13316">
        <f t="shared" si="624"/>
        <v>217.37132352941177</v>
      </c>
      <c r="K13316">
        <f t="shared" si="625"/>
        <v>2012</v>
      </c>
      <c r="L13316">
        <f t="shared" si="626"/>
        <v>5</v>
      </c>
    </row>
    <row r="13317" spans="1:12" x14ac:dyDescent="0.25">
      <c r="A13317" s="1">
        <v>41039</v>
      </c>
      <c r="B13317">
        <v>594.75</v>
      </c>
      <c r="C13317">
        <v>594.75</v>
      </c>
      <c r="D13317">
        <v>594.75</v>
      </c>
      <c r="E13317">
        <v>594.75</v>
      </c>
      <c r="G13317">
        <v>594.75</v>
      </c>
      <c r="H13317">
        <v>821</v>
      </c>
      <c r="I13317">
        <v>804</v>
      </c>
      <c r="J13317">
        <f t="shared" si="624"/>
        <v>218.65808823529412</v>
      </c>
      <c r="K13317">
        <f t="shared" si="625"/>
        <v>2012</v>
      </c>
      <c r="L13317">
        <f t="shared" si="626"/>
        <v>5</v>
      </c>
    </row>
    <row r="13318" spans="1:12" x14ac:dyDescent="0.25">
      <c r="A13318" s="1">
        <v>41040</v>
      </c>
      <c r="B13318">
        <v>592.75</v>
      </c>
      <c r="C13318">
        <v>592.75</v>
      </c>
      <c r="D13318">
        <v>592.75</v>
      </c>
      <c r="E13318">
        <v>592.75</v>
      </c>
      <c r="G13318">
        <v>592.75</v>
      </c>
      <c r="H13318">
        <v>576</v>
      </c>
      <c r="I13318">
        <v>804</v>
      </c>
      <c r="J13318">
        <f t="shared" si="624"/>
        <v>217.92279411764707</v>
      </c>
      <c r="K13318">
        <f t="shared" si="625"/>
        <v>2012</v>
      </c>
      <c r="L13318">
        <f t="shared" si="626"/>
        <v>5</v>
      </c>
    </row>
    <row r="13319" spans="1:12" x14ac:dyDescent="0.25">
      <c r="A13319" s="1">
        <v>41043</v>
      </c>
      <c r="B13319">
        <v>597.75</v>
      </c>
      <c r="C13319">
        <v>597.75</v>
      </c>
      <c r="D13319">
        <v>597.75</v>
      </c>
      <c r="E13319">
        <v>597.75</v>
      </c>
      <c r="G13319">
        <v>597.75</v>
      </c>
      <c r="H13319">
        <v>302</v>
      </c>
      <c r="I13319">
        <v>387</v>
      </c>
      <c r="J13319">
        <f t="shared" si="624"/>
        <v>219.7610294117647</v>
      </c>
      <c r="K13319">
        <f t="shared" si="625"/>
        <v>2012</v>
      </c>
      <c r="L13319">
        <f t="shared" si="626"/>
        <v>5</v>
      </c>
    </row>
    <row r="13320" spans="1:12" x14ac:dyDescent="0.25">
      <c r="A13320" s="1">
        <v>41044</v>
      </c>
      <c r="B13320">
        <v>606.5</v>
      </c>
      <c r="C13320">
        <v>611.5</v>
      </c>
      <c r="D13320">
        <v>604.25</v>
      </c>
      <c r="E13320">
        <v>608.5</v>
      </c>
      <c r="G13320">
        <v>608.5</v>
      </c>
      <c r="H13320">
        <v>98275</v>
      </c>
      <c r="I13320">
        <v>237266</v>
      </c>
      <c r="J13320">
        <f t="shared" si="624"/>
        <v>223.71323529411765</v>
      </c>
      <c r="K13320">
        <f t="shared" si="625"/>
        <v>2012</v>
      </c>
      <c r="L13320">
        <f t="shared" si="626"/>
        <v>5</v>
      </c>
    </row>
    <row r="13321" spans="1:12" x14ac:dyDescent="0.25">
      <c r="A13321" s="1">
        <v>41045</v>
      </c>
      <c r="B13321">
        <v>611.5</v>
      </c>
      <c r="C13321">
        <v>639</v>
      </c>
      <c r="D13321">
        <v>611.5</v>
      </c>
      <c r="E13321">
        <v>638.75</v>
      </c>
      <c r="G13321">
        <v>638.75</v>
      </c>
      <c r="H13321">
        <v>142944</v>
      </c>
      <c r="I13321">
        <v>229396</v>
      </c>
      <c r="J13321">
        <f t="shared" si="624"/>
        <v>234.83455882352942</v>
      </c>
      <c r="K13321">
        <f t="shared" si="625"/>
        <v>2012</v>
      </c>
      <c r="L13321">
        <f t="shared" si="626"/>
        <v>5</v>
      </c>
    </row>
    <row r="13322" spans="1:12" x14ac:dyDescent="0.25">
      <c r="A13322" s="1">
        <v>41046</v>
      </c>
      <c r="B13322">
        <v>641</v>
      </c>
      <c r="C13322">
        <v>657.75</v>
      </c>
      <c r="D13322">
        <v>641</v>
      </c>
      <c r="E13322">
        <v>657.75</v>
      </c>
      <c r="G13322">
        <v>657.75</v>
      </c>
      <c r="H13322">
        <v>181280</v>
      </c>
      <c r="I13322">
        <v>223484</v>
      </c>
      <c r="J13322">
        <f t="shared" si="624"/>
        <v>241.81985294117646</v>
      </c>
      <c r="K13322">
        <f t="shared" si="625"/>
        <v>2012</v>
      </c>
      <c r="L13322">
        <f t="shared" si="626"/>
        <v>5</v>
      </c>
    </row>
    <row r="13323" spans="1:12" x14ac:dyDescent="0.25">
      <c r="A13323" s="1">
        <v>41047</v>
      </c>
      <c r="B13323">
        <v>669</v>
      </c>
      <c r="C13323">
        <v>696.5</v>
      </c>
      <c r="D13323">
        <v>669</v>
      </c>
      <c r="E13323">
        <v>695.25</v>
      </c>
      <c r="G13323">
        <v>695.25</v>
      </c>
      <c r="H13323">
        <v>231689</v>
      </c>
      <c r="I13323">
        <v>220925</v>
      </c>
      <c r="J13323">
        <f t="shared" si="624"/>
        <v>255.60661764705881</v>
      </c>
      <c r="K13323">
        <f t="shared" si="625"/>
        <v>2012</v>
      </c>
      <c r="L13323">
        <f t="shared" si="626"/>
        <v>5</v>
      </c>
    </row>
    <row r="13324" spans="1:12" x14ac:dyDescent="0.25">
      <c r="A13324" s="1">
        <v>41050</v>
      </c>
      <c r="B13324">
        <v>699</v>
      </c>
      <c r="C13324">
        <v>704.5</v>
      </c>
      <c r="D13324">
        <v>699</v>
      </c>
      <c r="E13324">
        <v>704</v>
      </c>
      <c r="G13324">
        <v>704</v>
      </c>
      <c r="H13324">
        <v>143754</v>
      </c>
      <c r="I13324">
        <v>212226</v>
      </c>
      <c r="J13324">
        <f t="shared" si="624"/>
        <v>258.8235294117647</v>
      </c>
      <c r="K13324">
        <f t="shared" si="625"/>
        <v>2012</v>
      </c>
      <c r="L13324">
        <f t="shared" si="626"/>
        <v>5</v>
      </c>
    </row>
    <row r="13325" spans="1:12" x14ac:dyDescent="0.25">
      <c r="A13325" s="1">
        <v>41051</v>
      </c>
      <c r="B13325">
        <v>690</v>
      </c>
      <c r="C13325">
        <v>700</v>
      </c>
      <c r="D13325">
        <v>684.5</v>
      </c>
      <c r="E13325">
        <v>685.5</v>
      </c>
      <c r="G13325">
        <v>685.5</v>
      </c>
      <c r="H13325">
        <v>109905</v>
      </c>
      <c r="I13325">
        <v>212301</v>
      </c>
      <c r="J13325">
        <f t="shared" si="624"/>
        <v>252.02205882352942</v>
      </c>
      <c r="K13325">
        <f t="shared" si="625"/>
        <v>2012</v>
      </c>
      <c r="L13325">
        <f t="shared" si="626"/>
        <v>5</v>
      </c>
    </row>
    <row r="13326" spans="1:12" x14ac:dyDescent="0.25">
      <c r="A13326" s="1">
        <v>41052</v>
      </c>
      <c r="B13326">
        <v>669</v>
      </c>
      <c r="C13326">
        <v>674</v>
      </c>
      <c r="D13326">
        <v>664</v>
      </c>
      <c r="E13326">
        <v>665.5</v>
      </c>
      <c r="G13326">
        <v>665.5</v>
      </c>
      <c r="H13326">
        <v>83532</v>
      </c>
      <c r="I13326">
        <v>212210</v>
      </c>
      <c r="J13326">
        <f t="shared" si="624"/>
        <v>244.66911764705881</v>
      </c>
      <c r="K13326">
        <f t="shared" si="625"/>
        <v>2012</v>
      </c>
      <c r="L13326">
        <f t="shared" si="626"/>
        <v>5</v>
      </c>
    </row>
    <row r="13327" spans="1:12" x14ac:dyDescent="0.25">
      <c r="A13327" s="1">
        <v>41053</v>
      </c>
      <c r="B13327">
        <v>675</v>
      </c>
      <c r="C13327">
        <v>675</v>
      </c>
      <c r="D13327">
        <v>663</v>
      </c>
      <c r="E13327">
        <v>663</v>
      </c>
      <c r="G13327">
        <v>663</v>
      </c>
      <c r="H13327">
        <v>66739</v>
      </c>
      <c r="I13327">
        <v>212210</v>
      </c>
      <c r="J13327">
        <f t="shared" si="624"/>
        <v>243.75</v>
      </c>
      <c r="K13327">
        <f t="shared" si="625"/>
        <v>2012</v>
      </c>
      <c r="L13327">
        <f t="shared" si="626"/>
        <v>5</v>
      </c>
    </row>
    <row r="13328" spans="1:12" x14ac:dyDescent="0.25">
      <c r="A13328" s="1">
        <v>41054</v>
      </c>
      <c r="B13328">
        <v>673</v>
      </c>
      <c r="C13328">
        <v>682</v>
      </c>
      <c r="D13328">
        <v>673</v>
      </c>
      <c r="E13328">
        <v>680</v>
      </c>
      <c r="G13328">
        <v>680</v>
      </c>
      <c r="H13328">
        <v>72442</v>
      </c>
      <c r="I13328">
        <v>209849</v>
      </c>
      <c r="J13328">
        <f t="shared" si="624"/>
        <v>250</v>
      </c>
      <c r="K13328">
        <f t="shared" si="625"/>
        <v>2012</v>
      </c>
      <c r="L13328">
        <f t="shared" si="626"/>
        <v>5</v>
      </c>
    </row>
    <row r="13329" spans="1:12" x14ac:dyDescent="0.25">
      <c r="A13329" s="1">
        <v>41058</v>
      </c>
      <c r="B13329">
        <v>666.75</v>
      </c>
      <c r="C13329">
        <v>666.75</v>
      </c>
      <c r="D13329">
        <v>656</v>
      </c>
      <c r="E13329">
        <v>656.75</v>
      </c>
      <c r="G13329">
        <v>656.75</v>
      </c>
      <c r="H13329">
        <v>81734</v>
      </c>
      <c r="I13329">
        <v>205054</v>
      </c>
      <c r="J13329">
        <f t="shared" si="624"/>
        <v>241.45220588235293</v>
      </c>
      <c r="K13329">
        <f t="shared" si="625"/>
        <v>2012</v>
      </c>
      <c r="L13329">
        <f t="shared" si="626"/>
        <v>5</v>
      </c>
    </row>
    <row r="13330" spans="1:12" x14ac:dyDescent="0.25">
      <c r="A13330" s="1">
        <v>41059</v>
      </c>
      <c r="B13330">
        <v>651.5</v>
      </c>
      <c r="C13330">
        <v>654</v>
      </c>
      <c r="D13330">
        <v>651.5</v>
      </c>
      <c r="E13330">
        <v>653.75</v>
      </c>
      <c r="G13330">
        <v>653.75</v>
      </c>
      <c r="H13330">
        <v>79168</v>
      </c>
      <c r="I13330">
        <v>198391</v>
      </c>
      <c r="J13330">
        <f t="shared" si="624"/>
        <v>240.34926470588235</v>
      </c>
      <c r="K13330">
        <f t="shared" si="625"/>
        <v>2012</v>
      </c>
      <c r="L13330">
        <f t="shared" si="626"/>
        <v>5</v>
      </c>
    </row>
    <row r="13331" spans="1:12" x14ac:dyDescent="0.25">
      <c r="A13331" s="1">
        <v>41060</v>
      </c>
      <c r="B13331">
        <v>650</v>
      </c>
      <c r="C13331">
        <v>650</v>
      </c>
      <c r="D13331">
        <v>642.5</v>
      </c>
      <c r="E13331">
        <v>643.75</v>
      </c>
      <c r="G13331">
        <v>643.75</v>
      </c>
      <c r="H13331">
        <v>69911</v>
      </c>
      <c r="I13331">
        <v>194261</v>
      </c>
      <c r="J13331">
        <f t="shared" si="624"/>
        <v>236.67279411764707</v>
      </c>
      <c r="K13331">
        <f t="shared" si="625"/>
        <v>2012</v>
      </c>
      <c r="L13331">
        <f t="shared" si="626"/>
        <v>5</v>
      </c>
    </row>
    <row r="13332" spans="1:12" x14ac:dyDescent="0.25">
      <c r="A13332" s="1">
        <v>41061</v>
      </c>
      <c r="B13332">
        <v>634.5</v>
      </c>
      <c r="C13332">
        <v>641</v>
      </c>
      <c r="D13332">
        <v>612.25</v>
      </c>
      <c r="E13332">
        <v>612.25</v>
      </c>
      <c r="G13332">
        <v>612.25</v>
      </c>
      <c r="H13332">
        <v>116883</v>
      </c>
      <c r="I13332">
        <v>181848</v>
      </c>
      <c r="J13332">
        <f t="shared" si="624"/>
        <v>225.09191176470586</v>
      </c>
      <c r="K13332">
        <f t="shared" si="625"/>
        <v>2012</v>
      </c>
      <c r="L13332">
        <f t="shared" si="626"/>
        <v>6</v>
      </c>
    </row>
    <row r="13333" spans="1:12" x14ac:dyDescent="0.25">
      <c r="A13333" s="1">
        <v>41064</v>
      </c>
      <c r="B13333">
        <v>621.5</v>
      </c>
      <c r="C13333">
        <v>628.5</v>
      </c>
      <c r="D13333">
        <v>621.5</v>
      </c>
      <c r="E13333">
        <v>627.75</v>
      </c>
      <c r="G13333">
        <v>627.75</v>
      </c>
      <c r="H13333">
        <v>68519</v>
      </c>
      <c r="I13333">
        <v>177117</v>
      </c>
      <c r="J13333">
        <f t="shared" si="624"/>
        <v>230.79044117647058</v>
      </c>
      <c r="K13333">
        <f t="shared" si="625"/>
        <v>2012</v>
      </c>
      <c r="L13333">
        <f t="shared" si="626"/>
        <v>6</v>
      </c>
    </row>
    <row r="13334" spans="1:12" x14ac:dyDescent="0.25">
      <c r="A13334" s="1">
        <v>41065</v>
      </c>
      <c r="B13334">
        <v>627.5</v>
      </c>
      <c r="C13334">
        <v>627.5</v>
      </c>
      <c r="D13334">
        <v>612.5</v>
      </c>
      <c r="E13334">
        <v>613.25</v>
      </c>
      <c r="G13334">
        <v>613.25</v>
      </c>
      <c r="H13334">
        <v>66607</v>
      </c>
      <c r="I13334">
        <v>174046</v>
      </c>
      <c r="J13334">
        <f t="shared" si="624"/>
        <v>225.45955882352942</v>
      </c>
      <c r="K13334">
        <f t="shared" si="625"/>
        <v>2012</v>
      </c>
      <c r="L13334">
        <f t="shared" si="626"/>
        <v>6</v>
      </c>
    </row>
    <row r="13335" spans="1:12" x14ac:dyDescent="0.25">
      <c r="A13335" s="1">
        <v>41066</v>
      </c>
      <c r="B13335">
        <v>628.5</v>
      </c>
      <c r="C13335">
        <v>628.5</v>
      </c>
      <c r="D13335">
        <v>621.25</v>
      </c>
      <c r="E13335">
        <v>624.25</v>
      </c>
      <c r="G13335">
        <v>624.25</v>
      </c>
      <c r="H13335">
        <v>61653</v>
      </c>
      <c r="I13335">
        <v>171040</v>
      </c>
      <c r="J13335">
        <f t="shared" si="624"/>
        <v>229.50367647058823</v>
      </c>
      <c r="K13335">
        <f t="shared" si="625"/>
        <v>2012</v>
      </c>
      <c r="L13335">
        <f t="shared" si="626"/>
        <v>6</v>
      </c>
    </row>
    <row r="13336" spans="1:12" x14ac:dyDescent="0.25">
      <c r="A13336" s="1">
        <v>41067</v>
      </c>
      <c r="B13336">
        <v>636</v>
      </c>
      <c r="C13336">
        <v>644.5</v>
      </c>
      <c r="D13336">
        <v>636</v>
      </c>
      <c r="E13336">
        <v>641.75</v>
      </c>
      <c r="G13336">
        <v>641.75</v>
      </c>
      <c r="H13336">
        <v>137362</v>
      </c>
      <c r="I13336">
        <v>155090</v>
      </c>
      <c r="J13336">
        <f t="shared" si="624"/>
        <v>235.93750000000003</v>
      </c>
      <c r="K13336">
        <f t="shared" si="625"/>
        <v>2012</v>
      </c>
      <c r="L13336">
        <f t="shared" si="626"/>
        <v>6</v>
      </c>
    </row>
    <row r="13337" spans="1:12" x14ac:dyDescent="0.25">
      <c r="A13337" s="1">
        <v>41068</v>
      </c>
      <c r="B13337">
        <v>632.75</v>
      </c>
      <c r="C13337">
        <v>632.75</v>
      </c>
      <c r="D13337">
        <v>629.5</v>
      </c>
      <c r="E13337">
        <v>630.25</v>
      </c>
      <c r="G13337">
        <v>630.25</v>
      </c>
      <c r="H13337">
        <v>79127</v>
      </c>
      <c r="I13337">
        <v>139199</v>
      </c>
      <c r="J13337">
        <f t="shared" si="624"/>
        <v>231.70955882352942</v>
      </c>
      <c r="K13337">
        <f t="shared" si="625"/>
        <v>2012</v>
      </c>
      <c r="L13337">
        <f t="shared" si="626"/>
        <v>6</v>
      </c>
    </row>
    <row r="13338" spans="1:12" x14ac:dyDescent="0.25">
      <c r="A13338" s="1">
        <v>41071</v>
      </c>
      <c r="B13338">
        <v>638</v>
      </c>
      <c r="C13338">
        <v>639</v>
      </c>
      <c r="D13338">
        <v>630</v>
      </c>
      <c r="E13338">
        <v>630.5</v>
      </c>
      <c r="G13338">
        <v>630.5</v>
      </c>
      <c r="H13338">
        <v>67665</v>
      </c>
      <c r="I13338">
        <v>130831</v>
      </c>
      <c r="J13338">
        <f t="shared" si="624"/>
        <v>231.8014705882353</v>
      </c>
      <c r="K13338">
        <f t="shared" si="625"/>
        <v>2012</v>
      </c>
      <c r="L13338">
        <f t="shared" si="626"/>
        <v>6</v>
      </c>
    </row>
    <row r="13339" spans="1:12" x14ac:dyDescent="0.25">
      <c r="A13339" s="1">
        <v>41072</v>
      </c>
      <c r="B13339">
        <v>622</v>
      </c>
      <c r="C13339">
        <v>622</v>
      </c>
      <c r="D13339">
        <v>616</v>
      </c>
      <c r="E13339">
        <v>616</v>
      </c>
      <c r="G13339">
        <v>616</v>
      </c>
      <c r="H13339">
        <v>79196</v>
      </c>
      <c r="I13339">
        <v>120730</v>
      </c>
      <c r="J13339">
        <f t="shared" si="624"/>
        <v>226.47058823529412</v>
      </c>
      <c r="K13339">
        <f t="shared" si="625"/>
        <v>2012</v>
      </c>
      <c r="L13339">
        <f t="shared" si="626"/>
        <v>6</v>
      </c>
    </row>
    <row r="13340" spans="1:12" x14ac:dyDescent="0.25">
      <c r="A13340" s="1">
        <v>41073</v>
      </c>
      <c r="B13340">
        <v>618</v>
      </c>
      <c r="C13340">
        <v>621.75</v>
      </c>
      <c r="D13340">
        <v>615.5</v>
      </c>
      <c r="E13340">
        <v>616</v>
      </c>
      <c r="G13340">
        <v>616</v>
      </c>
      <c r="H13340">
        <v>64306</v>
      </c>
      <c r="I13340">
        <v>109835</v>
      </c>
      <c r="J13340">
        <f t="shared" si="624"/>
        <v>226.47058823529412</v>
      </c>
      <c r="K13340">
        <f t="shared" si="625"/>
        <v>2012</v>
      </c>
      <c r="L13340">
        <f t="shared" si="626"/>
        <v>6</v>
      </c>
    </row>
    <row r="13341" spans="1:12" x14ac:dyDescent="0.25">
      <c r="A13341" s="1">
        <v>41074</v>
      </c>
      <c r="B13341">
        <v>626</v>
      </c>
      <c r="C13341">
        <v>626</v>
      </c>
      <c r="D13341">
        <v>623</v>
      </c>
      <c r="E13341">
        <v>623.5</v>
      </c>
      <c r="G13341">
        <v>623.5</v>
      </c>
      <c r="H13341">
        <v>48729</v>
      </c>
      <c r="I13341">
        <v>105850</v>
      </c>
      <c r="J13341">
        <f t="shared" si="624"/>
        <v>229.22794117647058</v>
      </c>
      <c r="K13341">
        <f t="shared" si="625"/>
        <v>2012</v>
      </c>
      <c r="L13341">
        <f t="shared" si="626"/>
        <v>6</v>
      </c>
    </row>
    <row r="13342" spans="1:12" x14ac:dyDescent="0.25">
      <c r="A13342" s="1">
        <v>41075</v>
      </c>
      <c r="B13342">
        <v>626</v>
      </c>
      <c r="C13342">
        <v>626</v>
      </c>
      <c r="D13342">
        <v>608</v>
      </c>
      <c r="E13342">
        <v>609.5</v>
      </c>
      <c r="G13342">
        <v>609.5</v>
      </c>
      <c r="H13342">
        <v>65079</v>
      </c>
      <c r="I13342">
        <v>94087</v>
      </c>
      <c r="J13342">
        <f t="shared" si="624"/>
        <v>224.08088235294119</v>
      </c>
      <c r="K13342">
        <f t="shared" si="625"/>
        <v>2012</v>
      </c>
      <c r="L13342">
        <f t="shared" si="626"/>
        <v>6</v>
      </c>
    </row>
    <row r="13343" spans="1:12" x14ac:dyDescent="0.25">
      <c r="A13343" s="1">
        <v>41078</v>
      </c>
      <c r="B13343">
        <v>624</v>
      </c>
      <c r="C13343">
        <v>630.25</v>
      </c>
      <c r="D13343">
        <v>624</v>
      </c>
      <c r="E13343">
        <v>630.25</v>
      </c>
      <c r="G13343">
        <v>630.25</v>
      </c>
      <c r="H13343">
        <v>53776</v>
      </c>
      <c r="I13343">
        <v>87248</v>
      </c>
      <c r="J13343">
        <f t="shared" si="624"/>
        <v>231.70955882352942</v>
      </c>
      <c r="K13343">
        <f t="shared" si="625"/>
        <v>2012</v>
      </c>
      <c r="L13343">
        <f t="shared" si="626"/>
        <v>6</v>
      </c>
    </row>
    <row r="13344" spans="1:12" x14ac:dyDescent="0.25">
      <c r="A13344" s="1">
        <v>41079</v>
      </c>
      <c r="B13344">
        <v>647.5</v>
      </c>
      <c r="C13344">
        <v>649.5</v>
      </c>
      <c r="D13344">
        <v>647</v>
      </c>
      <c r="E13344">
        <v>649.5</v>
      </c>
      <c r="G13344">
        <v>649.5</v>
      </c>
      <c r="H13344">
        <v>79317</v>
      </c>
      <c r="I13344">
        <v>78135</v>
      </c>
      <c r="J13344">
        <f t="shared" si="624"/>
        <v>238.78676470588235</v>
      </c>
      <c r="K13344">
        <f t="shared" si="625"/>
        <v>2012</v>
      </c>
      <c r="L13344">
        <f t="shared" si="626"/>
        <v>6</v>
      </c>
    </row>
    <row r="13345" spans="1:12" x14ac:dyDescent="0.25">
      <c r="A13345" s="1">
        <v>41080</v>
      </c>
      <c r="B13345">
        <v>642</v>
      </c>
      <c r="C13345">
        <v>664</v>
      </c>
      <c r="D13345">
        <v>642</v>
      </c>
      <c r="E13345">
        <v>664</v>
      </c>
      <c r="G13345">
        <v>664</v>
      </c>
      <c r="H13345">
        <v>61582</v>
      </c>
      <c r="I13345">
        <v>66150</v>
      </c>
      <c r="J13345">
        <f t="shared" si="624"/>
        <v>244.11764705882354</v>
      </c>
      <c r="K13345">
        <f t="shared" si="625"/>
        <v>2012</v>
      </c>
      <c r="L13345">
        <f t="shared" si="626"/>
        <v>6</v>
      </c>
    </row>
    <row r="13346" spans="1:12" x14ac:dyDescent="0.25">
      <c r="A13346" s="1">
        <v>41081</v>
      </c>
      <c r="B13346">
        <v>667.5</v>
      </c>
      <c r="C13346">
        <v>674</v>
      </c>
      <c r="D13346">
        <v>661.75</v>
      </c>
      <c r="E13346">
        <v>661.75</v>
      </c>
      <c r="G13346">
        <v>661.75</v>
      </c>
      <c r="H13346">
        <v>62944</v>
      </c>
      <c r="I13346">
        <v>55367</v>
      </c>
      <c r="J13346">
        <f t="shared" si="624"/>
        <v>243.29044117647058</v>
      </c>
      <c r="K13346">
        <f t="shared" si="625"/>
        <v>2012</v>
      </c>
      <c r="L13346">
        <f t="shared" si="626"/>
        <v>6</v>
      </c>
    </row>
    <row r="13347" spans="1:12" x14ac:dyDescent="0.25">
      <c r="A13347" s="1">
        <v>41082</v>
      </c>
      <c r="B13347">
        <v>674.5</v>
      </c>
      <c r="C13347">
        <v>674.5</v>
      </c>
      <c r="D13347">
        <v>673</v>
      </c>
      <c r="E13347">
        <v>673.25</v>
      </c>
      <c r="G13347">
        <v>673.25</v>
      </c>
      <c r="H13347">
        <v>58885</v>
      </c>
      <c r="I13347">
        <v>43447</v>
      </c>
      <c r="J13347">
        <f t="shared" si="624"/>
        <v>247.51838235294119</v>
      </c>
      <c r="K13347">
        <f t="shared" si="625"/>
        <v>2012</v>
      </c>
      <c r="L13347">
        <f t="shared" si="626"/>
        <v>6</v>
      </c>
    </row>
    <row r="13348" spans="1:12" x14ac:dyDescent="0.25">
      <c r="A13348" s="1">
        <v>41085</v>
      </c>
      <c r="B13348">
        <v>720</v>
      </c>
      <c r="C13348">
        <v>725</v>
      </c>
      <c r="D13348">
        <v>720</v>
      </c>
      <c r="E13348">
        <v>724.25</v>
      </c>
      <c r="G13348">
        <v>724.25</v>
      </c>
      <c r="H13348">
        <v>47128</v>
      </c>
      <c r="I13348">
        <v>28496</v>
      </c>
      <c r="J13348">
        <f t="shared" si="624"/>
        <v>266.26838235294116</v>
      </c>
      <c r="K13348">
        <f t="shared" si="625"/>
        <v>2012</v>
      </c>
      <c r="L13348">
        <f t="shared" si="626"/>
        <v>6</v>
      </c>
    </row>
    <row r="13349" spans="1:12" x14ac:dyDescent="0.25">
      <c r="A13349" s="1">
        <v>41086</v>
      </c>
      <c r="B13349">
        <v>730</v>
      </c>
      <c r="C13349">
        <v>730</v>
      </c>
      <c r="D13349">
        <v>729</v>
      </c>
      <c r="E13349">
        <v>729</v>
      </c>
      <c r="G13349">
        <v>729</v>
      </c>
      <c r="H13349">
        <v>25144</v>
      </c>
      <c r="I13349">
        <v>21270</v>
      </c>
      <c r="J13349">
        <f t="shared" si="624"/>
        <v>268.01470588235293</v>
      </c>
      <c r="K13349">
        <f t="shared" si="625"/>
        <v>2012</v>
      </c>
      <c r="L13349">
        <f t="shared" si="626"/>
        <v>6</v>
      </c>
    </row>
    <row r="13350" spans="1:12" x14ac:dyDescent="0.25">
      <c r="A13350" s="1">
        <v>41087</v>
      </c>
      <c r="B13350">
        <v>732</v>
      </c>
      <c r="C13350">
        <v>732</v>
      </c>
      <c r="D13350">
        <v>732</v>
      </c>
      <c r="E13350">
        <v>732</v>
      </c>
      <c r="G13350">
        <v>732</v>
      </c>
      <c r="H13350">
        <v>26487</v>
      </c>
      <c r="I13350">
        <v>13353</v>
      </c>
      <c r="J13350">
        <f t="shared" si="624"/>
        <v>269.11764705882354</v>
      </c>
      <c r="K13350">
        <f t="shared" si="625"/>
        <v>2012</v>
      </c>
      <c r="L13350">
        <f t="shared" si="626"/>
        <v>6</v>
      </c>
    </row>
    <row r="13351" spans="1:12" x14ac:dyDescent="0.25">
      <c r="A13351" s="1">
        <v>41088</v>
      </c>
      <c r="B13351">
        <v>735</v>
      </c>
      <c r="C13351">
        <v>735</v>
      </c>
      <c r="D13351">
        <v>725</v>
      </c>
      <c r="E13351">
        <v>726</v>
      </c>
      <c r="G13351">
        <v>726</v>
      </c>
      <c r="H13351">
        <v>26443</v>
      </c>
      <c r="I13351">
        <v>6506</v>
      </c>
      <c r="J13351">
        <f t="shared" si="624"/>
        <v>266.91176470588238</v>
      </c>
      <c r="K13351">
        <f t="shared" si="625"/>
        <v>2012</v>
      </c>
      <c r="L13351">
        <f t="shared" si="626"/>
        <v>6</v>
      </c>
    </row>
    <row r="13352" spans="1:12" x14ac:dyDescent="0.25">
      <c r="A13352" s="1">
        <v>41089</v>
      </c>
      <c r="B13352">
        <v>739</v>
      </c>
      <c r="C13352">
        <v>739</v>
      </c>
      <c r="D13352">
        <v>739</v>
      </c>
      <c r="E13352">
        <v>739</v>
      </c>
      <c r="G13352">
        <v>739</v>
      </c>
      <c r="H13352">
        <v>8330</v>
      </c>
      <c r="I13352">
        <v>4020</v>
      </c>
      <c r="J13352">
        <f t="shared" si="624"/>
        <v>271.69117647058823</v>
      </c>
      <c r="K13352">
        <f t="shared" si="625"/>
        <v>2012</v>
      </c>
      <c r="L13352">
        <f t="shared" si="626"/>
        <v>6</v>
      </c>
    </row>
    <row r="13353" spans="1:12" x14ac:dyDescent="0.25">
      <c r="A13353" s="1">
        <v>41092</v>
      </c>
      <c r="B13353">
        <v>733.5</v>
      </c>
      <c r="C13353">
        <v>754.5</v>
      </c>
      <c r="D13353">
        <v>733.5</v>
      </c>
      <c r="E13353">
        <v>754.5</v>
      </c>
      <c r="G13353">
        <v>754.5</v>
      </c>
      <c r="H13353">
        <v>2311</v>
      </c>
      <c r="I13353">
        <v>4020</v>
      </c>
      <c r="J13353">
        <f t="shared" si="624"/>
        <v>277.38970588235293</v>
      </c>
      <c r="K13353">
        <f t="shared" si="625"/>
        <v>2012</v>
      </c>
      <c r="L13353">
        <f t="shared" si="626"/>
        <v>7</v>
      </c>
    </row>
    <row r="13354" spans="1:12" x14ac:dyDescent="0.25">
      <c r="A13354" s="1">
        <v>41093</v>
      </c>
      <c r="B13354">
        <v>782.25</v>
      </c>
      <c r="C13354">
        <v>782.25</v>
      </c>
      <c r="D13354">
        <v>782.25</v>
      </c>
      <c r="E13354">
        <v>782.25</v>
      </c>
      <c r="G13354">
        <v>782.25</v>
      </c>
      <c r="H13354">
        <v>2257</v>
      </c>
      <c r="I13354">
        <v>2827</v>
      </c>
      <c r="J13354">
        <f t="shared" si="624"/>
        <v>287.59191176470586</v>
      </c>
      <c r="K13354">
        <f t="shared" si="625"/>
        <v>2012</v>
      </c>
      <c r="L13354">
        <f t="shared" si="626"/>
        <v>7</v>
      </c>
    </row>
    <row r="13355" spans="1:12" x14ac:dyDescent="0.25">
      <c r="A13355" s="1">
        <v>41095</v>
      </c>
      <c r="B13355">
        <v>800.75</v>
      </c>
      <c r="C13355">
        <v>822.5</v>
      </c>
      <c r="D13355">
        <v>800.75</v>
      </c>
      <c r="E13355">
        <v>822.5</v>
      </c>
      <c r="G13355">
        <v>822.5</v>
      </c>
      <c r="H13355">
        <v>1996</v>
      </c>
      <c r="I13355">
        <v>1633</v>
      </c>
      <c r="J13355">
        <f t="shared" si="624"/>
        <v>302.38970588235293</v>
      </c>
      <c r="K13355">
        <f t="shared" si="625"/>
        <v>2012</v>
      </c>
      <c r="L13355">
        <f t="shared" si="626"/>
        <v>7</v>
      </c>
    </row>
    <row r="13356" spans="1:12" x14ac:dyDescent="0.25">
      <c r="A13356" s="1">
        <v>41096</v>
      </c>
      <c r="B13356">
        <v>791.25</v>
      </c>
      <c r="C13356">
        <v>791.25</v>
      </c>
      <c r="D13356">
        <v>791.25</v>
      </c>
      <c r="E13356">
        <v>791.25</v>
      </c>
      <c r="G13356">
        <v>791.25</v>
      </c>
      <c r="H13356">
        <v>1305</v>
      </c>
      <c r="I13356">
        <v>1052</v>
      </c>
      <c r="J13356">
        <f t="shared" si="624"/>
        <v>290.90073529411762</v>
      </c>
      <c r="K13356">
        <f t="shared" si="625"/>
        <v>2012</v>
      </c>
      <c r="L13356">
        <f t="shared" si="626"/>
        <v>7</v>
      </c>
    </row>
    <row r="13357" spans="1:12" x14ac:dyDescent="0.25">
      <c r="A13357" s="1">
        <v>41099</v>
      </c>
      <c r="B13357">
        <v>810.75</v>
      </c>
      <c r="C13357">
        <v>810.75</v>
      </c>
      <c r="D13357">
        <v>810.75</v>
      </c>
      <c r="E13357">
        <v>810.75</v>
      </c>
      <c r="G13357">
        <v>810.75</v>
      </c>
      <c r="H13357">
        <v>841</v>
      </c>
      <c r="I13357">
        <v>685</v>
      </c>
      <c r="J13357">
        <f t="shared" si="624"/>
        <v>298.06985294117646</v>
      </c>
      <c r="K13357">
        <f t="shared" si="625"/>
        <v>2012</v>
      </c>
      <c r="L13357">
        <f t="shared" si="626"/>
        <v>7</v>
      </c>
    </row>
    <row r="13358" spans="1:12" x14ac:dyDescent="0.25">
      <c r="A13358" s="1">
        <v>41100</v>
      </c>
      <c r="B13358">
        <v>804.75</v>
      </c>
      <c r="C13358">
        <v>804.75</v>
      </c>
      <c r="D13358">
        <v>804.75</v>
      </c>
      <c r="E13358">
        <v>804.75</v>
      </c>
      <c r="G13358">
        <v>804.75</v>
      </c>
      <c r="H13358">
        <v>339</v>
      </c>
      <c r="I13358">
        <v>307</v>
      </c>
      <c r="J13358">
        <f t="shared" si="624"/>
        <v>295.8639705882353</v>
      </c>
      <c r="K13358">
        <f t="shared" si="625"/>
        <v>2012</v>
      </c>
      <c r="L13358">
        <f t="shared" si="626"/>
        <v>7</v>
      </c>
    </row>
    <row r="13359" spans="1:12" x14ac:dyDescent="0.25">
      <c r="A13359" s="1">
        <v>41101</v>
      </c>
      <c r="B13359">
        <v>807.75</v>
      </c>
      <c r="C13359">
        <v>807.75</v>
      </c>
      <c r="D13359">
        <v>807.75</v>
      </c>
      <c r="E13359">
        <v>807.75</v>
      </c>
      <c r="G13359">
        <v>807.75</v>
      </c>
      <c r="H13359">
        <v>232</v>
      </c>
      <c r="I13359">
        <v>146</v>
      </c>
      <c r="J13359">
        <f t="shared" si="624"/>
        <v>296.96691176470586</v>
      </c>
      <c r="K13359">
        <f t="shared" si="625"/>
        <v>2012</v>
      </c>
      <c r="L13359">
        <f t="shared" si="626"/>
        <v>7</v>
      </c>
    </row>
    <row r="13360" spans="1:12" x14ac:dyDescent="0.25">
      <c r="A13360" s="1">
        <v>41102</v>
      </c>
      <c r="B13360">
        <v>832.75</v>
      </c>
      <c r="C13360">
        <v>832.75</v>
      </c>
      <c r="D13360">
        <v>832.75</v>
      </c>
      <c r="E13360">
        <v>832.75</v>
      </c>
      <c r="G13360">
        <v>832.75</v>
      </c>
      <c r="H13360">
        <v>75</v>
      </c>
      <c r="I13360">
        <v>146</v>
      </c>
      <c r="J13360">
        <f t="shared" si="624"/>
        <v>306.15808823529414</v>
      </c>
      <c r="K13360">
        <f t="shared" si="625"/>
        <v>2012</v>
      </c>
      <c r="L13360">
        <f t="shared" si="626"/>
        <v>7</v>
      </c>
    </row>
    <row r="13361" spans="1:12" x14ac:dyDescent="0.25">
      <c r="A13361" s="1">
        <v>41103</v>
      </c>
      <c r="B13361">
        <v>842</v>
      </c>
      <c r="C13361">
        <v>842</v>
      </c>
      <c r="D13361">
        <v>842</v>
      </c>
      <c r="E13361">
        <v>842</v>
      </c>
      <c r="G13361">
        <v>842</v>
      </c>
      <c r="H13361">
        <v>84</v>
      </c>
      <c r="I13361">
        <v>86</v>
      </c>
      <c r="J13361">
        <f t="shared" si="624"/>
        <v>309.55882352941177</v>
      </c>
      <c r="K13361">
        <f t="shared" si="625"/>
        <v>2012</v>
      </c>
      <c r="L13361">
        <f t="shared" si="626"/>
        <v>7</v>
      </c>
    </row>
    <row r="13362" spans="1:12" x14ac:dyDescent="0.25">
      <c r="A13362" s="1">
        <v>41106</v>
      </c>
      <c r="B13362">
        <v>880</v>
      </c>
      <c r="C13362">
        <v>886</v>
      </c>
      <c r="D13362">
        <v>880</v>
      </c>
      <c r="E13362">
        <v>884.5</v>
      </c>
      <c r="G13362">
        <v>884.5</v>
      </c>
      <c r="H13362">
        <v>48064</v>
      </c>
      <c r="I13362">
        <v>175915</v>
      </c>
      <c r="J13362">
        <f t="shared" si="624"/>
        <v>325.18382352941177</v>
      </c>
      <c r="K13362">
        <f t="shared" si="625"/>
        <v>2012</v>
      </c>
      <c r="L13362">
        <f t="shared" si="626"/>
        <v>7</v>
      </c>
    </row>
    <row r="13363" spans="1:12" x14ac:dyDescent="0.25">
      <c r="A13363" s="1">
        <v>41107</v>
      </c>
      <c r="B13363">
        <v>883.5</v>
      </c>
      <c r="C13363">
        <v>885</v>
      </c>
      <c r="D13363">
        <v>883.5</v>
      </c>
      <c r="E13363">
        <v>885</v>
      </c>
      <c r="G13363">
        <v>885</v>
      </c>
      <c r="H13363">
        <v>55637</v>
      </c>
      <c r="I13363">
        <v>174640</v>
      </c>
      <c r="J13363">
        <f t="shared" si="624"/>
        <v>325.36764705882354</v>
      </c>
      <c r="K13363">
        <f t="shared" si="625"/>
        <v>2012</v>
      </c>
      <c r="L13363">
        <f t="shared" si="626"/>
        <v>7</v>
      </c>
    </row>
    <row r="13364" spans="1:12" x14ac:dyDescent="0.25">
      <c r="A13364" s="1">
        <v>41108</v>
      </c>
      <c r="B13364">
        <v>900</v>
      </c>
      <c r="C13364">
        <v>908</v>
      </c>
      <c r="D13364">
        <v>898.5</v>
      </c>
      <c r="E13364">
        <v>903.25</v>
      </c>
      <c r="G13364">
        <v>903.25</v>
      </c>
      <c r="H13364">
        <v>55156</v>
      </c>
      <c r="I13364">
        <v>178434</v>
      </c>
      <c r="J13364">
        <f t="shared" si="624"/>
        <v>332.07720588235293</v>
      </c>
      <c r="K13364">
        <f t="shared" si="625"/>
        <v>2012</v>
      </c>
      <c r="L13364">
        <f t="shared" si="626"/>
        <v>7</v>
      </c>
    </row>
    <row r="13365" spans="1:12" x14ac:dyDescent="0.25">
      <c r="A13365" s="1">
        <v>41109</v>
      </c>
      <c r="B13365">
        <v>929</v>
      </c>
      <c r="C13365">
        <v>935</v>
      </c>
      <c r="D13365">
        <v>925</v>
      </c>
      <c r="E13365">
        <v>935</v>
      </c>
      <c r="G13365">
        <v>935</v>
      </c>
      <c r="H13365">
        <v>79381</v>
      </c>
      <c r="I13365">
        <v>181902</v>
      </c>
      <c r="J13365">
        <f t="shared" si="624"/>
        <v>343.75</v>
      </c>
      <c r="K13365">
        <f t="shared" si="625"/>
        <v>2012</v>
      </c>
      <c r="L13365">
        <f t="shared" si="626"/>
        <v>7</v>
      </c>
    </row>
    <row r="13366" spans="1:12" x14ac:dyDescent="0.25">
      <c r="A13366" s="1">
        <v>41110</v>
      </c>
      <c r="B13366">
        <v>934</v>
      </c>
      <c r="C13366">
        <v>943.25</v>
      </c>
      <c r="D13366">
        <v>934</v>
      </c>
      <c r="E13366">
        <v>943.25</v>
      </c>
      <c r="G13366">
        <v>943.25</v>
      </c>
      <c r="H13366">
        <v>70874</v>
      </c>
      <c r="I13366">
        <v>184790</v>
      </c>
      <c r="J13366">
        <f t="shared" si="624"/>
        <v>346.78308823529409</v>
      </c>
      <c r="K13366">
        <f t="shared" si="625"/>
        <v>2012</v>
      </c>
      <c r="L13366">
        <f t="shared" si="626"/>
        <v>7</v>
      </c>
    </row>
    <row r="13367" spans="1:12" x14ac:dyDescent="0.25">
      <c r="A13367" s="1">
        <v>41113</v>
      </c>
      <c r="B13367">
        <v>915</v>
      </c>
      <c r="C13367">
        <v>915</v>
      </c>
      <c r="D13367">
        <v>910</v>
      </c>
      <c r="E13367">
        <v>912.75</v>
      </c>
      <c r="G13367">
        <v>912.75</v>
      </c>
      <c r="H13367">
        <v>61827</v>
      </c>
      <c r="I13367">
        <v>187738</v>
      </c>
      <c r="J13367">
        <f t="shared" si="624"/>
        <v>335.56985294117646</v>
      </c>
      <c r="K13367">
        <f t="shared" si="625"/>
        <v>2012</v>
      </c>
      <c r="L13367">
        <f t="shared" si="626"/>
        <v>7</v>
      </c>
    </row>
    <row r="13368" spans="1:12" x14ac:dyDescent="0.25">
      <c r="A13368" s="1">
        <v>41114</v>
      </c>
      <c r="B13368">
        <v>882.5</v>
      </c>
      <c r="C13368">
        <v>882.5</v>
      </c>
      <c r="D13368">
        <v>877.25</v>
      </c>
      <c r="E13368">
        <v>878.75</v>
      </c>
      <c r="G13368">
        <v>878.75</v>
      </c>
      <c r="H13368">
        <v>82725</v>
      </c>
      <c r="I13368">
        <v>186623</v>
      </c>
      <c r="J13368">
        <f t="shared" si="624"/>
        <v>323.06985294117646</v>
      </c>
      <c r="K13368">
        <f t="shared" si="625"/>
        <v>2012</v>
      </c>
      <c r="L13368">
        <f t="shared" si="626"/>
        <v>7</v>
      </c>
    </row>
    <row r="13369" spans="1:12" x14ac:dyDescent="0.25">
      <c r="A13369" s="1">
        <v>41115</v>
      </c>
      <c r="B13369">
        <v>906</v>
      </c>
      <c r="C13369">
        <v>907</v>
      </c>
      <c r="D13369">
        <v>903</v>
      </c>
      <c r="E13369">
        <v>903.25</v>
      </c>
      <c r="G13369">
        <v>903.25</v>
      </c>
      <c r="H13369">
        <v>67249</v>
      </c>
      <c r="I13369">
        <v>183848</v>
      </c>
      <c r="J13369">
        <f t="shared" si="624"/>
        <v>332.07720588235293</v>
      </c>
      <c r="K13369">
        <f t="shared" si="625"/>
        <v>2012</v>
      </c>
      <c r="L13369">
        <f t="shared" si="626"/>
        <v>7</v>
      </c>
    </row>
    <row r="13370" spans="1:12" x14ac:dyDescent="0.25">
      <c r="A13370" s="1">
        <v>41116</v>
      </c>
      <c r="B13370">
        <v>895</v>
      </c>
      <c r="C13370">
        <v>895</v>
      </c>
      <c r="D13370">
        <v>883</v>
      </c>
      <c r="E13370">
        <v>884</v>
      </c>
      <c r="G13370">
        <v>884</v>
      </c>
      <c r="H13370">
        <v>53032</v>
      </c>
      <c r="I13370">
        <v>183044</v>
      </c>
      <c r="J13370">
        <f t="shared" si="624"/>
        <v>325</v>
      </c>
      <c r="K13370">
        <f t="shared" si="625"/>
        <v>2012</v>
      </c>
      <c r="L13370">
        <f t="shared" si="626"/>
        <v>7</v>
      </c>
    </row>
    <row r="13371" spans="1:12" x14ac:dyDescent="0.25">
      <c r="A13371" s="1">
        <v>41117</v>
      </c>
      <c r="B13371">
        <v>903.25</v>
      </c>
      <c r="C13371">
        <v>903.25</v>
      </c>
      <c r="D13371">
        <v>895</v>
      </c>
      <c r="E13371">
        <v>898</v>
      </c>
      <c r="G13371">
        <v>898</v>
      </c>
      <c r="H13371">
        <v>49580</v>
      </c>
      <c r="I13371">
        <v>179872</v>
      </c>
      <c r="J13371">
        <f t="shared" si="624"/>
        <v>330.14705882352939</v>
      </c>
      <c r="K13371">
        <f t="shared" si="625"/>
        <v>2012</v>
      </c>
      <c r="L13371">
        <f t="shared" si="626"/>
        <v>7</v>
      </c>
    </row>
    <row r="13372" spans="1:12" x14ac:dyDescent="0.25">
      <c r="A13372" s="1">
        <v>41120</v>
      </c>
      <c r="B13372">
        <v>913</v>
      </c>
      <c r="C13372">
        <v>918</v>
      </c>
      <c r="D13372">
        <v>909</v>
      </c>
      <c r="E13372">
        <v>914.5</v>
      </c>
      <c r="G13372">
        <v>914.5</v>
      </c>
      <c r="H13372">
        <v>43037</v>
      </c>
      <c r="I13372">
        <v>180078</v>
      </c>
      <c r="J13372">
        <f t="shared" si="624"/>
        <v>336.21323529411762</v>
      </c>
      <c r="K13372">
        <f t="shared" si="625"/>
        <v>2012</v>
      </c>
      <c r="L13372">
        <f t="shared" si="626"/>
        <v>7</v>
      </c>
    </row>
    <row r="13373" spans="1:12" x14ac:dyDescent="0.25">
      <c r="A13373" s="1">
        <v>41121</v>
      </c>
      <c r="B13373">
        <v>894</v>
      </c>
      <c r="C13373">
        <v>894.25</v>
      </c>
      <c r="D13373">
        <v>886.5</v>
      </c>
      <c r="E13373">
        <v>888.25</v>
      </c>
      <c r="G13373">
        <v>888.25</v>
      </c>
      <c r="H13373">
        <v>60564</v>
      </c>
      <c r="I13373">
        <v>175614</v>
      </c>
      <c r="J13373">
        <f t="shared" si="624"/>
        <v>326.5625</v>
      </c>
      <c r="K13373">
        <f t="shared" si="625"/>
        <v>2012</v>
      </c>
      <c r="L13373">
        <f t="shared" si="626"/>
        <v>7</v>
      </c>
    </row>
    <row r="13374" spans="1:12" x14ac:dyDescent="0.25">
      <c r="A13374" s="1">
        <v>41122</v>
      </c>
      <c r="B13374">
        <v>866.5</v>
      </c>
      <c r="C13374">
        <v>881</v>
      </c>
      <c r="D13374">
        <v>866.5</v>
      </c>
      <c r="E13374">
        <v>879.5</v>
      </c>
      <c r="G13374">
        <v>879.5</v>
      </c>
      <c r="H13374">
        <v>54272</v>
      </c>
      <c r="I13374">
        <v>173174</v>
      </c>
      <c r="J13374">
        <f t="shared" si="624"/>
        <v>323.34558823529414</v>
      </c>
      <c r="K13374">
        <f t="shared" si="625"/>
        <v>2012</v>
      </c>
      <c r="L13374">
        <f t="shared" si="626"/>
        <v>8</v>
      </c>
    </row>
    <row r="13375" spans="1:12" x14ac:dyDescent="0.25">
      <c r="A13375" s="1">
        <v>41123</v>
      </c>
      <c r="B13375">
        <v>861</v>
      </c>
      <c r="C13375">
        <v>871.25</v>
      </c>
      <c r="D13375">
        <v>861</v>
      </c>
      <c r="E13375">
        <v>865</v>
      </c>
      <c r="G13375">
        <v>865</v>
      </c>
      <c r="H13375">
        <v>45674</v>
      </c>
      <c r="I13375">
        <v>168699</v>
      </c>
      <c r="J13375">
        <f t="shared" si="624"/>
        <v>318.01470588235293</v>
      </c>
      <c r="K13375">
        <f t="shared" si="625"/>
        <v>2012</v>
      </c>
      <c r="L13375">
        <f t="shared" si="626"/>
        <v>8</v>
      </c>
    </row>
    <row r="13376" spans="1:12" x14ac:dyDescent="0.25">
      <c r="A13376" s="1">
        <v>41124</v>
      </c>
      <c r="B13376">
        <v>879</v>
      </c>
      <c r="C13376">
        <v>893</v>
      </c>
      <c r="D13376">
        <v>878</v>
      </c>
      <c r="E13376">
        <v>891.25</v>
      </c>
      <c r="G13376">
        <v>891.25</v>
      </c>
      <c r="H13376">
        <v>53259</v>
      </c>
      <c r="I13376">
        <v>167976</v>
      </c>
      <c r="J13376">
        <f t="shared" si="624"/>
        <v>327.66544117647061</v>
      </c>
      <c r="K13376">
        <f t="shared" si="625"/>
        <v>2012</v>
      </c>
      <c r="L13376">
        <f t="shared" si="626"/>
        <v>8</v>
      </c>
    </row>
    <row r="13377" spans="1:12" x14ac:dyDescent="0.25">
      <c r="A13377" s="1">
        <v>41127</v>
      </c>
      <c r="B13377">
        <v>885</v>
      </c>
      <c r="C13377">
        <v>895</v>
      </c>
      <c r="D13377">
        <v>885</v>
      </c>
      <c r="E13377">
        <v>893.25</v>
      </c>
      <c r="G13377">
        <v>893.25</v>
      </c>
      <c r="H13377">
        <v>39266</v>
      </c>
      <c r="I13377">
        <v>166139</v>
      </c>
      <c r="J13377">
        <f t="shared" si="624"/>
        <v>328.40073529411757</v>
      </c>
      <c r="K13377">
        <f t="shared" si="625"/>
        <v>2012</v>
      </c>
      <c r="L13377">
        <f t="shared" si="626"/>
        <v>8</v>
      </c>
    </row>
    <row r="13378" spans="1:12" x14ac:dyDescent="0.25">
      <c r="A13378" s="1">
        <v>41128</v>
      </c>
      <c r="B13378">
        <v>893.5</v>
      </c>
      <c r="C13378">
        <v>893.5</v>
      </c>
      <c r="D13378">
        <v>888.5</v>
      </c>
      <c r="E13378">
        <v>889</v>
      </c>
      <c r="G13378">
        <v>889</v>
      </c>
      <c r="H13378">
        <v>53568</v>
      </c>
      <c r="I13378">
        <v>154015</v>
      </c>
      <c r="J13378">
        <f t="shared" ref="J13378:J13441" si="627">G13378/100*5000/136</f>
        <v>326.83823529411762</v>
      </c>
      <c r="K13378">
        <f t="shared" ref="K13378:K13441" si="628">YEAR(A13378)</f>
        <v>2012</v>
      </c>
      <c r="L13378">
        <f t="shared" ref="L13378:L13441" si="629">MONTH(A13378)</f>
        <v>8</v>
      </c>
    </row>
    <row r="13379" spans="1:12" x14ac:dyDescent="0.25">
      <c r="A13379" s="1">
        <v>41129</v>
      </c>
      <c r="B13379">
        <v>873</v>
      </c>
      <c r="C13379">
        <v>902</v>
      </c>
      <c r="D13379">
        <v>872</v>
      </c>
      <c r="E13379">
        <v>899.25</v>
      </c>
      <c r="G13379">
        <v>899.25</v>
      </c>
      <c r="H13379">
        <v>76231</v>
      </c>
      <c r="I13379">
        <v>141772</v>
      </c>
      <c r="J13379">
        <f t="shared" si="627"/>
        <v>330.60661764705884</v>
      </c>
      <c r="K13379">
        <f t="shared" si="628"/>
        <v>2012</v>
      </c>
      <c r="L13379">
        <f t="shared" si="629"/>
        <v>8</v>
      </c>
    </row>
    <row r="13380" spans="1:12" x14ac:dyDescent="0.25">
      <c r="A13380" s="1">
        <v>41130</v>
      </c>
      <c r="B13380">
        <v>910</v>
      </c>
      <c r="C13380">
        <v>916.5</v>
      </c>
      <c r="D13380">
        <v>910</v>
      </c>
      <c r="E13380">
        <v>913</v>
      </c>
      <c r="G13380">
        <v>913</v>
      </c>
      <c r="H13380">
        <v>75511</v>
      </c>
      <c r="I13380">
        <v>124769</v>
      </c>
      <c r="J13380">
        <f t="shared" si="627"/>
        <v>335.66176470588243</v>
      </c>
      <c r="K13380">
        <f t="shared" si="628"/>
        <v>2012</v>
      </c>
      <c r="L13380">
        <f t="shared" si="629"/>
        <v>8</v>
      </c>
    </row>
    <row r="13381" spans="1:12" x14ac:dyDescent="0.25">
      <c r="A13381" s="1">
        <v>41131</v>
      </c>
      <c r="B13381">
        <v>886</v>
      </c>
      <c r="C13381">
        <v>887</v>
      </c>
      <c r="D13381">
        <v>885.25</v>
      </c>
      <c r="E13381">
        <v>885.25</v>
      </c>
      <c r="G13381">
        <v>885.25</v>
      </c>
      <c r="H13381">
        <v>86236</v>
      </c>
      <c r="I13381">
        <v>107269</v>
      </c>
      <c r="J13381">
        <f t="shared" si="627"/>
        <v>325.45955882352933</v>
      </c>
      <c r="K13381">
        <f t="shared" si="628"/>
        <v>2012</v>
      </c>
      <c r="L13381">
        <f t="shared" si="629"/>
        <v>8</v>
      </c>
    </row>
    <row r="13382" spans="1:12" x14ac:dyDescent="0.25">
      <c r="A13382" s="1">
        <v>41134</v>
      </c>
      <c r="B13382">
        <v>868</v>
      </c>
      <c r="C13382">
        <v>868</v>
      </c>
      <c r="D13382">
        <v>856</v>
      </c>
      <c r="E13382">
        <v>856.75</v>
      </c>
      <c r="G13382">
        <v>856.75</v>
      </c>
      <c r="H13382">
        <v>74415</v>
      </c>
      <c r="I13382">
        <v>83886</v>
      </c>
      <c r="J13382">
        <f t="shared" si="627"/>
        <v>314.9816176470589</v>
      </c>
      <c r="K13382">
        <f t="shared" si="628"/>
        <v>2012</v>
      </c>
      <c r="L13382">
        <f t="shared" si="629"/>
        <v>8</v>
      </c>
    </row>
    <row r="13383" spans="1:12" x14ac:dyDescent="0.25">
      <c r="A13383" s="1">
        <v>41135</v>
      </c>
      <c r="B13383">
        <v>839</v>
      </c>
      <c r="C13383">
        <v>839.75</v>
      </c>
      <c r="D13383">
        <v>839</v>
      </c>
      <c r="E13383">
        <v>839.75</v>
      </c>
      <c r="G13383">
        <v>839.75</v>
      </c>
      <c r="H13383">
        <v>45391</v>
      </c>
      <c r="I13383">
        <v>76862</v>
      </c>
      <c r="J13383">
        <f t="shared" si="627"/>
        <v>308.7316176470589</v>
      </c>
      <c r="K13383">
        <f t="shared" si="628"/>
        <v>2012</v>
      </c>
      <c r="L13383">
        <f t="shared" si="629"/>
        <v>8</v>
      </c>
    </row>
    <row r="13384" spans="1:12" x14ac:dyDescent="0.25">
      <c r="A13384" s="1">
        <v>41136</v>
      </c>
      <c r="B13384">
        <v>849</v>
      </c>
      <c r="C13384">
        <v>849</v>
      </c>
      <c r="D13384">
        <v>845.5</v>
      </c>
      <c r="E13384">
        <v>846.75</v>
      </c>
      <c r="G13384">
        <v>846.75</v>
      </c>
      <c r="H13384">
        <v>35360</v>
      </c>
      <c r="I13384">
        <v>67316</v>
      </c>
      <c r="J13384">
        <f t="shared" si="627"/>
        <v>311.30514705882354</v>
      </c>
      <c r="K13384">
        <f t="shared" si="628"/>
        <v>2012</v>
      </c>
      <c r="L13384">
        <f t="shared" si="629"/>
        <v>8</v>
      </c>
    </row>
    <row r="13385" spans="1:12" x14ac:dyDescent="0.25">
      <c r="A13385" s="1">
        <v>41137</v>
      </c>
      <c r="B13385">
        <v>861.75</v>
      </c>
      <c r="C13385">
        <v>861.75</v>
      </c>
      <c r="D13385">
        <v>861.75</v>
      </c>
      <c r="E13385">
        <v>861.75</v>
      </c>
      <c r="G13385">
        <v>861.75</v>
      </c>
      <c r="H13385">
        <v>25041</v>
      </c>
      <c r="I13385">
        <v>61245</v>
      </c>
      <c r="J13385">
        <f t="shared" si="627"/>
        <v>316.81985294117646</v>
      </c>
      <c r="K13385">
        <f t="shared" si="628"/>
        <v>2012</v>
      </c>
      <c r="L13385">
        <f t="shared" si="629"/>
        <v>8</v>
      </c>
    </row>
    <row r="13386" spans="1:12" x14ac:dyDescent="0.25">
      <c r="A13386" s="1">
        <v>41138</v>
      </c>
      <c r="B13386">
        <v>880</v>
      </c>
      <c r="C13386">
        <v>880</v>
      </c>
      <c r="D13386">
        <v>874.5</v>
      </c>
      <c r="E13386">
        <v>874.5</v>
      </c>
      <c r="G13386">
        <v>874.5</v>
      </c>
      <c r="H13386">
        <v>21097</v>
      </c>
      <c r="I13386">
        <v>57695</v>
      </c>
      <c r="J13386">
        <f t="shared" si="627"/>
        <v>321.50735294117641</v>
      </c>
      <c r="K13386">
        <f t="shared" si="628"/>
        <v>2012</v>
      </c>
      <c r="L13386">
        <f t="shared" si="629"/>
        <v>8</v>
      </c>
    </row>
    <row r="13387" spans="1:12" x14ac:dyDescent="0.25">
      <c r="A13387" s="1">
        <v>41141</v>
      </c>
      <c r="B13387">
        <v>872.75</v>
      </c>
      <c r="C13387">
        <v>879.5</v>
      </c>
      <c r="D13387">
        <v>872.75</v>
      </c>
      <c r="E13387">
        <v>879.5</v>
      </c>
      <c r="G13387">
        <v>879.5</v>
      </c>
      <c r="H13387">
        <v>27705</v>
      </c>
      <c r="I13387">
        <v>52007</v>
      </c>
      <c r="J13387">
        <f t="shared" si="627"/>
        <v>323.34558823529414</v>
      </c>
      <c r="K13387">
        <f t="shared" si="628"/>
        <v>2012</v>
      </c>
      <c r="L13387">
        <f t="shared" si="629"/>
        <v>8</v>
      </c>
    </row>
    <row r="13388" spans="1:12" x14ac:dyDescent="0.25">
      <c r="A13388" s="1">
        <v>41142</v>
      </c>
      <c r="B13388">
        <v>897.5</v>
      </c>
      <c r="C13388">
        <v>901.5</v>
      </c>
      <c r="D13388">
        <v>897.5</v>
      </c>
      <c r="E13388">
        <v>900.5</v>
      </c>
      <c r="G13388">
        <v>900.5</v>
      </c>
      <c r="H13388">
        <v>31376</v>
      </c>
      <c r="I13388">
        <v>50598</v>
      </c>
      <c r="J13388">
        <f t="shared" si="627"/>
        <v>331.06617647058829</v>
      </c>
      <c r="K13388">
        <f t="shared" si="628"/>
        <v>2012</v>
      </c>
      <c r="L13388">
        <f t="shared" si="629"/>
        <v>8</v>
      </c>
    </row>
    <row r="13389" spans="1:12" x14ac:dyDescent="0.25">
      <c r="A13389" s="1">
        <v>41143</v>
      </c>
      <c r="B13389">
        <v>897</v>
      </c>
      <c r="C13389">
        <v>897</v>
      </c>
      <c r="D13389">
        <v>896.5</v>
      </c>
      <c r="E13389">
        <v>896.5</v>
      </c>
      <c r="G13389">
        <v>896.5</v>
      </c>
      <c r="H13389">
        <v>21897</v>
      </c>
      <c r="I13389">
        <v>45265</v>
      </c>
      <c r="J13389">
        <f t="shared" si="627"/>
        <v>329.59558823529414</v>
      </c>
      <c r="K13389">
        <f t="shared" si="628"/>
        <v>2012</v>
      </c>
      <c r="L13389">
        <f t="shared" si="629"/>
        <v>8</v>
      </c>
    </row>
    <row r="13390" spans="1:12" x14ac:dyDescent="0.25">
      <c r="A13390" s="1">
        <v>41144</v>
      </c>
      <c r="B13390">
        <v>899</v>
      </c>
      <c r="C13390">
        <v>899</v>
      </c>
      <c r="D13390">
        <v>874.5</v>
      </c>
      <c r="E13390">
        <v>874.5</v>
      </c>
      <c r="G13390">
        <v>874.5</v>
      </c>
      <c r="H13390">
        <v>18799</v>
      </c>
      <c r="I13390">
        <v>43852</v>
      </c>
      <c r="J13390">
        <f t="shared" si="627"/>
        <v>321.50735294117641</v>
      </c>
      <c r="K13390">
        <f t="shared" si="628"/>
        <v>2012</v>
      </c>
      <c r="L13390">
        <f t="shared" si="629"/>
        <v>8</v>
      </c>
    </row>
    <row r="13391" spans="1:12" x14ac:dyDescent="0.25">
      <c r="A13391" s="1">
        <v>41145</v>
      </c>
      <c r="B13391">
        <v>868.5</v>
      </c>
      <c r="C13391">
        <v>869</v>
      </c>
      <c r="D13391">
        <v>867.5</v>
      </c>
      <c r="E13391">
        <v>867.5</v>
      </c>
      <c r="G13391">
        <v>867.5</v>
      </c>
      <c r="H13391">
        <v>22093</v>
      </c>
      <c r="I13391">
        <v>25057</v>
      </c>
      <c r="J13391">
        <f t="shared" si="627"/>
        <v>318.93382352941177</v>
      </c>
      <c r="K13391">
        <f t="shared" si="628"/>
        <v>2012</v>
      </c>
      <c r="L13391">
        <f t="shared" si="629"/>
        <v>8</v>
      </c>
    </row>
    <row r="13392" spans="1:12" x14ac:dyDescent="0.25">
      <c r="A13392" s="1">
        <v>41148</v>
      </c>
      <c r="B13392">
        <v>862</v>
      </c>
      <c r="C13392">
        <v>862</v>
      </c>
      <c r="D13392">
        <v>862</v>
      </c>
      <c r="E13392">
        <v>862</v>
      </c>
      <c r="G13392">
        <v>862</v>
      </c>
      <c r="H13392">
        <v>19799</v>
      </c>
      <c r="I13392">
        <v>18195</v>
      </c>
      <c r="J13392">
        <f t="shared" si="627"/>
        <v>316.91176470588232</v>
      </c>
      <c r="K13392">
        <f t="shared" si="628"/>
        <v>2012</v>
      </c>
      <c r="L13392">
        <f t="shared" si="629"/>
        <v>8</v>
      </c>
    </row>
    <row r="13393" spans="1:12" x14ac:dyDescent="0.25">
      <c r="A13393" s="1">
        <v>41149</v>
      </c>
      <c r="B13393">
        <v>854.75</v>
      </c>
      <c r="C13393">
        <v>854.75</v>
      </c>
      <c r="D13393">
        <v>854.75</v>
      </c>
      <c r="E13393">
        <v>854.75</v>
      </c>
      <c r="G13393">
        <v>854.75</v>
      </c>
      <c r="H13393">
        <v>11184</v>
      </c>
      <c r="I13393">
        <v>14984</v>
      </c>
      <c r="J13393">
        <f t="shared" si="627"/>
        <v>314.24632352941177</v>
      </c>
      <c r="K13393">
        <f t="shared" si="628"/>
        <v>2012</v>
      </c>
      <c r="L13393">
        <f t="shared" si="629"/>
        <v>8</v>
      </c>
    </row>
    <row r="13394" spans="1:12" x14ac:dyDescent="0.25">
      <c r="A13394" s="1">
        <v>41150</v>
      </c>
      <c r="B13394">
        <v>886.5</v>
      </c>
      <c r="C13394">
        <v>886.5</v>
      </c>
      <c r="D13394">
        <v>885.5</v>
      </c>
      <c r="E13394">
        <v>885.5</v>
      </c>
      <c r="G13394">
        <v>885.5</v>
      </c>
      <c r="H13394">
        <v>12774</v>
      </c>
      <c r="I13394">
        <v>10394</v>
      </c>
      <c r="J13394">
        <f t="shared" si="627"/>
        <v>325.5514705882353</v>
      </c>
      <c r="K13394">
        <f t="shared" si="628"/>
        <v>2012</v>
      </c>
      <c r="L13394">
        <f t="shared" si="629"/>
        <v>8</v>
      </c>
    </row>
    <row r="13395" spans="1:12" x14ac:dyDescent="0.25">
      <c r="A13395" s="1">
        <v>41151</v>
      </c>
      <c r="B13395">
        <v>885.5</v>
      </c>
      <c r="C13395">
        <v>885.5</v>
      </c>
      <c r="D13395">
        <v>883.5</v>
      </c>
      <c r="E13395">
        <v>883.5</v>
      </c>
      <c r="G13395">
        <v>883.5</v>
      </c>
      <c r="H13395">
        <v>14071</v>
      </c>
      <c r="I13395">
        <v>10394</v>
      </c>
      <c r="J13395">
        <f t="shared" si="627"/>
        <v>324.81617647058829</v>
      </c>
      <c r="K13395">
        <f t="shared" si="628"/>
        <v>2012</v>
      </c>
      <c r="L13395">
        <f t="shared" si="629"/>
        <v>8</v>
      </c>
    </row>
    <row r="13396" spans="1:12" x14ac:dyDescent="0.25">
      <c r="A13396" s="1">
        <v>41152</v>
      </c>
      <c r="B13396">
        <v>870</v>
      </c>
      <c r="C13396">
        <v>870</v>
      </c>
      <c r="D13396">
        <v>870</v>
      </c>
      <c r="E13396">
        <v>870</v>
      </c>
      <c r="G13396">
        <v>870</v>
      </c>
      <c r="H13396">
        <v>2460</v>
      </c>
      <c r="I13396">
        <v>2228</v>
      </c>
      <c r="J13396">
        <f t="shared" si="627"/>
        <v>319.85294117647061</v>
      </c>
      <c r="K13396">
        <f t="shared" si="628"/>
        <v>2012</v>
      </c>
      <c r="L13396">
        <f t="shared" si="629"/>
        <v>8</v>
      </c>
    </row>
    <row r="13397" spans="1:12" x14ac:dyDescent="0.25">
      <c r="A13397" s="1">
        <v>41156</v>
      </c>
      <c r="B13397">
        <v>866</v>
      </c>
      <c r="C13397">
        <v>866</v>
      </c>
      <c r="D13397">
        <v>866</v>
      </c>
      <c r="E13397">
        <v>866</v>
      </c>
      <c r="G13397">
        <v>866</v>
      </c>
      <c r="H13397">
        <v>1777</v>
      </c>
      <c r="I13397">
        <v>1522</v>
      </c>
      <c r="J13397">
        <f t="shared" si="627"/>
        <v>318.38235294117646</v>
      </c>
      <c r="K13397">
        <f t="shared" si="628"/>
        <v>2012</v>
      </c>
      <c r="L13397">
        <f t="shared" si="629"/>
        <v>9</v>
      </c>
    </row>
    <row r="13398" spans="1:12" x14ac:dyDescent="0.25">
      <c r="A13398" s="1">
        <v>41157</v>
      </c>
      <c r="B13398">
        <v>845.75</v>
      </c>
      <c r="C13398">
        <v>845.75</v>
      </c>
      <c r="D13398">
        <v>845.75</v>
      </c>
      <c r="E13398">
        <v>845.75</v>
      </c>
      <c r="G13398">
        <v>845.75</v>
      </c>
      <c r="H13398">
        <v>1024</v>
      </c>
      <c r="I13398">
        <v>1365</v>
      </c>
      <c r="J13398">
        <f t="shared" si="627"/>
        <v>310.9375</v>
      </c>
      <c r="K13398">
        <f t="shared" si="628"/>
        <v>2012</v>
      </c>
      <c r="L13398">
        <f t="shared" si="629"/>
        <v>9</v>
      </c>
    </row>
    <row r="13399" spans="1:12" x14ac:dyDescent="0.25">
      <c r="A13399" s="1">
        <v>41158</v>
      </c>
      <c r="B13399">
        <v>872</v>
      </c>
      <c r="C13399">
        <v>872</v>
      </c>
      <c r="D13399">
        <v>872</v>
      </c>
      <c r="E13399">
        <v>872</v>
      </c>
      <c r="G13399">
        <v>872</v>
      </c>
      <c r="H13399">
        <v>477</v>
      </c>
      <c r="I13399">
        <v>1119</v>
      </c>
      <c r="J13399">
        <f t="shared" si="627"/>
        <v>320.58823529411762</v>
      </c>
      <c r="K13399">
        <f t="shared" si="628"/>
        <v>2012</v>
      </c>
      <c r="L13399">
        <f t="shared" si="629"/>
        <v>9</v>
      </c>
    </row>
    <row r="13400" spans="1:12" x14ac:dyDescent="0.25">
      <c r="A13400" s="1">
        <v>41159</v>
      </c>
      <c r="B13400">
        <v>884.75</v>
      </c>
      <c r="C13400">
        <v>884.75</v>
      </c>
      <c r="D13400">
        <v>884.75</v>
      </c>
      <c r="E13400">
        <v>884.75</v>
      </c>
      <c r="G13400">
        <v>884.75</v>
      </c>
      <c r="H13400">
        <v>427</v>
      </c>
      <c r="I13400">
        <v>738</v>
      </c>
      <c r="J13400">
        <f t="shared" si="627"/>
        <v>325.27573529411762</v>
      </c>
      <c r="K13400">
        <f t="shared" si="628"/>
        <v>2012</v>
      </c>
      <c r="L13400">
        <f t="shared" si="629"/>
        <v>9</v>
      </c>
    </row>
    <row r="13401" spans="1:12" x14ac:dyDescent="0.25">
      <c r="A13401" s="1">
        <v>41162</v>
      </c>
      <c r="B13401">
        <v>868.25</v>
      </c>
      <c r="C13401">
        <v>868.25</v>
      </c>
      <c r="D13401">
        <v>868.25</v>
      </c>
      <c r="E13401">
        <v>868.25</v>
      </c>
      <c r="G13401">
        <v>868.25</v>
      </c>
      <c r="H13401">
        <v>389</v>
      </c>
      <c r="I13401">
        <v>450</v>
      </c>
      <c r="J13401">
        <f t="shared" si="627"/>
        <v>319.20955882352933</v>
      </c>
      <c r="K13401">
        <f t="shared" si="628"/>
        <v>2012</v>
      </c>
      <c r="L13401">
        <f t="shared" si="629"/>
        <v>9</v>
      </c>
    </row>
    <row r="13402" spans="1:12" x14ac:dyDescent="0.25">
      <c r="A13402" s="1">
        <v>41163</v>
      </c>
      <c r="B13402">
        <v>860</v>
      </c>
      <c r="C13402">
        <v>860</v>
      </c>
      <c r="D13402">
        <v>860</v>
      </c>
      <c r="E13402">
        <v>860</v>
      </c>
      <c r="G13402">
        <v>860</v>
      </c>
      <c r="H13402">
        <v>221</v>
      </c>
      <c r="I13402">
        <v>291</v>
      </c>
      <c r="J13402">
        <f t="shared" si="627"/>
        <v>316.1764705882353</v>
      </c>
      <c r="K13402">
        <f t="shared" si="628"/>
        <v>2012</v>
      </c>
      <c r="L13402">
        <f t="shared" si="629"/>
        <v>9</v>
      </c>
    </row>
    <row r="13403" spans="1:12" x14ac:dyDescent="0.25">
      <c r="A13403" s="1">
        <v>41164</v>
      </c>
      <c r="B13403">
        <v>867</v>
      </c>
      <c r="C13403">
        <v>867</v>
      </c>
      <c r="D13403">
        <v>867</v>
      </c>
      <c r="E13403">
        <v>867</v>
      </c>
      <c r="G13403">
        <v>867</v>
      </c>
      <c r="H13403">
        <v>237</v>
      </c>
      <c r="I13403">
        <v>133</v>
      </c>
      <c r="J13403">
        <f t="shared" si="627"/>
        <v>318.75</v>
      </c>
      <c r="K13403">
        <f t="shared" si="628"/>
        <v>2012</v>
      </c>
      <c r="L13403">
        <f t="shared" si="629"/>
        <v>9</v>
      </c>
    </row>
    <row r="13404" spans="1:12" x14ac:dyDescent="0.25">
      <c r="A13404" s="1">
        <v>41165</v>
      </c>
      <c r="B13404">
        <v>879</v>
      </c>
      <c r="C13404">
        <v>879</v>
      </c>
      <c r="D13404">
        <v>879</v>
      </c>
      <c r="E13404">
        <v>879</v>
      </c>
      <c r="G13404">
        <v>879</v>
      </c>
      <c r="H13404">
        <v>56</v>
      </c>
      <c r="I13404">
        <v>133</v>
      </c>
      <c r="J13404">
        <f t="shared" si="627"/>
        <v>323.16176470588232</v>
      </c>
      <c r="K13404">
        <f t="shared" si="628"/>
        <v>2012</v>
      </c>
      <c r="L13404">
        <f t="shared" si="629"/>
        <v>9</v>
      </c>
    </row>
    <row r="13405" spans="1:12" x14ac:dyDescent="0.25">
      <c r="A13405" s="1">
        <v>41166</v>
      </c>
      <c r="B13405">
        <v>897.5</v>
      </c>
      <c r="C13405">
        <v>897.5</v>
      </c>
      <c r="D13405">
        <v>897.5</v>
      </c>
      <c r="E13405">
        <v>897.5</v>
      </c>
      <c r="G13405">
        <v>897.5</v>
      </c>
      <c r="H13405">
        <v>21</v>
      </c>
      <c r="I13405">
        <v>79</v>
      </c>
      <c r="J13405">
        <f t="shared" si="627"/>
        <v>329.96323529411762</v>
      </c>
      <c r="K13405">
        <f t="shared" si="628"/>
        <v>2012</v>
      </c>
      <c r="L13405">
        <f t="shared" si="629"/>
        <v>9</v>
      </c>
    </row>
    <row r="13406" spans="1:12" x14ac:dyDescent="0.25">
      <c r="A13406" s="1">
        <v>41169</v>
      </c>
      <c r="B13406">
        <v>906</v>
      </c>
      <c r="C13406">
        <v>906</v>
      </c>
      <c r="D13406">
        <v>876</v>
      </c>
      <c r="E13406">
        <v>878</v>
      </c>
      <c r="G13406">
        <v>878</v>
      </c>
      <c r="H13406">
        <v>70126</v>
      </c>
      <c r="I13406">
        <v>258439</v>
      </c>
      <c r="J13406">
        <f t="shared" si="627"/>
        <v>322.79411764705884</v>
      </c>
      <c r="K13406">
        <f t="shared" si="628"/>
        <v>2012</v>
      </c>
      <c r="L13406">
        <f t="shared" si="629"/>
        <v>9</v>
      </c>
    </row>
    <row r="13407" spans="1:12" x14ac:dyDescent="0.25">
      <c r="A13407" s="1">
        <v>41170</v>
      </c>
      <c r="B13407">
        <v>861.5</v>
      </c>
      <c r="C13407">
        <v>866</v>
      </c>
      <c r="D13407">
        <v>861.5</v>
      </c>
      <c r="E13407">
        <v>863.5</v>
      </c>
      <c r="G13407">
        <v>863.5</v>
      </c>
      <c r="H13407">
        <v>65009</v>
      </c>
      <c r="I13407">
        <v>252342</v>
      </c>
      <c r="J13407">
        <f t="shared" si="627"/>
        <v>317.46323529411762</v>
      </c>
      <c r="K13407">
        <f t="shared" si="628"/>
        <v>2012</v>
      </c>
      <c r="L13407">
        <f t="shared" si="629"/>
        <v>9</v>
      </c>
    </row>
    <row r="13408" spans="1:12" x14ac:dyDescent="0.25">
      <c r="A13408" s="1">
        <v>41171</v>
      </c>
      <c r="B13408">
        <v>875</v>
      </c>
      <c r="C13408">
        <v>882</v>
      </c>
      <c r="D13408">
        <v>871</v>
      </c>
      <c r="E13408">
        <v>881.5</v>
      </c>
      <c r="G13408">
        <v>881.5</v>
      </c>
      <c r="H13408">
        <v>48704</v>
      </c>
      <c r="I13408">
        <v>251961</v>
      </c>
      <c r="J13408">
        <f t="shared" si="627"/>
        <v>324.08088235294116</v>
      </c>
      <c r="K13408">
        <f t="shared" si="628"/>
        <v>2012</v>
      </c>
      <c r="L13408">
        <f t="shared" si="629"/>
        <v>9</v>
      </c>
    </row>
    <row r="13409" spans="1:12" x14ac:dyDescent="0.25">
      <c r="A13409" s="1">
        <v>41172</v>
      </c>
      <c r="B13409">
        <v>877</v>
      </c>
      <c r="C13409">
        <v>880</v>
      </c>
      <c r="D13409">
        <v>875</v>
      </c>
      <c r="E13409">
        <v>879.5</v>
      </c>
      <c r="G13409">
        <v>879.5</v>
      </c>
      <c r="H13409">
        <v>62308</v>
      </c>
      <c r="I13409">
        <v>250071</v>
      </c>
      <c r="J13409">
        <f t="shared" si="627"/>
        <v>323.34558823529414</v>
      </c>
      <c r="K13409">
        <f t="shared" si="628"/>
        <v>2012</v>
      </c>
      <c r="L13409">
        <f t="shared" si="629"/>
        <v>9</v>
      </c>
    </row>
    <row r="13410" spans="1:12" x14ac:dyDescent="0.25">
      <c r="A13410" s="1">
        <v>41173</v>
      </c>
      <c r="B13410">
        <v>891</v>
      </c>
      <c r="C13410">
        <v>899</v>
      </c>
      <c r="D13410">
        <v>891</v>
      </c>
      <c r="E13410">
        <v>897.25</v>
      </c>
      <c r="G13410">
        <v>897.25</v>
      </c>
      <c r="H13410">
        <v>56213</v>
      </c>
      <c r="I13410">
        <v>250220</v>
      </c>
      <c r="J13410">
        <f t="shared" si="627"/>
        <v>329.87132352941177</v>
      </c>
      <c r="K13410">
        <f t="shared" si="628"/>
        <v>2012</v>
      </c>
      <c r="L13410">
        <f t="shared" si="629"/>
        <v>9</v>
      </c>
    </row>
    <row r="13411" spans="1:12" x14ac:dyDescent="0.25">
      <c r="A13411" s="1">
        <v>41176</v>
      </c>
      <c r="B13411">
        <v>889.25</v>
      </c>
      <c r="C13411">
        <v>896</v>
      </c>
      <c r="D13411">
        <v>885</v>
      </c>
      <c r="E13411">
        <v>892</v>
      </c>
      <c r="G13411">
        <v>892</v>
      </c>
      <c r="H13411">
        <v>50618</v>
      </c>
      <c r="I13411">
        <v>248846</v>
      </c>
      <c r="J13411">
        <f t="shared" si="627"/>
        <v>327.94117647058823</v>
      </c>
      <c r="K13411">
        <f t="shared" si="628"/>
        <v>2012</v>
      </c>
      <c r="L13411">
        <f t="shared" si="629"/>
        <v>9</v>
      </c>
    </row>
    <row r="13412" spans="1:12" x14ac:dyDescent="0.25">
      <c r="A13412" s="1">
        <v>41177</v>
      </c>
      <c r="B13412">
        <v>890.75</v>
      </c>
      <c r="C13412">
        <v>890.75</v>
      </c>
      <c r="D13412">
        <v>881.25</v>
      </c>
      <c r="E13412">
        <v>886.5</v>
      </c>
      <c r="G13412">
        <v>886.5</v>
      </c>
      <c r="H13412">
        <v>41059</v>
      </c>
      <c r="I13412">
        <v>247592</v>
      </c>
      <c r="J13412">
        <f t="shared" si="627"/>
        <v>325.91911764705884</v>
      </c>
      <c r="K13412">
        <f t="shared" si="628"/>
        <v>2012</v>
      </c>
      <c r="L13412">
        <f t="shared" si="629"/>
        <v>9</v>
      </c>
    </row>
    <row r="13413" spans="1:12" x14ac:dyDescent="0.25">
      <c r="A13413" s="1">
        <v>41178</v>
      </c>
      <c r="B13413">
        <v>870</v>
      </c>
      <c r="C13413">
        <v>870</v>
      </c>
      <c r="D13413">
        <v>869</v>
      </c>
      <c r="E13413">
        <v>869.25</v>
      </c>
      <c r="G13413">
        <v>869.25</v>
      </c>
      <c r="H13413">
        <v>45173</v>
      </c>
      <c r="I13413">
        <v>246436</v>
      </c>
      <c r="J13413">
        <f t="shared" si="627"/>
        <v>319.57720588235298</v>
      </c>
      <c r="K13413">
        <f t="shared" si="628"/>
        <v>2012</v>
      </c>
      <c r="L13413">
        <f t="shared" si="629"/>
        <v>9</v>
      </c>
    </row>
    <row r="13414" spans="1:12" x14ac:dyDescent="0.25">
      <c r="A13414" s="1">
        <v>41179</v>
      </c>
      <c r="B13414">
        <v>867.75</v>
      </c>
      <c r="C13414">
        <v>867.75</v>
      </c>
      <c r="D13414">
        <v>854</v>
      </c>
      <c r="E13414">
        <v>855.5</v>
      </c>
      <c r="G13414">
        <v>855.5</v>
      </c>
      <c r="H13414">
        <v>54642</v>
      </c>
      <c r="I13414">
        <v>243054</v>
      </c>
      <c r="J13414">
        <f t="shared" si="627"/>
        <v>314.52205882352939</v>
      </c>
      <c r="K13414">
        <f t="shared" si="628"/>
        <v>2012</v>
      </c>
      <c r="L13414">
        <f t="shared" si="629"/>
        <v>9</v>
      </c>
    </row>
    <row r="13415" spans="1:12" x14ac:dyDescent="0.25">
      <c r="A13415" s="1">
        <v>41180</v>
      </c>
      <c r="B13415">
        <v>872</v>
      </c>
      <c r="C13415">
        <v>905</v>
      </c>
      <c r="D13415">
        <v>872</v>
      </c>
      <c r="E13415">
        <v>902.5</v>
      </c>
      <c r="G13415">
        <v>902.5</v>
      </c>
      <c r="H13415">
        <v>113725</v>
      </c>
      <c r="I13415">
        <v>245616</v>
      </c>
      <c r="J13415">
        <f t="shared" si="627"/>
        <v>331.8014705882353</v>
      </c>
      <c r="K13415">
        <f t="shared" si="628"/>
        <v>2012</v>
      </c>
      <c r="L13415">
        <f t="shared" si="629"/>
        <v>9</v>
      </c>
    </row>
    <row r="13416" spans="1:12" x14ac:dyDescent="0.25">
      <c r="A13416" s="1">
        <v>41183</v>
      </c>
      <c r="B13416">
        <v>878</v>
      </c>
      <c r="C13416">
        <v>884.5</v>
      </c>
      <c r="D13416">
        <v>874.25</v>
      </c>
      <c r="E13416">
        <v>884.25</v>
      </c>
      <c r="G13416">
        <v>884.25</v>
      </c>
      <c r="H13416">
        <v>69801</v>
      </c>
      <c r="I13416">
        <v>246341</v>
      </c>
      <c r="J13416">
        <f t="shared" si="627"/>
        <v>325.09191176470586</v>
      </c>
      <c r="K13416">
        <f t="shared" si="628"/>
        <v>2012</v>
      </c>
      <c r="L13416">
        <f t="shared" si="629"/>
        <v>10</v>
      </c>
    </row>
    <row r="13417" spans="1:12" x14ac:dyDescent="0.25">
      <c r="A13417" s="1">
        <v>41184</v>
      </c>
      <c r="B13417">
        <v>874</v>
      </c>
      <c r="C13417">
        <v>874</v>
      </c>
      <c r="D13417">
        <v>866.75</v>
      </c>
      <c r="E13417">
        <v>871.5</v>
      </c>
      <c r="G13417">
        <v>871.5</v>
      </c>
      <c r="H13417">
        <v>47009</v>
      </c>
      <c r="I13417">
        <v>244933</v>
      </c>
      <c r="J13417">
        <f t="shared" si="627"/>
        <v>320.40441176470586</v>
      </c>
      <c r="K13417">
        <f t="shared" si="628"/>
        <v>2012</v>
      </c>
      <c r="L13417">
        <f t="shared" si="629"/>
        <v>10</v>
      </c>
    </row>
    <row r="13418" spans="1:12" x14ac:dyDescent="0.25">
      <c r="A13418" s="1">
        <v>41185</v>
      </c>
      <c r="B13418">
        <v>865</v>
      </c>
      <c r="C13418">
        <v>873</v>
      </c>
      <c r="D13418">
        <v>860</v>
      </c>
      <c r="E13418">
        <v>873</v>
      </c>
      <c r="G13418">
        <v>873</v>
      </c>
      <c r="H13418">
        <v>48774</v>
      </c>
      <c r="I13418">
        <v>241560</v>
      </c>
      <c r="J13418">
        <f t="shared" si="627"/>
        <v>320.95588235294116</v>
      </c>
      <c r="K13418">
        <f t="shared" si="628"/>
        <v>2012</v>
      </c>
      <c r="L13418">
        <f t="shared" si="629"/>
        <v>10</v>
      </c>
    </row>
    <row r="13419" spans="1:12" x14ac:dyDescent="0.25">
      <c r="A13419" s="1">
        <v>41186</v>
      </c>
      <c r="B13419">
        <v>881</v>
      </c>
      <c r="C13419">
        <v>881</v>
      </c>
      <c r="D13419">
        <v>868</v>
      </c>
      <c r="E13419">
        <v>869.25</v>
      </c>
      <c r="G13419">
        <v>869.25</v>
      </c>
      <c r="H13419">
        <v>37897</v>
      </c>
      <c r="I13419">
        <v>239636</v>
      </c>
      <c r="J13419">
        <f t="shared" si="627"/>
        <v>319.57720588235298</v>
      </c>
      <c r="K13419">
        <f t="shared" si="628"/>
        <v>2012</v>
      </c>
      <c r="L13419">
        <f t="shared" si="629"/>
        <v>10</v>
      </c>
    </row>
    <row r="13420" spans="1:12" x14ac:dyDescent="0.25">
      <c r="A13420" s="1">
        <v>41187</v>
      </c>
      <c r="B13420">
        <v>867.5</v>
      </c>
      <c r="C13420">
        <v>867.5</v>
      </c>
      <c r="D13420">
        <v>857</v>
      </c>
      <c r="E13420">
        <v>857.5</v>
      </c>
      <c r="G13420">
        <v>857.5</v>
      </c>
      <c r="H13420">
        <v>39874</v>
      </c>
      <c r="I13420">
        <v>239745</v>
      </c>
      <c r="J13420">
        <f t="shared" si="627"/>
        <v>315.25735294117646</v>
      </c>
      <c r="K13420">
        <f t="shared" si="628"/>
        <v>2012</v>
      </c>
      <c r="L13420">
        <f t="shared" si="629"/>
        <v>10</v>
      </c>
    </row>
    <row r="13421" spans="1:12" x14ac:dyDescent="0.25">
      <c r="A13421" s="1">
        <v>41190</v>
      </c>
      <c r="B13421">
        <v>862</v>
      </c>
      <c r="C13421">
        <v>862</v>
      </c>
      <c r="D13421">
        <v>860.5</v>
      </c>
      <c r="E13421">
        <v>861</v>
      </c>
      <c r="G13421">
        <v>861</v>
      </c>
      <c r="H13421">
        <v>30156</v>
      </c>
      <c r="I13421">
        <v>241054</v>
      </c>
      <c r="J13421">
        <f t="shared" si="627"/>
        <v>316.54411764705884</v>
      </c>
      <c r="K13421">
        <f t="shared" si="628"/>
        <v>2012</v>
      </c>
      <c r="L13421">
        <f t="shared" si="629"/>
        <v>10</v>
      </c>
    </row>
    <row r="13422" spans="1:12" x14ac:dyDescent="0.25">
      <c r="A13422" s="1">
        <v>41191</v>
      </c>
      <c r="B13422">
        <v>872.75</v>
      </c>
      <c r="C13422">
        <v>872.75</v>
      </c>
      <c r="D13422">
        <v>864.25</v>
      </c>
      <c r="E13422">
        <v>864.25</v>
      </c>
      <c r="G13422">
        <v>864.25</v>
      </c>
      <c r="H13422">
        <v>31219</v>
      </c>
      <c r="I13422">
        <v>240332</v>
      </c>
      <c r="J13422">
        <f t="shared" si="627"/>
        <v>317.7389705882353</v>
      </c>
      <c r="K13422">
        <f t="shared" si="628"/>
        <v>2012</v>
      </c>
      <c r="L13422">
        <f t="shared" si="629"/>
        <v>10</v>
      </c>
    </row>
    <row r="13423" spans="1:12" x14ac:dyDescent="0.25">
      <c r="A13423" s="1">
        <v>41192</v>
      </c>
      <c r="B13423">
        <v>868</v>
      </c>
      <c r="C13423">
        <v>871</v>
      </c>
      <c r="D13423">
        <v>868</v>
      </c>
      <c r="E13423">
        <v>869.75</v>
      </c>
      <c r="G13423">
        <v>869.75</v>
      </c>
      <c r="H13423">
        <v>39290</v>
      </c>
      <c r="I13423">
        <v>240181</v>
      </c>
      <c r="J13423">
        <f t="shared" si="627"/>
        <v>319.7610294117647</v>
      </c>
      <c r="K13423">
        <f t="shared" si="628"/>
        <v>2012</v>
      </c>
      <c r="L13423">
        <f t="shared" si="629"/>
        <v>10</v>
      </c>
    </row>
    <row r="13424" spans="1:12" x14ac:dyDescent="0.25">
      <c r="A13424" s="1">
        <v>41193</v>
      </c>
      <c r="B13424">
        <v>877</v>
      </c>
      <c r="C13424">
        <v>890</v>
      </c>
      <c r="D13424">
        <v>877</v>
      </c>
      <c r="E13424">
        <v>886</v>
      </c>
      <c r="G13424">
        <v>886</v>
      </c>
      <c r="H13424">
        <v>80723</v>
      </c>
      <c r="I13424">
        <v>248767</v>
      </c>
      <c r="J13424">
        <f t="shared" si="627"/>
        <v>325.73529411764707</v>
      </c>
      <c r="K13424">
        <f t="shared" si="628"/>
        <v>2012</v>
      </c>
      <c r="L13424">
        <f t="shared" si="629"/>
        <v>10</v>
      </c>
    </row>
    <row r="13425" spans="1:12" x14ac:dyDescent="0.25">
      <c r="A13425" s="1">
        <v>41194</v>
      </c>
      <c r="B13425">
        <v>857</v>
      </c>
      <c r="C13425">
        <v>862</v>
      </c>
      <c r="D13425">
        <v>856.5</v>
      </c>
      <c r="E13425">
        <v>856.75</v>
      </c>
      <c r="G13425">
        <v>856.75</v>
      </c>
      <c r="H13425">
        <v>65077</v>
      </c>
      <c r="I13425">
        <v>241379</v>
      </c>
      <c r="J13425">
        <f t="shared" si="627"/>
        <v>314.9816176470589</v>
      </c>
      <c r="K13425">
        <f t="shared" si="628"/>
        <v>2012</v>
      </c>
      <c r="L13425">
        <f t="shared" si="629"/>
        <v>10</v>
      </c>
    </row>
    <row r="13426" spans="1:12" x14ac:dyDescent="0.25">
      <c r="A13426" s="1">
        <v>41197</v>
      </c>
      <c r="B13426">
        <v>852</v>
      </c>
      <c r="C13426">
        <v>852</v>
      </c>
      <c r="D13426">
        <v>844.75</v>
      </c>
      <c r="E13426">
        <v>848.25</v>
      </c>
      <c r="G13426">
        <v>848.25</v>
      </c>
      <c r="H13426">
        <v>54486</v>
      </c>
      <c r="I13426">
        <v>239726</v>
      </c>
      <c r="J13426">
        <f t="shared" si="627"/>
        <v>311.85661764705884</v>
      </c>
      <c r="K13426">
        <f t="shared" si="628"/>
        <v>2012</v>
      </c>
      <c r="L13426">
        <f t="shared" si="629"/>
        <v>10</v>
      </c>
    </row>
    <row r="13427" spans="1:12" x14ac:dyDescent="0.25">
      <c r="A13427" s="1">
        <v>41198</v>
      </c>
      <c r="B13427">
        <v>853.5</v>
      </c>
      <c r="C13427">
        <v>853.5</v>
      </c>
      <c r="D13427">
        <v>847.5</v>
      </c>
      <c r="E13427">
        <v>847.75</v>
      </c>
      <c r="G13427">
        <v>847.75</v>
      </c>
      <c r="H13427">
        <v>42442</v>
      </c>
      <c r="I13427">
        <v>237927</v>
      </c>
      <c r="J13427">
        <f t="shared" si="627"/>
        <v>311.67279411764702</v>
      </c>
      <c r="K13427">
        <f t="shared" si="628"/>
        <v>2012</v>
      </c>
      <c r="L13427">
        <f t="shared" si="629"/>
        <v>10</v>
      </c>
    </row>
    <row r="13428" spans="1:12" x14ac:dyDescent="0.25">
      <c r="A13428" s="1">
        <v>41199</v>
      </c>
      <c r="B13428">
        <v>851</v>
      </c>
      <c r="C13428">
        <v>856.5</v>
      </c>
      <c r="D13428">
        <v>851</v>
      </c>
      <c r="E13428">
        <v>856.25</v>
      </c>
      <c r="G13428">
        <v>856.25</v>
      </c>
      <c r="H13428">
        <v>31953</v>
      </c>
      <c r="I13428">
        <v>236079</v>
      </c>
      <c r="J13428">
        <f t="shared" si="627"/>
        <v>314.79779411764707</v>
      </c>
      <c r="K13428">
        <f t="shared" si="628"/>
        <v>2012</v>
      </c>
      <c r="L13428">
        <f t="shared" si="629"/>
        <v>10</v>
      </c>
    </row>
    <row r="13429" spans="1:12" x14ac:dyDescent="0.25">
      <c r="A13429" s="1">
        <v>41200</v>
      </c>
      <c r="B13429">
        <v>865</v>
      </c>
      <c r="C13429">
        <v>871.5</v>
      </c>
      <c r="D13429">
        <v>865</v>
      </c>
      <c r="E13429">
        <v>868.5</v>
      </c>
      <c r="G13429">
        <v>868.5</v>
      </c>
      <c r="H13429">
        <v>47153</v>
      </c>
      <c r="I13429">
        <v>236621</v>
      </c>
      <c r="J13429">
        <f t="shared" si="627"/>
        <v>319.3014705882353</v>
      </c>
      <c r="K13429">
        <f t="shared" si="628"/>
        <v>2012</v>
      </c>
      <c r="L13429">
        <f t="shared" si="629"/>
        <v>10</v>
      </c>
    </row>
    <row r="13430" spans="1:12" x14ac:dyDescent="0.25">
      <c r="A13430" s="1">
        <v>41201</v>
      </c>
      <c r="B13430">
        <v>877.5</v>
      </c>
      <c r="C13430">
        <v>882</v>
      </c>
      <c r="D13430">
        <v>872.5</v>
      </c>
      <c r="E13430">
        <v>872.5</v>
      </c>
      <c r="G13430">
        <v>872.5</v>
      </c>
      <c r="H13430">
        <v>54168</v>
      </c>
      <c r="I13430">
        <v>237417</v>
      </c>
      <c r="J13430">
        <f t="shared" si="627"/>
        <v>320.77205882352939</v>
      </c>
      <c r="K13430">
        <f t="shared" si="628"/>
        <v>2012</v>
      </c>
      <c r="L13430">
        <f t="shared" si="629"/>
        <v>10</v>
      </c>
    </row>
    <row r="13431" spans="1:12" x14ac:dyDescent="0.25">
      <c r="A13431" s="1">
        <v>41204</v>
      </c>
      <c r="B13431">
        <v>879</v>
      </c>
      <c r="C13431">
        <v>879.25</v>
      </c>
      <c r="D13431">
        <v>878</v>
      </c>
      <c r="E13431">
        <v>878.25</v>
      </c>
      <c r="G13431">
        <v>878.25</v>
      </c>
      <c r="H13431">
        <v>34180</v>
      </c>
      <c r="I13431">
        <v>239070</v>
      </c>
      <c r="J13431">
        <f t="shared" si="627"/>
        <v>322.8860294117647</v>
      </c>
      <c r="K13431">
        <f t="shared" si="628"/>
        <v>2012</v>
      </c>
      <c r="L13431">
        <f t="shared" si="629"/>
        <v>10</v>
      </c>
    </row>
    <row r="13432" spans="1:12" x14ac:dyDescent="0.25">
      <c r="A13432" s="1">
        <v>41205</v>
      </c>
      <c r="B13432">
        <v>865</v>
      </c>
      <c r="C13432">
        <v>870</v>
      </c>
      <c r="D13432">
        <v>861.75</v>
      </c>
      <c r="E13432">
        <v>868.75</v>
      </c>
      <c r="G13432">
        <v>868.75</v>
      </c>
      <c r="H13432">
        <v>52907</v>
      </c>
      <c r="I13432">
        <v>235057</v>
      </c>
      <c r="J13432">
        <f t="shared" si="627"/>
        <v>319.39338235294116</v>
      </c>
      <c r="K13432">
        <f t="shared" si="628"/>
        <v>2012</v>
      </c>
      <c r="L13432">
        <f t="shared" si="629"/>
        <v>10</v>
      </c>
    </row>
    <row r="13433" spans="1:12" x14ac:dyDescent="0.25">
      <c r="A13433" s="1">
        <v>41206</v>
      </c>
      <c r="B13433">
        <v>890</v>
      </c>
      <c r="C13433">
        <v>890</v>
      </c>
      <c r="D13433">
        <v>882</v>
      </c>
      <c r="E13433">
        <v>884</v>
      </c>
      <c r="G13433">
        <v>884</v>
      </c>
      <c r="H13433">
        <v>66690</v>
      </c>
      <c r="I13433">
        <v>237681</v>
      </c>
      <c r="J13433">
        <f t="shared" si="627"/>
        <v>325</v>
      </c>
      <c r="K13433">
        <f t="shared" si="628"/>
        <v>2012</v>
      </c>
      <c r="L13433">
        <f t="shared" si="629"/>
        <v>10</v>
      </c>
    </row>
    <row r="13434" spans="1:12" x14ac:dyDescent="0.25">
      <c r="A13434" s="1">
        <v>41207</v>
      </c>
      <c r="B13434">
        <v>879</v>
      </c>
      <c r="C13434">
        <v>879</v>
      </c>
      <c r="D13434">
        <v>872.5</v>
      </c>
      <c r="E13434">
        <v>872.75</v>
      </c>
      <c r="G13434">
        <v>872.75</v>
      </c>
      <c r="H13434">
        <v>52854</v>
      </c>
      <c r="I13434">
        <v>234169</v>
      </c>
      <c r="J13434">
        <f t="shared" si="627"/>
        <v>320.86397058823525</v>
      </c>
      <c r="K13434">
        <f t="shared" si="628"/>
        <v>2012</v>
      </c>
      <c r="L13434">
        <f t="shared" si="629"/>
        <v>10</v>
      </c>
    </row>
    <row r="13435" spans="1:12" x14ac:dyDescent="0.25">
      <c r="A13435" s="1">
        <v>41208</v>
      </c>
      <c r="B13435">
        <v>877</v>
      </c>
      <c r="C13435">
        <v>877</v>
      </c>
      <c r="D13435">
        <v>863.75</v>
      </c>
      <c r="E13435">
        <v>863.75</v>
      </c>
      <c r="G13435">
        <v>863.75</v>
      </c>
      <c r="H13435">
        <v>49970</v>
      </c>
      <c r="I13435">
        <v>234169</v>
      </c>
      <c r="J13435">
        <f t="shared" si="627"/>
        <v>317.55514705882354</v>
      </c>
      <c r="K13435">
        <f t="shared" si="628"/>
        <v>2012</v>
      </c>
      <c r="L13435">
        <f t="shared" si="629"/>
        <v>10</v>
      </c>
    </row>
    <row r="13436" spans="1:12" x14ac:dyDescent="0.25">
      <c r="A13436" s="1">
        <v>41211</v>
      </c>
      <c r="B13436">
        <v>858.5</v>
      </c>
      <c r="C13436">
        <v>859</v>
      </c>
      <c r="D13436">
        <v>858</v>
      </c>
      <c r="E13436">
        <v>858</v>
      </c>
      <c r="G13436">
        <v>858</v>
      </c>
      <c r="H13436">
        <v>33806</v>
      </c>
      <c r="I13436">
        <v>210611</v>
      </c>
      <c r="J13436">
        <f t="shared" si="627"/>
        <v>315.44117647058823</v>
      </c>
      <c r="K13436">
        <f t="shared" si="628"/>
        <v>2012</v>
      </c>
      <c r="L13436">
        <f t="shared" si="629"/>
        <v>10</v>
      </c>
    </row>
    <row r="13437" spans="1:12" x14ac:dyDescent="0.25">
      <c r="A13437" s="1">
        <v>41212</v>
      </c>
      <c r="B13437">
        <v>864.5</v>
      </c>
      <c r="C13437">
        <v>864.5</v>
      </c>
      <c r="D13437">
        <v>854.25</v>
      </c>
      <c r="E13437">
        <v>856.75</v>
      </c>
      <c r="G13437">
        <v>856.75</v>
      </c>
      <c r="H13437">
        <v>49682</v>
      </c>
      <c r="I13437">
        <v>220417</v>
      </c>
      <c r="J13437">
        <f t="shared" si="627"/>
        <v>314.9816176470589</v>
      </c>
      <c r="K13437">
        <f t="shared" si="628"/>
        <v>2012</v>
      </c>
      <c r="L13437">
        <f t="shared" si="629"/>
        <v>10</v>
      </c>
    </row>
    <row r="13438" spans="1:12" x14ac:dyDescent="0.25">
      <c r="A13438" s="1">
        <v>41213</v>
      </c>
      <c r="B13438">
        <v>862</v>
      </c>
      <c r="C13438">
        <v>873</v>
      </c>
      <c r="D13438">
        <v>862</v>
      </c>
      <c r="E13438">
        <v>864.5</v>
      </c>
      <c r="G13438">
        <v>864.5</v>
      </c>
      <c r="H13438">
        <v>64343</v>
      </c>
      <c r="I13438">
        <v>204070</v>
      </c>
      <c r="J13438">
        <f t="shared" si="627"/>
        <v>317.83088235294116</v>
      </c>
      <c r="K13438">
        <f t="shared" si="628"/>
        <v>2012</v>
      </c>
      <c r="L13438">
        <f t="shared" si="629"/>
        <v>10</v>
      </c>
    </row>
    <row r="13439" spans="1:12" x14ac:dyDescent="0.25">
      <c r="A13439" s="1">
        <v>41214</v>
      </c>
      <c r="B13439">
        <v>865.5</v>
      </c>
      <c r="C13439">
        <v>871.5</v>
      </c>
      <c r="D13439">
        <v>865.5</v>
      </c>
      <c r="E13439">
        <v>868.5</v>
      </c>
      <c r="G13439">
        <v>868.5</v>
      </c>
      <c r="H13439">
        <v>59531</v>
      </c>
      <c r="I13439">
        <v>197983</v>
      </c>
      <c r="J13439">
        <f t="shared" si="627"/>
        <v>319.3014705882353</v>
      </c>
      <c r="K13439">
        <f t="shared" si="628"/>
        <v>2012</v>
      </c>
      <c r="L13439">
        <f t="shared" si="629"/>
        <v>11</v>
      </c>
    </row>
    <row r="13440" spans="1:12" x14ac:dyDescent="0.25">
      <c r="A13440" s="1">
        <v>41215</v>
      </c>
      <c r="B13440">
        <v>863.5</v>
      </c>
      <c r="C13440">
        <v>872</v>
      </c>
      <c r="D13440">
        <v>862.25</v>
      </c>
      <c r="E13440">
        <v>864.5</v>
      </c>
      <c r="G13440">
        <v>864.5</v>
      </c>
      <c r="H13440">
        <v>48621</v>
      </c>
      <c r="I13440">
        <v>194537</v>
      </c>
      <c r="J13440">
        <f t="shared" si="627"/>
        <v>317.83088235294116</v>
      </c>
      <c r="K13440">
        <f t="shared" si="628"/>
        <v>2012</v>
      </c>
      <c r="L13440">
        <f t="shared" si="629"/>
        <v>11</v>
      </c>
    </row>
    <row r="13441" spans="1:12" x14ac:dyDescent="0.25">
      <c r="A13441" s="1">
        <v>41218</v>
      </c>
      <c r="B13441">
        <v>868.5</v>
      </c>
      <c r="C13441">
        <v>873.25</v>
      </c>
      <c r="D13441">
        <v>865.25</v>
      </c>
      <c r="E13441">
        <v>866</v>
      </c>
      <c r="G13441">
        <v>866</v>
      </c>
      <c r="H13441">
        <v>56213</v>
      </c>
      <c r="I13441">
        <v>189920</v>
      </c>
      <c r="J13441">
        <f t="shared" si="627"/>
        <v>318.38235294117646</v>
      </c>
      <c r="K13441">
        <f t="shared" si="628"/>
        <v>2012</v>
      </c>
      <c r="L13441">
        <f t="shared" si="629"/>
        <v>11</v>
      </c>
    </row>
    <row r="13442" spans="1:12" x14ac:dyDescent="0.25">
      <c r="A13442" s="1">
        <v>41219</v>
      </c>
      <c r="B13442">
        <v>874.25</v>
      </c>
      <c r="C13442">
        <v>877</v>
      </c>
      <c r="D13442">
        <v>874.25</v>
      </c>
      <c r="E13442">
        <v>877</v>
      </c>
      <c r="G13442">
        <v>877</v>
      </c>
      <c r="H13442">
        <v>46248</v>
      </c>
      <c r="I13442">
        <v>184736</v>
      </c>
      <c r="J13442">
        <f t="shared" ref="J13442:J13505" si="630">G13442/100*5000/136</f>
        <v>322.4264705882353</v>
      </c>
      <c r="K13442">
        <f t="shared" ref="K13442:K13505" si="631">YEAR(A13442)</f>
        <v>2012</v>
      </c>
      <c r="L13442">
        <f t="shared" ref="L13442:L13505" si="632">MONTH(A13442)</f>
        <v>11</v>
      </c>
    </row>
    <row r="13443" spans="1:12" x14ac:dyDescent="0.25">
      <c r="A13443" s="1">
        <v>41220</v>
      </c>
      <c r="B13443">
        <v>877.5</v>
      </c>
      <c r="C13443">
        <v>895</v>
      </c>
      <c r="D13443">
        <v>877.5</v>
      </c>
      <c r="E13443">
        <v>894</v>
      </c>
      <c r="G13443">
        <v>894</v>
      </c>
      <c r="H13443">
        <v>92322</v>
      </c>
      <c r="I13443">
        <v>187877</v>
      </c>
      <c r="J13443">
        <f t="shared" si="630"/>
        <v>328.6764705882353</v>
      </c>
      <c r="K13443">
        <f t="shared" si="631"/>
        <v>2012</v>
      </c>
      <c r="L13443">
        <f t="shared" si="632"/>
        <v>11</v>
      </c>
    </row>
    <row r="13444" spans="1:12" x14ac:dyDescent="0.25">
      <c r="A13444" s="1">
        <v>41221</v>
      </c>
      <c r="B13444">
        <v>891.5</v>
      </c>
      <c r="C13444">
        <v>902.5</v>
      </c>
      <c r="D13444">
        <v>891</v>
      </c>
      <c r="E13444">
        <v>902.5</v>
      </c>
      <c r="G13444">
        <v>902.5</v>
      </c>
      <c r="H13444">
        <v>111863</v>
      </c>
      <c r="I13444">
        <v>174255</v>
      </c>
      <c r="J13444">
        <f t="shared" si="630"/>
        <v>331.8014705882353</v>
      </c>
      <c r="K13444">
        <f t="shared" si="631"/>
        <v>2012</v>
      </c>
      <c r="L13444">
        <f t="shared" si="632"/>
        <v>11</v>
      </c>
    </row>
    <row r="13445" spans="1:12" x14ac:dyDescent="0.25">
      <c r="A13445" s="1">
        <v>41222</v>
      </c>
      <c r="B13445">
        <v>907</v>
      </c>
      <c r="C13445">
        <v>907</v>
      </c>
      <c r="D13445">
        <v>886.5</v>
      </c>
      <c r="E13445">
        <v>886.5</v>
      </c>
      <c r="G13445">
        <v>886.5</v>
      </c>
      <c r="H13445">
        <v>119143</v>
      </c>
      <c r="I13445">
        <v>162935</v>
      </c>
      <c r="J13445">
        <f t="shared" si="630"/>
        <v>325.91911764705884</v>
      </c>
      <c r="K13445">
        <f t="shared" si="631"/>
        <v>2012</v>
      </c>
      <c r="L13445">
        <f t="shared" si="632"/>
        <v>11</v>
      </c>
    </row>
    <row r="13446" spans="1:12" x14ac:dyDescent="0.25">
      <c r="A13446" s="1">
        <v>41225</v>
      </c>
      <c r="B13446">
        <v>858.5</v>
      </c>
      <c r="C13446">
        <v>858.5</v>
      </c>
      <c r="D13446">
        <v>857</v>
      </c>
      <c r="E13446">
        <v>857.75</v>
      </c>
      <c r="G13446">
        <v>857.75</v>
      </c>
      <c r="H13446">
        <v>105517</v>
      </c>
      <c r="I13446">
        <v>138954</v>
      </c>
      <c r="J13446">
        <f t="shared" si="630"/>
        <v>315.34926470588238</v>
      </c>
      <c r="K13446">
        <f t="shared" si="631"/>
        <v>2012</v>
      </c>
      <c r="L13446">
        <f t="shared" si="632"/>
        <v>11</v>
      </c>
    </row>
    <row r="13447" spans="1:12" x14ac:dyDescent="0.25">
      <c r="A13447" s="1">
        <v>41226</v>
      </c>
      <c r="B13447">
        <v>852.5</v>
      </c>
      <c r="C13447">
        <v>852.5</v>
      </c>
      <c r="D13447">
        <v>849.5</v>
      </c>
      <c r="E13447">
        <v>851</v>
      </c>
      <c r="G13447">
        <v>851</v>
      </c>
      <c r="H13447">
        <v>83677</v>
      </c>
      <c r="I13447">
        <v>131795</v>
      </c>
      <c r="J13447">
        <f t="shared" si="630"/>
        <v>312.86764705882354</v>
      </c>
      <c r="K13447">
        <f t="shared" si="631"/>
        <v>2012</v>
      </c>
      <c r="L13447">
        <f t="shared" si="632"/>
        <v>11</v>
      </c>
    </row>
    <row r="13448" spans="1:12" x14ac:dyDescent="0.25">
      <c r="A13448" s="1">
        <v>41227</v>
      </c>
      <c r="B13448">
        <v>848</v>
      </c>
      <c r="C13448">
        <v>849.5</v>
      </c>
      <c r="D13448">
        <v>848</v>
      </c>
      <c r="E13448">
        <v>848.75</v>
      </c>
      <c r="G13448">
        <v>848.75</v>
      </c>
      <c r="H13448">
        <v>69482</v>
      </c>
      <c r="I13448">
        <v>128051</v>
      </c>
      <c r="J13448">
        <f t="shared" si="630"/>
        <v>312.04044117647061</v>
      </c>
      <c r="K13448">
        <f t="shared" si="631"/>
        <v>2012</v>
      </c>
      <c r="L13448">
        <f t="shared" si="632"/>
        <v>11</v>
      </c>
    </row>
    <row r="13449" spans="1:12" x14ac:dyDescent="0.25">
      <c r="A13449" s="1">
        <v>41228</v>
      </c>
      <c r="B13449">
        <v>853</v>
      </c>
      <c r="C13449">
        <v>853</v>
      </c>
      <c r="D13449">
        <v>845</v>
      </c>
      <c r="E13449">
        <v>845.5</v>
      </c>
      <c r="G13449">
        <v>845.5</v>
      </c>
      <c r="H13449">
        <v>60918</v>
      </c>
      <c r="I13449">
        <v>119248</v>
      </c>
      <c r="J13449">
        <f t="shared" si="630"/>
        <v>310.84558823529414</v>
      </c>
      <c r="K13449">
        <f t="shared" si="631"/>
        <v>2012</v>
      </c>
      <c r="L13449">
        <f t="shared" si="632"/>
        <v>11</v>
      </c>
    </row>
    <row r="13450" spans="1:12" x14ac:dyDescent="0.25">
      <c r="A13450" s="1">
        <v>41229</v>
      </c>
      <c r="B13450">
        <v>837</v>
      </c>
      <c r="C13450">
        <v>840</v>
      </c>
      <c r="D13450">
        <v>837</v>
      </c>
      <c r="E13450">
        <v>838</v>
      </c>
      <c r="G13450">
        <v>838</v>
      </c>
      <c r="H13450">
        <v>81050</v>
      </c>
      <c r="I13450">
        <v>109686</v>
      </c>
      <c r="J13450">
        <f t="shared" si="630"/>
        <v>308.08823529411768</v>
      </c>
      <c r="K13450">
        <f t="shared" si="631"/>
        <v>2012</v>
      </c>
      <c r="L13450">
        <f t="shared" si="632"/>
        <v>11</v>
      </c>
    </row>
    <row r="13451" spans="1:12" x14ac:dyDescent="0.25">
      <c r="A13451" s="1">
        <v>41232</v>
      </c>
      <c r="B13451">
        <v>841.5</v>
      </c>
      <c r="C13451">
        <v>842.5</v>
      </c>
      <c r="D13451">
        <v>841</v>
      </c>
      <c r="E13451">
        <v>841.75</v>
      </c>
      <c r="G13451">
        <v>841.75</v>
      </c>
      <c r="H13451">
        <v>52318</v>
      </c>
      <c r="I13451">
        <v>106490</v>
      </c>
      <c r="J13451">
        <f t="shared" si="630"/>
        <v>309.46691176470586</v>
      </c>
      <c r="K13451">
        <f t="shared" si="631"/>
        <v>2012</v>
      </c>
      <c r="L13451">
        <f t="shared" si="632"/>
        <v>11</v>
      </c>
    </row>
    <row r="13452" spans="1:12" x14ac:dyDescent="0.25">
      <c r="A13452" s="1">
        <v>41233</v>
      </c>
      <c r="B13452">
        <v>846</v>
      </c>
      <c r="C13452">
        <v>847.5</v>
      </c>
      <c r="D13452">
        <v>844.5</v>
      </c>
      <c r="E13452">
        <v>845</v>
      </c>
      <c r="G13452">
        <v>845</v>
      </c>
      <c r="H13452">
        <v>44956</v>
      </c>
      <c r="I13452">
        <v>106490</v>
      </c>
      <c r="J13452">
        <f t="shared" si="630"/>
        <v>310.66176470588238</v>
      </c>
      <c r="K13452">
        <f t="shared" si="631"/>
        <v>2012</v>
      </c>
      <c r="L13452">
        <f t="shared" si="632"/>
        <v>11</v>
      </c>
    </row>
    <row r="13453" spans="1:12" x14ac:dyDescent="0.25">
      <c r="A13453" s="1">
        <v>41234</v>
      </c>
      <c r="B13453">
        <v>845.5</v>
      </c>
      <c r="C13453">
        <v>845.5</v>
      </c>
      <c r="D13453">
        <v>845.25</v>
      </c>
      <c r="E13453">
        <v>845.25</v>
      </c>
      <c r="G13453">
        <v>845.25</v>
      </c>
      <c r="H13453">
        <v>49829</v>
      </c>
      <c r="I13453">
        <v>87657</v>
      </c>
      <c r="J13453">
        <f t="shared" si="630"/>
        <v>310.75367647058823</v>
      </c>
      <c r="K13453">
        <f t="shared" si="631"/>
        <v>2012</v>
      </c>
      <c r="L13453">
        <f t="shared" si="632"/>
        <v>11</v>
      </c>
    </row>
    <row r="13454" spans="1:12" x14ac:dyDescent="0.25">
      <c r="A13454" s="1">
        <v>41236</v>
      </c>
      <c r="B13454">
        <v>848.5</v>
      </c>
      <c r="C13454">
        <v>848.5</v>
      </c>
      <c r="D13454">
        <v>847.75</v>
      </c>
      <c r="E13454">
        <v>847.75</v>
      </c>
      <c r="G13454">
        <v>847.75</v>
      </c>
      <c r="H13454">
        <v>26455</v>
      </c>
      <c r="I13454">
        <v>64455</v>
      </c>
      <c r="J13454">
        <f t="shared" si="630"/>
        <v>311.67279411764702</v>
      </c>
      <c r="K13454">
        <f t="shared" si="631"/>
        <v>2012</v>
      </c>
      <c r="L13454">
        <f t="shared" si="632"/>
        <v>11</v>
      </c>
    </row>
    <row r="13455" spans="1:12" x14ac:dyDescent="0.25">
      <c r="A13455" s="1">
        <v>41239</v>
      </c>
      <c r="B13455">
        <v>849</v>
      </c>
      <c r="C13455">
        <v>849</v>
      </c>
      <c r="D13455">
        <v>849</v>
      </c>
      <c r="E13455">
        <v>849</v>
      </c>
      <c r="G13455">
        <v>849</v>
      </c>
      <c r="H13455">
        <v>65079</v>
      </c>
      <c r="I13455">
        <v>48903</v>
      </c>
      <c r="J13455">
        <f t="shared" si="630"/>
        <v>312.13235294117646</v>
      </c>
      <c r="K13455">
        <f t="shared" si="631"/>
        <v>2012</v>
      </c>
      <c r="L13455">
        <f t="shared" si="632"/>
        <v>11</v>
      </c>
    </row>
    <row r="13456" spans="1:12" x14ac:dyDescent="0.25">
      <c r="A13456" s="1">
        <v>41240</v>
      </c>
      <c r="B13456">
        <v>873</v>
      </c>
      <c r="C13456">
        <v>873</v>
      </c>
      <c r="D13456">
        <v>873</v>
      </c>
      <c r="E13456">
        <v>873</v>
      </c>
      <c r="G13456">
        <v>873</v>
      </c>
      <c r="H13456">
        <v>84631</v>
      </c>
      <c r="I13456">
        <v>32716</v>
      </c>
      <c r="J13456">
        <f t="shared" si="630"/>
        <v>320.95588235294116</v>
      </c>
      <c r="K13456">
        <f t="shared" si="631"/>
        <v>2012</v>
      </c>
      <c r="L13456">
        <f t="shared" si="632"/>
        <v>11</v>
      </c>
    </row>
    <row r="13457" spans="1:12" x14ac:dyDescent="0.25">
      <c r="A13457" s="1">
        <v>41241</v>
      </c>
      <c r="B13457">
        <v>875.5</v>
      </c>
      <c r="C13457">
        <v>877</v>
      </c>
      <c r="D13457">
        <v>875.5</v>
      </c>
      <c r="E13457">
        <v>876</v>
      </c>
      <c r="G13457">
        <v>876</v>
      </c>
      <c r="H13457">
        <v>29369</v>
      </c>
      <c r="I13457">
        <v>16561</v>
      </c>
      <c r="J13457">
        <f t="shared" si="630"/>
        <v>322.05882352941177</v>
      </c>
      <c r="K13457">
        <f t="shared" si="631"/>
        <v>2012</v>
      </c>
      <c r="L13457">
        <f t="shared" si="632"/>
        <v>11</v>
      </c>
    </row>
    <row r="13458" spans="1:12" x14ac:dyDescent="0.25">
      <c r="A13458" s="1">
        <v>41242</v>
      </c>
      <c r="B13458">
        <v>870</v>
      </c>
      <c r="C13458">
        <v>870</v>
      </c>
      <c r="D13458">
        <v>869.25</v>
      </c>
      <c r="E13458">
        <v>869.25</v>
      </c>
      <c r="G13458">
        <v>869.25</v>
      </c>
      <c r="H13458">
        <v>28833</v>
      </c>
      <c r="I13458">
        <v>11337</v>
      </c>
      <c r="J13458">
        <f t="shared" si="630"/>
        <v>319.57720588235298</v>
      </c>
      <c r="K13458">
        <f t="shared" si="631"/>
        <v>2012</v>
      </c>
      <c r="L13458">
        <f t="shared" si="632"/>
        <v>11</v>
      </c>
    </row>
    <row r="13459" spans="1:12" x14ac:dyDescent="0.25">
      <c r="A13459" s="1">
        <v>41243</v>
      </c>
      <c r="B13459">
        <v>844.75</v>
      </c>
      <c r="C13459">
        <v>844.75</v>
      </c>
      <c r="D13459">
        <v>844.75</v>
      </c>
      <c r="E13459">
        <v>844.75</v>
      </c>
      <c r="G13459">
        <v>844.75</v>
      </c>
      <c r="H13459">
        <v>48493</v>
      </c>
      <c r="I13459">
        <v>4013</v>
      </c>
      <c r="J13459">
        <f t="shared" si="630"/>
        <v>310.56985294117646</v>
      </c>
      <c r="K13459">
        <f t="shared" si="631"/>
        <v>2012</v>
      </c>
      <c r="L13459">
        <f t="shared" si="632"/>
        <v>11</v>
      </c>
    </row>
    <row r="13460" spans="1:12" x14ac:dyDescent="0.25">
      <c r="A13460" s="1">
        <v>41246</v>
      </c>
      <c r="B13460">
        <v>842</v>
      </c>
      <c r="C13460">
        <v>842</v>
      </c>
      <c r="D13460">
        <v>842</v>
      </c>
      <c r="E13460">
        <v>842</v>
      </c>
      <c r="G13460">
        <v>842</v>
      </c>
      <c r="H13460">
        <v>33038</v>
      </c>
      <c r="I13460">
        <v>1933</v>
      </c>
      <c r="J13460">
        <f t="shared" si="630"/>
        <v>309.55882352941177</v>
      </c>
      <c r="K13460">
        <f t="shared" si="631"/>
        <v>2012</v>
      </c>
      <c r="L13460">
        <f t="shared" si="632"/>
        <v>12</v>
      </c>
    </row>
    <row r="13461" spans="1:12" x14ac:dyDescent="0.25">
      <c r="A13461" s="1">
        <v>41247</v>
      </c>
      <c r="B13461">
        <v>838.5</v>
      </c>
      <c r="C13461">
        <v>838.5</v>
      </c>
      <c r="D13461">
        <v>838.5</v>
      </c>
      <c r="E13461">
        <v>838.5</v>
      </c>
      <c r="G13461">
        <v>838.5</v>
      </c>
      <c r="H13461">
        <v>30799</v>
      </c>
      <c r="I13461">
        <v>1215</v>
      </c>
      <c r="J13461">
        <f t="shared" si="630"/>
        <v>308.27205882352939</v>
      </c>
      <c r="K13461">
        <f t="shared" si="631"/>
        <v>2012</v>
      </c>
      <c r="L13461">
        <f t="shared" si="632"/>
        <v>12</v>
      </c>
    </row>
    <row r="13462" spans="1:12" x14ac:dyDescent="0.25">
      <c r="A13462" s="1">
        <v>41248</v>
      </c>
      <c r="B13462">
        <v>842.25</v>
      </c>
      <c r="C13462">
        <v>842.25</v>
      </c>
      <c r="D13462">
        <v>842.25</v>
      </c>
      <c r="E13462">
        <v>842.25</v>
      </c>
      <c r="G13462">
        <v>842.25</v>
      </c>
      <c r="H13462">
        <v>30362</v>
      </c>
      <c r="I13462">
        <v>764</v>
      </c>
      <c r="J13462">
        <f t="shared" si="630"/>
        <v>309.65073529411762</v>
      </c>
      <c r="K13462">
        <f t="shared" si="631"/>
        <v>2012</v>
      </c>
      <c r="L13462">
        <f t="shared" si="632"/>
        <v>12</v>
      </c>
    </row>
    <row r="13463" spans="1:12" x14ac:dyDescent="0.25">
      <c r="A13463" s="1">
        <v>41249</v>
      </c>
      <c r="B13463">
        <v>845.25</v>
      </c>
      <c r="C13463">
        <v>845.25</v>
      </c>
      <c r="D13463">
        <v>845.25</v>
      </c>
      <c r="E13463">
        <v>845.25</v>
      </c>
      <c r="G13463">
        <v>845.25</v>
      </c>
      <c r="H13463">
        <v>29811</v>
      </c>
      <c r="I13463">
        <v>544</v>
      </c>
      <c r="J13463">
        <f t="shared" si="630"/>
        <v>310.75367647058823</v>
      </c>
      <c r="K13463">
        <f t="shared" si="631"/>
        <v>2012</v>
      </c>
      <c r="L13463">
        <f t="shared" si="632"/>
        <v>12</v>
      </c>
    </row>
    <row r="13464" spans="1:12" x14ac:dyDescent="0.25">
      <c r="A13464" s="1">
        <v>41250</v>
      </c>
      <c r="B13464">
        <v>844.25</v>
      </c>
      <c r="C13464">
        <v>844.25</v>
      </c>
      <c r="D13464">
        <v>844.25</v>
      </c>
      <c r="E13464">
        <v>844.25</v>
      </c>
      <c r="G13464">
        <v>844.25</v>
      </c>
      <c r="H13464">
        <v>29449</v>
      </c>
      <c r="I13464">
        <v>318</v>
      </c>
      <c r="J13464">
        <f t="shared" si="630"/>
        <v>310.38602941176475</v>
      </c>
      <c r="K13464">
        <f t="shared" si="631"/>
        <v>2012</v>
      </c>
      <c r="L13464">
        <f t="shared" si="632"/>
        <v>12</v>
      </c>
    </row>
    <row r="13465" spans="1:12" x14ac:dyDescent="0.25">
      <c r="A13465" s="1">
        <v>41253</v>
      </c>
      <c r="B13465">
        <v>832.75</v>
      </c>
      <c r="C13465">
        <v>832.75</v>
      </c>
      <c r="D13465">
        <v>832.75</v>
      </c>
      <c r="E13465">
        <v>832.75</v>
      </c>
      <c r="G13465">
        <v>832.75</v>
      </c>
      <c r="H13465">
        <v>108</v>
      </c>
      <c r="I13465">
        <v>188</v>
      </c>
      <c r="J13465">
        <f t="shared" si="630"/>
        <v>306.15808823529414</v>
      </c>
      <c r="K13465">
        <f t="shared" si="631"/>
        <v>2012</v>
      </c>
      <c r="L13465">
        <f t="shared" si="632"/>
        <v>12</v>
      </c>
    </row>
    <row r="13466" spans="1:12" x14ac:dyDescent="0.25">
      <c r="A13466" s="1">
        <v>41254</v>
      </c>
      <c r="B13466">
        <v>805.75</v>
      </c>
      <c r="C13466">
        <v>805.75</v>
      </c>
      <c r="D13466">
        <v>805.75</v>
      </c>
      <c r="E13466">
        <v>805.75</v>
      </c>
      <c r="G13466">
        <v>805.75</v>
      </c>
      <c r="H13466">
        <v>105</v>
      </c>
      <c r="I13466">
        <v>146</v>
      </c>
      <c r="J13466">
        <f t="shared" si="630"/>
        <v>296.23161764705878</v>
      </c>
      <c r="K13466">
        <f t="shared" si="631"/>
        <v>2012</v>
      </c>
      <c r="L13466">
        <f t="shared" si="632"/>
        <v>12</v>
      </c>
    </row>
    <row r="13467" spans="1:12" x14ac:dyDescent="0.25">
      <c r="A13467" s="1">
        <v>41255</v>
      </c>
      <c r="B13467">
        <v>794.75</v>
      </c>
      <c r="C13467">
        <v>794.75</v>
      </c>
      <c r="D13467">
        <v>794.75</v>
      </c>
      <c r="E13467">
        <v>794.75</v>
      </c>
      <c r="G13467">
        <v>794.75</v>
      </c>
      <c r="H13467">
        <v>90</v>
      </c>
      <c r="I13467">
        <v>119</v>
      </c>
      <c r="J13467">
        <f t="shared" si="630"/>
        <v>292.1875</v>
      </c>
      <c r="K13467">
        <f t="shared" si="631"/>
        <v>2012</v>
      </c>
      <c r="L13467">
        <f t="shared" si="632"/>
        <v>12</v>
      </c>
    </row>
    <row r="13468" spans="1:12" x14ac:dyDescent="0.25">
      <c r="A13468" s="1">
        <v>41256</v>
      </c>
      <c r="B13468">
        <v>793</v>
      </c>
      <c r="C13468">
        <v>793</v>
      </c>
      <c r="D13468">
        <v>793</v>
      </c>
      <c r="E13468">
        <v>793</v>
      </c>
      <c r="G13468">
        <v>793</v>
      </c>
      <c r="H13468">
        <v>71</v>
      </c>
      <c r="I13468">
        <v>119</v>
      </c>
      <c r="J13468">
        <f t="shared" si="630"/>
        <v>291.54411764705884</v>
      </c>
      <c r="K13468">
        <f t="shared" si="631"/>
        <v>2012</v>
      </c>
      <c r="L13468">
        <f t="shared" si="632"/>
        <v>12</v>
      </c>
    </row>
    <row r="13469" spans="1:12" x14ac:dyDescent="0.25">
      <c r="A13469" s="1">
        <v>41257</v>
      </c>
      <c r="B13469">
        <v>801</v>
      </c>
      <c r="C13469">
        <v>801</v>
      </c>
      <c r="D13469">
        <v>801</v>
      </c>
      <c r="E13469">
        <v>801</v>
      </c>
      <c r="G13469">
        <v>801</v>
      </c>
      <c r="H13469">
        <v>55</v>
      </c>
      <c r="I13469">
        <v>106</v>
      </c>
      <c r="J13469">
        <f t="shared" si="630"/>
        <v>294.48529411764707</v>
      </c>
      <c r="K13469">
        <f t="shared" si="631"/>
        <v>2012</v>
      </c>
      <c r="L13469">
        <f t="shared" si="632"/>
        <v>12</v>
      </c>
    </row>
    <row r="13470" spans="1:12" x14ac:dyDescent="0.25">
      <c r="A13470" s="1">
        <v>41260</v>
      </c>
      <c r="B13470">
        <v>812.75</v>
      </c>
      <c r="C13470">
        <v>812.75</v>
      </c>
      <c r="D13470">
        <v>808</v>
      </c>
      <c r="E13470">
        <v>808</v>
      </c>
      <c r="G13470">
        <v>808</v>
      </c>
      <c r="H13470">
        <v>31802</v>
      </c>
      <c r="I13470">
        <v>238726</v>
      </c>
      <c r="J13470">
        <f t="shared" si="630"/>
        <v>297.05882352941177</v>
      </c>
      <c r="K13470">
        <f t="shared" si="631"/>
        <v>2012</v>
      </c>
      <c r="L13470">
        <f t="shared" si="632"/>
        <v>12</v>
      </c>
    </row>
    <row r="13471" spans="1:12" x14ac:dyDescent="0.25">
      <c r="A13471" s="1">
        <v>41261</v>
      </c>
      <c r="B13471">
        <v>803</v>
      </c>
      <c r="C13471">
        <v>812.5</v>
      </c>
      <c r="D13471">
        <v>803</v>
      </c>
      <c r="E13471">
        <v>811.25</v>
      </c>
      <c r="G13471">
        <v>811.25</v>
      </c>
      <c r="H13471">
        <v>43498</v>
      </c>
      <c r="I13471">
        <v>239242</v>
      </c>
      <c r="J13471">
        <f t="shared" si="630"/>
        <v>298.25367647058823</v>
      </c>
      <c r="K13471">
        <f t="shared" si="631"/>
        <v>2012</v>
      </c>
      <c r="L13471">
        <f t="shared" si="632"/>
        <v>12</v>
      </c>
    </row>
    <row r="13472" spans="1:12" x14ac:dyDescent="0.25">
      <c r="A13472" s="1">
        <v>41262</v>
      </c>
      <c r="B13472">
        <v>818</v>
      </c>
      <c r="C13472">
        <v>818</v>
      </c>
      <c r="D13472">
        <v>805.5</v>
      </c>
      <c r="E13472">
        <v>805.75</v>
      </c>
      <c r="G13472">
        <v>805.75</v>
      </c>
      <c r="H13472">
        <v>57620</v>
      </c>
      <c r="I13472">
        <v>239626</v>
      </c>
      <c r="J13472">
        <f t="shared" si="630"/>
        <v>296.23161764705878</v>
      </c>
      <c r="K13472">
        <f t="shared" si="631"/>
        <v>2012</v>
      </c>
      <c r="L13472">
        <f t="shared" si="632"/>
        <v>12</v>
      </c>
    </row>
    <row r="13473" spans="1:12" x14ac:dyDescent="0.25">
      <c r="A13473" s="1">
        <v>41263</v>
      </c>
      <c r="B13473">
        <v>793</v>
      </c>
      <c r="C13473">
        <v>795</v>
      </c>
      <c r="D13473">
        <v>790.25</v>
      </c>
      <c r="E13473">
        <v>790.5</v>
      </c>
      <c r="G13473">
        <v>790.5</v>
      </c>
      <c r="H13473">
        <v>57317</v>
      </c>
      <c r="I13473">
        <v>238337</v>
      </c>
      <c r="J13473">
        <f t="shared" si="630"/>
        <v>290.625</v>
      </c>
      <c r="K13473">
        <f t="shared" si="631"/>
        <v>2012</v>
      </c>
      <c r="L13473">
        <f t="shared" si="632"/>
        <v>12</v>
      </c>
    </row>
    <row r="13474" spans="1:12" x14ac:dyDescent="0.25">
      <c r="A13474" s="1">
        <v>41264</v>
      </c>
      <c r="B13474">
        <v>793</v>
      </c>
      <c r="C13474">
        <v>793</v>
      </c>
      <c r="D13474">
        <v>792</v>
      </c>
      <c r="E13474">
        <v>792</v>
      </c>
      <c r="G13474">
        <v>792</v>
      </c>
      <c r="H13474">
        <v>30941</v>
      </c>
      <c r="I13474">
        <v>238337</v>
      </c>
      <c r="J13474">
        <f t="shared" si="630"/>
        <v>291.1764705882353</v>
      </c>
      <c r="K13474">
        <f t="shared" si="631"/>
        <v>2012</v>
      </c>
      <c r="L13474">
        <f t="shared" si="632"/>
        <v>12</v>
      </c>
    </row>
    <row r="13475" spans="1:12" x14ac:dyDescent="0.25">
      <c r="A13475" s="1">
        <v>41267</v>
      </c>
      <c r="B13475">
        <v>793</v>
      </c>
      <c r="C13475">
        <v>793.75</v>
      </c>
      <c r="D13475">
        <v>793</v>
      </c>
      <c r="E13475">
        <v>793.75</v>
      </c>
      <c r="G13475">
        <v>793.75</v>
      </c>
      <c r="H13475">
        <v>9241</v>
      </c>
      <c r="I13475">
        <v>240799</v>
      </c>
      <c r="J13475">
        <f t="shared" si="630"/>
        <v>291.81985294117646</v>
      </c>
      <c r="K13475">
        <f t="shared" si="631"/>
        <v>2012</v>
      </c>
      <c r="L13475">
        <f t="shared" si="632"/>
        <v>12</v>
      </c>
    </row>
    <row r="13476" spans="1:12" x14ac:dyDescent="0.25">
      <c r="A13476" s="1">
        <v>41269</v>
      </c>
      <c r="B13476">
        <v>779.25</v>
      </c>
      <c r="C13476">
        <v>779.25</v>
      </c>
      <c r="D13476">
        <v>773.75</v>
      </c>
      <c r="E13476">
        <v>774.5</v>
      </c>
      <c r="G13476">
        <v>774.5</v>
      </c>
      <c r="H13476">
        <v>24690</v>
      </c>
      <c r="I13476">
        <v>243294</v>
      </c>
      <c r="J13476">
        <f t="shared" si="630"/>
        <v>284.74264705882354</v>
      </c>
      <c r="K13476">
        <f t="shared" si="631"/>
        <v>2012</v>
      </c>
      <c r="L13476">
        <f t="shared" si="632"/>
        <v>12</v>
      </c>
    </row>
    <row r="13477" spans="1:12" x14ac:dyDescent="0.25">
      <c r="A13477" s="1">
        <v>41270</v>
      </c>
      <c r="B13477">
        <v>768</v>
      </c>
      <c r="C13477">
        <v>773.5</v>
      </c>
      <c r="D13477">
        <v>768</v>
      </c>
      <c r="E13477">
        <v>772.25</v>
      </c>
      <c r="G13477">
        <v>772.25</v>
      </c>
      <c r="H13477">
        <v>34707</v>
      </c>
      <c r="I13477">
        <v>243565</v>
      </c>
      <c r="J13477">
        <f t="shared" si="630"/>
        <v>283.91544117647061</v>
      </c>
      <c r="K13477">
        <f t="shared" si="631"/>
        <v>2012</v>
      </c>
      <c r="L13477">
        <f t="shared" si="632"/>
        <v>12</v>
      </c>
    </row>
    <row r="13478" spans="1:12" x14ac:dyDescent="0.25">
      <c r="A13478" s="1">
        <v>41271</v>
      </c>
      <c r="B13478">
        <v>772.5</v>
      </c>
      <c r="C13478">
        <v>779.5</v>
      </c>
      <c r="D13478">
        <v>772</v>
      </c>
      <c r="E13478">
        <v>778.75</v>
      </c>
      <c r="G13478">
        <v>778.75</v>
      </c>
      <c r="H13478">
        <v>42515</v>
      </c>
      <c r="I13478">
        <v>243565</v>
      </c>
      <c r="J13478">
        <f t="shared" si="630"/>
        <v>286.30514705882354</v>
      </c>
      <c r="K13478">
        <f t="shared" si="631"/>
        <v>2012</v>
      </c>
      <c r="L13478">
        <f t="shared" si="632"/>
        <v>12</v>
      </c>
    </row>
    <row r="13479" spans="1:12" x14ac:dyDescent="0.25">
      <c r="A13479" s="1">
        <v>41274</v>
      </c>
      <c r="B13479">
        <v>770.5</v>
      </c>
      <c r="C13479">
        <v>781</v>
      </c>
      <c r="D13479">
        <v>770</v>
      </c>
      <c r="E13479">
        <v>778</v>
      </c>
      <c r="G13479">
        <v>778</v>
      </c>
      <c r="H13479">
        <v>27200</v>
      </c>
      <c r="I13479">
        <v>247090</v>
      </c>
      <c r="J13479">
        <f t="shared" si="630"/>
        <v>286.02941176470586</v>
      </c>
      <c r="K13479">
        <f t="shared" si="631"/>
        <v>2012</v>
      </c>
      <c r="L13479">
        <f t="shared" si="632"/>
        <v>12</v>
      </c>
    </row>
    <row r="13480" spans="1:12" x14ac:dyDescent="0.25">
      <c r="A13480" s="1">
        <v>41276</v>
      </c>
      <c r="B13480">
        <v>775.5</v>
      </c>
      <c r="C13480">
        <v>775.5</v>
      </c>
      <c r="D13480">
        <v>755</v>
      </c>
      <c r="E13480">
        <v>755.25</v>
      </c>
      <c r="G13480">
        <v>755.25</v>
      </c>
      <c r="H13480">
        <v>57487</v>
      </c>
      <c r="I13480">
        <v>251391</v>
      </c>
      <c r="J13480">
        <f t="shared" si="630"/>
        <v>277.66544117647061</v>
      </c>
      <c r="K13480">
        <f t="shared" si="631"/>
        <v>2013</v>
      </c>
      <c r="L13480">
        <f t="shared" si="632"/>
        <v>1</v>
      </c>
    </row>
    <row r="13481" spans="1:12" x14ac:dyDescent="0.25">
      <c r="A13481" s="1">
        <v>41277</v>
      </c>
      <c r="B13481">
        <v>755</v>
      </c>
      <c r="C13481">
        <v>756</v>
      </c>
      <c r="D13481">
        <v>752.5</v>
      </c>
      <c r="E13481">
        <v>755.5</v>
      </c>
      <c r="G13481">
        <v>755.5</v>
      </c>
      <c r="H13481">
        <v>52630</v>
      </c>
      <c r="I13481">
        <v>251570</v>
      </c>
      <c r="J13481">
        <f t="shared" si="630"/>
        <v>277.75735294117646</v>
      </c>
      <c r="K13481">
        <f t="shared" si="631"/>
        <v>2013</v>
      </c>
      <c r="L13481">
        <f t="shared" si="632"/>
        <v>1</v>
      </c>
    </row>
    <row r="13482" spans="1:12" x14ac:dyDescent="0.25">
      <c r="A13482" s="1">
        <v>41278</v>
      </c>
      <c r="B13482">
        <v>754</v>
      </c>
      <c r="C13482">
        <v>754</v>
      </c>
      <c r="D13482">
        <v>746.5</v>
      </c>
      <c r="E13482">
        <v>747.25</v>
      </c>
      <c r="G13482">
        <v>747.25</v>
      </c>
      <c r="H13482">
        <v>52189</v>
      </c>
      <c r="I13482">
        <v>253052</v>
      </c>
      <c r="J13482">
        <f t="shared" si="630"/>
        <v>274.72426470588238</v>
      </c>
      <c r="K13482">
        <f t="shared" si="631"/>
        <v>2013</v>
      </c>
      <c r="L13482">
        <f t="shared" si="632"/>
        <v>1</v>
      </c>
    </row>
    <row r="13483" spans="1:12" x14ac:dyDescent="0.25">
      <c r="A13483" s="1">
        <v>41281</v>
      </c>
      <c r="B13483">
        <v>755</v>
      </c>
      <c r="C13483">
        <v>755</v>
      </c>
      <c r="D13483">
        <v>747.5</v>
      </c>
      <c r="E13483">
        <v>751.25</v>
      </c>
      <c r="G13483">
        <v>751.25</v>
      </c>
      <c r="H13483">
        <v>49871</v>
      </c>
      <c r="I13483">
        <v>257969</v>
      </c>
      <c r="J13483">
        <f t="shared" si="630"/>
        <v>276.19485294117646</v>
      </c>
      <c r="K13483">
        <f t="shared" si="631"/>
        <v>2013</v>
      </c>
      <c r="L13483">
        <f t="shared" si="632"/>
        <v>1</v>
      </c>
    </row>
    <row r="13484" spans="1:12" x14ac:dyDescent="0.25">
      <c r="A13484" s="1">
        <v>41282</v>
      </c>
      <c r="B13484">
        <v>753</v>
      </c>
      <c r="C13484">
        <v>758.25</v>
      </c>
      <c r="D13484">
        <v>749</v>
      </c>
      <c r="E13484">
        <v>750.5</v>
      </c>
      <c r="G13484">
        <v>750.5</v>
      </c>
      <c r="H13484">
        <v>59205</v>
      </c>
      <c r="I13484">
        <v>254325</v>
      </c>
      <c r="J13484">
        <f t="shared" si="630"/>
        <v>275.91911764705884</v>
      </c>
      <c r="K13484">
        <f t="shared" si="631"/>
        <v>2013</v>
      </c>
      <c r="L13484">
        <f t="shared" si="632"/>
        <v>1</v>
      </c>
    </row>
    <row r="13485" spans="1:12" x14ac:dyDescent="0.25">
      <c r="A13485" s="1">
        <v>41283</v>
      </c>
      <c r="B13485">
        <v>754</v>
      </c>
      <c r="C13485">
        <v>754</v>
      </c>
      <c r="D13485">
        <v>745</v>
      </c>
      <c r="E13485">
        <v>745.5</v>
      </c>
      <c r="G13485">
        <v>745.5</v>
      </c>
      <c r="H13485">
        <v>64233</v>
      </c>
      <c r="I13485">
        <v>255760</v>
      </c>
      <c r="J13485">
        <f t="shared" si="630"/>
        <v>274.08088235294116</v>
      </c>
      <c r="K13485">
        <f t="shared" si="631"/>
        <v>2013</v>
      </c>
      <c r="L13485">
        <f t="shared" si="632"/>
        <v>1</v>
      </c>
    </row>
    <row r="13486" spans="1:12" x14ac:dyDescent="0.25">
      <c r="A13486" s="1">
        <v>41284</v>
      </c>
      <c r="B13486">
        <v>752</v>
      </c>
      <c r="C13486">
        <v>752</v>
      </c>
      <c r="D13486">
        <v>744.5</v>
      </c>
      <c r="E13486">
        <v>744.5</v>
      </c>
      <c r="G13486">
        <v>744.5</v>
      </c>
      <c r="H13486">
        <v>68987</v>
      </c>
      <c r="I13486">
        <v>249763</v>
      </c>
      <c r="J13486">
        <f t="shared" si="630"/>
        <v>273.71323529411762</v>
      </c>
      <c r="K13486">
        <f t="shared" si="631"/>
        <v>2013</v>
      </c>
      <c r="L13486">
        <f t="shared" si="632"/>
        <v>1</v>
      </c>
    </row>
    <row r="13487" spans="1:12" x14ac:dyDescent="0.25">
      <c r="A13487" s="1">
        <v>41285</v>
      </c>
      <c r="B13487">
        <v>741.25</v>
      </c>
      <c r="C13487">
        <v>759</v>
      </c>
      <c r="D13487">
        <v>740.5</v>
      </c>
      <c r="E13487">
        <v>754.75</v>
      </c>
      <c r="G13487">
        <v>754.75</v>
      </c>
      <c r="H13487">
        <v>123269</v>
      </c>
      <c r="I13487">
        <v>239975</v>
      </c>
      <c r="J13487">
        <f t="shared" si="630"/>
        <v>277.48161764705884</v>
      </c>
      <c r="K13487">
        <f t="shared" si="631"/>
        <v>2013</v>
      </c>
      <c r="L13487">
        <f t="shared" si="632"/>
        <v>1</v>
      </c>
    </row>
    <row r="13488" spans="1:12" x14ac:dyDescent="0.25">
      <c r="A13488" s="1">
        <v>41288</v>
      </c>
      <c r="B13488">
        <v>770.5</v>
      </c>
      <c r="C13488">
        <v>770.5</v>
      </c>
      <c r="D13488">
        <v>765.5</v>
      </c>
      <c r="E13488">
        <v>767</v>
      </c>
      <c r="G13488">
        <v>767</v>
      </c>
      <c r="H13488">
        <v>89329</v>
      </c>
      <c r="I13488">
        <v>240263</v>
      </c>
      <c r="J13488">
        <f t="shared" si="630"/>
        <v>281.98529411764707</v>
      </c>
      <c r="K13488">
        <f t="shared" si="631"/>
        <v>2013</v>
      </c>
      <c r="L13488">
        <f t="shared" si="632"/>
        <v>1</v>
      </c>
    </row>
    <row r="13489" spans="1:12" x14ac:dyDescent="0.25">
      <c r="A13489" s="1">
        <v>41289</v>
      </c>
      <c r="B13489">
        <v>774</v>
      </c>
      <c r="C13489">
        <v>783</v>
      </c>
      <c r="D13489">
        <v>774</v>
      </c>
      <c r="E13489">
        <v>782.75</v>
      </c>
      <c r="G13489">
        <v>782.75</v>
      </c>
      <c r="H13489">
        <v>85330</v>
      </c>
      <c r="I13489">
        <v>233757</v>
      </c>
      <c r="J13489">
        <f t="shared" si="630"/>
        <v>287.77573529411762</v>
      </c>
      <c r="K13489">
        <f t="shared" si="631"/>
        <v>2013</v>
      </c>
      <c r="L13489">
        <f t="shared" si="632"/>
        <v>1</v>
      </c>
    </row>
    <row r="13490" spans="1:12" x14ac:dyDescent="0.25">
      <c r="A13490" s="1">
        <v>41290</v>
      </c>
      <c r="B13490">
        <v>782.5</v>
      </c>
      <c r="C13490">
        <v>787</v>
      </c>
      <c r="D13490">
        <v>775.5</v>
      </c>
      <c r="E13490">
        <v>785</v>
      </c>
      <c r="G13490">
        <v>785</v>
      </c>
      <c r="H13490">
        <v>55951</v>
      </c>
      <c r="I13490">
        <v>233964</v>
      </c>
      <c r="J13490">
        <f t="shared" si="630"/>
        <v>288.60294117647061</v>
      </c>
      <c r="K13490">
        <f t="shared" si="631"/>
        <v>2013</v>
      </c>
      <c r="L13490">
        <f t="shared" si="632"/>
        <v>1</v>
      </c>
    </row>
    <row r="13491" spans="1:12" x14ac:dyDescent="0.25">
      <c r="A13491" s="1">
        <v>41291</v>
      </c>
      <c r="B13491">
        <v>785</v>
      </c>
      <c r="C13491">
        <v>785</v>
      </c>
      <c r="D13491">
        <v>781</v>
      </c>
      <c r="E13491">
        <v>781.25</v>
      </c>
      <c r="G13491">
        <v>781.25</v>
      </c>
      <c r="H13491">
        <v>49583</v>
      </c>
      <c r="I13491">
        <v>233964</v>
      </c>
      <c r="J13491">
        <f t="shared" si="630"/>
        <v>287.22426470588238</v>
      </c>
      <c r="K13491">
        <f t="shared" si="631"/>
        <v>2013</v>
      </c>
      <c r="L13491">
        <f t="shared" si="632"/>
        <v>1</v>
      </c>
    </row>
    <row r="13492" spans="1:12" x14ac:dyDescent="0.25">
      <c r="A13492" s="1">
        <v>41292</v>
      </c>
      <c r="B13492">
        <v>782.75</v>
      </c>
      <c r="C13492">
        <v>792.5</v>
      </c>
      <c r="D13492">
        <v>782.75</v>
      </c>
      <c r="E13492">
        <v>791.25</v>
      </c>
      <c r="G13492">
        <v>791.25</v>
      </c>
      <c r="H13492">
        <v>51678</v>
      </c>
      <c r="I13492">
        <v>234650</v>
      </c>
      <c r="J13492">
        <f t="shared" si="630"/>
        <v>290.90073529411762</v>
      </c>
      <c r="K13492">
        <f t="shared" si="631"/>
        <v>2013</v>
      </c>
      <c r="L13492">
        <f t="shared" si="632"/>
        <v>1</v>
      </c>
    </row>
    <row r="13493" spans="1:12" x14ac:dyDescent="0.25">
      <c r="A13493" s="1">
        <v>41296</v>
      </c>
      <c r="B13493">
        <v>786.25</v>
      </c>
      <c r="C13493">
        <v>786.5</v>
      </c>
      <c r="D13493">
        <v>778.75</v>
      </c>
      <c r="E13493">
        <v>779.25</v>
      </c>
      <c r="G13493">
        <v>779.25</v>
      </c>
      <c r="H13493">
        <v>70484</v>
      </c>
      <c r="I13493">
        <v>230469</v>
      </c>
      <c r="J13493">
        <f t="shared" si="630"/>
        <v>286.4889705882353</v>
      </c>
      <c r="K13493">
        <f t="shared" si="631"/>
        <v>2013</v>
      </c>
      <c r="L13493">
        <f t="shared" si="632"/>
        <v>1</v>
      </c>
    </row>
    <row r="13494" spans="1:12" x14ac:dyDescent="0.25">
      <c r="A13494" s="1">
        <v>41297</v>
      </c>
      <c r="B13494">
        <v>778.75</v>
      </c>
      <c r="C13494">
        <v>784.5</v>
      </c>
      <c r="D13494">
        <v>774</v>
      </c>
      <c r="E13494">
        <v>774.75</v>
      </c>
      <c r="G13494">
        <v>774.75</v>
      </c>
      <c r="H13494">
        <v>53798</v>
      </c>
      <c r="I13494">
        <v>226800</v>
      </c>
      <c r="J13494">
        <f t="shared" si="630"/>
        <v>284.83455882352939</v>
      </c>
      <c r="K13494">
        <f t="shared" si="631"/>
        <v>2013</v>
      </c>
      <c r="L13494">
        <f t="shared" si="632"/>
        <v>1</v>
      </c>
    </row>
    <row r="13495" spans="1:12" x14ac:dyDescent="0.25">
      <c r="A13495" s="1">
        <v>41298</v>
      </c>
      <c r="B13495">
        <v>765</v>
      </c>
      <c r="C13495">
        <v>769</v>
      </c>
      <c r="D13495">
        <v>763.75</v>
      </c>
      <c r="E13495">
        <v>768.5</v>
      </c>
      <c r="G13495">
        <v>768.5</v>
      </c>
      <c r="H13495">
        <v>49429</v>
      </c>
      <c r="I13495">
        <v>226274</v>
      </c>
      <c r="J13495">
        <f t="shared" si="630"/>
        <v>282.53676470588238</v>
      </c>
      <c r="K13495">
        <f t="shared" si="631"/>
        <v>2013</v>
      </c>
      <c r="L13495">
        <f t="shared" si="632"/>
        <v>1</v>
      </c>
    </row>
    <row r="13496" spans="1:12" x14ac:dyDescent="0.25">
      <c r="A13496" s="1">
        <v>41299</v>
      </c>
      <c r="B13496">
        <v>768</v>
      </c>
      <c r="C13496">
        <v>778</v>
      </c>
      <c r="D13496">
        <v>768</v>
      </c>
      <c r="E13496">
        <v>776.5</v>
      </c>
      <c r="G13496">
        <v>776.5</v>
      </c>
      <c r="H13496">
        <v>52074</v>
      </c>
      <c r="I13496">
        <v>226078</v>
      </c>
      <c r="J13496">
        <f t="shared" si="630"/>
        <v>285.47794117647061</v>
      </c>
      <c r="K13496">
        <f t="shared" si="631"/>
        <v>2013</v>
      </c>
      <c r="L13496">
        <f t="shared" si="632"/>
        <v>1</v>
      </c>
    </row>
    <row r="13497" spans="1:12" x14ac:dyDescent="0.25">
      <c r="A13497" s="1">
        <v>41302</v>
      </c>
      <c r="B13497">
        <v>773.25</v>
      </c>
      <c r="C13497">
        <v>780.5</v>
      </c>
      <c r="D13497">
        <v>773.25</v>
      </c>
      <c r="E13497">
        <v>779.25</v>
      </c>
      <c r="G13497">
        <v>779.25</v>
      </c>
      <c r="H13497">
        <v>33854</v>
      </c>
      <c r="I13497">
        <v>222395</v>
      </c>
      <c r="J13497">
        <f t="shared" si="630"/>
        <v>286.4889705882353</v>
      </c>
      <c r="K13497">
        <f t="shared" si="631"/>
        <v>2013</v>
      </c>
      <c r="L13497">
        <f t="shared" si="632"/>
        <v>1</v>
      </c>
    </row>
    <row r="13498" spans="1:12" x14ac:dyDescent="0.25">
      <c r="A13498" s="1">
        <v>41303</v>
      </c>
      <c r="B13498">
        <v>784</v>
      </c>
      <c r="C13498">
        <v>787.5</v>
      </c>
      <c r="D13498">
        <v>777</v>
      </c>
      <c r="E13498">
        <v>777</v>
      </c>
      <c r="G13498">
        <v>777</v>
      </c>
      <c r="H13498">
        <v>32640</v>
      </c>
      <c r="I13498">
        <v>223962</v>
      </c>
      <c r="J13498">
        <f t="shared" si="630"/>
        <v>285.66176470588238</v>
      </c>
      <c r="K13498">
        <f t="shared" si="631"/>
        <v>2013</v>
      </c>
      <c r="L13498">
        <f t="shared" si="632"/>
        <v>1</v>
      </c>
    </row>
    <row r="13499" spans="1:12" x14ac:dyDescent="0.25">
      <c r="A13499" s="1">
        <v>41304</v>
      </c>
      <c r="B13499">
        <v>780</v>
      </c>
      <c r="C13499">
        <v>787.5</v>
      </c>
      <c r="D13499">
        <v>780</v>
      </c>
      <c r="E13499">
        <v>787</v>
      </c>
      <c r="G13499">
        <v>787</v>
      </c>
      <c r="H13499">
        <v>59015</v>
      </c>
      <c r="I13499">
        <v>221335</v>
      </c>
      <c r="J13499">
        <f t="shared" si="630"/>
        <v>289.33823529411762</v>
      </c>
      <c r="K13499">
        <f t="shared" si="631"/>
        <v>2013</v>
      </c>
      <c r="L13499">
        <f t="shared" si="632"/>
        <v>1</v>
      </c>
    </row>
    <row r="13500" spans="1:12" x14ac:dyDescent="0.25">
      <c r="A13500" s="1">
        <v>41305</v>
      </c>
      <c r="B13500">
        <v>782</v>
      </c>
      <c r="C13500">
        <v>783</v>
      </c>
      <c r="D13500">
        <v>778.5</v>
      </c>
      <c r="E13500">
        <v>779.5</v>
      </c>
      <c r="G13500">
        <v>779.5</v>
      </c>
      <c r="H13500">
        <v>58482</v>
      </c>
      <c r="I13500">
        <v>219455</v>
      </c>
      <c r="J13500">
        <f t="shared" si="630"/>
        <v>286.58088235294116</v>
      </c>
      <c r="K13500">
        <f t="shared" si="631"/>
        <v>2013</v>
      </c>
      <c r="L13500">
        <f t="shared" si="632"/>
        <v>1</v>
      </c>
    </row>
    <row r="13501" spans="1:12" x14ac:dyDescent="0.25">
      <c r="A13501" s="1">
        <v>41306</v>
      </c>
      <c r="B13501">
        <v>787.25</v>
      </c>
      <c r="C13501">
        <v>788</v>
      </c>
      <c r="D13501">
        <v>764.5</v>
      </c>
      <c r="E13501">
        <v>765</v>
      </c>
      <c r="G13501">
        <v>765</v>
      </c>
      <c r="H13501">
        <v>80769</v>
      </c>
      <c r="I13501">
        <v>216693</v>
      </c>
      <c r="J13501">
        <f t="shared" si="630"/>
        <v>281.25</v>
      </c>
      <c r="K13501">
        <f t="shared" si="631"/>
        <v>2013</v>
      </c>
      <c r="L13501">
        <f t="shared" si="632"/>
        <v>2</v>
      </c>
    </row>
    <row r="13502" spans="1:12" x14ac:dyDescent="0.25">
      <c r="A13502" s="1">
        <v>41309</v>
      </c>
      <c r="B13502">
        <v>770.25</v>
      </c>
      <c r="C13502">
        <v>770.25</v>
      </c>
      <c r="D13502">
        <v>762</v>
      </c>
      <c r="E13502">
        <v>763</v>
      </c>
      <c r="G13502">
        <v>763</v>
      </c>
      <c r="H13502">
        <v>42860</v>
      </c>
      <c r="I13502">
        <v>216307</v>
      </c>
      <c r="J13502">
        <f t="shared" si="630"/>
        <v>280.51470588235293</v>
      </c>
      <c r="K13502">
        <f t="shared" si="631"/>
        <v>2013</v>
      </c>
      <c r="L13502">
        <f t="shared" si="632"/>
        <v>2</v>
      </c>
    </row>
    <row r="13503" spans="1:12" x14ac:dyDescent="0.25">
      <c r="A13503" s="1">
        <v>41310</v>
      </c>
      <c r="B13503">
        <v>758.5</v>
      </c>
      <c r="C13503">
        <v>759</v>
      </c>
      <c r="D13503">
        <v>752.5</v>
      </c>
      <c r="E13503">
        <v>757.5</v>
      </c>
      <c r="G13503">
        <v>757.5</v>
      </c>
      <c r="H13503">
        <v>61905</v>
      </c>
      <c r="I13503">
        <v>214584</v>
      </c>
      <c r="J13503">
        <f t="shared" si="630"/>
        <v>278.49264705882354</v>
      </c>
      <c r="K13503">
        <f t="shared" si="631"/>
        <v>2013</v>
      </c>
      <c r="L13503">
        <f t="shared" si="632"/>
        <v>2</v>
      </c>
    </row>
    <row r="13504" spans="1:12" x14ac:dyDescent="0.25">
      <c r="A13504" s="1">
        <v>41311</v>
      </c>
      <c r="B13504">
        <v>751.5</v>
      </c>
      <c r="C13504">
        <v>763</v>
      </c>
      <c r="D13504">
        <v>751.5</v>
      </c>
      <c r="E13504">
        <v>761.5</v>
      </c>
      <c r="G13504">
        <v>761.5</v>
      </c>
      <c r="H13504">
        <v>73029</v>
      </c>
      <c r="I13504">
        <v>206197</v>
      </c>
      <c r="J13504">
        <f t="shared" si="630"/>
        <v>279.96323529411762</v>
      </c>
      <c r="K13504">
        <f t="shared" si="631"/>
        <v>2013</v>
      </c>
      <c r="L13504">
        <f t="shared" si="632"/>
        <v>2</v>
      </c>
    </row>
    <row r="13505" spans="1:12" x14ac:dyDescent="0.25">
      <c r="A13505" s="1">
        <v>41312</v>
      </c>
      <c r="B13505">
        <v>761.5</v>
      </c>
      <c r="C13505">
        <v>761.5</v>
      </c>
      <c r="D13505">
        <v>755</v>
      </c>
      <c r="E13505">
        <v>756</v>
      </c>
      <c r="G13505">
        <v>756</v>
      </c>
      <c r="H13505">
        <v>67760</v>
      </c>
      <c r="I13505">
        <v>196568</v>
      </c>
      <c r="J13505">
        <f t="shared" si="630"/>
        <v>277.94117647058823</v>
      </c>
      <c r="K13505">
        <f t="shared" si="631"/>
        <v>2013</v>
      </c>
      <c r="L13505">
        <f t="shared" si="632"/>
        <v>2</v>
      </c>
    </row>
    <row r="13506" spans="1:12" x14ac:dyDescent="0.25">
      <c r="A13506" s="1">
        <v>41313</v>
      </c>
      <c r="B13506">
        <v>758.5</v>
      </c>
      <c r="C13506">
        <v>767</v>
      </c>
      <c r="D13506">
        <v>756</v>
      </c>
      <c r="E13506">
        <v>756.25</v>
      </c>
      <c r="G13506">
        <v>756.25</v>
      </c>
      <c r="H13506">
        <v>97640</v>
      </c>
      <c r="I13506">
        <v>179353</v>
      </c>
      <c r="J13506">
        <f t="shared" ref="J13506:J13569" si="633">G13506/100*5000/136</f>
        <v>278.03308823529414</v>
      </c>
      <c r="K13506">
        <f t="shared" ref="K13506:K13569" si="634">YEAR(A13506)</f>
        <v>2013</v>
      </c>
      <c r="L13506">
        <f t="shared" ref="L13506:L13569" si="635">MONTH(A13506)</f>
        <v>2</v>
      </c>
    </row>
    <row r="13507" spans="1:12" x14ac:dyDescent="0.25">
      <c r="A13507" s="1">
        <v>41316</v>
      </c>
      <c r="B13507">
        <v>751</v>
      </c>
      <c r="C13507">
        <v>751</v>
      </c>
      <c r="D13507">
        <v>740.5</v>
      </c>
      <c r="E13507">
        <v>741.5</v>
      </c>
      <c r="G13507">
        <v>741.5</v>
      </c>
      <c r="H13507">
        <v>79389</v>
      </c>
      <c r="I13507">
        <v>166079</v>
      </c>
      <c r="J13507">
        <f t="shared" si="633"/>
        <v>272.61029411764707</v>
      </c>
      <c r="K13507">
        <f t="shared" si="634"/>
        <v>2013</v>
      </c>
      <c r="L13507">
        <f t="shared" si="635"/>
        <v>2</v>
      </c>
    </row>
    <row r="13508" spans="1:12" x14ac:dyDescent="0.25">
      <c r="A13508" s="1">
        <v>41317</v>
      </c>
      <c r="B13508">
        <v>733.5</v>
      </c>
      <c r="C13508">
        <v>733.5</v>
      </c>
      <c r="D13508">
        <v>731</v>
      </c>
      <c r="E13508">
        <v>732</v>
      </c>
      <c r="G13508">
        <v>732</v>
      </c>
      <c r="H13508">
        <v>84292</v>
      </c>
      <c r="I13508">
        <v>158627</v>
      </c>
      <c r="J13508">
        <f t="shared" si="633"/>
        <v>269.11764705882354</v>
      </c>
      <c r="K13508">
        <f t="shared" si="634"/>
        <v>2013</v>
      </c>
      <c r="L13508">
        <f t="shared" si="635"/>
        <v>2</v>
      </c>
    </row>
    <row r="13509" spans="1:12" x14ac:dyDescent="0.25">
      <c r="A13509" s="1">
        <v>41318</v>
      </c>
      <c r="B13509">
        <v>727.5</v>
      </c>
      <c r="C13509">
        <v>735.5</v>
      </c>
      <c r="D13509">
        <v>727.5</v>
      </c>
      <c r="E13509">
        <v>735.5</v>
      </c>
      <c r="G13509">
        <v>735.5</v>
      </c>
      <c r="H13509">
        <v>68500</v>
      </c>
      <c r="I13509">
        <v>141178</v>
      </c>
      <c r="J13509">
        <f t="shared" si="633"/>
        <v>270.40441176470586</v>
      </c>
      <c r="K13509">
        <f t="shared" si="634"/>
        <v>2013</v>
      </c>
      <c r="L13509">
        <f t="shared" si="635"/>
        <v>2</v>
      </c>
    </row>
    <row r="13510" spans="1:12" x14ac:dyDescent="0.25">
      <c r="A13510" s="1">
        <v>41319</v>
      </c>
      <c r="B13510">
        <v>730.5</v>
      </c>
      <c r="C13510">
        <v>732.5</v>
      </c>
      <c r="D13510">
        <v>727</v>
      </c>
      <c r="E13510">
        <v>732</v>
      </c>
      <c r="G13510">
        <v>732</v>
      </c>
      <c r="H13510">
        <v>70646</v>
      </c>
      <c r="I13510">
        <v>141178</v>
      </c>
      <c r="J13510">
        <f t="shared" si="633"/>
        <v>269.11764705882354</v>
      </c>
      <c r="K13510">
        <f t="shared" si="634"/>
        <v>2013</v>
      </c>
      <c r="L13510">
        <f t="shared" si="635"/>
        <v>2</v>
      </c>
    </row>
    <row r="13511" spans="1:12" x14ac:dyDescent="0.25">
      <c r="A13511" s="1">
        <v>41320</v>
      </c>
      <c r="B13511">
        <v>739</v>
      </c>
      <c r="C13511">
        <v>743.5</v>
      </c>
      <c r="D13511">
        <v>739</v>
      </c>
      <c r="E13511">
        <v>742.25</v>
      </c>
      <c r="G13511">
        <v>742.25</v>
      </c>
      <c r="H13511">
        <v>60539</v>
      </c>
      <c r="I13511">
        <v>121675</v>
      </c>
      <c r="J13511">
        <f t="shared" si="633"/>
        <v>272.8860294117647</v>
      </c>
      <c r="K13511">
        <f t="shared" si="634"/>
        <v>2013</v>
      </c>
      <c r="L13511">
        <f t="shared" si="635"/>
        <v>2</v>
      </c>
    </row>
    <row r="13512" spans="1:12" x14ac:dyDescent="0.25">
      <c r="A13512" s="1">
        <v>41324</v>
      </c>
      <c r="B13512">
        <v>742</v>
      </c>
      <c r="C13512">
        <v>742</v>
      </c>
      <c r="D13512">
        <v>731.25</v>
      </c>
      <c r="E13512">
        <v>732.25</v>
      </c>
      <c r="G13512">
        <v>732.25</v>
      </c>
      <c r="H13512">
        <v>59851</v>
      </c>
      <c r="I13512">
        <v>113778</v>
      </c>
      <c r="J13512">
        <f t="shared" si="633"/>
        <v>269.20955882352939</v>
      </c>
      <c r="K13512">
        <f t="shared" si="634"/>
        <v>2013</v>
      </c>
      <c r="L13512">
        <f t="shared" si="635"/>
        <v>2</v>
      </c>
    </row>
    <row r="13513" spans="1:12" x14ac:dyDescent="0.25">
      <c r="A13513" s="1">
        <v>41325</v>
      </c>
      <c r="B13513">
        <v>729.25</v>
      </c>
      <c r="C13513">
        <v>740.5</v>
      </c>
      <c r="D13513">
        <v>729.25</v>
      </c>
      <c r="E13513">
        <v>738.5</v>
      </c>
      <c r="G13513">
        <v>738.5</v>
      </c>
      <c r="H13513">
        <v>46777</v>
      </c>
      <c r="I13513">
        <v>104891</v>
      </c>
      <c r="J13513">
        <f t="shared" si="633"/>
        <v>271.50735294117646</v>
      </c>
      <c r="K13513">
        <f t="shared" si="634"/>
        <v>2013</v>
      </c>
      <c r="L13513">
        <f t="shared" si="635"/>
        <v>2</v>
      </c>
    </row>
    <row r="13514" spans="1:12" x14ac:dyDescent="0.25">
      <c r="A13514" s="1">
        <v>41326</v>
      </c>
      <c r="B13514">
        <v>729.5</v>
      </c>
      <c r="C13514">
        <v>729.5</v>
      </c>
      <c r="D13514">
        <v>721</v>
      </c>
      <c r="E13514">
        <v>721.25</v>
      </c>
      <c r="G13514">
        <v>721.25</v>
      </c>
      <c r="H13514">
        <v>71169</v>
      </c>
      <c r="I13514">
        <v>84060</v>
      </c>
      <c r="J13514">
        <f t="shared" si="633"/>
        <v>265.16544117647061</v>
      </c>
      <c r="K13514">
        <f t="shared" si="634"/>
        <v>2013</v>
      </c>
      <c r="L13514">
        <f t="shared" si="635"/>
        <v>2</v>
      </c>
    </row>
    <row r="13515" spans="1:12" x14ac:dyDescent="0.25">
      <c r="A13515" s="1">
        <v>41327</v>
      </c>
      <c r="B13515">
        <v>724</v>
      </c>
      <c r="C13515">
        <v>724.5</v>
      </c>
      <c r="D13515">
        <v>714.5</v>
      </c>
      <c r="E13515">
        <v>715</v>
      </c>
      <c r="G13515">
        <v>715</v>
      </c>
      <c r="H13515">
        <v>47819</v>
      </c>
      <c r="I13515">
        <v>57870</v>
      </c>
      <c r="J13515">
        <f t="shared" si="633"/>
        <v>262.86764705882354</v>
      </c>
      <c r="K13515">
        <f t="shared" si="634"/>
        <v>2013</v>
      </c>
      <c r="L13515">
        <f t="shared" si="635"/>
        <v>2</v>
      </c>
    </row>
    <row r="13516" spans="1:12" x14ac:dyDescent="0.25">
      <c r="A13516" s="1">
        <v>41330</v>
      </c>
      <c r="B13516">
        <v>701.5</v>
      </c>
      <c r="C13516">
        <v>701.5</v>
      </c>
      <c r="D13516">
        <v>699.25</v>
      </c>
      <c r="E13516">
        <v>699.25</v>
      </c>
      <c r="G13516">
        <v>699.25</v>
      </c>
      <c r="H13516">
        <v>32537</v>
      </c>
      <c r="I13516">
        <v>43765</v>
      </c>
      <c r="J13516">
        <f t="shared" si="633"/>
        <v>257.07720588235293</v>
      </c>
      <c r="K13516">
        <f t="shared" si="634"/>
        <v>2013</v>
      </c>
      <c r="L13516">
        <f t="shared" si="635"/>
        <v>2</v>
      </c>
    </row>
    <row r="13517" spans="1:12" x14ac:dyDescent="0.25">
      <c r="A13517" s="1">
        <v>41331</v>
      </c>
      <c r="B13517">
        <v>699.75</v>
      </c>
      <c r="C13517">
        <v>705.75</v>
      </c>
      <c r="D13517">
        <v>699.75</v>
      </c>
      <c r="E13517">
        <v>705.75</v>
      </c>
      <c r="G13517">
        <v>705.75</v>
      </c>
      <c r="H13517">
        <v>37038</v>
      </c>
      <c r="I13517">
        <v>25170</v>
      </c>
      <c r="J13517">
        <f t="shared" si="633"/>
        <v>259.46691176470586</v>
      </c>
      <c r="K13517">
        <f t="shared" si="634"/>
        <v>2013</v>
      </c>
      <c r="L13517">
        <f t="shared" si="635"/>
        <v>2</v>
      </c>
    </row>
    <row r="13518" spans="1:12" x14ac:dyDescent="0.25">
      <c r="A13518" s="1">
        <v>41332</v>
      </c>
      <c r="B13518">
        <v>714.5</v>
      </c>
      <c r="C13518">
        <v>714.5</v>
      </c>
      <c r="D13518">
        <v>703</v>
      </c>
      <c r="E13518">
        <v>704.25</v>
      </c>
      <c r="G13518">
        <v>704.25</v>
      </c>
      <c r="H13518">
        <v>40982</v>
      </c>
      <c r="I13518">
        <v>6019</v>
      </c>
      <c r="J13518">
        <f t="shared" si="633"/>
        <v>258.91544117647061</v>
      </c>
      <c r="K13518">
        <f t="shared" si="634"/>
        <v>2013</v>
      </c>
      <c r="L13518">
        <f t="shared" si="635"/>
        <v>2</v>
      </c>
    </row>
    <row r="13519" spans="1:12" x14ac:dyDescent="0.25">
      <c r="A13519" s="1">
        <v>41333</v>
      </c>
      <c r="B13519">
        <v>707.75</v>
      </c>
      <c r="C13519">
        <v>707.75</v>
      </c>
      <c r="D13519">
        <v>707.75</v>
      </c>
      <c r="E13519">
        <v>707.75</v>
      </c>
      <c r="G13519">
        <v>707.75</v>
      </c>
      <c r="H13519">
        <v>8201</v>
      </c>
      <c r="I13519">
        <v>3399</v>
      </c>
      <c r="J13519">
        <f t="shared" si="633"/>
        <v>260.20220588235293</v>
      </c>
      <c r="K13519">
        <f t="shared" si="634"/>
        <v>2013</v>
      </c>
      <c r="L13519">
        <f t="shared" si="635"/>
        <v>2</v>
      </c>
    </row>
    <row r="13520" spans="1:12" x14ac:dyDescent="0.25">
      <c r="A13520" s="1">
        <v>41334</v>
      </c>
      <c r="B13520">
        <v>704.5</v>
      </c>
      <c r="C13520">
        <v>713.5</v>
      </c>
      <c r="D13520">
        <v>704.5</v>
      </c>
      <c r="E13520">
        <v>713.25</v>
      </c>
      <c r="G13520">
        <v>713.25</v>
      </c>
      <c r="H13520">
        <v>3815</v>
      </c>
      <c r="I13520">
        <v>2360</v>
      </c>
      <c r="J13520">
        <f t="shared" si="633"/>
        <v>262.22426470588238</v>
      </c>
      <c r="K13520">
        <f t="shared" si="634"/>
        <v>2013</v>
      </c>
      <c r="L13520">
        <f t="shared" si="635"/>
        <v>3</v>
      </c>
    </row>
    <row r="13521" spans="1:12" x14ac:dyDescent="0.25">
      <c r="A13521" s="1">
        <v>41337</v>
      </c>
      <c r="B13521">
        <v>698</v>
      </c>
      <c r="C13521">
        <v>699</v>
      </c>
      <c r="D13521">
        <v>696</v>
      </c>
      <c r="E13521">
        <v>696</v>
      </c>
      <c r="G13521">
        <v>696</v>
      </c>
      <c r="H13521">
        <v>2203</v>
      </c>
      <c r="I13521">
        <v>2360</v>
      </c>
      <c r="J13521">
        <f t="shared" si="633"/>
        <v>255.88235294117646</v>
      </c>
      <c r="K13521">
        <f t="shared" si="634"/>
        <v>2013</v>
      </c>
      <c r="L13521">
        <f t="shared" si="635"/>
        <v>3</v>
      </c>
    </row>
    <row r="13522" spans="1:12" x14ac:dyDescent="0.25">
      <c r="A13522" s="1">
        <v>41338</v>
      </c>
      <c r="B13522">
        <v>698.5</v>
      </c>
      <c r="C13522">
        <v>700</v>
      </c>
      <c r="D13522">
        <v>693.5</v>
      </c>
      <c r="E13522">
        <v>696.25</v>
      </c>
      <c r="G13522">
        <v>696.25</v>
      </c>
      <c r="H13522">
        <v>1440</v>
      </c>
      <c r="I13522">
        <v>1285</v>
      </c>
      <c r="J13522">
        <f t="shared" si="633"/>
        <v>255.97426470588235</v>
      </c>
      <c r="K13522">
        <f t="shared" si="634"/>
        <v>2013</v>
      </c>
      <c r="L13522">
        <f t="shared" si="635"/>
        <v>3</v>
      </c>
    </row>
    <row r="13523" spans="1:12" x14ac:dyDescent="0.25">
      <c r="A13523" s="1">
        <v>41339</v>
      </c>
      <c r="B13523">
        <v>695.25</v>
      </c>
      <c r="C13523">
        <v>695.25</v>
      </c>
      <c r="D13523">
        <v>676</v>
      </c>
      <c r="E13523">
        <v>676.25</v>
      </c>
      <c r="G13523">
        <v>676.25</v>
      </c>
      <c r="H13523">
        <v>724</v>
      </c>
      <c r="I13523">
        <v>904</v>
      </c>
      <c r="J13523">
        <f t="shared" si="633"/>
        <v>248.62132352941177</v>
      </c>
      <c r="K13523">
        <f t="shared" si="634"/>
        <v>2013</v>
      </c>
      <c r="L13523">
        <f t="shared" si="635"/>
        <v>3</v>
      </c>
    </row>
    <row r="13524" spans="1:12" x14ac:dyDescent="0.25">
      <c r="A13524" s="1">
        <v>41340</v>
      </c>
      <c r="B13524">
        <v>678.25</v>
      </c>
      <c r="C13524">
        <v>683.25</v>
      </c>
      <c r="D13524">
        <v>673.25</v>
      </c>
      <c r="E13524">
        <v>686.75</v>
      </c>
      <c r="G13524">
        <v>686.75</v>
      </c>
      <c r="H13524">
        <v>346</v>
      </c>
      <c r="I13524">
        <v>623</v>
      </c>
      <c r="J13524">
        <f t="shared" si="633"/>
        <v>252.48161764705881</v>
      </c>
      <c r="K13524">
        <f t="shared" si="634"/>
        <v>2013</v>
      </c>
      <c r="L13524">
        <f t="shared" si="635"/>
        <v>3</v>
      </c>
    </row>
    <row r="13525" spans="1:12" x14ac:dyDescent="0.25">
      <c r="A13525" s="1">
        <v>41341</v>
      </c>
      <c r="B13525">
        <v>688</v>
      </c>
      <c r="C13525">
        <v>693.75</v>
      </c>
      <c r="D13525">
        <v>679.5</v>
      </c>
      <c r="E13525">
        <v>690</v>
      </c>
      <c r="G13525">
        <v>690</v>
      </c>
      <c r="H13525">
        <v>88</v>
      </c>
      <c r="I13525">
        <v>474</v>
      </c>
      <c r="J13525">
        <f t="shared" si="633"/>
        <v>253.6764705882353</v>
      </c>
      <c r="K13525">
        <f t="shared" si="634"/>
        <v>2013</v>
      </c>
      <c r="L13525">
        <f t="shared" si="635"/>
        <v>3</v>
      </c>
    </row>
    <row r="13526" spans="1:12" x14ac:dyDescent="0.25">
      <c r="A13526" s="1">
        <v>41344</v>
      </c>
      <c r="B13526">
        <v>687.25</v>
      </c>
      <c r="C13526">
        <v>697.25</v>
      </c>
      <c r="D13526">
        <v>687.25</v>
      </c>
      <c r="E13526">
        <v>694</v>
      </c>
      <c r="G13526">
        <v>694</v>
      </c>
      <c r="H13526">
        <v>58</v>
      </c>
      <c r="I13526">
        <v>421</v>
      </c>
      <c r="J13526">
        <f t="shared" si="633"/>
        <v>255.14705882352942</v>
      </c>
      <c r="K13526">
        <f t="shared" si="634"/>
        <v>2013</v>
      </c>
      <c r="L13526">
        <f t="shared" si="635"/>
        <v>3</v>
      </c>
    </row>
    <row r="13527" spans="1:12" x14ac:dyDescent="0.25">
      <c r="A13527" s="1">
        <v>41345</v>
      </c>
      <c r="B13527">
        <v>693</v>
      </c>
      <c r="C13527">
        <v>702.25</v>
      </c>
      <c r="D13527">
        <v>693</v>
      </c>
      <c r="E13527">
        <v>700.5</v>
      </c>
      <c r="G13527">
        <v>700.5</v>
      </c>
      <c r="H13527">
        <v>158</v>
      </c>
      <c r="I13527">
        <v>381</v>
      </c>
      <c r="J13527">
        <f t="shared" si="633"/>
        <v>257.53676470588238</v>
      </c>
      <c r="K13527">
        <f t="shared" si="634"/>
        <v>2013</v>
      </c>
      <c r="L13527">
        <f t="shared" si="635"/>
        <v>3</v>
      </c>
    </row>
    <row r="13528" spans="1:12" x14ac:dyDescent="0.25">
      <c r="A13528" s="1">
        <v>41346</v>
      </c>
      <c r="B13528">
        <v>698</v>
      </c>
      <c r="C13528">
        <v>706.25</v>
      </c>
      <c r="D13528">
        <v>698</v>
      </c>
      <c r="E13528">
        <v>707.25</v>
      </c>
      <c r="G13528">
        <v>707.25</v>
      </c>
      <c r="H13528">
        <v>315</v>
      </c>
      <c r="I13528">
        <v>245</v>
      </c>
      <c r="J13528">
        <f t="shared" si="633"/>
        <v>260.01838235294116</v>
      </c>
      <c r="K13528">
        <f t="shared" si="634"/>
        <v>2013</v>
      </c>
      <c r="L13528">
        <f t="shared" si="635"/>
        <v>3</v>
      </c>
    </row>
    <row r="13529" spans="1:12" x14ac:dyDescent="0.25">
      <c r="A13529" s="1">
        <v>41347</v>
      </c>
      <c r="B13529">
        <v>712</v>
      </c>
      <c r="C13529">
        <v>712.25</v>
      </c>
      <c r="D13529">
        <v>712</v>
      </c>
      <c r="E13529">
        <v>714.25</v>
      </c>
      <c r="G13529">
        <v>714.25</v>
      </c>
      <c r="H13529">
        <v>30</v>
      </c>
      <c r="I13529">
        <v>55</v>
      </c>
      <c r="J13529">
        <f t="shared" si="633"/>
        <v>262.59191176470586</v>
      </c>
      <c r="K13529">
        <f t="shared" si="634"/>
        <v>2013</v>
      </c>
      <c r="L13529">
        <f t="shared" si="635"/>
        <v>3</v>
      </c>
    </row>
    <row r="13530" spans="1:12" x14ac:dyDescent="0.25">
      <c r="A13530" s="1">
        <v>41348</v>
      </c>
      <c r="B13530">
        <v>724.5</v>
      </c>
      <c r="C13530">
        <v>725</v>
      </c>
      <c r="D13530">
        <v>717.5</v>
      </c>
      <c r="E13530">
        <v>723</v>
      </c>
      <c r="G13530">
        <v>723</v>
      </c>
      <c r="H13530">
        <v>51079</v>
      </c>
      <c r="I13530">
        <v>226357</v>
      </c>
      <c r="J13530">
        <f t="shared" si="633"/>
        <v>265.80882352941177</v>
      </c>
      <c r="K13530">
        <f t="shared" si="634"/>
        <v>2013</v>
      </c>
      <c r="L13530">
        <f t="shared" si="635"/>
        <v>3</v>
      </c>
    </row>
    <row r="13531" spans="1:12" x14ac:dyDescent="0.25">
      <c r="A13531" s="1">
        <v>41351</v>
      </c>
      <c r="B13531">
        <v>720.75</v>
      </c>
      <c r="C13531">
        <v>721.5</v>
      </c>
      <c r="D13531">
        <v>705.5</v>
      </c>
      <c r="E13531">
        <v>712.75</v>
      </c>
      <c r="G13531">
        <v>712.75</v>
      </c>
      <c r="H13531">
        <v>45791</v>
      </c>
      <c r="I13531">
        <v>223238</v>
      </c>
      <c r="J13531">
        <f t="shared" si="633"/>
        <v>262.04044117647061</v>
      </c>
      <c r="K13531">
        <f t="shared" si="634"/>
        <v>2013</v>
      </c>
      <c r="L13531">
        <f t="shared" si="635"/>
        <v>3</v>
      </c>
    </row>
    <row r="13532" spans="1:12" x14ac:dyDescent="0.25">
      <c r="A13532" s="1">
        <v>41352</v>
      </c>
      <c r="B13532">
        <v>713</v>
      </c>
      <c r="C13532">
        <v>722.75</v>
      </c>
      <c r="D13532">
        <v>709.25</v>
      </c>
      <c r="E13532">
        <v>722</v>
      </c>
      <c r="G13532">
        <v>722</v>
      </c>
      <c r="H13532">
        <v>47358</v>
      </c>
      <c r="I13532">
        <v>223734</v>
      </c>
      <c r="J13532">
        <f t="shared" si="633"/>
        <v>265.44117647058823</v>
      </c>
      <c r="K13532">
        <f t="shared" si="634"/>
        <v>2013</v>
      </c>
      <c r="L13532">
        <f t="shared" si="635"/>
        <v>3</v>
      </c>
    </row>
    <row r="13533" spans="1:12" x14ac:dyDescent="0.25">
      <c r="A13533" s="1">
        <v>41353</v>
      </c>
      <c r="B13533">
        <v>722</v>
      </c>
      <c r="C13533">
        <v>737</v>
      </c>
      <c r="D13533">
        <v>721</v>
      </c>
      <c r="E13533">
        <v>736</v>
      </c>
      <c r="G13533">
        <v>736</v>
      </c>
      <c r="H13533">
        <v>49357</v>
      </c>
      <c r="I13533">
        <v>218917</v>
      </c>
      <c r="J13533">
        <f t="shared" si="633"/>
        <v>270.58823529411762</v>
      </c>
      <c r="K13533">
        <f t="shared" si="634"/>
        <v>2013</v>
      </c>
      <c r="L13533">
        <f t="shared" si="635"/>
        <v>3</v>
      </c>
    </row>
    <row r="13534" spans="1:12" x14ac:dyDescent="0.25">
      <c r="A13534" s="1">
        <v>41354</v>
      </c>
      <c r="B13534">
        <v>736</v>
      </c>
      <c r="C13534">
        <v>736.5</v>
      </c>
      <c r="D13534">
        <v>726.5</v>
      </c>
      <c r="E13534">
        <v>728.75</v>
      </c>
      <c r="G13534">
        <v>728.75</v>
      </c>
      <c r="H13534">
        <v>35095</v>
      </c>
      <c r="I13534">
        <v>217047</v>
      </c>
      <c r="J13534">
        <f t="shared" si="633"/>
        <v>267.92279411764707</v>
      </c>
      <c r="K13534">
        <f t="shared" si="634"/>
        <v>2013</v>
      </c>
      <c r="L13534">
        <f t="shared" si="635"/>
        <v>3</v>
      </c>
    </row>
    <row r="13535" spans="1:12" x14ac:dyDescent="0.25">
      <c r="A13535" s="1">
        <v>41355</v>
      </c>
      <c r="B13535">
        <v>728.25</v>
      </c>
      <c r="C13535">
        <v>731.5</v>
      </c>
      <c r="D13535">
        <v>715.5</v>
      </c>
      <c r="E13535">
        <v>729.75</v>
      </c>
      <c r="G13535">
        <v>729.75</v>
      </c>
      <c r="H13535">
        <v>43013</v>
      </c>
      <c r="I13535">
        <v>214944</v>
      </c>
      <c r="J13535">
        <f t="shared" si="633"/>
        <v>268.29044117647061</v>
      </c>
      <c r="K13535">
        <f t="shared" si="634"/>
        <v>2013</v>
      </c>
      <c r="L13535">
        <f t="shared" si="635"/>
        <v>3</v>
      </c>
    </row>
    <row r="13536" spans="1:12" x14ac:dyDescent="0.25">
      <c r="A13536" s="1">
        <v>41358</v>
      </c>
      <c r="B13536">
        <v>729.75</v>
      </c>
      <c r="C13536">
        <v>730.75</v>
      </c>
      <c r="D13536">
        <v>722.5</v>
      </c>
      <c r="E13536">
        <v>727.25</v>
      </c>
      <c r="G13536">
        <v>727.25</v>
      </c>
      <c r="H13536">
        <v>37433</v>
      </c>
      <c r="I13536">
        <v>213513</v>
      </c>
      <c r="J13536">
        <f t="shared" si="633"/>
        <v>267.37132352941177</v>
      </c>
      <c r="K13536">
        <f t="shared" si="634"/>
        <v>2013</v>
      </c>
      <c r="L13536">
        <f t="shared" si="635"/>
        <v>3</v>
      </c>
    </row>
    <row r="13537" spans="1:12" x14ac:dyDescent="0.25">
      <c r="A13537" s="1">
        <v>41359</v>
      </c>
      <c r="B13537">
        <v>727</v>
      </c>
      <c r="C13537">
        <v>732.75</v>
      </c>
      <c r="D13537">
        <v>723.5</v>
      </c>
      <c r="E13537">
        <v>731.5</v>
      </c>
      <c r="G13537">
        <v>731.5</v>
      </c>
      <c r="H13537">
        <v>49633</v>
      </c>
      <c r="I13537">
        <v>211143</v>
      </c>
      <c r="J13537">
        <f t="shared" si="633"/>
        <v>268.93382352941177</v>
      </c>
      <c r="K13537">
        <f t="shared" si="634"/>
        <v>2013</v>
      </c>
      <c r="L13537">
        <f t="shared" si="635"/>
        <v>3</v>
      </c>
    </row>
    <row r="13538" spans="1:12" x14ac:dyDescent="0.25">
      <c r="A13538" s="1">
        <v>41360</v>
      </c>
      <c r="B13538">
        <v>731.75</v>
      </c>
      <c r="C13538">
        <v>740.75</v>
      </c>
      <c r="D13538">
        <v>727.75</v>
      </c>
      <c r="E13538">
        <v>736.75</v>
      </c>
      <c r="G13538">
        <v>736.75</v>
      </c>
      <c r="H13538">
        <v>44248</v>
      </c>
      <c r="I13538">
        <v>206096</v>
      </c>
      <c r="J13538">
        <f t="shared" si="633"/>
        <v>270.8639705882353</v>
      </c>
      <c r="K13538">
        <f t="shared" si="634"/>
        <v>2013</v>
      </c>
      <c r="L13538">
        <f t="shared" si="635"/>
        <v>3</v>
      </c>
    </row>
    <row r="13539" spans="1:12" x14ac:dyDescent="0.25">
      <c r="A13539" s="1">
        <v>41361</v>
      </c>
      <c r="B13539">
        <v>736.75</v>
      </c>
      <c r="C13539">
        <v>741.75</v>
      </c>
      <c r="D13539">
        <v>682.75</v>
      </c>
      <c r="E13539">
        <v>687.75</v>
      </c>
      <c r="G13539">
        <v>687.75</v>
      </c>
      <c r="H13539">
        <v>95832</v>
      </c>
      <c r="I13539">
        <v>201462</v>
      </c>
      <c r="J13539">
        <f t="shared" si="633"/>
        <v>252.84926470588235</v>
      </c>
      <c r="K13539">
        <f t="shared" si="634"/>
        <v>2013</v>
      </c>
      <c r="L13539">
        <f t="shared" si="635"/>
        <v>3</v>
      </c>
    </row>
    <row r="13540" spans="1:12" x14ac:dyDescent="0.25">
      <c r="A13540" s="1">
        <v>41365</v>
      </c>
      <c r="B13540">
        <v>681.5</v>
      </c>
      <c r="C13540">
        <v>688.75</v>
      </c>
      <c r="D13540">
        <v>659.75</v>
      </c>
      <c r="E13540">
        <v>664</v>
      </c>
      <c r="G13540">
        <v>664</v>
      </c>
      <c r="H13540">
        <v>74642</v>
      </c>
      <c r="I13540">
        <v>191452</v>
      </c>
      <c r="J13540">
        <f t="shared" si="633"/>
        <v>244.11764705882354</v>
      </c>
      <c r="K13540">
        <f t="shared" si="634"/>
        <v>2013</v>
      </c>
      <c r="L13540">
        <f t="shared" si="635"/>
        <v>4</v>
      </c>
    </row>
    <row r="13541" spans="1:12" x14ac:dyDescent="0.25">
      <c r="A13541" s="1">
        <v>41366</v>
      </c>
      <c r="B13541">
        <v>667.25</v>
      </c>
      <c r="C13541">
        <v>674.25</v>
      </c>
      <c r="D13541">
        <v>664.25</v>
      </c>
      <c r="E13541">
        <v>670.75</v>
      </c>
      <c r="G13541">
        <v>670.75</v>
      </c>
      <c r="H13541">
        <v>76056</v>
      </c>
      <c r="I13541">
        <v>184877</v>
      </c>
      <c r="J13541">
        <f t="shared" si="633"/>
        <v>246.59926470588235</v>
      </c>
      <c r="K13541">
        <f t="shared" si="634"/>
        <v>2013</v>
      </c>
      <c r="L13541">
        <f t="shared" si="635"/>
        <v>4</v>
      </c>
    </row>
    <row r="13542" spans="1:12" x14ac:dyDescent="0.25">
      <c r="A13542" s="1">
        <v>41367</v>
      </c>
      <c r="B13542">
        <v>674</v>
      </c>
      <c r="C13542">
        <v>697.75</v>
      </c>
      <c r="D13542">
        <v>670.75</v>
      </c>
      <c r="E13542">
        <v>696.5</v>
      </c>
      <c r="G13542">
        <v>696.5</v>
      </c>
      <c r="H13542">
        <v>96841</v>
      </c>
      <c r="I13542">
        <v>171289</v>
      </c>
      <c r="J13542">
        <f t="shared" si="633"/>
        <v>256.06617647058823</v>
      </c>
      <c r="K13542">
        <f t="shared" si="634"/>
        <v>2013</v>
      </c>
      <c r="L13542">
        <f t="shared" si="635"/>
        <v>4</v>
      </c>
    </row>
    <row r="13543" spans="1:12" x14ac:dyDescent="0.25">
      <c r="A13543" s="1">
        <v>41368</v>
      </c>
      <c r="B13543">
        <v>698.5</v>
      </c>
      <c r="C13543">
        <v>705.5</v>
      </c>
      <c r="D13543">
        <v>684.5</v>
      </c>
      <c r="E13543">
        <v>694</v>
      </c>
      <c r="G13543">
        <v>694</v>
      </c>
      <c r="H13543">
        <v>86601</v>
      </c>
      <c r="I13543">
        <v>168766</v>
      </c>
      <c r="J13543">
        <f t="shared" si="633"/>
        <v>255.14705882352942</v>
      </c>
      <c r="K13543">
        <f t="shared" si="634"/>
        <v>2013</v>
      </c>
      <c r="L13543">
        <f t="shared" si="635"/>
        <v>4</v>
      </c>
    </row>
    <row r="13544" spans="1:12" x14ac:dyDescent="0.25">
      <c r="A13544" s="1">
        <v>41369</v>
      </c>
      <c r="B13544">
        <v>691.75</v>
      </c>
      <c r="C13544">
        <v>700.5</v>
      </c>
      <c r="D13544">
        <v>689</v>
      </c>
      <c r="E13544">
        <v>699</v>
      </c>
      <c r="G13544">
        <v>699</v>
      </c>
      <c r="H13544">
        <v>51771</v>
      </c>
      <c r="I13544">
        <v>156636</v>
      </c>
      <c r="J13544">
        <f t="shared" si="633"/>
        <v>256.98529411764707</v>
      </c>
      <c r="K13544">
        <f t="shared" si="634"/>
        <v>2013</v>
      </c>
      <c r="L13544">
        <f t="shared" si="635"/>
        <v>4</v>
      </c>
    </row>
    <row r="13545" spans="1:12" x14ac:dyDescent="0.25">
      <c r="A13545" s="1">
        <v>41372</v>
      </c>
      <c r="B13545">
        <v>700</v>
      </c>
      <c r="C13545">
        <v>716</v>
      </c>
      <c r="D13545">
        <v>699.5</v>
      </c>
      <c r="E13545">
        <v>712.5</v>
      </c>
      <c r="G13545">
        <v>712.5</v>
      </c>
      <c r="H13545">
        <v>58826</v>
      </c>
      <c r="I13545">
        <v>148576</v>
      </c>
      <c r="J13545">
        <f t="shared" si="633"/>
        <v>261.9485294117647</v>
      </c>
      <c r="K13545">
        <f t="shared" si="634"/>
        <v>2013</v>
      </c>
      <c r="L13545">
        <f t="shared" si="635"/>
        <v>4</v>
      </c>
    </row>
    <row r="13546" spans="1:12" x14ac:dyDescent="0.25">
      <c r="A13546" s="1">
        <v>41373</v>
      </c>
      <c r="B13546">
        <v>713.5</v>
      </c>
      <c r="C13546">
        <v>714.25</v>
      </c>
      <c r="D13546">
        <v>704.25</v>
      </c>
      <c r="E13546">
        <v>708.75</v>
      </c>
      <c r="G13546">
        <v>708.75</v>
      </c>
      <c r="H13546">
        <v>57757</v>
      </c>
      <c r="I13546">
        <v>140342</v>
      </c>
      <c r="J13546">
        <f t="shared" si="633"/>
        <v>260.56985294117646</v>
      </c>
      <c r="K13546">
        <f t="shared" si="634"/>
        <v>2013</v>
      </c>
      <c r="L13546">
        <f t="shared" si="635"/>
        <v>4</v>
      </c>
    </row>
    <row r="13547" spans="1:12" x14ac:dyDescent="0.25">
      <c r="A13547" s="1">
        <v>41374</v>
      </c>
      <c r="B13547">
        <v>706</v>
      </c>
      <c r="C13547">
        <v>713</v>
      </c>
      <c r="D13547">
        <v>688</v>
      </c>
      <c r="E13547">
        <v>696.75</v>
      </c>
      <c r="G13547">
        <v>696.75</v>
      </c>
      <c r="H13547">
        <v>82096</v>
      </c>
      <c r="I13547">
        <v>127762</v>
      </c>
      <c r="J13547">
        <f t="shared" si="633"/>
        <v>256.15808823529414</v>
      </c>
      <c r="K13547">
        <f t="shared" si="634"/>
        <v>2013</v>
      </c>
      <c r="L13547">
        <f t="shared" si="635"/>
        <v>4</v>
      </c>
    </row>
    <row r="13548" spans="1:12" x14ac:dyDescent="0.25">
      <c r="A13548" s="1">
        <v>41375</v>
      </c>
      <c r="B13548">
        <v>697.5</v>
      </c>
      <c r="C13548">
        <v>705.75</v>
      </c>
      <c r="D13548">
        <v>693.5</v>
      </c>
      <c r="E13548">
        <v>697.75</v>
      </c>
      <c r="G13548">
        <v>697.75</v>
      </c>
      <c r="H13548">
        <v>57604</v>
      </c>
      <c r="I13548">
        <v>117178</v>
      </c>
      <c r="J13548">
        <f t="shared" si="633"/>
        <v>256.52573529411762</v>
      </c>
      <c r="K13548">
        <f t="shared" si="634"/>
        <v>2013</v>
      </c>
      <c r="L13548">
        <f t="shared" si="635"/>
        <v>4</v>
      </c>
    </row>
    <row r="13549" spans="1:12" x14ac:dyDescent="0.25">
      <c r="A13549" s="1">
        <v>41376</v>
      </c>
      <c r="B13549">
        <v>699</v>
      </c>
      <c r="C13549">
        <v>716</v>
      </c>
      <c r="D13549">
        <v>698.25</v>
      </c>
      <c r="E13549">
        <v>714.75</v>
      </c>
      <c r="G13549">
        <v>714.75</v>
      </c>
      <c r="H13549">
        <v>52524</v>
      </c>
      <c r="I13549">
        <v>110680</v>
      </c>
      <c r="J13549">
        <f t="shared" si="633"/>
        <v>262.77573529411762</v>
      </c>
      <c r="K13549">
        <f t="shared" si="634"/>
        <v>2013</v>
      </c>
      <c r="L13549">
        <f t="shared" si="635"/>
        <v>4</v>
      </c>
    </row>
    <row r="13550" spans="1:12" x14ac:dyDescent="0.25">
      <c r="A13550" s="1">
        <v>41379</v>
      </c>
      <c r="B13550">
        <v>715</v>
      </c>
      <c r="C13550">
        <v>715.5</v>
      </c>
      <c r="D13550">
        <v>688.5</v>
      </c>
      <c r="E13550">
        <v>693.75</v>
      </c>
      <c r="G13550">
        <v>693.75</v>
      </c>
      <c r="H13550">
        <v>54739</v>
      </c>
      <c r="I13550">
        <v>99152</v>
      </c>
      <c r="J13550">
        <f t="shared" si="633"/>
        <v>255.05514705882354</v>
      </c>
      <c r="K13550">
        <f t="shared" si="634"/>
        <v>2013</v>
      </c>
      <c r="L13550">
        <f t="shared" si="635"/>
        <v>4</v>
      </c>
    </row>
    <row r="13551" spans="1:12" x14ac:dyDescent="0.25">
      <c r="A13551" s="1">
        <v>41380</v>
      </c>
      <c r="B13551">
        <v>692.75</v>
      </c>
      <c r="C13551">
        <v>704</v>
      </c>
      <c r="D13551">
        <v>689.75</v>
      </c>
      <c r="E13551">
        <v>703.5</v>
      </c>
      <c r="G13551">
        <v>703.5</v>
      </c>
      <c r="H13551">
        <v>35751</v>
      </c>
      <c r="I13551">
        <v>91499</v>
      </c>
      <c r="J13551">
        <f t="shared" si="633"/>
        <v>258.63970588235293</v>
      </c>
      <c r="K13551">
        <f t="shared" si="634"/>
        <v>2013</v>
      </c>
      <c r="L13551">
        <f t="shared" si="635"/>
        <v>4</v>
      </c>
    </row>
    <row r="13552" spans="1:12" x14ac:dyDescent="0.25">
      <c r="A13552" s="1">
        <v>41381</v>
      </c>
      <c r="B13552">
        <v>703.5</v>
      </c>
      <c r="C13552">
        <v>715.5</v>
      </c>
      <c r="D13552">
        <v>698.5</v>
      </c>
      <c r="E13552">
        <v>703.75</v>
      </c>
      <c r="G13552">
        <v>703.75</v>
      </c>
      <c r="H13552">
        <v>45517</v>
      </c>
      <c r="I13552">
        <v>83845</v>
      </c>
      <c r="J13552">
        <f t="shared" si="633"/>
        <v>258.73161764705884</v>
      </c>
      <c r="K13552">
        <f t="shared" si="634"/>
        <v>2013</v>
      </c>
      <c r="L13552">
        <f t="shared" si="635"/>
        <v>4</v>
      </c>
    </row>
    <row r="13553" spans="1:12" x14ac:dyDescent="0.25">
      <c r="A13553" s="1">
        <v>41382</v>
      </c>
      <c r="B13553">
        <v>705</v>
      </c>
      <c r="C13553">
        <v>712</v>
      </c>
      <c r="D13553">
        <v>696</v>
      </c>
      <c r="E13553">
        <v>702.75</v>
      </c>
      <c r="G13553">
        <v>702.75</v>
      </c>
      <c r="H13553">
        <v>27167</v>
      </c>
      <c r="I13553">
        <v>71658</v>
      </c>
      <c r="J13553">
        <f t="shared" si="633"/>
        <v>258.3639705882353</v>
      </c>
      <c r="K13553">
        <f t="shared" si="634"/>
        <v>2013</v>
      </c>
      <c r="L13553">
        <f t="shared" si="635"/>
        <v>4</v>
      </c>
    </row>
    <row r="13554" spans="1:12" x14ac:dyDescent="0.25">
      <c r="A13554" s="1">
        <v>41383</v>
      </c>
      <c r="B13554">
        <v>704.25</v>
      </c>
      <c r="C13554">
        <v>711.75</v>
      </c>
      <c r="D13554">
        <v>697.75</v>
      </c>
      <c r="E13554">
        <v>709</v>
      </c>
      <c r="G13554">
        <v>709</v>
      </c>
      <c r="H13554">
        <v>29794</v>
      </c>
      <c r="I13554">
        <v>65945</v>
      </c>
      <c r="J13554">
        <f t="shared" si="633"/>
        <v>260.66176470588238</v>
      </c>
      <c r="K13554">
        <f t="shared" si="634"/>
        <v>2013</v>
      </c>
      <c r="L13554">
        <f t="shared" si="635"/>
        <v>4</v>
      </c>
    </row>
    <row r="13555" spans="1:12" x14ac:dyDescent="0.25">
      <c r="A13555" s="1">
        <v>41386</v>
      </c>
      <c r="B13555">
        <v>707.5</v>
      </c>
      <c r="C13555">
        <v>707.5</v>
      </c>
      <c r="D13555">
        <v>691.25</v>
      </c>
      <c r="E13555">
        <v>702.25</v>
      </c>
      <c r="G13555">
        <v>702.25</v>
      </c>
      <c r="H13555">
        <v>31040</v>
      </c>
      <c r="I13555">
        <v>59285</v>
      </c>
      <c r="J13555">
        <f t="shared" si="633"/>
        <v>258.18014705882354</v>
      </c>
      <c r="K13555">
        <f t="shared" si="634"/>
        <v>2013</v>
      </c>
      <c r="L13555">
        <f t="shared" si="635"/>
        <v>4</v>
      </c>
    </row>
    <row r="13556" spans="1:12" x14ac:dyDescent="0.25">
      <c r="A13556" s="1">
        <v>41387</v>
      </c>
      <c r="B13556">
        <v>702.75</v>
      </c>
      <c r="C13556">
        <v>703.5</v>
      </c>
      <c r="D13556">
        <v>690.25</v>
      </c>
      <c r="E13556">
        <v>697.5</v>
      </c>
      <c r="G13556">
        <v>697.5</v>
      </c>
      <c r="H13556">
        <v>25389</v>
      </c>
      <c r="I13556">
        <v>49563</v>
      </c>
      <c r="J13556">
        <f t="shared" si="633"/>
        <v>256.43382352941177</v>
      </c>
      <c r="K13556">
        <f t="shared" si="634"/>
        <v>2013</v>
      </c>
      <c r="L13556">
        <f t="shared" si="635"/>
        <v>4</v>
      </c>
    </row>
    <row r="13557" spans="1:12" x14ac:dyDescent="0.25">
      <c r="A13557" s="1">
        <v>41388</v>
      </c>
      <c r="B13557">
        <v>697.5</v>
      </c>
      <c r="C13557">
        <v>698.75</v>
      </c>
      <c r="D13557">
        <v>688.5</v>
      </c>
      <c r="E13557">
        <v>691.75</v>
      </c>
      <c r="G13557">
        <v>691.75</v>
      </c>
      <c r="H13557">
        <v>24337</v>
      </c>
      <c r="I13557">
        <v>44399</v>
      </c>
      <c r="J13557">
        <f t="shared" si="633"/>
        <v>254.31985294117646</v>
      </c>
      <c r="K13557">
        <f t="shared" si="634"/>
        <v>2013</v>
      </c>
      <c r="L13557">
        <f t="shared" si="635"/>
        <v>4</v>
      </c>
    </row>
    <row r="13558" spans="1:12" x14ac:dyDescent="0.25">
      <c r="A13558" s="1">
        <v>41389</v>
      </c>
      <c r="B13558">
        <v>691.25</v>
      </c>
      <c r="C13558">
        <v>705.5</v>
      </c>
      <c r="D13558">
        <v>690.5</v>
      </c>
      <c r="E13558">
        <v>701.25</v>
      </c>
      <c r="G13558">
        <v>701.25</v>
      </c>
      <c r="H13558">
        <v>21900</v>
      </c>
      <c r="I13558">
        <v>37947</v>
      </c>
      <c r="J13558">
        <f t="shared" si="633"/>
        <v>257.8125</v>
      </c>
      <c r="K13558">
        <f t="shared" si="634"/>
        <v>2013</v>
      </c>
      <c r="L13558">
        <f t="shared" si="635"/>
        <v>4</v>
      </c>
    </row>
    <row r="13559" spans="1:12" x14ac:dyDescent="0.25">
      <c r="A13559" s="1">
        <v>41390</v>
      </c>
      <c r="B13559">
        <v>702</v>
      </c>
      <c r="C13559">
        <v>702</v>
      </c>
      <c r="D13559">
        <v>685.5</v>
      </c>
      <c r="E13559">
        <v>688.75</v>
      </c>
      <c r="G13559">
        <v>688.75</v>
      </c>
      <c r="H13559">
        <v>26928</v>
      </c>
      <c r="I13559">
        <v>32340</v>
      </c>
      <c r="J13559">
        <f t="shared" si="633"/>
        <v>253.21691176470588</v>
      </c>
      <c r="K13559">
        <f t="shared" si="634"/>
        <v>2013</v>
      </c>
      <c r="L13559">
        <f t="shared" si="635"/>
        <v>4</v>
      </c>
    </row>
    <row r="13560" spans="1:12" x14ac:dyDescent="0.25">
      <c r="A13560" s="1">
        <v>41393</v>
      </c>
      <c r="B13560">
        <v>688.75</v>
      </c>
      <c r="C13560">
        <v>713</v>
      </c>
      <c r="D13560">
        <v>688.75</v>
      </c>
      <c r="E13560">
        <v>709.75</v>
      </c>
      <c r="G13560">
        <v>709.75</v>
      </c>
      <c r="H13560">
        <v>23662</v>
      </c>
      <c r="I13560">
        <v>17275</v>
      </c>
      <c r="J13560">
        <f t="shared" si="633"/>
        <v>260.9375</v>
      </c>
      <c r="K13560">
        <f t="shared" si="634"/>
        <v>2013</v>
      </c>
      <c r="L13560">
        <f t="shared" si="635"/>
        <v>4</v>
      </c>
    </row>
    <row r="13561" spans="1:12" x14ac:dyDescent="0.25">
      <c r="A13561" s="1">
        <v>41394</v>
      </c>
      <c r="B13561">
        <v>709.25</v>
      </c>
      <c r="C13561">
        <v>727.5</v>
      </c>
      <c r="D13561">
        <v>697.25</v>
      </c>
      <c r="E13561">
        <v>721.75</v>
      </c>
      <c r="G13561">
        <v>721.75</v>
      </c>
      <c r="H13561">
        <v>5415</v>
      </c>
      <c r="I13561">
        <v>4268</v>
      </c>
      <c r="J13561">
        <f t="shared" si="633"/>
        <v>265.34926470588238</v>
      </c>
      <c r="K13561">
        <f t="shared" si="634"/>
        <v>2013</v>
      </c>
      <c r="L13561">
        <f t="shared" si="635"/>
        <v>4</v>
      </c>
    </row>
    <row r="13562" spans="1:12" x14ac:dyDescent="0.25">
      <c r="A13562" s="1">
        <v>41395</v>
      </c>
      <c r="B13562">
        <v>722.25</v>
      </c>
      <c r="C13562">
        <v>722.25</v>
      </c>
      <c r="D13562">
        <v>703.75</v>
      </c>
      <c r="E13562">
        <v>710.5</v>
      </c>
      <c r="G13562">
        <v>710.5</v>
      </c>
      <c r="H13562">
        <v>3558</v>
      </c>
      <c r="I13562">
        <v>2479</v>
      </c>
      <c r="J13562">
        <f t="shared" si="633"/>
        <v>261.21323529411762</v>
      </c>
      <c r="K13562">
        <f t="shared" si="634"/>
        <v>2013</v>
      </c>
      <c r="L13562">
        <f t="shared" si="635"/>
        <v>5</v>
      </c>
    </row>
    <row r="13563" spans="1:12" x14ac:dyDescent="0.25">
      <c r="A13563" s="1">
        <v>41396</v>
      </c>
      <c r="B13563">
        <v>710.5</v>
      </c>
      <c r="C13563">
        <v>718.25</v>
      </c>
      <c r="D13563">
        <v>708.5</v>
      </c>
      <c r="E13563">
        <v>718.75</v>
      </c>
      <c r="G13563">
        <v>718.75</v>
      </c>
      <c r="H13563">
        <v>2909</v>
      </c>
      <c r="I13563">
        <v>2326</v>
      </c>
      <c r="J13563">
        <f t="shared" si="633"/>
        <v>264.24632352941177</v>
      </c>
      <c r="K13563">
        <f t="shared" si="634"/>
        <v>2013</v>
      </c>
      <c r="L13563">
        <f t="shared" si="635"/>
        <v>5</v>
      </c>
    </row>
    <row r="13564" spans="1:12" x14ac:dyDescent="0.25">
      <c r="A13564" s="1">
        <v>41397</v>
      </c>
      <c r="B13564">
        <v>718.75</v>
      </c>
      <c r="C13564">
        <v>722.75</v>
      </c>
      <c r="D13564">
        <v>711.75</v>
      </c>
      <c r="E13564">
        <v>711.25</v>
      </c>
      <c r="G13564">
        <v>711.25</v>
      </c>
      <c r="H13564">
        <v>1076</v>
      </c>
      <c r="I13564">
        <v>1665</v>
      </c>
      <c r="J13564">
        <f t="shared" si="633"/>
        <v>261.4889705882353</v>
      </c>
      <c r="K13564">
        <f t="shared" si="634"/>
        <v>2013</v>
      </c>
      <c r="L13564">
        <f t="shared" si="635"/>
        <v>5</v>
      </c>
    </row>
    <row r="13565" spans="1:12" x14ac:dyDescent="0.25">
      <c r="A13565" s="1">
        <v>41400</v>
      </c>
      <c r="B13565">
        <v>701</v>
      </c>
      <c r="C13565">
        <v>703.5</v>
      </c>
      <c r="D13565">
        <v>690.75</v>
      </c>
      <c r="E13565">
        <v>693</v>
      </c>
      <c r="G13565">
        <v>693</v>
      </c>
      <c r="H13565">
        <v>1339</v>
      </c>
      <c r="I13565">
        <v>1463</v>
      </c>
      <c r="J13565">
        <f t="shared" si="633"/>
        <v>254.77941176470588</v>
      </c>
      <c r="K13565">
        <f t="shared" si="634"/>
        <v>2013</v>
      </c>
      <c r="L13565">
        <f t="shared" si="635"/>
        <v>5</v>
      </c>
    </row>
    <row r="13566" spans="1:12" x14ac:dyDescent="0.25">
      <c r="A13566" s="1">
        <v>41401</v>
      </c>
      <c r="B13566">
        <v>696.25</v>
      </c>
      <c r="C13566">
        <v>699</v>
      </c>
      <c r="D13566">
        <v>690</v>
      </c>
      <c r="E13566">
        <v>699.5</v>
      </c>
      <c r="G13566">
        <v>699.5</v>
      </c>
      <c r="H13566">
        <v>536</v>
      </c>
      <c r="I13566">
        <v>801</v>
      </c>
      <c r="J13566">
        <f t="shared" si="633"/>
        <v>257.16911764705884</v>
      </c>
      <c r="K13566">
        <f t="shared" si="634"/>
        <v>2013</v>
      </c>
      <c r="L13566">
        <f t="shared" si="635"/>
        <v>5</v>
      </c>
    </row>
    <row r="13567" spans="1:12" x14ac:dyDescent="0.25">
      <c r="A13567" s="1">
        <v>41402</v>
      </c>
      <c r="B13567">
        <v>697.5</v>
      </c>
      <c r="C13567">
        <v>697.5</v>
      </c>
      <c r="D13567">
        <v>693.25</v>
      </c>
      <c r="E13567">
        <v>696.75</v>
      </c>
      <c r="G13567">
        <v>696.75</v>
      </c>
      <c r="H13567">
        <v>205</v>
      </c>
      <c r="I13567">
        <v>548</v>
      </c>
      <c r="J13567">
        <f t="shared" si="633"/>
        <v>256.15808823529414</v>
      </c>
      <c r="K13567">
        <f t="shared" si="634"/>
        <v>2013</v>
      </c>
      <c r="L13567">
        <f t="shared" si="635"/>
        <v>5</v>
      </c>
    </row>
    <row r="13568" spans="1:12" x14ac:dyDescent="0.25">
      <c r="A13568" s="1">
        <v>41403</v>
      </c>
      <c r="B13568">
        <v>700.5</v>
      </c>
      <c r="C13568">
        <v>719</v>
      </c>
      <c r="D13568">
        <v>700.5</v>
      </c>
      <c r="E13568">
        <v>716.25</v>
      </c>
      <c r="G13568">
        <v>716.25</v>
      </c>
      <c r="H13568">
        <v>157</v>
      </c>
      <c r="I13568">
        <v>264</v>
      </c>
      <c r="J13568">
        <f t="shared" si="633"/>
        <v>263.32720588235293</v>
      </c>
      <c r="K13568">
        <f t="shared" si="634"/>
        <v>2013</v>
      </c>
      <c r="L13568">
        <f t="shared" si="635"/>
        <v>5</v>
      </c>
    </row>
    <row r="13569" spans="1:12" x14ac:dyDescent="0.25">
      <c r="A13569" s="1">
        <v>41404</v>
      </c>
      <c r="B13569">
        <v>703</v>
      </c>
      <c r="C13569">
        <v>703</v>
      </c>
      <c r="D13569">
        <v>697</v>
      </c>
      <c r="E13569">
        <v>696.75</v>
      </c>
      <c r="G13569">
        <v>696.75</v>
      </c>
      <c r="H13569">
        <v>19</v>
      </c>
      <c r="I13569">
        <v>123</v>
      </c>
      <c r="J13569">
        <f t="shared" si="633"/>
        <v>256.15808823529414</v>
      </c>
      <c r="K13569">
        <f t="shared" si="634"/>
        <v>2013</v>
      </c>
      <c r="L13569">
        <f t="shared" si="635"/>
        <v>5</v>
      </c>
    </row>
    <row r="13570" spans="1:12" x14ac:dyDescent="0.25">
      <c r="A13570" s="1">
        <v>41407</v>
      </c>
      <c r="B13570">
        <v>699.75</v>
      </c>
      <c r="C13570">
        <v>706.25</v>
      </c>
      <c r="D13570">
        <v>699.75</v>
      </c>
      <c r="E13570">
        <v>701.5</v>
      </c>
      <c r="G13570">
        <v>701.5</v>
      </c>
      <c r="H13570">
        <v>103</v>
      </c>
      <c r="I13570">
        <v>49</v>
      </c>
      <c r="J13570">
        <f t="shared" ref="J13570:J13633" si="636">G13570/100*5000/136</f>
        <v>257.90441176470586</v>
      </c>
      <c r="K13570">
        <f t="shared" ref="K13570:K13633" si="637">YEAR(A13570)</f>
        <v>2013</v>
      </c>
      <c r="L13570">
        <f t="shared" ref="L13570:L13633" si="638">MONTH(A13570)</f>
        <v>5</v>
      </c>
    </row>
    <row r="13571" spans="1:12" x14ac:dyDescent="0.25">
      <c r="A13571" s="1">
        <v>41408</v>
      </c>
      <c r="B13571">
        <v>700.75</v>
      </c>
      <c r="C13571">
        <v>701.5</v>
      </c>
      <c r="D13571">
        <v>700.75</v>
      </c>
      <c r="E13571">
        <v>701.5</v>
      </c>
      <c r="G13571">
        <v>701.5</v>
      </c>
      <c r="H13571">
        <v>47</v>
      </c>
      <c r="I13571">
        <v>83</v>
      </c>
      <c r="J13571">
        <f t="shared" si="636"/>
        <v>257.90441176470586</v>
      </c>
      <c r="K13571">
        <f t="shared" si="637"/>
        <v>2013</v>
      </c>
      <c r="L13571">
        <f t="shared" si="638"/>
        <v>5</v>
      </c>
    </row>
    <row r="13572" spans="1:12" x14ac:dyDescent="0.25">
      <c r="A13572" s="1">
        <v>41409</v>
      </c>
      <c r="B13572">
        <v>711</v>
      </c>
      <c r="C13572">
        <v>711.25</v>
      </c>
      <c r="D13572">
        <v>692.5</v>
      </c>
      <c r="E13572">
        <v>693.75</v>
      </c>
      <c r="G13572">
        <v>693.75</v>
      </c>
      <c r="H13572">
        <v>52089</v>
      </c>
      <c r="I13572">
        <v>217775</v>
      </c>
      <c r="J13572">
        <f t="shared" si="636"/>
        <v>255.05514705882354</v>
      </c>
      <c r="K13572">
        <f t="shared" si="637"/>
        <v>2013</v>
      </c>
      <c r="L13572">
        <f t="shared" si="638"/>
        <v>5</v>
      </c>
    </row>
    <row r="13573" spans="1:12" x14ac:dyDescent="0.25">
      <c r="A13573" s="1">
        <v>41410</v>
      </c>
      <c r="B13573">
        <v>694</v>
      </c>
      <c r="C13573">
        <v>699</v>
      </c>
      <c r="D13573">
        <v>681.5</v>
      </c>
      <c r="E13573">
        <v>687.75</v>
      </c>
      <c r="G13573">
        <v>687.75</v>
      </c>
      <c r="H13573">
        <v>65140</v>
      </c>
      <c r="I13573">
        <v>216644</v>
      </c>
      <c r="J13573">
        <f t="shared" si="636"/>
        <v>252.84926470588235</v>
      </c>
      <c r="K13573">
        <f t="shared" si="637"/>
        <v>2013</v>
      </c>
      <c r="L13573">
        <f t="shared" si="638"/>
        <v>5</v>
      </c>
    </row>
    <row r="13574" spans="1:12" x14ac:dyDescent="0.25">
      <c r="A13574" s="1">
        <v>41411</v>
      </c>
      <c r="B13574">
        <v>688.25</v>
      </c>
      <c r="C13574">
        <v>689.75</v>
      </c>
      <c r="D13574">
        <v>680.25</v>
      </c>
      <c r="E13574">
        <v>683.25</v>
      </c>
      <c r="G13574">
        <v>683.25</v>
      </c>
      <c r="H13574">
        <v>42146</v>
      </c>
      <c r="I13574">
        <v>220217</v>
      </c>
      <c r="J13574">
        <f t="shared" si="636"/>
        <v>251.19485294117646</v>
      </c>
      <c r="K13574">
        <f t="shared" si="637"/>
        <v>2013</v>
      </c>
      <c r="L13574">
        <f t="shared" si="638"/>
        <v>5</v>
      </c>
    </row>
    <row r="13575" spans="1:12" x14ac:dyDescent="0.25">
      <c r="A13575" s="1">
        <v>41414</v>
      </c>
      <c r="B13575">
        <v>681.25</v>
      </c>
      <c r="C13575">
        <v>690</v>
      </c>
      <c r="D13575">
        <v>674.5</v>
      </c>
      <c r="E13575">
        <v>685.25</v>
      </c>
      <c r="G13575">
        <v>685.25</v>
      </c>
      <c r="H13575">
        <v>44252</v>
      </c>
      <c r="I13575">
        <v>218528</v>
      </c>
      <c r="J13575">
        <f t="shared" si="636"/>
        <v>251.93014705882354</v>
      </c>
      <c r="K13575">
        <f t="shared" si="637"/>
        <v>2013</v>
      </c>
      <c r="L13575">
        <f t="shared" si="638"/>
        <v>5</v>
      </c>
    </row>
    <row r="13576" spans="1:12" x14ac:dyDescent="0.25">
      <c r="A13576" s="1">
        <v>41415</v>
      </c>
      <c r="B13576">
        <v>684.25</v>
      </c>
      <c r="C13576">
        <v>684.5</v>
      </c>
      <c r="D13576">
        <v>674</v>
      </c>
      <c r="E13576">
        <v>680.5</v>
      </c>
      <c r="G13576">
        <v>680.5</v>
      </c>
      <c r="H13576">
        <v>35804</v>
      </c>
      <c r="I13576">
        <v>221773</v>
      </c>
      <c r="J13576">
        <f t="shared" si="636"/>
        <v>250.18382352941177</v>
      </c>
      <c r="K13576">
        <f t="shared" si="637"/>
        <v>2013</v>
      </c>
      <c r="L13576">
        <f t="shared" si="638"/>
        <v>5</v>
      </c>
    </row>
    <row r="13577" spans="1:12" x14ac:dyDescent="0.25">
      <c r="A13577" s="1">
        <v>41416</v>
      </c>
      <c r="B13577">
        <v>680.5</v>
      </c>
      <c r="C13577">
        <v>692.75</v>
      </c>
      <c r="D13577">
        <v>680</v>
      </c>
      <c r="E13577">
        <v>688.5</v>
      </c>
      <c r="G13577">
        <v>688.5</v>
      </c>
      <c r="H13577">
        <v>44143</v>
      </c>
      <c r="I13577">
        <v>220341</v>
      </c>
      <c r="J13577">
        <f t="shared" si="636"/>
        <v>253.125</v>
      </c>
      <c r="K13577">
        <f t="shared" si="637"/>
        <v>2013</v>
      </c>
      <c r="L13577">
        <f t="shared" si="638"/>
        <v>5</v>
      </c>
    </row>
    <row r="13578" spans="1:12" x14ac:dyDescent="0.25">
      <c r="A13578" s="1">
        <v>41417</v>
      </c>
      <c r="B13578">
        <v>687.5</v>
      </c>
      <c r="C13578">
        <v>709</v>
      </c>
      <c r="D13578">
        <v>687</v>
      </c>
      <c r="E13578">
        <v>703.25</v>
      </c>
      <c r="G13578">
        <v>703.25</v>
      </c>
      <c r="H13578">
        <v>69935</v>
      </c>
      <c r="I13578">
        <v>219643</v>
      </c>
      <c r="J13578">
        <f t="shared" si="636"/>
        <v>258.54779411764707</v>
      </c>
      <c r="K13578">
        <f t="shared" si="637"/>
        <v>2013</v>
      </c>
      <c r="L13578">
        <f t="shared" si="638"/>
        <v>5</v>
      </c>
    </row>
    <row r="13579" spans="1:12" x14ac:dyDescent="0.25">
      <c r="A13579" s="1">
        <v>41418</v>
      </c>
      <c r="B13579">
        <v>704</v>
      </c>
      <c r="C13579">
        <v>707.5</v>
      </c>
      <c r="D13579">
        <v>696.25</v>
      </c>
      <c r="E13579">
        <v>697.5</v>
      </c>
      <c r="G13579">
        <v>697.5</v>
      </c>
      <c r="H13579">
        <v>43033</v>
      </c>
      <c r="I13579">
        <v>217156</v>
      </c>
      <c r="J13579">
        <f t="shared" si="636"/>
        <v>256.43382352941177</v>
      </c>
      <c r="K13579">
        <f t="shared" si="637"/>
        <v>2013</v>
      </c>
      <c r="L13579">
        <f t="shared" si="638"/>
        <v>5</v>
      </c>
    </row>
    <row r="13580" spans="1:12" x14ac:dyDescent="0.25">
      <c r="A13580" s="1">
        <v>41422</v>
      </c>
      <c r="B13580">
        <v>699</v>
      </c>
      <c r="C13580">
        <v>705</v>
      </c>
      <c r="D13580">
        <v>687.75</v>
      </c>
      <c r="E13580">
        <v>693.75</v>
      </c>
      <c r="G13580">
        <v>693.75</v>
      </c>
      <c r="H13580">
        <v>53649</v>
      </c>
      <c r="I13580">
        <v>215124</v>
      </c>
      <c r="J13580">
        <f t="shared" si="636"/>
        <v>255.05514705882354</v>
      </c>
      <c r="K13580">
        <f t="shared" si="637"/>
        <v>2013</v>
      </c>
      <c r="L13580">
        <f t="shared" si="638"/>
        <v>5</v>
      </c>
    </row>
    <row r="13581" spans="1:12" x14ac:dyDescent="0.25">
      <c r="A13581" s="1">
        <v>41423</v>
      </c>
      <c r="B13581">
        <v>693.5</v>
      </c>
      <c r="C13581">
        <v>704</v>
      </c>
      <c r="D13581">
        <v>688.75</v>
      </c>
      <c r="E13581">
        <v>702.75</v>
      </c>
      <c r="G13581">
        <v>702.75</v>
      </c>
      <c r="H13581">
        <v>56006</v>
      </c>
      <c r="I13581">
        <v>211123</v>
      </c>
      <c r="J13581">
        <f t="shared" si="636"/>
        <v>258.3639705882353</v>
      </c>
      <c r="K13581">
        <f t="shared" si="637"/>
        <v>2013</v>
      </c>
      <c r="L13581">
        <f t="shared" si="638"/>
        <v>5</v>
      </c>
    </row>
    <row r="13582" spans="1:12" x14ac:dyDescent="0.25">
      <c r="A13582" s="1">
        <v>41424</v>
      </c>
      <c r="B13582">
        <v>699</v>
      </c>
      <c r="C13582">
        <v>702.25</v>
      </c>
      <c r="D13582">
        <v>687.5</v>
      </c>
      <c r="E13582">
        <v>698.75</v>
      </c>
      <c r="G13582">
        <v>698.75</v>
      </c>
      <c r="H13582">
        <v>53099</v>
      </c>
      <c r="I13582">
        <v>208426</v>
      </c>
      <c r="J13582">
        <f t="shared" si="636"/>
        <v>256.89338235294116</v>
      </c>
      <c r="K13582">
        <f t="shared" si="637"/>
        <v>2013</v>
      </c>
      <c r="L13582">
        <f t="shared" si="638"/>
        <v>5</v>
      </c>
    </row>
    <row r="13583" spans="1:12" x14ac:dyDescent="0.25">
      <c r="A13583" s="1">
        <v>41425</v>
      </c>
      <c r="B13583">
        <v>697.25</v>
      </c>
      <c r="C13583">
        <v>707.5</v>
      </c>
      <c r="D13583">
        <v>692.5</v>
      </c>
      <c r="E13583">
        <v>705.5</v>
      </c>
      <c r="G13583">
        <v>705.5</v>
      </c>
      <c r="H13583">
        <v>58548</v>
      </c>
      <c r="I13583">
        <v>202966</v>
      </c>
      <c r="J13583">
        <f t="shared" si="636"/>
        <v>259.375</v>
      </c>
      <c r="K13583">
        <f t="shared" si="637"/>
        <v>2013</v>
      </c>
      <c r="L13583">
        <f t="shared" si="638"/>
        <v>5</v>
      </c>
    </row>
    <row r="13584" spans="1:12" x14ac:dyDescent="0.25">
      <c r="A13584" s="1">
        <v>41428</v>
      </c>
      <c r="B13584">
        <v>708.5</v>
      </c>
      <c r="C13584">
        <v>714.5</v>
      </c>
      <c r="D13584">
        <v>692.5</v>
      </c>
      <c r="E13584">
        <v>708.75</v>
      </c>
      <c r="G13584">
        <v>708.75</v>
      </c>
      <c r="H13584">
        <v>73727</v>
      </c>
      <c r="I13584">
        <v>197458</v>
      </c>
      <c r="J13584">
        <f t="shared" si="636"/>
        <v>260.56985294117646</v>
      </c>
      <c r="K13584">
        <f t="shared" si="637"/>
        <v>2013</v>
      </c>
      <c r="L13584">
        <f t="shared" si="638"/>
        <v>6</v>
      </c>
    </row>
    <row r="13585" spans="1:12" x14ac:dyDescent="0.25">
      <c r="A13585" s="1">
        <v>41429</v>
      </c>
      <c r="B13585">
        <v>708.75</v>
      </c>
      <c r="C13585">
        <v>713.25</v>
      </c>
      <c r="D13585">
        <v>700</v>
      </c>
      <c r="E13585">
        <v>709</v>
      </c>
      <c r="G13585">
        <v>709</v>
      </c>
      <c r="H13585">
        <v>57587</v>
      </c>
      <c r="I13585">
        <v>196535</v>
      </c>
      <c r="J13585">
        <f t="shared" si="636"/>
        <v>260.66176470588238</v>
      </c>
      <c r="K13585">
        <f t="shared" si="637"/>
        <v>2013</v>
      </c>
      <c r="L13585">
        <f t="shared" si="638"/>
        <v>6</v>
      </c>
    </row>
    <row r="13586" spans="1:12" x14ac:dyDescent="0.25">
      <c r="A13586" s="1">
        <v>41430</v>
      </c>
      <c r="B13586">
        <v>709.75</v>
      </c>
      <c r="C13586">
        <v>712.5</v>
      </c>
      <c r="D13586">
        <v>701</v>
      </c>
      <c r="E13586">
        <v>701.5</v>
      </c>
      <c r="G13586">
        <v>701.5</v>
      </c>
      <c r="H13586">
        <v>44585</v>
      </c>
      <c r="I13586">
        <v>189737</v>
      </c>
      <c r="J13586">
        <f t="shared" si="636"/>
        <v>257.90441176470586</v>
      </c>
      <c r="K13586">
        <f t="shared" si="637"/>
        <v>2013</v>
      </c>
      <c r="L13586">
        <f t="shared" si="638"/>
        <v>6</v>
      </c>
    </row>
    <row r="13587" spans="1:12" x14ac:dyDescent="0.25">
      <c r="A13587" s="1">
        <v>41431</v>
      </c>
      <c r="B13587">
        <v>701.75</v>
      </c>
      <c r="C13587">
        <v>706.25</v>
      </c>
      <c r="D13587">
        <v>693.5</v>
      </c>
      <c r="E13587">
        <v>697.75</v>
      </c>
      <c r="G13587">
        <v>697.75</v>
      </c>
      <c r="H13587">
        <v>61329</v>
      </c>
      <c r="I13587">
        <v>181761</v>
      </c>
      <c r="J13587">
        <f t="shared" si="636"/>
        <v>256.52573529411762</v>
      </c>
      <c r="K13587">
        <f t="shared" si="637"/>
        <v>2013</v>
      </c>
      <c r="L13587">
        <f t="shared" si="638"/>
        <v>6</v>
      </c>
    </row>
    <row r="13588" spans="1:12" x14ac:dyDescent="0.25">
      <c r="A13588" s="1">
        <v>41432</v>
      </c>
      <c r="B13588">
        <v>696.5</v>
      </c>
      <c r="C13588">
        <v>703.25</v>
      </c>
      <c r="D13588">
        <v>694.25</v>
      </c>
      <c r="E13588">
        <v>696.25</v>
      </c>
      <c r="G13588">
        <v>696.25</v>
      </c>
      <c r="H13588">
        <v>51800</v>
      </c>
      <c r="I13588">
        <v>173623</v>
      </c>
      <c r="J13588">
        <f t="shared" si="636"/>
        <v>255.97426470588235</v>
      </c>
      <c r="K13588">
        <f t="shared" si="637"/>
        <v>2013</v>
      </c>
      <c r="L13588">
        <f t="shared" si="638"/>
        <v>6</v>
      </c>
    </row>
    <row r="13589" spans="1:12" x14ac:dyDescent="0.25">
      <c r="A13589" s="1">
        <v>41435</v>
      </c>
      <c r="B13589">
        <v>693</v>
      </c>
      <c r="C13589">
        <v>695.25</v>
      </c>
      <c r="D13589">
        <v>680.5</v>
      </c>
      <c r="E13589">
        <v>689.75</v>
      </c>
      <c r="G13589">
        <v>689.75</v>
      </c>
      <c r="H13589">
        <v>71461</v>
      </c>
      <c r="I13589">
        <v>165220</v>
      </c>
      <c r="J13589">
        <f t="shared" si="636"/>
        <v>253.58455882352942</v>
      </c>
      <c r="K13589">
        <f t="shared" si="637"/>
        <v>2013</v>
      </c>
      <c r="L13589">
        <f t="shared" si="638"/>
        <v>6</v>
      </c>
    </row>
    <row r="13590" spans="1:12" x14ac:dyDescent="0.25">
      <c r="A13590" s="1">
        <v>41436</v>
      </c>
      <c r="B13590">
        <v>690.5</v>
      </c>
      <c r="C13590">
        <v>699.75</v>
      </c>
      <c r="D13590">
        <v>686.75</v>
      </c>
      <c r="E13590">
        <v>696.75</v>
      </c>
      <c r="G13590">
        <v>696.75</v>
      </c>
      <c r="H13590">
        <v>64156</v>
      </c>
      <c r="I13590">
        <v>157925</v>
      </c>
      <c r="J13590">
        <f t="shared" si="636"/>
        <v>256.15808823529414</v>
      </c>
      <c r="K13590">
        <f t="shared" si="637"/>
        <v>2013</v>
      </c>
      <c r="L13590">
        <f t="shared" si="638"/>
        <v>6</v>
      </c>
    </row>
    <row r="13591" spans="1:12" x14ac:dyDescent="0.25">
      <c r="A13591" s="1">
        <v>41437</v>
      </c>
      <c r="B13591">
        <v>694.5</v>
      </c>
      <c r="C13591">
        <v>696.75</v>
      </c>
      <c r="D13591">
        <v>679</v>
      </c>
      <c r="E13591">
        <v>683</v>
      </c>
      <c r="G13591">
        <v>683</v>
      </c>
      <c r="H13591">
        <v>73182</v>
      </c>
      <c r="I13591">
        <v>140363</v>
      </c>
      <c r="J13591">
        <f t="shared" si="636"/>
        <v>251.10294117647058</v>
      </c>
      <c r="K13591">
        <f t="shared" si="637"/>
        <v>2013</v>
      </c>
      <c r="L13591">
        <f t="shared" si="638"/>
        <v>6</v>
      </c>
    </row>
    <row r="13592" spans="1:12" x14ac:dyDescent="0.25">
      <c r="A13592" s="1">
        <v>41438</v>
      </c>
      <c r="B13592">
        <v>683</v>
      </c>
      <c r="C13592">
        <v>687</v>
      </c>
      <c r="D13592">
        <v>675</v>
      </c>
      <c r="E13592">
        <v>685.5</v>
      </c>
      <c r="G13592">
        <v>685.5</v>
      </c>
      <c r="H13592">
        <v>64500</v>
      </c>
      <c r="I13592">
        <v>133950</v>
      </c>
      <c r="J13592">
        <f t="shared" si="636"/>
        <v>252.02205882352942</v>
      </c>
      <c r="K13592">
        <f t="shared" si="637"/>
        <v>2013</v>
      </c>
      <c r="L13592">
        <f t="shared" si="638"/>
        <v>6</v>
      </c>
    </row>
    <row r="13593" spans="1:12" x14ac:dyDescent="0.25">
      <c r="A13593" s="1">
        <v>41439</v>
      </c>
      <c r="B13593">
        <v>685</v>
      </c>
      <c r="C13593">
        <v>685.5</v>
      </c>
      <c r="D13593">
        <v>676.5</v>
      </c>
      <c r="E13593">
        <v>680.75</v>
      </c>
      <c r="G13593">
        <v>680.75</v>
      </c>
      <c r="H13593">
        <v>54240</v>
      </c>
      <c r="I13593">
        <v>124171</v>
      </c>
      <c r="J13593">
        <f t="shared" si="636"/>
        <v>250.27573529411765</v>
      </c>
      <c r="K13593">
        <f t="shared" si="637"/>
        <v>2013</v>
      </c>
      <c r="L13593">
        <f t="shared" si="638"/>
        <v>6</v>
      </c>
    </row>
    <row r="13594" spans="1:12" x14ac:dyDescent="0.25">
      <c r="A13594" s="1">
        <v>41442</v>
      </c>
      <c r="B13594">
        <v>679.5</v>
      </c>
      <c r="C13594">
        <v>689.25</v>
      </c>
      <c r="D13594">
        <v>674.5</v>
      </c>
      <c r="E13594">
        <v>680.5</v>
      </c>
      <c r="G13594">
        <v>680.5</v>
      </c>
      <c r="H13594">
        <v>52838</v>
      </c>
      <c r="I13594">
        <v>111857</v>
      </c>
      <c r="J13594">
        <f t="shared" si="636"/>
        <v>250.18382352941177</v>
      </c>
      <c r="K13594">
        <f t="shared" si="637"/>
        <v>2013</v>
      </c>
      <c r="L13594">
        <f t="shared" si="638"/>
        <v>6</v>
      </c>
    </row>
    <row r="13595" spans="1:12" x14ac:dyDescent="0.25">
      <c r="A13595" s="1">
        <v>41443</v>
      </c>
      <c r="B13595">
        <v>681</v>
      </c>
      <c r="C13595">
        <v>689.75</v>
      </c>
      <c r="D13595">
        <v>680.5</v>
      </c>
      <c r="E13595">
        <v>687.5</v>
      </c>
      <c r="G13595">
        <v>687.5</v>
      </c>
      <c r="H13595">
        <v>55143</v>
      </c>
      <c r="I13595">
        <v>100211</v>
      </c>
      <c r="J13595">
        <f t="shared" si="636"/>
        <v>252.75735294117646</v>
      </c>
      <c r="K13595">
        <f t="shared" si="637"/>
        <v>2013</v>
      </c>
      <c r="L13595">
        <f t="shared" si="638"/>
        <v>6</v>
      </c>
    </row>
    <row r="13596" spans="1:12" x14ac:dyDescent="0.25">
      <c r="A13596" s="1">
        <v>41444</v>
      </c>
      <c r="B13596">
        <v>684.5</v>
      </c>
      <c r="C13596">
        <v>710.75</v>
      </c>
      <c r="D13596">
        <v>682.5</v>
      </c>
      <c r="E13596">
        <v>707</v>
      </c>
      <c r="G13596">
        <v>707</v>
      </c>
      <c r="H13596">
        <v>75627</v>
      </c>
      <c r="I13596">
        <v>94127</v>
      </c>
      <c r="J13596">
        <f t="shared" si="636"/>
        <v>259.9264705882353</v>
      </c>
      <c r="K13596">
        <f t="shared" si="637"/>
        <v>2013</v>
      </c>
      <c r="L13596">
        <f t="shared" si="638"/>
        <v>6</v>
      </c>
    </row>
    <row r="13597" spans="1:12" x14ac:dyDescent="0.25">
      <c r="A13597" s="1">
        <v>41445</v>
      </c>
      <c r="B13597">
        <v>705.25</v>
      </c>
      <c r="C13597">
        <v>707.75</v>
      </c>
      <c r="D13597">
        <v>695</v>
      </c>
      <c r="E13597">
        <v>700.5</v>
      </c>
      <c r="G13597">
        <v>700.5</v>
      </c>
      <c r="H13597">
        <v>58266</v>
      </c>
      <c r="I13597">
        <v>80615</v>
      </c>
      <c r="J13597">
        <f t="shared" si="636"/>
        <v>257.53676470588238</v>
      </c>
      <c r="K13597">
        <f t="shared" si="637"/>
        <v>2013</v>
      </c>
      <c r="L13597">
        <f t="shared" si="638"/>
        <v>6</v>
      </c>
    </row>
    <row r="13598" spans="1:12" x14ac:dyDescent="0.25">
      <c r="A13598" s="1">
        <v>41446</v>
      </c>
      <c r="B13598">
        <v>700</v>
      </c>
      <c r="C13598">
        <v>704.5</v>
      </c>
      <c r="D13598">
        <v>696</v>
      </c>
      <c r="E13598">
        <v>698</v>
      </c>
      <c r="G13598">
        <v>698</v>
      </c>
      <c r="H13598">
        <v>47376</v>
      </c>
      <c r="I13598">
        <v>66391</v>
      </c>
      <c r="J13598">
        <f t="shared" si="636"/>
        <v>256.61764705882354</v>
      </c>
      <c r="K13598">
        <f t="shared" si="637"/>
        <v>2013</v>
      </c>
      <c r="L13598">
        <f t="shared" si="638"/>
        <v>6</v>
      </c>
    </row>
    <row r="13599" spans="1:12" x14ac:dyDescent="0.25">
      <c r="A13599" s="1">
        <v>41449</v>
      </c>
      <c r="B13599">
        <v>694</v>
      </c>
      <c r="C13599">
        <v>695</v>
      </c>
      <c r="D13599">
        <v>676.75</v>
      </c>
      <c r="E13599">
        <v>679</v>
      </c>
      <c r="G13599">
        <v>679</v>
      </c>
      <c r="H13599">
        <v>62428</v>
      </c>
      <c r="I13599">
        <v>48271</v>
      </c>
      <c r="J13599">
        <f t="shared" si="636"/>
        <v>249.63235294117646</v>
      </c>
      <c r="K13599">
        <f t="shared" si="637"/>
        <v>2013</v>
      </c>
      <c r="L13599">
        <f t="shared" si="638"/>
        <v>6</v>
      </c>
    </row>
    <row r="13600" spans="1:12" x14ac:dyDescent="0.25">
      <c r="A13600" s="1">
        <v>41450</v>
      </c>
      <c r="B13600">
        <v>679</v>
      </c>
      <c r="C13600">
        <v>685.25</v>
      </c>
      <c r="D13600">
        <v>675.25</v>
      </c>
      <c r="E13600">
        <v>675.75</v>
      </c>
      <c r="G13600">
        <v>675.75</v>
      </c>
      <c r="H13600">
        <v>24958</v>
      </c>
      <c r="I13600">
        <v>31883</v>
      </c>
      <c r="J13600">
        <f t="shared" si="636"/>
        <v>248.4375</v>
      </c>
      <c r="K13600">
        <f t="shared" si="637"/>
        <v>2013</v>
      </c>
      <c r="L13600">
        <f t="shared" si="638"/>
        <v>6</v>
      </c>
    </row>
    <row r="13601" spans="1:12" x14ac:dyDescent="0.25">
      <c r="A13601" s="1">
        <v>41451</v>
      </c>
      <c r="B13601">
        <v>675.75</v>
      </c>
      <c r="C13601">
        <v>681.5</v>
      </c>
      <c r="D13601">
        <v>666</v>
      </c>
      <c r="E13601">
        <v>667</v>
      </c>
      <c r="G13601">
        <v>667</v>
      </c>
      <c r="H13601">
        <v>22295</v>
      </c>
      <c r="I13601">
        <v>23903</v>
      </c>
      <c r="J13601">
        <f t="shared" si="636"/>
        <v>245.22058823529412</v>
      </c>
      <c r="K13601">
        <f t="shared" si="637"/>
        <v>2013</v>
      </c>
      <c r="L13601">
        <f t="shared" si="638"/>
        <v>6</v>
      </c>
    </row>
    <row r="13602" spans="1:12" x14ac:dyDescent="0.25">
      <c r="A13602" s="1">
        <v>41452</v>
      </c>
      <c r="B13602">
        <v>667</v>
      </c>
      <c r="C13602">
        <v>673</v>
      </c>
      <c r="D13602">
        <v>662.5</v>
      </c>
      <c r="E13602">
        <v>663.5</v>
      </c>
      <c r="G13602">
        <v>663.5</v>
      </c>
      <c r="H13602">
        <v>26947</v>
      </c>
      <c r="I13602">
        <v>17110</v>
      </c>
      <c r="J13602">
        <f t="shared" si="636"/>
        <v>243.93382352941177</v>
      </c>
      <c r="K13602">
        <f t="shared" si="637"/>
        <v>2013</v>
      </c>
      <c r="L13602">
        <f t="shared" si="638"/>
        <v>6</v>
      </c>
    </row>
    <row r="13603" spans="1:12" x14ac:dyDescent="0.25">
      <c r="A13603" s="1">
        <v>41453</v>
      </c>
      <c r="B13603">
        <v>664</v>
      </c>
      <c r="C13603">
        <v>668.75</v>
      </c>
      <c r="D13603">
        <v>646.75</v>
      </c>
      <c r="E13603">
        <v>648.5</v>
      </c>
      <c r="G13603">
        <v>648.5</v>
      </c>
      <c r="H13603">
        <v>7592</v>
      </c>
      <c r="I13603">
        <v>6692</v>
      </c>
      <c r="J13603">
        <f t="shared" si="636"/>
        <v>238.41911764705881</v>
      </c>
      <c r="K13603">
        <f t="shared" si="637"/>
        <v>2013</v>
      </c>
      <c r="L13603">
        <f t="shared" si="638"/>
        <v>6</v>
      </c>
    </row>
    <row r="13604" spans="1:12" x14ac:dyDescent="0.25">
      <c r="A13604" s="1">
        <v>41456</v>
      </c>
      <c r="B13604">
        <v>646</v>
      </c>
      <c r="C13604">
        <v>653.5</v>
      </c>
      <c r="D13604">
        <v>643.75</v>
      </c>
      <c r="E13604">
        <v>645.75</v>
      </c>
      <c r="G13604">
        <v>645.75</v>
      </c>
      <c r="H13604">
        <v>2602</v>
      </c>
      <c r="I13604">
        <v>4838</v>
      </c>
      <c r="J13604">
        <f t="shared" si="636"/>
        <v>237.40808823529409</v>
      </c>
      <c r="K13604">
        <f t="shared" si="637"/>
        <v>2013</v>
      </c>
      <c r="L13604">
        <f t="shared" si="638"/>
        <v>7</v>
      </c>
    </row>
    <row r="13605" spans="1:12" x14ac:dyDescent="0.25">
      <c r="A13605" s="1">
        <v>41457</v>
      </c>
      <c r="B13605">
        <v>647.25</v>
      </c>
      <c r="C13605">
        <v>658</v>
      </c>
      <c r="D13605">
        <v>644.75</v>
      </c>
      <c r="E13605">
        <v>649.5</v>
      </c>
      <c r="G13605">
        <v>649.5</v>
      </c>
      <c r="H13605">
        <v>1234</v>
      </c>
      <c r="I13605">
        <v>3184</v>
      </c>
      <c r="J13605">
        <f t="shared" si="636"/>
        <v>238.78676470588235</v>
      </c>
      <c r="K13605">
        <f t="shared" si="637"/>
        <v>2013</v>
      </c>
      <c r="L13605">
        <f t="shared" si="638"/>
        <v>7</v>
      </c>
    </row>
    <row r="13606" spans="1:12" x14ac:dyDescent="0.25">
      <c r="A13606" s="1">
        <v>41458</v>
      </c>
      <c r="B13606">
        <v>653</v>
      </c>
      <c r="C13606">
        <v>662.25</v>
      </c>
      <c r="D13606">
        <v>653</v>
      </c>
      <c r="E13606">
        <v>657.75</v>
      </c>
      <c r="G13606">
        <v>657.75</v>
      </c>
      <c r="H13606">
        <v>1012</v>
      </c>
      <c r="I13606">
        <v>2384</v>
      </c>
      <c r="J13606">
        <f t="shared" si="636"/>
        <v>241.81985294117646</v>
      </c>
      <c r="K13606">
        <f t="shared" si="637"/>
        <v>2013</v>
      </c>
      <c r="L13606">
        <f t="shared" si="638"/>
        <v>7</v>
      </c>
    </row>
    <row r="13607" spans="1:12" x14ac:dyDescent="0.25">
      <c r="A13607" s="1">
        <v>41460</v>
      </c>
      <c r="B13607">
        <v>662.75</v>
      </c>
      <c r="C13607">
        <v>665.5</v>
      </c>
      <c r="D13607">
        <v>656</v>
      </c>
      <c r="E13607">
        <v>656</v>
      </c>
      <c r="G13607">
        <v>656</v>
      </c>
      <c r="H13607">
        <v>889</v>
      </c>
      <c r="I13607">
        <v>1665</v>
      </c>
      <c r="J13607">
        <f t="shared" si="636"/>
        <v>241.1764705882353</v>
      </c>
      <c r="K13607">
        <f t="shared" si="637"/>
        <v>2013</v>
      </c>
      <c r="L13607">
        <f t="shared" si="638"/>
        <v>7</v>
      </c>
    </row>
    <row r="13608" spans="1:12" x14ac:dyDescent="0.25">
      <c r="A13608" s="1">
        <v>41463</v>
      </c>
      <c r="B13608">
        <v>656.75</v>
      </c>
      <c r="C13608">
        <v>666.5</v>
      </c>
      <c r="D13608">
        <v>656.75</v>
      </c>
      <c r="E13608">
        <v>660</v>
      </c>
      <c r="G13608">
        <v>660</v>
      </c>
      <c r="H13608">
        <v>472</v>
      </c>
      <c r="I13608">
        <v>1128</v>
      </c>
      <c r="J13608">
        <f t="shared" si="636"/>
        <v>242.64705882352942</v>
      </c>
      <c r="K13608">
        <f t="shared" si="637"/>
        <v>2013</v>
      </c>
      <c r="L13608">
        <f t="shared" si="638"/>
        <v>7</v>
      </c>
    </row>
    <row r="13609" spans="1:12" x14ac:dyDescent="0.25">
      <c r="A13609" s="1">
        <v>41464</v>
      </c>
      <c r="B13609">
        <v>660</v>
      </c>
      <c r="C13609">
        <v>679</v>
      </c>
      <c r="D13609">
        <v>660</v>
      </c>
      <c r="E13609">
        <v>675.5</v>
      </c>
      <c r="G13609">
        <v>675.5</v>
      </c>
      <c r="H13609">
        <v>562</v>
      </c>
      <c r="I13609">
        <v>931</v>
      </c>
      <c r="J13609">
        <f t="shared" si="636"/>
        <v>248.34558823529412</v>
      </c>
      <c r="K13609">
        <f t="shared" si="637"/>
        <v>2013</v>
      </c>
      <c r="L13609">
        <f t="shared" si="638"/>
        <v>7</v>
      </c>
    </row>
    <row r="13610" spans="1:12" x14ac:dyDescent="0.25">
      <c r="A13610" s="1">
        <v>41465</v>
      </c>
      <c r="B13610">
        <v>676.5</v>
      </c>
      <c r="C13610">
        <v>676.5</v>
      </c>
      <c r="D13610">
        <v>666.25</v>
      </c>
      <c r="E13610">
        <v>672</v>
      </c>
      <c r="G13610">
        <v>672</v>
      </c>
      <c r="H13610">
        <v>584</v>
      </c>
      <c r="I13610">
        <v>925</v>
      </c>
      <c r="J13610">
        <f t="shared" si="636"/>
        <v>247.05882352941177</v>
      </c>
      <c r="K13610">
        <f t="shared" si="637"/>
        <v>2013</v>
      </c>
      <c r="L13610">
        <f t="shared" si="638"/>
        <v>7</v>
      </c>
    </row>
    <row r="13611" spans="1:12" x14ac:dyDescent="0.25">
      <c r="A13611" s="1">
        <v>41466</v>
      </c>
      <c r="B13611">
        <v>682.75</v>
      </c>
      <c r="C13611">
        <v>688</v>
      </c>
      <c r="D13611">
        <v>678.5</v>
      </c>
      <c r="E13611">
        <v>679.25</v>
      </c>
      <c r="G13611">
        <v>679.25</v>
      </c>
      <c r="H13611">
        <v>147</v>
      </c>
      <c r="I13611">
        <v>594</v>
      </c>
      <c r="J13611">
        <f t="shared" si="636"/>
        <v>249.72426470588235</v>
      </c>
      <c r="K13611">
        <f t="shared" si="637"/>
        <v>2013</v>
      </c>
      <c r="L13611">
        <f t="shared" si="638"/>
        <v>7</v>
      </c>
    </row>
    <row r="13612" spans="1:12" x14ac:dyDescent="0.25">
      <c r="A13612" s="1">
        <v>41467</v>
      </c>
      <c r="B13612">
        <v>685.75</v>
      </c>
      <c r="C13612">
        <v>685.75</v>
      </c>
      <c r="D13612">
        <v>679.25</v>
      </c>
      <c r="E13612">
        <v>675.5</v>
      </c>
      <c r="G13612">
        <v>675.5</v>
      </c>
      <c r="H13612">
        <v>212</v>
      </c>
      <c r="I13612">
        <v>456</v>
      </c>
      <c r="J13612">
        <f t="shared" si="636"/>
        <v>248.34558823529412</v>
      </c>
      <c r="K13612">
        <f t="shared" si="637"/>
        <v>2013</v>
      </c>
      <c r="L13612">
        <f t="shared" si="638"/>
        <v>7</v>
      </c>
    </row>
    <row r="13613" spans="1:12" x14ac:dyDescent="0.25">
      <c r="A13613" s="1">
        <v>41470</v>
      </c>
      <c r="B13613">
        <v>678.75</v>
      </c>
      <c r="C13613">
        <v>678.75</v>
      </c>
      <c r="D13613">
        <v>667.25</v>
      </c>
      <c r="E13613">
        <v>669.5</v>
      </c>
      <c r="G13613">
        <v>669.5</v>
      </c>
      <c r="H13613">
        <v>36028</v>
      </c>
      <c r="I13613">
        <v>194609</v>
      </c>
      <c r="J13613">
        <f t="shared" si="636"/>
        <v>246.13970588235293</v>
      </c>
      <c r="K13613">
        <f t="shared" si="637"/>
        <v>2013</v>
      </c>
      <c r="L13613">
        <f t="shared" si="638"/>
        <v>7</v>
      </c>
    </row>
    <row r="13614" spans="1:12" x14ac:dyDescent="0.25">
      <c r="A13614" s="1">
        <v>41471</v>
      </c>
      <c r="B13614">
        <v>671.25</v>
      </c>
      <c r="C13614">
        <v>681.5</v>
      </c>
      <c r="D13614">
        <v>665.5</v>
      </c>
      <c r="E13614">
        <v>669.5</v>
      </c>
      <c r="G13614">
        <v>669.5</v>
      </c>
      <c r="H13614">
        <v>41091</v>
      </c>
      <c r="I13614">
        <v>196814</v>
      </c>
      <c r="J13614">
        <f t="shared" si="636"/>
        <v>246.13970588235293</v>
      </c>
      <c r="K13614">
        <f t="shared" si="637"/>
        <v>2013</v>
      </c>
      <c r="L13614">
        <f t="shared" si="638"/>
        <v>7</v>
      </c>
    </row>
    <row r="13615" spans="1:12" x14ac:dyDescent="0.25">
      <c r="A13615" s="1">
        <v>41472</v>
      </c>
      <c r="B13615">
        <v>669.5</v>
      </c>
      <c r="C13615">
        <v>674</v>
      </c>
      <c r="D13615">
        <v>664</v>
      </c>
      <c r="E13615">
        <v>665</v>
      </c>
      <c r="G13615">
        <v>665</v>
      </c>
      <c r="H13615">
        <v>29732</v>
      </c>
      <c r="I13615">
        <v>195060</v>
      </c>
      <c r="J13615">
        <f t="shared" si="636"/>
        <v>244.48529411764707</v>
      </c>
      <c r="K13615">
        <f t="shared" si="637"/>
        <v>2013</v>
      </c>
      <c r="L13615">
        <f t="shared" si="638"/>
        <v>7</v>
      </c>
    </row>
    <row r="13616" spans="1:12" x14ac:dyDescent="0.25">
      <c r="A13616" s="1">
        <v>41473</v>
      </c>
      <c r="B13616">
        <v>665</v>
      </c>
      <c r="C13616">
        <v>667.25</v>
      </c>
      <c r="D13616">
        <v>656.5</v>
      </c>
      <c r="E13616">
        <v>660.5</v>
      </c>
      <c r="G13616">
        <v>660.5</v>
      </c>
      <c r="H13616">
        <v>43717</v>
      </c>
      <c r="I13616">
        <v>194280</v>
      </c>
      <c r="J13616">
        <f t="shared" si="636"/>
        <v>242.83088235294119</v>
      </c>
      <c r="K13616">
        <f t="shared" si="637"/>
        <v>2013</v>
      </c>
      <c r="L13616">
        <f t="shared" si="638"/>
        <v>7</v>
      </c>
    </row>
    <row r="13617" spans="1:12" x14ac:dyDescent="0.25">
      <c r="A13617" s="1">
        <v>41474</v>
      </c>
      <c r="B13617">
        <v>661</v>
      </c>
      <c r="C13617">
        <v>670</v>
      </c>
      <c r="D13617">
        <v>658</v>
      </c>
      <c r="E13617">
        <v>664.5</v>
      </c>
      <c r="G13617">
        <v>664.5</v>
      </c>
      <c r="H13617">
        <v>41253</v>
      </c>
      <c r="I13617">
        <v>193063</v>
      </c>
      <c r="J13617">
        <f t="shared" si="636"/>
        <v>244.3014705882353</v>
      </c>
      <c r="K13617">
        <f t="shared" si="637"/>
        <v>2013</v>
      </c>
      <c r="L13617">
        <f t="shared" si="638"/>
        <v>7</v>
      </c>
    </row>
    <row r="13618" spans="1:12" x14ac:dyDescent="0.25">
      <c r="A13618" s="1">
        <v>41477</v>
      </c>
      <c r="B13618">
        <v>667.25</v>
      </c>
      <c r="C13618">
        <v>667.75</v>
      </c>
      <c r="D13618">
        <v>655</v>
      </c>
      <c r="E13618">
        <v>659.75</v>
      </c>
      <c r="G13618">
        <v>659.75</v>
      </c>
      <c r="H13618">
        <v>43509</v>
      </c>
      <c r="I13618">
        <v>190502</v>
      </c>
      <c r="J13618">
        <f t="shared" si="636"/>
        <v>242.55514705882354</v>
      </c>
      <c r="K13618">
        <f t="shared" si="637"/>
        <v>2013</v>
      </c>
      <c r="L13618">
        <f t="shared" si="638"/>
        <v>7</v>
      </c>
    </row>
    <row r="13619" spans="1:12" x14ac:dyDescent="0.25">
      <c r="A13619" s="1">
        <v>41478</v>
      </c>
      <c r="B13619">
        <v>659.5</v>
      </c>
      <c r="C13619">
        <v>659.5</v>
      </c>
      <c r="D13619">
        <v>650.5</v>
      </c>
      <c r="E13619">
        <v>653.75</v>
      </c>
      <c r="G13619">
        <v>653.75</v>
      </c>
      <c r="H13619">
        <v>36930</v>
      </c>
      <c r="I13619">
        <v>191699</v>
      </c>
      <c r="J13619">
        <f t="shared" si="636"/>
        <v>240.34926470588235</v>
      </c>
      <c r="K13619">
        <f t="shared" si="637"/>
        <v>2013</v>
      </c>
      <c r="L13619">
        <f t="shared" si="638"/>
        <v>7</v>
      </c>
    </row>
    <row r="13620" spans="1:12" x14ac:dyDescent="0.25">
      <c r="A13620" s="1">
        <v>41479</v>
      </c>
      <c r="B13620">
        <v>653.75</v>
      </c>
      <c r="C13620">
        <v>661.75</v>
      </c>
      <c r="D13620">
        <v>652.75</v>
      </c>
      <c r="E13620">
        <v>653.25</v>
      </c>
      <c r="G13620">
        <v>653.25</v>
      </c>
      <c r="H13620">
        <v>36914</v>
      </c>
      <c r="I13620">
        <v>195430</v>
      </c>
      <c r="J13620">
        <f t="shared" si="636"/>
        <v>240.16544117647058</v>
      </c>
      <c r="K13620">
        <f t="shared" si="637"/>
        <v>2013</v>
      </c>
      <c r="L13620">
        <f t="shared" si="638"/>
        <v>7</v>
      </c>
    </row>
    <row r="13621" spans="1:12" x14ac:dyDescent="0.25">
      <c r="A13621" s="1">
        <v>41480</v>
      </c>
      <c r="B13621">
        <v>652.5</v>
      </c>
      <c r="C13621">
        <v>656.5</v>
      </c>
      <c r="D13621">
        <v>648</v>
      </c>
      <c r="E13621">
        <v>649.25</v>
      </c>
      <c r="G13621">
        <v>649.25</v>
      </c>
      <c r="H13621">
        <v>36935</v>
      </c>
      <c r="I13621">
        <v>191100</v>
      </c>
      <c r="J13621">
        <f t="shared" si="636"/>
        <v>238.69485294117646</v>
      </c>
      <c r="K13621">
        <f t="shared" si="637"/>
        <v>2013</v>
      </c>
      <c r="L13621">
        <f t="shared" si="638"/>
        <v>7</v>
      </c>
    </row>
    <row r="13622" spans="1:12" x14ac:dyDescent="0.25">
      <c r="A13622" s="1">
        <v>41481</v>
      </c>
      <c r="B13622">
        <v>649</v>
      </c>
      <c r="C13622">
        <v>657.5</v>
      </c>
      <c r="D13622">
        <v>648</v>
      </c>
      <c r="E13622">
        <v>650.25</v>
      </c>
      <c r="G13622">
        <v>650.25</v>
      </c>
      <c r="H13622">
        <v>31634</v>
      </c>
      <c r="I13622">
        <v>188322</v>
      </c>
      <c r="J13622">
        <f t="shared" si="636"/>
        <v>239.06250000000003</v>
      </c>
      <c r="K13622">
        <f t="shared" si="637"/>
        <v>2013</v>
      </c>
      <c r="L13622">
        <f t="shared" si="638"/>
        <v>7</v>
      </c>
    </row>
    <row r="13623" spans="1:12" x14ac:dyDescent="0.25">
      <c r="A13623" s="1">
        <v>41484</v>
      </c>
      <c r="B13623">
        <v>650.25</v>
      </c>
      <c r="C13623">
        <v>656</v>
      </c>
      <c r="D13623">
        <v>648.5</v>
      </c>
      <c r="E13623">
        <v>651.5</v>
      </c>
      <c r="G13623">
        <v>651.5</v>
      </c>
      <c r="H13623">
        <v>28196</v>
      </c>
      <c r="I13623">
        <v>184061</v>
      </c>
      <c r="J13623">
        <f t="shared" si="636"/>
        <v>239.52205882352942</v>
      </c>
      <c r="K13623">
        <f t="shared" si="637"/>
        <v>2013</v>
      </c>
      <c r="L13623">
        <f t="shared" si="638"/>
        <v>7</v>
      </c>
    </row>
    <row r="13624" spans="1:12" x14ac:dyDescent="0.25">
      <c r="A13624" s="1">
        <v>41485</v>
      </c>
      <c r="B13624">
        <v>650.5</v>
      </c>
      <c r="C13624">
        <v>662.5</v>
      </c>
      <c r="D13624">
        <v>650</v>
      </c>
      <c r="E13624">
        <v>655.25</v>
      </c>
      <c r="G13624">
        <v>655.25</v>
      </c>
      <c r="H13624">
        <v>52382</v>
      </c>
      <c r="I13624">
        <v>182584</v>
      </c>
      <c r="J13624">
        <f t="shared" si="636"/>
        <v>240.90073529411765</v>
      </c>
      <c r="K13624">
        <f t="shared" si="637"/>
        <v>2013</v>
      </c>
      <c r="L13624">
        <f t="shared" si="638"/>
        <v>7</v>
      </c>
    </row>
    <row r="13625" spans="1:12" x14ac:dyDescent="0.25">
      <c r="A13625" s="1">
        <v>41486</v>
      </c>
      <c r="B13625">
        <v>653.75</v>
      </c>
      <c r="C13625">
        <v>665.75</v>
      </c>
      <c r="D13625">
        <v>653.5</v>
      </c>
      <c r="E13625">
        <v>664.25</v>
      </c>
      <c r="G13625">
        <v>664.25</v>
      </c>
      <c r="H13625">
        <v>70095</v>
      </c>
      <c r="I13625">
        <v>179817</v>
      </c>
      <c r="J13625">
        <f t="shared" si="636"/>
        <v>244.20955882352942</v>
      </c>
      <c r="K13625">
        <f t="shared" si="637"/>
        <v>2013</v>
      </c>
      <c r="L13625">
        <f t="shared" si="638"/>
        <v>7</v>
      </c>
    </row>
    <row r="13626" spans="1:12" x14ac:dyDescent="0.25">
      <c r="A13626" s="1">
        <v>41487</v>
      </c>
      <c r="B13626">
        <v>663.5</v>
      </c>
      <c r="C13626">
        <v>667.5</v>
      </c>
      <c r="D13626">
        <v>648.25</v>
      </c>
      <c r="E13626">
        <v>658</v>
      </c>
      <c r="G13626">
        <v>658</v>
      </c>
      <c r="H13626">
        <v>70620</v>
      </c>
      <c r="I13626">
        <v>174814</v>
      </c>
      <c r="J13626">
        <f t="shared" si="636"/>
        <v>241.91176470588235</v>
      </c>
      <c r="K13626">
        <f t="shared" si="637"/>
        <v>2013</v>
      </c>
      <c r="L13626">
        <f t="shared" si="638"/>
        <v>8</v>
      </c>
    </row>
    <row r="13627" spans="1:12" x14ac:dyDescent="0.25">
      <c r="A13627" s="1">
        <v>41488</v>
      </c>
      <c r="B13627">
        <v>657.5</v>
      </c>
      <c r="C13627">
        <v>667.5</v>
      </c>
      <c r="D13627">
        <v>656.25</v>
      </c>
      <c r="E13627">
        <v>660.5</v>
      </c>
      <c r="G13627">
        <v>660.5</v>
      </c>
      <c r="H13627">
        <v>52488</v>
      </c>
      <c r="I13627">
        <v>172746</v>
      </c>
      <c r="J13627">
        <f t="shared" si="636"/>
        <v>242.83088235294119</v>
      </c>
      <c r="K13627">
        <f t="shared" si="637"/>
        <v>2013</v>
      </c>
      <c r="L13627">
        <f t="shared" si="638"/>
        <v>8</v>
      </c>
    </row>
    <row r="13628" spans="1:12" x14ac:dyDescent="0.25">
      <c r="A13628" s="1">
        <v>41491</v>
      </c>
      <c r="B13628">
        <v>659.75</v>
      </c>
      <c r="C13628">
        <v>665.5</v>
      </c>
      <c r="D13628">
        <v>641.5</v>
      </c>
      <c r="E13628">
        <v>645.25</v>
      </c>
      <c r="G13628">
        <v>645.25</v>
      </c>
      <c r="H13628">
        <v>71616</v>
      </c>
      <c r="I13628">
        <v>166140</v>
      </c>
      <c r="J13628">
        <f t="shared" si="636"/>
        <v>237.22426470588235</v>
      </c>
      <c r="K13628">
        <f t="shared" si="637"/>
        <v>2013</v>
      </c>
      <c r="L13628">
        <f t="shared" si="638"/>
        <v>8</v>
      </c>
    </row>
    <row r="13629" spans="1:12" x14ac:dyDescent="0.25">
      <c r="A13629" s="1">
        <v>41492</v>
      </c>
      <c r="B13629">
        <v>646.25</v>
      </c>
      <c r="C13629">
        <v>651.25</v>
      </c>
      <c r="D13629">
        <v>642.25</v>
      </c>
      <c r="E13629">
        <v>650.5</v>
      </c>
      <c r="G13629">
        <v>650.5</v>
      </c>
      <c r="H13629">
        <v>41975</v>
      </c>
      <c r="I13629">
        <v>163047</v>
      </c>
      <c r="J13629">
        <f t="shared" si="636"/>
        <v>239.15441176470588</v>
      </c>
      <c r="K13629">
        <f t="shared" si="637"/>
        <v>2013</v>
      </c>
      <c r="L13629">
        <f t="shared" si="638"/>
        <v>8</v>
      </c>
    </row>
    <row r="13630" spans="1:12" x14ac:dyDescent="0.25">
      <c r="A13630" s="1">
        <v>41493</v>
      </c>
      <c r="B13630">
        <v>650</v>
      </c>
      <c r="C13630">
        <v>652.75</v>
      </c>
      <c r="D13630">
        <v>639</v>
      </c>
      <c r="E13630">
        <v>643.5</v>
      </c>
      <c r="G13630">
        <v>643.5</v>
      </c>
      <c r="H13630">
        <v>60870</v>
      </c>
      <c r="I13630">
        <v>160926</v>
      </c>
      <c r="J13630">
        <f t="shared" si="636"/>
        <v>236.58088235294116</v>
      </c>
      <c r="K13630">
        <f t="shared" si="637"/>
        <v>2013</v>
      </c>
      <c r="L13630">
        <f t="shared" si="638"/>
        <v>8</v>
      </c>
    </row>
    <row r="13631" spans="1:12" x14ac:dyDescent="0.25">
      <c r="A13631" s="1">
        <v>41494</v>
      </c>
      <c r="B13631">
        <v>643</v>
      </c>
      <c r="C13631">
        <v>648</v>
      </c>
      <c r="D13631">
        <v>639.75</v>
      </c>
      <c r="E13631">
        <v>641.25</v>
      </c>
      <c r="G13631">
        <v>641.25</v>
      </c>
      <c r="H13631">
        <v>59845</v>
      </c>
      <c r="I13631">
        <v>157181</v>
      </c>
      <c r="J13631">
        <f t="shared" si="636"/>
        <v>235.75367647058823</v>
      </c>
      <c r="K13631">
        <f t="shared" si="637"/>
        <v>2013</v>
      </c>
      <c r="L13631">
        <f t="shared" si="638"/>
        <v>8</v>
      </c>
    </row>
    <row r="13632" spans="1:12" x14ac:dyDescent="0.25">
      <c r="A13632" s="1">
        <v>41495</v>
      </c>
      <c r="B13632">
        <v>641.75</v>
      </c>
      <c r="C13632">
        <v>645</v>
      </c>
      <c r="D13632">
        <v>630.5</v>
      </c>
      <c r="E13632">
        <v>633.5</v>
      </c>
      <c r="G13632">
        <v>633.5</v>
      </c>
      <c r="H13632">
        <v>79144</v>
      </c>
      <c r="I13632">
        <v>145816</v>
      </c>
      <c r="J13632">
        <f t="shared" si="636"/>
        <v>232.90441176470588</v>
      </c>
      <c r="K13632">
        <f t="shared" si="637"/>
        <v>2013</v>
      </c>
      <c r="L13632">
        <f t="shared" si="638"/>
        <v>8</v>
      </c>
    </row>
    <row r="13633" spans="1:12" x14ac:dyDescent="0.25">
      <c r="A13633" s="1">
        <v>41498</v>
      </c>
      <c r="B13633">
        <v>633.5</v>
      </c>
      <c r="C13633">
        <v>645.25</v>
      </c>
      <c r="D13633">
        <v>630</v>
      </c>
      <c r="E13633">
        <v>635</v>
      </c>
      <c r="G13633">
        <v>635</v>
      </c>
      <c r="H13633">
        <v>65062</v>
      </c>
      <c r="I13633">
        <v>140822</v>
      </c>
      <c r="J13633">
        <f t="shared" si="636"/>
        <v>233.45588235294119</v>
      </c>
      <c r="K13633">
        <f t="shared" si="637"/>
        <v>2013</v>
      </c>
      <c r="L13633">
        <f t="shared" si="638"/>
        <v>8</v>
      </c>
    </row>
    <row r="13634" spans="1:12" x14ac:dyDescent="0.25">
      <c r="A13634" s="1">
        <v>41499</v>
      </c>
      <c r="B13634">
        <v>636.5</v>
      </c>
      <c r="C13634">
        <v>643.5</v>
      </c>
      <c r="D13634">
        <v>626.25</v>
      </c>
      <c r="E13634">
        <v>628.25</v>
      </c>
      <c r="G13634">
        <v>628.25</v>
      </c>
      <c r="H13634">
        <v>63222</v>
      </c>
      <c r="I13634">
        <v>128009</v>
      </c>
      <c r="J13634">
        <f t="shared" ref="J13634:J13697" si="639">G13634/100*5000/136</f>
        <v>230.97426470588235</v>
      </c>
      <c r="K13634">
        <f t="shared" ref="K13634:K13697" si="640">YEAR(A13634)</f>
        <v>2013</v>
      </c>
      <c r="L13634">
        <f t="shared" ref="L13634:L13697" si="641">MONTH(A13634)</f>
        <v>8</v>
      </c>
    </row>
    <row r="13635" spans="1:12" x14ac:dyDescent="0.25">
      <c r="A13635" s="1">
        <v>41500</v>
      </c>
      <c r="B13635">
        <v>627</v>
      </c>
      <c r="C13635">
        <v>631.75</v>
      </c>
      <c r="D13635">
        <v>623</v>
      </c>
      <c r="E13635">
        <v>630.5</v>
      </c>
      <c r="G13635">
        <v>630.5</v>
      </c>
      <c r="H13635">
        <v>52710</v>
      </c>
      <c r="I13635">
        <v>113638</v>
      </c>
      <c r="J13635">
        <f t="shared" si="639"/>
        <v>231.8014705882353</v>
      </c>
      <c r="K13635">
        <f t="shared" si="640"/>
        <v>2013</v>
      </c>
      <c r="L13635">
        <f t="shared" si="641"/>
        <v>8</v>
      </c>
    </row>
    <row r="13636" spans="1:12" x14ac:dyDescent="0.25">
      <c r="A13636" s="1">
        <v>41501</v>
      </c>
      <c r="B13636">
        <v>631.25</v>
      </c>
      <c r="C13636">
        <v>641.25</v>
      </c>
      <c r="D13636">
        <v>629</v>
      </c>
      <c r="E13636">
        <v>637.5</v>
      </c>
      <c r="G13636">
        <v>637.5</v>
      </c>
      <c r="H13636">
        <v>40553</v>
      </c>
      <c r="I13636">
        <v>101867</v>
      </c>
      <c r="J13636">
        <f t="shared" si="639"/>
        <v>234.375</v>
      </c>
      <c r="K13636">
        <f t="shared" si="640"/>
        <v>2013</v>
      </c>
      <c r="L13636">
        <f t="shared" si="641"/>
        <v>8</v>
      </c>
    </row>
    <row r="13637" spans="1:12" x14ac:dyDescent="0.25">
      <c r="A13637" s="1">
        <v>41502</v>
      </c>
      <c r="B13637">
        <v>637.5</v>
      </c>
      <c r="C13637">
        <v>641.25</v>
      </c>
      <c r="D13637">
        <v>626.75</v>
      </c>
      <c r="E13637">
        <v>631</v>
      </c>
      <c r="G13637">
        <v>631</v>
      </c>
      <c r="H13637">
        <v>39760</v>
      </c>
      <c r="I13637">
        <v>95033</v>
      </c>
      <c r="J13637">
        <f t="shared" si="639"/>
        <v>231.98529411764704</v>
      </c>
      <c r="K13637">
        <f t="shared" si="640"/>
        <v>2013</v>
      </c>
      <c r="L13637">
        <f t="shared" si="641"/>
        <v>8</v>
      </c>
    </row>
    <row r="13638" spans="1:12" x14ac:dyDescent="0.25">
      <c r="A13638" s="1">
        <v>41505</v>
      </c>
      <c r="B13638">
        <v>637</v>
      </c>
      <c r="C13638">
        <v>642.5</v>
      </c>
      <c r="D13638">
        <v>635.25</v>
      </c>
      <c r="E13638">
        <v>641.5</v>
      </c>
      <c r="G13638">
        <v>641.5</v>
      </c>
      <c r="H13638">
        <v>34156</v>
      </c>
      <c r="I13638">
        <v>88367</v>
      </c>
      <c r="J13638">
        <f t="shared" si="639"/>
        <v>235.84558823529412</v>
      </c>
      <c r="K13638">
        <f t="shared" si="640"/>
        <v>2013</v>
      </c>
      <c r="L13638">
        <f t="shared" si="641"/>
        <v>8</v>
      </c>
    </row>
    <row r="13639" spans="1:12" x14ac:dyDescent="0.25">
      <c r="A13639" s="1">
        <v>41506</v>
      </c>
      <c r="B13639">
        <v>641</v>
      </c>
      <c r="C13639">
        <v>644</v>
      </c>
      <c r="D13639">
        <v>634</v>
      </c>
      <c r="E13639">
        <v>634.25</v>
      </c>
      <c r="G13639">
        <v>634.25</v>
      </c>
      <c r="H13639">
        <v>20877</v>
      </c>
      <c r="I13639">
        <v>80292</v>
      </c>
      <c r="J13639">
        <f t="shared" si="639"/>
        <v>233.18014705882354</v>
      </c>
      <c r="K13639">
        <f t="shared" si="640"/>
        <v>2013</v>
      </c>
      <c r="L13639">
        <f t="shared" si="641"/>
        <v>8</v>
      </c>
    </row>
    <row r="13640" spans="1:12" x14ac:dyDescent="0.25">
      <c r="A13640" s="1">
        <v>41507</v>
      </c>
      <c r="B13640">
        <v>634.75</v>
      </c>
      <c r="C13640">
        <v>646.75</v>
      </c>
      <c r="D13640">
        <v>634.25</v>
      </c>
      <c r="E13640">
        <v>638.75</v>
      </c>
      <c r="G13640">
        <v>638.75</v>
      </c>
      <c r="H13640">
        <v>38642</v>
      </c>
      <c r="I13640">
        <v>74088</v>
      </c>
      <c r="J13640">
        <f t="shared" si="639"/>
        <v>234.83455882352942</v>
      </c>
      <c r="K13640">
        <f t="shared" si="640"/>
        <v>2013</v>
      </c>
      <c r="L13640">
        <f t="shared" si="641"/>
        <v>8</v>
      </c>
    </row>
    <row r="13641" spans="1:12" x14ac:dyDescent="0.25">
      <c r="A13641" s="1">
        <v>41508</v>
      </c>
      <c r="B13641">
        <v>640</v>
      </c>
      <c r="C13641">
        <v>640.5</v>
      </c>
      <c r="D13641">
        <v>629.75</v>
      </c>
      <c r="E13641">
        <v>630.5</v>
      </c>
      <c r="G13641">
        <v>630.5</v>
      </c>
      <c r="H13641">
        <v>28924</v>
      </c>
      <c r="I13641">
        <v>65692</v>
      </c>
      <c r="J13641">
        <f t="shared" si="639"/>
        <v>231.8014705882353</v>
      </c>
      <c r="K13641">
        <f t="shared" si="640"/>
        <v>2013</v>
      </c>
      <c r="L13641">
        <f t="shared" si="641"/>
        <v>8</v>
      </c>
    </row>
    <row r="13642" spans="1:12" x14ac:dyDescent="0.25">
      <c r="A13642" s="1">
        <v>41509</v>
      </c>
      <c r="B13642">
        <v>629.25</v>
      </c>
      <c r="C13642">
        <v>638</v>
      </c>
      <c r="D13642">
        <v>628.5</v>
      </c>
      <c r="E13642">
        <v>634.5</v>
      </c>
      <c r="G13642">
        <v>634.5</v>
      </c>
      <c r="H13642">
        <v>26955</v>
      </c>
      <c r="I13642">
        <v>58038</v>
      </c>
      <c r="J13642">
        <f t="shared" si="639"/>
        <v>233.27205882352942</v>
      </c>
      <c r="K13642">
        <f t="shared" si="640"/>
        <v>2013</v>
      </c>
      <c r="L13642">
        <f t="shared" si="641"/>
        <v>8</v>
      </c>
    </row>
    <row r="13643" spans="1:12" x14ac:dyDescent="0.25">
      <c r="A13643" s="1">
        <v>41512</v>
      </c>
      <c r="B13643">
        <v>640</v>
      </c>
      <c r="C13643">
        <v>665</v>
      </c>
      <c r="D13643">
        <v>640</v>
      </c>
      <c r="E13643">
        <v>654.75</v>
      </c>
      <c r="G13643">
        <v>654.75</v>
      </c>
      <c r="H13643">
        <v>27331</v>
      </c>
      <c r="I13643">
        <v>39567</v>
      </c>
      <c r="J13643">
        <f t="shared" si="639"/>
        <v>240.71691176470588</v>
      </c>
      <c r="K13643">
        <f t="shared" si="640"/>
        <v>2013</v>
      </c>
      <c r="L13643">
        <f t="shared" si="641"/>
        <v>8</v>
      </c>
    </row>
    <row r="13644" spans="1:12" x14ac:dyDescent="0.25">
      <c r="A13644" s="1">
        <v>41513</v>
      </c>
      <c r="B13644">
        <v>654.25</v>
      </c>
      <c r="C13644">
        <v>657.75</v>
      </c>
      <c r="D13644">
        <v>648.5</v>
      </c>
      <c r="E13644">
        <v>650.75</v>
      </c>
      <c r="G13644">
        <v>650.75</v>
      </c>
      <c r="H13644">
        <v>26348</v>
      </c>
      <c r="I13644">
        <v>28919</v>
      </c>
      <c r="J13644">
        <f t="shared" si="639"/>
        <v>239.24632352941177</v>
      </c>
      <c r="K13644">
        <f t="shared" si="640"/>
        <v>2013</v>
      </c>
      <c r="L13644">
        <f t="shared" si="641"/>
        <v>8</v>
      </c>
    </row>
    <row r="13645" spans="1:12" x14ac:dyDescent="0.25">
      <c r="A13645" s="1">
        <v>41514</v>
      </c>
      <c r="B13645">
        <v>652.25</v>
      </c>
      <c r="C13645">
        <v>656.25</v>
      </c>
      <c r="D13645">
        <v>645.5</v>
      </c>
      <c r="E13645">
        <v>646.5</v>
      </c>
      <c r="G13645">
        <v>646.5</v>
      </c>
      <c r="H13645">
        <v>14143</v>
      </c>
      <c r="I13645">
        <v>18388</v>
      </c>
      <c r="J13645">
        <f t="shared" si="639"/>
        <v>237.68382352941177</v>
      </c>
      <c r="K13645">
        <f t="shared" si="640"/>
        <v>2013</v>
      </c>
      <c r="L13645">
        <f t="shared" si="641"/>
        <v>8</v>
      </c>
    </row>
    <row r="13646" spans="1:12" x14ac:dyDescent="0.25">
      <c r="A13646" s="1">
        <v>41515</v>
      </c>
      <c r="B13646">
        <v>646.25</v>
      </c>
      <c r="C13646">
        <v>650.5</v>
      </c>
      <c r="D13646">
        <v>640</v>
      </c>
      <c r="E13646">
        <v>641.25</v>
      </c>
      <c r="G13646">
        <v>641.25</v>
      </c>
      <c r="H13646">
        <v>19519</v>
      </c>
      <c r="I13646">
        <v>11820</v>
      </c>
      <c r="J13646">
        <f t="shared" si="639"/>
        <v>235.75367647058823</v>
      </c>
      <c r="K13646">
        <f t="shared" si="640"/>
        <v>2013</v>
      </c>
      <c r="L13646">
        <f t="shared" si="641"/>
        <v>8</v>
      </c>
    </row>
    <row r="13647" spans="1:12" x14ac:dyDescent="0.25">
      <c r="A13647" s="1">
        <v>41516</v>
      </c>
      <c r="B13647">
        <v>641.25</v>
      </c>
      <c r="C13647">
        <v>647.75</v>
      </c>
      <c r="D13647">
        <v>639.25</v>
      </c>
      <c r="E13647">
        <v>643.25</v>
      </c>
      <c r="G13647">
        <v>643.25</v>
      </c>
      <c r="H13647">
        <v>3855</v>
      </c>
      <c r="I13647">
        <v>4428</v>
      </c>
      <c r="J13647">
        <f t="shared" si="639"/>
        <v>236.4889705882353</v>
      </c>
      <c r="K13647">
        <f t="shared" si="640"/>
        <v>2013</v>
      </c>
      <c r="L13647">
        <f t="shared" si="641"/>
        <v>8</v>
      </c>
    </row>
    <row r="13648" spans="1:12" x14ac:dyDescent="0.25">
      <c r="A13648" s="1">
        <v>41520</v>
      </c>
      <c r="B13648">
        <v>652.25</v>
      </c>
      <c r="C13648">
        <v>654</v>
      </c>
      <c r="D13648">
        <v>635</v>
      </c>
      <c r="E13648">
        <v>636.5</v>
      </c>
      <c r="G13648">
        <v>636.5</v>
      </c>
      <c r="H13648">
        <v>929</v>
      </c>
      <c r="I13648">
        <v>2552</v>
      </c>
      <c r="J13648">
        <f t="shared" si="639"/>
        <v>234.00735294117646</v>
      </c>
      <c r="K13648">
        <f t="shared" si="640"/>
        <v>2013</v>
      </c>
      <c r="L13648">
        <f t="shared" si="641"/>
        <v>9</v>
      </c>
    </row>
    <row r="13649" spans="1:12" x14ac:dyDescent="0.25">
      <c r="A13649" s="1">
        <v>41521</v>
      </c>
      <c r="B13649">
        <v>634.75</v>
      </c>
      <c r="C13649">
        <v>635.75</v>
      </c>
      <c r="D13649">
        <v>627.5</v>
      </c>
      <c r="E13649">
        <v>634.25</v>
      </c>
      <c r="G13649">
        <v>634.25</v>
      </c>
      <c r="H13649">
        <v>1417</v>
      </c>
      <c r="I13649">
        <v>1973</v>
      </c>
      <c r="J13649">
        <f t="shared" si="639"/>
        <v>233.18014705882354</v>
      </c>
      <c r="K13649">
        <f t="shared" si="640"/>
        <v>2013</v>
      </c>
      <c r="L13649">
        <f t="shared" si="641"/>
        <v>9</v>
      </c>
    </row>
    <row r="13650" spans="1:12" x14ac:dyDescent="0.25">
      <c r="A13650" s="1">
        <v>41522</v>
      </c>
      <c r="B13650">
        <v>633.5</v>
      </c>
      <c r="C13650">
        <v>633.5</v>
      </c>
      <c r="D13650">
        <v>625</v>
      </c>
      <c r="E13650">
        <v>627.25</v>
      </c>
      <c r="G13650">
        <v>627.25</v>
      </c>
      <c r="H13650">
        <v>564</v>
      </c>
      <c r="I13650">
        <v>942</v>
      </c>
      <c r="J13650">
        <f t="shared" si="639"/>
        <v>230.60661764705881</v>
      </c>
      <c r="K13650">
        <f t="shared" si="640"/>
        <v>2013</v>
      </c>
      <c r="L13650">
        <f t="shared" si="641"/>
        <v>9</v>
      </c>
    </row>
    <row r="13651" spans="1:12" x14ac:dyDescent="0.25">
      <c r="A13651" s="1">
        <v>41523</v>
      </c>
      <c r="B13651">
        <v>630.75</v>
      </c>
      <c r="C13651">
        <v>635.75</v>
      </c>
      <c r="D13651">
        <v>629</v>
      </c>
      <c r="E13651">
        <v>635</v>
      </c>
      <c r="G13651">
        <v>635</v>
      </c>
      <c r="H13651">
        <v>311</v>
      </c>
      <c r="I13651">
        <v>644</v>
      </c>
      <c r="J13651">
        <f t="shared" si="639"/>
        <v>233.45588235294119</v>
      </c>
      <c r="K13651">
        <f t="shared" si="640"/>
        <v>2013</v>
      </c>
      <c r="L13651">
        <f t="shared" si="641"/>
        <v>9</v>
      </c>
    </row>
    <row r="13652" spans="1:12" x14ac:dyDescent="0.25">
      <c r="A13652" s="1">
        <v>41526</v>
      </c>
      <c r="B13652">
        <v>631</v>
      </c>
      <c r="C13652">
        <v>635</v>
      </c>
      <c r="D13652">
        <v>627.75</v>
      </c>
      <c r="E13652">
        <v>628.75</v>
      </c>
      <c r="G13652">
        <v>628.75</v>
      </c>
      <c r="H13652">
        <v>316</v>
      </c>
      <c r="I13652">
        <v>469</v>
      </c>
      <c r="J13652">
        <f t="shared" si="639"/>
        <v>231.15808823529412</v>
      </c>
      <c r="K13652">
        <f t="shared" si="640"/>
        <v>2013</v>
      </c>
      <c r="L13652">
        <f t="shared" si="641"/>
        <v>9</v>
      </c>
    </row>
    <row r="13653" spans="1:12" x14ac:dyDescent="0.25">
      <c r="A13653" s="1">
        <v>41527</v>
      </c>
      <c r="B13653">
        <v>629.25</v>
      </c>
      <c r="C13653">
        <v>634.75</v>
      </c>
      <c r="D13653">
        <v>629</v>
      </c>
      <c r="E13653">
        <v>633.75</v>
      </c>
      <c r="G13653">
        <v>633.75</v>
      </c>
      <c r="H13653">
        <v>126</v>
      </c>
      <c r="I13653">
        <v>348</v>
      </c>
      <c r="J13653">
        <f t="shared" si="639"/>
        <v>232.99632352941177</v>
      </c>
      <c r="K13653">
        <f t="shared" si="640"/>
        <v>2013</v>
      </c>
      <c r="L13653">
        <f t="shared" si="641"/>
        <v>9</v>
      </c>
    </row>
    <row r="13654" spans="1:12" x14ac:dyDescent="0.25">
      <c r="A13654" s="1">
        <v>41528</v>
      </c>
      <c r="B13654">
        <v>634.25</v>
      </c>
      <c r="C13654">
        <v>638</v>
      </c>
      <c r="D13654">
        <v>630</v>
      </c>
      <c r="E13654">
        <v>635</v>
      </c>
      <c r="G13654">
        <v>635</v>
      </c>
      <c r="H13654">
        <v>84</v>
      </c>
      <c r="I13654">
        <v>252</v>
      </c>
      <c r="J13654">
        <f t="shared" si="639"/>
        <v>233.45588235294119</v>
      </c>
      <c r="K13654">
        <f t="shared" si="640"/>
        <v>2013</v>
      </c>
      <c r="L13654">
        <f t="shared" si="641"/>
        <v>9</v>
      </c>
    </row>
    <row r="13655" spans="1:12" x14ac:dyDescent="0.25">
      <c r="A13655" s="1">
        <v>41529</v>
      </c>
      <c r="B13655">
        <v>635.5</v>
      </c>
      <c r="C13655">
        <v>638</v>
      </c>
      <c r="D13655">
        <v>625</v>
      </c>
      <c r="E13655">
        <v>641.75</v>
      </c>
      <c r="G13655">
        <v>641.75</v>
      </c>
      <c r="H13655">
        <v>99</v>
      </c>
      <c r="I13655">
        <v>185</v>
      </c>
      <c r="J13655">
        <f t="shared" si="639"/>
        <v>235.93750000000003</v>
      </c>
      <c r="K13655">
        <f t="shared" si="640"/>
        <v>2013</v>
      </c>
      <c r="L13655">
        <f t="shared" si="641"/>
        <v>9</v>
      </c>
    </row>
    <row r="13656" spans="1:12" x14ac:dyDescent="0.25">
      <c r="A13656" s="1">
        <v>41530</v>
      </c>
      <c r="B13656">
        <v>645</v>
      </c>
      <c r="C13656">
        <v>645</v>
      </c>
      <c r="D13656">
        <v>630.75</v>
      </c>
      <c r="E13656">
        <v>627.75</v>
      </c>
      <c r="G13656">
        <v>627.75</v>
      </c>
      <c r="H13656">
        <v>84</v>
      </c>
      <c r="I13656">
        <v>75</v>
      </c>
      <c r="J13656">
        <f t="shared" si="639"/>
        <v>230.79044117647058</v>
      </c>
      <c r="K13656">
        <f t="shared" si="640"/>
        <v>2013</v>
      </c>
      <c r="L13656">
        <f t="shared" si="641"/>
        <v>9</v>
      </c>
    </row>
    <row r="13657" spans="1:12" x14ac:dyDescent="0.25">
      <c r="A13657" s="1">
        <v>41533</v>
      </c>
      <c r="B13657">
        <v>640</v>
      </c>
      <c r="C13657">
        <v>648.75</v>
      </c>
      <c r="D13657">
        <v>638.5</v>
      </c>
      <c r="E13657">
        <v>641.25</v>
      </c>
      <c r="G13657">
        <v>641.25</v>
      </c>
      <c r="H13657">
        <v>39544</v>
      </c>
      <c r="I13657">
        <v>251953</v>
      </c>
      <c r="J13657">
        <f t="shared" si="639"/>
        <v>235.75367647058823</v>
      </c>
      <c r="K13657">
        <f t="shared" si="640"/>
        <v>2013</v>
      </c>
      <c r="L13657">
        <f t="shared" si="641"/>
        <v>9</v>
      </c>
    </row>
    <row r="13658" spans="1:12" x14ac:dyDescent="0.25">
      <c r="A13658" s="1">
        <v>41534</v>
      </c>
      <c r="B13658">
        <v>641.25</v>
      </c>
      <c r="C13658">
        <v>652</v>
      </c>
      <c r="D13658">
        <v>641.25</v>
      </c>
      <c r="E13658">
        <v>643</v>
      </c>
      <c r="G13658">
        <v>643</v>
      </c>
      <c r="H13658">
        <v>39888</v>
      </c>
      <c r="I13658">
        <v>249672</v>
      </c>
      <c r="J13658">
        <f t="shared" si="639"/>
        <v>236.39705882352942</v>
      </c>
      <c r="K13658">
        <f t="shared" si="640"/>
        <v>2013</v>
      </c>
      <c r="L13658">
        <f t="shared" si="641"/>
        <v>9</v>
      </c>
    </row>
    <row r="13659" spans="1:12" x14ac:dyDescent="0.25">
      <c r="A13659" s="1">
        <v>41535</v>
      </c>
      <c r="B13659">
        <v>642.25</v>
      </c>
      <c r="C13659">
        <v>648</v>
      </c>
      <c r="D13659">
        <v>642</v>
      </c>
      <c r="E13659">
        <v>646.5</v>
      </c>
      <c r="G13659">
        <v>646.5</v>
      </c>
      <c r="H13659">
        <v>25701</v>
      </c>
      <c r="I13659">
        <v>249255</v>
      </c>
      <c r="J13659">
        <f t="shared" si="639"/>
        <v>237.68382352941177</v>
      </c>
      <c r="K13659">
        <f t="shared" si="640"/>
        <v>2013</v>
      </c>
      <c r="L13659">
        <f t="shared" si="641"/>
        <v>9</v>
      </c>
    </row>
    <row r="13660" spans="1:12" x14ac:dyDescent="0.25">
      <c r="A13660" s="1">
        <v>41536</v>
      </c>
      <c r="B13660">
        <v>647.5</v>
      </c>
      <c r="C13660">
        <v>662.5</v>
      </c>
      <c r="D13660">
        <v>646.75</v>
      </c>
      <c r="E13660">
        <v>657</v>
      </c>
      <c r="G13660">
        <v>657</v>
      </c>
      <c r="H13660">
        <v>77414</v>
      </c>
      <c r="I13660">
        <v>247473</v>
      </c>
      <c r="J13660">
        <f t="shared" si="639"/>
        <v>241.54411764705881</v>
      </c>
      <c r="K13660">
        <f t="shared" si="640"/>
        <v>2013</v>
      </c>
      <c r="L13660">
        <f t="shared" si="641"/>
        <v>9</v>
      </c>
    </row>
    <row r="13661" spans="1:12" x14ac:dyDescent="0.25">
      <c r="A13661" s="1">
        <v>41537</v>
      </c>
      <c r="B13661">
        <v>657</v>
      </c>
      <c r="C13661">
        <v>659.25</v>
      </c>
      <c r="D13661">
        <v>643.75</v>
      </c>
      <c r="E13661">
        <v>646.25</v>
      </c>
      <c r="G13661">
        <v>646.25</v>
      </c>
      <c r="H13661">
        <v>47411</v>
      </c>
      <c r="I13661">
        <v>249084</v>
      </c>
      <c r="J13661">
        <f t="shared" si="639"/>
        <v>237.59191176470588</v>
      </c>
      <c r="K13661">
        <f t="shared" si="640"/>
        <v>2013</v>
      </c>
      <c r="L13661">
        <f t="shared" si="641"/>
        <v>9</v>
      </c>
    </row>
    <row r="13662" spans="1:12" x14ac:dyDescent="0.25">
      <c r="A13662" s="1">
        <v>41540</v>
      </c>
      <c r="B13662">
        <v>645.5</v>
      </c>
      <c r="C13662">
        <v>656.75</v>
      </c>
      <c r="D13662">
        <v>645.5</v>
      </c>
      <c r="E13662">
        <v>653.5</v>
      </c>
      <c r="G13662">
        <v>653.5</v>
      </c>
      <c r="H13662">
        <v>41743</v>
      </c>
      <c r="I13662">
        <v>249017</v>
      </c>
      <c r="J13662">
        <f t="shared" si="639"/>
        <v>240.25735294117646</v>
      </c>
      <c r="K13662">
        <f t="shared" si="640"/>
        <v>2013</v>
      </c>
      <c r="L13662">
        <f t="shared" si="641"/>
        <v>9</v>
      </c>
    </row>
    <row r="13663" spans="1:12" x14ac:dyDescent="0.25">
      <c r="A13663" s="1">
        <v>41541</v>
      </c>
      <c r="B13663">
        <v>653.75</v>
      </c>
      <c r="C13663">
        <v>660</v>
      </c>
      <c r="D13663">
        <v>649.5</v>
      </c>
      <c r="E13663">
        <v>658.25</v>
      </c>
      <c r="G13663">
        <v>658.25</v>
      </c>
      <c r="H13663">
        <v>51181</v>
      </c>
      <c r="I13663">
        <v>247680</v>
      </c>
      <c r="J13663">
        <f t="shared" si="639"/>
        <v>242.00367647058823</v>
      </c>
      <c r="K13663">
        <f t="shared" si="640"/>
        <v>2013</v>
      </c>
      <c r="L13663">
        <f t="shared" si="641"/>
        <v>9</v>
      </c>
    </row>
    <row r="13664" spans="1:12" x14ac:dyDescent="0.25">
      <c r="A13664" s="1">
        <v>41542</v>
      </c>
      <c r="B13664">
        <v>657.5</v>
      </c>
      <c r="C13664">
        <v>675</v>
      </c>
      <c r="D13664">
        <v>657.5</v>
      </c>
      <c r="E13664">
        <v>670.5</v>
      </c>
      <c r="G13664">
        <v>670.5</v>
      </c>
      <c r="H13664">
        <v>72725</v>
      </c>
      <c r="I13664">
        <v>247623</v>
      </c>
      <c r="J13664">
        <f t="shared" si="639"/>
        <v>246.50735294117646</v>
      </c>
      <c r="K13664">
        <f t="shared" si="640"/>
        <v>2013</v>
      </c>
      <c r="L13664">
        <f t="shared" si="641"/>
        <v>9</v>
      </c>
    </row>
    <row r="13665" spans="1:12" x14ac:dyDescent="0.25">
      <c r="A13665" s="1">
        <v>41543</v>
      </c>
      <c r="B13665">
        <v>671</v>
      </c>
      <c r="C13665">
        <v>679</v>
      </c>
      <c r="D13665">
        <v>668.5</v>
      </c>
      <c r="E13665">
        <v>678.25</v>
      </c>
      <c r="G13665">
        <v>678.25</v>
      </c>
      <c r="H13665">
        <v>59014</v>
      </c>
      <c r="I13665">
        <v>248185</v>
      </c>
      <c r="J13665">
        <f t="shared" si="639"/>
        <v>249.35661764705881</v>
      </c>
      <c r="K13665">
        <f t="shared" si="640"/>
        <v>2013</v>
      </c>
      <c r="L13665">
        <f t="shared" si="641"/>
        <v>9</v>
      </c>
    </row>
    <row r="13666" spans="1:12" x14ac:dyDescent="0.25">
      <c r="A13666" s="1">
        <v>41544</v>
      </c>
      <c r="B13666">
        <v>678</v>
      </c>
      <c r="C13666">
        <v>685.5</v>
      </c>
      <c r="D13666">
        <v>675.5</v>
      </c>
      <c r="E13666">
        <v>683</v>
      </c>
      <c r="G13666">
        <v>683</v>
      </c>
      <c r="H13666">
        <v>57798</v>
      </c>
      <c r="I13666">
        <v>242807</v>
      </c>
      <c r="J13666">
        <f t="shared" si="639"/>
        <v>251.10294117647058</v>
      </c>
      <c r="K13666">
        <f t="shared" si="640"/>
        <v>2013</v>
      </c>
      <c r="L13666">
        <f t="shared" si="641"/>
        <v>9</v>
      </c>
    </row>
    <row r="13667" spans="1:12" x14ac:dyDescent="0.25">
      <c r="A13667" s="1">
        <v>41547</v>
      </c>
      <c r="B13667">
        <v>681.25</v>
      </c>
      <c r="C13667">
        <v>694.75</v>
      </c>
      <c r="D13667">
        <v>676.75</v>
      </c>
      <c r="E13667">
        <v>678.5</v>
      </c>
      <c r="G13667">
        <v>678.5</v>
      </c>
      <c r="H13667">
        <v>83639</v>
      </c>
      <c r="I13667">
        <v>241405</v>
      </c>
      <c r="J13667">
        <f t="shared" si="639"/>
        <v>249.4485294117647</v>
      </c>
      <c r="K13667">
        <f t="shared" si="640"/>
        <v>2013</v>
      </c>
      <c r="L13667">
        <f t="shared" si="641"/>
        <v>9</v>
      </c>
    </row>
    <row r="13668" spans="1:12" x14ac:dyDescent="0.25">
      <c r="A13668" s="1">
        <v>41548</v>
      </c>
      <c r="B13668">
        <v>678.25</v>
      </c>
      <c r="C13668">
        <v>683.75</v>
      </c>
      <c r="D13668">
        <v>672.5</v>
      </c>
      <c r="E13668">
        <v>681.25</v>
      </c>
      <c r="G13668">
        <v>681.25</v>
      </c>
      <c r="H13668">
        <v>69367</v>
      </c>
      <c r="I13668">
        <v>239455</v>
      </c>
      <c r="J13668">
        <f t="shared" si="639"/>
        <v>250.45955882352942</v>
      </c>
      <c r="K13668">
        <f t="shared" si="640"/>
        <v>2013</v>
      </c>
      <c r="L13668">
        <f t="shared" si="641"/>
        <v>10</v>
      </c>
    </row>
    <row r="13669" spans="1:12" x14ac:dyDescent="0.25">
      <c r="A13669" s="1">
        <v>41549</v>
      </c>
      <c r="B13669">
        <v>681.25</v>
      </c>
      <c r="C13669">
        <v>689.75</v>
      </c>
      <c r="D13669">
        <v>678</v>
      </c>
      <c r="E13669">
        <v>686</v>
      </c>
      <c r="G13669">
        <v>686</v>
      </c>
      <c r="H13669">
        <v>47143</v>
      </c>
      <c r="I13669">
        <v>236196</v>
      </c>
      <c r="J13669">
        <f t="shared" si="639"/>
        <v>252.20588235294119</v>
      </c>
      <c r="K13669">
        <f t="shared" si="640"/>
        <v>2013</v>
      </c>
      <c r="L13669">
        <f t="shared" si="641"/>
        <v>10</v>
      </c>
    </row>
    <row r="13670" spans="1:12" x14ac:dyDescent="0.25">
      <c r="A13670" s="1">
        <v>41550</v>
      </c>
      <c r="B13670">
        <v>686</v>
      </c>
      <c r="C13670">
        <v>698</v>
      </c>
      <c r="D13670">
        <v>685</v>
      </c>
      <c r="E13670">
        <v>689.25</v>
      </c>
      <c r="G13670">
        <v>689.25</v>
      </c>
      <c r="H13670">
        <v>65944</v>
      </c>
      <c r="I13670">
        <v>235058</v>
      </c>
      <c r="J13670">
        <f t="shared" si="639"/>
        <v>253.40073529411765</v>
      </c>
      <c r="K13670">
        <f t="shared" si="640"/>
        <v>2013</v>
      </c>
      <c r="L13670">
        <f t="shared" si="641"/>
        <v>10</v>
      </c>
    </row>
    <row r="13671" spans="1:12" x14ac:dyDescent="0.25">
      <c r="A13671" s="1">
        <v>41551</v>
      </c>
      <c r="B13671">
        <v>688</v>
      </c>
      <c r="C13671">
        <v>692.75</v>
      </c>
      <c r="D13671">
        <v>684.25</v>
      </c>
      <c r="E13671">
        <v>687</v>
      </c>
      <c r="G13671">
        <v>687</v>
      </c>
      <c r="H13671">
        <v>53313</v>
      </c>
      <c r="I13671">
        <v>236011</v>
      </c>
      <c r="J13671">
        <f t="shared" si="639"/>
        <v>252.5735294117647</v>
      </c>
      <c r="K13671">
        <f t="shared" si="640"/>
        <v>2013</v>
      </c>
      <c r="L13671">
        <f t="shared" si="641"/>
        <v>10</v>
      </c>
    </row>
    <row r="13672" spans="1:12" x14ac:dyDescent="0.25">
      <c r="A13672" s="1">
        <v>41554</v>
      </c>
      <c r="B13672">
        <v>687.25</v>
      </c>
      <c r="C13672">
        <v>696.5</v>
      </c>
      <c r="D13672">
        <v>686.25</v>
      </c>
      <c r="E13672">
        <v>694.75</v>
      </c>
      <c r="G13672">
        <v>694.75</v>
      </c>
      <c r="H13672">
        <v>42078</v>
      </c>
      <c r="I13672">
        <v>235493</v>
      </c>
      <c r="J13672">
        <f t="shared" si="639"/>
        <v>255.42279411764707</v>
      </c>
      <c r="K13672">
        <f t="shared" si="640"/>
        <v>2013</v>
      </c>
      <c r="L13672">
        <f t="shared" si="641"/>
        <v>10</v>
      </c>
    </row>
    <row r="13673" spans="1:12" x14ac:dyDescent="0.25">
      <c r="A13673" s="1">
        <v>41555</v>
      </c>
      <c r="B13673">
        <v>694.25</v>
      </c>
      <c r="C13673">
        <v>699.75</v>
      </c>
      <c r="D13673">
        <v>688</v>
      </c>
      <c r="E13673">
        <v>693.5</v>
      </c>
      <c r="G13673">
        <v>693.5</v>
      </c>
      <c r="H13673">
        <v>41471</v>
      </c>
      <c r="I13673">
        <v>238049</v>
      </c>
      <c r="J13673">
        <f t="shared" si="639"/>
        <v>254.96323529411765</v>
      </c>
      <c r="K13673">
        <f t="shared" si="640"/>
        <v>2013</v>
      </c>
      <c r="L13673">
        <f t="shared" si="641"/>
        <v>10</v>
      </c>
    </row>
    <row r="13674" spans="1:12" x14ac:dyDescent="0.25">
      <c r="A13674" s="1">
        <v>41556</v>
      </c>
      <c r="B13674">
        <v>692.5</v>
      </c>
      <c r="C13674">
        <v>694.75</v>
      </c>
      <c r="D13674">
        <v>687</v>
      </c>
      <c r="E13674">
        <v>690.5</v>
      </c>
      <c r="G13674">
        <v>690.5</v>
      </c>
      <c r="H13674">
        <v>38556</v>
      </c>
      <c r="I13674">
        <v>238713</v>
      </c>
      <c r="J13674">
        <f t="shared" si="639"/>
        <v>253.86029411764707</v>
      </c>
      <c r="K13674">
        <f t="shared" si="640"/>
        <v>2013</v>
      </c>
      <c r="L13674">
        <f t="shared" si="641"/>
        <v>10</v>
      </c>
    </row>
    <row r="13675" spans="1:12" x14ac:dyDescent="0.25">
      <c r="A13675" s="1">
        <v>41557</v>
      </c>
      <c r="B13675">
        <v>691</v>
      </c>
      <c r="C13675">
        <v>695.75</v>
      </c>
      <c r="D13675">
        <v>684</v>
      </c>
      <c r="E13675">
        <v>685.5</v>
      </c>
      <c r="G13675">
        <v>685.5</v>
      </c>
      <c r="H13675">
        <v>42817</v>
      </c>
      <c r="I13675">
        <v>240374</v>
      </c>
      <c r="J13675">
        <f t="shared" si="639"/>
        <v>252.02205882352942</v>
      </c>
      <c r="K13675">
        <f t="shared" si="640"/>
        <v>2013</v>
      </c>
      <c r="L13675">
        <f t="shared" si="641"/>
        <v>10</v>
      </c>
    </row>
    <row r="13676" spans="1:12" x14ac:dyDescent="0.25">
      <c r="A13676" s="1">
        <v>41558</v>
      </c>
      <c r="B13676">
        <v>685</v>
      </c>
      <c r="C13676">
        <v>695.5</v>
      </c>
      <c r="D13676">
        <v>682.25</v>
      </c>
      <c r="E13676">
        <v>692.25</v>
      </c>
      <c r="G13676">
        <v>692.25</v>
      </c>
      <c r="H13676">
        <v>50760</v>
      </c>
      <c r="I13676">
        <v>237279</v>
      </c>
      <c r="J13676">
        <f t="shared" si="639"/>
        <v>254.50367647058823</v>
      </c>
      <c r="K13676">
        <f t="shared" si="640"/>
        <v>2013</v>
      </c>
      <c r="L13676">
        <f t="shared" si="641"/>
        <v>10</v>
      </c>
    </row>
    <row r="13677" spans="1:12" x14ac:dyDescent="0.25">
      <c r="A13677" s="1">
        <v>41561</v>
      </c>
      <c r="B13677">
        <v>691.25</v>
      </c>
      <c r="C13677">
        <v>696.5</v>
      </c>
      <c r="D13677">
        <v>686.25</v>
      </c>
      <c r="E13677">
        <v>692.5</v>
      </c>
      <c r="G13677">
        <v>692.5</v>
      </c>
      <c r="H13677">
        <v>32950</v>
      </c>
      <c r="I13677">
        <v>239699</v>
      </c>
      <c r="J13677">
        <f t="shared" si="639"/>
        <v>254.59558823529412</v>
      </c>
      <c r="K13677">
        <f t="shared" si="640"/>
        <v>2013</v>
      </c>
      <c r="L13677">
        <f t="shared" si="641"/>
        <v>10</v>
      </c>
    </row>
    <row r="13678" spans="1:12" x14ac:dyDescent="0.25">
      <c r="A13678" s="1">
        <v>41562</v>
      </c>
      <c r="B13678">
        <v>691.75</v>
      </c>
      <c r="C13678">
        <v>693.5</v>
      </c>
      <c r="D13678">
        <v>685.25</v>
      </c>
      <c r="E13678">
        <v>685.75</v>
      </c>
      <c r="G13678">
        <v>685.75</v>
      </c>
      <c r="H13678">
        <v>34816</v>
      </c>
      <c r="I13678">
        <v>239198</v>
      </c>
      <c r="J13678">
        <f t="shared" si="639"/>
        <v>252.1139705882353</v>
      </c>
      <c r="K13678">
        <f t="shared" si="640"/>
        <v>2013</v>
      </c>
      <c r="L13678">
        <f t="shared" si="641"/>
        <v>10</v>
      </c>
    </row>
    <row r="13679" spans="1:12" x14ac:dyDescent="0.25">
      <c r="A13679" s="1">
        <v>41563</v>
      </c>
      <c r="B13679">
        <v>686</v>
      </c>
      <c r="C13679">
        <v>688</v>
      </c>
      <c r="D13679">
        <v>678.25</v>
      </c>
      <c r="E13679">
        <v>681.5</v>
      </c>
      <c r="G13679">
        <v>681.5</v>
      </c>
      <c r="H13679">
        <v>43515</v>
      </c>
      <c r="I13679">
        <v>235245</v>
      </c>
      <c r="J13679">
        <f t="shared" si="639"/>
        <v>250.5514705882353</v>
      </c>
      <c r="K13679">
        <f t="shared" si="640"/>
        <v>2013</v>
      </c>
      <c r="L13679">
        <f t="shared" si="641"/>
        <v>10</v>
      </c>
    </row>
    <row r="13680" spans="1:12" x14ac:dyDescent="0.25">
      <c r="A13680" s="1">
        <v>41564</v>
      </c>
      <c r="B13680">
        <v>681.25</v>
      </c>
      <c r="C13680">
        <v>693.25</v>
      </c>
      <c r="D13680">
        <v>680.5</v>
      </c>
      <c r="E13680">
        <v>686</v>
      </c>
      <c r="G13680">
        <v>686</v>
      </c>
      <c r="H13680">
        <v>55427</v>
      </c>
      <c r="I13680">
        <v>230986</v>
      </c>
      <c r="J13680">
        <f t="shared" si="639"/>
        <v>252.20588235294119</v>
      </c>
      <c r="K13680">
        <f t="shared" si="640"/>
        <v>2013</v>
      </c>
      <c r="L13680">
        <f t="shared" si="641"/>
        <v>10</v>
      </c>
    </row>
    <row r="13681" spans="1:12" x14ac:dyDescent="0.25">
      <c r="A13681" s="1">
        <v>41565</v>
      </c>
      <c r="B13681">
        <v>685.75</v>
      </c>
      <c r="C13681">
        <v>706.5</v>
      </c>
      <c r="D13681">
        <v>685.75</v>
      </c>
      <c r="E13681">
        <v>705.75</v>
      </c>
      <c r="G13681">
        <v>705.75</v>
      </c>
      <c r="H13681">
        <v>71311</v>
      </c>
      <c r="I13681">
        <v>230281</v>
      </c>
      <c r="J13681">
        <f t="shared" si="639"/>
        <v>259.46691176470586</v>
      </c>
      <c r="K13681">
        <f t="shared" si="640"/>
        <v>2013</v>
      </c>
      <c r="L13681">
        <f t="shared" si="641"/>
        <v>10</v>
      </c>
    </row>
    <row r="13682" spans="1:12" x14ac:dyDescent="0.25">
      <c r="A13682" s="1">
        <v>41568</v>
      </c>
      <c r="B13682">
        <v>706.5</v>
      </c>
      <c r="C13682">
        <v>711.25</v>
      </c>
      <c r="D13682">
        <v>694</v>
      </c>
      <c r="E13682">
        <v>699.75</v>
      </c>
      <c r="G13682">
        <v>699.75</v>
      </c>
      <c r="H13682">
        <v>63648</v>
      </c>
      <c r="I13682">
        <v>235761</v>
      </c>
      <c r="J13682">
        <f t="shared" si="639"/>
        <v>257.2610294117647</v>
      </c>
      <c r="K13682">
        <f t="shared" si="640"/>
        <v>2013</v>
      </c>
      <c r="L13682">
        <f t="shared" si="641"/>
        <v>10</v>
      </c>
    </row>
    <row r="13683" spans="1:12" x14ac:dyDescent="0.25">
      <c r="A13683" s="1">
        <v>41569</v>
      </c>
      <c r="B13683">
        <v>699.75</v>
      </c>
      <c r="C13683">
        <v>704.5</v>
      </c>
      <c r="D13683">
        <v>696</v>
      </c>
      <c r="E13683">
        <v>700.75</v>
      </c>
      <c r="G13683">
        <v>700.75</v>
      </c>
      <c r="H13683">
        <v>32937</v>
      </c>
      <c r="I13683">
        <v>232798</v>
      </c>
      <c r="J13683">
        <f t="shared" si="639"/>
        <v>257.62867647058823</v>
      </c>
      <c r="K13683">
        <f t="shared" si="640"/>
        <v>2013</v>
      </c>
      <c r="L13683">
        <f t="shared" si="641"/>
        <v>10</v>
      </c>
    </row>
    <row r="13684" spans="1:12" x14ac:dyDescent="0.25">
      <c r="A13684" s="1">
        <v>41570</v>
      </c>
      <c r="B13684">
        <v>701.25</v>
      </c>
      <c r="C13684">
        <v>710.5</v>
      </c>
      <c r="D13684">
        <v>699.5</v>
      </c>
      <c r="E13684">
        <v>701.75</v>
      </c>
      <c r="G13684">
        <v>701.75</v>
      </c>
      <c r="H13684">
        <v>40385</v>
      </c>
      <c r="I13684">
        <v>232489</v>
      </c>
      <c r="J13684">
        <f t="shared" si="639"/>
        <v>257.99632352941177</v>
      </c>
      <c r="K13684">
        <f t="shared" si="640"/>
        <v>2013</v>
      </c>
      <c r="L13684">
        <f t="shared" si="641"/>
        <v>10</v>
      </c>
    </row>
    <row r="13685" spans="1:12" x14ac:dyDescent="0.25">
      <c r="A13685" s="1">
        <v>41571</v>
      </c>
      <c r="B13685">
        <v>701.75</v>
      </c>
      <c r="C13685">
        <v>708</v>
      </c>
      <c r="D13685">
        <v>696</v>
      </c>
      <c r="E13685">
        <v>696.5</v>
      </c>
      <c r="G13685">
        <v>696.5</v>
      </c>
      <c r="H13685">
        <v>42007</v>
      </c>
      <c r="I13685">
        <v>231608</v>
      </c>
      <c r="J13685">
        <f t="shared" si="639"/>
        <v>256.06617647058823</v>
      </c>
      <c r="K13685">
        <f t="shared" si="640"/>
        <v>2013</v>
      </c>
      <c r="L13685">
        <f t="shared" si="641"/>
        <v>10</v>
      </c>
    </row>
    <row r="13686" spans="1:12" x14ac:dyDescent="0.25">
      <c r="A13686" s="1">
        <v>41572</v>
      </c>
      <c r="B13686">
        <v>697</v>
      </c>
      <c r="C13686">
        <v>702</v>
      </c>
      <c r="D13686">
        <v>690.25</v>
      </c>
      <c r="E13686">
        <v>690.75</v>
      </c>
      <c r="G13686">
        <v>690.75</v>
      </c>
      <c r="H13686">
        <v>42157</v>
      </c>
      <c r="I13686">
        <v>227877</v>
      </c>
      <c r="J13686">
        <f t="shared" si="639"/>
        <v>253.95220588235293</v>
      </c>
      <c r="K13686">
        <f t="shared" si="640"/>
        <v>2013</v>
      </c>
      <c r="L13686">
        <f t="shared" si="641"/>
        <v>10</v>
      </c>
    </row>
    <row r="13687" spans="1:12" x14ac:dyDescent="0.25">
      <c r="A13687" s="1">
        <v>41575</v>
      </c>
      <c r="B13687">
        <v>690</v>
      </c>
      <c r="C13687">
        <v>691.25</v>
      </c>
      <c r="D13687">
        <v>680.75</v>
      </c>
      <c r="E13687">
        <v>681</v>
      </c>
      <c r="G13687">
        <v>681</v>
      </c>
      <c r="H13687">
        <v>44599</v>
      </c>
      <c r="I13687">
        <v>220645</v>
      </c>
      <c r="J13687">
        <f t="shared" si="639"/>
        <v>250.36764705882354</v>
      </c>
      <c r="K13687">
        <f t="shared" si="640"/>
        <v>2013</v>
      </c>
      <c r="L13687">
        <f t="shared" si="641"/>
        <v>10</v>
      </c>
    </row>
    <row r="13688" spans="1:12" x14ac:dyDescent="0.25">
      <c r="A13688" s="1">
        <v>41576</v>
      </c>
      <c r="B13688">
        <v>680.5</v>
      </c>
      <c r="C13688">
        <v>684.75</v>
      </c>
      <c r="D13688">
        <v>676.25</v>
      </c>
      <c r="E13688">
        <v>681.25</v>
      </c>
      <c r="G13688">
        <v>681.25</v>
      </c>
      <c r="H13688">
        <v>53798</v>
      </c>
      <c r="I13688">
        <v>216453</v>
      </c>
      <c r="J13688">
        <f t="shared" si="639"/>
        <v>250.45955882352942</v>
      </c>
      <c r="K13688">
        <f t="shared" si="640"/>
        <v>2013</v>
      </c>
      <c r="L13688">
        <f t="shared" si="641"/>
        <v>10</v>
      </c>
    </row>
    <row r="13689" spans="1:12" x14ac:dyDescent="0.25">
      <c r="A13689" s="1">
        <v>41577</v>
      </c>
      <c r="B13689">
        <v>684.75</v>
      </c>
      <c r="C13689">
        <v>688.5</v>
      </c>
      <c r="D13689">
        <v>674</v>
      </c>
      <c r="E13689">
        <v>675</v>
      </c>
      <c r="G13689">
        <v>675</v>
      </c>
      <c r="H13689">
        <v>44442</v>
      </c>
      <c r="I13689">
        <v>211473</v>
      </c>
      <c r="J13689">
        <f t="shared" si="639"/>
        <v>248.16176470588235</v>
      </c>
      <c r="K13689">
        <f t="shared" si="640"/>
        <v>2013</v>
      </c>
      <c r="L13689">
        <f t="shared" si="641"/>
        <v>10</v>
      </c>
    </row>
    <row r="13690" spans="1:12" x14ac:dyDescent="0.25">
      <c r="A13690" s="1">
        <v>41578</v>
      </c>
      <c r="B13690">
        <v>675</v>
      </c>
      <c r="C13690">
        <v>677</v>
      </c>
      <c r="D13690">
        <v>667</v>
      </c>
      <c r="E13690">
        <v>667.5</v>
      </c>
      <c r="G13690">
        <v>667.5</v>
      </c>
      <c r="H13690">
        <v>77347</v>
      </c>
      <c r="I13690">
        <v>209379</v>
      </c>
      <c r="J13690">
        <f t="shared" si="639"/>
        <v>245.40441176470588</v>
      </c>
      <c r="K13690">
        <f t="shared" si="640"/>
        <v>2013</v>
      </c>
      <c r="L13690">
        <f t="shared" si="641"/>
        <v>10</v>
      </c>
    </row>
    <row r="13691" spans="1:12" x14ac:dyDescent="0.25">
      <c r="A13691" s="1">
        <v>41579</v>
      </c>
      <c r="B13691">
        <v>667.5</v>
      </c>
      <c r="C13691">
        <v>672.25</v>
      </c>
      <c r="D13691">
        <v>664.5</v>
      </c>
      <c r="E13691">
        <v>667.75</v>
      </c>
      <c r="G13691">
        <v>667.75</v>
      </c>
      <c r="H13691">
        <v>65408</v>
      </c>
      <c r="I13691">
        <v>197240</v>
      </c>
      <c r="J13691">
        <f t="shared" si="639"/>
        <v>245.49632352941177</v>
      </c>
      <c r="K13691">
        <f t="shared" si="640"/>
        <v>2013</v>
      </c>
      <c r="L13691">
        <f t="shared" si="641"/>
        <v>11</v>
      </c>
    </row>
    <row r="13692" spans="1:12" x14ac:dyDescent="0.25">
      <c r="A13692" s="1">
        <v>41582</v>
      </c>
      <c r="B13692">
        <v>665.75</v>
      </c>
      <c r="C13692">
        <v>671.5</v>
      </c>
      <c r="D13692">
        <v>662</v>
      </c>
      <c r="E13692">
        <v>662.75</v>
      </c>
      <c r="G13692">
        <v>662.75</v>
      </c>
      <c r="H13692">
        <v>41102</v>
      </c>
      <c r="I13692">
        <v>186958</v>
      </c>
      <c r="J13692">
        <f t="shared" si="639"/>
        <v>243.65808823529412</v>
      </c>
      <c r="K13692">
        <f t="shared" si="640"/>
        <v>2013</v>
      </c>
      <c r="L13692">
        <f t="shared" si="641"/>
        <v>11</v>
      </c>
    </row>
    <row r="13693" spans="1:12" x14ac:dyDescent="0.25">
      <c r="A13693" s="1">
        <v>41583</v>
      </c>
      <c r="B13693">
        <v>662.5</v>
      </c>
      <c r="C13693">
        <v>665.25</v>
      </c>
      <c r="D13693">
        <v>655</v>
      </c>
      <c r="E13693">
        <v>656</v>
      </c>
      <c r="G13693">
        <v>656</v>
      </c>
      <c r="H13693">
        <v>54757</v>
      </c>
      <c r="I13693">
        <v>183468</v>
      </c>
      <c r="J13693">
        <f t="shared" si="639"/>
        <v>241.1764705882353</v>
      </c>
      <c r="K13693">
        <f t="shared" si="640"/>
        <v>2013</v>
      </c>
      <c r="L13693">
        <f t="shared" si="641"/>
        <v>11</v>
      </c>
    </row>
    <row r="13694" spans="1:12" x14ac:dyDescent="0.25">
      <c r="A13694" s="1">
        <v>41584</v>
      </c>
      <c r="B13694">
        <v>657.25</v>
      </c>
      <c r="C13694">
        <v>660.5</v>
      </c>
      <c r="D13694">
        <v>652.25</v>
      </c>
      <c r="E13694">
        <v>653.25</v>
      </c>
      <c r="G13694">
        <v>653.25</v>
      </c>
      <c r="H13694">
        <v>57201</v>
      </c>
      <c r="I13694">
        <v>183622</v>
      </c>
      <c r="J13694">
        <f t="shared" si="639"/>
        <v>240.16544117647058</v>
      </c>
      <c r="K13694">
        <f t="shared" si="640"/>
        <v>2013</v>
      </c>
      <c r="L13694">
        <f t="shared" si="641"/>
        <v>11</v>
      </c>
    </row>
    <row r="13695" spans="1:12" x14ac:dyDescent="0.25">
      <c r="A13695" s="1">
        <v>41585</v>
      </c>
      <c r="B13695">
        <v>653.5</v>
      </c>
      <c r="C13695">
        <v>657.5</v>
      </c>
      <c r="D13695">
        <v>652.25</v>
      </c>
      <c r="E13695">
        <v>653</v>
      </c>
      <c r="G13695">
        <v>653</v>
      </c>
      <c r="H13695">
        <v>67220</v>
      </c>
      <c r="I13695">
        <v>180978</v>
      </c>
      <c r="J13695">
        <f t="shared" si="639"/>
        <v>240.0735294117647</v>
      </c>
      <c r="K13695">
        <f t="shared" si="640"/>
        <v>2013</v>
      </c>
      <c r="L13695">
        <f t="shared" si="641"/>
        <v>11</v>
      </c>
    </row>
    <row r="13696" spans="1:12" x14ac:dyDescent="0.25">
      <c r="A13696" s="1">
        <v>41586</v>
      </c>
      <c r="B13696">
        <v>653</v>
      </c>
      <c r="C13696">
        <v>658.5</v>
      </c>
      <c r="D13696">
        <v>644</v>
      </c>
      <c r="E13696">
        <v>649.75</v>
      </c>
      <c r="G13696">
        <v>649.75</v>
      </c>
      <c r="H13696">
        <v>87292</v>
      </c>
      <c r="I13696">
        <v>180219</v>
      </c>
      <c r="J13696">
        <f t="shared" si="639"/>
        <v>238.8786764705882</v>
      </c>
      <c r="K13696">
        <f t="shared" si="640"/>
        <v>2013</v>
      </c>
      <c r="L13696">
        <f t="shared" si="641"/>
        <v>11</v>
      </c>
    </row>
    <row r="13697" spans="1:12" x14ac:dyDescent="0.25">
      <c r="A13697" s="1">
        <v>41589</v>
      </c>
      <c r="B13697">
        <v>651</v>
      </c>
      <c r="C13697">
        <v>659.5</v>
      </c>
      <c r="D13697">
        <v>645.75</v>
      </c>
      <c r="E13697">
        <v>646.25</v>
      </c>
      <c r="G13697">
        <v>646.25</v>
      </c>
      <c r="H13697">
        <v>103878</v>
      </c>
      <c r="I13697">
        <v>179066</v>
      </c>
      <c r="J13697">
        <f t="shared" si="639"/>
        <v>237.59191176470588</v>
      </c>
      <c r="K13697">
        <f t="shared" si="640"/>
        <v>2013</v>
      </c>
      <c r="L13697">
        <f t="shared" si="641"/>
        <v>11</v>
      </c>
    </row>
    <row r="13698" spans="1:12" x14ac:dyDescent="0.25">
      <c r="A13698" s="1">
        <v>41590</v>
      </c>
      <c r="B13698">
        <v>647.25</v>
      </c>
      <c r="C13698">
        <v>652</v>
      </c>
      <c r="D13698">
        <v>644.5</v>
      </c>
      <c r="E13698">
        <v>645.25</v>
      </c>
      <c r="G13698">
        <v>645.25</v>
      </c>
      <c r="H13698">
        <v>71261</v>
      </c>
      <c r="I13698">
        <v>166020</v>
      </c>
      <c r="J13698">
        <f t="shared" ref="J13698:J13761" si="642">G13698/100*5000/136</f>
        <v>237.22426470588235</v>
      </c>
      <c r="K13698">
        <f t="shared" ref="K13698:K13761" si="643">YEAR(A13698)</f>
        <v>2013</v>
      </c>
      <c r="L13698">
        <f t="shared" ref="L13698:L13761" si="644">MONTH(A13698)</f>
        <v>11</v>
      </c>
    </row>
    <row r="13699" spans="1:12" x14ac:dyDescent="0.25">
      <c r="A13699" s="1">
        <v>41591</v>
      </c>
      <c r="B13699">
        <v>646.25</v>
      </c>
      <c r="C13699">
        <v>649</v>
      </c>
      <c r="D13699">
        <v>643.25</v>
      </c>
      <c r="E13699">
        <v>645.5</v>
      </c>
      <c r="G13699">
        <v>645.5</v>
      </c>
      <c r="H13699">
        <v>58846</v>
      </c>
      <c r="I13699">
        <v>157641</v>
      </c>
      <c r="J13699">
        <f t="shared" si="642"/>
        <v>237.31617647058823</v>
      </c>
      <c r="K13699">
        <f t="shared" si="643"/>
        <v>2013</v>
      </c>
      <c r="L13699">
        <f t="shared" si="644"/>
        <v>11</v>
      </c>
    </row>
    <row r="13700" spans="1:12" x14ac:dyDescent="0.25">
      <c r="A13700" s="1">
        <v>41592</v>
      </c>
      <c r="B13700">
        <v>645.5</v>
      </c>
      <c r="C13700">
        <v>653</v>
      </c>
      <c r="D13700">
        <v>644.25</v>
      </c>
      <c r="E13700">
        <v>644.75</v>
      </c>
      <c r="G13700">
        <v>644.75</v>
      </c>
      <c r="H13700">
        <v>71689</v>
      </c>
      <c r="I13700">
        <v>145065</v>
      </c>
      <c r="J13700">
        <f t="shared" si="642"/>
        <v>237.04044117647058</v>
      </c>
      <c r="K13700">
        <f t="shared" si="643"/>
        <v>2013</v>
      </c>
      <c r="L13700">
        <f t="shared" si="644"/>
        <v>11</v>
      </c>
    </row>
    <row r="13701" spans="1:12" x14ac:dyDescent="0.25">
      <c r="A13701" s="1">
        <v>41593</v>
      </c>
      <c r="B13701">
        <v>645.5</v>
      </c>
      <c r="C13701">
        <v>648.5</v>
      </c>
      <c r="D13701">
        <v>642.75</v>
      </c>
      <c r="E13701">
        <v>644.5</v>
      </c>
      <c r="G13701">
        <v>644.5</v>
      </c>
      <c r="H13701">
        <v>54014</v>
      </c>
      <c r="I13701">
        <v>138549</v>
      </c>
      <c r="J13701">
        <f t="shared" si="642"/>
        <v>236.9485294117647</v>
      </c>
      <c r="K13701">
        <f t="shared" si="643"/>
        <v>2013</v>
      </c>
      <c r="L13701">
        <f t="shared" si="644"/>
        <v>11</v>
      </c>
    </row>
    <row r="13702" spans="1:12" x14ac:dyDescent="0.25">
      <c r="A13702" s="1">
        <v>41596</v>
      </c>
      <c r="B13702">
        <v>646.75</v>
      </c>
      <c r="C13702">
        <v>650.5</v>
      </c>
      <c r="D13702">
        <v>641.5</v>
      </c>
      <c r="E13702">
        <v>642.25</v>
      </c>
      <c r="G13702">
        <v>642.25</v>
      </c>
      <c r="H13702">
        <v>42036</v>
      </c>
      <c r="I13702">
        <v>129365</v>
      </c>
      <c r="J13702">
        <f t="shared" si="642"/>
        <v>236.12132352941177</v>
      </c>
      <c r="K13702">
        <f t="shared" si="643"/>
        <v>2013</v>
      </c>
      <c r="L13702">
        <f t="shared" si="644"/>
        <v>11</v>
      </c>
    </row>
    <row r="13703" spans="1:12" x14ac:dyDescent="0.25">
      <c r="A13703" s="1">
        <v>41597</v>
      </c>
      <c r="B13703">
        <v>643</v>
      </c>
      <c r="C13703">
        <v>651.5</v>
      </c>
      <c r="D13703">
        <v>642.5</v>
      </c>
      <c r="E13703">
        <v>650.25</v>
      </c>
      <c r="G13703">
        <v>650.25</v>
      </c>
      <c r="H13703">
        <v>70843</v>
      </c>
      <c r="I13703">
        <v>135647</v>
      </c>
      <c r="J13703">
        <f t="shared" si="642"/>
        <v>239.06250000000003</v>
      </c>
      <c r="K13703">
        <f t="shared" si="643"/>
        <v>2013</v>
      </c>
      <c r="L13703">
        <f t="shared" si="644"/>
        <v>11</v>
      </c>
    </row>
    <row r="13704" spans="1:12" x14ac:dyDescent="0.25">
      <c r="A13704" s="1">
        <v>41598</v>
      </c>
      <c r="B13704">
        <v>650.25</v>
      </c>
      <c r="C13704">
        <v>654.75</v>
      </c>
      <c r="D13704">
        <v>646.25</v>
      </c>
      <c r="E13704">
        <v>647.25</v>
      </c>
      <c r="G13704">
        <v>647.25</v>
      </c>
      <c r="H13704">
        <v>49408</v>
      </c>
      <c r="I13704">
        <v>106616</v>
      </c>
      <c r="J13704">
        <f t="shared" si="642"/>
        <v>237.95955882352942</v>
      </c>
      <c r="K13704">
        <f t="shared" si="643"/>
        <v>2013</v>
      </c>
      <c r="L13704">
        <f t="shared" si="644"/>
        <v>11</v>
      </c>
    </row>
    <row r="13705" spans="1:12" x14ac:dyDescent="0.25">
      <c r="A13705" s="1">
        <v>41599</v>
      </c>
      <c r="B13705">
        <v>647.75</v>
      </c>
      <c r="C13705">
        <v>653.5</v>
      </c>
      <c r="D13705">
        <v>647.5</v>
      </c>
      <c r="E13705">
        <v>648.75</v>
      </c>
      <c r="G13705">
        <v>648.75</v>
      </c>
      <c r="H13705">
        <v>45931</v>
      </c>
      <c r="I13705">
        <v>94763</v>
      </c>
      <c r="J13705">
        <f t="shared" si="642"/>
        <v>238.5110294117647</v>
      </c>
      <c r="K13705">
        <f t="shared" si="643"/>
        <v>2013</v>
      </c>
      <c r="L13705">
        <f t="shared" si="644"/>
        <v>11</v>
      </c>
    </row>
    <row r="13706" spans="1:12" x14ac:dyDescent="0.25">
      <c r="A13706" s="1">
        <v>41600</v>
      </c>
      <c r="B13706">
        <v>649.25</v>
      </c>
      <c r="C13706">
        <v>653.75</v>
      </c>
      <c r="D13706">
        <v>648</v>
      </c>
      <c r="E13706">
        <v>649.5</v>
      </c>
      <c r="G13706">
        <v>649.5</v>
      </c>
      <c r="H13706">
        <v>49287</v>
      </c>
      <c r="I13706">
        <v>83007</v>
      </c>
      <c r="J13706">
        <f t="shared" si="642"/>
        <v>238.78676470588235</v>
      </c>
      <c r="K13706">
        <f t="shared" si="643"/>
        <v>2013</v>
      </c>
      <c r="L13706">
        <f t="shared" si="644"/>
        <v>11</v>
      </c>
    </row>
    <row r="13707" spans="1:12" x14ac:dyDescent="0.25">
      <c r="A13707" s="1">
        <v>41603</v>
      </c>
      <c r="B13707">
        <v>650.25</v>
      </c>
      <c r="C13707">
        <v>655</v>
      </c>
      <c r="D13707">
        <v>650.25</v>
      </c>
      <c r="E13707">
        <v>652.5</v>
      </c>
      <c r="G13707">
        <v>652.5</v>
      </c>
      <c r="H13707">
        <v>29780</v>
      </c>
      <c r="I13707">
        <v>59328</v>
      </c>
      <c r="J13707">
        <f t="shared" si="642"/>
        <v>239.88970588235293</v>
      </c>
      <c r="K13707">
        <f t="shared" si="643"/>
        <v>2013</v>
      </c>
      <c r="L13707">
        <f t="shared" si="644"/>
        <v>11</v>
      </c>
    </row>
    <row r="13708" spans="1:12" x14ac:dyDescent="0.25">
      <c r="A13708" s="1">
        <v>41604</v>
      </c>
      <c r="B13708">
        <v>652.75</v>
      </c>
      <c r="C13708">
        <v>653.5</v>
      </c>
      <c r="D13708">
        <v>646</v>
      </c>
      <c r="E13708">
        <v>646.5</v>
      </c>
      <c r="G13708">
        <v>646.5</v>
      </c>
      <c r="H13708">
        <v>32462</v>
      </c>
      <c r="I13708">
        <v>37703</v>
      </c>
      <c r="J13708">
        <f t="shared" si="642"/>
        <v>237.68382352941177</v>
      </c>
      <c r="K13708">
        <f t="shared" si="643"/>
        <v>2013</v>
      </c>
      <c r="L13708">
        <f t="shared" si="644"/>
        <v>11</v>
      </c>
    </row>
    <row r="13709" spans="1:12" x14ac:dyDescent="0.25">
      <c r="A13709" s="1">
        <v>41605</v>
      </c>
      <c r="B13709">
        <v>647</v>
      </c>
      <c r="C13709">
        <v>656.5</v>
      </c>
      <c r="D13709">
        <v>646.75</v>
      </c>
      <c r="E13709">
        <v>651.25</v>
      </c>
      <c r="G13709">
        <v>651.25</v>
      </c>
      <c r="H13709">
        <v>25708</v>
      </c>
      <c r="I13709">
        <v>19545</v>
      </c>
      <c r="J13709">
        <f t="shared" si="642"/>
        <v>239.43014705882354</v>
      </c>
      <c r="K13709">
        <f t="shared" si="643"/>
        <v>2013</v>
      </c>
      <c r="L13709">
        <f t="shared" si="644"/>
        <v>11</v>
      </c>
    </row>
    <row r="13710" spans="1:12" x14ac:dyDescent="0.25">
      <c r="A13710" s="1">
        <v>41607</v>
      </c>
      <c r="B13710">
        <v>655</v>
      </c>
      <c r="C13710">
        <v>657</v>
      </c>
      <c r="D13710">
        <v>650.75</v>
      </c>
      <c r="E13710">
        <v>655</v>
      </c>
      <c r="G13710">
        <v>655</v>
      </c>
      <c r="H13710">
        <v>6798</v>
      </c>
      <c r="I13710">
        <v>7001</v>
      </c>
      <c r="J13710">
        <f t="shared" si="642"/>
        <v>240.80882352941177</v>
      </c>
      <c r="K13710">
        <f t="shared" si="643"/>
        <v>2013</v>
      </c>
      <c r="L13710">
        <f t="shared" si="644"/>
        <v>11</v>
      </c>
    </row>
    <row r="13711" spans="1:12" x14ac:dyDescent="0.25">
      <c r="A13711" s="1">
        <v>41610</v>
      </c>
      <c r="B13711">
        <v>655</v>
      </c>
      <c r="C13711">
        <v>661.25</v>
      </c>
      <c r="D13711">
        <v>647.25</v>
      </c>
      <c r="E13711">
        <v>649.75</v>
      </c>
      <c r="G13711">
        <v>649.75</v>
      </c>
      <c r="H13711">
        <v>2776</v>
      </c>
      <c r="I13711">
        <v>2587</v>
      </c>
      <c r="J13711">
        <f t="shared" si="642"/>
        <v>238.8786764705882</v>
      </c>
      <c r="K13711">
        <f t="shared" si="643"/>
        <v>2013</v>
      </c>
      <c r="L13711">
        <f t="shared" si="644"/>
        <v>12</v>
      </c>
    </row>
    <row r="13712" spans="1:12" x14ac:dyDescent="0.25">
      <c r="A13712" s="1">
        <v>41611</v>
      </c>
      <c r="B13712">
        <v>652.5</v>
      </c>
      <c r="C13712">
        <v>656.25</v>
      </c>
      <c r="D13712">
        <v>649</v>
      </c>
      <c r="E13712">
        <v>653.75</v>
      </c>
      <c r="G13712">
        <v>653.75</v>
      </c>
      <c r="H13712">
        <v>1385</v>
      </c>
      <c r="I13712">
        <v>1471</v>
      </c>
      <c r="J13712">
        <f t="shared" si="642"/>
        <v>240.34926470588235</v>
      </c>
      <c r="K13712">
        <f t="shared" si="643"/>
        <v>2013</v>
      </c>
      <c r="L13712">
        <f t="shared" si="644"/>
        <v>12</v>
      </c>
    </row>
    <row r="13713" spans="1:12" x14ac:dyDescent="0.25">
      <c r="A13713" s="1">
        <v>41612</v>
      </c>
      <c r="B13713">
        <v>654.5</v>
      </c>
      <c r="C13713">
        <v>658</v>
      </c>
      <c r="D13713">
        <v>646.75</v>
      </c>
      <c r="E13713">
        <v>647.25</v>
      </c>
      <c r="G13713">
        <v>647.25</v>
      </c>
      <c r="H13713">
        <v>1280</v>
      </c>
      <c r="I13713">
        <v>1367</v>
      </c>
      <c r="J13713">
        <f t="shared" si="642"/>
        <v>237.95955882352942</v>
      </c>
      <c r="K13713">
        <f t="shared" si="643"/>
        <v>2013</v>
      </c>
      <c r="L13713">
        <f t="shared" si="644"/>
        <v>12</v>
      </c>
    </row>
    <row r="13714" spans="1:12" x14ac:dyDescent="0.25">
      <c r="A13714" s="1">
        <v>41613</v>
      </c>
      <c r="B13714">
        <v>646</v>
      </c>
      <c r="C13714">
        <v>646.75</v>
      </c>
      <c r="D13714">
        <v>637</v>
      </c>
      <c r="E13714">
        <v>638</v>
      </c>
      <c r="G13714">
        <v>638</v>
      </c>
      <c r="H13714">
        <v>808</v>
      </c>
      <c r="I13714">
        <v>1161</v>
      </c>
      <c r="J13714">
        <f t="shared" si="642"/>
        <v>234.55882352941177</v>
      </c>
      <c r="K13714">
        <f t="shared" si="643"/>
        <v>2013</v>
      </c>
      <c r="L13714">
        <f t="shared" si="644"/>
        <v>12</v>
      </c>
    </row>
    <row r="13715" spans="1:12" x14ac:dyDescent="0.25">
      <c r="A13715" s="1">
        <v>41614</v>
      </c>
      <c r="B13715">
        <v>638.5</v>
      </c>
      <c r="C13715">
        <v>639.75</v>
      </c>
      <c r="D13715">
        <v>637.25</v>
      </c>
      <c r="E13715">
        <v>637.25</v>
      </c>
      <c r="G13715">
        <v>637.25</v>
      </c>
      <c r="H13715">
        <v>115</v>
      </c>
      <c r="I13715">
        <v>466</v>
      </c>
      <c r="J13715">
        <f t="shared" si="642"/>
        <v>234.28308823529409</v>
      </c>
      <c r="K13715">
        <f t="shared" si="643"/>
        <v>2013</v>
      </c>
      <c r="L13715">
        <f t="shared" si="644"/>
        <v>12</v>
      </c>
    </row>
    <row r="13716" spans="1:12" x14ac:dyDescent="0.25">
      <c r="A13716" s="1">
        <v>41617</v>
      </c>
      <c r="B13716">
        <v>639.75</v>
      </c>
      <c r="C13716">
        <v>640.25</v>
      </c>
      <c r="D13716">
        <v>638.75</v>
      </c>
      <c r="E13716">
        <v>639</v>
      </c>
      <c r="G13716">
        <v>639</v>
      </c>
      <c r="H13716">
        <v>80</v>
      </c>
      <c r="I13716">
        <v>299</v>
      </c>
      <c r="J13716">
        <f t="shared" si="642"/>
        <v>234.9264705882353</v>
      </c>
      <c r="K13716">
        <f t="shared" si="643"/>
        <v>2013</v>
      </c>
      <c r="L13716">
        <f t="shared" si="644"/>
        <v>12</v>
      </c>
    </row>
    <row r="13717" spans="1:12" x14ac:dyDescent="0.25">
      <c r="A13717" s="1">
        <v>41618</v>
      </c>
      <c r="B13717">
        <v>639</v>
      </c>
      <c r="C13717">
        <v>639</v>
      </c>
      <c r="D13717">
        <v>626.5</v>
      </c>
      <c r="E13717">
        <v>629.5</v>
      </c>
      <c r="G13717">
        <v>629.5</v>
      </c>
      <c r="H13717">
        <v>251</v>
      </c>
      <c r="I13717">
        <v>252</v>
      </c>
      <c r="J13717">
        <f t="shared" si="642"/>
        <v>231.43382352941177</v>
      </c>
      <c r="K13717">
        <f t="shared" si="643"/>
        <v>2013</v>
      </c>
      <c r="L13717">
        <f t="shared" si="644"/>
        <v>12</v>
      </c>
    </row>
    <row r="13718" spans="1:12" x14ac:dyDescent="0.25">
      <c r="A13718" s="1">
        <v>41619</v>
      </c>
      <c r="B13718">
        <v>630.25</v>
      </c>
      <c r="C13718">
        <v>633</v>
      </c>
      <c r="D13718">
        <v>624.25</v>
      </c>
      <c r="E13718">
        <v>630.25</v>
      </c>
      <c r="G13718">
        <v>630.25</v>
      </c>
      <c r="H13718">
        <v>150</v>
      </c>
      <c r="I13718">
        <v>186</v>
      </c>
      <c r="J13718">
        <f t="shared" si="642"/>
        <v>231.70955882352942</v>
      </c>
      <c r="K13718">
        <f t="shared" si="643"/>
        <v>2013</v>
      </c>
      <c r="L13718">
        <f t="shared" si="644"/>
        <v>12</v>
      </c>
    </row>
    <row r="13719" spans="1:12" x14ac:dyDescent="0.25">
      <c r="A13719" s="1">
        <v>41620</v>
      </c>
      <c r="B13719">
        <v>626.75</v>
      </c>
      <c r="C13719">
        <v>631.25</v>
      </c>
      <c r="D13719">
        <v>626.75</v>
      </c>
      <c r="E13719">
        <v>622.5</v>
      </c>
      <c r="G13719">
        <v>622.5</v>
      </c>
      <c r="H13719">
        <v>16</v>
      </c>
      <c r="I13719">
        <v>163</v>
      </c>
      <c r="J13719">
        <f t="shared" si="642"/>
        <v>228.86029411764707</v>
      </c>
      <c r="K13719">
        <f t="shared" si="643"/>
        <v>2013</v>
      </c>
      <c r="L13719">
        <f t="shared" si="644"/>
        <v>12</v>
      </c>
    </row>
    <row r="13720" spans="1:12" x14ac:dyDescent="0.25">
      <c r="A13720" s="1">
        <v>41621</v>
      </c>
      <c r="B13720">
        <v>622.5</v>
      </c>
      <c r="C13720">
        <v>624.25</v>
      </c>
      <c r="D13720">
        <v>619.75</v>
      </c>
      <c r="E13720">
        <v>618.25</v>
      </c>
      <c r="G13720">
        <v>618.25</v>
      </c>
      <c r="H13720">
        <v>20</v>
      </c>
      <c r="I13720">
        <v>91</v>
      </c>
      <c r="J13720">
        <f t="shared" si="642"/>
        <v>227.29779411764707</v>
      </c>
      <c r="K13720">
        <f t="shared" si="643"/>
        <v>2013</v>
      </c>
      <c r="L13720">
        <f t="shared" si="644"/>
        <v>12</v>
      </c>
    </row>
    <row r="13721" spans="1:12" x14ac:dyDescent="0.25">
      <c r="A13721" s="1">
        <v>41624</v>
      </c>
      <c r="B13721">
        <v>628.75</v>
      </c>
      <c r="C13721">
        <v>628.75</v>
      </c>
      <c r="D13721">
        <v>621</v>
      </c>
      <c r="E13721">
        <v>621.75</v>
      </c>
      <c r="G13721">
        <v>621.75</v>
      </c>
      <c r="H13721">
        <v>43273</v>
      </c>
      <c r="I13721">
        <v>248784</v>
      </c>
      <c r="J13721">
        <f t="shared" si="642"/>
        <v>228.58455882352942</v>
      </c>
      <c r="K13721">
        <f t="shared" si="643"/>
        <v>2013</v>
      </c>
      <c r="L13721">
        <f t="shared" si="644"/>
        <v>12</v>
      </c>
    </row>
    <row r="13722" spans="1:12" x14ac:dyDescent="0.25">
      <c r="A13722" s="1">
        <v>41625</v>
      </c>
      <c r="B13722">
        <v>622.5</v>
      </c>
      <c r="C13722">
        <v>626.75</v>
      </c>
      <c r="D13722">
        <v>618.75</v>
      </c>
      <c r="E13722">
        <v>619.75</v>
      </c>
      <c r="G13722">
        <v>619.75</v>
      </c>
      <c r="H13722">
        <v>44794</v>
      </c>
      <c r="I13722">
        <v>247570</v>
      </c>
      <c r="J13722">
        <f t="shared" si="642"/>
        <v>227.84926470588235</v>
      </c>
      <c r="K13722">
        <f t="shared" si="643"/>
        <v>2013</v>
      </c>
      <c r="L13722">
        <f t="shared" si="644"/>
        <v>12</v>
      </c>
    </row>
    <row r="13723" spans="1:12" x14ac:dyDescent="0.25">
      <c r="A13723" s="1">
        <v>41626</v>
      </c>
      <c r="B13723">
        <v>619</v>
      </c>
      <c r="C13723">
        <v>619.25</v>
      </c>
      <c r="D13723">
        <v>612</v>
      </c>
      <c r="E13723">
        <v>612.75</v>
      </c>
      <c r="G13723">
        <v>612.75</v>
      </c>
      <c r="H13723">
        <v>46812</v>
      </c>
      <c r="I13723">
        <v>253756</v>
      </c>
      <c r="J13723">
        <f t="shared" si="642"/>
        <v>225.27573529411768</v>
      </c>
      <c r="K13723">
        <f t="shared" si="643"/>
        <v>2013</v>
      </c>
      <c r="L13723">
        <f t="shared" si="644"/>
        <v>12</v>
      </c>
    </row>
    <row r="13724" spans="1:12" x14ac:dyDescent="0.25">
      <c r="A13724" s="1">
        <v>41627</v>
      </c>
      <c r="B13724">
        <v>615</v>
      </c>
      <c r="C13724">
        <v>621.25</v>
      </c>
      <c r="D13724">
        <v>610</v>
      </c>
      <c r="E13724">
        <v>610.75</v>
      </c>
      <c r="G13724">
        <v>610.75</v>
      </c>
      <c r="H13724">
        <v>61961</v>
      </c>
      <c r="I13724">
        <v>256178</v>
      </c>
      <c r="J13724">
        <f t="shared" si="642"/>
        <v>224.54044117647058</v>
      </c>
      <c r="K13724">
        <f t="shared" si="643"/>
        <v>2013</v>
      </c>
      <c r="L13724">
        <f t="shared" si="644"/>
        <v>12</v>
      </c>
    </row>
    <row r="13725" spans="1:12" x14ac:dyDescent="0.25">
      <c r="A13725" s="1">
        <v>41628</v>
      </c>
      <c r="B13725">
        <v>610</v>
      </c>
      <c r="C13725">
        <v>616</v>
      </c>
      <c r="D13725">
        <v>607.25</v>
      </c>
      <c r="E13725">
        <v>613.5</v>
      </c>
      <c r="G13725">
        <v>613.5</v>
      </c>
      <c r="H13725">
        <v>44645</v>
      </c>
      <c r="I13725">
        <v>257351</v>
      </c>
      <c r="J13725">
        <f t="shared" si="642"/>
        <v>225.5514705882353</v>
      </c>
      <c r="K13725">
        <f t="shared" si="643"/>
        <v>2013</v>
      </c>
      <c r="L13725">
        <f t="shared" si="644"/>
        <v>12</v>
      </c>
    </row>
    <row r="13726" spans="1:12" x14ac:dyDescent="0.25">
      <c r="A13726" s="1">
        <v>41631</v>
      </c>
      <c r="B13726">
        <v>614.25</v>
      </c>
      <c r="C13726">
        <v>615.25</v>
      </c>
      <c r="D13726">
        <v>608.25</v>
      </c>
      <c r="E13726">
        <v>609.5</v>
      </c>
      <c r="G13726">
        <v>609.5</v>
      </c>
      <c r="H13726">
        <v>19535</v>
      </c>
      <c r="I13726">
        <v>259978</v>
      </c>
      <c r="J13726">
        <f t="shared" si="642"/>
        <v>224.08088235294119</v>
      </c>
      <c r="K13726">
        <f t="shared" si="643"/>
        <v>2013</v>
      </c>
      <c r="L13726">
        <f t="shared" si="644"/>
        <v>12</v>
      </c>
    </row>
    <row r="13727" spans="1:12" x14ac:dyDescent="0.25">
      <c r="A13727" s="1">
        <v>41632</v>
      </c>
      <c r="B13727">
        <v>610.25</v>
      </c>
      <c r="C13727">
        <v>611.75</v>
      </c>
      <c r="D13727">
        <v>605.75</v>
      </c>
      <c r="E13727">
        <v>606.25</v>
      </c>
      <c r="G13727">
        <v>606.25</v>
      </c>
      <c r="H13727">
        <v>10815</v>
      </c>
      <c r="I13727">
        <v>260290</v>
      </c>
      <c r="J13727">
        <f t="shared" si="642"/>
        <v>222.8860294117647</v>
      </c>
      <c r="K13727">
        <f t="shared" si="643"/>
        <v>2013</v>
      </c>
      <c r="L13727">
        <f t="shared" si="644"/>
        <v>12</v>
      </c>
    </row>
    <row r="13728" spans="1:12" x14ac:dyDescent="0.25">
      <c r="A13728" s="1">
        <v>41634</v>
      </c>
      <c r="B13728">
        <v>606</v>
      </c>
      <c r="C13728">
        <v>607</v>
      </c>
      <c r="D13728">
        <v>600.75</v>
      </c>
      <c r="E13728">
        <v>606</v>
      </c>
      <c r="G13728">
        <v>606</v>
      </c>
      <c r="H13728">
        <v>18859</v>
      </c>
      <c r="I13728">
        <v>260558</v>
      </c>
      <c r="J13728">
        <f t="shared" si="642"/>
        <v>222.79411764705878</v>
      </c>
      <c r="K13728">
        <f t="shared" si="643"/>
        <v>2013</v>
      </c>
      <c r="L13728">
        <f t="shared" si="644"/>
        <v>12</v>
      </c>
    </row>
    <row r="13729" spans="1:12" x14ac:dyDescent="0.25">
      <c r="A13729" s="1">
        <v>41635</v>
      </c>
      <c r="B13729">
        <v>608</v>
      </c>
      <c r="C13729">
        <v>610</v>
      </c>
      <c r="D13729">
        <v>603.5</v>
      </c>
      <c r="E13729">
        <v>609</v>
      </c>
      <c r="G13729">
        <v>609</v>
      </c>
      <c r="H13729">
        <v>22451</v>
      </c>
      <c r="I13729">
        <v>261618</v>
      </c>
      <c r="J13729">
        <f t="shared" si="642"/>
        <v>223.89705882352942</v>
      </c>
      <c r="K13729">
        <f t="shared" si="643"/>
        <v>2013</v>
      </c>
      <c r="L13729">
        <f t="shared" si="644"/>
        <v>12</v>
      </c>
    </row>
    <row r="13730" spans="1:12" x14ac:dyDescent="0.25">
      <c r="A13730" s="1">
        <v>41638</v>
      </c>
      <c r="B13730">
        <v>607.5</v>
      </c>
      <c r="C13730">
        <v>609.25</v>
      </c>
      <c r="D13730">
        <v>600</v>
      </c>
      <c r="E13730">
        <v>600.5</v>
      </c>
      <c r="G13730">
        <v>600.5</v>
      </c>
      <c r="H13730">
        <v>20614</v>
      </c>
      <c r="I13730">
        <v>259892</v>
      </c>
      <c r="J13730">
        <f t="shared" si="642"/>
        <v>220.77205882352942</v>
      </c>
      <c r="K13730">
        <f t="shared" si="643"/>
        <v>2013</v>
      </c>
      <c r="L13730">
        <f t="shared" si="644"/>
        <v>12</v>
      </c>
    </row>
    <row r="13731" spans="1:12" x14ac:dyDescent="0.25">
      <c r="A13731" s="1">
        <v>41639</v>
      </c>
      <c r="B13731">
        <v>601.75</v>
      </c>
      <c r="C13731">
        <v>607.25</v>
      </c>
      <c r="D13731">
        <v>599</v>
      </c>
      <c r="E13731">
        <v>605.25</v>
      </c>
      <c r="G13731">
        <v>605.25</v>
      </c>
      <c r="H13731">
        <v>30271</v>
      </c>
      <c r="I13731">
        <v>260759</v>
      </c>
      <c r="J13731">
        <f t="shared" si="642"/>
        <v>222.51838235294119</v>
      </c>
      <c r="K13731">
        <f t="shared" si="643"/>
        <v>2013</v>
      </c>
      <c r="L13731">
        <f t="shared" si="644"/>
        <v>12</v>
      </c>
    </row>
    <row r="13732" spans="1:12" x14ac:dyDescent="0.25">
      <c r="A13732" s="1">
        <v>41641</v>
      </c>
      <c r="B13732">
        <v>605</v>
      </c>
      <c r="C13732">
        <v>605.25</v>
      </c>
      <c r="D13732">
        <v>595</v>
      </c>
      <c r="E13732">
        <v>597</v>
      </c>
      <c r="G13732">
        <v>597</v>
      </c>
      <c r="H13732">
        <v>39410</v>
      </c>
      <c r="I13732">
        <v>259444</v>
      </c>
      <c r="J13732">
        <f t="shared" si="642"/>
        <v>219.48529411764707</v>
      </c>
      <c r="K13732">
        <f t="shared" si="643"/>
        <v>2014</v>
      </c>
      <c r="L13732">
        <f t="shared" si="644"/>
        <v>1</v>
      </c>
    </row>
    <row r="13733" spans="1:12" x14ac:dyDescent="0.25">
      <c r="A13733" s="1">
        <v>41642</v>
      </c>
      <c r="B13733">
        <v>596.75</v>
      </c>
      <c r="C13733">
        <v>609</v>
      </c>
      <c r="D13733">
        <v>596</v>
      </c>
      <c r="E13733">
        <v>605.75</v>
      </c>
      <c r="G13733">
        <v>605.75</v>
      </c>
      <c r="H13733">
        <v>49227</v>
      </c>
      <c r="I13733">
        <v>262483</v>
      </c>
      <c r="J13733">
        <f t="shared" si="642"/>
        <v>222.70220588235293</v>
      </c>
      <c r="K13733">
        <f t="shared" si="643"/>
        <v>2014</v>
      </c>
      <c r="L13733">
        <f t="shared" si="644"/>
        <v>1</v>
      </c>
    </row>
    <row r="13734" spans="1:12" x14ac:dyDescent="0.25">
      <c r="A13734" s="1">
        <v>41645</v>
      </c>
      <c r="B13734">
        <v>608</v>
      </c>
      <c r="C13734">
        <v>612.75</v>
      </c>
      <c r="D13734">
        <v>605</v>
      </c>
      <c r="E13734">
        <v>605.75</v>
      </c>
      <c r="G13734">
        <v>605.75</v>
      </c>
      <c r="H13734">
        <v>39412</v>
      </c>
      <c r="I13734">
        <v>256401</v>
      </c>
      <c r="J13734">
        <f t="shared" si="642"/>
        <v>222.70220588235293</v>
      </c>
      <c r="K13734">
        <f t="shared" si="643"/>
        <v>2014</v>
      </c>
      <c r="L13734">
        <f t="shared" si="644"/>
        <v>1</v>
      </c>
    </row>
    <row r="13735" spans="1:12" x14ac:dyDescent="0.25">
      <c r="A13735" s="1">
        <v>41646</v>
      </c>
      <c r="B13735">
        <v>606.5</v>
      </c>
      <c r="C13735">
        <v>610</v>
      </c>
      <c r="D13735">
        <v>601.75</v>
      </c>
      <c r="E13735">
        <v>602.5</v>
      </c>
      <c r="G13735">
        <v>602.5</v>
      </c>
      <c r="H13735">
        <v>45885</v>
      </c>
      <c r="I13735">
        <v>258621</v>
      </c>
      <c r="J13735">
        <f t="shared" si="642"/>
        <v>221.50735294117646</v>
      </c>
      <c r="K13735">
        <f t="shared" si="643"/>
        <v>2014</v>
      </c>
      <c r="L13735">
        <f t="shared" si="644"/>
        <v>1</v>
      </c>
    </row>
    <row r="13736" spans="1:12" x14ac:dyDescent="0.25">
      <c r="A13736" s="1">
        <v>41647</v>
      </c>
      <c r="B13736">
        <v>603</v>
      </c>
      <c r="C13736">
        <v>607.25</v>
      </c>
      <c r="D13736">
        <v>586.75</v>
      </c>
      <c r="E13736">
        <v>588.75</v>
      </c>
      <c r="G13736">
        <v>588.75</v>
      </c>
      <c r="H13736">
        <v>55311</v>
      </c>
      <c r="I13736">
        <v>257666</v>
      </c>
      <c r="J13736">
        <f t="shared" si="642"/>
        <v>216.45220588235293</v>
      </c>
      <c r="K13736">
        <f t="shared" si="643"/>
        <v>2014</v>
      </c>
      <c r="L13736">
        <f t="shared" si="644"/>
        <v>1</v>
      </c>
    </row>
    <row r="13737" spans="1:12" x14ac:dyDescent="0.25">
      <c r="A13737" s="1">
        <v>41648</v>
      </c>
      <c r="B13737">
        <v>588</v>
      </c>
      <c r="C13737">
        <v>591</v>
      </c>
      <c r="D13737">
        <v>578.5</v>
      </c>
      <c r="E13737">
        <v>584.25</v>
      </c>
      <c r="G13737">
        <v>584.25</v>
      </c>
      <c r="H13737">
        <v>67915</v>
      </c>
      <c r="I13737">
        <v>261957</v>
      </c>
      <c r="J13737">
        <f t="shared" si="642"/>
        <v>214.79779411764707</v>
      </c>
      <c r="K13737">
        <f t="shared" si="643"/>
        <v>2014</v>
      </c>
      <c r="L13737">
        <f t="shared" si="644"/>
        <v>1</v>
      </c>
    </row>
    <row r="13738" spans="1:12" x14ac:dyDescent="0.25">
      <c r="A13738" s="1">
        <v>41649</v>
      </c>
      <c r="B13738">
        <v>584.5</v>
      </c>
      <c r="C13738">
        <v>593.25</v>
      </c>
      <c r="D13738">
        <v>560.5</v>
      </c>
      <c r="E13738">
        <v>569</v>
      </c>
      <c r="G13738">
        <v>569</v>
      </c>
      <c r="H13738">
        <v>110229</v>
      </c>
      <c r="I13738">
        <v>258024</v>
      </c>
      <c r="J13738">
        <f t="shared" si="642"/>
        <v>209.19117647058826</v>
      </c>
      <c r="K13738">
        <f t="shared" si="643"/>
        <v>2014</v>
      </c>
      <c r="L13738">
        <f t="shared" si="644"/>
        <v>1</v>
      </c>
    </row>
    <row r="13739" spans="1:12" x14ac:dyDescent="0.25">
      <c r="A13739" s="1">
        <v>41652</v>
      </c>
      <c r="B13739">
        <v>571.5</v>
      </c>
      <c r="C13739">
        <v>576</v>
      </c>
      <c r="D13739">
        <v>570</v>
      </c>
      <c r="E13739">
        <v>573.5</v>
      </c>
      <c r="G13739">
        <v>573.5</v>
      </c>
      <c r="H13739">
        <v>58090</v>
      </c>
      <c r="I13739">
        <v>253824</v>
      </c>
      <c r="J13739">
        <f t="shared" si="642"/>
        <v>210.84558823529412</v>
      </c>
      <c r="K13739">
        <f t="shared" si="643"/>
        <v>2014</v>
      </c>
      <c r="L13739">
        <f t="shared" si="644"/>
        <v>1</v>
      </c>
    </row>
    <row r="13740" spans="1:12" x14ac:dyDescent="0.25">
      <c r="A13740" s="1">
        <v>41653</v>
      </c>
      <c r="B13740">
        <v>571.25</v>
      </c>
      <c r="C13740">
        <v>580</v>
      </c>
      <c r="D13740">
        <v>570.75</v>
      </c>
      <c r="E13740">
        <v>579.25</v>
      </c>
      <c r="G13740">
        <v>579.25</v>
      </c>
      <c r="H13740">
        <v>37729</v>
      </c>
      <c r="I13740">
        <v>249551</v>
      </c>
      <c r="J13740">
        <f t="shared" si="642"/>
        <v>212.95955882352945</v>
      </c>
      <c r="K13740">
        <f t="shared" si="643"/>
        <v>2014</v>
      </c>
      <c r="L13740">
        <f t="shared" si="644"/>
        <v>1</v>
      </c>
    </row>
    <row r="13741" spans="1:12" x14ac:dyDescent="0.25">
      <c r="A13741" s="1">
        <v>41654</v>
      </c>
      <c r="B13741">
        <v>579</v>
      </c>
      <c r="C13741">
        <v>579.75</v>
      </c>
      <c r="D13741">
        <v>566.5</v>
      </c>
      <c r="E13741">
        <v>567.75</v>
      </c>
      <c r="G13741">
        <v>567.75</v>
      </c>
      <c r="H13741">
        <v>39042</v>
      </c>
      <c r="I13741">
        <v>252352</v>
      </c>
      <c r="J13741">
        <f t="shared" si="642"/>
        <v>208.73161764705881</v>
      </c>
      <c r="K13741">
        <f t="shared" si="643"/>
        <v>2014</v>
      </c>
      <c r="L13741">
        <f t="shared" si="644"/>
        <v>1</v>
      </c>
    </row>
    <row r="13742" spans="1:12" x14ac:dyDescent="0.25">
      <c r="A13742" s="1">
        <v>41655</v>
      </c>
      <c r="B13742">
        <v>568.25</v>
      </c>
      <c r="C13742">
        <v>573.75</v>
      </c>
      <c r="D13742">
        <v>564</v>
      </c>
      <c r="E13742">
        <v>572.75</v>
      </c>
      <c r="G13742">
        <v>572.75</v>
      </c>
      <c r="H13742">
        <v>48845</v>
      </c>
      <c r="I13742">
        <v>254788</v>
      </c>
      <c r="J13742">
        <f t="shared" si="642"/>
        <v>210.56985294117646</v>
      </c>
      <c r="K13742">
        <f t="shared" si="643"/>
        <v>2014</v>
      </c>
      <c r="L13742">
        <f t="shared" si="644"/>
        <v>1</v>
      </c>
    </row>
    <row r="13743" spans="1:12" x14ac:dyDescent="0.25">
      <c r="A13743" s="1">
        <v>41656</v>
      </c>
      <c r="B13743">
        <v>572.75</v>
      </c>
      <c r="C13743">
        <v>574.25</v>
      </c>
      <c r="D13743">
        <v>562.75</v>
      </c>
      <c r="E13743">
        <v>563.5</v>
      </c>
      <c r="G13743">
        <v>563.5</v>
      </c>
      <c r="H13743">
        <v>32154</v>
      </c>
      <c r="I13743">
        <v>255540</v>
      </c>
      <c r="J13743">
        <f t="shared" si="642"/>
        <v>207.16911764705881</v>
      </c>
      <c r="K13743">
        <f t="shared" si="643"/>
        <v>2014</v>
      </c>
      <c r="L13743">
        <f t="shared" si="644"/>
        <v>1</v>
      </c>
    </row>
    <row r="13744" spans="1:12" x14ac:dyDescent="0.25">
      <c r="A13744" s="1">
        <v>41660</v>
      </c>
      <c r="B13744">
        <v>566</v>
      </c>
      <c r="C13744">
        <v>567.75</v>
      </c>
      <c r="D13744">
        <v>560.75</v>
      </c>
      <c r="E13744">
        <v>562.25</v>
      </c>
      <c r="G13744">
        <v>562.25</v>
      </c>
      <c r="H13744">
        <v>39573</v>
      </c>
      <c r="I13744">
        <v>255601</v>
      </c>
      <c r="J13744">
        <f t="shared" si="642"/>
        <v>206.70955882352939</v>
      </c>
      <c r="K13744">
        <f t="shared" si="643"/>
        <v>2014</v>
      </c>
      <c r="L13744">
        <f t="shared" si="644"/>
        <v>1</v>
      </c>
    </row>
    <row r="13745" spans="1:12" x14ac:dyDescent="0.25">
      <c r="A13745" s="1">
        <v>41661</v>
      </c>
      <c r="B13745">
        <v>562.5</v>
      </c>
      <c r="C13745">
        <v>566.75</v>
      </c>
      <c r="D13745">
        <v>560.75</v>
      </c>
      <c r="E13745">
        <v>561.25</v>
      </c>
      <c r="G13745">
        <v>561.25</v>
      </c>
      <c r="H13745">
        <v>28989</v>
      </c>
      <c r="I13745">
        <v>254886</v>
      </c>
      <c r="J13745">
        <f t="shared" si="642"/>
        <v>206.34191176470588</v>
      </c>
      <c r="K13745">
        <f t="shared" si="643"/>
        <v>2014</v>
      </c>
      <c r="L13745">
        <f t="shared" si="644"/>
        <v>1</v>
      </c>
    </row>
    <row r="13746" spans="1:12" x14ac:dyDescent="0.25">
      <c r="A13746" s="1">
        <v>41662</v>
      </c>
      <c r="B13746">
        <v>561.75</v>
      </c>
      <c r="C13746">
        <v>578</v>
      </c>
      <c r="D13746">
        <v>561.5</v>
      </c>
      <c r="E13746">
        <v>570</v>
      </c>
      <c r="G13746">
        <v>570</v>
      </c>
      <c r="H13746">
        <v>47181</v>
      </c>
      <c r="I13746">
        <v>256294</v>
      </c>
      <c r="J13746">
        <f t="shared" si="642"/>
        <v>209.55882352941177</v>
      </c>
      <c r="K13746">
        <f t="shared" si="643"/>
        <v>2014</v>
      </c>
      <c r="L13746">
        <f t="shared" si="644"/>
        <v>1</v>
      </c>
    </row>
    <row r="13747" spans="1:12" x14ac:dyDescent="0.25">
      <c r="A13747" s="1">
        <v>41663</v>
      </c>
      <c r="B13747">
        <v>571</v>
      </c>
      <c r="C13747">
        <v>573.5</v>
      </c>
      <c r="D13747">
        <v>562.5</v>
      </c>
      <c r="E13747">
        <v>565.25</v>
      </c>
      <c r="G13747">
        <v>565.25</v>
      </c>
      <c r="H13747">
        <v>39735</v>
      </c>
      <c r="I13747">
        <v>257362</v>
      </c>
      <c r="J13747">
        <f t="shared" si="642"/>
        <v>207.8125</v>
      </c>
      <c r="K13747">
        <f t="shared" si="643"/>
        <v>2014</v>
      </c>
      <c r="L13747">
        <f t="shared" si="644"/>
        <v>1</v>
      </c>
    </row>
    <row r="13748" spans="1:12" x14ac:dyDescent="0.25">
      <c r="A13748" s="1">
        <v>41666</v>
      </c>
      <c r="B13748">
        <v>567</v>
      </c>
      <c r="C13748">
        <v>572.25</v>
      </c>
      <c r="D13748">
        <v>562.75</v>
      </c>
      <c r="E13748">
        <v>563.5</v>
      </c>
      <c r="G13748">
        <v>563.5</v>
      </c>
      <c r="H13748">
        <v>44316</v>
      </c>
      <c r="I13748">
        <v>258080</v>
      </c>
      <c r="J13748">
        <f t="shared" si="642"/>
        <v>207.16911764705881</v>
      </c>
      <c r="K13748">
        <f t="shared" si="643"/>
        <v>2014</v>
      </c>
      <c r="L13748">
        <f t="shared" si="644"/>
        <v>1</v>
      </c>
    </row>
    <row r="13749" spans="1:12" x14ac:dyDescent="0.25">
      <c r="A13749" s="1">
        <v>41667</v>
      </c>
      <c r="B13749">
        <v>564</v>
      </c>
      <c r="C13749">
        <v>569</v>
      </c>
      <c r="D13749">
        <v>564</v>
      </c>
      <c r="E13749">
        <v>566</v>
      </c>
      <c r="G13749">
        <v>566</v>
      </c>
      <c r="H13749">
        <v>44214</v>
      </c>
      <c r="I13749">
        <v>257872</v>
      </c>
      <c r="J13749">
        <f t="shared" si="642"/>
        <v>208.08823529411765</v>
      </c>
      <c r="K13749">
        <f t="shared" si="643"/>
        <v>2014</v>
      </c>
      <c r="L13749">
        <f t="shared" si="644"/>
        <v>1</v>
      </c>
    </row>
    <row r="13750" spans="1:12" x14ac:dyDescent="0.25">
      <c r="A13750" s="1">
        <v>41668</v>
      </c>
      <c r="B13750">
        <v>567</v>
      </c>
      <c r="C13750">
        <v>567</v>
      </c>
      <c r="D13750">
        <v>550</v>
      </c>
      <c r="E13750">
        <v>551.5</v>
      </c>
      <c r="G13750">
        <v>551.5</v>
      </c>
      <c r="H13750">
        <v>84563</v>
      </c>
      <c r="I13750">
        <v>255251</v>
      </c>
      <c r="J13750">
        <f t="shared" si="642"/>
        <v>202.75735294117646</v>
      </c>
      <c r="K13750">
        <f t="shared" si="643"/>
        <v>2014</v>
      </c>
      <c r="L13750">
        <f t="shared" si="644"/>
        <v>1</v>
      </c>
    </row>
    <row r="13751" spans="1:12" x14ac:dyDescent="0.25">
      <c r="A13751" s="1">
        <v>41669</v>
      </c>
      <c r="B13751">
        <v>551.75</v>
      </c>
      <c r="C13751">
        <v>556.75</v>
      </c>
      <c r="D13751">
        <v>550.25</v>
      </c>
      <c r="E13751">
        <v>553.5</v>
      </c>
      <c r="G13751">
        <v>553.5</v>
      </c>
      <c r="H13751">
        <v>62188</v>
      </c>
      <c r="I13751">
        <v>252399</v>
      </c>
      <c r="J13751">
        <f t="shared" si="642"/>
        <v>203.49264705882354</v>
      </c>
      <c r="K13751">
        <f t="shared" si="643"/>
        <v>2014</v>
      </c>
      <c r="L13751">
        <f t="shared" si="644"/>
        <v>1</v>
      </c>
    </row>
    <row r="13752" spans="1:12" x14ac:dyDescent="0.25">
      <c r="A13752" s="1">
        <v>41670</v>
      </c>
      <c r="B13752">
        <v>554</v>
      </c>
      <c r="C13752">
        <v>557.5</v>
      </c>
      <c r="D13752">
        <v>551.25</v>
      </c>
      <c r="E13752">
        <v>555.75</v>
      </c>
      <c r="G13752">
        <v>555.75</v>
      </c>
      <c r="H13752">
        <v>45720</v>
      </c>
      <c r="I13752">
        <v>244406</v>
      </c>
      <c r="J13752">
        <f t="shared" si="642"/>
        <v>204.31985294117646</v>
      </c>
      <c r="K13752">
        <f t="shared" si="643"/>
        <v>2014</v>
      </c>
      <c r="L13752">
        <f t="shared" si="644"/>
        <v>1</v>
      </c>
    </row>
    <row r="13753" spans="1:12" x14ac:dyDescent="0.25">
      <c r="A13753" s="1">
        <v>41673</v>
      </c>
      <c r="B13753">
        <v>555</v>
      </c>
      <c r="C13753">
        <v>564.25</v>
      </c>
      <c r="D13753">
        <v>554</v>
      </c>
      <c r="E13753">
        <v>563.75</v>
      </c>
      <c r="G13753">
        <v>563.75</v>
      </c>
      <c r="H13753">
        <v>45447</v>
      </c>
      <c r="I13753">
        <v>241298</v>
      </c>
      <c r="J13753">
        <f t="shared" si="642"/>
        <v>207.2610294117647</v>
      </c>
      <c r="K13753">
        <f t="shared" si="643"/>
        <v>2014</v>
      </c>
      <c r="L13753">
        <f t="shared" si="644"/>
        <v>2</v>
      </c>
    </row>
    <row r="13754" spans="1:12" x14ac:dyDescent="0.25">
      <c r="A13754" s="1">
        <v>41674</v>
      </c>
      <c r="B13754">
        <v>563.75</v>
      </c>
      <c r="C13754">
        <v>586</v>
      </c>
      <c r="D13754">
        <v>562</v>
      </c>
      <c r="E13754">
        <v>584.5</v>
      </c>
      <c r="G13754">
        <v>584.5</v>
      </c>
      <c r="H13754">
        <v>84974</v>
      </c>
      <c r="I13754">
        <v>235124</v>
      </c>
      <c r="J13754">
        <f t="shared" si="642"/>
        <v>214.88970588235293</v>
      </c>
      <c r="K13754">
        <f t="shared" si="643"/>
        <v>2014</v>
      </c>
      <c r="L13754">
        <f t="shared" si="644"/>
        <v>2</v>
      </c>
    </row>
    <row r="13755" spans="1:12" x14ac:dyDescent="0.25">
      <c r="A13755" s="1">
        <v>41675</v>
      </c>
      <c r="B13755">
        <v>585</v>
      </c>
      <c r="C13755">
        <v>588.75</v>
      </c>
      <c r="D13755">
        <v>579</v>
      </c>
      <c r="E13755">
        <v>587.5</v>
      </c>
      <c r="G13755">
        <v>587.5</v>
      </c>
      <c r="H13755">
        <v>76556</v>
      </c>
      <c r="I13755">
        <v>224182</v>
      </c>
      <c r="J13755">
        <f t="shared" si="642"/>
        <v>215.99264705882354</v>
      </c>
      <c r="K13755">
        <f t="shared" si="643"/>
        <v>2014</v>
      </c>
      <c r="L13755">
        <f t="shared" si="644"/>
        <v>2</v>
      </c>
    </row>
    <row r="13756" spans="1:12" x14ac:dyDescent="0.25">
      <c r="A13756" s="1">
        <v>41676</v>
      </c>
      <c r="B13756">
        <v>587</v>
      </c>
      <c r="C13756">
        <v>592.75</v>
      </c>
      <c r="D13756">
        <v>579.5</v>
      </c>
      <c r="E13756">
        <v>580.75</v>
      </c>
      <c r="G13756">
        <v>580.75</v>
      </c>
      <c r="H13756">
        <v>68566</v>
      </c>
      <c r="I13756">
        <v>214376</v>
      </c>
      <c r="J13756">
        <f t="shared" si="642"/>
        <v>213.5110294117647</v>
      </c>
      <c r="K13756">
        <f t="shared" si="643"/>
        <v>2014</v>
      </c>
      <c r="L13756">
        <f t="shared" si="644"/>
        <v>2</v>
      </c>
    </row>
    <row r="13757" spans="1:12" x14ac:dyDescent="0.25">
      <c r="A13757" s="1">
        <v>41677</v>
      </c>
      <c r="B13757">
        <v>582</v>
      </c>
      <c r="C13757">
        <v>586</v>
      </c>
      <c r="D13757">
        <v>566.25</v>
      </c>
      <c r="E13757">
        <v>577.5</v>
      </c>
      <c r="G13757">
        <v>577.5</v>
      </c>
      <c r="H13757">
        <v>101541</v>
      </c>
      <c r="I13757">
        <v>205627</v>
      </c>
      <c r="J13757">
        <f t="shared" si="642"/>
        <v>212.31617647058823</v>
      </c>
      <c r="K13757">
        <f t="shared" si="643"/>
        <v>2014</v>
      </c>
      <c r="L13757">
        <f t="shared" si="644"/>
        <v>2</v>
      </c>
    </row>
    <row r="13758" spans="1:12" x14ac:dyDescent="0.25">
      <c r="A13758" s="1">
        <v>41680</v>
      </c>
      <c r="B13758">
        <v>574.5</v>
      </c>
      <c r="C13758">
        <v>590.5</v>
      </c>
      <c r="D13758">
        <v>570.5</v>
      </c>
      <c r="E13758">
        <v>584.75</v>
      </c>
      <c r="G13758">
        <v>584.75</v>
      </c>
      <c r="H13758">
        <v>90466</v>
      </c>
      <c r="I13758">
        <v>186154</v>
      </c>
      <c r="J13758">
        <f t="shared" si="642"/>
        <v>214.98161764705881</v>
      </c>
      <c r="K13758">
        <f t="shared" si="643"/>
        <v>2014</v>
      </c>
      <c r="L13758">
        <f t="shared" si="644"/>
        <v>2</v>
      </c>
    </row>
    <row r="13759" spans="1:12" x14ac:dyDescent="0.25">
      <c r="A13759" s="1">
        <v>41681</v>
      </c>
      <c r="B13759">
        <v>585.75</v>
      </c>
      <c r="C13759">
        <v>591.25</v>
      </c>
      <c r="D13759">
        <v>582.5</v>
      </c>
      <c r="E13759">
        <v>590.25</v>
      </c>
      <c r="G13759">
        <v>590.25</v>
      </c>
      <c r="H13759">
        <v>94476</v>
      </c>
      <c r="I13759">
        <v>174963</v>
      </c>
      <c r="J13759">
        <f t="shared" si="642"/>
        <v>217.00367647058823</v>
      </c>
      <c r="K13759">
        <f t="shared" si="643"/>
        <v>2014</v>
      </c>
      <c r="L13759">
        <f t="shared" si="644"/>
        <v>2</v>
      </c>
    </row>
    <row r="13760" spans="1:12" x14ac:dyDescent="0.25">
      <c r="A13760" s="1">
        <v>41682</v>
      </c>
      <c r="B13760">
        <v>589.75</v>
      </c>
      <c r="C13760">
        <v>598.25</v>
      </c>
      <c r="D13760">
        <v>585.5</v>
      </c>
      <c r="E13760">
        <v>587</v>
      </c>
      <c r="G13760">
        <v>587</v>
      </c>
      <c r="H13760">
        <v>91464</v>
      </c>
      <c r="I13760">
        <v>151339</v>
      </c>
      <c r="J13760">
        <f t="shared" si="642"/>
        <v>215.80882352941177</v>
      </c>
      <c r="K13760">
        <f t="shared" si="643"/>
        <v>2014</v>
      </c>
      <c r="L13760">
        <f t="shared" si="644"/>
        <v>2</v>
      </c>
    </row>
    <row r="13761" spans="1:12" x14ac:dyDescent="0.25">
      <c r="A13761" s="1">
        <v>41683</v>
      </c>
      <c r="B13761">
        <v>586.25</v>
      </c>
      <c r="C13761">
        <v>596.75</v>
      </c>
      <c r="D13761">
        <v>585.25</v>
      </c>
      <c r="E13761">
        <v>595.5</v>
      </c>
      <c r="G13761">
        <v>595.5</v>
      </c>
      <c r="H13761">
        <v>65354</v>
      </c>
      <c r="I13761">
        <v>132252</v>
      </c>
      <c r="J13761">
        <f t="shared" si="642"/>
        <v>218.93382352941177</v>
      </c>
      <c r="K13761">
        <f t="shared" si="643"/>
        <v>2014</v>
      </c>
      <c r="L13761">
        <f t="shared" si="644"/>
        <v>2</v>
      </c>
    </row>
    <row r="13762" spans="1:12" x14ac:dyDescent="0.25">
      <c r="A13762" s="1">
        <v>41684</v>
      </c>
      <c r="B13762">
        <v>595.25</v>
      </c>
      <c r="C13762">
        <v>603</v>
      </c>
      <c r="D13762">
        <v>594.5</v>
      </c>
      <c r="E13762">
        <v>598.5</v>
      </c>
      <c r="G13762">
        <v>598.5</v>
      </c>
      <c r="H13762">
        <v>55771</v>
      </c>
      <c r="I13762">
        <v>126933</v>
      </c>
      <c r="J13762">
        <f t="shared" ref="J13762:J13825" si="645">G13762/100*5000/136</f>
        <v>220.03676470588235</v>
      </c>
      <c r="K13762">
        <f t="shared" ref="K13762:K13825" si="646">YEAR(A13762)</f>
        <v>2014</v>
      </c>
      <c r="L13762">
        <f t="shared" ref="L13762:L13825" si="647">MONTH(A13762)</f>
        <v>2</v>
      </c>
    </row>
    <row r="13763" spans="1:12" x14ac:dyDescent="0.25">
      <c r="A13763" s="1">
        <v>41688</v>
      </c>
      <c r="B13763">
        <v>599.5</v>
      </c>
      <c r="C13763">
        <v>613.25</v>
      </c>
      <c r="D13763">
        <v>598.75</v>
      </c>
      <c r="E13763">
        <v>607.4</v>
      </c>
      <c r="F13763">
        <v>13.4</v>
      </c>
      <c r="G13763">
        <v>612</v>
      </c>
      <c r="H13763">
        <v>67329</v>
      </c>
      <c r="I13763">
        <v>116729</v>
      </c>
      <c r="J13763">
        <f t="shared" si="645"/>
        <v>225</v>
      </c>
      <c r="K13763">
        <f t="shared" si="646"/>
        <v>2014</v>
      </c>
      <c r="L13763">
        <f t="shared" si="647"/>
        <v>2</v>
      </c>
    </row>
    <row r="13764" spans="1:12" x14ac:dyDescent="0.25">
      <c r="A13764" s="1">
        <v>41689</v>
      </c>
      <c r="B13764">
        <v>612</v>
      </c>
      <c r="C13764">
        <v>620.5</v>
      </c>
      <c r="D13764">
        <v>609.75</v>
      </c>
      <c r="E13764">
        <v>620.20000000000005</v>
      </c>
      <c r="F13764">
        <v>8.1999999999999993</v>
      </c>
      <c r="G13764">
        <v>620.25</v>
      </c>
      <c r="H13764">
        <v>59599</v>
      </c>
      <c r="I13764">
        <v>97802</v>
      </c>
      <c r="J13764">
        <f t="shared" si="645"/>
        <v>228.03308823529412</v>
      </c>
      <c r="K13764">
        <f t="shared" si="646"/>
        <v>2014</v>
      </c>
      <c r="L13764">
        <f t="shared" si="647"/>
        <v>2</v>
      </c>
    </row>
    <row r="13765" spans="1:12" x14ac:dyDescent="0.25">
      <c r="A13765" s="1">
        <v>41690</v>
      </c>
      <c r="B13765">
        <v>619.75</v>
      </c>
      <c r="C13765">
        <v>620.75</v>
      </c>
      <c r="D13765">
        <v>611.5</v>
      </c>
      <c r="E13765">
        <v>618.4</v>
      </c>
      <c r="F13765">
        <v>4</v>
      </c>
      <c r="G13765">
        <v>616.25</v>
      </c>
      <c r="H13765">
        <v>71635</v>
      </c>
      <c r="I13765">
        <v>78059</v>
      </c>
      <c r="J13765">
        <f t="shared" si="645"/>
        <v>226.5625</v>
      </c>
      <c r="K13765">
        <f t="shared" si="646"/>
        <v>2014</v>
      </c>
      <c r="L13765">
        <f t="shared" si="647"/>
        <v>2</v>
      </c>
    </row>
    <row r="13766" spans="1:12" x14ac:dyDescent="0.25">
      <c r="A13766" s="1">
        <v>41691</v>
      </c>
      <c r="B13766">
        <v>616.25</v>
      </c>
      <c r="C13766">
        <v>617.5</v>
      </c>
      <c r="D13766">
        <v>609.25</v>
      </c>
      <c r="E13766">
        <v>610</v>
      </c>
      <c r="F13766">
        <v>6.4</v>
      </c>
      <c r="G13766">
        <v>609.75</v>
      </c>
      <c r="H13766">
        <v>33293</v>
      </c>
      <c r="I13766">
        <v>56956</v>
      </c>
      <c r="J13766">
        <f t="shared" si="645"/>
        <v>224.17279411764707</v>
      </c>
      <c r="K13766">
        <f t="shared" si="646"/>
        <v>2014</v>
      </c>
      <c r="L13766">
        <f t="shared" si="647"/>
        <v>2</v>
      </c>
    </row>
    <row r="13767" spans="1:12" x14ac:dyDescent="0.25">
      <c r="A13767" s="1">
        <v>41694</v>
      </c>
      <c r="B13767">
        <v>604</v>
      </c>
      <c r="C13767">
        <v>618.5</v>
      </c>
      <c r="D13767">
        <v>603.75</v>
      </c>
      <c r="E13767">
        <v>617.75</v>
      </c>
      <c r="F13767">
        <v>8</v>
      </c>
      <c r="G13767">
        <v>617.75</v>
      </c>
      <c r="H13767">
        <v>29866</v>
      </c>
      <c r="I13767">
        <v>40804</v>
      </c>
      <c r="J13767">
        <f t="shared" si="645"/>
        <v>227.1139705882353</v>
      </c>
      <c r="K13767">
        <f t="shared" si="646"/>
        <v>2014</v>
      </c>
      <c r="L13767">
        <f t="shared" si="647"/>
        <v>2</v>
      </c>
    </row>
    <row r="13768" spans="1:12" x14ac:dyDescent="0.25">
      <c r="A13768" s="1">
        <v>41695</v>
      </c>
      <c r="B13768">
        <v>618.25</v>
      </c>
      <c r="C13768">
        <v>620.5</v>
      </c>
      <c r="D13768">
        <v>602.25</v>
      </c>
      <c r="E13768">
        <v>615</v>
      </c>
      <c r="F13768">
        <v>2.6</v>
      </c>
      <c r="G13768">
        <v>615</v>
      </c>
      <c r="H13768">
        <v>27573</v>
      </c>
      <c r="I13768">
        <v>28830</v>
      </c>
      <c r="J13768">
        <f t="shared" si="645"/>
        <v>226.10294117647058</v>
      </c>
      <c r="K13768">
        <f t="shared" si="646"/>
        <v>2014</v>
      </c>
      <c r="L13768">
        <f t="shared" si="647"/>
        <v>2</v>
      </c>
    </row>
    <row r="13769" spans="1:12" x14ac:dyDescent="0.25">
      <c r="A13769" s="1">
        <v>41696</v>
      </c>
      <c r="B13769">
        <v>615.25</v>
      </c>
      <c r="C13769">
        <v>615.5</v>
      </c>
      <c r="D13769">
        <v>599.25</v>
      </c>
      <c r="E13769">
        <v>600</v>
      </c>
      <c r="F13769">
        <v>15</v>
      </c>
      <c r="G13769">
        <v>600</v>
      </c>
      <c r="H13769">
        <v>17751</v>
      </c>
      <c r="I13769">
        <v>18059</v>
      </c>
      <c r="J13769">
        <f t="shared" si="645"/>
        <v>220.58823529411765</v>
      </c>
      <c r="K13769">
        <f t="shared" si="646"/>
        <v>2014</v>
      </c>
      <c r="L13769">
        <f t="shared" si="647"/>
        <v>2</v>
      </c>
    </row>
    <row r="13770" spans="1:12" x14ac:dyDescent="0.25">
      <c r="A13770" s="1">
        <v>41697</v>
      </c>
      <c r="B13770">
        <v>600</v>
      </c>
      <c r="C13770">
        <v>601.5</v>
      </c>
      <c r="D13770">
        <v>581.5</v>
      </c>
      <c r="E13770">
        <v>582.25</v>
      </c>
      <c r="F13770">
        <v>17.600000000000001</v>
      </c>
      <c r="G13770">
        <v>582.25</v>
      </c>
      <c r="H13770">
        <v>16434</v>
      </c>
      <c r="I13770">
        <v>9105</v>
      </c>
      <c r="J13770">
        <f t="shared" si="645"/>
        <v>214.0625</v>
      </c>
      <c r="K13770">
        <f t="shared" si="646"/>
        <v>2014</v>
      </c>
      <c r="L13770">
        <f t="shared" si="647"/>
        <v>2</v>
      </c>
    </row>
    <row r="13771" spans="1:12" x14ac:dyDescent="0.25">
      <c r="A13771" s="1">
        <v>41698</v>
      </c>
      <c r="B13771">
        <v>583</v>
      </c>
      <c r="C13771">
        <v>602</v>
      </c>
      <c r="D13771">
        <v>583</v>
      </c>
      <c r="E13771">
        <v>599</v>
      </c>
      <c r="F13771">
        <v>16.600000000000001</v>
      </c>
      <c r="G13771">
        <v>599</v>
      </c>
      <c r="H13771">
        <v>2846</v>
      </c>
      <c r="I13771">
        <v>2693</v>
      </c>
      <c r="J13771">
        <f t="shared" si="645"/>
        <v>220.22058823529412</v>
      </c>
      <c r="K13771">
        <f t="shared" si="646"/>
        <v>2014</v>
      </c>
      <c r="L13771">
        <f t="shared" si="647"/>
        <v>2</v>
      </c>
    </row>
    <row r="13772" spans="1:12" x14ac:dyDescent="0.25">
      <c r="A13772" s="1">
        <v>41701</v>
      </c>
      <c r="B13772">
        <v>610</v>
      </c>
      <c r="C13772">
        <v>640.25</v>
      </c>
      <c r="D13772">
        <v>608.25</v>
      </c>
      <c r="E13772">
        <v>626.75</v>
      </c>
      <c r="F13772">
        <v>27.6</v>
      </c>
      <c r="G13772">
        <v>626.75</v>
      </c>
      <c r="H13772">
        <v>1247</v>
      </c>
      <c r="I13772">
        <v>1604</v>
      </c>
      <c r="J13772">
        <f t="shared" si="645"/>
        <v>230.42279411764707</v>
      </c>
      <c r="K13772">
        <f t="shared" si="646"/>
        <v>2014</v>
      </c>
      <c r="L13772">
        <f t="shared" si="647"/>
        <v>3</v>
      </c>
    </row>
    <row r="13773" spans="1:12" x14ac:dyDescent="0.25">
      <c r="A13773" s="1">
        <v>41702</v>
      </c>
      <c r="B13773">
        <v>620</v>
      </c>
      <c r="C13773">
        <v>640</v>
      </c>
      <c r="D13773">
        <v>618</v>
      </c>
      <c r="E13773">
        <v>639.75</v>
      </c>
      <c r="F13773">
        <v>13</v>
      </c>
      <c r="G13773">
        <v>639.75</v>
      </c>
      <c r="H13773">
        <v>439</v>
      </c>
      <c r="I13773">
        <v>828</v>
      </c>
      <c r="J13773">
        <f t="shared" si="645"/>
        <v>235.20220588235293</v>
      </c>
      <c r="K13773">
        <f t="shared" si="646"/>
        <v>2014</v>
      </c>
      <c r="L13773">
        <f t="shared" si="647"/>
        <v>3</v>
      </c>
    </row>
    <row r="13774" spans="1:12" x14ac:dyDescent="0.25">
      <c r="A13774" s="1">
        <v>41703</v>
      </c>
      <c r="B13774">
        <v>637</v>
      </c>
      <c r="C13774">
        <v>639</v>
      </c>
      <c r="D13774">
        <v>630</v>
      </c>
      <c r="E13774">
        <v>637.25</v>
      </c>
      <c r="F13774">
        <v>2.4</v>
      </c>
      <c r="G13774">
        <v>637.25</v>
      </c>
      <c r="H13774">
        <v>348</v>
      </c>
      <c r="I13774">
        <v>481</v>
      </c>
      <c r="J13774">
        <f t="shared" si="645"/>
        <v>234.28308823529409</v>
      </c>
      <c r="K13774">
        <f t="shared" si="646"/>
        <v>2014</v>
      </c>
      <c r="L13774">
        <f t="shared" si="647"/>
        <v>3</v>
      </c>
    </row>
    <row r="13775" spans="1:12" x14ac:dyDescent="0.25">
      <c r="A13775" s="1">
        <v>41704</v>
      </c>
      <c r="B13775">
        <v>632.5</v>
      </c>
      <c r="C13775">
        <v>643.5</v>
      </c>
      <c r="D13775">
        <v>631</v>
      </c>
      <c r="E13775">
        <v>641.5</v>
      </c>
      <c r="F13775">
        <v>4.2</v>
      </c>
      <c r="G13775">
        <v>641.5</v>
      </c>
      <c r="H13775">
        <v>128</v>
      </c>
      <c r="I13775">
        <v>278</v>
      </c>
      <c r="J13775">
        <f t="shared" si="645"/>
        <v>235.84558823529412</v>
      </c>
      <c r="K13775">
        <f t="shared" si="646"/>
        <v>2014</v>
      </c>
      <c r="L13775">
        <f t="shared" si="647"/>
        <v>3</v>
      </c>
    </row>
    <row r="13776" spans="1:12" x14ac:dyDescent="0.25">
      <c r="A13776" s="1">
        <v>41705</v>
      </c>
      <c r="B13776">
        <v>642</v>
      </c>
      <c r="C13776">
        <v>655</v>
      </c>
      <c r="D13776">
        <v>642</v>
      </c>
      <c r="E13776">
        <v>646.25</v>
      </c>
      <c r="F13776">
        <v>4.5999999999999996</v>
      </c>
      <c r="G13776">
        <v>646.25</v>
      </c>
      <c r="H13776">
        <v>139</v>
      </c>
      <c r="I13776">
        <v>220</v>
      </c>
      <c r="J13776">
        <f t="shared" si="645"/>
        <v>237.59191176470588</v>
      </c>
      <c r="K13776">
        <f t="shared" si="646"/>
        <v>2014</v>
      </c>
      <c r="L13776">
        <f t="shared" si="647"/>
        <v>3</v>
      </c>
    </row>
    <row r="13777" spans="1:12" x14ac:dyDescent="0.25">
      <c r="A13777" s="1">
        <v>41708</v>
      </c>
      <c r="B13777">
        <v>646.75</v>
      </c>
      <c r="C13777">
        <v>657.75</v>
      </c>
      <c r="D13777">
        <v>643.25</v>
      </c>
      <c r="E13777">
        <v>645</v>
      </c>
      <c r="F13777">
        <v>1.2</v>
      </c>
      <c r="G13777">
        <v>645</v>
      </c>
      <c r="H13777">
        <v>95</v>
      </c>
      <c r="I13777">
        <v>172</v>
      </c>
      <c r="J13777">
        <f t="shared" si="645"/>
        <v>237.13235294117646</v>
      </c>
      <c r="K13777">
        <f t="shared" si="646"/>
        <v>2014</v>
      </c>
      <c r="L13777">
        <f t="shared" si="647"/>
        <v>3</v>
      </c>
    </row>
    <row r="13778" spans="1:12" x14ac:dyDescent="0.25">
      <c r="A13778" s="1">
        <v>41709</v>
      </c>
      <c r="B13778">
        <v>643</v>
      </c>
      <c r="C13778">
        <v>671.75</v>
      </c>
      <c r="D13778">
        <v>643</v>
      </c>
      <c r="E13778">
        <v>663.25</v>
      </c>
      <c r="F13778">
        <v>18.2</v>
      </c>
      <c r="G13778">
        <v>663.25</v>
      </c>
      <c r="H13778">
        <v>115</v>
      </c>
      <c r="I13778">
        <v>96</v>
      </c>
      <c r="J13778">
        <f t="shared" si="645"/>
        <v>243.84191176470588</v>
      </c>
      <c r="K13778">
        <f t="shared" si="646"/>
        <v>2014</v>
      </c>
      <c r="L13778">
        <f t="shared" si="647"/>
        <v>3</v>
      </c>
    </row>
    <row r="13779" spans="1:12" x14ac:dyDescent="0.25">
      <c r="A13779" s="1">
        <v>41710</v>
      </c>
      <c r="B13779">
        <v>667.75</v>
      </c>
      <c r="C13779">
        <v>685</v>
      </c>
      <c r="D13779">
        <v>663.5</v>
      </c>
      <c r="E13779">
        <v>688</v>
      </c>
      <c r="F13779">
        <v>24.6</v>
      </c>
      <c r="G13779">
        <v>688</v>
      </c>
      <c r="H13779">
        <v>22</v>
      </c>
      <c r="I13779">
        <v>118</v>
      </c>
      <c r="J13779">
        <f t="shared" si="645"/>
        <v>252.94117647058823</v>
      </c>
      <c r="K13779">
        <f t="shared" si="646"/>
        <v>2014</v>
      </c>
      <c r="L13779">
        <f t="shared" si="647"/>
        <v>3</v>
      </c>
    </row>
    <row r="13780" spans="1:12" x14ac:dyDescent="0.25">
      <c r="A13780" s="1">
        <v>41711</v>
      </c>
      <c r="B13780">
        <v>696.25</v>
      </c>
      <c r="C13780">
        <v>700.75</v>
      </c>
      <c r="D13780">
        <v>684</v>
      </c>
      <c r="E13780">
        <v>686</v>
      </c>
      <c r="F13780">
        <v>9</v>
      </c>
      <c r="G13780">
        <v>679</v>
      </c>
      <c r="H13780">
        <v>66</v>
      </c>
      <c r="I13780">
        <v>100</v>
      </c>
      <c r="J13780">
        <f t="shared" si="645"/>
        <v>249.63235294117646</v>
      </c>
      <c r="K13780">
        <f t="shared" si="646"/>
        <v>2014</v>
      </c>
      <c r="L13780">
        <f t="shared" si="647"/>
        <v>3</v>
      </c>
    </row>
    <row r="13781" spans="1:12" x14ac:dyDescent="0.25">
      <c r="A13781" s="1">
        <v>41712</v>
      </c>
      <c r="B13781">
        <v>694.75</v>
      </c>
      <c r="C13781">
        <v>696.25</v>
      </c>
      <c r="D13781">
        <v>694.75</v>
      </c>
      <c r="E13781">
        <v>689</v>
      </c>
      <c r="F13781">
        <v>13.4</v>
      </c>
      <c r="G13781">
        <v>690.25</v>
      </c>
      <c r="H13781">
        <v>23</v>
      </c>
      <c r="I13781">
        <v>86</v>
      </c>
      <c r="J13781">
        <f t="shared" si="645"/>
        <v>253.76838235294119</v>
      </c>
      <c r="K13781">
        <f t="shared" si="646"/>
        <v>2014</v>
      </c>
      <c r="L13781">
        <f t="shared" si="647"/>
        <v>3</v>
      </c>
    </row>
    <row r="13782" spans="1:12" x14ac:dyDescent="0.25">
      <c r="A13782" s="1">
        <v>41715</v>
      </c>
      <c r="B13782">
        <v>687</v>
      </c>
      <c r="C13782">
        <v>694.25</v>
      </c>
      <c r="D13782">
        <v>671.75</v>
      </c>
      <c r="E13782">
        <v>675.4</v>
      </c>
      <c r="F13782">
        <v>12.6</v>
      </c>
      <c r="G13782">
        <v>674.5</v>
      </c>
      <c r="H13782">
        <v>48582</v>
      </c>
      <c r="I13782">
        <v>171560</v>
      </c>
      <c r="J13782">
        <f t="shared" si="645"/>
        <v>247.97794117647058</v>
      </c>
      <c r="K13782">
        <f t="shared" si="646"/>
        <v>2014</v>
      </c>
      <c r="L13782">
        <f t="shared" si="647"/>
        <v>3</v>
      </c>
    </row>
    <row r="13783" spans="1:12" x14ac:dyDescent="0.25">
      <c r="A13783" s="1">
        <v>41716</v>
      </c>
      <c r="B13783">
        <v>674.5</v>
      </c>
      <c r="C13783">
        <v>693.5</v>
      </c>
      <c r="D13783">
        <v>672.5</v>
      </c>
      <c r="E13783">
        <v>692.4</v>
      </c>
      <c r="F13783">
        <v>18</v>
      </c>
      <c r="G13783">
        <v>692.5</v>
      </c>
      <c r="H13783">
        <v>50401</v>
      </c>
      <c r="I13783">
        <v>170399</v>
      </c>
      <c r="J13783">
        <f t="shared" si="645"/>
        <v>254.59558823529412</v>
      </c>
      <c r="K13783">
        <f t="shared" si="646"/>
        <v>2014</v>
      </c>
      <c r="L13783">
        <f t="shared" si="647"/>
        <v>3</v>
      </c>
    </row>
    <row r="13784" spans="1:12" x14ac:dyDescent="0.25">
      <c r="A13784" s="1">
        <v>41717</v>
      </c>
      <c r="B13784">
        <v>692</v>
      </c>
      <c r="C13784">
        <v>718.5</v>
      </c>
      <c r="D13784">
        <v>686.25</v>
      </c>
      <c r="E13784">
        <v>715</v>
      </c>
      <c r="F13784">
        <v>23.2</v>
      </c>
      <c r="G13784">
        <v>715.75</v>
      </c>
      <c r="H13784">
        <v>89415</v>
      </c>
      <c r="I13784">
        <v>169901</v>
      </c>
      <c r="J13784">
        <f t="shared" si="645"/>
        <v>263.14338235294116</v>
      </c>
      <c r="K13784">
        <f t="shared" si="646"/>
        <v>2014</v>
      </c>
      <c r="L13784">
        <f t="shared" si="647"/>
        <v>3</v>
      </c>
    </row>
    <row r="13785" spans="1:12" x14ac:dyDescent="0.25">
      <c r="A13785" s="1">
        <v>41718</v>
      </c>
      <c r="B13785">
        <v>714</v>
      </c>
      <c r="C13785">
        <v>723.5</v>
      </c>
      <c r="D13785">
        <v>693.75</v>
      </c>
      <c r="E13785">
        <v>706.4</v>
      </c>
      <c r="F13785">
        <v>12</v>
      </c>
      <c r="G13785">
        <v>703.75</v>
      </c>
      <c r="H13785">
        <v>94417</v>
      </c>
      <c r="I13785">
        <v>172466</v>
      </c>
      <c r="J13785">
        <f t="shared" si="645"/>
        <v>258.73161764705884</v>
      </c>
      <c r="K13785">
        <f t="shared" si="646"/>
        <v>2014</v>
      </c>
      <c r="L13785">
        <f t="shared" si="647"/>
        <v>3</v>
      </c>
    </row>
    <row r="13786" spans="1:12" x14ac:dyDescent="0.25">
      <c r="A13786" s="1">
        <v>41719</v>
      </c>
      <c r="B13786">
        <v>705</v>
      </c>
      <c r="C13786">
        <v>707.25</v>
      </c>
      <c r="D13786">
        <v>691</v>
      </c>
      <c r="E13786">
        <v>691</v>
      </c>
      <c r="F13786">
        <v>10.4</v>
      </c>
      <c r="G13786">
        <v>693.25</v>
      </c>
      <c r="H13786">
        <v>49314</v>
      </c>
      <c r="I13786">
        <v>173811</v>
      </c>
      <c r="J13786">
        <f t="shared" si="645"/>
        <v>254.87132352941177</v>
      </c>
      <c r="K13786">
        <f t="shared" si="646"/>
        <v>2014</v>
      </c>
      <c r="L13786">
        <f t="shared" si="647"/>
        <v>3</v>
      </c>
    </row>
    <row r="13787" spans="1:12" x14ac:dyDescent="0.25">
      <c r="A13787" s="1">
        <v>41722</v>
      </c>
      <c r="B13787">
        <v>691.75</v>
      </c>
      <c r="C13787">
        <v>718.25</v>
      </c>
      <c r="D13787">
        <v>687</v>
      </c>
      <c r="E13787">
        <v>713.2</v>
      </c>
      <c r="F13787">
        <v>21.2</v>
      </c>
      <c r="G13787">
        <v>714.5</v>
      </c>
      <c r="H13787">
        <v>64928</v>
      </c>
      <c r="I13787">
        <v>171444</v>
      </c>
      <c r="J13787">
        <f t="shared" si="645"/>
        <v>262.68382352941177</v>
      </c>
      <c r="K13787">
        <f t="shared" si="646"/>
        <v>2014</v>
      </c>
      <c r="L13787">
        <f t="shared" si="647"/>
        <v>3</v>
      </c>
    </row>
    <row r="13788" spans="1:12" x14ac:dyDescent="0.25">
      <c r="A13788" s="1">
        <v>41723</v>
      </c>
      <c r="B13788">
        <v>714.75</v>
      </c>
      <c r="C13788">
        <v>716.25</v>
      </c>
      <c r="D13788">
        <v>706.5</v>
      </c>
      <c r="E13788">
        <v>709</v>
      </c>
      <c r="F13788">
        <v>6.2</v>
      </c>
      <c r="G13788">
        <v>708.25</v>
      </c>
      <c r="H13788">
        <v>43594</v>
      </c>
      <c r="I13788">
        <v>171559</v>
      </c>
      <c r="J13788">
        <f t="shared" si="645"/>
        <v>260.3860294117647</v>
      </c>
      <c r="K13788">
        <f t="shared" si="646"/>
        <v>2014</v>
      </c>
      <c r="L13788">
        <f t="shared" si="647"/>
        <v>3</v>
      </c>
    </row>
    <row r="13789" spans="1:12" x14ac:dyDescent="0.25">
      <c r="A13789" s="1">
        <v>41724</v>
      </c>
      <c r="B13789">
        <v>708.75</v>
      </c>
      <c r="C13789">
        <v>711.75</v>
      </c>
      <c r="D13789">
        <v>694.75</v>
      </c>
      <c r="E13789">
        <v>697</v>
      </c>
      <c r="F13789">
        <v>11.4</v>
      </c>
      <c r="G13789">
        <v>696.75</v>
      </c>
      <c r="H13789">
        <v>55723</v>
      </c>
      <c r="I13789">
        <v>171136</v>
      </c>
      <c r="J13789">
        <f t="shared" si="645"/>
        <v>256.15808823529414</v>
      </c>
      <c r="K13789">
        <f t="shared" si="646"/>
        <v>2014</v>
      </c>
      <c r="L13789">
        <f t="shared" si="647"/>
        <v>3</v>
      </c>
    </row>
    <row r="13790" spans="1:12" x14ac:dyDescent="0.25">
      <c r="A13790" s="1">
        <v>41725</v>
      </c>
      <c r="B13790">
        <v>696.75</v>
      </c>
      <c r="C13790">
        <v>713.5</v>
      </c>
      <c r="D13790">
        <v>692</v>
      </c>
      <c r="E13790">
        <v>710.4</v>
      </c>
      <c r="F13790">
        <v>13.6</v>
      </c>
      <c r="G13790">
        <v>710.5</v>
      </c>
      <c r="H13790">
        <v>54677</v>
      </c>
      <c r="I13790">
        <v>167399</v>
      </c>
      <c r="J13790">
        <f t="shared" si="645"/>
        <v>261.21323529411762</v>
      </c>
      <c r="K13790">
        <f t="shared" si="646"/>
        <v>2014</v>
      </c>
      <c r="L13790">
        <f t="shared" si="647"/>
        <v>3</v>
      </c>
    </row>
    <row r="13791" spans="1:12" x14ac:dyDescent="0.25">
      <c r="A13791" s="1">
        <v>41726</v>
      </c>
      <c r="B13791">
        <v>708.25</v>
      </c>
      <c r="C13791">
        <v>708.75</v>
      </c>
      <c r="D13791">
        <v>693.5</v>
      </c>
      <c r="E13791">
        <v>696</v>
      </c>
      <c r="F13791">
        <v>15</v>
      </c>
      <c r="G13791">
        <v>695.5</v>
      </c>
      <c r="H13791">
        <v>48850</v>
      </c>
      <c r="I13791">
        <v>167693</v>
      </c>
      <c r="J13791">
        <f t="shared" si="645"/>
        <v>255.6985294117647</v>
      </c>
      <c r="K13791">
        <f t="shared" si="646"/>
        <v>2014</v>
      </c>
      <c r="L13791">
        <f t="shared" si="647"/>
        <v>3</v>
      </c>
    </row>
    <row r="13792" spans="1:12" x14ac:dyDescent="0.25">
      <c r="A13792" s="1">
        <v>41729</v>
      </c>
      <c r="B13792">
        <v>698.5</v>
      </c>
      <c r="C13792">
        <v>702</v>
      </c>
      <c r="D13792">
        <v>676</v>
      </c>
      <c r="E13792">
        <v>696</v>
      </c>
      <c r="F13792">
        <v>1.5</v>
      </c>
      <c r="G13792">
        <v>697.5</v>
      </c>
      <c r="H13792">
        <v>75489</v>
      </c>
      <c r="I13792">
        <v>163417</v>
      </c>
      <c r="J13792">
        <f t="shared" si="645"/>
        <v>256.43382352941177</v>
      </c>
      <c r="K13792">
        <f t="shared" si="646"/>
        <v>2014</v>
      </c>
      <c r="L13792">
        <f t="shared" si="647"/>
        <v>3</v>
      </c>
    </row>
    <row r="13793" spans="1:12" x14ac:dyDescent="0.25">
      <c r="A13793" s="1">
        <v>41730</v>
      </c>
      <c r="B13793">
        <v>695</v>
      </c>
      <c r="C13793">
        <v>698</v>
      </c>
      <c r="D13793">
        <v>683</v>
      </c>
      <c r="E13793">
        <v>686</v>
      </c>
      <c r="F13793">
        <v>12</v>
      </c>
      <c r="G13793">
        <v>685.5</v>
      </c>
      <c r="H13793">
        <v>67616</v>
      </c>
      <c r="I13793">
        <v>165316</v>
      </c>
      <c r="J13793">
        <f t="shared" si="645"/>
        <v>252.02205882352942</v>
      </c>
      <c r="K13793">
        <f t="shared" si="646"/>
        <v>2014</v>
      </c>
      <c r="L13793">
        <f t="shared" si="647"/>
        <v>4</v>
      </c>
    </row>
    <row r="13794" spans="1:12" x14ac:dyDescent="0.25">
      <c r="A13794" s="1">
        <v>41731</v>
      </c>
      <c r="B13794">
        <v>687</v>
      </c>
      <c r="C13794">
        <v>688</v>
      </c>
      <c r="D13794">
        <v>665</v>
      </c>
      <c r="E13794">
        <v>669</v>
      </c>
      <c r="F13794">
        <v>16</v>
      </c>
      <c r="G13794">
        <v>669.5</v>
      </c>
      <c r="H13794">
        <v>67007</v>
      </c>
      <c r="I13794">
        <v>161105</v>
      </c>
      <c r="J13794">
        <f t="shared" si="645"/>
        <v>246.13970588235293</v>
      </c>
      <c r="K13794">
        <f t="shared" si="646"/>
        <v>2014</v>
      </c>
      <c r="L13794">
        <f t="shared" si="647"/>
        <v>4</v>
      </c>
    </row>
    <row r="13795" spans="1:12" x14ac:dyDescent="0.25">
      <c r="A13795" s="1">
        <v>41732</v>
      </c>
      <c r="B13795">
        <v>669.5</v>
      </c>
      <c r="C13795">
        <v>677</v>
      </c>
      <c r="D13795">
        <v>666</v>
      </c>
      <c r="E13795">
        <v>675</v>
      </c>
      <c r="F13795">
        <v>6.5</v>
      </c>
      <c r="G13795">
        <v>676</v>
      </c>
      <c r="H13795">
        <v>44258</v>
      </c>
      <c r="I13795">
        <v>157806</v>
      </c>
      <c r="J13795">
        <f t="shared" si="645"/>
        <v>248.52941176470588</v>
      </c>
      <c r="K13795">
        <f t="shared" si="646"/>
        <v>2014</v>
      </c>
      <c r="L13795">
        <f t="shared" si="647"/>
        <v>4</v>
      </c>
    </row>
    <row r="13796" spans="1:12" x14ac:dyDescent="0.25">
      <c r="A13796" s="1">
        <v>41733</v>
      </c>
      <c r="B13796">
        <v>673</v>
      </c>
      <c r="C13796">
        <v>676.5</v>
      </c>
      <c r="D13796">
        <v>658.5</v>
      </c>
      <c r="E13796">
        <v>670</v>
      </c>
      <c r="F13796">
        <v>6.5</v>
      </c>
      <c r="G13796">
        <v>669.5</v>
      </c>
      <c r="H13796">
        <v>51631</v>
      </c>
      <c r="I13796">
        <v>157182</v>
      </c>
      <c r="J13796">
        <f t="shared" si="645"/>
        <v>246.13970588235293</v>
      </c>
      <c r="K13796">
        <f t="shared" si="646"/>
        <v>2014</v>
      </c>
      <c r="L13796">
        <f t="shared" si="647"/>
        <v>4</v>
      </c>
    </row>
    <row r="13797" spans="1:12" x14ac:dyDescent="0.25">
      <c r="A13797" s="1">
        <v>41736</v>
      </c>
      <c r="B13797">
        <v>670.5</v>
      </c>
      <c r="C13797">
        <v>679</v>
      </c>
      <c r="D13797">
        <v>665</v>
      </c>
      <c r="E13797">
        <v>676</v>
      </c>
      <c r="F13797">
        <v>6</v>
      </c>
      <c r="G13797">
        <v>676.5</v>
      </c>
      <c r="H13797">
        <v>63634</v>
      </c>
      <c r="I13797">
        <v>154989</v>
      </c>
      <c r="J13797">
        <f t="shared" si="645"/>
        <v>248.71323529411765</v>
      </c>
      <c r="K13797">
        <f t="shared" si="646"/>
        <v>2014</v>
      </c>
      <c r="L13797">
        <f t="shared" si="647"/>
        <v>4</v>
      </c>
    </row>
    <row r="13798" spans="1:12" x14ac:dyDescent="0.25">
      <c r="A13798" s="1">
        <v>41737</v>
      </c>
      <c r="B13798">
        <v>676.5</v>
      </c>
      <c r="C13798">
        <v>685.5</v>
      </c>
      <c r="D13798">
        <v>668.5</v>
      </c>
      <c r="E13798">
        <v>681</v>
      </c>
      <c r="F13798">
        <v>4.5</v>
      </c>
      <c r="G13798">
        <v>681</v>
      </c>
      <c r="H13798">
        <v>66694</v>
      </c>
      <c r="I13798">
        <v>145459</v>
      </c>
      <c r="J13798">
        <f t="shared" si="645"/>
        <v>250.36764705882354</v>
      </c>
      <c r="K13798">
        <f t="shared" si="646"/>
        <v>2014</v>
      </c>
      <c r="L13798">
        <f t="shared" si="647"/>
        <v>4</v>
      </c>
    </row>
    <row r="13799" spans="1:12" x14ac:dyDescent="0.25">
      <c r="A13799" s="1">
        <v>41738</v>
      </c>
      <c r="B13799">
        <v>681.5</v>
      </c>
      <c r="C13799">
        <v>688</v>
      </c>
      <c r="D13799">
        <v>663</v>
      </c>
      <c r="E13799">
        <v>668</v>
      </c>
      <c r="F13799">
        <v>12</v>
      </c>
      <c r="G13799">
        <v>669</v>
      </c>
      <c r="H13799">
        <v>94788</v>
      </c>
      <c r="I13799">
        <v>134546</v>
      </c>
      <c r="J13799">
        <f t="shared" si="645"/>
        <v>245.95588235294119</v>
      </c>
      <c r="K13799">
        <f t="shared" si="646"/>
        <v>2014</v>
      </c>
      <c r="L13799">
        <f t="shared" si="647"/>
        <v>4</v>
      </c>
    </row>
    <row r="13800" spans="1:12" x14ac:dyDescent="0.25">
      <c r="A13800" s="1">
        <v>41739</v>
      </c>
      <c r="B13800">
        <v>668</v>
      </c>
      <c r="C13800">
        <v>671</v>
      </c>
      <c r="D13800">
        <v>656.5</v>
      </c>
      <c r="E13800">
        <v>662</v>
      </c>
      <c r="F13800">
        <v>6.5</v>
      </c>
      <c r="G13800">
        <v>662.5</v>
      </c>
      <c r="H13800">
        <v>77328</v>
      </c>
      <c r="I13800">
        <v>121940</v>
      </c>
      <c r="J13800">
        <f t="shared" si="645"/>
        <v>243.56617647058823</v>
      </c>
      <c r="K13800">
        <f t="shared" si="646"/>
        <v>2014</v>
      </c>
      <c r="L13800">
        <f t="shared" si="647"/>
        <v>4</v>
      </c>
    </row>
    <row r="13801" spans="1:12" x14ac:dyDescent="0.25">
      <c r="A13801" s="1">
        <v>41740</v>
      </c>
      <c r="B13801">
        <v>662.5</v>
      </c>
      <c r="C13801">
        <v>666.5</v>
      </c>
      <c r="D13801">
        <v>656.5</v>
      </c>
      <c r="E13801">
        <v>659</v>
      </c>
      <c r="F13801">
        <v>2</v>
      </c>
      <c r="G13801">
        <v>660.5</v>
      </c>
      <c r="H13801">
        <v>52825</v>
      </c>
      <c r="I13801">
        <v>109989</v>
      </c>
      <c r="J13801">
        <f t="shared" si="645"/>
        <v>242.83088235294119</v>
      </c>
      <c r="K13801">
        <f t="shared" si="646"/>
        <v>2014</v>
      </c>
      <c r="L13801">
        <f t="shared" si="647"/>
        <v>4</v>
      </c>
    </row>
    <row r="13802" spans="1:12" x14ac:dyDescent="0.25">
      <c r="A13802" s="1">
        <v>41743</v>
      </c>
      <c r="B13802">
        <v>666.5</v>
      </c>
      <c r="C13802">
        <v>689</v>
      </c>
      <c r="D13802">
        <v>664</v>
      </c>
      <c r="E13802">
        <v>678.5</v>
      </c>
      <c r="F13802">
        <v>18</v>
      </c>
      <c r="G13802">
        <v>678.5</v>
      </c>
      <c r="H13802">
        <v>75201</v>
      </c>
      <c r="I13802">
        <v>101821</v>
      </c>
      <c r="J13802">
        <f t="shared" si="645"/>
        <v>249.4485294117647</v>
      </c>
      <c r="K13802">
        <f t="shared" si="646"/>
        <v>2014</v>
      </c>
      <c r="L13802">
        <f t="shared" si="647"/>
        <v>4</v>
      </c>
    </row>
    <row r="13803" spans="1:12" x14ac:dyDescent="0.25">
      <c r="A13803" s="1">
        <v>41744</v>
      </c>
      <c r="B13803">
        <v>678</v>
      </c>
      <c r="C13803">
        <v>702.5</v>
      </c>
      <c r="D13803">
        <v>673.5</v>
      </c>
      <c r="E13803">
        <v>702</v>
      </c>
      <c r="F13803">
        <v>23</v>
      </c>
      <c r="G13803">
        <v>701.5</v>
      </c>
      <c r="H13803">
        <v>66140</v>
      </c>
      <c r="I13803">
        <v>90702</v>
      </c>
      <c r="J13803">
        <f t="shared" si="645"/>
        <v>257.90441176470586</v>
      </c>
      <c r="K13803">
        <f t="shared" si="646"/>
        <v>2014</v>
      </c>
      <c r="L13803">
        <f t="shared" si="647"/>
        <v>4</v>
      </c>
    </row>
    <row r="13804" spans="1:12" x14ac:dyDescent="0.25">
      <c r="A13804" s="1">
        <v>41745</v>
      </c>
      <c r="B13804">
        <v>701</v>
      </c>
      <c r="C13804">
        <v>711</v>
      </c>
      <c r="D13804">
        <v>684</v>
      </c>
      <c r="E13804">
        <v>690</v>
      </c>
      <c r="F13804">
        <v>13.5</v>
      </c>
      <c r="G13804">
        <v>688</v>
      </c>
      <c r="H13804">
        <v>65067</v>
      </c>
      <c r="I13804">
        <v>79884</v>
      </c>
      <c r="J13804">
        <f t="shared" si="645"/>
        <v>252.94117647058823</v>
      </c>
      <c r="K13804">
        <f t="shared" si="646"/>
        <v>2014</v>
      </c>
      <c r="L13804">
        <f t="shared" si="647"/>
        <v>4</v>
      </c>
    </row>
    <row r="13805" spans="1:12" x14ac:dyDescent="0.25">
      <c r="A13805" s="1">
        <v>41746</v>
      </c>
      <c r="B13805">
        <v>687.5</v>
      </c>
      <c r="C13805">
        <v>701</v>
      </c>
      <c r="D13805">
        <v>686</v>
      </c>
      <c r="E13805">
        <v>690</v>
      </c>
      <c r="F13805">
        <v>3.5</v>
      </c>
      <c r="G13805">
        <v>691.5</v>
      </c>
      <c r="H13805">
        <v>30956</v>
      </c>
      <c r="I13805">
        <v>71434</v>
      </c>
      <c r="J13805">
        <f t="shared" si="645"/>
        <v>254.22794117647058</v>
      </c>
      <c r="K13805">
        <f t="shared" si="646"/>
        <v>2014</v>
      </c>
      <c r="L13805">
        <f t="shared" si="647"/>
        <v>4</v>
      </c>
    </row>
    <row r="13806" spans="1:12" x14ac:dyDescent="0.25">
      <c r="A13806" s="1">
        <v>41750</v>
      </c>
      <c r="B13806">
        <v>690</v>
      </c>
      <c r="C13806">
        <v>691</v>
      </c>
      <c r="D13806">
        <v>662.5</v>
      </c>
      <c r="E13806">
        <v>669</v>
      </c>
      <c r="F13806">
        <v>23</v>
      </c>
      <c r="G13806">
        <v>668.5</v>
      </c>
      <c r="H13806">
        <v>36860</v>
      </c>
      <c r="I13806">
        <v>69233</v>
      </c>
      <c r="J13806">
        <f t="shared" si="645"/>
        <v>245.77205882352942</v>
      </c>
      <c r="K13806">
        <f t="shared" si="646"/>
        <v>2014</v>
      </c>
      <c r="L13806">
        <f t="shared" si="647"/>
        <v>4</v>
      </c>
    </row>
    <row r="13807" spans="1:12" x14ac:dyDescent="0.25">
      <c r="A13807" s="1">
        <v>41751</v>
      </c>
      <c r="B13807">
        <v>668.5</v>
      </c>
      <c r="C13807">
        <v>677.5</v>
      </c>
      <c r="D13807">
        <v>662</v>
      </c>
      <c r="E13807">
        <v>672</v>
      </c>
      <c r="F13807">
        <v>4.5</v>
      </c>
      <c r="G13807">
        <v>673</v>
      </c>
      <c r="H13807">
        <v>42246</v>
      </c>
      <c r="I13807">
        <v>61200</v>
      </c>
      <c r="J13807">
        <f t="shared" si="645"/>
        <v>247.4264705882353</v>
      </c>
      <c r="K13807">
        <f t="shared" si="646"/>
        <v>2014</v>
      </c>
      <c r="L13807">
        <f t="shared" si="647"/>
        <v>4</v>
      </c>
    </row>
    <row r="13808" spans="1:12" x14ac:dyDescent="0.25">
      <c r="A13808" s="1">
        <v>41752</v>
      </c>
      <c r="B13808">
        <v>673</v>
      </c>
      <c r="C13808">
        <v>679</v>
      </c>
      <c r="D13808">
        <v>667.5</v>
      </c>
      <c r="E13808">
        <v>678</v>
      </c>
      <c r="F13808">
        <v>3</v>
      </c>
      <c r="G13808">
        <v>676</v>
      </c>
      <c r="H13808">
        <v>24684</v>
      </c>
      <c r="I13808">
        <v>51102</v>
      </c>
      <c r="J13808">
        <f t="shared" si="645"/>
        <v>248.52941176470588</v>
      </c>
      <c r="K13808">
        <f t="shared" si="646"/>
        <v>2014</v>
      </c>
      <c r="L13808">
        <f t="shared" si="647"/>
        <v>4</v>
      </c>
    </row>
    <row r="13809" spans="1:12" x14ac:dyDescent="0.25">
      <c r="A13809" s="1">
        <v>41753</v>
      </c>
      <c r="B13809">
        <v>677.5</v>
      </c>
      <c r="C13809">
        <v>695.5</v>
      </c>
      <c r="D13809">
        <v>671.5</v>
      </c>
      <c r="E13809">
        <v>689</v>
      </c>
      <c r="F13809">
        <v>12</v>
      </c>
      <c r="G13809">
        <v>689</v>
      </c>
      <c r="H13809">
        <v>44750</v>
      </c>
      <c r="I13809">
        <v>44799</v>
      </c>
      <c r="J13809">
        <f t="shared" si="645"/>
        <v>253.30882352941177</v>
      </c>
      <c r="K13809">
        <f t="shared" si="646"/>
        <v>2014</v>
      </c>
      <c r="L13809">
        <f t="shared" si="647"/>
        <v>4</v>
      </c>
    </row>
    <row r="13810" spans="1:12" x14ac:dyDescent="0.25">
      <c r="A13810" s="1">
        <v>41754</v>
      </c>
      <c r="B13810">
        <v>689</v>
      </c>
      <c r="C13810">
        <v>701.5</v>
      </c>
      <c r="D13810">
        <v>688</v>
      </c>
      <c r="E13810">
        <v>700.5</v>
      </c>
      <c r="F13810">
        <v>11.5</v>
      </c>
      <c r="G13810">
        <v>700.5</v>
      </c>
      <c r="H13810">
        <v>31709</v>
      </c>
      <c r="I13810">
        <v>38780</v>
      </c>
      <c r="J13810">
        <f t="shared" si="645"/>
        <v>257.53676470588238</v>
      </c>
      <c r="K13810">
        <f t="shared" si="646"/>
        <v>2014</v>
      </c>
      <c r="L13810">
        <f t="shared" si="647"/>
        <v>4</v>
      </c>
    </row>
    <row r="13811" spans="1:12" x14ac:dyDescent="0.25">
      <c r="A13811" s="1">
        <v>41757</v>
      </c>
      <c r="B13811">
        <v>700</v>
      </c>
      <c r="C13811">
        <v>708.5</v>
      </c>
      <c r="D13811">
        <v>689</v>
      </c>
      <c r="E13811">
        <v>699</v>
      </c>
      <c r="G13811">
        <v>700.5</v>
      </c>
      <c r="H13811">
        <v>28057</v>
      </c>
      <c r="I13811">
        <v>22967</v>
      </c>
      <c r="J13811">
        <f t="shared" si="645"/>
        <v>257.53676470588238</v>
      </c>
      <c r="K13811">
        <f t="shared" si="646"/>
        <v>2014</v>
      </c>
      <c r="L13811">
        <f t="shared" si="647"/>
        <v>4</v>
      </c>
    </row>
    <row r="13812" spans="1:12" x14ac:dyDescent="0.25">
      <c r="A13812" s="1">
        <v>41758</v>
      </c>
      <c r="B13812">
        <v>701</v>
      </c>
      <c r="C13812">
        <v>708.5</v>
      </c>
      <c r="D13812">
        <v>696</v>
      </c>
      <c r="E13812">
        <v>706</v>
      </c>
      <c r="F13812">
        <v>7.5</v>
      </c>
      <c r="G13812">
        <v>708</v>
      </c>
      <c r="H13812">
        <v>18843</v>
      </c>
      <c r="I13812">
        <v>11926</v>
      </c>
      <c r="J13812">
        <f t="shared" si="645"/>
        <v>260.29411764705884</v>
      </c>
      <c r="K13812">
        <f t="shared" si="646"/>
        <v>2014</v>
      </c>
      <c r="L13812">
        <f t="shared" si="647"/>
        <v>4</v>
      </c>
    </row>
    <row r="13813" spans="1:12" x14ac:dyDescent="0.25">
      <c r="A13813" s="1">
        <v>41759</v>
      </c>
      <c r="B13813">
        <v>706.25</v>
      </c>
      <c r="C13813">
        <v>716</v>
      </c>
      <c r="D13813">
        <v>702</v>
      </c>
      <c r="E13813">
        <v>713</v>
      </c>
      <c r="F13813">
        <v>5</v>
      </c>
      <c r="G13813">
        <v>713</v>
      </c>
      <c r="H13813">
        <v>9791</v>
      </c>
      <c r="I13813">
        <v>6501</v>
      </c>
      <c r="J13813">
        <f t="shared" si="645"/>
        <v>262.13235294117646</v>
      </c>
      <c r="K13813">
        <f t="shared" si="646"/>
        <v>2014</v>
      </c>
      <c r="L13813">
        <f t="shared" si="647"/>
        <v>4</v>
      </c>
    </row>
    <row r="13814" spans="1:12" x14ac:dyDescent="0.25">
      <c r="A13814" s="1">
        <v>41760</v>
      </c>
      <c r="B13814">
        <v>713.25</v>
      </c>
      <c r="C13814">
        <v>715.75</v>
      </c>
      <c r="D13814">
        <v>695.25</v>
      </c>
      <c r="E13814">
        <v>698.75</v>
      </c>
      <c r="F13814">
        <v>14.25</v>
      </c>
      <c r="G13814">
        <v>698.75</v>
      </c>
      <c r="H13814">
        <v>2544</v>
      </c>
      <c r="I13814">
        <v>2896</v>
      </c>
      <c r="J13814">
        <f t="shared" si="645"/>
        <v>256.89338235294116</v>
      </c>
      <c r="K13814">
        <f t="shared" si="646"/>
        <v>2014</v>
      </c>
      <c r="L13814">
        <f t="shared" si="647"/>
        <v>5</v>
      </c>
    </row>
    <row r="13815" spans="1:12" x14ac:dyDescent="0.25">
      <c r="A13815" s="1">
        <v>41761</v>
      </c>
      <c r="B13815">
        <v>701.75</v>
      </c>
      <c r="C13815">
        <v>710.5</v>
      </c>
      <c r="D13815">
        <v>698</v>
      </c>
      <c r="E13815">
        <v>707.75</v>
      </c>
      <c r="F13815">
        <v>9</v>
      </c>
      <c r="G13815">
        <v>707.75</v>
      </c>
      <c r="H13815">
        <v>1890</v>
      </c>
      <c r="I13815">
        <v>2144</v>
      </c>
      <c r="J13815">
        <f t="shared" si="645"/>
        <v>260.20220588235293</v>
      </c>
      <c r="K13815">
        <f t="shared" si="646"/>
        <v>2014</v>
      </c>
      <c r="L13815">
        <f t="shared" si="647"/>
        <v>5</v>
      </c>
    </row>
    <row r="13816" spans="1:12" x14ac:dyDescent="0.25">
      <c r="A13816" s="1">
        <v>41764</v>
      </c>
      <c r="B13816">
        <v>717</v>
      </c>
      <c r="C13816">
        <v>732</v>
      </c>
      <c r="D13816">
        <v>715.5</v>
      </c>
      <c r="E13816">
        <v>721.25</v>
      </c>
      <c r="F13816">
        <v>13.5</v>
      </c>
      <c r="G13816">
        <v>721.25</v>
      </c>
      <c r="H13816">
        <v>1123</v>
      </c>
      <c r="I13816">
        <v>1422</v>
      </c>
      <c r="J13816">
        <f t="shared" si="645"/>
        <v>265.16544117647061</v>
      </c>
      <c r="K13816">
        <f t="shared" si="646"/>
        <v>2014</v>
      </c>
      <c r="L13816">
        <f t="shared" si="647"/>
        <v>5</v>
      </c>
    </row>
    <row r="13817" spans="1:12" x14ac:dyDescent="0.25">
      <c r="A13817" s="1">
        <v>41765</v>
      </c>
      <c r="B13817">
        <v>724.25</v>
      </c>
      <c r="C13817">
        <v>735</v>
      </c>
      <c r="D13817">
        <v>716.75</v>
      </c>
      <c r="E13817">
        <v>731.75</v>
      </c>
      <c r="F13817">
        <v>10.5</v>
      </c>
      <c r="G13817">
        <v>731.75</v>
      </c>
      <c r="H13817">
        <v>1185</v>
      </c>
      <c r="I13817">
        <v>863</v>
      </c>
      <c r="J13817">
        <f t="shared" si="645"/>
        <v>269.02573529411762</v>
      </c>
      <c r="K13817">
        <f t="shared" si="646"/>
        <v>2014</v>
      </c>
      <c r="L13817">
        <f t="shared" si="647"/>
        <v>5</v>
      </c>
    </row>
    <row r="13818" spans="1:12" x14ac:dyDescent="0.25">
      <c r="A13818" s="1">
        <v>41766</v>
      </c>
      <c r="B13818">
        <v>730.75</v>
      </c>
      <c r="C13818">
        <v>730.75</v>
      </c>
      <c r="D13818">
        <v>726.25</v>
      </c>
      <c r="E13818">
        <v>729.75</v>
      </c>
      <c r="F13818">
        <v>2</v>
      </c>
      <c r="G13818">
        <v>729.75</v>
      </c>
      <c r="H13818">
        <v>258</v>
      </c>
      <c r="I13818">
        <v>620</v>
      </c>
      <c r="J13818">
        <f t="shared" si="645"/>
        <v>268.29044117647061</v>
      </c>
      <c r="K13818">
        <f t="shared" si="646"/>
        <v>2014</v>
      </c>
      <c r="L13818">
        <f t="shared" si="647"/>
        <v>5</v>
      </c>
    </row>
    <row r="13819" spans="1:12" x14ac:dyDescent="0.25">
      <c r="A13819" s="1">
        <v>41767</v>
      </c>
      <c r="B13819">
        <v>722</v>
      </c>
      <c r="C13819">
        <v>729</v>
      </c>
      <c r="D13819">
        <v>721</v>
      </c>
      <c r="E13819">
        <v>726.75</v>
      </c>
      <c r="F13819">
        <v>3</v>
      </c>
      <c r="G13819">
        <v>726.75</v>
      </c>
      <c r="H13819">
        <v>347</v>
      </c>
      <c r="I13819">
        <v>512</v>
      </c>
      <c r="J13819">
        <f t="shared" si="645"/>
        <v>267.1875</v>
      </c>
      <c r="K13819">
        <f t="shared" si="646"/>
        <v>2014</v>
      </c>
      <c r="L13819">
        <f t="shared" si="647"/>
        <v>5</v>
      </c>
    </row>
    <row r="13820" spans="1:12" x14ac:dyDescent="0.25">
      <c r="A13820" s="1">
        <v>41768</v>
      </c>
      <c r="B13820">
        <v>718.5</v>
      </c>
      <c r="C13820">
        <v>721.25</v>
      </c>
      <c r="D13820">
        <v>715.5</v>
      </c>
      <c r="E13820">
        <v>714</v>
      </c>
      <c r="F13820">
        <v>12.75</v>
      </c>
      <c r="G13820">
        <v>714</v>
      </c>
      <c r="H13820">
        <v>273</v>
      </c>
      <c r="I13820">
        <v>494</v>
      </c>
      <c r="J13820">
        <f t="shared" si="645"/>
        <v>262.5</v>
      </c>
      <c r="K13820">
        <f t="shared" si="646"/>
        <v>2014</v>
      </c>
      <c r="L13820">
        <f t="shared" si="647"/>
        <v>5</v>
      </c>
    </row>
    <row r="13821" spans="1:12" x14ac:dyDescent="0.25">
      <c r="A13821" s="1">
        <v>41771</v>
      </c>
      <c r="B13821">
        <v>695.5</v>
      </c>
      <c r="C13821">
        <v>704.75</v>
      </c>
      <c r="D13821">
        <v>695.5</v>
      </c>
      <c r="E13821">
        <v>705.5</v>
      </c>
      <c r="F13821">
        <v>8.5</v>
      </c>
      <c r="G13821">
        <v>705.5</v>
      </c>
      <c r="H13821">
        <v>318</v>
      </c>
      <c r="I13821">
        <v>453</v>
      </c>
      <c r="J13821">
        <f t="shared" si="645"/>
        <v>259.375</v>
      </c>
      <c r="K13821">
        <f t="shared" si="646"/>
        <v>2014</v>
      </c>
      <c r="L13821">
        <f t="shared" si="647"/>
        <v>5</v>
      </c>
    </row>
    <row r="13822" spans="1:12" x14ac:dyDescent="0.25">
      <c r="A13822" s="1">
        <v>41772</v>
      </c>
      <c r="B13822">
        <v>705</v>
      </c>
      <c r="C13822">
        <v>705</v>
      </c>
      <c r="D13822">
        <v>695.5</v>
      </c>
      <c r="E13822">
        <v>700</v>
      </c>
      <c r="F13822">
        <v>5.5</v>
      </c>
      <c r="G13822">
        <v>700</v>
      </c>
      <c r="H13822">
        <v>313</v>
      </c>
      <c r="I13822">
        <v>379</v>
      </c>
      <c r="J13822">
        <f t="shared" si="645"/>
        <v>257.35294117647061</v>
      </c>
      <c r="K13822">
        <f t="shared" si="646"/>
        <v>2014</v>
      </c>
      <c r="L13822">
        <f t="shared" si="647"/>
        <v>5</v>
      </c>
    </row>
    <row r="13823" spans="1:12" x14ac:dyDescent="0.25">
      <c r="A13823" s="1">
        <v>41773</v>
      </c>
      <c r="B13823">
        <v>709.75</v>
      </c>
      <c r="C13823">
        <v>710</v>
      </c>
      <c r="D13823">
        <v>687.75</v>
      </c>
      <c r="E13823">
        <v>690.5</v>
      </c>
      <c r="F13823">
        <v>19</v>
      </c>
      <c r="G13823">
        <v>690.25</v>
      </c>
      <c r="H13823">
        <v>65491</v>
      </c>
      <c r="I13823">
        <v>221844</v>
      </c>
      <c r="J13823">
        <f t="shared" si="645"/>
        <v>253.76838235294119</v>
      </c>
      <c r="K13823">
        <f t="shared" si="646"/>
        <v>2014</v>
      </c>
      <c r="L13823">
        <f t="shared" si="647"/>
        <v>5</v>
      </c>
    </row>
    <row r="13824" spans="1:12" x14ac:dyDescent="0.25">
      <c r="A13824" s="1">
        <v>41774</v>
      </c>
      <c r="B13824">
        <v>690.5</v>
      </c>
      <c r="C13824">
        <v>691</v>
      </c>
      <c r="D13824">
        <v>676.75</v>
      </c>
      <c r="E13824">
        <v>678</v>
      </c>
      <c r="F13824">
        <v>12</v>
      </c>
      <c r="G13824">
        <v>678.25</v>
      </c>
      <c r="H13824">
        <v>57143</v>
      </c>
      <c r="I13824">
        <v>217848</v>
      </c>
      <c r="J13824">
        <f t="shared" si="645"/>
        <v>249.35661764705881</v>
      </c>
      <c r="K13824">
        <f t="shared" si="646"/>
        <v>2014</v>
      </c>
      <c r="L13824">
        <f t="shared" si="647"/>
        <v>5</v>
      </c>
    </row>
    <row r="13825" spans="1:12" x14ac:dyDescent="0.25">
      <c r="A13825" s="1">
        <v>41775</v>
      </c>
      <c r="B13825">
        <v>678.75</v>
      </c>
      <c r="C13825">
        <v>682.75</v>
      </c>
      <c r="D13825">
        <v>670.5</v>
      </c>
      <c r="E13825">
        <v>675</v>
      </c>
      <c r="F13825">
        <v>4</v>
      </c>
      <c r="G13825">
        <v>674.25</v>
      </c>
      <c r="H13825">
        <v>48198</v>
      </c>
      <c r="I13825">
        <v>216085</v>
      </c>
      <c r="J13825">
        <f t="shared" si="645"/>
        <v>247.8860294117647</v>
      </c>
      <c r="K13825">
        <f t="shared" si="646"/>
        <v>2014</v>
      </c>
      <c r="L13825">
        <f t="shared" si="647"/>
        <v>5</v>
      </c>
    </row>
    <row r="13826" spans="1:12" x14ac:dyDescent="0.25">
      <c r="A13826" s="1">
        <v>41778</v>
      </c>
      <c r="B13826">
        <v>671.5</v>
      </c>
      <c r="C13826">
        <v>678.25</v>
      </c>
      <c r="D13826">
        <v>662.75</v>
      </c>
      <c r="E13826">
        <v>675</v>
      </c>
      <c r="F13826">
        <v>0.25</v>
      </c>
      <c r="G13826">
        <v>674.5</v>
      </c>
      <c r="H13826">
        <v>72449</v>
      </c>
      <c r="I13826">
        <v>215293</v>
      </c>
      <c r="J13826">
        <f t="shared" ref="J13826:J13889" si="648">G13826/100*5000/136</f>
        <v>247.97794117647058</v>
      </c>
      <c r="K13826">
        <f t="shared" ref="K13826:K13889" si="649">YEAR(A13826)</f>
        <v>2014</v>
      </c>
      <c r="L13826">
        <f t="shared" ref="L13826:L13889" si="650">MONTH(A13826)</f>
        <v>5</v>
      </c>
    </row>
    <row r="13827" spans="1:12" x14ac:dyDescent="0.25">
      <c r="A13827" s="1">
        <v>41779</v>
      </c>
      <c r="B13827">
        <v>674</v>
      </c>
      <c r="C13827">
        <v>686</v>
      </c>
      <c r="D13827">
        <v>666</v>
      </c>
      <c r="E13827">
        <v>669.75</v>
      </c>
      <c r="F13827">
        <v>4</v>
      </c>
      <c r="G13827">
        <v>670.5</v>
      </c>
      <c r="H13827">
        <v>65307</v>
      </c>
      <c r="I13827">
        <v>216151</v>
      </c>
      <c r="J13827">
        <f t="shared" si="648"/>
        <v>246.50735294117646</v>
      </c>
      <c r="K13827">
        <f t="shared" si="649"/>
        <v>2014</v>
      </c>
      <c r="L13827">
        <f t="shared" si="650"/>
        <v>5</v>
      </c>
    </row>
    <row r="13828" spans="1:12" x14ac:dyDescent="0.25">
      <c r="A13828" s="1">
        <v>41780</v>
      </c>
      <c r="B13828">
        <v>668</v>
      </c>
      <c r="C13828">
        <v>675.5</v>
      </c>
      <c r="D13828">
        <v>663</v>
      </c>
      <c r="E13828">
        <v>664.25</v>
      </c>
      <c r="F13828">
        <v>6.25</v>
      </c>
      <c r="G13828">
        <v>664.25</v>
      </c>
      <c r="H13828">
        <v>65987</v>
      </c>
      <c r="I13828">
        <v>211438</v>
      </c>
      <c r="J13828">
        <f t="shared" si="648"/>
        <v>244.20955882352942</v>
      </c>
      <c r="K13828">
        <f t="shared" si="649"/>
        <v>2014</v>
      </c>
      <c r="L13828">
        <f t="shared" si="650"/>
        <v>5</v>
      </c>
    </row>
    <row r="13829" spans="1:12" x14ac:dyDescent="0.25">
      <c r="A13829" s="1">
        <v>41781</v>
      </c>
      <c r="B13829">
        <v>665.5</v>
      </c>
      <c r="C13829">
        <v>669.75</v>
      </c>
      <c r="D13829">
        <v>654</v>
      </c>
      <c r="E13829">
        <v>658.5</v>
      </c>
      <c r="F13829">
        <v>5</v>
      </c>
      <c r="G13829">
        <v>659.25</v>
      </c>
      <c r="H13829">
        <v>67005</v>
      </c>
      <c r="I13829">
        <v>208300</v>
      </c>
      <c r="J13829">
        <f t="shared" si="648"/>
        <v>242.37132352941177</v>
      </c>
      <c r="K13829">
        <f t="shared" si="649"/>
        <v>2014</v>
      </c>
      <c r="L13829">
        <f t="shared" si="650"/>
        <v>5</v>
      </c>
    </row>
    <row r="13830" spans="1:12" x14ac:dyDescent="0.25">
      <c r="A13830" s="1">
        <v>41782</v>
      </c>
      <c r="B13830">
        <v>660.25</v>
      </c>
      <c r="C13830">
        <v>663.5</v>
      </c>
      <c r="D13830">
        <v>651.25</v>
      </c>
      <c r="E13830">
        <v>653</v>
      </c>
      <c r="F13830">
        <v>6.75</v>
      </c>
      <c r="G13830">
        <v>652.5</v>
      </c>
      <c r="H13830">
        <v>56974</v>
      </c>
      <c r="I13830">
        <v>208725</v>
      </c>
      <c r="J13830">
        <f t="shared" si="648"/>
        <v>239.88970588235293</v>
      </c>
      <c r="K13830">
        <f t="shared" si="649"/>
        <v>2014</v>
      </c>
      <c r="L13830">
        <f t="shared" si="650"/>
        <v>5</v>
      </c>
    </row>
    <row r="13831" spans="1:12" x14ac:dyDescent="0.25">
      <c r="A13831" s="1">
        <v>41786</v>
      </c>
      <c r="B13831">
        <v>645</v>
      </c>
      <c r="C13831">
        <v>648.5</v>
      </c>
      <c r="D13831">
        <v>640.25</v>
      </c>
      <c r="E13831">
        <v>641</v>
      </c>
      <c r="F13831">
        <v>11.5</v>
      </c>
      <c r="G13831">
        <v>641</v>
      </c>
      <c r="H13831">
        <v>52896</v>
      </c>
      <c r="I13831">
        <v>207227</v>
      </c>
      <c r="J13831">
        <f t="shared" si="648"/>
        <v>235.66176470588235</v>
      </c>
      <c r="K13831">
        <f t="shared" si="649"/>
        <v>2014</v>
      </c>
      <c r="L13831">
        <f t="shared" si="650"/>
        <v>5</v>
      </c>
    </row>
    <row r="13832" spans="1:12" x14ac:dyDescent="0.25">
      <c r="A13832" s="1">
        <v>41787</v>
      </c>
      <c r="B13832">
        <v>637.25</v>
      </c>
      <c r="C13832">
        <v>641.75</v>
      </c>
      <c r="D13832">
        <v>633</v>
      </c>
      <c r="E13832">
        <v>638.5</v>
      </c>
      <c r="F13832">
        <v>2.25</v>
      </c>
      <c r="G13832">
        <v>638.75</v>
      </c>
      <c r="H13832">
        <v>44978</v>
      </c>
      <c r="I13832">
        <v>203560</v>
      </c>
      <c r="J13832">
        <f t="shared" si="648"/>
        <v>234.83455882352942</v>
      </c>
      <c r="K13832">
        <f t="shared" si="649"/>
        <v>2014</v>
      </c>
      <c r="L13832">
        <f t="shared" si="650"/>
        <v>5</v>
      </c>
    </row>
    <row r="13833" spans="1:12" x14ac:dyDescent="0.25">
      <c r="A13833" s="1">
        <v>41788</v>
      </c>
      <c r="B13833">
        <v>638.5</v>
      </c>
      <c r="C13833">
        <v>645</v>
      </c>
      <c r="D13833">
        <v>629.75</v>
      </c>
      <c r="E13833">
        <v>632</v>
      </c>
      <c r="F13833">
        <v>6.25</v>
      </c>
      <c r="G13833">
        <v>632.5</v>
      </c>
      <c r="H13833">
        <v>49427</v>
      </c>
      <c r="I13833">
        <v>202767</v>
      </c>
      <c r="J13833">
        <f t="shared" si="648"/>
        <v>232.53676470588235</v>
      </c>
      <c r="K13833">
        <f t="shared" si="649"/>
        <v>2014</v>
      </c>
      <c r="L13833">
        <f t="shared" si="650"/>
        <v>5</v>
      </c>
    </row>
    <row r="13834" spans="1:12" x14ac:dyDescent="0.25">
      <c r="A13834" s="1">
        <v>41789</v>
      </c>
      <c r="B13834">
        <v>633</v>
      </c>
      <c r="C13834">
        <v>637</v>
      </c>
      <c r="D13834">
        <v>625.5</v>
      </c>
      <c r="E13834">
        <v>627.5</v>
      </c>
      <c r="F13834">
        <v>5.25</v>
      </c>
      <c r="G13834">
        <v>627.25</v>
      </c>
      <c r="H13834">
        <v>48605</v>
      </c>
      <c r="I13834">
        <v>200468</v>
      </c>
      <c r="J13834">
        <f t="shared" si="648"/>
        <v>230.60661764705881</v>
      </c>
      <c r="K13834">
        <f t="shared" si="649"/>
        <v>2014</v>
      </c>
      <c r="L13834">
        <f t="shared" si="650"/>
        <v>5</v>
      </c>
    </row>
    <row r="13835" spans="1:12" x14ac:dyDescent="0.25">
      <c r="A13835" s="1">
        <v>41792</v>
      </c>
      <c r="B13835">
        <v>624.75</v>
      </c>
      <c r="C13835">
        <v>626.75</v>
      </c>
      <c r="D13835">
        <v>616.25</v>
      </c>
      <c r="E13835">
        <v>622.5</v>
      </c>
      <c r="F13835">
        <v>6.5</v>
      </c>
      <c r="G13835">
        <v>620.75</v>
      </c>
      <c r="H13835">
        <v>62381</v>
      </c>
      <c r="I13835">
        <v>197258</v>
      </c>
      <c r="J13835">
        <f t="shared" si="648"/>
        <v>228.21691176470586</v>
      </c>
      <c r="K13835">
        <f t="shared" si="649"/>
        <v>2014</v>
      </c>
      <c r="L13835">
        <f t="shared" si="650"/>
        <v>6</v>
      </c>
    </row>
    <row r="13836" spans="1:12" x14ac:dyDescent="0.25">
      <c r="A13836" s="1">
        <v>41793</v>
      </c>
      <c r="B13836">
        <v>622</v>
      </c>
      <c r="C13836">
        <v>624</v>
      </c>
      <c r="D13836">
        <v>611</v>
      </c>
      <c r="E13836">
        <v>613</v>
      </c>
      <c r="F13836">
        <v>8.25</v>
      </c>
      <c r="G13836">
        <v>612.5</v>
      </c>
      <c r="H13836">
        <v>55552</v>
      </c>
      <c r="I13836">
        <v>198056</v>
      </c>
      <c r="J13836">
        <f t="shared" si="648"/>
        <v>225.18382352941177</v>
      </c>
      <c r="K13836">
        <f t="shared" si="649"/>
        <v>2014</v>
      </c>
      <c r="L13836">
        <f t="shared" si="650"/>
        <v>6</v>
      </c>
    </row>
    <row r="13837" spans="1:12" x14ac:dyDescent="0.25">
      <c r="A13837" s="1">
        <v>41794</v>
      </c>
      <c r="B13837">
        <v>612.5</v>
      </c>
      <c r="C13837">
        <v>619.5</v>
      </c>
      <c r="D13837">
        <v>610.75</v>
      </c>
      <c r="E13837">
        <v>614.5</v>
      </c>
      <c r="F13837">
        <v>2</v>
      </c>
      <c r="G13837">
        <v>614.5</v>
      </c>
      <c r="H13837">
        <v>46073</v>
      </c>
      <c r="I13837">
        <v>192073</v>
      </c>
      <c r="J13837">
        <f t="shared" si="648"/>
        <v>225.91911764705878</v>
      </c>
      <c r="K13837">
        <f t="shared" si="649"/>
        <v>2014</v>
      </c>
      <c r="L13837">
        <f t="shared" si="650"/>
        <v>6</v>
      </c>
    </row>
    <row r="13838" spans="1:12" x14ac:dyDescent="0.25">
      <c r="A13838" s="1">
        <v>41795</v>
      </c>
      <c r="B13838">
        <v>613.5</v>
      </c>
      <c r="C13838">
        <v>617.25</v>
      </c>
      <c r="D13838">
        <v>605</v>
      </c>
      <c r="E13838">
        <v>607</v>
      </c>
      <c r="F13838">
        <v>8.75</v>
      </c>
      <c r="G13838">
        <v>605.75</v>
      </c>
      <c r="H13838">
        <v>51881</v>
      </c>
      <c r="I13838">
        <v>187479</v>
      </c>
      <c r="J13838">
        <f t="shared" si="648"/>
        <v>222.70220588235293</v>
      </c>
      <c r="K13838">
        <f t="shared" si="649"/>
        <v>2014</v>
      </c>
      <c r="L13838">
        <f t="shared" si="650"/>
        <v>6</v>
      </c>
    </row>
    <row r="13839" spans="1:12" x14ac:dyDescent="0.25">
      <c r="A13839" s="1">
        <v>41796</v>
      </c>
      <c r="B13839">
        <v>605.5</v>
      </c>
      <c r="C13839">
        <v>619.5</v>
      </c>
      <c r="D13839">
        <v>603</v>
      </c>
      <c r="E13839">
        <v>618.75</v>
      </c>
      <c r="F13839">
        <v>12.5</v>
      </c>
      <c r="G13839">
        <v>618.25</v>
      </c>
      <c r="H13839">
        <v>65706</v>
      </c>
      <c r="I13839">
        <v>183050</v>
      </c>
      <c r="J13839">
        <f t="shared" si="648"/>
        <v>227.29779411764707</v>
      </c>
      <c r="K13839">
        <f t="shared" si="649"/>
        <v>2014</v>
      </c>
      <c r="L13839">
        <f t="shared" si="650"/>
        <v>6</v>
      </c>
    </row>
    <row r="13840" spans="1:12" x14ac:dyDescent="0.25">
      <c r="A13840" s="1">
        <v>41799</v>
      </c>
      <c r="B13840">
        <v>618.25</v>
      </c>
      <c r="C13840">
        <v>626.25</v>
      </c>
      <c r="D13840">
        <v>607.5</v>
      </c>
      <c r="E13840">
        <v>613.5</v>
      </c>
      <c r="F13840">
        <v>5.75</v>
      </c>
      <c r="G13840">
        <v>612.5</v>
      </c>
      <c r="H13840">
        <v>65774</v>
      </c>
      <c r="I13840">
        <v>175841</v>
      </c>
      <c r="J13840">
        <f t="shared" si="648"/>
        <v>225.18382352941177</v>
      </c>
      <c r="K13840">
        <f t="shared" si="649"/>
        <v>2014</v>
      </c>
      <c r="L13840">
        <f t="shared" si="650"/>
        <v>6</v>
      </c>
    </row>
    <row r="13841" spans="1:12" x14ac:dyDescent="0.25">
      <c r="A13841" s="1">
        <v>41800</v>
      </c>
      <c r="B13841">
        <v>614.75</v>
      </c>
      <c r="C13841">
        <v>616</v>
      </c>
      <c r="D13841">
        <v>599.25</v>
      </c>
      <c r="E13841">
        <v>601</v>
      </c>
      <c r="F13841">
        <v>11.25</v>
      </c>
      <c r="G13841">
        <v>601.25</v>
      </c>
      <c r="H13841">
        <v>69544</v>
      </c>
      <c r="I13841">
        <v>168194</v>
      </c>
      <c r="J13841">
        <f t="shared" si="648"/>
        <v>221.04779411764707</v>
      </c>
      <c r="K13841">
        <f t="shared" si="649"/>
        <v>2014</v>
      </c>
      <c r="L13841">
        <f t="shared" si="650"/>
        <v>6</v>
      </c>
    </row>
    <row r="13842" spans="1:12" x14ac:dyDescent="0.25">
      <c r="A13842" s="1">
        <v>41801</v>
      </c>
      <c r="B13842">
        <v>603</v>
      </c>
      <c r="C13842">
        <v>608.5</v>
      </c>
      <c r="D13842">
        <v>588.5</v>
      </c>
      <c r="E13842">
        <v>589.5</v>
      </c>
      <c r="F13842">
        <v>12</v>
      </c>
      <c r="G13842">
        <v>589.25</v>
      </c>
      <c r="H13842">
        <v>75859</v>
      </c>
      <c r="I13842">
        <v>160999</v>
      </c>
      <c r="J13842">
        <f t="shared" si="648"/>
        <v>216.6360294117647</v>
      </c>
      <c r="K13842">
        <f t="shared" si="649"/>
        <v>2014</v>
      </c>
      <c r="L13842">
        <f t="shared" si="650"/>
        <v>6</v>
      </c>
    </row>
    <row r="13843" spans="1:12" x14ac:dyDescent="0.25">
      <c r="A13843" s="1">
        <v>41802</v>
      </c>
      <c r="B13843">
        <v>588</v>
      </c>
      <c r="C13843">
        <v>593.5</v>
      </c>
      <c r="D13843">
        <v>584</v>
      </c>
      <c r="E13843">
        <v>584</v>
      </c>
      <c r="F13843">
        <v>4</v>
      </c>
      <c r="G13843">
        <v>585.25</v>
      </c>
      <c r="H13843">
        <v>63924</v>
      </c>
      <c r="I13843">
        <v>146503</v>
      </c>
      <c r="J13843">
        <f t="shared" si="648"/>
        <v>215.16544117647058</v>
      </c>
      <c r="K13843">
        <f t="shared" si="649"/>
        <v>2014</v>
      </c>
      <c r="L13843">
        <f t="shared" si="650"/>
        <v>6</v>
      </c>
    </row>
    <row r="13844" spans="1:12" x14ac:dyDescent="0.25">
      <c r="A13844" s="1">
        <v>41803</v>
      </c>
      <c r="B13844">
        <v>585.5</v>
      </c>
      <c r="C13844">
        <v>594.5</v>
      </c>
      <c r="D13844">
        <v>583.5</v>
      </c>
      <c r="E13844">
        <v>586</v>
      </c>
      <c r="F13844">
        <v>0.75</v>
      </c>
      <c r="G13844">
        <v>586</v>
      </c>
      <c r="H13844">
        <v>66231</v>
      </c>
      <c r="I13844">
        <v>129263</v>
      </c>
      <c r="J13844">
        <f t="shared" si="648"/>
        <v>215.44117647058823</v>
      </c>
      <c r="K13844">
        <f t="shared" si="649"/>
        <v>2014</v>
      </c>
      <c r="L13844">
        <f t="shared" si="650"/>
        <v>6</v>
      </c>
    </row>
    <row r="13845" spans="1:12" x14ac:dyDescent="0.25">
      <c r="A13845" s="1">
        <v>41806</v>
      </c>
      <c r="B13845">
        <v>586</v>
      </c>
      <c r="C13845">
        <v>594.75</v>
      </c>
      <c r="D13845">
        <v>580.25</v>
      </c>
      <c r="E13845">
        <v>581.5</v>
      </c>
      <c r="F13845">
        <v>5</v>
      </c>
      <c r="G13845">
        <v>581</v>
      </c>
      <c r="H13845">
        <v>43272</v>
      </c>
      <c r="I13845">
        <v>113862</v>
      </c>
      <c r="J13845">
        <f t="shared" si="648"/>
        <v>213.60294117647055</v>
      </c>
      <c r="K13845">
        <f t="shared" si="649"/>
        <v>2014</v>
      </c>
      <c r="L13845">
        <f t="shared" si="650"/>
        <v>6</v>
      </c>
    </row>
    <row r="13846" spans="1:12" x14ac:dyDescent="0.25">
      <c r="A13846" s="1">
        <v>41807</v>
      </c>
      <c r="B13846">
        <v>581</v>
      </c>
      <c r="C13846">
        <v>584.75</v>
      </c>
      <c r="D13846">
        <v>576.75</v>
      </c>
      <c r="E13846">
        <v>581.5</v>
      </c>
      <c r="F13846">
        <v>0.75</v>
      </c>
      <c r="G13846">
        <v>581.75</v>
      </c>
      <c r="H13846">
        <v>55006</v>
      </c>
      <c r="I13846">
        <v>107671</v>
      </c>
      <c r="J13846">
        <f t="shared" si="648"/>
        <v>213.87867647058823</v>
      </c>
      <c r="K13846">
        <f t="shared" si="649"/>
        <v>2014</v>
      </c>
      <c r="L13846">
        <f t="shared" si="650"/>
        <v>6</v>
      </c>
    </row>
    <row r="13847" spans="1:12" x14ac:dyDescent="0.25">
      <c r="A13847" s="1">
        <v>41808</v>
      </c>
      <c r="B13847">
        <v>582</v>
      </c>
      <c r="C13847">
        <v>598</v>
      </c>
      <c r="D13847">
        <v>581.5</v>
      </c>
      <c r="E13847">
        <v>586.25</v>
      </c>
      <c r="F13847">
        <v>5.25</v>
      </c>
      <c r="G13847">
        <v>587</v>
      </c>
      <c r="H13847">
        <v>54252</v>
      </c>
      <c r="I13847">
        <v>93721</v>
      </c>
      <c r="J13847">
        <f t="shared" si="648"/>
        <v>215.80882352941177</v>
      </c>
      <c r="K13847">
        <f t="shared" si="649"/>
        <v>2014</v>
      </c>
      <c r="L13847">
        <f t="shared" si="650"/>
        <v>6</v>
      </c>
    </row>
    <row r="13848" spans="1:12" x14ac:dyDescent="0.25">
      <c r="A13848" s="1">
        <v>41809</v>
      </c>
      <c r="B13848">
        <v>586.25</v>
      </c>
      <c r="C13848">
        <v>596.5</v>
      </c>
      <c r="D13848">
        <v>585.75</v>
      </c>
      <c r="E13848">
        <v>593.5</v>
      </c>
      <c r="F13848">
        <v>6.5</v>
      </c>
      <c r="G13848">
        <v>593.5</v>
      </c>
      <c r="H13848">
        <v>44931</v>
      </c>
      <c r="I13848">
        <v>82354</v>
      </c>
      <c r="J13848">
        <f t="shared" si="648"/>
        <v>218.19852941176467</v>
      </c>
      <c r="K13848">
        <f t="shared" si="649"/>
        <v>2014</v>
      </c>
      <c r="L13848">
        <f t="shared" si="650"/>
        <v>6</v>
      </c>
    </row>
    <row r="13849" spans="1:12" x14ac:dyDescent="0.25">
      <c r="A13849" s="1">
        <v>41810</v>
      </c>
      <c r="B13849">
        <v>593.25</v>
      </c>
      <c r="C13849">
        <v>594.5</v>
      </c>
      <c r="D13849">
        <v>582.75</v>
      </c>
      <c r="E13849">
        <v>585</v>
      </c>
      <c r="F13849">
        <v>8.25</v>
      </c>
      <c r="G13849">
        <v>585.25</v>
      </c>
      <c r="H13849">
        <v>36841</v>
      </c>
      <c r="I13849">
        <v>74867</v>
      </c>
      <c r="J13849">
        <f t="shared" si="648"/>
        <v>215.16544117647058</v>
      </c>
      <c r="K13849">
        <f t="shared" si="649"/>
        <v>2014</v>
      </c>
      <c r="L13849">
        <f t="shared" si="650"/>
        <v>6</v>
      </c>
    </row>
    <row r="13850" spans="1:12" x14ac:dyDescent="0.25">
      <c r="A13850" s="1">
        <v>41813</v>
      </c>
      <c r="B13850">
        <v>585</v>
      </c>
      <c r="C13850">
        <v>593</v>
      </c>
      <c r="D13850">
        <v>577.75</v>
      </c>
      <c r="E13850">
        <v>579</v>
      </c>
      <c r="F13850">
        <v>5.5</v>
      </c>
      <c r="G13850">
        <v>579.75</v>
      </c>
      <c r="H13850">
        <v>30465</v>
      </c>
      <c r="I13850">
        <v>46079</v>
      </c>
      <c r="J13850">
        <f t="shared" si="648"/>
        <v>213.14338235294119</v>
      </c>
      <c r="K13850">
        <f t="shared" si="649"/>
        <v>2014</v>
      </c>
      <c r="L13850">
        <f t="shared" si="650"/>
        <v>6</v>
      </c>
    </row>
    <row r="13851" spans="1:12" x14ac:dyDescent="0.25">
      <c r="A13851" s="1">
        <v>41814</v>
      </c>
      <c r="B13851">
        <v>579.75</v>
      </c>
      <c r="C13851">
        <v>580</v>
      </c>
      <c r="D13851">
        <v>570</v>
      </c>
      <c r="E13851">
        <v>571.5</v>
      </c>
      <c r="F13851">
        <v>8.75</v>
      </c>
      <c r="G13851">
        <v>571</v>
      </c>
      <c r="H13851">
        <v>19853</v>
      </c>
      <c r="I13851">
        <v>36269</v>
      </c>
      <c r="J13851">
        <f t="shared" si="648"/>
        <v>209.9264705882353</v>
      </c>
      <c r="K13851">
        <f t="shared" si="649"/>
        <v>2014</v>
      </c>
      <c r="L13851">
        <f t="shared" si="650"/>
        <v>6</v>
      </c>
    </row>
    <row r="13852" spans="1:12" x14ac:dyDescent="0.25">
      <c r="A13852" s="1">
        <v>41815</v>
      </c>
      <c r="B13852">
        <v>570</v>
      </c>
      <c r="C13852">
        <v>576</v>
      </c>
      <c r="D13852">
        <v>567.75</v>
      </c>
      <c r="E13852">
        <v>574.5</v>
      </c>
      <c r="F13852">
        <v>4.5</v>
      </c>
      <c r="G13852">
        <v>575.5</v>
      </c>
      <c r="H13852">
        <v>18535</v>
      </c>
      <c r="I13852">
        <v>28134</v>
      </c>
      <c r="J13852">
        <f t="shared" si="648"/>
        <v>211.58088235294119</v>
      </c>
      <c r="K13852">
        <f t="shared" si="649"/>
        <v>2014</v>
      </c>
      <c r="L13852">
        <f t="shared" si="650"/>
        <v>6</v>
      </c>
    </row>
    <row r="13853" spans="1:12" x14ac:dyDescent="0.25">
      <c r="A13853" s="1">
        <v>41816</v>
      </c>
      <c r="B13853">
        <v>575.5</v>
      </c>
      <c r="C13853">
        <v>584.25</v>
      </c>
      <c r="D13853">
        <v>572.75</v>
      </c>
      <c r="E13853">
        <v>580</v>
      </c>
      <c r="F13853">
        <v>6.75</v>
      </c>
      <c r="G13853">
        <v>582.25</v>
      </c>
      <c r="H13853">
        <v>24904</v>
      </c>
      <c r="I13853">
        <v>19927</v>
      </c>
      <c r="J13853">
        <f t="shared" si="648"/>
        <v>214.0625</v>
      </c>
      <c r="K13853">
        <f t="shared" si="649"/>
        <v>2014</v>
      </c>
      <c r="L13853">
        <f t="shared" si="650"/>
        <v>6</v>
      </c>
    </row>
    <row r="13854" spans="1:12" x14ac:dyDescent="0.25">
      <c r="A13854" s="1">
        <v>41817</v>
      </c>
      <c r="B13854">
        <v>580</v>
      </c>
      <c r="C13854">
        <v>590</v>
      </c>
      <c r="D13854">
        <v>577.25</v>
      </c>
      <c r="E13854">
        <v>585</v>
      </c>
      <c r="F13854">
        <v>3</v>
      </c>
      <c r="G13854">
        <v>585.25</v>
      </c>
      <c r="H13854">
        <v>15814</v>
      </c>
      <c r="I13854">
        <v>11142</v>
      </c>
      <c r="J13854">
        <f t="shared" si="648"/>
        <v>215.16544117647058</v>
      </c>
      <c r="K13854">
        <f t="shared" si="649"/>
        <v>2014</v>
      </c>
      <c r="L13854">
        <f t="shared" si="650"/>
        <v>6</v>
      </c>
    </row>
    <row r="13855" spans="1:12" x14ac:dyDescent="0.25">
      <c r="A13855" s="1">
        <v>41820</v>
      </c>
      <c r="B13855">
        <v>583.5</v>
      </c>
      <c r="C13855">
        <v>584.25</v>
      </c>
      <c r="D13855">
        <v>555.75</v>
      </c>
      <c r="E13855">
        <v>564.75</v>
      </c>
      <c r="F13855">
        <v>20.5</v>
      </c>
      <c r="G13855">
        <v>564.75</v>
      </c>
      <c r="H13855">
        <v>5947</v>
      </c>
      <c r="I13855">
        <v>4431</v>
      </c>
      <c r="J13855">
        <f t="shared" si="648"/>
        <v>207.62867647058823</v>
      </c>
      <c r="K13855">
        <f t="shared" si="649"/>
        <v>2014</v>
      </c>
      <c r="L13855">
        <f t="shared" si="650"/>
        <v>6</v>
      </c>
    </row>
    <row r="13856" spans="1:12" x14ac:dyDescent="0.25">
      <c r="A13856" s="1">
        <v>41821</v>
      </c>
      <c r="B13856">
        <v>564.75</v>
      </c>
      <c r="C13856">
        <v>566.25</v>
      </c>
      <c r="D13856">
        <v>557.25</v>
      </c>
      <c r="E13856">
        <v>559.75</v>
      </c>
      <c r="F13856">
        <v>5</v>
      </c>
      <c r="G13856">
        <v>559.75</v>
      </c>
      <c r="H13856">
        <v>1068</v>
      </c>
      <c r="I13856">
        <v>2138</v>
      </c>
      <c r="J13856">
        <f t="shared" si="648"/>
        <v>205.79044117647058</v>
      </c>
      <c r="K13856">
        <f t="shared" si="649"/>
        <v>2014</v>
      </c>
      <c r="L13856">
        <f t="shared" si="650"/>
        <v>7</v>
      </c>
    </row>
    <row r="13857" spans="1:12" x14ac:dyDescent="0.25">
      <c r="A13857" s="1">
        <v>41822</v>
      </c>
      <c r="B13857">
        <v>560.75</v>
      </c>
      <c r="C13857">
        <v>562.75</v>
      </c>
      <c r="D13857">
        <v>555.5</v>
      </c>
      <c r="E13857">
        <v>561.75</v>
      </c>
      <c r="F13857">
        <v>2</v>
      </c>
      <c r="G13857">
        <v>561.75</v>
      </c>
      <c r="H13857">
        <v>1272</v>
      </c>
      <c r="I13857">
        <v>1528</v>
      </c>
      <c r="J13857">
        <f t="shared" si="648"/>
        <v>206.52573529411765</v>
      </c>
      <c r="K13857">
        <f t="shared" si="649"/>
        <v>2014</v>
      </c>
      <c r="L13857">
        <f t="shared" si="650"/>
        <v>7</v>
      </c>
    </row>
    <row r="13858" spans="1:12" x14ac:dyDescent="0.25">
      <c r="A13858" s="1">
        <v>41823</v>
      </c>
      <c r="B13858">
        <v>561.75</v>
      </c>
      <c r="C13858">
        <v>568.75</v>
      </c>
      <c r="D13858">
        <v>559.75</v>
      </c>
      <c r="E13858">
        <v>568</v>
      </c>
      <c r="F13858">
        <v>6.25</v>
      </c>
      <c r="G13858">
        <v>568</v>
      </c>
      <c r="H13858">
        <v>527</v>
      </c>
      <c r="I13858">
        <v>902</v>
      </c>
      <c r="J13858">
        <f t="shared" si="648"/>
        <v>208.8235294117647</v>
      </c>
      <c r="K13858">
        <f t="shared" si="649"/>
        <v>2014</v>
      </c>
      <c r="L13858">
        <f t="shared" si="650"/>
        <v>7</v>
      </c>
    </row>
    <row r="13859" spans="1:12" x14ac:dyDescent="0.25">
      <c r="A13859" s="1">
        <v>41827</v>
      </c>
      <c r="B13859">
        <v>567.25</v>
      </c>
      <c r="C13859">
        <v>567.25</v>
      </c>
      <c r="D13859">
        <v>547.5</v>
      </c>
      <c r="E13859">
        <v>555.5</v>
      </c>
      <c r="F13859">
        <v>23</v>
      </c>
      <c r="G13859">
        <v>545</v>
      </c>
      <c r="H13859">
        <v>213</v>
      </c>
      <c r="I13859">
        <v>623</v>
      </c>
      <c r="J13859">
        <f t="shared" si="648"/>
        <v>200.36764705882354</v>
      </c>
      <c r="K13859">
        <f t="shared" si="649"/>
        <v>2014</v>
      </c>
      <c r="L13859">
        <f t="shared" si="650"/>
        <v>7</v>
      </c>
    </row>
    <row r="13860" spans="1:12" x14ac:dyDescent="0.25">
      <c r="A13860" s="1">
        <v>41828</v>
      </c>
      <c r="B13860">
        <v>549</v>
      </c>
      <c r="C13860">
        <v>549.5</v>
      </c>
      <c r="D13860">
        <v>545.5</v>
      </c>
      <c r="E13860">
        <v>545.25</v>
      </c>
      <c r="F13860">
        <v>0.25</v>
      </c>
      <c r="G13860">
        <v>545.25</v>
      </c>
      <c r="H13860">
        <v>138</v>
      </c>
      <c r="I13860">
        <v>500</v>
      </c>
      <c r="J13860">
        <f t="shared" si="648"/>
        <v>200.45955882352942</v>
      </c>
      <c r="K13860">
        <f t="shared" si="649"/>
        <v>2014</v>
      </c>
      <c r="L13860">
        <f t="shared" si="650"/>
        <v>7</v>
      </c>
    </row>
    <row r="13861" spans="1:12" x14ac:dyDescent="0.25">
      <c r="A13861" s="1">
        <v>41829</v>
      </c>
      <c r="B13861">
        <v>545.75</v>
      </c>
      <c r="C13861">
        <v>545.75</v>
      </c>
      <c r="D13861">
        <v>537</v>
      </c>
      <c r="E13861">
        <v>539.5</v>
      </c>
      <c r="F13861">
        <v>5.75</v>
      </c>
      <c r="G13861">
        <v>539.5</v>
      </c>
      <c r="H13861">
        <v>219</v>
      </c>
      <c r="I13861">
        <v>377</v>
      </c>
      <c r="J13861">
        <f t="shared" si="648"/>
        <v>198.34558823529409</v>
      </c>
      <c r="K13861">
        <f t="shared" si="649"/>
        <v>2014</v>
      </c>
      <c r="L13861">
        <f t="shared" si="650"/>
        <v>7</v>
      </c>
    </row>
    <row r="13862" spans="1:12" x14ac:dyDescent="0.25">
      <c r="A13862" s="1">
        <v>41830</v>
      </c>
      <c r="B13862">
        <v>542.75</v>
      </c>
      <c r="C13862">
        <v>543.5</v>
      </c>
      <c r="D13862">
        <v>535.25</v>
      </c>
      <c r="E13862">
        <v>536.75</v>
      </c>
      <c r="F13862">
        <v>2.75</v>
      </c>
      <c r="G13862">
        <v>536.75</v>
      </c>
      <c r="H13862">
        <v>108</v>
      </c>
      <c r="I13862">
        <v>225</v>
      </c>
      <c r="J13862">
        <f t="shared" si="648"/>
        <v>197.33455882352942</v>
      </c>
      <c r="K13862">
        <f t="shared" si="649"/>
        <v>2014</v>
      </c>
      <c r="L13862">
        <f t="shared" si="650"/>
        <v>7</v>
      </c>
    </row>
    <row r="13863" spans="1:12" x14ac:dyDescent="0.25">
      <c r="A13863" s="1">
        <v>41831</v>
      </c>
      <c r="B13863">
        <v>536.75</v>
      </c>
      <c r="C13863">
        <v>536.75</v>
      </c>
      <c r="D13863">
        <v>518.25</v>
      </c>
      <c r="E13863">
        <v>514.75</v>
      </c>
      <c r="F13863">
        <v>22</v>
      </c>
      <c r="G13863">
        <v>514.75</v>
      </c>
      <c r="H13863">
        <v>106</v>
      </c>
      <c r="I13863">
        <v>139</v>
      </c>
      <c r="J13863">
        <f t="shared" si="648"/>
        <v>189.24632352941177</v>
      </c>
      <c r="K13863">
        <f t="shared" si="649"/>
        <v>2014</v>
      </c>
      <c r="L13863">
        <f t="shared" si="650"/>
        <v>7</v>
      </c>
    </row>
    <row r="13864" spans="1:12" x14ac:dyDescent="0.25">
      <c r="A13864" s="1">
        <v>41834</v>
      </c>
      <c r="B13864">
        <v>526.25</v>
      </c>
      <c r="C13864">
        <v>539</v>
      </c>
      <c r="D13864">
        <v>524.25</v>
      </c>
      <c r="E13864">
        <v>537.75</v>
      </c>
      <c r="F13864">
        <v>11.75</v>
      </c>
      <c r="G13864">
        <v>537.75</v>
      </c>
      <c r="H13864">
        <v>44688</v>
      </c>
      <c r="I13864">
        <v>202616</v>
      </c>
      <c r="J13864">
        <f t="shared" si="648"/>
        <v>197.70220588235296</v>
      </c>
      <c r="K13864">
        <f t="shared" si="649"/>
        <v>2014</v>
      </c>
      <c r="L13864">
        <f t="shared" si="650"/>
        <v>7</v>
      </c>
    </row>
    <row r="13865" spans="1:12" x14ac:dyDescent="0.25">
      <c r="A13865" s="1">
        <v>41835</v>
      </c>
      <c r="B13865">
        <v>538</v>
      </c>
      <c r="C13865">
        <v>539.5</v>
      </c>
      <c r="D13865">
        <v>530.5</v>
      </c>
      <c r="E13865">
        <v>537.75</v>
      </c>
      <c r="G13865">
        <v>537.75</v>
      </c>
      <c r="H13865">
        <v>37916</v>
      </c>
      <c r="I13865">
        <v>202313</v>
      </c>
      <c r="J13865">
        <f t="shared" si="648"/>
        <v>197.70220588235296</v>
      </c>
      <c r="K13865">
        <f t="shared" si="649"/>
        <v>2014</v>
      </c>
      <c r="L13865">
        <f t="shared" si="650"/>
        <v>7</v>
      </c>
    </row>
    <row r="13866" spans="1:12" x14ac:dyDescent="0.25">
      <c r="A13866" s="1">
        <v>41836</v>
      </c>
      <c r="B13866">
        <v>537</v>
      </c>
      <c r="C13866">
        <v>544.75</v>
      </c>
      <c r="D13866">
        <v>535.75</v>
      </c>
      <c r="E13866">
        <v>537.5</v>
      </c>
      <c r="F13866">
        <v>0.25</v>
      </c>
      <c r="G13866">
        <v>538</v>
      </c>
      <c r="H13866">
        <v>32689</v>
      </c>
      <c r="I13866">
        <v>203081</v>
      </c>
      <c r="J13866">
        <f t="shared" si="648"/>
        <v>197.79411764705881</v>
      </c>
      <c r="K13866">
        <f t="shared" si="649"/>
        <v>2014</v>
      </c>
      <c r="L13866">
        <f t="shared" si="650"/>
        <v>7</v>
      </c>
    </row>
    <row r="13867" spans="1:12" x14ac:dyDescent="0.25">
      <c r="A13867" s="1">
        <v>41837</v>
      </c>
      <c r="B13867">
        <v>538</v>
      </c>
      <c r="C13867">
        <v>561.75</v>
      </c>
      <c r="D13867">
        <v>530.75</v>
      </c>
      <c r="E13867">
        <v>550.5</v>
      </c>
      <c r="F13867">
        <v>12.75</v>
      </c>
      <c r="G13867">
        <v>550.75</v>
      </c>
      <c r="H13867">
        <v>88485</v>
      </c>
      <c r="I13867">
        <v>204925</v>
      </c>
      <c r="J13867">
        <f t="shared" si="648"/>
        <v>202.48161764705881</v>
      </c>
      <c r="K13867">
        <f t="shared" si="649"/>
        <v>2014</v>
      </c>
      <c r="L13867">
        <f t="shared" si="650"/>
        <v>7</v>
      </c>
    </row>
    <row r="13868" spans="1:12" x14ac:dyDescent="0.25">
      <c r="A13868" s="1">
        <v>41838</v>
      </c>
      <c r="B13868">
        <v>552.5</v>
      </c>
      <c r="C13868">
        <v>555.75</v>
      </c>
      <c r="D13868">
        <v>531</v>
      </c>
      <c r="E13868">
        <v>532.5</v>
      </c>
      <c r="F13868">
        <v>18.5</v>
      </c>
      <c r="G13868">
        <v>532.25</v>
      </c>
      <c r="H13868">
        <v>52246</v>
      </c>
      <c r="I13868">
        <v>201877</v>
      </c>
      <c r="J13868">
        <f t="shared" si="648"/>
        <v>195.68014705882354</v>
      </c>
      <c r="K13868">
        <f t="shared" si="649"/>
        <v>2014</v>
      </c>
      <c r="L13868">
        <f t="shared" si="650"/>
        <v>7</v>
      </c>
    </row>
    <row r="13869" spans="1:12" x14ac:dyDescent="0.25">
      <c r="A13869" s="1">
        <v>41841</v>
      </c>
      <c r="B13869">
        <v>530.5</v>
      </c>
      <c r="C13869">
        <v>531.25</v>
      </c>
      <c r="D13869">
        <v>523.75</v>
      </c>
      <c r="E13869">
        <v>529</v>
      </c>
      <c r="F13869">
        <v>2.25</v>
      </c>
      <c r="G13869">
        <v>530</v>
      </c>
      <c r="H13869">
        <v>35988</v>
      </c>
      <c r="I13869">
        <v>204346</v>
      </c>
      <c r="J13869">
        <f t="shared" si="648"/>
        <v>194.85294117647058</v>
      </c>
      <c r="K13869">
        <f t="shared" si="649"/>
        <v>2014</v>
      </c>
      <c r="L13869">
        <f t="shared" si="650"/>
        <v>7</v>
      </c>
    </row>
    <row r="13870" spans="1:12" x14ac:dyDescent="0.25">
      <c r="A13870" s="1">
        <v>41842</v>
      </c>
      <c r="B13870">
        <v>529.5</v>
      </c>
      <c r="C13870">
        <v>536.75</v>
      </c>
      <c r="D13870">
        <v>524</v>
      </c>
      <c r="E13870">
        <v>525.5</v>
      </c>
      <c r="F13870">
        <v>5.5</v>
      </c>
      <c r="G13870">
        <v>524.5</v>
      </c>
      <c r="H13870">
        <v>35683</v>
      </c>
      <c r="I13870">
        <v>203104</v>
      </c>
      <c r="J13870">
        <f t="shared" si="648"/>
        <v>192.83088235294119</v>
      </c>
      <c r="K13870">
        <f t="shared" si="649"/>
        <v>2014</v>
      </c>
      <c r="L13870">
        <f t="shared" si="650"/>
        <v>7</v>
      </c>
    </row>
    <row r="13871" spans="1:12" x14ac:dyDescent="0.25">
      <c r="A13871" s="1">
        <v>41843</v>
      </c>
      <c r="B13871">
        <v>524.5</v>
      </c>
      <c r="C13871">
        <v>531</v>
      </c>
      <c r="D13871">
        <v>520.25</v>
      </c>
      <c r="E13871">
        <v>529</v>
      </c>
      <c r="F13871">
        <v>6.25</v>
      </c>
      <c r="G13871">
        <v>530.75</v>
      </c>
      <c r="H13871">
        <v>33147</v>
      </c>
      <c r="I13871">
        <v>206287</v>
      </c>
      <c r="J13871">
        <f t="shared" si="648"/>
        <v>195.12867647058823</v>
      </c>
      <c r="K13871">
        <f t="shared" si="649"/>
        <v>2014</v>
      </c>
      <c r="L13871">
        <f t="shared" si="650"/>
        <v>7</v>
      </c>
    </row>
    <row r="13872" spans="1:12" x14ac:dyDescent="0.25">
      <c r="A13872" s="1">
        <v>41844</v>
      </c>
      <c r="B13872">
        <v>530.5</v>
      </c>
      <c r="C13872">
        <v>542.25</v>
      </c>
      <c r="D13872">
        <v>526</v>
      </c>
      <c r="E13872">
        <v>529</v>
      </c>
      <c r="F13872">
        <v>2</v>
      </c>
      <c r="G13872">
        <v>528.75</v>
      </c>
      <c r="H13872">
        <v>56444</v>
      </c>
      <c r="I13872">
        <v>208091</v>
      </c>
      <c r="J13872">
        <f t="shared" si="648"/>
        <v>194.39338235294119</v>
      </c>
      <c r="K13872">
        <f t="shared" si="649"/>
        <v>2014</v>
      </c>
      <c r="L13872">
        <f t="shared" si="650"/>
        <v>7</v>
      </c>
    </row>
    <row r="13873" spans="1:12" x14ac:dyDescent="0.25">
      <c r="A13873" s="1">
        <v>41845</v>
      </c>
      <c r="B13873">
        <v>528.75</v>
      </c>
      <c r="C13873">
        <v>538.5</v>
      </c>
      <c r="D13873">
        <v>526.5</v>
      </c>
      <c r="E13873">
        <v>538</v>
      </c>
      <c r="F13873">
        <v>9.25</v>
      </c>
      <c r="G13873">
        <v>538</v>
      </c>
      <c r="H13873">
        <v>42145</v>
      </c>
      <c r="I13873">
        <v>204117</v>
      </c>
      <c r="J13873">
        <f t="shared" si="648"/>
        <v>197.79411764705881</v>
      </c>
      <c r="K13873">
        <f t="shared" si="649"/>
        <v>2014</v>
      </c>
      <c r="L13873">
        <f t="shared" si="650"/>
        <v>7</v>
      </c>
    </row>
    <row r="13874" spans="1:12" x14ac:dyDescent="0.25">
      <c r="A13874" s="1">
        <v>41848</v>
      </c>
      <c r="B13874">
        <v>538</v>
      </c>
      <c r="C13874">
        <v>543.25</v>
      </c>
      <c r="D13874">
        <v>532</v>
      </c>
      <c r="E13874">
        <v>535.5</v>
      </c>
      <c r="F13874">
        <v>3.25</v>
      </c>
      <c r="G13874">
        <v>534.75</v>
      </c>
      <c r="H13874">
        <v>33878</v>
      </c>
      <c r="I13874">
        <v>202306</v>
      </c>
      <c r="J13874">
        <f t="shared" si="648"/>
        <v>196.59926470588235</v>
      </c>
      <c r="K13874">
        <f t="shared" si="649"/>
        <v>2014</v>
      </c>
      <c r="L13874">
        <f t="shared" si="650"/>
        <v>7</v>
      </c>
    </row>
    <row r="13875" spans="1:12" x14ac:dyDescent="0.25">
      <c r="A13875" s="1">
        <v>41849</v>
      </c>
      <c r="B13875">
        <v>534.5</v>
      </c>
      <c r="C13875">
        <v>535.75</v>
      </c>
      <c r="D13875">
        <v>518.5</v>
      </c>
      <c r="E13875">
        <v>521</v>
      </c>
      <c r="F13875">
        <v>14.75</v>
      </c>
      <c r="G13875">
        <v>520</v>
      </c>
      <c r="H13875">
        <v>52051</v>
      </c>
      <c r="I13875">
        <v>204490</v>
      </c>
      <c r="J13875">
        <f t="shared" si="648"/>
        <v>191.1764705882353</v>
      </c>
      <c r="K13875">
        <f t="shared" si="649"/>
        <v>2014</v>
      </c>
      <c r="L13875">
        <f t="shared" si="650"/>
        <v>7</v>
      </c>
    </row>
    <row r="13876" spans="1:12" x14ac:dyDescent="0.25">
      <c r="A13876" s="1">
        <v>41850</v>
      </c>
      <c r="B13876">
        <v>521.25</v>
      </c>
      <c r="C13876">
        <v>529</v>
      </c>
      <c r="D13876">
        <v>519.75</v>
      </c>
      <c r="E13876">
        <v>527.25</v>
      </c>
      <c r="F13876">
        <v>7.25</v>
      </c>
      <c r="G13876">
        <v>527.25</v>
      </c>
      <c r="H13876">
        <v>51586</v>
      </c>
      <c r="I13876">
        <v>202838</v>
      </c>
      <c r="J13876">
        <f t="shared" si="648"/>
        <v>193.84191176470588</v>
      </c>
      <c r="K13876">
        <f t="shared" si="649"/>
        <v>2014</v>
      </c>
      <c r="L13876">
        <f t="shared" si="650"/>
        <v>7</v>
      </c>
    </row>
    <row r="13877" spans="1:12" x14ac:dyDescent="0.25">
      <c r="A13877" s="1">
        <v>41851</v>
      </c>
      <c r="B13877">
        <v>527</v>
      </c>
      <c r="C13877">
        <v>536.25</v>
      </c>
      <c r="D13877">
        <v>523.5</v>
      </c>
      <c r="E13877">
        <v>530</v>
      </c>
      <c r="F13877">
        <v>3</v>
      </c>
      <c r="G13877">
        <v>530.25</v>
      </c>
      <c r="H13877">
        <v>59635</v>
      </c>
      <c r="I13877">
        <v>200882</v>
      </c>
      <c r="J13877">
        <f t="shared" si="648"/>
        <v>194.94485294117646</v>
      </c>
      <c r="K13877">
        <f t="shared" si="649"/>
        <v>2014</v>
      </c>
      <c r="L13877">
        <f t="shared" si="650"/>
        <v>7</v>
      </c>
    </row>
    <row r="13878" spans="1:12" x14ac:dyDescent="0.25">
      <c r="A13878" s="1">
        <v>41852</v>
      </c>
      <c r="B13878">
        <v>531</v>
      </c>
      <c r="C13878">
        <v>544</v>
      </c>
      <c r="D13878">
        <v>530.5</v>
      </c>
      <c r="E13878">
        <v>534</v>
      </c>
      <c r="F13878">
        <v>4</v>
      </c>
      <c r="G13878">
        <v>534.25</v>
      </c>
      <c r="H13878">
        <v>60717</v>
      </c>
      <c r="I13878">
        <v>196620</v>
      </c>
      <c r="J13878">
        <f t="shared" si="648"/>
        <v>196.41544117647058</v>
      </c>
      <c r="K13878">
        <f t="shared" si="649"/>
        <v>2014</v>
      </c>
      <c r="L13878">
        <f t="shared" si="650"/>
        <v>8</v>
      </c>
    </row>
    <row r="13879" spans="1:12" x14ac:dyDescent="0.25">
      <c r="A13879" s="1">
        <v>41855</v>
      </c>
      <c r="B13879">
        <v>534.75</v>
      </c>
      <c r="C13879">
        <v>553.25</v>
      </c>
      <c r="D13879">
        <v>534.25</v>
      </c>
      <c r="E13879">
        <v>544</v>
      </c>
      <c r="F13879">
        <v>9.75</v>
      </c>
      <c r="G13879">
        <v>544</v>
      </c>
      <c r="H13879">
        <v>55289</v>
      </c>
      <c r="I13879">
        <v>190908</v>
      </c>
      <c r="J13879">
        <f t="shared" si="648"/>
        <v>200.00000000000003</v>
      </c>
      <c r="K13879">
        <f t="shared" si="649"/>
        <v>2014</v>
      </c>
      <c r="L13879">
        <f t="shared" si="650"/>
        <v>8</v>
      </c>
    </row>
    <row r="13880" spans="1:12" x14ac:dyDescent="0.25">
      <c r="A13880" s="1">
        <v>41856</v>
      </c>
      <c r="B13880">
        <v>543.75</v>
      </c>
      <c r="C13880">
        <v>554.25</v>
      </c>
      <c r="D13880">
        <v>538</v>
      </c>
      <c r="E13880">
        <v>552.5</v>
      </c>
      <c r="F13880">
        <v>8.5</v>
      </c>
      <c r="G13880">
        <v>552.5</v>
      </c>
      <c r="H13880">
        <v>51206</v>
      </c>
      <c r="I13880">
        <v>187694</v>
      </c>
      <c r="J13880">
        <f t="shared" si="648"/>
        <v>203.125</v>
      </c>
      <c r="K13880">
        <f t="shared" si="649"/>
        <v>2014</v>
      </c>
      <c r="L13880">
        <f t="shared" si="650"/>
        <v>8</v>
      </c>
    </row>
    <row r="13881" spans="1:12" x14ac:dyDescent="0.25">
      <c r="A13881" s="1">
        <v>41857</v>
      </c>
      <c r="B13881">
        <v>553</v>
      </c>
      <c r="C13881">
        <v>572</v>
      </c>
      <c r="D13881">
        <v>552.75</v>
      </c>
      <c r="E13881">
        <v>566.5</v>
      </c>
      <c r="F13881">
        <v>15.5</v>
      </c>
      <c r="G13881">
        <v>568</v>
      </c>
      <c r="H13881">
        <v>83100</v>
      </c>
      <c r="I13881">
        <v>183809</v>
      </c>
      <c r="J13881">
        <f t="shared" si="648"/>
        <v>208.8235294117647</v>
      </c>
      <c r="K13881">
        <f t="shared" si="649"/>
        <v>2014</v>
      </c>
      <c r="L13881">
        <f t="shared" si="650"/>
        <v>8</v>
      </c>
    </row>
    <row r="13882" spans="1:12" x14ac:dyDescent="0.25">
      <c r="A13882" s="1">
        <v>41858</v>
      </c>
      <c r="B13882">
        <v>568</v>
      </c>
      <c r="C13882">
        <v>568.25</v>
      </c>
      <c r="D13882">
        <v>558.5</v>
      </c>
      <c r="E13882">
        <v>561.5</v>
      </c>
      <c r="F13882">
        <v>6.5</v>
      </c>
      <c r="G13882">
        <v>561.5</v>
      </c>
      <c r="H13882">
        <v>81062</v>
      </c>
      <c r="I13882">
        <v>179729</v>
      </c>
      <c r="J13882">
        <f t="shared" si="648"/>
        <v>206.43382352941177</v>
      </c>
      <c r="K13882">
        <f t="shared" si="649"/>
        <v>2014</v>
      </c>
      <c r="L13882">
        <f t="shared" si="650"/>
        <v>8</v>
      </c>
    </row>
    <row r="13883" spans="1:12" x14ac:dyDescent="0.25">
      <c r="A13883" s="1">
        <v>41859</v>
      </c>
      <c r="B13883">
        <v>561</v>
      </c>
      <c r="C13883">
        <v>561.5</v>
      </c>
      <c r="D13883">
        <v>546</v>
      </c>
      <c r="E13883">
        <v>546.5</v>
      </c>
      <c r="F13883">
        <v>12.25</v>
      </c>
      <c r="G13883">
        <v>549.25</v>
      </c>
      <c r="H13883">
        <v>74769</v>
      </c>
      <c r="I13883">
        <v>163865</v>
      </c>
      <c r="J13883">
        <f t="shared" si="648"/>
        <v>201.93014705882354</v>
      </c>
      <c r="K13883">
        <f t="shared" si="649"/>
        <v>2014</v>
      </c>
      <c r="L13883">
        <f t="shared" si="650"/>
        <v>8</v>
      </c>
    </row>
    <row r="13884" spans="1:12" x14ac:dyDescent="0.25">
      <c r="A13884" s="1">
        <v>41862</v>
      </c>
      <c r="B13884">
        <v>548.5</v>
      </c>
      <c r="C13884">
        <v>556.5</v>
      </c>
      <c r="D13884">
        <v>543</v>
      </c>
      <c r="E13884">
        <v>546.5</v>
      </c>
      <c r="F13884">
        <v>2.75</v>
      </c>
      <c r="G13884">
        <v>546.5</v>
      </c>
      <c r="H13884">
        <v>97495</v>
      </c>
      <c r="I13884">
        <v>150187</v>
      </c>
      <c r="J13884">
        <f t="shared" si="648"/>
        <v>200.91911764705881</v>
      </c>
      <c r="K13884">
        <f t="shared" si="649"/>
        <v>2014</v>
      </c>
      <c r="L13884">
        <f t="shared" si="650"/>
        <v>8</v>
      </c>
    </row>
    <row r="13885" spans="1:12" x14ac:dyDescent="0.25">
      <c r="A13885" s="1">
        <v>41863</v>
      </c>
      <c r="B13885">
        <v>547.25</v>
      </c>
      <c r="C13885">
        <v>547.5</v>
      </c>
      <c r="D13885">
        <v>533.5</v>
      </c>
      <c r="E13885">
        <v>538.25</v>
      </c>
      <c r="F13885">
        <v>8.5</v>
      </c>
      <c r="G13885">
        <v>538</v>
      </c>
      <c r="H13885">
        <v>96517</v>
      </c>
      <c r="I13885">
        <v>130476</v>
      </c>
      <c r="J13885">
        <f t="shared" si="648"/>
        <v>197.79411764705881</v>
      </c>
      <c r="K13885">
        <f t="shared" si="649"/>
        <v>2014</v>
      </c>
      <c r="L13885">
        <f t="shared" si="650"/>
        <v>8</v>
      </c>
    </row>
    <row r="13886" spans="1:12" x14ac:dyDescent="0.25">
      <c r="A13886" s="1">
        <v>41864</v>
      </c>
      <c r="B13886">
        <v>537.75</v>
      </c>
      <c r="C13886">
        <v>544.25</v>
      </c>
      <c r="D13886">
        <v>527.25</v>
      </c>
      <c r="E13886">
        <v>528</v>
      </c>
      <c r="F13886">
        <v>10</v>
      </c>
      <c r="G13886">
        <v>528</v>
      </c>
      <c r="H13886">
        <v>64983</v>
      </c>
      <c r="I13886">
        <v>111043</v>
      </c>
      <c r="J13886">
        <f t="shared" si="648"/>
        <v>194.11764705882354</v>
      </c>
      <c r="K13886">
        <f t="shared" si="649"/>
        <v>2014</v>
      </c>
      <c r="L13886">
        <f t="shared" si="650"/>
        <v>8</v>
      </c>
    </row>
    <row r="13887" spans="1:12" x14ac:dyDescent="0.25">
      <c r="A13887" s="1">
        <v>41865</v>
      </c>
      <c r="B13887">
        <v>528.25</v>
      </c>
      <c r="C13887">
        <v>539.25</v>
      </c>
      <c r="D13887">
        <v>528</v>
      </c>
      <c r="E13887">
        <v>536.5</v>
      </c>
      <c r="F13887">
        <v>9.25</v>
      </c>
      <c r="G13887">
        <v>537.25</v>
      </c>
      <c r="H13887">
        <v>44339</v>
      </c>
      <c r="I13887">
        <v>101092</v>
      </c>
      <c r="J13887">
        <f t="shared" si="648"/>
        <v>197.51838235294116</v>
      </c>
      <c r="K13887">
        <f t="shared" si="649"/>
        <v>2014</v>
      </c>
      <c r="L13887">
        <f t="shared" si="650"/>
        <v>8</v>
      </c>
    </row>
    <row r="13888" spans="1:12" x14ac:dyDescent="0.25">
      <c r="A13888" s="1">
        <v>41866</v>
      </c>
      <c r="B13888">
        <v>535.25</v>
      </c>
      <c r="C13888">
        <v>556.25</v>
      </c>
      <c r="D13888">
        <v>533.5</v>
      </c>
      <c r="E13888">
        <v>551</v>
      </c>
      <c r="F13888">
        <v>14</v>
      </c>
      <c r="G13888">
        <v>551.25</v>
      </c>
      <c r="H13888">
        <v>57444</v>
      </c>
      <c r="I13888">
        <v>93550</v>
      </c>
      <c r="J13888">
        <f t="shared" si="648"/>
        <v>202.66544117647058</v>
      </c>
      <c r="K13888">
        <f t="shared" si="649"/>
        <v>2014</v>
      </c>
      <c r="L13888">
        <f t="shared" si="650"/>
        <v>8</v>
      </c>
    </row>
    <row r="13889" spans="1:12" x14ac:dyDescent="0.25">
      <c r="A13889" s="1">
        <v>41869</v>
      </c>
      <c r="B13889">
        <v>549.75</v>
      </c>
      <c r="C13889">
        <v>551.5</v>
      </c>
      <c r="D13889">
        <v>540.5</v>
      </c>
      <c r="E13889">
        <v>542.5</v>
      </c>
      <c r="F13889">
        <v>8.75</v>
      </c>
      <c r="G13889">
        <v>542.5</v>
      </c>
      <c r="H13889">
        <v>27677</v>
      </c>
      <c r="I13889">
        <v>85907</v>
      </c>
      <c r="J13889">
        <f t="shared" si="648"/>
        <v>199.4485294117647</v>
      </c>
      <c r="K13889">
        <f t="shared" si="649"/>
        <v>2014</v>
      </c>
      <c r="L13889">
        <f t="shared" si="650"/>
        <v>8</v>
      </c>
    </row>
    <row r="13890" spans="1:12" x14ac:dyDescent="0.25">
      <c r="A13890" s="1">
        <v>41870</v>
      </c>
      <c r="B13890">
        <v>541</v>
      </c>
      <c r="C13890">
        <v>556</v>
      </c>
      <c r="D13890">
        <v>535.5</v>
      </c>
      <c r="E13890">
        <v>546</v>
      </c>
      <c r="F13890">
        <v>3.5</v>
      </c>
      <c r="G13890">
        <v>546</v>
      </c>
      <c r="H13890">
        <v>40605</v>
      </c>
      <c r="I13890">
        <v>79892</v>
      </c>
      <c r="J13890">
        <f t="shared" ref="J13890:J13953" si="651">G13890/100*5000/136</f>
        <v>200.73529411764707</v>
      </c>
      <c r="K13890">
        <f t="shared" ref="K13890:K13953" si="652">YEAR(A13890)</f>
        <v>2014</v>
      </c>
      <c r="L13890">
        <f t="shared" ref="L13890:L13953" si="653">MONTH(A13890)</f>
        <v>8</v>
      </c>
    </row>
    <row r="13891" spans="1:12" x14ac:dyDescent="0.25">
      <c r="A13891" s="1">
        <v>41871</v>
      </c>
      <c r="B13891">
        <v>546.25</v>
      </c>
      <c r="C13891">
        <v>549.25</v>
      </c>
      <c r="D13891">
        <v>534.25</v>
      </c>
      <c r="E13891">
        <v>539</v>
      </c>
      <c r="F13891">
        <v>6.5</v>
      </c>
      <c r="G13891">
        <v>539.5</v>
      </c>
      <c r="H13891">
        <v>36758</v>
      </c>
      <c r="I13891">
        <v>67873</v>
      </c>
      <c r="J13891">
        <f t="shared" si="651"/>
        <v>198.34558823529409</v>
      </c>
      <c r="K13891">
        <f t="shared" si="652"/>
        <v>2014</v>
      </c>
      <c r="L13891">
        <f t="shared" si="653"/>
        <v>8</v>
      </c>
    </row>
    <row r="13892" spans="1:12" x14ac:dyDescent="0.25">
      <c r="A13892" s="1">
        <v>41872</v>
      </c>
      <c r="B13892">
        <v>539.5</v>
      </c>
      <c r="C13892">
        <v>549.75</v>
      </c>
      <c r="D13892">
        <v>536.75</v>
      </c>
      <c r="E13892">
        <v>546.25</v>
      </c>
      <c r="F13892">
        <v>6.75</v>
      </c>
      <c r="G13892">
        <v>546.25</v>
      </c>
      <c r="H13892">
        <v>29029</v>
      </c>
      <c r="I13892">
        <v>56938</v>
      </c>
      <c r="J13892">
        <f t="shared" si="651"/>
        <v>200.82720588235293</v>
      </c>
      <c r="K13892">
        <f t="shared" si="652"/>
        <v>2014</v>
      </c>
      <c r="L13892">
        <f t="shared" si="653"/>
        <v>8</v>
      </c>
    </row>
    <row r="13893" spans="1:12" x14ac:dyDescent="0.25">
      <c r="A13893" s="1">
        <v>41873</v>
      </c>
      <c r="B13893">
        <v>546</v>
      </c>
      <c r="C13893">
        <v>562.5</v>
      </c>
      <c r="D13893">
        <v>545.5</v>
      </c>
      <c r="E13893">
        <v>549.25</v>
      </c>
      <c r="F13893">
        <v>5.75</v>
      </c>
      <c r="G13893">
        <v>552</v>
      </c>
      <c r="H13893">
        <v>44409</v>
      </c>
      <c r="I13893">
        <v>51503</v>
      </c>
      <c r="J13893">
        <f t="shared" si="651"/>
        <v>202.9411764705882</v>
      </c>
      <c r="K13893">
        <f t="shared" si="652"/>
        <v>2014</v>
      </c>
      <c r="L13893">
        <f t="shared" si="653"/>
        <v>8</v>
      </c>
    </row>
    <row r="13894" spans="1:12" x14ac:dyDescent="0.25">
      <c r="A13894" s="1">
        <v>41876</v>
      </c>
      <c r="B13894">
        <v>551</v>
      </c>
      <c r="C13894">
        <v>554.25</v>
      </c>
      <c r="D13894">
        <v>540.5</v>
      </c>
      <c r="E13894">
        <v>543</v>
      </c>
      <c r="F13894">
        <v>9.5</v>
      </c>
      <c r="G13894">
        <v>542.5</v>
      </c>
      <c r="H13894">
        <v>14287</v>
      </c>
      <c r="I13894">
        <v>33157</v>
      </c>
      <c r="J13894">
        <f t="shared" si="651"/>
        <v>199.4485294117647</v>
      </c>
      <c r="K13894">
        <f t="shared" si="652"/>
        <v>2014</v>
      </c>
      <c r="L13894">
        <f t="shared" si="653"/>
        <v>8</v>
      </c>
    </row>
    <row r="13895" spans="1:12" x14ac:dyDescent="0.25">
      <c r="A13895" s="1">
        <v>41877</v>
      </c>
      <c r="B13895">
        <v>542.25</v>
      </c>
      <c r="C13895">
        <v>546</v>
      </c>
      <c r="D13895">
        <v>531.25</v>
      </c>
      <c r="E13895">
        <v>541.5</v>
      </c>
      <c r="F13895">
        <v>1</v>
      </c>
      <c r="G13895">
        <v>541.5</v>
      </c>
      <c r="H13895">
        <v>15901</v>
      </c>
      <c r="I13895">
        <v>27745</v>
      </c>
      <c r="J13895">
        <f t="shared" si="651"/>
        <v>199.08088235294119</v>
      </c>
      <c r="K13895">
        <f t="shared" si="652"/>
        <v>2014</v>
      </c>
      <c r="L13895">
        <f t="shared" si="653"/>
        <v>8</v>
      </c>
    </row>
    <row r="13896" spans="1:12" x14ac:dyDescent="0.25">
      <c r="A13896" s="1">
        <v>41878</v>
      </c>
      <c r="B13896">
        <v>540</v>
      </c>
      <c r="C13896">
        <v>548</v>
      </c>
      <c r="D13896">
        <v>535</v>
      </c>
      <c r="E13896">
        <v>547.5</v>
      </c>
      <c r="F13896">
        <v>5.75</v>
      </c>
      <c r="G13896">
        <v>547.25</v>
      </c>
      <c r="H13896">
        <v>14269</v>
      </c>
      <c r="I13896">
        <v>21351</v>
      </c>
      <c r="J13896">
        <f t="shared" si="651"/>
        <v>201.19485294117646</v>
      </c>
      <c r="K13896">
        <f t="shared" si="652"/>
        <v>2014</v>
      </c>
      <c r="L13896">
        <f t="shared" si="653"/>
        <v>8</v>
      </c>
    </row>
    <row r="13897" spans="1:12" x14ac:dyDescent="0.25">
      <c r="A13897" s="1">
        <v>41879</v>
      </c>
      <c r="B13897">
        <v>547</v>
      </c>
      <c r="C13897">
        <v>564.5</v>
      </c>
      <c r="D13897">
        <v>545</v>
      </c>
      <c r="E13897">
        <v>556.5</v>
      </c>
      <c r="F13897">
        <v>9.25</v>
      </c>
      <c r="G13897">
        <v>556.5</v>
      </c>
      <c r="H13897">
        <v>18355</v>
      </c>
      <c r="I13897">
        <v>16439</v>
      </c>
      <c r="J13897">
        <f t="shared" si="651"/>
        <v>204.59558823529414</v>
      </c>
      <c r="K13897">
        <f t="shared" si="652"/>
        <v>2014</v>
      </c>
      <c r="L13897">
        <f t="shared" si="653"/>
        <v>8</v>
      </c>
    </row>
    <row r="13898" spans="1:12" x14ac:dyDescent="0.25">
      <c r="A13898" s="1">
        <v>41880</v>
      </c>
      <c r="B13898">
        <v>555</v>
      </c>
      <c r="C13898">
        <v>562.25</v>
      </c>
      <c r="D13898">
        <v>546</v>
      </c>
      <c r="E13898">
        <v>551</v>
      </c>
      <c r="F13898">
        <v>6.25</v>
      </c>
      <c r="G13898">
        <v>550.25</v>
      </c>
      <c r="H13898">
        <v>3478</v>
      </c>
      <c r="I13898">
        <v>7594</v>
      </c>
      <c r="J13898">
        <f t="shared" si="651"/>
        <v>202.29779411764707</v>
      </c>
      <c r="K13898">
        <f t="shared" si="652"/>
        <v>2014</v>
      </c>
      <c r="L13898">
        <f t="shared" si="653"/>
        <v>8</v>
      </c>
    </row>
    <row r="13899" spans="1:12" x14ac:dyDescent="0.25">
      <c r="A13899" s="1">
        <v>41884</v>
      </c>
      <c r="B13899">
        <v>550.25</v>
      </c>
      <c r="C13899">
        <v>553</v>
      </c>
      <c r="D13899">
        <v>538.75</v>
      </c>
      <c r="E13899">
        <v>543.5</v>
      </c>
      <c r="F13899">
        <v>6.75</v>
      </c>
      <c r="G13899">
        <v>543.5</v>
      </c>
      <c r="H13899">
        <v>1409</v>
      </c>
      <c r="I13899">
        <v>5226</v>
      </c>
      <c r="J13899">
        <f t="shared" si="651"/>
        <v>199.8161764705882</v>
      </c>
      <c r="K13899">
        <f t="shared" si="652"/>
        <v>2014</v>
      </c>
      <c r="L13899">
        <f t="shared" si="653"/>
        <v>9</v>
      </c>
    </row>
    <row r="13900" spans="1:12" x14ac:dyDescent="0.25">
      <c r="A13900" s="1">
        <v>41885</v>
      </c>
      <c r="B13900">
        <v>540.5</v>
      </c>
      <c r="C13900">
        <v>540.5</v>
      </c>
      <c r="D13900">
        <v>522</v>
      </c>
      <c r="E13900">
        <v>523</v>
      </c>
      <c r="F13900">
        <v>20</v>
      </c>
      <c r="G13900">
        <v>523</v>
      </c>
      <c r="H13900">
        <v>1957</v>
      </c>
      <c r="I13900">
        <v>4379</v>
      </c>
      <c r="J13900">
        <f t="shared" si="651"/>
        <v>192.27941176470591</v>
      </c>
      <c r="K13900">
        <f t="shared" si="652"/>
        <v>2014</v>
      </c>
      <c r="L13900">
        <f t="shared" si="653"/>
        <v>9</v>
      </c>
    </row>
    <row r="13901" spans="1:12" x14ac:dyDescent="0.25">
      <c r="A13901" s="1">
        <v>41886</v>
      </c>
      <c r="B13901">
        <v>522</v>
      </c>
      <c r="C13901">
        <v>525</v>
      </c>
      <c r="D13901">
        <v>519</v>
      </c>
      <c r="E13901">
        <v>525.5</v>
      </c>
      <c r="F13901">
        <v>1.5</v>
      </c>
      <c r="G13901">
        <v>525.5</v>
      </c>
      <c r="H13901">
        <v>2109</v>
      </c>
      <c r="I13901">
        <v>2901</v>
      </c>
      <c r="J13901">
        <f t="shared" si="651"/>
        <v>193.1985294117647</v>
      </c>
      <c r="K13901">
        <f t="shared" si="652"/>
        <v>2014</v>
      </c>
      <c r="L13901">
        <f t="shared" si="653"/>
        <v>9</v>
      </c>
    </row>
    <row r="13902" spans="1:12" x14ac:dyDescent="0.25">
      <c r="A13902" s="1">
        <v>41887</v>
      </c>
      <c r="B13902">
        <v>525.5</v>
      </c>
      <c r="C13902">
        <v>536.25</v>
      </c>
      <c r="D13902">
        <v>525.5</v>
      </c>
      <c r="E13902">
        <v>531.5</v>
      </c>
      <c r="F13902">
        <v>6.25</v>
      </c>
      <c r="G13902">
        <v>531.5</v>
      </c>
      <c r="H13902">
        <v>1101</v>
      </c>
      <c r="I13902">
        <v>1898</v>
      </c>
      <c r="J13902">
        <f t="shared" si="651"/>
        <v>195.40441176470591</v>
      </c>
      <c r="K13902">
        <f t="shared" si="652"/>
        <v>2014</v>
      </c>
      <c r="L13902">
        <f t="shared" si="653"/>
        <v>9</v>
      </c>
    </row>
    <row r="13903" spans="1:12" x14ac:dyDescent="0.25">
      <c r="A13903" s="1">
        <v>41890</v>
      </c>
      <c r="B13903">
        <v>528.75</v>
      </c>
      <c r="C13903">
        <v>538</v>
      </c>
      <c r="D13903">
        <v>526.25</v>
      </c>
      <c r="E13903">
        <v>533.5</v>
      </c>
      <c r="F13903">
        <v>2</v>
      </c>
      <c r="G13903">
        <v>533.5</v>
      </c>
      <c r="H13903">
        <v>466</v>
      </c>
      <c r="I13903">
        <v>931</v>
      </c>
      <c r="J13903">
        <f t="shared" si="651"/>
        <v>196.13970588235293</v>
      </c>
      <c r="K13903">
        <f t="shared" si="652"/>
        <v>2014</v>
      </c>
      <c r="L13903">
        <f t="shared" si="653"/>
        <v>9</v>
      </c>
    </row>
    <row r="13904" spans="1:12" x14ac:dyDescent="0.25">
      <c r="A13904" s="1">
        <v>41891</v>
      </c>
      <c r="B13904">
        <v>528.5</v>
      </c>
      <c r="C13904">
        <v>528.5</v>
      </c>
      <c r="D13904">
        <v>523.5</v>
      </c>
      <c r="E13904">
        <v>527.5</v>
      </c>
      <c r="F13904">
        <v>6</v>
      </c>
      <c r="G13904">
        <v>527.5</v>
      </c>
      <c r="H13904">
        <v>69</v>
      </c>
      <c r="I13904">
        <v>648</v>
      </c>
      <c r="J13904">
        <f t="shared" si="651"/>
        <v>193.93382352941177</v>
      </c>
      <c r="K13904">
        <f t="shared" si="652"/>
        <v>2014</v>
      </c>
      <c r="L13904">
        <f t="shared" si="653"/>
        <v>9</v>
      </c>
    </row>
    <row r="13905" spans="1:12" x14ac:dyDescent="0.25">
      <c r="A13905" s="1">
        <v>41892</v>
      </c>
      <c r="B13905">
        <v>524.5</v>
      </c>
      <c r="C13905">
        <v>525.25</v>
      </c>
      <c r="D13905">
        <v>520.25</v>
      </c>
      <c r="E13905">
        <v>518.75</v>
      </c>
      <c r="F13905">
        <v>8.75</v>
      </c>
      <c r="G13905">
        <v>518.75</v>
      </c>
      <c r="H13905">
        <v>135</v>
      </c>
      <c r="I13905">
        <v>545</v>
      </c>
      <c r="J13905">
        <f t="shared" si="651"/>
        <v>190.71691176470588</v>
      </c>
      <c r="K13905">
        <f t="shared" si="652"/>
        <v>2014</v>
      </c>
      <c r="L13905">
        <f t="shared" si="653"/>
        <v>9</v>
      </c>
    </row>
    <row r="13906" spans="1:12" x14ac:dyDescent="0.25">
      <c r="A13906" s="1">
        <v>41893</v>
      </c>
      <c r="B13906">
        <v>518</v>
      </c>
      <c r="C13906">
        <v>519</v>
      </c>
      <c r="D13906">
        <v>499.5</v>
      </c>
      <c r="E13906">
        <v>503</v>
      </c>
      <c r="F13906">
        <v>15.75</v>
      </c>
      <c r="G13906">
        <v>503</v>
      </c>
      <c r="H13906">
        <v>181</v>
      </c>
      <c r="I13906">
        <v>432</v>
      </c>
      <c r="J13906">
        <f t="shared" si="651"/>
        <v>184.9264705882353</v>
      </c>
      <c r="K13906">
        <f t="shared" si="652"/>
        <v>2014</v>
      </c>
      <c r="L13906">
        <f t="shared" si="653"/>
        <v>9</v>
      </c>
    </row>
    <row r="13907" spans="1:12" x14ac:dyDescent="0.25">
      <c r="A13907" s="1">
        <v>41894</v>
      </c>
      <c r="B13907">
        <v>508.5</v>
      </c>
      <c r="C13907">
        <v>509.25</v>
      </c>
      <c r="D13907">
        <v>500</v>
      </c>
      <c r="E13907">
        <v>503</v>
      </c>
      <c r="F13907">
        <v>7</v>
      </c>
      <c r="G13907">
        <v>502.5</v>
      </c>
      <c r="H13907">
        <v>39690</v>
      </c>
      <c r="I13907">
        <v>250176</v>
      </c>
      <c r="J13907">
        <f t="shared" si="651"/>
        <v>184.74264705882354</v>
      </c>
      <c r="K13907">
        <f t="shared" si="652"/>
        <v>2014</v>
      </c>
      <c r="L13907">
        <f t="shared" si="653"/>
        <v>9</v>
      </c>
    </row>
    <row r="13908" spans="1:12" x14ac:dyDescent="0.25">
      <c r="A13908" s="1">
        <v>41897</v>
      </c>
      <c r="B13908">
        <v>501.5</v>
      </c>
      <c r="C13908">
        <v>504</v>
      </c>
      <c r="D13908">
        <v>496</v>
      </c>
      <c r="E13908">
        <v>500</v>
      </c>
      <c r="F13908">
        <v>1.75</v>
      </c>
      <c r="G13908">
        <v>500.75</v>
      </c>
      <c r="H13908">
        <v>39677</v>
      </c>
      <c r="I13908">
        <v>251420</v>
      </c>
      <c r="J13908">
        <f t="shared" si="651"/>
        <v>184.09926470588235</v>
      </c>
      <c r="K13908">
        <f t="shared" si="652"/>
        <v>2014</v>
      </c>
      <c r="L13908">
        <f t="shared" si="653"/>
        <v>9</v>
      </c>
    </row>
    <row r="13909" spans="1:12" x14ac:dyDescent="0.25">
      <c r="A13909" s="1">
        <v>41898</v>
      </c>
      <c r="B13909">
        <v>499</v>
      </c>
      <c r="C13909">
        <v>508.5</v>
      </c>
      <c r="D13909">
        <v>491</v>
      </c>
      <c r="E13909">
        <v>501</v>
      </c>
      <c r="F13909">
        <v>4.5</v>
      </c>
      <c r="G13909">
        <v>496.25</v>
      </c>
      <c r="H13909">
        <v>48656</v>
      </c>
      <c r="I13909">
        <v>251209</v>
      </c>
      <c r="J13909">
        <f t="shared" si="651"/>
        <v>182.44485294117646</v>
      </c>
      <c r="K13909">
        <f t="shared" si="652"/>
        <v>2014</v>
      </c>
      <c r="L13909">
        <f t="shared" si="653"/>
        <v>9</v>
      </c>
    </row>
    <row r="13910" spans="1:12" x14ac:dyDescent="0.25">
      <c r="A13910" s="1">
        <v>41899</v>
      </c>
      <c r="B13910">
        <v>496</v>
      </c>
      <c r="C13910">
        <v>501.5</v>
      </c>
      <c r="D13910">
        <v>494.25</v>
      </c>
      <c r="E13910">
        <v>499.5</v>
      </c>
      <c r="F13910">
        <v>3</v>
      </c>
      <c r="G13910">
        <v>499.25</v>
      </c>
      <c r="H13910">
        <v>33013</v>
      </c>
      <c r="I13910">
        <v>254696</v>
      </c>
      <c r="J13910">
        <f t="shared" si="651"/>
        <v>183.54779411764707</v>
      </c>
      <c r="K13910">
        <f t="shared" si="652"/>
        <v>2014</v>
      </c>
      <c r="L13910">
        <f t="shared" si="653"/>
        <v>9</v>
      </c>
    </row>
    <row r="13911" spans="1:12" x14ac:dyDescent="0.25">
      <c r="A13911" s="1">
        <v>41900</v>
      </c>
      <c r="B13911">
        <v>496.25</v>
      </c>
      <c r="C13911">
        <v>498.75</v>
      </c>
      <c r="D13911">
        <v>487.75</v>
      </c>
      <c r="E13911">
        <v>488</v>
      </c>
      <c r="F13911">
        <v>10.75</v>
      </c>
      <c r="G13911">
        <v>488.5</v>
      </c>
      <c r="H13911">
        <v>33303</v>
      </c>
      <c r="I13911">
        <v>254104</v>
      </c>
      <c r="J13911">
        <f t="shared" si="651"/>
        <v>179.59558823529412</v>
      </c>
      <c r="K13911">
        <f t="shared" si="652"/>
        <v>2014</v>
      </c>
      <c r="L13911">
        <f t="shared" si="653"/>
        <v>9</v>
      </c>
    </row>
    <row r="13912" spans="1:12" x14ac:dyDescent="0.25">
      <c r="A13912" s="1">
        <v>41901</v>
      </c>
      <c r="B13912">
        <v>487.75</v>
      </c>
      <c r="C13912">
        <v>488.25</v>
      </c>
      <c r="D13912">
        <v>473.75</v>
      </c>
      <c r="E13912">
        <v>475</v>
      </c>
      <c r="F13912">
        <v>14</v>
      </c>
      <c r="G13912">
        <v>474.5</v>
      </c>
      <c r="H13912">
        <v>45331</v>
      </c>
      <c r="I13912">
        <v>253584</v>
      </c>
      <c r="J13912">
        <f t="shared" si="651"/>
        <v>174.4485294117647</v>
      </c>
      <c r="K13912">
        <f t="shared" si="652"/>
        <v>2014</v>
      </c>
      <c r="L13912">
        <f t="shared" si="653"/>
        <v>9</v>
      </c>
    </row>
    <row r="13913" spans="1:12" x14ac:dyDescent="0.25">
      <c r="A13913" s="1">
        <v>41904</v>
      </c>
      <c r="B13913">
        <v>476.25</v>
      </c>
      <c r="C13913">
        <v>480.75</v>
      </c>
      <c r="D13913">
        <v>469.5</v>
      </c>
      <c r="E13913">
        <v>476</v>
      </c>
      <c r="F13913">
        <v>2.25</v>
      </c>
      <c r="G13913">
        <v>476.75</v>
      </c>
      <c r="H13913">
        <v>61824</v>
      </c>
      <c r="I13913">
        <v>252255</v>
      </c>
      <c r="J13913">
        <f t="shared" si="651"/>
        <v>175.27573529411765</v>
      </c>
      <c r="K13913">
        <f t="shared" si="652"/>
        <v>2014</v>
      </c>
      <c r="L13913">
        <f t="shared" si="653"/>
        <v>9</v>
      </c>
    </row>
    <row r="13914" spans="1:12" x14ac:dyDescent="0.25">
      <c r="A13914" s="1">
        <v>41905</v>
      </c>
      <c r="B13914">
        <v>475.5</v>
      </c>
      <c r="C13914">
        <v>479.75</v>
      </c>
      <c r="D13914">
        <v>471</v>
      </c>
      <c r="E13914">
        <v>475.5</v>
      </c>
      <c r="F13914">
        <v>0.75</v>
      </c>
      <c r="G13914">
        <v>476</v>
      </c>
      <c r="H13914">
        <v>48133</v>
      </c>
      <c r="I13914">
        <v>257952</v>
      </c>
      <c r="J13914">
        <f t="shared" si="651"/>
        <v>175</v>
      </c>
      <c r="K13914">
        <f t="shared" si="652"/>
        <v>2014</v>
      </c>
      <c r="L13914">
        <f t="shared" si="653"/>
        <v>9</v>
      </c>
    </row>
    <row r="13915" spans="1:12" x14ac:dyDescent="0.25">
      <c r="A13915" s="1">
        <v>41906</v>
      </c>
      <c r="B13915">
        <v>473.5</v>
      </c>
      <c r="C13915">
        <v>484.5</v>
      </c>
      <c r="D13915">
        <v>473.5</v>
      </c>
      <c r="E13915">
        <v>480.25</v>
      </c>
      <c r="F13915">
        <v>4.25</v>
      </c>
      <c r="G13915">
        <v>480.25</v>
      </c>
      <c r="H13915">
        <v>54684</v>
      </c>
      <c r="I13915">
        <v>259759</v>
      </c>
      <c r="J13915">
        <f t="shared" si="651"/>
        <v>176.5625</v>
      </c>
      <c r="K13915">
        <f t="shared" si="652"/>
        <v>2014</v>
      </c>
      <c r="L13915">
        <f t="shared" si="653"/>
        <v>9</v>
      </c>
    </row>
    <row r="13916" spans="1:12" x14ac:dyDescent="0.25">
      <c r="A13916" s="1">
        <v>41907</v>
      </c>
      <c r="B13916">
        <v>480.25</v>
      </c>
      <c r="C13916">
        <v>483.5</v>
      </c>
      <c r="D13916">
        <v>466.25</v>
      </c>
      <c r="E13916">
        <v>474</v>
      </c>
      <c r="F13916">
        <v>6.25</v>
      </c>
      <c r="G13916">
        <v>474</v>
      </c>
      <c r="H13916">
        <v>51778</v>
      </c>
      <c r="I13916">
        <v>253379</v>
      </c>
      <c r="J13916">
        <f t="shared" si="651"/>
        <v>174.26470588235293</v>
      </c>
      <c r="K13916">
        <f t="shared" si="652"/>
        <v>2014</v>
      </c>
      <c r="L13916">
        <f t="shared" si="653"/>
        <v>9</v>
      </c>
    </row>
    <row r="13917" spans="1:12" x14ac:dyDescent="0.25">
      <c r="A13917" s="1">
        <v>41908</v>
      </c>
      <c r="B13917">
        <v>472.75</v>
      </c>
      <c r="C13917">
        <v>476.25</v>
      </c>
      <c r="D13917">
        <v>468.5</v>
      </c>
      <c r="E13917">
        <v>474.75</v>
      </c>
      <c r="F13917">
        <v>0.25</v>
      </c>
      <c r="G13917">
        <v>474.25</v>
      </c>
      <c r="H13917">
        <v>27023</v>
      </c>
      <c r="I13917">
        <v>257132</v>
      </c>
      <c r="J13917">
        <f t="shared" si="651"/>
        <v>174.35661764705881</v>
      </c>
      <c r="K13917">
        <f t="shared" si="652"/>
        <v>2014</v>
      </c>
      <c r="L13917">
        <f t="shared" si="653"/>
        <v>9</v>
      </c>
    </row>
    <row r="13918" spans="1:12" x14ac:dyDescent="0.25">
      <c r="A13918" s="1">
        <v>41911</v>
      </c>
      <c r="B13918">
        <v>470.75</v>
      </c>
      <c r="C13918">
        <v>482.5</v>
      </c>
      <c r="D13918">
        <v>470.5</v>
      </c>
      <c r="E13918">
        <v>481</v>
      </c>
      <c r="F13918">
        <v>7</v>
      </c>
      <c r="G13918">
        <v>481.25</v>
      </c>
      <c r="H13918">
        <v>41738</v>
      </c>
      <c r="I13918">
        <v>252971</v>
      </c>
      <c r="J13918">
        <f t="shared" si="651"/>
        <v>176.93014705882354</v>
      </c>
      <c r="K13918">
        <f t="shared" si="652"/>
        <v>2014</v>
      </c>
      <c r="L13918">
        <f t="shared" si="653"/>
        <v>9</v>
      </c>
    </row>
    <row r="13919" spans="1:12" x14ac:dyDescent="0.25">
      <c r="A13919" s="1">
        <v>41912</v>
      </c>
      <c r="B13919">
        <v>481.25</v>
      </c>
      <c r="C13919">
        <v>481.75</v>
      </c>
      <c r="D13919">
        <v>468</v>
      </c>
      <c r="E13919">
        <v>478</v>
      </c>
      <c r="F13919">
        <v>3.5</v>
      </c>
      <c r="G13919">
        <v>477.75</v>
      </c>
      <c r="H13919">
        <v>61430</v>
      </c>
      <c r="I13919">
        <v>253845</v>
      </c>
      <c r="J13919">
        <f t="shared" si="651"/>
        <v>175.64338235294119</v>
      </c>
      <c r="K13919">
        <f t="shared" si="652"/>
        <v>2014</v>
      </c>
      <c r="L13919">
        <f t="shared" si="653"/>
        <v>9</v>
      </c>
    </row>
    <row r="13920" spans="1:12" x14ac:dyDescent="0.25">
      <c r="A13920" s="1">
        <v>41913</v>
      </c>
      <c r="B13920">
        <v>476.75</v>
      </c>
      <c r="C13920">
        <v>484</v>
      </c>
      <c r="D13920">
        <v>469.5</v>
      </c>
      <c r="E13920">
        <v>479</v>
      </c>
      <c r="F13920">
        <v>1.25</v>
      </c>
      <c r="G13920">
        <v>479</v>
      </c>
      <c r="H13920">
        <v>45498</v>
      </c>
      <c r="I13920">
        <v>257526</v>
      </c>
      <c r="J13920">
        <f t="shared" si="651"/>
        <v>176.10294117647058</v>
      </c>
      <c r="K13920">
        <f t="shared" si="652"/>
        <v>2014</v>
      </c>
      <c r="L13920">
        <f t="shared" si="653"/>
        <v>10</v>
      </c>
    </row>
    <row r="13921" spans="1:12" x14ac:dyDescent="0.25">
      <c r="A13921" s="1">
        <v>41914</v>
      </c>
      <c r="B13921">
        <v>477.5</v>
      </c>
      <c r="C13921">
        <v>489.75</v>
      </c>
      <c r="D13921">
        <v>477.25</v>
      </c>
      <c r="E13921">
        <v>484</v>
      </c>
      <c r="F13921">
        <v>3.75</v>
      </c>
      <c r="G13921">
        <v>482.75</v>
      </c>
      <c r="H13921">
        <v>48689</v>
      </c>
      <c r="I13921">
        <v>257139</v>
      </c>
      <c r="J13921">
        <f t="shared" si="651"/>
        <v>177.48161764705881</v>
      </c>
      <c r="K13921">
        <f t="shared" si="652"/>
        <v>2014</v>
      </c>
      <c r="L13921">
        <f t="shared" si="653"/>
        <v>10</v>
      </c>
    </row>
    <row r="13922" spans="1:12" x14ac:dyDescent="0.25">
      <c r="A13922" s="1">
        <v>41915</v>
      </c>
      <c r="B13922">
        <v>483.25</v>
      </c>
      <c r="C13922">
        <v>489</v>
      </c>
      <c r="D13922">
        <v>478</v>
      </c>
      <c r="E13922">
        <v>485.75</v>
      </c>
      <c r="F13922">
        <v>3</v>
      </c>
      <c r="G13922">
        <v>485.75</v>
      </c>
      <c r="H13922">
        <v>44411</v>
      </c>
      <c r="I13922">
        <v>255982</v>
      </c>
      <c r="J13922">
        <f t="shared" si="651"/>
        <v>178.58455882352942</v>
      </c>
      <c r="K13922">
        <f t="shared" si="652"/>
        <v>2014</v>
      </c>
      <c r="L13922">
        <f t="shared" si="653"/>
        <v>10</v>
      </c>
    </row>
    <row r="13923" spans="1:12" x14ac:dyDescent="0.25">
      <c r="A13923" s="1">
        <v>41918</v>
      </c>
      <c r="B13923">
        <v>485.5</v>
      </c>
      <c r="C13923">
        <v>494.75</v>
      </c>
      <c r="D13923">
        <v>484.75</v>
      </c>
      <c r="E13923">
        <v>491.25</v>
      </c>
      <c r="F13923">
        <v>5.75</v>
      </c>
      <c r="G13923">
        <v>491.5</v>
      </c>
      <c r="H13923">
        <v>39766</v>
      </c>
      <c r="I13923">
        <v>252388</v>
      </c>
      <c r="J13923">
        <f t="shared" si="651"/>
        <v>180.6985294117647</v>
      </c>
      <c r="K13923">
        <f t="shared" si="652"/>
        <v>2014</v>
      </c>
      <c r="L13923">
        <f t="shared" si="653"/>
        <v>10</v>
      </c>
    </row>
    <row r="13924" spans="1:12" x14ac:dyDescent="0.25">
      <c r="A13924" s="1">
        <v>41919</v>
      </c>
      <c r="B13924">
        <v>491.5</v>
      </c>
      <c r="C13924">
        <v>509.5</v>
      </c>
      <c r="D13924">
        <v>489.25</v>
      </c>
      <c r="E13924">
        <v>506.5</v>
      </c>
      <c r="F13924">
        <v>14.75</v>
      </c>
      <c r="G13924">
        <v>506.25</v>
      </c>
      <c r="H13924">
        <v>71945</v>
      </c>
      <c r="I13924">
        <v>255327</v>
      </c>
      <c r="J13924">
        <f t="shared" si="651"/>
        <v>186.12132352941177</v>
      </c>
      <c r="K13924">
        <f t="shared" si="652"/>
        <v>2014</v>
      </c>
      <c r="L13924">
        <f t="shared" si="653"/>
        <v>10</v>
      </c>
    </row>
    <row r="13925" spans="1:12" x14ac:dyDescent="0.25">
      <c r="A13925" s="1">
        <v>41920</v>
      </c>
      <c r="B13925">
        <v>507.25</v>
      </c>
      <c r="C13925">
        <v>511.75</v>
      </c>
      <c r="D13925">
        <v>502</v>
      </c>
      <c r="E13925">
        <v>507.75</v>
      </c>
      <c r="F13925">
        <v>1.5</v>
      </c>
      <c r="G13925">
        <v>507.75</v>
      </c>
      <c r="H13925">
        <v>46601</v>
      </c>
      <c r="I13925">
        <v>247440</v>
      </c>
      <c r="J13925">
        <f t="shared" si="651"/>
        <v>186.67279411764707</v>
      </c>
      <c r="K13925">
        <f t="shared" si="652"/>
        <v>2014</v>
      </c>
      <c r="L13925">
        <f t="shared" si="653"/>
        <v>10</v>
      </c>
    </row>
    <row r="13926" spans="1:12" x14ac:dyDescent="0.25">
      <c r="A13926" s="1">
        <v>41921</v>
      </c>
      <c r="B13926">
        <v>508</v>
      </c>
      <c r="C13926">
        <v>508.25</v>
      </c>
      <c r="D13926">
        <v>492</v>
      </c>
      <c r="E13926">
        <v>494</v>
      </c>
      <c r="F13926">
        <v>14.5</v>
      </c>
      <c r="G13926">
        <v>493.25</v>
      </c>
      <c r="H13926">
        <v>56929</v>
      </c>
      <c r="I13926">
        <v>246581</v>
      </c>
      <c r="J13926">
        <f t="shared" si="651"/>
        <v>181.34191176470588</v>
      </c>
      <c r="K13926">
        <f t="shared" si="652"/>
        <v>2014</v>
      </c>
      <c r="L13926">
        <f t="shared" si="653"/>
        <v>10</v>
      </c>
    </row>
    <row r="13927" spans="1:12" x14ac:dyDescent="0.25">
      <c r="A13927" s="1">
        <v>41922</v>
      </c>
      <c r="B13927">
        <v>493.5</v>
      </c>
      <c r="C13927">
        <v>508.5</v>
      </c>
      <c r="D13927">
        <v>488.25</v>
      </c>
      <c r="E13927">
        <v>498.5</v>
      </c>
      <c r="F13927">
        <v>5.25</v>
      </c>
      <c r="G13927">
        <v>498.5</v>
      </c>
      <c r="H13927">
        <v>67978</v>
      </c>
      <c r="I13927">
        <v>244053</v>
      </c>
      <c r="J13927">
        <f t="shared" si="651"/>
        <v>183.27205882352942</v>
      </c>
      <c r="K13927">
        <f t="shared" si="652"/>
        <v>2014</v>
      </c>
      <c r="L13927">
        <f t="shared" si="653"/>
        <v>10</v>
      </c>
    </row>
    <row r="13928" spans="1:12" x14ac:dyDescent="0.25">
      <c r="A13928" s="1">
        <v>41925</v>
      </c>
      <c r="B13928">
        <v>498.5</v>
      </c>
      <c r="C13928">
        <v>506.5</v>
      </c>
      <c r="D13928">
        <v>495.5</v>
      </c>
      <c r="E13928">
        <v>505.25</v>
      </c>
      <c r="F13928">
        <v>6.75</v>
      </c>
      <c r="G13928">
        <v>505.25</v>
      </c>
      <c r="H13928">
        <v>39300</v>
      </c>
      <c r="I13928">
        <v>243557</v>
      </c>
      <c r="J13928">
        <f t="shared" si="651"/>
        <v>185.75367647058823</v>
      </c>
      <c r="K13928">
        <f t="shared" si="652"/>
        <v>2014</v>
      </c>
      <c r="L13928">
        <f t="shared" si="653"/>
        <v>10</v>
      </c>
    </row>
    <row r="13929" spans="1:12" x14ac:dyDescent="0.25">
      <c r="A13929" s="1">
        <v>41926</v>
      </c>
      <c r="B13929">
        <v>505.25</v>
      </c>
      <c r="C13929">
        <v>510</v>
      </c>
      <c r="D13929">
        <v>498.25</v>
      </c>
      <c r="E13929">
        <v>509.5</v>
      </c>
      <c r="F13929">
        <v>4</v>
      </c>
      <c r="G13929">
        <v>509.25</v>
      </c>
      <c r="H13929">
        <v>34246</v>
      </c>
      <c r="I13929">
        <v>241911</v>
      </c>
      <c r="J13929">
        <f t="shared" si="651"/>
        <v>187.22426470588235</v>
      </c>
      <c r="K13929">
        <f t="shared" si="652"/>
        <v>2014</v>
      </c>
      <c r="L13929">
        <f t="shared" si="653"/>
        <v>10</v>
      </c>
    </row>
    <row r="13930" spans="1:12" x14ac:dyDescent="0.25">
      <c r="A13930" s="1">
        <v>41927</v>
      </c>
      <c r="B13930">
        <v>510</v>
      </c>
      <c r="C13930">
        <v>516.25</v>
      </c>
      <c r="D13930">
        <v>501.5</v>
      </c>
      <c r="E13930">
        <v>507</v>
      </c>
      <c r="F13930">
        <v>3.25</v>
      </c>
      <c r="G13930">
        <v>506</v>
      </c>
      <c r="H13930">
        <v>55261</v>
      </c>
      <c r="I13930">
        <v>240798</v>
      </c>
      <c r="J13930">
        <f t="shared" si="651"/>
        <v>186.02941176470586</v>
      </c>
      <c r="K13930">
        <f t="shared" si="652"/>
        <v>2014</v>
      </c>
      <c r="L13930">
        <f t="shared" si="653"/>
        <v>10</v>
      </c>
    </row>
    <row r="13931" spans="1:12" x14ac:dyDescent="0.25">
      <c r="A13931" s="1">
        <v>41928</v>
      </c>
      <c r="B13931">
        <v>506.5</v>
      </c>
      <c r="C13931">
        <v>518.5</v>
      </c>
      <c r="D13931">
        <v>502.5</v>
      </c>
      <c r="E13931">
        <v>517</v>
      </c>
      <c r="F13931">
        <v>11</v>
      </c>
      <c r="G13931">
        <v>517</v>
      </c>
      <c r="H13931">
        <v>44445</v>
      </c>
      <c r="I13931">
        <v>236617</v>
      </c>
      <c r="J13931">
        <f t="shared" si="651"/>
        <v>190.0735294117647</v>
      </c>
      <c r="K13931">
        <f t="shared" si="652"/>
        <v>2014</v>
      </c>
      <c r="L13931">
        <f t="shared" si="653"/>
        <v>10</v>
      </c>
    </row>
    <row r="13932" spans="1:12" x14ac:dyDescent="0.25">
      <c r="A13932" s="1">
        <v>41929</v>
      </c>
      <c r="B13932">
        <v>517.75</v>
      </c>
      <c r="C13932">
        <v>522.25</v>
      </c>
      <c r="D13932">
        <v>512.75</v>
      </c>
      <c r="E13932">
        <v>515.5</v>
      </c>
      <c r="F13932">
        <v>1</v>
      </c>
      <c r="G13932">
        <v>516</v>
      </c>
      <c r="H13932">
        <v>48144</v>
      </c>
      <c r="I13932">
        <v>236371</v>
      </c>
      <c r="J13932">
        <f t="shared" si="651"/>
        <v>189.70588235294119</v>
      </c>
      <c r="K13932">
        <f t="shared" si="652"/>
        <v>2014</v>
      </c>
      <c r="L13932">
        <f t="shared" si="653"/>
        <v>10</v>
      </c>
    </row>
    <row r="13933" spans="1:12" x14ac:dyDescent="0.25">
      <c r="A13933" s="1">
        <v>41932</v>
      </c>
      <c r="B13933">
        <v>515</v>
      </c>
      <c r="C13933">
        <v>515.75</v>
      </c>
      <c r="D13933">
        <v>507.25</v>
      </c>
      <c r="E13933">
        <v>513.5</v>
      </c>
      <c r="F13933">
        <v>2.5</v>
      </c>
      <c r="G13933">
        <v>513.5</v>
      </c>
      <c r="H13933">
        <v>41340</v>
      </c>
      <c r="I13933">
        <v>232206</v>
      </c>
      <c r="J13933">
        <f t="shared" si="651"/>
        <v>188.78676470588235</v>
      </c>
      <c r="K13933">
        <f t="shared" si="652"/>
        <v>2014</v>
      </c>
      <c r="L13933">
        <f t="shared" si="653"/>
        <v>10</v>
      </c>
    </row>
    <row r="13934" spans="1:12" x14ac:dyDescent="0.25">
      <c r="A13934" s="1">
        <v>41933</v>
      </c>
      <c r="B13934">
        <v>515</v>
      </c>
      <c r="C13934">
        <v>523.75</v>
      </c>
      <c r="D13934">
        <v>512.25</v>
      </c>
      <c r="E13934">
        <v>520</v>
      </c>
      <c r="F13934">
        <v>5.75</v>
      </c>
      <c r="G13934">
        <v>519.25</v>
      </c>
      <c r="H13934">
        <v>55900</v>
      </c>
      <c r="I13934">
        <v>229331</v>
      </c>
      <c r="J13934">
        <f t="shared" si="651"/>
        <v>190.90073529411765</v>
      </c>
      <c r="K13934">
        <f t="shared" si="652"/>
        <v>2014</v>
      </c>
      <c r="L13934">
        <f t="shared" si="653"/>
        <v>10</v>
      </c>
    </row>
    <row r="13935" spans="1:12" x14ac:dyDescent="0.25">
      <c r="A13935" s="1">
        <v>41934</v>
      </c>
      <c r="B13935">
        <v>521</v>
      </c>
      <c r="C13935">
        <v>528.75</v>
      </c>
      <c r="D13935">
        <v>516</v>
      </c>
      <c r="E13935">
        <v>522</v>
      </c>
      <c r="F13935">
        <v>3</v>
      </c>
      <c r="G13935">
        <v>522.25</v>
      </c>
      <c r="H13935">
        <v>51178</v>
      </c>
      <c r="I13935">
        <v>229249</v>
      </c>
      <c r="J13935">
        <f t="shared" si="651"/>
        <v>192.00367647058823</v>
      </c>
      <c r="K13935">
        <f t="shared" si="652"/>
        <v>2014</v>
      </c>
      <c r="L13935">
        <f t="shared" si="653"/>
        <v>10</v>
      </c>
    </row>
    <row r="13936" spans="1:12" x14ac:dyDescent="0.25">
      <c r="A13936" s="1">
        <v>41935</v>
      </c>
      <c r="B13936">
        <v>520.25</v>
      </c>
      <c r="C13936">
        <v>530.75</v>
      </c>
      <c r="D13936">
        <v>519.25</v>
      </c>
      <c r="E13936">
        <v>527.5</v>
      </c>
      <c r="F13936">
        <v>4.5</v>
      </c>
      <c r="G13936">
        <v>526.75</v>
      </c>
      <c r="H13936">
        <v>41529</v>
      </c>
      <c r="I13936">
        <v>228834</v>
      </c>
      <c r="J13936">
        <f t="shared" si="651"/>
        <v>193.65808823529412</v>
      </c>
      <c r="K13936">
        <f t="shared" si="652"/>
        <v>2014</v>
      </c>
      <c r="L13936">
        <f t="shared" si="653"/>
        <v>10</v>
      </c>
    </row>
    <row r="13937" spans="1:12" x14ac:dyDescent="0.25">
      <c r="A13937" s="1">
        <v>41936</v>
      </c>
      <c r="B13937">
        <v>525.5</v>
      </c>
      <c r="C13937">
        <v>539.25</v>
      </c>
      <c r="D13937">
        <v>517.25</v>
      </c>
      <c r="E13937">
        <v>517.5</v>
      </c>
      <c r="F13937">
        <v>9</v>
      </c>
      <c r="G13937">
        <v>517.75</v>
      </c>
      <c r="H13937">
        <v>57182</v>
      </c>
      <c r="I13937">
        <v>230093</v>
      </c>
      <c r="J13937">
        <f t="shared" si="651"/>
        <v>190.34926470588235</v>
      </c>
      <c r="K13937">
        <f t="shared" si="652"/>
        <v>2014</v>
      </c>
      <c r="L13937">
        <f t="shared" si="653"/>
        <v>10</v>
      </c>
    </row>
    <row r="13938" spans="1:12" x14ac:dyDescent="0.25">
      <c r="A13938" s="1">
        <v>41939</v>
      </c>
      <c r="B13938">
        <v>516</v>
      </c>
      <c r="C13938">
        <v>526.5</v>
      </c>
      <c r="D13938">
        <v>510.5</v>
      </c>
      <c r="E13938">
        <v>523</v>
      </c>
      <c r="F13938">
        <v>5</v>
      </c>
      <c r="G13938">
        <v>522.75</v>
      </c>
      <c r="H13938">
        <v>50360</v>
      </c>
      <c r="I13938">
        <v>228762</v>
      </c>
      <c r="J13938">
        <f t="shared" si="651"/>
        <v>192.1875</v>
      </c>
      <c r="K13938">
        <f t="shared" si="652"/>
        <v>2014</v>
      </c>
      <c r="L13938">
        <f t="shared" si="653"/>
        <v>10</v>
      </c>
    </row>
    <row r="13939" spans="1:12" x14ac:dyDescent="0.25">
      <c r="A13939" s="1">
        <v>41940</v>
      </c>
      <c r="B13939">
        <v>525.5</v>
      </c>
      <c r="C13939">
        <v>533</v>
      </c>
      <c r="D13939">
        <v>523.25</v>
      </c>
      <c r="E13939">
        <v>532</v>
      </c>
      <c r="F13939">
        <v>8</v>
      </c>
      <c r="G13939">
        <v>530.75</v>
      </c>
      <c r="H13939">
        <v>44792</v>
      </c>
      <c r="I13939">
        <v>226557</v>
      </c>
      <c r="J13939">
        <f t="shared" si="651"/>
        <v>195.12867647058823</v>
      </c>
      <c r="K13939">
        <f t="shared" si="652"/>
        <v>2014</v>
      </c>
      <c r="L13939">
        <f t="shared" si="653"/>
        <v>10</v>
      </c>
    </row>
    <row r="13940" spans="1:12" x14ac:dyDescent="0.25">
      <c r="A13940" s="1">
        <v>41941</v>
      </c>
      <c r="B13940">
        <v>531</v>
      </c>
      <c r="C13940">
        <v>540.5</v>
      </c>
      <c r="D13940">
        <v>527.5</v>
      </c>
      <c r="E13940">
        <v>540</v>
      </c>
      <c r="F13940">
        <v>7.5</v>
      </c>
      <c r="G13940">
        <v>538.25</v>
      </c>
      <c r="H13940">
        <v>45718</v>
      </c>
      <c r="I13940">
        <v>223857</v>
      </c>
      <c r="J13940">
        <f t="shared" si="651"/>
        <v>197.8860294117647</v>
      </c>
      <c r="K13940">
        <f t="shared" si="652"/>
        <v>2014</v>
      </c>
      <c r="L13940">
        <f t="shared" si="653"/>
        <v>10</v>
      </c>
    </row>
    <row r="13941" spans="1:12" x14ac:dyDescent="0.25">
      <c r="A13941" s="1">
        <v>41942</v>
      </c>
      <c r="B13941">
        <v>538.25</v>
      </c>
      <c r="C13941">
        <v>545.5</v>
      </c>
      <c r="D13941">
        <v>532.5</v>
      </c>
      <c r="E13941">
        <v>536.25</v>
      </c>
      <c r="F13941">
        <v>2.25</v>
      </c>
      <c r="G13941">
        <v>536</v>
      </c>
      <c r="H13941">
        <v>53278</v>
      </c>
      <c r="I13941">
        <v>219598</v>
      </c>
      <c r="J13941">
        <f t="shared" si="651"/>
        <v>197.05882352941177</v>
      </c>
      <c r="K13941">
        <f t="shared" si="652"/>
        <v>2014</v>
      </c>
      <c r="L13941">
        <f t="shared" si="653"/>
        <v>10</v>
      </c>
    </row>
    <row r="13942" spans="1:12" x14ac:dyDescent="0.25">
      <c r="A13942" s="1">
        <v>41943</v>
      </c>
      <c r="B13942">
        <v>536</v>
      </c>
      <c r="C13942">
        <v>539</v>
      </c>
      <c r="D13942">
        <v>523</v>
      </c>
      <c r="E13942">
        <v>532</v>
      </c>
      <c r="F13942">
        <v>3.5</v>
      </c>
      <c r="G13942">
        <v>532.5</v>
      </c>
      <c r="H13942">
        <v>60405</v>
      </c>
      <c r="I13942">
        <v>212887</v>
      </c>
      <c r="J13942">
        <f t="shared" si="651"/>
        <v>195.77205882352942</v>
      </c>
      <c r="K13942">
        <f t="shared" si="652"/>
        <v>2014</v>
      </c>
      <c r="L13942">
        <f t="shared" si="653"/>
        <v>10</v>
      </c>
    </row>
    <row r="13943" spans="1:12" x14ac:dyDescent="0.25">
      <c r="A13943" s="1">
        <v>41946</v>
      </c>
      <c r="B13943">
        <v>536.25</v>
      </c>
      <c r="C13943">
        <v>539.25</v>
      </c>
      <c r="D13943">
        <v>526.75</v>
      </c>
      <c r="E13943">
        <v>537.5</v>
      </c>
      <c r="F13943">
        <v>5.75</v>
      </c>
      <c r="G13943">
        <v>538.25</v>
      </c>
      <c r="H13943">
        <v>48197</v>
      </c>
      <c r="I13943">
        <v>208513</v>
      </c>
      <c r="J13943">
        <f t="shared" si="651"/>
        <v>197.8860294117647</v>
      </c>
      <c r="K13943">
        <f t="shared" si="652"/>
        <v>2014</v>
      </c>
      <c r="L13943">
        <f t="shared" si="653"/>
        <v>11</v>
      </c>
    </row>
    <row r="13944" spans="1:12" x14ac:dyDescent="0.25">
      <c r="A13944" s="1">
        <v>41947</v>
      </c>
      <c r="B13944">
        <v>538.25</v>
      </c>
      <c r="C13944">
        <v>538.75</v>
      </c>
      <c r="D13944">
        <v>529</v>
      </c>
      <c r="E13944">
        <v>531</v>
      </c>
      <c r="F13944">
        <v>7.75</v>
      </c>
      <c r="G13944">
        <v>530.5</v>
      </c>
      <c r="H13944">
        <v>40591</v>
      </c>
      <c r="I13944">
        <v>204246</v>
      </c>
      <c r="J13944">
        <f t="shared" si="651"/>
        <v>195.03676470588235</v>
      </c>
      <c r="K13944">
        <f t="shared" si="652"/>
        <v>2014</v>
      </c>
      <c r="L13944">
        <f t="shared" si="653"/>
        <v>11</v>
      </c>
    </row>
    <row r="13945" spans="1:12" x14ac:dyDescent="0.25">
      <c r="A13945" s="1">
        <v>41948</v>
      </c>
      <c r="B13945">
        <v>532</v>
      </c>
      <c r="C13945">
        <v>532.5</v>
      </c>
      <c r="D13945">
        <v>518.75</v>
      </c>
      <c r="E13945">
        <v>525</v>
      </c>
      <c r="F13945">
        <v>5.75</v>
      </c>
      <c r="G13945">
        <v>524.75</v>
      </c>
      <c r="H13945">
        <v>61436</v>
      </c>
      <c r="I13945">
        <v>201092</v>
      </c>
      <c r="J13945">
        <f t="shared" si="651"/>
        <v>192.92279411764704</v>
      </c>
      <c r="K13945">
        <f t="shared" si="652"/>
        <v>2014</v>
      </c>
      <c r="L13945">
        <f t="shared" si="653"/>
        <v>11</v>
      </c>
    </row>
    <row r="13946" spans="1:12" x14ac:dyDescent="0.25">
      <c r="A13946" s="1">
        <v>41949</v>
      </c>
      <c r="B13946">
        <v>525</v>
      </c>
      <c r="C13946">
        <v>528</v>
      </c>
      <c r="D13946">
        <v>520</v>
      </c>
      <c r="E13946">
        <v>520.5</v>
      </c>
      <c r="F13946">
        <v>4.5</v>
      </c>
      <c r="G13946">
        <v>520.25</v>
      </c>
      <c r="H13946">
        <v>45979</v>
      </c>
      <c r="I13946">
        <v>195904</v>
      </c>
      <c r="J13946">
        <f t="shared" si="651"/>
        <v>191.26838235294119</v>
      </c>
      <c r="K13946">
        <f t="shared" si="652"/>
        <v>2014</v>
      </c>
      <c r="L13946">
        <f t="shared" si="653"/>
        <v>11</v>
      </c>
    </row>
    <row r="13947" spans="1:12" x14ac:dyDescent="0.25">
      <c r="A13947" s="1">
        <v>41950</v>
      </c>
      <c r="B13947">
        <v>520.5</v>
      </c>
      <c r="C13947">
        <v>520.5</v>
      </c>
      <c r="D13947">
        <v>511</v>
      </c>
      <c r="E13947">
        <v>514</v>
      </c>
      <c r="F13947">
        <v>5.75</v>
      </c>
      <c r="G13947">
        <v>514.5</v>
      </c>
      <c r="H13947">
        <v>64523</v>
      </c>
      <c r="I13947">
        <v>192655</v>
      </c>
      <c r="J13947">
        <f t="shared" si="651"/>
        <v>189.15441176470586</v>
      </c>
      <c r="K13947">
        <f t="shared" si="652"/>
        <v>2014</v>
      </c>
      <c r="L13947">
        <f t="shared" si="653"/>
        <v>11</v>
      </c>
    </row>
    <row r="13948" spans="1:12" x14ac:dyDescent="0.25">
      <c r="A13948" s="1">
        <v>41953</v>
      </c>
      <c r="B13948">
        <v>514</v>
      </c>
      <c r="C13948">
        <v>524.5</v>
      </c>
      <c r="D13948">
        <v>511.25</v>
      </c>
      <c r="E13948">
        <v>518</v>
      </c>
      <c r="F13948">
        <v>2.75</v>
      </c>
      <c r="G13948">
        <v>517.25</v>
      </c>
      <c r="H13948">
        <v>87694</v>
      </c>
      <c r="I13948">
        <v>184901</v>
      </c>
      <c r="J13948">
        <f t="shared" si="651"/>
        <v>190.16544117647058</v>
      </c>
      <c r="K13948">
        <f t="shared" si="652"/>
        <v>2014</v>
      </c>
      <c r="L13948">
        <f t="shared" si="653"/>
        <v>11</v>
      </c>
    </row>
    <row r="13949" spans="1:12" x14ac:dyDescent="0.25">
      <c r="A13949" s="1">
        <v>41954</v>
      </c>
      <c r="B13949">
        <v>518</v>
      </c>
      <c r="C13949">
        <v>526.5</v>
      </c>
      <c r="D13949">
        <v>511.75</v>
      </c>
      <c r="E13949">
        <v>515</v>
      </c>
      <c r="F13949">
        <v>8</v>
      </c>
      <c r="G13949">
        <v>525.25</v>
      </c>
      <c r="H13949">
        <v>95078</v>
      </c>
      <c r="I13949">
        <v>163724</v>
      </c>
      <c r="J13949">
        <f t="shared" si="651"/>
        <v>193.10661764705884</v>
      </c>
      <c r="K13949">
        <f t="shared" si="652"/>
        <v>2014</v>
      </c>
      <c r="L13949">
        <f t="shared" si="653"/>
        <v>11</v>
      </c>
    </row>
    <row r="13950" spans="1:12" x14ac:dyDescent="0.25">
      <c r="A13950" s="1">
        <v>41955</v>
      </c>
      <c r="B13950">
        <v>524.25</v>
      </c>
      <c r="C13950">
        <v>545.75</v>
      </c>
      <c r="D13950">
        <v>522.75</v>
      </c>
      <c r="E13950">
        <v>542</v>
      </c>
      <c r="F13950">
        <v>17.5</v>
      </c>
      <c r="G13950">
        <v>542.75</v>
      </c>
      <c r="H13950">
        <v>137624</v>
      </c>
      <c r="I13950">
        <v>144000</v>
      </c>
      <c r="J13950">
        <f t="shared" si="651"/>
        <v>199.54044117647058</v>
      </c>
      <c r="K13950">
        <f t="shared" si="652"/>
        <v>2014</v>
      </c>
      <c r="L13950">
        <f t="shared" si="653"/>
        <v>11</v>
      </c>
    </row>
    <row r="13951" spans="1:12" x14ac:dyDescent="0.25">
      <c r="A13951" s="1">
        <v>41956</v>
      </c>
      <c r="B13951">
        <v>542</v>
      </c>
      <c r="C13951">
        <v>559</v>
      </c>
      <c r="D13951">
        <v>537</v>
      </c>
      <c r="E13951">
        <v>553.75</v>
      </c>
      <c r="F13951">
        <v>11</v>
      </c>
      <c r="G13951">
        <v>553.75</v>
      </c>
      <c r="H13951">
        <v>111872</v>
      </c>
      <c r="I13951">
        <v>121457</v>
      </c>
      <c r="J13951">
        <f t="shared" si="651"/>
        <v>203.58455882352942</v>
      </c>
      <c r="K13951">
        <f t="shared" si="652"/>
        <v>2014</v>
      </c>
      <c r="L13951">
        <f t="shared" si="653"/>
        <v>11</v>
      </c>
    </row>
    <row r="13952" spans="1:12" x14ac:dyDescent="0.25">
      <c r="A13952" s="1">
        <v>41957</v>
      </c>
      <c r="B13952">
        <v>553.75</v>
      </c>
      <c r="C13952">
        <v>564.75</v>
      </c>
      <c r="D13952">
        <v>549</v>
      </c>
      <c r="E13952">
        <v>560.75</v>
      </c>
      <c r="F13952">
        <v>6.75</v>
      </c>
      <c r="G13952">
        <v>560.5</v>
      </c>
      <c r="H13952">
        <v>62732</v>
      </c>
      <c r="I13952">
        <v>110326</v>
      </c>
      <c r="J13952">
        <f t="shared" si="651"/>
        <v>206.06617647058826</v>
      </c>
      <c r="K13952">
        <f t="shared" si="652"/>
        <v>2014</v>
      </c>
      <c r="L13952">
        <f t="shared" si="653"/>
        <v>11</v>
      </c>
    </row>
    <row r="13953" spans="1:12" x14ac:dyDescent="0.25">
      <c r="A13953" s="1">
        <v>41960</v>
      </c>
      <c r="B13953">
        <v>559.25</v>
      </c>
      <c r="C13953">
        <v>563.25</v>
      </c>
      <c r="D13953">
        <v>551</v>
      </c>
      <c r="E13953">
        <v>552.5</v>
      </c>
      <c r="F13953">
        <v>8.75</v>
      </c>
      <c r="G13953">
        <v>551.75</v>
      </c>
      <c r="H13953">
        <v>40185</v>
      </c>
      <c r="I13953">
        <v>105460</v>
      </c>
      <c r="J13953">
        <f t="shared" si="651"/>
        <v>202.84926470588235</v>
      </c>
      <c r="K13953">
        <f t="shared" si="652"/>
        <v>2014</v>
      </c>
      <c r="L13953">
        <f t="shared" si="653"/>
        <v>11</v>
      </c>
    </row>
    <row r="13954" spans="1:12" x14ac:dyDescent="0.25">
      <c r="A13954" s="1">
        <v>41961</v>
      </c>
      <c r="B13954">
        <v>552</v>
      </c>
      <c r="C13954">
        <v>553</v>
      </c>
      <c r="D13954">
        <v>544.25</v>
      </c>
      <c r="E13954">
        <v>549.75</v>
      </c>
      <c r="F13954">
        <v>2.75</v>
      </c>
      <c r="G13954">
        <v>549</v>
      </c>
      <c r="H13954">
        <v>28220</v>
      </c>
      <c r="I13954">
        <v>94822</v>
      </c>
      <c r="J13954">
        <f t="shared" ref="J13954:J14017" si="654">G13954/100*5000/136</f>
        <v>201.83823529411765</v>
      </c>
      <c r="K13954">
        <f t="shared" ref="K13954:K14017" si="655">YEAR(A13954)</f>
        <v>2014</v>
      </c>
      <c r="L13954">
        <f t="shared" ref="L13954:L14017" si="656">MONTH(A13954)</f>
        <v>11</v>
      </c>
    </row>
    <row r="13955" spans="1:12" x14ac:dyDescent="0.25">
      <c r="A13955" s="1">
        <v>41962</v>
      </c>
      <c r="B13955">
        <v>549</v>
      </c>
      <c r="C13955">
        <v>549.5</v>
      </c>
      <c r="D13955">
        <v>535</v>
      </c>
      <c r="E13955">
        <v>538</v>
      </c>
      <c r="F13955">
        <v>11.25</v>
      </c>
      <c r="G13955">
        <v>537.75</v>
      </c>
      <c r="H13955">
        <v>38460</v>
      </c>
      <c r="I13955">
        <v>89849</v>
      </c>
      <c r="J13955">
        <f t="shared" si="654"/>
        <v>197.70220588235296</v>
      </c>
      <c r="K13955">
        <f t="shared" si="655"/>
        <v>2014</v>
      </c>
      <c r="L13955">
        <f t="shared" si="656"/>
        <v>11</v>
      </c>
    </row>
    <row r="13956" spans="1:12" x14ac:dyDescent="0.25">
      <c r="A13956" s="1">
        <v>41963</v>
      </c>
      <c r="B13956">
        <v>538.5</v>
      </c>
      <c r="C13956">
        <v>548</v>
      </c>
      <c r="D13956">
        <v>532</v>
      </c>
      <c r="E13956">
        <v>547.5</v>
      </c>
      <c r="F13956">
        <v>9.5</v>
      </c>
      <c r="G13956">
        <v>547.25</v>
      </c>
      <c r="H13956">
        <v>37147</v>
      </c>
      <c r="I13956">
        <v>79062</v>
      </c>
      <c r="J13956">
        <f t="shared" si="654"/>
        <v>201.19485294117646</v>
      </c>
      <c r="K13956">
        <f t="shared" si="655"/>
        <v>2014</v>
      </c>
      <c r="L13956">
        <f t="shared" si="656"/>
        <v>11</v>
      </c>
    </row>
    <row r="13957" spans="1:12" x14ac:dyDescent="0.25">
      <c r="A13957" s="1">
        <v>41964</v>
      </c>
      <c r="B13957">
        <v>547</v>
      </c>
      <c r="C13957">
        <v>553.75</v>
      </c>
      <c r="D13957">
        <v>540.75</v>
      </c>
      <c r="E13957">
        <v>548</v>
      </c>
      <c r="G13957">
        <v>547.25</v>
      </c>
      <c r="H13957">
        <v>35552</v>
      </c>
      <c r="I13957">
        <v>68237</v>
      </c>
      <c r="J13957">
        <f t="shared" si="654"/>
        <v>201.19485294117646</v>
      </c>
      <c r="K13957">
        <f t="shared" si="655"/>
        <v>2014</v>
      </c>
      <c r="L13957">
        <f t="shared" si="656"/>
        <v>11</v>
      </c>
    </row>
    <row r="13958" spans="1:12" x14ac:dyDescent="0.25">
      <c r="A13958" s="1">
        <v>41967</v>
      </c>
      <c r="B13958">
        <v>546</v>
      </c>
      <c r="C13958">
        <v>551.5</v>
      </c>
      <c r="D13958">
        <v>541.5</v>
      </c>
      <c r="E13958">
        <v>547</v>
      </c>
      <c r="F13958">
        <v>5</v>
      </c>
      <c r="G13958">
        <v>542.5</v>
      </c>
      <c r="H13958">
        <v>26094</v>
      </c>
      <c r="I13958">
        <v>37620</v>
      </c>
      <c r="J13958">
        <f t="shared" si="654"/>
        <v>199.4485294117647</v>
      </c>
      <c r="K13958">
        <f t="shared" si="655"/>
        <v>2014</v>
      </c>
      <c r="L13958">
        <f t="shared" si="656"/>
        <v>11</v>
      </c>
    </row>
    <row r="13959" spans="1:12" x14ac:dyDescent="0.25">
      <c r="A13959" s="1">
        <v>41968</v>
      </c>
      <c r="B13959">
        <v>541.5</v>
      </c>
      <c r="C13959">
        <v>553</v>
      </c>
      <c r="D13959">
        <v>539.5</v>
      </c>
      <c r="E13959">
        <v>549.5</v>
      </c>
      <c r="F13959">
        <v>9.5</v>
      </c>
      <c r="G13959">
        <v>551</v>
      </c>
      <c r="H13959">
        <v>18569</v>
      </c>
      <c r="I13959">
        <v>25552</v>
      </c>
      <c r="J13959">
        <f t="shared" si="654"/>
        <v>202.5735294117647</v>
      </c>
      <c r="K13959">
        <f t="shared" si="655"/>
        <v>2014</v>
      </c>
      <c r="L13959">
        <f t="shared" si="656"/>
        <v>11</v>
      </c>
    </row>
    <row r="13960" spans="1:12" x14ac:dyDescent="0.25">
      <c r="A13960" s="1">
        <v>41969</v>
      </c>
      <c r="B13960">
        <v>551.5</v>
      </c>
      <c r="C13960">
        <v>563</v>
      </c>
      <c r="D13960">
        <v>550.5</v>
      </c>
      <c r="E13960">
        <v>562</v>
      </c>
      <c r="F13960">
        <v>10</v>
      </c>
      <c r="G13960">
        <v>562</v>
      </c>
      <c r="H13960">
        <v>23401</v>
      </c>
      <c r="I13960">
        <v>16782</v>
      </c>
      <c r="J13960">
        <f t="shared" si="654"/>
        <v>206.61764705882354</v>
      </c>
      <c r="K13960">
        <f t="shared" si="655"/>
        <v>2014</v>
      </c>
      <c r="L13960">
        <f t="shared" si="656"/>
        <v>11</v>
      </c>
    </row>
    <row r="13961" spans="1:12" x14ac:dyDescent="0.25">
      <c r="A13961" s="1">
        <v>41971</v>
      </c>
      <c r="B13961">
        <v>558</v>
      </c>
      <c r="C13961">
        <v>579.5</v>
      </c>
      <c r="D13961">
        <v>556</v>
      </c>
      <c r="E13961">
        <v>577.5</v>
      </c>
      <c r="F13961">
        <v>15.5</v>
      </c>
      <c r="G13961">
        <v>577.5</v>
      </c>
      <c r="H13961">
        <v>3790</v>
      </c>
      <c r="I13961">
        <v>5385</v>
      </c>
      <c r="J13961">
        <f t="shared" si="654"/>
        <v>212.31617647058823</v>
      </c>
      <c r="K13961">
        <f t="shared" si="655"/>
        <v>2014</v>
      </c>
      <c r="L13961">
        <f t="shared" si="656"/>
        <v>11</v>
      </c>
    </row>
    <row r="13962" spans="1:12" x14ac:dyDescent="0.25">
      <c r="A13962" s="1">
        <v>41974</v>
      </c>
      <c r="B13962">
        <v>577</v>
      </c>
      <c r="C13962">
        <v>607</v>
      </c>
      <c r="D13962">
        <v>571.5</v>
      </c>
      <c r="E13962">
        <v>606.5</v>
      </c>
      <c r="F13962">
        <v>29</v>
      </c>
      <c r="G13962">
        <v>606.5</v>
      </c>
      <c r="H13962">
        <v>1924</v>
      </c>
      <c r="I13962">
        <v>3163</v>
      </c>
      <c r="J13962">
        <f t="shared" si="654"/>
        <v>222.97794117647061</v>
      </c>
      <c r="K13962">
        <f t="shared" si="655"/>
        <v>2014</v>
      </c>
      <c r="L13962">
        <f t="shared" si="656"/>
        <v>12</v>
      </c>
    </row>
    <row r="13963" spans="1:12" x14ac:dyDescent="0.25">
      <c r="A13963" s="1">
        <v>41975</v>
      </c>
      <c r="B13963">
        <v>604</v>
      </c>
      <c r="C13963">
        <v>612</v>
      </c>
      <c r="D13963">
        <v>600</v>
      </c>
      <c r="E13963">
        <v>605.5</v>
      </c>
      <c r="F13963">
        <v>1</v>
      </c>
      <c r="G13963">
        <v>605.5</v>
      </c>
      <c r="H13963">
        <v>1101</v>
      </c>
      <c r="I13963">
        <v>2104</v>
      </c>
      <c r="J13963">
        <f t="shared" si="654"/>
        <v>222.61029411764707</v>
      </c>
      <c r="K13963">
        <f t="shared" si="655"/>
        <v>2014</v>
      </c>
      <c r="L13963">
        <f t="shared" si="656"/>
        <v>12</v>
      </c>
    </row>
    <row r="13964" spans="1:12" x14ac:dyDescent="0.25">
      <c r="A13964" s="1">
        <v>41976</v>
      </c>
      <c r="B13964">
        <v>604</v>
      </c>
      <c r="C13964">
        <v>604</v>
      </c>
      <c r="D13964">
        <v>589</v>
      </c>
      <c r="E13964">
        <v>597</v>
      </c>
      <c r="F13964">
        <v>8.5</v>
      </c>
      <c r="G13964">
        <v>597</v>
      </c>
      <c r="H13964">
        <v>813</v>
      </c>
      <c r="I13964">
        <v>1549</v>
      </c>
      <c r="J13964">
        <f t="shared" si="654"/>
        <v>219.48529411764707</v>
      </c>
      <c r="K13964">
        <f t="shared" si="655"/>
        <v>2014</v>
      </c>
      <c r="L13964">
        <f t="shared" si="656"/>
        <v>12</v>
      </c>
    </row>
    <row r="13965" spans="1:12" x14ac:dyDescent="0.25">
      <c r="A13965" s="1">
        <v>41977</v>
      </c>
      <c r="B13965">
        <v>594</v>
      </c>
      <c r="C13965">
        <v>600</v>
      </c>
      <c r="D13965">
        <v>588</v>
      </c>
      <c r="E13965">
        <v>599.5</v>
      </c>
      <c r="F13965">
        <v>2.5</v>
      </c>
      <c r="G13965">
        <v>599.5</v>
      </c>
      <c r="H13965">
        <v>496</v>
      </c>
      <c r="I13965">
        <v>1138</v>
      </c>
      <c r="J13965">
        <f t="shared" si="654"/>
        <v>220.40441176470588</v>
      </c>
      <c r="K13965">
        <f t="shared" si="655"/>
        <v>2014</v>
      </c>
      <c r="L13965">
        <f t="shared" si="656"/>
        <v>12</v>
      </c>
    </row>
    <row r="13966" spans="1:12" x14ac:dyDescent="0.25">
      <c r="A13966" s="1">
        <v>41978</v>
      </c>
      <c r="B13966">
        <v>599</v>
      </c>
      <c r="C13966">
        <v>609.5</v>
      </c>
      <c r="D13966">
        <v>594.5</v>
      </c>
      <c r="E13966">
        <v>609</v>
      </c>
      <c r="F13966">
        <v>9.5</v>
      </c>
      <c r="G13966">
        <v>609</v>
      </c>
      <c r="H13966">
        <v>542</v>
      </c>
      <c r="I13966">
        <v>907</v>
      </c>
      <c r="J13966">
        <f t="shared" si="654"/>
        <v>223.89705882352942</v>
      </c>
      <c r="K13966">
        <f t="shared" si="655"/>
        <v>2014</v>
      </c>
      <c r="L13966">
        <f t="shared" si="656"/>
        <v>12</v>
      </c>
    </row>
    <row r="13967" spans="1:12" x14ac:dyDescent="0.25">
      <c r="A13967" s="1">
        <v>41981</v>
      </c>
      <c r="B13967">
        <v>603</v>
      </c>
      <c r="C13967">
        <v>617</v>
      </c>
      <c r="D13967">
        <v>600</v>
      </c>
      <c r="E13967">
        <v>610</v>
      </c>
      <c r="F13967">
        <v>1</v>
      </c>
      <c r="G13967">
        <v>610</v>
      </c>
      <c r="H13967">
        <v>115</v>
      </c>
      <c r="I13967">
        <v>462</v>
      </c>
      <c r="J13967">
        <f t="shared" si="654"/>
        <v>224.26470588235293</v>
      </c>
      <c r="K13967">
        <f t="shared" si="655"/>
        <v>2014</v>
      </c>
      <c r="L13967">
        <f t="shared" si="656"/>
        <v>12</v>
      </c>
    </row>
    <row r="13968" spans="1:12" x14ac:dyDescent="0.25">
      <c r="A13968" s="1">
        <v>41982</v>
      </c>
      <c r="B13968">
        <v>606</v>
      </c>
      <c r="C13968">
        <v>608.5</v>
      </c>
      <c r="D13968">
        <v>599</v>
      </c>
      <c r="E13968">
        <v>600</v>
      </c>
      <c r="F13968">
        <v>9</v>
      </c>
      <c r="G13968">
        <v>600</v>
      </c>
      <c r="H13968">
        <v>193</v>
      </c>
      <c r="I13968">
        <v>366</v>
      </c>
      <c r="J13968">
        <f t="shared" si="654"/>
        <v>220.58823529411765</v>
      </c>
      <c r="K13968">
        <f t="shared" si="655"/>
        <v>2014</v>
      </c>
      <c r="L13968">
        <f t="shared" si="656"/>
        <v>12</v>
      </c>
    </row>
    <row r="13969" spans="1:12" x14ac:dyDescent="0.25">
      <c r="A13969" s="1">
        <v>41983</v>
      </c>
      <c r="B13969">
        <v>600</v>
      </c>
      <c r="C13969">
        <v>600</v>
      </c>
      <c r="D13969">
        <v>590</v>
      </c>
      <c r="E13969">
        <v>593.5</v>
      </c>
      <c r="F13969">
        <v>7.5</v>
      </c>
      <c r="G13969">
        <v>593.5</v>
      </c>
      <c r="H13969">
        <v>86</v>
      </c>
      <c r="I13969">
        <v>187</v>
      </c>
      <c r="J13969">
        <f t="shared" si="654"/>
        <v>218.19852941176467</v>
      </c>
      <c r="K13969">
        <f t="shared" si="655"/>
        <v>2014</v>
      </c>
      <c r="L13969">
        <f t="shared" si="656"/>
        <v>12</v>
      </c>
    </row>
    <row r="13970" spans="1:12" x14ac:dyDescent="0.25">
      <c r="A13970" s="1">
        <v>41984</v>
      </c>
      <c r="B13970">
        <v>597</v>
      </c>
      <c r="C13970">
        <v>607.5</v>
      </c>
      <c r="D13970">
        <v>588</v>
      </c>
      <c r="E13970">
        <v>610.5</v>
      </c>
      <c r="F13970">
        <v>17</v>
      </c>
      <c r="G13970">
        <v>610.5</v>
      </c>
      <c r="H13970">
        <v>88</v>
      </c>
      <c r="I13970">
        <v>106</v>
      </c>
      <c r="J13970">
        <f t="shared" si="654"/>
        <v>224.44852941176472</v>
      </c>
      <c r="K13970">
        <f t="shared" si="655"/>
        <v>2014</v>
      </c>
      <c r="L13970">
        <f t="shared" si="656"/>
        <v>12</v>
      </c>
    </row>
    <row r="13971" spans="1:12" x14ac:dyDescent="0.25">
      <c r="A13971" s="1">
        <v>41985</v>
      </c>
      <c r="B13971">
        <v>598</v>
      </c>
      <c r="C13971">
        <v>613</v>
      </c>
      <c r="D13971">
        <v>593</v>
      </c>
      <c r="E13971">
        <v>605</v>
      </c>
      <c r="F13971">
        <v>9</v>
      </c>
      <c r="G13971">
        <v>606</v>
      </c>
      <c r="H13971">
        <v>71927</v>
      </c>
      <c r="I13971">
        <v>223368</v>
      </c>
      <c r="J13971">
        <f t="shared" si="654"/>
        <v>222.79411764705878</v>
      </c>
      <c r="K13971">
        <f t="shared" si="655"/>
        <v>2014</v>
      </c>
      <c r="L13971">
        <f t="shared" si="656"/>
        <v>12</v>
      </c>
    </row>
    <row r="13972" spans="1:12" x14ac:dyDescent="0.25">
      <c r="A13972" s="1">
        <v>41988</v>
      </c>
      <c r="B13972">
        <v>605</v>
      </c>
      <c r="C13972">
        <v>622.5</v>
      </c>
      <c r="D13972">
        <v>599.5</v>
      </c>
      <c r="E13972">
        <v>619</v>
      </c>
      <c r="F13972">
        <v>12</v>
      </c>
      <c r="G13972">
        <v>619</v>
      </c>
      <c r="H13972">
        <v>65697</v>
      </c>
      <c r="I13972">
        <v>221167</v>
      </c>
      <c r="J13972">
        <f t="shared" si="654"/>
        <v>227.57352941176472</v>
      </c>
      <c r="K13972">
        <f t="shared" si="655"/>
        <v>2014</v>
      </c>
      <c r="L13972">
        <f t="shared" si="656"/>
        <v>12</v>
      </c>
    </row>
    <row r="13973" spans="1:12" x14ac:dyDescent="0.25">
      <c r="A13973" s="1">
        <v>41989</v>
      </c>
      <c r="B13973">
        <v>616</v>
      </c>
      <c r="C13973">
        <v>639</v>
      </c>
      <c r="D13973">
        <v>615</v>
      </c>
      <c r="E13973">
        <v>620</v>
      </c>
      <c r="F13973">
        <v>4.5</v>
      </c>
      <c r="G13973">
        <v>623.5</v>
      </c>
      <c r="H13973">
        <v>93062</v>
      </c>
      <c r="I13973">
        <v>221348</v>
      </c>
      <c r="J13973">
        <f t="shared" si="654"/>
        <v>229.22794117647058</v>
      </c>
      <c r="K13973">
        <f t="shared" si="655"/>
        <v>2014</v>
      </c>
      <c r="L13973">
        <f t="shared" si="656"/>
        <v>12</v>
      </c>
    </row>
    <row r="13974" spans="1:12" x14ac:dyDescent="0.25">
      <c r="A13974" s="1">
        <v>41990</v>
      </c>
      <c r="B13974">
        <v>623.5</v>
      </c>
      <c r="C13974">
        <v>650.5</v>
      </c>
      <c r="D13974">
        <v>617</v>
      </c>
      <c r="E13974">
        <v>648</v>
      </c>
      <c r="F13974">
        <v>25.5</v>
      </c>
      <c r="G13974">
        <v>648</v>
      </c>
      <c r="H13974">
        <v>103313</v>
      </c>
      <c r="I13974">
        <v>218456</v>
      </c>
      <c r="J13974">
        <f t="shared" si="654"/>
        <v>238.23529411764707</v>
      </c>
      <c r="K13974">
        <f t="shared" si="655"/>
        <v>2014</v>
      </c>
      <c r="L13974">
        <f t="shared" si="656"/>
        <v>12</v>
      </c>
    </row>
    <row r="13975" spans="1:12" x14ac:dyDescent="0.25">
      <c r="A13975" s="1">
        <v>41991</v>
      </c>
      <c r="B13975">
        <v>646</v>
      </c>
      <c r="C13975">
        <v>677</v>
      </c>
      <c r="D13975">
        <v>645.5</v>
      </c>
      <c r="E13975">
        <v>653</v>
      </c>
      <c r="F13975">
        <v>6.5</v>
      </c>
      <c r="G13975">
        <v>655.5</v>
      </c>
      <c r="H13975">
        <v>101950</v>
      </c>
      <c r="I13975">
        <v>214422</v>
      </c>
      <c r="J13975">
        <f t="shared" si="654"/>
        <v>240.99264705882354</v>
      </c>
      <c r="K13975">
        <f t="shared" si="655"/>
        <v>2014</v>
      </c>
      <c r="L13975">
        <f t="shared" si="656"/>
        <v>12</v>
      </c>
    </row>
    <row r="13976" spans="1:12" x14ac:dyDescent="0.25">
      <c r="A13976" s="1">
        <v>41992</v>
      </c>
      <c r="B13976">
        <v>654</v>
      </c>
      <c r="C13976">
        <v>654</v>
      </c>
      <c r="D13976">
        <v>629.5</v>
      </c>
      <c r="E13976">
        <v>633</v>
      </c>
      <c r="F13976">
        <v>23</v>
      </c>
      <c r="G13976">
        <v>632.5</v>
      </c>
      <c r="H13976">
        <v>68655</v>
      </c>
      <c r="I13976">
        <v>210334</v>
      </c>
      <c r="J13976">
        <f t="shared" si="654"/>
        <v>232.53676470588235</v>
      </c>
      <c r="K13976">
        <f t="shared" si="655"/>
        <v>2014</v>
      </c>
      <c r="L13976">
        <f t="shared" si="656"/>
        <v>12</v>
      </c>
    </row>
    <row r="13977" spans="1:12" x14ac:dyDescent="0.25">
      <c r="A13977" s="1">
        <v>41995</v>
      </c>
      <c r="B13977">
        <v>629</v>
      </c>
      <c r="C13977">
        <v>644</v>
      </c>
      <c r="D13977">
        <v>621</v>
      </c>
      <c r="E13977">
        <v>627</v>
      </c>
      <c r="F13977">
        <v>6</v>
      </c>
      <c r="G13977">
        <v>625.5</v>
      </c>
      <c r="H13977">
        <v>53530</v>
      </c>
      <c r="I13977">
        <v>209723</v>
      </c>
      <c r="J13977">
        <f t="shared" si="654"/>
        <v>229.96323529411765</v>
      </c>
      <c r="K13977">
        <f t="shared" si="655"/>
        <v>2014</v>
      </c>
      <c r="L13977">
        <f t="shared" si="656"/>
        <v>12</v>
      </c>
    </row>
    <row r="13978" spans="1:12" x14ac:dyDescent="0.25">
      <c r="A13978" s="1">
        <v>41996</v>
      </c>
      <c r="B13978">
        <v>625</v>
      </c>
      <c r="C13978">
        <v>637</v>
      </c>
      <c r="D13978">
        <v>621</v>
      </c>
      <c r="E13978">
        <v>635.5</v>
      </c>
      <c r="F13978">
        <v>9.5</v>
      </c>
      <c r="G13978">
        <v>635</v>
      </c>
      <c r="H13978">
        <v>31264</v>
      </c>
      <c r="I13978">
        <v>206786</v>
      </c>
      <c r="J13978">
        <f t="shared" si="654"/>
        <v>233.45588235294119</v>
      </c>
      <c r="K13978">
        <f t="shared" si="655"/>
        <v>2014</v>
      </c>
      <c r="L13978">
        <f t="shared" si="656"/>
        <v>12</v>
      </c>
    </row>
    <row r="13979" spans="1:12" x14ac:dyDescent="0.25">
      <c r="A13979" s="1">
        <v>41997</v>
      </c>
      <c r="B13979">
        <v>636</v>
      </c>
      <c r="C13979">
        <v>639.5</v>
      </c>
      <c r="D13979">
        <v>606.5</v>
      </c>
      <c r="E13979">
        <v>611</v>
      </c>
      <c r="F13979">
        <v>24</v>
      </c>
      <c r="G13979">
        <v>611</v>
      </c>
      <c r="H13979">
        <v>38180</v>
      </c>
      <c r="I13979">
        <v>208531</v>
      </c>
      <c r="J13979">
        <f t="shared" si="654"/>
        <v>224.63235294117646</v>
      </c>
      <c r="K13979">
        <f t="shared" si="655"/>
        <v>2014</v>
      </c>
      <c r="L13979">
        <f t="shared" si="656"/>
        <v>12</v>
      </c>
    </row>
    <row r="13980" spans="1:12" x14ac:dyDescent="0.25">
      <c r="A13980" s="1">
        <v>41999</v>
      </c>
      <c r="B13980">
        <v>614</v>
      </c>
      <c r="C13980">
        <v>616.5</v>
      </c>
      <c r="D13980">
        <v>607</v>
      </c>
      <c r="E13980">
        <v>610</v>
      </c>
      <c r="F13980">
        <v>0.5</v>
      </c>
      <c r="G13980">
        <v>610.5</v>
      </c>
      <c r="H13980">
        <v>20207</v>
      </c>
      <c r="I13980">
        <v>203728</v>
      </c>
      <c r="J13980">
        <f t="shared" si="654"/>
        <v>224.44852941176472</v>
      </c>
      <c r="K13980">
        <f t="shared" si="655"/>
        <v>2014</v>
      </c>
      <c r="L13980">
        <f t="shared" si="656"/>
        <v>12</v>
      </c>
    </row>
    <row r="13981" spans="1:12" x14ac:dyDescent="0.25">
      <c r="A13981" s="1">
        <v>42002</v>
      </c>
      <c r="B13981">
        <v>611.5</v>
      </c>
      <c r="C13981">
        <v>620.5</v>
      </c>
      <c r="D13981">
        <v>608</v>
      </c>
      <c r="E13981">
        <v>614</v>
      </c>
      <c r="F13981">
        <v>4.5</v>
      </c>
      <c r="G13981">
        <v>615</v>
      </c>
      <c r="H13981">
        <v>29583</v>
      </c>
      <c r="I13981">
        <v>206437</v>
      </c>
      <c r="J13981">
        <f t="shared" si="654"/>
        <v>226.10294117647058</v>
      </c>
      <c r="K13981">
        <f t="shared" si="655"/>
        <v>2014</v>
      </c>
      <c r="L13981">
        <f t="shared" si="656"/>
        <v>12</v>
      </c>
    </row>
    <row r="13982" spans="1:12" x14ac:dyDescent="0.25">
      <c r="A13982" s="1">
        <v>42003</v>
      </c>
      <c r="B13982">
        <v>615</v>
      </c>
      <c r="C13982">
        <v>615</v>
      </c>
      <c r="D13982">
        <v>601</v>
      </c>
      <c r="E13982">
        <v>602</v>
      </c>
      <c r="F13982">
        <v>13</v>
      </c>
      <c r="G13982">
        <v>602</v>
      </c>
      <c r="H13982">
        <v>33989</v>
      </c>
      <c r="I13982">
        <v>206018</v>
      </c>
      <c r="J13982">
        <f t="shared" si="654"/>
        <v>221.32352941176467</v>
      </c>
      <c r="K13982">
        <f t="shared" si="655"/>
        <v>2014</v>
      </c>
      <c r="L13982">
        <f t="shared" si="656"/>
        <v>12</v>
      </c>
    </row>
    <row r="13983" spans="1:12" x14ac:dyDescent="0.25">
      <c r="A13983" s="1">
        <v>42004</v>
      </c>
      <c r="B13983">
        <v>601</v>
      </c>
      <c r="C13983">
        <v>604</v>
      </c>
      <c r="D13983">
        <v>586</v>
      </c>
      <c r="E13983">
        <v>589</v>
      </c>
      <c r="F13983">
        <v>12.5</v>
      </c>
      <c r="G13983">
        <v>589.5</v>
      </c>
      <c r="H13983">
        <v>37211</v>
      </c>
      <c r="I13983">
        <v>203622</v>
      </c>
      <c r="J13983">
        <f t="shared" si="654"/>
        <v>216.72794117647055</v>
      </c>
      <c r="K13983">
        <f t="shared" si="655"/>
        <v>2014</v>
      </c>
      <c r="L13983">
        <f t="shared" si="656"/>
        <v>12</v>
      </c>
    </row>
    <row r="13984" spans="1:12" x14ac:dyDescent="0.25">
      <c r="A13984" s="1">
        <v>42006</v>
      </c>
      <c r="B13984">
        <v>589.5</v>
      </c>
      <c r="C13984">
        <v>591</v>
      </c>
      <c r="D13984">
        <v>574.5</v>
      </c>
      <c r="E13984">
        <v>580</v>
      </c>
      <c r="F13984">
        <v>8</v>
      </c>
      <c r="G13984">
        <v>581.5</v>
      </c>
      <c r="H13984">
        <v>39047</v>
      </c>
      <c r="I13984">
        <v>200969</v>
      </c>
      <c r="J13984">
        <f t="shared" si="654"/>
        <v>213.78676470588238</v>
      </c>
      <c r="K13984">
        <f t="shared" si="655"/>
        <v>2015</v>
      </c>
      <c r="L13984">
        <f t="shared" si="656"/>
        <v>1</v>
      </c>
    </row>
    <row r="13985" spans="1:12" x14ac:dyDescent="0.25">
      <c r="A13985" s="1">
        <v>42009</v>
      </c>
      <c r="B13985">
        <v>579.5</v>
      </c>
      <c r="C13985">
        <v>597</v>
      </c>
      <c r="D13985">
        <v>579</v>
      </c>
      <c r="E13985">
        <v>589</v>
      </c>
      <c r="F13985">
        <v>7.5</v>
      </c>
      <c r="G13985">
        <v>589</v>
      </c>
      <c r="H13985">
        <v>45074</v>
      </c>
      <c r="I13985">
        <v>202492</v>
      </c>
      <c r="J13985">
        <f t="shared" si="654"/>
        <v>216.54411764705881</v>
      </c>
      <c r="K13985">
        <f t="shared" si="655"/>
        <v>2015</v>
      </c>
      <c r="L13985">
        <f t="shared" si="656"/>
        <v>1</v>
      </c>
    </row>
    <row r="13986" spans="1:12" x14ac:dyDescent="0.25">
      <c r="A13986" s="1">
        <v>42010</v>
      </c>
      <c r="B13986">
        <v>588</v>
      </c>
      <c r="C13986">
        <v>603</v>
      </c>
      <c r="D13986">
        <v>586</v>
      </c>
      <c r="E13986">
        <v>587</v>
      </c>
      <c r="F13986">
        <v>2.5</v>
      </c>
      <c r="G13986">
        <v>591.5</v>
      </c>
      <c r="H13986">
        <v>52464</v>
      </c>
      <c r="I13986">
        <v>201859</v>
      </c>
      <c r="J13986">
        <f t="shared" si="654"/>
        <v>217.46323529411765</v>
      </c>
      <c r="K13986">
        <f t="shared" si="655"/>
        <v>2015</v>
      </c>
      <c r="L13986">
        <f t="shared" si="656"/>
        <v>1</v>
      </c>
    </row>
    <row r="13987" spans="1:12" x14ac:dyDescent="0.25">
      <c r="A13987" s="1">
        <v>42011</v>
      </c>
      <c r="B13987">
        <v>594.5</v>
      </c>
      <c r="C13987">
        <v>594</v>
      </c>
      <c r="D13987">
        <v>578</v>
      </c>
      <c r="E13987">
        <v>580</v>
      </c>
      <c r="F13987">
        <v>12.5</v>
      </c>
      <c r="G13987">
        <v>579</v>
      </c>
      <c r="H13987">
        <v>46037</v>
      </c>
      <c r="I13987">
        <v>201155</v>
      </c>
      <c r="J13987">
        <f t="shared" si="654"/>
        <v>212.86764705882354</v>
      </c>
      <c r="K13987">
        <f t="shared" si="655"/>
        <v>2015</v>
      </c>
      <c r="L13987">
        <f t="shared" si="656"/>
        <v>1</v>
      </c>
    </row>
    <row r="13988" spans="1:12" x14ac:dyDescent="0.25">
      <c r="A13988" s="1">
        <v>42012</v>
      </c>
      <c r="B13988">
        <v>580</v>
      </c>
      <c r="C13988">
        <v>581</v>
      </c>
      <c r="D13988">
        <v>565.5</v>
      </c>
      <c r="E13988">
        <v>567</v>
      </c>
      <c r="F13988">
        <v>12</v>
      </c>
      <c r="G13988">
        <v>567</v>
      </c>
      <c r="H13988">
        <v>49232</v>
      </c>
      <c r="I13988">
        <v>201542</v>
      </c>
      <c r="J13988">
        <f t="shared" si="654"/>
        <v>208.45588235294119</v>
      </c>
      <c r="K13988">
        <f t="shared" si="655"/>
        <v>2015</v>
      </c>
      <c r="L13988">
        <f t="shared" si="656"/>
        <v>1</v>
      </c>
    </row>
    <row r="13989" spans="1:12" x14ac:dyDescent="0.25">
      <c r="A13989" s="1">
        <v>42013</v>
      </c>
      <c r="B13989">
        <v>568</v>
      </c>
      <c r="C13989">
        <v>574</v>
      </c>
      <c r="D13989">
        <v>561.5</v>
      </c>
      <c r="E13989">
        <v>565</v>
      </c>
      <c r="F13989">
        <v>3.5</v>
      </c>
      <c r="G13989">
        <v>563.5</v>
      </c>
      <c r="H13989">
        <v>54402</v>
      </c>
      <c r="I13989">
        <v>198404</v>
      </c>
      <c r="J13989">
        <f t="shared" si="654"/>
        <v>207.16911764705881</v>
      </c>
      <c r="K13989">
        <f t="shared" si="655"/>
        <v>2015</v>
      </c>
      <c r="L13989">
        <f t="shared" si="656"/>
        <v>1</v>
      </c>
    </row>
    <row r="13990" spans="1:12" x14ac:dyDescent="0.25">
      <c r="A13990" s="1">
        <v>42016</v>
      </c>
      <c r="B13990">
        <v>563</v>
      </c>
      <c r="C13990">
        <v>567</v>
      </c>
      <c r="D13990">
        <v>554</v>
      </c>
      <c r="E13990">
        <v>555</v>
      </c>
      <c r="F13990">
        <v>8.5</v>
      </c>
      <c r="G13990">
        <v>555</v>
      </c>
      <c r="H13990">
        <v>74094</v>
      </c>
      <c r="I13990">
        <v>195480</v>
      </c>
      <c r="J13990">
        <f t="shared" si="654"/>
        <v>204.04411764705881</v>
      </c>
      <c r="K13990">
        <f t="shared" si="655"/>
        <v>2015</v>
      </c>
      <c r="L13990">
        <f t="shared" si="656"/>
        <v>1</v>
      </c>
    </row>
    <row r="13991" spans="1:12" x14ac:dyDescent="0.25">
      <c r="A13991" s="1">
        <v>42017</v>
      </c>
      <c r="B13991">
        <v>555</v>
      </c>
      <c r="C13991">
        <v>566.5</v>
      </c>
      <c r="D13991">
        <v>547.5</v>
      </c>
      <c r="E13991">
        <v>548.5</v>
      </c>
      <c r="F13991">
        <v>7</v>
      </c>
      <c r="G13991">
        <v>548</v>
      </c>
      <c r="H13991">
        <v>61713</v>
      </c>
      <c r="I13991">
        <v>191709</v>
      </c>
      <c r="J13991">
        <f t="shared" si="654"/>
        <v>201.47058823529414</v>
      </c>
      <c r="K13991">
        <f t="shared" si="655"/>
        <v>2015</v>
      </c>
      <c r="L13991">
        <f t="shared" si="656"/>
        <v>1</v>
      </c>
    </row>
    <row r="13992" spans="1:12" x14ac:dyDescent="0.25">
      <c r="A13992" s="1">
        <v>42018</v>
      </c>
      <c r="B13992">
        <v>548</v>
      </c>
      <c r="C13992">
        <v>549.5</v>
      </c>
      <c r="D13992">
        <v>536</v>
      </c>
      <c r="E13992">
        <v>538</v>
      </c>
      <c r="F13992">
        <v>10.5</v>
      </c>
      <c r="G13992">
        <v>537.5</v>
      </c>
      <c r="H13992">
        <v>66844</v>
      </c>
      <c r="I13992">
        <v>191181</v>
      </c>
      <c r="J13992">
        <f t="shared" si="654"/>
        <v>197.61029411764707</v>
      </c>
      <c r="K13992">
        <f t="shared" si="655"/>
        <v>2015</v>
      </c>
      <c r="L13992">
        <f t="shared" si="656"/>
        <v>1</v>
      </c>
    </row>
    <row r="13993" spans="1:12" x14ac:dyDescent="0.25">
      <c r="A13993" s="1">
        <v>42019</v>
      </c>
      <c r="B13993">
        <v>540</v>
      </c>
      <c r="C13993">
        <v>545</v>
      </c>
      <c r="D13993">
        <v>528</v>
      </c>
      <c r="E13993">
        <v>534</v>
      </c>
      <c r="F13993">
        <v>5</v>
      </c>
      <c r="G13993">
        <v>532.5</v>
      </c>
      <c r="H13993">
        <v>59353</v>
      </c>
      <c r="I13993">
        <v>192188</v>
      </c>
      <c r="J13993">
        <f t="shared" si="654"/>
        <v>195.77205882352942</v>
      </c>
      <c r="K13993">
        <f t="shared" si="655"/>
        <v>2015</v>
      </c>
      <c r="L13993">
        <f t="shared" si="656"/>
        <v>1</v>
      </c>
    </row>
    <row r="13994" spans="1:12" x14ac:dyDescent="0.25">
      <c r="A13994" s="1">
        <v>42020</v>
      </c>
      <c r="B13994">
        <v>536.5</v>
      </c>
      <c r="C13994">
        <v>542</v>
      </c>
      <c r="D13994">
        <v>531.5</v>
      </c>
      <c r="E13994">
        <v>532</v>
      </c>
      <c r="G13994">
        <v>532.5</v>
      </c>
      <c r="H13994">
        <v>53903</v>
      </c>
      <c r="I13994">
        <v>194847</v>
      </c>
      <c r="J13994">
        <f t="shared" si="654"/>
        <v>195.77205882352942</v>
      </c>
      <c r="K13994">
        <f t="shared" si="655"/>
        <v>2015</v>
      </c>
      <c r="L13994">
        <f t="shared" si="656"/>
        <v>1</v>
      </c>
    </row>
    <row r="13995" spans="1:12" x14ac:dyDescent="0.25">
      <c r="A13995" s="1">
        <v>42024</v>
      </c>
      <c r="B13995">
        <v>532.5</v>
      </c>
      <c r="C13995">
        <v>539.5</v>
      </c>
      <c r="D13995">
        <v>523</v>
      </c>
      <c r="E13995">
        <v>536</v>
      </c>
      <c r="F13995">
        <v>4.5</v>
      </c>
      <c r="G13995">
        <v>537</v>
      </c>
      <c r="H13995">
        <v>62863</v>
      </c>
      <c r="I13995">
        <v>195977</v>
      </c>
      <c r="J13995">
        <f t="shared" si="654"/>
        <v>197.4264705882353</v>
      </c>
      <c r="K13995">
        <f t="shared" si="655"/>
        <v>2015</v>
      </c>
      <c r="L13995">
        <f t="shared" si="656"/>
        <v>1</v>
      </c>
    </row>
    <row r="13996" spans="1:12" x14ac:dyDescent="0.25">
      <c r="A13996" s="1">
        <v>42025</v>
      </c>
      <c r="B13996">
        <v>537.5</v>
      </c>
      <c r="C13996">
        <v>544</v>
      </c>
      <c r="D13996">
        <v>535</v>
      </c>
      <c r="E13996">
        <v>536</v>
      </c>
      <c r="F13996">
        <v>0.5</v>
      </c>
      <c r="G13996">
        <v>536.5</v>
      </c>
      <c r="H13996">
        <v>50537</v>
      </c>
      <c r="I13996">
        <v>198981</v>
      </c>
      <c r="J13996">
        <f t="shared" si="654"/>
        <v>197.24264705882354</v>
      </c>
      <c r="K13996">
        <f t="shared" si="655"/>
        <v>2015</v>
      </c>
      <c r="L13996">
        <f t="shared" si="656"/>
        <v>1</v>
      </c>
    </row>
    <row r="13997" spans="1:12" x14ac:dyDescent="0.25">
      <c r="A13997" s="1">
        <v>42026</v>
      </c>
      <c r="B13997">
        <v>536</v>
      </c>
      <c r="C13997">
        <v>542</v>
      </c>
      <c r="D13997">
        <v>532</v>
      </c>
      <c r="E13997">
        <v>534.5</v>
      </c>
      <c r="F13997">
        <v>3</v>
      </c>
      <c r="G13997">
        <v>533.5</v>
      </c>
      <c r="H13997">
        <v>44438</v>
      </c>
      <c r="I13997">
        <v>200265</v>
      </c>
      <c r="J13997">
        <f t="shared" si="654"/>
        <v>196.13970588235293</v>
      </c>
      <c r="K13997">
        <f t="shared" si="655"/>
        <v>2015</v>
      </c>
      <c r="L13997">
        <f t="shared" si="656"/>
        <v>1</v>
      </c>
    </row>
    <row r="13998" spans="1:12" x14ac:dyDescent="0.25">
      <c r="A13998" s="1">
        <v>42027</v>
      </c>
      <c r="B13998">
        <v>532.5</v>
      </c>
      <c r="C13998">
        <v>536</v>
      </c>
      <c r="D13998">
        <v>526.5</v>
      </c>
      <c r="E13998">
        <v>530.5</v>
      </c>
      <c r="F13998">
        <v>3.5</v>
      </c>
      <c r="G13998">
        <v>530</v>
      </c>
      <c r="H13998">
        <v>57181</v>
      </c>
      <c r="I13998">
        <v>197411</v>
      </c>
      <c r="J13998">
        <f t="shared" si="654"/>
        <v>194.85294117647058</v>
      </c>
      <c r="K13998">
        <f t="shared" si="655"/>
        <v>2015</v>
      </c>
      <c r="L13998">
        <f t="shared" si="656"/>
        <v>1</v>
      </c>
    </row>
    <row r="13999" spans="1:12" x14ac:dyDescent="0.25">
      <c r="A13999" s="1">
        <v>42030</v>
      </c>
      <c r="B13999">
        <v>530.5</v>
      </c>
      <c r="C13999">
        <v>534.5</v>
      </c>
      <c r="D13999">
        <v>519.5</v>
      </c>
      <c r="E13999">
        <v>520</v>
      </c>
      <c r="F13999">
        <v>9</v>
      </c>
      <c r="G13999">
        <v>520</v>
      </c>
      <c r="H13999">
        <v>52486</v>
      </c>
      <c r="I13999">
        <v>194368</v>
      </c>
      <c r="J13999">
        <f t="shared" si="654"/>
        <v>191.1764705882353</v>
      </c>
      <c r="K13999">
        <f t="shared" si="655"/>
        <v>2015</v>
      </c>
      <c r="L13999">
        <f t="shared" si="656"/>
        <v>1</v>
      </c>
    </row>
    <row r="14000" spans="1:12" x14ac:dyDescent="0.25">
      <c r="A14000" s="1">
        <v>42031</v>
      </c>
      <c r="B14000">
        <v>519</v>
      </c>
      <c r="C14000">
        <v>524.5</v>
      </c>
      <c r="D14000">
        <v>517</v>
      </c>
      <c r="E14000">
        <v>518.5</v>
      </c>
      <c r="F14000">
        <v>1</v>
      </c>
      <c r="G14000">
        <v>519</v>
      </c>
      <c r="H14000">
        <v>40911</v>
      </c>
      <c r="I14000">
        <v>192108</v>
      </c>
      <c r="J14000">
        <f t="shared" si="654"/>
        <v>190.8088235294118</v>
      </c>
      <c r="K14000">
        <f t="shared" si="655"/>
        <v>2015</v>
      </c>
      <c r="L14000">
        <f t="shared" si="656"/>
        <v>1</v>
      </c>
    </row>
    <row r="14001" spans="1:12" x14ac:dyDescent="0.25">
      <c r="A14001" s="1">
        <v>42032</v>
      </c>
      <c r="B14001">
        <v>519</v>
      </c>
      <c r="C14001">
        <v>520</v>
      </c>
      <c r="D14001">
        <v>503</v>
      </c>
      <c r="E14001">
        <v>513.5</v>
      </c>
      <c r="F14001">
        <v>13.5</v>
      </c>
      <c r="G14001">
        <v>505.5</v>
      </c>
      <c r="H14001">
        <v>77786</v>
      </c>
      <c r="I14001">
        <v>189248</v>
      </c>
      <c r="J14001">
        <f t="shared" si="654"/>
        <v>185.84558823529412</v>
      </c>
      <c r="K14001">
        <f t="shared" si="655"/>
        <v>2015</v>
      </c>
      <c r="L14001">
        <f t="shared" si="656"/>
        <v>1</v>
      </c>
    </row>
    <row r="14002" spans="1:12" x14ac:dyDescent="0.25">
      <c r="A14002" s="1">
        <v>42033</v>
      </c>
      <c r="B14002">
        <v>506</v>
      </c>
      <c r="C14002">
        <v>512.5</v>
      </c>
      <c r="D14002">
        <v>500.5</v>
      </c>
      <c r="E14002">
        <v>508</v>
      </c>
      <c r="F14002">
        <v>2</v>
      </c>
      <c r="G14002">
        <v>507.5</v>
      </c>
      <c r="H14002">
        <v>76842</v>
      </c>
      <c r="I14002">
        <v>190920</v>
      </c>
      <c r="J14002">
        <f t="shared" si="654"/>
        <v>186.58088235294119</v>
      </c>
      <c r="K14002">
        <f t="shared" si="655"/>
        <v>2015</v>
      </c>
      <c r="L14002">
        <f t="shared" si="656"/>
        <v>1</v>
      </c>
    </row>
    <row r="14003" spans="1:12" x14ac:dyDescent="0.25">
      <c r="A14003" s="1">
        <v>42034</v>
      </c>
      <c r="B14003">
        <v>508</v>
      </c>
      <c r="C14003">
        <v>511.5</v>
      </c>
      <c r="D14003">
        <v>497</v>
      </c>
      <c r="E14003">
        <v>502</v>
      </c>
      <c r="F14003">
        <v>5</v>
      </c>
      <c r="G14003">
        <v>502.5</v>
      </c>
      <c r="H14003">
        <v>67101</v>
      </c>
      <c r="I14003">
        <v>192095</v>
      </c>
      <c r="J14003">
        <f t="shared" si="654"/>
        <v>184.74264705882354</v>
      </c>
      <c r="K14003">
        <f t="shared" si="655"/>
        <v>2015</v>
      </c>
      <c r="L14003">
        <f t="shared" si="656"/>
        <v>1</v>
      </c>
    </row>
    <row r="14004" spans="1:12" x14ac:dyDescent="0.25">
      <c r="A14004" s="1">
        <v>42037</v>
      </c>
      <c r="B14004">
        <v>503</v>
      </c>
      <c r="C14004">
        <v>505</v>
      </c>
      <c r="D14004">
        <v>492.5</v>
      </c>
      <c r="E14004">
        <v>492.5</v>
      </c>
      <c r="F14004">
        <v>10</v>
      </c>
      <c r="G14004">
        <v>492.5</v>
      </c>
      <c r="H14004">
        <v>57998</v>
      </c>
      <c r="I14004">
        <v>194786</v>
      </c>
      <c r="J14004">
        <f t="shared" si="654"/>
        <v>181.06617647058823</v>
      </c>
      <c r="K14004">
        <f t="shared" si="655"/>
        <v>2015</v>
      </c>
      <c r="L14004">
        <f t="shared" si="656"/>
        <v>2</v>
      </c>
    </row>
    <row r="14005" spans="1:12" x14ac:dyDescent="0.25">
      <c r="A14005" s="1">
        <v>42038</v>
      </c>
      <c r="B14005">
        <v>493</v>
      </c>
      <c r="C14005">
        <v>515.5</v>
      </c>
      <c r="D14005">
        <v>493</v>
      </c>
      <c r="E14005">
        <v>512</v>
      </c>
      <c r="F14005">
        <v>21</v>
      </c>
      <c r="G14005">
        <v>513.5</v>
      </c>
      <c r="H14005">
        <v>70941</v>
      </c>
      <c r="I14005">
        <v>198267</v>
      </c>
      <c r="J14005">
        <f t="shared" si="654"/>
        <v>188.78676470588235</v>
      </c>
      <c r="K14005">
        <f t="shared" si="655"/>
        <v>2015</v>
      </c>
      <c r="L14005">
        <f t="shared" si="656"/>
        <v>2</v>
      </c>
    </row>
    <row r="14006" spans="1:12" x14ac:dyDescent="0.25">
      <c r="A14006" s="1">
        <v>42039</v>
      </c>
      <c r="B14006">
        <v>514</v>
      </c>
      <c r="C14006">
        <v>521.5</v>
      </c>
      <c r="D14006">
        <v>507</v>
      </c>
      <c r="E14006">
        <v>511</v>
      </c>
      <c r="F14006">
        <v>2.5</v>
      </c>
      <c r="G14006">
        <v>511</v>
      </c>
      <c r="H14006">
        <v>64689</v>
      </c>
      <c r="I14006">
        <v>194353</v>
      </c>
      <c r="J14006">
        <f t="shared" si="654"/>
        <v>187.86764705882354</v>
      </c>
      <c r="K14006">
        <f t="shared" si="655"/>
        <v>2015</v>
      </c>
      <c r="L14006">
        <f t="shared" si="656"/>
        <v>2</v>
      </c>
    </row>
    <row r="14007" spans="1:12" x14ac:dyDescent="0.25">
      <c r="A14007" s="1">
        <v>42040</v>
      </c>
      <c r="B14007">
        <v>511.5</v>
      </c>
      <c r="C14007">
        <v>527.5</v>
      </c>
      <c r="D14007">
        <v>508</v>
      </c>
      <c r="E14007">
        <v>526.5</v>
      </c>
      <c r="F14007">
        <v>14.5</v>
      </c>
      <c r="G14007">
        <v>525.5</v>
      </c>
      <c r="H14007">
        <v>84084</v>
      </c>
      <c r="I14007">
        <v>192640</v>
      </c>
      <c r="J14007">
        <f t="shared" si="654"/>
        <v>193.1985294117647</v>
      </c>
      <c r="K14007">
        <f t="shared" si="655"/>
        <v>2015</v>
      </c>
      <c r="L14007">
        <f t="shared" si="656"/>
        <v>2</v>
      </c>
    </row>
    <row r="14008" spans="1:12" x14ac:dyDescent="0.25">
      <c r="A14008" s="1">
        <v>42041</v>
      </c>
      <c r="B14008">
        <v>526</v>
      </c>
      <c r="C14008">
        <v>534</v>
      </c>
      <c r="D14008">
        <v>516</v>
      </c>
      <c r="E14008">
        <v>527.5</v>
      </c>
      <c r="F14008">
        <v>1.5</v>
      </c>
      <c r="G14008">
        <v>527</v>
      </c>
      <c r="H14008">
        <v>85344</v>
      </c>
      <c r="I14008">
        <v>188238</v>
      </c>
      <c r="J14008">
        <f t="shared" si="654"/>
        <v>193.74999999999997</v>
      </c>
      <c r="K14008">
        <f t="shared" si="655"/>
        <v>2015</v>
      </c>
      <c r="L14008">
        <f t="shared" si="656"/>
        <v>2</v>
      </c>
    </row>
    <row r="14009" spans="1:12" x14ac:dyDescent="0.25">
      <c r="A14009" s="1">
        <v>42044</v>
      </c>
      <c r="B14009">
        <v>527</v>
      </c>
      <c r="C14009">
        <v>532.5</v>
      </c>
      <c r="D14009">
        <v>521</v>
      </c>
      <c r="E14009">
        <v>529</v>
      </c>
      <c r="F14009">
        <v>2.5</v>
      </c>
      <c r="G14009">
        <v>529.5</v>
      </c>
      <c r="H14009">
        <v>77083</v>
      </c>
      <c r="I14009">
        <v>175989</v>
      </c>
      <c r="J14009">
        <f t="shared" si="654"/>
        <v>194.66911764705881</v>
      </c>
      <c r="K14009">
        <f t="shared" si="655"/>
        <v>2015</v>
      </c>
      <c r="L14009">
        <f t="shared" si="656"/>
        <v>2</v>
      </c>
    </row>
    <row r="14010" spans="1:12" x14ac:dyDescent="0.25">
      <c r="A14010" s="1">
        <v>42045</v>
      </c>
      <c r="B14010">
        <v>527</v>
      </c>
      <c r="C14010">
        <v>530.5</v>
      </c>
      <c r="D14010">
        <v>518</v>
      </c>
      <c r="E14010">
        <v>521</v>
      </c>
      <c r="F14010">
        <v>8</v>
      </c>
      <c r="G14010">
        <v>521.5</v>
      </c>
      <c r="H14010">
        <v>86902</v>
      </c>
      <c r="I14010">
        <v>159910</v>
      </c>
      <c r="J14010">
        <f t="shared" si="654"/>
        <v>191.72794117647058</v>
      </c>
      <c r="K14010">
        <f t="shared" si="655"/>
        <v>2015</v>
      </c>
      <c r="L14010">
        <f t="shared" si="656"/>
        <v>2</v>
      </c>
    </row>
    <row r="14011" spans="1:12" x14ac:dyDescent="0.25">
      <c r="A14011" s="1">
        <v>42046</v>
      </c>
      <c r="B14011">
        <v>520.5</v>
      </c>
      <c r="C14011">
        <v>528</v>
      </c>
      <c r="D14011">
        <v>515.5</v>
      </c>
      <c r="E14011">
        <v>525</v>
      </c>
      <c r="F14011">
        <v>4</v>
      </c>
      <c r="G14011">
        <v>525.5</v>
      </c>
      <c r="H14011">
        <v>96524</v>
      </c>
      <c r="I14011">
        <v>140665</v>
      </c>
      <c r="J14011">
        <f t="shared" si="654"/>
        <v>193.1985294117647</v>
      </c>
      <c r="K14011">
        <f t="shared" si="655"/>
        <v>2015</v>
      </c>
      <c r="L14011">
        <f t="shared" si="656"/>
        <v>2</v>
      </c>
    </row>
    <row r="14012" spans="1:12" x14ac:dyDescent="0.25">
      <c r="A14012" s="1">
        <v>42047</v>
      </c>
      <c r="B14012">
        <v>523.5</v>
      </c>
      <c r="C14012">
        <v>527.5</v>
      </c>
      <c r="D14012">
        <v>518.5</v>
      </c>
      <c r="E14012">
        <v>521.5</v>
      </c>
      <c r="F14012">
        <v>4</v>
      </c>
      <c r="G14012">
        <v>521.5</v>
      </c>
      <c r="H14012">
        <v>92568</v>
      </c>
      <c r="I14012">
        <v>119566</v>
      </c>
      <c r="J14012">
        <f t="shared" si="654"/>
        <v>191.72794117647058</v>
      </c>
      <c r="K14012">
        <f t="shared" si="655"/>
        <v>2015</v>
      </c>
      <c r="L14012">
        <f t="shared" si="656"/>
        <v>2</v>
      </c>
    </row>
    <row r="14013" spans="1:12" x14ac:dyDescent="0.25">
      <c r="A14013" s="1">
        <v>42048</v>
      </c>
      <c r="B14013">
        <v>520.5</v>
      </c>
      <c r="C14013">
        <v>534.5</v>
      </c>
      <c r="D14013">
        <v>519</v>
      </c>
      <c r="E14013">
        <v>533</v>
      </c>
      <c r="F14013">
        <v>11.5</v>
      </c>
      <c r="G14013">
        <v>533</v>
      </c>
      <c r="H14013">
        <v>82786</v>
      </c>
      <c r="I14013">
        <v>105662</v>
      </c>
      <c r="J14013">
        <f t="shared" si="654"/>
        <v>195.95588235294119</v>
      </c>
      <c r="K14013">
        <f t="shared" si="655"/>
        <v>2015</v>
      </c>
      <c r="L14013">
        <f t="shared" si="656"/>
        <v>2</v>
      </c>
    </row>
    <row r="14014" spans="1:12" x14ac:dyDescent="0.25">
      <c r="A14014" s="1">
        <v>42052</v>
      </c>
      <c r="B14014">
        <v>534</v>
      </c>
      <c r="C14014">
        <v>548</v>
      </c>
      <c r="D14014">
        <v>531.5</v>
      </c>
      <c r="E14014">
        <v>536</v>
      </c>
      <c r="F14014">
        <v>1.5</v>
      </c>
      <c r="G14014">
        <v>534.5</v>
      </c>
      <c r="H14014">
        <v>62161</v>
      </c>
      <c r="I14014">
        <v>89238</v>
      </c>
      <c r="J14014">
        <f t="shared" si="654"/>
        <v>196.50735294117646</v>
      </c>
      <c r="K14014">
        <f t="shared" si="655"/>
        <v>2015</v>
      </c>
      <c r="L14014">
        <f t="shared" si="656"/>
        <v>2</v>
      </c>
    </row>
    <row r="14015" spans="1:12" x14ac:dyDescent="0.25">
      <c r="A14015" s="1">
        <v>42053</v>
      </c>
      <c r="B14015">
        <v>537</v>
      </c>
      <c r="C14015">
        <v>543</v>
      </c>
      <c r="D14015">
        <v>523</v>
      </c>
      <c r="E14015">
        <v>527.5</v>
      </c>
      <c r="F14015">
        <v>7</v>
      </c>
      <c r="G14015">
        <v>527.5</v>
      </c>
      <c r="H14015">
        <v>62884</v>
      </c>
      <c r="I14015">
        <v>78041</v>
      </c>
      <c r="J14015">
        <f t="shared" si="654"/>
        <v>193.93382352941177</v>
      </c>
      <c r="K14015">
        <f t="shared" si="655"/>
        <v>2015</v>
      </c>
      <c r="L14015">
        <f t="shared" si="656"/>
        <v>2</v>
      </c>
    </row>
    <row r="14016" spans="1:12" x14ac:dyDescent="0.25">
      <c r="A14016" s="1">
        <v>42054</v>
      </c>
      <c r="B14016">
        <v>528</v>
      </c>
      <c r="C14016">
        <v>537.5</v>
      </c>
      <c r="D14016">
        <v>523.5</v>
      </c>
      <c r="E14016">
        <v>528</v>
      </c>
      <c r="G14016">
        <v>527.5</v>
      </c>
      <c r="H14016">
        <v>45436</v>
      </c>
      <c r="I14016">
        <v>63345</v>
      </c>
      <c r="J14016">
        <f t="shared" si="654"/>
        <v>193.93382352941177</v>
      </c>
      <c r="K14016">
        <f t="shared" si="655"/>
        <v>2015</v>
      </c>
      <c r="L14016">
        <f t="shared" si="656"/>
        <v>2</v>
      </c>
    </row>
    <row r="14017" spans="1:12" x14ac:dyDescent="0.25">
      <c r="A14017" s="1">
        <v>42055</v>
      </c>
      <c r="B14017">
        <v>526</v>
      </c>
      <c r="C14017">
        <v>531</v>
      </c>
      <c r="D14017">
        <v>509</v>
      </c>
      <c r="E14017">
        <v>510</v>
      </c>
      <c r="F14017">
        <v>17</v>
      </c>
      <c r="G14017">
        <v>510.5</v>
      </c>
      <c r="H14017">
        <v>58715</v>
      </c>
      <c r="I14017">
        <v>56491</v>
      </c>
      <c r="J14017">
        <f t="shared" si="654"/>
        <v>187.6838235294118</v>
      </c>
      <c r="K14017">
        <f t="shared" si="655"/>
        <v>2015</v>
      </c>
      <c r="L14017">
        <f t="shared" si="656"/>
        <v>2</v>
      </c>
    </row>
    <row r="14018" spans="1:12" x14ac:dyDescent="0.25">
      <c r="A14018" s="1">
        <v>42058</v>
      </c>
      <c r="B14018">
        <v>510.5</v>
      </c>
      <c r="C14018">
        <v>515</v>
      </c>
      <c r="D14018">
        <v>503</v>
      </c>
      <c r="E14018">
        <v>505.5</v>
      </c>
      <c r="F14018">
        <v>4</v>
      </c>
      <c r="G14018">
        <v>505.5</v>
      </c>
      <c r="H14018">
        <v>32118</v>
      </c>
      <c r="I14018">
        <v>33295</v>
      </c>
      <c r="J14018">
        <f t="shared" ref="J14018:J14081" si="657">G14018/100*5000/136</f>
        <v>185.84558823529412</v>
      </c>
      <c r="K14018">
        <f t="shared" ref="K14018:K14081" si="658">YEAR(A14018)</f>
        <v>2015</v>
      </c>
      <c r="L14018">
        <f t="shared" ref="L14018:L14081" si="659">MONTH(A14018)</f>
        <v>2</v>
      </c>
    </row>
    <row r="14019" spans="1:12" x14ac:dyDescent="0.25">
      <c r="A14019" s="1">
        <v>42059</v>
      </c>
      <c r="B14019">
        <v>505.5</v>
      </c>
      <c r="C14019">
        <v>513.5</v>
      </c>
      <c r="D14019">
        <v>504</v>
      </c>
      <c r="E14019">
        <v>505.5</v>
      </c>
      <c r="G14019">
        <v>505.5</v>
      </c>
      <c r="H14019">
        <v>18575</v>
      </c>
      <c r="I14019">
        <v>24333</v>
      </c>
      <c r="J14019">
        <f t="shared" si="657"/>
        <v>185.84558823529412</v>
      </c>
      <c r="K14019">
        <f t="shared" si="658"/>
        <v>2015</v>
      </c>
      <c r="L14019">
        <f t="shared" si="659"/>
        <v>2</v>
      </c>
    </row>
    <row r="14020" spans="1:12" x14ac:dyDescent="0.25">
      <c r="A14020" s="1">
        <v>42060</v>
      </c>
      <c r="B14020">
        <v>506</v>
      </c>
      <c r="C14020">
        <v>506</v>
      </c>
      <c r="D14020">
        <v>496</v>
      </c>
      <c r="E14020">
        <v>499</v>
      </c>
      <c r="F14020">
        <v>8</v>
      </c>
      <c r="G14020">
        <v>497.5</v>
      </c>
      <c r="H14020">
        <v>12524</v>
      </c>
      <c r="I14020">
        <v>17987</v>
      </c>
      <c r="J14020">
        <f t="shared" si="657"/>
        <v>182.90441176470588</v>
      </c>
      <c r="K14020">
        <f t="shared" si="658"/>
        <v>2015</v>
      </c>
      <c r="L14020">
        <f t="shared" si="659"/>
        <v>2</v>
      </c>
    </row>
    <row r="14021" spans="1:12" x14ac:dyDescent="0.25">
      <c r="A14021" s="1">
        <v>42061</v>
      </c>
      <c r="B14021">
        <v>498</v>
      </c>
      <c r="C14021">
        <v>504</v>
      </c>
      <c r="D14021">
        <v>491.5</v>
      </c>
      <c r="E14021">
        <v>503.5</v>
      </c>
      <c r="F14021">
        <v>5</v>
      </c>
      <c r="G14021">
        <v>503.5</v>
      </c>
      <c r="H14021">
        <v>13499</v>
      </c>
      <c r="I14021">
        <v>12613</v>
      </c>
      <c r="J14021">
        <f t="shared" si="657"/>
        <v>185.11029411764707</v>
      </c>
      <c r="K14021">
        <f t="shared" si="658"/>
        <v>2015</v>
      </c>
      <c r="L14021">
        <f t="shared" si="659"/>
        <v>2</v>
      </c>
    </row>
    <row r="14022" spans="1:12" x14ac:dyDescent="0.25">
      <c r="A14022" s="1">
        <v>42062</v>
      </c>
      <c r="B14022">
        <v>507</v>
      </c>
      <c r="C14022">
        <v>523</v>
      </c>
      <c r="D14022">
        <v>502</v>
      </c>
      <c r="E14022">
        <v>517</v>
      </c>
      <c r="F14022">
        <v>14.5</v>
      </c>
      <c r="G14022">
        <v>517</v>
      </c>
      <c r="H14022">
        <v>2654</v>
      </c>
      <c r="I14022">
        <v>5394</v>
      </c>
      <c r="J14022">
        <f t="shared" si="657"/>
        <v>190.0735294117647</v>
      </c>
      <c r="K14022">
        <f t="shared" si="658"/>
        <v>2015</v>
      </c>
      <c r="L14022">
        <f t="shared" si="659"/>
        <v>2</v>
      </c>
    </row>
    <row r="14023" spans="1:12" x14ac:dyDescent="0.25">
      <c r="A14023" s="1">
        <v>42065</v>
      </c>
      <c r="B14023">
        <v>517.5</v>
      </c>
      <c r="C14023">
        <v>521.5</v>
      </c>
      <c r="D14023">
        <v>507.5</v>
      </c>
      <c r="E14023">
        <v>508</v>
      </c>
      <c r="F14023">
        <v>9</v>
      </c>
      <c r="G14023">
        <v>508</v>
      </c>
      <c r="H14023">
        <v>2490</v>
      </c>
      <c r="I14023">
        <v>3610</v>
      </c>
      <c r="J14023">
        <f t="shared" si="657"/>
        <v>186.76470588235293</v>
      </c>
      <c r="K14023">
        <f t="shared" si="658"/>
        <v>2015</v>
      </c>
      <c r="L14023">
        <f t="shared" si="659"/>
        <v>3</v>
      </c>
    </row>
    <row r="14024" spans="1:12" x14ac:dyDescent="0.25">
      <c r="A14024" s="1">
        <v>42066</v>
      </c>
      <c r="B14024">
        <v>508</v>
      </c>
      <c r="C14024">
        <v>509</v>
      </c>
      <c r="D14024">
        <v>500</v>
      </c>
      <c r="E14024">
        <v>506.5</v>
      </c>
      <c r="F14024">
        <v>0.5</v>
      </c>
      <c r="G14024">
        <v>508.5</v>
      </c>
      <c r="H14024">
        <v>1528</v>
      </c>
      <c r="I14024">
        <v>1765</v>
      </c>
      <c r="J14024">
        <f t="shared" si="657"/>
        <v>186.9485294117647</v>
      </c>
      <c r="K14024">
        <f t="shared" si="658"/>
        <v>2015</v>
      </c>
      <c r="L14024">
        <f t="shared" si="659"/>
        <v>3</v>
      </c>
    </row>
    <row r="14025" spans="1:12" x14ac:dyDescent="0.25">
      <c r="A14025" s="1">
        <v>42067</v>
      </c>
      <c r="B14025">
        <v>507</v>
      </c>
      <c r="C14025">
        <v>509</v>
      </c>
      <c r="D14025">
        <v>491.5</v>
      </c>
      <c r="E14025">
        <v>494</v>
      </c>
      <c r="F14025">
        <v>15.5</v>
      </c>
      <c r="G14025">
        <v>493</v>
      </c>
      <c r="H14025">
        <v>1558</v>
      </c>
      <c r="I14025">
        <v>1432</v>
      </c>
      <c r="J14025">
        <f t="shared" si="657"/>
        <v>181.25</v>
      </c>
      <c r="K14025">
        <f t="shared" si="658"/>
        <v>2015</v>
      </c>
      <c r="L14025">
        <f t="shared" si="659"/>
        <v>3</v>
      </c>
    </row>
    <row r="14026" spans="1:12" x14ac:dyDescent="0.25">
      <c r="A14026" s="1">
        <v>42068</v>
      </c>
      <c r="B14026">
        <v>491.5</v>
      </c>
      <c r="C14026">
        <v>492.5</v>
      </c>
      <c r="D14026">
        <v>481</v>
      </c>
      <c r="E14026">
        <v>481.5</v>
      </c>
      <c r="F14026">
        <v>12.5</v>
      </c>
      <c r="G14026">
        <v>481.5</v>
      </c>
      <c r="H14026">
        <v>609</v>
      </c>
      <c r="I14026">
        <v>605</v>
      </c>
      <c r="J14026">
        <f t="shared" si="657"/>
        <v>177.02205882352945</v>
      </c>
      <c r="K14026">
        <f t="shared" si="658"/>
        <v>2015</v>
      </c>
      <c r="L14026">
        <f t="shared" si="659"/>
        <v>3</v>
      </c>
    </row>
    <row r="14027" spans="1:12" x14ac:dyDescent="0.25">
      <c r="A14027" s="1">
        <v>42069</v>
      </c>
      <c r="B14027">
        <v>482.5</v>
      </c>
      <c r="C14027">
        <v>489</v>
      </c>
      <c r="D14027">
        <v>482.5</v>
      </c>
      <c r="E14027">
        <v>485.5</v>
      </c>
      <c r="F14027">
        <v>4</v>
      </c>
      <c r="G14027">
        <v>485.5</v>
      </c>
      <c r="H14027">
        <v>305</v>
      </c>
      <c r="I14027">
        <v>361</v>
      </c>
      <c r="J14027">
        <f t="shared" si="657"/>
        <v>178.49264705882356</v>
      </c>
      <c r="K14027">
        <f t="shared" si="658"/>
        <v>2015</v>
      </c>
      <c r="L14027">
        <f t="shared" si="659"/>
        <v>3</v>
      </c>
    </row>
    <row r="14028" spans="1:12" x14ac:dyDescent="0.25">
      <c r="A14028" s="1">
        <v>42072</v>
      </c>
      <c r="B14028">
        <v>491.5</v>
      </c>
      <c r="C14028">
        <v>499.5</v>
      </c>
      <c r="D14028">
        <v>491.5</v>
      </c>
      <c r="E14028">
        <v>494.5</v>
      </c>
      <c r="F14028">
        <v>8</v>
      </c>
      <c r="G14028">
        <v>494.5</v>
      </c>
      <c r="H14028">
        <v>54</v>
      </c>
      <c r="I14028">
        <v>188</v>
      </c>
      <c r="J14028">
        <f t="shared" si="657"/>
        <v>181.8014705882353</v>
      </c>
      <c r="K14028">
        <f t="shared" si="658"/>
        <v>2015</v>
      </c>
      <c r="L14028">
        <f t="shared" si="659"/>
        <v>3</v>
      </c>
    </row>
    <row r="14029" spans="1:12" x14ac:dyDescent="0.25">
      <c r="A14029" s="1">
        <v>42073</v>
      </c>
      <c r="B14029">
        <v>490.5</v>
      </c>
      <c r="C14029">
        <v>492.5</v>
      </c>
      <c r="D14029">
        <v>489</v>
      </c>
      <c r="E14029">
        <v>496</v>
      </c>
      <c r="F14029">
        <v>2.5</v>
      </c>
      <c r="G14029">
        <v>496</v>
      </c>
      <c r="H14029">
        <v>83</v>
      </c>
      <c r="I14029">
        <v>130</v>
      </c>
      <c r="J14029">
        <f t="shared" si="657"/>
        <v>182.35294117647058</v>
      </c>
      <c r="K14029">
        <f t="shared" si="658"/>
        <v>2015</v>
      </c>
      <c r="L14029">
        <f t="shared" si="659"/>
        <v>3</v>
      </c>
    </row>
    <row r="14030" spans="1:12" x14ac:dyDescent="0.25">
      <c r="A14030" s="1">
        <v>42074</v>
      </c>
      <c r="B14030">
        <v>502.5</v>
      </c>
      <c r="C14030">
        <v>503.5</v>
      </c>
      <c r="D14030">
        <v>501</v>
      </c>
      <c r="E14030">
        <v>503</v>
      </c>
      <c r="F14030">
        <v>6</v>
      </c>
      <c r="G14030">
        <v>503</v>
      </c>
      <c r="H14030">
        <v>27</v>
      </c>
      <c r="I14030">
        <v>72</v>
      </c>
      <c r="J14030">
        <f t="shared" si="657"/>
        <v>184.9264705882353</v>
      </c>
      <c r="K14030">
        <f t="shared" si="658"/>
        <v>2015</v>
      </c>
      <c r="L14030">
        <f t="shared" si="659"/>
        <v>3</v>
      </c>
    </row>
    <row r="14031" spans="1:12" x14ac:dyDescent="0.25">
      <c r="A14031" s="1">
        <v>42075</v>
      </c>
      <c r="B14031">
        <v>503</v>
      </c>
      <c r="C14031">
        <v>516.75</v>
      </c>
      <c r="D14031">
        <v>503</v>
      </c>
      <c r="E14031">
        <v>513.25</v>
      </c>
      <c r="F14031">
        <v>10.25</v>
      </c>
      <c r="G14031">
        <v>513.25</v>
      </c>
      <c r="H14031">
        <v>29</v>
      </c>
      <c r="I14031">
        <v>51</v>
      </c>
      <c r="J14031">
        <f t="shared" si="657"/>
        <v>188.69485294117646</v>
      </c>
      <c r="K14031">
        <f t="shared" si="658"/>
        <v>2015</v>
      </c>
      <c r="L14031">
        <f t="shared" si="659"/>
        <v>3</v>
      </c>
    </row>
    <row r="14032" spans="1:12" x14ac:dyDescent="0.25">
      <c r="A14032" s="1">
        <v>42076</v>
      </c>
      <c r="B14032">
        <v>507.25</v>
      </c>
      <c r="C14032">
        <v>513.5</v>
      </c>
      <c r="D14032">
        <v>498.75</v>
      </c>
      <c r="E14032">
        <v>501</v>
      </c>
      <c r="F14032">
        <v>5.25</v>
      </c>
      <c r="G14032">
        <v>502</v>
      </c>
      <c r="H14032">
        <v>57285</v>
      </c>
      <c r="I14032">
        <v>203677</v>
      </c>
      <c r="J14032">
        <f t="shared" si="657"/>
        <v>184.55882352941174</v>
      </c>
      <c r="K14032">
        <f t="shared" si="658"/>
        <v>2015</v>
      </c>
      <c r="L14032">
        <f t="shared" si="659"/>
        <v>3</v>
      </c>
    </row>
    <row r="14033" spans="1:12" x14ac:dyDescent="0.25">
      <c r="A14033" s="1">
        <v>42079</v>
      </c>
      <c r="B14033">
        <v>503.25</v>
      </c>
      <c r="C14033">
        <v>515.75</v>
      </c>
      <c r="D14033">
        <v>493</v>
      </c>
      <c r="E14033">
        <v>515</v>
      </c>
      <c r="F14033">
        <v>12</v>
      </c>
      <c r="G14033">
        <v>514</v>
      </c>
      <c r="H14033">
        <v>59467</v>
      </c>
      <c r="I14033">
        <v>205534</v>
      </c>
      <c r="J14033">
        <f t="shared" si="657"/>
        <v>188.97058823529412</v>
      </c>
      <c r="K14033">
        <f t="shared" si="658"/>
        <v>2015</v>
      </c>
      <c r="L14033">
        <f t="shared" si="659"/>
        <v>3</v>
      </c>
    </row>
    <row r="14034" spans="1:12" x14ac:dyDescent="0.25">
      <c r="A14034" s="1">
        <v>42080</v>
      </c>
      <c r="B14034">
        <v>515.5</v>
      </c>
      <c r="C14034">
        <v>518</v>
      </c>
      <c r="D14034">
        <v>503</v>
      </c>
      <c r="E14034">
        <v>504.25</v>
      </c>
      <c r="F14034">
        <v>10.5</v>
      </c>
      <c r="G14034">
        <v>503.5</v>
      </c>
      <c r="H14034">
        <v>51440</v>
      </c>
      <c r="I14034">
        <v>203007</v>
      </c>
      <c r="J14034">
        <f t="shared" si="657"/>
        <v>185.11029411764707</v>
      </c>
      <c r="K14034">
        <f t="shared" si="658"/>
        <v>2015</v>
      </c>
      <c r="L14034">
        <f t="shared" si="659"/>
        <v>3</v>
      </c>
    </row>
    <row r="14035" spans="1:12" x14ac:dyDescent="0.25">
      <c r="A14035" s="1">
        <v>42081</v>
      </c>
      <c r="B14035">
        <v>503</v>
      </c>
      <c r="C14035">
        <v>512.5</v>
      </c>
      <c r="D14035">
        <v>500.75</v>
      </c>
      <c r="E14035">
        <v>511</v>
      </c>
      <c r="F14035">
        <v>7.25</v>
      </c>
      <c r="G14035">
        <v>510.75</v>
      </c>
      <c r="H14035">
        <v>44469</v>
      </c>
      <c r="I14035">
        <v>198574</v>
      </c>
      <c r="J14035">
        <f t="shared" si="657"/>
        <v>187.77573529411765</v>
      </c>
      <c r="K14035">
        <f t="shared" si="658"/>
        <v>2015</v>
      </c>
      <c r="L14035">
        <f t="shared" si="659"/>
        <v>3</v>
      </c>
    </row>
    <row r="14036" spans="1:12" x14ac:dyDescent="0.25">
      <c r="A14036" s="1">
        <v>42082</v>
      </c>
      <c r="B14036">
        <v>516</v>
      </c>
      <c r="C14036">
        <v>520</v>
      </c>
      <c r="D14036">
        <v>505.25</v>
      </c>
      <c r="E14036">
        <v>512.5</v>
      </c>
      <c r="F14036">
        <v>1.25</v>
      </c>
      <c r="G14036">
        <v>512</v>
      </c>
      <c r="H14036">
        <v>55463</v>
      </c>
      <c r="I14036">
        <v>197940</v>
      </c>
      <c r="J14036">
        <f t="shared" si="657"/>
        <v>188.23529411764707</v>
      </c>
      <c r="K14036">
        <f t="shared" si="658"/>
        <v>2015</v>
      </c>
      <c r="L14036">
        <f t="shared" si="659"/>
        <v>3</v>
      </c>
    </row>
    <row r="14037" spans="1:12" x14ac:dyDescent="0.25">
      <c r="A14037" s="1">
        <v>42083</v>
      </c>
      <c r="B14037">
        <v>511</v>
      </c>
      <c r="C14037">
        <v>530.5</v>
      </c>
      <c r="D14037">
        <v>510</v>
      </c>
      <c r="E14037">
        <v>530.5</v>
      </c>
      <c r="F14037">
        <v>18</v>
      </c>
      <c r="G14037">
        <v>530</v>
      </c>
      <c r="H14037">
        <v>70823</v>
      </c>
      <c r="I14037">
        <v>197675</v>
      </c>
      <c r="J14037">
        <f t="shared" si="657"/>
        <v>194.85294117647058</v>
      </c>
      <c r="K14037">
        <f t="shared" si="658"/>
        <v>2015</v>
      </c>
      <c r="L14037">
        <f t="shared" si="659"/>
        <v>3</v>
      </c>
    </row>
    <row r="14038" spans="1:12" x14ac:dyDescent="0.25">
      <c r="A14038" s="1">
        <v>42086</v>
      </c>
      <c r="B14038">
        <v>533.25</v>
      </c>
      <c r="C14038">
        <v>540.5</v>
      </c>
      <c r="D14038">
        <v>531.75</v>
      </c>
      <c r="E14038">
        <v>534.5</v>
      </c>
      <c r="F14038">
        <v>4</v>
      </c>
      <c r="G14038">
        <v>534</v>
      </c>
      <c r="H14038">
        <v>58083</v>
      </c>
      <c r="I14038">
        <v>196523</v>
      </c>
      <c r="J14038">
        <f t="shared" si="657"/>
        <v>196.3235294117647</v>
      </c>
      <c r="K14038">
        <f t="shared" si="658"/>
        <v>2015</v>
      </c>
      <c r="L14038">
        <f t="shared" si="659"/>
        <v>3</v>
      </c>
    </row>
    <row r="14039" spans="1:12" x14ac:dyDescent="0.25">
      <c r="A14039" s="1">
        <v>42087</v>
      </c>
      <c r="B14039">
        <v>531.25</v>
      </c>
      <c r="C14039">
        <v>531.75</v>
      </c>
      <c r="D14039">
        <v>522.5</v>
      </c>
      <c r="E14039">
        <v>523.25</v>
      </c>
      <c r="F14039">
        <v>10.5</v>
      </c>
      <c r="G14039">
        <v>523.5</v>
      </c>
      <c r="H14039">
        <v>57322</v>
      </c>
      <c r="I14039">
        <v>193612</v>
      </c>
      <c r="J14039">
        <f t="shared" si="657"/>
        <v>192.46323529411765</v>
      </c>
      <c r="K14039">
        <f t="shared" si="658"/>
        <v>2015</v>
      </c>
      <c r="L14039">
        <f t="shared" si="659"/>
        <v>3</v>
      </c>
    </row>
    <row r="14040" spans="1:12" x14ac:dyDescent="0.25">
      <c r="A14040" s="1">
        <v>42088</v>
      </c>
      <c r="B14040">
        <v>523</v>
      </c>
      <c r="C14040">
        <v>528.25</v>
      </c>
      <c r="D14040">
        <v>516</v>
      </c>
      <c r="E14040">
        <v>520.5</v>
      </c>
      <c r="F14040">
        <v>4.5</v>
      </c>
      <c r="G14040">
        <v>519</v>
      </c>
      <c r="H14040">
        <v>46745</v>
      </c>
      <c r="I14040">
        <v>190869</v>
      </c>
      <c r="J14040">
        <f t="shared" si="657"/>
        <v>190.8088235294118</v>
      </c>
      <c r="K14040">
        <f t="shared" si="658"/>
        <v>2015</v>
      </c>
      <c r="L14040">
        <f t="shared" si="659"/>
        <v>3</v>
      </c>
    </row>
    <row r="14041" spans="1:12" x14ac:dyDescent="0.25">
      <c r="A14041" s="1">
        <v>42089</v>
      </c>
      <c r="B14041">
        <v>519</v>
      </c>
      <c r="C14041">
        <v>525.25</v>
      </c>
      <c r="D14041">
        <v>498.25</v>
      </c>
      <c r="E14041">
        <v>499.5</v>
      </c>
      <c r="F14041">
        <v>19.75</v>
      </c>
      <c r="G14041">
        <v>499.25</v>
      </c>
      <c r="H14041">
        <v>83931</v>
      </c>
      <c r="I14041">
        <v>192057</v>
      </c>
      <c r="J14041">
        <f t="shared" si="657"/>
        <v>183.54779411764707</v>
      </c>
      <c r="K14041">
        <f t="shared" si="658"/>
        <v>2015</v>
      </c>
      <c r="L14041">
        <f t="shared" si="659"/>
        <v>3</v>
      </c>
    </row>
    <row r="14042" spans="1:12" x14ac:dyDescent="0.25">
      <c r="A14042" s="1">
        <v>42090</v>
      </c>
      <c r="B14042">
        <v>499</v>
      </c>
      <c r="C14042">
        <v>509</v>
      </c>
      <c r="D14042">
        <v>499</v>
      </c>
      <c r="E14042">
        <v>509</v>
      </c>
      <c r="F14042">
        <v>8.5</v>
      </c>
      <c r="G14042">
        <v>507.75</v>
      </c>
      <c r="H14042">
        <v>55439</v>
      </c>
      <c r="I14042">
        <v>200036</v>
      </c>
      <c r="J14042">
        <f t="shared" si="657"/>
        <v>186.67279411764707</v>
      </c>
      <c r="K14042">
        <f t="shared" si="658"/>
        <v>2015</v>
      </c>
      <c r="L14042">
        <f t="shared" si="659"/>
        <v>3</v>
      </c>
    </row>
    <row r="14043" spans="1:12" x14ac:dyDescent="0.25">
      <c r="A14043" s="1">
        <v>42093</v>
      </c>
      <c r="B14043">
        <v>513.25</v>
      </c>
      <c r="C14043">
        <v>531</v>
      </c>
      <c r="D14043">
        <v>508.75</v>
      </c>
      <c r="E14043">
        <v>531</v>
      </c>
      <c r="F14043">
        <v>22.5</v>
      </c>
      <c r="G14043">
        <v>530.25</v>
      </c>
      <c r="H14043">
        <v>87866</v>
      </c>
      <c r="I14043">
        <v>196488</v>
      </c>
      <c r="J14043">
        <f t="shared" si="657"/>
        <v>194.94485294117646</v>
      </c>
      <c r="K14043">
        <f t="shared" si="658"/>
        <v>2015</v>
      </c>
      <c r="L14043">
        <f t="shared" si="659"/>
        <v>3</v>
      </c>
    </row>
    <row r="14044" spans="1:12" x14ac:dyDescent="0.25">
      <c r="A14044" s="1">
        <v>42094</v>
      </c>
      <c r="B14044">
        <v>531.75</v>
      </c>
      <c r="C14044">
        <v>531.75</v>
      </c>
      <c r="D14044">
        <v>509</v>
      </c>
      <c r="E14044">
        <v>511.5</v>
      </c>
      <c r="F14044">
        <v>18.5</v>
      </c>
      <c r="G14044">
        <v>511.75</v>
      </c>
      <c r="H14044">
        <v>103010</v>
      </c>
      <c r="I14044">
        <v>184390</v>
      </c>
      <c r="J14044">
        <f t="shared" si="657"/>
        <v>188.14338235294119</v>
      </c>
      <c r="K14044">
        <f t="shared" si="658"/>
        <v>2015</v>
      </c>
      <c r="L14044">
        <f t="shared" si="659"/>
        <v>3</v>
      </c>
    </row>
    <row r="14045" spans="1:12" x14ac:dyDescent="0.25">
      <c r="A14045" s="1">
        <v>42095</v>
      </c>
      <c r="B14045">
        <v>513</v>
      </c>
      <c r="C14045">
        <v>529</v>
      </c>
      <c r="D14045">
        <v>506</v>
      </c>
      <c r="E14045">
        <v>528.5</v>
      </c>
      <c r="F14045">
        <v>16.75</v>
      </c>
      <c r="G14045">
        <v>528.5</v>
      </c>
      <c r="H14045">
        <v>83612</v>
      </c>
      <c r="I14045">
        <v>183064</v>
      </c>
      <c r="J14045">
        <f t="shared" si="657"/>
        <v>194.3014705882353</v>
      </c>
      <c r="K14045">
        <f t="shared" si="658"/>
        <v>2015</v>
      </c>
      <c r="L14045">
        <f t="shared" si="659"/>
        <v>4</v>
      </c>
    </row>
    <row r="14046" spans="1:12" x14ac:dyDescent="0.25">
      <c r="A14046" s="1">
        <v>42096</v>
      </c>
      <c r="B14046">
        <v>528</v>
      </c>
      <c r="C14046">
        <v>544.25</v>
      </c>
      <c r="D14046">
        <v>522.5</v>
      </c>
      <c r="E14046">
        <v>535</v>
      </c>
      <c r="F14046">
        <v>7.75</v>
      </c>
      <c r="G14046">
        <v>536.25</v>
      </c>
      <c r="H14046">
        <v>92280</v>
      </c>
      <c r="I14046">
        <v>183602</v>
      </c>
      <c r="J14046">
        <f t="shared" si="657"/>
        <v>197.15073529411765</v>
      </c>
      <c r="K14046">
        <f t="shared" si="658"/>
        <v>2015</v>
      </c>
      <c r="L14046">
        <f t="shared" si="659"/>
        <v>4</v>
      </c>
    </row>
    <row r="14047" spans="1:12" x14ac:dyDescent="0.25">
      <c r="A14047" s="1">
        <v>42100</v>
      </c>
      <c r="B14047">
        <v>537.5</v>
      </c>
      <c r="C14047">
        <v>543.75</v>
      </c>
      <c r="D14047">
        <v>525</v>
      </c>
      <c r="E14047">
        <v>528.5</v>
      </c>
      <c r="F14047">
        <v>8.5</v>
      </c>
      <c r="G14047">
        <v>527.75</v>
      </c>
      <c r="H14047">
        <v>53268</v>
      </c>
      <c r="I14047">
        <v>176072</v>
      </c>
      <c r="J14047">
        <f t="shared" si="657"/>
        <v>194.02573529411765</v>
      </c>
      <c r="K14047">
        <f t="shared" si="658"/>
        <v>2015</v>
      </c>
      <c r="L14047">
        <f t="shared" si="659"/>
        <v>4</v>
      </c>
    </row>
    <row r="14048" spans="1:12" x14ac:dyDescent="0.25">
      <c r="A14048" s="1">
        <v>42101</v>
      </c>
      <c r="B14048">
        <v>526</v>
      </c>
      <c r="C14048">
        <v>534</v>
      </c>
      <c r="D14048">
        <v>517.75</v>
      </c>
      <c r="E14048">
        <v>526</v>
      </c>
      <c r="F14048">
        <v>1.75</v>
      </c>
      <c r="G14048">
        <v>526</v>
      </c>
      <c r="H14048">
        <v>81370</v>
      </c>
      <c r="I14048">
        <v>175193</v>
      </c>
      <c r="J14048">
        <f t="shared" si="657"/>
        <v>193.38235294117646</v>
      </c>
      <c r="K14048">
        <f t="shared" si="658"/>
        <v>2015</v>
      </c>
      <c r="L14048">
        <f t="shared" si="659"/>
        <v>4</v>
      </c>
    </row>
    <row r="14049" spans="1:12" x14ac:dyDescent="0.25">
      <c r="A14049" s="1">
        <v>42102</v>
      </c>
      <c r="B14049">
        <v>528</v>
      </c>
      <c r="C14049">
        <v>530.75</v>
      </c>
      <c r="D14049">
        <v>518.25</v>
      </c>
      <c r="E14049">
        <v>526.75</v>
      </c>
      <c r="F14049">
        <v>0.25</v>
      </c>
      <c r="G14049">
        <v>526.25</v>
      </c>
      <c r="H14049">
        <v>91342</v>
      </c>
      <c r="I14049">
        <v>168662</v>
      </c>
      <c r="J14049">
        <f t="shared" si="657"/>
        <v>193.47426470588235</v>
      </c>
      <c r="K14049">
        <f t="shared" si="658"/>
        <v>2015</v>
      </c>
      <c r="L14049">
        <f t="shared" si="659"/>
        <v>4</v>
      </c>
    </row>
    <row r="14050" spans="1:12" x14ac:dyDescent="0.25">
      <c r="A14050" s="1">
        <v>42103</v>
      </c>
      <c r="B14050">
        <v>525.5</v>
      </c>
      <c r="C14050">
        <v>526.75</v>
      </c>
      <c r="D14050">
        <v>513.75</v>
      </c>
      <c r="E14050">
        <v>519</v>
      </c>
      <c r="F14050">
        <v>7.5</v>
      </c>
      <c r="G14050">
        <v>518.75</v>
      </c>
      <c r="H14050">
        <v>92552</v>
      </c>
      <c r="I14050">
        <v>153450</v>
      </c>
      <c r="J14050">
        <f t="shared" si="657"/>
        <v>190.71691176470588</v>
      </c>
      <c r="K14050">
        <f t="shared" si="658"/>
        <v>2015</v>
      </c>
      <c r="L14050">
        <f t="shared" si="659"/>
        <v>4</v>
      </c>
    </row>
    <row r="14051" spans="1:12" x14ac:dyDescent="0.25">
      <c r="A14051" s="1">
        <v>42104</v>
      </c>
      <c r="B14051">
        <v>518</v>
      </c>
      <c r="C14051">
        <v>527.5</v>
      </c>
      <c r="D14051">
        <v>515.5</v>
      </c>
      <c r="E14051">
        <v>526</v>
      </c>
      <c r="F14051">
        <v>7.75</v>
      </c>
      <c r="G14051">
        <v>526.5</v>
      </c>
      <c r="H14051">
        <v>97456</v>
      </c>
      <c r="I14051">
        <v>144098</v>
      </c>
      <c r="J14051">
        <f t="shared" si="657"/>
        <v>193.56617647058823</v>
      </c>
      <c r="K14051">
        <f t="shared" si="658"/>
        <v>2015</v>
      </c>
      <c r="L14051">
        <f t="shared" si="659"/>
        <v>4</v>
      </c>
    </row>
    <row r="14052" spans="1:12" x14ac:dyDescent="0.25">
      <c r="A14052" s="1">
        <v>42107</v>
      </c>
      <c r="B14052">
        <v>518</v>
      </c>
      <c r="C14052">
        <v>520</v>
      </c>
      <c r="D14052">
        <v>501.5</v>
      </c>
      <c r="E14052">
        <v>501.5</v>
      </c>
      <c r="F14052">
        <v>24.25</v>
      </c>
      <c r="G14052">
        <v>502.25</v>
      </c>
      <c r="H14052">
        <v>105637</v>
      </c>
      <c r="I14052">
        <v>126694</v>
      </c>
      <c r="J14052">
        <f t="shared" si="657"/>
        <v>184.65073529411765</v>
      </c>
      <c r="K14052">
        <f t="shared" si="658"/>
        <v>2015</v>
      </c>
      <c r="L14052">
        <f t="shared" si="659"/>
        <v>4</v>
      </c>
    </row>
    <row r="14053" spans="1:12" x14ac:dyDescent="0.25">
      <c r="A14053" s="1">
        <v>42108</v>
      </c>
      <c r="B14053">
        <v>504.25</v>
      </c>
      <c r="C14053">
        <v>506.25</v>
      </c>
      <c r="D14053">
        <v>496.25</v>
      </c>
      <c r="E14053">
        <v>497</v>
      </c>
      <c r="F14053">
        <v>5.25</v>
      </c>
      <c r="G14053">
        <v>497</v>
      </c>
      <c r="H14053">
        <v>89803</v>
      </c>
      <c r="I14053">
        <v>121383</v>
      </c>
      <c r="J14053">
        <f t="shared" si="657"/>
        <v>182.72058823529412</v>
      </c>
      <c r="K14053">
        <f t="shared" si="658"/>
        <v>2015</v>
      </c>
      <c r="L14053">
        <f t="shared" si="659"/>
        <v>4</v>
      </c>
    </row>
    <row r="14054" spans="1:12" x14ac:dyDescent="0.25">
      <c r="A14054" s="1">
        <v>42109</v>
      </c>
      <c r="B14054">
        <v>498.5</v>
      </c>
      <c r="C14054">
        <v>503.75</v>
      </c>
      <c r="D14054">
        <v>490</v>
      </c>
      <c r="E14054">
        <v>491</v>
      </c>
      <c r="F14054">
        <v>6.25</v>
      </c>
      <c r="G14054">
        <v>490.75</v>
      </c>
      <c r="H14054">
        <v>74273</v>
      </c>
      <c r="I14054">
        <v>111056</v>
      </c>
      <c r="J14054">
        <f t="shared" si="657"/>
        <v>180.42279411764707</v>
      </c>
      <c r="K14054">
        <f t="shared" si="658"/>
        <v>2015</v>
      </c>
      <c r="L14054">
        <f t="shared" si="659"/>
        <v>4</v>
      </c>
    </row>
    <row r="14055" spans="1:12" x14ac:dyDescent="0.25">
      <c r="A14055" s="1">
        <v>42110</v>
      </c>
      <c r="B14055">
        <v>490</v>
      </c>
      <c r="C14055">
        <v>495.5</v>
      </c>
      <c r="D14055">
        <v>489</v>
      </c>
      <c r="E14055">
        <v>493.75</v>
      </c>
      <c r="F14055">
        <v>3.75</v>
      </c>
      <c r="G14055">
        <v>494.5</v>
      </c>
      <c r="H14055">
        <v>69438</v>
      </c>
      <c r="I14055">
        <v>102064</v>
      </c>
      <c r="J14055">
        <f t="shared" si="657"/>
        <v>181.8014705882353</v>
      </c>
      <c r="K14055">
        <f t="shared" si="658"/>
        <v>2015</v>
      </c>
      <c r="L14055">
        <f t="shared" si="659"/>
        <v>4</v>
      </c>
    </row>
    <row r="14056" spans="1:12" x14ac:dyDescent="0.25">
      <c r="A14056" s="1">
        <v>42111</v>
      </c>
      <c r="B14056">
        <v>494.25</v>
      </c>
      <c r="C14056">
        <v>499.75</v>
      </c>
      <c r="D14056">
        <v>490.75</v>
      </c>
      <c r="E14056">
        <v>494.5</v>
      </c>
      <c r="G14056">
        <v>494.5</v>
      </c>
      <c r="H14056">
        <v>45428</v>
      </c>
      <c r="I14056">
        <v>83658</v>
      </c>
      <c r="J14056">
        <f t="shared" si="657"/>
        <v>181.8014705882353</v>
      </c>
      <c r="K14056">
        <f t="shared" si="658"/>
        <v>2015</v>
      </c>
      <c r="L14056">
        <f t="shared" si="659"/>
        <v>4</v>
      </c>
    </row>
    <row r="14057" spans="1:12" x14ac:dyDescent="0.25">
      <c r="A14057" s="1">
        <v>42114</v>
      </c>
      <c r="B14057">
        <v>495</v>
      </c>
      <c r="C14057">
        <v>499.25</v>
      </c>
      <c r="D14057">
        <v>492</v>
      </c>
      <c r="E14057">
        <v>498.75</v>
      </c>
      <c r="F14057">
        <v>4.25</v>
      </c>
      <c r="G14057">
        <v>498.75</v>
      </c>
      <c r="H14057">
        <v>50032</v>
      </c>
      <c r="I14057">
        <v>73345</v>
      </c>
      <c r="J14057">
        <f t="shared" si="657"/>
        <v>183.3639705882353</v>
      </c>
      <c r="K14057">
        <f t="shared" si="658"/>
        <v>2015</v>
      </c>
      <c r="L14057">
        <f t="shared" si="659"/>
        <v>4</v>
      </c>
    </row>
    <row r="14058" spans="1:12" x14ac:dyDescent="0.25">
      <c r="A14058" s="1">
        <v>42115</v>
      </c>
      <c r="B14058">
        <v>498.5</v>
      </c>
      <c r="C14058">
        <v>506.5</v>
      </c>
      <c r="D14058">
        <v>494.25</v>
      </c>
      <c r="E14058">
        <v>500.75</v>
      </c>
      <c r="F14058">
        <v>2</v>
      </c>
      <c r="G14058">
        <v>500.75</v>
      </c>
      <c r="H14058">
        <v>44249</v>
      </c>
      <c r="I14058">
        <v>62486</v>
      </c>
      <c r="J14058">
        <f t="shared" si="657"/>
        <v>184.09926470588235</v>
      </c>
      <c r="K14058">
        <f t="shared" si="658"/>
        <v>2015</v>
      </c>
      <c r="L14058">
        <f t="shared" si="659"/>
        <v>4</v>
      </c>
    </row>
    <row r="14059" spans="1:12" x14ac:dyDescent="0.25">
      <c r="A14059" s="1">
        <v>42116</v>
      </c>
      <c r="B14059">
        <v>500.25</v>
      </c>
      <c r="C14059">
        <v>504.75</v>
      </c>
      <c r="D14059">
        <v>496.25</v>
      </c>
      <c r="E14059">
        <v>500</v>
      </c>
      <c r="F14059">
        <v>2</v>
      </c>
      <c r="G14059">
        <v>498.75</v>
      </c>
      <c r="H14059">
        <v>25133</v>
      </c>
      <c r="I14059">
        <v>50992</v>
      </c>
      <c r="J14059">
        <f t="shared" si="657"/>
        <v>183.3639705882353</v>
      </c>
      <c r="K14059">
        <f t="shared" si="658"/>
        <v>2015</v>
      </c>
      <c r="L14059">
        <f t="shared" si="659"/>
        <v>4</v>
      </c>
    </row>
    <row r="14060" spans="1:12" x14ac:dyDescent="0.25">
      <c r="A14060" s="1">
        <v>42117</v>
      </c>
      <c r="B14060">
        <v>499.5</v>
      </c>
      <c r="C14060">
        <v>503.5</v>
      </c>
      <c r="D14060">
        <v>497.5</v>
      </c>
      <c r="E14060">
        <v>497.75</v>
      </c>
      <c r="F14060">
        <v>1</v>
      </c>
      <c r="G14060">
        <v>497.75</v>
      </c>
      <c r="H14060">
        <v>31254</v>
      </c>
      <c r="I14060">
        <v>43773</v>
      </c>
      <c r="J14060">
        <f t="shared" si="657"/>
        <v>182.99632352941177</v>
      </c>
      <c r="K14060">
        <f t="shared" si="658"/>
        <v>2015</v>
      </c>
      <c r="L14060">
        <f t="shared" si="659"/>
        <v>4</v>
      </c>
    </row>
    <row r="14061" spans="1:12" x14ac:dyDescent="0.25">
      <c r="A14061" s="1">
        <v>42118</v>
      </c>
      <c r="B14061">
        <v>498.25</v>
      </c>
      <c r="C14061">
        <v>499.5</v>
      </c>
      <c r="D14061">
        <v>485</v>
      </c>
      <c r="E14061">
        <v>486</v>
      </c>
      <c r="F14061">
        <v>11.75</v>
      </c>
      <c r="G14061">
        <v>486</v>
      </c>
      <c r="H14061">
        <v>29463</v>
      </c>
      <c r="I14061">
        <v>38783</v>
      </c>
      <c r="J14061">
        <f t="shared" si="657"/>
        <v>178.6764705882353</v>
      </c>
      <c r="K14061">
        <f t="shared" si="658"/>
        <v>2015</v>
      </c>
      <c r="L14061">
        <f t="shared" si="659"/>
        <v>4</v>
      </c>
    </row>
    <row r="14062" spans="1:12" x14ac:dyDescent="0.25">
      <c r="A14062" s="1">
        <v>42121</v>
      </c>
      <c r="B14062">
        <v>486.5</v>
      </c>
      <c r="C14062">
        <v>488</v>
      </c>
      <c r="D14062">
        <v>469.5</v>
      </c>
      <c r="E14062">
        <v>470.25</v>
      </c>
      <c r="F14062">
        <v>15.75</v>
      </c>
      <c r="G14062">
        <v>470.25</v>
      </c>
      <c r="H14062">
        <v>19318</v>
      </c>
      <c r="I14062">
        <v>25732</v>
      </c>
      <c r="J14062">
        <f t="shared" si="657"/>
        <v>172.8860294117647</v>
      </c>
      <c r="K14062">
        <f t="shared" si="658"/>
        <v>2015</v>
      </c>
      <c r="L14062">
        <f t="shared" si="659"/>
        <v>4</v>
      </c>
    </row>
    <row r="14063" spans="1:12" x14ac:dyDescent="0.25">
      <c r="A14063" s="1">
        <v>42122</v>
      </c>
      <c r="B14063">
        <v>472</v>
      </c>
      <c r="C14063">
        <v>474</v>
      </c>
      <c r="D14063">
        <v>460</v>
      </c>
      <c r="E14063">
        <v>471.5</v>
      </c>
      <c r="F14063">
        <v>1.25</v>
      </c>
      <c r="G14063">
        <v>471.5</v>
      </c>
      <c r="H14063">
        <v>17459</v>
      </c>
      <c r="I14063">
        <v>15799</v>
      </c>
      <c r="J14063">
        <f t="shared" si="657"/>
        <v>173.34558823529412</v>
      </c>
      <c r="K14063">
        <f t="shared" si="658"/>
        <v>2015</v>
      </c>
      <c r="L14063">
        <f t="shared" si="659"/>
        <v>4</v>
      </c>
    </row>
    <row r="14064" spans="1:12" x14ac:dyDescent="0.25">
      <c r="A14064" s="1">
        <v>42123</v>
      </c>
      <c r="B14064">
        <v>472</v>
      </c>
      <c r="C14064">
        <v>478.25</v>
      </c>
      <c r="D14064">
        <v>469</v>
      </c>
      <c r="E14064">
        <v>475</v>
      </c>
      <c r="F14064">
        <v>5.75</v>
      </c>
      <c r="G14064">
        <v>477.25</v>
      </c>
      <c r="H14064">
        <v>13222</v>
      </c>
      <c r="I14064">
        <v>8211</v>
      </c>
      <c r="J14064">
        <f t="shared" si="657"/>
        <v>175.45955882352942</v>
      </c>
      <c r="K14064">
        <f t="shared" si="658"/>
        <v>2015</v>
      </c>
      <c r="L14064">
        <f t="shared" si="659"/>
        <v>4</v>
      </c>
    </row>
    <row r="14065" spans="1:12" x14ac:dyDescent="0.25">
      <c r="A14065" s="1">
        <v>42124</v>
      </c>
      <c r="B14065">
        <v>477</v>
      </c>
      <c r="C14065">
        <v>481.75</v>
      </c>
      <c r="D14065">
        <v>465</v>
      </c>
      <c r="E14065">
        <v>467</v>
      </c>
      <c r="F14065">
        <v>10.25</v>
      </c>
      <c r="G14065">
        <v>467</v>
      </c>
      <c r="H14065">
        <v>2722</v>
      </c>
      <c r="I14065">
        <v>2705</v>
      </c>
      <c r="J14065">
        <f t="shared" si="657"/>
        <v>171.69117647058823</v>
      </c>
      <c r="K14065">
        <f t="shared" si="658"/>
        <v>2015</v>
      </c>
      <c r="L14065">
        <f t="shared" si="659"/>
        <v>4</v>
      </c>
    </row>
    <row r="14066" spans="1:12" x14ac:dyDescent="0.25">
      <c r="A14066" s="1">
        <v>42125</v>
      </c>
      <c r="B14066">
        <v>469.5</v>
      </c>
      <c r="C14066">
        <v>472.5</v>
      </c>
      <c r="D14066">
        <v>465.25</v>
      </c>
      <c r="E14066">
        <v>465.5</v>
      </c>
      <c r="F14066">
        <v>3</v>
      </c>
      <c r="G14066">
        <v>470</v>
      </c>
      <c r="H14066">
        <v>688</v>
      </c>
      <c r="I14066">
        <v>1038</v>
      </c>
      <c r="J14066">
        <f t="shared" si="657"/>
        <v>172.79411764705881</v>
      </c>
      <c r="K14066">
        <f t="shared" si="658"/>
        <v>2015</v>
      </c>
      <c r="L14066">
        <f t="shared" si="659"/>
        <v>5</v>
      </c>
    </row>
    <row r="14067" spans="1:12" x14ac:dyDescent="0.25">
      <c r="A14067" s="1">
        <v>42128</v>
      </c>
      <c r="B14067">
        <v>471.75</v>
      </c>
      <c r="C14067">
        <v>471.75</v>
      </c>
      <c r="D14067">
        <v>464</v>
      </c>
      <c r="E14067">
        <v>469.25</v>
      </c>
      <c r="F14067">
        <v>0.75</v>
      </c>
      <c r="G14067">
        <v>469.25</v>
      </c>
      <c r="H14067">
        <v>451</v>
      </c>
      <c r="I14067">
        <v>609</v>
      </c>
      <c r="J14067">
        <f t="shared" si="657"/>
        <v>172.51838235294119</v>
      </c>
      <c r="K14067">
        <f t="shared" si="658"/>
        <v>2015</v>
      </c>
      <c r="L14067">
        <f t="shared" si="659"/>
        <v>5</v>
      </c>
    </row>
    <row r="14068" spans="1:12" x14ac:dyDescent="0.25">
      <c r="A14068" s="1">
        <v>42129</v>
      </c>
      <c r="B14068">
        <v>468.75</v>
      </c>
      <c r="C14068">
        <v>469.75</v>
      </c>
      <c r="D14068">
        <v>460</v>
      </c>
      <c r="E14068">
        <v>464</v>
      </c>
      <c r="F14068">
        <v>5.25</v>
      </c>
      <c r="G14068">
        <v>464</v>
      </c>
      <c r="H14068">
        <v>280</v>
      </c>
      <c r="I14068">
        <v>437</v>
      </c>
      <c r="J14068">
        <f t="shared" si="657"/>
        <v>170.58823529411765</v>
      </c>
      <c r="K14068">
        <f t="shared" si="658"/>
        <v>2015</v>
      </c>
      <c r="L14068">
        <f t="shared" si="659"/>
        <v>5</v>
      </c>
    </row>
    <row r="14069" spans="1:12" x14ac:dyDescent="0.25">
      <c r="A14069" s="1">
        <v>42130</v>
      </c>
      <c r="B14069">
        <v>467</v>
      </c>
      <c r="C14069">
        <v>478.25</v>
      </c>
      <c r="D14069">
        <v>464.25</v>
      </c>
      <c r="E14069">
        <v>475.75</v>
      </c>
      <c r="F14069">
        <v>11.75</v>
      </c>
      <c r="G14069">
        <v>475.75</v>
      </c>
      <c r="H14069">
        <v>197</v>
      </c>
      <c r="I14069">
        <v>295</v>
      </c>
      <c r="J14069">
        <f t="shared" si="657"/>
        <v>174.90808823529412</v>
      </c>
      <c r="K14069">
        <f t="shared" si="658"/>
        <v>2015</v>
      </c>
      <c r="L14069">
        <f t="shared" si="659"/>
        <v>5</v>
      </c>
    </row>
    <row r="14070" spans="1:12" x14ac:dyDescent="0.25">
      <c r="A14070" s="1">
        <v>42131</v>
      </c>
      <c r="B14070">
        <v>472.75</v>
      </c>
      <c r="C14070">
        <v>478</v>
      </c>
      <c r="D14070">
        <v>470</v>
      </c>
      <c r="E14070">
        <v>465.75</v>
      </c>
      <c r="F14070">
        <v>10</v>
      </c>
      <c r="G14070">
        <v>465.75</v>
      </c>
      <c r="H14070">
        <v>176</v>
      </c>
      <c r="I14070">
        <v>170</v>
      </c>
      <c r="J14070">
        <f t="shared" si="657"/>
        <v>171.23161764705881</v>
      </c>
      <c r="K14070">
        <f t="shared" si="658"/>
        <v>2015</v>
      </c>
      <c r="L14070">
        <f t="shared" si="659"/>
        <v>5</v>
      </c>
    </row>
    <row r="14071" spans="1:12" x14ac:dyDescent="0.25">
      <c r="A14071" s="1">
        <v>42132</v>
      </c>
      <c r="B14071">
        <v>468</v>
      </c>
      <c r="C14071">
        <v>470.5</v>
      </c>
      <c r="D14071">
        <v>468</v>
      </c>
      <c r="E14071">
        <v>476.5</v>
      </c>
      <c r="F14071">
        <v>10.75</v>
      </c>
      <c r="G14071">
        <v>476.5</v>
      </c>
      <c r="H14071">
        <v>142</v>
      </c>
      <c r="I14071">
        <v>204</v>
      </c>
      <c r="J14071">
        <f t="shared" si="657"/>
        <v>175.18382352941177</v>
      </c>
      <c r="K14071">
        <f t="shared" si="658"/>
        <v>2015</v>
      </c>
      <c r="L14071">
        <f t="shared" si="659"/>
        <v>5</v>
      </c>
    </row>
    <row r="14072" spans="1:12" x14ac:dyDescent="0.25">
      <c r="A14072" s="1">
        <v>42135</v>
      </c>
      <c r="B14072">
        <v>473.5</v>
      </c>
      <c r="C14072">
        <v>475</v>
      </c>
      <c r="D14072">
        <v>473.5</v>
      </c>
      <c r="E14072">
        <v>476.25</v>
      </c>
      <c r="F14072">
        <v>0.25</v>
      </c>
      <c r="G14072">
        <v>476.25</v>
      </c>
      <c r="H14072">
        <v>30</v>
      </c>
      <c r="I14072">
        <v>205</v>
      </c>
      <c r="J14072">
        <f t="shared" si="657"/>
        <v>175.09191176470588</v>
      </c>
      <c r="K14072">
        <f t="shared" si="658"/>
        <v>2015</v>
      </c>
      <c r="L14072">
        <f t="shared" si="659"/>
        <v>5</v>
      </c>
    </row>
    <row r="14073" spans="1:12" x14ac:dyDescent="0.25">
      <c r="A14073" s="1">
        <v>42136</v>
      </c>
      <c r="B14073">
        <v>476.5</v>
      </c>
      <c r="C14073">
        <v>489.75</v>
      </c>
      <c r="D14073">
        <v>476.5</v>
      </c>
      <c r="E14073">
        <v>479.25</v>
      </c>
      <c r="F14073">
        <v>3</v>
      </c>
      <c r="G14073">
        <v>479.25</v>
      </c>
      <c r="H14073">
        <v>194</v>
      </c>
      <c r="I14073">
        <v>93</v>
      </c>
      <c r="J14073">
        <f t="shared" si="657"/>
        <v>176.19485294117649</v>
      </c>
      <c r="K14073">
        <f t="shared" si="658"/>
        <v>2015</v>
      </c>
      <c r="L14073">
        <f t="shared" si="659"/>
        <v>5</v>
      </c>
    </row>
    <row r="14074" spans="1:12" x14ac:dyDescent="0.25">
      <c r="A14074" s="1">
        <v>42137</v>
      </c>
      <c r="B14074">
        <v>481.25</v>
      </c>
      <c r="C14074">
        <v>481.75</v>
      </c>
      <c r="D14074">
        <v>472.75</v>
      </c>
      <c r="E14074">
        <v>481</v>
      </c>
      <c r="F14074">
        <v>1.75</v>
      </c>
      <c r="G14074">
        <v>481</v>
      </c>
      <c r="H14074">
        <v>37</v>
      </c>
      <c r="I14074">
        <v>53</v>
      </c>
      <c r="J14074">
        <f t="shared" si="657"/>
        <v>176.83823529411762</v>
      </c>
      <c r="K14074">
        <f t="shared" si="658"/>
        <v>2015</v>
      </c>
      <c r="L14074">
        <f t="shared" si="659"/>
        <v>5</v>
      </c>
    </row>
    <row r="14075" spans="1:12" x14ac:dyDescent="0.25">
      <c r="A14075" s="1">
        <v>42138</v>
      </c>
      <c r="B14075">
        <v>481.5</v>
      </c>
      <c r="C14075">
        <v>515.25</v>
      </c>
      <c r="D14075">
        <v>480.75</v>
      </c>
      <c r="E14075">
        <v>515</v>
      </c>
      <c r="F14075">
        <v>32.75</v>
      </c>
      <c r="G14075">
        <v>514.25</v>
      </c>
      <c r="H14075">
        <v>146753</v>
      </c>
      <c r="I14075">
        <v>280193</v>
      </c>
      <c r="J14075">
        <f t="shared" si="657"/>
        <v>189.0625</v>
      </c>
      <c r="K14075">
        <f t="shared" si="658"/>
        <v>2015</v>
      </c>
      <c r="L14075">
        <f t="shared" si="659"/>
        <v>5</v>
      </c>
    </row>
    <row r="14076" spans="1:12" x14ac:dyDescent="0.25">
      <c r="A14076" s="1">
        <v>42139</v>
      </c>
      <c r="B14076">
        <v>515</v>
      </c>
      <c r="C14076">
        <v>519.75</v>
      </c>
      <c r="D14076">
        <v>506</v>
      </c>
      <c r="E14076">
        <v>509.75</v>
      </c>
      <c r="F14076">
        <v>3.25</v>
      </c>
      <c r="G14076">
        <v>511</v>
      </c>
      <c r="H14076">
        <v>96486</v>
      </c>
      <c r="I14076">
        <v>273605</v>
      </c>
      <c r="J14076">
        <f t="shared" si="657"/>
        <v>187.86764705882354</v>
      </c>
      <c r="K14076">
        <f t="shared" si="658"/>
        <v>2015</v>
      </c>
      <c r="L14076">
        <f t="shared" si="659"/>
        <v>5</v>
      </c>
    </row>
    <row r="14077" spans="1:12" x14ac:dyDescent="0.25">
      <c r="A14077" s="1">
        <v>42142</v>
      </c>
      <c r="B14077">
        <v>511</v>
      </c>
      <c r="C14077">
        <v>530.25</v>
      </c>
      <c r="D14077">
        <v>508</v>
      </c>
      <c r="E14077">
        <v>522</v>
      </c>
      <c r="F14077">
        <v>10.75</v>
      </c>
      <c r="G14077">
        <v>521.75</v>
      </c>
      <c r="H14077">
        <v>89444</v>
      </c>
      <c r="I14077">
        <v>269573</v>
      </c>
      <c r="J14077">
        <f t="shared" si="657"/>
        <v>191.81985294117646</v>
      </c>
      <c r="K14077">
        <f t="shared" si="658"/>
        <v>2015</v>
      </c>
      <c r="L14077">
        <f t="shared" si="659"/>
        <v>5</v>
      </c>
    </row>
    <row r="14078" spans="1:12" x14ac:dyDescent="0.25">
      <c r="A14078" s="1">
        <v>42143</v>
      </c>
      <c r="B14078">
        <v>519.75</v>
      </c>
      <c r="C14078">
        <v>524.75</v>
      </c>
      <c r="D14078">
        <v>503.75</v>
      </c>
      <c r="E14078">
        <v>510.5</v>
      </c>
      <c r="F14078">
        <v>11.5</v>
      </c>
      <c r="G14078">
        <v>510.25</v>
      </c>
      <c r="H14078">
        <v>84236</v>
      </c>
      <c r="I14078">
        <v>263676</v>
      </c>
      <c r="J14078">
        <f t="shared" si="657"/>
        <v>187.59191176470588</v>
      </c>
      <c r="K14078">
        <f t="shared" si="658"/>
        <v>2015</v>
      </c>
      <c r="L14078">
        <f t="shared" si="659"/>
        <v>5</v>
      </c>
    </row>
    <row r="14079" spans="1:12" x14ac:dyDescent="0.25">
      <c r="A14079" s="1">
        <v>42144</v>
      </c>
      <c r="B14079">
        <v>511</v>
      </c>
      <c r="C14079">
        <v>515.75</v>
      </c>
      <c r="D14079">
        <v>503</v>
      </c>
      <c r="E14079">
        <v>512.5</v>
      </c>
      <c r="F14079">
        <v>2.75</v>
      </c>
      <c r="G14079">
        <v>513</v>
      </c>
      <c r="H14079">
        <v>82315</v>
      </c>
      <c r="I14079">
        <v>261907</v>
      </c>
      <c r="J14079">
        <f t="shared" si="657"/>
        <v>188.60294117647058</v>
      </c>
      <c r="K14079">
        <f t="shared" si="658"/>
        <v>2015</v>
      </c>
      <c r="L14079">
        <f t="shared" si="659"/>
        <v>5</v>
      </c>
    </row>
    <row r="14080" spans="1:12" x14ac:dyDescent="0.25">
      <c r="A14080" s="1">
        <v>42145</v>
      </c>
      <c r="B14080">
        <v>514.5</v>
      </c>
      <c r="C14080">
        <v>528</v>
      </c>
      <c r="D14080">
        <v>511</v>
      </c>
      <c r="E14080">
        <v>521</v>
      </c>
      <c r="F14080">
        <v>9</v>
      </c>
      <c r="G14080">
        <v>522</v>
      </c>
      <c r="H14080">
        <v>91590</v>
      </c>
      <c r="I14080">
        <v>261576</v>
      </c>
      <c r="J14080">
        <f t="shared" si="657"/>
        <v>191.91176470588235</v>
      </c>
      <c r="K14080">
        <f t="shared" si="658"/>
        <v>2015</v>
      </c>
      <c r="L14080">
        <f t="shared" si="659"/>
        <v>5</v>
      </c>
    </row>
    <row r="14081" spans="1:12" x14ac:dyDescent="0.25">
      <c r="A14081" s="1">
        <v>42146</v>
      </c>
      <c r="B14081">
        <v>521.5</v>
      </c>
      <c r="C14081">
        <v>529</v>
      </c>
      <c r="D14081">
        <v>511</v>
      </c>
      <c r="E14081">
        <v>514.75</v>
      </c>
      <c r="F14081">
        <v>6.75</v>
      </c>
      <c r="G14081">
        <v>515.25</v>
      </c>
      <c r="H14081">
        <v>75779</v>
      </c>
      <c r="I14081">
        <v>258307</v>
      </c>
      <c r="J14081">
        <f t="shared" si="657"/>
        <v>189.43014705882354</v>
      </c>
      <c r="K14081">
        <f t="shared" si="658"/>
        <v>2015</v>
      </c>
      <c r="L14081">
        <f t="shared" si="659"/>
        <v>5</v>
      </c>
    </row>
    <row r="14082" spans="1:12" x14ac:dyDescent="0.25">
      <c r="A14082" s="1">
        <v>42150</v>
      </c>
      <c r="B14082">
        <v>515.25</v>
      </c>
      <c r="C14082">
        <v>519.75</v>
      </c>
      <c r="D14082">
        <v>492</v>
      </c>
      <c r="E14082">
        <v>492.75</v>
      </c>
      <c r="F14082">
        <v>21.75</v>
      </c>
      <c r="G14082">
        <v>493.5</v>
      </c>
      <c r="H14082">
        <v>102541</v>
      </c>
      <c r="I14082">
        <v>253143</v>
      </c>
      <c r="J14082">
        <f t="shared" ref="J14082:J14145" si="660">G14082/100*5000/136</f>
        <v>181.43382352941174</v>
      </c>
      <c r="K14082">
        <f t="shared" ref="K14082:K14145" si="661">YEAR(A14082)</f>
        <v>2015</v>
      </c>
      <c r="L14082">
        <f t="shared" ref="L14082:L14145" si="662">MONTH(A14082)</f>
        <v>5</v>
      </c>
    </row>
    <row r="14083" spans="1:12" x14ac:dyDescent="0.25">
      <c r="A14083" s="1">
        <v>42151</v>
      </c>
      <c r="B14083">
        <v>496</v>
      </c>
      <c r="C14083">
        <v>496.25</v>
      </c>
      <c r="D14083">
        <v>482</v>
      </c>
      <c r="E14083">
        <v>488.5</v>
      </c>
      <c r="F14083">
        <v>5.75</v>
      </c>
      <c r="G14083">
        <v>487.75</v>
      </c>
      <c r="H14083">
        <v>103405</v>
      </c>
      <c r="I14083">
        <v>248426</v>
      </c>
      <c r="J14083">
        <f t="shared" si="660"/>
        <v>179.31985294117649</v>
      </c>
      <c r="K14083">
        <f t="shared" si="661"/>
        <v>2015</v>
      </c>
      <c r="L14083">
        <f t="shared" si="662"/>
        <v>5</v>
      </c>
    </row>
    <row r="14084" spans="1:12" x14ac:dyDescent="0.25">
      <c r="A14084" s="1">
        <v>42152</v>
      </c>
      <c r="B14084">
        <v>489</v>
      </c>
      <c r="C14084">
        <v>494.75</v>
      </c>
      <c r="D14084">
        <v>483</v>
      </c>
      <c r="E14084">
        <v>486.5</v>
      </c>
      <c r="F14084">
        <v>1</v>
      </c>
      <c r="G14084">
        <v>488.75</v>
      </c>
      <c r="H14084">
        <v>80003</v>
      </c>
      <c r="I14084">
        <v>239974</v>
      </c>
      <c r="J14084">
        <f t="shared" si="660"/>
        <v>179.6875</v>
      </c>
      <c r="K14084">
        <f t="shared" si="661"/>
        <v>2015</v>
      </c>
      <c r="L14084">
        <f t="shared" si="662"/>
        <v>5</v>
      </c>
    </row>
    <row r="14085" spans="1:12" x14ac:dyDescent="0.25">
      <c r="A14085" s="1">
        <v>42153</v>
      </c>
      <c r="B14085">
        <v>488</v>
      </c>
      <c r="C14085">
        <v>489.25</v>
      </c>
      <c r="D14085">
        <v>474.5</v>
      </c>
      <c r="E14085">
        <v>478</v>
      </c>
      <c r="F14085">
        <v>11.75</v>
      </c>
      <c r="G14085">
        <v>477</v>
      </c>
      <c r="H14085">
        <v>81352</v>
      </c>
      <c r="I14085">
        <v>234095</v>
      </c>
      <c r="J14085">
        <f t="shared" si="660"/>
        <v>175.36764705882351</v>
      </c>
      <c r="K14085">
        <f t="shared" si="661"/>
        <v>2015</v>
      </c>
      <c r="L14085">
        <f t="shared" si="662"/>
        <v>5</v>
      </c>
    </row>
    <row r="14086" spans="1:12" x14ac:dyDescent="0.25">
      <c r="A14086" s="1">
        <v>42156</v>
      </c>
      <c r="B14086">
        <v>478</v>
      </c>
      <c r="C14086">
        <v>495.5</v>
      </c>
      <c r="D14086">
        <v>474</v>
      </c>
      <c r="E14086">
        <v>493.25</v>
      </c>
      <c r="F14086">
        <v>16.75</v>
      </c>
      <c r="G14086">
        <v>493.75</v>
      </c>
      <c r="H14086">
        <v>90119</v>
      </c>
      <c r="I14086">
        <v>233593</v>
      </c>
      <c r="J14086">
        <f t="shared" si="660"/>
        <v>181.52573529411765</v>
      </c>
      <c r="K14086">
        <f t="shared" si="661"/>
        <v>2015</v>
      </c>
      <c r="L14086">
        <f t="shared" si="662"/>
        <v>6</v>
      </c>
    </row>
    <row r="14087" spans="1:12" x14ac:dyDescent="0.25">
      <c r="A14087" s="1">
        <v>42157</v>
      </c>
      <c r="B14087">
        <v>495.25</v>
      </c>
      <c r="C14087">
        <v>513.25</v>
      </c>
      <c r="D14087">
        <v>493</v>
      </c>
      <c r="E14087">
        <v>512.5</v>
      </c>
      <c r="F14087">
        <v>18.75</v>
      </c>
      <c r="G14087">
        <v>512.5</v>
      </c>
      <c r="H14087">
        <v>96171</v>
      </c>
      <c r="I14087">
        <v>230172</v>
      </c>
      <c r="J14087">
        <f t="shared" si="660"/>
        <v>188.41911764705881</v>
      </c>
      <c r="K14087">
        <f t="shared" si="661"/>
        <v>2015</v>
      </c>
      <c r="L14087">
        <f t="shared" si="662"/>
        <v>6</v>
      </c>
    </row>
    <row r="14088" spans="1:12" x14ac:dyDescent="0.25">
      <c r="A14088" s="1">
        <v>42158</v>
      </c>
      <c r="B14088">
        <v>513.75</v>
      </c>
      <c r="C14088">
        <v>526.25</v>
      </c>
      <c r="D14088">
        <v>508.25</v>
      </c>
      <c r="E14088">
        <v>509</v>
      </c>
      <c r="F14088">
        <v>1.75</v>
      </c>
      <c r="G14088">
        <v>510.75</v>
      </c>
      <c r="H14088">
        <v>116431</v>
      </c>
      <c r="I14088">
        <v>219756</v>
      </c>
      <c r="J14088">
        <f t="shared" si="660"/>
        <v>187.77573529411765</v>
      </c>
      <c r="K14088">
        <f t="shared" si="661"/>
        <v>2015</v>
      </c>
      <c r="L14088">
        <f t="shared" si="662"/>
        <v>6</v>
      </c>
    </row>
    <row r="14089" spans="1:12" x14ac:dyDescent="0.25">
      <c r="A14089" s="1">
        <v>42159</v>
      </c>
      <c r="B14089">
        <v>510</v>
      </c>
      <c r="C14089">
        <v>524.25</v>
      </c>
      <c r="D14089">
        <v>504</v>
      </c>
      <c r="E14089">
        <v>522.5</v>
      </c>
      <c r="F14089">
        <v>13</v>
      </c>
      <c r="G14089">
        <v>523.75</v>
      </c>
      <c r="H14089">
        <v>100479</v>
      </c>
      <c r="I14089">
        <v>212631</v>
      </c>
      <c r="J14089">
        <f t="shared" si="660"/>
        <v>192.55514705882354</v>
      </c>
      <c r="K14089">
        <f t="shared" si="661"/>
        <v>2015</v>
      </c>
      <c r="L14089">
        <f t="shared" si="662"/>
        <v>6</v>
      </c>
    </row>
    <row r="14090" spans="1:12" x14ac:dyDescent="0.25">
      <c r="A14090" s="1">
        <v>42160</v>
      </c>
      <c r="B14090">
        <v>525</v>
      </c>
      <c r="C14090">
        <v>534</v>
      </c>
      <c r="D14090">
        <v>516</v>
      </c>
      <c r="E14090">
        <v>518</v>
      </c>
      <c r="F14090">
        <v>6.75</v>
      </c>
      <c r="G14090">
        <v>517</v>
      </c>
      <c r="H14090">
        <v>144797</v>
      </c>
      <c r="I14090">
        <v>207461</v>
      </c>
      <c r="J14090">
        <f t="shared" si="660"/>
        <v>190.0735294117647</v>
      </c>
      <c r="K14090">
        <f t="shared" si="661"/>
        <v>2015</v>
      </c>
      <c r="L14090">
        <f t="shared" si="662"/>
        <v>6</v>
      </c>
    </row>
    <row r="14091" spans="1:12" x14ac:dyDescent="0.25">
      <c r="A14091" s="1">
        <v>42163</v>
      </c>
      <c r="B14091">
        <v>517</v>
      </c>
      <c r="C14091">
        <v>532.75</v>
      </c>
      <c r="D14091">
        <v>516</v>
      </c>
      <c r="E14091">
        <v>528</v>
      </c>
      <c r="F14091">
        <v>11</v>
      </c>
      <c r="G14091">
        <v>528</v>
      </c>
      <c r="H14091">
        <v>103349</v>
      </c>
      <c r="I14091">
        <v>188463</v>
      </c>
      <c r="J14091">
        <f t="shared" si="660"/>
        <v>194.11764705882354</v>
      </c>
      <c r="K14091">
        <f t="shared" si="661"/>
        <v>2015</v>
      </c>
      <c r="L14091">
        <f t="shared" si="662"/>
        <v>6</v>
      </c>
    </row>
    <row r="14092" spans="1:12" x14ac:dyDescent="0.25">
      <c r="A14092" s="1">
        <v>42164</v>
      </c>
      <c r="B14092">
        <v>527.5</v>
      </c>
      <c r="C14092">
        <v>537.25</v>
      </c>
      <c r="D14092">
        <v>524</v>
      </c>
      <c r="E14092">
        <v>532.5</v>
      </c>
      <c r="F14092">
        <v>4.25</v>
      </c>
      <c r="G14092">
        <v>532.25</v>
      </c>
      <c r="H14092">
        <v>113445</v>
      </c>
      <c r="I14092">
        <v>181394</v>
      </c>
      <c r="J14092">
        <f t="shared" si="660"/>
        <v>195.68014705882354</v>
      </c>
      <c r="K14092">
        <f t="shared" si="661"/>
        <v>2015</v>
      </c>
      <c r="L14092">
        <f t="shared" si="662"/>
        <v>6</v>
      </c>
    </row>
    <row r="14093" spans="1:12" x14ac:dyDescent="0.25">
      <c r="A14093" s="1">
        <v>42165</v>
      </c>
      <c r="B14093">
        <v>533.25</v>
      </c>
      <c r="C14093">
        <v>537.5</v>
      </c>
      <c r="D14093">
        <v>512.5</v>
      </c>
      <c r="E14093">
        <v>513</v>
      </c>
      <c r="F14093">
        <v>18.75</v>
      </c>
      <c r="G14093">
        <v>513.5</v>
      </c>
      <c r="H14093">
        <v>154190</v>
      </c>
      <c r="I14093">
        <v>174264</v>
      </c>
      <c r="J14093">
        <f t="shared" si="660"/>
        <v>188.78676470588235</v>
      </c>
      <c r="K14093">
        <f t="shared" si="661"/>
        <v>2015</v>
      </c>
      <c r="L14093">
        <f t="shared" si="662"/>
        <v>6</v>
      </c>
    </row>
    <row r="14094" spans="1:12" x14ac:dyDescent="0.25">
      <c r="A14094" s="1">
        <v>42166</v>
      </c>
      <c r="B14094">
        <v>514</v>
      </c>
      <c r="C14094">
        <v>515.5</v>
      </c>
      <c r="D14094">
        <v>502.5</v>
      </c>
      <c r="E14094">
        <v>502.5</v>
      </c>
      <c r="F14094">
        <v>9.25</v>
      </c>
      <c r="G14094">
        <v>504.25</v>
      </c>
      <c r="H14094">
        <v>96253</v>
      </c>
      <c r="I14094">
        <v>155831</v>
      </c>
      <c r="J14094">
        <f t="shared" si="660"/>
        <v>185.38602941176472</v>
      </c>
      <c r="K14094">
        <f t="shared" si="661"/>
        <v>2015</v>
      </c>
      <c r="L14094">
        <f t="shared" si="662"/>
        <v>6</v>
      </c>
    </row>
    <row r="14095" spans="1:12" x14ac:dyDescent="0.25">
      <c r="A14095" s="1">
        <v>42167</v>
      </c>
      <c r="B14095">
        <v>504</v>
      </c>
      <c r="C14095">
        <v>510.75</v>
      </c>
      <c r="D14095">
        <v>500.5</v>
      </c>
      <c r="E14095">
        <v>503</v>
      </c>
      <c r="F14095">
        <v>0.5</v>
      </c>
      <c r="G14095">
        <v>503.75</v>
      </c>
      <c r="H14095">
        <v>60038</v>
      </c>
      <c r="I14095">
        <v>147818</v>
      </c>
      <c r="J14095">
        <f t="shared" si="660"/>
        <v>185.20220588235293</v>
      </c>
      <c r="K14095">
        <f t="shared" si="661"/>
        <v>2015</v>
      </c>
      <c r="L14095">
        <f t="shared" si="662"/>
        <v>6</v>
      </c>
    </row>
    <row r="14096" spans="1:12" x14ac:dyDescent="0.25">
      <c r="A14096" s="1">
        <v>42170</v>
      </c>
      <c r="B14096">
        <v>503.75</v>
      </c>
      <c r="C14096">
        <v>503.75</v>
      </c>
      <c r="D14096">
        <v>486</v>
      </c>
      <c r="E14096">
        <v>488.5</v>
      </c>
      <c r="F14096">
        <v>14.5</v>
      </c>
      <c r="G14096">
        <v>489.25</v>
      </c>
      <c r="H14096">
        <v>85716</v>
      </c>
      <c r="I14096">
        <v>143004</v>
      </c>
      <c r="J14096">
        <f t="shared" si="660"/>
        <v>179.87132352941177</v>
      </c>
      <c r="K14096">
        <f t="shared" si="661"/>
        <v>2015</v>
      </c>
      <c r="L14096">
        <f t="shared" si="662"/>
        <v>6</v>
      </c>
    </row>
    <row r="14097" spans="1:12" x14ac:dyDescent="0.25">
      <c r="A14097" s="1">
        <v>42171</v>
      </c>
      <c r="B14097">
        <v>489</v>
      </c>
      <c r="C14097">
        <v>495</v>
      </c>
      <c r="D14097">
        <v>487</v>
      </c>
      <c r="E14097">
        <v>489</v>
      </c>
      <c r="F14097">
        <v>0.5</v>
      </c>
      <c r="G14097">
        <v>488.75</v>
      </c>
      <c r="H14097">
        <v>66947</v>
      </c>
      <c r="I14097">
        <v>132377</v>
      </c>
      <c r="J14097">
        <f t="shared" si="660"/>
        <v>179.6875</v>
      </c>
      <c r="K14097">
        <f t="shared" si="661"/>
        <v>2015</v>
      </c>
      <c r="L14097">
        <f t="shared" si="662"/>
        <v>6</v>
      </c>
    </row>
    <row r="14098" spans="1:12" x14ac:dyDescent="0.25">
      <c r="A14098" s="1">
        <v>42172</v>
      </c>
      <c r="B14098">
        <v>490.75</v>
      </c>
      <c r="C14098">
        <v>499.75</v>
      </c>
      <c r="D14098">
        <v>489.75</v>
      </c>
      <c r="E14098">
        <v>492</v>
      </c>
      <c r="F14098">
        <v>2.5</v>
      </c>
      <c r="G14098">
        <v>491.25</v>
      </c>
      <c r="H14098">
        <v>69998</v>
      </c>
      <c r="I14098">
        <v>121823</v>
      </c>
      <c r="J14098">
        <f t="shared" si="660"/>
        <v>180.60661764705881</v>
      </c>
      <c r="K14098">
        <f t="shared" si="661"/>
        <v>2015</v>
      </c>
      <c r="L14098">
        <f t="shared" si="662"/>
        <v>6</v>
      </c>
    </row>
    <row r="14099" spans="1:12" x14ac:dyDescent="0.25">
      <c r="A14099" s="1">
        <v>42173</v>
      </c>
      <c r="B14099">
        <v>491.5</v>
      </c>
      <c r="C14099">
        <v>498</v>
      </c>
      <c r="D14099">
        <v>487.25</v>
      </c>
      <c r="E14099">
        <v>488</v>
      </c>
      <c r="F14099">
        <v>3.25</v>
      </c>
      <c r="G14099">
        <v>488</v>
      </c>
      <c r="H14099">
        <v>58936</v>
      </c>
      <c r="I14099">
        <v>111651</v>
      </c>
      <c r="J14099">
        <f t="shared" si="660"/>
        <v>179.41176470588235</v>
      </c>
      <c r="K14099">
        <f t="shared" si="661"/>
        <v>2015</v>
      </c>
      <c r="L14099">
        <f t="shared" si="662"/>
        <v>6</v>
      </c>
    </row>
    <row r="14100" spans="1:12" x14ac:dyDescent="0.25">
      <c r="A14100" s="1">
        <v>42174</v>
      </c>
      <c r="B14100">
        <v>487.5</v>
      </c>
      <c r="C14100">
        <v>492.25</v>
      </c>
      <c r="D14100">
        <v>483.5</v>
      </c>
      <c r="E14100">
        <v>488.5</v>
      </c>
      <c r="F14100">
        <v>0.5</v>
      </c>
      <c r="G14100">
        <v>488.5</v>
      </c>
      <c r="H14100">
        <v>57761</v>
      </c>
      <c r="I14100">
        <v>105753</v>
      </c>
      <c r="J14100">
        <f t="shared" si="660"/>
        <v>179.59558823529412</v>
      </c>
      <c r="K14100">
        <f t="shared" si="661"/>
        <v>2015</v>
      </c>
      <c r="L14100">
        <f t="shared" si="662"/>
        <v>6</v>
      </c>
    </row>
    <row r="14101" spans="1:12" x14ac:dyDescent="0.25">
      <c r="A14101" s="1">
        <v>42177</v>
      </c>
      <c r="B14101">
        <v>487.75</v>
      </c>
      <c r="C14101">
        <v>504</v>
      </c>
      <c r="D14101">
        <v>487.25</v>
      </c>
      <c r="E14101">
        <v>500</v>
      </c>
      <c r="F14101">
        <v>12.75</v>
      </c>
      <c r="G14101">
        <v>501.25</v>
      </c>
      <c r="H14101">
        <v>45970</v>
      </c>
      <c r="I14101">
        <v>91831</v>
      </c>
      <c r="J14101">
        <f t="shared" si="660"/>
        <v>184.28308823529412</v>
      </c>
      <c r="K14101">
        <f t="shared" si="661"/>
        <v>2015</v>
      </c>
      <c r="L14101">
        <f t="shared" si="662"/>
        <v>6</v>
      </c>
    </row>
    <row r="14102" spans="1:12" x14ac:dyDescent="0.25">
      <c r="A14102" s="1">
        <v>42178</v>
      </c>
      <c r="B14102">
        <v>501.75</v>
      </c>
      <c r="C14102">
        <v>522.75</v>
      </c>
      <c r="D14102">
        <v>501.75</v>
      </c>
      <c r="E14102">
        <v>521</v>
      </c>
      <c r="F14102">
        <v>20.25</v>
      </c>
      <c r="G14102">
        <v>521.5</v>
      </c>
      <c r="H14102">
        <v>60424</v>
      </c>
      <c r="I14102">
        <v>85903</v>
      </c>
      <c r="J14102">
        <f t="shared" si="660"/>
        <v>191.72794117647058</v>
      </c>
      <c r="K14102">
        <f t="shared" si="661"/>
        <v>2015</v>
      </c>
      <c r="L14102">
        <f t="shared" si="662"/>
        <v>6</v>
      </c>
    </row>
    <row r="14103" spans="1:12" x14ac:dyDescent="0.25">
      <c r="A14103" s="1">
        <v>42179</v>
      </c>
      <c r="B14103">
        <v>522.25</v>
      </c>
      <c r="C14103">
        <v>530</v>
      </c>
      <c r="D14103">
        <v>514.25</v>
      </c>
      <c r="E14103">
        <v>519.5</v>
      </c>
      <c r="F14103">
        <v>3.5</v>
      </c>
      <c r="G14103">
        <v>518</v>
      </c>
      <c r="H14103">
        <v>46429</v>
      </c>
      <c r="I14103">
        <v>71014</v>
      </c>
      <c r="J14103">
        <f t="shared" si="660"/>
        <v>190.44117647058823</v>
      </c>
      <c r="K14103">
        <f t="shared" si="661"/>
        <v>2015</v>
      </c>
      <c r="L14103">
        <f t="shared" si="662"/>
        <v>6</v>
      </c>
    </row>
    <row r="14104" spans="1:12" x14ac:dyDescent="0.25">
      <c r="A14104" s="1">
        <v>42180</v>
      </c>
      <c r="B14104">
        <v>517.25</v>
      </c>
      <c r="C14104">
        <v>533</v>
      </c>
      <c r="D14104">
        <v>513</v>
      </c>
      <c r="E14104">
        <v>532</v>
      </c>
      <c r="F14104">
        <v>14</v>
      </c>
      <c r="G14104">
        <v>532</v>
      </c>
      <c r="H14104">
        <v>37240</v>
      </c>
      <c r="I14104">
        <v>60923</v>
      </c>
      <c r="J14104">
        <f t="shared" si="660"/>
        <v>195.58823529411765</v>
      </c>
      <c r="K14104">
        <f t="shared" si="661"/>
        <v>2015</v>
      </c>
      <c r="L14104">
        <f t="shared" si="662"/>
        <v>6</v>
      </c>
    </row>
    <row r="14105" spans="1:12" x14ac:dyDescent="0.25">
      <c r="A14105" s="1">
        <v>42181</v>
      </c>
      <c r="B14105">
        <v>532</v>
      </c>
      <c r="C14105">
        <v>566.25</v>
      </c>
      <c r="D14105">
        <v>530.25</v>
      </c>
      <c r="E14105">
        <v>560</v>
      </c>
      <c r="F14105">
        <v>30.25</v>
      </c>
      <c r="G14105">
        <v>562.25</v>
      </c>
      <c r="H14105">
        <v>75970</v>
      </c>
      <c r="I14105">
        <v>48802</v>
      </c>
      <c r="J14105">
        <f t="shared" si="660"/>
        <v>206.70955882352939</v>
      </c>
      <c r="K14105">
        <f t="shared" si="661"/>
        <v>2015</v>
      </c>
      <c r="L14105">
        <f t="shared" si="662"/>
        <v>6</v>
      </c>
    </row>
    <row r="14106" spans="1:12" x14ac:dyDescent="0.25">
      <c r="A14106" s="1">
        <v>42184</v>
      </c>
      <c r="B14106">
        <v>557</v>
      </c>
      <c r="C14106">
        <v>587</v>
      </c>
      <c r="D14106">
        <v>556.5</v>
      </c>
      <c r="E14106">
        <v>576</v>
      </c>
      <c r="F14106">
        <v>18.25</v>
      </c>
      <c r="G14106">
        <v>580.5</v>
      </c>
      <c r="H14106">
        <v>34226</v>
      </c>
      <c r="I14106">
        <v>25446</v>
      </c>
      <c r="J14106">
        <f t="shared" si="660"/>
        <v>213.41911764705881</v>
      </c>
      <c r="K14106">
        <f t="shared" si="661"/>
        <v>2015</v>
      </c>
      <c r="L14106">
        <f t="shared" si="662"/>
        <v>6</v>
      </c>
    </row>
    <row r="14107" spans="1:12" x14ac:dyDescent="0.25">
      <c r="A14107" s="1">
        <v>42185</v>
      </c>
      <c r="B14107">
        <v>581</v>
      </c>
      <c r="C14107">
        <v>613.5</v>
      </c>
      <c r="D14107">
        <v>575.75</v>
      </c>
      <c r="E14107">
        <v>614.75</v>
      </c>
      <c r="F14107">
        <v>34.25</v>
      </c>
      <c r="G14107">
        <v>614.75</v>
      </c>
      <c r="H14107">
        <v>6342</v>
      </c>
      <c r="I14107">
        <v>7906</v>
      </c>
      <c r="J14107">
        <f t="shared" si="660"/>
        <v>226.0110294117647</v>
      </c>
      <c r="K14107">
        <f t="shared" si="661"/>
        <v>2015</v>
      </c>
      <c r="L14107">
        <f t="shared" si="662"/>
        <v>6</v>
      </c>
    </row>
    <row r="14108" spans="1:12" x14ac:dyDescent="0.25">
      <c r="A14108" s="1">
        <v>42186</v>
      </c>
      <c r="B14108">
        <v>611.5</v>
      </c>
      <c r="C14108">
        <v>615.75</v>
      </c>
      <c r="D14108">
        <v>576.5</v>
      </c>
      <c r="E14108">
        <v>587.5</v>
      </c>
      <c r="F14108">
        <v>27.25</v>
      </c>
      <c r="G14108">
        <v>587.5</v>
      </c>
      <c r="H14108">
        <v>1980</v>
      </c>
      <c r="I14108">
        <v>4691</v>
      </c>
      <c r="J14108">
        <f t="shared" si="660"/>
        <v>215.99264705882354</v>
      </c>
      <c r="K14108">
        <f t="shared" si="661"/>
        <v>2015</v>
      </c>
      <c r="L14108">
        <f t="shared" si="662"/>
        <v>7</v>
      </c>
    </row>
    <row r="14109" spans="1:12" x14ac:dyDescent="0.25">
      <c r="A14109" s="1">
        <v>42187</v>
      </c>
      <c r="B14109">
        <v>587.25</v>
      </c>
      <c r="C14109">
        <v>596.5</v>
      </c>
      <c r="D14109">
        <v>571</v>
      </c>
      <c r="E14109">
        <v>585.75</v>
      </c>
      <c r="F14109">
        <v>1.75</v>
      </c>
      <c r="G14109">
        <v>585.75</v>
      </c>
      <c r="H14109">
        <v>1707</v>
      </c>
      <c r="I14109">
        <v>3707</v>
      </c>
      <c r="J14109">
        <f t="shared" si="660"/>
        <v>215.34926470588235</v>
      </c>
      <c r="K14109">
        <f t="shared" si="661"/>
        <v>2015</v>
      </c>
      <c r="L14109">
        <f t="shared" si="662"/>
        <v>7</v>
      </c>
    </row>
    <row r="14110" spans="1:12" x14ac:dyDescent="0.25">
      <c r="A14110" s="1">
        <v>42191</v>
      </c>
      <c r="B14110">
        <v>580</v>
      </c>
      <c r="C14110">
        <v>591.25</v>
      </c>
      <c r="D14110">
        <v>567.25</v>
      </c>
      <c r="E14110">
        <v>588.5</v>
      </c>
      <c r="F14110">
        <v>2.75</v>
      </c>
      <c r="G14110">
        <v>588.5</v>
      </c>
      <c r="H14110">
        <v>1141</v>
      </c>
      <c r="I14110">
        <v>2543</v>
      </c>
      <c r="J14110">
        <f t="shared" si="660"/>
        <v>216.36029411764707</v>
      </c>
      <c r="K14110">
        <f t="shared" si="661"/>
        <v>2015</v>
      </c>
      <c r="L14110">
        <f t="shared" si="662"/>
        <v>7</v>
      </c>
    </row>
    <row r="14111" spans="1:12" x14ac:dyDescent="0.25">
      <c r="A14111" s="1">
        <v>42192</v>
      </c>
      <c r="B14111">
        <v>587.75</v>
      </c>
      <c r="C14111">
        <v>587.75</v>
      </c>
      <c r="D14111">
        <v>573</v>
      </c>
      <c r="E14111">
        <v>579.75</v>
      </c>
      <c r="F14111">
        <v>9</v>
      </c>
      <c r="G14111">
        <v>579.5</v>
      </c>
      <c r="H14111">
        <v>839</v>
      </c>
      <c r="I14111">
        <v>1823</v>
      </c>
      <c r="J14111">
        <f t="shared" si="660"/>
        <v>213.0514705882353</v>
      </c>
      <c r="K14111">
        <f t="shared" si="661"/>
        <v>2015</v>
      </c>
      <c r="L14111">
        <f t="shared" si="662"/>
        <v>7</v>
      </c>
    </row>
    <row r="14112" spans="1:12" x14ac:dyDescent="0.25">
      <c r="A14112" s="1">
        <v>42193</v>
      </c>
      <c r="B14112">
        <v>576</v>
      </c>
      <c r="C14112">
        <v>581.5</v>
      </c>
      <c r="D14112">
        <v>570</v>
      </c>
      <c r="E14112">
        <v>572.25</v>
      </c>
      <c r="F14112">
        <v>7.25</v>
      </c>
      <c r="G14112">
        <v>572.25</v>
      </c>
      <c r="H14112">
        <v>416</v>
      </c>
      <c r="I14112">
        <v>1455</v>
      </c>
      <c r="J14112">
        <f t="shared" si="660"/>
        <v>210.3860294117647</v>
      </c>
      <c r="K14112">
        <f t="shared" si="661"/>
        <v>2015</v>
      </c>
      <c r="L14112">
        <f t="shared" si="662"/>
        <v>7</v>
      </c>
    </row>
    <row r="14113" spans="1:12" x14ac:dyDescent="0.25">
      <c r="A14113" s="1">
        <v>42194</v>
      </c>
      <c r="B14113">
        <v>577.75</v>
      </c>
      <c r="C14113">
        <v>580</v>
      </c>
      <c r="D14113">
        <v>572.75</v>
      </c>
      <c r="E14113">
        <v>578</v>
      </c>
      <c r="G14113">
        <v>572.25</v>
      </c>
      <c r="H14113">
        <v>195</v>
      </c>
      <c r="I14113">
        <v>1191</v>
      </c>
      <c r="J14113">
        <f t="shared" si="660"/>
        <v>210.3860294117647</v>
      </c>
      <c r="K14113">
        <f t="shared" si="661"/>
        <v>2015</v>
      </c>
      <c r="L14113">
        <f t="shared" si="662"/>
        <v>7</v>
      </c>
    </row>
    <row r="14114" spans="1:12" x14ac:dyDescent="0.25">
      <c r="A14114" s="1">
        <v>42195</v>
      </c>
      <c r="B14114">
        <v>573.5</v>
      </c>
      <c r="C14114">
        <v>581.25</v>
      </c>
      <c r="D14114">
        <v>565</v>
      </c>
      <c r="E14114">
        <v>579</v>
      </c>
      <c r="F14114">
        <v>9.25</v>
      </c>
      <c r="G14114">
        <v>581.5</v>
      </c>
      <c r="H14114">
        <v>415</v>
      </c>
      <c r="I14114">
        <v>900</v>
      </c>
      <c r="J14114">
        <f t="shared" si="660"/>
        <v>213.78676470588238</v>
      </c>
      <c r="K14114">
        <f t="shared" si="661"/>
        <v>2015</v>
      </c>
      <c r="L14114">
        <f t="shared" si="662"/>
        <v>7</v>
      </c>
    </row>
    <row r="14115" spans="1:12" x14ac:dyDescent="0.25">
      <c r="A14115" s="1">
        <v>42198</v>
      </c>
      <c r="B14115">
        <v>581.5</v>
      </c>
      <c r="C14115">
        <v>586.75</v>
      </c>
      <c r="D14115">
        <v>573.25</v>
      </c>
      <c r="E14115">
        <v>586</v>
      </c>
      <c r="F14115">
        <v>5.25</v>
      </c>
      <c r="G14115">
        <v>586.75</v>
      </c>
      <c r="H14115">
        <v>441</v>
      </c>
      <c r="I14115">
        <v>600</v>
      </c>
      <c r="J14115">
        <f t="shared" si="660"/>
        <v>215.71691176470588</v>
      </c>
      <c r="K14115">
        <f t="shared" si="661"/>
        <v>2015</v>
      </c>
      <c r="L14115">
        <f t="shared" si="662"/>
        <v>7</v>
      </c>
    </row>
    <row r="14116" spans="1:12" x14ac:dyDescent="0.25">
      <c r="A14116" s="1">
        <v>42199</v>
      </c>
      <c r="B14116">
        <v>575</v>
      </c>
      <c r="C14116">
        <v>582.5</v>
      </c>
      <c r="D14116">
        <v>569.25</v>
      </c>
      <c r="E14116">
        <v>571</v>
      </c>
      <c r="F14116">
        <v>4.75</v>
      </c>
      <c r="G14116">
        <v>571</v>
      </c>
      <c r="H14116">
        <v>60667</v>
      </c>
      <c r="I14116">
        <v>229106</v>
      </c>
      <c r="J14116">
        <f t="shared" si="660"/>
        <v>209.9264705882353</v>
      </c>
      <c r="K14116">
        <f t="shared" si="661"/>
        <v>2015</v>
      </c>
      <c r="L14116">
        <f t="shared" si="662"/>
        <v>7</v>
      </c>
    </row>
    <row r="14117" spans="1:12" x14ac:dyDescent="0.25">
      <c r="A14117" s="1">
        <v>42200</v>
      </c>
      <c r="B14117">
        <v>569.5</v>
      </c>
      <c r="C14117">
        <v>569.75</v>
      </c>
      <c r="D14117">
        <v>558.5</v>
      </c>
      <c r="E14117">
        <v>566.5</v>
      </c>
      <c r="F14117">
        <v>4.25</v>
      </c>
      <c r="G14117">
        <v>566.75</v>
      </c>
      <c r="H14117">
        <v>70540</v>
      </c>
      <c r="I14117">
        <v>228370</v>
      </c>
      <c r="J14117">
        <f t="shared" si="660"/>
        <v>208.36397058823533</v>
      </c>
      <c r="K14117">
        <f t="shared" si="661"/>
        <v>2015</v>
      </c>
      <c r="L14117">
        <f t="shared" si="662"/>
        <v>7</v>
      </c>
    </row>
    <row r="14118" spans="1:12" x14ac:dyDescent="0.25">
      <c r="A14118" s="1">
        <v>42201</v>
      </c>
      <c r="B14118">
        <v>567.5</v>
      </c>
      <c r="C14118">
        <v>574</v>
      </c>
      <c r="D14118">
        <v>561.5</v>
      </c>
      <c r="E14118">
        <v>562.5</v>
      </c>
      <c r="F14118">
        <v>4.5</v>
      </c>
      <c r="G14118">
        <v>562.25</v>
      </c>
      <c r="H14118">
        <v>60861</v>
      </c>
      <c r="I14118">
        <v>228460</v>
      </c>
      <c r="J14118">
        <f t="shared" si="660"/>
        <v>206.70955882352939</v>
      </c>
      <c r="K14118">
        <f t="shared" si="661"/>
        <v>2015</v>
      </c>
      <c r="L14118">
        <f t="shared" si="662"/>
        <v>7</v>
      </c>
    </row>
    <row r="14119" spans="1:12" x14ac:dyDescent="0.25">
      <c r="A14119" s="1">
        <v>42202</v>
      </c>
      <c r="B14119">
        <v>561.75</v>
      </c>
      <c r="C14119">
        <v>561.75</v>
      </c>
      <c r="D14119">
        <v>546</v>
      </c>
      <c r="E14119">
        <v>554.5</v>
      </c>
      <c r="F14119">
        <v>8.25</v>
      </c>
      <c r="G14119">
        <v>554</v>
      </c>
      <c r="H14119">
        <v>63046</v>
      </c>
      <c r="I14119">
        <v>222384</v>
      </c>
      <c r="J14119">
        <f t="shared" si="660"/>
        <v>203.6764705882353</v>
      </c>
      <c r="K14119">
        <f t="shared" si="661"/>
        <v>2015</v>
      </c>
      <c r="L14119">
        <f t="shared" si="662"/>
        <v>7</v>
      </c>
    </row>
    <row r="14120" spans="1:12" x14ac:dyDescent="0.25">
      <c r="A14120" s="1">
        <v>42205</v>
      </c>
      <c r="B14120">
        <v>553</v>
      </c>
      <c r="C14120">
        <v>553</v>
      </c>
      <c r="D14120">
        <v>530.5</v>
      </c>
      <c r="E14120">
        <v>532.75</v>
      </c>
      <c r="F14120">
        <v>21.25</v>
      </c>
      <c r="G14120">
        <v>532.75</v>
      </c>
      <c r="H14120">
        <v>62785</v>
      </c>
      <c r="I14120">
        <v>222864</v>
      </c>
      <c r="J14120">
        <f t="shared" si="660"/>
        <v>195.8639705882353</v>
      </c>
      <c r="K14120">
        <f t="shared" si="661"/>
        <v>2015</v>
      </c>
      <c r="L14120">
        <f t="shared" si="662"/>
        <v>7</v>
      </c>
    </row>
    <row r="14121" spans="1:12" x14ac:dyDescent="0.25">
      <c r="A14121" s="1">
        <v>42206</v>
      </c>
      <c r="B14121">
        <v>533.5</v>
      </c>
      <c r="C14121">
        <v>537.75</v>
      </c>
      <c r="D14121">
        <v>523.75</v>
      </c>
      <c r="E14121">
        <v>524.75</v>
      </c>
      <c r="F14121">
        <v>8</v>
      </c>
      <c r="G14121">
        <v>524.75</v>
      </c>
      <c r="H14121">
        <v>67059</v>
      </c>
      <c r="I14121">
        <v>220373</v>
      </c>
      <c r="J14121">
        <f t="shared" si="660"/>
        <v>192.92279411764704</v>
      </c>
      <c r="K14121">
        <f t="shared" si="661"/>
        <v>2015</v>
      </c>
      <c r="L14121">
        <f t="shared" si="662"/>
        <v>7</v>
      </c>
    </row>
    <row r="14122" spans="1:12" x14ac:dyDescent="0.25">
      <c r="A14122" s="1">
        <v>42207</v>
      </c>
      <c r="B14122">
        <v>524</v>
      </c>
      <c r="C14122">
        <v>528.25</v>
      </c>
      <c r="D14122">
        <v>515.25</v>
      </c>
      <c r="E14122">
        <v>516.25</v>
      </c>
      <c r="F14122">
        <v>8</v>
      </c>
      <c r="G14122">
        <v>516.75</v>
      </c>
      <c r="H14122">
        <v>69472</v>
      </c>
      <c r="I14122">
        <v>218902</v>
      </c>
      <c r="J14122">
        <f t="shared" si="660"/>
        <v>189.98161764705884</v>
      </c>
      <c r="K14122">
        <f t="shared" si="661"/>
        <v>2015</v>
      </c>
      <c r="L14122">
        <f t="shared" si="662"/>
        <v>7</v>
      </c>
    </row>
    <row r="14123" spans="1:12" x14ac:dyDescent="0.25">
      <c r="A14123" s="1">
        <v>42208</v>
      </c>
      <c r="B14123">
        <v>516.75</v>
      </c>
      <c r="C14123">
        <v>527</v>
      </c>
      <c r="D14123">
        <v>516.5</v>
      </c>
      <c r="E14123">
        <v>521</v>
      </c>
      <c r="F14123">
        <v>4.75</v>
      </c>
      <c r="G14123">
        <v>521.5</v>
      </c>
      <c r="H14123">
        <v>50955</v>
      </c>
      <c r="I14123">
        <v>217588</v>
      </c>
      <c r="J14123">
        <f t="shared" si="660"/>
        <v>191.72794117647058</v>
      </c>
      <c r="K14123">
        <f t="shared" si="661"/>
        <v>2015</v>
      </c>
      <c r="L14123">
        <f t="shared" si="662"/>
        <v>7</v>
      </c>
    </row>
    <row r="14124" spans="1:12" x14ac:dyDescent="0.25">
      <c r="A14124" s="1">
        <v>42209</v>
      </c>
      <c r="B14124">
        <v>520.75</v>
      </c>
      <c r="C14124">
        <v>523.75</v>
      </c>
      <c r="D14124">
        <v>509.5</v>
      </c>
      <c r="E14124">
        <v>511.5</v>
      </c>
      <c r="F14124">
        <v>9.75</v>
      </c>
      <c r="G14124">
        <v>511.75</v>
      </c>
      <c r="H14124">
        <v>52519</v>
      </c>
      <c r="I14124">
        <v>215380</v>
      </c>
      <c r="J14124">
        <f t="shared" si="660"/>
        <v>188.14338235294119</v>
      </c>
      <c r="K14124">
        <f t="shared" si="661"/>
        <v>2015</v>
      </c>
      <c r="L14124">
        <f t="shared" si="662"/>
        <v>7</v>
      </c>
    </row>
    <row r="14125" spans="1:12" x14ac:dyDescent="0.25">
      <c r="A14125" s="1">
        <v>42212</v>
      </c>
      <c r="B14125">
        <v>511</v>
      </c>
      <c r="C14125">
        <v>511.75</v>
      </c>
      <c r="D14125">
        <v>501.25</v>
      </c>
      <c r="E14125">
        <v>502.5</v>
      </c>
      <c r="F14125">
        <v>9.25</v>
      </c>
      <c r="G14125">
        <v>502.5</v>
      </c>
      <c r="H14125">
        <v>59852</v>
      </c>
      <c r="I14125">
        <v>210017</v>
      </c>
      <c r="J14125">
        <f t="shared" si="660"/>
        <v>184.74264705882354</v>
      </c>
      <c r="K14125">
        <f t="shared" si="661"/>
        <v>2015</v>
      </c>
      <c r="L14125">
        <f t="shared" si="662"/>
        <v>7</v>
      </c>
    </row>
    <row r="14126" spans="1:12" x14ac:dyDescent="0.25">
      <c r="A14126" s="1">
        <v>42213</v>
      </c>
      <c r="B14126">
        <v>502.5</v>
      </c>
      <c r="C14126">
        <v>512.5</v>
      </c>
      <c r="D14126">
        <v>501.75</v>
      </c>
      <c r="E14126">
        <v>512.25</v>
      </c>
      <c r="F14126">
        <v>8.25</v>
      </c>
      <c r="G14126">
        <v>510.75</v>
      </c>
      <c r="H14126">
        <v>76714</v>
      </c>
      <c r="I14126">
        <v>207571</v>
      </c>
      <c r="J14126">
        <f t="shared" si="660"/>
        <v>187.77573529411765</v>
      </c>
      <c r="K14126">
        <f t="shared" si="661"/>
        <v>2015</v>
      </c>
      <c r="L14126">
        <f t="shared" si="662"/>
        <v>7</v>
      </c>
    </row>
    <row r="14127" spans="1:12" x14ac:dyDescent="0.25">
      <c r="A14127" s="1">
        <v>42214</v>
      </c>
      <c r="B14127">
        <v>512</v>
      </c>
      <c r="C14127">
        <v>512.5</v>
      </c>
      <c r="D14127">
        <v>495.5</v>
      </c>
      <c r="E14127">
        <v>495.75</v>
      </c>
      <c r="F14127">
        <v>14.5</v>
      </c>
      <c r="G14127">
        <v>496.25</v>
      </c>
      <c r="H14127">
        <v>65484</v>
      </c>
      <c r="I14127">
        <v>198812</v>
      </c>
      <c r="J14127">
        <f t="shared" si="660"/>
        <v>182.44485294117646</v>
      </c>
      <c r="K14127">
        <f t="shared" si="661"/>
        <v>2015</v>
      </c>
      <c r="L14127">
        <f t="shared" si="662"/>
        <v>7</v>
      </c>
    </row>
    <row r="14128" spans="1:12" x14ac:dyDescent="0.25">
      <c r="A14128" s="1">
        <v>42215</v>
      </c>
      <c r="B14128">
        <v>495.75</v>
      </c>
      <c r="C14128">
        <v>504.75</v>
      </c>
      <c r="D14128">
        <v>493.75</v>
      </c>
      <c r="E14128">
        <v>496</v>
      </c>
      <c r="F14128">
        <v>0.25</v>
      </c>
      <c r="G14128">
        <v>496.5</v>
      </c>
      <c r="H14128">
        <v>65935</v>
      </c>
      <c r="I14128">
        <v>199163</v>
      </c>
      <c r="J14128">
        <f t="shared" si="660"/>
        <v>182.53676470588235</v>
      </c>
      <c r="K14128">
        <f t="shared" si="661"/>
        <v>2015</v>
      </c>
      <c r="L14128">
        <f t="shared" si="662"/>
        <v>7</v>
      </c>
    </row>
    <row r="14129" spans="1:12" x14ac:dyDescent="0.25">
      <c r="A14129" s="1">
        <v>42216</v>
      </c>
      <c r="B14129">
        <v>496.75</v>
      </c>
      <c r="C14129">
        <v>503.5</v>
      </c>
      <c r="D14129">
        <v>495.75</v>
      </c>
      <c r="E14129">
        <v>498.25</v>
      </c>
      <c r="F14129">
        <v>2.75</v>
      </c>
      <c r="G14129">
        <v>499.25</v>
      </c>
      <c r="H14129">
        <v>61724</v>
      </c>
      <c r="I14129">
        <v>197748</v>
      </c>
      <c r="J14129">
        <f t="shared" si="660"/>
        <v>183.54779411764707</v>
      </c>
      <c r="K14129">
        <f t="shared" si="661"/>
        <v>2015</v>
      </c>
      <c r="L14129">
        <f t="shared" si="662"/>
        <v>7</v>
      </c>
    </row>
    <row r="14130" spans="1:12" x14ac:dyDescent="0.25">
      <c r="A14130" s="1">
        <v>42219</v>
      </c>
      <c r="B14130">
        <v>497.25</v>
      </c>
      <c r="C14130">
        <v>501.75</v>
      </c>
      <c r="D14130">
        <v>490.5</v>
      </c>
      <c r="E14130">
        <v>500.75</v>
      </c>
      <c r="F14130">
        <v>0.25</v>
      </c>
      <c r="G14130">
        <v>499</v>
      </c>
      <c r="H14130">
        <v>55075</v>
      </c>
      <c r="I14130">
        <v>195916</v>
      </c>
      <c r="J14130">
        <f t="shared" si="660"/>
        <v>183.45588235294119</v>
      </c>
      <c r="K14130">
        <f t="shared" si="661"/>
        <v>2015</v>
      </c>
      <c r="L14130">
        <f t="shared" si="662"/>
        <v>8</v>
      </c>
    </row>
    <row r="14131" spans="1:12" x14ac:dyDescent="0.25">
      <c r="A14131" s="1">
        <v>42220</v>
      </c>
      <c r="B14131">
        <v>499</v>
      </c>
      <c r="C14131">
        <v>506.75</v>
      </c>
      <c r="D14131">
        <v>491.25</v>
      </c>
      <c r="E14131">
        <v>493.5</v>
      </c>
      <c r="F14131">
        <v>5.5</v>
      </c>
      <c r="G14131">
        <v>493.5</v>
      </c>
      <c r="H14131">
        <v>60957</v>
      </c>
      <c r="I14131">
        <v>194281</v>
      </c>
      <c r="J14131">
        <f t="shared" si="660"/>
        <v>181.43382352941174</v>
      </c>
      <c r="K14131">
        <f t="shared" si="661"/>
        <v>2015</v>
      </c>
      <c r="L14131">
        <f t="shared" si="662"/>
        <v>8</v>
      </c>
    </row>
    <row r="14132" spans="1:12" x14ac:dyDescent="0.25">
      <c r="A14132" s="1">
        <v>42221</v>
      </c>
      <c r="B14132">
        <v>494.25</v>
      </c>
      <c r="C14132">
        <v>504.5</v>
      </c>
      <c r="D14132">
        <v>492</v>
      </c>
      <c r="E14132">
        <v>502.5</v>
      </c>
      <c r="F14132">
        <v>8.5</v>
      </c>
      <c r="G14132">
        <v>502</v>
      </c>
      <c r="H14132">
        <v>64486</v>
      </c>
      <c r="I14132">
        <v>192355</v>
      </c>
      <c r="J14132">
        <f t="shared" si="660"/>
        <v>184.55882352941174</v>
      </c>
      <c r="K14132">
        <f t="shared" si="661"/>
        <v>2015</v>
      </c>
      <c r="L14132">
        <f t="shared" si="662"/>
        <v>8</v>
      </c>
    </row>
    <row r="14133" spans="1:12" x14ac:dyDescent="0.25">
      <c r="A14133" s="1">
        <v>42222</v>
      </c>
      <c r="B14133">
        <v>502</v>
      </c>
      <c r="C14133">
        <v>514</v>
      </c>
      <c r="D14133">
        <v>498.25</v>
      </c>
      <c r="E14133">
        <v>507</v>
      </c>
      <c r="F14133">
        <v>5</v>
      </c>
      <c r="G14133">
        <v>507</v>
      </c>
      <c r="H14133">
        <v>87862</v>
      </c>
      <c r="I14133">
        <v>190593</v>
      </c>
      <c r="J14133">
        <f t="shared" si="660"/>
        <v>186.39705882352942</v>
      </c>
      <c r="K14133">
        <f t="shared" si="661"/>
        <v>2015</v>
      </c>
      <c r="L14133">
        <f t="shared" si="662"/>
        <v>8</v>
      </c>
    </row>
    <row r="14134" spans="1:12" x14ac:dyDescent="0.25">
      <c r="A14134" s="1">
        <v>42223</v>
      </c>
      <c r="B14134">
        <v>507.75</v>
      </c>
      <c r="C14134">
        <v>514</v>
      </c>
      <c r="D14134">
        <v>503.75</v>
      </c>
      <c r="E14134">
        <v>513</v>
      </c>
      <c r="F14134">
        <v>3.5</v>
      </c>
      <c r="G14134">
        <v>510.5</v>
      </c>
      <c r="H14134">
        <v>78575</v>
      </c>
      <c r="I14134">
        <v>183007</v>
      </c>
      <c r="J14134">
        <f t="shared" si="660"/>
        <v>187.6838235294118</v>
      </c>
      <c r="K14134">
        <f t="shared" si="661"/>
        <v>2015</v>
      </c>
      <c r="L14134">
        <f t="shared" si="662"/>
        <v>8</v>
      </c>
    </row>
    <row r="14135" spans="1:12" x14ac:dyDescent="0.25">
      <c r="A14135" s="1">
        <v>42226</v>
      </c>
      <c r="B14135">
        <v>512</v>
      </c>
      <c r="C14135">
        <v>530</v>
      </c>
      <c r="D14135">
        <v>509.25</v>
      </c>
      <c r="E14135">
        <v>523.75</v>
      </c>
      <c r="F14135">
        <v>15</v>
      </c>
      <c r="G14135">
        <v>525.5</v>
      </c>
      <c r="H14135">
        <v>84755</v>
      </c>
      <c r="I14135">
        <v>172403</v>
      </c>
      <c r="J14135">
        <f t="shared" si="660"/>
        <v>193.1985294117647</v>
      </c>
      <c r="K14135">
        <f t="shared" si="661"/>
        <v>2015</v>
      </c>
      <c r="L14135">
        <f t="shared" si="662"/>
        <v>8</v>
      </c>
    </row>
    <row r="14136" spans="1:12" x14ac:dyDescent="0.25">
      <c r="A14136" s="1">
        <v>42227</v>
      </c>
      <c r="B14136">
        <v>522.5</v>
      </c>
      <c r="C14136">
        <v>524.25</v>
      </c>
      <c r="D14136">
        <v>504</v>
      </c>
      <c r="E14136">
        <v>507</v>
      </c>
      <c r="F14136">
        <v>18.25</v>
      </c>
      <c r="G14136">
        <v>507.25</v>
      </c>
      <c r="H14136">
        <v>92015</v>
      </c>
      <c r="I14136">
        <v>164007</v>
      </c>
      <c r="J14136">
        <f t="shared" si="660"/>
        <v>186.4889705882353</v>
      </c>
      <c r="K14136">
        <f t="shared" si="661"/>
        <v>2015</v>
      </c>
      <c r="L14136">
        <f t="shared" si="662"/>
        <v>8</v>
      </c>
    </row>
    <row r="14137" spans="1:12" x14ac:dyDescent="0.25">
      <c r="A14137" s="1">
        <v>42228</v>
      </c>
      <c r="B14137">
        <v>507.25</v>
      </c>
      <c r="C14137">
        <v>514.75</v>
      </c>
      <c r="D14137">
        <v>484</v>
      </c>
      <c r="E14137">
        <v>494</v>
      </c>
      <c r="F14137">
        <v>15</v>
      </c>
      <c r="G14137">
        <v>492.25</v>
      </c>
      <c r="H14137">
        <v>99978</v>
      </c>
      <c r="I14137">
        <v>147343</v>
      </c>
      <c r="J14137">
        <f t="shared" si="660"/>
        <v>180.97426470588235</v>
      </c>
      <c r="K14137">
        <f t="shared" si="661"/>
        <v>2015</v>
      </c>
      <c r="L14137">
        <f t="shared" si="662"/>
        <v>8</v>
      </c>
    </row>
    <row r="14138" spans="1:12" x14ac:dyDescent="0.25">
      <c r="A14138" s="1">
        <v>42229</v>
      </c>
      <c r="B14138">
        <v>493</v>
      </c>
      <c r="C14138">
        <v>504.75</v>
      </c>
      <c r="D14138">
        <v>492</v>
      </c>
      <c r="E14138">
        <v>502.75</v>
      </c>
      <c r="F14138">
        <v>11</v>
      </c>
      <c r="G14138">
        <v>503.25</v>
      </c>
      <c r="H14138">
        <v>69276</v>
      </c>
      <c r="I14138">
        <v>137868</v>
      </c>
      <c r="J14138">
        <f t="shared" si="660"/>
        <v>185.01838235294119</v>
      </c>
      <c r="K14138">
        <f t="shared" si="661"/>
        <v>2015</v>
      </c>
      <c r="L14138">
        <f t="shared" si="662"/>
        <v>8</v>
      </c>
    </row>
    <row r="14139" spans="1:12" x14ac:dyDescent="0.25">
      <c r="A14139" s="1">
        <v>42230</v>
      </c>
      <c r="B14139">
        <v>503.25</v>
      </c>
      <c r="C14139">
        <v>512.25</v>
      </c>
      <c r="D14139">
        <v>497.75</v>
      </c>
      <c r="E14139">
        <v>506</v>
      </c>
      <c r="F14139">
        <v>3.25</v>
      </c>
      <c r="G14139">
        <v>506.5</v>
      </c>
      <c r="H14139">
        <v>48192</v>
      </c>
      <c r="I14139">
        <v>125727</v>
      </c>
      <c r="J14139">
        <f t="shared" si="660"/>
        <v>186.21323529411768</v>
      </c>
      <c r="K14139">
        <f t="shared" si="661"/>
        <v>2015</v>
      </c>
      <c r="L14139">
        <f t="shared" si="662"/>
        <v>8</v>
      </c>
    </row>
    <row r="14140" spans="1:12" x14ac:dyDescent="0.25">
      <c r="A14140" s="1">
        <v>42233</v>
      </c>
      <c r="B14140">
        <v>504.75</v>
      </c>
      <c r="C14140">
        <v>509.25</v>
      </c>
      <c r="D14140">
        <v>498.5</v>
      </c>
      <c r="E14140">
        <v>500</v>
      </c>
      <c r="F14140">
        <v>6</v>
      </c>
      <c r="G14140">
        <v>500.5</v>
      </c>
      <c r="H14140">
        <v>39209</v>
      </c>
      <c r="I14140">
        <v>115763</v>
      </c>
      <c r="J14140">
        <f t="shared" si="660"/>
        <v>184.00735294117646</v>
      </c>
      <c r="K14140">
        <f t="shared" si="661"/>
        <v>2015</v>
      </c>
      <c r="L14140">
        <f t="shared" si="662"/>
        <v>8</v>
      </c>
    </row>
    <row r="14141" spans="1:12" x14ac:dyDescent="0.25">
      <c r="A14141" s="1">
        <v>42234</v>
      </c>
      <c r="B14141">
        <v>499.5</v>
      </c>
      <c r="C14141">
        <v>503.25</v>
      </c>
      <c r="D14141">
        <v>493.25</v>
      </c>
      <c r="E14141">
        <v>493.75</v>
      </c>
      <c r="F14141">
        <v>6.25</v>
      </c>
      <c r="G14141">
        <v>494.25</v>
      </c>
      <c r="H14141">
        <v>36298</v>
      </c>
      <c r="I14141">
        <v>108927</v>
      </c>
      <c r="J14141">
        <f t="shared" si="660"/>
        <v>181.70955882352942</v>
      </c>
      <c r="K14141">
        <f t="shared" si="661"/>
        <v>2015</v>
      </c>
      <c r="L14141">
        <f t="shared" si="662"/>
        <v>8</v>
      </c>
    </row>
    <row r="14142" spans="1:12" x14ac:dyDescent="0.25">
      <c r="A14142" s="1">
        <v>42235</v>
      </c>
      <c r="B14142">
        <v>495</v>
      </c>
      <c r="C14142">
        <v>498.5</v>
      </c>
      <c r="D14142">
        <v>491</v>
      </c>
      <c r="E14142">
        <v>496</v>
      </c>
      <c r="F14142">
        <v>2</v>
      </c>
      <c r="G14142">
        <v>496.25</v>
      </c>
      <c r="H14142">
        <v>37885</v>
      </c>
      <c r="I14142">
        <v>100701</v>
      </c>
      <c r="J14142">
        <f t="shared" si="660"/>
        <v>182.44485294117646</v>
      </c>
      <c r="K14142">
        <f t="shared" si="661"/>
        <v>2015</v>
      </c>
      <c r="L14142">
        <f t="shared" si="662"/>
        <v>8</v>
      </c>
    </row>
    <row r="14143" spans="1:12" x14ac:dyDescent="0.25">
      <c r="A14143" s="1">
        <v>42236</v>
      </c>
      <c r="B14143">
        <v>495.25</v>
      </c>
      <c r="C14143">
        <v>507.75</v>
      </c>
      <c r="D14143">
        <v>495.25</v>
      </c>
      <c r="E14143">
        <v>503.75</v>
      </c>
      <c r="F14143">
        <v>10</v>
      </c>
      <c r="G14143">
        <v>506.25</v>
      </c>
      <c r="H14143">
        <v>33608</v>
      </c>
      <c r="I14143">
        <v>93966</v>
      </c>
      <c r="J14143">
        <f t="shared" si="660"/>
        <v>186.12132352941177</v>
      </c>
      <c r="K14143">
        <f t="shared" si="661"/>
        <v>2015</v>
      </c>
      <c r="L14143">
        <f t="shared" si="662"/>
        <v>8</v>
      </c>
    </row>
    <row r="14144" spans="1:12" x14ac:dyDescent="0.25">
      <c r="A14144" s="1">
        <v>42237</v>
      </c>
      <c r="B14144">
        <v>504</v>
      </c>
      <c r="C14144">
        <v>507</v>
      </c>
      <c r="D14144">
        <v>495.75</v>
      </c>
      <c r="E14144">
        <v>499</v>
      </c>
      <c r="F14144">
        <v>6.75</v>
      </c>
      <c r="G14144">
        <v>499.5</v>
      </c>
      <c r="H14144">
        <v>31382</v>
      </c>
      <c r="I14144">
        <v>84147</v>
      </c>
      <c r="J14144">
        <f t="shared" si="660"/>
        <v>183.63970588235293</v>
      </c>
      <c r="K14144">
        <f t="shared" si="661"/>
        <v>2015</v>
      </c>
      <c r="L14144">
        <f t="shared" si="662"/>
        <v>8</v>
      </c>
    </row>
    <row r="14145" spans="1:12" x14ac:dyDescent="0.25">
      <c r="A14145" s="1">
        <v>42240</v>
      </c>
      <c r="B14145">
        <v>498.75</v>
      </c>
      <c r="C14145">
        <v>504.5</v>
      </c>
      <c r="D14145">
        <v>486.75</v>
      </c>
      <c r="E14145">
        <v>502.75</v>
      </c>
      <c r="F14145">
        <v>3.75</v>
      </c>
      <c r="G14145">
        <v>503.25</v>
      </c>
      <c r="H14145">
        <v>35798</v>
      </c>
      <c r="I14145">
        <v>63343</v>
      </c>
      <c r="J14145">
        <f t="shared" si="660"/>
        <v>185.01838235294119</v>
      </c>
      <c r="K14145">
        <f t="shared" si="661"/>
        <v>2015</v>
      </c>
      <c r="L14145">
        <f t="shared" si="662"/>
        <v>8</v>
      </c>
    </row>
    <row r="14146" spans="1:12" x14ac:dyDescent="0.25">
      <c r="A14146" s="1">
        <v>42241</v>
      </c>
      <c r="B14146">
        <v>504.75</v>
      </c>
      <c r="C14146">
        <v>511.25</v>
      </c>
      <c r="D14146">
        <v>492.5</v>
      </c>
      <c r="E14146">
        <v>494</v>
      </c>
      <c r="F14146">
        <v>8.25</v>
      </c>
      <c r="G14146">
        <v>495</v>
      </c>
      <c r="H14146">
        <v>28349</v>
      </c>
      <c r="I14146">
        <v>49579</v>
      </c>
      <c r="J14146">
        <f t="shared" ref="J14146:J14209" si="663">G14146/100*5000/136</f>
        <v>181.98529411764707</v>
      </c>
      <c r="K14146">
        <f t="shared" ref="K14146:K14209" si="664">YEAR(A14146)</f>
        <v>2015</v>
      </c>
      <c r="L14146">
        <f t="shared" ref="L14146:L14209" si="665">MONTH(A14146)</f>
        <v>8</v>
      </c>
    </row>
    <row r="14147" spans="1:12" x14ac:dyDescent="0.25">
      <c r="A14147" s="1">
        <v>42242</v>
      </c>
      <c r="B14147">
        <v>498</v>
      </c>
      <c r="C14147">
        <v>499.75</v>
      </c>
      <c r="D14147">
        <v>488.5</v>
      </c>
      <c r="E14147">
        <v>491.5</v>
      </c>
      <c r="F14147">
        <v>5.25</v>
      </c>
      <c r="G14147">
        <v>489.75</v>
      </c>
      <c r="H14147">
        <v>24063</v>
      </c>
      <c r="I14147">
        <v>36592</v>
      </c>
      <c r="J14147">
        <f t="shared" si="663"/>
        <v>180.05514705882354</v>
      </c>
      <c r="K14147">
        <f t="shared" si="664"/>
        <v>2015</v>
      </c>
      <c r="L14147">
        <f t="shared" si="665"/>
        <v>8</v>
      </c>
    </row>
    <row r="14148" spans="1:12" x14ac:dyDescent="0.25">
      <c r="A14148" s="1">
        <v>42243</v>
      </c>
      <c r="B14148">
        <v>490.25</v>
      </c>
      <c r="C14148">
        <v>495.5</v>
      </c>
      <c r="D14148">
        <v>481.75</v>
      </c>
      <c r="E14148">
        <v>487</v>
      </c>
      <c r="F14148">
        <v>5.5</v>
      </c>
      <c r="G14148">
        <v>484.25</v>
      </c>
      <c r="H14148">
        <v>39610</v>
      </c>
      <c r="I14148">
        <v>26737</v>
      </c>
      <c r="J14148">
        <f t="shared" si="663"/>
        <v>178.03308823529412</v>
      </c>
      <c r="K14148">
        <f t="shared" si="664"/>
        <v>2015</v>
      </c>
      <c r="L14148">
        <f t="shared" si="665"/>
        <v>8</v>
      </c>
    </row>
    <row r="14149" spans="1:12" x14ac:dyDescent="0.25">
      <c r="A14149" s="1">
        <v>42244</v>
      </c>
      <c r="B14149">
        <v>484.75</v>
      </c>
      <c r="C14149">
        <v>487.5</v>
      </c>
      <c r="D14149">
        <v>476</v>
      </c>
      <c r="E14149">
        <v>477.75</v>
      </c>
      <c r="F14149">
        <v>7.25</v>
      </c>
      <c r="G14149">
        <v>477</v>
      </c>
      <c r="H14149">
        <v>19527</v>
      </c>
      <c r="I14149">
        <v>15673</v>
      </c>
      <c r="J14149">
        <f t="shared" si="663"/>
        <v>175.36764705882351</v>
      </c>
      <c r="K14149">
        <f t="shared" si="664"/>
        <v>2015</v>
      </c>
      <c r="L14149">
        <f t="shared" si="665"/>
        <v>8</v>
      </c>
    </row>
    <row r="14150" spans="1:12" x14ac:dyDescent="0.25">
      <c r="A14150" s="1">
        <v>42247</v>
      </c>
      <c r="B14150">
        <v>477</v>
      </c>
      <c r="C14150">
        <v>484</v>
      </c>
      <c r="D14150">
        <v>470.75</v>
      </c>
      <c r="E14150">
        <v>484</v>
      </c>
      <c r="F14150">
        <v>5.5</v>
      </c>
      <c r="G14150">
        <v>482.5</v>
      </c>
      <c r="H14150">
        <v>5577</v>
      </c>
      <c r="I14150">
        <v>5598</v>
      </c>
      <c r="J14150">
        <f t="shared" si="663"/>
        <v>177.38970588235293</v>
      </c>
      <c r="K14150">
        <f t="shared" si="664"/>
        <v>2015</v>
      </c>
      <c r="L14150">
        <f t="shared" si="665"/>
        <v>8</v>
      </c>
    </row>
    <row r="14151" spans="1:12" x14ac:dyDescent="0.25">
      <c r="A14151" s="1">
        <v>42248</v>
      </c>
      <c r="B14151">
        <v>482</v>
      </c>
      <c r="C14151">
        <v>488.75</v>
      </c>
      <c r="D14151">
        <v>481</v>
      </c>
      <c r="E14151">
        <v>483</v>
      </c>
      <c r="F14151">
        <v>1.5</v>
      </c>
      <c r="G14151">
        <v>484</v>
      </c>
      <c r="H14151">
        <v>1824</v>
      </c>
      <c r="I14151">
        <v>2973</v>
      </c>
      <c r="J14151">
        <f t="shared" si="663"/>
        <v>177.94117647058823</v>
      </c>
      <c r="K14151">
        <f t="shared" si="664"/>
        <v>2015</v>
      </c>
      <c r="L14151">
        <f t="shared" si="665"/>
        <v>9</v>
      </c>
    </row>
    <row r="14152" spans="1:12" x14ac:dyDescent="0.25">
      <c r="A14152" s="1">
        <v>42249</v>
      </c>
      <c r="B14152">
        <v>483.75</v>
      </c>
      <c r="C14152">
        <v>485.75</v>
      </c>
      <c r="D14152">
        <v>469.25</v>
      </c>
      <c r="E14152">
        <v>476.5</v>
      </c>
      <c r="F14152">
        <v>11</v>
      </c>
      <c r="G14152">
        <v>473</v>
      </c>
      <c r="H14152">
        <v>2197</v>
      </c>
      <c r="I14152">
        <v>2073</v>
      </c>
      <c r="J14152">
        <f t="shared" si="663"/>
        <v>173.89705882352945</v>
      </c>
      <c r="K14152">
        <f t="shared" si="664"/>
        <v>2015</v>
      </c>
      <c r="L14152">
        <f t="shared" si="665"/>
        <v>9</v>
      </c>
    </row>
    <row r="14153" spans="1:12" x14ac:dyDescent="0.25">
      <c r="A14153" s="1">
        <v>42250</v>
      </c>
      <c r="B14153">
        <v>473.5</v>
      </c>
      <c r="C14153">
        <v>473.5</v>
      </c>
      <c r="D14153">
        <v>456</v>
      </c>
      <c r="E14153">
        <v>456</v>
      </c>
      <c r="F14153">
        <v>16.5</v>
      </c>
      <c r="G14153">
        <v>456.5</v>
      </c>
      <c r="H14153">
        <v>1293</v>
      </c>
      <c r="I14153">
        <v>1213</v>
      </c>
      <c r="J14153">
        <f t="shared" si="663"/>
        <v>167.83088235294122</v>
      </c>
      <c r="K14153">
        <f t="shared" si="664"/>
        <v>2015</v>
      </c>
      <c r="L14153">
        <f t="shared" si="665"/>
        <v>9</v>
      </c>
    </row>
    <row r="14154" spans="1:12" x14ac:dyDescent="0.25">
      <c r="A14154" s="1">
        <v>42251</v>
      </c>
      <c r="B14154">
        <v>456.75</v>
      </c>
      <c r="C14154">
        <v>459</v>
      </c>
      <c r="D14154">
        <v>455.5</v>
      </c>
      <c r="E14154">
        <v>458.25</v>
      </c>
      <c r="F14154">
        <v>1.25</v>
      </c>
      <c r="G14154">
        <v>457.75</v>
      </c>
      <c r="H14154">
        <v>325</v>
      </c>
      <c r="I14154">
        <v>667</v>
      </c>
      <c r="J14154">
        <f t="shared" si="663"/>
        <v>168.29044117647058</v>
      </c>
      <c r="K14154">
        <f t="shared" si="664"/>
        <v>2015</v>
      </c>
      <c r="L14154">
        <f t="shared" si="665"/>
        <v>9</v>
      </c>
    </row>
    <row r="14155" spans="1:12" x14ac:dyDescent="0.25">
      <c r="A14155" s="1">
        <v>42255</v>
      </c>
      <c r="B14155">
        <v>456.75</v>
      </c>
      <c r="C14155">
        <v>467.5</v>
      </c>
      <c r="D14155">
        <v>456.75</v>
      </c>
      <c r="E14155">
        <v>465</v>
      </c>
      <c r="F14155">
        <v>7.5</v>
      </c>
      <c r="G14155">
        <v>465.25</v>
      </c>
      <c r="H14155">
        <v>219</v>
      </c>
      <c r="I14155">
        <v>287</v>
      </c>
      <c r="J14155">
        <f t="shared" si="663"/>
        <v>171.04779411764707</v>
      </c>
      <c r="K14155">
        <f t="shared" si="664"/>
        <v>2015</v>
      </c>
      <c r="L14155">
        <f t="shared" si="665"/>
        <v>9</v>
      </c>
    </row>
    <row r="14156" spans="1:12" x14ac:dyDescent="0.25">
      <c r="A14156" s="1">
        <v>42256</v>
      </c>
      <c r="B14156">
        <v>465.5</v>
      </c>
      <c r="C14156">
        <v>470.25</v>
      </c>
      <c r="D14156">
        <v>463</v>
      </c>
      <c r="E14156">
        <v>464.75</v>
      </c>
      <c r="F14156">
        <v>3.25</v>
      </c>
      <c r="G14156">
        <v>462</v>
      </c>
      <c r="H14156">
        <v>164</v>
      </c>
      <c r="I14156">
        <v>243</v>
      </c>
      <c r="J14156">
        <f t="shared" si="663"/>
        <v>169.85294117647058</v>
      </c>
      <c r="K14156">
        <f t="shared" si="664"/>
        <v>2015</v>
      </c>
      <c r="L14156">
        <f t="shared" si="665"/>
        <v>9</v>
      </c>
    </row>
    <row r="14157" spans="1:12" x14ac:dyDescent="0.25">
      <c r="A14157" s="1">
        <v>42257</v>
      </c>
      <c r="B14157">
        <v>462.75</v>
      </c>
      <c r="C14157">
        <v>469</v>
      </c>
      <c r="D14157">
        <v>462.75</v>
      </c>
      <c r="E14157">
        <v>468</v>
      </c>
      <c r="F14157">
        <v>6</v>
      </c>
      <c r="G14157">
        <v>468</v>
      </c>
      <c r="H14157">
        <v>128</v>
      </c>
      <c r="I14157">
        <v>160</v>
      </c>
      <c r="J14157">
        <f t="shared" si="663"/>
        <v>172.05882352941177</v>
      </c>
      <c r="K14157">
        <f t="shared" si="664"/>
        <v>2015</v>
      </c>
      <c r="L14157">
        <f t="shared" si="665"/>
        <v>9</v>
      </c>
    </row>
    <row r="14158" spans="1:12" x14ac:dyDescent="0.25">
      <c r="A14158" s="1">
        <v>42258</v>
      </c>
      <c r="B14158">
        <v>468.5</v>
      </c>
      <c r="C14158">
        <v>474.5</v>
      </c>
      <c r="D14158">
        <v>460.75</v>
      </c>
      <c r="E14158">
        <v>474.25</v>
      </c>
      <c r="F14158">
        <v>7.5</v>
      </c>
      <c r="G14158">
        <v>475.5</v>
      </c>
      <c r="H14158">
        <v>93</v>
      </c>
      <c r="I14158">
        <v>166</v>
      </c>
      <c r="J14158">
        <f t="shared" si="663"/>
        <v>174.81617647058823</v>
      </c>
      <c r="K14158">
        <f t="shared" si="664"/>
        <v>2015</v>
      </c>
      <c r="L14158">
        <f t="shared" si="665"/>
        <v>9</v>
      </c>
    </row>
    <row r="14159" spans="1:12" x14ac:dyDescent="0.25">
      <c r="A14159" s="1">
        <v>42261</v>
      </c>
      <c r="B14159">
        <v>486</v>
      </c>
      <c r="C14159">
        <v>501.75</v>
      </c>
      <c r="D14159">
        <v>485.75</v>
      </c>
      <c r="E14159">
        <v>501</v>
      </c>
      <c r="F14159">
        <v>16.25</v>
      </c>
      <c r="G14159">
        <v>501.25</v>
      </c>
      <c r="H14159">
        <v>78801</v>
      </c>
      <c r="I14159">
        <v>232416</v>
      </c>
      <c r="J14159">
        <f t="shared" si="663"/>
        <v>184.28308823529412</v>
      </c>
      <c r="K14159">
        <f t="shared" si="664"/>
        <v>2015</v>
      </c>
      <c r="L14159">
        <f t="shared" si="665"/>
        <v>9</v>
      </c>
    </row>
    <row r="14160" spans="1:12" x14ac:dyDescent="0.25">
      <c r="A14160" s="1">
        <v>42262</v>
      </c>
      <c r="B14160">
        <v>500</v>
      </c>
      <c r="C14160">
        <v>503.25</v>
      </c>
      <c r="D14160">
        <v>492.25</v>
      </c>
      <c r="E14160">
        <v>496</v>
      </c>
      <c r="F14160">
        <v>6.5</v>
      </c>
      <c r="G14160">
        <v>494.75</v>
      </c>
      <c r="H14160">
        <v>56712</v>
      </c>
      <c r="I14160">
        <v>229726</v>
      </c>
      <c r="J14160">
        <f t="shared" si="663"/>
        <v>181.89338235294119</v>
      </c>
      <c r="K14160">
        <f t="shared" si="664"/>
        <v>2015</v>
      </c>
      <c r="L14160">
        <f t="shared" si="665"/>
        <v>9</v>
      </c>
    </row>
    <row r="14161" spans="1:12" x14ac:dyDescent="0.25">
      <c r="A14161" s="1">
        <v>42263</v>
      </c>
      <c r="B14161">
        <v>494.75</v>
      </c>
      <c r="C14161">
        <v>495.25</v>
      </c>
      <c r="D14161">
        <v>483</v>
      </c>
      <c r="E14161">
        <v>487.5</v>
      </c>
      <c r="F14161">
        <v>6.5</v>
      </c>
      <c r="G14161">
        <v>488.25</v>
      </c>
      <c r="H14161">
        <v>56084</v>
      </c>
      <c r="I14161">
        <v>232899</v>
      </c>
      <c r="J14161">
        <f t="shared" si="663"/>
        <v>179.50367647058823</v>
      </c>
      <c r="K14161">
        <f t="shared" si="664"/>
        <v>2015</v>
      </c>
      <c r="L14161">
        <f t="shared" si="665"/>
        <v>9</v>
      </c>
    </row>
    <row r="14162" spans="1:12" x14ac:dyDescent="0.25">
      <c r="A14162" s="1">
        <v>42264</v>
      </c>
      <c r="B14162">
        <v>488.25</v>
      </c>
      <c r="C14162">
        <v>489.75</v>
      </c>
      <c r="D14162">
        <v>480.5</v>
      </c>
      <c r="E14162">
        <v>482.75</v>
      </c>
      <c r="F14162">
        <v>6.75</v>
      </c>
      <c r="G14162">
        <v>481.5</v>
      </c>
      <c r="H14162">
        <v>40378</v>
      </c>
      <c r="I14162">
        <v>232273</v>
      </c>
      <c r="J14162">
        <f t="shared" si="663"/>
        <v>177.02205882352945</v>
      </c>
      <c r="K14162">
        <f t="shared" si="664"/>
        <v>2015</v>
      </c>
      <c r="L14162">
        <f t="shared" si="665"/>
        <v>9</v>
      </c>
    </row>
    <row r="14163" spans="1:12" x14ac:dyDescent="0.25">
      <c r="A14163" s="1">
        <v>42265</v>
      </c>
      <c r="B14163">
        <v>481.25</v>
      </c>
      <c r="C14163">
        <v>488.75</v>
      </c>
      <c r="D14163">
        <v>480</v>
      </c>
      <c r="E14163">
        <v>487</v>
      </c>
      <c r="F14163">
        <v>5.25</v>
      </c>
      <c r="G14163">
        <v>486.75</v>
      </c>
      <c r="H14163">
        <v>43255</v>
      </c>
      <c r="I14163">
        <v>232287</v>
      </c>
      <c r="J14163">
        <f t="shared" si="663"/>
        <v>178.95220588235293</v>
      </c>
      <c r="K14163">
        <f t="shared" si="664"/>
        <v>2015</v>
      </c>
      <c r="L14163">
        <f t="shared" si="665"/>
        <v>9</v>
      </c>
    </row>
    <row r="14164" spans="1:12" x14ac:dyDescent="0.25">
      <c r="A14164" s="1">
        <v>42268</v>
      </c>
      <c r="B14164">
        <v>485.75</v>
      </c>
      <c r="C14164">
        <v>499.25</v>
      </c>
      <c r="D14164">
        <v>480.5</v>
      </c>
      <c r="E14164">
        <v>496</v>
      </c>
      <c r="F14164">
        <v>10</v>
      </c>
      <c r="G14164">
        <v>496.75</v>
      </c>
      <c r="H14164">
        <v>64325</v>
      </c>
      <c r="I14164">
        <v>233065</v>
      </c>
      <c r="J14164">
        <f t="shared" si="663"/>
        <v>182.62867647058823</v>
      </c>
      <c r="K14164">
        <f t="shared" si="664"/>
        <v>2015</v>
      </c>
      <c r="L14164">
        <f t="shared" si="665"/>
        <v>9</v>
      </c>
    </row>
    <row r="14165" spans="1:12" x14ac:dyDescent="0.25">
      <c r="A14165" s="1">
        <v>42269</v>
      </c>
      <c r="B14165">
        <v>496.5</v>
      </c>
      <c r="C14165">
        <v>496.75</v>
      </c>
      <c r="D14165">
        <v>488.25</v>
      </c>
      <c r="E14165">
        <v>494.75</v>
      </c>
      <c r="F14165">
        <v>1.25</v>
      </c>
      <c r="G14165">
        <v>495.5</v>
      </c>
      <c r="H14165">
        <v>50082</v>
      </c>
      <c r="I14165">
        <v>232754</v>
      </c>
      <c r="J14165">
        <f t="shared" si="663"/>
        <v>182.16911764705881</v>
      </c>
      <c r="K14165">
        <f t="shared" si="664"/>
        <v>2015</v>
      </c>
      <c r="L14165">
        <f t="shared" si="665"/>
        <v>9</v>
      </c>
    </row>
    <row r="14166" spans="1:12" x14ac:dyDescent="0.25">
      <c r="A14166" s="1">
        <v>42270</v>
      </c>
      <c r="B14166">
        <v>494.5</v>
      </c>
      <c r="C14166">
        <v>508.5</v>
      </c>
      <c r="D14166">
        <v>493.75</v>
      </c>
      <c r="E14166">
        <v>507.5</v>
      </c>
      <c r="F14166">
        <v>12</v>
      </c>
      <c r="G14166">
        <v>507.5</v>
      </c>
      <c r="H14166">
        <v>73894</v>
      </c>
      <c r="I14166">
        <v>228567</v>
      </c>
      <c r="J14166">
        <f t="shared" si="663"/>
        <v>186.58088235294119</v>
      </c>
      <c r="K14166">
        <f t="shared" si="664"/>
        <v>2015</v>
      </c>
      <c r="L14166">
        <f t="shared" si="665"/>
        <v>9</v>
      </c>
    </row>
    <row r="14167" spans="1:12" x14ac:dyDescent="0.25">
      <c r="A14167" s="1">
        <v>42271</v>
      </c>
      <c r="B14167">
        <v>507</v>
      </c>
      <c r="C14167">
        <v>509</v>
      </c>
      <c r="D14167">
        <v>496.75</v>
      </c>
      <c r="E14167">
        <v>497.25</v>
      </c>
      <c r="F14167">
        <v>10.25</v>
      </c>
      <c r="G14167">
        <v>497.25</v>
      </c>
      <c r="H14167">
        <v>53459</v>
      </c>
      <c r="I14167">
        <v>229576</v>
      </c>
      <c r="J14167">
        <f t="shared" si="663"/>
        <v>182.8125</v>
      </c>
      <c r="K14167">
        <f t="shared" si="664"/>
        <v>2015</v>
      </c>
      <c r="L14167">
        <f t="shared" si="665"/>
        <v>9</v>
      </c>
    </row>
    <row r="14168" spans="1:12" x14ac:dyDescent="0.25">
      <c r="A14168" s="1">
        <v>42272</v>
      </c>
      <c r="B14168">
        <v>497.75</v>
      </c>
      <c r="C14168">
        <v>510.5</v>
      </c>
      <c r="D14168">
        <v>496.25</v>
      </c>
      <c r="E14168">
        <v>508</v>
      </c>
      <c r="F14168">
        <v>10.5</v>
      </c>
      <c r="G14168">
        <v>507.75</v>
      </c>
      <c r="H14168">
        <v>56874</v>
      </c>
      <c r="I14168">
        <v>229223</v>
      </c>
      <c r="J14168">
        <f t="shared" si="663"/>
        <v>186.67279411764707</v>
      </c>
      <c r="K14168">
        <f t="shared" si="664"/>
        <v>2015</v>
      </c>
      <c r="L14168">
        <f t="shared" si="665"/>
        <v>9</v>
      </c>
    </row>
    <row r="14169" spans="1:12" x14ac:dyDescent="0.25">
      <c r="A14169" s="1">
        <v>42275</v>
      </c>
      <c r="B14169">
        <v>508.5</v>
      </c>
      <c r="C14169">
        <v>515.5</v>
      </c>
      <c r="D14169">
        <v>500</v>
      </c>
      <c r="E14169">
        <v>506.5</v>
      </c>
      <c r="F14169">
        <v>2.25</v>
      </c>
      <c r="G14169">
        <v>505.5</v>
      </c>
      <c r="H14169">
        <v>65965</v>
      </c>
      <c r="I14169">
        <v>229954</v>
      </c>
      <c r="J14169">
        <f t="shared" si="663"/>
        <v>185.84558823529412</v>
      </c>
      <c r="K14169">
        <f t="shared" si="664"/>
        <v>2015</v>
      </c>
      <c r="L14169">
        <f t="shared" si="665"/>
        <v>9</v>
      </c>
    </row>
    <row r="14170" spans="1:12" x14ac:dyDescent="0.25">
      <c r="A14170" s="1">
        <v>42276</v>
      </c>
      <c r="B14170">
        <v>506</v>
      </c>
      <c r="C14170">
        <v>509.75</v>
      </c>
      <c r="D14170">
        <v>500.5</v>
      </c>
      <c r="E14170">
        <v>503</v>
      </c>
      <c r="F14170">
        <v>1.75</v>
      </c>
      <c r="G14170">
        <v>503.75</v>
      </c>
      <c r="H14170">
        <v>45715</v>
      </c>
      <c r="I14170">
        <v>222889</v>
      </c>
      <c r="J14170">
        <f t="shared" si="663"/>
        <v>185.20220588235293</v>
      </c>
      <c r="K14170">
        <f t="shared" si="664"/>
        <v>2015</v>
      </c>
      <c r="L14170">
        <f t="shared" si="665"/>
        <v>9</v>
      </c>
    </row>
    <row r="14171" spans="1:12" x14ac:dyDescent="0.25">
      <c r="A14171" s="1">
        <v>42277</v>
      </c>
      <c r="B14171">
        <v>503.25</v>
      </c>
      <c r="C14171">
        <v>515.5</v>
      </c>
      <c r="D14171">
        <v>498.25</v>
      </c>
      <c r="E14171">
        <v>513</v>
      </c>
      <c r="F14171">
        <v>9</v>
      </c>
      <c r="G14171">
        <v>512.75</v>
      </c>
      <c r="H14171">
        <v>100082</v>
      </c>
      <c r="I14171">
        <v>220991</v>
      </c>
      <c r="J14171">
        <f t="shared" si="663"/>
        <v>188.51102941176472</v>
      </c>
      <c r="K14171">
        <f t="shared" si="664"/>
        <v>2015</v>
      </c>
      <c r="L14171">
        <f t="shared" si="665"/>
        <v>9</v>
      </c>
    </row>
    <row r="14172" spans="1:12" x14ac:dyDescent="0.25">
      <c r="A14172" s="1">
        <v>42278</v>
      </c>
      <c r="B14172">
        <v>512</v>
      </c>
      <c r="C14172">
        <v>523.75</v>
      </c>
      <c r="D14172">
        <v>511.75</v>
      </c>
      <c r="E14172">
        <v>518.75</v>
      </c>
      <c r="F14172">
        <v>5.5</v>
      </c>
      <c r="G14172">
        <v>518.25</v>
      </c>
      <c r="H14172">
        <v>92760</v>
      </c>
      <c r="I14172">
        <v>221421</v>
      </c>
      <c r="J14172">
        <f t="shared" si="663"/>
        <v>190.53308823529412</v>
      </c>
      <c r="K14172">
        <f t="shared" si="664"/>
        <v>2015</v>
      </c>
      <c r="L14172">
        <f t="shared" si="665"/>
        <v>10</v>
      </c>
    </row>
    <row r="14173" spans="1:12" x14ac:dyDescent="0.25">
      <c r="A14173" s="1">
        <v>42279</v>
      </c>
      <c r="B14173">
        <v>517.75</v>
      </c>
      <c r="C14173">
        <v>523</v>
      </c>
      <c r="D14173">
        <v>511.75</v>
      </c>
      <c r="E14173">
        <v>512.25</v>
      </c>
      <c r="F14173">
        <v>5</v>
      </c>
      <c r="G14173">
        <v>513.25</v>
      </c>
      <c r="H14173">
        <v>61353</v>
      </c>
      <c r="I14173">
        <v>224811</v>
      </c>
      <c r="J14173">
        <f t="shared" si="663"/>
        <v>188.69485294117646</v>
      </c>
      <c r="K14173">
        <f t="shared" si="664"/>
        <v>2015</v>
      </c>
      <c r="L14173">
        <f t="shared" si="665"/>
        <v>10</v>
      </c>
    </row>
    <row r="14174" spans="1:12" x14ac:dyDescent="0.25">
      <c r="A14174" s="1">
        <v>42282</v>
      </c>
      <c r="B14174">
        <v>512.25</v>
      </c>
      <c r="C14174">
        <v>518</v>
      </c>
      <c r="D14174">
        <v>508.75</v>
      </c>
      <c r="E14174">
        <v>514.25</v>
      </c>
      <c r="F14174">
        <v>2.25</v>
      </c>
      <c r="G14174">
        <v>515.5</v>
      </c>
      <c r="H14174">
        <v>50267</v>
      </c>
      <c r="I14174">
        <v>227432</v>
      </c>
      <c r="J14174">
        <f t="shared" si="663"/>
        <v>189.52205882352942</v>
      </c>
      <c r="K14174">
        <f t="shared" si="664"/>
        <v>2015</v>
      </c>
      <c r="L14174">
        <f t="shared" si="665"/>
        <v>10</v>
      </c>
    </row>
    <row r="14175" spans="1:12" x14ac:dyDescent="0.25">
      <c r="A14175" s="1">
        <v>42283</v>
      </c>
      <c r="B14175">
        <v>514</v>
      </c>
      <c r="C14175">
        <v>527</v>
      </c>
      <c r="D14175">
        <v>513</v>
      </c>
      <c r="E14175">
        <v>526</v>
      </c>
      <c r="F14175">
        <v>10.75</v>
      </c>
      <c r="G14175">
        <v>526.25</v>
      </c>
      <c r="H14175">
        <v>67229</v>
      </c>
      <c r="I14175">
        <v>223350</v>
      </c>
      <c r="J14175">
        <f t="shared" si="663"/>
        <v>193.47426470588235</v>
      </c>
      <c r="K14175">
        <f t="shared" si="664"/>
        <v>2015</v>
      </c>
      <c r="L14175">
        <f t="shared" si="665"/>
        <v>10</v>
      </c>
    </row>
    <row r="14176" spans="1:12" x14ac:dyDescent="0.25">
      <c r="A14176" s="1">
        <v>42284</v>
      </c>
      <c r="B14176">
        <v>525.75</v>
      </c>
      <c r="C14176">
        <v>531.5</v>
      </c>
      <c r="D14176">
        <v>515</v>
      </c>
      <c r="E14176">
        <v>517.25</v>
      </c>
      <c r="F14176">
        <v>9.5</v>
      </c>
      <c r="G14176">
        <v>516.75</v>
      </c>
      <c r="H14176">
        <v>67557</v>
      </c>
      <c r="I14176">
        <v>225500</v>
      </c>
      <c r="J14176">
        <f t="shared" si="663"/>
        <v>189.98161764705884</v>
      </c>
      <c r="K14176">
        <f t="shared" si="664"/>
        <v>2015</v>
      </c>
      <c r="L14176">
        <f t="shared" si="665"/>
        <v>10</v>
      </c>
    </row>
    <row r="14177" spans="1:12" x14ac:dyDescent="0.25">
      <c r="A14177" s="1">
        <v>42285</v>
      </c>
      <c r="B14177">
        <v>516</v>
      </c>
      <c r="C14177">
        <v>522</v>
      </c>
      <c r="D14177">
        <v>509.25</v>
      </c>
      <c r="E14177">
        <v>512</v>
      </c>
      <c r="F14177">
        <v>5.25</v>
      </c>
      <c r="G14177">
        <v>511.5</v>
      </c>
      <c r="H14177">
        <v>65538</v>
      </c>
      <c r="I14177">
        <v>219228</v>
      </c>
      <c r="J14177">
        <f t="shared" si="663"/>
        <v>188.0514705882353</v>
      </c>
      <c r="K14177">
        <f t="shared" si="664"/>
        <v>2015</v>
      </c>
      <c r="L14177">
        <f t="shared" si="665"/>
        <v>10</v>
      </c>
    </row>
    <row r="14178" spans="1:12" x14ac:dyDescent="0.25">
      <c r="A14178" s="1">
        <v>42286</v>
      </c>
      <c r="B14178">
        <v>511</v>
      </c>
      <c r="C14178">
        <v>519.5</v>
      </c>
      <c r="D14178">
        <v>504</v>
      </c>
      <c r="E14178">
        <v>508.25</v>
      </c>
      <c r="F14178">
        <v>2.25</v>
      </c>
      <c r="G14178">
        <v>509.25</v>
      </c>
      <c r="H14178">
        <v>79551</v>
      </c>
      <c r="I14178">
        <v>214308</v>
      </c>
      <c r="J14178">
        <f t="shared" si="663"/>
        <v>187.22426470588235</v>
      </c>
      <c r="K14178">
        <f t="shared" si="664"/>
        <v>2015</v>
      </c>
      <c r="L14178">
        <f t="shared" si="665"/>
        <v>10</v>
      </c>
    </row>
    <row r="14179" spans="1:12" x14ac:dyDescent="0.25">
      <c r="A14179" s="1">
        <v>42289</v>
      </c>
      <c r="B14179">
        <v>507.75</v>
      </c>
      <c r="C14179">
        <v>510.5</v>
      </c>
      <c r="D14179">
        <v>503.25</v>
      </c>
      <c r="E14179">
        <v>506.75</v>
      </c>
      <c r="F14179">
        <v>2.5</v>
      </c>
      <c r="G14179">
        <v>506.75</v>
      </c>
      <c r="H14179">
        <v>42519</v>
      </c>
      <c r="I14179">
        <v>214075</v>
      </c>
      <c r="J14179">
        <f t="shared" si="663"/>
        <v>186.30514705882354</v>
      </c>
      <c r="K14179">
        <f t="shared" si="664"/>
        <v>2015</v>
      </c>
      <c r="L14179">
        <f t="shared" si="665"/>
        <v>10</v>
      </c>
    </row>
    <row r="14180" spans="1:12" x14ac:dyDescent="0.25">
      <c r="A14180" s="1">
        <v>42290</v>
      </c>
      <c r="B14180">
        <v>506.75</v>
      </c>
      <c r="C14180">
        <v>521.75</v>
      </c>
      <c r="D14180">
        <v>505</v>
      </c>
      <c r="E14180">
        <v>519</v>
      </c>
      <c r="F14180">
        <v>12.25</v>
      </c>
      <c r="G14180">
        <v>519</v>
      </c>
      <c r="H14180">
        <v>66097</v>
      </c>
      <c r="I14180">
        <v>211822</v>
      </c>
      <c r="J14180">
        <f t="shared" si="663"/>
        <v>190.8088235294118</v>
      </c>
      <c r="K14180">
        <f t="shared" si="664"/>
        <v>2015</v>
      </c>
      <c r="L14180">
        <f t="shared" si="665"/>
        <v>10</v>
      </c>
    </row>
    <row r="14181" spans="1:12" x14ac:dyDescent="0.25">
      <c r="A14181" s="1">
        <v>42291</v>
      </c>
      <c r="B14181">
        <v>518.5</v>
      </c>
      <c r="C14181">
        <v>519.75</v>
      </c>
      <c r="D14181">
        <v>507.5</v>
      </c>
      <c r="E14181">
        <v>508</v>
      </c>
      <c r="F14181">
        <v>10.75</v>
      </c>
      <c r="G14181">
        <v>508.25</v>
      </c>
      <c r="H14181">
        <v>54112</v>
      </c>
      <c r="I14181">
        <v>210881</v>
      </c>
      <c r="J14181">
        <f t="shared" si="663"/>
        <v>186.85661764705878</v>
      </c>
      <c r="K14181">
        <f t="shared" si="664"/>
        <v>2015</v>
      </c>
      <c r="L14181">
        <f t="shared" si="665"/>
        <v>10</v>
      </c>
    </row>
    <row r="14182" spans="1:12" x14ac:dyDescent="0.25">
      <c r="A14182" s="1">
        <v>42292</v>
      </c>
      <c r="B14182">
        <v>507.75</v>
      </c>
      <c r="C14182">
        <v>512.75</v>
      </c>
      <c r="D14182">
        <v>502</v>
      </c>
      <c r="E14182">
        <v>502.5</v>
      </c>
      <c r="F14182">
        <v>5.75</v>
      </c>
      <c r="G14182">
        <v>502.5</v>
      </c>
      <c r="H14182">
        <v>38722</v>
      </c>
      <c r="I14182">
        <v>206873</v>
      </c>
      <c r="J14182">
        <f t="shared" si="663"/>
        <v>184.74264705882354</v>
      </c>
      <c r="K14182">
        <f t="shared" si="664"/>
        <v>2015</v>
      </c>
      <c r="L14182">
        <f t="shared" si="665"/>
        <v>10</v>
      </c>
    </row>
    <row r="14183" spans="1:12" x14ac:dyDescent="0.25">
      <c r="A14183" s="1">
        <v>42293</v>
      </c>
      <c r="B14183">
        <v>502.25</v>
      </c>
      <c r="C14183">
        <v>506</v>
      </c>
      <c r="D14183">
        <v>489.75</v>
      </c>
      <c r="E14183">
        <v>492.25</v>
      </c>
      <c r="F14183">
        <v>10.25</v>
      </c>
      <c r="G14183">
        <v>492.25</v>
      </c>
      <c r="H14183">
        <v>87989</v>
      </c>
      <c r="I14183">
        <v>204630</v>
      </c>
      <c r="J14183">
        <f t="shared" si="663"/>
        <v>180.97426470588235</v>
      </c>
      <c r="K14183">
        <f t="shared" si="664"/>
        <v>2015</v>
      </c>
      <c r="L14183">
        <f t="shared" si="665"/>
        <v>10</v>
      </c>
    </row>
    <row r="14184" spans="1:12" x14ac:dyDescent="0.25">
      <c r="A14184" s="1">
        <v>42296</v>
      </c>
      <c r="B14184">
        <v>491.25</v>
      </c>
      <c r="C14184">
        <v>493.5</v>
      </c>
      <c r="D14184">
        <v>484.25</v>
      </c>
      <c r="E14184">
        <v>486</v>
      </c>
      <c r="F14184">
        <v>6.5</v>
      </c>
      <c r="G14184">
        <v>485.75</v>
      </c>
      <c r="H14184">
        <v>69498</v>
      </c>
      <c r="I14184">
        <v>209999</v>
      </c>
      <c r="J14184">
        <f t="shared" si="663"/>
        <v>178.58455882352942</v>
      </c>
      <c r="K14184">
        <f t="shared" si="664"/>
        <v>2015</v>
      </c>
      <c r="L14184">
        <f t="shared" si="665"/>
        <v>10</v>
      </c>
    </row>
    <row r="14185" spans="1:12" x14ac:dyDescent="0.25">
      <c r="A14185" s="1">
        <v>42297</v>
      </c>
      <c r="B14185">
        <v>486.25</v>
      </c>
      <c r="C14185">
        <v>491.75</v>
      </c>
      <c r="D14185">
        <v>483.25</v>
      </c>
      <c r="E14185">
        <v>491</v>
      </c>
      <c r="F14185">
        <v>5.5</v>
      </c>
      <c r="G14185">
        <v>491.25</v>
      </c>
      <c r="H14185">
        <v>44629</v>
      </c>
      <c r="I14185">
        <v>210223</v>
      </c>
      <c r="J14185">
        <f t="shared" si="663"/>
        <v>180.60661764705881</v>
      </c>
      <c r="K14185">
        <f t="shared" si="664"/>
        <v>2015</v>
      </c>
      <c r="L14185">
        <f t="shared" si="665"/>
        <v>10</v>
      </c>
    </row>
    <row r="14186" spans="1:12" x14ac:dyDescent="0.25">
      <c r="A14186" s="1">
        <v>42298</v>
      </c>
      <c r="B14186">
        <v>491.75</v>
      </c>
      <c r="C14186">
        <v>497.5</v>
      </c>
      <c r="D14186">
        <v>490.25</v>
      </c>
      <c r="E14186">
        <v>497.25</v>
      </c>
      <c r="F14186">
        <v>3.5</v>
      </c>
      <c r="G14186">
        <v>494.75</v>
      </c>
      <c r="H14186">
        <v>41755</v>
      </c>
      <c r="I14186">
        <v>211204</v>
      </c>
      <c r="J14186">
        <f t="shared" si="663"/>
        <v>181.89338235294119</v>
      </c>
      <c r="K14186">
        <f t="shared" si="664"/>
        <v>2015</v>
      </c>
      <c r="L14186">
        <f t="shared" si="665"/>
        <v>10</v>
      </c>
    </row>
    <row r="14187" spans="1:12" x14ac:dyDescent="0.25">
      <c r="A14187" s="1">
        <v>42299</v>
      </c>
      <c r="B14187">
        <v>494.75</v>
      </c>
      <c r="C14187">
        <v>500.75</v>
      </c>
      <c r="D14187">
        <v>490.5</v>
      </c>
      <c r="E14187">
        <v>491.25</v>
      </c>
      <c r="F14187">
        <v>4</v>
      </c>
      <c r="G14187">
        <v>490.75</v>
      </c>
      <c r="H14187">
        <v>48161</v>
      </c>
      <c r="I14187">
        <v>208080</v>
      </c>
      <c r="J14187">
        <f t="shared" si="663"/>
        <v>180.42279411764707</v>
      </c>
      <c r="K14187">
        <f t="shared" si="664"/>
        <v>2015</v>
      </c>
      <c r="L14187">
        <f t="shared" si="665"/>
        <v>10</v>
      </c>
    </row>
    <row r="14188" spans="1:12" x14ac:dyDescent="0.25">
      <c r="A14188" s="1">
        <v>42300</v>
      </c>
      <c r="B14188">
        <v>490.75</v>
      </c>
      <c r="C14188">
        <v>494</v>
      </c>
      <c r="D14188">
        <v>484.75</v>
      </c>
      <c r="E14188">
        <v>490.25</v>
      </c>
      <c r="F14188">
        <v>0.25</v>
      </c>
      <c r="G14188">
        <v>490.5</v>
      </c>
      <c r="H14188">
        <v>69113</v>
      </c>
      <c r="I14188">
        <v>207631</v>
      </c>
      <c r="J14188">
        <f t="shared" si="663"/>
        <v>180.33088235294119</v>
      </c>
      <c r="K14188">
        <f t="shared" si="664"/>
        <v>2015</v>
      </c>
      <c r="L14188">
        <f t="shared" si="665"/>
        <v>10</v>
      </c>
    </row>
    <row r="14189" spans="1:12" x14ac:dyDescent="0.25">
      <c r="A14189" s="1">
        <v>42303</v>
      </c>
      <c r="B14189">
        <v>493.25</v>
      </c>
      <c r="C14189">
        <v>512</v>
      </c>
      <c r="D14189">
        <v>493.25</v>
      </c>
      <c r="E14189">
        <v>509.75</v>
      </c>
      <c r="F14189">
        <v>18.5</v>
      </c>
      <c r="G14189">
        <v>509</v>
      </c>
      <c r="H14189">
        <v>106216</v>
      </c>
      <c r="I14189">
        <v>207091</v>
      </c>
      <c r="J14189">
        <f t="shared" si="663"/>
        <v>187.13235294117646</v>
      </c>
      <c r="K14189">
        <f t="shared" si="664"/>
        <v>2015</v>
      </c>
      <c r="L14189">
        <f t="shared" si="665"/>
        <v>10</v>
      </c>
    </row>
    <row r="14190" spans="1:12" x14ac:dyDescent="0.25">
      <c r="A14190" s="1">
        <v>42304</v>
      </c>
      <c r="B14190">
        <v>510</v>
      </c>
      <c r="C14190">
        <v>518</v>
      </c>
      <c r="D14190">
        <v>506.5</v>
      </c>
      <c r="E14190">
        <v>507.5</v>
      </c>
      <c r="F14190">
        <v>0.25</v>
      </c>
      <c r="G14190">
        <v>509.25</v>
      </c>
      <c r="H14190">
        <v>80985</v>
      </c>
      <c r="I14190">
        <v>205140</v>
      </c>
      <c r="J14190">
        <f t="shared" si="663"/>
        <v>187.22426470588235</v>
      </c>
      <c r="K14190">
        <f t="shared" si="664"/>
        <v>2015</v>
      </c>
      <c r="L14190">
        <f t="shared" si="665"/>
        <v>10</v>
      </c>
    </row>
    <row r="14191" spans="1:12" x14ac:dyDescent="0.25">
      <c r="A14191" s="1">
        <v>42305</v>
      </c>
      <c r="B14191">
        <v>507.75</v>
      </c>
      <c r="C14191">
        <v>508.75</v>
      </c>
      <c r="D14191">
        <v>500</v>
      </c>
      <c r="E14191">
        <v>506</v>
      </c>
      <c r="F14191">
        <v>3.25</v>
      </c>
      <c r="G14191">
        <v>506</v>
      </c>
      <c r="H14191">
        <v>70247</v>
      </c>
      <c r="I14191">
        <v>203826</v>
      </c>
      <c r="J14191">
        <f t="shared" si="663"/>
        <v>186.02941176470586</v>
      </c>
      <c r="K14191">
        <f t="shared" si="664"/>
        <v>2015</v>
      </c>
      <c r="L14191">
        <f t="shared" si="665"/>
        <v>10</v>
      </c>
    </row>
    <row r="14192" spans="1:12" x14ac:dyDescent="0.25">
      <c r="A14192" s="1">
        <v>42306</v>
      </c>
      <c r="B14192">
        <v>506</v>
      </c>
      <c r="C14192">
        <v>517.5</v>
      </c>
      <c r="D14192">
        <v>505</v>
      </c>
      <c r="E14192">
        <v>515.75</v>
      </c>
      <c r="F14192">
        <v>9</v>
      </c>
      <c r="G14192">
        <v>515</v>
      </c>
      <c r="H14192">
        <v>92771</v>
      </c>
      <c r="I14192">
        <v>198928</v>
      </c>
      <c r="J14192">
        <f t="shared" si="663"/>
        <v>189.33823529411765</v>
      </c>
      <c r="K14192">
        <f t="shared" si="664"/>
        <v>2015</v>
      </c>
      <c r="L14192">
        <f t="shared" si="665"/>
        <v>10</v>
      </c>
    </row>
    <row r="14193" spans="1:12" x14ac:dyDescent="0.25">
      <c r="A14193" s="1">
        <v>42307</v>
      </c>
      <c r="B14193">
        <v>515.25</v>
      </c>
      <c r="C14193">
        <v>523.5</v>
      </c>
      <c r="D14193">
        <v>515</v>
      </c>
      <c r="E14193">
        <v>522.75</v>
      </c>
      <c r="F14193">
        <v>7</v>
      </c>
      <c r="G14193">
        <v>522</v>
      </c>
      <c r="H14193">
        <v>82900</v>
      </c>
      <c r="I14193">
        <v>195251</v>
      </c>
      <c r="J14193">
        <f t="shared" si="663"/>
        <v>191.91176470588235</v>
      </c>
      <c r="K14193">
        <f t="shared" si="664"/>
        <v>2015</v>
      </c>
      <c r="L14193">
        <f t="shared" si="665"/>
        <v>10</v>
      </c>
    </row>
    <row r="14194" spans="1:12" x14ac:dyDescent="0.25">
      <c r="A14194" s="1">
        <v>42310</v>
      </c>
      <c r="B14194">
        <v>520</v>
      </c>
      <c r="C14194">
        <v>522.75</v>
      </c>
      <c r="D14194">
        <v>506.75</v>
      </c>
      <c r="E14194">
        <v>507.5</v>
      </c>
      <c r="F14194">
        <v>14</v>
      </c>
      <c r="G14194">
        <v>508</v>
      </c>
      <c r="H14194">
        <v>68940</v>
      </c>
      <c r="I14194">
        <v>190860</v>
      </c>
      <c r="J14194">
        <f t="shared" si="663"/>
        <v>186.76470588235293</v>
      </c>
      <c r="K14194">
        <f t="shared" si="664"/>
        <v>2015</v>
      </c>
      <c r="L14194">
        <f t="shared" si="665"/>
        <v>11</v>
      </c>
    </row>
    <row r="14195" spans="1:12" x14ac:dyDescent="0.25">
      <c r="A14195" s="1">
        <v>42311</v>
      </c>
      <c r="B14195">
        <v>507.5</v>
      </c>
      <c r="C14195">
        <v>517</v>
      </c>
      <c r="D14195">
        <v>505.75</v>
      </c>
      <c r="E14195">
        <v>516</v>
      </c>
      <c r="F14195">
        <v>8.5</v>
      </c>
      <c r="G14195">
        <v>516.5</v>
      </c>
      <c r="H14195">
        <v>60701</v>
      </c>
      <c r="I14195">
        <v>185714</v>
      </c>
      <c r="J14195">
        <f t="shared" si="663"/>
        <v>189.88970588235293</v>
      </c>
      <c r="K14195">
        <f t="shared" si="664"/>
        <v>2015</v>
      </c>
      <c r="L14195">
        <f t="shared" si="665"/>
        <v>11</v>
      </c>
    </row>
    <row r="14196" spans="1:12" x14ac:dyDescent="0.25">
      <c r="A14196" s="1">
        <v>42312</v>
      </c>
      <c r="B14196">
        <v>516</v>
      </c>
      <c r="C14196">
        <v>530.75</v>
      </c>
      <c r="D14196">
        <v>508.25</v>
      </c>
      <c r="E14196">
        <v>527</v>
      </c>
      <c r="F14196">
        <v>9.75</v>
      </c>
      <c r="G14196">
        <v>526.25</v>
      </c>
      <c r="H14196">
        <v>110628</v>
      </c>
      <c r="I14196">
        <v>184108</v>
      </c>
      <c r="J14196">
        <f t="shared" si="663"/>
        <v>193.47426470588235</v>
      </c>
      <c r="K14196">
        <f t="shared" si="664"/>
        <v>2015</v>
      </c>
      <c r="L14196">
        <f t="shared" si="665"/>
        <v>11</v>
      </c>
    </row>
    <row r="14197" spans="1:12" x14ac:dyDescent="0.25">
      <c r="A14197" s="1">
        <v>42313</v>
      </c>
      <c r="B14197">
        <v>524.25</v>
      </c>
      <c r="C14197">
        <v>529</v>
      </c>
      <c r="D14197">
        <v>520.25</v>
      </c>
      <c r="E14197">
        <v>525.75</v>
      </c>
      <c r="G14197">
        <v>526.25</v>
      </c>
      <c r="H14197">
        <v>113598</v>
      </c>
      <c r="I14197">
        <v>182663</v>
      </c>
      <c r="J14197">
        <f t="shared" si="663"/>
        <v>193.47426470588235</v>
      </c>
      <c r="K14197">
        <f t="shared" si="664"/>
        <v>2015</v>
      </c>
      <c r="L14197">
        <f t="shared" si="665"/>
        <v>11</v>
      </c>
    </row>
    <row r="14198" spans="1:12" x14ac:dyDescent="0.25">
      <c r="A14198" s="1">
        <v>42314</v>
      </c>
      <c r="B14198">
        <v>524.5</v>
      </c>
      <c r="C14198">
        <v>526</v>
      </c>
      <c r="D14198">
        <v>517.75</v>
      </c>
      <c r="E14198">
        <v>522.25</v>
      </c>
      <c r="F14198">
        <v>3</v>
      </c>
      <c r="G14198">
        <v>523.25</v>
      </c>
      <c r="H14198">
        <v>89754</v>
      </c>
      <c r="I14198">
        <v>172176</v>
      </c>
      <c r="J14198">
        <f t="shared" si="663"/>
        <v>192.37132352941177</v>
      </c>
      <c r="K14198">
        <f t="shared" si="664"/>
        <v>2015</v>
      </c>
      <c r="L14198">
        <f t="shared" si="665"/>
        <v>11</v>
      </c>
    </row>
    <row r="14199" spans="1:12" x14ac:dyDescent="0.25">
      <c r="A14199" s="1">
        <v>42317</v>
      </c>
      <c r="B14199">
        <v>520.5</v>
      </c>
      <c r="C14199">
        <v>521.25</v>
      </c>
      <c r="D14199">
        <v>501.25</v>
      </c>
      <c r="E14199">
        <v>502</v>
      </c>
      <c r="F14199">
        <v>21.5</v>
      </c>
      <c r="G14199">
        <v>501.75</v>
      </c>
      <c r="H14199">
        <v>127682</v>
      </c>
      <c r="I14199">
        <v>157627</v>
      </c>
      <c r="J14199">
        <f t="shared" si="663"/>
        <v>184.46691176470588</v>
      </c>
      <c r="K14199">
        <f t="shared" si="664"/>
        <v>2015</v>
      </c>
      <c r="L14199">
        <f t="shared" si="665"/>
        <v>11</v>
      </c>
    </row>
    <row r="14200" spans="1:12" x14ac:dyDescent="0.25">
      <c r="A14200" s="1">
        <v>42318</v>
      </c>
      <c r="B14200">
        <v>502</v>
      </c>
      <c r="C14200">
        <v>504</v>
      </c>
      <c r="D14200">
        <v>488</v>
      </c>
      <c r="E14200">
        <v>491.25</v>
      </c>
      <c r="F14200">
        <v>11</v>
      </c>
      <c r="G14200">
        <v>490.75</v>
      </c>
      <c r="H14200">
        <v>128994</v>
      </c>
      <c r="I14200">
        <v>146742</v>
      </c>
      <c r="J14200">
        <f t="shared" si="663"/>
        <v>180.42279411764707</v>
      </c>
      <c r="K14200">
        <f t="shared" si="664"/>
        <v>2015</v>
      </c>
      <c r="L14200">
        <f t="shared" si="665"/>
        <v>11</v>
      </c>
    </row>
    <row r="14201" spans="1:12" x14ac:dyDescent="0.25">
      <c r="A14201" s="1">
        <v>42319</v>
      </c>
      <c r="B14201">
        <v>491</v>
      </c>
      <c r="C14201">
        <v>498</v>
      </c>
      <c r="D14201">
        <v>490</v>
      </c>
      <c r="E14201">
        <v>496</v>
      </c>
      <c r="F14201">
        <v>4</v>
      </c>
      <c r="G14201">
        <v>494.75</v>
      </c>
      <c r="H14201">
        <v>80575</v>
      </c>
      <c r="I14201">
        <v>135643</v>
      </c>
      <c r="J14201">
        <f t="shared" si="663"/>
        <v>181.89338235294119</v>
      </c>
      <c r="K14201">
        <f t="shared" si="664"/>
        <v>2015</v>
      </c>
      <c r="L14201">
        <f t="shared" si="665"/>
        <v>11</v>
      </c>
    </row>
    <row r="14202" spans="1:12" x14ac:dyDescent="0.25">
      <c r="A14202" s="1">
        <v>42320</v>
      </c>
      <c r="B14202">
        <v>495</v>
      </c>
      <c r="C14202">
        <v>500.5</v>
      </c>
      <c r="D14202">
        <v>492.5</v>
      </c>
      <c r="E14202">
        <v>498.5</v>
      </c>
      <c r="F14202">
        <v>3.25</v>
      </c>
      <c r="G14202">
        <v>498</v>
      </c>
      <c r="H14202">
        <v>83535</v>
      </c>
      <c r="I14202">
        <v>121083</v>
      </c>
      <c r="J14202">
        <f t="shared" si="663"/>
        <v>183.08823529411768</v>
      </c>
      <c r="K14202">
        <f t="shared" si="664"/>
        <v>2015</v>
      </c>
      <c r="L14202">
        <f t="shared" si="665"/>
        <v>11</v>
      </c>
    </row>
    <row r="14203" spans="1:12" x14ac:dyDescent="0.25">
      <c r="A14203" s="1">
        <v>42321</v>
      </c>
      <c r="B14203">
        <v>496.25</v>
      </c>
      <c r="C14203">
        <v>499.75</v>
      </c>
      <c r="D14203">
        <v>491.25</v>
      </c>
      <c r="E14203">
        <v>495.5</v>
      </c>
      <c r="F14203">
        <v>2.25</v>
      </c>
      <c r="G14203">
        <v>495.75</v>
      </c>
      <c r="H14203">
        <v>49190</v>
      </c>
      <c r="I14203">
        <v>110358</v>
      </c>
      <c r="J14203">
        <f t="shared" si="663"/>
        <v>182.26102941176467</v>
      </c>
      <c r="K14203">
        <f t="shared" si="664"/>
        <v>2015</v>
      </c>
      <c r="L14203">
        <f t="shared" si="665"/>
        <v>11</v>
      </c>
    </row>
    <row r="14204" spans="1:12" x14ac:dyDescent="0.25">
      <c r="A14204" s="1">
        <v>42324</v>
      </c>
      <c r="B14204">
        <v>494.75</v>
      </c>
      <c r="C14204">
        <v>498</v>
      </c>
      <c r="D14204">
        <v>490</v>
      </c>
      <c r="E14204">
        <v>493.5</v>
      </c>
      <c r="F14204">
        <v>1.75</v>
      </c>
      <c r="G14204">
        <v>494</v>
      </c>
      <c r="H14204">
        <v>40098</v>
      </c>
      <c r="I14204">
        <v>104260</v>
      </c>
      <c r="J14204">
        <f t="shared" si="663"/>
        <v>181.61764705882356</v>
      </c>
      <c r="K14204">
        <f t="shared" si="664"/>
        <v>2015</v>
      </c>
      <c r="L14204">
        <f t="shared" si="665"/>
        <v>11</v>
      </c>
    </row>
    <row r="14205" spans="1:12" x14ac:dyDescent="0.25">
      <c r="A14205" s="1">
        <v>42325</v>
      </c>
      <c r="B14205">
        <v>493.5</v>
      </c>
      <c r="C14205">
        <v>494</v>
      </c>
      <c r="D14205">
        <v>484.5</v>
      </c>
      <c r="E14205">
        <v>487.75</v>
      </c>
      <c r="F14205">
        <v>6.5</v>
      </c>
      <c r="G14205">
        <v>487.5</v>
      </c>
      <c r="H14205">
        <v>66228</v>
      </c>
      <c r="I14205">
        <v>100893</v>
      </c>
      <c r="J14205">
        <f t="shared" si="663"/>
        <v>179.22794117647058</v>
      </c>
      <c r="K14205">
        <f t="shared" si="664"/>
        <v>2015</v>
      </c>
      <c r="L14205">
        <f t="shared" si="665"/>
        <v>11</v>
      </c>
    </row>
    <row r="14206" spans="1:12" x14ac:dyDescent="0.25">
      <c r="A14206" s="1">
        <v>42326</v>
      </c>
      <c r="B14206">
        <v>487.5</v>
      </c>
      <c r="C14206">
        <v>490.25</v>
      </c>
      <c r="D14206">
        <v>480.5</v>
      </c>
      <c r="E14206">
        <v>483.75</v>
      </c>
      <c r="F14206">
        <v>4.25</v>
      </c>
      <c r="G14206">
        <v>483.25</v>
      </c>
      <c r="H14206">
        <v>45924</v>
      </c>
      <c r="I14206">
        <v>89263</v>
      </c>
      <c r="J14206">
        <f t="shared" si="663"/>
        <v>177.66544117647055</v>
      </c>
      <c r="K14206">
        <f t="shared" si="664"/>
        <v>2015</v>
      </c>
      <c r="L14206">
        <f t="shared" si="665"/>
        <v>11</v>
      </c>
    </row>
    <row r="14207" spans="1:12" x14ac:dyDescent="0.25">
      <c r="A14207" s="1">
        <v>42327</v>
      </c>
      <c r="B14207">
        <v>483.25</v>
      </c>
      <c r="C14207">
        <v>492.75</v>
      </c>
      <c r="D14207">
        <v>481.5</v>
      </c>
      <c r="E14207">
        <v>490.5</v>
      </c>
      <c r="F14207">
        <v>7.5</v>
      </c>
      <c r="G14207">
        <v>490.75</v>
      </c>
      <c r="H14207">
        <v>40500</v>
      </c>
      <c r="I14207">
        <v>81915</v>
      </c>
      <c r="J14207">
        <f t="shared" si="663"/>
        <v>180.42279411764707</v>
      </c>
      <c r="K14207">
        <f t="shared" si="664"/>
        <v>2015</v>
      </c>
      <c r="L14207">
        <f t="shared" si="665"/>
        <v>11</v>
      </c>
    </row>
    <row r="14208" spans="1:12" x14ac:dyDescent="0.25">
      <c r="A14208" s="1">
        <v>42328</v>
      </c>
      <c r="B14208">
        <v>489.5</v>
      </c>
      <c r="C14208">
        <v>494.75</v>
      </c>
      <c r="D14208">
        <v>486.5</v>
      </c>
      <c r="E14208">
        <v>487.25</v>
      </c>
      <c r="F14208">
        <v>2.25</v>
      </c>
      <c r="G14208">
        <v>488.5</v>
      </c>
      <c r="H14208">
        <v>34578</v>
      </c>
      <c r="I14208">
        <v>73701</v>
      </c>
      <c r="J14208">
        <f t="shared" si="663"/>
        <v>179.59558823529412</v>
      </c>
      <c r="K14208">
        <f t="shared" si="664"/>
        <v>2015</v>
      </c>
      <c r="L14208">
        <f t="shared" si="665"/>
        <v>11</v>
      </c>
    </row>
    <row r="14209" spans="1:12" x14ac:dyDescent="0.25">
      <c r="A14209" s="1">
        <v>42331</v>
      </c>
      <c r="B14209">
        <v>485</v>
      </c>
      <c r="C14209">
        <v>497.25</v>
      </c>
      <c r="D14209">
        <v>484</v>
      </c>
      <c r="E14209">
        <v>494.75</v>
      </c>
      <c r="F14209">
        <v>6.5</v>
      </c>
      <c r="G14209">
        <v>495</v>
      </c>
      <c r="H14209">
        <v>39048</v>
      </c>
      <c r="I14209">
        <v>53973</v>
      </c>
      <c r="J14209">
        <f t="shared" si="663"/>
        <v>181.98529411764707</v>
      </c>
      <c r="K14209">
        <f t="shared" si="664"/>
        <v>2015</v>
      </c>
      <c r="L14209">
        <f t="shared" si="665"/>
        <v>11</v>
      </c>
    </row>
    <row r="14210" spans="1:12" x14ac:dyDescent="0.25">
      <c r="A14210" s="1">
        <v>42332</v>
      </c>
      <c r="B14210">
        <v>494.75</v>
      </c>
      <c r="C14210">
        <v>495</v>
      </c>
      <c r="D14210">
        <v>483.25</v>
      </c>
      <c r="E14210">
        <v>483.5</v>
      </c>
      <c r="F14210">
        <v>10.75</v>
      </c>
      <c r="G14210">
        <v>484.25</v>
      </c>
      <c r="H14210">
        <v>30787</v>
      </c>
      <c r="I14210">
        <v>37509</v>
      </c>
      <c r="J14210">
        <f t="shared" ref="J14210:J14273" si="666">G14210/100*5000/136</f>
        <v>178.03308823529412</v>
      </c>
      <c r="K14210">
        <f t="shared" ref="K14210:K14273" si="667">YEAR(A14210)</f>
        <v>2015</v>
      </c>
      <c r="L14210">
        <f t="shared" ref="L14210:L14273" si="668">MONTH(A14210)</f>
        <v>11</v>
      </c>
    </row>
    <row r="14211" spans="1:12" x14ac:dyDescent="0.25">
      <c r="A14211" s="1">
        <v>42333</v>
      </c>
      <c r="B14211">
        <v>484</v>
      </c>
      <c r="C14211">
        <v>487.5</v>
      </c>
      <c r="D14211">
        <v>479</v>
      </c>
      <c r="E14211">
        <v>479</v>
      </c>
      <c r="F14211">
        <v>5</v>
      </c>
      <c r="G14211">
        <v>479.25</v>
      </c>
      <c r="H14211">
        <v>37026</v>
      </c>
      <c r="I14211">
        <v>26835</v>
      </c>
      <c r="J14211">
        <f t="shared" si="666"/>
        <v>176.19485294117649</v>
      </c>
      <c r="K14211">
        <f t="shared" si="667"/>
        <v>2015</v>
      </c>
      <c r="L14211">
        <f t="shared" si="668"/>
        <v>11</v>
      </c>
    </row>
    <row r="14212" spans="1:12" x14ac:dyDescent="0.25">
      <c r="A14212" s="1">
        <v>42335</v>
      </c>
      <c r="B14212">
        <v>479</v>
      </c>
      <c r="C14212">
        <v>479.5</v>
      </c>
      <c r="D14212">
        <v>465</v>
      </c>
      <c r="E14212">
        <v>465.75</v>
      </c>
      <c r="F14212">
        <v>13.5</v>
      </c>
      <c r="G14212">
        <v>465.75</v>
      </c>
      <c r="H14212">
        <v>22268</v>
      </c>
      <c r="I14212">
        <v>14129</v>
      </c>
      <c r="J14212">
        <f t="shared" si="666"/>
        <v>171.23161764705881</v>
      </c>
      <c r="K14212">
        <f t="shared" si="667"/>
        <v>2015</v>
      </c>
      <c r="L14212">
        <f t="shared" si="668"/>
        <v>11</v>
      </c>
    </row>
    <row r="14213" spans="1:12" x14ac:dyDescent="0.25">
      <c r="A14213" s="1">
        <v>42338</v>
      </c>
      <c r="B14213">
        <v>460.75</v>
      </c>
      <c r="C14213">
        <v>464.75</v>
      </c>
      <c r="D14213">
        <v>458.75</v>
      </c>
      <c r="E14213">
        <v>460.25</v>
      </c>
      <c r="F14213">
        <v>5.75</v>
      </c>
      <c r="G14213">
        <v>460</v>
      </c>
      <c r="H14213">
        <v>8929</v>
      </c>
      <c r="I14213">
        <v>5896</v>
      </c>
      <c r="J14213">
        <f t="shared" si="666"/>
        <v>169.11764705882354</v>
      </c>
      <c r="K14213">
        <f t="shared" si="667"/>
        <v>2015</v>
      </c>
      <c r="L14213">
        <f t="shared" si="668"/>
        <v>11</v>
      </c>
    </row>
    <row r="14214" spans="1:12" x14ac:dyDescent="0.25">
      <c r="A14214" s="1">
        <v>42339</v>
      </c>
      <c r="B14214">
        <v>460</v>
      </c>
      <c r="C14214">
        <v>464</v>
      </c>
      <c r="D14214">
        <v>456.5</v>
      </c>
      <c r="E14214">
        <v>456.75</v>
      </c>
      <c r="F14214">
        <v>3.5</v>
      </c>
      <c r="G14214">
        <v>456.5</v>
      </c>
      <c r="H14214">
        <v>1375</v>
      </c>
      <c r="I14214">
        <v>2704</v>
      </c>
      <c r="J14214">
        <f t="shared" si="666"/>
        <v>167.83088235294122</v>
      </c>
      <c r="K14214">
        <f t="shared" si="667"/>
        <v>2015</v>
      </c>
      <c r="L14214">
        <f t="shared" si="668"/>
        <v>12</v>
      </c>
    </row>
    <row r="14215" spans="1:12" x14ac:dyDescent="0.25">
      <c r="A14215" s="1">
        <v>42340</v>
      </c>
      <c r="B14215">
        <v>458.25</v>
      </c>
      <c r="C14215">
        <v>459</v>
      </c>
      <c r="D14215">
        <v>451.25</v>
      </c>
      <c r="E14215">
        <v>452.5</v>
      </c>
      <c r="F14215">
        <v>4.25</v>
      </c>
      <c r="G14215">
        <v>452.25</v>
      </c>
      <c r="H14215">
        <v>794</v>
      </c>
      <c r="I14215">
        <v>1050</v>
      </c>
      <c r="J14215">
        <f t="shared" si="666"/>
        <v>166.26838235294119</v>
      </c>
      <c r="K14215">
        <f t="shared" si="667"/>
        <v>2015</v>
      </c>
      <c r="L14215">
        <f t="shared" si="668"/>
        <v>12</v>
      </c>
    </row>
    <row r="14216" spans="1:12" x14ac:dyDescent="0.25">
      <c r="A14216" s="1">
        <v>42341</v>
      </c>
      <c r="B14216">
        <v>452</v>
      </c>
      <c r="C14216">
        <v>469.25</v>
      </c>
      <c r="D14216">
        <v>452</v>
      </c>
      <c r="E14216">
        <v>464.75</v>
      </c>
      <c r="F14216">
        <v>12.5</v>
      </c>
      <c r="G14216">
        <v>464.75</v>
      </c>
      <c r="H14216">
        <v>419</v>
      </c>
      <c r="I14216">
        <v>669</v>
      </c>
      <c r="J14216">
        <f t="shared" si="666"/>
        <v>170.8639705882353</v>
      </c>
      <c r="K14216">
        <f t="shared" si="667"/>
        <v>2015</v>
      </c>
      <c r="L14216">
        <f t="shared" si="668"/>
        <v>12</v>
      </c>
    </row>
    <row r="14217" spans="1:12" x14ac:dyDescent="0.25">
      <c r="A14217" s="1">
        <v>42342</v>
      </c>
      <c r="B14217">
        <v>465</v>
      </c>
      <c r="C14217">
        <v>470.75</v>
      </c>
      <c r="D14217">
        <v>465</v>
      </c>
      <c r="E14217">
        <v>470.25</v>
      </c>
      <c r="F14217">
        <v>6.5</v>
      </c>
      <c r="G14217">
        <v>471.25</v>
      </c>
      <c r="H14217">
        <v>328</v>
      </c>
      <c r="I14217">
        <v>414</v>
      </c>
      <c r="J14217">
        <f t="shared" si="666"/>
        <v>173.25367647058823</v>
      </c>
      <c r="K14217">
        <f t="shared" si="667"/>
        <v>2015</v>
      </c>
      <c r="L14217">
        <f t="shared" si="668"/>
        <v>12</v>
      </c>
    </row>
    <row r="14218" spans="1:12" x14ac:dyDescent="0.25">
      <c r="A14218" s="1">
        <v>42345</v>
      </c>
      <c r="B14218">
        <v>474.75</v>
      </c>
      <c r="C14218">
        <v>474.75</v>
      </c>
      <c r="D14218">
        <v>471.25</v>
      </c>
      <c r="E14218">
        <v>471.25</v>
      </c>
      <c r="F14218">
        <v>1</v>
      </c>
      <c r="G14218">
        <v>470.25</v>
      </c>
      <c r="H14218">
        <v>284</v>
      </c>
      <c r="I14218">
        <v>346</v>
      </c>
      <c r="J14218">
        <f t="shared" si="666"/>
        <v>172.8860294117647</v>
      </c>
      <c r="K14218">
        <f t="shared" si="667"/>
        <v>2015</v>
      </c>
      <c r="L14218">
        <f t="shared" si="668"/>
        <v>12</v>
      </c>
    </row>
    <row r="14219" spans="1:12" x14ac:dyDescent="0.25">
      <c r="A14219" s="1">
        <v>42346</v>
      </c>
      <c r="B14219">
        <v>471</v>
      </c>
      <c r="C14219">
        <v>471.75</v>
      </c>
      <c r="D14219">
        <v>466.5</v>
      </c>
      <c r="E14219">
        <v>470.25</v>
      </c>
      <c r="F14219">
        <v>0.5</v>
      </c>
      <c r="G14219">
        <v>470.75</v>
      </c>
      <c r="H14219">
        <v>134</v>
      </c>
      <c r="I14219">
        <v>382</v>
      </c>
      <c r="J14219">
        <f t="shared" si="666"/>
        <v>173.06985294117644</v>
      </c>
      <c r="K14219">
        <f t="shared" si="667"/>
        <v>2015</v>
      </c>
      <c r="L14219">
        <f t="shared" si="668"/>
        <v>12</v>
      </c>
    </row>
    <row r="14220" spans="1:12" x14ac:dyDescent="0.25">
      <c r="A14220" s="1">
        <v>42347</v>
      </c>
      <c r="B14220">
        <v>469.75</v>
      </c>
      <c r="C14220">
        <v>479.75</v>
      </c>
      <c r="D14220">
        <v>469.75</v>
      </c>
      <c r="E14220">
        <v>476</v>
      </c>
      <c r="F14220">
        <v>7.25</v>
      </c>
      <c r="G14220">
        <v>478</v>
      </c>
      <c r="H14220">
        <v>36</v>
      </c>
      <c r="I14220">
        <v>174</v>
      </c>
      <c r="J14220">
        <f t="shared" si="666"/>
        <v>175.73529411764707</v>
      </c>
      <c r="K14220">
        <f t="shared" si="667"/>
        <v>2015</v>
      </c>
      <c r="L14220">
        <f t="shared" si="668"/>
        <v>12</v>
      </c>
    </row>
    <row r="14221" spans="1:12" x14ac:dyDescent="0.25">
      <c r="A14221" s="1">
        <v>42348</v>
      </c>
      <c r="B14221">
        <v>478.5</v>
      </c>
      <c r="C14221">
        <v>487.75</v>
      </c>
      <c r="D14221">
        <v>476.75</v>
      </c>
      <c r="E14221">
        <v>487.75</v>
      </c>
      <c r="F14221">
        <v>6.5</v>
      </c>
      <c r="G14221">
        <v>484.5</v>
      </c>
      <c r="H14221">
        <v>32</v>
      </c>
      <c r="I14221">
        <v>86</v>
      </c>
      <c r="J14221">
        <f t="shared" si="666"/>
        <v>178.125</v>
      </c>
      <c r="K14221">
        <f t="shared" si="667"/>
        <v>2015</v>
      </c>
      <c r="L14221">
        <f t="shared" si="668"/>
        <v>12</v>
      </c>
    </row>
    <row r="14222" spans="1:12" x14ac:dyDescent="0.25">
      <c r="A14222" s="1">
        <v>42349</v>
      </c>
      <c r="B14222">
        <v>487.5</v>
      </c>
      <c r="C14222">
        <v>491.25</v>
      </c>
      <c r="D14222">
        <v>480</v>
      </c>
      <c r="E14222">
        <v>480.5</v>
      </c>
      <c r="F14222">
        <v>1.75</v>
      </c>
      <c r="G14222">
        <v>482.75</v>
      </c>
      <c r="H14222">
        <v>46</v>
      </c>
      <c r="I14222">
        <v>67</v>
      </c>
      <c r="J14222">
        <f t="shared" si="666"/>
        <v>177.48161764705881</v>
      </c>
      <c r="K14222">
        <f t="shared" si="667"/>
        <v>2015</v>
      </c>
      <c r="L14222">
        <f t="shared" si="668"/>
        <v>12</v>
      </c>
    </row>
    <row r="14223" spans="1:12" x14ac:dyDescent="0.25">
      <c r="A14223" s="1">
        <v>42352</v>
      </c>
      <c r="B14223">
        <v>491.5</v>
      </c>
      <c r="C14223">
        <v>497</v>
      </c>
      <c r="D14223">
        <v>488.25</v>
      </c>
      <c r="E14223">
        <v>492.25</v>
      </c>
      <c r="F14223">
        <v>3</v>
      </c>
      <c r="G14223">
        <v>493.5</v>
      </c>
      <c r="H14223">
        <v>35505</v>
      </c>
      <c r="I14223">
        <v>202616</v>
      </c>
      <c r="J14223">
        <f t="shared" si="666"/>
        <v>181.43382352941174</v>
      </c>
      <c r="K14223">
        <f t="shared" si="667"/>
        <v>2015</v>
      </c>
      <c r="L14223">
        <f t="shared" si="668"/>
        <v>12</v>
      </c>
    </row>
    <row r="14224" spans="1:12" x14ac:dyDescent="0.25">
      <c r="A14224" s="1">
        <v>42353</v>
      </c>
      <c r="B14224">
        <v>491</v>
      </c>
      <c r="C14224">
        <v>498</v>
      </c>
      <c r="D14224">
        <v>486.25</v>
      </c>
      <c r="E14224">
        <v>493</v>
      </c>
      <c r="F14224">
        <v>0.75</v>
      </c>
      <c r="G14224">
        <v>494.25</v>
      </c>
      <c r="H14224">
        <v>47874</v>
      </c>
      <c r="I14224">
        <v>201236</v>
      </c>
      <c r="J14224">
        <f t="shared" si="666"/>
        <v>181.70955882352942</v>
      </c>
      <c r="K14224">
        <f t="shared" si="667"/>
        <v>2015</v>
      </c>
      <c r="L14224">
        <f t="shared" si="668"/>
        <v>12</v>
      </c>
    </row>
    <row r="14225" spans="1:12" x14ac:dyDescent="0.25">
      <c r="A14225" s="1">
        <v>42354</v>
      </c>
      <c r="B14225">
        <v>493.25</v>
      </c>
      <c r="C14225">
        <v>497</v>
      </c>
      <c r="D14225">
        <v>483.25</v>
      </c>
      <c r="E14225">
        <v>484</v>
      </c>
      <c r="F14225">
        <v>10.75</v>
      </c>
      <c r="G14225">
        <v>483.5</v>
      </c>
      <c r="H14225">
        <v>54919</v>
      </c>
      <c r="I14225">
        <v>196877</v>
      </c>
      <c r="J14225">
        <f t="shared" si="666"/>
        <v>177.75735294117646</v>
      </c>
      <c r="K14225">
        <f t="shared" si="667"/>
        <v>2015</v>
      </c>
      <c r="L14225">
        <f t="shared" si="668"/>
        <v>12</v>
      </c>
    </row>
    <row r="14226" spans="1:12" x14ac:dyDescent="0.25">
      <c r="A14226" s="1">
        <v>42355</v>
      </c>
      <c r="B14226">
        <v>482.75</v>
      </c>
      <c r="C14226">
        <v>488.25</v>
      </c>
      <c r="D14226">
        <v>472.25</v>
      </c>
      <c r="E14226">
        <v>485</v>
      </c>
      <c r="F14226">
        <v>0.5</v>
      </c>
      <c r="G14226">
        <v>484</v>
      </c>
      <c r="H14226">
        <v>71392</v>
      </c>
      <c r="I14226">
        <v>196406</v>
      </c>
      <c r="J14226">
        <f t="shared" si="666"/>
        <v>177.94117647058823</v>
      </c>
      <c r="K14226">
        <f t="shared" si="667"/>
        <v>2015</v>
      </c>
      <c r="L14226">
        <f t="shared" si="668"/>
        <v>12</v>
      </c>
    </row>
    <row r="14227" spans="1:12" x14ac:dyDescent="0.25">
      <c r="A14227" s="1">
        <v>42356</v>
      </c>
      <c r="B14227">
        <v>486</v>
      </c>
      <c r="C14227">
        <v>499</v>
      </c>
      <c r="D14227">
        <v>481</v>
      </c>
      <c r="E14227">
        <v>486.75</v>
      </c>
      <c r="F14227">
        <v>2.75</v>
      </c>
      <c r="G14227">
        <v>486.75</v>
      </c>
      <c r="H14227">
        <v>70256</v>
      </c>
      <c r="I14227">
        <v>199073</v>
      </c>
      <c r="J14227">
        <f t="shared" si="666"/>
        <v>178.95220588235293</v>
      </c>
      <c r="K14227">
        <f t="shared" si="667"/>
        <v>2015</v>
      </c>
      <c r="L14227">
        <f t="shared" si="668"/>
        <v>12</v>
      </c>
    </row>
    <row r="14228" spans="1:12" x14ac:dyDescent="0.25">
      <c r="A14228" s="1">
        <v>42359</v>
      </c>
      <c r="B14228">
        <v>486</v>
      </c>
      <c r="C14228">
        <v>491</v>
      </c>
      <c r="D14228">
        <v>478.25</v>
      </c>
      <c r="E14228">
        <v>480.25</v>
      </c>
      <c r="F14228">
        <v>7.75</v>
      </c>
      <c r="G14228">
        <v>479</v>
      </c>
      <c r="H14228">
        <v>43026</v>
      </c>
      <c r="I14228">
        <v>193287</v>
      </c>
      <c r="J14228">
        <f t="shared" si="666"/>
        <v>176.10294117647058</v>
      </c>
      <c r="K14228">
        <f t="shared" si="667"/>
        <v>2015</v>
      </c>
      <c r="L14228">
        <f t="shared" si="668"/>
        <v>12</v>
      </c>
    </row>
    <row r="14229" spans="1:12" x14ac:dyDescent="0.25">
      <c r="A14229" s="1">
        <v>42360</v>
      </c>
      <c r="B14229">
        <v>480</v>
      </c>
      <c r="C14229">
        <v>482.75</v>
      </c>
      <c r="D14229">
        <v>471.25</v>
      </c>
      <c r="E14229">
        <v>472.75</v>
      </c>
      <c r="F14229">
        <v>7.25</v>
      </c>
      <c r="G14229">
        <v>471.75</v>
      </c>
      <c r="H14229">
        <v>43350</v>
      </c>
      <c r="I14229">
        <v>196742</v>
      </c>
      <c r="J14229">
        <f t="shared" si="666"/>
        <v>173.4375</v>
      </c>
      <c r="K14229">
        <f t="shared" si="667"/>
        <v>2015</v>
      </c>
      <c r="L14229">
        <f t="shared" si="668"/>
        <v>12</v>
      </c>
    </row>
    <row r="14230" spans="1:12" x14ac:dyDescent="0.25">
      <c r="A14230" s="1">
        <v>42361</v>
      </c>
      <c r="B14230">
        <v>472.5</v>
      </c>
      <c r="C14230">
        <v>475</v>
      </c>
      <c r="D14230">
        <v>468</v>
      </c>
      <c r="E14230">
        <v>468.5</v>
      </c>
      <c r="F14230">
        <v>2.25</v>
      </c>
      <c r="G14230">
        <v>469.5</v>
      </c>
      <c r="H14230">
        <v>39047</v>
      </c>
      <c r="I14230">
        <v>205243</v>
      </c>
      <c r="J14230">
        <f t="shared" si="666"/>
        <v>172.61029411764707</v>
      </c>
      <c r="K14230">
        <f t="shared" si="667"/>
        <v>2015</v>
      </c>
      <c r="L14230">
        <f t="shared" si="668"/>
        <v>12</v>
      </c>
    </row>
    <row r="14231" spans="1:12" x14ac:dyDescent="0.25">
      <c r="A14231" s="1">
        <v>42362</v>
      </c>
      <c r="B14231">
        <v>468.5</v>
      </c>
      <c r="C14231">
        <v>471.75</v>
      </c>
      <c r="D14231">
        <v>467.25</v>
      </c>
      <c r="E14231">
        <v>468.25</v>
      </c>
      <c r="F14231">
        <v>2</v>
      </c>
      <c r="G14231">
        <v>467.5</v>
      </c>
      <c r="H14231">
        <v>20327</v>
      </c>
      <c r="I14231">
        <v>213591</v>
      </c>
      <c r="J14231">
        <f t="shared" si="666"/>
        <v>171.875</v>
      </c>
      <c r="K14231">
        <f t="shared" si="667"/>
        <v>2015</v>
      </c>
      <c r="L14231">
        <f t="shared" si="668"/>
        <v>12</v>
      </c>
    </row>
    <row r="14232" spans="1:12" x14ac:dyDescent="0.25">
      <c r="A14232" s="1">
        <v>42366</v>
      </c>
      <c r="B14232">
        <v>468</v>
      </c>
      <c r="C14232">
        <v>472.5</v>
      </c>
      <c r="D14232">
        <v>466</v>
      </c>
      <c r="E14232">
        <v>466.5</v>
      </c>
      <c r="F14232">
        <v>1</v>
      </c>
      <c r="G14232">
        <v>466.5</v>
      </c>
      <c r="H14232">
        <v>29276</v>
      </c>
      <c r="I14232">
        <v>215761</v>
      </c>
      <c r="J14232">
        <f t="shared" si="666"/>
        <v>171.50735294117646</v>
      </c>
      <c r="K14232">
        <f t="shared" si="667"/>
        <v>2015</v>
      </c>
      <c r="L14232">
        <f t="shared" si="668"/>
        <v>12</v>
      </c>
    </row>
    <row r="14233" spans="1:12" x14ac:dyDescent="0.25">
      <c r="A14233" s="1">
        <v>42367</v>
      </c>
      <c r="B14233">
        <v>467.5</v>
      </c>
      <c r="C14233">
        <v>476.75</v>
      </c>
      <c r="D14233">
        <v>467</v>
      </c>
      <c r="E14233">
        <v>476</v>
      </c>
      <c r="F14233">
        <v>9.25</v>
      </c>
      <c r="G14233">
        <v>475.75</v>
      </c>
      <c r="H14233">
        <v>34608</v>
      </c>
      <c r="I14233">
        <v>216050</v>
      </c>
      <c r="J14233">
        <f t="shared" si="666"/>
        <v>174.90808823529412</v>
      </c>
      <c r="K14233">
        <f t="shared" si="667"/>
        <v>2015</v>
      </c>
      <c r="L14233">
        <f t="shared" si="668"/>
        <v>12</v>
      </c>
    </row>
    <row r="14234" spans="1:12" x14ac:dyDescent="0.25">
      <c r="A14234" s="1">
        <v>42368</v>
      </c>
      <c r="B14234">
        <v>476.5</v>
      </c>
      <c r="C14234">
        <v>479.5</v>
      </c>
      <c r="D14234">
        <v>469.25</v>
      </c>
      <c r="E14234">
        <v>469.25</v>
      </c>
      <c r="F14234">
        <v>6</v>
      </c>
      <c r="G14234">
        <v>469.75</v>
      </c>
      <c r="H14234">
        <v>39744</v>
      </c>
      <c r="I14234">
        <v>214801</v>
      </c>
      <c r="J14234">
        <f t="shared" si="666"/>
        <v>172.70220588235293</v>
      </c>
      <c r="K14234">
        <f t="shared" si="667"/>
        <v>2015</v>
      </c>
      <c r="L14234">
        <f t="shared" si="668"/>
        <v>12</v>
      </c>
    </row>
    <row r="14235" spans="1:12" x14ac:dyDescent="0.25">
      <c r="A14235" s="1">
        <v>42369</v>
      </c>
      <c r="B14235">
        <v>469.75</v>
      </c>
      <c r="C14235">
        <v>472.5</v>
      </c>
      <c r="D14235">
        <v>468.75</v>
      </c>
      <c r="E14235">
        <v>470</v>
      </c>
      <c r="F14235">
        <v>0.25</v>
      </c>
      <c r="G14235">
        <v>470</v>
      </c>
      <c r="H14235">
        <v>22163</v>
      </c>
      <c r="I14235">
        <v>219022</v>
      </c>
      <c r="J14235">
        <f t="shared" si="666"/>
        <v>172.79411764705881</v>
      </c>
      <c r="K14235">
        <f t="shared" si="667"/>
        <v>2015</v>
      </c>
      <c r="L14235">
        <f t="shared" si="668"/>
        <v>12</v>
      </c>
    </row>
    <row r="14236" spans="1:12" x14ac:dyDescent="0.25">
      <c r="A14236" s="1">
        <v>42373</v>
      </c>
      <c r="B14236">
        <v>472.75</v>
      </c>
      <c r="C14236">
        <v>473.5</v>
      </c>
      <c r="D14236">
        <v>456</v>
      </c>
      <c r="E14236">
        <v>459.75</v>
      </c>
      <c r="F14236">
        <v>11.75</v>
      </c>
      <c r="G14236">
        <v>458.25</v>
      </c>
      <c r="H14236">
        <v>75993</v>
      </c>
      <c r="I14236">
        <v>220137</v>
      </c>
      <c r="J14236">
        <f t="shared" si="666"/>
        <v>168.47426470588232</v>
      </c>
      <c r="K14236">
        <f t="shared" si="667"/>
        <v>2016</v>
      </c>
      <c r="L14236">
        <f t="shared" si="668"/>
        <v>1</v>
      </c>
    </row>
    <row r="14237" spans="1:12" x14ac:dyDescent="0.25">
      <c r="A14237" s="1">
        <v>42374</v>
      </c>
      <c r="B14237">
        <v>460.25</v>
      </c>
      <c r="C14237">
        <v>464.75</v>
      </c>
      <c r="D14237">
        <v>458.5</v>
      </c>
      <c r="E14237">
        <v>461</v>
      </c>
      <c r="F14237">
        <v>3</v>
      </c>
      <c r="G14237">
        <v>461.25</v>
      </c>
      <c r="H14237">
        <v>48052</v>
      </c>
      <c r="I14237">
        <v>238128</v>
      </c>
      <c r="J14237">
        <f t="shared" si="666"/>
        <v>169.57720588235293</v>
      </c>
      <c r="K14237">
        <f t="shared" si="667"/>
        <v>2016</v>
      </c>
      <c r="L14237">
        <f t="shared" si="668"/>
        <v>1</v>
      </c>
    </row>
    <row r="14238" spans="1:12" x14ac:dyDescent="0.25">
      <c r="A14238" s="1">
        <v>42375</v>
      </c>
      <c r="B14238">
        <v>461.25</v>
      </c>
      <c r="C14238">
        <v>465.75</v>
      </c>
      <c r="D14238">
        <v>456.75</v>
      </c>
      <c r="E14238">
        <v>462.75</v>
      </c>
      <c r="F14238">
        <v>1.5</v>
      </c>
      <c r="G14238">
        <v>462.75</v>
      </c>
      <c r="H14238">
        <v>43806</v>
      </c>
      <c r="I14238">
        <v>241992</v>
      </c>
      <c r="J14238">
        <f t="shared" si="666"/>
        <v>170.12867647058826</v>
      </c>
      <c r="K14238">
        <f t="shared" si="667"/>
        <v>2016</v>
      </c>
      <c r="L14238">
        <f t="shared" si="668"/>
        <v>1</v>
      </c>
    </row>
    <row r="14239" spans="1:12" x14ac:dyDescent="0.25">
      <c r="A14239" s="1">
        <v>42376</v>
      </c>
      <c r="B14239">
        <v>464</v>
      </c>
      <c r="C14239">
        <v>469</v>
      </c>
      <c r="D14239">
        <v>456.25</v>
      </c>
      <c r="E14239">
        <v>468</v>
      </c>
      <c r="F14239">
        <v>5.75</v>
      </c>
      <c r="G14239">
        <v>468.5</v>
      </c>
      <c r="H14239">
        <v>61291</v>
      </c>
      <c r="I14239">
        <v>243337</v>
      </c>
      <c r="J14239">
        <f t="shared" si="666"/>
        <v>172.24264705882351</v>
      </c>
      <c r="K14239">
        <f t="shared" si="667"/>
        <v>2016</v>
      </c>
      <c r="L14239">
        <f t="shared" si="668"/>
        <v>1</v>
      </c>
    </row>
    <row r="14240" spans="1:12" x14ac:dyDescent="0.25">
      <c r="A14240" s="1">
        <v>42377</v>
      </c>
      <c r="B14240">
        <v>468.25</v>
      </c>
      <c r="C14240">
        <v>480</v>
      </c>
      <c r="D14240">
        <v>467.5</v>
      </c>
      <c r="E14240">
        <v>480</v>
      </c>
      <c r="F14240">
        <v>10</v>
      </c>
      <c r="G14240">
        <v>478.5</v>
      </c>
      <c r="H14240">
        <v>80603</v>
      </c>
      <c r="I14240">
        <v>244784</v>
      </c>
      <c r="J14240">
        <f t="shared" si="666"/>
        <v>175.91911764705881</v>
      </c>
      <c r="K14240">
        <f t="shared" si="667"/>
        <v>2016</v>
      </c>
      <c r="L14240">
        <f t="shared" si="668"/>
        <v>1</v>
      </c>
    </row>
    <row r="14241" spans="1:12" x14ac:dyDescent="0.25">
      <c r="A14241" s="1">
        <v>42380</v>
      </c>
      <c r="B14241">
        <v>481.25</v>
      </c>
      <c r="C14241">
        <v>481.5</v>
      </c>
      <c r="D14241">
        <v>466.5</v>
      </c>
      <c r="E14241">
        <v>469.75</v>
      </c>
      <c r="F14241">
        <v>9.5</v>
      </c>
      <c r="G14241">
        <v>469</v>
      </c>
      <c r="H14241">
        <v>69330</v>
      </c>
      <c r="I14241">
        <v>232786</v>
      </c>
      <c r="J14241">
        <f t="shared" si="666"/>
        <v>172.42647058823533</v>
      </c>
      <c r="K14241">
        <f t="shared" si="667"/>
        <v>2016</v>
      </c>
      <c r="L14241">
        <f t="shared" si="668"/>
        <v>1</v>
      </c>
    </row>
    <row r="14242" spans="1:12" x14ac:dyDescent="0.25">
      <c r="A14242" s="1">
        <v>42381</v>
      </c>
      <c r="B14242">
        <v>470.25</v>
      </c>
      <c r="C14242">
        <v>483.25</v>
      </c>
      <c r="D14242">
        <v>462.5</v>
      </c>
      <c r="E14242">
        <v>479.5</v>
      </c>
      <c r="F14242">
        <v>12.25</v>
      </c>
      <c r="G14242">
        <v>481.25</v>
      </c>
      <c r="H14242">
        <v>107198</v>
      </c>
      <c r="I14242">
        <v>231835</v>
      </c>
      <c r="J14242">
        <f t="shared" si="666"/>
        <v>176.93014705882354</v>
      </c>
      <c r="K14242">
        <f t="shared" si="667"/>
        <v>2016</v>
      </c>
      <c r="L14242">
        <f t="shared" si="668"/>
        <v>1</v>
      </c>
    </row>
    <row r="14243" spans="1:12" x14ac:dyDescent="0.25">
      <c r="A14243" s="1">
        <v>42382</v>
      </c>
      <c r="B14243">
        <v>480.5</v>
      </c>
      <c r="C14243">
        <v>484.25</v>
      </c>
      <c r="D14243">
        <v>476.5</v>
      </c>
      <c r="E14243">
        <v>478</v>
      </c>
      <c r="F14243">
        <v>3.25</v>
      </c>
      <c r="G14243">
        <v>478</v>
      </c>
      <c r="H14243">
        <v>61664</v>
      </c>
      <c r="I14243">
        <v>227687</v>
      </c>
      <c r="J14243">
        <f t="shared" si="666"/>
        <v>175.73529411764707</v>
      </c>
      <c r="K14243">
        <f t="shared" si="667"/>
        <v>2016</v>
      </c>
      <c r="L14243">
        <f t="shared" si="668"/>
        <v>1</v>
      </c>
    </row>
    <row r="14244" spans="1:12" x14ac:dyDescent="0.25">
      <c r="A14244" s="1">
        <v>42383</v>
      </c>
      <c r="B14244">
        <v>478</v>
      </c>
      <c r="C14244">
        <v>478</v>
      </c>
      <c r="D14244">
        <v>468</v>
      </c>
      <c r="E14244">
        <v>469</v>
      </c>
      <c r="F14244">
        <v>9.25</v>
      </c>
      <c r="G14244">
        <v>468.75</v>
      </c>
      <c r="H14244">
        <v>58791</v>
      </c>
      <c r="I14244">
        <v>221739</v>
      </c>
      <c r="J14244">
        <f t="shared" si="666"/>
        <v>172.33455882352942</v>
      </c>
      <c r="K14244">
        <f t="shared" si="667"/>
        <v>2016</v>
      </c>
      <c r="L14244">
        <f t="shared" si="668"/>
        <v>1</v>
      </c>
    </row>
    <row r="14245" spans="1:12" x14ac:dyDescent="0.25">
      <c r="A14245" s="1">
        <v>42384</v>
      </c>
      <c r="B14245">
        <v>468.75</v>
      </c>
      <c r="C14245">
        <v>474.5</v>
      </c>
      <c r="D14245">
        <v>465</v>
      </c>
      <c r="E14245">
        <v>473</v>
      </c>
      <c r="F14245">
        <v>5</v>
      </c>
      <c r="G14245">
        <v>473.75</v>
      </c>
      <c r="H14245">
        <v>49801</v>
      </c>
      <c r="I14245">
        <v>225976</v>
      </c>
      <c r="J14245">
        <f t="shared" si="666"/>
        <v>174.17279411764707</v>
      </c>
      <c r="K14245">
        <f t="shared" si="667"/>
        <v>2016</v>
      </c>
      <c r="L14245">
        <f t="shared" si="668"/>
        <v>1</v>
      </c>
    </row>
    <row r="14246" spans="1:12" x14ac:dyDescent="0.25">
      <c r="A14246" s="1">
        <v>42388</v>
      </c>
      <c r="B14246">
        <v>475</v>
      </c>
      <c r="C14246">
        <v>479</v>
      </c>
      <c r="D14246">
        <v>470.5</v>
      </c>
      <c r="E14246">
        <v>472.5</v>
      </c>
      <c r="F14246">
        <v>0.75</v>
      </c>
      <c r="G14246">
        <v>474.5</v>
      </c>
      <c r="H14246">
        <v>50811</v>
      </c>
      <c r="I14246">
        <v>226576</v>
      </c>
      <c r="J14246">
        <f t="shared" si="666"/>
        <v>174.4485294117647</v>
      </c>
      <c r="K14246">
        <f t="shared" si="667"/>
        <v>2016</v>
      </c>
      <c r="L14246">
        <f t="shared" si="668"/>
        <v>1</v>
      </c>
    </row>
    <row r="14247" spans="1:12" x14ac:dyDescent="0.25">
      <c r="A14247" s="1">
        <v>42389</v>
      </c>
      <c r="B14247">
        <v>473</v>
      </c>
      <c r="C14247">
        <v>475.5</v>
      </c>
      <c r="D14247">
        <v>467.25</v>
      </c>
      <c r="E14247">
        <v>471.25</v>
      </c>
      <c r="F14247">
        <v>3</v>
      </c>
      <c r="G14247">
        <v>471.5</v>
      </c>
      <c r="H14247">
        <v>54988</v>
      </c>
      <c r="I14247">
        <v>223170</v>
      </c>
      <c r="J14247">
        <f t="shared" si="666"/>
        <v>173.34558823529412</v>
      </c>
      <c r="K14247">
        <f t="shared" si="667"/>
        <v>2016</v>
      </c>
      <c r="L14247">
        <f t="shared" si="668"/>
        <v>1</v>
      </c>
    </row>
    <row r="14248" spans="1:12" x14ac:dyDescent="0.25">
      <c r="A14248" s="1">
        <v>42390</v>
      </c>
      <c r="B14248">
        <v>473</v>
      </c>
      <c r="C14248">
        <v>480</v>
      </c>
      <c r="D14248">
        <v>470.5</v>
      </c>
      <c r="E14248">
        <v>475.5</v>
      </c>
      <c r="F14248">
        <v>3.5</v>
      </c>
      <c r="G14248">
        <v>475</v>
      </c>
      <c r="H14248">
        <v>64419</v>
      </c>
      <c r="I14248">
        <v>223727</v>
      </c>
      <c r="J14248">
        <f t="shared" si="666"/>
        <v>174.63235294117646</v>
      </c>
      <c r="K14248">
        <f t="shared" si="667"/>
        <v>2016</v>
      </c>
      <c r="L14248">
        <f t="shared" si="668"/>
        <v>1</v>
      </c>
    </row>
    <row r="14249" spans="1:12" x14ac:dyDescent="0.25">
      <c r="A14249" s="1">
        <v>42391</v>
      </c>
      <c r="B14249">
        <v>475.5</v>
      </c>
      <c r="C14249">
        <v>480</v>
      </c>
      <c r="D14249">
        <v>472.5</v>
      </c>
      <c r="E14249">
        <v>477.5</v>
      </c>
      <c r="F14249">
        <v>0.5</v>
      </c>
      <c r="G14249">
        <v>475.5</v>
      </c>
      <c r="H14249">
        <v>46625</v>
      </c>
      <c r="I14249">
        <v>220253</v>
      </c>
      <c r="J14249">
        <f t="shared" si="666"/>
        <v>174.81617647058823</v>
      </c>
      <c r="K14249">
        <f t="shared" si="667"/>
        <v>2016</v>
      </c>
      <c r="L14249">
        <f t="shared" si="668"/>
        <v>1</v>
      </c>
    </row>
    <row r="14250" spans="1:12" x14ac:dyDescent="0.25">
      <c r="A14250" s="1">
        <v>42394</v>
      </c>
      <c r="B14250">
        <v>476</v>
      </c>
      <c r="C14250">
        <v>483.75</v>
      </c>
      <c r="D14250">
        <v>472.5</v>
      </c>
      <c r="E14250">
        <v>479.5</v>
      </c>
      <c r="F14250">
        <v>6</v>
      </c>
      <c r="G14250">
        <v>481.5</v>
      </c>
      <c r="H14250">
        <v>67725</v>
      </c>
      <c r="I14250">
        <v>214176</v>
      </c>
      <c r="J14250">
        <f t="shared" si="666"/>
        <v>177.02205882352945</v>
      </c>
      <c r="K14250">
        <f t="shared" si="667"/>
        <v>2016</v>
      </c>
      <c r="L14250">
        <f t="shared" si="668"/>
        <v>1</v>
      </c>
    </row>
    <row r="14251" spans="1:12" x14ac:dyDescent="0.25">
      <c r="A14251" s="1">
        <v>42395</v>
      </c>
      <c r="B14251">
        <v>481.5</v>
      </c>
      <c r="C14251">
        <v>488.5</v>
      </c>
      <c r="D14251">
        <v>478</v>
      </c>
      <c r="E14251">
        <v>484</v>
      </c>
      <c r="F14251">
        <v>3.25</v>
      </c>
      <c r="G14251">
        <v>484.75</v>
      </c>
      <c r="H14251">
        <v>67694</v>
      </c>
      <c r="I14251">
        <v>206883</v>
      </c>
      <c r="J14251">
        <f t="shared" si="666"/>
        <v>178.21691176470588</v>
      </c>
      <c r="K14251">
        <f t="shared" si="667"/>
        <v>2016</v>
      </c>
      <c r="L14251">
        <f t="shared" si="668"/>
        <v>1</v>
      </c>
    </row>
    <row r="14252" spans="1:12" x14ac:dyDescent="0.25">
      <c r="A14252" s="1">
        <v>42396</v>
      </c>
      <c r="B14252">
        <v>484.75</v>
      </c>
      <c r="C14252">
        <v>485.75</v>
      </c>
      <c r="D14252">
        <v>473.5</v>
      </c>
      <c r="E14252">
        <v>476.5</v>
      </c>
      <c r="F14252">
        <v>8.25</v>
      </c>
      <c r="G14252">
        <v>476.5</v>
      </c>
      <c r="H14252">
        <v>74816</v>
      </c>
      <c r="I14252">
        <v>202666</v>
      </c>
      <c r="J14252">
        <f t="shared" si="666"/>
        <v>175.18382352941177</v>
      </c>
      <c r="K14252">
        <f t="shared" si="667"/>
        <v>2016</v>
      </c>
      <c r="L14252">
        <f t="shared" si="668"/>
        <v>1</v>
      </c>
    </row>
    <row r="14253" spans="1:12" x14ac:dyDescent="0.25">
      <c r="A14253" s="1">
        <v>42397</v>
      </c>
      <c r="B14253">
        <v>477</v>
      </c>
      <c r="C14253">
        <v>477</v>
      </c>
      <c r="D14253">
        <v>470.5</v>
      </c>
      <c r="E14253">
        <v>472.75</v>
      </c>
      <c r="F14253">
        <v>4.25</v>
      </c>
      <c r="G14253">
        <v>472.25</v>
      </c>
      <c r="H14253">
        <v>50687</v>
      </c>
      <c r="I14253">
        <v>207363</v>
      </c>
      <c r="J14253">
        <f t="shared" si="666"/>
        <v>173.62132352941177</v>
      </c>
      <c r="K14253">
        <f t="shared" si="667"/>
        <v>2016</v>
      </c>
      <c r="L14253">
        <f t="shared" si="668"/>
        <v>1</v>
      </c>
    </row>
    <row r="14254" spans="1:12" x14ac:dyDescent="0.25">
      <c r="A14254" s="1">
        <v>42398</v>
      </c>
      <c r="B14254">
        <v>472.25</v>
      </c>
      <c r="C14254">
        <v>479.75</v>
      </c>
      <c r="D14254">
        <v>470.75</v>
      </c>
      <c r="E14254">
        <v>477.25</v>
      </c>
      <c r="F14254">
        <v>7</v>
      </c>
      <c r="G14254">
        <v>479.25</v>
      </c>
      <c r="H14254">
        <v>60420</v>
      </c>
      <c r="I14254">
        <v>210673</v>
      </c>
      <c r="J14254">
        <f t="shared" si="666"/>
        <v>176.19485294117649</v>
      </c>
      <c r="K14254">
        <f t="shared" si="667"/>
        <v>2016</v>
      </c>
      <c r="L14254">
        <f t="shared" si="668"/>
        <v>1</v>
      </c>
    </row>
    <row r="14255" spans="1:12" x14ac:dyDescent="0.25">
      <c r="A14255" s="1">
        <v>42401</v>
      </c>
      <c r="B14255">
        <v>476.25</v>
      </c>
      <c r="C14255">
        <v>477</v>
      </c>
      <c r="D14255">
        <v>471.25</v>
      </c>
      <c r="E14255">
        <v>476.75</v>
      </c>
      <c r="F14255">
        <v>4</v>
      </c>
      <c r="G14255">
        <v>475.25</v>
      </c>
      <c r="H14255">
        <v>52421</v>
      </c>
      <c r="I14255">
        <v>208395</v>
      </c>
      <c r="J14255">
        <f t="shared" si="666"/>
        <v>174.72426470588238</v>
      </c>
      <c r="K14255">
        <f t="shared" si="667"/>
        <v>2016</v>
      </c>
      <c r="L14255">
        <f t="shared" si="668"/>
        <v>2</v>
      </c>
    </row>
    <row r="14256" spans="1:12" x14ac:dyDescent="0.25">
      <c r="A14256" s="1">
        <v>42402</v>
      </c>
      <c r="B14256">
        <v>475.75</v>
      </c>
      <c r="C14256">
        <v>483</v>
      </c>
      <c r="D14256">
        <v>473.25</v>
      </c>
      <c r="E14256">
        <v>476.75</v>
      </c>
      <c r="G14256">
        <v>475.25</v>
      </c>
      <c r="H14256">
        <v>79546</v>
      </c>
      <c r="I14256">
        <v>208609</v>
      </c>
      <c r="J14256">
        <f t="shared" si="666"/>
        <v>174.72426470588238</v>
      </c>
      <c r="K14256">
        <f t="shared" si="667"/>
        <v>2016</v>
      </c>
      <c r="L14256">
        <f t="shared" si="668"/>
        <v>2</v>
      </c>
    </row>
    <row r="14257" spans="1:12" x14ac:dyDescent="0.25">
      <c r="A14257" s="1">
        <v>42403</v>
      </c>
      <c r="B14257">
        <v>475.75</v>
      </c>
      <c r="C14257">
        <v>480.5</v>
      </c>
      <c r="D14257">
        <v>474.5</v>
      </c>
      <c r="E14257">
        <v>477.5</v>
      </c>
      <c r="F14257">
        <v>4.75</v>
      </c>
      <c r="G14257">
        <v>480</v>
      </c>
      <c r="H14257">
        <v>73153</v>
      </c>
      <c r="I14257">
        <v>203902</v>
      </c>
      <c r="J14257">
        <f t="shared" si="666"/>
        <v>176.47058823529412</v>
      </c>
      <c r="K14257">
        <f t="shared" si="667"/>
        <v>2016</v>
      </c>
      <c r="L14257">
        <f t="shared" si="668"/>
        <v>2</v>
      </c>
    </row>
    <row r="14258" spans="1:12" x14ac:dyDescent="0.25">
      <c r="A14258" s="1">
        <v>42404</v>
      </c>
      <c r="B14258">
        <v>479</v>
      </c>
      <c r="C14258">
        <v>482.5</v>
      </c>
      <c r="D14258">
        <v>472.5</v>
      </c>
      <c r="E14258">
        <v>473.5</v>
      </c>
      <c r="F14258">
        <v>7.25</v>
      </c>
      <c r="G14258">
        <v>472.75</v>
      </c>
      <c r="H14258">
        <v>80096</v>
      </c>
      <c r="I14258">
        <v>198338</v>
      </c>
      <c r="J14258">
        <f t="shared" si="666"/>
        <v>173.80514705882354</v>
      </c>
      <c r="K14258">
        <f t="shared" si="667"/>
        <v>2016</v>
      </c>
      <c r="L14258">
        <f t="shared" si="668"/>
        <v>2</v>
      </c>
    </row>
    <row r="14259" spans="1:12" x14ac:dyDescent="0.25">
      <c r="A14259" s="1">
        <v>42405</v>
      </c>
      <c r="B14259">
        <v>473.75</v>
      </c>
      <c r="C14259">
        <v>474</v>
      </c>
      <c r="D14259">
        <v>465.5</v>
      </c>
      <c r="E14259">
        <v>466.75</v>
      </c>
      <c r="F14259">
        <v>6</v>
      </c>
      <c r="G14259">
        <v>466.75</v>
      </c>
      <c r="H14259">
        <v>119780</v>
      </c>
      <c r="I14259">
        <v>192984</v>
      </c>
      <c r="J14259">
        <f t="shared" si="666"/>
        <v>171.59926470588238</v>
      </c>
      <c r="K14259">
        <f t="shared" si="667"/>
        <v>2016</v>
      </c>
      <c r="L14259">
        <f t="shared" si="668"/>
        <v>2</v>
      </c>
    </row>
    <row r="14260" spans="1:12" x14ac:dyDescent="0.25">
      <c r="A14260" s="1">
        <v>42408</v>
      </c>
      <c r="B14260">
        <v>466</v>
      </c>
      <c r="C14260">
        <v>468.75</v>
      </c>
      <c r="D14260">
        <v>457.5</v>
      </c>
      <c r="E14260">
        <v>459.75</v>
      </c>
      <c r="F14260">
        <v>8.25</v>
      </c>
      <c r="G14260">
        <v>458.5</v>
      </c>
      <c r="H14260">
        <v>102088</v>
      </c>
      <c r="I14260">
        <v>184016</v>
      </c>
      <c r="J14260">
        <f t="shared" si="666"/>
        <v>168.56617647058823</v>
      </c>
      <c r="K14260">
        <f t="shared" si="667"/>
        <v>2016</v>
      </c>
      <c r="L14260">
        <f t="shared" si="668"/>
        <v>2</v>
      </c>
    </row>
    <row r="14261" spans="1:12" x14ac:dyDescent="0.25">
      <c r="A14261" s="1">
        <v>42409</v>
      </c>
      <c r="B14261">
        <v>458.75</v>
      </c>
      <c r="C14261">
        <v>460.25</v>
      </c>
      <c r="D14261">
        <v>455</v>
      </c>
      <c r="E14261">
        <v>457.75</v>
      </c>
      <c r="F14261">
        <v>1</v>
      </c>
      <c r="G14261">
        <v>457.5</v>
      </c>
      <c r="H14261">
        <v>93619</v>
      </c>
      <c r="I14261">
        <v>180974</v>
      </c>
      <c r="J14261">
        <f t="shared" si="666"/>
        <v>168.1985294117647</v>
      </c>
      <c r="K14261">
        <f t="shared" si="667"/>
        <v>2016</v>
      </c>
      <c r="L14261">
        <f t="shared" si="668"/>
        <v>2</v>
      </c>
    </row>
    <row r="14262" spans="1:12" x14ac:dyDescent="0.25">
      <c r="A14262" s="1">
        <v>42410</v>
      </c>
      <c r="B14262">
        <v>457.75</v>
      </c>
      <c r="C14262">
        <v>462.75</v>
      </c>
      <c r="D14262">
        <v>456.5</v>
      </c>
      <c r="E14262">
        <v>460</v>
      </c>
      <c r="F14262">
        <v>3.75</v>
      </c>
      <c r="G14262">
        <v>461.25</v>
      </c>
      <c r="H14262">
        <v>98224</v>
      </c>
      <c r="I14262">
        <v>176080</v>
      </c>
      <c r="J14262">
        <f t="shared" si="666"/>
        <v>169.57720588235293</v>
      </c>
      <c r="K14262">
        <f t="shared" si="667"/>
        <v>2016</v>
      </c>
      <c r="L14262">
        <f t="shared" si="668"/>
        <v>2</v>
      </c>
    </row>
    <row r="14263" spans="1:12" x14ac:dyDescent="0.25">
      <c r="A14263" s="1">
        <v>42411</v>
      </c>
      <c r="B14263">
        <v>460.5</v>
      </c>
      <c r="C14263">
        <v>465.75</v>
      </c>
      <c r="D14263">
        <v>457.75</v>
      </c>
      <c r="E14263">
        <v>458</v>
      </c>
      <c r="F14263">
        <v>3</v>
      </c>
      <c r="G14263">
        <v>458.25</v>
      </c>
      <c r="H14263">
        <v>105497</v>
      </c>
      <c r="I14263">
        <v>154174</v>
      </c>
      <c r="J14263">
        <f t="shared" si="666"/>
        <v>168.47426470588232</v>
      </c>
      <c r="K14263">
        <f t="shared" si="667"/>
        <v>2016</v>
      </c>
      <c r="L14263">
        <f t="shared" si="668"/>
        <v>2</v>
      </c>
    </row>
    <row r="14264" spans="1:12" x14ac:dyDescent="0.25">
      <c r="A14264" s="1">
        <v>42412</v>
      </c>
      <c r="B14264">
        <v>458.75</v>
      </c>
      <c r="C14264">
        <v>462</v>
      </c>
      <c r="D14264">
        <v>455</v>
      </c>
      <c r="E14264">
        <v>458</v>
      </c>
      <c r="F14264">
        <v>0.75</v>
      </c>
      <c r="G14264">
        <v>457.5</v>
      </c>
      <c r="H14264">
        <v>67343</v>
      </c>
      <c r="I14264">
        <v>152560</v>
      </c>
      <c r="J14264">
        <f t="shared" si="666"/>
        <v>168.1985294117647</v>
      </c>
      <c r="K14264">
        <f t="shared" si="667"/>
        <v>2016</v>
      </c>
      <c r="L14264">
        <f t="shared" si="668"/>
        <v>2</v>
      </c>
    </row>
    <row r="14265" spans="1:12" x14ac:dyDescent="0.25">
      <c r="A14265" s="1">
        <v>42416</v>
      </c>
      <c r="B14265">
        <v>460.25</v>
      </c>
      <c r="C14265">
        <v>465</v>
      </c>
      <c r="D14265">
        <v>459.75</v>
      </c>
      <c r="E14265">
        <v>463.5</v>
      </c>
      <c r="F14265">
        <v>6.75</v>
      </c>
      <c r="G14265">
        <v>464.25</v>
      </c>
      <c r="H14265">
        <v>74440</v>
      </c>
      <c r="I14265">
        <v>146758</v>
      </c>
      <c r="J14265">
        <f t="shared" si="666"/>
        <v>170.68014705882354</v>
      </c>
      <c r="K14265">
        <f t="shared" si="667"/>
        <v>2016</v>
      </c>
      <c r="L14265">
        <f t="shared" si="668"/>
        <v>2</v>
      </c>
    </row>
    <row r="14266" spans="1:12" x14ac:dyDescent="0.25">
      <c r="A14266" s="1">
        <v>42417</v>
      </c>
      <c r="B14266">
        <v>463.75</v>
      </c>
      <c r="C14266">
        <v>470</v>
      </c>
      <c r="D14266">
        <v>462.5</v>
      </c>
      <c r="E14266">
        <v>469</v>
      </c>
      <c r="F14266">
        <v>4.25</v>
      </c>
      <c r="G14266">
        <v>468.5</v>
      </c>
      <c r="H14266">
        <v>65578</v>
      </c>
      <c r="I14266">
        <v>131760</v>
      </c>
      <c r="J14266">
        <f t="shared" si="666"/>
        <v>172.24264705882351</v>
      </c>
      <c r="K14266">
        <f t="shared" si="667"/>
        <v>2016</v>
      </c>
      <c r="L14266">
        <f t="shared" si="668"/>
        <v>2</v>
      </c>
    </row>
    <row r="14267" spans="1:12" x14ac:dyDescent="0.25">
      <c r="A14267" s="1">
        <v>42418</v>
      </c>
      <c r="B14267">
        <v>468.75</v>
      </c>
      <c r="C14267">
        <v>468.75</v>
      </c>
      <c r="D14267">
        <v>461.75</v>
      </c>
      <c r="E14267">
        <v>462</v>
      </c>
      <c r="F14267">
        <v>6.25</v>
      </c>
      <c r="G14267">
        <v>462.25</v>
      </c>
      <c r="H14267">
        <v>82881</v>
      </c>
      <c r="I14267">
        <v>125147</v>
      </c>
      <c r="J14267">
        <f t="shared" si="666"/>
        <v>169.94485294117644</v>
      </c>
      <c r="K14267">
        <f t="shared" si="667"/>
        <v>2016</v>
      </c>
      <c r="L14267">
        <f t="shared" si="668"/>
        <v>2</v>
      </c>
    </row>
    <row r="14268" spans="1:12" x14ac:dyDescent="0.25">
      <c r="A14268" s="1">
        <v>42419</v>
      </c>
      <c r="B14268">
        <v>462</v>
      </c>
      <c r="C14268">
        <v>464.25</v>
      </c>
      <c r="D14268">
        <v>460</v>
      </c>
      <c r="E14268">
        <v>461.25</v>
      </c>
      <c r="F14268">
        <v>0.5</v>
      </c>
      <c r="G14268">
        <v>461.75</v>
      </c>
      <c r="H14268">
        <v>50196</v>
      </c>
      <c r="I14268">
        <v>110807</v>
      </c>
      <c r="J14268">
        <f t="shared" si="666"/>
        <v>169.7610294117647</v>
      </c>
      <c r="K14268">
        <f t="shared" si="667"/>
        <v>2016</v>
      </c>
      <c r="L14268">
        <f t="shared" si="668"/>
        <v>2</v>
      </c>
    </row>
    <row r="14269" spans="1:12" x14ac:dyDescent="0.25">
      <c r="A14269" s="1">
        <v>42422</v>
      </c>
      <c r="B14269">
        <v>461</v>
      </c>
      <c r="C14269">
        <v>463.25</v>
      </c>
      <c r="D14269">
        <v>458</v>
      </c>
      <c r="E14269">
        <v>458</v>
      </c>
      <c r="F14269">
        <v>3.25</v>
      </c>
      <c r="G14269">
        <v>458.5</v>
      </c>
      <c r="H14269">
        <v>48177</v>
      </c>
      <c r="I14269">
        <v>79636</v>
      </c>
      <c r="J14269">
        <f t="shared" si="666"/>
        <v>168.56617647058823</v>
      </c>
      <c r="K14269">
        <f t="shared" si="667"/>
        <v>2016</v>
      </c>
      <c r="L14269">
        <f t="shared" si="668"/>
        <v>2</v>
      </c>
    </row>
    <row r="14270" spans="1:12" x14ac:dyDescent="0.25">
      <c r="A14270" s="1">
        <v>42423</v>
      </c>
      <c r="B14270">
        <v>458</v>
      </c>
      <c r="C14270">
        <v>459.25</v>
      </c>
      <c r="D14270">
        <v>447.5</v>
      </c>
      <c r="E14270">
        <v>450</v>
      </c>
      <c r="F14270">
        <v>10.5</v>
      </c>
      <c r="G14270">
        <v>448</v>
      </c>
      <c r="H14270">
        <v>53121</v>
      </c>
      <c r="I14270">
        <v>65862</v>
      </c>
      <c r="J14270">
        <f t="shared" si="666"/>
        <v>164.70588235294122</v>
      </c>
      <c r="K14270">
        <f t="shared" si="667"/>
        <v>2016</v>
      </c>
      <c r="L14270">
        <f t="shared" si="668"/>
        <v>2</v>
      </c>
    </row>
    <row r="14271" spans="1:12" x14ac:dyDescent="0.25">
      <c r="A14271" s="1">
        <v>42424</v>
      </c>
      <c r="B14271">
        <v>447.5</v>
      </c>
      <c r="C14271">
        <v>448</v>
      </c>
      <c r="D14271">
        <v>438</v>
      </c>
      <c r="E14271">
        <v>442.5</v>
      </c>
      <c r="F14271">
        <v>5.25</v>
      </c>
      <c r="G14271">
        <v>442.75</v>
      </c>
      <c r="H14271">
        <v>39949</v>
      </c>
      <c r="I14271">
        <v>46257</v>
      </c>
      <c r="J14271">
        <f t="shared" si="666"/>
        <v>162.77573529411765</v>
      </c>
      <c r="K14271">
        <f t="shared" si="667"/>
        <v>2016</v>
      </c>
      <c r="L14271">
        <f t="shared" si="668"/>
        <v>2</v>
      </c>
    </row>
    <row r="14272" spans="1:12" x14ac:dyDescent="0.25">
      <c r="A14272" s="1">
        <v>42425</v>
      </c>
      <c r="B14272">
        <v>443.25</v>
      </c>
      <c r="C14272">
        <v>446.75</v>
      </c>
      <c r="D14272">
        <v>440.5</v>
      </c>
      <c r="E14272">
        <v>443.75</v>
      </c>
      <c r="F14272">
        <v>2.5</v>
      </c>
      <c r="G14272">
        <v>445.25</v>
      </c>
      <c r="H14272">
        <v>21859</v>
      </c>
      <c r="I14272">
        <v>29769</v>
      </c>
      <c r="J14272">
        <f t="shared" si="666"/>
        <v>163.69485294117646</v>
      </c>
      <c r="K14272">
        <f t="shared" si="667"/>
        <v>2016</v>
      </c>
      <c r="L14272">
        <f t="shared" si="668"/>
        <v>2</v>
      </c>
    </row>
    <row r="14273" spans="1:12" x14ac:dyDescent="0.25">
      <c r="A14273" s="1">
        <v>42426</v>
      </c>
      <c r="B14273">
        <v>445</v>
      </c>
      <c r="C14273">
        <v>447.25</v>
      </c>
      <c r="D14273">
        <v>439.5</v>
      </c>
      <c r="E14273">
        <v>443.25</v>
      </c>
      <c r="F14273">
        <v>2</v>
      </c>
      <c r="G14273">
        <v>443.25</v>
      </c>
      <c r="H14273">
        <v>23168</v>
      </c>
      <c r="I14273">
        <v>16572</v>
      </c>
      <c r="J14273">
        <f t="shared" si="666"/>
        <v>162.95955882352942</v>
      </c>
      <c r="K14273">
        <f t="shared" si="667"/>
        <v>2016</v>
      </c>
      <c r="L14273">
        <f t="shared" si="668"/>
        <v>2</v>
      </c>
    </row>
    <row r="14274" spans="1:12" x14ac:dyDescent="0.25">
      <c r="A14274" s="1">
        <v>42429</v>
      </c>
      <c r="B14274">
        <v>446.25</v>
      </c>
      <c r="C14274">
        <v>448.5</v>
      </c>
      <c r="D14274">
        <v>442.75</v>
      </c>
      <c r="E14274">
        <v>444.75</v>
      </c>
      <c r="F14274">
        <v>1.75</v>
      </c>
      <c r="G14274">
        <v>445</v>
      </c>
      <c r="H14274">
        <v>2055</v>
      </c>
      <c r="I14274">
        <v>3752</v>
      </c>
      <c r="J14274">
        <f t="shared" ref="J14274:J14337" si="669">G14274/100*5000/136</f>
        <v>163.60294117647058</v>
      </c>
      <c r="K14274">
        <f t="shared" ref="K14274:K14337" si="670">YEAR(A14274)</f>
        <v>2016</v>
      </c>
      <c r="L14274">
        <f t="shared" ref="L14274:L14337" si="671">MONTH(A14274)</f>
        <v>2</v>
      </c>
    </row>
    <row r="14275" spans="1:12" x14ac:dyDescent="0.25">
      <c r="A14275" s="1">
        <v>42430</v>
      </c>
      <c r="B14275">
        <v>445</v>
      </c>
      <c r="C14275">
        <v>446.75</v>
      </c>
      <c r="D14275">
        <v>437.75</v>
      </c>
      <c r="E14275">
        <v>438.5</v>
      </c>
      <c r="F14275">
        <v>6.5</v>
      </c>
      <c r="G14275">
        <v>438.5</v>
      </c>
      <c r="H14275">
        <v>1101</v>
      </c>
      <c r="I14275">
        <v>2732</v>
      </c>
      <c r="J14275">
        <f t="shared" si="669"/>
        <v>161.21323529411765</v>
      </c>
      <c r="K14275">
        <f t="shared" si="670"/>
        <v>2016</v>
      </c>
      <c r="L14275">
        <f t="shared" si="671"/>
        <v>3</v>
      </c>
    </row>
    <row r="14276" spans="1:12" x14ac:dyDescent="0.25">
      <c r="A14276" s="1">
        <v>42431</v>
      </c>
      <c r="B14276">
        <v>440</v>
      </c>
      <c r="C14276">
        <v>443</v>
      </c>
      <c r="D14276">
        <v>435.25</v>
      </c>
      <c r="E14276">
        <v>443</v>
      </c>
      <c r="F14276">
        <v>4.25</v>
      </c>
      <c r="G14276">
        <v>442.75</v>
      </c>
      <c r="H14276">
        <v>1337</v>
      </c>
      <c r="I14276">
        <v>2020</v>
      </c>
      <c r="J14276">
        <f t="shared" si="669"/>
        <v>162.77573529411765</v>
      </c>
      <c r="K14276">
        <f t="shared" si="670"/>
        <v>2016</v>
      </c>
      <c r="L14276">
        <f t="shared" si="671"/>
        <v>3</v>
      </c>
    </row>
    <row r="14277" spans="1:12" x14ac:dyDescent="0.25">
      <c r="A14277" s="1">
        <v>42432</v>
      </c>
      <c r="B14277">
        <v>442.75</v>
      </c>
      <c r="C14277">
        <v>456.5</v>
      </c>
      <c r="D14277">
        <v>442.5</v>
      </c>
      <c r="E14277">
        <v>453</v>
      </c>
      <c r="F14277">
        <v>10.5</v>
      </c>
      <c r="G14277">
        <v>453.25</v>
      </c>
      <c r="H14277">
        <v>1000</v>
      </c>
      <c r="I14277">
        <v>1081</v>
      </c>
      <c r="J14277">
        <f t="shared" si="669"/>
        <v>166.6360294117647</v>
      </c>
      <c r="K14277">
        <f t="shared" si="670"/>
        <v>2016</v>
      </c>
      <c r="L14277">
        <f t="shared" si="671"/>
        <v>3</v>
      </c>
    </row>
    <row r="14278" spans="1:12" x14ac:dyDescent="0.25">
      <c r="A14278" s="1">
        <v>42433</v>
      </c>
      <c r="B14278">
        <v>454.25</v>
      </c>
      <c r="C14278">
        <v>458.5</v>
      </c>
      <c r="D14278">
        <v>452.25</v>
      </c>
      <c r="E14278">
        <v>452.75</v>
      </c>
      <c r="F14278">
        <v>1.5</v>
      </c>
      <c r="G14278">
        <v>454.75</v>
      </c>
      <c r="H14278">
        <v>158</v>
      </c>
      <c r="I14278">
        <v>954</v>
      </c>
      <c r="J14278">
        <f t="shared" si="669"/>
        <v>167.1875</v>
      </c>
      <c r="K14278">
        <f t="shared" si="670"/>
        <v>2016</v>
      </c>
      <c r="L14278">
        <f t="shared" si="671"/>
        <v>3</v>
      </c>
    </row>
    <row r="14279" spans="1:12" x14ac:dyDescent="0.25">
      <c r="A14279" s="1">
        <v>42436</v>
      </c>
      <c r="B14279">
        <v>460</v>
      </c>
      <c r="C14279">
        <v>462.25</v>
      </c>
      <c r="D14279">
        <v>458.25</v>
      </c>
      <c r="E14279">
        <v>458.25</v>
      </c>
      <c r="F14279">
        <v>3</v>
      </c>
      <c r="G14279">
        <v>457.75</v>
      </c>
      <c r="H14279">
        <v>83</v>
      </c>
      <c r="I14279">
        <v>386</v>
      </c>
      <c r="J14279">
        <f t="shared" si="669"/>
        <v>168.29044117647058</v>
      </c>
      <c r="K14279">
        <f t="shared" si="670"/>
        <v>2016</v>
      </c>
      <c r="L14279">
        <f t="shared" si="671"/>
        <v>3</v>
      </c>
    </row>
    <row r="14280" spans="1:12" x14ac:dyDescent="0.25">
      <c r="A14280" s="1">
        <v>42437</v>
      </c>
      <c r="B14280">
        <v>454.75</v>
      </c>
      <c r="C14280">
        <v>461.25</v>
      </c>
      <c r="D14280">
        <v>454.75</v>
      </c>
      <c r="E14280">
        <v>461.25</v>
      </c>
      <c r="F14280">
        <v>3.5</v>
      </c>
      <c r="G14280">
        <v>461.25</v>
      </c>
      <c r="H14280">
        <v>153</v>
      </c>
      <c r="I14280">
        <v>342</v>
      </c>
      <c r="J14280">
        <f t="shared" si="669"/>
        <v>169.57720588235293</v>
      </c>
      <c r="K14280">
        <f t="shared" si="670"/>
        <v>2016</v>
      </c>
      <c r="L14280">
        <f t="shared" si="671"/>
        <v>3</v>
      </c>
    </row>
    <row r="14281" spans="1:12" x14ac:dyDescent="0.25">
      <c r="A14281" s="1">
        <v>42438</v>
      </c>
      <c r="B14281">
        <v>461</v>
      </c>
      <c r="C14281">
        <v>463.75</v>
      </c>
      <c r="D14281">
        <v>454.75</v>
      </c>
      <c r="E14281">
        <v>463.5</v>
      </c>
      <c r="F14281">
        <v>2.5</v>
      </c>
      <c r="G14281">
        <v>463.75</v>
      </c>
      <c r="H14281">
        <v>145</v>
      </c>
      <c r="I14281">
        <v>232</v>
      </c>
      <c r="J14281">
        <f t="shared" si="669"/>
        <v>170.49632352941177</v>
      </c>
      <c r="K14281">
        <f t="shared" si="670"/>
        <v>2016</v>
      </c>
      <c r="L14281">
        <f t="shared" si="671"/>
        <v>3</v>
      </c>
    </row>
    <row r="14282" spans="1:12" x14ac:dyDescent="0.25">
      <c r="A14282" s="1">
        <v>42439</v>
      </c>
      <c r="B14282">
        <v>463.25</v>
      </c>
      <c r="C14282">
        <v>470.25</v>
      </c>
      <c r="D14282">
        <v>463.25</v>
      </c>
      <c r="E14282">
        <v>470.25</v>
      </c>
      <c r="F14282">
        <v>7.75</v>
      </c>
      <c r="G14282">
        <v>471.5</v>
      </c>
      <c r="H14282">
        <v>55</v>
      </c>
      <c r="I14282">
        <v>122</v>
      </c>
      <c r="J14282">
        <f t="shared" si="669"/>
        <v>173.34558823529412</v>
      </c>
      <c r="K14282">
        <f t="shared" si="670"/>
        <v>2016</v>
      </c>
      <c r="L14282">
        <f t="shared" si="671"/>
        <v>3</v>
      </c>
    </row>
    <row r="14283" spans="1:12" x14ac:dyDescent="0.25">
      <c r="A14283" s="1">
        <v>42440</v>
      </c>
      <c r="B14283">
        <v>472.5</v>
      </c>
      <c r="C14283">
        <v>472.75</v>
      </c>
      <c r="D14283">
        <v>467.75</v>
      </c>
      <c r="E14283">
        <v>469.75</v>
      </c>
      <c r="F14283">
        <v>1.75</v>
      </c>
      <c r="G14283">
        <v>469.75</v>
      </c>
      <c r="H14283">
        <v>141</v>
      </c>
      <c r="I14283">
        <v>92</v>
      </c>
      <c r="J14283">
        <f t="shared" si="669"/>
        <v>172.70220588235293</v>
      </c>
      <c r="K14283">
        <f t="shared" si="670"/>
        <v>2016</v>
      </c>
      <c r="L14283">
        <f t="shared" si="671"/>
        <v>3</v>
      </c>
    </row>
    <row r="14284" spans="1:12" x14ac:dyDescent="0.25">
      <c r="A14284" s="1">
        <v>42443</v>
      </c>
      <c r="B14284">
        <v>475.75</v>
      </c>
      <c r="C14284">
        <v>479.5</v>
      </c>
      <c r="D14284">
        <v>472.75</v>
      </c>
      <c r="E14284">
        <v>478.25</v>
      </c>
      <c r="F14284">
        <v>3</v>
      </c>
      <c r="G14284">
        <v>478.75</v>
      </c>
      <c r="H14284">
        <v>42403</v>
      </c>
      <c r="I14284">
        <v>217022</v>
      </c>
      <c r="J14284">
        <f t="shared" si="669"/>
        <v>176.0110294117647</v>
      </c>
      <c r="K14284">
        <f t="shared" si="670"/>
        <v>2016</v>
      </c>
      <c r="L14284">
        <f t="shared" si="671"/>
        <v>3</v>
      </c>
    </row>
    <row r="14285" spans="1:12" x14ac:dyDescent="0.25">
      <c r="A14285" s="1">
        <v>42444</v>
      </c>
      <c r="B14285">
        <v>478.5</v>
      </c>
      <c r="C14285">
        <v>479.25</v>
      </c>
      <c r="D14285">
        <v>473</v>
      </c>
      <c r="E14285">
        <v>477</v>
      </c>
      <c r="F14285">
        <v>1.5</v>
      </c>
      <c r="G14285">
        <v>477.25</v>
      </c>
      <c r="H14285">
        <v>38845</v>
      </c>
      <c r="I14285">
        <v>210273</v>
      </c>
      <c r="J14285">
        <f t="shared" si="669"/>
        <v>175.45955882352942</v>
      </c>
      <c r="K14285">
        <f t="shared" si="670"/>
        <v>2016</v>
      </c>
      <c r="L14285">
        <f t="shared" si="671"/>
        <v>3</v>
      </c>
    </row>
    <row r="14286" spans="1:12" x14ac:dyDescent="0.25">
      <c r="A14286" s="1">
        <v>42445</v>
      </c>
      <c r="B14286">
        <v>476.75</v>
      </c>
      <c r="C14286">
        <v>477</v>
      </c>
      <c r="D14286">
        <v>469.75</v>
      </c>
      <c r="E14286">
        <v>472.5</v>
      </c>
      <c r="F14286">
        <v>6.5</v>
      </c>
      <c r="G14286">
        <v>470.75</v>
      </c>
      <c r="H14286">
        <v>38411</v>
      </c>
      <c r="I14286">
        <v>208299</v>
      </c>
      <c r="J14286">
        <f t="shared" si="669"/>
        <v>173.06985294117644</v>
      </c>
      <c r="K14286">
        <f t="shared" si="670"/>
        <v>2016</v>
      </c>
      <c r="L14286">
        <f t="shared" si="671"/>
        <v>3</v>
      </c>
    </row>
    <row r="14287" spans="1:12" x14ac:dyDescent="0.25">
      <c r="A14287" s="1">
        <v>42446</v>
      </c>
      <c r="B14287">
        <v>471.5</v>
      </c>
      <c r="C14287">
        <v>476</v>
      </c>
      <c r="D14287">
        <v>460.25</v>
      </c>
      <c r="E14287">
        <v>463</v>
      </c>
      <c r="F14287">
        <v>8.25</v>
      </c>
      <c r="G14287">
        <v>462.5</v>
      </c>
      <c r="H14287">
        <v>83935</v>
      </c>
      <c r="I14287">
        <v>207561</v>
      </c>
      <c r="J14287">
        <f t="shared" si="669"/>
        <v>170.03676470588235</v>
      </c>
      <c r="K14287">
        <f t="shared" si="670"/>
        <v>2016</v>
      </c>
      <c r="L14287">
        <f t="shared" si="671"/>
        <v>3</v>
      </c>
    </row>
    <row r="14288" spans="1:12" x14ac:dyDescent="0.25">
      <c r="A14288" s="1">
        <v>42447</v>
      </c>
      <c r="B14288">
        <v>463</v>
      </c>
      <c r="C14288">
        <v>464.25</v>
      </c>
      <c r="D14288">
        <v>457.5</v>
      </c>
      <c r="E14288">
        <v>463.25</v>
      </c>
      <c r="F14288">
        <v>0.5</v>
      </c>
      <c r="G14288">
        <v>463</v>
      </c>
      <c r="H14288">
        <v>38273</v>
      </c>
      <c r="I14288">
        <v>211824</v>
      </c>
      <c r="J14288">
        <f t="shared" si="669"/>
        <v>170.22058823529412</v>
      </c>
      <c r="K14288">
        <f t="shared" si="670"/>
        <v>2016</v>
      </c>
      <c r="L14288">
        <f t="shared" si="671"/>
        <v>3</v>
      </c>
    </row>
    <row r="14289" spans="1:12" x14ac:dyDescent="0.25">
      <c r="A14289" s="1">
        <v>42450</v>
      </c>
      <c r="B14289">
        <v>468.75</v>
      </c>
      <c r="C14289">
        <v>472</v>
      </c>
      <c r="D14289">
        <v>463.75</v>
      </c>
      <c r="E14289">
        <v>466.75</v>
      </c>
      <c r="F14289">
        <v>3.5</v>
      </c>
      <c r="G14289">
        <v>466.5</v>
      </c>
      <c r="H14289">
        <v>57570</v>
      </c>
      <c r="I14289">
        <v>214206</v>
      </c>
      <c r="J14289">
        <f t="shared" si="669"/>
        <v>171.50735294117646</v>
      </c>
      <c r="K14289">
        <f t="shared" si="670"/>
        <v>2016</v>
      </c>
      <c r="L14289">
        <f t="shared" si="671"/>
        <v>3</v>
      </c>
    </row>
    <row r="14290" spans="1:12" x14ac:dyDescent="0.25">
      <c r="A14290" s="1">
        <v>42451</v>
      </c>
      <c r="B14290">
        <v>466.5</v>
      </c>
      <c r="C14290">
        <v>470.5</v>
      </c>
      <c r="D14290">
        <v>463.25</v>
      </c>
      <c r="E14290">
        <v>467.75</v>
      </c>
      <c r="F14290">
        <v>0.25</v>
      </c>
      <c r="G14290">
        <v>466.75</v>
      </c>
      <c r="H14290">
        <v>46128</v>
      </c>
      <c r="I14290">
        <v>213835</v>
      </c>
      <c r="J14290">
        <f t="shared" si="669"/>
        <v>171.59926470588238</v>
      </c>
      <c r="K14290">
        <f t="shared" si="670"/>
        <v>2016</v>
      </c>
      <c r="L14290">
        <f t="shared" si="671"/>
        <v>3</v>
      </c>
    </row>
    <row r="14291" spans="1:12" x14ac:dyDescent="0.25">
      <c r="A14291" s="1">
        <v>42452</v>
      </c>
      <c r="B14291">
        <v>467.5</v>
      </c>
      <c r="C14291">
        <v>468</v>
      </c>
      <c r="D14291">
        <v>462.5</v>
      </c>
      <c r="E14291">
        <v>463.75</v>
      </c>
      <c r="F14291">
        <v>3.75</v>
      </c>
      <c r="G14291">
        <v>463</v>
      </c>
      <c r="H14291">
        <v>32741</v>
      </c>
      <c r="I14291">
        <v>216750</v>
      </c>
      <c r="J14291">
        <f t="shared" si="669"/>
        <v>170.22058823529412</v>
      </c>
      <c r="K14291">
        <f t="shared" si="670"/>
        <v>2016</v>
      </c>
      <c r="L14291">
        <f t="shared" si="671"/>
        <v>3</v>
      </c>
    </row>
    <row r="14292" spans="1:12" x14ac:dyDescent="0.25">
      <c r="A14292" s="1">
        <v>42453</v>
      </c>
      <c r="B14292">
        <v>463.5</v>
      </c>
      <c r="C14292">
        <v>464.5</v>
      </c>
      <c r="D14292">
        <v>458.5</v>
      </c>
      <c r="E14292">
        <v>462.75</v>
      </c>
      <c r="G14292">
        <v>463</v>
      </c>
      <c r="H14292">
        <v>36972</v>
      </c>
      <c r="I14292">
        <v>216817</v>
      </c>
      <c r="J14292">
        <f t="shared" si="669"/>
        <v>170.22058823529412</v>
      </c>
      <c r="K14292">
        <f t="shared" si="670"/>
        <v>2016</v>
      </c>
      <c r="L14292">
        <f t="shared" si="671"/>
        <v>3</v>
      </c>
    </row>
    <row r="14293" spans="1:12" x14ac:dyDescent="0.25">
      <c r="A14293" s="1">
        <v>42457</v>
      </c>
      <c r="B14293">
        <v>465.75</v>
      </c>
      <c r="C14293">
        <v>477.25</v>
      </c>
      <c r="D14293">
        <v>463.5</v>
      </c>
      <c r="E14293">
        <v>471</v>
      </c>
      <c r="F14293">
        <v>8</v>
      </c>
      <c r="G14293">
        <v>471</v>
      </c>
      <c r="H14293">
        <v>60748</v>
      </c>
      <c r="I14293">
        <v>215003</v>
      </c>
      <c r="J14293">
        <f t="shared" si="669"/>
        <v>173.16176470588235</v>
      </c>
      <c r="K14293">
        <f t="shared" si="670"/>
        <v>2016</v>
      </c>
      <c r="L14293">
        <f t="shared" si="671"/>
        <v>3</v>
      </c>
    </row>
    <row r="14294" spans="1:12" x14ac:dyDescent="0.25">
      <c r="A14294" s="1">
        <v>42458</v>
      </c>
      <c r="B14294">
        <v>471</v>
      </c>
      <c r="C14294">
        <v>477.5</v>
      </c>
      <c r="D14294">
        <v>470.5</v>
      </c>
      <c r="E14294">
        <v>475.75</v>
      </c>
      <c r="F14294">
        <v>5.75</v>
      </c>
      <c r="G14294">
        <v>476.75</v>
      </c>
      <c r="H14294">
        <v>47150</v>
      </c>
      <c r="I14294">
        <v>210660</v>
      </c>
      <c r="J14294">
        <f t="shared" si="669"/>
        <v>175.27573529411765</v>
      </c>
      <c r="K14294">
        <f t="shared" si="670"/>
        <v>2016</v>
      </c>
      <c r="L14294">
        <f t="shared" si="671"/>
        <v>3</v>
      </c>
    </row>
    <row r="14295" spans="1:12" x14ac:dyDescent="0.25">
      <c r="A14295" s="1">
        <v>42459</v>
      </c>
      <c r="B14295">
        <v>476</v>
      </c>
      <c r="C14295">
        <v>477.5</v>
      </c>
      <c r="D14295">
        <v>463</v>
      </c>
      <c r="E14295">
        <v>463.25</v>
      </c>
      <c r="F14295">
        <v>12.75</v>
      </c>
      <c r="G14295">
        <v>464</v>
      </c>
      <c r="H14295">
        <v>72763</v>
      </c>
      <c r="I14295">
        <v>205650</v>
      </c>
      <c r="J14295">
        <f t="shared" si="669"/>
        <v>170.58823529411765</v>
      </c>
      <c r="K14295">
        <f t="shared" si="670"/>
        <v>2016</v>
      </c>
      <c r="L14295">
        <f t="shared" si="671"/>
        <v>3</v>
      </c>
    </row>
    <row r="14296" spans="1:12" x14ac:dyDescent="0.25">
      <c r="A14296" s="1">
        <v>42460</v>
      </c>
      <c r="B14296">
        <v>464</v>
      </c>
      <c r="C14296">
        <v>475</v>
      </c>
      <c r="D14296">
        <v>455.25</v>
      </c>
      <c r="E14296">
        <v>473.25</v>
      </c>
      <c r="F14296">
        <v>9.5</v>
      </c>
      <c r="G14296">
        <v>473.5</v>
      </c>
      <c r="H14296">
        <v>111472</v>
      </c>
      <c r="I14296">
        <v>202738</v>
      </c>
      <c r="J14296">
        <f t="shared" si="669"/>
        <v>174.08088235294119</v>
      </c>
      <c r="K14296">
        <f t="shared" si="670"/>
        <v>2016</v>
      </c>
      <c r="L14296">
        <f t="shared" si="671"/>
        <v>3</v>
      </c>
    </row>
    <row r="14297" spans="1:12" x14ac:dyDescent="0.25">
      <c r="A14297" s="1">
        <v>42461</v>
      </c>
      <c r="B14297">
        <v>473.25</v>
      </c>
      <c r="C14297">
        <v>476.25</v>
      </c>
      <c r="D14297">
        <v>466.25</v>
      </c>
      <c r="E14297">
        <v>474</v>
      </c>
      <c r="F14297">
        <v>2.25</v>
      </c>
      <c r="G14297">
        <v>475.75</v>
      </c>
      <c r="H14297">
        <v>56736</v>
      </c>
      <c r="I14297">
        <v>203082</v>
      </c>
      <c r="J14297">
        <f t="shared" si="669"/>
        <v>174.90808823529412</v>
      </c>
      <c r="K14297">
        <f t="shared" si="670"/>
        <v>2016</v>
      </c>
      <c r="L14297">
        <f t="shared" si="671"/>
        <v>4</v>
      </c>
    </row>
    <row r="14298" spans="1:12" x14ac:dyDescent="0.25">
      <c r="A14298" s="1">
        <v>42464</v>
      </c>
      <c r="B14298">
        <v>476</v>
      </c>
      <c r="C14298">
        <v>479</v>
      </c>
      <c r="D14298">
        <v>470.25</v>
      </c>
      <c r="E14298">
        <v>475</v>
      </c>
      <c r="F14298">
        <v>1</v>
      </c>
      <c r="G14298">
        <v>474.75</v>
      </c>
      <c r="H14298">
        <v>50029</v>
      </c>
      <c r="I14298">
        <v>199732</v>
      </c>
      <c r="J14298">
        <f t="shared" si="669"/>
        <v>174.54044117647055</v>
      </c>
      <c r="K14298">
        <f t="shared" si="670"/>
        <v>2016</v>
      </c>
      <c r="L14298">
        <f t="shared" si="671"/>
        <v>4</v>
      </c>
    </row>
    <row r="14299" spans="1:12" x14ac:dyDescent="0.25">
      <c r="A14299" s="1">
        <v>42465</v>
      </c>
      <c r="B14299">
        <v>475</v>
      </c>
      <c r="C14299">
        <v>476.5</v>
      </c>
      <c r="D14299">
        <v>470</v>
      </c>
      <c r="E14299">
        <v>474</v>
      </c>
      <c r="F14299">
        <v>0.75</v>
      </c>
      <c r="G14299">
        <v>474</v>
      </c>
      <c r="H14299">
        <v>40089</v>
      </c>
      <c r="I14299">
        <v>198529</v>
      </c>
      <c r="J14299">
        <f t="shared" si="669"/>
        <v>174.26470588235293</v>
      </c>
      <c r="K14299">
        <f t="shared" si="670"/>
        <v>2016</v>
      </c>
      <c r="L14299">
        <f t="shared" si="671"/>
        <v>4</v>
      </c>
    </row>
    <row r="14300" spans="1:12" x14ac:dyDescent="0.25">
      <c r="A14300" s="1">
        <v>42466</v>
      </c>
      <c r="B14300">
        <v>473</v>
      </c>
      <c r="C14300">
        <v>473.75</v>
      </c>
      <c r="D14300">
        <v>461.5</v>
      </c>
      <c r="E14300">
        <v>463</v>
      </c>
      <c r="F14300">
        <v>11</v>
      </c>
      <c r="G14300">
        <v>463</v>
      </c>
      <c r="H14300">
        <v>73523</v>
      </c>
      <c r="I14300">
        <v>196201</v>
      </c>
      <c r="J14300">
        <f t="shared" si="669"/>
        <v>170.22058823529412</v>
      </c>
      <c r="K14300">
        <f t="shared" si="670"/>
        <v>2016</v>
      </c>
      <c r="L14300">
        <f t="shared" si="671"/>
        <v>4</v>
      </c>
    </row>
    <row r="14301" spans="1:12" x14ac:dyDescent="0.25">
      <c r="A14301" s="1">
        <v>42467</v>
      </c>
      <c r="B14301">
        <v>463</v>
      </c>
      <c r="C14301">
        <v>465.25</v>
      </c>
      <c r="D14301">
        <v>456.75</v>
      </c>
      <c r="E14301">
        <v>457.75</v>
      </c>
      <c r="F14301">
        <v>6</v>
      </c>
      <c r="G14301">
        <v>457</v>
      </c>
      <c r="H14301">
        <v>71619</v>
      </c>
      <c r="I14301">
        <v>201482</v>
      </c>
      <c r="J14301">
        <f t="shared" si="669"/>
        <v>168.01470588235293</v>
      </c>
      <c r="K14301">
        <f t="shared" si="670"/>
        <v>2016</v>
      </c>
      <c r="L14301">
        <f t="shared" si="671"/>
        <v>4</v>
      </c>
    </row>
    <row r="14302" spans="1:12" x14ac:dyDescent="0.25">
      <c r="A14302" s="1">
        <v>42468</v>
      </c>
      <c r="B14302">
        <v>457.5</v>
      </c>
      <c r="C14302">
        <v>462.5</v>
      </c>
      <c r="D14302">
        <v>456.25</v>
      </c>
      <c r="E14302">
        <v>460</v>
      </c>
      <c r="F14302">
        <v>3.25</v>
      </c>
      <c r="G14302">
        <v>460.25</v>
      </c>
      <c r="H14302">
        <v>75063</v>
      </c>
      <c r="I14302">
        <v>198762</v>
      </c>
      <c r="J14302">
        <f t="shared" si="669"/>
        <v>169.20955882352942</v>
      </c>
      <c r="K14302">
        <f t="shared" si="670"/>
        <v>2016</v>
      </c>
      <c r="L14302">
        <f t="shared" si="671"/>
        <v>4</v>
      </c>
    </row>
    <row r="14303" spans="1:12" x14ac:dyDescent="0.25">
      <c r="A14303" s="1">
        <v>42471</v>
      </c>
      <c r="B14303">
        <v>458</v>
      </c>
      <c r="C14303">
        <v>458.75</v>
      </c>
      <c r="D14303">
        <v>446</v>
      </c>
      <c r="E14303">
        <v>447.25</v>
      </c>
      <c r="F14303">
        <v>13</v>
      </c>
      <c r="G14303">
        <v>447.25</v>
      </c>
      <c r="H14303">
        <v>98255</v>
      </c>
      <c r="I14303">
        <v>184416</v>
      </c>
      <c r="J14303">
        <f t="shared" si="669"/>
        <v>164.43014705882354</v>
      </c>
      <c r="K14303">
        <f t="shared" si="670"/>
        <v>2016</v>
      </c>
      <c r="L14303">
        <f t="shared" si="671"/>
        <v>4</v>
      </c>
    </row>
    <row r="14304" spans="1:12" x14ac:dyDescent="0.25">
      <c r="A14304" s="1">
        <v>42472</v>
      </c>
      <c r="B14304">
        <v>448</v>
      </c>
      <c r="C14304">
        <v>457</v>
      </c>
      <c r="D14304">
        <v>446.5</v>
      </c>
      <c r="E14304">
        <v>452.5</v>
      </c>
      <c r="F14304">
        <v>5.25</v>
      </c>
      <c r="G14304">
        <v>452.5</v>
      </c>
      <c r="H14304">
        <v>85740</v>
      </c>
      <c r="I14304">
        <v>173925</v>
      </c>
      <c r="J14304">
        <f t="shared" si="669"/>
        <v>166.36029411764707</v>
      </c>
      <c r="K14304">
        <f t="shared" si="670"/>
        <v>2016</v>
      </c>
      <c r="L14304">
        <f t="shared" si="671"/>
        <v>4</v>
      </c>
    </row>
    <row r="14305" spans="1:12" x14ac:dyDescent="0.25">
      <c r="A14305" s="1">
        <v>42473</v>
      </c>
      <c r="B14305">
        <v>452.5</v>
      </c>
      <c r="C14305">
        <v>466.75</v>
      </c>
      <c r="D14305">
        <v>450</v>
      </c>
      <c r="E14305">
        <v>461</v>
      </c>
      <c r="F14305">
        <v>9</v>
      </c>
      <c r="G14305">
        <v>461.5</v>
      </c>
      <c r="H14305">
        <v>105899</v>
      </c>
      <c r="I14305">
        <v>158812</v>
      </c>
      <c r="J14305">
        <f t="shared" si="669"/>
        <v>169.66911764705881</v>
      </c>
      <c r="K14305">
        <f t="shared" si="670"/>
        <v>2016</v>
      </c>
      <c r="L14305">
        <f t="shared" si="671"/>
        <v>4</v>
      </c>
    </row>
    <row r="14306" spans="1:12" x14ac:dyDescent="0.25">
      <c r="A14306" s="1">
        <v>42474</v>
      </c>
      <c r="B14306">
        <v>461.5</v>
      </c>
      <c r="C14306">
        <v>465.5</v>
      </c>
      <c r="D14306">
        <v>454.25</v>
      </c>
      <c r="E14306">
        <v>458.5</v>
      </c>
      <c r="F14306">
        <v>1.75</v>
      </c>
      <c r="G14306">
        <v>459.75</v>
      </c>
      <c r="H14306">
        <v>89398</v>
      </c>
      <c r="I14306">
        <v>140645</v>
      </c>
      <c r="J14306">
        <f t="shared" si="669"/>
        <v>169.02573529411765</v>
      </c>
      <c r="K14306">
        <f t="shared" si="670"/>
        <v>2016</v>
      </c>
      <c r="L14306">
        <f t="shared" si="671"/>
        <v>4</v>
      </c>
    </row>
    <row r="14307" spans="1:12" x14ac:dyDescent="0.25">
      <c r="A14307" s="1">
        <v>42475</v>
      </c>
      <c r="B14307">
        <v>459.25</v>
      </c>
      <c r="C14307">
        <v>462.25</v>
      </c>
      <c r="D14307">
        <v>454.75</v>
      </c>
      <c r="E14307">
        <v>459.75</v>
      </c>
      <c r="G14307">
        <v>459.75</v>
      </c>
      <c r="H14307">
        <v>69840</v>
      </c>
      <c r="I14307">
        <v>128639</v>
      </c>
      <c r="J14307">
        <f t="shared" si="669"/>
        <v>169.02573529411765</v>
      </c>
      <c r="K14307">
        <f t="shared" si="670"/>
        <v>2016</v>
      </c>
      <c r="L14307">
        <f t="shared" si="671"/>
        <v>4</v>
      </c>
    </row>
    <row r="14308" spans="1:12" x14ac:dyDescent="0.25">
      <c r="A14308" s="1">
        <v>42478</v>
      </c>
      <c r="B14308">
        <v>461.75</v>
      </c>
      <c r="C14308">
        <v>477</v>
      </c>
      <c r="D14308">
        <v>460.5</v>
      </c>
      <c r="E14308">
        <v>472.75</v>
      </c>
      <c r="F14308">
        <v>13</v>
      </c>
      <c r="G14308">
        <v>472.75</v>
      </c>
      <c r="H14308">
        <v>98618</v>
      </c>
      <c r="I14308">
        <v>117283</v>
      </c>
      <c r="J14308">
        <f t="shared" si="669"/>
        <v>173.80514705882354</v>
      </c>
      <c r="K14308">
        <f t="shared" si="670"/>
        <v>2016</v>
      </c>
      <c r="L14308">
        <f t="shared" si="671"/>
        <v>4</v>
      </c>
    </row>
    <row r="14309" spans="1:12" x14ac:dyDescent="0.25">
      <c r="A14309" s="1">
        <v>42479</v>
      </c>
      <c r="B14309">
        <v>473</v>
      </c>
      <c r="C14309">
        <v>487.75</v>
      </c>
      <c r="D14309">
        <v>471</v>
      </c>
      <c r="E14309">
        <v>484.75</v>
      </c>
      <c r="F14309">
        <v>13.5</v>
      </c>
      <c r="G14309">
        <v>486.25</v>
      </c>
      <c r="H14309">
        <v>76315</v>
      </c>
      <c r="I14309">
        <v>97744</v>
      </c>
      <c r="J14309">
        <f t="shared" si="669"/>
        <v>178.76838235294119</v>
      </c>
      <c r="K14309">
        <f t="shared" si="670"/>
        <v>2016</v>
      </c>
      <c r="L14309">
        <f t="shared" si="671"/>
        <v>4</v>
      </c>
    </row>
    <row r="14310" spans="1:12" x14ac:dyDescent="0.25">
      <c r="A14310" s="1">
        <v>42480</v>
      </c>
      <c r="B14310">
        <v>485.5</v>
      </c>
      <c r="C14310">
        <v>504.75</v>
      </c>
      <c r="D14310">
        <v>484.75</v>
      </c>
      <c r="E14310">
        <v>504</v>
      </c>
      <c r="F14310">
        <v>18</v>
      </c>
      <c r="G14310">
        <v>504.25</v>
      </c>
      <c r="H14310">
        <v>56219</v>
      </c>
      <c r="I14310">
        <v>80819</v>
      </c>
      <c r="J14310">
        <f t="shared" si="669"/>
        <v>185.38602941176472</v>
      </c>
      <c r="K14310">
        <f t="shared" si="670"/>
        <v>2016</v>
      </c>
      <c r="L14310">
        <f t="shared" si="671"/>
        <v>4</v>
      </c>
    </row>
    <row r="14311" spans="1:12" x14ac:dyDescent="0.25">
      <c r="A14311" s="1">
        <v>42481</v>
      </c>
      <c r="B14311">
        <v>503</v>
      </c>
      <c r="C14311">
        <v>510.75</v>
      </c>
      <c r="D14311">
        <v>490.75</v>
      </c>
      <c r="E14311">
        <v>493.5</v>
      </c>
      <c r="F14311">
        <v>8.5</v>
      </c>
      <c r="G14311">
        <v>495.75</v>
      </c>
      <c r="H14311">
        <v>60913</v>
      </c>
      <c r="I14311">
        <v>69774</v>
      </c>
      <c r="J14311">
        <f t="shared" si="669"/>
        <v>182.26102941176467</v>
      </c>
      <c r="K14311">
        <f t="shared" si="670"/>
        <v>2016</v>
      </c>
      <c r="L14311">
        <f t="shared" si="671"/>
        <v>4</v>
      </c>
    </row>
    <row r="14312" spans="1:12" x14ac:dyDescent="0.25">
      <c r="A14312" s="1">
        <v>42482</v>
      </c>
      <c r="B14312">
        <v>494</v>
      </c>
      <c r="C14312">
        <v>494</v>
      </c>
      <c r="D14312">
        <v>465.25</v>
      </c>
      <c r="E14312">
        <v>465.75</v>
      </c>
      <c r="F14312">
        <v>28.75</v>
      </c>
      <c r="G14312">
        <v>467</v>
      </c>
      <c r="H14312">
        <v>63813</v>
      </c>
      <c r="I14312">
        <v>60277</v>
      </c>
      <c r="J14312">
        <f t="shared" si="669"/>
        <v>171.69117647058823</v>
      </c>
      <c r="K14312">
        <f t="shared" si="670"/>
        <v>2016</v>
      </c>
      <c r="L14312">
        <f t="shared" si="671"/>
        <v>4</v>
      </c>
    </row>
    <row r="14313" spans="1:12" x14ac:dyDescent="0.25">
      <c r="A14313" s="1">
        <v>42485</v>
      </c>
      <c r="B14313">
        <v>466.75</v>
      </c>
      <c r="C14313">
        <v>478.75</v>
      </c>
      <c r="D14313">
        <v>462</v>
      </c>
      <c r="E14313">
        <v>470.75</v>
      </c>
      <c r="F14313">
        <v>4.25</v>
      </c>
      <c r="G14313">
        <v>471.25</v>
      </c>
      <c r="H14313">
        <v>24744</v>
      </c>
      <c r="I14313">
        <v>38717</v>
      </c>
      <c r="J14313">
        <f t="shared" si="669"/>
        <v>173.25367647058823</v>
      </c>
      <c r="K14313">
        <f t="shared" si="670"/>
        <v>2016</v>
      </c>
      <c r="L14313">
        <f t="shared" si="671"/>
        <v>4</v>
      </c>
    </row>
    <row r="14314" spans="1:12" x14ac:dyDescent="0.25">
      <c r="A14314" s="1">
        <v>42486</v>
      </c>
      <c r="B14314">
        <v>471</v>
      </c>
      <c r="C14314">
        <v>480.5</v>
      </c>
      <c r="D14314">
        <v>467</v>
      </c>
      <c r="E14314">
        <v>478.5</v>
      </c>
      <c r="F14314">
        <v>8.5</v>
      </c>
      <c r="G14314">
        <v>479.75</v>
      </c>
      <c r="H14314">
        <v>17806</v>
      </c>
      <c r="I14314">
        <v>28467</v>
      </c>
      <c r="J14314">
        <f t="shared" si="669"/>
        <v>176.37867647058823</v>
      </c>
      <c r="K14314">
        <f t="shared" si="670"/>
        <v>2016</v>
      </c>
      <c r="L14314">
        <f t="shared" si="671"/>
        <v>4</v>
      </c>
    </row>
    <row r="14315" spans="1:12" x14ac:dyDescent="0.25">
      <c r="A14315" s="1">
        <v>42487</v>
      </c>
      <c r="B14315">
        <v>478</v>
      </c>
      <c r="C14315">
        <v>482</v>
      </c>
      <c r="D14315">
        <v>471.5</v>
      </c>
      <c r="E14315">
        <v>475.25</v>
      </c>
      <c r="F14315">
        <v>5.5</v>
      </c>
      <c r="G14315">
        <v>474.25</v>
      </c>
      <c r="H14315">
        <v>19208</v>
      </c>
      <c r="I14315">
        <v>21681</v>
      </c>
      <c r="J14315">
        <f t="shared" si="669"/>
        <v>174.35661764705881</v>
      </c>
      <c r="K14315">
        <f t="shared" si="670"/>
        <v>2016</v>
      </c>
      <c r="L14315">
        <f t="shared" si="671"/>
        <v>4</v>
      </c>
    </row>
    <row r="14316" spans="1:12" x14ac:dyDescent="0.25">
      <c r="A14316" s="1">
        <v>42488</v>
      </c>
      <c r="B14316">
        <v>474.75</v>
      </c>
      <c r="C14316">
        <v>486.75</v>
      </c>
      <c r="D14316">
        <v>472</v>
      </c>
      <c r="E14316">
        <v>474</v>
      </c>
      <c r="F14316">
        <v>1.25</v>
      </c>
      <c r="G14316">
        <v>475.5</v>
      </c>
      <c r="H14316">
        <v>14010</v>
      </c>
      <c r="I14316">
        <v>11918</v>
      </c>
      <c r="J14316">
        <f t="shared" si="669"/>
        <v>174.81617647058823</v>
      </c>
      <c r="K14316">
        <f t="shared" si="670"/>
        <v>2016</v>
      </c>
      <c r="L14316">
        <f t="shared" si="671"/>
        <v>4</v>
      </c>
    </row>
    <row r="14317" spans="1:12" x14ac:dyDescent="0.25">
      <c r="A14317" s="1">
        <v>42489</v>
      </c>
      <c r="B14317">
        <v>472.25</v>
      </c>
      <c r="C14317">
        <v>480.5</v>
      </c>
      <c r="D14317">
        <v>470.5</v>
      </c>
      <c r="E14317">
        <v>479</v>
      </c>
      <c r="F14317">
        <v>2.5</v>
      </c>
      <c r="G14317">
        <v>478</v>
      </c>
      <c r="H14317">
        <v>4626</v>
      </c>
      <c r="I14317">
        <v>3966</v>
      </c>
      <c r="J14317">
        <f t="shared" si="669"/>
        <v>175.73529411764707</v>
      </c>
      <c r="K14317">
        <f t="shared" si="670"/>
        <v>2016</v>
      </c>
      <c r="L14317">
        <f t="shared" si="671"/>
        <v>4</v>
      </c>
    </row>
    <row r="14318" spans="1:12" x14ac:dyDescent="0.25">
      <c r="A14318" s="1">
        <v>42492</v>
      </c>
      <c r="B14318">
        <v>476</v>
      </c>
      <c r="C14318">
        <v>479</v>
      </c>
      <c r="D14318">
        <v>471.75</v>
      </c>
      <c r="E14318">
        <v>473.75</v>
      </c>
      <c r="F14318">
        <v>1</v>
      </c>
      <c r="G14318">
        <v>477</v>
      </c>
      <c r="H14318">
        <v>1758</v>
      </c>
      <c r="I14318">
        <v>1292</v>
      </c>
      <c r="J14318">
        <f t="shared" si="669"/>
        <v>175.36764705882351</v>
      </c>
      <c r="K14318">
        <f t="shared" si="670"/>
        <v>2016</v>
      </c>
      <c r="L14318">
        <f t="shared" si="671"/>
        <v>5</v>
      </c>
    </row>
    <row r="14319" spans="1:12" x14ac:dyDescent="0.25">
      <c r="A14319" s="1">
        <v>42493</v>
      </c>
      <c r="B14319">
        <v>480</v>
      </c>
      <c r="C14319">
        <v>482.5</v>
      </c>
      <c r="D14319">
        <v>458.25</v>
      </c>
      <c r="E14319">
        <v>460.5</v>
      </c>
      <c r="F14319">
        <v>17.25</v>
      </c>
      <c r="G14319">
        <v>459.75</v>
      </c>
      <c r="H14319">
        <v>751</v>
      </c>
      <c r="I14319">
        <v>864</v>
      </c>
      <c r="J14319">
        <f t="shared" si="669"/>
        <v>169.02573529411765</v>
      </c>
      <c r="K14319">
        <f t="shared" si="670"/>
        <v>2016</v>
      </c>
      <c r="L14319">
        <f t="shared" si="671"/>
        <v>5</v>
      </c>
    </row>
    <row r="14320" spans="1:12" x14ac:dyDescent="0.25">
      <c r="A14320" s="1">
        <v>42494</v>
      </c>
      <c r="B14320">
        <v>460.75</v>
      </c>
      <c r="C14320">
        <v>465.75</v>
      </c>
      <c r="D14320">
        <v>460</v>
      </c>
      <c r="E14320">
        <v>460</v>
      </c>
      <c r="F14320">
        <v>0.75</v>
      </c>
      <c r="G14320">
        <v>460.5</v>
      </c>
      <c r="H14320">
        <v>343</v>
      </c>
      <c r="I14320">
        <v>707</v>
      </c>
      <c r="J14320">
        <f t="shared" si="669"/>
        <v>169.30147058823533</v>
      </c>
      <c r="K14320">
        <f t="shared" si="670"/>
        <v>2016</v>
      </c>
      <c r="L14320">
        <f t="shared" si="671"/>
        <v>5</v>
      </c>
    </row>
    <row r="14321" spans="1:12" x14ac:dyDescent="0.25">
      <c r="A14321" s="1">
        <v>42495</v>
      </c>
      <c r="B14321">
        <v>460</v>
      </c>
      <c r="C14321">
        <v>462.25</v>
      </c>
      <c r="D14321">
        <v>452.75</v>
      </c>
      <c r="E14321">
        <v>452.75</v>
      </c>
      <c r="F14321">
        <v>7.5</v>
      </c>
      <c r="G14321">
        <v>453</v>
      </c>
      <c r="H14321">
        <v>328</v>
      </c>
      <c r="I14321">
        <v>397</v>
      </c>
      <c r="J14321">
        <f t="shared" si="669"/>
        <v>166.54411764705881</v>
      </c>
      <c r="K14321">
        <f t="shared" si="670"/>
        <v>2016</v>
      </c>
      <c r="L14321">
        <f t="shared" si="671"/>
        <v>5</v>
      </c>
    </row>
    <row r="14322" spans="1:12" x14ac:dyDescent="0.25">
      <c r="A14322" s="1">
        <v>42496</v>
      </c>
      <c r="B14322">
        <v>453.5</v>
      </c>
      <c r="C14322">
        <v>458.5</v>
      </c>
      <c r="D14322">
        <v>453.5</v>
      </c>
      <c r="E14322">
        <v>453.5</v>
      </c>
      <c r="F14322">
        <v>0.25</v>
      </c>
      <c r="G14322">
        <v>453.25</v>
      </c>
      <c r="H14322">
        <v>356</v>
      </c>
      <c r="I14322">
        <v>367</v>
      </c>
      <c r="J14322">
        <f t="shared" si="669"/>
        <v>166.6360294117647</v>
      </c>
      <c r="K14322">
        <f t="shared" si="670"/>
        <v>2016</v>
      </c>
      <c r="L14322">
        <f t="shared" si="671"/>
        <v>5</v>
      </c>
    </row>
    <row r="14323" spans="1:12" x14ac:dyDescent="0.25">
      <c r="A14323" s="1">
        <v>42499</v>
      </c>
      <c r="B14323">
        <v>454.75</v>
      </c>
      <c r="C14323">
        <v>454.75</v>
      </c>
      <c r="D14323">
        <v>446</v>
      </c>
      <c r="E14323">
        <v>447</v>
      </c>
      <c r="F14323">
        <v>6.25</v>
      </c>
      <c r="G14323">
        <v>447</v>
      </c>
      <c r="H14323">
        <v>153</v>
      </c>
      <c r="I14323">
        <v>295</v>
      </c>
      <c r="J14323">
        <f t="shared" si="669"/>
        <v>164.33823529411765</v>
      </c>
      <c r="K14323">
        <f t="shared" si="670"/>
        <v>2016</v>
      </c>
      <c r="L14323">
        <f t="shared" si="671"/>
        <v>5</v>
      </c>
    </row>
    <row r="14324" spans="1:12" x14ac:dyDescent="0.25">
      <c r="A14324" s="1">
        <v>42500</v>
      </c>
      <c r="B14324">
        <v>450</v>
      </c>
      <c r="C14324">
        <v>458.75</v>
      </c>
      <c r="D14324">
        <v>446.75</v>
      </c>
      <c r="E14324">
        <v>453</v>
      </c>
      <c r="F14324">
        <v>4.5</v>
      </c>
      <c r="G14324">
        <v>451.5</v>
      </c>
      <c r="H14324">
        <v>25</v>
      </c>
      <c r="I14324">
        <v>179</v>
      </c>
      <c r="J14324">
        <f t="shared" si="669"/>
        <v>165.99264705882354</v>
      </c>
      <c r="K14324">
        <f t="shared" si="670"/>
        <v>2016</v>
      </c>
      <c r="L14324">
        <f t="shared" si="671"/>
        <v>5</v>
      </c>
    </row>
    <row r="14325" spans="1:12" x14ac:dyDescent="0.25">
      <c r="A14325" s="1">
        <v>42501</v>
      </c>
      <c r="B14325">
        <v>454</v>
      </c>
      <c r="C14325">
        <v>454</v>
      </c>
      <c r="D14325">
        <v>452</v>
      </c>
      <c r="E14325">
        <v>452</v>
      </c>
      <c r="F14325">
        <v>2</v>
      </c>
      <c r="G14325">
        <v>449.5</v>
      </c>
      <c r="H14325">
        <v>3</v>
      </c>
      <c r="I14325">
        <v>44</v>
      </c>
      <c r="J14325">
        <f t="shared" si="669"/>
        <v>165.25735294117646</v>
      </c>
      <c r="K14325">
        <f t="shared" si="670"/>
        <v>2016</v>
      </c>
      <c r="L14325">
        <f t="shared" si="671"/>
        <v>5</v>
      </c>
    </row>
    <row r="14326" spans="1:12" x14ac:dyDescent="0.25">
      <c r="A14326" s="1">
        <v>42502</v>
      </c>
      <c r="B14326">
        <v>452.5</v>
      </c>
      <c r="C14326">
        <v>458.25</v>
      </c>
      <c r="D14326">
        <v>452.5</v>
      </c>
      <c r="E14326">
        <v>458.25</v>
      </c>
      <c r="F14326">
        <v>9</v>
      </c>
      <c r="G14326">
        <v>458.5</v>
      </c>
      <c r="H14326">
        <v>24</v>
      </c>
      <c r="I14326">
        <v>21</v>
      </c>
      <c r="J14326">
        <f t="shared" si="669"/>
        <v>168.56617647058823</v>
      </c>
      <c r="K14326">
        <f t="shared" si="670"/>
        <v>2016</v>
      </c>
      <c r="L14326">
        <f t="shared" si="671"/>
        <v>5</v>
      </c>
    </row>
    <row r="14327" spans="1:12" x14ac:dyDescent="0.25">
      <c r="A14327" s="1">
        <v>42503</v>
      </c>
      <c r="B14327">
        <v>458</v>
      </c>
      <c r="C14327">
        <v>466</v>
      </c>
      <c r="D14327">
        <v>458</v>
      </c>
      <c r="E14327">
        <v>466</v>
      </c>
      <c r="F14327">
        <v>6.5</v>
      </c>
      <c r="G14327">
        <v>465</v>
      </c>
      <c r="H14327">
        <v>13</v>
      </c>
      <c r="I14327">
        <v>17</v>
      </c>
      <c r="J14327">
        <f t="shared" si="669"/>
        <v>170.95588235294119</v>
      </c>
      <c r="K14327">
        <f t="shared" si="670"/>
        <v>2016</v>
      </c>
      <c r="L14327">
        <f t="shared" si="671"/>
        <v>5</v>
      </c>
    </row>
    <row r="14328" spans="1:12" x14ac:dyDescent="0.25">
      <c r="A14328" s="1">
        <v>42506</v>
      </c>
      <c r="B14328">
        <v>474</v>
      </c>
      <c r="C14328">
        <v>476.5</v>
      </c>
      <c r="D14328">
        <v>467.5</v>
      </c>
      <c r="E14328">
        <v>473.25</v>
      </c>
      <c r="G14328">
        <v>474.75</v>
      </c>
      <c r="H14328">
        <v>48363</v>
      </c>
      <c r="I14328">
        <v>239597</v>
      </c>
      <c r="J14328">
        <f t="shared" si="669"/>
        <v>174.54044117647055</v>
      </c>
      <c r="K14328">
        <f t="shared" si="670"/>
        <v>2016</v>
      </c>
      <c r="L14328">
        <f t="shared" si="671"/>
        <v>5</v>
      </c>
    </row>
    <row r="14329" spans="1:12" x14ac:dyDescent="0.25">
      <c r="A14329" s="1">
        <v>42507</v>
      </c>
      <c r="B14329">
        <v>472.75</v>
      </c>
      <c r="C14329">
        <v>484.5</v>
      </c>
      <c r="D14329">
        <v>472.75</v>
      </c>
      <c r="E14329">
        <v>482</v>
      </c>
      <c r="F14329">
        <v>7</v>
      </c>
      <c r="G14329">
        <v>481.75</v>
      </c>
      <c r="H14329">
        <v>72298</v>
      </c>
      <c r="I14329">
        <v>237075</v>
      </c>
      <c r="J14329">
        <f t="shared" si="669"/>
        <v>177.1139705882353</v>
      </c>
      <c r="K14329">
        <f t="shared" si="670"/>
        <v>2016</v>
      </c>
      <c r="L14329">
        <f t="shared" si="671"/>
        <v>5</v>
      </c>
    </row>
    <row r="14330" spans="1:12" x14ac:dyDescent="0.25">
      <c r="A14330" s="1">
        <v>42508</v>
      </c>
      <c r="B14330">
        <v>481.25</v>
      </c>
      <c r="C14330">
        <v>484.75</v>
      </c>
      <c r="D14330">
        <v>477</v>
      </c>
      <c r="E14330">
        <v>478.5</v>
      </c>
      <c r="F14330">
        <v>1.75</v>
      </c>
      <c r="G14330">
        <v>480</v>
      </c>
      <c r="H14330">
        <v>60438</v>
      </c>
      <c r="I14330">
        <v>231917</v>
      </c>
      <c r="J14330">
        <f t="shared" si="669"/>
        <v>176.47058823529412</v>
      </c>
      <c r="K14330">
        <f t="shared" si="670"/>
        <v>2016</v>
      </c>
      <c r="L14330">
        <f t="shared" si="671"/>
        <v>5</v>
      </c>
    </row>
    <row r="14331" spans="1:12" x14ac:dyDescent="0.25">
      <c r="A14331" s="1">
        <v>42509</v>
      </c>
      <c r="B14331">
        <v>478.5</v>
      </c>
      <c r="C14331">
        <v>479.5</v>
      </c>
      <c r="D14331">
        <v>462.5</v>
      </c>
      <c r="E14331">
        <v>467.75</v>
      </c>
      <c r="F14331">
        <v>11.25</v>
      </c>
      <c r="G14331">
        <v>468.75</v>
      </c>
      <c r="H14331">
        <v>86369</v>
      </c>
      <c r="I14331">
        <v>229282</v>
      </c>
      <c r="J14331">
        <f t="shared" si="669"/>
        <v>172.33455882352942</v>
      </c>
      <c r="K14331">
        <f t="shared" si="670"/>
        <v>2016</v>
      </c>
      <c r="L14331">
        <f t="shared" si="671"/>
        <v>5</v>
      </c>
    </row>
    <row r="14332" spans="1:12" x14ac:dyDescent="0.25">
      <c r="A14332" s="1">
        <v>42510</v>
      </c>
      <c r="B14332">
        <v>467.75</v>
      </c>
      <c r="C14332">
        <v>474.5</v>
      </c>
      <c r="D14332">
        <v>464.25</v>
      </c>
      <c r="E14332">
        <v>467.25</v>
      </c>
      <c r="F14332">
        <v>1</v>
      </c>
      <c r="G14332">
        <v>467.75</v>
      </c>
      <c r="H14332">
        <v>59986</v>
      </c>
      <c r="I14332">
        <v>233626</v>
      </c>
      <c r="J14332">
        <f t="shared" si="669"/>
        <v>171.96691176470588</v>
      </c>
      <c r="K14332">
        <f t="shared" si="670"/>
        <v>2016</v>
      </c>
      <c r="L14332">
        <f t="shared" si="671"/>
        <v>5</v>
      </c>
    </row>
    <row r="14333" spans="1:12" x14ac:dyDescent="0.25">
      <c r="A14333" s="1">
        <v>42513</v>
      </c>
      <c r="B14333">
        <v>466</v>
      </c>
      <c r="C14333">
        <v>469</v>
      </c>
      <c r="D14333">
        <v>461</v>
      </c>
      <c r="E14333">
        <v>463</v>
      </c>
      <c r="F14333">
        <v>5.75</v>
      </c>
      <c r="G14333">
        <v>462</v>
      </c>
      <c r="H14333">
        <v>55795</v>
      </c>
      <c r="I14333">
        <v>230954</v>
      </c>
      <c r="J14333">
        <f t="shared" si="669"/>
        <v>169.85294117647058</v>
      </c>
      <c r="K14333">
        <f t="shared" si="670"/>
        <v>2016</v>
      </c>
      <c r="L14333">
        <f t="shared" si="671"/>
        <v>5</v>
      </c>
    </row>
    <row r="14334" spans="1:12" x14ac:dyDescent="0.25">
      <c r="A14334" s="1">
        <v>42514</v>
      </c>
      <c r="B14334">
        <v>462.25</v>
      </c>
      <c r="C14334">
        <v>470</v>
      </c>
      <c r="D14334">
        <v>457.75</v>
      </c>
      <c r="E14334">
        <v>463.5</v>
      </c>
      <c r="F14334">
        <v>2</v>
      </c>
      <c r="G14334">
        <v>464</v>
      </c>
      <c r="H14334">
        <v>65469</v>
      </c>
      <c r="I14334">
        <v>234933</v>
      </c>
      <c r="J14334">
        <f t="shared" si="669"/>
        <v>170.58823529411765</v>
      </c>
      <c r="K14334">
        <f t="shared" si="670"/>
        <v>2016</v>
      </c>
      <c r="L14334">
        <f t="shared" si="671"/>
        <v>5</v>
      </c>
    </row>
    <row r="14335" spans="1:12" x14ac:dyDescent="0.25">
      <c r="A14335" s="1">
        <v>42515</v>
      </c>
      <c r="B14335">
        <v>464</v>
      </c>
      <c r="C14335">
        <v>469</v>
      </c>
      <c r="D14335">
        <v>463</v>
      </c>
      <c r="E14335">
        <v>466</v>
      </c>
      <c r="F14335">
        <v>2</v>
      </c>
      <c r="G14335">
        <v>466</v>
      </c>
      <c r="H14335">
        <v>46823</v>
      </c>
      <c r="I14335">
        <v>235432</v>
      </c>
      <c r="J14335">
        <f t="shared" si="669"/>
        <v>171.3235294117647</v>
      </c>
      <c r="K14335">
        <f t="shared" si="670"/>
        <v>2016</v>
      </c>
      <c r="L14335">
        <f t="shared" si="671"/>
        <v>5</v>
      </c>
    </row>
    <row r="14336" spans="1:12" x14ac:dyDescent="0.25">
      <c r="A14336" s="1">
        <v>42516</v>
      </c>
      <c r="B14336">
        <v>465.75</v>
      </c>
      <c r="C14336">
        <v>482.25</v>
      </c>
      <c r="D14336">
        <v>465.5</v>
      </c>
      <c r="E14336">
        <v>481.25</v>
      </c>
      <c r="F14336">
        <v>15.25</v>
      </c>
      <c r="G14336">
        <v>481.25</v>
      </c>
      <c r="H14336">
        <v>96759</v>
      </c>
      <c r="I14336">
        <v>237748</v>
      </c>
      <c r="J14336">
        <f t="shared" si="669"/>
        <v>176.93014705882354</v>
      </c>
      <c r="K14336">
        <f t="shared" si="670"/>
        <v>2016</v>
      </c>
      <c r="L14336">
        <f t="shared" si="671"/>
        <v>5</v>
      </c>
    </row>
    <row r="14337" spans="1:12" x14ac:dyDescent="0.25">
      <c r="A14337" s="1">
        <v>42517</v>
      </c>
      <c r="B14337">
        <v>481.25</v>
      </c>
      <c r="C14337">
        <v>484.75</v>
      </c>
      <c r="D14337">
        <v>478.5</v>
      </c>
      <c r="E14337">
        <v>481.25</v>
      </c>
      <c r="F14337">
        <v>0.25</v>
      </c>
      <c r="G14337">
        <v>481.5</v>
      </c>
      <c r="H14337">
        <v>69938</v>
      </c>
      <c r="I14337">
        <v>231790</v>
      </c>
      <c r="J14337">
        <f t="shared" si="669"/>
        <v>177.02205882352945</v>
      </c>
      <c r="K14337">
        <f t="shared" si="670"/>
        <v>2016</v>
      </c>
      <c r="L14337">
        <f t="shared" si="671"/>
        <v>5</v>
      </c>
    </row>
    <row r="14338" spans="1:12" x14ac:dyDescent="0.25">
      <c r="A14338" s="1">
        <v>42521</v>
      </c>
      <c r="B14338">
        <v>481</v>
      </c>
      <c r="C14338">
        <v>483.75</v>
      </c>
      <c r="D14338">
        <v>463.5</v>
      </c>
      <c r="E14338">
        <v>464.75</v>
      </c>
      <c r="F14338">
        <v>17</v>
      </c>
      <c r="G14338">
        <v>464.5</v>
      </c>
      <c r="H14338">
        <v>96966</v>
      </c>
      <c r="I14338">
        <v>225055</v>
      </c>
      <c r="J14338">
        <f t="shared" ref="J14338:J14401" si="672">G14338/100*5000/136</f>
        <v>170.77205882352939</v>
      </c>
      <c r="K14338">
        <f t="shared" ref="K14338:K14401" si="673">YEAR(A14338)</f>
        <v>2016</v>
      </c>
      <c r="L14338">
        <f t="shared" ref="L14338:L14401" si="674">MONTH(A14338)</f>
        <v>5</v>
      </c>
    </row>
    <row r="14339" spans="1:12" x14ac:dyDescent="0.25">
      <c r="A14339" s="1">
        <v>42522</v>
      </c>
      <c r="B14339">
        <v>464.5</v>
      </c>
      <c r="C14339">
        <v>474.75</v>
      </c>
      <c r="D14339">
        <v>463</v>
      </c>
      <c r="E14339">
        <v>473.75</v>
      </c>
      <c r="F14339">
        <v>9.25</v>
      </c>
      <c r="G14339">
        <v>473.75</v>
      </c>
      <c r="H14339">
        <v>63497</v>
      </c>
      <c r="I14339">
        <v>227787</v>
      </c>
      <c r="J14339">
        <f t="shared" si="672"/>
        <v>174.17279411764707</v>
      </c>
      <c r="K14339">
        <f t="shared" si="673"/>
        <v>2016</v>
      </c>
      <c r="L14339">
        <f t="shared" si="674"/>
        <v>6</v>
      </c>
    </row>
    <row r="14340" spans="1:12" x14ac:dyDescent="0.25">
      <c r="A14340" s="1">
        <v>42523</v>
      </c>
      <c r="B14340">
        <v>473.5</v>
      </c>
      <c r="C14340">
        <v>487</v>
      </c>
      <c r="D14340">
        <v>472.75</v>
      </c>
      <c r="E14340">
        <v>483</v>
      </c>
      <c r="F14340">
        <v>11.75</v>
      </c>
      <c r="G14340">
        <v>485.5</v>
      </c>
      <c r="H14340">
        <v>89419</v>
      </c>
      <c r="I14340">
        <v>223419</v>
      </c>
      <c r="J14340">
        <f t="shared" si="672"/>
        <v>178.49264705882356</v>
      </c>
      <c r="K14340">
        <f t="shared" si="673"/>
        <v>2016</v>
      </c>
      <c r="L14340">
        <f t="shared" si="674"/>
        <v>6</v>
      </c>
    </row>
    <row r="14341" spans="1:12" x14ac:dyDescent="0.25">
      <c r="A14341" s="1">
        <v>42524</v>
      </c>
      <c r="B14341">
        <v>484.25</v>
      </c>
      <c r="C14341">
        <v>498.25</v>
      </c>
      <c r="D14341">
        <v>482.25</v>
      </c>
      <c r="E14341">
        <v>496</v>
      </c>
      <c r="F14341">
        <v>11.75</v>
      </c>
      <c r="G14341">
        <v>497.25</v>
      </c>
      <c r="H14341">
        <v>110552</v>
      </c>
      <c r="I14341">
        <v>218687</v>
      </c>
      <c r="J14341">
        <f t="shared" si="672"/>
        <v>182.8125</v>
      </c>
      <c r="K14341">
        <f t="shared" si="673"/>
        <v>2016</v>
      </c>
      <c r="L14341">
        <f t="shared" si="674"/>
        <v>6</v>
      </c>
    </row>
    <row r="14342" spans="1:12" x14ac:dyDescent="0.25">
      <c r="A14342" s="1">
        <v>42527</v>
      </c>
      <c r="B14342">
        <v>496</v>
      </c>
      <c r="C14342">
        <v>514.75</v>
      </c>
      <c r="D14342">
        <v>496</v>
      </c>
      <c r="E14342">
        <v>507.25</v>
      </c>
      <c r="F14342">
        <v>10.25</v>
      </c>
      <c r="G14342">
        <v>507.5</v>
      </c>
      <c r="H14342">
        <v>113699</v>
      </c>
      <c r="I14342">
        <v>210988</v>
      </c>
      <c r="J14342">
        <f t="shared" si="672"/>
        <v>186.58088235294119</v>
      </c>
      <c r="K14342">
        <f t="shared" si="673"/>
        <v>2016</v>
      </c>
      <c r="L14342">
        <f t="shared" si="674"/>
        <v>6</v>
      </c>
    </row>
    <row r="14343" spans="1:12" x14ac:dyDescent="0.25">
      <c r="A14343" s="1">
        <v>42528</v>
      </c>
      <c r="B14343">
        <v>507</v>
      </c>
      <c r="C14343">
        <v>513.5</v>
      </c>
      <c r="D14343">
        <v>500.75</v>
      </c>
      <c r="E14343">
        <v>508.5</v>
      </c>
      <c r="F14343">
        <v>1.5</v>
      </c>
      <c r="G14343">
        <v>509</v>
      </c>
      <c r="H14343">
        <v>108182</v>
      </c>
      <c r="I14343">
        <v>200532</v>
      </c>
      <c r="J14343">
        <f t="shared" si="672"/>
        <v>187.13235294117646</v>
      </c>
      <c r="K14343">
        <f t="shared" si="673"/>
        <v>2016</v>
      </c>
      <c r="L14343">
        <f t="shared" si="674"/>
        <v>6</v>
      </c>
    </row>
    <row r="14344" spans="1:12" x14ac:dyDescent="0.25">
      <c r="A14344" s="1">
        <v>42529</v>
      </c>
      <c r="B14344">
        <v>507.25</v>
      </c>
      <c r="C14344">
        <v>524</v>
      </c>
      <c r="D14344">
        <v>506</v>
      </c>
      <c r="E14344">
        <v>516.75</v>
      </c>
      <c r="F14344">
        <v>10.5</v>
      </c>
      <c r="G14344">
        <v>519.5</v>
      </c>
      <c r="H14344">
        <v>133758</v>
      </c>
      <c r="I14344">
        <v>184488</v>
      </c>
      <c r="J14344">
        <f t="shared" si="672"/>
        <v>190.99264705882354</v>
      </c>
      <c r="K14344">
        <f t="shared" si="673"/>
        <v>2016</v>
      </c>
      <c r="L14344">
        <f t="shared" si="674"/>
        <v>6</v>
      </c>
    </row>
    <row r="14345" spans="1:12" x14ac:dyDescent="0.25">
      <c r="A14345" s="1">
        <v>42530</v>
      </c>
      <c r="B14345">
        <v>518.75</v>
      </c>
      <c r="C14345">
        <v>519</v>
      </c>
      <c r="D14345">
        <v>506</v>
      </c>
      <c r="E14345">
        <v>509.25</v>
      </c>
      <c r="F14345">
        <v>9.25</v>
      </c>
      <c r="G14345">
        <v>510.25</v>
      </c>
      <c r="H14345">
        <v>101203</v>
      </c>
      <c r="I14345">
        <v>172068</v>
      </c>
      <c r="J14345">
        <f t="shared" si="672"/>
        <v>187.59191176470588</v>
      </c>
      <c r="K14345">
        <f t="shared" si="673"/>
        <v>2016</v>
      </c>
      <c r="L14345">
        <f t="shared" si="674"/>
        <v>6</v>
      </c>
    </row>
    <row r="14346" spans="1:12" x14ac:dyDescent="0.25">
      <c r="A14346" s="1">
        <v>42531</v>
      </c>
      <c r="B14346">
        <v>510.25</v>
      </c>
      <c r="C14346">
        <v>512.5</v>
      </c>
      <c r="D14346">
        <v>494.25</v>
      </c>
      <c r="E14346">
        <v>494.75</v>
      </c>
      <c r="F14346">
        <v>15.25</v>
      </c>
      <c r="G14346">
        <v>495</v>
      </c>
      <c r="H14346">
        <v>120863</v>
      </c>
      <c r="I14346">
        <v>158746</v>
      </c>
      <c r="J14346">
        <f t="shared" si="672"/>
        <v>181.98529411764707</v>
      </c>
      <c r="K14346">
        <f t="shared" si="673"/>
        <v>2016</v>
      </c>
      <c r="L14346">
        <f t="shared" si="674"/>
        <v>6</v>
      </c>
    </row>
    <row r="14347" spans="1:12" x14ac:dyDescent="0.25">
      <c r="A14347" s="1">
        <v>42534</v>
      </c>
      <c r="B14347">
        <v>495.5</v>
      </c>
      <c r="C14347">
        <v>503.25</v>
      </c>
      <c r="D14347">
        <v>490.75</v>
      </c>
      <c r="E14347">
        <v>492</v>
      </c>
      <c r="F14347">
        <v>3.75</v>
      </c>
      <c r="G14347">
        <v>491.25</v>
      </c>
      <c r="H14347">
        <v>102644</v>
      </c>
      <c r="I14347">
        <v>142993</v>
      </c>
      <c r="J14347">
        <f t="shared" si="672"/>
        <v>180.60661764705881</v>
      </c>
      <c r="K14347">
        <f t="shared" si="673"/>
        <v>2016</v>
      </c>
      <c r="L14347">
        <f t="shared" si="674"/>
        <v>6</v>
      </c>
    </row>
    <row r="14348" spans="1:12" x14ac:dyDescent="0.25">
      <c r="A14348" s="1">
        <v>42535</v>
      </c>
      <c r="B14348">
        <v>491.5</v>
      </c>
      <c r="C14348">
        <v>493.5</v>
      </c>
      <c r="D14348">
        <v>481.25</v>
      </c>
      <c r="E14348">
        <v>485</v>
      </c>
      <c r="F14348">
        <v>6.25</v>
      </c>
      <c r="G14348">
        <v>485</v>
      </c>
      <c r="H14348">
        <v>101158</v>
      </c>
      <c r="I14348">
        <v>125001</v>
      </c>
      <c r="J14348">
        <f t="shared" si="672"/>
        <v>178.30882352941177</v>
      </c>
      <c r="K14348">
        <f t="shared" si="673"/>
        <v>2016</v>
      </c>
      <c r="L14348">
        <f t="shared" si="674"/>
        <v>6</v>
      </c>
    </row>
    <row r="14349" spans="1:12" x14ac:dyDescent="0.25">
      <c r="A14349" s="1">
        <v>42536</v>
      </c>
      <c r="B14349">
        <v>485</v>
      </c>
      <c r="C14349">
        <v>489.75</v>
      </c>
      <c r="D14349">
        <v>477</v>
      </c>
      <c r="E14349">
        <v>477.25</v>
      </c>
      <c r="F14349">
        <v>7.5</v>
      </c>
      <c r="G14349">
        <v>477.5</v>
      </c>
      <c r="H14349">
        <v>72311</v>
      </c>
      <c r="I14349">
        <v>111394</v>
      </c>
      <c r="J14349">
        <f t="shared" si="672"/>
        <v>175.5514705882353</v>
      </c>
      <c r="K14349">
        <f t="shared" si="673"/>
        <v>2016</v>
      </c>
      <c r="L14349">
        <f t="shared" si="674"/>
        <v>6</v>
      </c>
    </row>
    <row r="14350" spans="1:12" x14ac:dyDescent="0.25">
      <c r="A14350" s="1">
        <v>42537</v>
      </c>
      <c r="B14350">
        <v>477.5</v>
      </c>
      <c r="C14350">
        <v>479.5</v>
      </c>
      <c r="D14350">
        <v>471</v>
      </c>
      <c r="E14350">
        <v>473.25</v>
      </c>
      <c r="F14350">
        <v>5</v>
      </c>
      <c r="G14350">
        <v>472.5</v>
      </c>
      <c r="H14350">
        <v>64792</v>
      </c>
      <c r="I14350">
        <v>97075</v>
      </c>
      <c r="J14350">
        <f t="shared" si="672"/>
        <v>173.71323529411765</v>
      </c>
      <c r="K14350">
        <f t="shared" si="673"/>
        <v>2016</v>
      </c>
      <c r="L14350">
        <f t="shared" si="674"/>
        <v>6</v>
      </c>
    </row>
    <row r="14351" spans="1:12" x14ac:dyDescent="0.25">
      <c r="A14351" s="1">
        <v>42538</v>
      </c>
      <c r="B14351">
        <v>473.75</v>
      </c>
      <c r="C14351">
        <v>482.5</v>
      </c>
      <c r="D14351">
        <v>472.5</v>
      </c>
      <c r="E14351">
        <v>480</v>
      </c>
      <c r="F14351">
        <v>8.75</v>
      </c>
      <c r="G14351">
        <v>481.25</v>
      </c>
      <c r="H14351">
        <v>60941</v>
      </c>
      <c r="I14351">
        <v>92411</v>
      </c>
      <c r="J14351">
        <f t="shared" si="672"/>
        <v>176.93014705882354</v>
      </c>
      <c r="K14351">
        <f t="shared" si="673"/>
        <v>2016</v>
      </c>
      <c r="L14351">
        <f t="shared" si="674"/>
        <v>6</v>
      </c>
    </row>
    <row r="14352" spans="1:12" x14ac:dyDescent="0.25">
      <c r="A14352" s="1">
        <v>42541</v>
      </c>
      <c r="B14352">
        <v>480.5</v>
      </c>
      <c r="C14352">
        <v>480.75</v>
      </c>
      <c r="D14352">
        <v>472.25</v>
      </c>
      <c r="E14352">
        <v>472.25</v>
      </c>
      <c r="F14352">
        <v>8.25</v>
      </c>
      <c r="G14352">
        <v>473</v>
      </c>
      <c r="H14352">
        <v>55550</v>
      </c>
      <c r="I14352">
        <v>83587</v>
      </c>
      <c r="J14352">
        <f t="shared" si="672"/>
        <v>173.89705882352945</v>
      </c>
      <c r="K14352">
        <f t="shared" si="673"/>
        <v>2016</v>
      </c>
      <c r="L14352">
        <f t="shared" si="674"/>
        <v>6</v>
      </c>
    </row>
    <row r="14353" spans="1:12" x14ac:dyDescent="0.25">
      <c r="A14353" s="1">
        <v>42542</v>
      </c>
      <c r="B14353">
        <v>473</v>
      </c>
      <c r="C14353">
        <v>476.5</v>
      </c>
      <c r="D14353">
        <v>457.25</v>
      </c>
      <c r="E14353">
        <v>459.75</v>
      </c>
      <c r="F14353">
        <v>14.5</v>
      </c>
      <c r="G14353">
        <v>458.5</v>
      </c>
      <c r="H14353">
        <v>62553</v>
      </c>
      <c r="I14353">
        <v>75771</v>
      </c>
      <c r="J14353">
        <f t="shared" si="672"/>
        <v>168.56617647058823</v>
      </c>
      <c r="K14353">
        <f t="shared" si="673"/>
        <v>2016</v>
      </c>
      <c r="L14353">
        <f t="shared" si="674"/>
        <v>6</v>
      </c>
    </row>
    <row r="14354" spans="1:12" x14ac:dyDescent="0.25">
      <c r="A14354" s="1">
        <v>42543</v>
      </c>
      <c r="B14354">
        <v>460</v>
      </c>
      <c r="C14354">
        <v>465.25</v>
      </c>
      <c r="D14354">
        <v>458.25</v>
      </c>
      <c r="E14354">
        <v>455.25</v>
      </c>
      <c r="F14354">
        <v>0.25</v>
      </c>
      <c r="G14354">
        <v>458.75</v>
      </c>
      <c r="H14354">
        <v>46924</v>
      </c>
      <c r="I14354">
        <v>72589</v>
      </c>
      <c r="J14354">
        <f t="shared" si="672"/>
        <v>168.65808823529412</v>
      </c>
      <c r="K14354">
        <f t="shared" si="673"/>
        <v>2016</v>
      </c>
      <c r="L14354">
        <f t="shared" si="674"/>
        <v>6</v>
      </c>
    </row>
    <row r="14355" spans="1:12" x14ac:dyDescent="0.25">
      <c r="A14355" s="1">
        <v>42544</v>
      </c>
      <c r="B14355">
        <v>458.25</v>
      </c>
      <c r="C14355">
        <v>461.5</v>
      </c>
      <c r="D14355">
        <v>453.25</v>
      </c>
      <c r="E14355">
        <v>454.75</v>
      </c>
      <c r="F14355">
        <v>4.5</v>
      </c>
      <c r="G14355">
        <v>454.25</v>
      </c>
      <c r="H14355">
        <v>37104</v>
      </c>
      <c r="I14355">
        <v>61715</v>
      </c>
      <c r="J14355">
        <f t="shared" si="672"/>
        <v>167.00367647058826</v>
      </c>
      <c r="K14355">
        <f t="shared" si="673"/>
        <v>2016</v>
      </c>
      <c r="L14355">
        <f t="shared" si="674"/>
        <v>6</v>
      </c>
    </row>
    <row r="14356" spans="1:12" x14ac:dyDescent="0.25">
      <c r="A14356" s="1">
        <v>42545</v>
      </c>
      <c r="B14356">
        <v>454.5</v>
      </c>
      <c r="C14356">
        <v>456</v>
      </c>
      <c r="D14356">
        <v>441.75</v>
      </c>
      <c r="E14356">
        <v>454</v>
      </c>
      <c r="F14356">
        <v>0.5</v>
      </c>
      <c r="G14356">
        <v>454.75</v>
      </c>
      <c r="H14356">
        <v>41811</v>
      </c>
      <c r="I14356">
        <v>50899</v>
      </c>
      <c r="J14356">
        <f t="shared" si="672"/>
        <v>167.1875</v>
      </c>
      <c r="K14356">
        <f t="shared" si="673"/>
        <v>2016</v>
      </c>
      <c r="L14356">
        <f t="shared" si="674"/>
        <v>6</v>
      </c>
    </row>
    <row r="14357" spans="1:12" x14ac:dyDescent="0.25">
      <c r="A14357" s="1">
        <v>42548</v>
      </c>
      <c r="B14357">
        <v>454.75</v>
      </c>
      <c r="C14357">
        <v>460</v>
      </c>
      <c r="D14357">
        <v>446</v>
      </c>
      <c r="E14357">
        <v>447</v>
      </c>
      <c r="F14357">
        <v>8</v>
      </c>
      <c r="G14357">
        <v>446.75</v>
      </c>
      <c r="H14357">
        <v>19633</v>
      </c>
      <c r="I14357">
        <v>23180</v>
      </c>
      <c r="J14357">
        <f t="shared" si="672"/>
        <v>164.24632352941177</v>
      </c>
      <c r="K14357">
        <f t="shared" si="673"/>
        <v>2016</v>
      </c>
      <c r="L14357">
        <f t="shared" si="674"/>
        <v>6</v>
      </c>
    </row>
    <row r="14358" spans="1:12" x14ac:dyDescent="0.25">
      <c r="A14358" s="1">
        <v>42549</v>
      </c>
      <c r="B14358">
        <v>446.25</v>
      </c>
      <c r="C14358">
        <v>454.75</v>
      </c>
      <c r="D14358">
        <v>442.75</v>
      </c>
      <c r="E14358">
        <v>442</v>
      </c>
      <c r="F14358">
        <v>3</v>
      </c>
      <c r="G14358">
        <v>443.75</v>
      </c>
      <c r="H14358">
        <v>18398</v>
      </c>
      <c r="I14358">
        <v>15346</v>
      </c>
      <c r="J14358">
        <f t="shared" si="672"/>
        <v>163.14338235294119</v>
      </c>
      <c r="K14358">
        <f t="shared" si="673"/>
        <v>2016</v>
      </c>
      <c r="L14358">
        <f t="shared" si="674"/>
        <v>6</v>
      </c>
    </row>
    <row r="14359" spans="1:12" x14ac:dyDescent="0.25">
      <c r="A14359" s="1">
        <v>42550</v>
      </c>
      <c r="B14359">
        <v>443.75</v>
      </c>
      <c r="C14359">
        <v>447.25</v>
      </c>
      <c r="D14359">
        <v>428.5</v>
      </c>
      <c r="E14359">
        <v>428.5</v>
      </c>
      <c r="F14359">
        <v>14.25</v>
      </c>
      <c r="G14359">
        <v>429.5</v>
      </c>
      <c r="H14359">
        <v>15157</v>
      </c>
      <c r="I14359">
        <v>9369</v>
      </c>
      <c r="J14359">
        <f t="shared" si="672"/>
        <v>157.90441176470588</v>
      </c>
      <c r="K14359">
        <f t="shared" si="673"/>
        <v>2016</v>
      </c>
      <c r="L14359">
        <f t="shared" si="674"/>
        <v>6</v>
      </c>
    </row>
    <row r="14360" spans="1:12" x14ac:dyDescent="0.25">
      <c r="A14360" s="1">
        <v>42551</v>
      </c>
      <c r="B14360">
        <v>429.75</v>
      </c>
      <c r="C14360">
        <v>439.25</v>
      </c>
      <c r="D14360">
        <v>423</v>
      </c>
      <c r="E14360">
        <v>431.25</v>
      </c>
      <c r="F14360">
        <v>1.75</v>
      </c>
      <c r="G14360">
        <v>431.25</v>
      </c>
      <c r="H14360">
        <v>2358</v>
      </c>
      <c r="I14360">
        <v>2330</v>
      </c>
      <c r="J14360">
        <f t="shared" si="672"/>
        <v>158.54779411764707</v>
      </c>
      <c r="K14360">
        <f t="shared" si="673"/>
        <v>2016</v>
      </c>
      <c r="L14360">
        <f t="shared" si="674"/>
        <v>6</v>
      </c>
    </row>
    <row r="14361" spans="1:12" x14ac:dyDescent="0.25">
      <c r="A14361" s="1">
        <v>42552</v>
      </c>
      <c r="B14361">
        <v>430.25</v>
      </c>
      <c r="C14361">
        <v>431</v>
      </c>
      <c r="D14361">
        <v>414.25</v>
      </c>
      <c r="E14361">
        <v>416.25</v>
      </c>
      <c r="F14361">
        <v>15</v>
      </c>
      <c r="G14361">
        <v>416.25</v>
      </c>
      <c r="H14361">
        <v>735</v>
      </c>
      <c r="I14361">
        <v>1258</v>
      </c>
      <c r="J14361">
        <f t="shared" si="672"/>
        <v>153.03308823529412</v>
      </c>
      <c r="K14361">
        <f t="shared" si="673"/>
        <v>2016</v>
      </c>
      <c r="L14361">
        <f t="shared" si="674"/>
        <v>7</v>
      </c>
    </row>
    <row r="14362" spans="1:12" x14ac:dyDescent="0.25">
      <c r="A14362" s="1">
        <v>42556</v>
      </c>
      <c r="B14362">
        <v>416.25</v>
      </c>
      <c r="C14362">
        <v>418.25</v>
      </c>
      <c r="D14362">
        <v>405</v>
      </c>
      <c r="E14362">
        <v>418.25</v>
      </c>
      <c r="F14362">
        <v>3.25</v>
      </c>
      <c r="G14362">
        <v>419.5</v>
      </c>
      <c r="H14362">
        <v>308</v>
      </c>
      <c r="I14362">
        <v>776</v>
      </c>
      <c r="J14362">
        <f t="shared" si="672"/>
        <v>154.22794117647058</v>
      </c>
      <c r="K14362">
        <f t="shared" si="673"/>
        <v>2016</v>
      </c>
      <c r="L14362">
        <f t="shared" si="674"/>
        <v>7</v>
      </c>
    </row>
    <row r="14363" spans="1:12" x14ac:dyDescent="0.25">
      <c r="A14363" s="1">
        <v>42557</v>
      </c>
      <c r="B14363">
        <v>415.25</v>
      </c>
      <c r="C14363">
        <v>418.75</v>
      </c>
      <c r="D14363">
        <v>408</v>
      </c>
      <c r="E14363">
        <v>417.75</v>
      </c>
      <c r="F14363">
        <v>3.75</v>
      </c>
      <c r="G14363">
        <v>415.75</v>
      </c>
      <c r="H14363">
        <v>355</v>
      </c>
      <c r="I14363">
        <v>506</v>
      </c>
      <c r="J14363">
        <f t="shared" si="672"/>
        <v>152.84926470588235</v>
      </c>
      <c r="K14363">
        <f t="shared" si="673"/>
        <v>2016</v>
      </c>
      <c r="L14363">
        <f t="shared" si="674"/>
        <v>7</v>
      </c>
    </row>
    <row r="14364" spans="1:12" x14ac:dyDescent="0.25">
      <c r="A14364" s="1">
        <v>42558</v>
      </c>
      <c r="B14364">
        <v>417.25</v>
      </c>
      <c r="C14364">
        <v>422</v>
      </c>
      <c r="D14364">
        <v>410.75</v>
      </c>
      <c r="E14364">
        <v>410.75</v>
      </c>
      <c r="F14364">
        <v>3.75</v>
      </c>
      <c r="G14364">
        <v>412</v>
      </c>
      <c r="H14364">
        <v>169</v>
      </c>
      <c r="I14364">
        <v>371</v>
      </c>
      <c r="J14364">
        <f t="shared" si="672"/>
        <v>151.47058823529412</v>
      </c>
      <c r="K14364">
        <f t="shared" si="673"/>
        <v>2016</v>
      </c>
      <c r="L14364">
        <f t="shared" si="674"/>
        <v>7</v>
      </c>
    </row>
    <row r="14365" spans="1:12" x14ac:dyDescent="0.25">
      <c r="A14365" s="1">
        <v>42559</v>
      </c>
      <c r="B14365">
        <v>421</v>
      </c>
      <c r="C14365">
        <v>424</v>
      </c>
      <c r="D14365">
        <v>421</v>
      </c>
      <c r="E14365">
        <v>421.75</v>
      </c>
      <c r="F14365">
        <v>8.75</v>
      </c>
      <c r="G14365">
        <v>420.75</v>
      </c>
      <c r="H14365">
        <v>84</v>
      </c>
      <c r="I14365">
        <v>239</v>
      </c>
      <c r="J14365">
        <f t="shared" si="672"/>
        <v>154.68749999999997</v>
      </c>
      <c r="K14365">
        <f t="shared" si="673"/>
        <v>2016</v>
      </c>
      <c r="L14365">
        <f t="shared" si="674"/>
        <v>7</v>
      </c>
    </row>
    <row r="14366" spans="1:12" x14ac:dyDescent="0.25">
      <c r="A14366" s="1">
        <v>42562</v>
      </c>
      <c r="B14366">
        <v>423.5</v>
      </c>
      <c r="C14366">
        <v>423.75</v>
      </c>
      <c r="D14366">
        <v>416.25</v>
      </c>
      <c r="E14366">
        <v>416.25</v>
      </c>
      <c r="F14366">
        <v>4.5</v>
      </c>
      <c r="G14366">
        <v>416.25</v>
      </c>
      <c r="H14366">
        <v>118</v>
      </c>
      <c r="I14366">
        <v>143</v>
      </c>
      <c r="J14366">
        <f t="shared" si="672"/>
        <v>153.03308823529412</v>
      </c>
      <c r="K14366">
        <f t="shared" si="673"/>
        <v>2016</v>
      </c>
      <c r="L14366">
        <f t="shared" si="674"/>
        <v>7</v>
      </c>
    </row>
    <row r="14367" spans="1:12" x14ac:dyDescent="0.25">
      <c r="A14367" s="1">
        <v>42563</v>
      </c>
      <c r="B14367">
        <v>416.25</v>
      </c>
      <c r="C14367">
        <v>417.25</v>
      </c>
      <c r="D14367">
        <v>415.5</v>
      </c>
      <c r="E14367">
        <v>415.5</v>
      </c>
      <c r="F14367">
        <v>7.75</v>
      </c>
      <c r="G14367">
        <v>424</v>
      </c>
      <c r="H14367">
        <v>56</v>
      </c>
      <c r="I14367">
        <v>109</v>
      </c>
      <c r="J14367">
        <f t="shared" si="672"/>
        <v>155.88235294117646</v>
      </c>
      <c r="K14367">
        <f t="shared" si="673"/>
        <v>2016</v>
      </c>
      <c r="L14367">
        <f t="shared" si="674"/>
        <v>7</v>
      </c>
    </row>
    <row r="14368" spans="1:12" x14ac:dyDescent="0.25">
      <c r="A14368" s="1">
        <v>42564</v>
      </c>
      <c r="B14368">
        <v>430</v>
      </c>
      <c r="C14368">
        <v>434</v>
      </c>
      <c r="D14368">
        <v>427</v>
      </c>
      <c r="E14368">
        <v>429.5</v>
      </c>
      <c r="F14368">
        <v>2.25</v>
      </c>
      <c r="G14368">
        <v>426.25</v>
      </c>
      <c r="H14368">
        <v>56</v>
      </c>
      <c r="I14368">
        <v>78</v>
      </c>
      <c r="J14368">
        <f t="shared" si="672"/>
        <v>156.70955882352942</v>
      </c>
      <c r="K14368">
        <f t="shared" si="673"/>
        <v>2016</v>
      </c>
      <c r="L14368">
        <f t="shared" si="674"/>
        <v>7</v>
      </c>
    </row>
    <row r="14369" spans="1:12" x14ac:dyDescent="0.25">
      <c r="A14369" s="1">
        <v>42565</v>
      </c>
      <c r="B14369">
        <v>431.25</v>
      </c>
      <c r="C14369">
        <v>431.25</v>
      </c>
      <c r="D14369">
        <v>431.25</v>
      </c>
      <c r="E14369">
        <v>431.25</v>
      </c>
      <c r="F14369">
        <v>4.5</v>
      </c>
      <c r="G14369">
        <v>421.75</v>
      </c>
      <c r="H14369">
        <v>45</v>
      </c>
      <c r="I14369">
        <v>34</v>
      </c>
      <c r="J14369">
        <f t="shared" si="672"/>
        <v>155.05514705882354</v>
      </c>
      <c r="K14369">
        <f t="shared" si="673"/>
        <v>2016</v>
      </c>
      <c r="L14369">
        <f t="shared" si="674"/>
        <v>7</v>
      </c>
    </row>
    <row r="14370" spans="1:12" x14ac:dyDescent="0.25">
      <c r="A14370" s="1">
        <v>42566</v>
      </c>
      <c r="B14370">
        <v>434</v>
      </c>
      <c r="C14370">
        <v>439.75</v>
      </c>
      <c r="D14370">
        <v>424</v>
      </c>
      <c r="E14370">
        <v>424.75</v>
      </c>
      <c r="F14370">
        <v>9.25</v>
      </c>
      <c r="G14370">
        <v>424.75</v>
      </c>
      <c r="H14370">
        <v>75291</v>
      </c>
      <c r="I14370">
        <v>254370</v>
      </c>
      <c r="J14370">
        <f t="shared" si="672"/>
        <v>156.15808823529409</v>
      </c>
      <c r="K14370">
        <f t="shared" si="673"/>
        <v>2016</v>
      </c>
      <c r="L14370">
        <f t="shared" si="674"/>
        <v>7</v>
      </c>
    </row>
    <row r="14371" spans="1:12" x14ac:dyDescent="0.25">
      <c r="A14371" s="1">
        <v>42569</v>
      </c>
      <c r="B14371">
        <v>425</v>
      </c>
      <c r="C14371">
        <v>431.75</v>
      </c>
      <c r="D14371">
        <v>420.25</v>
      </c>
      <c r="E14371">
        <v>429.5</v>
      </c>
      <c r="F14371">
        <v>4.75</v>
      </c>
      <c r="G14371">
        <v>429.5</v>
      </c>
      <c r="H14371">
        <v>60630</v>
      </c>
      <c r="I14371">
        <v>252500</v>
      </c>
      <c r="J14371">
        <f t="shared" si="672"/>
        <v>157.90441176470588</v>
      </c>
      <c r="K14371">
        <f t="shared" si="673"/>
        <v>2016</v>
      </c>
      <c r="L14371">
        <f t="shared" si="674"/>
        <v>7</v>
      </c>
    </row>
    <row r="14372" spans="1:12" x14ac:dyDescent="0.25">
      <c r="A14372" s="1">
        <v>42570</v>
      </c>
      <c r="B14372">
        <v>427.75</v>
      </c>
      <c r="C14372">
        <v>428.25</v>
      </c>
      <c r="D14372">
        <v>416.25</v>
      </c>
      <c r="E14372">
        <v>418</v>
      </c>
      <c r="F14372">
        <v>11.5</v>
      </c>
      <c r="G14372">
        <v>418</v>
      </c>
      <c r="H14372">
        <v>51083</v>
      </c>
      <c r="I14372">
        <v>255029</v>
      </c>
      <c r="J14372">
        <f t="shared" si="672"/>
        <v>153.6764705882353</v>
      </c>
      <c r="K14372">
        <f t="shared" si="673"/>
        <v>2016</v>
      </c>
      <c r="L14372">
        <f t="shared" si="674"/>
        <v>7</v>
      </c>
    </row>
    <row r="14373" spans="1:12" x14ac:dyDescent="0.25">
      <c r="A14373" s="1">
        <v>42571</v>
      </c>
      <c r="B14373">
        <v>419.25</v>
      </c>
      <c r="C14373">
        <v>423.75</v>
      </c>
      <c r="D14373">
        <v>406.5</v>
      </c>
      <c r="E14373">
        <v>413</v>
      </c>
      <c r="F14373">
        <v>5</v>
      </c>
      <c r="G14373">
        <v>413</v>
      </c>
      <c r="H14373">
        <v>76226</v>
      </c>
      <c r="I14373">
        <v>260444</v>
      </c>
      <c r="J14373">
        <f t="shared" si="672"/>
        <v>151.83823529411765</v>
      </c>
      <c r="K14373">
        <f t="shared" si="673"/>
        <v>2016</v>
      </c>
      <c r="L14373">
        <f t="shared" si="674"/>
        <v>7</v>
      </c>
    </row>
    <row r="14374" spans="1:12" x14ac:dyDescent="0.25">
      <c r="A14374" s="1">
        <v>42572</v>
      </c>
      <c r="B14374">
        <v>414</v>
      </c>
      <c r="C14374">
        <v>419.75</v>
      </c>
      <c r="D14374">
        <v>408.75</v>
      </c>
      <c r="E14374">
        <v>417.25</v>
      </c>
      <c r="F14374">
        <v>4.75</v>
      </c>
      <c r="G14374">
        <v>417.75</v>
      </c>
      <c r="H14374">
        <v>65797</v>
      </c>
      <c r="I14374">
        <v>258632</v>
      </c>
      <c r="J14374">
        <f t="shared" si="672"/>
        <v>153.58455882352942</v>
      </c>
      <c r="K14374">
        <f t="shared" si="673"/>
        <v>2016</v>
      </c>
      <c r="L14374">
        <f t="shared" si="674"/>
        <v>7</v>
      </c>
    </row>
    <row r="14375" spans="1:12" x14ac:dyDescent="0.25">
      <c r="A14375" s="1">
        <v>42573</v>
      </c>
      <c r="B14375">
        <v>417.25</v>
      </c>
      <c r="C14375">
        <v>427</v>
      </c>
      <c r="D14375">
        <v>407</v>
      </c>
      <c r="E14375">
        <v>425</v>
      </c>
      <c r="F14375">
        <v>7.5</v>
      </c>
      <c r="G14375">
        <v>425.25</v>
      </c>
      <c r="H14375">
        <v>79071</v>
      </c>
      <c r="I14375">
        <v>259943</v>
      </c>
      <c r="J14375">
        <f t="shared" si="672"/>
        <v>156.34191176470591</v>
      </c>
      <c r="K14375">
        <f t="shared" si="673"/>
        <v>2016</v>
      </c>
      <c r="L14375">
        <f t="shared" si="674"/>
        <v>7</v>
      </c>
    </row>
    <row r="14376" spans="1:12" x14ac:dyDescent="0.25">
      <c r="A14376" s="1">
        <v>42576</v>
      </c>
      <c r="B14376">
        <v>425.75</v>
      </c>
      <c r="C14376">
        <v>435.25</v>
      </c>
      <c r="D14376">
        <v>421</v>
      </c>
      <c r="E14376">
        <v>426.25</v>
      </c>
      <c r="F14376">
        <v>3.75</v>
      </c>
      <c r="G14376">
        <v>429</v>
      </c>
      <c r="H14376">
        <v>86626</v>
      </c>
      <c r="I14376">
        <v>253479</v>
      </c>
      <c r="J14376">
        <f t="shared" si="672"/>
        <v>157.72058823529412</v>
      </c>
      <c r="K14376">
        <f t="shared" si="673"/>
        <v>2016</v>
      </c>
      <c r="L14376">
        <f t="shared" si="674"/>
        <v>7</v>
      </c>
    </row>
    <row r="14377" spans="1:12" x14ac:dyDescent="0.25">
      <c r="A14377" s="1">
        <v>42577</v>
      </c>
      <c r="B14377">
        <v>427.5</v>
      </c>
      <c r="C14377">
        <v>429.25</v>
      </c>
      <c r="D14377">
        <v>414</v>
      </c>
      <c r="E14377">
        <v>416</v>
      </c>
      <c r="F14377">
        <v>14</v>
      </c>
      <c r="G14377">
        <v>415</v>
      </c>
      <c r="H14377">
        <v>62141</v>
      </c>
      <c r="I14377">
        <v>255627</v>
      </c>
      <c r="J14377">
        <f t="shared" si="672"/>
        <v>152.5735294117647</v>
      </c>
      <c r="K14377">
        <f t="shared" si="673"/>
        <v>2016</v>
      </c>
      <c r="L14377">
        <f t="shared" si="674"/>
        <v>7</v>
      </c>
    </row>
    <row r="14378" spans="1:12" x14ac:dyDescent="0.25">
      <c r="A14378" s="1">
        <v>42578</v>
      </c>
      <c r="B14378">
        <v>416.75</v>
      </c>
      <c r="C14378">
        <v>421</v>
      </c>
      <c r="D14378">
        <v>414</v>
      </c>
      <c r="E14378">
        <v>414</v>
      </c>
      <c r="F14378">
        <v>0.25</v>
      </c>
      <c r="G14378">
        <v>414.75</v>
      </c>
      <c r="H14378">
        <v>43287</v>
      </c>
      <c r="I14378">
        <v>253354</v>
      </c>
      <c r="J14378">
        <f t="shared" si="672"/>
        <v>152.48161764705881</v>
      </c>
      <c r="K14378">
        <f t="shared" si="673"/>
        <v>2016</v>
      </c>
      <c r="L14378">
        <f t="shared" si="674"/>
        <v>7</v>
      </c>
    </row>
    <row r="14379" spans="1:12" x14ac:dyDescent="0.25">
      <c r="A14379" s="1">
        <v>42579</v>
      </c>
      <c r="B14379">
        <v>414.5</v>
      </c>
      <c r="C14379">
        <v>420</v>
      </c>
      <c r="D14379">
        <v>408.25</v>
      </c>
      <c r="E14379">
        <v>412</v>
      </c>
      <c r="F14379">
        <v>4.5</v>
      </c>
      <c r="G14379">
        <v>410.25</v>
      </c>
      <c r="H14379">
        <v>53143</v>
      </c>
      <c r="I14379">
        <v>250376</v>
      </c>
      <c r="J14379">
        <f t="shared" si="672"/>
        <v>150.82720588235293</v>
      </c>
      <c r="K14379">
        <f t="shared" si="673"/>
        <v>2016</v>
      </c>
      <c r="L14379">
        <f t="shared" si="674"/>
        <v>7</v>
      </c>
    </row>
    <row r="14380" spans="1:12" x14ac:dyDescent="0.25">
      <c r="A14380" s="1">
        <v>42580</v>
      </c>
      <c r="B14380">
        <v>411.5</v>
      </c>
      <c r="C14380">
        <v>412.75</v>
      </c>
      <c r="D14380">
        <v>403.5</v>
      </c>
      <c r="E14380">
        <v>407.5</v>
      </c>
      <c r="F14380">
        <v>2.5</v>
      </c>
      <c r="G14380">
        <v>407.75</v>
      </c>
      <c r="H14380">
        <v>57877</v>
      </c>
      <c r="I14380">
        <v>249267</v>
      </c>
      <c r="J14380">
        <f t="shared" si="672"/>
        <v>149.90808823529412</v>
      </c>
      <c r="K14380">
        <f t="shared" si="673"/>
        <v>2016</v>
      </c>
      <c r="L14380">
        <f t="shared" si="674"/>
        <v>7</v>
      </c>
    </row>
    <row r="14381" spans="1:12" x14ac:dyDescent="0.25">
      <c r="A14381" s="1">
        <v>42583</v>
      </c>
      <c r="B14381">
        <v>407.75</v>
      </c>
      <c r="C14381">
        <v>415.5</v>
      </c>
      <c r="D14381">
        <v>404.75</v>
      </c>
      <c r="E14381">
        <v>404.75</v>
      </c>
      <c r="F14381">
        <v>1.75</v>
      </c>
      <c r="G14381">
        <v>406</v>
      </c>
      <c r="H14381">
        <v>64528</v>
      </c>
      <c r="I14381">
        <v>246564</v>
      </c>
      <c r="J14381">
        <f t="shared" si="672"/>
        <v>149.26470588235293</v>
      </c>
      <c r="K14381">
        <f t="shared" si="673"/>
        <v>2016</v>
      </c>
      <c r="L14381">
        <f t="shared" si="674"/>
        <v>8</v>
      </c>
    </row>
    <row r="14382" spans="1:12" x14ac:dyDescent="0.25">
      <c r="A14382" s="1">
        <v>42584</v>
      </c>
      <c r="B14382">
        <v>406</v>
      </c>
      <c r="C14382">
        <v>410.5</v>
      </c>
      <c r="D14382">
        <v>399.25</v>
      </c>
      <c r="E14382">
        <v>401.75</v>
      </c>
      <c r="F14382">
        <v>4.75</v>
      </c>
      <c r="G14382">
        <v>401.25</v>
      </c>
      <c r="H14382">
        <v>57984</v>
      </c>
      <c r="I14382">
        <v>245414</v>
      </c>
      <c r="J14382">
        <f t="shared" si="672"/>
        <v>147.51838235294119</v>
      </c>
      <c r="K14382">
        <f t="shared" si="673"/>
        <v>2016</v>
      </c>
      <c r="L14382">
        <f t="shared" si="674"/>
        <v>8</v>
      </c>
    </row>
    <row r="14383" spans="1:12" x14ac:dyDescent="0.25">
      <c r="A14383" s="1">
        <v>42585</v>
      </c>
      <c r="B14383">
        <v>402</v>
      </c>
      <c r="C14383">
        <v>415</v>
      </c>
      <c r="D14383">
        <v>401</v>
      </c>
      <c r="E14383">
        <v>409.75</v>
      </c>
      <c r="F14383">
        <v>9</v>
      </c>
      <c r="G14383">
        <v>410.25</v>
      </c>
      <c r="H14383">
        <v>62928</v>
      </c>
      <c r="I14383">
        <v>244604</v>
      </c>
      <c r="J14383">
        <f t="shared" si="672"/>
        <v>150.82720588235293</v>
      </c>
      <c r="K14383">
        <f t="shared" si="673"/>
        <v>2016</v>
      </c>
      <c r="L14383">
        <f t="shared" si="674"/>
        <v>8</v>
      </c>
    </row>
    <row r="14384" spans="1:12" x14ac:dyDescent="0.25">
      <c r="A14384" s="1">
        <v>42586</v>
      </c>
      <c r="B14384">
        <v>410.5</v>
      </c>
      <c r="C14384">
        <v>416</v>
      </c>
      <c r="D14384">
        <v>402.5</v>
      </c>
      <c r="E14384">
        <v>403.5</v>
      </c>
      <c r="F14384">
        <v>7</v>
      </c>
      <c r="G14384">
        <v>403.25</v>
      </c>
      <c r="H14384">
        <v>52030</v>
      </c>
      <c r="I14384">
        <v>237249</v>
      </c>
      <c r="J14384">
        <f t="shared" si="672"/>
        <v>148.25367647058823</v>
      </c>
      <c r="K14384">
        <f t="shared" si="673"/>
        <v>2016</v>
      </c>
      <c r="L14384">
        <f t="shared" si="674"/>
        <v>8</v>
      </c>
    </row>
    <row r="14385" spans="1:12" x14ac:dyDescent="0.25">
      <c r="A14385" s="1">
        <v>42587</v>
      </c>
      <c r="B14385">
        <v>403.25</v>
      </c>
      <c r="C14385">
        <v>418.5</v>
      </c>
      <c r="D14385">
        <v>403</v>
      </c>
      <c r="E14385">
        <v>414.5</v>
      </c>
      <c r="F14385">
        <v>12.75</v>
      </c>
      <c r="G14385">
        <v>416</v>
      </c>
      <c r="H14385">
        <v>106307</v>
      </c>
      <c r="I14385">
        <v>237212</v>
      </c>
      <c r="J14385">
        <f t="shared" si="672"/>
        <v>152.94117647058823</v>
      </c>
      <c r="K14385">
        <f t="shared" si="673"/>
        <v>2016</v>
      </c>
      <c r="L14385">
        <f t="shared" si="674"/>
        <v>8</v>
      </c>
    </row>
    <row r="14386" spans="1:12" x14ac:dyDescent="0.25">
      <c r="A14386" s="1">
        <v>42590</v>
      </c>
      <c r="B14386">
        <v>418.5</v>
      </c>
      <c r="C14386">
        <v>422.75</v>
      </c>
      <c r="D14386">
        <v>413.5</v>
      </c>
      <c r="E14386">
        <v>416</v>
      </c>
      <c r="F14386">
        <v>1</v>
      </c>
      <c r="G14386">
        <v>417</v>
      </c>
      <c r="H14386">
        <v>124034</v>
      </c>
      <c r="I14386">
        <v>218589</v>
      </c>
      <c r="J14386">
        <f t="shared" si="672"/>
        <v>153.30882352941177</v>
      </c>
      <c r="K14386">
        <f t="shared" si="673"/>
        <v>2016</v>
      </c>
      <c r="L14386">
        <f t="shared" si="674"/>
        <v>8</v>
      </c>
    </row>
    <row r="14387" spans="1:12" x14ac:dyDescent="0.25">
      <c r="A14387" s="1">
        <v>42591</v>
      </c>
      <c r="B14387">
        <v>415</v>
      </c>
      <c r="C14387">
        <v>419.25</v>
      </c>
      <c r="D14387">
        <v>411.5</v>
      </c>
      <c r="E14387">
        <v>417</v>
      </c>
      <c r="G14387">
        <v>417</v>
      </c>
      <c r="H14387">
        <v>83056</v>
      </c>
      <c r="I14387">
        <v>188794</v>
      </c>
      <c r="J14387">
        <f t="shared" si="672"/>
        <v>153.30882352941177</v>
      </c>
      <c r="K14387">
        <f t="shared" si="673"/>
        <v>2016</v>
      </c>
      <c r="L14387">
        <f t="shared" si="674"/>
        <v>8</v>
      </c>
    </row>
    <row r="14388" spans="1:12" x14ac:dyDescent="0.25">
      <c r="A14388" s="1">
        <v>42592</v>
      </c>
      <c r="B14388">
        <v>416.5</v>
      </c>
      <c r="C14388">
        <v>427.5</v>
      </c>
      <c r="D14388">
        <v>414.5</v>
      </c>
      <c r="E14388">
        <v>420.5</v>
      </c>
      <c r="F14388">
        <v>4.75</v>
      </c>
      <c r="G14388">
        <v>421.75</v>
      </c>
      <c r="H14388">
        <v>87046</v>
      </c>
      <c r="I14388">
        <v>167034</v>
      </c>
      <c r="J14388">
        <f t="shared" si="672"/>
        <v>155.05514705882354</v>
      </c>
      <c r="K14388">
        <f t="shared" si="673"/>
        <v>2016</v>
      </c>
      <c r="L14388">
        <f t="shared" si="674"/>
        <v>8</v>
      </c>
    </row>
    <row r="14389" spans="1:12" x14ac:dyDescent="0.25">
      <c r="A14389" s="1">
        <v>42593</v>
      </c>
      <c r="B14389">
        <v>420</v>
      </c>
      <c r="C14389">
        <v>424</v>
      </c>
      <c r="D14389">
        <v>413.5</v>
      </c>
      <c r="E14389">
        <v>416.25</v>
      </c>
      <c r="F14389">
        <v>5.5</v>
      </c>
      <c r="G14389">
        <v>416.25</v>
      </c>
      <c r="H14389">
        <v>95028</v>
      </c>
      <c r="I14389">
        <v>154674</v>
      </c>
      <c r="J14389">
        <f t="shared" si="672"/>
        <v>153.03308823529412</v>
      </c>
      <c r="K14389">
        <f t="shared" si="673"/>
        <v>2016</v>
      </c>
      <c r="L14389">
        <f t="shared" si="674"/>
        <v>8</v>
      </c>
    </row>
    <row r="14390" spans="1:12" x14ac:dyDescent="0.25">
      <c r="A14390" s="1">
        <v>42594</v>
      </c>
      <c r="B14390">
        <v>416</v>
      </c>
      <c r="C14390">
        <v>423.25</v>
      </c>
      <c r="D14390">
        <v>406</v>
      </c>
      <c r="E14390">
        <v>422.5</v>
      </c>
      <c r="F14390">
        <v>6.25</v>
      </c>
      <c r="G14390">
        <v>422.5</v>
      </c>
      <c r="H14390">
        <v>78678</v>
      </c>
      <c r="I14390">
        <v>138152</v>
      </c>
      <c r="J14390">
        <f t="shared" si="672"/>
        <v>155.33088235294119</v>
      </c>
      <c r="K14390">
        <f t="shared" si="673"/>
        <v>2016</v>
      </c>
      <c r="L14390">
        <f t="shared" si="674"/>
        <v>8</v>
      </c>
    </row>
    <row r="14391" spans="1:12" x14ac:dyDescent="0.25">
      <c r="A14391" s="1">
        <v>42597</v>
      </c>
      <c r="B14391">
        <v>421.25</v>
      </c>
      <c r="C14391">
        <v>430</v>
      </c>
      <c r="D14391">
        <v>417.25</v>
      </c>
      <c r="E14391">
        <v>421.75</v>
      </c>
      <c r="F14391">
        <v>0.5</v>
      </c>
      <c r="G14391">
        <v>422</v>
      </c>
      <c r="H14391">
        <v>80929</v>
      </c>
      <c r="I14391">
        <v>128413</v>
      </c>
      <c r="J14391">
        <f t="shared" si="672"/>
        <v>155.14705882352942</v>
      </c>
      <c r="K14391">
        <f t="shared" si="673"/>
        <v>2016</v>
      </c>
      <c r="L14391">
        <f t="shared" si="674"/>
        <v>8</v>
      </c>
    </row>
    <row r="14392" spans="1:12" x14ac:dyDescent="0.25">
      <c r="A14392" s="1">
        <v>42598</v>
      </c>
      <c r="B14392">
        <v>420</v>
      </c>
      <c r="C14392">
        <v>428</v>
      </c>
      <c r="D14392">
        <v>414.5</v>
      </c>
      <c r="E14392">
        <v>422.5</v>
      </c>
      <c r="F14392">
        <v>1.5</v>
      </c>
      <c r="G14392">
        <v>423.5</v>
      </c>
      <c r="H14392">
        <v>66779</v>
      </c>
      <c r="I14392">
        <v>112655</v>
      </c>
      <c r="J14392">
        <f t="shared" si="672"/>
        <v>155.6985294117647</v>
      </c>
      <c r="K14392">
        <f t="shared" si="673"/>
        <v>2016</v>
      </c>
      <c r="L14392">
        <f t="shared" si="674"/>
        <v>8</v>
      </c>
    </row>
    <row r="14393" spans="1:12" x14ac:dyDescent="0.25">
      <c r="A14393" s="1">
        <v>42599</v>
      </c>
      <c r="B14393">
        <v>423</v>
      </c>
      <c r="C14393">
        <v>428.5</v>
      </c>
      <c r="D14393">
        <v>419.5</v>
      </c>
      <c r="E14393">
        <v>423.5</v>
      </c>
      <c r="F14393">
        <v>2.5</v>
      </c>
      <c r="G14393">
        <v>426</v>
      </c>
      <c r="H14393">
        <v>42983</v>
      </c>
      <c r="I14393">
        <v>98877</v>
      </c>
      <c r="J14393">
        <f t="shared" si="672"/>
        <v>156.61764705882354</v>
      </c>
      <c r="K14393">
        <f t="shared" si="673"/>
        <v>2016</v>
      </c>
      <c r="L14393">
        <f t="shared" si="674"/>
        <v>8</v>
      </c>
    </row>
    <row r="14394" spans="1:12" x14ac:dyDescent="0.25">
      <c r="A14394" s="1">
        <v>42600</v>
      </c>
      <c r="B14394">
        <v>424.5</v>
      </c>
      <c r="C14394">
        <v>428</v>
      </c>
      <c r="D14394">
        <v>420</v>
      </c>
      <c r="E14394">
        <v>427.5</v>
      </c>
      <c r="F14394">
        <v>1</v>
      </c>
      <c r="G14394">
        <v>427</v>
      </c>
      <c r="H14394">
        <v>37234</v>
      </c>
      <c r="I14394">
        <v>92506</v>
      </c>
      <c r="J14394">
        <f t="shared" si="672"/>
        <v>156.98529411764704</v>
      </c>
      <c r="K14394">
        <f t="shared" si="673"/>
        <v>2016</v>
      </c>
      <c r="L14394">
        <f t="shared" si="674"/>
        <v>8</v>
      </c>
    </row>
    <row r="14395" spans="1:12" x14ac:dyDescent="0.25">
      <c r="A14395" s="1">
        <v>42601</v>
      </c>
      <c r="B14395">
        <v>426.25</v>
      </c>
      <c r="C14395">
        <v>432.5</v>
      </c>
      <c r="D14395">
        <v>422.5</v>
      </c>
      <c r="E14395">
        <v>425.25</v>
      </c>
      <c r="G14395">
        <v>427</v>
      </c>
      <c r="H14395">
        <v>37130</v>
      </c>
      <c r="I14395">
        <v>85324</v>
      </c>
      <c r="J14395">
        <f t="shared" si="672"/>
        <v>156.98529411764704</v>
      </c>
      <c r="K14395">
        <f t="shared" si="673"/>
        <v>2016</v>
      </c>
      <c r="L14395">
        <f t="shared" si="674"/>
        <v>8</v>
      </c>
    </row>
    <row r="14396" spans="1:12" x14ac:dyDescent="0.25">
      <c r="A14396" s="1">
        <v>42604</v>
      </c>
      <c r="B14396">
        <v>427</v>
      </c>
      <c r="C14396">
        <v>429.25</v>
      </c>
      <c r="D14396">
        <v>414</v>
      </c>
      <c r="E14396">
        <v>415</v>
      </c>
      <c r="F14396">
        <v>11.75</v>
      </c>
      <c r="G14396">
        <v>415.25</v>
      </c>
      <c r="H14396">
        <v>37652</v>
      </c>
      <c r="I14396">
        <v>79115</v>
      </c>
      <c r="J14396">
        <f t="shared" si="672"/>
        <v>152.66544117647058</v>
      </c>
      <c r="K14396">
        <f t="shared" si="673"/>
        <v>2016</v>
      </c>
      <c r="L14396">
        <f t="shared" si="674"/>
        <v>8</v>
      </c>
    </row>
    <row r="14397" spans="1:12" x14ac:dyDescent="0.25">
      <c r="A14397" s="1">
        <v>42605</v>
      </c>
      <c r="B14397">
        <v>415</v>
      </c>
      <c r="C14397">
        <v>415</v>
      </c>
      <c r="D14397">
        <v>406.75</v>
      </c>
      <c r="E14397">
        <v>407.75</v>
      </c>
      <c r="F14397">
        <v>7.5</v>
      </c>
      <c r="G14397">
        <v>407.75</v>
      </c>
      <c r="H14397">
        <v>35162</v>
      </c>
      <c r="I14397">
        <v>68787</v>
      </c>
      <c r="J14397">
        <f t="shared" si="672"/>
        <v>149.90808823529412</v>
      </c>
      <c r="K14397">
        <f t="shared" si="673"/>
        <v>2016</v>
      </c>
      <c r="L14397">
        <f t="shared" si="674"/>
        <v>8</v>
      </c>
    </row>
    <row r="14398" spans="1:12" x14ac:dyDescent="0.25">
      <c r="A14398" s="1">
        <v>42606</v>
      </c>
      <c r="B14398">
        <v>407.75</v>
      </c>
      <c r="C14398">
        <v>409.25</v>
      </c>
      <c r="D14398">
        <v>402.5</v>
      </c>
      <c r="E14398">
        <v>404.25</v>
      </c>
      <c r="F14398">
        <v>3.75</v>
      </c>
      <c r="G14398">
        <v>404</v>
      </c>
      <c r="H14398">
        <v>22951</v>
      </c>
      <c r="I14398">
        <v>60349</v>
      </c>
      <c r="J14398">
        <f t="shared" si="672"/>
        <v>148.52941176470588</v>
      </c>
      <c r="K14398">
        <f t="shared" si="673"/>
        <v>2016</v>
      </c>
      <c r="L14398">
        <f t="shared" si="674"/>
        <v>8</v>
      </c>
    </row>
    <row r="14399" spans="1:12" x14ac:dyDescent="0.25">
      <c r="A14399" s="1">
        <v>42607</v>
      </c>
      <c r="B14399">
        <v>404.5</v>
      </c>
      <c r="C14399">
        <v>407.75</v>
      </c>
      <c r="D14399">
        <v>400.75</v>
      </c>
      <c r="E14399">
        <v>401.25</v>
      </c>
      <c r="F14399">
        <v>2.75</v>
      </c>
      <c r="G14399">
        <v>401.25</v>
      </c>
      <c r="H14399">
        <v>17080</v>
      </c>
      <c r="I14399">
        <v>55042</v>
      </c>
      <c r="J14399">
        <f t="shared" si="672"/>
        <v>147.51838235294119</v>
      </c>
      <c r="K14399">
        <f t="shared" si="673"/>
        <v>2016</v>
      </c>
      <c r="L14399">
        <f t="shared" si="674"/>
        <v>8</v>
      </c>
    </row>
    <row r="14400" spans="1:12" x14ac:dyDescent="0.25">
      <c r="A14400" s="1">
        <v>42608</v>
      </c>
      <c r="B14400">
        <v>401.25</v>
      </c>
      <c r="C14400">
        <v>402.25</v>
      </c>
      <c r="D14400">
        <v>381</v>
      </c>
      <c r="E14400">
        <v>382.25</v>
      </c>
      <c r="F14400">
        <v>17.75</v>
      </c>
      <c r="G14400">
        <v>383.5</v>
      </c>
      <c r="H14400">
        <v>34193</v>
      </c>
      <c r="I14400">
        <v>48554</v>
      </c>
      <c r="J14400">
        <f t="shared" si="672"/>
        <v>140.99264705882354</v>
      </c>
      <c r="K14400">
        <f t="shared" si="673"/>
        <v>2016</v>
      </c>
      <c r="L14400">
        <f t="shared" si="674"/>
        <v>8</v>
      </c>
    </row>
    <row r="14401" spans="1:12" x14ac:dyDescent="0.25">
      <c r="A14401" s="1">
        <v>42611</v>
      </c>
      <c r="B14401">
        <v>383.5</v>
      </c>
      <c r="C14401">
        <v>384</v>
      </c>
      <c r="D14401">
        <v>369.5</v>
      </c>
      <c r="E14401">
        <v>370.25</v>
      </c>
      <c r="F14401">
        <v>13</v>
      </c>
      <c r="G14401">
        <v>370.5</v>
      </c>
      <c r="H14401">
        <v>27245</v>
      </c>
      <c r="I14401">
        <v>31220</v>
      </c>
      <c r="J14401">
        <f t="shared" si="672"/>
        <v>136.21323529411765</v>
      </c>
      <c r="K14401">
        <f t="shared" si="673"/>
        <v>2016</v>
      </c>
      <c r="L14401">
        <f t="shared" si="674"/>
        <v>8</v>
      </c>
    </row>
    <row r="14402" spans="1:12" x14ac:dyDescent="0.25">
      <c r="A14402" s="1">
        <v>42612</v>
      </c>
      <c r="B14402">
        <v>370</v>
      </c>
      <c r="C14402">
        <v>374.25</v>
      </c>
      <c r="D14402">
        <v>361.5</v>
      </c>
      <c r="E14402">
        <v>362.75</v>
      </c>
      <c r="F14402">
        <v>7.25</v>
      </c>
      <c r="G14402">
        <v>363.25</v>
      </c>
      <c r="H14402">
        <v>25634</v>
      </c>
      <c r="I14402">
        <v>16400</v>
      </c>
      <c r="J14402">
        <f t="shared" ref="J14402:J14465" si="675">G14402/100*5000/136</f>
        <v>133.54779411764707</v>
      </c>
      <c r="K14402">
        <f t="shared" ref="K14402:K14465" si="676">YEAR(A14402)</f>
        <v>2016</v>
      </c>
      <c r="L14402">
        <f t="shared" ref="L14402:L14465" si="677">MONTH(A14402)</f>
        <v>8</v>
      </c>
    </row>
    <row r="14403" spans="1:12" x14ac:dyDescent="0.25">
      <c r="A14403" s="1">
        <v>42613</v>
      </c>
      <c r="B14403">
        <v>363.5</v>
      </c>
      <c r="C14403">
        <v>367</v>
      </c>
      <c r="D14403">
        <v>359.5</v>
      </c>
      <c r="E14403">
        <v>362.75</v>
      </c>
      <c r="F14403">
        <v>2.25</v>
      </c>
      <c r="G14403">
        <v>361</v>
      </c>
      <c r="H14403">
        <v>2332</v>
      </c>
      <c r="I14403">
        <v>2354</v>
      </c>
      <c r="J14403">
        <f t="shared" si="675"/>
        <v>132.72058823529412</v>
      </c>
      <c r="K14403">
        <f t="shared" si="676"/>
        <v>2016</v>
      </c>
      <c r="L14403">
        <f t="shared" si="677"/>
        <v>8</v>
      </c>
    </row>
    <row r="14404" spans="1:12" x14ac:dyDescent="0.25">
      <c r="A14404" s="1">
        <v>42614</v>
      </c>
      <c r="B14404">
        <v>363</v>
      </c>
      <c r="C14404">
        <v>369</v>
      </c>
      <c r="D14404">
        <v>362.5</v>
      </c>
      <c r="E14404">
        <v>368.25</v>
      </c>
      <c r="F14404">
        <v>7.25</v>
      </c>
      <c r="G14404">
        <v>368.25</v>
      </c>
      <c r="H14404">
        <v>646</v>
      </c>
      <c r="I14404">
        <v>961</v>
      </c>
      <c r="J14404">
        <f t="shared" si="675"/>
        <v>135.3860294117647</v>
      </c>
      <c r="K14404">
        <f t="shared" si="676"/>
        <v>2016</v>
      </c>
      <c r="L14404">
        <f t="shared" si="677"/>
        <v>9</v>
      </c>
    </row>
    <row r="14405" spans="1:12" x14ac:dyDescent="0.25">
      <c r="A14405" s="1">
        <v>42615</v>
      </c>
      <c r="B14405">
        <v>368.25</v>
      </c>
      <c r="C14405">
        <v>374.5</v>
      </c>
      <c r="D14405">
        <v>367.25</v>
      </c>
      <c r="E14405">
        <v>373.25</v>
      </c>
      <c r="F14405">
        <v>5</v>
      </c>
      <c r="G14405">
        <v>373.25</v>
      </c>
      <c r="H14405">
        <v>243</v>
      </c>
      <c r="I14405">
        <v>554</v>
      </c>
      <c r="J14405">
        <f t="shared" si="675"/>
        <v>137.22426470588235</v>
      </c>
      <c r="K14405">
        <f t="shared" si="676"/>
        <v>2016</v>
      </c>
      <c r="L14405">
        <f t="shared" si="677"/>
        <v>9</v>
      </c>
    </row>
    <row r="14406" spans="1:12" x14ac:dyDescent="0.25">
      <c r="A14406" s="1">
        <v>42619</v>
      </c>
      <c r="B14406">
        <v>371</v>
      </c>
      <c r="C14406">
        <v>376.5</v>
      </c>
      <c r="D14406">
        <v>369.75</v>
      </c>
      <c r="E14406">
        <v>371</v>
      </c>
      <c r="F14406">
        <v>2.25</v>
      </c>
      <c r="G14406">
        <v>371</v>
      </c>
      <c r="H14406">
        <v>55</v>
      </c>
      <c r="I14406">
        <v>164</v>
      </c>
      <c r="J14406">
        <f t="shared" si="675"/>
        <v>136.39705882352942</v>
      </c>
      <c r="K14406">
        <f t="shared" si="676"/>
        <v>2016</v>
      </c>
      <c r="L14406">
        <f t="shared" si="677"/>
        <v>9</v>
      </c>
    </row>
    <row r="14407" spans="1:12" x14ac:dyDescent="0.25">
      <c r="A14407" s="1">
        <v>42620</v>
      </c>
      <c r="B14407">
        <v>371.75</v>
      </c>
      <c r="C14407">
        <v>376.75</v>
      </c>
      <c r="D14407">
        <v>371.75</v>
      </c>
      <c r="E14407">
        <v>376</v>
      </c>
      <c r="F14407">
        <v>4.25</v>
      </c>
      <c r="G14407">
        <v>375.25</v>
      </c>
      <c r="H14407">
        <v>64</v>
      </c>
      <c r="I14407">
        <v>120</v>
      </c>
      <c r="J14407">
        <f t="shared" si="675"/>
        <v>137.95955882352942</v>
      </c>
      <c r="K14407">
        <f t="shared" si="676"/>
        <v>2016</v>
      </c>
      <c r="L14407">
        <f t="shared" si="677"/>
        <v>9</v>
      </c>
    </row>
    <row r="14408" spans="1:12" x14ac:dyDescent="0.25">
      <c r="A14408" s="1">
        <v>42621</v>
      </c>
      <c r="B14408">
        <v>375.5</v>
      </c>
      <c r="C14408">
        <v>375.5</v>
      </c>
      <c r="D14408">
        <v>373</v>
      </c>
      <c r="E14408">
        <v>375.5</v>
      </c>
      <c r="F14408">
        <v>1.75</v>
      </c>
      <c r="G14408">
        <v>377</v>
      </c>
      <c r="H14408">
        <v>18</v>
      </c>
      <c r="I14408">
        <v>89</v>
      </c>
      <c r="J14408">
        <f t="shared" si="675"/>
        <v>138.60294117647058</v>
      </c>
      <c r="K14408">
        <f t="shared" si="676"/>
        <v>2016</v>
      </c>
      <c r="L14408">
        <f t="shared" si="677"/>
        <v>9</v>
      </c>
    </row>
    <row r="14409" spans="1:12" x14ac:dyDescent="0.25">
      <c r="A14409" s="1">
        <v>42622</v>
      </c>
      <c r="B14409">
        <v>376.75</v>
      </c>
      <c r="C14409">
        <v>376.75</v>
      </c>
      <c r="D14409">
        <v>373.5</v>
      </c>
      <c r="E14409">
        <v>373.5</v>
      </c>
      <c r="F14409">
        <v>1</v>
      </c>
      <c r="G14409">
        <v>376</v>
      </c>
      <c r="H14409">
        <v>36</v>
      </c>
      <c r="I14409">
        <v>68</v>
      </c>
      <c r="J14409">
        <f t="shared" si="675"/>
        <v>138.23529411764707</v>
      </c>
      <c r="K14409">
        <f t="shared" si="676"/>
        <v>2016</v>
      </c>
      <c r="L14409">
        <f t="shared" si="677"/>
        <v>9</v>
      </c>
    </row>
    <row r="14410" spans="1:12" x14ac:dyDescent="0.25">
      <c r="A14410" s="1">
        <v>42625</v>
      </c>
      <c r="B14410">
        <v>382</v>
      </c>
      <c r="C14410">
        <v>384.5</v>
      </c>
      <c r="D14410">
        <v>381.5</v>
      </c>
      <c r="E14410">
        <v>384.5</v>
      </c>
      <c r="F14410">
        <v>7.25</v>
      </c>
      <c r="G14410">
        <v>383.25</v>
      </c>
      <c r="H14410">
        <v>29</v>
      </c>
      <c r="I14410">
        <v>34</v>
      </c>
      <c r="J14410">
        <f t="shared" si="675"/>
        <v>140.90073529411765</v>
      </c>
      <c r="K14410">
        <f t="shared" si="676"/>
        <v>2016</v>
      </c>
      <c r="L14410">
        <f t="shared" si="677"/>
        <v>9</v>
      </c>
    </row>
    <row r="14411" spans="1:12" x14ac:dyDescent="0.25">
      <c r="A14411" s="1">
        <v>42626</v>
      </c>
      <c r="B14411">
        <v>383</v>
      </c>
      <c r="C14411">
        <v>383.5</v>
      </c>
      <c r="D14411">
        <v>379.25</v>
      </c>
      <c r="E14411">
        <v>379.25</v>
      </c>
      <c r="F14411">
        <v>8.5</v>
      </c>
      <c r="G14411">
        <v>374.75</v>
      </c>
      <c r="H14411">
        <v>6</v>
      </c>
      <c r="I14411">
        <v>29</v>
      </c>
      <c r="J14411">
        <f t="shared" si="675"/>
        <v>137.77573529411765</v>
      </c>
      <c r="K14411">
        <f t="shared" si="676"/>
        <v>2016</v>
      </c>
      <c r="L14411">
        <f t="shared" si="677"/>
        <v>9</v>
      </c>
    </row>
    <row r="14412" spans="1:12" x14ac:dyDescent="0.25">
      <c r="A14412" s="1">
        <v>42627</v>
      </c>
      <c r="B14412">
        <v>376.75</v>
      </c>
      <c r="C14412">
        <v>376.75</v>
      </c>
      <c r="D14412">
        <v>376.75</v>
      </c>
      <c r="E14412">
        <v>376.75</v>
      </c>
      <c r="F14412">
        <v>2</v>
      </c>
      <c r="G14412">
        <v>376.75</v>
      </c>
      <c r="H14412">
        <v>1</v>
      </c>
      <c r="I14412">
        <v>7</v>
      </c>
      <c r="J14412">
        <f t="shared" si="675"/>
        <v>138.5110294117647</v>
      </c>
      <c r="K14412">
        <f t="shared" si="676"/>
        <v>2016</v>
      </c>
      <c r="L14412">
        <f t="shared" si="677"/>
        <v>9</v>
      </c>
    </row>
    <row r="14413" spans="1:12" x14ac:dyDescent="0.25">
      <c r="A14413" s="1">
        <v>42628</v>
      </c>
      <c r="B14413">
        <v>401</v>
      </c>
      <c r="C14413">
        <v>406.75</v>
      </c>
      <c r="D14413">
        <v>398</v>
      </c>
      <c r="E14413">
        <v>399</v>
      </c>
      <c r="F14413">
        <v>3.5</v>
      </c>
      <c r="G14413">
        <v>399.5</v>
      </c>
      <c r="H14413">
        <v>41845</v>
      </c>
      <c r="I14413">
        <v>303483</v>
      </c>
      <c r="J14413">
        <f t="shared" si="675"/>
        <v>146.875</v>
      </c>
      <c r="K14413">
        <f t="shared" si="676"/>
        <v>2016</v>
      </c>
      <c r="L14413">
        <f t="shared" si="677"/>
        <v>9</v>
      </c>
    </row>
    <row r="14414" spans="1:12" x14ac:dyDescent="0.25">
      <c r="A14414" s="1">
        <v>42629</v>
      </c>
      <c r="B14414">
        <v>398</v>
      </c>
      <c r="C14414">
        <v>404.75</v>
      </c>
      <c r="D14414">
        <v>393.75</v>
      </c>
      <c r="E14414">
        <v>403</v>
      </c>
      <c r="F14414">
        <v>3.75</v>
      </c>
      <c r="G14414">
        <v>403.25</v>
      </c>
      <c r="H14414">
        <v>48649</v>
      </c>
      <c r="I14414">
        <v>303861</v>
      </c>
      <c r="J14414">
        <f t="shared" si="675"/>
        <v>148.25367647058823</v>
      </c>
      <c r="K14414">
        <f t="shared" si="676"/>
        <v>2016</v>
      </c>
      <c r="L14414">
        <f t="shared" si="677"/>
        <v>9</v>
      </c>
    </row>
    <row r="14415" spans="1:12" x14ac:dyDescent="0.25">
      <c r="A14415" s="1">
        <v>42632</v>
      </c>
      <c r="B14415">
        <v>404</v>
      </c>
      <c r="C14415">
        <v>409</v>
      </c>
      <c r="D14415">
        <v>399.75</v>
      </c>
      <c r="E14415">
        <v>404</v>
      </c>
      <c r="F14415">
        <v>0.75</v>
      </c>
      <c r="G14415">
        <v>404</v>
      </c>
      <c r="H14415">
        <v>44090</v>
      </c>
      <c r="I14415">
        <v>302399</v>
      </c>
      <c r="J14415">
        <f t="shared" si="675"/>
        <v>148.52941176470588</v>
      </c>
      <c r="K14415">
        <f t="shared" si="676"/>
        <v>2016</v>
      </c>
      <c r="L14415">
        <f t="shared" si="677"/>
        <v>9</v>
      </c>
    </row>
    <row r="14416" spans="1:12" x14ac:dyDescent="0.25">
      <c r="A14416" s="1">
        <v>42633</v>
      </c>
      <c r="B14416">
        <v>402.25</v>
      </c>
      <c r="C14416">
        <v>410</v>
      </c>
      <c r="D14416">
        <v>401.5</v>
      </c>
      <c r="E14416">
        <v>405</v>
      </c>
      <c r="F14416">
        <v>2</v>
      </c>
      <c r="G14416">
        <v>406</v>
      </c>
      <c r="H14416">
        <v>41782</v>
      </c>
      <c r="I14416">
        <v>303082</v>
      </c>
      <c r="J14416">
        <f t="shared" si="675"/>
        <v>149.26470588235293</v>
      </c>
      <c r="K14416">
        <f t="shared" si="676"/>
        <v>2016</v>
      </c>
      <c r="L14416">
        <f t="shared" si="677"/>
        <v>9</v>
      </c>
    </row>
    <row r="14417" spans="1:12" x14ac:dyDescent="0.25">
      <c r="A14417" s="1">
        <v>42634</v>
      </c>
      <c r="B14417">
        <v>405</v>
      </c>
      <c r="C14417">
        <v>409</v>
      </c>
      <c r="D14417">
        <v>402.25</v>
      </c>
      <c r="E14417">
        <v>406.5</v>
      </c>
      <c r="F14417">
        <v>1.75</v>
      </c>
      <c r="G14417">
        <v>407.75</v>
      </c>
      <c r="H14417">
        <v>36279</v>
      </c>
      <c r="I14417">
        <v>302005</v>
      </c>
      <c r="J14417">
        <f t="shared" si="675"/>
        <v>149.90808823529412</v>
      </c>
      <c r="K14417">
        <f t="shared" si="676"/>
        <v>2016</v>
      </c>
      <c r="L14417">
        <f t="shared" si="677"/>
        <v>9</v>
      </c>
    </row>
    <row r="14418" spans="1:12" x14ac:dyDescent="0.25">
      <c r="A14418" s="1">
        <v>42635</v>
      </c>
      <c r="B14418">
        <v>405.25</v>
      </c>
      <c r="C14418">
        <v>411.75</v>
      </c>
      <c r="D14418">
        <v>404.25</v>
      </c>
      <c r="E14418">
        <v>404.75</v>
      </c>
      <c r="F14418">
        <v>2.25</v>
      </c>
      <c r="G14418">
        <v>405.5</v>
      </c>
      <c r="H14418">
        <v>40080</v>
      </c>
      <c r="I14418">
        <v>302909</v>
      </c>
      <c r="J14418">
        <f t="shared" si="675"/>
        <v>149.08088235294119</v>
      </c>
      <c r="K14418">
        <f t="shared" si="676"/>
        <v>2016</v>
      </c>
      <c r="L14418">
        <f t="shared" si="677"/>
        <v>9</v>
      </c>
    </row>
    <row r="14419" spans="1:12" x14ac:dyDescent="0.25">
      <c r="A14419" s="1">
        <v>42636</v>
      </c>
      <c r="B14419">
        <v>403.75</v>
      </c>
      <c r="C14419">
        <v>409.5</v>
      </c>
      <c r="D14419">
        <v>401.25</v>
      </c>
      <c r="E14419">
        <v>403.75</v>
      </c>
      <c r="F14419">
        <v>0.75</v>
      </c>
      <c r="G14419">
        <v>404.75</v>
      </c>
      <c r="H14419">
        <v>43093</v>
      </c>
      <c r="I14419">
        <v>304388</v>
      </c>
      <c r="J14419">
        <f t="shared" si="675"/>
        <v>148.80514705882354</v>
      </c>
      <c r="K14419">
        <f t="shared" si="676"/>
        <v>2016</v>
      </c>
      <c r="L14419">
        <f t="shared" si="677"/>
        <v>9</v>
      </c>
    </row>
    <row r="14420" spans="1:12" x14ac:dyDescent="0.25">
      <c r="A14420" s="1">
        <v>42639</v>
      </c>
      <c r="B14420">
        <v>401.75</v>
      </c>
      <c r="C14420">
        <v>407</v>
      </c>
      <c r="D14420">
        <v>395.25</v>
      </c>
      <c r="E14420">
        <v>396.25</v>
      </c>
      <c r="F14420">
        <v>8.75</v>
      </c>
      <c r="G14420">
        <v>396</v>
      </c>
      <c r="H14420">
        <v>53771</v>
      </c>
      <c r="I14420">
        <v>304410</v>
      </c>
      <c r="J14420">
        <f t="shared" si="675"/>
        <v>145.58823529411765</v>
      </c>
      <c r="K14420">
        <f t="shared" si="676"/>
        <v>2016</v>
      </c>
      <c r="L14420">
        <f t="shared" si="677"/>
        <v>9</v>
      </c>
    </row>
    <row r="14421" spans="1:12" x14ac:dyDescent="0.25">
      <c r="A14421" s="1">
        <v>42640</v>
      </c>
      <c r="B14421">
        <v>397.25</v>
      </c>
      <c r="C14421">
        <v>405</v>
      </c>
      <c r="D14421">
        <v>394</v>
      </c>
      <c r="E14421">
        <v>402</v>
      </c>
      <c r="F14421">
        <v>8</v>
      </c>
      <c r="G14421">
        <v>404</v>
      </c>
      <c r="H14421">
        <v>58577</v>
      </c>
      <c r="I14421">
        <v>306710</v>
      </c>
      <c r="J14421">
        <f t="shared" si="675"/>
        <v>148.52941176470588</v>
      </c>
      <c r="K14421">
        <f t="shared" si="676"/>
        <v>2016</v>
      </c>
      <c r="L14421">
        <f t="shared" si="677"/>
        <v>9</v>
      </c>
    </row>
    <row r="14422" spans="1:12" x14ac:dyDescent="0.25">
      <c r="A14422" s="1">
        <v>42641</v>
      </c>
      <c r="B14422">
        <v>404.5</v>
      </c>
      <c r="C14422">
        <v>407.25</v>
      </c>
      <c r="D14422">
        <v>401.75</v>
      </c>
      <c r="E14422">
        <v>402</v>
      </c>
      <c r="F14422">
        <v>0.75</v>
      </c>
      <c r="G14422">
        <v>403.25</v>
      </c>
      <c r="H14422">
        <v>38996</v>
      </c>
      <c r="I14422">
        <v>304159</v>
      </c>
      <c r="J14422">
        <f t="shared" si="675"/>
        <v>148.25367647058823</v>
      </c>
      <c r="K14422">
        <f t="shared" si="676"/>
        <v>2016</v>
      </c>
      <c r="L14422">
        <f t="shared" si="677"/>
        <v>9</v>
      </c>
    </row>
    <row r="14423" spans="1:12" x14ac:dyDescent="0.25">
      <c r="A14423" s="1">
        <v>42642</v>
      </c>
      <c r="B14423">
        <v>401.75</v>
      </c>
      <c r="C14423">
        <v>406.75</v>
      </c>
      <c r="D14423">
        <v>397.75</v>
      </c>
      <c r="E14423">
        <v>399.75</v>
      </c>
      <c r="F14423">
        <v>4.25</v>
      </c>
      <c r="G14423">
        <v>399</v>
      </c>
      <c r="H14423">
        <v>46714</v>
      </c>
      <c r="I14423">
        <v>302755</v>
      </c>
      <c r="J14423">
        <f t="shared" si="675"/>
        <v>146.69117647058823</v>
      </c>
      <c r="K14423">
        <f t="shared" si="676"/>
        <v>2016</v>
      </c>
      <c r="L14423">
        <f t="shared" si="677"/>
        <v>9</v>
      </c>
    </row>
    <row r="14424" spans="1:12" x14ac:dyDescent="0.25">
      <c r="A14424" s="1">
        <v>42643</v>
      </c>
      <c r="B14424">
        <v>398.5</v>
      </c>
      <c r="C14424">
        <v>403.75</v>
      </c>
      <c r="D14424">
        <v>390</v>
      </c>
      <c r="E14424">
        <v>402</v>
      </c>
      <c r="F14424">
        <v>3</v>
      </c>
      <c r="G14424">
        <v>402</v>
      </c>
      <c r="H14424">
        <v>88103</v>
      </c>
      <c r="I14424">
        <v>303580</v>
      </c>
      <c r="J14424">
        <f t="shared" si="675"/>
        <v>147.79411764705878</v>
      </c>
      <c r="K14424">
        <f t="shared" si="676"/>
        <v>2016</v>
      </c>
      <c r="L14424">
        <f t="shared" si="677"/>
        <v>9</v>
      </c>
    </row>
    <row r="14425" spans="1:12" x14ac:dyDescent="0.25">
      <c r="A14425" s="1">
        <v>42646</v>
      </c>
      <c r="B14425">
        <v>399.75</v>
      </c>
      <c r="C14425">
        <v>401.75</v>
      </c>
      <c r="D14425">
        <v>391.5</v>
      </c>
      <c r="E14425">
        <v>396</v>
      </c>
      <c r="F14425">
        <v>6.5</v>
      </c>
      <c r="G14425">
        <v>395.5</v>
      </c>
      <c r="H14425">
        <v>71418</v>
      </c>
      <c r="I14425">
        <v>302294</v>
      </c>
      <c r="J14425">
        <f t="shared" si="675"/>
        <v>145.40441176470588</v>
      </c>
      <c r="K14425">
        <f t="shared" si="676"/>
        <v>2016</v>
      </c>
      <c r="L14425">
        <f t="shared" si="677"/>
        <v>10</v>
      </c>
    </row>
    <row r="14426" spans="1:12" x14ac:dyDescent="0.25">
      <c r="A14426" s="1">
        <v>42647</v>
      </c>
      <c r="B14426">
        <v>396.5</v>
      </c>
      <c r="C14426">
        <v>398.25</v>
      </c>
      <c r="D14426">
        <v>392.5</v>
      </c>
      <c r="E14426">
        <v>394.5</v>
      </c>
      <c r="G14426">
        <v>395.5</v>
      </c>
      <c r="H14426">
        <v>40459</v>
      </c>
      <c r="I14426">
        <v>310753</v>
      </c>
      <c r="J14426">
        <f t="shared" si="675"/>
        <v>145.40441176470588</v>
      </c>
      <c r="K14426">
        <f t="shared" si="676"/>
        <v>2016</v>
      </c>
      <c r="L14426">
        <f t="shared" si="677"/>
        <v>10</v>
      </c>
    </row>
    <row r="14427" spans="1:12" x14ac:dyDescent="0.25">
      <c r="A14427" s="1">
        <v>42648</v>
      </c>
      <c r="B14427">
        <v>395</v>
      </c>
      <c r="C14427">
        <v>408.5</v>
      </c>
      <c r="D14427">
        <v>392</v>
      </c>
      <c r="E14427">
        <v>406.5</v>
      </c>
      <c r="F14427">
        <v>9.5</v>
      </c>
      <c r="G14427">
        <v>405</v>
      </c>
      <c r="H14427">
        <v>79406</v>
      </c>
      <c r="I14427">
        <v>309338</v>
      </c>
      <c r="J14427">
        <f t="shared" si="675"/>
        <v>148.89705882352942</v>
      </c>
      <c r="K14427">
        <f t="shared" si="676"/>
        <v>2016</v>
      </c>
      <c r="L14427">
        <f t="shared" si="677"/>
        <v>10</v>
      </c>
    </row>
    <row r="14428" spans="1:12" x14ac:dyDescent="0.25">
      <c r="A14428" s="1">
        <v>42649</v>
      </c>
      <c r="B14428">
        <v>407</v>
      </c>
      <c r="C14428">
        <v>409.5</v>
      </c>
      <c r="D14428">
        <v>393.5</v>
      </c>
      <c r="E14428">
        <v>396.75</v>
      </c>
      <c r="F14428">
        <v>9.25</v>
      </c>
      <c r="G14428">
        <v>395.75</v>
      </c>
      <c r="H14428">
        <v>79558</v>
      </c>
      <c r="I14428">
        <v>304691</v>
      </c>
      <c r="J14428">
        <f t="shared" si="675"/>
        <v>145.49632352941177</v>
      </c>
      <c r="K14428">
        <f t="shared" si="676"/>
        <v>2016</v>
      </c>
      <c r="L14428">
        <f t="shared" si="677"/>
        <v>10</v>
      </c>
    </row>
    <row r="14429" spans="1:12" x14ac:dyDescent="0.25">
      <c r="A14429" s="1">
        <v>42650</v>
      </c>
      <c r="B14429">
        <v>397.75</v>
      </c>
      <c r="C14429">
        <v>401</v>
      </c>
      <c r="D14429">
        <v>394.25</v>
      </c>
      <c r="E14429">
        <v>395.75</v>
      </c>
      <c r="F14429">
        <v>1</v>
      </c>
      <c r="G14429">
        <v>394.75</v>
      </c>
      <c r="H14429">
        <v>60141</v>
      </c>
      <c r="I14429">
        <v>306364</v>
      </c>
      <c r="J14429">
        <f t="shared" si="675"/>
        <v>145.12867647058823</v>
      </c>
      <c r="K14429">
        <f t="shared" si="676"/>
        <v>2016</v>
      </c>
      <c r="L14429">
        <f t="shared" si="677"/>
        <v>10</v>
      </c>
    </row>
    <row r="14430" spans="1:12" x14ac:dyDescent="0.25">
      <c r="A14430" s="1">
        <v>42653</v>
      </c>
      <c r="B14430">
        <v>396</v>
      </c>
      <c r="C14430">
        <v>405.25</v>
      </c>
      <c r="D14430">
        <v>395.75</v>
      </c>
      <c r="E14430">
        <v>403.5</v>
      </c>
      <c r="F14430">
        <v>9</v>
      </c>
      <c r="G14430">
        <v>403.75</v>
      </c>
      <c r="H14430">
        <v>65400</v>
      </c>
      <c r="I14430">
        <v>301320</v>
      </c>
      <c r="J14430">
        <f t="shared" si="675"/>
        <v>148.4375</v>
      </c>
      <c r="K14430">
        <f t="shared" si="676"/>
        <v>2016</v>
      </c>
      <c r="L14430">
        <f t="shared" si="677"/>
        <v>10</v>
      </c>
    </row>
    <row r="14431" spans="1:12" x14ac:dyDescent="0.25">
      <c r="A14431" s="1">
        <v>42654</v>
      </c>
      <c r="B14431">
        <v>402.75</v>
      </c>
      <c r="C14431">
        <v>408.75</v>
      </c>
      <c r="D14431">
        <v>401.25</v>
      </c>
      <c r="E14431">
        <v>407.25</v>
      </c>
      <c r="F14431">
        <v>3.5</v>
      </c>
      <c r="G14431">
        <v>407.25</v>
      </c>
      <c r="H14431">
        <v>67512</v>
      </c>
      <c r="I14431">
        <v>296240</v>
      </c>
      <c r="J14431">
        <f t="shared" si="675"/>
        <v>149.72426470588235</v>
      </c>
      <c r="K14431">
        <f t="shared" si="676"/>
        <v>2016</v>
      </c>
      <c r="L14431">
        <f t="shared" si="677"/>
        <v>10</v>
      </c>
    </row>
    <row r="14432" spans="1:12" x14ac:dyDescent="0.25">
      <c r="A14432" s="1">
        <v>42655</v>
      </c>
      <c r="B14432">
        <v>405.25</v>
      </c>
      <c r="C14432">
        <v>414</v>
      </c>
      <c r="D14432">
        <v>396</v>
      </c>
      <c r="E14432">
        <v>396.75</v>
      </c>
      <c r="F14432">
        <v>10.5</v>
      </c>
      <c r="G14432">
        <v>396.75</v>
      </c>
      <c r="H14432">
        <v>93826</v>
      </c>
      <c r="I14432">
        <v>297028</v>
      </c>
      <c r="J14432">
        <f t="shared" si="675"/>
        <v>145.8639705882353</v>
      </c>
      <c r="K14432">
        <f t="shared" si="676"/>
        <v>2016</v>
      </c>
      <c r="L14432">
        <f t="shared" si="677"/>
        <v>10</v>
      </c>
    </row>
    <row r="14433" spans="1:12" x14ac:dyDescent="0.25">
      <c r="A14433" s="1">
        <v>42656</v>
      </c>
      <c r="B14433">
        <v>396.5</v>
      </c>
      <c r="C14433">
        <v>417</v>
      </c>
      <c r="D14433">
        <v>396.5</v>
      </c>
      <c r="E14433">
        <v>416</v>
      </c>
      <c r="F14433">
        <v>19.25</v>
      </c>
      <c r="G14433">
        <v>416</v>
      </c>
      <c r="H14433">
        <v>104779</v>
      </c>
      <c r="I14433">
        <v>299573</v>
      </c>
      <c r="J14433">
        <f t="shared" si="675"/>
        <v>152.94117647058823</v>
      </c>
      <c r="K14433">
        <f t="shared" si="676"/>
        <v>2016</v>
      </c>
      <c r="L14433">
        <f t="shared" si="677"/>
        <v>10</v>
      </c>
    </row>
    <row r="14434" spans="1:12" x14ac:dyDescent="0.25">
      <c r="A14434" s="1">
        <v>42657</v>
      </c>
      <c r="B14434">
        <v>415.25</v>
      </c>
      <c r="C14434">
        <v>428.25</v>
      </c>
      <c r="D14434">
        <v>414.75</v>
      </c>
      <c r="E14434">
        <v>420.5</v>
      </c>
      <c r="F14434">
        <v>5</v>
      </c>
      <c r="G14434">
        <v>421</v>
      </c>
      <c r="H14434">
        <v>101714</v>
      </c>
      <c r="I14434">
        <v>300833</v>
      </c>
      <c r="J14434">
        <f t="shared" si="675"/>
        <v>154.77941176470588</v>
      </c>
      <c r="K14434">
        <f t="shared" si="676"/>
        <v>2016</v>
      </c>
      <c r="L14434">
        <f t="shared" si="677"/>
        <v>10</v>
      </c>
    </row>
    <row r="14435" spans="1:12" x14ac:dyDescent="0.25">
      <c r="A14435" s="1">
        <v>42660</v>
      </c>
      <c r="B14435">
        <v>418.25</v>
      </c>
      <c r="C14435">
        <v>425.75</v>
      </c>
      <c r="D14435">
        <v>416</v>
      </c>
      <c r="E14435">
        <v>423</v>
      </c>
      <c r="F14435">
        <v>2.75</v>
      </c>
      <c r="G14435">
        <v>423.75</v>
      </c>
      <c r="H14435">
        <v>65683</v>
      </c>
      <c r="I14435">
        <v>292465</v>
      </c>
      <c r="J14435">
        <f t="shared" si="675"/>
        <v>155.79044117647058</v>
      </c>
      <c r="K14435">
        <f t="shared" si="676"/>
        <v>2016</v>
      </c>
      <c r="L14435">
        <f t="shared" si="677"/>
        <v>10</v>
      </c>
    </row>
    <row r="14436" spans="1:12" x14ac:dyDescent="0.25">
      <c r="A14436" s="1">
        <v>42661</v>
      </c>
      <c r="B14436">
        <v>425</v>
      </c>
      <c r="C14436">
        <v>425.5</v>
      </c>
      <c r="D14436">
        <v>418.25</v>
      </c>
      <c r="E14436">
        <v>419.25</v>
      </c>
      <c r="F14436">
        <v>3.75</v>
      </c>
      <c r="G14436">
        <v>420</v>
      </c>
      <c r="H14436">
        <v>59033</v>
      </c>
      <c r="I14436">
        <v>287890</v>
      </c>
      <c r="J14436">
        <f t="shared" si="675"/>
        <v>154.41176470588235</v>
      </c>
      <c r="K14436">
        <f t="shared" si="676"/>
        <v>2016</v>
      </c>
      <c r="L14436">
        <f t="shared" si="677"/>
        <v>10</v>
      </c>
    </row>
    <row r="14437" spans="1:12" x14ac:dyDescent="0.25">
      <c r="A14437" s="1">
        <v>42662</v>
      </c>
      <c r="B14437">
        <v>420.5</v>
      </c>
      <c r="C14437">
        <v>422.25</v>
      </c>
      <c r="D14437">
        <v>413</v>
      </c>
      <c r="E14437">
        <v>420.25</v>
      </c>
      <c r="F14437">
        <v>0.25</v>
      </c>
      <c r="G14437">
        <v>420.25</v>
      </c>
      <c r="H14437">
        <v>59981</v>
      </c>
      <c r="I14437">
        <v>284442</v>
      </c>
      <c r="J14437">
        <f t="shared" si="675"/>
        <v>154.50367647058823</v>
      </c>
      <c r="K14437">
        <f t="shared" si="676"/>
        <v>2016</v>
      </c>
      <c r="L14437">
        <f t="shared" si="677"/>
        <v>10</v>
      </c>
    </row>
    <row r="14438" spans="1:12" x14ac:dyDescent="0.25">
      <c r="A14438" s="1">
        <v>42663</v>
      </c>
      <c r="B14438">
        <v>419.5</v>
      </c>
      <c r="C14438">
        <v>422.75</v>
      </c>
      <c r="D14438">
        <v>415.25</v>
      </c>
      <c r="E14438">
        <v>416.5</v>
      </c>
      <c r="F14438">
        <v>3.25</v>
      </c>
      <c r="G14438">
        <v>417</v>
      </c>
      <c r="H14438">
        <v>48329</v>
      </c>
      <c r="I14438">
        <v>284786</v>
      </c>
      <c r="J14438">
        <f t="shared" si="675"/>
        <v>153.30882352941177</v>
      </c>
      <c r="K14438">
        <f t="shared" si="676"/>
        <v>2016</v>
      </c>
      <c r="L14438">
        <f t="shared" si="677"/>
        <v>10</v>
      </c>
    </row>
    <row r="14439" spans="1:12" x14ac:dyDescent="0.25">
      <c r="A14439" s="1">
        <v>42664</v>
      </c>
      <c r="B14439">
        <v>417</v>
      </c>
      <c r="C14439">
        <v>418.5</v>
      </c>
      <c r="D14439">
        <v>413.25</v>
      </c>
      <c r="E14439">
        <v>414</v>
      </c>
      <c r="F14439">
        <v>2.5</v>
      </c>
      <c r="G14439">
        <v>414.5</v>
      </c>
      <c r="H14439">
        <v>37252</v>
      </c>
      <c r="I14439">
        <v>284172</v>
      </c>
      <c r="J14439">
        <f t="shared" si="675"/>
        <v>152.38970588235293</v>
      </c>
      <c r="K14439">
        <f t="shared" si="676"/>
        <v>2016</v>
      </c>
      <c r="L14439">
        <f t="shared" si="677"/>
        <v>10</v>
      </c>
    </row>
    <row r="14440" spans="1:12" x14ac:dyDescent="0.25">
      <c r="A14440" s="1">
        <v>42667</v>
      </c>
      <c r="B14440">
        <v>414.25</v>
      </c>
      <c r="C14440">
        <v>416.75</v>
      </c>
      <c r="D14440">
        <v>400.75</v>
      </c>
      <c r="E14440">
        <v>403.25</v>
      </c>
      <c r="F14440">
        <v>12</v>
      </c>
      <c r="G14440">
        <v>402.5</v>
      </c>
      <c r="H14440">
        <v>80860</v>
      </c>
      <c r="I14440">
        <v>284493</v>
      </c>
      <c r="J14440">
        <f t="shared" si="675"/>
        <v>147.97794117647058</v>
      </c>
      <c r="K14440">
        <f t="shared" si="676"/>
        <v>2016</v>
      </c>
      <c r="L14440">
        <f t="shared" si="677"/>
        <v>10</v>
      </c>
    </row>
    <row r="14441" spans="1:12" x14ac:dyDescent="0.25">
      <c r="A14441" s="1">
        <v>42668</v>
      </c>
      <c r="B14441">
        <v>403.75</v>
      </c>
      <c r="C14441">
        <v>406.75</v>
      </c>
      <c r="D14441">
        <v>398.75</v>
      </c>
      <c r="E14441">
        <v>404</v>
      </c>
      <c r="F14441">
        <v>1.75</v>
      </c>
      <c r="G14441">
        <v>404.25</v>
      </c>
      <c r="H14441">
        <v>58010</v>
      </c>
      <c r="I14441">
        <v>295894</v>
      </c>
      <c r="J14441">
        <f t="shared" si="675"/>
        <v>148.6213235294118</v>
      </c>
      <c r="K14441">
        <f t="shared" si="676"/>
        <v>2016</v>
      </c>
      <c r="L14441">
        <f t="shared" si="677"/>
        <v>10</v>
      </c>
    </row>
    <row r="14442" spans="1:12" x14ac:dyDescent="0.25">
      <c r="A14442" s="1">
        <v>42669</v>
      </c>
      <c r="B14442">
        <v>404</v>
      </c>
      <c r="C14442">
        <v>414</v>
      </c>
      <c r="D14442">
        <v>402.75</v>
      </c>
      <c r="E14442">
        <v>411.5</v>
      </c>
      <c r="F14442">
        <v>7.25</v>
      </c>
      <c r="G14442">
        <v>411.5</v>
      </c>
      <c r="H14442">
        <v>69000</v>
      </c>
      <c r="I14442">
        <v>292474</v>
      </c>
      <c r="J14442">
        <f t="shared" si="675"/>
        <v>151.28676470588235</v>
      </c>
      <c r="K14442">
        <f t="shared" si="676"/>
        <v>2016</v>
      </c>
      <c r="L14442">
        <f t="shared" si="677"/>
        <v>10</v>
      </c>
    </row>
    <row r="14443" spans="1:12" x14ac:dyDescent="0.25">
      <c r="A14443" s="1">
        <v>42670</v>
      </c>
      <c r="B14443">
        <v>411.5</v>
      </c>
      <c r="C14443">
        <v>418.75</v>
      </c>
      <c r="D14443">
        <v>411.25</v>
      </c>
      <c r="E14443">
        <v>414.5</v>
      </c>
      <c r="F14443">
        <v>3</v>
      </c>
      <c r="G14443">
        <v>414.5</v>
      </c>
      <c r="H14443">
        <v>59496</v>
      </c>
      <c r="I14443">
        <v>284330</v>
      </c>
      <c r="J14443">
        <f t="shared" si="675"/>
        <v>152.38970588235293</v>
      </c>
      <c r="K14443">
        <f t="shared" si="676"/>
        <v>2016</v>
      </c>
      <c r="L14443">
        <f t="shared" si="677"/>
        <v>10</v>
      </c>
    </row>
    <row r="14444" spans="1:12" x14ac:dyDescent="0.25">
      <c r="A14444" s="1">
        <v>42671</v>
      </c>
      <c r="B14444">
        <v>416.25</v>
      </c>
      <c r="C14444">
        <v>417.5</v>
      </c>
      <c r="D14444">
        <v>407.25</v>
      </c>
      <c r="E14444">
        <v>409</v>
      </c>
      <c r="F14444">
        <v>6</v>
      </c>
      <c r="G14444">
        <v>408.5</v>
      </c>
      <c r="H14444">
        <v>43537</v>
      </c>
      <c r="I14444">
        <v>274547</v>
      </c>
      <c r="J14444">
        <f t="shared" si="675"/>
        <v>150.18382352941177</v>
      </c>
      <c r="K14444">
        <f t="shared" si="676"/>
        <v>2016</v>
      </c>
      <c r="L14444">
        <f t="shared" si="677"/>
        <v>10</v>
      </c>
    </row>
    <row r="14445" spans="1:12" x14ac:dyDescent="0.25">
      <c r="A14445" s="1">
        <v>42674</v>
      </c>
      <c r="B14445">
        <v>411.5</v>
      </c>
      <c r="C14445">
        <v>417</v>
      </c>
      <c r="D14445">
        <v>408.75</v>
      </c>
      <c r="E14445">
        <v>415.5</v>
      </c>
      <c r="F14445">
        <v>7.75</v>
      </c>
      <c r="G14445">
        <v>416.25</v>
      </c>
      <c r="H14445">
        <v>65886</v>
      </c>
      <c r="I14445">
        <v>276885</v>
      </c>
      <c r="J14445">
        <f t="shared" si="675"/>
        <v>153.03308823529412</v>
      </c>
      <c r="K14445">
        <f t="shared" si="676"/>
        <v>2016</v>
      </c>
      <c r="L14445">
        <f t="shared" si="677"/>
        <v>10</v>
      </c>
    </row>
    <row r="14446" spans="1:12" x14ac:dyDescent="0.25">
      <c r="A14446" s="1">
        <v>42675</v>
      </c>
      <c r="B14446">
        <v>416.25</v>
      </c>
      <c r="C14446">
        <v>418.25</v>
      </c>
      <c r="D14446">
        <v>410.75</v>
      </c>
      <c r="E14446">
        <v>414.5</v>
      </c>
      <c r="F14446">
        <v>2</v>
      </c>
      <c r="G14446">
        <v>414.25</v>
      </c>
      <c r="H14446">
        <v>71634</v>
      </c>
      <c r="I14446">
        <v>274516</v>
      </c>
      <c r="J14446">
        <f t="shared" si="675"/>
        <v>152.29779411764707</v>
      </c>
      <c r="K14446">
        <f t="shared" si="676"/>
        <v>2016</v>
      </c>
      <c r="L14446">
        <f t="shared" si="677"/>
        <v>11</v>
      </c>
    </row>
    <row r="14447" spans="1:12" x14ac:dyDescent="0.25">
      <c r="A14447" s="1">
        <v>42676</v>
      </c>
      <c r="B14447">
        <v>414.5</v>
      </c>
      <c r="C14447">
        <v>420.25</v>
      </c>
      <c r="D14447">
        <v>412</v>
      </c>
      <c r="E14447">
        <v>417.5</v>
      </c>
      <c r="F14447">
        <v>3.5</v>
      </c>
      <c r="G14447">
        <v>417.75</v>
      </c>
      <c r="H14447">
        <v>73228</v>
      </c>
      <c r="I14447">
        <v>269059</v>
      </c>
      <c r="J14447">
        <f t="shared" si="675"/>
        <v>153.58455882352942</v>
      </c>
      <c r="K14447">
        <f t="shared" si="676"/>
        <v>2016</v>
      </c>
      <c r="L14447">
        <f t="shared" si="677"/>
        <v>11</v>
      </c>
    </row>
    <row r="14448" spans="1:12" x14ac:dyDescent="0.25">
      <c r="A14448" s="1">
        <v>42677</v>
      </c>
      <c r="B14448">
        <v>417.5</v>
      </c>
      <c r="C14448">
        <v>420</v>
      </c>
      <c r="D14448">
        <v>409</v>
      </c>
      <c r="E14448">
        <v>412.75</v>
      </c>
      <c r="F14448">
        <v>5.75</v>
      </c>
      <c r="G14448">
        <v>412</v>
      </c>
      <c r="H14448">
        <v>67747</v>
      </c>
      <c r="I14448">
        <v>267282</v>
      </c>
      <c r="J14448">
        <f t="shared" si="675"/>
        <v>151.47058823529412</v>
      </c>
      <c r="K14448">
        <f t="shared" si="676"/>
        <v>2016</v>
      </c>
      <c r="L14448">
        <f t="shared" si="677"/>
        <v>11</v>
      </c>
    </row>
    <row r="14449" spans="1:12" x14ac:dyDescent="0.25">
      <c r="A14449" s="1">
        <v>42678</v>
      </c>
      <c r="B14449">
        <v>414</v>
      </c>
      <c r="C14449">
        <v>415.25</v>
      </c>
      <c r="D14449">
        <v>410.25</v>
      </c>
      <c r="E14449">
        <v>413.25</v>
      </c>
      <c r="F14449">
        <v>2.25</v>
      </c>
      <c r="G14449">
        <v>414.25</v>
      </c>
      <c r="H14449">
        <v>44015</v>
      </c>
      <c r="I14449">
        <v>266256</v>
      </c>
      <c r="J14449">
        <f t="shared" si="675"/>
        <v>152.29779411764707</v>
      </c>
      <c r="K14449">
        <f t="shared" si="676"/>
        <v>2016</v>
      </c>
      <c r="L14449">
        <f t="shared" si="677"/>
        <v>11</v>
      </c>
    </row>
    <row r="14450" spans="1:12" x14ac:dyDescent="0.25">
      <c r="A14450" s="1">
        <v>42681</v>
      </c>
      <c r="B14450">
        <v>414.25</v>
      </c>
      <c r="C14450">
        <v>415.75</v>
      </c>
      <c r="D14450">
        <v>406.5</v>
      </c>
      <c r="E14450">
        <v>410.75</v>
      </c>
      <c r="F14450">
        <v>4.25</v>
      </c>
      <c r="G14450">
        <v>410</v>
      </c>
      <c r="H14450">
        <v>72642</v>
      </c>
      <c r="I14450">
        <v>263686</v>
      </c>
      <c r="J14450">
        <f t="shared" si="675"/>
        <v>150.73529411764707</v>
      </c>
      <c r="K14450">
        <f t="shared" si="676"/>
        <v>2016</v>
      </c>
      <c r="L14450">
        <f t="shared" si="677"/>
        <v>11</v>
      </c>
    </row>
    <row r="14451" spans="1:12" x14ac:dyDescent="0.25">
      <c r="A14451" s="1">
        <v>42682</v>
      </c>
      <c r="B14451">
        <v>410.5</v>
      </c>
      <c r="C14451">
        <v>419.75</v>
      </c>
      <c r="D14451">
        <v>408.25</v>
      </c>
      <c r="E14451">
        <v>414.75</v>
      </c>
      <c r="F14451">
        <v>5.25</v>
      </c>
      <c r="G14451">
        <v>415.25</v>
      </c>
      <c r="H14451">
        <v>126289</v>
      </c>
      <c r="I14451">
        <v>251824</v>
      </c>
      <c r="J14451">
        <f t="shared" si="675"/>
        <v>152.66544117647058</v>
      </c>
      <c r="K14451">
        <f t="shared" si="676"/>
        <v>2016</v>
      </c>
      <c r="L14451">
        <f t="shared" si="677"/>
        <v>11</v>
      </c>
    </row>
    <row r="14452" spans="1:12" x14ac:dyDescent="0.25">
      <c r="A14452" s="1">
        <v>42683</v>
      </c>
      <c r="B14452">
        <v>416.5</v>
      </c>
      <c r="C14452">
        <v>417.75</v>
      </c>
      <c r="D14452">
        <v>403.75</v>
      </c>
      <c r="E14452">
        <v>407.25</v>
      </c>
      <c r="F14452">
        <v>8.5</v>
      </c>
      <c r="G14452">
        <v>406.75</v>
      </c>
      <c r="H14452">
        <v>126498</v>
      </c>
      <c r="I14452">
        <v>220978</v>
      </c>
      <c r="J14452">
        <f t="shared" si="675"/>
        <v>149.54044117647058</v>
      </c>
      <c r="K14452">
        <f t="shared" si="676"/>
        <v>2016</v>
      </c>
      <c r="L14452">
        <f t="shared" si="677"/>
        <v>11</v>
      </c>
    </row>
    <row r="14453" spans="1:12" x14ac:dyDescent="0.25">
      <c r="A14453" s="1">
        <v>42684</v>
      </c>
      <c r="B14453">
        <v>409.5</v>
      </c>
      <c r="C14453">
        <v>414.25</v>
      </c>
      <c r="D14453">
        <v>402</v>
      </c>
      <c r="E14453">
        <v>404.75</v>
      </c>
      <c r="F14453">
        <v>2</v>
      </c>
      <c r="G14453">
        <v>404.75</v>
      </c>
      <c r="H14453">
        <v>98686</v>
      </c>
      <c r="I14453">
        <v>202978</v>
      </c>
      <c r="J14453">
        <f t="shared" si="675"/>
        <v>148.80514705882354</v>
      </c>
      <c r="K14453">
        <f t="shared" si="676"/>
        <v>2016</v>
      </c>
      <c r="L14453">
        <f t="shared" si="677"/>
        <v>11</v>
      </c>
    </row>
    <row r="14454" spans="1:12" x14ac:dyDescent="0.25">
      <c r="A14454" s="1">
        <v>42685</v>
      </c>
      <c r="B14454">
        <v>404.25</v>
      </c>
      <c r="C14454">
        <v>407.5</v>
      </c>
      <c r="D14454">
        <v>401</v>
      </c>
      <c r="E14454">
        <v>403.25</v>
      </c>
      <c r="F14454">
        <v>1.75</v>
      </c>
      <c r="G14454">
        <v>403</v>
      </c>
      <c r="H14454">
        <v>78618</v>
      </c>
      <c r="I14454">
        <v>191462</v>
      </c>
      <c r="J14454">
        <f t="shared" si="675"/>
        <v>148.16176470588235</v>
      </c>
      <c r="K14454">
        <f t="shared" si="676"/>
        <v>2016</v>
      </c>
      <c r="L14454">
        <f t="shared" si="677"/>
        <v>11</v>
      </c>
    </row>
    <row r="14455" spans="1:12" x14ac:dyDescent="0.25">
      <c r="A14455" s="1">
        <v>42688</v>
      </c>
      <c r="B14455">
        <v>402.75</v>
      </c>
      <c r="C14455">
        <v>403.75</v>
      </c>
      <c r="D14455">
        <v>392.5</v>
      </c>
      <c r="E14455">
        <v>394.75</v>
      </c>
      <c r="F14455">
        <v>9</v>
      </c>
      <c r="G14455">
        <v>394</v>
      </c>
      <c r="H14455">
        <v>79324</v>
      </c>
      <c r="I14455">
        <v>184785</v>
      </c>
      <c r="J14455">
        <f t="shared" si="675"/>
        <v>144.85294117647058</v>
      </c>
      <c r="K14455">
        <f t="shared" si="676"/>
        <v>2016</v>
      </c>
      <c r="L14455">
        <f t="shared" si="677"/>
        <v>11</v>
      </c>
    </row>
    <row r="14456" spans="1:12" x14ac:dyDescent="0.25">
      <c r="A14456" s="1">
        <v>42689</v>
      </c>
      <c r="B14456">
        <v>394</v>
      </c>
      <c r="C14456">
        <v>402</v>
      </c>
      <c r="D14456">
        <v>392.75</v>
      </c>
      <c r="E14456">
        <v>399.5</v>
      </c>
      <c r="F14456">
        <v>5</v>
      </c>
      <c r="G14456">
        <v>399</v>
      </c>
      <c r="H14456">
        <v>71265</v>
      </c>
      <c r="I14456">
        <v>173403</v>
      </c>
      <c r="J14456">
        <f t="shared" si="675"/>
        <v>146.69117647058823</v>
      </c>
      <c r="K14456">
        <f t="shared" si="676"/>
        <v>2016</v>
      </c>
      <c r="L14456">
        <f t="shared" si="677"/>
        <v>11</v>
      </c>
    </row>
    <row r="14457" spans="1:12" x14ac:dyDescent="0.25">
      <c r="A14457" s="1">
        <v>42690</v>
      </c>
      <c r="B14457">
        <v>399.25</v>
      </c>
      <c r="C14457">
        <v>401</v>
      </c>
      <c r="D14457">
        <v>396.75</v>
      </c>
      <c r="E14457">
        <v>397</v>
      </c>
      <c r="F14457">
        <v>2</v>
      </c>
      <c r="G14457">
        <v>397</v>
      </c>
      <c r="H14457">
        <v>67113</v>
      </c>
      <c r="I14457">
        <v>163636</v>
      </c>
      <c r="J14457">
        <f t="shared" si="675"/>
        <v>145.95588235294119</v>
      </c>
      <c r="K14457">
        <f t="shared" si="676"/>
        <v>2016</v>
      </c>
      <c r="L14457">
        <f t="shared" si="677"/>
        <v>11</v>
      </c>
    </row>
    <row r="14458" spans="1:12" x14ac:dyDescent="0.25">
      <c r="A14458" s="1">
        <v>42691</v>
      </c>
      <c r="B14458">
        <v>397.75</v>
      </c>
      <c r="C14458">
        <v>406</v>
      </c>
      <c r="D14458">
        <v>396.5</v>
      </c>
      <c r="E14458">
        <v>403.75</v>
      </c>
      <c r="F14458">
        <v>6</v>
      </c>
      <c r="G14458">
        <v>403</v>
      </c>
      <c r="H14458">
        <v>59003</v>
      </c>
      <c r="I14458">
        <v>148322</v>
      </c>
      <c r="J14458">
        <f t="shared" si="675"/>
        <v>148.16176470588235</v>
      </c>
      <c r="K14458">
        <f t="shared" si="676"/>
        <v>2016</v>
      </c>
      <c r="L14458">
        <f t="shared" si="677"/>
        <v>11</v>
      </c>
    </row>
    <row r="14459" spans="1:12" x14ac:dyDescent="0.25">
      <c r="A14459" s="1">
        <v>42692</v>
      </c>
      <c r="B14459">
        <v>403</v>
      </c>
      <c r="C14459">
        <v>410</v>
      </c>
      <c r="D14459">
        <v>400.25</v>
      </c>
      <c r="E14459">
        <v>407</v>
      </c>
      <c r="F14459">
        <v>5</v>
      </c>
      <c r="G14459">
        <v>408</v>
      </c>
      <c r="H14459">
        <v>51687</v>
      </c>
      <c r="I14459">
        <v>136793</v>
      </c>
      <c r="J14459">
        <f t="shared" si="675"/>
        <v>150</v>
      </c>
      <c r="K14459">
        <f t="shared" si="676"/>
        <v>2016</v>
      </c>
      <c r="L14459">
        <f t="shared" si="677"/>
        <v>11</v>
      </c>
    </row>
    <row r="14460" spans="1:12" x14ac:dyDescent="0.25">
      <c r="A14460" s="1">
        <v>42695</v>
      </c>
      <c r="B14460">
        <v>409</v>
      </c>
      <c r="C14460">
        <v>412</v>
      </c>
      <c r="D14460">
        <v>404.5</v>
      </c>
      <c r="E14460">
        <v>410</v>
      </c>
      <c r="F14460">
        <v>2.25</v>
      </c>
      <c r="G14460">
        <v>410.25</v>
      </c>
      <c r="H14460">
        <v>55696</v>
      </c>
      <c r="I14460">
        <v>129941</v>
      </c>
      <c r="J14460">
        <f t="shared" si="675"/>
        <v>150.82720588235293</v>
      </c>
      <c r="K14460">
        <f t="shared" si="676"/>
        <v>2016</v>
      </c>
      <c r="L14460">
        <f t="shared" si="677"/>
        <v>11</v>
      </c>
    </row>
    <row r="14461" spans="1:12" x14ac:dyDescent="0.25">
      <c r="A14461" s="1">
        <v>42696</v>
      </c>
      <c r="B14461">
        <v>410</v>
      </c>
      <c r="C14461">
        <v>412.25</v>
      </c>
      <c r="D14461">
        <v>405</v>
      </c>
      <c r="E14461">
        <v>408</v>
      </c>
      <c r="F14461">
        <v>3</v>
      </c>
      <c r="G14461">
        <v>407.25</v>
      </c>
      <c r="H14461">
        <v>55985</v>
      </c>
      <c r="I14461">
        <v>113474</v>
      </c>
      <c r="J14461">
        <f t="shared" si="675"/>
        <v>149.72426470588235</v>
      </c>
      <c r="K14461">
        <f t="shared" si="676"/>
        <v>2016</v>
      </c>
      <c r="L14461">
        <f t="shared" si="677"/>
        <v>11</v>
      </c>
    </row>
    <row r="14462" spans="1:12" x14ac:dyDescent="0.25">
      <c r="A14462" s="1">
        <v>42697</v>
      </c>
      <c r="B14462">
        <v>407</v>
      </c>
      <c r="C14462">
        <v>407.25</v>
      </c>
      <c r="D14462">
        <v>396.25</v>
      </c>
      <c r="E14462">
        <v>402</v>
      </c>
      <c r="F14462">
        <v>5.75</v>
      </c>
      <c r="G14462">
        <v>401.5</v>
      </c>
      <c r="H14462">
        <v>57630</v>
      </c>
      <c r="I14462">
        <v>101123</v>
      </c>
      <c r="J14462">
        <f t="shared" si="675"/>
        <v>147.61029411764707</v>
      </c>
      <c r="K14462">
        <f t="shared" si="676"/>
        <v>2016</v>
      </c>
      <c r="L14462">
        <f t="shared" si="677"/>
        <v>11</v>
      </c>
    </row>
    <row r="14463" spans="1:12" x14ac:dyDescent="0.25">
      <c r="A14463" s="1">
        <v>42699</v>
      </c>
      <c r="B14463">
        <v>401.75</v>
      </c>
      <c r="C14463">
        <v>403.75</v>
      </c>
      <c r="D14463">
        <v>394.5</v>
      </c>
      <c r="E14463">
        <v>394.75</v>
      </c>
      <c r="F14463">
        <v>5.75</v>
      </c>
      <c r="G14463">
        <v>395.75</v>
      </c>
      <c r="H14463">
        <v>37649</v>
      </c>
      <c r="I14463">
        <v>82661</v>
      </c>
      <c r="J14463">
        <f t="shared" si="675"/>
        <v>145.49632352941177</v>
      </c>
      <c r="K14463">
        <f t="shared" si="676"/>
        <v>2016</v>
      </c>
      <c r="L14463">
        <f t="shared" si="677"/>
        <v>11</v>
      </c>
    </row>
    <row r="14464" spans="1:12" x14ac:dyDescent="0.25">
      <c r="A14464" s="1">
        <v>42702</v>
      </c>
      <c r="B14464">
        <v>396.25</v>
      </c>
      <c r="C14464">
        <v>397</v>
      </c>
      <c r="D14464">
        <v>388.75</v>
      </c>
      <c r="E14464">
        <v>389</v>
      </c>
      <c r="F14464">
        <v>6.25</v>
      </c>
      <c r="G14464">
        <v>389.5</v>
      </c>
      <c r="H14464">
        <v>52931</v>
      </c>
      <c r="I14464">
        <v>56295</v>
      </c>
      <c r="J14464">
        <f t="shared" si="675"/>
        <v>143.1985294117647</v>
      </c>
      <c r="K14464">
        <f t="shared" si="676"/>
        <v>2016</v>
      </c>
      <c r="L14464">
        <f t="shared" si="677"/>
        <v>11</v>
      </c>
    </row>
    <row r="14465" spans="1:12" x14ac:dyDescent="0.25">
      <c r="A14465" s="1">
        <v>42703</v>
      </c>
      <c r="B14465">
        <v>389</v>
      </c>
      <c r="C14465">
        <v>389</v>
      </c>
      <c r="D14465">
        <v>382.75</v>
      </c>
      <c r="E14465">
        <v>383.5</v>
      </c>
      <c r="F14465">
        <v>5.5</v>
      </c>
      <c r="G14465">
        <v>384</v>
      </c>
      <c r="H14465">
        <v>40383</v>
      </c>
      <c r="I14465">
        <v>26322</v>
      </c>
      <c r="J14465">
        <f t="shared" si="675"/>
        <v>141.1764705882353</v>
      </c>
      <c r="K14465">
        <f t="shared" si="676"/>
        <v>2016</v>
      </c>
      <c r="L14465">
        <f t="shared" si="677"/>
        <v>11</v>
      </c>
    </row>
    <row r="14466" spans="1:12" x14ac:dyDescent="0.25">
      <c r="A14466" s="1">
        <v>42704</v>
      </c>
      <c r="B14466">
        <v>384.25</v>
      </c>
      <c r="C14466">
        <v>391.5</v>
      </c>
      <c r="D14466">
        <v>380</v>
      </c>
      <c r="E14466">
        <v>380</v>
      </c>
      <c r="F14466">
        <v>3.5</v>
      </c>
      <c r="G14466">
        <v>380.5</v>
      </c>
      <c r="H14466">
        <v>4908</v>
      </c>
      <c r="I14466">
        <v>5490</v>
      </c>
      <c r="J14466">
        <f t="shared" ref="J14466:J14529" si="678">G14466/100*5000/136</f>
        <v>139.88970588235293</v>
      </c>
      <c r="K14466">
        <f t="shared" ref="K14466:K14529" si="679">YEAR(A14466)</f>
        <v>2016</v>
      </c>
      <c r="L14466">
        <f t="shared" ref="L14466:L14529" si="680">MONTH(A14466)</f>
        <v>11</v>
      </c>
    </row>
    <row r="14467" spans="1:12" x14ac:dyDescent="0.25">
      <c r="A14467" s="1">
        <v>42705</v>
      </c>
      <c r="B14467">
        <v>376.5</v>
      </c>
      <c r="C14467">
        <v>379.75</v>
      </c>
      <c r="D14467">
        <v>369.5</v>
      </c>
      <c r="E14467">
        <v>370.25</v>
      </c>
      <c r="F14467">
        <v>9</v>
      </c>
      <c r="G14467">
        <v>371.5</v>
      </c>
      <c r="H14467">
        <v>1517</v>
      </c>
      <c r="I14467">
        <v>2221</v>
      </c>
      <c r="J14467">
        <f t="shared" si="678"/>
        <v>136.58088235294119</v>
      </c>
      <c r="K14467">
        <f t="shared" si="679"/>
        <v>2016</v>
      </c>
      <c r="L14467">
        <f t="shared" si="680"/>
        <v>12</v>
      </c>
    </row>
    <row r="14468" spans="1:12" x14ac:dyDescent="0.25">
      <c r="A14468" s="1">
        <v>42706</v>
      </c>
      <c r="B14468">
        <v>373</v>
      </c>
      <c r="C14468">
        <v>387.5</v>
      </c>
      <c r="D14468">
        <v>371.5</v>
      </c>
      <c r="E14468">
        <v>387.5</v>
      </c>
      <c r="F14468">
        <v>16</v>
      </c>
      <c r="G14468">
        <v>387.5</v>
      </c>
      <c r="H14468">
        <v>724</v>
      </c>
      <c r="I14468">
        <v>1507</v>
      </c>
      <c r="J14468">
        <f t="shared" si="678"/>
        <v>142.46323529411765</v>
      </c>
      <c r="K14468">
        <f t="shared" si="679"/>
        <v>2016</v>
      </c>
      <c r="L14468">
        <f t="shared" si="680"/>
        <v>12</v>
      </c>
    </row>
    <row r="14469" spans="1:12" x14ac:dyDescent="0.25">
      <c r="A14469" s="1">
        <v>42709</v>
      </c>
      <c r="B14469">
        <v>389.75</v>
      </c>
      <c r="C14469">
        <v>394</v>
      </c>
      <c r="D14469">
        <v>389.25</v>
      </c>
      <c r="E14469">
        <v>391</v>
      </c>
      <c r="F14469">
        <v>1.75</v>
      </c>
      <c r="G14469">
        <v>389.25</v>
      </c>
      <c r="H14469">
        <v>379</v>
      </c>
      <c r="I14469">
        <v>880</v>
      </c>
      <c r="J14469">
        <f t="shared" si="678"/>
        <v>143.10661764705881</v>
      </c>
      <c r="K14469">
        <f t="shared" si="679"/>
        <v>2016</v>
      </c>
      <c r="L14469">
        <f t="shared" si="680"/>
        <v>12</v>
      </c>
    </row>
    <row r="14470" spans="1:12" x14ac:dyDescent="0.25">
      <c r="A14470" s="1">
        <v>42710</v>
      </c>
      <c r="B14470">
        <v>393</v>
      </c>
      <c r="C14470">
        <v>393</v>
      </c>
      <c r="D14470">
        <v>388.25</v>
      </c>
      <c r="E14470">
        <v>390.25</v>
      </c>
      <c r="F14470">
        <v>0.25</v>
      </c>
      <c r="G14470">
        <v>389.5</v>
      </c>
      <c r="H14470">
        <v>95</v>
      </c>
      <c r="I14470">
        <v>434</v>
      </c>
      <c r="J14470">
        <f t="shared" si="678"/>
        <v>143.1985294117647</v>
      </c>
      <c r="K14470">
        <f t="shared" si="679"/>
        <v>2016</v>
      </c>
      <c r="L14470">
        <f t="shared" si="680"/>
        <v>12</v>
      </c>
    </row>
    <row r="14471" spans="1:12" x14ac:dyDescent="0.25">
      <c r="A14471" s="1">
        <v>42711</v>
      </c>
      <c r="B14471">
        <v>389</v>
      </c>
      <c r="C14471">
        <v>389</v>
      </c>
      <c r="D14471">
        <v>385</v>
      </c>
      <c r="E14471">
        <v>385</v>
      </c>
      <c r="F14471">
        <v>3.25</v>
      </c>
      <c r="G14471">
        <v>386.25</v>
      </c>
      <c r="H14471">
        <v>218</v>
      </c>
      <c r="I14471">
        <v>374</v>
      </c>
      <c r="J14471">
        <f t="shared" si="678"/>
        <v>142.00367647058823</v>
      </c>
      <c r="K14471">
        <f t="shared" si="679"/>
        <v>2016</v>
      </c>
      <c r="L14471">
        <f t="shared" si="680"/>
        <v>12</v>
      </c>
    </row>
    <row r="14472" spans="1:12" x14ac:dyDescent="0.25">
      <c r="A14472" s="1">
        <v>42712</v>
      </c>
      <c r="B14472">
        <v>396.5</v>
      </c>
      <c r="C14472">
        <v>396.5</v>
      </c>
      <c r="D14472">
        <v>389.75</v>
      </c>
      <c r="E14472">
        <v>389.75</v>
      </c>
      <c r="F14472">
        <v>4.5</v>
      </c>
      <c r="G14472">
        <v>390.75</v>
      </c>
      <c r="H14472">
        <v>34</v>
      </c>
      <c r="I14472">
        <v>133</v>
      </c>
      <c r="J14472">
        <f t="shared" si="678"/>
        <v>143.65808823529412</v>
      </c>
      <c r="K14472">
        <f t="shared" si="679"/>
        <v>2016</v>
      </c>
      <c r="L14472">
        <f t="shared" si="680"/>
        <v>12</v>
      </c>
    </row>
    <row r="14473" spans="1:12" x14ac:dyDescent="0.25">
      <c r="A14473" s="1">
        <v>42713</v>
      </c>
      <c r="B14473">
        <v>395.5</v>
      </c>
      <c r="C14473">
        <v>395.5</v>
      </c>
      <c r="D14473">
        <v>395.5</v>
      </c>
      <c r="E14473">
        <v>395.5</v>
      </c>
      <c r="F14473">
        <v>9.5</v>
      </c>
      <c r="G14473">
        <v>400.25</v>
      </c>
      <c r="H14473">
        <v>10</v>
      </c>
      <c r="I14473">
        <v>70</v>
      </c>
      <c r="J14473">
        <f t="shared" si="678"/>
        <v>147.15073529411768</v>
      </c>
      <c r="K14473">
        <f t="shared" si="679"/>
        <v>2016</v>
      </c>
      <c r="L14473">
        <f t="shared" si="680"/>
        <v>12</v>
      </c>
    </row>
    <row r="14474" spans="1:12" x14ac:dyDescent="0.25">
      <c r="A14474" s="1">
        <v>42716</v>
      </c>
      <c r="B14474">
        <v>397.75</v>
      </c>
      <c r="C14474">
        <v>400.5</v>
      </c>
      <c r="D14474">
        <v>397.5</v>
      </c>
      <c r="E14474">
        <v>400.5</v>
      </c>
      <c r="F14474">
        <v>1</v>
      </c>
      <c r="G14474">
        <v>401.25</v>
      </c>
      <c r="H14474">
        <v>25</v>
      </c>
      <c r="I14474">
        <v>61</v>
      </c>
      <c r="J14474">
        <f t="shared" si="678"/>
        <v>147.51838235294119</v>
      </c>
      <c r="K14474">
        <f t="shared" si="679"/>
        <v>2016</v>
      </c>
      <c r="L14474">
        <f t="shared" si="680"/>
        <v>12</v>
      </c>
    </row>
    <row r="14475" spans="1:12" x14ac:dyDescent="0.25">
      <c r="A14475" s="1">
        <v>42717</v>
      </c>
      <c r="B14475">
        <v>400.5</v>
      </c>
      <c r="C14475">
        <v>404</v>
      </c>
      <c r="D14475">
        <v>400.5</v>
      </c>
      <c r="E14475">
        <v>402.25</v>
      </c>
      <c r="F14475">
        <v>3.25</v>
      </c>
      <c r="G14475">
        <v>398</v>
      </c>
      <c r="H14475">
        <v>34</v>
      </c>
      <c r="I14475">
        <v>37</v>
      </c>
      <c r="J14475">
        <f t="shared" si="678"/>
        <v>146.3235294117647</v>
      </c>
      <c r="K14475">
        <f t="shared" si="679"/>
        <v>2016</v>
      </c>
      <c r="L14475">
        <f t="shared" si="680"/>
        <v>12</v>
      </c>
    </row>
    <row r="14476" spans="1:12" x14ac:dyDescent="0.25">
      <c r="A14476" s="1">
        <v>42718</v>
      </c>
      <c r="B14476">
        <v>397.25</v>
      </c>
      <c r="C14476">
        <v>397.25</v>
      </c>
      <c r="D14476">
        <v>397.25</v>
      </c>
      <c r="E14476">
        <v>397.25</v>
      </c>
      <c r="F14476">
        <v>6.5</v>
      </c>
      <c r="G14476">
        <v>391.5</v>
      </c>
      <c r="H14476">
        <v>15</v>
      </c>
      <c r="I14476">
        <v>26</v>
      </c>
      <c r="J14476">
        <f t="shared" si="678"/>
        <v>143.93382352941177</v>
      </c>
      <c r="K14476">
        <f t="shared" si="679"/>
        <v>2016</v>
      </c>
      <c r="L14476">
        <f t="shared" si="680"/>
        <v>12</v>
      </c>
    </row>
    <row r="14477" spans="1:12" x14ac:dyDescent="0.25">
      <c r="A14477" s="1">
        <v>42719</v>
      </c>
      <c r="B14477">
        <v>418</v>
      </c>
      <c r="C14477">
        <v>418.25</v>
      </c>
      <c r="D14477">
        <v>408.5</v>
      </c>
      <c r="E14477">
        <v>409</v>
      </c>
      <c r="F14477">
        <v>8.75</v>
      </c>
      <c r="G14477">
        <v>409.25</v>
      </c>
      <c r="H14477">
        <v>58706</v>
      </c>
      <c r="I14477">
        <v>266911</v>
      </c>
      <c r="J14477">
        <f t="shared" si="678"/>
        <v>150.45955882352942</v>
      </c>
      <c r="K14477">
        <f t="shared" si="679"/>
        <v>2016</v>
      </c>
      <c r="L14477">
        <f t="shared" si="680"/>
        <v>12</v>
      </c>
    </row>
    <row r="14478" spans="1:12" x14ac:dyDescent="0.25">
      <c r="A14478" s="1">
        <v>42720</v>
      </c>
      <c r="B14478">
        <v>407.75</v>
      </c>
      <c r="C14478">
        <v>411</v>
      </c>
      <c r="D14478">
        <v>404.5</v>
      </c>
      <c r="E14478">
        <v>410.25</v>
      </c>
      <c r="G14478">
        <v>409.25</v>
      </c>
      <c r="H14478">
        <v>43167</v>
      </c>
      <c r="I14478">
        <v>264952</v>
      </c>
      <c r="J14478">
        <f t="shared" si="678"/>
        <v>150.45955882352942</v>
      </c>
      <c r="K14478">
        <f t="shared" si="679"/>
        <v>2016</v>
      </c>
      <c r="L14478">
        <f t="shared" si="680"/>
        <v>12</v>
      </c>
    </row>
    <row r="14479" spans="1:12" x14ac:dyDescent="0.25">
      <c r="A14479" s="1">
        <v>42723</v>
      </c>
      <c r="B14479">
        <v>412.25</v>
      </c>
      <c r="C14479">
        <v>413</v>
      </c>
      <c r="D14479">
        <v>403</v>
      </c>
      <c r="E14479">
        <v>405.5</v>
      </c>
      <c r="F14479">
        <v>4.25</v>
      </c>
      <c r="G14479">
        <v>405</v>
      </c>
      <c r="H14479">
        <v>49790</v>
      </c>
      <c r="I14479">
        <v>262001</v>
      </c>
      <c r="J14479">
        <f t="shared" si="678"/>
        <v>148.89705882352942</v>
      </c>
      <c r="K14479">
        <f t="shared" si="679"/>
        <v>2016</v>
      </c>
      <c r="L14479">
        <f t="shared" si="680"/>
        <v>12</v>
      </c>
    </row>
    <row r="14480" spans="1:12" x14ac:dyDescent="0.25">
      <c r="A14480" s="1">
        <v>42724</v>
      </c>
      <c r="B14480">
        <v>406</v>
      </c>
      <c r="C14480">
        <v>407.75</v>
      </c>
      <c r="D14480">
        <v>400.25</v>
      </c>
      <c r="E14480">
        <v>403</v>
      </c>
      <c r="F14480">
        <v>1.75</v>
      </c>
      <c r="G14480">
        <v>403.25</v>
      </c>
      <c r="H14480">
        <v>33496</v>
      </c>
      <c r="I14480">
        <v>263073</v>
      </c>
      <c r="J14480">
        <f t="shared" si="678"/>
        <v>148.25367647058823</v>
      </c>
      <c r="K14480">
        <f t="shared" si="679"/>
        <v>2016</v>
      </c>
      <c r="L14480">
        <f t="shared" si="680"/>
        <v>12</v>
      </c>
    </row>
    <row r="14481" spans="1:12" x14ac:dyDescent="0.25">
      <c r="A14481" s="1">
        <v>42725</v>
      </c>
      <c r="B14481">
        <v>402.5</v>
      </c>
      <c r="C14481">
        <v>404.5</v>
      </c>
      <c r="D14481">
        <v>399</v>
      </c>
      <c r="E14481">
        <v>397.25</v>
      </c>
      <c r="F14481">
        <v>3.75</v>
      </c>
      <c r="G14481">
        <v>399.5</v>
      </c>
      <c r="H14481">
        <v>31203</v>
      </c>
      <c r="I14481">
        <v>264073</v>
      </c>
      <c r="J14481">
        <f t="shared" si="678"/>
        <v>146.875</v>
      </c>
      <c r="K14481">
        <f t="shared" si="679"/>
        <v>2016</v>
      </c>
      <c r="L14481">
        <f t="shared" si="680"/>
        <v>12</v>
      </c>
    </row>
    <row r="14482" spans="1:12" x14ac:dyDescent="0.25">
      <c r="A14482" s="1">
        <v>42726</v>
      </c>
      <c r="B14482">
        <v>399.25</v>
      </c>
      <c r="C14482">
        <v>400.5</v>
      </c>
      <c r="D14482">
        <v>396.5</v>
      </c>
      <c r="E14482">
        <v>397</v>
      </c>
      <c r="F14482">
        <v>2.5</v>
      </c>
      <c r="G14482">
        <v>397</v>
      </c>
      <c r="H14482">
        <v>35577</v>
      </c>
      <c r="I14482">
        <v>267086</v>
      </c>
      <c r="J14482">
        <f t="shared" si="678"/>
        <v>145.95588235294119</v>
      </c>
      <c r="K14482">
        <f t="shared" si="679"/>
        <v>2016</v>
      </c>
      <c r="L14482">
        <f t="shared" si="680"/>
        <v>12</v>
      </c>
    </row>
    <row r="14483" spans="1:12" x14ac:dyDescent="0.25">
      <c r="A14483" s="1">
        <v>42727</v>
      </c>
      <c r="B14483">
        <v>397</v>
      </c>
      <c r="C14483">
        <v>398.25</v>
      </c>
      <c r="D14483">
        <v>392.75</v>
      </c>
      <c r="E14483">
        <v>394.5</v>
      </c>
      <c r="F14483">
        <v>3.5</v>
      </c>
      <c r="G14483">
        <v>393.5</v>
      </c>
      <c r="H14483">
        <v>30230</v>
      </c>
      <c r="I14483">
        <v>269176</v>
      </c>
      <c r="J14483">
        <f t="shared" si="678"/>
        <v>144.66911764705881</v>
      </c>
      <c r="K14483">
        <f t="shared" si="679"/>
        <v>2016</v>
      </c>
      <c r="L14483">
        <f t="shared" si="680"/>
        <v>12</v>
      </c>
    </row>
    <row r="14484" spans="1:12" x14ac:dyDescent="0.25">
      <c r="A14484" s="1">
        <v>42731</v>
      </c>
      <c r="B14484">
        <v>394.5</v>
      </c>
      <c r="C14484">
        <v>411</v>
      </c>
      <c r="D14484">
        <v>394.5</v>
      </c>
      <c r="E14484">
        <v>408.25</v>
      </c>
      <c r="F14484">
        <v>16</v>
      </c>
      <c r="G14484">
        <v>409.5</v>
      </c>
      <c r="H14484">
        <v>65727</v>
      </c>
      <c r="I14484">
        <v>273001</v>
      </c>
      <c r="J14484">
        <f t="shared" si="678"/>
        <v>150.5514705882353</v>
      </c>
      <c r="K14484">
        <f t="shared" si="679"/>
        <v>2016</v>
      </c>
      <c r="L14484">
        <f t="shared" si="680"/>
        <v>12</v>
      </c>
    </row>
    <row r="14485" spans="1:12" x14ac:dyDescent="0.25">
      <c r="A14485" s="1">
        <v>42732</v>
      </c>
      <c r="B14485">
        <v>409.75</v>
      </c>
      <c r="C14485">
        <v>410</v>
      </c>
      <c r="D14485">
        <v>400.25</v>
      </c>
      <c r="E14485">
        <v>401.5</v>
      </c>
      <c r="F14485">
        <v>8</v>
      </c>
      <c r="G14485">
        <v>401.5</v>
      </c>
      <c r="H14485">
        <v>42388</v>
      </c>
      <c r="I14485">
        <v>262097</v>
      </c>
      <c r="J14485">
        <f t="shared" si="678"/>
        <v>147.61029411764707</v>
      </c>
      <c r="K14485">
        <f t="shared" si="679"/>
        <v>2016</v>
      </c>
      <c r="L14485">
        <f t="shared" si="680"/>
        <v>12</v>
      </c>
    </row>
    <row r="14486" spans="1:12" x14ac:dyDescent="0.25">
      <c r="A14486" s="1">
        <v>42733</v>
      </c>
      <c r="B14486">
        <v>402.5</v>
      </c>
      <c r="C14486">
        <v>406.75</v>
      </c>
      <c r="D14486">
        <v>402.5</v>
      </c>
      <c r="E14486">
        <v>405</v>
      </c>
      <c r="F14486">
        <v>3.25</v>
      </c>
      <c r="G14486">
        <v>404.75</v>
      </c>
      <c r="H14486">
        <v>27426</v>
      </c>
      <c r="I14486">
        <v>261636</v>
      </c>
      <c r="J14486">
        <f t="shared" si="678"/>
        <v>148.80514705882354</v>
      </c>
      <c r="K14486">
        <f t="shared" si="679"/>
        <v>2016</v>
      </c>
      <c r="L14486">
        <f t="shared" si="680"/>
        <v>12</v>
      </c>
    </row>
    <row r="14487" spans="1:12" x14ac:dyDescent="0.25">
      <c r="A14487" s="1">
        <v>42734</v>
      </c>
      <c r="B14487">
        <v>404.75</v>
      </c>
      <c r="C14487">
        <v>409.25</v>
      </c>
      <c r="D14487">
        <v>403.5</v>
      </c>
      <c r="E14487">
        <v>408.75</v>
      </c>
      <c r="F14487">
        <v>3.25</v>
      </c>
      <c r="G14487">
        <v>408</v>
      </c>
      <c r="H14487">
        <v>30189</v>
      </c>
      <c r="I14487">
        <v>262122</v>
      </c>
      <c r="J14487">
        <f t="shared" si="678"/>
        <v>150</v>
      </c>
      <c r="K14487">
        <f t="shared" si="679"/>
        <v>2016</v>
      </c>
      <c r="L14487">
        <f t="shared" si="680"/>
        <v>12</v>
      </c>
    </row>
    <row r="14488" spans="1:12" x14ac:dyDescent="0.25">
      <c r="A14488" s="1">
        <v>42738</v>
      </c>
      <c r="B14488">
        <v>408.75</v>
      </c>
      <c r="C14488">
        <v>414</v>
      </c>
      <c r="D14488">
        <v>405.75</v>
      </c>
      <c r="E14488">
        <v>407</v>
      </c>
      <c r="F14488">
        <v>1.5</v>
      </c>
      <c r="G14488">
        <v>406.5</v>
      </c>
      <c r="H14488">
        <v>61242</v>
      </c>
      <c r="I14488">
        <v>264475</v>
      </c>
      <c r="J14488">
        <f t="shared" si="678"/>
        <v>149.44852941176472</v>
      </c>
      <c r="K14488">
        <f t="shared" si="679"/>
        <v>2017</v>
      </c>
      <c r="L14488">
        <f t="shared" si="680"/>
        <v>1</v>
      </c>
    </row>
    <row r="14489" spans="1:12" x14ac:dyDescent="0.25">
      <c r="A14489" s="1">
        <v>42739</v>
      </c>
      <c r="B14489">
        <v>406.5</v>
      </c>
      <c r="C14489">
        <v>419</v>
      </c>
      <c r="D14489">
        <v>404.75</v>
      </c>
      <c r="E14489">
        <v>418</v>
      </c>
      <c r="F14489">
        <v>12</v>
      </c>
      <c r="G14489">
        <v>418.5</v>
      </c>
      <c r="H14489">
        <v>56780</v>
      </c>
      <c r="I14489">
        <v>266933</v>
      </c>
      <c r="J14489">
        <f t="shared" si="678"/>
        <v>153.86029411764704</v>
      </c>
      <c r="K14489">
        <f t="shared" si="679"/>
        <v>2017</v>
      </c>
      <c r="L14489">
        <f t="shared" si="680"/>
        <v>1</v>
      </c>
    </row>
    <row r="14490" spans="1:12" x14ac:dyDescent="0.25">
      <c r="A14490" s="1">
        <v>42740</v>
      </c>
      <c r="B14490">
        <v>418.75</v>
      </c>
      <c r="C14490">
        <v>427</v>
      </c>
      <c r="D14490">
        <v>416.25</v>
      </c>
      <c r="E14490">
        <v>425</v>
      </c>
      <c r="F14490">
        <v>7.75</v>
      </c>
      <c r="G14490">
        <v>426.25</v>
      </c>
      <c r="H14490">
        <v>82571</v>
      </c>
      <c r="I14490">
        <v>268716</v>
      </c>
      <c r="J14490">
        <f t="shared" si="678"/>
        <v>156.70955882352942</v>
      </c>
      <c r="K14490">
        <f t="shared" si="679"/>
        <v>2017</v>
      </c>
      <c r="L14490">
        <f t="shared" si="680"/>
        <v>1</v>
      </c>
    </row>
    <row r="14491" spans="1:12" x14ac:dyDescent="0.25">
      <c r="A14491" s="1">
        <v>42741</v>
      </c>
      <c r="B14491">
        <v>425.75</v>
      </c>
      <c r="C14491">
        <v>428</v>
      </c>
      <c r="D14491">
        <v>421.75</v>
      </c>
      <c r="E14491">
        <v>423</v>
      </c>
      <c r="F14491">
        <v>3</v>
      </c>
      <c r="G14491">
        <v>423.25</v>
      </c>
      <c r="H14491">
        <v>61928</v>
      </c>
      <c r="I14491">
        <v>264395</v>
      </c>
      <c r="J14491">
        <f t="shared" si="678"/>
        <v>155.60661764705881</v>
      </c>
      <c r="K14491">
        <f t="shared" si="679"/>
        <v>2017</v>
      </c>
      <c r="L14491">
        <f t="shared" si="680"/>
        <v>1</v>
      </c>
    </row>
    <row r="14492" spans="1:12" x14ac:dyDescent="0.25">
      <c r="A14492" s="1">
        <v>42744</v>
      </c>
      <c r="B14492">
        <v>424.75</v>
      </c>
      <c r="C14492">
        <v>428.25</v>
      </c>
      <c r="D14492">
        <v>421</v>
      </c>
      <c r="E14492">
        <v>426.75</v>
      </c>
      <c r="F14492">
        <v>4</v>
      </c>
      <c r="G14492">
        <v>427.25</v>
      </c>
      <c r="H14492">
        <v>64744</v>
      </c>
      <c r="I14492">
        <v>258740</v>
      </c>
      <c r="J14492">
        <f t="shared" si="678"/>
        <v>157.07720588235293</v>
      </c>
      <c r="K14492">
        <f t="shared" si="679"/>
        <v>2017</v>
      </c>
      <c r="L14492">
        <f t="shared" si="680"/>
        <v>1</v>
      </c>
    </row>
    <row r="14493" spans="1:12" x14ac:dyDescent="0.25">
      <c r="A14493" s="1">
        <v>42745</v>
      </c>
      <c r="B14493">
        <v>426.75</v>
      </c>
      <c r="C14493">
        <v>427.25</v>
      </c>
      <c r="D14493">
        <v>423.5</v>
      </c>
      <c r="E14493">
        <v>426</v>
      </c>
      <c r="F14493">
        <v>0.5</v>
      </c>
      <c r="G14493">
        <v>426.75</v>
      </c>
      <c r="H14493">
        <v>58549</v>
      </c>
      <c r="I14493">
        <v>256608</v>
      </c>
      <c r="J14493">
        <f t="shared" si="678"/>
        <v>156.89338235294119</v>
      </c>
      <c r="K14493">
        <f t="shared" si="679"/>
        <v>2017</v>
      </c>
      <c r="L14493">
        <f t="shared" si="680"/>
        <v>1</v>
      </c>
    </row>
    <row r="14494" spans="1:12" x14ac:dyDescent="0.25">
      <c r="A14494" s="1">
        <v>42746</v>
      </c>
      <c r="B14494">
        <v>426.25</v>
      </c>
      <c r="C14494">
        <v>426.25</v>
      </c>
      <c r="D14494">
        <v>412</v>
      </c>
      <c r="E14494">
        <v>418</v>
      </c>
      <c r="F14494">
        <v>8</v>
      </c>
      <c r="G14494">
        <v>418.75</v>
      </c>
      <c r="H14494">
        <v>103667</v>
      </c>
      <c r="I14494">
        <v>256065</v>
      </c>
      <c r="J14494">
        <f t="shared" si="678"/>
        <v>153.95220588235293</v>
      </c>
      <c r="K14494">
        <f t="shared" si="679"/>
        <v>2017</v>
      </c>
      <c r="L14494">
        <f t="shared" si="680"/>
        <v>1</v>
      </c>
    </row>
    <row r="14495" spans="1:12" x14ac:dyDescent="0.25">
      <c r="A14495" s="1">
        <v>42747</v>
      </c>
      <c r="B14495">
        <v>419</v>
      </c>
      <c r="C14495">
        <v>430</v>
      </c>
      <c r="D14495">
        <v>414.5</v>
      </c>
      <c r="E14495">
        <v>425.75</v>
      </c>
      <c r="F14495">
        <v>7.5</v>
      </c>
      <c r="G14495">
        <v>426.25</v>
      </c>
      <c r="H14495">
        <v>127315</v>
      </c>
      <c r="I14495">
        <v>258527</v>
      </c>
      <c r="J14495">
        <f t="shared" si="678"/>
        <v>156.70955882352942</v>
      </c>
      <c r="K14495">
        <f t="shared" si="679"/>
        <v>2017</v>
      </c>
      <c r="L14495">
        <f t="shared" si="680"/>
        <v>1</v>
      </c>
    </row>
    <row r="14496" spans="1:12" x14ac:dyDescent="0.25">
      <c r="A14496" s="1">
        <v>42748</v>
      </c>
      <c r="B14496">
        <v>426.25</v>
      </c>
      <c r="C14496">
        <v>426.75</v>
      </c>
      <c r="D14496">
        <v>419.25</v>
      </c>
      <c r="E14496">
        <v>425.25</v>
      </c>
      <c r="F14496">
        <v>0.25</v>
      </c>
      <c r="G14496">
        <v>426</v>
      </c>
      <c r="H14496">
        <v>67956</v>
      </c>
      <c r="I14496">
        <v>257596</v>
      </c>
      <c r="J14496">
        <f t="shared" si="678"/>
        <v>156.61764705882354</v>
      </c>
      <c r="K14496">
        <f t="shared" si="679"/>
        <v>2017</v>
      </c>
      <c r="L14496">
        <f t="shared" si="680"/>
        <v>1</v>
      </c>
    </row>
    <row r="14497" spans="1:12" x14ac:dyDescent="0.25">
      <c r="A14497" s="1">
        <v>42752</v>
      </c>
      <c r="B14497">
        <v>426.5</v>
      </c>
      <c r="C14497">
        <v>437.5</v>
      </c>
      <c r="D14497">
        <v>423.75</v>
      </c>
      <c r="E14497">
        <v>433.75</v>
      </c>
      <c r="F14497">
        <v>7.5</v>
      </c>
      <c r="G14497">
        <v>433.5</v>
      </c>
      <c r="H14497">
        <v>102811</v>
      </c>
      <c r="I14497">
        <v>258506</v>
      </c>
      <c r="J14497">
        <f t="shared" si="678"/>
        <v>159.375</v>
      </c>
      <c r="K14497">
        <f t="shared" si="679"/>
        <v>2017</v>
      </c>
      <c r="L14497">
        <f t="shared" si="680"/>
        <v>1</v>
      </c>
    </row>
    <row r="14498" spans="1:12" x14ac:dyDescent="0.25">
      <c r="A14498" s="1">
        <v>42753</v>
      </c>
      <c r="B14498">
        <v>433.25</v>
      </c>
      <c r="C14498">
        <v>434.5</v>
      </c>
      <c r="D14498">
        <v>428.25</v>
      </c>
      <c r="E14498">
        <v>430</v>
      </c>
      <c r="F14498">
        <v>2.5</v>
      </c>
      <c r="G14498">
        <v>431</v>
      </c>
      <c r="H14498">
        <v>65109</v>
      </c>
      <c r="I14498">
        <v>258469</v>
      </c>
      <c r="J14498">
        <f t="shared" si="678"/>
        <v>158.45588235294116</v>
      </c>
      <c r="K14498">
        <f t="shared" si="679"/>
        <v>2017</v>
      </c>
      <c r="L14498">
        <f t="shared" si="680"/>
        <v>1</v>
      </c>
    </row>
    <row r="14499" spans="1:12" x14ac:dyDescent="0.25">
      <c r="A14499" s="1">
        <v>42754</v>
      </c>
      <c r="B14499">
        <v>430.5</v>
      </c>
      <c r="C14499">
        <v>430.75</v>
      </c>
      <c r="D14499">
        <v>422.75</v>
      </c>
      <c r="E14499">
        <v>423</v>
      </c>
      <c r="F14499">
        <v>7.5</v>
      </c>
      <c r="G14499">
        <v>423.5</v>
      </c>
      <c r="H14499">
        <v>61802</v>
      </c>
      <c r="I14499">
        <v>252038</v>
      </c>
      <c r="J14499">
        <f t="shared" si="678"/>
        <v>155.6985294117647</v>
      </c>
      <c r="K14499">
        <f t="shared" si="679"/>
        <v>2017</v>
      </c>
      <c r="L14499">
        <f t="shared" si="680"/>
        <v>1</v>
      </c>
    </row>
    <row r="14500" spans="1:12" x14ac:dyDescent="0.25">
      <c r="A14500" s="1">
        <v>42755</v>
      </c>
      <c r="B14500">
        <v>423.5</v>
      </c>
      <c r="C14500">
        <v>428.75</v>
      </c>
      <c r="D14500">
        <v>421.5</v>
      </c>
      <c r="E14500">
        <v>428.25</v>
      </c>
      <c r="F14500">
        <v>4.75</v>
      </c>
      <c r="G14500">
        <v>428.25</v>
      </c>
      <c r="H14500">
        <v>53710</v>
      </c>
      <c r="I14500">
        <v>248445</v>
      </c>
      <c r="J14500">
        <f t="shared" si="678"/>
        <v>157.44485294117646</v>
      </c>
      <c r="K14500">
        <f t="shared" si="679"/>
        <v>2017</v>
      </c>
      <c r="L14500">
        <f t="shared" si="680"/>
        <v>1</v>
      </c>
    </row>
    <row r="14501" spans="1:12" x14ac:dyDescent="0.25">
      <c r="A14501" s="1">
        <v>42758</v>
      </c>
      <c r="B14501">
        <v>429</v>
      </c>
      <c r="C14501">
        <v>433.75</v>
      </c>
      <c r="D14501">
        <v>427.5</v>
      </c>
      <c r="E14501">
        <v>433.25</v>
      </c>
      <c r="F14501">
        <v>5</v>
      </c>
      <c r="G14501">
        <v>433.25</v>
      </c>
      <c r="H14501">
        <v>48831</v>
      </c>
      <c r="I14501">
        <v>247590</v>
      </c>
      <c r="J14501">
        <f t="shared" si="678"/>
        <v>159.28308823529409</v>
      </c>
      <c r="K14501">
        <f t="shared" si="679"/>
        <v>2017</v>
      </c>
      <c r="L14501">
        <f t="shared" si="680"/>
        <v>1</v>
      </c>
    </row>
    <row r="14502" spans="1:12" x14ac:dyDescent="0.25">
      <c r="A14502" s="1">
        <v>42759</v>
      </c>
      <c r="B14502">
        <v>433</v>
      </c>
      <c r="C14502">
        <v>434.75</v>
      </c>
      <c r="D14502">
        <v>426</v>
      </c>
      <c r="E14502">
        <v>426.5</v>
      </c>
      <c r="F14502">
        <v>6.5</v>
      </c>
      <c r="G14502">
        <v>426.75</v>
      </c>
      <c r="H14502">
        <v>54671</v>
      </c>
      <c r="I14502">
        <v>246292</v>
      </c>
      <c r="J14502">
        <f t="shared" si="678"/>
        <v>156.89338235294119</v>
      </c>
      <c r="K14502">
        <f t="shared" si="679"/>
        <v>2017</v>
      </c>
      <c r="L14502">
        <f t="shared" si="680"/>
        <v>1</v>
      </c>
    </row>
    <row r="14503" spans="1:12" x14ac:dyDescent="0.25">
      <c r="A14503" s="1">
        <v>42760</v>
      </c>
      <c r="B14503">
        <v>425.75</v>
      </c>
      <c r="C14503">
        <v>428.75</v>
      </c>
      <c r="D14503">
        <v>423</v>
      </c>
      <c r="E14503">
        <v>425</v>
      </c>
      <c r="F14503">
        <v>2.25</v>
      </c>
      <c r="G14503">
        <v>424.5</v>
      </c>
      <c r="H14503">
        <v>43401</v>
      </c>
      <c r="I14503">
        <v>246898</v>
      </c>
      <c r="J14503">
        <f t="shared" si="678"/>
        <v>156.06617647058823</v>
      </c>
      <c r="K14503">
        <f t="shared" si="679"/>
        <v>2017</v>
      </c>
      <c r="L14503">
        <f t="shared" si="680"/>
        <v>1</v>
      </c>
    </row>
    <row r="14504" spans="1:12" x14ac:dyDescent="0.25">
      <c r="A14504" s="1">
        <v>42761</v>
      </c>
      <c r="B14504">
        <v>425.25</v>
      </c>
      <c r="C14504">
        <v>430.5</v>
      </c>
      <c r="D14504">
        <v>421.75</v>
      </c>
      <c r="E14504">
        <v>427</v>
      </c>
      <c r="F14504">
        <v>2.5</v>
      </c>
      <c r="G14504">
        <v>427</v>
      </c>
      <c r="H14504">
        <v>55406</v>
      </c>
      <c r="I14504">
        <v>245622</v>
      </c>
      <c r="J14504">
        <f t="shared" si="678"/>
        <v>156.98529411764704</v>
      </c>
      <c r="K14504">
        <f t="shared" si="679"/>
        <v>2017</v>
      </c>
      <c r="L14504">
        <f t="shared" si="680"/>
        <v>1</v>
      </c>
    </row>
    <row r="14505" spans="1:12" x14ac:dyDescent="0.25">
      <c r="A14505" s="1">
        <v>42762</v>
      </c>
      <c r="B14505">
        <v>426.5</v>
      </c>
      <c r="C14505">
        <v>427.5</v>
      </c>
      <c r="D14505">
        <v>419.25</v>
      </c>
      <c r="E14505">
        <v>420.5</v>
      </c>
      <c r="F14505">
        <v>6.5</v>
      </c>
      <c r="G14505">
        <v>420.5</v>
      </c>
      <c r="H14505">
        <v>59296</v>
      </c>
      <c r="I14505">
        <v>245209</v>
      </c>
      <c r="J14505">
        <f t="shared" si="678"/>
        <v>154.59558823529412</v>
      </c>
      <c r="K14505">
        <f t="shared" si="679"/>
        <v>2017</v>
      </c>
      <c r="L14505">
        <f t="shared" si="680"/>
        <v>1</v>
      </c>
    </row>
    <row r="14506" spans="1:12" x14ac:dyDescent="0.25">
      <c r="A14506" s="1">
        <v>42765</v>
      </c>
      <c r="B14506">
        <v>417.5</v>
      </c>
      <c r="C14506">
        <v>419.25</v>
      </c>
      <c r="D14506">
        <v>412.75</v>
      </c>
      <c r="E14506">
        <v>415</v>
      </c>
      <c r="F14506">
        <v>6.5</v>
      </c>
      <c r="G14506">
        <v>414</v>
      </c>
      <c r="H14506">
        <v>56793</v>
      </c>
      <c r="I14506">
        <v>242487</v>
      </c>
      <c r="J14506">
        <f t="shared" si="678"/>
        <v>152.20588235294119</v>
      </c>
      <c r="K14506">
        <f t="shared" si="679"/>
        <v>2017</v>
      </c>
      <c r="L14506">
        <f t="shared" si="680"/>
        <v>1</v>
      </c>
    </row>
    <row r="14507" spans="1:12" x14ac:dyDescent="0.25">
      <c r="A14507" s="1">
        <v>42766</v>
      </c>
      <c r="B14507">
        <v>414</v>
      </c>
      <c r="C14507">
        <v>421.25</v>
      </c>
      <c r="D14507">
        <v>413</v>
      </c>
      <c r="E14507">
        <v>420.5</v>
      </c>
      <c r="F14507">
        <v>6.75</v>
      </c>
      <c r="G14507">
        <v>420.75</v>
      </c>
      <c r="H14507">
        <v>55525</v>
      </c>
      <c r="I14507">
        <v>242276</v>
      </c>
      <c r="J14507">
        <f t="shared" si="678"/>
        <v>154.68749999999997</v>
      </c>
      <c r="K14507">
        <f t="shared" si="679"/>
        <v>2017</v>
      </c>
      <c r="L14507">
        <f t="shared" si="680"/>
        <v>1</v>
      </c>
    </row>
    <row r="14508" spans="1:12" x14ac:dyDescent="0.25">
      <c r="A14508" s="1">
        <v>42767</v>
      </c>
      <c r="B14508">
        <v>421</v>
      </c>
      <c r="C14508">
        <v>434.5</v>
      </c>
      <c r="D14508">
        <v>417</v>
      </c>
      <c r="E14508">
        <v>433</v>
      </c>
      <c r="F14508">
        <v>13</v>
      </c>
      <c r="G14508">
        <v>433.75</v>
      </c>
      <c r="H14508">
        <v>97407</v>
      </c>
      <c r="I14508">
        <v>242522</v>
      </c>
      <c r="J14508">
        <f t="shared" si="678"/>
        <v>159.46691176470588</v>
      </c>
      <c r="K14508">
        <f t="shared" si="679"/>
        <v>2017</v>
      </c>
      <c r="L14508">
        <f t="shared" si="680"/>
        <v>2</v>
      </c>
    </row>
    <row r="14509" spans="1:12" x14ac:dyDescent="0.25">
      <c r="A14509" s="1">
        <v>42768</v>
      </c>
      <c r="B14509">
        <v>432.75</v>
      </c>
      <c r="C14509">
        <v>437.75</v>
      </c>
      <c r="D14509">
        <v>429.75</v>
      </c>
      <c r="E14509">
        <v>434.25</v>
      </c>
      <c r="F14509">
        <v>0.75</v>
      </c>
      <c r="G14509">
        <v>434.5</v>
      </c>
      <c r="H14509">
        <v>70060</v>
      </c>
      <c r="I14509">
        <v>234288</v>
      </c>
      <c r="J14509">
        <f t="shared" si="678"/>
        <v>159.74264705882354</v>
      </c>
      <c r="K14509">
        <f t="shared" si="679"/>
        <v>2017</v>
      </c>
      <c r="L14509">
        <f t="shared" si="680"/>
        <v>2</v>
      </c>
    </row>
    <row r="14510" spans="1:12" x14ac:dyDescent="0.25">
      <c r="A14510" s="1">
        <v>42769</v>
      </c>
      <c r="B14510">
        <v>434.5</v>
      </c>
      <c r="C14510">
        <v>435.75</v>
      </c>
      <c r="D14510">
        <v>429.25</v>
      </c>
      <c r="E14510">
        <v>429.5</v>
      </c>
      <c r="F14510">
        <v>4.25</v>
      </c>
      <c r="G14510">
        <v>430.25</v>
      </c>
      <c r="H14510">
        <v>55589</v>
      </c>
      <c r="I14510">
        <v>228139</v>
      </c>
      <c r="J14510">
        <f t="shared" si="678"/>
        <v>158.18014705882354</v>
      </c>
      <c r="K14510">
        <f t="shared" si="679"/>
        <v>2017</v>
      </c>
      <c r="L14510">
        <f t="shared" si="680"/>
        <v>2</v>
      </c>
    </row>
    <row r="14511" spans="1:12" x14ac:dyDescent="0.25">
      <c r="A14511" s="1">
        <v>42772</v>
      </c>
      <c r="B14511">
        <v>429</v>
      </c>
      <c r="C14511">
        <v>432.25</v>
      </c>
      <c r="D14511">
        <v>422.25</v>
      </c>
      <c r="E14511">
        <v>422.5</v>
      </c>
      <c r="F14511">
        <v>7.75</v>
      </c>
      <c r="G14511">
        <v>422.5</v>
      </c>
      <c r="H14511">
        <v>58474</v>
      </c>
      <c r="I14511">
        <v>223179</v>
      </c>
      <c r="J14511">
        <f t="shared" si="678"/>
        <v>155.33088235294119</v>
      </c>
      <c r="K14511">
        <f t="shared" si="679"/>
        <v>2017</v>
      </c>
      <c r="L14511">
        <f t="shared" si="680"/>
        <v>2</v>
      </c>
    </row>
    <row r="14512" spans="1:12" x14ac:dyDescent="0.25">
      <c r="A14512" s="1">
        <v>42773</v>
      </c>
      <c r="B14512">
        <v>422.5</v>
      </c>
      <c r="C14512">
        <v>431</v>
      </c>
      <c r="D14512">
        <v>419.75</v>
      </c>
      <c r="E14512">
        <v>430.5</v>
      </c>
      <c r="F14512">
        <v>8.25</v>
      </c>
      <c r="G14512">
        <v>430.75</v>
      </c>
      <c r="H14512">
        <v>99600</v>
      </c>
      <c r="I14512">
        <v>217422</v>
      </c>
      <c r="J14512">
        <f t="shared" si="678"/>
        <v>158.3639705882353</v>
      </c>
      <c r="K14512">
        <f t="shared" si="679"/>
        <v>2017</v>
      </c>
      <c r="L14512">
        <f t="shared" si="680"/>
        <v>2</v>
      </c>
    </row>
    <row r="14513" spans="1:12" x14ac:dyDescent="0.25">
      <c r="A14513" s="1">
        <v>42774</v>
      </c>
      <c r="B14513">
        <v>430.5</v>
      </c>
      <c r="C14513">
        <v>433.25</v>
      </c>
      <c r="D14513">
        <v>427.5</v>
      </c>
      <c r="E14513">
        <v>432.5</v>
      </c>
      <c r="F14513">
        <v>1.75</v>
      </c>
      <c r="G14513">
        <v>432.5</v>
      </c>
      <c r="H14513">
        <v>88343</v>
      </c>
      <c r="I14513">
        <v>200358</v>
      </c>
      <c r="J14513">
        <f t="shared" si="678"/>
        <v>159.00735294117646</v>
      </c>
      <c r="K14513">
        <f t="shared" si="679"/>
        <v>2017</v>
      </c>
      <c r="L14513">
        <f t="shared" si="680"/>
        <v>2</v>
      </c>
    </row>
    <row r="14514" spans="1:12" x14ac:dyDescent="0.25">
      <c r="A14514" s="1">
        <v>42775</v>
      </c>
      <c r="B14514">
        <v>430.5</v>
      </c>
      <c r="C14514">
        <v>444</v>
      </c>
      <c r="D14514">
        <v>429.5</v>
      </c>
      <c r="E14514">
        <v>442.25</v>
      </c>
      <c r="F14514">
        <v>11</v>
      </c>
      <c r="G14514">
        <v>443.5</v>
      </c>
      <c r="H14514">
        <v>144755</v>
      </c>
      <c r="I14514">
        <v>179982</v>
      </c>
      <c r="J14514">
        <f t="shared" si="678"/>
        <v>163.05147058823528</v>
      </c>
      <c r="K14514">
        <f t="shared" si="679"/>
        <v>2017</v>
      </c>
      <c r="L14514">
        <f t="shared" si="680"/>
        <v>2</v>
      </c>
    </row>
    <row r="14515" spans="1:12" x14ac:dyDescent="0.25">
      <c r="A14515" s="1">
        <v>42776</v>
      </c>
      <c r="B14515">
        <v>442.5</v>
      </c>
      <c r="C14515">
        <v>450.75</v>
      </c>
      <c r="D14515">
        <v>441</v>
      </c>
      <c r="E14515">
        <v>447.5</v>
      </c>
      <c r="F14515">
        <v>5.5</v>
      </c>
      <c r="G14515">
        <v>449</v>
      </c>
      <c r="H14515">
        <v>119899</v>
      </c>
      <c r="I14515">
        <v>165812</v>
      </c>
      <c r="J14515">
        <f t="shared" si="678"/>
        <v>165.0735294117647</v>
      </c>
      <c r="K14515">
        <f t="shared" si="679"/>
        <v>2017</v>
      </c>
      <c r="L14515">
        <f t="shared" si="680"/>
        <v>2</v>
      </c>
    </row>
    <row r="14516" spans="1:12" x14ac:dyDescent="0.25">
      <c r="A14516" s="1">
        <v>42779</v>
      </c>
      <c r="B14516">
        <v>447.75</v>
      </c>
      <c r="C14516">
        <v>456</v>
      </c>
      <c r="D14516">
        <v>444.25</v>
      </c>
      <c r="E14516">
        <v>451.25</v>
      </c>
      <c r="F14516">
        <v>3.25</v>
      </c>
      <c r="G14516">
        <v>452.25</v>
      </c>
      <c r="H14516">
        <v>111354</v>
      </c>
      <c r="I14516">
        <v>151655</v>
      </c>
      <c r="J14516">
        <f t="shared" si="678"/>
        <v>166.26838235294119</v>
      </c>
      <c r="K14516">
        <f t="shared" si="679"/>
        <v>2017</v>
      </c>
      <c r="L14516">
        <f t="shared" si="680"/>
        <v>2</v>
      </c>
    </row>
    <row r="14517" spans="1:12" x14ac:dyDescent="0.25">
      <c r="A14517" s="1">
        <v>42780</v>
      </c>
      <c r="B14517">
        <v>450.5</v>
      </c>
      <c r="C14517">
        <v>452</v>
      </c>
      <c r="D14517">
        <v>446.25</v>
      </c>
      <c r="E14517">
        <v>449.25</v>
      </c>
      <c r="F14517">
        <v>2.75</v>
      </c>
      <c r="G14517">
        <v>449.5</v>
      </c>
      <c r="H14517">
        <v>62444</v>
      </c>
      <c r="I14517">
        <v>135302</v>
      </c>
      <c r="J14517">
        <f t="shared" si="678"/>
        <v>165.25735294117646</v>
      </c>
      <c r="K14517">
        <f t="shared" si="679"/>
        <v>2017</v>
      </c>
      <c r="L14517">
        <f t="shared" si="680"/>
        <v>2</v>
      </c>
    </row>
    <row r="14518" spans="1:12" x14ac:dyDescent="0.25">
      <c r="A14518" s="1">
        <v>42781</v>
      </c>
      <c r="B14518">
        <v>449</v>
      </c>
      <c r="C14518">
        <v>455.5</v>
      </c>
      <c r="D14518">
        <v>446.25</v>
      </c>
      <c r="E14518">
        <v>453</v>
      </c>
      <c r="F14518">
        <v>5.25</v>
      </c>
      <c r="G14518">
        <v>454.75</v>
      </c>
      <c r="H14518">
        <v>52993</v>
      </c>
      <c r="I14518">
        <v>127371</v>
      </c>
      <c r="J14518">
        <f t="shared" si="678"/>
        <v>167.1875</v>
      </c>
      <c r="K14518">
        <f t="shared" si="679"/>
        <v>2017</v>
      </c>
      <c r="L14518">
        <f t="shared" si="680"/>
        <v>2</v>
      </c>
    </row>
    <row r="14519" spans="1:12" x14ac:dyDescent="0.25">
      <c r="A14519" s="1">
        <v>42782</v>
      </c>
      <c r="B14519">
        <v>453.5</v>
      </c>
      <c r="C14519">
        <v>464.25</v>
      </c>
      <c r="D14519">
        <v>445.25</v>
      </c>
      <c r="E14519">
        <v>445.25</v>
      </c>
      <c r="F14519">
        <v>7</v>
      </c>
      <c r="G14519">
        <v>447.75</v>
      </c>
      <c r="H14519">
        <v>90174</v>
      </c>
      <c r="I14519">
        <v>122670</v>
      </c>
      <c r="J14519">
        <f t="shared" si="678"/>
        <v>164.6139705882353</v>
      </c>
      <c r="K14519">
        <f t="shared" si="679"/>
        <v>2017</v>
      </c>
      <c r="L14519">
        <f t="shared" si="680"/>
        <v>2</v>
      </c>
    </row>
    <row r="14520" spans="1:12" x14ac:dyDescent="0.25">
      <c r="A14520" s="1">
        <v>42783</v>
      </c>
      <c r="B14520">
        <v>445.5</v>
      </c>
      <c r="C14520">
        <v>447.5</v>
      </c>
      <c r="D14520">
        <v>440.25</v>
      </c>
      <c r="E14520">
        <v>442.5</v>
      </c>
      <c r="F14520">
        <v>6.75</v>
      </c>
      <c r="G14520">
        <v>441</v>
      </c>
      <c r="H14520">
        <v>64868</v>
      </c>
      <c r="I14520">
        <v>113609</v>
      </c>
      <c r="J14520">
        <f t="shared" si="678"/>
        <v>162.13235294117646</v>
      </c>
      <c r="K14520">
        <f t="shared" si="679"/>
        <v>2017</v>
      </c>
      <c r="L14520">
        <f t="shared" si="680"/>
        <v>2</v>
      </c>
    </row>
    <row r="14521" spans="1:12" x14ac:dyDescent="0.25">
      <c r="A14521" s="1">
        <v>42787</v>
      </c>
      <c r="B14521">
        <v>439.75</v>
      </c>
      <c r="C14521">
        <v>440.75</v>
      </c>
      <c r="D14521">
        <v>435</v>
      </c>
      <c r="E14521">
        <v>436.25</v>
      </c>
      <c r="F14521">
        <v>5</v>
      </c>
      <c r="G14521">
        <v>436</v>
      </c>
      <c r="H14521">
        <v>53251</v>
      </c>
      <c r="I14521">
        <v>99569</v>
      </c>
      <c r="J14521">
        <f t="shared" si="678"/>
        <v>160.29411764705881</v>
      </c>
      <c r="K14521">
        <f t="shared" si="679"/>
        <v>2017</v>
      </c>
      <c r="L14521">
        <f t="shared" si="680"/>
        <v>2</v>
      </c>
    </row>
    <row r="14522" spans="1:12" x14ac:dyDescent="0.25">
      <c r="A14522" s="1">
        <v>42788</v>
      </c>
      <c r="B14522">
        <v>436</v>
      </c>
      <c r="C14522">
        <v>443</v>
      </c>
      <c r="D14522">
        <v>435.25</v>
      </c>
      <c r="E14522">
        <v>442</v>
      </c>
      <c r="F14522">
        <v>5.25</v>
      </c>
      <c r="G14522">
        <v>441.25</v>
      </c>
      <c r="H14522">
        <v>45535</v>
      </c>
      <c r="I14522">
        <v>84430</v>
      </c>
      <c r="J14522">
        <f t="shared" si="678"/>
        <v>162.22426470588235</v>
      </c>
      <c r="K14522">
        <f t="shared" si="679"/>
        <v>2017</v>
      </c>
      <c r="L14522">
        <f t="shared" si="680"/>
        <v>2</v>
      </c>
    </row>
    <row r="14523" spans="1:12" x14ac:dyDescent="0.25">
      <c r="A14523" s="1">
        <v>42789</v>
      </c>
      <c r="B14523">
        <v>441.25</v>
      </c>
      <c r="C14523">
        <v>444.25</v>
      </c>
      <c r="D14523">
        <v>436.25</v>
      </c>
      <c r="E14523">
        <v>439</v>
      </c>
      <c r="F14523">
        <v>3.25</v>
      </c>
      <c r="G14523">
        <v>438</v>
      </c>
      <c r="H14523">
        <v>32341</v>
      </c>
      <c r="I14523">
        <v>68404</v>
      </c>
      <c r="J14523">
        <f t="shared" si="678"/>
        <v>161.02941176470588</v>
      </c>
      <c r="K14523">
        <f t="shared" si="679"/>
        <v>2017</v>
      </c>
      <c r="L14523">
        <f t="shared" si="680"/>
        <v>2</v>
      </c>
    </row>
    <row r="14524" spans="1:12" x14ac:dyDescent="0.25">
      <c r="A14524" s="1">
        <v>42790</v>
      </c>
      <c r="B14524">
        <v>438.25</v>
      </c>
      <c r="C14524">
        <v>438.5</v>
      </c>
      <c r="D14524">
        <v>430</v>
      </c>
      <c r="E14524">
        <v>431</v>
      </c>
      <c r="F14524">
        <v>6.75</v>
      </c>
      <c r="G14524">
        <v>431.25</v>
      </c>
      <c r="H14524">
        <v>41039</v>
      </c>
      <c r="I14524">
        <v>60188</v>
      </c>
      <c r="J14524">
        <f t="shared" si="678"/>
        <v>158.54779411764707</v>
      </c>
      <c r="K14524">
        <f t="shared" si="679"/>
        <v>2017</v>
      </c>
      <c r="L14524">
        <f t="shared" si="680"/>
        <v>2</v>
      </c>
    </row>
    <row r="14525" spans="1:12" x14ac:dyDescent="0.25">
      <c r="A14525" s="1">
        <v>42793</v>
      </c>
      <c r="B14525">
        <v>430</v>
      </c>
      <c r="C14525">
        <v>431</v>
      </c>
      <c r="D14525">
        <v>418.25</v>
      </c>
      <c r="E14525">
        <v>419.5</v>
      </c>
      <c r="F14525">
        <v>12.5</v>
      </c>
      <c r="G14525">
        <v>418.75</v>
      </c>
      <c r="H14525">
        <v>36864</v>
      </c>
      <c r="I14525">
        <v>22595</v>
      </c>
      <c r="J14525">
        <f t="shared" si="678"/>
        <v>153.95220588235293</v>
      </c>
      <c r="K14525">
        <f t="shared" si="679"/>
        <v>2017</v>
      </c>
      <c r="L14525">
        <f t="shared" si="680"/>
        <v>2</v>
      </c>
    </row>
    <row r="14526" spans="1:12" x14ac:dyDescent="0.25">
      <c r="A14526" s="1">
        <v>42794</v>
      </c>
      <c r="B14526">
        <v>420</v>
      </c>
      <c r="C14526">
        <v>435.75</v>
      </c>
      <c r="D14526">
        <v>419.5</v>
      </c>
      <c r="E14526">
        <v>425.25</v>
      </c>
      <c r="F14526">
        <v>6</v>
      </c>
      <c r="G14526">
        <v>424.75</v>
      </c>
      <c r="H14526">
        <v>7861</v>
      </c>
      <c r="I14526">
        <v>6205</v>
      </c>
      <c r="J14526">
        <f t="shared" si="678"/>
        <v>156.15808823529409</v>
      </c>
      <c r="K14526">
        <f t="shared" si="679"/>
        <v>2017</v>
      </c>
      <c r="L14526">
        <f t="shared" si="680"/>
        <v>2</v>
      </c>
    </row>
    <row r="14527" spans="1:12" x14ac:dyDescent="0.25">
      <c r="A14527" s="1">
        <v>42795</v>
      </c>
      <c r="B14527">
        <v>424.25</v>
      </c>
      <c r="C14527">
        <v>435.5</v>
      </c>
      <c r="D14527">
        <v>422.75</v>
      </c>
      <c r="E14527">
        <v>435.25</v>
      </c>
      <c r="F14527">
        <v>10.75</v>
      </c>
      <c r="G14527">
        <v>435.5</v>
      </c>
      <c r="H14527">
        <v>1445</v>
      </c>
      <c r="I14527">
        <v>1670</v>
      </c>
      <c r="J14527">
        <f t="shared" si="678"/>
        <v>160.11029411764707</v>
      </c>
      <c r="K14527">
        <f t="shared" si="679"/>
        <v>2017</v>
      </c>
      <c r="L14527">
        <f t="shared" si="680"/>
        <v>3</v>
      </c>
    </row>
    <row r="14528" spans="1:12" x14ac:dyDescent="0.25">
      <c r="A14528" s="1">
        <v>42796</v>
      </c>
      <c r="B14528">
        <v>436.75</v>
      </c>
      <c r="C14528">
        <v>438</v>
      </c>
      <c r="D14528">
        <v>432</v>
      </c>
      <c r="E14528">
        <v>432.75</v>
      </c>
      <c r="F14528">
        <v>3.5</v>
      </c>
      <c r="G14528">
        <v>432</v>
      </c>
      <c r="H14528">
        <v>948</v>
      </c>
      <c r="I14528">
        <v>1113</v>
      </c>
      <c r="J14528">
        <f t="shared" si="678"/>
        <v>158.8235294117647</v>
      </c>
      <c r="K14528">
        <f t="shared" si="679"/>
        <v>2017</v>
      </c>
      <c r="L14528">
        <f t="shared" si="680"/>
        <v>3</v>
      </c>
    </row>
    <row r="14529" spans="1:12" x14ac:dyDescent="0.25">
      <c r="A14529" s="1">
        <v>42797</v>
      </c>
      <c r="B14529">
        <v>430.25</v>
      </c>
      <c r="C14529">
        <v>434.25</v>
      </c>
      <c r="D14529">
        <v>428.25</v>
      </c>
      <c r="E14529">
        <v>434.25</v>
      </c>
      <c r="F14529">
        <v>1.75</v>
      </c>
      <c r="G14529">
        <v>433.75</v>
      </c>
      <c r="H14529">
        <v>709</v>
      </c>
      <c r="I14529">
        <v>823</v>
      </c>
      <c r="J14529">
        <f t="shared" si="678"/>
        <v>159.46691176470588</v>
      </c>
      <c r="K14529">
        <f t="shared" si="679"/>
        <v>2017</v>
      </c>
      <c r="L14529">
        <f t="shared" si="680"/>
        <v>3</v>
      </c>
    </row>
    <row r="14530" spans="1:12" x14ac:dyDescent="0.25">
      <c r="A14530" s="1">
        <v>42800</v>
      </c>
      <c r="B14530">
        <v>436</v>
      </c>
      <c r="C14530">
        <v>441.75</v>
      </c>
      <c r="D14530">
        <v>436</v>
      </c>
      <c r="E14530">
        <v>439.5</v>
      </c>
      <c r="F14530">
        <v>4.5</v>
      </c>
      <c r="G14530">
        <v>438.25</v>
      </c>
      <c r="H14530">
        <v>587</v>
      </c>
      <c r="I14530">
        <v>474</v>
      </c>
      <c r="J14530">
        <f t="shared" ref="J14530:J14558" si="681">G14530/100*5000/136</f>
        <v>161.12132352941177</v>
      </c>
      <c r="K14530">
        <f t="shared" ref="K14530:K14558" si="682">YEAR(A14530)</f>
        <v>2017</v>
      </c>
      <c r="L14530">
        <f t="shared" ref="L14530:L14558" si="683">MONTH(A14530)</f>
        <v>3</v>
      </c>
    </row>
    <row r="14531" spans="1:12" x14ac:dyDescent="0.25">
      <c r="A14531" s="1">
        <v>42801</v>
      </c>
      <c r="B14531">
        <v>440</v>
      </c>
      <c r="C14531">
        <v>440</v>
      </c>
      <c r="D14531">
        <v>432</v>
      </c>
      <c r="E14531">
        <v>434.75</v>
      </c>
      <c r="F14531">
        <v>2.25</v>
      </c>
      <c r="G14531">
        <v>436</v>
      </c>
      <c r="H14531">
        <v>306</v>
      </c>
      <c r="I14531">
        <v>411</v>
      </c>
      <c r="J14531">
        <f t="shared" si="681"/>
        <v>160.29411764705881</v>
      </c>
      <c r="K14531">
        <f t="shared" si="682"/>
        <v>2017</v>
      </c>
      <c r="L14531">
        <f t="shared" si="683"/>
        <v>3</v>
      </c>
    </row>
    <row r="14532" spans="1:12" x14ac:dyDescent="0.25">
      <c r="A14532" s="1">
        <v>42802</v>
      </c>
      <c r="B14532">
        <v>431.5</v>
      </c>
      <c r="C14532">
        <v>431.5</v>
      </c>
      <c r="D14532">
        <v>426</v>
      </c>
      <c r="E14532">
        <v>426</v>
      </c>
      <c r="F14532">
        <v>8.5</v>
      </c>
      <c r="G14532">
        <v>427.5</v>
      </c>
      <c r="H14532">
        <v>189</v>
      </c>
      <c r="I14532">
        <v>276</v>
      </c>
      <c r="J14532">
        <f t="shared" si="681"/>
        <v>157.16911764705881</v>
      </c>
      <c r="K14532">
        <f t="shared" si="682"/>
        <v>2017</v>
      </c>
      <c r="L14532">
        <f t="shared" si="683"/>
        <v>3</v>
      </c>
    </row>
    <row r="14533" spans="1:12" x14ac:dyDescent="0.25">
      <c r="A14533" s="1">
        <v>42803</v>
      </c>
      <c r="B14533">
        <v>432</v>
      </c>
      <c r="C14533">
        <v>432.5</v>
      </c>
      <c r="D14533">
        <v>425</v>
      </c>
      <c r="E14533">
        <v>426.75</v>
      </c>
      <c r="F14533">
        <v>1.5</v>
      </c>
      <c r="G14533">
        <v>426</v>
      </c>
      <c r="H14533">
        <v>27</v>
      </c>
      <c r="I14533">
        <v>171</v>
      </c>
      <c r="J14533">
        <f t="shared" si="681"/>
        <v>156.61764705882354</v>
      </c>
      <c r="K14533">
        <f t="shared" si="682"/>
        <v>2017</v>
      </c>
      <c r="L14533">
        <f t="shared" si="683"/>
        <v>3</v>
      </c>
    </row>
    <row r="14534" spans="1:12" x14ac:dyDescent="0.25">
      <c r="A14534" s="1">
        <v>42804</v>
      </c>
      <c r="B14534">
        <v>428</v>
      </c>
      <c r="C14534">
        <v>428</v>
      </c>
      <c r="D14534">
        <v>423.75</v>
      </c>
      <c r="E14534">
        <v>423.75</v>
      </c>
      <c r="F14534">
        <v>3.25</v>
      </c>
      <c r="G14534">
        <v>422.75</v>
      </c>
      <c r="H14534">
        <v>14</v>
      </c>
      <c r="I14534">
        <v>37</v>
      </c>
      <c r="J14534">
        <f t="shared" si="681"/>
        <v>155.42279411764707</v>
      </c>
      <c r="K14534">
        <f t="shared" si="682"/>
        <v>2017</v>
      </c>
      <c r="L14534">
        <f t="shared" si="683"/>
        <v>3</v>
      </c>
    </row>
    <row r="14535" spans="1:12" x14ac:dyDescent="0.25">
      <c r="A14535" s="1">
        <v>42807</v>
      </c>
      <c r="B14535">
        <v>419.5</v>
      </c>
      <c r="C14535">
        <v>419.5</v>
      </c>
      <c r="D14535">
        <v>412.5</v>
      </c>
      <c r="E14535">
        <v>413.25</v>
      </c>
      <c r="F14535">
        <v>10.5</v>
      </c>
      <c r="G14535">
        <v>412.25</v>
      </c>
      <c r="H14535">
        <v>49</v>
      </c>
      <c r="I14535">
        <v>18</v>
      </c>
      <c r="J14535">
        <f t="shared" si="681"/>
        <v>151.56249999999997</v>
      </c>
      <c r="K14535">
        <f t="shared" si="682"/>
        <v>2017</v>
      </c>
      <c r="L14535">
        <f t="shared" si="683"/>
        <v>3</v>
      </c>
    </row>
    <row r="14536" spans="1:12" x14ac:dyDescent="0.25">
      <c r="A14536" s="1">
        <v>42808</v>
      </c>
      <c r="B14536">
        <v>412.25</v>
      </c>
      <c r="C14536">
        <v>413</v>
      </c>
      <c r="D14536">
        <v>412</v>
      </c>
      <c r="E14536">
        <v>413</v>
      </c>
      <c r="F14536">
        <v>0.25</v>
      </c>
      <c r="G14536">
        <v>412</v>
      </c>
      <c r="H14536">
        <v>88</v>
      </c>
      <c r="I14536">
        <v>37</v>
      </c>
      <c r="J14536">
        <f t="shared" si="681"/>
        <v>151.47058823529412</v>
      </c>
      <c r="K14536">
        <f t="shared" si="682"/>
        <v>2017</v>
      </c>
      <c r="L14536">
        <f t="shared" si="683"/>
        <v>3</v>
      </c>
    </row>
    <row r="14537" spans="1:12" x14ac:dyDescent="0.25">
      <c r="A14537" s="1">
        <v>42809</v>
      </c>
      <c r="B14537">
        <v>431</v>
      </c>
      <c r="C14537">
        <v>437</v>
      </c>
      <c r="D14537">
        <v>430.5</v>
      </c>
      <c r="E14537">
        <v>436</v>
      </c>
      <c r="F14537">
        <v>5.5</v>
      </c>
      <c r="G14537">
        <v>436</v>
      </c>
      <c r="H14537">
        <v>47046</v>
      </c>
      <c r="I14537">
        <v>230339</v>
      </c>
      <c r="J14537">
        <f t="shared" si="681"/>
        <v>160.29411764705881</v>
      </c>
      <c r="K14537">
        <f t="shared" si="682"/>
        <v>2017</v>
      </c>
      <c r="L14537">
        <f t="shared" si="683"/>
        <v>3</v>
      </c>
    </row>
    <row r="14538" spans="1:12" x14ac:dyDescent="0.25">
      <c r="A14538" s="1">
        <v>42810</v>
      </c>
      <c r="B14538">
        <v>436</v>
      </c>
      <c r="C14538">
        <v>440.75</v>
      </c>
      <c r="D14538">
        <v>434.5</v>
      </c>
      <c r="E14538">
        <v>435.5</v>
      </c>
      <c r="G14538">
        <v>436</v>
      </c>
      <c r="H14538">
        <v>40986</v>
      </c>
      <c r="I14538">
        <v>230589</v>
      </c>
      <c r="J14538">
        <f t="shared" si="681"/>
        <v>160.29411764705881</v>
      </c>
      <c r="K14538">
        <f t="shared" si="682"/>
        <v>2017</v>
      </c>
      <c r="L14538">
        <f t="shared" si="683"/>
        <v>3</v>
      </c>
    </row>
    <row r="14539" spans="1:12" x14ac:dyDescent="0.25">
      <c r="A14539" s="1">
        <v>42811</v>
      </c>
      <c r="B14539">
        <v>434.75</v>
      </c>
      <c r="C14539">
        <v>437.75</v>
      </c>
      <c r="D14539">
        <v>433</v>
      </c>
      <c r="E14539">
        <v>436.5</v>
      </c>
      <c r="F14539">
        <v>0.25</v>
      </c>
      <c r="G14539">
        <v>436.25</v>
      </c>
      <c r="H14539">
        <v>30114</v>
      </c>
      <c r="I14539">
        <v>233896</v>
      </c>
      <c r="J14539">
        <f t="shared" si="681"/>
        <v>160.3860294117647</v>
      </c>
      <c r="K14539">
        <f t="shared" si="682"/>
        <v>2017</v>
      </c>
      <c r="L14539">
        <f t="shared" si="683"/>
        <v>3</v>
      </c>
    </row>
    <row r="14540" spans="1:12" x14ac:dyDescent="0.25">
      <c r="A14540" s="1">
        <v>42814</v>
      </c>
      <c r="B14540">
        <v>439.25</v>
      </c>
      <c r="C14540">
        <v>442.75</v>
      </c>
      <c r="D14540">
        <v>429</v>
      </c>
      <c r="E14540">
        <v>430.25</v>
      </c>
      <c r="F14540">
        <v>6</v>
      </c>
      <c r="G14540">
        <v>430.25</v>
      </c>
      <c r="H14540">
        <v>56337</v>
      </c>
      <c r="I14540">
        <v>238178</v>
      </c>
      <c r="J14540">
        <f t="shared" si="681"/>
        <v>158.18014705882354</v>
      </c>
      <c r="K14540">
        <f t="shared" si="682"/>
        <v>2017</v>
      </c>
      <c r="L14540">
        <f t="shared" si="683"/>
        <v>3</v>
      </c>
    </row>
    <row r="14541" spans="1:12" x14ac:dyDescent="0.25">
      <c r="A14541" s="1">
        <v>42815</v>
      </c>
      <c r="B14541">
        <v>430.5</v>
      </c>
      <c r="C14541">
        <v>430.5</v>
      </c>
      <c r="D14541">
        <v>423</v>
      </c>
      <c r="E14541">
        <v>426</v>
      </c>
      <c r="F14541">
        <v>3.75</v>
      </c>
      <c r="G14541">
        <v>426.5</v>
      </c>
      <c r="H14541">
        <v>61786</v>
      </c>
      <c r="I14541">
        <v>244240</v>
      </c>
      <c r="J14541">
        <f t="shared" si="681"/>
        <v>156.8014705882353</v>
      </c>
      <c r="K14541">
        <f t="shared" si="682"/>
        <v>2017</v>
      </c>
      <c r="L14541">
        <f t="shared" si="683"/>
        <v>3</v>
      </c>
    </row>
    <row r="14542" spans="1:12" x14ac:dyDescent="0.25">
      <c r="A14542" s="1">
        <v>42816</v>
      </c>
      <c r="B14542">
        <v>427</v>
      </c>
      <c r="C14542">
        <v>427.25</v>
      </c>
      <c r="D14542">
        <v>421.25</v>
      </c>
      <c r="E14542">
        <v>421.5</v>
      </c>
      <c r="F14542">
        <v>4.25</v>
      </c>
      <c r="G14542">
        <v>422.25</v>
      </c>
      <c r="H14542">
        <v>50514</v>
      </c>
      <c r="I14542">
        <v>248729</v>
      </c>
      <c r="J14542">
        <f t="shared" si="681"/>
        <v>155.2389705882353</v>
      </c>
      <c r="K14542">
        <f t="shared" si="682"/>
        <v>2017</v>
      </c>
      <c r="L14542">
        <f t="shared" si="683"/>
        <v>3</v>
      </c>
    </row>
    <row r="14543" spans="1:12" x14ac:dyDescent="0.25">
      <c r="A14543" s="1">
        <v>42817</v>
      </c>
      <c r="B14543">
        <v>421.5</v>
      </c>
      <c r="C14543">
        <v>424.75</v>
      </c>
      <c r="D14543">
        <v>420</v>
      </c>
      <c r="E14543">
        <v>421</v>
      </c>
      <c r="F14543">
        <v>1.25</v>
      </c>
      <c r="G14543">
        <v>421</v>
      </c>
      <c r="H14543">
        <v>46354</v>
      </c>
      <c r="I14543">
        <v>254162</v>
      </c>
      <c r="J14543">
        <f t="shared" si="681"/>
        <v>154.77941176470588</v>
      </c>
      <c r="K14543">
        <f t="shared" si="682"/>
        <v>2017</v>
      </c>
      <c r="L14543">
        <f t="shared" si="683"/>
        <v>3</v>
      </c>
    </row>
    <row r="14544" spans="1:12" x14ac:dyDescent="0.25">
      <c r="A14544" s="1">
        <v>42818</v>
      </c>
      <c r="B14544">
        <v>421.5</v>
      </c>
      <c r="C14544">
        <v>426.25</v>
      </c>
      <c r="D14544">
        <v>420.75</v>
      </c>
      <c r="E14544">
        <v>425.25</v>
      </c>
      <c r="F14544">
        <v>3.75</v>
      </c>
      <c r="G14544">
        <v>424.75</v>
      </c>
      <c r="H14544">
        <v>46607</v>
      </c>
      <c r="I14544">
        <v>258685</v>
      </c>
      <c r="J14544">
        <f t="shared" si="681"/>
        <v>156.15808823529409</v>
      </c>
      <c r="K14544">
        <f t="shared" si="682"/>
        <v>2017</v>
      </c>
      <c r="L14544">
        <f t="shared" si="683"/>
        <v>3</v>
      </c>
    </row>
    <row r="14545" spans="1:12" x14ac:dyDescent="0.25">
      <c r="A14545" s="1">
        <v>42821</v>
      </c>
      <c r="B14545">
        <v>426</v>
      </c>
      <c r="C14545">
        <v>426</v>
      </c>
      <c r="D14545">
        <v>418.25</v>
      </c>
      <c r="E14545">
        <v>420</v>
      </c>
      <c r="F14545">
        <v>4</v>
      </c>
      <c r="G14545">
        <v>420.75</v>
      </c>
      <c r="H14545">
        <v>49575</v>
      </c>
      <c r="I14545">
        <v>253461</v>
      </c>
      <c r="J14545">
        <f t="shared" si="681"/>
        <v>154.68749999999997</v>
      </c>
      <c r="K14545">
        <f t="shared" si="682"/>
        <v>2017</v>
      </c>
      <c r="L14545">
        <f t="shared" si="683"/>
        <v>3</v>
      </c>
    </row>
    <row r="14546" spans="1:12" x14ac:dyDescent="0.25">
      <c r="A14546" s="1">
        <v>42822</v>
      </c>
      <c r="B14546">
        <v>421</v>
      </c>
      <c r="C14546">
        <v>425.75</v>
      </c>
      <c r="D14546">
        <v>419.25</v>
      </c>
      <c r="E14546">
        <v>424</v>
      </c>
      <c r="F14546">
        <v>3.75</v>
      </c>
      <c r="G14546">
        <v>424.5</v>
      </c>
      <c r="H14546">
        <v>49684</v>
      </c>
      <c r="I14546">
        <v>256190</v>
      </c>
      <c r="J14546">
        <f t="shared" si="681"/>
        <v>156.06617647058823</v>
      </c>
      <c r="K14546">
        <f t="shared" si="682"/>
        <v>2017</v>
      </c>
      <c r="L14546">
        <f t="shared" si="683"/>
        <v>3</v>
      </c>
    </row>
    <row r="14547" spans="1:12" x14ac:dyDescent="0.25">
      <c r="A14547" s="1">
        <v>42823</v>
      </c>
      <c r="B14547">
        <v>424</v>
      </c>
      <c r="C14547">
        <v>427.5</v>
      </c>
      <c r="D14547">
        <v>422.5</v>
      </c>
      <c r="E14547">
        <v>425.75</v>
      </c>
      <c r="F14547">
        <v>1</v>
      </c>
      <c r="G14547">
        <v>425.5</v>
      </c>
      <c r="H14547">
        <v>47679</v>
      </c>
      <c r="I14547">
        <v>250139</v>
      </c>
      <c r="J14547">
        <f t="shared" si="681"/>
        <v>156.43382352941177</v>
      </c>
      <c r="K14547">
        <f t="shared" si="682"/>
        <v>2017</v>
      </c>
      <c r="L14547">
        <f t="shared" si="683"/>
        <v>3</v>
      </c>
    </row>
    <row r="14548" spans="1:12" x14ac:dyDescent="0.25">
      <c r="A14548" s="1">
        <v>42824</v>
      </c>
      <c r="B14548">
        <v>425.5</v>
      </c>
      <c r="C14548">
        <v>426.25</v>
      </c>
      <c r="D14548">
        <v>419.5</v>
      </c>
      <c r="E14548">
        <v>420.25</v>
      </c>
      <c r="F14548">
        <v>4.5</v>
      </c>
      <c r="G14548">
        <v>421</v>
      </c>
      <c r="H14548">
        <v>51450</v>
      </c>
      <c r="I14548">
        <v>247022</v>
      </c>
      <c r="J14548">
        <f t="shared" si="681"/>
        <v>154.77941176470588</v>
      </c>
      <c r="K14548">
        <f t="shared" si="682"/>
        <v>2017</v>
      </c>
      <c r="L14548">
        <f t="shared" si="683"/>
        <v>3</v>
      </c>
    </row>
    <row r="14549" spans="1:12" x14ac:dyDescent="0.25">
      <c r="A14549" s="1">
        <v>42825</v>
      </c>
      <c r="B14549">
        <v>422</v>
      </c>
      <c r="C14549">
        <v>432.25</v>
      </c>
      <c r="D14549">
        <v>416.5</v>
      </c>
      <c r="E14549">
        <v>426.5</v>
      </c>
      <c r="F14549">
        <v>5.5</v>
      </c>
      <c r="G14549">
        <v>426.5</v>
      </c>
      <c r="H14549">
        <v>93283</v>
      </c>
      <c r="I14549">
        <v>249179</v>
      </c>
      <c r="J14549">
        <f t="shared" si="681"/>
        <v>156.8014705882353</v>
      </c>
      <c r="K14549">
        <f t="shared" si="682"/>
        <v>2017</v>
      </c>
      <c r="L14549">
        <f t="shared" si="683"/>
        <v>3</v>
      </c>
    </row>
    <row r="14550" spans="1:12" x14ac:dyDescent="0.25">
      <c r="A14550" s="1">
        <v>42828</v>
      </c>
      <c r="B14550">
        <v>430.25</v>
      </c>
      <c r="C14550">
        <v>434</v>
      </c>
      <c r="D14550">
        <v>427</v>
      </c>
      <c r="E14550">
        <v>427.5</v>
      </c>
      <c r="F14550">
        <v>1.25</v>
      </c>
      <c r="G14550">
        <v>427.75</v>
      </c>
      <c r="H14550">
        <v>68863</v>
      </c>
      <c r="I14550">
        <v>247338</v>
      </c>
      <c r="J14550">
        <f t="shared" si="681"/>
        <v>157.2610294117647</v>
      </c>
      <c r="K14550">
        <f t="shared" si="682"/>
        <v>2017</v>
      </c>
      <c r="L14550">
        <f t="shared" si="683"/>
        <v>4</v>
      </c>
    </row>
    <row r="14551" spans="1:12" x14ac:dyDescent="0.25">
      <c r="A14551" s="1">
        <v>42829</v>
      </c>
      <c r="B14551">
        <v>426.75</v>
      </c>
      <c r="C14551">
        <v>432.25</v>
      </c>
      <c r="D14551">
        <v>425.75</v>
      </c>
      <c r="E14551">
        <v>427</v>
      </c>
      <c r="F14551">
        <v>0.75</v>
      </c>
      <c r="G14551">
        <v>427</v>
      </c>
      <c r="H14551">
        <v>57424</v>
      </c>
      <c r="I14551">
        <v>240474</v>
      </c>
      <c r="J14551">
        <f t="shared" si="681"/>
        <v>156.98529411764704</v>
      </c>
      <c r="K14551">
        <f t="shared" si="682"/>
        <v>2017</v>
      </c>
      <c r="L14551">
        <f t="shared" si="683"/>
        <v>4</v>
      </c>
    </row>
    <row r="14552" spans="1:12" x14ac:dyDescent="0.25">
      <c r="A14552" s="1">
        <v>42830</v>
      </c>
      <c r="B14552">
        <v>427.25</v>
      </c>
      <c r="C14552">
        <v>430.5</v>
      </c>
      <c r="D14552">
        <v>425</v>
      </c>
      <c r="E14552">
        <v>429</v>
      </c>
      <c r="F14552">
        <v>2.75</v>
      </c>
      <c r="G14552">
        <v>429.75</v>
      </c>
      <c r="H14552">
        <v>66496</v>
      </c>
      <c r="I14552">
        <v>236669</v>
      </c>
      <c r="J14552">
        <f t="shared" si="681"/>
        <v>157.99632352941177</v>
      </c>
      <c r="K14552">
        <f t="shared" si="682"/>
        <v>2017</v>
      </c>
      <c r="L14552">
        <f t="shared" si="683"/>
        <v>4</v>
      </c>
    </row>
    <row r="14553" spans="1:12" x14ac:dyDescent="0.25">
      <c r="A14553" s="1">
        <v>42831</v>
      </c>
      <c r="B14553">
        <v>429</v>
      </c>
      <c r="C14553">
        <v>430.75</v>
      </c>
      <c r="D14553">
        <v>421.75</v>
      </c>
      <c r="E14553">
        <v>422.5</v>
      </c>
      <c r="F14553">
        <v>6.5</v>
      </c>
      <c r="G14553">
        <v>423.25</v>
      </c>
      <c r="H14553">
        <v>48505</v>
      </c>
      <c r="I14553">
        <v>233424</v>
      </c>
      <c r="J14553">
        <f t="shared" si="681"/>
        <v>155.60661764705881</v>
      </c>
      <c r="K14553">
        <f t="shared" si="682"/>
        <v>2017</v>
      </c>
      <c r="L14553">
        <f t="shared" si="683"/>
        <v>4</v>
      </c>
    </row>
    <row r="14554" spans="1:12" x14ac:dyDescent="0.25">
      <c r="A14554" s="1">
        <v>42832</v>
      </c>
      <c r="B14554">
        <v>422.75</v>
      </c>
      <c r="C14554">
        <v>425.25</v>
      </c>
      <c r="D14554">
        <v>419.5</v>
      </c>
      <c r="E14554">
        <v>425</v>
      </c>
      <c r="F14554">
        <v>0.75</v>
      </c>
      <c r="G14554">
        <v>424</v>
      </c>
      <c r="H14554">
        <v>83476</v>
      </c>
      <c r="I14554">
        <v>234632</v>
      </c>
      <c r="J14554">
        <f t="shared" si="681"/>
        <v>155.88235294117646</v>
      </c>
      <c r="K14554">
        <f t="shared" si="682"/>
        <v>2017</v>
      </c>
      <c r="L14554">
        <f t="shared" si="683"/>
        <v>4</v>
      </c>
    </row>
    <row r="14555" spans="1:12" x14ac:dyDescent="0.25">
      <c r="A14555" s="1">
        <v>42835</v>
      </c>
      <c r="B14555">
        <v>423.75</v>
      </c>
      <c r="C14555">
        <v>429</v>
      </c>
      <c r="D14555">
        <v>422.5</v>
      </c>
      <c r="E14555">
        <v>428.25</v>
      </c>
      <c r="F14555">
        <v>4.75</v>
      </c>
      <c r="G14555">
        <v>428.75</v>
      </c>
      <c r="H14555">
        <v>77004</v>
      </c>
      <c r="I14555">
        <v>216705</v>
      </c>
      <c r="J14555">
        <f t="shared" si="681"/>
        <v>157.62867647058823</v>
      </c>
      <c r="K14555">
        <f t="shared" si="682"/>
        <v>2017</v>
      </c>
      <c r="L14555">
        <f t="shared" si="683"/>
        <v>4</v>
      </c>
    </row>
    <row r="14556" spans="1:12" x14ac:dyDescent="0.25">
      <c r="A14556" s="1">
        <v>42836</v>
      </c>
      <c r="B14556">
        <v>428</v>
      </c>
      <c r="C14556">
        <v>434.75</v>
      </c>
      <c r="D14556">
        <v>423.75</v>
      </c>
      <c r="E14556">
        <v>432.25</v>
      </c>
      <c r="F14556">
        <v>4.5</v>
      </c>
      <c r="G14556">
        <v>433.25</v>
      </c>
      <c r="H14556">
        <v>136938</v>
      </c>
      <c r="I14556">
        <v>199774</v>
      </c>
      <c r="J14556">
        <f t="shared" si="681"/>
        <v>159.28308823529409</v>
      </c>
      <c r="K14556">
        <f t="shared" si="682"/>
        <v>2017</v>
      </c>
      <c r="L14556">
        <f t="shared" si="683"/>
        <v>4</v>
      </c>
    </row>
    <row r="14557" spans="1:12" x14ac:dyDescent="0.25">
      <c r="A14557" s="1">
        <v>42837</v>
      </c>
      <c r="B14557">
        <v>433.75</v>
      </c>
      <c r="C14557">
        <v>436.5</v>
      </c>
      <c r="D14557">
        <v>431.5</v>
      </c>
      <c r="E14557">
        <v>433.25</v>
      </c>
      <c r="G14557">
        <v>433.25</v>
      </c>
      <c r="H14557">
        <v>104895</v>
      </c>
      <c r="I14557">
        <v>172115</v>
      </c>
      <c r="J14557">
        <f t="shared" si="681"/>
        <v>159.28308823529409</v>
      </c>
      <c r="K14557">
        <f t="shared" si="682"/>
        <v>2017</v>
      </c>
      <c r="L14557">
        <f t="shared" si="683"/>
        <v>4</v>
      </c>
    </row>
    <row r="14558" spans="1:12" x14ac:dyDescent="0.25">
      <c r="A14558" s="1">
        <v>42838</v>
      </c>
      <c r="B14558">
        <v>432.5</v>
      </c>
      <c r="C14558">
        <v>436</v>
      </c>
      <c r="D14558">
        <v>428.75</v>
      </c>
      <c r="E14558">
        <v>429.25</v>
      </c>
      <c r="F14558">
        <v>3.5</v>
      </c>
      <c r="G14558">
        <v>429.75</v>
      </c>
      <c r="H14558">
        <v>96527</v>
      </c>
      <c r="I14558">
        <v>148759</v>
      </c>
      <c r="J14558">
        <f t="shared" si="681"/>
        <v>157.99632352941177</v>
      </c>
      <c r="K14558">
        <f t="shared" si="682"/>
        <v>2017</v>
      </c>
      <c r="L14558">
        <f t="shared" si="683"/>
        <v>4</v>
      </c>
    </row>
  </sheetData>
  <autoFilter ref="A1:M14558"/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0"/>
  <sheetViews>
    <sheetView workbookViewId="0">
      <pane xSplit="1" ySplit="1" topLeftCell="B1213" activePane="bottomRight" state="frozen"/>
      <selection activeCell="J14558" sqref="J14558"/>
      <selection pane="topRight" activeCell="J14558" sqref="J14558"/>
      <selection pane="bottomLeft" activeCell="J14558" sqref="J14558"/>
      <selection pane="bottomRight" activeCell="J14558" sqref="J14558"/>
    </sheetView>
  </sheetViews>
  <sheetFormatPr defaultRowHeight="13.2" x14ac:dyDescent="0.25"/>
  <cols>
    <col min="1" max="1" width="10.33203125" style="1" bestFit="1" customWidth="1"/>
    <col min="2" max="12" width="10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6</v>
      </c>
      <c r="F1" t="s">
        <v>5</v>
      </c>
      <c r="G1" t="s">
        <v>44</v>
      </c>
      <c r="H1" t="s">
        <v>7</v>
      </c>
      <c r="I1" t="s">
        <v>45</v>
      </c>
      <c r="J1" t="s">
        <v>46</v>
      </c>
      <c r="K1" t="s">
        <v>47</v>
      </c>
      <c r="L1" t="s">
        <v>48</v>
      </c>
      <c r="M1" t="s">
        <v>9</v>
      </c>
      <c r="N1" t="s">
        <v>10</v>
      </c>
      <c r="O1" t="s">
        <v>11</v>
      </c>
      <c r="P1" s="13" t="s">
        <v>49</v>
      </c>
    </row>
    <row r="2" spans="1:16" x14ac:dyDescent="0.25">
      <c r="A2" s="1">
        <v>41040</v>
      </c>
      <c r="B2">
        <v>581</v>
      </c>
      <c r="C2">
        <v>581</v>
      </c>
      <c r="D2">
        <v>581</v>
      </c>
      <c r="E2">
        <v>581</v>
      </c>
      <c r="M2">
        <f t="shared" ref="M2:M65" si="0">E2/100*5000/127</f>
        <v>228.74015748031493</v>
      </c>
      <c r="N2">
        <f t="shared" ref="N2:N65" si="1">YEAR(A2)</f>
        <v>2012</v>
      </c>
      <c r="O2">
        <f t="shared" ref="O2:O65" si="2">MONTH(A2)</f>
        <v>5</v>
      </c>
    </row>
    <row r="3" spans="1:16" x14ac:dyDescent="0.25">
      <c r="A3" s="1">
        <v>41043</v>
      </c>
      <c r="B3">
        <v>582.5</v>
      </c>
      <c r="C3">
        <v>585.75</v>
      </c>
      <c r="D3">
        <v>579.25</v>
      </c>
      <c r="E3">
        <v>583</v>
      </c>
      <c r="F3">
        <v>2</v>
      </c>
      <c r="H3">
        <v>315</v>
      </c>
      <c r="I3">
        <v>0</v>
      </c>
      <c r="L3">
        <v>100</v>
      </c>
      <c r="M3">
        <f t="shared" si="0"/>
        <v>229.5275590551181</v>
      </c>
      <c r="N3">
        <f t="shared" si="1"/>
        <v>2012</v>
      </c>
      <c r="O3">
        <f t="shared" si="2"/>
        <v>5</v>
      </c>
    </row>
    <row r="4" spans="1:16" x14ac:dyDescent="0.25">
      <c r="A4" s="1">
        <v>41044</v>
      </c>
      <c r="B4">
        <v>581.75</v>
      </c>
      <c r="C4">
        <v>598</v>
      </c>
      <c r="D4">
        <v>581.75</v>
      </c>
      <c r="E4">
        <v>597.25</v>
      </c>
      <c r="F4">
        <v>14.25</v>
      </c>
      <c r="H4">
        <v>514</v>
      </c>
      <c r="I4">
        <v>159</v>
      </c>
      <c r="L4">
        <v>38</v>
      </c>
      <c r="M4">
        <f t="shared" si="0"/>
        <v>235.13779527559055</v>
      </c>
      <c r="N4">
        <f t="shared" si="1"/>
        <v>2012</v>
      </c>
      <c r="O4">
        <f t="shared" si="2"/>
        <v>5</v>
      </c>
    </row>
    <row r="5" spans="1:16" x14ac:dyDescent="0.25">
      <c r="A5" s="1">
        <v>41045</v>
      </c>
      <c r="B5">
        <v>597.25</v>
      </c>
      <c r="C5">
        <v>619.75</v>
      </c>
      <c r="D5">
        <v>592.75</v>
      </c>
      <c r="E5">
        <v>620</v>
      </c>
      <c r="F5">
        <v>22.75</v>
      </c>
      <c r="H5">
        <v>753</v>
      </c>
      <c r="I5">
        <v>256</v>
      </c>
      <c r="L5">
        <v>16</v>
      </c>
      <c r="M5">
        <f t="shared" si="0"/>
        <v>244.09448818897638</v>
      </c>
      <c r="N5">
        <f t="shared" si="1"/>
        <v>2012</v>
      </c>
      <c r="O5">
        <f t="shared" si="2"/>
        <v>5</v>
      </c>
    </row>
    <row r="6" spans="1:16" x14ac:dyDescent="0.25">
      <c r="A6" s="1">
        <v>41046</v>
      </c>
      <c r="B6">
        <v>620.5</v>
      </c>
      <c r="C6">
        <v>626.25</v>
      </c>
      <c r="D6">
        <v>616.25</v>
      </c>
      <c r="E6">
        <v>625</v>
      </c>
      <c r="F6">
        <v>5</v>
      </c>
      <c r="H6">
        <v>423</v>
      </c>
      <c r="I6">
        <v>307</v>
      </c>
      <c r="M6">
        <f t="shared" si="0"/>
        <v>246.06299212598427</v>
      </c>
      <c r="N6">
        <f t="shared" si="1"/>
        <v>2012</v>
      </c>
      <c r="O6">
        <f t="shared" si="2"/>
        <v>5</v>
      </c>
    </row>
    <row r="7" spans="1:16" x14ac:dyDescent="0.25">
      <c r="A7" s="1">
        <v>41047</v>
      </c>
      <c r="B7">
        <v>620.5</v>
      </c>
      <c r="C7">
        <v>638.25</v>
      </c>
      <c r="D7">
        <v>620.25</v>
      </c>
      <c r="E7">
        <v>635.5</v>
      </c>
      <c r="F7">
        <v>10.5</v>
      </c>
      <c r="H7">
        <v>246</v>
      </c>
      <c r="I7">
        <v>296</v>
      </c>
      <c r="M7">
        <f t="shared" si="0"/>
        <v>250.19685039370083</v>
      </c>
      <c r="N7">
        <f t="shared" si="1"/>
        <v>2012</v>
      </c>
      <c r="O7">
        <f t="shared" si="2"/>
        <v>5</v>
      </c>
    </row>
    <row r="8" spans="1:16" x14ac:dyDescent="0.25">
      <c r="A8" s="1">
        <v>41050</v>
      </c>
      <c r="B8">
        <v>638.25</v>
      </c>
      <c r="C8">
        <v>643.5</v>
      </c>
      <c r="D8">
        <v>631</v>
      </c>
      <c r="E8">
        <v>633</v>
      </c>
      <c r="F8">
        <v>-2.5</v>
      </c>
      <c r="H8">
        <v>232</v>
      </c>
      <c r="I8">
        <v>302</v>
      </c>
      <c r="M8">
        <f t="shared" si="0"/>
        <v>249.21259842519686</v>
      </c>
      <c r="N8">
        <f t="shared" si="1"/>
        <v>2012</v>
      </c>
      <c r="O8">
        <f t="shared" si="2"/>
        <v>5</v>
      </c>
    </row>
    <row r="9" spans="1:16" x14ac:dyDescent="0.25">
      <c r="A9" s="1">
        <v>41051</v>
      </c>
      <c r="B9">
        <v>628.5</v>
      </c>
      <c r="C9">
        <v>634.25</v>
      </c>
      <c r="D9">
        <v>595.5</v>
      </c>
      <c r="E9">
        <v>597</v>
      </c>
      <c r="F9">
        <v>-36</v>
      </c>
      <c r="H9">
        <v>508</v>
      </c>
      <c r="I9">
        <v>305</v>
      </c>
      <c r="M9">
        <f t="shared" si="0"/>
        <v>235.03937007874015</v>
      </c>
      <c r="N9">
        <f t="shared" si="1"/>
        <v>2012</v>
      </c>
      <c r="O9">
        <f t="shared" si="2"/>
        <v>5</v>
      </c>
    </row>
    <row r="10" spans="1:16" x14ac:dyDescent="0.25">
      <c r="A10" s="1">
        <v>41052</v>
      </c>
      <c r="B10">
        <v>602.75</v>
      </c>
      <c r="C10">
        <v>610.75</v>
      </c>
      <c r="D10">
        <v>589</v>
      </c>
      <c r="E10">
        <v>603.5</v>
      </c>
      <c r="F10">
        <v>6.5</v>
      </c>
      <c r="H10">
        <v>882</v>
      </c>
      <c r="I10">
        <v>277</v>
      </c>
      <c r="M10">
        <f t="shared" si="0"/>
        <v>237.5984251968504</v>
      </c>
      <c r="N10">
        <f t="shared" si="1"/>
        <v>2012</v>
      </c>
      <c r="O10">
        <f t="shared" si="2"/>
        <v>5</v>
      </c>
    </row>
    <row r="11" spans="1:16" x14ac:dyDescent="0.25">
      <c r="A11" s="1">
        <v>41053</v>
      </c>
      <c r="B11">
        <v>607.5</v>
      </c>
      <c r="C11">
        <v>608.75</v>
      </c>
      <c r="D11">
        <v>577.25</v>
      </c>
      <c r="E11">
        <v>578.5</v>
      </c>
      <c r="F11">
        <v>-25</v>
      </c>
      <c r="H11">
        <v>727</v>
      </c>
      <c r="I11">
        <v>299</v>
      </c>
      <c r="M11">
        <f t="shared" si="0"/>
        <v>227.75590551181102</v>
      </c>
      <c r="N11">
        <f t="shared" si="1"/>
        <v>2012</v>
      </c>
      <c r="O11">
        <f t="shared" si="2"/>
        <v>5</v>
      </c>
    </row>
    <row r="12" spans="1:16" x14ac:dyDescent="0.25">
      <c r="A12" s="1">
        <v>41054</v>
      </c>
      <c r="B12">
        <v>583</v>
      </c>
      <c r="C12">
        <v>589.25</v>
      </c>
      <c r="D12">
        <v>574</v>
      </c>
      <c r="E12">
        <v>578.5</v>
      </c>
      <c r="F12">
        <v>0</v>
      </c>
      <c r="H12">
        <v>359</v>
      </c>
      <c r="I12">
        <v>284</v>
      </c>
      <c r="L12">
        <v>16</v>
      </c>
      <c r="M12">
        <f t="shared" si="0"/>
        <v>227.75590551181102</v>
      </c>
      <c r="N12">
        <f t="shared" si="1"/>
        <v>2012</v>
      </c>
      <c r="O12">
        <f t="shared" si="2"/>
        <v>5</v>
      </c>
    </row>
    <row r="13" spans="1:16" x14ac:dyDescent="0.25">
      <c r="A13" s="1">
        <v>41058</v>
      </c>
      <c r="B13">
        <v>580.5</v>
      </c>
      <c r="C13">
        <v>582</v>
      </c>
      <c r="D13">
        <v>557.5</v>
      </c>
      <c r="E13">
        <v>562.5</v>
      </c>
      <c r="H13">
        <v>685</v>
      </c>
      <c r="I13">
        <v>309</v>
      </c>
      <c r="M13">
        <f t="shared" si="0"/>
        <v>221.45669291338584</v>
      </c>
      <c r="N13">
        <f t="shared" si="1"/>
        <v>2012</v>
      </c>
      <c r="O13">
        <f t="shared" si="2"/>
        <v>5</v>
      </c>
    </row>
    <row r="14" spans="1:16" x14ac:dyDescent="0.25">
      <c r="A14" s="1">
        <v>41059</v>
      </c>
      <c r="B14">
        <v>562.5</v>
      </c>
      <c r="C14">
        <v>566.5</v>
      </c>
      <c r="D14">
        <v>553.25</v>
      </c>
      <c r="E14">
        <v>559.5</v>
      </c>
      <c r="F14">
        <v>-3</v>
      </c>
      <c r="H14">
        <v>506</v>
      </c>
      <c r="I14">
        <v>339</v>
      </c>
      <c r="M14">
        <f t="shared" si="0"/>
        <v>220.2755905511811</v>
      </c>
      <c r="N14">
        <f t="shared" si="1"/>
        <v>2012</v>
      </c>
      <c r="O14">
        <f t="shared" si="2"/>
        <v>5</v>
      </c>
    </row>
    <row r="15" spans="1:16" x14ac:dyDescent="0.25">
      <c r="A15" s="1">
        <v>41060</v>
      </c>
      <c r="B15">
        <v>562.75</v>
      </c>
      <c r="C15">
        <v>563.25</v>
      </c>
      <c r="D15">
        <v>554.5</v>
      </c>
      <c r="E15">
        <v>555.25</v>
      </c>
      <c r="F15">
        <v>-4.25</v>
      </c>
      <c r="H15">
        <v>370</v>
      </c>
      <c r="I15">
        <v>378</v>
      </c>
      <c r="M15">
        <f t="shared" si="0"/>
        <v>218.60236220472441</v>
      </c>
      <c r="N15">
        <f t="shared" si="1"/>
        <v>2012</v>
      </c>
      <c r="O15">
        <f t="shared" si="2"/>
        <v>5</v>
      </c>
    </row>
    <row r="16" spans="1:16" x14ac:dyDescent="0.25">
      <c r="A16" s="1">
        <v>41061</v>
      </c>
      <c r="B16">
        <v>559.25</v>
      </c>
      <c r="C16">
        <v>578.75</v>
      </c>
      <c r="D16">
        <v>551.25</v>
      </c>
      <c r="E16">
        <v>551.5</v>
      </c>
      <c r="F16">
        <v>-3.75</v>
      </c>
      <c r="H16">
        <v>665</v>
      </c>
      <c r="I16">
        <v>350</v>
      </c>
      <c r="M16">
        <f t="shared" si="0"/>
        <v>217.1259842519685</v>
      </c>
      <c r="N16">
        <f t="shared" si="1"/>
        <v>2012</v>
      </c>
      <c r="O16">
        <f t="shared" si="2"/>
        <v>6</v>
      </c>
    </row>
    <row r="17" spans="1:15" x14ac:dyDescent="0.25">
      <c r="A17" s="1">
        <v>41064</v>
      </c>
      <c r="B17">
        <v>559.25</v>
      </c>
      <c r="C17">
        <v>568.5</v>
      </c>
      <c r="D17">
        <v>559</v>
      </c>
      <c r="E17">
        <v>568</v>
      </c>
      <c r="F17">
        <v>16.5</v>
      </c>
      <c r="H17">
        <v>211</v>
      </c>
      <c r="I17">
        <v>394</v>
      </c>
      <c r="M17">
        <f t="shared" si="0"/>
        <v>223.62204724409449</v>
      </c>
      <c r="N17">
        <f t="shared" si="1"/>
        <v>2012</v>
      </c>
      <c r="O17">
        <f t="shared" si="2"/>
        <v>6</v>
      </c>
    </row>
    <row r="18" spans="1:15" x14ac:dyDescent="0.25">
      <c r="A18" s="1">
        <v>41065</v>
      </c>
      <c r="B18">
        <v>568.25</v>
      </c>
      <c r="C18">
        <v>575</v>
      </c>
      <c r="D18">
        <v>561</v>
      </c>
      <c r="E18">
        <v>567.5</v>
      </c>
      <c r="F18">
        <v>-0.5</v>
      </c>
      <c r="H18">
        <v>564</v>
      </c>
      <c r="I18">
        <v>432</v>
      </c>
      <c r="M18">
        <f t="shared" si="0"/>
        <v>223.42519685039369</v>
      </c>
      <c r="N18">
        <f t="shared" si="1"/>
        <v>2012</v>
      </c>
      <c r="O18">
        <f t="shared" si="2"/>
        <v>6</v>
      </c>
    </row>
    <row r="19" spans="1:15" x14ac:dyDescent="0.25">
      <c r="A19" s="1">
        <v>41066</v>
      </c>
      <c r="B19">
        <v>573</v>
      </c>
      <c r="C19">
        <v>586</v>
      </c>
      <c r="D19">
        <v>572.75</v>
      </c>
      <c r="E19">
        <v>586.25</v>
      </c>
      <c r="F19">
        <v>18.75</v>
      </c>
      <c r="H19">
        <v>260</v>
      </c>
      <c r="I19">
        <v>434</v>
      </c>
      <c r="M19">
        <f t="shared" si="0"/>
        <v>230.80708661417322</v>
      </c>
      <c r="N19">
        <f t="shared" si="1"/>
        <v>2012</v>
      </c>
      <c r="O19">
        <f t="shared" si="2"/>
        <v>6</v>
      </c>
    </row>
    <row r="20" spans="1:15" x14ac:dyDescent="0.25">
      <c r="A20" s="1">
        <v>41067</v>
      </c>
      <c r="B20">
        <v>588.5</v>
      </c>
      <c r="C20">
        <v>600.5</v>
      </c>
      <c r="D20">
        <v>585.25</v>
      </c>
      <c r="E20">
        <v>594</v>
      </c>
      <c r="F20">
        <v>7.75</v>
      </c>
      <c r="H20">
        <v>431</v>
      </c>
      <c r="I20">
        <v>401</v>
      </c>
      <c r="M20">
        <f t="shared" si="0"/>
        <v>233.85826771653547</v>
      </c>
      <c r="N20">
        <f t="shared" si="1"/>
        <v>2012</v>
      </c>
      <c r="O20">
        <f t="shared" si="2"/>
        <v>6</v>
      </c>
    </row>
    <row r="21" spans="1:15" x14ac:dyDescent="0.25">
      <c r="A21" s="1">
        <v>41068</v>
      </c>
      <c r="B21">
        <v>587.25</v>
      </c>
      <c r="C21">
        <v>605</v>
      </c>
      <c r="D21">
        <v>586.25</v>
      </c>
      <c r="E21">
        <v>598</v>
      </c>
      <c r="F21">
        <v>4</v>
      </c>
      <c r="H21">
        <v>266</v>
      </c>
      <c r="I21">
        <v>349</v>
      </c>
      <c r="M21">
        <f t="shared" si="0"/>
        <v>235.43307086614175</v>
      </c>
      <c r="N21">
        <f t="shared" si="1"/>
        <v>2012</v>
      </c>
      <c r="O21">
        <f t="shared" si="2"/>
        <v>6</v>
      </c>
    </row>
    <row r="22" spans="1:15" x14ac:dyDescent="0.25">
      <c r="A22" s="1">
        <v>41071</v>
      </c>
      <c r="B22">
        <v>600.5</v>
      </c>
      <c r="C22">
        <v>602</v>
      </c>
      <c r="D22">
        <v>591.25</v>
      </c>
      <c r="E22">
        <v>592</v>
      </c>
      <c r="F22">
        <v>-6</v>
      </c>
      <c r="H22">
        <v>395</v>
      </c>
      <c r="I22">
        <v>510</v>
      </c>
      <c r="M22">
        <f t="shared" si="0"/>
        <v>233.0708661417323</v>
      </c>
      <c r="N22">
        <f t="shared" si="1"/>
        <v>2012</v>
      </c>
      <c r="O22">
        <f t="shared" si="2"/>
        <v>6</v>
      </c>
    </row>
    <row r="23" spans="1:15" x14ac:dyDescent="0.25">
      <c r="A23" s="1">
        <v>41072</v>
      </c>
      <c r="B23">
        <v>589</v>
      </c>
      <c r="C23">
        <v>595.5</v>
      </c>
      <c r="D23">
        <v>576</v>
      </c>
      <c r="E23">
        <v>584</v>
      </c>
      <c r="F23">
        <v>-8</v>
      </c>
      <c r="H23">
        <v>989</v>
      </c>
      <c r="I23">
        <v>627</v>
      </c>
      <c r="M23">
        <f t="shared" si="0"/>
        <v>229.92125984251967</v>
      </c>
      <c r="N23">
        <f t="shared" si="1"/>
        <v>2012</v>
      </c>
      <c r="O23">
        <f t="shared" si="2"/>
        <v>6</v>
      </c>
    </row>
    <row r="24" spans="1:15" x14ac:dyDescent="0.25">
      <c r="A24" s="1">
        <v>41073</v>
      </c>
      <c r="B24">
        <v>582.5</v>
      </c>
      <c r="C24">
        <v>601</v>
      </c>
      <c r="D24">
        <v>576</v>
      </c>
      <c r="E24">
        <v>592.5</v>
      </c>
      <c r="F24">
        <v>8.5</v>
      </c>
      <c r="H24">
        <v>801</v>
      </c>
      <c r="I24">
        <v>916</v>
      </c>
      <c r="L24">
        <v>230</v>
      </c>
      <c r="M24">
        <f t="shared" si="0"/>
        <v>233.26771653543307</v>
      </c>
      <c r="N24">
        <f t="shared" si="1"/>
        <v>2012</v>
      </c>
      <c r="O24">
        <f t="shared" si="2"/>
        <v>6</v>
      </c>
    </row>
    <row r="25" spans="1:15" x14ac:dyDescent="0.25">
      <c r="A25" s="1">
        <v>41074</v>
      </c>
      <c r="B25">
        <v>593.5</v>
      </c>
      <c r="C25">
        <v>608</v>
      </c>
      <c r="D25">
        <v>593.5</v>
      </c>
      <c r="E25">
        <v>601.5</v>
      </c>
      <c r="F25">
        <v>9</v>
      </c>
      <c r="H25">
        <v>532</v>
      </c>
      <c r="I25">
        <v>937</v>
      </c>
      <c r="M25">
        <f t="shared" si="0"/>
        <v>236.81102362204723</v>
      </c>
      <c r="N25">
        <f t="shared" si="1"/>
        <v>2012</v>
      </c>
      <c r="O25">
        <f t="shared" si="2"/>
        <v>6</v>
      </c>
    </row>
    <row r="26" spans="1:15" x14ac:dyDescent="0.25">
      <c r="A26" s="1">
        <v>41075</v>
      </c>
      <c r="B26">
        <v>600</v>
      </c>
      <c r="C26">
        <v>604.25</v>
      </c>
      <c r="D26">
        <v>581.75</v>
      </c>
      <c r="E26">
        <v>579.5</v>
      </c>
      <c r="F26">
        <v>-22</v>
      </c>
      <c r="H26">
        <v>305</v>
      </c>
      <c r="I26">
        <v>876</v>
      </c>
      <c r="M26">
        <f t="shared" si="0"/>
        <v>228.14960629921259</v>
      </c>
      <c r="N26">
        <f t="shared" si="1"/>
        <v>2012</v>
      </c>
      <c r="O26">
        <f t="shared" si="2"/>
        <v>6</v>
      </c>
    </row>
    <row r="27" spans="1:15" x14ac:dyDescent="0.25">
      <c r="A27" s="1">
        <v>41078</v>
      </c>
      <c r="B27">
        <v>586</v>
      </c>
      <c r="C27">
        <v>606.5</v>
      </c>
      <c r="D27">
        <v>577.5</v>
      </c>
      <c r="E27">
        <v>599.5</v>
      </c>
      <c r="F27">
        <v>20</v>
      </c>
      <c r="H27">
        <v>335</v>
      </c>
      <c r="I27">
        <v>878</v>
      </c>
      <c r="M27">
        <f t="shared" si="0"/>
        <v>236.02362204724409</v>
      </c>
      <c r="N27">
        <f t="shared" si="1"/>
        <v>2012</v>
      </c>
      <c r="O27">
        <f t="shared" si="2"/>
        <v>6</v>
      </c>
    </row>
    <row r="28" spans="1:15" x14ac:dyDescent="0.25">
      <c r="A28" s="1">
        <v>41079</v>
      </c>
      <c r="B28">
        <v>604.75</v>
      </c>
      <c r="C28">
        <v>616.25</v>
      </c>
      <c r="D28">
        <v>604.75</v>
      </c>
      <c r="E28">
        <v>612.5</v>
      </c>
      <c r="F28">
        <v>13</v>
      </c>
      <c r="H28">
        <v>419</v>
      </c>
      <c r="I28">
        <v>873</v>
      </c>
      <c r="M28">
        <f t="shared" si="0"/>
        <v>241.14173228346456</v>
      </c>
      <c r="N28">
        <f t="shared" si="1"/>
        <v>2012</v>
      </c>
      <c r="O28">
        <f t="shared" si="2"/>
        <v>6</v>
      </c>
    </row>
    <row r="29" spans="1:15" x14ac:dyDescent="0.25">
      <c r="A29" s="1">
        <v>41080</v>
      </c>
      <c r="B29">
        <v>612.5</v>
      </c>
      <c r="C29">
        <v>616.25</v>
      </c>
      <c r="D29">
        <v>605.5</v>
      </c>
      <c r="E29">
        <v>611.75</v>
      </c>
      <c r="F29">
        <v>-0.75</v>
      </c>
      <c r="H29">
        <v>306</v>
      </c>
      <c r="I29">
        <v>856</v>
      </c>
      <c r="L29">
        <v>58</v>
      </c>
      <c r="M29">
        <f t="shared" si="0"/>
        <v>240.84645669291339</v>
      </c>
      <c r="N29">
        <f t="shared" si="1"/>
        <v>2012</v>
      </c>
      <c r="O29">
        <f t="shared" si="2"/>
        <v>6</v>
      </c>
    </row>
    <row r="30" spans="1:15" x14ac:dyDescent="0.25">
      <c r="A30" s="1">
        <v>41081</v>
      </c>
      <c r="B30">
        <v>606</v>
      </c>
      <c r="C30">
        <v>610.5</v>
      </c>
      <c r="D30">
        <v>588.25</v>
      </c>
      <c r="E30">
        <v>586.5</v>
      </c>
      <c r="F30">
        <v>-25.25</v>
      </c>
      <c r="H30">
        <v>428</v>
      </c>
      <c r="I30">
        <v>771</v>
      </c>
      <c r="M30">
        <f t="shared" si="0"/>
        <v>230.90551181102362</v>
      </c>
      <c r="N30">
        <f t="shared" si="1"/>
        <v>2012</v>
      </c>
      <c r="O30">
        <f t="shared" si="2"/>
        <v>6</v>
      </c>
    </row>
    <row r="31" spans="1:15" x14ac:dyDescent="0.25">
      <c r="A31" s="1">
        <v>41082</v>
      </c>
      <c r="B31">
        <v>594.5</v>
      </c>
      <c r="C31">
        <v>599.75</v>
      </c>
      <c r="D31">
        <v>590.5</v>
      </c>
      <c r="E31">
        <v>591</v>
      </c>
      <c r="F31">
        <v>4.5</v>
      </c>
      <c r="H31">
        <v>804</v>
      </c>
      <c r="I31">
        <v>790</v>
      </c>
      <c r="M31">
        <f t="shared" si="0"/>
        <v>232.6771653543307</v>
      </c>
      <c r="N31">
        <f t="shared" si="1"/>
        <v>2012</v>
      </c>
      <c r="O31">
        <f t="shared" si="2"/>
        <v>6</v>
      </c>
    </row>
    <row r="32" spans="1:15" x14ac:dyDescent="0.25">
      <c r="A32" s="1">
        <v>41085</v>
      </c>
      <c r="B32">
        <v>609</v>
      </c>
      <c r="C32">
        <v>630.75</v>
      </c>
      <c r="D32">
        <v>607.5</v>
      </c>
      <c r="E32">
        <v>631</v>
      </c>
      <c r="F32">
        <v>40</v>
      </c>
      <c r="H32">
        <v>734</v>
      </c>
      <c r="I32">
        <v>1000</v>
      </c>
      <c r="M32">
        <f t="shared" si="0"/>
        <v>248.42519685039366</v>
      </c>
      <c r="N32">
        <f t="shared" si="1"/>
        <v>2012</v>
      </c>
      <c r="O32">
        <f t="shared" si="2"/>
        <v>6</v>
      </c>
    </row>
    <row r="33" spans="1:15" x14ac:dyDescent="0.25">
      <c r="A33" s="1">
        <v>41086</v>
      </c>
      <c r="B33">
        <v>638.75</v>
      </c>
      <c r="C33">
        <v>652</v>
      </c>
      <c r="D33">
        <v>631.75</v>
      </c>
      <c r="E33">
        <v>646</v>
      </c>
      <c r="F33">
        <v>15</v>
      </c>
      <c r="H33">
        <v>320</v>
      </c>
      <c r="I33">
        <v>849</v>
      </c>
      <c r="M33">
        <f t="shared" si="0"/>
        <v>254.33070866141733</v>
      </c>
      <c r="N33">
        <f t="shared" si="1"/>
        <v>2012</v>
      </c>
      <c r="O33">
        <f t="shared" si="2"/>
        <v>6</v>
      </c>
    </row>
    <row r="34" spans="1:15" x14ac:dyDescent="0.25">
      <c r="A34" s="1">
        <v>41087</v>
      </c>
      <c r="B34">
        <v>644.75</v>
      </c>
      <c r="C34">
        <v>668</v>
      </c>
      <c r="D34">
        <v>642</v>
      </c>
      <c r="E34">
        <v>649.5</v>
      </c>
      <c r="F34">
        <v>3.5</v>
      </c>
      <c r="H34">
        <v>294</v>
      </c>
      <c r="I34">
        <v>753</v>
      </c>
      <c r="M34">
        <f t="shared" si="0"/>
        <v>255.70866141732284</v>
      </c>
      <c r="N34">
        <f t="shared" si="1"/>
        <v>2012</v>
      </c>
      <c r="O34">
        <f t="shared" si="2"/>
        <v>6</v>
      </c>
    </row>
    <row r="35" spans="1:15" x14ac:dyDescent="0.25">
      <c r="A35" s="1">
        <v>41088</v>
      </c>
      <c r="B35">
        <v>662</v>
      </c>
      <c r="C35">
        <v>662</v>
      </c>
      <c r="D35">
        <v>645</v>
      </c>
      <c r="E35">
        <v>652</v>
      </c>
      <c r="F35">
        <v>2.5</v>
      </c>
      <c r="H35">
        <v>200</v>
      </c>
      <c r="I35">
        <v>726</v>
      </c>
      <c r="L35">
        <v>100</v>
      </c>
      <c r="M35">
        <f t="shared" si="0"/>
        <v>256.69291338582673</v>
      </c>
      <c r="N35">
        <f t="shared" si="1"/>
        <v>2012</v>
      </c>
      <c r="O35">
        <f t="shared" si="2"/>
        <v>6</v>
      </c>
    </row>
    <row r="36" spans="1:15" x14ac:dyDescent="0.25">
      <c r="A36" s="1">
        <v>41089</v>
      </c>
      <c r="B36">
        <v>629</v>
      </c>
      <c r="C36">
        <v>646.75</v>
      </c>
      <c r="D36">
        <v>616.5</v>
      </c>
      <c r="E36">
        <v>628.5</v>
      </c>
      <c r="F36">
        <v>2.25</v>
      </c>
      <c r="H36">
        <v>539</v>
      </c>
      <c r="I36">
        <v>420</v>
      </c>
      <c r="M36">
        <f t="shared" si="0"/>
        <v>247.44094488188978</v>
      </c>
      <c r="N36">
        <f t="shared" si="1"/>
        <v>2012</v>
      </c>
      <c r="O36">
        <f t="shared" si="2"/>
        <v>6</v>
      </c>
    </row>
    <row r="37" spans="1:15" x14ac:dyDescent="0.25">
      <c r="A37" s="1">
        <v>41092</v>
      </c>
      <c r="B37">
        <v>655.5</v>
      </c>
      <c r="C37">
        <v>657</v>
      </c>
      <c r="D37">
        <v>641</v>
      </c>
      <c r="E37">
        <v>652.25</v>
      </c>
      <c r="F37">
        <v>23.75</v>
      </c>
      <c r="H37">
        <v>264</v>
      </c>
      <c r="I37">
        <v>427</v>
      </c>
      <c r="M37">
        <f t="shared" si="0"/>
        <v>256.79133858267716</v>
      </c>
      <c r="N37">
        <f t="shared" si="1"/>
        <v>2012</v>
      </c>
      <c r="O37">
        <f t="shared" si="2"/>
        <v>7</v>
      </c>
    </row>
    <row r="38" spans="1:15" x14ac:dyDescent="0.25">
      <c r="A38" s="1">
        <v>41093</v>
      </c>
      <c r="B38">
        <v>659.75</v>
      </c>
      <c r="C38">
        <v>673.75</v>
      </c>
      <c r="D38">
        <v>659</v>
      </c>
      <c r="E38">
        <v>674</v>
      </c>
      <c r="F38">
        <v>21.75</v>
      </c>
      <c r="H38">
        <v>140</v>
      </c>
      <c r="I38">
        <v>421</v>
      </c>
      <c r="M38">
        <f t="shared" si="0"/>
        <v>265.35433070866139</v>
      </c>
      <c r="N38">
        <f t="shared" si="1"/>
        <v>2012</v>
      </c>
      <c r="O38">
        <f t="shared" si="2"/>
        <v>7</v>
      </c>
    </row>
    <row r="39" spans="1:15" x14ac:dyDescent="0.25">
      <c r="A39" s="1">
        <v>41095</v>
      </c>
      <c r="B39">
        <v>701.25</v>
      </c>
      <c r="C39">
        <v>711.5</v>
      </c>
      <c r="D39">
        <v>687.75</v>
      </c>
      <c r="E39">
        <v>708.75</v>
      </c>
      <c r="H39">
        <v>246</v>
      </c>
      <c r="I39">
        <v>421</v>
      </c>
      <c r="M39">
        <f t="shared" si="0"/>
        <v>279.03543307086613</v>
      </c>
      <c r="N39">
        <f t="shared" si="1"/>
        <v>2012</v>
      </c>
      <c r="O39">
        <f t="shared" si="2"/>
        <v>7</v>
      </c>
    </row>
    <row r="40" spans="1:15" x14ac:dyDescent="0.25">
      <c r="A40" s="1">
        <v>41096</v>
      </c>
      <c r="B40">
        <v>700</v>
      </c>
      <c r="C40">
        <v>701.75</v>
      </c>
      <c r="D40">
        <v>690.5</v>
      </c>
      <c r="E40">
        <v>695.25</v>
      </c>
      <c r="F40">
        <v>-13.5</v>
      </c>
      <c r="H40">
        <v>322</v>
      </c>
      <c r="I40">
        <v>441</v>
      </c>
      <c r="M40">
        <f t="shared" si="0"/>
        <v>273.72047244094489</v>
      </c>
      <c r="N40">
        <f t="shared" si="1"/>
        <v>2012</v>
      </c>
      <c r="O40">
        <f t="shared" si="2"/>
        <v>7</v>
      </c>
    </row>
    <row r="41" spans="1:15" x14ac:dyDescent="0.25">
      <c r="A41" s="1">
        <v>41099</v>
      </c>
      <c r="B41">
        <v>713.75</v>
      </c>
      <c r="C41">
        <v>733</v>
      </c>
      <c r="D41">
        <v>712.75</v>
      </c>
      <c r="E41">
        <v>732</v>
      </c>
      <c r="F41">
        <v>36.75</v>
      </c>
      <c r="H41">
        <v>116</v>
      </c>
      <c r="I41">
        <v>440</v>
      </c>
      <c r="M41">
        <f t="shared" si="0"/>
        <v>288.18897637795277</v>
      </c>
      <c r="N41">
        <f t="shared" si="1"/>
        <v>2012</v>
      </c>
      <c r="O41">
        <f t="shared" si="2"/>
        <v>7</v>
      </c>
    </row>
    <row r="42" spans="1:15" x14ac:dyDescent="0.25">
      <c r="A42" s="1">
        <v>41100</v>
      </c>
      <c r="B42">
        <v>714.5</v>
      </c>
      <c r="C42">
        <v>726</v>
      </c>
      <c r="D42">
        <v>714.5</v>
      </c>
      <c r="E42">
        <v>718.5</v>
      </c>
      <c r="F42">
        <v>-13.5</v>
      </c>
      <c r="H42">
        <v>246</v>
      </c>
      <c r="I42">
        <v>446</v>
      </c>
      <c r="M42">
        <f t="shared" si="0"/>
        <v>282.87401574803147</v>
      </c>
      <c r="N42">
        <f t="shared" si="1"/>
        <v>2012</v>
      </c>
      <c r="O42">
        <f t="shared" si="2"/>
        <v>7</v>
      </c>
    </row>
    <row r="43" spans="1:15" x14ac:dyDescent="0.25">
      <c r="A43" s="1">
        <v>41101</v>
      </c>
      <c r="B43">
        <v>723.25</v>
      </c>
      <c r="C43">
        <v>744.5</v>
      </c>
      <c r="D43">
        <v>687.5</v>
      </c>
      <c r="E43">
        <v>704</v>
      </c>
      <c r="F43">
        <v>-14.5</v>
      </c>
      <c r="H43">
        <v>667</v>
      </c>
      <c r="I43">
        <v>450</v>
      </c>
      <c r="M43">
        <f t="shared" si="0"/>
        <v>277.16535433070868</v>
      </c>
      <c r="N43">
        <f t="shared" si="1"/>
        <v>2012</v>
      </c>
      <c r="O43">
        <f t="shared" si="2"/>
        <v>7</v>
      </c>
    </row>
    <row r="44" spans="1:15" x14ac:dyDescent="0.25">
      <c r="A44" s="1">
        <v>41102</v>
      </c>
      <c r="B44">
        <v>715.25</v>
      </c>
      <c r="C44">
        <v>737.5</v>
      </c>
      <c r="D44">
        <v>705</v>
      </c>
      <c r="E44">
        <v>731.25</v>
      </c>
      <c r="F44">
        <v>27.25</v>
      </c>
      <c r="H44">
        <v>197</v>
      </c>
      <c r="I44">
        <v>424</v>
      </c>
      <c r="M44">
        <f t="shared" si="0"/>
        <v>287.8937007874016</v>
      </c>
      <c r="N44">
        <f t="shared" si="1"/>
        <v>2012</v>
      </c>
      <c r="O44">
        <f t="shared" si="2"/>
        <v>7</v>
      </c>
    </row>
    <row r="45" spans="1:15" x14ac:dyDescent="0.25">
      <c r="A45" s="1">
        <v>41103</v>
      </c>
      <c r="B45">
        <v>733.75</v>
      </c>
      <c r="C45">
        <v>747.5</v>
      </c>
      <c r="D45">
        <v>727.5</v>
      </c>
      <c r="E45">
        <v>740.5</v>
      </c>
      <c r="F45">
        <v>9.25</v>
      </c>
      <c r="H45">
        <v>187</v>
      </c>
      <c r="I45">
        <v>425</v>
      </c>
      <c r="M45">
        <f t="shared" si="0"/>
        <v>291.53543307086613</v>
      </c>
      <c r="N45">
        <f t="shared" si="1"/>
        <v>2012</v>
      </c>
      <c r="O45">
        <f t="shared" si="2"/>
        <v>7</v>
      </c>
    </row>
    <row r="46" spans="1:15" x14ac:dyDescent="0.25">
      <c r="A46" s="1">
        <v>41106</v>
      </c>
      <c r="B46">
        <v>768.5</v>
      </c>
      <c r="C46">
        <v>779.75</v>
      </c>
      <c r="D46">
        <v>764.5</v>
      </c>
      <c r="E46">
        <v>776.75</v>
      </c>
      <c r="F46">
        <v>36.25</v>
      </c>
      <c r="H46">
        <v>90</v>
      </c>
      <c r="I46">
        <v>421</v>
      </c>
      <c r="M46">
        <f t="shared" si="0"/>
        <v>305.80708661417322</v>
      </c>
      <c r="N46">
        <f t="shared" si="1"/>
        <v>2012</v>
      </c>
      <c r="O46">
        <f t="shared" si="2"/>
        <v>7</v>
      </c>
    </row>
    <row r="47" spans="1:15" x14ac:dyDescent="0.25">
      <c r="A47" s="1">
        <v>41107</v>
      </c>
      <c r="B47">
        <v>790.75</v>
      </c>
      <c r="C47">
        <v>790.75</v>
      </c>
      <c r="D47">
        <v>768.75</v>
      </c>
      <c r="E47">
        <v>779.5</v>
      </c>
      <c r="F47">
        <v>2.75</v>
      </c>
      <c r="H47">
        <v>246</v>
      </c>
      <c r="I47">
        <v>418</v>
      </c>
      <c r="M47">
        <f t="shared" si="0"/>
        <v>306.88976377952758</v>
      </c>
      <c r="N47">
        <f t="shared" si="1"/>
        <v>2012</v>
      </c>
      <c r="O47">
        <f t="shared" si="2"/>
        <v>7</v>
      </c>
    </row>
    <row r="48" spans="1:15" x14ac:dyDescent="0.25">
      <c r="A48" s="1">
        <v>41108</v>
      </c>
      <c r="B48">
        <v>777.25</v>
      </c>
      <c r="C48">
        <v>793.5</v>
      </c>
      <c r="D48">
        <v>767</v>
      </c>
      <c r="E48">
        <v>795</v>
      </c>
      <c r="F48">
        <v>15.5</v>
      </c>
      <c r="H48">
        <v>215</v>
      </c>
      <c r="I48">
        <v>422</v>
      </c>
      <c r="M48">
        <f t="shared" si="0"/>
        <v>312.99212598425197</v>
      </c>
      <c r="N48">
        <f t="shared" si="1"/>
        <v>2012</v>
      </c>
      <c r="O48">
        <f t="shared" si="2"/>
        <v>7</v>
      </c>
    </row>
    <row r="49" spans="1:15" x14ac:dyDescent="0.25">
      <c r="A49" s="1">
        <v>41109</v>
      </c>
      <c r="B49">
        <v>793.25</v>
      </c>
      <c r="C49">
        <v>815.25</v>
      </c>
      <c r="D49">
        <v>790.75</v>
      </c>
      <c r="E49">
        <v>807.75</v>
      </c>
      <c r="F49">
        <v>12.75</v>
      </c>
      <c r="H49">
        <v>335</v>
      </c>
      <c r="I49">
        <v>423</v>
      </c>
      <c r="M49">
        <f t="shared" si="0"/>
        <v>318.01181102362204</v>
      </c>
      <c r="N49">
        <f t="shared" si="1"/>
        <v>2012</v>
      </c>
      <c r="O49">
        <f t="shared" si="2"/>
        <v>7</v>
      </c>
    </row>
    <row r="50" spans="1:15" x14ac:dyDescent="0.25">
      <c r="A50" s="1">
        <v>41110</v>
      </c>
      <c r="B50">
        <v>803.25</v>
      </c>
      <c r="C50">
        <v>827.25</v>
      </c>
      <c r="D50">
        <v>802.75</v>
      </c>
      <c r="E50">
        <v>824.5</v>
      </c>
      <c r="F50">
        <v>16.75</v>
      </c>
      <c r="H50">
        <v>287</v>
      </c>
      <c r="I50">
        <v>427</v>
      </c>
      <c r="M50">
        <f t="shared" si="0"/>
        <v>324.60629921259834</v>
      </c>
      <c r="N50">
        <f t="shared" si="1"/>
        <v>2012</v>
      </c>
      <c r="O50">
        <f t="shared" si="2"/>
        <v>7</v>
      </c>
    </row>
    <row r="51" spans="1:15" x14ac:dyDescent="0.25">
      <c r="A51" s="1">
        <v>41113</v>
      </c>
      <c r="B51">
        <v>812.75</v>
      </c>
      <c r="C51">
        <v>818.25</v>
      </c>
      <c r="D51">
        <v>795.75</v>
      </c>
      <c r="E51">
        <v>814</v>
      </c>
      <c r="F51">
        <v>-10.5</v>
      </c>
      <c r="H51">
        <v>404</v>
      </c>
      <c r="I51">
        <v>423</v>
      </c>
      <c r="M51">
        <f t="shared" si="0"/>
        <v>320.4724409448819</v>
      </c>
      <c r="N51">
        <f t="shared" si="1"/>
        <v>2012</v>
      </c>
      <c r="O51">
        <f t="shared" si="2"/>
        <v>7</v>
      </c>
    </row>
    <row r="52" spans="1:15" x14ac:dyDescent="0.25">
      <c r="A52" s="1">
        <v>41114</v>
      </c>
      <c r="B52">
        <v>799.5</v>
      </c>
      <c r="C52">
        <v>806.75</v>
      </c>
      <c r="D52">
        <v>774</v>
      </c>
      <c r="E52">
        <v>790</v>
      </c>
      <c r="F52">
        <v>-24</v>
      </c>
      <c r="H52">
        <v>438</v>
      </c>
      <c r="I52">
        <v>423</v>
      </c>
      <c r="M52">
        <f t="shared" si="0"/>
        <v>311.02362204724409</v>
      </c>
      <c r="N52">
        <f t="shared" si="1"/>
        <v>2012</v>
      </c>
      <c r="O52">
        <f t="shared" si="2"/>
        <v>7</v>
      </c>
    </row>
    <row r="53" spans="1:15" x14ac:dyDescent="0.25">
      <c r="A53" s="1">
        <v>41115</v>
      </c>
      <c r="B53">
        <v>782.25</v>
      </c>
      <c r="C53">
        <v>804</v>
      </c>
      <c r="D53">
        <v>782.25</v>
      </c>
      <c r="E53">
        <v>794.5</v>
      </c>
      <c r="F53">
        <v>4.5</v>
      </c>
      <c r="H53">
        <v>187</v>
      </c>
      <c r="I53">
        <v>450</v>
      </c>
      <c r="M53">
        <f t="shared" si="0"/>
        <v>312.79527559055117</v>
      </c>
      <c r="N53">
        <f t="shared" si="1"/>
        <v>2012</v>
      </c>
      <c r="O53">
        <f t="shared" si="2"/>
        <v>7</v>
      </c>
    </row>
    <row r="54" spans="1:15" x14ac:dyDescent="0.25">
      <c r="A54" s="1">
        <v>41116</v>
      </c>
      <c r="B54">
        <v>786.5</v>
      </c>
      <c r="C54">
        <v>798.5</v>
      </c>
      <c r="D54">
        <v>776.75</v>
      </c>
      <c r="E54">
        <v>781.25</v>
      </c>
      <c r="F54">
        <v>-13.25</v>
      </c>
      <c r="H54">
        <v>165</v>
      </c>
      <c r="I54">
        <v>439</v>
      </c>
      <c r="M54">
        <f t="shared" si="0"/>
        <v>307.5787401574803</v>
      </c>
      <c r="N54">
        <f t="shared" si="1"/>
        <v>2012</v>
      </c>
      <c r="O54">
        <f t="shared" si="2"/>
        <v>7</v>
      </c>
    </row>
    <row r="55" spans="1:15" x14ac:dyDescent="0.25">
      <c r="A55" s="1">
        <v>41117</v>
      </c>
      <c r="B55">
        <v>783</v>
      </c>
      <c r="C55">
        <v>799.5</v>
      </c>
      <c r="D55">
        <v>782.75</v>
      </c>
      <c r="E55">
        <v>798.5</v>
      </c>
      <c r="F55">
        <v>17.25</v>
      </c>
      <c r="H55">
        <v>160</v>
      </c>
      <c r="I55">
        <v>434</v>
      </c>
      <c r="M55">
        <f t="shared" si="0"/>
        <v>314.37007874015745</v>
      </c>
      <c r="N55">
        <f t="shared" si="1"/>
        <v>2012</v>
      </c>
      <c r="O55">
        <f t="shared" si="2"/>
        <v>7</v>
      </c>
    </row>
    <row r="56" spans="1:15" x14ac:dyDescent="0.25">
      <c r="A56" s="1">
        <v>41120</v>
      </c>
      <c r="B56">
        <v>814</v>
      </c>
      <c r="C56">
        <v>822</v>
      </c>
      <c r="D56">
        <v>813.5</v>
      </c>
      <c r="E56">
        <v>820</v>
      </c>
      <c r="F56">
        <v>21.5</v>
      </c>
      <c r="H56">
        <v>109</v>
      </c>
      <c r="I56">
        <v>434</v>
      </c>
      <c r="M56">
        <f t="shared" si="0"/>
        <v>322.83464566929132</v>
      </c>
      <c r="N56">
        <f t="shared" si="1"/>
        <v>2012</v>
      </c>
      <c r="O56">
        <f t="shared" si="2"/>
        <v>7</v>
      </c>
    </row>
    <row r="57" spans="1:15" x14ac:dyDescent="0.25">
      <c r="A57" s="1">
        <v>41121</v>
      </c>
      <c r="B57">
        <v>818.75</v>
      </c>
      <c r="C57">
        <v>824</v>
      </c>
      <c r="D57">
        <v>806.25</v>
      </c>
      <c r="E57">
        <v>806.5</v>
      </c>
      <c r="F57">
        <v>-13.5</v>
      </c>
      <c r="H57">
        <v>126</v>
      </c>
      <c r="I57">
        <v>436</v>
      </c>
      <c r="M57">
        <f t="shared" si="0"/>
        <v>317.51968503937007</v>
      </c>
      <c r="N57">
        <f t="shared" si="1"/>
        <v>2012</v>
      </c>
      <c r="O57">
        <f t="shared" si="2"/>
        <v>7</v>
      </c>
    </row>
    <row r="58" spans="1:15" x14ac:dyDescent="0.25">
      <c r="A58" s="1">
        <v>41122</v>
      </c>
      <c r="B58">
        <v>813</v>
      </c>
      <c r="C58">
        <v>817</v>
      </c>
      <c r="D58">
        <v>783.75</v>
      </c>
      <c r="E58">
        <v>800.5</v>
      </c>
      <c r="F58">
        <v>-6</v>
      </c>
      <c r="H58">
        <v>292</v>
      </c>
      <c r="I58">
        <v>436</v>
      </c>
      <c r="M58">
        <f t="shared" si="0"/>
        <v>315.15748031496071</v>
      </c>
      <c r="N58">
        <f t="shared" si="1"/>
        <v>2012</v>
      </c>
      <c r="O58">
        <f t="shared" si="2"/>
        <v>8</v>
      </c>
    </row>
    <row r="59" spans="1:15" x14ac:dyDescent="0.25">
      <c r="A59" s="1">
        <v>41123</v>
      </c>
      <c r="B59">
        <v>803.5</v>
      </c>
      <c r="C59">
        <v>803.5</v>
      </c>
      <c r="D59">
        <v>785.25</v>
      </c>
      <c r="E59">
        <v>794</v>
      </c>
      <c r="F59">
        <v>-6.5</v>
      </c>
      <c r="H59">
        <v>280</v>
      </c>
      <c r="I59">
        <v>442</v>
      </c>
      <c r="M59">
        <f t="shared" si="0"/>
        <v>312.59842519685037</v>
      </c>
      <c r="N59">
        <f t="shared" si="1"/>
        <v>2012</v>
      </c>
      <c r="O59">
        <f t="shared" si="2"/>
        <v>8</v>
      </c>
    </row>
    <row r="60" spans="1:15" x14ac:dyDescent="0.25">
      <c r="A60" s="1">
        <v>41124</v>
      </c>
      <c r="B60">
        <v>794.25</v>
      </c>
      <c r="C60">
        <v>816.75</v>
      </c>
      <c r="D60">
        <v>788.5</v>
      </c>
      <c r="E60">
        <v>810</v>
      </c>
      <c r="F60">
        <v>16</v>
      </c>
      <c r="H60">
        <v>191</v>
      </c>
      <c r="I60">
        <v>438</v>
      </c>
      <c r="M60">
        <f t="shared" si="0"/>
        <v>318.89763779527561</v>
      </c>
      <c r="N60">
        <f t="shared" si="1"/>
        <v>2012</v>
      </c>
      <c r="O60">
        <f t="shared" si="2"/>
        <v>8</v>
      </c>
    </row>
    <row r="61" spans="1:15" x14ac:dyDescent="0.25">
      <c r="A61" s="1">
        <v>41127</v>
      </c>
      <c r="B61">
        <v>801.75</v>
      </c>
      <c r="C61">
        <v>806.75</v>
      </c>
      <c r="D61">
        <v>795.25</v>
      </c>
      <c r="E61">
        <v>803</v>
      </c>
      <c r="F61">
        <v>-7</v>
      </c>
      <c r="H61">
        <v>102</v>
      </c>
      <c r="I61">
        <v>471</v>
      </c>
      <c r="M61">
        <f t="shared" si="0"/>
        <v>316.14173228346459</v>
      </c>
      <c r="N61">
        <f t="shared" si="1"/>
        <v>2012</v>
      </c>
      <c r="O61">
        <f t="shared" si="2"/>
        <v>8</v>
      </c>
    </row>
    <row r="62" spans="1:15" x14ac:dyDescent="0.25">
      <c r="A62" s="1">
        <v>41128</v>
      </c>
      <c r="B62">
        <v>804</v>
      </c>
      <c r="C62">
        <v>805.25</v>
      </c>
      <c r="D62">
        <v>792.75</v>
      </c>
      <c r="E62">
        <v>796</v>
      </c>
      <c r="F62">
        <v>-7</v>
      </c>
      <c r="H62">
        <v>83</v>
      </c>
      <c r="I62">
        <v>478</v>
      </c>
      <c r="M62">
        <f t="shared" si="0"/>
        <v>313.38582677165357</v>
      </c>
      <c r="N62">
        <f t="shared" si="1"/>
        <v>2012</v>
      </c>
      <c r="O62">
        <f t="shared" si="2"/>
        <v>8</v>
      </c>
    </row>
    <row r="63" spans="1:15" x14ac:dyDescent="0.25">
      <c r="A63" s="1">
        <v>41129</v>
      </c>
      <c r="B63">
        <v>795.25</v>
      </c>
      <c r="C63">
        <v>811</v>
      </c>
      <c r="D63">
        <v>789.25</v>
      </c>
      <c r="E63">
        <v>810.75</v>
      </c>
      <c r="F63">
        <v>14.75</v>
      </c>
      <c r="H63">
        <v>96</v>
      </c>
      <c r="I63">
        <v>482</v>
      </c>
      <c r="M63">
        <f t="shared" si="0"/>
        <v>319.19291338582678</v>
      </c>
      <c r="N63">
        <f t="shared" si="1"/>
        <v>2012</v>
      </c>
      <c r="O63">
        <f t="shared" si="2"/>
        <v>8</v>
      </c>
    </row>
    <row r="64" spans="1:15" x14ac:dyDescent="0.25">
      <c r="A64" s="1">
        <v>41130</v>
      </c>
      <c r="B64">
        <v>812.25</v>
      </c>
      <c r="C64">
        <v>825.5</v>
      </c>
      <c r="D64">
        <v>812.25</v>
      </c>
      <c r="E64">
        <v>818.25</v>
      </c>
      <c r="F64">
        <v>7.5</v>
      </c>
      <c r="H64">
        <v>73</v>
      </c>
      <c r="I64">
        <v>494</v>
      </c>
      <c r="M64">
        <f t="shared" si="0"/>
        <v>322.14566929133855</v>
      </c>
      <c r="N64">
        <f t="shared" si="1"/>
        <v>2012</v>
      </c>
      <c r="O64">
        <f t="shared" si="2"/>
        <v>8</v>
      </c>
    </row>
    <row r="65" spans="1:15" x14ac:dyDescent="0.25">
      <c r="A65" s="1">
        <v>41131</v>
      </c>
      <c r="B65">
        <v>822.25</v>
      </c>
      <c r="C65">
        <v>840</v>
      </c>
      <c r="D65">
        <v>799.75</v>
      </c>
      <c r="E65">
        <v>800</v>
      </c>
      <c r="F65">
        <v>-18.25</v>
      </c>
      <c r="H65">
        <v>439</v>
      </c>
      <c r="I65">
        <v>500</v>
      </c>
      <c r="M65">
        <f t="shared" si="0"/>
        <v>314.96062992125985</v>
      </c>
      <c r="N65">
        <f t="shared" si="1"/>
        <v>2012</v>
      </c>
      <c r="O65">
        <f t="shared" si="2"/>
        <v>8</v>
      </c>
    </row>
    <row r="66" spans="1:15" x14ac:dyDescent="0.25">
      <c r="A66" s="1">
        <v>41134</v>
      </c>
      <c r="B66">
        <v>800.25</v>
      </c>
      <c r="C66">
        <v>800.25</v>
      </c>
      <c r="D66">
        <v>777.75</v>
      </c>
      <c r="E66">
        <v>782.75</v>
      </c>
      <c r="F66">
        <v>-17.25</v>
      </c>
      <c r="H66">
        <v>165</v>
      </c>
      <c r="I66">
        <v>529</v>
      </c>
      <c r="M66">
        <f t="shared" ref="M66:M129" si="3">E66/100*5000/127</f>
        <v>308.1692913385827</v>
      </c>
      <c r="N66">
        <f t="shared" ref="N66:N129" si="4">YEAR(A66)</f>
        <v>2012</v>
      </c>
      <c r="O66">
        <f t="shared" ref="O66:O129" si="5">MONTH(A66)</f>
        <v>8</v>
      </c>
    </row>
    <row r="67" spans="1:15" x14ac:dyDescent="0.25">
      <c r="A67" s="1">
        <v>41135</v>
      </c>
      <c r="B67">
        <v>785.75</v>
      </c>
      <c r="C67">
        <v>786.5</v>
      </c>
      <c r="D67">
        <v>778.75</v>
      </c>
      <c r="E67">
        <v>779.75</v>
      </c>
      <c r="F67">
        <v>-3</v>
      </c>
      <c r="H67">
        <v>107</v>
      </c>
      <c r="I67">
        <v>533</v>
      </c>
      <c r="M67">
        <f t="shared" si="3"/>
        <v>306.98818897637796</v>
      </c>
      <c r="N67">
        <f t="shared" si="4"/>
        <v>2012</v>
      </c>
      <c r="O67">
        <f t="shared" si="5"/>
        <v>8</v>
      </c>
    </row>
    <row r="68" spans="1:15" x14ac:dyDescent="0.25">
      <c r="A68" s="1">
        <v>41136</v>
      </c>
      <c r="B68">
        <v>784</v>
      </c>
      <c r="C68">
        <v>794.5</v>
      </c>
      <c r="D68">
        <v>781.25</v>
      </c>
      <c r="E68">
        <v>794</v>
      </c>
      <c r="F68">
        <v>14.25</v>
      </c>
      <c r="H68">
        <v>202</v>
      </c>
      <c r="I68">
        <v>521</v>
      </c>
      <c r="M68">
        <f t="shared" si="3"/>
        <v>312.59842519685037</v>
      </c>
      <c r="N68">
        <f t="shared" si="4"/>
        <v>2012</v>
      </c>
      <c r="O68">
        <f t="shared" si="5"/>
        <v>8</v>
      </c>
    </row>
    <row r="69" spans="1:15" x14ac:dyDescent="0.25">
      <c r="A69" s="1">
        <v>41137</v>
      </c>
      <c r="B69">
        <v>797</v>
      </c>
      <c r="C69">
        <v>799.5</v>
      </c>
      <c r="D69">
        <v>795</v>
      </c>
      <c r="E69">
        <v>797.75</v>
      </c>
      <c r="F69">
        <v>3.75</v>
      </c>
      <c r="H69">
        <v>27</v>
      </c>
      <c r="I69">
        <v>446</v>
      </c>
      <c r="M69">
        <f t="shared" si="3"/>
        <v>314.07480314960628</v>
      </c>
      <c r="N69">
        <f t="shared" si="4"/>
        <v>2012</v>
      </c>
      <c r="O69">
        <f t="shared" si="5"/>
        <v>8</v>
      </c>
    </row>
    <row r="70" spans="1:15" x14ac:dyDescent="0.25">
      <c r="A70" s="1">
        <v>41138</v>
      </c>
      <c r="B70">
        <v>794.75</v>
      </c>
      <c r="C70">
        <v>802.25</v>
      </c>
      <c r="D70">
        <v>794.75</v>
      </c>
      <c r="E70">
        <v>798.5</v>
      </c>
      <c r="F70">
        <v>0.75</v>
      </c>
      <c r="H70">
        <v>50</v>
      </c>
      <c r="I70">
        <v>440</v>
      </c>
      <c r="M70">
        <f t="shared" si="3"/>
        <v>314.37007874015745</v>
      </c>
      <c r="N70">
        <f t="shared" si="4"/>
        <v>2012</v>
      </c>
      <c r="O70">
        <f t="shared" si="5"/>
        <v>8</v>
      </c>
    </row>
    <row r="71" spans="1:15" x14ac:dyDescent="0.25">
      <c r="A71" s="1">
        <v>41141</v>
      </c>
      <c r="B71">
        <v>806</v>
      </c>
      <c r="C71">
        <v>816.75</v>
      </c>
      <c r="D71">
        <v>801.25</v>
      </c>
      <c r="E71">
        <v>815.25</v>
      </c>
      <c r="F71">
        <v>16.75</v>
      </c>
      <c r="H71">
        <v>107</v>
      </c>
      <c r="I71">
        <v>448</v>
      </c>
      <c r="M71">
        <f t="shared" si="3"/>
        <v>320.96456692913387</v>
      </c>
      <c r="N71">
        <f t="shared" si="4"/>
        <v>2012</v>
      </c>
      <c r="O71">
        <f t="shared" si="5"/>
        <v>8</v>
      </c>
    </row>
    <row r="72" spans="1:15" x14ac:dyDescent="0.25">
      <c r="A72" s="1">
        <v>41142</v>
      </c>
      <c r="B72">
        <v>817.5</v>
      </c>
      <c r="C72">
        <v>831.75</v>
      </c>
      <c r="D72">
        <v>817.5</v>
      </c>
      <c r="E72">
        <v>831.25</v>
      </c>
      <c r="F72">
        <v>16</v>
      </c>
      <c r="H72">
        <v>72</v>
      </c>
      <c r="I72">
        <v>464</v>
      </c>
      <c r="M72">
        <f t="shared" si="3"/>
        <v>327.26377952755905</v>
      </c>
      <c r="N72">
        <f t="shared" si="4"/>
        <v>2012</v>
      </c>
      <c r="O72">
        <f t="shared" si="5"/>
        <v>8</v>
      </c>
    </row>
    <row r="73" spans="1:15" x14ac:dyDescent="0.25">
      <c r="A73" s="1">
        <v>41143</v>
      </c>
      <c r="B73">
        <v>830.75</v>
      </c>
      <c r="C73">
        <v>832.5</v>
      </c>
      <c r="D73">
        <v>825.25</v>
      </c>
      <c r="E73">
        <v>830.25</v>
      </c>
      <c r="F73">
        <v>-1</v>
      </c>
      <c r="H73">
        <v>113</v>
      </c>
      <c r="I73">
        <v>469</v>
      </c>
      <c r="M73">
        <f t="shared" si="3"/>
        <v>326.87007874015745</v>
      </c>
      <c r="N73">
        <f t="shared" si="4"/>
        <v>2012</v>
      </c>
      <c r="O73">
        <f t="shared" si="5"/>
        <v>8</v>
      </c>
    </row>
    <row r="74" spans="1:15" x14ac:dyDescent="0.25">
      <c r="A74" s="1">
        <v>41144</v>
      </c>
      <c r="B74">
        <v>832</v>
      </c>
      <c r="C74">
        <v>832</v>
      </c>
      <c r="D74">
        <v>805.5</v>
      </c>
      <c r="E74">
        <v>808.75</v>
      </c>
      <c r="F74">
        <v>-21.5</v>
      </c>
      <c r="H74">
        <v>151</v>
      </c>
      <c r="I74">
        <v>408</v>
      </c>
      <c r="M74">
        <f t="shared" si="3"/>
        <v>318.40551181102364</v>
      </c>
      <c r="N74">
        <f t="shared" si="4"/>
        <v>2012</v>
      </c>
      <c r="O74">
        <f t="shared" si="5"/>
        <v>8</v>
      </c>
    </row>
    <row r="75" spans="1:15" x14ac:dyDescent="0.25">
      <c r="A75" s="1">
        <v>41145</v>
      </c>
      <c r="B75">
        <v>813.25</v>
      </c>
      <c r="C75">
        <v>814.25</v>
      </c>
      <c r="D75">
        <v>801</v>
      </c>
      <c r="E75">
        <v>802.25</v>
      </c>
      <c r="F75">
        <v>-6.5</v>
      </c>
      <c r="H75">
        <v>106</v>
      </c>
      <c r="I75">
        <v>425</v>
      </c>
      <c r="M75">
        <f t="shared" si="3"/>
        <v>315.84645669291342</v>
      </c>
      <c r="N75">
        <f t="shared" si="4"/>
        <v>2012</v>
      </c>
      <c r="O75">
        <f t="shared" si="5"/>
        <v>8</v>
      </c>
    </row>
    <row r="76" spans="1:15" x14ac:dyDescent="0.25">
      <c r="A76" s="1">
        <v>41148</v>
      </c>
      <c r="B76">
        <v>809.75</v>
      </c>
      <c r="C76">
        <v>809.75</v>
      </c>
      <c r="D76">
        <v>798.5</v>
      </c>
      <c r="E76">
        <v>794.5</v>
      </c>
      <c r="F76">
        <v>-7.75</v>
      </c>
      <c r="H76">
        <v>57</v>
      </c>
      <c r="I76">
        <v>397</v>
      </c>
      <c r="M76">
        <f t="shared" si="3"/>
        <v>312.79527559055117</v>
      </c>
      <c r="N76">
        <f t="shared" si="4"/>
        <v>2012</v>
      </c>
      <c r="O76">
        <f t="shared" si="5"/>
        <v>8</v>
      </c>
    </row>
    <row r="77" spans="1:15" x14ac:dyDescent="0.25">
      <c r="A77" s="1">
        <v>41149</v>
      </c>
      <c r="B77">
        <v>795.75</v>
      </c>
      <c r="C77">
        <v>796.75</v>
      </c>
      <c r="D77">
        <v>788.75</v>
      </c>
      <c r="E77">
        <v>789.5</v>
      </c>
      <c r="F77">
        <v>-5</v>
      </c>
      <c r="H77">
        <v>72</v>
      </c>
      <c r="I77">
        <v>376</v>
      </c>
      <c r="M77">
        <f t="shared" si="3"/>
        <v>310.82677165354329</v>
      </c>
      <c r="N77">
        <f t="shared" si="4"/>
        <v>2012</v>
      </c>
      <c r="O77">
        <f t="shared" si="5"/>
        <v>8</v>
      </c>
    </row>
    <row r="78" spans="1:15" x14ac:dyDescent="0.25">
      <c r="A78" s="1">
        <v>41150</v>
      </c>
      <c r="B78">
        <v>790.5</v>
      </c>
      <c r="C78">
        <v>810</v>
      </c>
      <c r="D78">
        <v>789.5</v>
      </c>
      <c r="E78">
        <v>810.25</v>
      </c>
      <c r="F78">
        <v>20.75</v>
      </c>
      <c r="H78">
        <v>48</v>
      </c>
      <c r="I78">
        <v>373</v>
      </c>
      <c r="M78">
        <f t="shared" si="3"/>
        <v>318.99606299212593</v>
      </c>
      <c r="N78">
        <f t="shared" si="4"/>
        <v>2012</v>
      </c>
      <c r="O78">
        <f t="shared" si="5"/>
        <v>8</v>
      </c>
    </row>
    <row r="79" spans="1:15" x14ac:dyDescent="0.25">
      <c r="A79" s="1">
        <v>41151</v>
      </c>
      <c r="B79">
        <v>811.5</v>
      </c>
      <c r="C79">
        <v>811.5</v>
      </c>
      <c r="D79">
        <v>811.5</v>
      </c>
      <c r="E79">
        <v>811.5</v>
      </c>
      <c r="F79">
        <v>1.25</v>
      </c>
      <c r="I79">
        <v>346</v>
      </c>
      <c r="M79">
        <f t="shared" si="3"/>
        <v>319.48818897637796</v>
      </c>
      <c r="N79">
        <f t="shared" si="4"/>
        <v>2012</v>
      </c>
      <c r="O79">
        <f t="shared" si="5"/>
        <v>8</v>
      </c>
    </row>
    <row r="80" spans="1:15" x14ac:dyDescent="0.25">
      <c r="A80" s="1">
        <v>41152</v>
      </c>
      <c r="B80">
        <v>806.25</v>
      </c>
      <c r="C80">
        <v>809.25</v>
      </c>
      <c r="D80">
        <v>793.5</v>
      </c>
      <c r="E80">
        <v>799.75</v>
      </c>
      <c r="F80">
        <v>-8.75</v>
      </c>
      <c r="H80">
        <v>223</v>
      </c>
      <c r="I80">
        <v>334</v>
      </c>
      <c r="M80">
        <f t="shared" si="3"/>
        <v>314.86220472440942</v>
      </c>
      <c r="N80">
        <f t="shared" si="4"/>
        <v>2012</v>
      </c>
      <c r="O80">
        <f t="shared" si="5"/>
        <v>8</v>
      </c>
    </row>
    <row r="81" spans="1:15" x14ac:dyDescent="0.25">
      <c r="A81" s="1">
        <v>41156</v>
      </c>
      <c r="B81">
        <v>806.25</v>
      </c>
      <c r="C81">
        <v>814.75</v>
      </c>
      <c r="D81">
        <v>797.25</v>
      </c>
      <c r="E81">
        <v>805</v>
      </c>
      <c r="H81">
        <v>459</v>
      </c>
      <c r="I81">
        <v>334</v>
      </c>
      <c r="M81">
        <f t="shared" si="3"/>
        <v>316.92913385826773</v>
      </c>
      <c r="N81">
        <f t="shared" si="4"/>
        <v>2012</v>
      </c>
      <c r="O81">
        <f t="shared" si="5"/>
        <v>9</v>
      </c>
    </row>
    <row r="82" spans="1:15" x14ac:dyDescent="0.25">
      <c r="A82" s="1">
        <v>41157</v>
      </c>
      <c r="B82">
        <v>805</v>
      </c>
      <c r="C82">
        <v>805</v>
      </c>
      <c r="D82">
        <v>790.25</v>
      </c>
      <c r="E82">
        <v>790.75</v>
      </c>
      <c r="F82">
        <v>-14.25</v>
      </c>
      <c r="H82">
        <v>241</v>
      </c>
      <c r="I82">
        <v>366</v>
      </c>
      <c r="L82">
        <v>100</v>
      </c>
      <c r="M82">
        <f t="shared" si="3"/>
        <v>311.31889763779526</v>
      </c>
      <c r="N82">
        <f t="shared" si="4"/>
        <v>2012</v>
      </c>
      <c r="O82">
        <f t="shared" si="5"/>
        <v>9</v>
      </c>
    </row>
    <row r="83" spans="1:15" x14ac:dyDescent="0.25">
      <c r="A83" s="1">
        <v>41158</v>
      </c>
      <c r="B83">
        <v>789.25</v>
      </c>
      <c r="C83">
        <v>801.5</v>
      </c>
      <c r="D83">
        <v>788.25</v>
      </c>
      <c r="E83">
        <v>798.5</v>
      </c>
      <c r="F83">
        <v>7.75</v>
      </c>
      <c r="H83">
        <v>342</v>
      </c>
      <c r="I83">
        <v>371</v>
      </c>
      <c r="M83">
        <f t="shared" si="3"/>
        <v>314.37007874015745</v>
      </c>
      <c r="N83">
        <f t="shared" si="4"/>
        <v>2012</v>
      </c>
      <c r="O83">
        <f t="shared" si="5"/>
        <v>9</v>
      </c>
    </row>
    <row r="84" spans="1:15" x14ac:dyDescent="0.25">
      <c r="A84" s="1">
        <v>41159</v>
      </c>
      <c r="B84">
        <v>797.75</v>
      </c>
      <c r="C84">
        <v>804.25</v>
      </c>
      <c r="D84">
        <v>792.5</v>
      </c>
      <c r="E84">
        <v>799.5</v>
      </c>
      <c r="F84">
        <v>1</v>
      </c>
      <c r="H84">
        <v>395</v>
      </c>
      <c r="I84">
        <v>311</v>
      </c>
      <c r="M84">
        <f t="shared" si="3"/>
        <v>314.76377952755905</v>
      </c>
      <c r="N84">
        <f t="shared" si="4"/>
        <v>2012</v>
      </c>
      <c r="O84">
        <f t="shared" si="5"/>
        <v>9</v>
      </c>
    </row>
    <row r="85" spans="1:15" x14ac:dyDescent="0.25">
      <c r="A85" s="1">
        <v>41162</v>
      </c>
      <c r="B85">
        <v>796.75</v>
      </c>
      <c r="C85">
        <v>806</v>
      </c>
      <c r="D85">
        <v>781.25</v>
      </c>
      <c r="E85">
        <v>783.25</v>
      </c>
      <c r="F85">
        <v>-16.25</v>
      </c>
      <c r="H85">
        <v>568</v>
      </c>
      <c r="I85">
        <v>306</v>
      </c>
      <c r="M85">
        <f t="shared" si="3"/>
        <v>308.36614173228344</v>
      </c>
      <c r="N85">
        <f t="shared" si="4"/>
        <v>2012</v>
      </c>
      <c r="O85">
        <f t="shared" si="5"/>
        <v>9</v>
      </c>
    </row>
    <row r="86" spans="1:15" x14ac:dyDescent="0.25">
      <c r="A86" s="1">
        <v>41163</v>
      </c>
      <c r="B86">
        <v>784</v>
      </c>
      <c r="C86">
        <v>788.25</v>
      </c>
      <c r="D86">
        <v>775.5</v>
      </c>
      <c r="E86">
        <v>777.75</v>
      </c>
      <c r="F86">
        <v>-5.5</v>
      </c>
      <c r="H86">
        <v>451</v>
      </c>
      <c r="I86">
        <v>280</v>
      </c>
      <c r="M86">
        <f t="shared" si="3"/>
        <v>306.20078740157481</v>
      </c>
      <c r="N86">
        <f t="shared" si="4"/>
        <v>2012</v>
      </c>
      <c r="O86">
        <f t="shared" si="5"/>
        <v>9</v>
      </c>
    </row>
    <row r="87" spans="1:15" x14ac:dyDescent="0.25">
      <c r="A87" s="1">
        <v>41164</v>
      </c>
      <c r="B87">
        <v>779.75</v>
      </c>
      <c r="C87">
        <v>781.5</v>
      </c>
      <c r="D87">
        <v>760.25</v>
      </c>
      <c r="E87">
        <v>769.5</v>
      </c>
      <c r="F87">
        <v>-8.25</v>
      </c>
      <c r="H87">
        <v>654</v>
      </c>
      <c r="I87">
        <v>329</v>
      </c>
      <c r="M87">
        <f t="shared" si="3"/>
        <v>302.95275590551182</v>
      </c>
      <c r="N87">
        <f t="shared" si="4"/>
        <v>2012</v>
      </c>
      <c r="O87">
        <f t="shared" si="5"/>
        <v>9</v>
      </c>
    </row>
    <row r="88" spans="1:15" x14ac:dyDescent="0.25">
      <c r="A88" s="1">
        <v>41165</v>
      </c>
      <c r="B88">
        <v>766.5</v>
      </c>
      <c r="C88">
        <v>774.5</v>
      </c>
      <c r="D88">
        <v>765.25</v>
      </c>
      <c r="E88">
        <v>773.75</v>
      </c>
      <c r="F88">
        <v>4.25</v>
      </c>
      <c r="H88">
        <v>105</v>
      </c>
      <c r="I88">
        <v>325</v>
      </c>
      <c r="M88">
        <f t="shared" si="3"/>
        <v>304.62598425196853</v>
      </c>
      <c r="N88">
        <f t="shared" si="4"/>
        <v>2012</v>
      </c>
      <c r="O88">
        <f t="shared" si="5"/>
        <v>9</v>
      </c>
    </row>
    <row r="89" spans="1:15" x14ac:dyDescent="0.25">
      <c r="A89" s="1">
        <v>41166</v>
      </c>
      <c r="B89">
        <v>777</v>
      </c>
      <c r="C89">
        <v>788.5</v>
      </c>
      <c r="D89">
        <v>777</v>
      </c>
      <c r="E89">
        <v>782</v>
      </c>
      <c r="F89">
        <v>8.25</v>
      </c>
      <c r="H89">
        <v>162</v>
      </c>
      <c r="I89">
        <v>339</v>
      </c>
      <c r="M89">
        <f t="shared" si="3"/>
        <v>307.87401574803147</v>
      </c>
      <c r="N89">
        <f t="shared" si="4"/>
        <v>2012</v>
      </c>
      <c r="O89">
        <f t="shared" si="5"/>
        <v>9</v>
      </c>
    </row>
    <row r="90" spans="1:15" x14ac:dyDescent="0.25">
      <c r="A90" s="1">
        <v>41169</v>
      </c>
      <c r="B90">
        <v>772</v>
      </c>
      <c r="C90">
        <v>772</v>
      </c>
      <c r="D90">
        <v>748.25</v>
      </c>
      <c r="E90">
        <v>748</v>
      </c>
      <c r="F90">
        <v>-34</v>
      </c>
      <c r="H90">
        <v>358</v>
      </c>
      <c r="I90">
        <v>333</v>
      </c>
      <c r="M90">
        <f t="shared" si="3"/>
        <v>294.48818897637796</v>
      </c>
      <c r="N90">
        <f t="shared" si="4"/>
        <v>2012</v>
      </c>
      <c r="O90">
        <f t="shared" si="5"/>
        <v>9</v>
      </c>
    </row>
    <row r="91" spans="1:15" x14ac:dyDescent="0.25">
      <c r="A91" s="1">
        <v>41170</v>
      </c>
      <c r="B91">
        <v>750</v>
      </c>
      <c r="C91">
        <v>753.5</v>
      </c>
      <c r="D91">
        <v>739.75</v>
      </c>
      <c r="E91">
        <v>740</v>
      </c>
      <c r="F91">
        <v>-8</v>
      </c>
      <c r="H91">
        <v>265</v>
      </c>
      <c r="I91">
        <v>344</v>
      </c>
      <c r="M91">
        <f t="shared" si="3"/>
        <v>291.33858267716533</v>
      </c>
      <c r="N91">
        <f t="shared" si="4"/>
        <v>2012</v>
      </c>
      <c r="O91">
        <f t="shared" si="5"/>
        <v>9</v>
      </c>
    </row>
    <row r="92" spans="1:15" x14ac:dyDescent="0.25">
      <c r="A92" s="1">
        <v>41171</v>
      </c>
      <c r="B92">
        <v>744.75</v>
      </c>
      <c r="C92">
        <v>758.25</v>
      </c>
      <c r="D92">
        <v>743.75</v>
      </c>
      <c r="E92">
        <v>756.5</v>
      </c>
      <c r="F92">
        <v>16.5</v>
      </c>
      <c r="H92">
        <v>163</v>
      </c>
      <c r="I92">
        <v>353</v>
      </c>
      <c r="M92">
        <f t="shared" si="3"/>
        <v>297.83464566929132</v>
      </c>
      <c r="N92">
        <f t="shared" si="4"/>
        <v>2012</v>
      </c>
      <c r="O92">
        <f t="shared" si="5"/>
        <v>9</v>
      </c>
    </row>
    <row r="93" spans="1:15" x14ac:dyDescent="0.25">
      <c r="A93" s="1">
        <v>41172</v>
      </c>
      <c r="B93">
        <v>755</v>
      </c>
      <c r="C93">
        <v>755</v>
      </c>
      <c r="D93">
        <v>739.5</v>
      </c>
      <c r="E93">
        <v>746</v>
      </c>
      <c r="F93">
        <v>-10.5</v>
      </c>
      <c r="H93">
        <v>132</v>
      </c>
      <c r="I93">
        <v>346</v>
      </c>
      <c r="M93">
        <f t="shared" si="3"/>
        <v>293.70078740157481</v>
      </c>
      <c r="N93">
        <f t="shared" si="4"/>
        <v>2012</v>
      </c>
      <c r="O93">
        <f t="shared" si="5"/>
        <v>9</v>
      </c>
    </row>
    <row r="94" spans="1:15" x14ac:dyDescent="0.25">
      <c r="A94" s="1">
        <v>41173</v>
      </c>
      <c r="B94">
        <v>749.5</v>
      </c>
      <c r="C94">
        <v>753.75</v>
      </c>
      <c r="D94">
        <v>744.75</v>
      </c>
      <c r="E94">
        <v>748.25</v>
      </c>
      <c r="F94">
        <v>2.25</v>
      </c>
      <c r="H94">
        <v>244</v>
      </c>
      <c r="I94">
        <v>352</v>
      </c>
      <c r="M94">
        <f t="shared" si="3"/>
        <v>294.58661417322833</v>
      </c>
      <c r="N94">
        <f t="shared" si="4"/>
        <v>2012</v>
      </c>
      <c r="O94">
        <f t="shared" si="5"/>
        <v>9</v>
      </c>
    </row>
    <row r="95" spans="1:15" x14ac:dyDescent="0.25">
      <c r="A95" s="1">
        <v>41176</v>
      </c>
      <c r="B95">
        <v>747.75</v>
      </c>
      <c r="C95">
        <v>749</v>
      </c>
      <c r="D95">
        <v>736.75</v>
      </c>
      <c r="E95">
        <v>744.75</v>
      </c>
      <c r="F95">
        <v>-3.5</v>
      </c>
      <c r="H95">
        <v>248</v>
      </c>
      <c r="I95">
        <v>333</v>
      </c>
      <c r="M95">
        <f t="shared" si="3"/>
        <v>293.20866141732284</v>
      </c>
      <c r="N95">
        <f t="shared" si="4"/>
        <v>2012</v>
      </c>
      <c r="O95">
        <f t="shared" si="5"/>
        <v>9</v>
      </c>
    </row>
    <row r="96" spans="1:15" x14ac:dyDescent="0.25">
      <c r="A96" s="1">
        <v>41177</v>
      </c>
      <c r="B96">
        <v>743.75</v>
      </c>
      <c r="C96">
        <v>749</v>
      </c>
      <c r="D96">
        <v>739.75</v>
      </c>
      <c r="E96">
        <v>743.75</v>
      </c>
      <c r="F96">
        <v>-1</v>
      </c>
      <c r="H96">
        <v>499</v>
      </c>
      <c r="I96">
        <v>325</v>
      </c>
      <c r="M96">
        <f t="shared" si="3"/>
        <v>292.81496062992125</v>
      </c>
      <c r="N96">
        <f t="shared" si="4"/>
        <v>2012</v>
      </c>
      <c r="O96">
        <f t="shared" si="5"/>
        <v>9</v>
      </c>
    </row>
    <row r="97" spans="1:15" x14ac:dyDescent="0.25">
      <c r="A97" s="1">
        <v>41178</v>
      </c>
      <c r="B97">
        <v>740.25</v>
      </c>
      <c r="C97">
        <v>740.25</v>
      </c>
      <c r="D97">
        <v>723</v>
      </c>
      <c r="E97">
        <v>724.75</v>
      </c>
      <c r="F97">
        <v>-19</v>
      </c>
      <c r="H97">
        <v>468</v>
      </c>
      <c r="I97">
        <v>323</v>
      </c>
      <c r="M97">
        <f t="shared" si="3"/>
        <v>285.33464566929132</v>
      </c>
      <c r="N97">
        <f t="shared" si="4"/>
        <v>2012</v>
      </c>
      <c r="O97">
        <f t="shared" si="5"/>
        <v>9</v>
      </c>
    </row>
    <row r="98" spans="1:15" x14ac:dyDescent="0.25">
      <c r="A98" s="1">
        <v>41179</v>
      </c>
      <c r="B98">
        <v>725</v>
      </c>
      <c r="C98">
        <v>725.25</v>
      </c>
      <c r="D98">
        <v>712.75</v>
      </c>
      <c r="E98">
        <v>716.25</v>
      </c>
      <c r="F98">
        <v>-8.5</v>
      </c>
      <c r="H98">
        <v>746</v>
      </c>
      <c r="I98">
        <v>303</v>
      </c>
      <c r="M98">
        <f t="shared" si="3"/>
        <v>281.98818897637796</v>
      </c>
      <c r="N98">
        <f t="shared" si="4"/>
        <v>2012</v>
      </c>
      <c r="O98">
        <f t="shared" si="5"/>
        <v>9</v>
      </c>
    </row>
    <row r="99" spans="1:15" x14ac:dyDescent="0.25">
      <c r="A99" s="1">
        <v>41180</v>
      </c>
      <c r="B99">
        <v>717.5</v>
      </c>
      <c r="C99">
        <v>754.75</v>
      </c>
      <c r="D99">
        <v>704</v>
      </c>
      <c r="E99">
        <v>756.25</v>
      </c>
      <c r="F99">
        <v>40</v>
      </c>
      <c r="H99">
        <v>558</v>
      </c>
      <c r="I99">
        <v>383</v>
      </c>
      <c r="M99">
        <f t="shared" si="3"/>
        <v>297.73622047244095</v>
      </c>
      <c r="N99">
        <f t="shared" si="4"/>
        <v>2012</v>
      </c>
      <c r="O99">
        <f t="shared" si="5"/>
        <v>9</v>
      </c>
    </row>
    <row r="100" spans="1:15" x14ac:dyDescent="0.25">
      <c r="A100" s="1">
        <v>41183</v>
      </c>
      <c r="B100">
        <v>767.25</v>
      </c>
      <c r="C100">
        <v>767.25</v>
      </c>
      <c r="D100">
        <v>753.25</v>
      </c>
      <c r="E100">
        <v>756.75</v>
      </c>
      <c r="F100">
        <v>0.5</v>
      </c>
      <c r="H100">
        <v>153</v>
      </c>
      <c r="I100">
        <v>299</v>
      </c>
      <c r="M100">
        <f t="shared" si="3"/>
        <v>297.93307086614175</v>
      </c>
      <c r="N100">
        <f t="shared" si="4"/>
        <v>2012</v>
      </c>
      <c r="O100">
        <f t="shared" si="5"/>
        <v>10</v>
      </c>
    </row>
    <row r="101" spans="1:15" x14ac:dyDescent="0.25">
      <c r="A101" s="1">
        <v>41184</v>
      </c>
      <c r="B101">
        <v>749.5</v>
      </c>
      <c r="C101">
        <v>758.75</v>
      </c>
      <c r="D101">
        <v>747</v>
      </c>
      <c r="E101">
        <v>758.25</v>
      </c>
      <c r="F101">
        <v>1.5</v>
      </c>
      <c r="H101">
        <v>74</v>
      </c>
      <c r="I101">
        <v>332</v>
      </c>
      <c r="M101">
        <f t="shared" si="3"/>
        <v>298.52362204724409</v>
      </c>
      <c r="N101">
        <f t="shared" si="4"/>
        <v>2012</v>
      </c>
      <c r="O101">
        <f t="shared" si="5"/>
        <v>10</v>
      </c>
    </row>
    <row r="102" spans="1:15" x14ac:dyDescent="0.25">
      <c r="A102" s="1">
        <v>41185</v>
      </c>
      <c r="B102">
        <v>754</v>
      </c>
      <c r="C102">
        <v>763.25</v>
      </c>
      <c r="D102">
        <v>749</v>
      </c>
      <c r="E102">
        <v>756.75</v>
      </c>
      <c r="F102">
        <v>-1.5</v>
      </c>
      <c r="H102">
        <v>126</v>
      </c>
      <c r="I102">
        <v>355</v>
      </c>
      <c r="M102">
        <f t="shared" si="3"/>
        <v>297.93307086614175</v>
      </c>
      <c r="N102">
        <f t="shared" si="4"/>
        <v>2012</v>
      </c>
      <c r="O102">
        <f t="shared" si="5"/>
        <v>10</v>
      </c>
    </row>
    <row r="103" spans="1:15" x14ac:dyDescent="0.25">
      <c r="A103" s="1">
        <v>41186</v>
      </c>
      <c r="B103">
        <v>754.75</v>
      </c>
      <c r="C103">
        <v>766</v>
      </c>
      <c r="D103">
        <v>754.75</v>
      </c>
      <c r="E103">
        <v>757</v>
      </c>
      <c r="F103">
        <v>0.25</v>
      </c>
      <c r="H103">
        <v>425</v>
      </c>
      <c r="I103">
        <v>359</v>
      </c>
      <c r="M103">
        <f t="shared" si="3"/>
        <v>298.03149606299212</v>
      </c>
      <c r="N103">
        <f t="shared" si="4"/>
        <v>2012</v>
      </c>
      <c r="O103">
        <f t="shared" si="5"/>
        <v>10</v>
      </c>
    </row>
    <row r="104" spans="1:15" x14ac:dyDescent="0.25">
      <c r="A104" s="1">
        <v>41187</v>
      </c>
      <c r="B104">
        <v>755.5</v>
      </c>
      <c r="C104">
        <v>756.75</v>
      </c>
      <c r="D104">
        <v>747.25</v>
      </c>
      <c r="E104">
        <v>748</v>
      </c>
      <c r="F104">
        <v>-9</v>
      </c>
      <c r="H104">
        <v>162</v>
      </c>
      <c r="I104">
        <v>323</v>
      </c>
      <c r="M104">
        <f t="shared" si="3"/>
        <v>294.48818897637796</v>
      </c>
      <c r="N104">
        <f t="shared" si="4"/>
        <v>2012</v>
      </c>
      <c r="O104">
        <f t="shared" si="5"/>
        <v>10</v>
      </c>
    </row>
    <row r="105" spans="1:15" x14ac:dyDescent="0.25">
      <c r="A105" s="1">
        <v>41190</v>
      </c>
      <c r="B105">
        <v>747.5</v>
      </c>
      <c r="C105">
        <v>748</v>
      </c>
      <c r="D105">
        <v>740.75</v>
      </c>
      <c r="E105">
        <v>742</v>
      </c>
      <c r="F105">
        <v>-6</v>
      </c>
      <c r="H105">
        <v>461</v>
      </c>
      <c r="I105">
        <v>342</v>
      </c>
      <c r="L105">
        <v>190</v>
      </c>
      <c r="M105">
        <f t="shared" si="3"/>
        <v>292.12598425196853</v>
      </c>
      <c r="N105">
        <f t="shared" si="4"/>
        <v>2012</v>
      </c>
      <c r="O105">
        <f t="shared" si="5"/>
        <v>10</v>
      </c>
    </row>
    <row r="106" spans="1:15" x14ac:dyDescent="0.25">
      <c r="A106" s="1">
        <v>41191</v>
      </c>
      <c r="B106">
        <v>742.25</v>
      </c>
      <c r="C106">
        <v>748</v>
      </c>
      <c r="D106">
        <v>742.25</v>
      </c>
      <c r="E106">
        <v>742</v>
      </c>
      <c r="F106">
        <v>0</v>
      </c>
      <c r="H106">
        <v>708</v>
      </c>
      <c r="I106">
        <v>282</v>
      </c>
      <c r="M106">
        <f t="shared" si="3"/>
        <v>292.12598425196853</v>
      </c>
      <c r="N106">
        <f t="shared" si="4"/>
        <v>2012</v>
      </c>
      <c r="O106">
        <f t="shared" si="5"/>
        <v>10</v>
      </c>
    </row>
    <row r="107" spans="1:15" x14ac:dyDescent="0.25">
      <c r="A107" s="1">
        <v>41192</v>
      </c>
      <c r="B107">
        <v>741.5</v>
      </c>
      <c r="C107">
        <v>745</v>
      </c>
      <c r="D107">
        <v>733.75</v>
      </c>
      <c r="E107">
        <v>736.75</v>
      </c>
      <c r="F107">
        <v>-5.25</v>
      </c>
      <c r="H107">
        <v>277</v>
      </c>
      <c r="I107">
        <v>294</v>
      </c>
      <c r="M107">
        <f t="shared" si="3"/>
        <v>290.05905511811022</v>
      </c>
      <c r="N107">
        <f t="shared" si="4"/>
        <v>2012</v>
      </c>
      <c r="O107">
        <f t="shared" si="5"/>
        <v>10</v>
      </c>
    </row>
    <row r="108" spans="1:15" x14ac:dyDescent="0.25">
      <c r="A108" s="1">
        <v>41193</v>
      </c>
      <c r="B108">
        <v>762.25</v>
      </c>
      <c r="C108">
        <v>775</v>
      </c>
      <c r="D108">
        <v>759.75</v>
      </c>
      <c r="E108">
        <v>773.25</v>
      </c>
      <c r="F108">
        <v>36.5</v>
      </c>
      <c r="H108">
        <v>1072</v>
      </c>
      <c r="I108">
        <v>295</v>
      </c>
      <c r="M108">
        <f t="shared" si="3"/>
        <v>304.42913385826773</v>
      </c>
      <c r="N108">
        <f t="shared" si="4"/>
        <v>2012</v>
      </c>
      <c r="O108">
        <f t="shared" si="5"/>
        <v>10</v>
      </c>
    </row>
    <row r="109" spans="1:15" x14ac:dyDescent="0.25">
      <c r="A109" s="1">
        <v>41194</v>
      </c>
      <c r="B109">
        <v>770</v>
      </c>
      <c r="C109">
        <v>770</v>
      </c>
      <c r="D109">
        <v>750.25</v>
      </c>
      <c r="E109">
        <v>752.75</v>
      </c>
      <c r="F109">
        <v>-20.5</v>
      </c>
      <c r="H109">
        <v>464</v>
      </c>
      <c r="I109">
        <v>296</v>
      </c>
      <c r="M109">
        <f t="shared" si="3"/>
        <v>296.35826771653541</v>
      </c>
      <c r="N109">
        <f t="shared" si="4"/>
        <v>2012</v>
      </c>
      <c r="O109">
        <f t="shared" si="5"/>
        <v>10</v>
      </c>
    </row>
    <row r="110" spans="1:15" x14ac:dyDescent="0.25">
      <c r="A110" s="1">
        <v>41197</v>
      </c>
      <c r="B110">
        <v>744.25</v>
      </c>
      <c r="C110">
        <v>745.25</v>
      </c>
      <c r="D110">
        <v>735</v>
      </c>
      <c r="E110">
        <v>737.25</v>
      </c>
      <c r="F110">
        <v>-15.5</v>
      </c>
      <c r="H110">
        <v>575</v>
      </c>
      <c r="I110">
        <v>335</v>
      </c>
      <c r="M110">
        <f t="shared" si="3"/>
        <v>290.25590551181102</v>
      </c>
      <c r="N110">
        <f t="shared" si="4"/>
        <v>2012</v>
      </c>
      <c r="O110">
        <f t="shared" si="5"/>
        <v>10</v>
      </c>
    </row>
    <row r="111" spans="1:15" x14ac:dyDescent="0.25">
      <c r="A111" s="1">
        <v>41198</v>
      </c>
      <c r="B111">
        <v>741.5</v>
      </c>
      <c r="C111">
        <v>744.75</v>
      </c>
      <c r="D111">
        <v>736.5</v>
      </c>
      <c r="E111">
        <v>738.25</v>
      </c>
      <c r="F111">
        <v>1</v>
      </c>
      <c r="H111">
        <v>233</v>
      </c>
      <c r="I111">
        <v>683</v>
      </c>
      <c r="M111">
        <f t="shared" si="3"/>
        <v>290.64960629921262</v>
      </c>
      <c r="N111">
        <f t="shared" si="4"/>
        <v>2012</v>
      </c>
      <c r="O111">
        <f t="shared" si="5"/>
        <v>10</v>
      </c>
    </row>
    <row r="112" spans="1:15" x14ac:dyDescent="0.25">
      <c r="A112" s="1">
        <v>41199</v>
      </c>
      <c r="B112">
        <v>740.75</v>
      </c>
      <c r="C112">
        <v>744.5</v>
      </c>
      <c r="D112">
        <v>739.75</v>
      </c>
      <c r="E112">
        <v>745.5</v>
      </c>
      <c r="F112">
        <v>7.25</v>
      </c>
      <c r="H112">
        <v>380</v>
      </c>
      <c r="I112">
        <v>814</v>
      </c>
      <c r="M112">
        <f t="shared" si="3"/>
        <v>293.50393700787401</v>
      </c>
      <c r="N112">
        <f t="shared" si="4"/>
        <v>2012</v>
      </c>
      <c r="O112">
        <f t="shared" si="5"/>
        <v>10</v>
      </c>
    </row>
    <row r="113" spans="1:15" x14ac:dyDescent="0.25">
      <c r="A113" s="1">
        <v>41200</v>
      </c>
      <c r="B113">
        <v>750</v>
      </c>
      <c r="C113">
        <v>762</v>
      </c>
      <c r="D113">
        <v>749</v>
      </c>
      <c r="E113">
        <v>760.75</v>
      </c>
      <c r="F113">
        <v>15.25</v>
      </c>
      <c r="H113">
        <v>300</v>
      </c>
      <c r="I113">
        <v>827</v>
      </c>
      <c r="M113">
        <f t="shared" si="3"/>
        <v>299.50787401574803</v>
      </c>
      <c r="N113">
        <f t="shared" si="4"/>
        <v>2012</v>
      </c>
      <c r="O113">
        <f t="shared" si="5"/>
        <v>10</v>
      </c>
    </row>
    <row r="114" spans="1:15" x14ac:dyDescent="0.25">
      <c r="A114" s="1">
        <v>41201</v>
      </c>
      <c r="B114">
        <v>759.5</v>
      </c>
      <c r="C114">
        <v>768.25</v>
      </c>
      <c r="D114">
        <v>759.25</v>
      </c>
      <c r="E114">
        <v>761.5</v>
      </c>
      <c r="F114">
        <v>0.75</v>
      </c>
      <c r="H114">
        <v>325</v>
      </c>
      <c r="I114">
        <v>840</v>
      </c>
      <c r="M114">
        <f t="shared" si="3"/>
        <v>299.8031496062992</v>
      </c>
      <c r="N114">
        <f t="shared" si="4"/>
        <v>2012</v>
      </c>
      <c r="O114">
        <f t="shared" si="5"/>
        <v>10</v>
      </c>
    </row>
    <row r="115" spans="1:15" x14ac:dyDescent="0.25">
      <c r="A115" s="1">
        <v>41204</v>
      </c>
      <c r="B115">
        <v>762.5</v>
      </c>
      <c r="C115">
        <v>766.25</v>
      </c>
      <c r="D115">
        <v>762.5</v>
      </c>
      <c r="E115">
        <v>761.25</v>
      </c>
      <c r="F115">
        <v>-0.25</v>
      </c>
      <c r="H115">
        <v>103</v>
      </c>
      <c r="I115">
        <v>853</v>
      </c>
      <c r="M115">
        <f t="shared" si="3"/>
        <v>299.70472440944883</v>
      </c>
      <c r="N115">
        <f t="shared" si="4"/>
        <v>2012</v>
      </c>
      <c r="O115">
        <f t="shared" si="5"/>
        <v>10</v>
      </c>
    </row>
    <row r="116" spans="1:15" x14ac:dyDescent="0.25">
      <c r="A116" s="1">
        <v>41205</v>
      </c>
      <c r="B116">
        <v>755.75</v>
      </c>
      <c r="C116">
        <v>757.75</v>
      </c>
      <c r="D116">
        <v>750.25</v>
      </c>
      <c r="E116">
        <v>756</v>
      </c>
      <c r="F116">
        <v>-5.25</v>
      </c>
      <c r="H116">
        <v>585</v>
      </c>
      <c r="I116">
        <v>825</v>
      </c>
      <c r="M116">
        <f t="shared" si="3"/>
        <v>297.63779527559058</v>
      </c>
      <c r="N116">
        <f t="shared" si="4"/>
        <v>2012</v>
      </c>
      <c r="O116">
        <f t="shared" si="5"/>
        <v>10</v>
      </c>
    </row>
    <row r="117" spans="1:15" x14ac:dyDescent="0.25">
      <c r="A117" s="1">
        <v>41206</v>
      </c>
      <c r="B117">
        <v>756.25</v>
      </c>
      <c r="C117">
        <v>762</v>
      </c>
      <c r="D117">
        <v>752</v>
      </c>
      <c r="E117">
        <v>754.5</v>
      </c>
      <c r="F117">
        <v>-1.5</v>
      </c>
      <c r="H117">
        <v>464</v>
      </c>
      <c r="I117">
        <v>823</v>
      </c>
      <c r="M117">
        <f t="shared" si="3"/>
        <v>297.04724409448818</v>
      </c>
      <c r="N117">
        <f t="shared" si="4"/>
        <v>2012</v>
      </c>
      <c r="O117">
        <f t="shared" si="5"/>
        <v>10</v>
      </c>
    </row>
    <row r="118" spans="1:15" x14ac:dyDescent="0.25">
      <c r="A118" s="1">
        <v>41207</v>
      </c>
      <c r="B118">
        <v>756.75</v>
      </c>
      <c r="C118">
        <v>756.75</v>
      </c>
      <c r="D118">
        <v>741.25</v>
      </c>
      <c r="E118">
        <v>742</v>
      </c>
      <c r="F118">
        <v>-12.5</v>
      </c>
      <c r="H118">
        <v>470</v>
      </c>
      <c r="I118">
        <v>837</v>
      </c>
      <c r="M118">
        <f t="shared" si="3"/>
        <v>292.12598425196853</v>
      </c>
      <c r="N118">
        <f t="shared" si="4"/>
        <v>2012</v>
      </c>
      <c r="O118">
        <f t="shared" si="5"/>
        <v>10</v>
      </c>
    </row>
    <row r="119" spans="1:15" x14ac:dyDescent="0.25">
      <c r="A119" s="1">
        <v>41208</v>
      </c>
      <c r="B119">
        <v>739.25</v>
      </c>
      <c r="C119">
        <v>744.5</v>
      </c>
      <c r="D119">
        <v>738.25</v>
      </c>
      <c r="E119">
        <v>737.75</v>
      </c>
      <c r="F119">
        <v>-4.25</v>
      </c>
      <c r="H119">
        <v>337</v>
      </c>
      <c r="I119">
        <v>839</v>
      </c>
      <c r="M119">
        <f t="shared" si="3"/>
        <v>290.45275590551182</v>
      </c>
      <c r="N119">
        <f t="shared" si="4"/>
        <v>2012</v>
      </c>
      <c r="O119">
        <f t="shared" si="5"/>
        <v>10</v>
      </c>
    </row>
    <row r="120" spans="1:15" x14ac:dyDescent="0.25">
      <c r="A120" s="1">
        <v>41211</v>
      </c>
      <c r="B120">
        <v>735.5</v>
      </c>
      <c r="C120">
        <v>742.5</v>
      </c>
      <c r="D120">
        <v>734</v>
      </c>
      <c r="E120">
        <v>737</v>
      </c>
      <c r="F120">
        <v>-0.75</v>
      </c>
      <c r="H120">
        <v>1129</v>
      </c>
      <c r="I120">
        <v>847</v>
      </c>
      <c r="M120">
        <f t="shared" si="3"/>
        <v>290.15748031496065</v>
      </c>
      <c r="N120">
        <f t="shared" si="4"/>
        <v>2012</v>
      </c>
      <c r="O120">
        <f t="shared" si="5"/>
        <v>10</v>
      </c>
    </row>
    <row r="121" spans="1:15" x14ac:dyDescent="0.25">
      <c r="A121" s="1">
        <v>41212</v>
      </c>
      <c r="B121">
        <v>736.25</v>
      </c>
      <c r="C121">
        <v>742.25</v>
      </c>
      <c r="D121">
        <v>736</v>
      </c>
      <c r="E121">
        <v>741.75</v>
      </c>
      <c r="F121">
        <v>4.75</v>
      </c>
      <c r="H121">
        <v>201</v>
      </c>
      <c r="I121">
        <v>864</v>
      </c>
      <c r="M121">
        <f t="shared" si="3"/>
        <v>292.0275590551181</v>
      </c>
      <c r="N121">
        <f t="shared" si="4"/>
        <v>2012</v>
      </c>
      <c r="O121">
        <f t="shared" si="5"/>
        <v>10</v>
      </c>
    </row>
    <row r="122" spans="1:15" x14ac:dyDescent="0.25">
      <c r="A122" s="1">
        <v>41213</v>
      </c>
      <c r="B122">
        <v>746.25</v>
      </c>
      <c r="C122">
        <v>757.25</v>
      </c>
      <c r="D122">
        <v>743.75</v>
      </c>
      <c r="E122">
        <v>755.75</v>
      </c>
      <c r="F122">
        <v>14</v>
      </c>
      <c r="H122">
        <v>319</v>
      </c>
      <c r="I122">
        <v>862</v>
      </c>
      <c r="M122">
        <f t="shared" si="3"/>
        <v>297.53937007874015</v>
      </c>
      <c r="N122">
        <f t="shared" si="4"/>
        <v>2012</v>
      </c>
      <c r="O122">
        <f t="shared" si="5"/>
        <v>10</v>
      </c>
    </row>
    <row r="123" spans="1:15" x14ac:dyDescent="0.25">
      <c r="A123" s="1">
        <v>41214</v>
      </c>
      <c r="B123">
        <v>757.25</v>
      </c>
      <c r="C123">
        <v>763</v>
      </c>
      <c r="D123">
        <v>751.25</v>
      </c>
      <c r="E123">
        <v>751</v>
      </c>
      <c r="F123">
        <v>-4.75</v>
      </c>
      <c r="H123">
        <v>222</v>
      </c>
      <c r="I123">
        <v>861</v>
      </c>
      <c r="M123">
        <f t="shared" si="3"/>
        <v>295.6692913385827</v>
      </c>
      <c r="N123">
        <f t="shared" si="4"/>
        <v>2012</v>
      </c>
      <c r="O123">
        <f t="shared" si="5"/>
        <v>11</v>
      </c>
    </row>
    <row r="124" spans="1:15" x14ac:dyDescent="0.25">
      <c r="A124" s="1">
        <v>41215</v>
      </c>
      <c r="B124">
        <v>749.75</v>
      </c>
      <c r="C124">
        <v>751.25</v>
      </c>
      <c r="D124">
        <v>737.25</v>
      </c>
      <c r="E124">
        <v>739.5</v>
      </c>
      <c r="F124">
        <v>-11.5</v>
      </c>
      <c r="H124">
        <v>127</v>
      </c>
      <c r="I124">
        <v>873</v>
      </c>
      <c r="M124">
        <f t="shared" si="3"/>
        <v>291.14173228346459</v>
      </c>
      <c r="N124">
        <f t="shared" si="4"/>
        <v>2012</v>
      </c>
      <c r="O124">
        <f t="shared" si="5"/>
        <v>11</v>
      </c>
    </row>
    <row r="125" spans="1:15" x14ac:dyDescent="0.25">
      <c r="A125" s="1">
        <v>41218</v>
      </c>
      <c r="B125">
        <v>742.25</v>
      </c>
      <c r="C125">
        <v>744.75</v>
      </c>
      <c r="D125">
        <v>734</v>
      </c>
      <c r="E125">
        <v>735.5</v>
      </c>
      <c r="F125">
        <v>-4</v>
      </c>
      <c r="H125">
        <v>475</v>
      </c>
      <c r="I125">
        <v>879</v>
      </c>
      <c r="M125">
        <f t="shared" si="3"/>
        <v>289.56692913385825</v>
      </c>
      <c r="N125">
        <f t="shared" si="4"/>
        <v>2012</v>
      </c>
      <c r="O125">
        <f t="shared" si="5"/>
        <v>11</v>
      </c>
    </row>
    <row r="126" spans="1:15" x14ac:dyDescent="0.25">
      <c r="A126" s="1">
        <v>41219</v>
      </c>
      <c r="B126">
        <v>737.5</v>
      </c>
      <c r="C126">
        <v>741</v>
      </c>
      <c r="D126">
        <v>737.25</v>
      </c>
      <c r="E126">
        <v>741</v>
      </c>
      <c r="F126">
        <v>5.5</v>
      </c>
      <c r="H126">
        <v>227</v>
      </c>
      <c r="I126">
        <v>878</v>
      </c>
      <c r="M126">
        <f t="shared" si="3"/>
        <v>291.73228346456693</v>
      </c>
      <c r="N126">
        <f t="shared" si="4"/>
        <v>2012</v>
      </c>
      <c r="O126">
        <f t="shared" si="5"/>
        <v>11</v>
      </c>
    </row>
    <row r="127" spans="1:15" x14ac:dyDescent="0.25">
      <c r="A127" s="1">
        <v>41220</v>
      </c>
      <c r="B127">
        <v>741.5</v>
      </c>
      <c r="C127">
        <v>751.5</v>
      </c>
      <c r="D127">
        <v>734.25</v>
      </c>
      <c r="E127">
        <v>744.25</v>
      </c>
      <c r="F127">
        <v>3.25</v>
      </c>
      <c r="H127">
        <v>758</v>
      </c>
      <c r="I127">
        <v>874</v>
      </c>
      <c r="M127">
        <f t="shared" si="3"/>
        <v>293.01181102362204</v>
      </c>
      <c r="N127">
        <f t="shared" si="4"/>
        <v>2012</v>
      </c>
      <c r="O127">
        <f t="shared" si="5"/>
        <v>11</v>
      </c>
    </row>
    <row r="128" spans="1:15" x14ac:dyDescent="0.25">
      <c r="A128" s="1">
        <v>41221</v>
      </c>
      <c r="B128">
        <v>747</v>
      </c>
      <c r="C128">
        <v>747</v>
      </c>
      <c r="D128">
        <v>740.75</v>
      </c>
      <c r="E128">
        <v>741.25</v>
      </c>
      <c r="F128">
        <v>-3</v>
      </c>
      <c r="H128">
        <v>348</v>
      </c>
      <c r="I128">
        <v>731</v>
      </c>
      <c r="M128">
        <f t="shared" si="3"/>
        <v>291.8307086614173</v>
      </c>
      <c r="N128">
        <f t="shared" si="4"/>
        <v>2012</v>
      </c>
      <c r="O128">
        <f t="shared" si="5"/>
        <v>11</v>
      </c>
    </row>
    <row r="129" spans="1:15" x14ac:dyDescent="0.25">
      <c r="A129" s="1">
        <v>41222</v>
      </c>
      <c r="B129">
        <v>741</v>
      </c>
      <c r="C129">
        <v>754.75</v>
      </c>
      <c r="D129">
        <v>734.25</v>
      </c>
      <c r="E129">
        <v>738.75</v>
      </c>
      <c r="F129">
        <v>-2.5</v>
      </c>
      <c r="H129">
        <v>1096</v>
      </c>
      <c r="I129">
        <v>598</v>
      </c>
      <c r="M129">
        <f t="shared" si="3"/>
        <v>290.84645669291336</v>
      </c>
      <c r="N129">
        <f t="shared" si="4"/>
        <v>2012</v>
      </c>
      <c r="O129">
        <f t="shared" si="5"/>
        <v>11</v>
      </c>
    </row>
    <row r="130" spans="1:15" x14ac:dyDescent="0.25">
      <c r="A130" s="1">
        <v>41225</v>
      </c>
      <c r="B130">
        <v>736.25</v>
      </c>
      <c r="C130">
        <v>743.5</v>
      </c>
      <c r="D130">
        <v>713.25</v>
      </c>
      <c r="E130">
        <v>718</v>
      </c>
      <c r="F130">
        <v>-20.75</v>
      </c>
      <c r="H130">
        <v>574</v>
      </c>
      <c r="I130">
        <v>470</v>
      </c>
      <c r="M130">
        <f t="shared" ref="M130:M193" si="6">E130/100*5000/127</f>
        <v>282.67716535433073</v>
      </c>
      <c r="N130">
        <f t="shared" ref="N130:N193" si="7">YEAR(A130)</f>
        <v>2012</v>
      </c>
      <c r="O130">
        <f t="shared" ref="O130:O193" si="8">MONTH(A130)</f>
        <v>11</v>
      </c>
    </row>
    <row r="131" spans="1:15" x14ac:dyDescent="0.25">
      <c r="A131" s="1">
        <v>41226</v>
      </c>
      <c r="B131">
        <v>722.75</v>
      </c>
      <c r="C131">
        <v>725</v>
      </c>
      <c r="D131">
        <v>711</v>
      </c>
      <c r="E131">
        <v>723.5</v>
      </c>
      <c r="F131">
        <v>5.5</v>
      </c>
      <c r="H131">
        <v>1135</v>
      </c>
      <c r="I131">
        <v>388</v>
      </c>
      <c r="M131">
        <f t="shared" si="6"/>
        <v>284.84251968503935</v>
      </c>
      <c r="N131">
        <f t="shared" si="7"/>
        <v>2012</v>
      </c>
      <c r="O131">
        <f t="shared" si="8"/>
        <v>11</v>
      </c>
    </row>
    <row r="132" spans="1:15" x14ac:dyDescent="0.25">
      <c r="A132" s="1">
        <v>41227</v>
      </c>
      <c r="B132">
        <v>727</v>
      </c>
      <c r="C132">
        <v>728.75</v>
      </c>
      <c r="D132">
        <v>720.75</v>
      </c>
      <c r="E132">
        <v>725.75</v>
      </c>
      <c r="F132">
        <v>2.25</v>
      </c>
      <c r="H132">
        <v>531</v>
      </c>
      <c r="I132">
        <v>347</v>
      </c>
      <c r="M132">
        <f t="shared" si="6"/>
        <v>285.72834645669292</v>
      </c>
      <c r="N132">
        <f t="shared" si="7"/>
        <v>2012</v>
      </c>
      <c r="O132">
        <f t="shared" si="8"/>
        <v>11</v>
      </c>
    </row>
    <row r="133" spans="1:15" x14ac:dyDescent="0.25">
      <c r="A133" s="1">
        <v>41228</v>
      </c>
      <c r="B133">
        <v>724.25</v>
      </c>
      <c r="C133">
        <v>726.25</v>
      </c>
      <c r="D133">
        <v>720.75</v>
      </c>
      <c r="E133">
        <v>721.25</v>
      </c>
      <c r="F133">
        <v>-4.5</v>
      </c>
      <c r="H133">
        <v>319</v>
      </c>
      <c r="I133">
        <v>270</v>
      </c>
      <c r="M133">
        <f t="shared" si="6"/>
        <v>283.95669291338584</v>
      </c>
      <c r="N133">
        <f t="shared" si="7"/>
        <v>2012</v>
      </c>
      <c r="O133">
        <f t="shared" si="8"/>
        <v>11</v>
      </c>
    </row>
    <row r="134" spans="1:15" x14ac:dyDescent="0.25">
      <c r="A134" s="1">
        <v>41229</v>
      </c>
      <c r="B134">
        <v>720.25</v>
      </c>
      <c r="C134">
        <v>728.25</v>
      </c>
      <c r="D134">
        <v>712.25</v>
      </c>
      <c r="E134">
        <v>727</v>
      </c>
      <c r="F134">
        <v>5.75</v>
      </c>
      <c r="H134">
        <v>474</v>
      </c>
      <c r="I134">
        <v>291</v>
      </c>
      <c r="M134">
        <f t="shared" si="6"/>
        <v>286.22047244094489</v>
      </c>
      <c r="N134">
        <f t="shared" si="7"/>
        <v>2012</v>
      </c>
      <c r="O134">
        <f t="shared" si="8"/>
        <v>11</v>
      </c>
    </row>
    <row r="135" spans="1:15" x14ac:dyDescent="0.25">
      <c r="A135" s="1">
        <v>41232</v>
      </c>
      <c r="B135">
        <v>731</v>
      </c>
      <c r="C135">
        <v>741.25</v>
      </c>
      <c r="D135">
        <v>730.25</v>
      </c>
      <c r="E135">
        <v>738.75</v>
      </c>
      <c r="F135">
        <v>11.75</v>
      </c>
      <c r="H135">
        <v>667</v>
      </c>
      <c r="I135">
        <v>292</v>
      </c>
      <c r="M135">
        <f t="shared" si="6"/>
        <v>290.84645669291336</v>
      </c>
      <c r="N135">
        <f t="shared" si="7"/>
        <v>2012</v>
      </c>
      <c r="O135">
        <f t="shared" si="8"/>
        <v>11</v>
      </c>
    </row>
    <row r="136" spans="1:15" x14ac:dyDescent="0.25">
      <c r="A136" s="1">
        <v>41233</v>
      </c>
      <c r="B136">
        <v>738.75</v>
      </c>
      <c r="C136">
        <v>746.25</v>
      </c>
      <c r="D136">
        <v>735</v>
      </c>
      <c r="E136">
        <v>743.25</v>
      </c>
      <c r="F136">
        <v>4.5</v>
      </c>
      <c r="H136">
        <v>746</v>
      </c>
      <c r="I136">
        <v>285</v>
      </c>
      <c r="M136">
        <f t="shared" si="6"/>
        <v>292.61811023622045</v>
      </c>
      <c r="N136">
        <f t="shared" si="7"/>
        <v>2012</v>
      </c>
      <c r="O136">
        <f t="shared" si="8"/>
        <v>11</v>
      </c>
    </row>
    <row r="137" spans="1:15" x14ac:dyDescent="0.25">
      <c r="A137" s="1">
        <v>41234</v>
      </c>
      <c r="B137">
        <v>741.75</v>
      </c>
      <c r="C137">
        <v>745.25</v>
      </c>
      <c r="D137">
        <v>738.5</v>
      </c>
      <c r="E137">
        <v>741</v>
      </c>
      <c r="F137">
        <v>-2.25</v>
      </c>
      <c r="H137">
        <v>441</v>
      </c>
      <c r="I137">
        <v>242</v>
      </c>
      <c r="M137">
        <f t="shared" si="6"/>
        <v>291.73228346456693</v>
      </c>
      <c r="N137">
        <f t="shared" si="7"/>
        <v>2012</v>
      </c>
      <c r="O137">
        <f t="shared" si="8"/>
        <v>11</v>
      </c>
    </row>
    <row r="138" spans="1:15" x14ac:dyDescent="0.25">
      <c r="A138" s="1">
        <v>41236</v>
      </c>
      <c r="B138">
        <v>743.5</v>
      </c>
      <c r="C138">
        <v>743.5</v>
      </c>
      <c r="D138">
        <v>743.5</v>
      </c>
      <c r="E138">
        <v>745.5</v>
      </c>
      <c r="H138">
        <v>252</v>
      </c>
      <c r="I138">
        <v>206</v>
      </c>
      <c r="M138">
        <f t="shared" si="6"/>
        <v>293.50393700787401</v>
      </c>
      <c r="N138">
        <f t="shared" si="7"/>
        <v>2012</v>
      </c>
      <c r="O138">
        <f t="shared" si="8"/>
        <v>11</v>
      </c>
    </row>
    <row r="139" spans="1:15" x14ac:dyDescent="0.25">
      <c r="A139" s="1">
        <v>41239</v>
      </c>
      <c r="B139">
        <v>749.5</v>
      </c>
      <c r="C139">
        <v>752.5</v>
      </c>
      <c r="D139">
        <v>747</v>
      </c>
      <c r="E139">
        <v>747.25</v>
      </c>
      <c r="F139">
        <v>1.75</v>
      </c>
      <c r="H139">
        <v>624</v>
      </c>
      <c r="I139">
        <v>234</v>
      </c>
      <c r="L139">
        <v>100</v>
      </c>
      <c r="M139">
        <f t="shared" si="6"/>
        <v>294.19291338582678</v>
      </c>
      <c r="N139">
        <f t="shared" si="7"/>
        <v>2012</v>
      </c>
      <c r="O139">
        <f t="shared" si="8"/>
        <v>11</v>
      </c>
    </row>
    <row r="140" spans="1:15" x14ac:dyDescent="0.25">
      <c r="A140" s="1">
        <v>41240</v>
      </c>
      <c r="B140">
        <v>749</v>
      </c>
      <c r="C140">
        <v>752.5</v>
      </c>
      <c r="D140">
        <v>749</v>
      </c>
      <c r="E140">
        <v>760</v>
      </c>
      <c r="F140">
        <v>12.75</v>
      </c>
      <c r="H140">
        <v>186</v>
      </c>
      <c r="I140">
        <v>92</v>
      </c>
      <c r="M140">
        <f t="shared" si="6"/>
        <v>299.21259842519686</v>
      </c>
      <c r="N140">
        <f t="shared" si="7"/>
        <v>2012</v>
      </c>
      <c r="O140">
        <f t="shared" si="8"/>
        <v>11</v>
      </c>
    </row>
    <row r="141" spans="1:15" x14ac:dyDescent="0.25">
      <c r="A141" s="1">
        <v>41241</v>
      </c>
      <c r="B141">
        <v>760.25</v>
      </c>
      <c r="C141">
        <v>760.25</v>
      </c>
      <c r="D141">
        <v>760.25</v>
      </c>
      <c r="E141">
        <v>760.25</v>
      </c>
      <c r="F141">
        <v>0.25</v>
      </c>
      <c r="H141">
        <v>1942</v>
      </c>
      <c r="I141">
        <v>88</v>
      </c>
      <c r="M141">
        <f t="shared" si="6"/>
        <v>299.31102362204723</v>
      </c>
      <c r="N141">
        <f t="shared" si="7"/>
        <v>2012</v>
      </c>
      <c r="O141">
        <f t="shared" si="8"/>
        <v>11</v>
      </c>
    </row>
    <row r="142" spans="1:15" x14ac:dyDescent="0.25">
      <c r="A142" s="1">
        <v>41242</v>
      </c>
      <c r="B142">
        <v>759</v>
      </c>
      <c r="C142">
        <v>759</v>
      </c>
      <c r="D142">
        <v>759</v>
      </c>
      <c r="E142">
        <v>751.5</v>
      </c>
      <c r="F142">
        <v>-8.75</v>
      </c>
      <c r="H142">
        <v>69</v>
      </c>
      <c r="I142">
        <v>88</v>
      </c>
      <c r="M142">
        <f t="shared" si="6"/>
        <v>295.86614173228344</v>
      </c>
      <c r="N142">
        <f t="shared" si="7"/>
        <v>2012</v>
      </c>
      <c r="O142">
        <f t="shared" si="8"/>
        <v>11</v>
      </c>
    </row>
    <row r="143" spans="1:15" x14ac:dyDescent="0.25">
      <c r="A143" s="1">
        <v>41243</v>
      </c>
      <c r="B143">
        <v>757</v>
      </c>
      <c r="C143">
        <v>757.25</v>
      </c>
      <c r="D143">
        <v>749.25</v>
      </c>
      <c r="E143">
        <v>752.75</v>
      </c>
      <c r="F143">
        <v>-6</v>
      </c>
      <c r="H143">
        <v>213</v>
      </c>
      <c r="I143">
        <v>1004</v>
      </c>
      <c r="M143">
        <f t="shared" si="6"/>
        <v>296.35826771653541</v>
      </c>
      <c r="N143">
        <f t="shared" si="7"/>
        <v>2012</v>
      </c>
      <c r="O143">
        <f t="shared" si="8"/>
        <v>11</v>
      </c>
    </row>
    <row r="144" spans="1:15" x14ac:dyDescent="0.25">
      <c r="A144" s="1">
        <v>41246</v>
      </c>
      <c r="B144">
        <v>762</v>
      </c>
      <c r="C144">
        <v>763.25</v>
      </c>
      <c r="D144">
        <v>749.75</v>
      </c>
      <c r="E144">
        <v>754.75</v>
      </c>
      <c r="F144">
        <v>2</v>
      </c>
      <c r="H144">
        <v>296</v>
      </c>
      <c r="I144">
        <v>993</v>
      </c>
      <c r="M144">
        <f t="shared" si="6"/>
        <v>297.14566929133861</v>
      </c>
      <c r="N144">
        <f t="shared" si="7"/>
        <v>2012</v>
      </c>
      <c r="O144">
        <f t="shared" si="8"/>
        <v>12</v>
      </c>
    </row>
    <row r="145" spans="1:15" x14ac:dyDescent="0.25">
      <c r="A145" s="1">
        <v>41247</v>
      </c>
      <c r="B145">
        <v>751.75</v>
      </c>
      <c r="C145">
        <v>756.5</v>
      </c>
      <c r="D145">
        <v>747.25</v>
      </c>
      <c r="E145">
        <v>752</v>
      </c>
      <c r="F145">
        <v>-2.75</v>
      </c>
      <c r="H145">
        <v>334</v>
      </c>
      <c r="I145">
        <v>994</v>
      </c>
      <c r="M145">
        <f t="shared" si="6"/>
        <v>296.06299212598424</v>
      </c>
      <c r="N145">
        <f t="shared" si="7"/>
        <v>2012</v>
      </c>
      <c r="O145">
        <f t="shared" si="8"/>
        <v>12</v>
      </c>
    </row>
    <row r="146" spans="1:15" x14ac:dyDescent="0.25">
      <c r="A146" s="1">
        <v>41248</v>
      </c>
      <c r="B146">
        <v>753.75</v>
      </c>
      <c r="C146">
        <v>757.75</v>
      </c>
      <c r="D146">
        <v>750.25</v>
      </c>
      <c r="E146">
        <v>757.75</v>
      </c>
      <c r="F146">
        <v>5.75</v>
      </c>
      <c r="H146">
        <v>309</v>
      </c>
      <c r="I146">
        <v>1019</v>
      </c>
      <c r="M146">
        <f t="shared" si="6"/>
        <v>298.32677165354329</v>
      </c>
      <c r="N146">
        <f t="shared" si="7"/>
        <v>2012</v>
      </c>
      <c r="O146">
        <f t="shared" si="8"/>
        <v>12</v>
      </c>
    </row>
    <row r="147" spans="1:15" x14ac:dyDescent="0.25">
      <c r="A147" s="1">
        <v>41249</v>
      </c>
      <c r="B147">
        <v>756.25</v>
      </c>
      <c r="C147">
        <v>756.25</v>
      </c>
      <c r="D147">
        <v>749.25</v>
      </c>
      <c r="E147">
        <v>751.5</v>
      </c>
      <c r="F147">
        <v>-6.25</v>
      </c>
      <c r="H147">
        <v>158</v>
      </c>
      <c r="I147">
        <v>1016</v>
      </c>
      <c r="M147">
        <f t="shared" si="6"/>
        <v>295.86614173228344</v>
      </c>
      <c r="N147">
        <f t="shared" si="7"/>
        <v>2012</v>
      </c>
      <c r="O147">
        <f t="shared" si="8"/>
        <v>12</v>
      </c>
    </row>
    <row r="148" spans="1:15" x14ac:dyDescent="0.25">
      <c r="A148" s="1">
        <v>41250</v>
      </c>
      <c r="B148">
        <v>751</v>
      </c>
      <c r="C148">
        <v>752.5</v>
      </c>
      <c r="D148">
        <v>735.5</v>
      </c>
      <c r="E148">
        <v>737.25</v>
      </c>
      <c r="F148">
        <v>-14.25</v>
      </c>
      <c r="H148">
        <v>130</v>
      </c>
      <c r="I148">
        <v>1013</v>
      </c>
      <c r="M148">
        <f t="shared" si="6"/>
        <v>290.25590551181102</v>
      </c>
      <c r="N148">
        <f t="shared" si="7"/>
        <v>2012</v>
      </c>
      <c r="O148">
        <f t="shared" si="8"/>
        <v>12</v>
      </c>
    </row>
    <row r="149" spans="1:15" x14ac:dyDescent="0.25">
      <c r="A149" s="1">
        <v>41253</v>
      </c>
      <c r="B149">
        <v>734.25</v>
      </c>
      <c r="C149">
        <v>734.25</v>
      </c>
      <c r="D149">
        <v>726</v>
      </c>
      <c r="E149">
        <v>730</v>
      </c>
      <c r="F149">
        <v>-7.25</v>
      </c>
      <c r="H149">
        <v>357</v>
      </c>
      <c r="I149">
        <v>1004</v>
      </c>
      <c r="M149">
        <f t="shared" si="6"/>
        <v>287.40157480314963</v>
      </c>
      <c r="N149">
        <f t="shared" si="7"/>
        <v>2012</v>
      </c>
      <c r="O149">
        <f t="shared" si="8"/>
        <v>12</v>
      </c>
    </row>
    <row r="150" spans="1:15" x14ac:dyDescent="0.25">
      <c r="A150" s="1">
        <v>41254</v>
      </c>
      <c r="B150">
        <v>727.75</v>
      </c>
      <c r="C150">
        <v>734.5</v>
      </c>
      <c r="D150">
        <v>724.5</v>
      </c>
      <c r="E150">
        <v>728</v>
      </c>
      <c r="F150">
        <v>-2</v>
      </c>
      <c r="H150">
        <v>550</v>
      </c>
      <c r="I150">
        <v>790</v>
      </c>
      <c r="M150">
        <f t="shared" si="6"/>
        <v>286.61417322834643</v>
      </c>
      <c r="N150">
        <f t="shared" si="7"/>
        <v>2012</v>
      </c>
      <c r="O150">
        <f t="shared" si="8"/>
        <v>12</v>
      </c>
    </row>
    <row r="151" spans="1:15" x14ac:dyDescent="0.25">
      <c r="A151" s="1">
        <v>41255</v>
      </c>
      <c r="B151">
        <v>725.5</v>
      </c>
      <c r="C151">
        <v>728</v>
      </c>
      <c r="D151">
        <v>719.5</v>
      </c>
      <c r="E151">
        <v>725.5</v>
      </c>
      <c r="F151">
        <v>-2.5</v>
      </c>
      <c r="H151">
        <v>271</v>
      </c>
      <c r="I151">
        <v>709</v>
      </c>
      <c r="M151">
        <f t="shared" si="6"/>
        <v>285.62992125984255</v>
      </c>
      <c r="N151">
        <f t="shared" si="7"/>
        <v>2012</v>
      </c>
      <c r="O151">
        <f t="shared" si="8"/>
        <v>12</v>
      </c>
    </row>
    <row r="152" spans="1:15" x14ac:dyDescent="0.25">
      <c r="A152" s="1">
        <v>41256</v>
      </c>
      <c r="B152">
        <v>726</v>
      </c>
      <c r="C152">
        <v>727.25</v>
      </c>
      <c r="D152">
        <v>715.5</v>
      </c>
      <c r="E152">
        <v>720.25</v>
      </c>
      <c r="F152">
        <v>-5.25</v>
      </c>
      <c r="H152">
        <v>748</v>
      </c>
      <c r="I152">
        <v>707</v>
      </c>
      <c r="M152">
        <f t="shared" si="6"/>
        <v>283.56299212598424</v>
      </c>
      <c r="N152">
        <f t="shared" si="7"/>
        <v>2012</v>
      </c>
      <c r="O152">
        <f t="shared" si="8"/>
        <v>12</v>
      </c>
    </row>
    <row r="153" spans="1:15" x14ac:dyDescent="0.25">
      <c r="A153" s="1">
        <v>41257</v>
      </c>
      <c r="B153">
        <v>720</v>
      </c>
      <c r="C153">
        <v>730.5</v>
      </c>
      <c r="D153">
        <v>719.5</v>
      </c>
      <c r="E153">
        <v>730.75</v>
      </c>
      <c r="F153">
        <v>10.5</v>
      </c>
      <c r="H153">
        <v>347</v>
      </c>
      <c r="I153">
        <v>710</v>
      </c>
      <c r="M153">
        <f t="shared" si="6"/>
        <v>287.6968503937008</v>
      </c>
      <c r="N153">
        <f t="shared" si="7"/>
        <v>2012</v>
      </c>
      <c r="O153">
        <f t="shared" si="8"/>
        <v>12</v>
      </c>
    </row>
    <row r="154" spans="1:15" x14ac:dyDescent="0.25">
      <c r="A154" s="1">
        <v>41260</v>
      </c>
      <c r="B154">
        <v>730.25</v>
      </c>
      <c r="C154">
        <v>731.25</v>
      </c>
      <c r="D154">
        <v>721.5</v>
      </c>
      <c r="E154">
        <v>724</v>
      </c>
      <c r="F154">
        <v>-6.75</v>
      </c>
      <c r="H154">
        <v>226</v>
      </c>
      <c r="I154">
        <v>752</v>
      </c>
      <c r="M154">
        <f t="shared" si="6"/>
        <v>285.03937007874015</v>
      </c>
      <c r="N154">
        <f t="shared" si="7"/>
        <v>2012</v>
      </c>
      <c r="O154">
        <f t="shared" si="8"/>
        <v>12</v>
      </c>
    </row>
    <row r="155" spans="1:15" x14ac:dyDescent="0.25">
      <c r="A155" s="1">
        <v>41261</v>
      </c>
      <c r="B155">
        <v>725.25</v>
      </c>
      <c r="C155">
        <v>725.25</v>
      </c>
      <c r="D155">
        <v>715.75</v>
      </c>
      <c r="E155">
        <v>720</v>
      </c>
      <c r="F155">
        <v>-4</v>
      </c>
      <c r="H155">
        <v>239</v>
      </c>
      <c r="I155">
        <v>790</v>
      </c>
      <c r="M155">
        <f t="shared" si="6"/>
        <v>283.46456692913387</v>
      </c>
      <c r="N155">
        <f t="shared" si="7"/>
        <v>2012</v>
      </c>
      <c r="O155">
        <f t="shared" si="8"/>
        <v>12</v>
      </c>
    </row>
    <row r="156" spans="1:15" x14ac:dyDescent="0.25">
      <c r="A156" s="1">
        <v>41262</v>
      </c>
      <c r="B156">
        <v>720.25</v>
      </c>
      <c r="C156">
        <v>723</v>
      </c>
      <c r="D156">
        <v>702</v>
      </c>
      <c r="E156">
        <v>703</v>
      </c>
      <c r="F156">
        <v>-17</v>
      </c>
      <c r="H156">
        <v>1267</v>
      </c>
      <c r="I156">
        <v>745</v>
      </c>
      <c r="M156">
        <f t="shared" si="6"/>
        <v>276.77165354330708</v>
      </c>
      <c r="N156">
        <f t="shared" si="7"/>
        <v>2012</v>
      </c>
      <c r="O156">
        <f t="shared" si="8"/>
        <v>12</v>
      </c>
    </row>
    <row r="157" spans="1:15" x14ac:dyDescent="0.25">
      <c r="A157" s="1">
        <v>41263</v>
      </c>
      <c r="B157">
        <v>703.25</v>
      </c>
      <c r="C157">
        <v>704</v>
      </c>
      <c r="D157">
        <v>688</v>
      </c>
      <c r="E157">
        <v>696.5</v>
      </c>
      <c r="F157">
        <v>-6.5</v>
      </c>
      <c r="H157">
        <v>746</v>
      </c>
      <c r="I157">
        <v>629</v>
      </c>
      <c r="M157">
        <f t="shared" si="6"/>
        <v>274.21259842519686</v>
      </c>
      <c r="N157">
        <f t="shared" si="7"/>
        <v>2012</v>
      </c>
      <c r="O157">
        <f t="shared" si="8"/>
        <v>12</v>
      </c>
    </row>
    <row r="158" spans="1:15" x14ac:dyDescent="0.25">
      <c r="A158" s="1">
        <v>41264</v>
      </c>
      <c r="B158">
        <v>699</v>
      </c>
      <c r="C158">
        <v>704.25</v>
      </c>
      <c r="D158">
        <v>697.75</v>
      </c>
      <c r="E158">
        <v>702</v>
      </c>
      <c r="F158">
        <v>5.5</v>
      </c>
      <c r="H158">
        <v>231</v>
      </c>
      <c r="I158">
        <v>509</v>
      </c>
      <c r="M158">
        <f t="shared" si="6"/>
        <v>276.37795275590554</v>
      </c>
      <c r="N158">
        <f t="shared" si="7"/>
        <v>2012</v>
      </c>
      <c r="O158">
        <f t="shared" si="8"/>
        <v>12</v>
      </c>
    </row>
    <row r="159" spans="1:15" x14ac:dyDescent="0.25">
      <c r="A159" s="1">
        <v>41267</v>
      </c>
      <c r="B159">
        <v>701.5</v>
      </c>
      <c r="C159">
        <v>706.25</v>
      </c>
      <c r="D159">
        <v>701.25</v>
      </c>
      <c r="E159">
        <v>704.25</v>
      </c>
      <c r="F159">
        <v>2.25</v>
      </c>
      <c r="H159">
        <v>38</v>
      </c>
      <c r="I159">
        <v>513</v>
      </c>
      <c r="M159">
        <f t="shared" si="6"/>
        <v>277.26377952755905</v>
      </c>
      <c r="N159">
        <f t="shared" si="7"/>
        <v>2012</v>
      </c>
      <c r="O159">
        <f t="shared" si="8"/>
        <v>12</v>
      </c>
    </row>
    <row r="160" spans="1:15" x14ac:dyDescent="0.25">
      <c r="A160" s="1">
        <v>41269</v>
      </c>
      <c r="B160">
        <v>703.75</v>
      </c>
      <c r="C160">
        <v>703.75</v>
      </c>
      <c r="D160">
        <v>692.25</v>
      </c>
      <c r="E160">
        <v>693.25</v>
      </c>
      <c r="H160">
        <v>92</v>
      </c>
      <c r="I160">
        <v>520</v>
      </c>
      <c r="M160">
        <f t="shared" si="6"/>
        <v>272.93307086614175</v>
      </c>
      <c r="N160">
        <f t="shared" si="7"/>
        <v>2012</v>
      </c>
      <c r="O160">
        <f t="shared" si="8"/>
        <v>12</v>
      </c>
    </row>
    <row r="161" spans="1:15" x14ac:dyDescent="0.25">
      <c r="A161" s="1">
        <v>41270</v>
      </c>
      <c r="B161">
        <v>691</v>
      </c>
      <c r="C161">
        <v>694.5</v>
      </c>
      <c r="D161">
        <v>690</v>
      </c>
      <c r="E161">
        <v>691.5</v>
      </c>
      <c r="F161">
        <v>-1.75</v>
      </c>
      <c r="H161">
        <v>77</v>
      </c>
      <c r="I161">
        <v>583</v>
      </c>
      <c r="M161">
        <f t="shared" si="6"/>
        <v>272.24409448818898</v>
      </c>
      <c r="N161">
        <f t="shared" si="7"/>
        <v>2012</v>
      </c>
      <c r="O161">
        <f t="shared" si="8"/>
        <v>12</v>
      </c>
    </row>
    <row r="162" spans="1:15" x14ac:dyDescent="0.25">
      <c r="A162" s="1">
        <v>41271</v>
      </c>
      <c r="B162">
        <v>694</v>
      </c>
      <c r="C162">
        <v>694.25</v>
      </c>
      <c r="D162">
        <v>688.75</v>
      </c>
      <c r="E162">
        <v>694</v>
      </c>
      <c r="F162">
        <v>2.5</v>
      </c>
      <c r="H162">
        <v>383</v>
      </c>
      <c r="I162">
        <v>585</v>
      </c>
      <c r="M162">
        <f t="shared" si="6"/>
        <v>273.22834645669292</v>
      </c>
      <c r="N162">
        <f t="shared" si="7"/>
        <v>2012</v>
      </c>
      <c r="O162">
        <f t="shared" si="8"/>
        <v>12</v>
      </c>
    </row>
    <row r="163" spans="1:15" x14ac:dyDescent="0.25">
      <c r="A163" s="1">
        <v>41274</v>
      </c>
      <c r="B163">
        <v>692.25</v>
      </c>
      <c r="C163">
        <v>698.75</v>
      </c>
      <c r="D163">
        <v>689.5</v>
      </c>
      <c r="E163">
        <v>698.25</v>
      </c>
      <c r="F163">
        <v>4.25</v>
      </c>
      <c r="H163">
        <v>612</v>
      </c>
      <c r="I163">
        <v>506</v>
      </c>
      <c r="M163">
        <f t="shared" si="6"/>
        <v>274.90157480314963</v>
      </c>
      <c r="N163">
        <f t="shared" si="7"/>
        <v>2012</v>
      </c>
      <c r="O163">
        <f t="shared" si="8"/>
        <v>12</v>
      </c>
    </row>
    <row r="164" spans="1:15" x14ac:dyDescent="0.25">
      <c r="A164" s="1">
        <v>41276</v>
      </c>
      <c r="B164">
        <v>704.75</v>
      </c>
      <c r="C164">
        <v>705</v>
      </c>
      <c r="D164">
        <v>688</v>
      </c>
      <c r="E164">
        <v>690.75</v>
      </c>
      <c r="H164">
        <v>764</v>
      </c>
      <c r="I164">
        <v>580</v>
      </c>
      <c r="M164">
        <f t="shared" si="6"/>
        <v>271.94881889763781</v>
      </c>
      <c r="N164">
        <f t="shared" si="7"/>
        <v>2013</v>
      </c>
      <c r="O164">
        <f t="shared" si="8"/>
        <v>1</v>
      </c>
    </row>
    <row r="165" spans="1:15" x14ac:dyDescent="0.25">
      <c r="A165" s="1">
        <v>41277</v>
      </c>
      <c r="B165">
        <v>692.75</v>
      </c>
      <c r="C165">
        <v>694.5</v>
      </c>
      <c r="D165">
        <v>685.75</v>
      </c>
      <c r="E165">
        <v>689.25</v>
      </c>
      <c r="F165">
        <v>-1.5</v>
      </c>
      <c r="H165">
        <v>585</v>
      </c>
      <c r="I165">
        <v>602</v>
      </c>
      <c r="M165">
        <f t="shared" si="6"/>
        <v>271.35826771653541</v>
      </c>
      <c r="N165">
        <f t="shared" si="7"/>
        <v>2013</v>
      </c>
      <c r="O165">
        <f t="shared" si="8"/>
        <v>1</v>
      </c>
    </row>
    <row r="166" spans="1:15" x14ac:dyDescent="0.25">
      <c r="A166" s="1">
        <v>41278</v>
      </c>
      <c r="B166">
        <v>690</v>
      </c>
      <c r="C166">
        <v>690.5</v>
      </c>
      <c r="D166">
        <v>679.75</v>
      </c>
      <c r="E166">
        <v>680.25</v>
      </c>
      <c r="F166">
        <v>-9</v>
      </c>
      <c r="H166">
        <v>312</v>
      </c>
      <c r="I166">
        <v>611</v>
      </c>
      <c r="M166">
        <f t="shared" si="6"/>
        <v>267.81496062992125</v>
      </c>
      <c r="N166">
        <f t="shared" si="7"/>
        <v>2013</v>
      </c>
      <c r="O166">
        <f t="shared" si="8"/>
        <v>1</v>
      </c>
    </row>
    <row r="167" spans="1:15" x14ac:dyDescent="0.25">
      <c r="A167" s="1">
        <v>41281</v>
      </c>
      <c r="B167">
        <v>682</v>
      </c>
      <c r="C167">
        <v>689.5</v>
      </c>
      <c r="D167">
        <v>680.25</v>
      </c>
      <c r="E167">
        <v>685.5</v>
      </c>
      <c r="F167">
        <v>5.25</v>
      </c>
      <c r="H167">
        <v>989</v>
      </c>
      <c r="I167">
        <v>657</v>
      </c>
      <c r="M167">
        <f t="shared" si="6"/>
        <v>269.88188976377955</v>
      </c>
      <c r="N167">
        <f t="shared" si="7"/>
        <v>2013</v>
      </c>
      <c r="O167">
        <f t="shared" si="8"/>
        <v>1</v>
      </c>
    </row>
    <row r="168" spans="1:15" x14ac:dyDescent="0.25">
      <c r="A168" s="1">
        <v>41282</v>
      </c>
      <c r="B168">
        <v>687</v>
      </c>
      <c r="C168">
        <v>693.5</v>
      </c>
      <c r="D168">
        <v>684.75</v>
      </c>
      <c r="E168">
        <v>688.75</v>
      </c>
      <c r="F168">
        <v>3.25</v>
      </c>
      <c r="H168">
        <v>849</v>
      </c>
      <c r="I168">
        <v>594</v>
      </c>
      <c r="M168">
        <f t="shared" si="6"/>
        <v>271.16141732283467</v>
      </c>
      <c r="N168">
        <f t="shared" si="7"/>
        <v>2013</v>
      </c>
      <c r="O168">
        <f t="shared" si="8"/>
        <v>1</v>
      </c>
    </row>
    <row r="169" spans="1:15" x14ac:dyDescent="0.25">
      <c r="A169" s="1">
        <v>41283</v>
      </c>
      <c r="B169">
        <v>690.5</v>
      </c>
      <c r="C169">
        <v>695.5</v>
      </c>
      <c r="D169">
        <v>689.75</v>
      </c>
      <c r="E169">
        <v>694.25</v>
      </c>
      <c r="F169">
        <v>5.5</v>
      </c>
      <c r="H169">
        <v>728</v>
      </c>
      <c r="I169">
        <v>571</v>
      </c>
      <c r="M169">
        <f t="shared" si="6"/>
        <v>273.32677165354329</v>
      </c>
      <c r="N169">
        <f t="shared" si="7"/>
        <v>2013</v>
      </c>
      <c r="O169">
        <f t="shared" si="8"/>
        <v>1</v>
      </c>
    </row>
    <row r="170" spans="1:15" x14ac:dyDescent="0.25">
      <c r="A170" s="1">
        <v>41284</v>
      </c>
      <c r="B170">
        <v>698</v>
      </c>
      <c r="C170">
        <v>700</v>
      </c>
      <c r="D170">
        <v>695.75</v>
      </c>
      <c r="E170">
        <v>698.75</v>
      </c>
      <c r="F170">
        <v>4.5</v>
      </c>
      <c r="H170">
        <v>1037</v>
      </c>
      <c r="I170">
        <v>562</v>
      </c>
      <c r="M170">
        <f t="shared" si="6"/>
        <v>275.09842519685037</v>
      </c>
      <c r="N170">
        <f t="shared" si="7"/>
        <v>2013</v>
      </c>
      <c r="O170">
        <f t="shared" si="8"/>
        <v>1</v>
      </c>
    </row>
    <row r="171" spans="1:15" x14ac:dyDescent="0.25">
      <c r="A171" s="1">
        <v>41285</v>
      </c>
      <c r="B171">
        <v>696.5</v>
      </c>
      <c r="C171">
        <v>722.75</v>
      </c>
      <c r="D171">
        <v>686.25</v>
      </c>
      <c r="E171">
        <v>708.75</v>
      </c>
      <c r="F171">
        <v>10</v>
      </c>
      <c r="H171">
        <v>1151</v>
      </c>
      <c r="I171">
        <v>480</v>
      </c>
      <c r="M171">
        <f t="shared" si="6"/>
        <v>279.03543307086613</v>
      </c>
      <c r="N171">
        <f t="shared" si="7"/>
        <v>2013</v>
      </c>
      <c r="O171">
        <f t="shared" si="8"/>
        <v>1</v>
      </c>
    </row>
    <row r="172" spans="1:15" x14ac:dyDescent="0.25">
      <c r="A172" s="1">
        <v>41288</v>
      </c>
      <c r="B172">
        <v>717.5</v>
      </c>
      <c r="C172">
        <v>725.5</v>
      </c>
      <c r="D172">
        <v>717.5</v>
      </c>
      <c r="E172">
        <v>724</v>
      </c>
      <c r="F172">
        <v>15.25</v>
      </c>
      <c r="H172">
        <v>698</v>
      </c>
      <c r="I172">
        <v>397</v>
      </c>
      <c r="M172">
        <f t="shared" si="6"/>
        <v>285.03937007874015</v>
      </c>
      <c r="N172">
        <f t="shared" si="7"/>
        <v>2013</v>
      </c>
      <c r="O172">
        <f t="shared" si="8"/>
        <v>1</v>
      </c>
    </row>
    <row r="173" spans="1:15" x14ac:dyDescent="0.25">
      <c r="A173" s="1">
        <v>41289</v>
      </c>
      <c r="B173">
        <v>723.75</v>
      </c>
      <c r="C173">
        <v>734</v>
      </c>
      <c r="D173">
        <v>723.75</v>
      </c>
      <c r="E173">
        <v>730.5</v>
      </c>
      <c r="F173">
        <v>6.5</v>
      </c>
      <c r="H173">
        <v>1184</v>
      </c>
      <c r="I173">
        <v>325</v>
      </c>
      <c r="M173">
        <f t="shared" si="6"/>
        <v>287.59842519685037</v>
      </c>
      <c r="N173">
        <f t="shared" si="7"/>
        <v>2013</v>
      </c>
      <c r="O173">
        <f t="shared" si="8"/>
        <v>1</v>
      </c>
    </row>
    <row r="174" spans="1:15" x14ac:dyDescent="0.25">
      <c r="A174" s="1">
        <v>41290</v>
      </c>
      <c r="B174">
        <v>730.25</v>
      </c>
      <c r="C174">
        <v>734.5</v>
      </c>
      <c r="D174">
        <v>725</v>
      </c>
      <c r="E174">
        <v>731.25</v>
      </c>
      <c r="F174">
        <v>0.75</v>
      </c>
      <c r="H174">
        <v>778</v>
      </c>
      <c r="I174">
        <v>309</v>
      </c>
      <c r="M174">
        <f t="shared" si="6"/>
        <v>287.8937007874016</v>
      </c>
      <c r="N174">
        <f t="shared" si="7"/>
        <v>2013</v>
      </c>
      <c r="O174">
        <f t="shared" si="8"/>
        <v>1</v>
      </c>
    </row>
    <row r="175" spans="1:15" x14ac:dyDescent="0.25">
      <c r="A175" s="1">
        <v>41291</v>
      </c>
      <c r="B175">
        <v>731.75</v>
      </c>
      <c r="C175">
        <v>732.75</v>
      </c>
      <c r="D175">
        <v>723.75</v>
      </c>
      <c r="E175">
        <v>724.5</v>
      </c>
      <c r="F175">
        <v>-6.75</v>
      </c>
      <c r="H175">
        <v>870</v>
      </c>
      <c r="I175">
        <v>319</v>
      </c>
      <c r="M175">
        <f t="shared" si="6"/>
        <v>285.23622047244095</v>
      </c>
      <c r="N175">
        <f t="shared" si="7"/>
        <v>2013</v>
      </c>
      <c r="O175">
        <f t="shared" si="8"/>
        <v>1</v>
      </c>
    </row>
    <row r="176" spans="1:15" x14ac:dyDescent="0.25">
      <c r="A176" s="1">
        <v>41292</v>
      </c>
      <c r="B176">
        <v>724.75</v>
      </c>
      <c r="C176">
        <v>729</v>
      </c>
      <c r="D176">
        <v>724.75</v>
      </c>
      <c r="E176">
        <v>727.5</v>
      </c>
      <c r="F176">
        <v>3</v>
      </c>
      <c r="H176">
        <v>528</v>
      </c>
      <c r="I176">
        <v>318</v>
      </c>
      <c r="M176">
        <f t="shared" si="6"/>
        <v>286.41732283464569</v>
      </c>
      <c r="N176">
        <f t="shared" si="7"/>
        <v>2013</v>
      </c>
      <c r="O176">
        <f t="shared" si="8"/>
        <v>1</v>
      </c>
    </row>
    <row r="177" spans="1:15" x14ac:dyDescent="0.25">
      <c r="A177" s="1">
        <v>41296</v>
      </c>
      <c r="B177">
        <v>734</v>
      </c>
      <c r="C177">
        <v>734</v>
      </c>
      <c r="D177">
        <v>726.25</v>
      </c>
      <c r="E177">
        <v>728.5</v>
      </c>
      <c r="H177">
        <v>446</v>
      </c>
      <c r="I177">
        <v>288</v>
      </c>
      <c r="M177">
        <f t="shared" si="6"/>
        <v>286.81102362204723</v>
      </c>
      <c r="N177">
        <f t="shared" si="7"/>
        <v>2013</v>
      </c>
      <c r="O177">
        <f t="shared" si="8"/>
        <v>1</v>
      </c>
    </row>
    <row r="178" spans="1:15" x14ac:dyDescent="0.25">
      <c r="A178" s="1">
        <v>41297</v>
      </c>
      <c r="B178">
        <v>725.25</v>
      </c>
      <c r="C178">
        <v>729.75</v>
      </c>
      <c r="D178">
        <v>719.75</v>
      </c>
      <c r="E178">
        <v>720.75</v>
      </c>
      <c r="F178">
        <v>-7.75</v>
      </c>
      <c r="H178">
        <v>668</v>
      </c>
      <c r="I178">
        <v>301</v>
      </c>
      <c r="M178">
        <f t="shared" si="6"/>
        <v>283.75984251968504</v>
      </c>
      <c r="N178">
        <f t="shared" si="7"/>
        <v>2013</v>
      </c>
      <c r="O178">
        <f t="shared" si="8"/>
        <v>1</v>
      </c>
    </row>
    <row r="179" spans="1:15" x14ac:dyDescent="0.25">
      <c r="A179" s="1">
        <v>41298</v>
      </c>
      <c r="B179">
        <v>717.25</v>
      </c>
      <c r="C179">
        <v>724</v>
      </c>
      <c r="D179">
        <v>714.75</v>
      </c>
      <c r="E179">
        <v>724.25</v>
      </c>
      <c r="F179">
        <v>3.5</v>
      </c>
      <c r="H179">
        <v>565</v>
      </c>
      <c r="I179">
        <v>381</v>
      </c>
      <c r="M179">
        <f t="shared" si="6"/>
        <v>285.13779527559058</v>
      </c>
      <c r="N179">
        <f t="shared" si="7"/>
        <v>2013</v>
      </c>
      <c r="O179">
        <f t="shared" si="8"/>
        <v>1</v>
      </c>
    </row>
    <row r="180" spans="1:15" x14ac:dyDescent="0.25">
      <c r="A180" s="1">
        <v>41299</v>
      </c>
      <c r="B180">
        <v>723.75</v>
      </c>
      <c r="C180">
        <v>724.75</v>
      </c>
      <c r="D180">
        <v>718.25</v>
      </c>
      <c r="E180">
        <v>720.75</v>
      </c>
      <c r="F180">
        <v>-3.5</v>
      </c>
      <c r="H180">
        <v>782</v>
      </c>
      <c r="I180">
        <v>417</v>
      </c>
      <c r="M180">
        <f t="shared" si="6"/>
        <v>283.75984251968504</v>
      </c>
      <c r="N180">
        <f t="shared" si="7"/>
        <v>2013</v>
      </c>
      <c r="O180">
        <f t="shared" si="8"/>
        <v>1</v>
      </c>
    </row>
    <row r="181" spans="1:15" x14ac:dyDescent="0.25">
      <c r="A181" s="1">
        <v>41302</v>
      </c>
      <c r="B181">
        <v>724.75</v>
      </c>
      <c r="C181">
        <v>729</v>
      </c>
      <c r="D181">
        <v>719.75</v>
      </c>
      <c r="E181">
        <v>729.25</v>
      </c>
      <c r="F181">
        <v>8.5</v>
      </c>
      <c r="H181">
        <v>460</v>
      </c>
      <c r="I181">
        <v>397</v>
      </c>
      <c r="M181">
        <f t="shared" si="6"/>
        <v>287.1062992125984</v>
      </c>
      <c r="N181">
        <f t="shared" si="7"/>
        <v>2013</v>
      </c>
      <c r="O181">
        <f t="shared" si="8"/>
        <v>1</v>
      </c>
    </row>
    <row r="182" spans="1:15" x14ac:dyDescent="0.25">
      <c r="A182" s="1">
        <v>41303</v>
      </c>
      <c r="B182">
        <v>730.75</v>
      </c>
      <c r="C182">
        <v>732</v>
      </c>
      <c r="D182">
        <v>728.5</v>
      </c>
      <c r="E182">
        <v>729.5</v>
      </c>
      <c r="F182">
        <v>0.25</v>
      </c>
      <c r="H182">
        <v>1299</v>
      </c>
      <c r="I182">
        <v>342</v>
      </c>
      <c r="M182">
        <f t="shared" si="6"/>
        <v>287.20472440944883</v>
      </c>
      <c r="N182">
        <f t="shared" si="7"/>
        <v>2013</v>
      </c>
      <c r="O182">
        <f t="shared" si="8"/>
        <v>1</v>
      </c>
    </row>
    <row r="183" spans="1:15" x14ac:dyDescent="0.25">
      <c r="A183" s="1">
        <v>41304</v>
      </c>
      <c r="B183">
        <v>726.25</v>
      </c>
      <c r="C183">
        <v>738.5</v>
      </c>
      <c r="D183">
        <v>726</v>
      </c>
      <c r="E183">
        <v>740.25</v>
      </c>
      <c r="F183">
        <v>10.75</v>
      </c>
      <c r="H183">
        <v>1633</v>
      </c>
      <c r="I183">
        <v>286</v>
      </c>
      <c r="M183">
        <f t="shared" si="6"/>
        <v>291.43700787401576</v>
      </c>
      <c r="N183">
        <f t="shared" si="7"/>
        <v>2013</v>
      </c>
      <c r="O183">
        <f t="shared" si="8"/>
        <v>1</v>
      </c>
    </row>
    <row r="184" spans="1:15" x14ac:dyDescent="0.25">
      <c r="A184" s="1">
        <v>41305</v>
      </c>
      <c r="B184">
        <v>739.75</v>
      </c>
      <c r="C184">
        <v>740.5</v>
      </c>
      <c r="D184">
        <v>736.25</v>
      </c>
      <c r="E184">
        <v>740.5</v>
      </c>
      <c r="F184">
        <v>0.25</v>
      </c>
      <c r="H184">
        <v>300</v>
      </c>
      <c r="I184">
        <v>288</v>
      </c>
      <c r="M184">
        <f t="shared" si="6"/>
        <v>291.53543307086613</v>
      </c>
      <c r="N184">
        <f t="shared" si="7"/>
        <v>2013</v>
      </c>
      <c r="O184">
        <f t="shared" si="8"/>
        <v>1</v>
      </c>
    </row>
    <row r="185" spans="1:15" x14ac:dyDescent="0.25">
      <c r="A185" s="1">
        <v>41306</v>
      </c>
      <c r="B185">
        <v>744.25</v>
      </c>
      <c r="C185">
        <v>746</v>
      </c>
      <c r="D185">
        <v>735.75</v>
      </c>
      <c r="E185">
        <v>736</v>
      </c>
      <c r="F185">
        <v>-4.5</v>
      </c>
      <c r="H185">
        <v>565</v>
      </c>
      <c r="I185">
        <v>275</v>
      </c>
      <c r="M185">
        <f t="shared" si="6"/>
        <v>289.76377952755905</v>
      </c>
      <c r="N185">
        <f t="shared" si="7"/>
        <v>2013</v>
      </c>
      <c r="O185">
        <f t="shared" si="8"/>
        <v>2</v>
      </c>
    </row>
    <row r="186" spans="1:15" x14ac:dyDescent="0.25">
      <c r="A186" s="1">
        <v>41309</v>
      </c>
      <c r="B186">
        <v>739</v>
      </c>
      <c r="C186">
        <v>741.25</v>
      </c>
      <c r="D186">
        <v>731.25</v>
      </c>
      <c r="E186">
        <v>734.25</v>
      </c>
      <c r="F186">
        <v>-1.75</v>
      </c>
      <c r="H186">
        <v>315</v>
      </c>
      <c r="I186">
        <v>342</v>
      </c>
      <c r="M186">
        <f t="shared" si="6"/>
        <v>289.07480314960628</v>
      </c>
      <c r="N186">
        <f t="shared" si="7"/>
        <v>2013</v>
      </c>
      <c r="O186">
        <f t="shared" si="8"/>
        <v>2</v>
      </c>
    </row>
    <row r="187" spans="1:15" x14ac:dyDescent="0.25">
      <c r="A187" s="1">
        <v>41310</v>
      </c>
      <c r="B187">
        <v>734</v>
      </c>
      <c r="C187">
        <v>734</v>
      </c>
      <c r="D187">
        <v>724.5</v>
      </c>
      <c r="E187">
        <v>729</v>
      </c>
      <c r="F187">
        <v>-5.25</v>
      </c>
      <c r="H187">
        <v>534</v>
      </c>
      <c r="I187">
        <v>287</v>
      </c>
      <c r="M187">
        <f t="shared" si="6"/>
        <v>287.00787401574803</v>
      </c>
      <c r="N187">
        <f t="shared" si="7"/>
        <v>2013</v>
      </c>
      <c r="O187">
        <f t="shared" si="8"/>
        <v>2</v>
      </c>
    </row>
    <row r="188" spans="1:15" x14ac:dyDescent="0.25">
      <c r="A188" s="1">
        <v>41311</v>
      </c>
      <c r="B188">
        <v>728</v>
      </c>
      <c r="C188">
        <v>728</v>
      </c>
      <c r="D188">
        <v>720.75</v>
      </c>
      <c r="E188">
        <v>722.5</v>
      </c>
      <c r="F188">
        <v>-6.5</v>
      </c>
      <c r="H188">
        <v>311</v>
      </c>
      <c r="I188">
        <v>492</v>
      </c>
      <c r="M188">
        <f t="shared" si="6"/>
        <v>284.44881889763781</v>
      </c>
      <c r="N188">
        <f t="shared" si="7"/>
        <v>2013</v>
      </c>
      <c r="O188">
        <f t="shared" si="8"/>
        <v>2</v>
      </c>
    </row>
    <row r="189" spans="1:15" x14ac:dyDescent="0.25">
      <c r="A189" s="1">
        <v>41312</v>
      </c>
      <c r="B189">
        <v>721.25</v>
      </c>
      <c r="C189">
        <v>721.25</v>
      </c>
      <c r="D189">
        <v>712.75</v>
      </c>
      <c r="E189">
        <v>710.75</v>
      </c>
      <c r="F189">
        <v>-11.75</v>
      </c>
      <c r="H189">
        <v>711</v>
      </c>
      <c r="I189">
        <v>457</v>
      </c>
      <c r="M189">
        <f t="shared" si="6"/>
        <v>279.82283464566927</v>
      </c>
      <c r="N189">
        <f t="shared" si="7"/>
        <v>2013</v>
      </c>
      <c r="O189">
        <f t="shared" si="8"/>
        <v>2</v>
      </c>
    </row>
    <row r="190" spans="1:15" x14ac:dyDescent="0.25">
      <c r="A190" s="1">
        <v>41313</v>
      </c>
      <c r="B190">
        <v>710.5</v>
      </c>
      <c r="C190">
        <v>720.75</v>
      </c>
      <c r="D190">
        <v>707.75</v>
      </c>
      <c r="E190">
        <v>709</v>
      </c>
      <c r="F190">
        <v>-1.75</v>
      </c>
      <c r="H190">
        <v>1120</v>
      </c>
      <c r="I190">
        <v>356</v>
      </c>
      <c r="M190">
        <f t="shared" si="6"/>
        <v>279.13385826771656</v>
      </c>
      <c r="N190">
        <f t="shared" si="7"/>
        <v>2013</v>
      </c>
      <c r="O190">
        <f t="shared" si="8"/>
        <v>2</v>
      </c>
    </row>
    <row r="191" spans="1:15" x14ac:dyDescent="0.25">
      <c r="A191" s="1">
        <v>41316</v>
      </c>
      <c r="B191">
        <v>706.5</v>
      </c>
      <c r="C191">
        <v>713.5</v>
      </c>
      <c r="D191">
        <v>701.5</v>
      </c>
      <c r="E191">
        <v>702.25</v>
      </c>
      <c r="F191">
        <v>-6.75</v>
      </c>
      <c r="H191">
        <v>847</v>
      </c>
      <c r="I191">
        <v>241</v>
      </c>
      <c r="M191">
        <f t="shared" si="6"/>
        <v>276.47637795275591</v>
      </c>
      <c r="N191">
        <f t="shared" si="7"/>
        <v>2013</v>
      </c>
      <c r="O191">
        <f t="shared" si="8"/>
        <v>2</v>
      </c>
    </row>
    <row r="192" spans="1:15" x14ac:dyDescent="0.25">
      <c r="A192" s="1">
        <v>41317</v>
      </c>
      <c r="B192">
        <v>702.25</v>
      </c>
      <c r="C192">
        <v>702.25</v>
      </c>
      <c r="D192">
        <v>693.25</v>
      </c>
      <c r="E192">
        <v>696.25</v>
      </c>
      <c r="F192">
        <v>-6</v>
      </c>
      <c r="H192">
        <v>729</v>
      </c>
      <c r="I192">
        <v>261</v>
      </c>
      <c r="M192">
        <f t="shared" si="6"/>
        <v>274.11417322834643</v>
      </c>
      <c r="N192">
        <f t="shared" si="7"/>
        <v>2013</v>
      </c>
      <c r="O192">
        <f t="shared" si="8"/>
        <v>2</v>
      </c>
    </row>
    <row r="193" spans="1:15" x14ac:dyDescent="0.25">
      <c r="A193" s="1">
        <v>41318</v>
      </c>
      <c r="B193">
        <v>694.75</v>
      </c>
      <c r="C193">
        <v>700.75</v>
      </c>
      <c r="D193">
        <v>687.75</v>
      </c>
      <c r="E193">
        <v>695.5</v>
      </c>
      <c r="F193">
        <v>-0.75</v>
      </c>
      <c r="H193">
        <v>664</v>
      </c>
      <c r="I193">
        <v>352</v>
      </c>
      <c r="M193">
        <f t="shared" si="6"/>
        <v>273.81889763779526</v>
      </c>
      <c r="N193">
        <f t="shared" si="7"/>
        <v>2013</v>
      </c>
      <c r="O193">
        <f t="shared" si="8"/>
        <v>2</v>
      </c>
    </row>
    <row r="194" spans="1:15" x14ac:dyDescent="0.25">
      <c r="A194" s="1">
        <v>41319</v>
      </c>
      <c r="B194">
        <v>696.75</v>
      </c>
      <c r="C194">
        <v>699</v>
      </c>
      <c r="D194">
        <v>690.75</v>
      </c>
      <c r="E194">
        <v>694.75</v>
      </c>
      <c r="F194">
        <v>-0.75</v>
      </c>
      <c r="H194">
        <v>355</v>
      </c>
      <c r="I194">
        <v>353</v>
      </c>
      <c r="M194">
        <f t="shared" ref="M194:M257" si="9">E194/100*5000/127</f>
        <v>273.52362204724409</v>
      </c>
      <c r="N194">
        <f t="shared" ref="N194:N257" si="10">YEAR(A194)</f>
        <v>2013</v>
      </c>
      <c r="O194">
        <f t="shared" ref="O194:O257" si="11">MONTH(A194)</f>
        <v>2</v>
      </c>
    </row>
    <row r="195" spans="1:15" x14ac:dyDescent="0.25">
      <c r="A195" s="1">
        <v>41320</v>
      </c>
      <c r="B195">
        <v>696.5</v>
      </c>
      <c r="C195">
        <v>703.25</v>
      </c>
      <c r="D195">
        <v>695.5</v>
      </c>
      <c r="E195">
        <v>698.75</v>
      </c>
      <c r="F195">
        <v>4</v>
      </c>
      <c r="H195">
        <v>334</v>
      </c>
      <c r="I195">
        <v>517</v>
      </c>
      <c r="M195">
        <f t="shared" si="9"/>
        <v>275.09842519685037</v>
      </c>
      <c r="N195">
        <f t="shared" si="10"/>
        <v>2013</v>
      </c>
      <c r="O195">
        <f t="shared" si="11"/>
        <v>2</v>
      </c>
    </row>
    <row r="196" spans="1:15" x14ac:dyDescent="0.25">
      <c r="A196" s="1">
        <v>41324</v>
      </c>
      <c r="B196">
        <v>701.25</v>
      </c>
      <c r="C196">
        <v>702.5</v>
      </c>
      <c r="D196">
        <v>691.75</v>
      </c>
      <c r="E196">
        <v>695.25</v>
      </c>
      <c r="H196">
        <v>276</v>
      </c>
      <c r="I196">
        <v>625</v>
      </c>
      <c r="M196">
        <f t="shared" si="9"/>
        <v>273.72047244094489</v>
      </c>
      <c r="N196">
        <f t="shared" si="10"/>
        <v>2013</v>
      </c>
      <c r="O196">
        <f t="shared" si="11"/>
        <v>2</v>
      </c>
    </row>
    <row r="197" spans="1:15" x14ac:dyDescent="0.25">
      <c r="A197" s="1">
        <v>41325</v>
      </c>
      <c r="B197">
        <v>695.5</v>
      </c>
      <c r="C197">
        <v>698.5</v>
      </c>
      <c r="D197">
        <v>693.75</v>
      </c>
      <c r="E197">
        <v>700.5</v>
      </c>
      <c r="F197">
        <v>5.25</v>
      </c>
      <c r="H197">
        <v>119</v>
      </c>
      <c r="I197">
        <v>545</v>
      </c>
      <c r="M197">
        <f t="shared" si="9"/>
        <v>275.78740157480314</v>
      </c>
      <c r="N197">
        <f t="shared" si="10"/>
        <v>2013</v>
      </c>
      <c r="O197">
        <f t="shared" si="11"/>
        <v>2</v>
      </c>
    </row>
    <row r="198" spans="1:15" x14ac:dyDescent="0.25">
      <c r="A198" s="1">
        <v>41326</v>
      </c>
      <c r="B198">
        <v>699.25</v>
      </c>
      <c r="C198">
        <v>699.25</v>
      </c>
      <c r="D198">
        <v>690.75</v>
      </c>
      <c r="E198">
        <v>690.75</v>
      </c>
      <c r="F198">
        <v>-9.75</v>
      </c>
      <c r="H198">
        <v>277</v>
      </c>
      <c r="I198">
        <v>513</v>
      </c>
      <c r="M198">
        <f t="shared" si="9"/>
        <v>271.94881889763781</v>
      </c>
      <c r="N198">
        <f t="shared" si="10"/>
        <v>2013</v>
      </c>
      <c r="O198">
        <f t="shared" si="11"/>
        <v>2</v>
      </c>
    </row>
    <row r="199" spans="1:15" x14ac:dyDescent="0.25">
      <c r="A199" s="1">
        <v>41327</v>
      </c>
      <c r="B199">
        <v>691.75</v>
      </c>
      <c r="C199">
        <v>697</v>
      </c>
      <c r="D199">
        <v>691</v>
      </c>
      <c r="E199">
        <v>690.25</v>
      </c>
      <c r="F199">
        <v>-0.5</v>
      </c>
      <c r="H199">
        <v>44</v>
      </c>
      <c r="I199">
        <v>352</v>
      </c>
      <c r="M199">
        <f t="shared" si="9"/>
        <v>271.75196850393701</v>
      </c>
      <c r="N199">
        <f t="shared" si="10"/>
        <v>2013</v>
      </c>
      <c r="O199">
        <f t="shared" si="11"/>
        <v>2</v>
      </c>
    </row>
    <row r="200" spans="1:15" x14ac:dyDescent="0.25">
      <c r="A200" s="1">
        <v>41330</v>
      </c>
      <c r="B200">
        <v>692.5</v>
      </c>
      <c r="C200">
        <v>694</v>
      </c>
      <c r="D200">
        <v>690.5</v>
      </c>
      <c r="E200">
        <v>693.5</v>
      </c>
      <c r="F200">
        <v>3.25</v>
      </c>
      <c r="H200">
        <v>156</v>
      </c>
      <c r="I200">
        <v>345</v>
      </c>
      <c r="M200">
        <f t="shared" si="9"/>
        <v>273.03149606299212</v>
      </c>
      <c r="N200">
        <f t="shared" si="10"/>
        <v>2013</v>
      </c>
      <c r="O200">
        <f t="shared" si="11"/>
        <v>2</v>
      </c>
    </row>
    <row r="201" spans="1:15" x14ac:dyDescent="0.25">
      <c r="A201" s="1">
        <v>41331</v>
      </c>
      <c r="B201">
        <v>697.75</v>
      </c>
      <c r="C201">
        <v>703</v>
      </c>
      <c r="D201">
        <v>697.75</v>
      </c>
      <c r="E201">
        <v>705</v>
      </c>
      <c r="F201">
        <v>11.5</v>
      </c>
      <c r="H201">
        <v>79</v>
      </c>
      <c r="I201">
        <v>349</v>
      </c>
      <c r="M201">
        <f t="shared" si="9"/>
        <v>277.55905511811022</v>
      </c>
      <c r="N201">
        <f t="shared" si="10"/>
        <v>2013</v>
      </c>
      <c r="O201">
        <f t="shared" si="11"/>
        <v>2</v>
      </c>
    </row>
    <row r="202" spans="1:15" x14ac:dyDescent="0.25">
      <c r="A202" s="1">
        <v>41332</v>
      </c>
      <c r="B202">
        <v>709.5</v>
      </c>
      <c r="C202">
        <v>709.5</v>
      </c>
      <c r="D202">
        <v>709.5</v>
      </c>
      <c r="E202">
        <v>709.5</v>
      </c>
      <c r="F202">
        <v>4.5</v>
      </c>
      <c r="H202">
        <v>15</v>
      </c>
      <c r="I202">
        <v>348</v>
      </c>
      <c r="M202">
        <f t="shared" si="9"/>
        <v>279.3307086614173</v>
      </c>
      <c r="N202">
        <f t="shared" si="10"/>
        <v>2013</v>
      </c>
      <c r="O202">
        <f t="shared" si="11"/>
        <v>2</v>
      </c>
    </row>
    <row r="203" spans="1:15" x14ac:dyDescent="0.25">
      <c r="A203" s="1">
        <v>41333</v>
      </c>
      <c r="B203">
        <v>696.25</v>
      </c>
      <c r="C203">
        <v>705.5</v>
      </c>
      <c r="D203">
        <v>694.25</v>
      </c>
      <c r="E203">
        <v>703.5</v>
      </c>
      <c r="F203">
        <v>8.25</v>
      </c>
      <c r="H203">
        <v>186</v>
      </c>
      <c r="I203">
        <v>427</v>
      </c>
      <c r="M203">
        <f t="shared" si="9"/>
        <v>276.96850393700788</v>
      </c>
      <c r="N203">
        <f t="shared" si="10"/>
        <v>2013</v>
      </c>
      <c r="O203">
        <f t="shared" si="11"/>
        <v>2</v>
      </c>
    </row>
    <row r="204" spans="1:15" x14ac:dyDescent="0.25">
      <c r="A204" s="1">
        <v>41334</v>
      </c>
      <c r="B204">
        <v>704.75</v>
      </c>
      <c r="C204">
        <v>709.75</v>
      </c>
      <c r="D204">
        <v>700.5</v>
      </c>
      <c r="E204">
        <v>708.5</v>
      </c>
      <c r="F204">
        <v>5</v>
      </c>
      <c r="H204">
        <v>204</v>
      </c>
      <c r="I204">
        <v>375</v>
      </c>
      <c r="M204">
        <f t="shared" si="9"/>
        <v>278.93700787401576</v>
      </c>
      <c r="N204">
        <f t="shared" si="10"/>
        <v>2013</v>
      </c>
      <c r="O204">
        <f t="shared" si="11"/>
        <v>3</v>
      </c>
    </row>
    <row r="205" spans="1:15" x14ac:dyDescent="0.25">
      <c r="A205" s="1">
        <v>41337</v>
      </c>
      <c r="B205">
        <v>710.25</v>
      </c>
      <c r="C205">
        <v>712.75</v>
      </c>
      <c r="D205">
        <v>696.5</v>
      </c>
      <c r="E205">
        <v>703.25</v>
      </c>
      <c r="F205">
        <v>-5.25</v>
      </c>
      <c r="H205">
        <v>561</v>
      </c>
      <c r="I205">
        <v>339</v>
      </c>
      <c r="M205">
        <f t="shared" si="9"/>
        <v>276.87007874015745</v>
      </c>
      <c r="N205">
        <f t="shared" si="10"/>
        <v>2013</v>
      </c>
      <c r="O205">
        <f t="shared" si="11"/>
        <v>3</v>
      </c>
    </row>
    <row r="206" spans="1:15" x14ac:dyDescent="0.25">
      <c r="A206" s="1">
        <v>41338</v>
      </c>
      <c r="B206">
        <v>705</v>
      </c>
      <c r="C206">
        <v>711</v>
      </c>
      <c r="D206">
        <v>704.75</v>
      </c>
      <c r="E206">
        <v>709</v>
      </c>
      <c r="F206">
        <v>5.75</v>
      </c>
      <c r="H206">
        <v>579</v>
      </c>
      <c r="I206">
        <v>227</v>
      </c>
      <c r="M206">
        <f t="shared" si="9"/>
        <v>279.13385826771656</v>
      </c>
      <c r="N206">
        <f t="shared" si="10"/>
        <v>2013</v>
      </c>
      <c r="O206">
        <f t="shared" si="11"/>
        <v>3</v>
      </c>
    </row>
    <row r="207" spans="1:15" x14ac:dyDescent="0.25">
      <c r="A207" s="1">
        <v>41339</v>
      </c>
      <c r="B207">
        <v>709.25</v>
      </c>
      <c r="C207">
        <v>709.25</v>
      </c>
      <c r="D207">
        <v>690.25</v>
      </c>
      <c r="E207">
        <v>688.5</v>
      </c>
      <c r="F207">
        <v>-20.5</v>
      </c>
      <c r="H207">
        <v>617</v>
      </c>
      <c r="I207">
        <v>342</v>
      </c>
      <c r="M207">
        <f t="shared" si="9"/>
        <v>271.06299212598424</v>
      </c>
      <c r="N207">
        <f t="shared" si="10"/>
        <v>2013</v>
      </c>
      <c r="O207">
        <f t="shared" si="11"/>
        <v>3</v>
      </c>
    </row>
    <row r="208" spans="1:15" x14ac:dyDescent="0.25">
      <c r="A208" s="1">
        <v>41340</v>
      </c>
      <c r="B208">
        <v>691.5</v>
      </c>
      <c r="C208">
        <v>692.75</v>
      </c>
      <c r="D208">
        <v>682.75</v>
      </c>
      <c r="E208">
        <v>691.25</v>
      </c>
      <c r="F208">
        <v>2.75</v>
      </c>
      <c r="H208">
        <v>219</v>
      </c>
      <c r="I208">
        <v>330</v>
      </c>
      <c r="M208">
        <f t="shared" si="9"/>
        <v>272.14566929133861</v>
      </c>
      <c r="N208">
        <f t="shared" si="10"/>
        <v>2013</v>
      </c>
      <c r="O208">
        <f t="shared" si="11"/>
        <v>3</v>
      </c>
    </row>
    <row r="209" spans="1:15" x14ac:dyDescent="0.25">
      <c r="A209" s="1">
        <v>41341</v>
      </c>
      <c r="B209">
        <v>694.25</v>
      </c>
      <c r="C209">
        <v>695</v>
      </c>
      <c r="D209">
        <v>691.25</v>
      </c>
      <c r="E209">
        <v>703.5</v>
      </c>
      <c r="F209">
        <v>12.25</v>
      </c>
      <c r="H209">
        <v>228</v>
      </c>
      <c r="I209">
        <v>394</v>
      </c>
      <c r="M209">
        <f t="shared" si="9"/>
        <v>276.96850393700788</v>
      </c>
      <c r="N209">
        <f t="shared" si="10"/>
        <v>2013</v>
      </c>
      <c r="O209">
        <f t="shared" si="11"/>
        <v>3</v>
      </c>
    </row>
    <row r="210" spans="1:15" x14ac:dyDescent="0.25">
      <c r="A210" s="1">
        <v>41344</v>
      </c>
      <c r="B210">
        <v>707.5</v>
      </c>
      <c r="C210">
        <v>713.75</v>
      </c>
      <c r="D210">
        <v>704.25</v>
      </c>
      <c r="E210">
        <v>711.25</v>
      </c>
      <c r="F210">
        <v>7.75</v>
      </c>
      <c r="H210">
        <v>239</v>
      </c>
      <c r="I210">
        <v>296</v>
      </c>
      <c r="M210">
        <f t="shared" si="9"/>
        <v>280.01968503937007</v>
      </c>
      <c r="N210">
        <f t="shared" si="10"/>
        <v>2013</v>
      </c>
      <c r="O210">
        <f t="shared" si="11"/>
        <v>3</v>
      </c>
    </row>
    <row r="211" spans="1:15" x14ac:dyDescent="0.25">
      <c r="A211" s="1">
        <v>41345</v>
      </c>
      <c r="B211">
        <v>711</v>
      </c>
      <c r="C211">
        <v>716.75</v>
      </c>
      <c r="D211">
        <v>711</v>
      </c>
      <c r="E211">
        <v>714.25</v>
      </c>
      <c r="F211">
        <v>3</v>
      </c>
      <c r="H211">
        <v>413</v>
      </c>
      <c r="I211">
        <v>280</v>
      </c>
      <c r="M211">
        <f t="shared" si="9"/>
        <v>281.20078740157481</v>
      </c>
      <c r="N211">
        <f t="shared" si="10"/>
        <v>2013</v>
      </c>
      <c r="O211">
        <f t="shared" si="11"/>
        <v>3</v>
      </c>
    </row>
    <row r="212" spans="1:15" x14ac:dyDescent="0.25">
      <c r="A212" s="1">
        <v>41346</v>
      </c>
      <c r="B212">
        <v>711.75</v>
      </c>
      <c r="C212">
        <v>711.75</v>
      </c>
      <c r="D212">
        <v>701.75</v>
      </c>
      <c r="E212">
        <v>710.25</v>
      </c>
      <c r="F212">
        <v>-4</v>
      </c>
      <c r="H212">
        <v>428</v>
      </c>
      <c r="I212">
        <v>314</v>
      </c>
      <c r="M212">
        <f t="shared" si="9"/>
        <v>279.62598425196853</v>
      </c>
      <c r="N212">
        <f t="shared" si="10"/>
        <v>2013</v>
      </c>
      <c r="O212">
        <f t="shared" si="11"/>
        <v>3</v>
      </c>
    </row>
    <row r="213" spans="1:15" x14ac:dyDescent="0.25">
      <c r="A213" s="1">
        <v>41347</v>
      </c>
      <c r="B213">
        <v>714.5</v>
      </c>
      <c r="C213">
        <v>714.5</v>
      </c>
      <c r="D213">
        <v>713</v>
      </c>
      <c r="E213">
        <v>716.5</v>
      </c>
      <c r="F213">
        <v>6.25</v>
      </c>
      <c r="H213">
        <v>588</v>
      </c>
      <c r="I213">
        <v>283</v>
      </c>
      <c r="M213">
        <f t="shared" si="9"/>
        <v>282.08661417322833</v>
      </c>
      <c r="N213">
        <f t="shared" si="10"/>
        <v>2013</v>
      </c>
      <c r="O213">
        <f t="shared" si="11"/>
        <v>3</v>
      </c>
    </row>
    <row r="214" spans="1:15" x14ac:dyDescent="0.25">
      <c r="A214" s="1">
        <v>41348</v>
      </c>
      <c r="B214">
        <v>715.75</v>
      </c>
      <c r="C214">
        <v>717.75</v>
      </c>
      <c r="D214">
        <v>714.5</v>
      </c>
      <c r="E214">
        <v>717</v>
      </c>
      <c r="F214">
        <v>0.5</v>
      </c>
      <c r="H214">
        <v>446</v>
      </c>
      <c r="I214">
        <v>365</v>
      </c>
      <c r="M214">
        <f t="shared" si="9"/>
        <v>282.28346456692913</v>
      </c>
      <c r="N214">
        <f t="shared" si="10"/>
        <v>2013</v>
      </c>
      <c r="O214">
        <f t="shared" si="11"/>
        <v>3</v>
      </c>
    </row>
    <row r="215" spans="1:15" x14ac:dyDescent="0.25">
      <c r="A215" s="1">
        <v>41351</v>
      </c>
      <c r="B215">
        <v>714.5</v>
      </c>
      <c r="C215">
        <v>717.5</v>
      </c>
      <c r="D215">
        <v>714</v>
      </c>
      <c r="E215">
        <v>720</v>
      </c>
      <c r="F215">
        <v>3</v>
      </c>
      <c r="H215">
        <v>259</v>
      </c>
      <c r="I215">
        <v>304</v>
      </c>
      <c r="M215">
        <f t="shared" si="9"/>
        <v>283.46456692913387</v>
      </c>
      <c r="N215">
        <f t="shared" si="10"/>
        <v>2013</v>
      </c>
      <c r="O215">
        <f t="shared" si="11"/>
        <v>3</v>
      </c>
    </row>
    <row r="216" spans="1:15" x14ac:dyDescent="0.25">
      <c r="A216" s="1">
        <v>41352</v>
      </c>
      <c r="B216">
        <v>721.25</v>
      </c>
      <c r="C216">
        <v>726.25</v>
      </c>
      <c r="D216">
        <v>719.75</v>
      </c>
      <c r="E216">
        <v>728.5</v>
      </c>
      <c r="F216">
        <v>8.5</v>
      </c>
      <c r="H216">
        <v>442</v>
      </c>
      <c r="I216">
        <v>216</v>
      </c>
      <c r="M216">
        <f t="shared" si="9"/>
        <v>286.81102362204723</v>
      </c>
      <c r="N216">
        <f t="shared" si="10"/>
        <v>2013</v>
      </c>
      <c r="O216">
        <f t="shared" si="11"/>
        <v>3</v>
      </c>
    </row>
    <row r="217" spans="1:15" x14ac:dyDescent="0.25">
      <c r="A217" s="1">
        <v>41353</v>
      </c>
      <c r="B217">
        <v>731.25</v>
      </c>
      <c r="C217">
        <v>731.5</v>
      </c>
      <c r="D217">
        <v>731.25</v>
      </c>
      <c r="E217">
        <v>732.5</v>
      </c>
      <c r="F217">
        <v>4</v>
      </c>
      <c r="H217">
        <v>197</v>
      </c>
      <c r="I217">
        <v>292</v>
      </c>
      <c r="M217">
        <f t="shared" si="9"/>
        <v>288.38582677165357</v>
      </c>
      <c r="N217">
        <f t="shared" si="10"/>
        <v>2013</v>
      </c>
      <c r="O217">
        <f t="shared" si="11"/>
        <v>3</v>
      </c>
    </row>
    <row r="218" spans="1:15" x14ac:dyDescent="0.25">
      <c r="A218" s="1">
        <v>41354</v>
      </c>
      <c r="B218">
        <v>727.5</v>
      </c>
      <c r="C218">
        <v>733.25</v>
      </c>
      <c r="D218">
        <v>727.5</v>
      </c>
      <c r="E218">
        <v>733</v>
      </c>
      <c r="F218">
        <v>0.5</v>
      </c>
      <c r="H218">
        <v>499</v>
      </c>
      <c r="I218">
        <v>241</v>
      </c>
      <c r="M218">
        <f t="shared" si="9"/>
        <v>288.58267716535431</v>
      </c>
      <c r="N218">
        <f t="shared" si="10"/>
        <v>2013</v>
      </c>
      <c r="O218">
        <f t="shared" si="11"/>
        <v>3</v>
      </c>
    </row>
    <row r="219" spans="1:15" x14ac:dyDescent="0.25">
      <c r="A219" s="1">
        <v>41355</v>
      </c>
      <c r="B219">
        <v>727.25</v>
      </c>
      <c r="C219">
        <v>727.25</v>
      </c>
      <c r="D219">
        <v>726</v>
      </c>
      <c r="E219">
        <v>726.25</v>
      </c>
      <c r="F219">
        <v>-6.75</v>
      </c>
      <c r="H219">
        <v>203</v>
      </c>
      <c r="I219">
        <v>214</v>
      </c>
      <c r="M219">
        <f t="shared" si="9"/>
        <v>285.92519685039372</v>
      </c>
      <c r="N219">
        <f t="shared" si="10"/>
        <v>2013</v>
      </c>
      <c r="O219">
        <f t="shared" si="11"/>
        <v>3</v>
      </c>
    </row>
    <row r="220" spans="1:15" x14ac:dyDescent="0.25">
      <c r="A220" s="1">
        <v>41358</v>
      </c>
      <c r="B220">
        <v>730.75</v>
      </c>
      <c r="C220">
        <v>731.75</v>
      </c>
      <c r="D220">
        <v>730.75</v>
      </c>
      <c r="E220">
        <v>733.25</v>
      </c>
      <c r="F220">
        <v>7</v>
      </c>
      <c r="H220">
        <v>310</v>
      </c>
      <c r="I220">
        <v>285</v>
      </c>
      <c r="M220">
        <f t="shared" si="9"/>
        <v>288.68110236220474</v>
      </c>
      <c r="N220">
        <f t="shared" si="10"/>
        <v>2013</v>
      </c>
      <c r="O220">
        <f t="shared" si="11"/>
        <v>3</v>
      </c>
    </row>
    <row r="221" spans="1:15" x14ac:dyDescent="0.25">
      <c r="A221" s="1">
        <v>41359</v>
      </c>
      <c r="B221">
        <v>730.75</v>
      </c>
      <c r="C221">
        <v>730.75</v>
      </c>
      <c r="D221">
        <v>730.75</v>
      </c>
      <c r="E221">
        <v>730.25</v>
      </c>
      <c r="F221">
        <v>-3</v>
      </c>
      <c r="H221">
        <v>362</v>
      </c>
      <c r="I221">
        <v>328</v>
      </c>
      <c r="M221">
        <f t="shared" si="9"/>
        <v>287.5</v>
      </c>
      <c r="N221">
        <f t="shared" si="10"/>
        <v>2013</v>
      </c>
      <c r="O221">
        <f t="shared" si="11"/>
        <v>3</v>
      </c>
    </row>
    <row r="222" spans="1:15" x14ac:dyDescent="0.25">
      <c r="A222" s="1">
        <v>41360</v>
      </c>
      <c r="B222">
        <v>734.75</v>
      </c>
      <c r="C222">
        <v>735.75</v>
      </c>
      <c r="D222">
        <v>734.5</v>
      </c>
      <c r="E222">
        <v>735.25</v>
      </c>
      <c r="F222">
        <v>5</v>
      </c>
      <c r="H222">
        <v>579</v>
      </c>
      <c r="I222">
        <v>328</v>
      </c>
      <c r="M222">
        <f t="shared" si="9"/>
        <v>289.46850393700788</v>
      </c>
      <c r="N222">
        <f t="shared" si="10"/>
        <v>2013</v>
      </c>
      <c r="O222">
        <f t="shared" si="11"/>
        <v>3</v>
      </c>
    </row>
    <row r="223" spans="1:15" x14ac:dyDescent="0.25">
      <c r="A223" s="1">
        <v>41361</v>
      </c>
      <c r="B223">
        <v>695.25</v>
      </c>
      <c r="C223">
        <v>695.25</v>
      </c>
      <c r="D223">
        <v>695.25</v>
      </c>
      <c r="E223">
        <v>695.25</v>
      </c>
      <c r="F223">
        <v>-40</v>
      </c>
      <c r="H223">
        <v>109</v>
      </c>
      <c r="I223">
        <v>282</v>
      </c>
      <c r="M223">
        <f t="shared" si="9"/>
        <v>273.72047244094489</v>
      </c>
      <c r="N223">
        <f t="shared" si="10"/>
        <v>2013</v>
      </c>
      <c r="O223">
        <f t="shared" si="11"/>
        <v>3</v>
      </c>
    </row>
    <row r="224" spans="1:15" x14ac:dyDescent="0.25">
      <c r="A224" s="1">
        <v>41365</v>
      </c>
      <c r="B224">
        <v>663.5</v>
      </c>
      <c r="C224">
        <v>663.5</v>
      </c>
      <c r="D224">
        <v>651.5</v>
      </c>
      <c r="E224">
        <v>642.25</v>
      </c>
      <c r="H224">
        <v>54</v>
      </c>
      <c r="I224">
        <v>239</v>
      </c>
      <c r="M224">
        <f t="shared" si="9"/>
        <v>252.85433070866142</v>
      </c>
      <c r="N224">
        <f t="shared" si="10"/>
        <v>2013</v>
      </c>
      <c r="O224">
        <f t="shared" si="11"/>
        <v>4</v>
      </c>
    </row>
    <row r="225" spans="1:15" x14ac:dyDescent="0.25">
      <c r="A225" s="1">
        <v>41366</v>
      </c>
      <c r="B225">
        <v>648.75</v>
      </c>
      <c r="C225">
        <v>648.75</v>
      </c>
      <c r="D225">
        <v>636</v>
      </c>
      <c r="E225">
        <v>640.5</v>
      </c>
      <c r="F225">
        <v>-1.75</v>
      </c>
      <c r="H225">
        <v>153</v>
      </c>
      <c r="I225">
        <v>234</v>
      </c>
      <c r="M225">
        <f t="shared" si="9"/>
        <v>252.16535433070865</v>
      </c>
      <c r="N225">
        <f t="shared" si="10"/>
        <v>2013</v>
      </c>
      <c r="O225">
        <f t="shared" si="11"/>
        <v>4</v>
      </c>
    </row>
    <row r="226" spans="1:15" x14ac:dyDescent="0.25">
      <c r="A226" s="1">
        <v>41367</v>
      </c>
      <c r="B226">
        <v>641.5</v>
      </c>
      <c r="C226">
        <v>641.5</v>
      </c>
      <c r="D226">
        <v>641.5</v>
      </c>
      <c r="E226">
        <v>641.5</v>
      </c>
      <c r="F226">
        <v>1</v>
      </c>
      <c r="H226">
        <v>108</v>
      </c>
      <c r="I226">
        <v>159</v>
      </c>
      <c r="M226">
        <f t="shared" si="9"/>
        <v>252.55905511811022</v>
      </c>
      <c r="N226">
        <f t="shared" si="10"/>
        <v>2013</v>
      </c>
      <c r="O226">
        <f t="shared" si="11"/>
        <v>4</v>
      </c>
    </row>
    <row r="227" spans="1:15" x14ac:dyDescent="0.25">
      <c r="A227" s="1">
        <v>41368</v>
      </c>
      <c r="B227">
        <v>630</v>
      </c>
      <c r="C227">
        <v>630</v>
      </c>
      <c r="D227">
        <v>630</v>
      </c>
      <c r="E227">
        <v>630</v>
      </c>
      <c r="F227">
        <v>-11.5</v>
      </c>
      <c r="H227">
        <v>268</v>
      </c>
      <c r="I227">
        <v>149</v>
      </c>
      <c r="M227">
        <f t="shared" si="9"/>
        <v>248.03149606299212</v>
      </c>
      <c r="N227">
        <f t="shared" si="10"/>
        <v>2013</v>
      </c>
      <c r="O227">
        <f t="shared" si="11"/>
        <v>4</v>
      </c>
    </row>
    <row r="228" spans="1:15" x14ac:dyDescent="0.25">
      <c r="A228" s="1">
        <v>41369</v>
      </c>
      <c r="B228">
        <v>635</v>
      </c>
      <c r="C228">
        <v>635</v>
      </c>
      <c r="D228">
        <v>632</v>
      </c>
      <c r="E228">
        <v>629</v>
      </c>
      <c r="F228">
        <v>-1</v>
      </c>
      <c r="H228">
        <v>133</v>
      </c>
      <c r="I228">
        <v>129</v>
      </c>
      <c r="M228">
        <f t="shared" si="9"/>
        <v>247.63779527559055</v>
      </c>
      <c r="N228">
        <f t="shared" si="10"/>
        <v>2013</v>
      </c>
      <c r="O228">
        <f t="shared" si="11"/>
        <v>4</v>
      </c>
    </row>
    <row r="229" spans="1:15" x14ac:dyDescent="0.25">
      <c r="A229" s="1">
        <v>41372</v>
      </c>
      <c r="B229">
        <v>635</v>
      </c>
      <c r="C229">
        <v>635</v>
      </c>
      <c r="D229">
        <v>635</v>
      </c>
      <c r="E229">
        <v>633.5</v>
      </c>
      <c r="F229">
        <v>4.5</v>
      </c>
      <c r="H229">
        <v>211</v>
      </c>
      <c r="I229">
        <v>107</v>
      </c>
      <c r="M229">
        <f t="shared" si="9"/>
        <v>249.40944881889763</v>
      </c>
      <c r="N229">
        <f t="shared" si="10"/>
        <v>2013</v>
      </c>
      <c r="O229">
        <f t="shared" si="11"/>
        <v>4</v>
      </c>
    </row>
    <row r="230" spans="1:15" x14ac:dyDescent="0.25">
      <c r="A230" s="1">
        <v>41373</v>
      </c>
      <c r="B230">
        <v>643.5</v>
      </c>
      <c r="C230">
        <v>643.5</v>
      </c>
      <c r="D230">
        <v>643.5</v>
      </c>
      <c r="E230">
        <v>644.25</v>
      </c>
      <c r="F230">
        <v>10.75</v>
      </c>
      <c r="H230">
        <v>366</v>
      </c>
      <c r="I230">
        <v>84</v>
      </c>
      <c r="M230">
        <f t="shared" si="9"/>
        <v>253.64173228346456</v>
      </c>
      <c r="N230">
        <f t="shared" si="10"/>
        <v>2013</v>
      </c>
      <c r="O230">
        <f t="shared" si="11"/>
        <v>4</v>
      </c>
    </row>
    <row r="231" spans="1:15" x14ac:dyDescent="0.25">
      <c r="A231" s="1">
        <v>41374</v>
      </c>
      <c r="B231">
        <v>647</v>
      </c>
      <c r="C231">
        <v>653</v>
      </c>
      <c r="D231">
        <v>637.5</v>
      </c>
      <c r="E231">
        <v>649</v>
      </c>
      <c r="F231">
        <v>4.75</v>
      </c>
      <c r="H231">
        <v>102</v>
      </c>
      <c r="I231">
        <v>72</v>
      </c>
      <c r="M231">
        <f t="shared" si="9"/>
        <v>255.51181102362204</v>
      </c>
      <c r="N231">
        <f t="shared" si="10"/>
        <v>2013</v>
      </c>
      <c r="O231">
        <f t="shared" si="11"/>
        <v>4</v>
      </c>
    </row>
    <row r="232" spans="1:15" x14ac:dyDescent="0.25">
      <c r="A232" s="1">
        <v>41375</v>
      </c>
      <c r="B232">
        <v>651</v>
      </c>
      <c r="C232">
        <v>661</v>
      </c>
      <c r="D232">
        <v>651</v>
      </c>
      <c r="E232">
        <v>651.25</v>
      </c>
      <c r="F232">
        <v>2.25</v>
      </c>
      <c r="H232">
        <v>272</v>
      </c>
      <c r="I232">
        <v>61</v>
      </c>
      <c r="M232">
        <f t="shared" si="9"/>
        <v>256.39763779527561</v>
      </c>
      <c r="N232">
        <f t="shared" si="10"/>
        <v>2013</v>
      </c>
      <c r="O232">
        <f t="shared" si="11"/>
        <v>4</v>
      </c>
    </row>
    <row r="233" spans="1:15" x14ac:dyDescent="0.25">
      <c r="A233" s="1">
        <v>41376</v>
      </c>
      <c r="B233">
        <v>654.5</v>
      </c>
      <c r="C233">
        <v>656.5</v>
      </c>
      <c r="D233">
        <v>654.5</v>
      </c>
      <c r="E233">
        <v>658.5</v>
      </c>
      <c r="F233">
        <v>7.25</v>
      </c>
      <c r="H233">
        <v>104</v>
      </c>
      <c r="I233">
        <v>84</v>
      </c>
      <c r="M233">
        <f t="shared" si="9"/>
        <v>259.25196850393701</v>
      </c>
      <c r="N233">
        <f t="shared" si="10"/>
        <v>2013</v>
      </c>
      <c r="O233">
        <f t="shared" si="11"/>
        <v>4</v>
      </c>
    </row>
    <row r="234" spans="1:15" x14ac:dyDescent="0.25">
      <c r="A234" s="1">
        <v>41379</v>
      </c>
      <c r="B234">
        <v>657</v>
      </c>
      <c r="C234">
        <v>657</v>
      </c>
      <c r="D234">
        <v>645.25</v>
      </c>
      <c r="E234">
        <v>646.75</v>
      </c>
      <c r="F234">
        <v>-11.75</v>
      </c>
      <c r="H234">
        <v>117</v>
      </c>
      <c r="I234">
        <v>54</v>
      </c>
      <c r="M234">
        <f t="shared" si="9"/>
        <v>254.6259842519685</v>
      </c>
      <c r="N234">
        <f t="shared" si="10"/>
        <v>2013</v>
      </c>
      <c r="O234">
        <f t="shared" si="11"/>
        <v>4</v>
      </c>
    </row>
    <row r="235" spans="1:15" x14ac:dyDescent="0.25">
      <c r="A235" s="1">
        <v>41380</v>
      </c>
      <c r="B235">
        <v>648</v>
      </c>
      <c r="C235">
        <v>660</v>
      </c>
      <c r="D235">
        <v>648</v>
      </c>
      <c r="E235">
        <v>663.25</v>
      </c>
      <c r="F235">
        <v>16.5</v>
      </c>
      <c r="H235">
        <v>341</v>
      </c>
      <c r="I235">
        <v>38</v>
      </c>
      <c r="M235">
        <f t="shared" si="9"/>
        <v>261.12204724409446</v>
      </c>
      <c r="N235">
        <f t="shared" si="10"/>
        <v>2013</v>
      </c>
      <c r="O235">
        <f t="shared" si="11"/>
        <v>4</v>
      </c>
    </row>
    <row r="236" spans="1:15" x14ac:dyDescent="0.25">
      <c r="A236" s="1">
        <v>41381</v>
      </c>
      <c r="B236">
        <v>662</v>
      </c>
      <c r="C236">
        <v>662</v>
      </c>
      <c r="D236">
        <v>660</v>
      </c>
      <c r="E236">
        <v>660.5</v>
      </c>
      <c r="F236">
        <v>-2.75</v>
      </c>
      <c r="H236">
        <v>554</v>
      </c>
      <c r="I236">
        <v>61</v>
      </c>
      <c r="M236">
        <f t="shared" si="9"/>
        <v>260.03937007874015</v>
      </c>
      <c r="N236">
        <f t="shared" si="10"/>
        <v>2013</v>
      </c>
      <c r="O236">
        <f t="shared" si="11"/>
        <v>4</v>
      </c>
    </row>
    <row r="237" spans="1:15" x14ac:dyDescent="0.25">
      <c r="A237" s="1">
        <v>41382</v>
      </c>
      <c r="B237">
        <v>644.5</v>
      </c>
      <c r="C237">
        <v>644.5</v>
      </c>
      <c r="D237">
        <v>644.5</v>
      </c>
      <c r="E237">
        <v>644.5</v>
      </c>
      <c r="F237">
        <v>-16</v>
      </c>
      <c r="H237">
        <v>308</v>
      </c>
      <c r="I237">
        <v>81</v>
      </c>
      <c r="M237">
        <f t="shared" si="9"/>
        <v>253.74015748031496</v>
      </c>
      <c r="N237">
        <f t="shared" si="10"/>
        <v>2013</v>
      </c>
      <c r="O237">
        <f t="shared" si="11"/>
        <v>4</v>
      </c>
    </row>
    <row r="238" spans="1:15" x14ac:dyDescent="0.25">
      <c r="A238" s="1">
        <v>41383</v>
      </c>
      <c r="B238">
        <v>652</v>
      </c>
      <c r="C238">
        <v>652</v>
      </c>
      <c r="D238">
        <v>652</v>
      </c>
      <c r="E238">
        <v>652</v>
      </c>
      <c r="F238">
        <v>7.5</v>
      </c>
      <c r="H238">
        <v>270</v>
      </c>
      <c r="I238">
        <v>81</v>
      </c>
      <c r="M238">
        <f t="shared" si="9"/>
        <v>256.69291338582673</v>
      </c>
      <c r="N238">
        <f t="shared" si="10"/>
        <v>2013</v>
      </c>
      <c r="O238">
        <f t="shared" si="11"/>
        <v>4</v>
      </c>
    </row>
    <row r="239" spans="1:15" x14ac:dyDescent="0.25">
      <c r="A239" s="1">
        <v>41386</v>
      </c>
      <c r="B239">
        <v>645.75</v>
      </c>
      <c r="C239">
        <v>645.75</v>
      </c>
      <c r="D239">
        <v>645.75</v>
      </c>
      <c r="E239">
        <v>645.75</v>
      </c>
      <c r="F239">
        <v>-6.25</v>
      </c>
      <c r="H239">
        <v>401</v>
      </c>
      <c r="I239">
        <v>133</v>
      </c>
      <c r="M239">
        <f t="shared" si="9"/>
        <v>254.2322834645669</v>
      </c>
      <c r="N239">
        <f t="shared" si="10"/>
        <v>2013</v>
      </c>
      <c r="O239">
        <f t="shared" si="11"/>
        <v>4</v>
      </c>
    </row>
    <row r="240" spans="1:15" x14ac:dyDescent="0.25">
      <c r="A240" s="1">
        <v>41387</v>
      </c>
      <c r="B240">
        <v>640.25</v>
      </c>
      <c r="C240">
        <v>640.25</v>
      </c>
      <c r="D240">
        <v>640.25</v>
      </c>
      <c r="E240">
        <v>638.5</v>
      </c>
      <c r="F240">
        <v>-7.25</v>
      </c>
      <c r="H240">
        <v>292</v>
      </c>
      <c r="I240">
        <v>125</v>
      </c>
      <c r="M240">
        <f t="shared" si="9"/>
        <v>251.37795275590551</v>
      </c>
      <c r="N240">
        <f t="shared" si="10"/>
        <v>2013</v>
      </c>
      <c r="O240">
        <f t="shared" si="11"/>
        <v>4</v>
      </c>
    </row>
    <row r="241" spans="1:15" x14ac:dyDescent="0.25">
      <c r="A241" s="1">
        <v>41388</v>
      </c>
      <c r="B241">
        <v>639.5</v>
      </c>
      <c r="C241">
        <v>639.5</v>
      </c>
      <c r="D241">
        <v>639.5</v>
      </c>
      <c r="E241">
        <v>639.5</v>
      </c>
      <c r="F241">
        <v>1</v>
      </c>
      <c r="H241">
        <v>61</v>
      </c>
      <c r="I241">
        <v>61</v>
      </c>
      <c r="M241">
        <f t="shared" si="9"/>
        <v>251.77165354330705</v>
      </c>
      <c r="N241">
        <f t="shared" si="10"/>
        <v>2013</v>
      </c>
      <c r="O241">
        <f t="shared" si="11"/>
        <v>4</v>
      </c>
    </row>
    <row r="242" spans="1:15" x14ac:dyDescent="0.25">
      <c r="A242" s="1">
        <v>41389</v>
      </c>
      <c r="B242">
        <v>643.75</v>
      </c>
      <c r="C242">
        <v>643.75</v>
      </c>
      <c r="D242">
        <v>643.75</v>
      </c>
      <c r="E242">
        <v>645.25</v>
      </c>
      <c r="F242">
        <v>5.75</v>
      </c>
      <c r="H242">
        <v>30</v>
      </c>
      <c r="I242">
        <v>66</v>
      </c>
      <c r="M242">
        <f t="shared" si="9"/>
        <v>254.03543307086613</v>
      </c>
      <c r="N242">
        <f t="shared" si="10"/>
        <v>2013</v>
      </c>
      <c r="O242">
        <f t="shared" si="11"/>
        <v>4</v>
      </c>
    </row>
    <row r="243" spans="1:15" x14ac:dyDescent="0.25">
      <c r="A243" s="1">
        <v>41390</v>
      </c>
      <c r="B243">
        <v>644</v>
      </c>
      <c r="C243">
        <v>644</v>
      </c>
      <c r="D243">
        <v>644</v>
      </c>
      <c r="E243">
        <v>644</v>
      </c>
      <c r="F243">
        <v>-1.25</v>
      </c>
      <c r="H243">
        <v>76</v>
      </c>
      <c r="I243">
        <v>60</v>
      </c>
      <c r="M243">
        <f t="shared" si="9"/>
        <v>253.54330708661419</v>
      </c>
      <c r="N243">
        <f t="shared" si="10"/>
        <v>2013</v>
      </c>
      <c r="O243">
        <f t="shared" si="11"/>
        <v>4</v>
      </c>
    </row>
    <row r="244" spans="1:15" x14ac:dyDescent="0.25">
      <c r="A244" s="1">
        <v>41393</v>
      </c>
      <c r="B244">
        <v>684</v>
      </c>
      <c r="C244">
        <v>684</v>
      </c>
      <c r="D244">
        <v>684</v>
      </c>
      <c r="E244">
        <v>684</v>
      </c>
      <c r="F244">
        <v>40</v>
      </c>
      <c r="H244">
        <v>29</v>
      </c>
      <c r="I244">
        <v>32</v>
      </c>
      <c r="M244">
        <f t="shared" si="9"/>
        <v>269.29133858267716</v>
      </c>
      <c r="N244">
        <f t="shared" si="10"/>
        <v>2013</v>
      </c>
      <c r="O244">
        <f t="shared" si="11"/>
        <v>4</v>
      </c>
    </row>
    <row r="245" spans="1:15" x14ac:dyDescent="0.25">
      <c r="A245" s="1">
        <v>41394</v>
      </c>
      <c r="B245">
        <v>647.5</v>
      </c>
      <c r="C245">
        <v>647.5</v>
      </c>
      <c r="D245">
        <v>647.5</v>
      </c>
      <c r="E245">
        <v>650</v>
      </c>
      <c r="F245">
        <v>-9.75</v>
      </c>
      <c r="H245">
        <v>271</v>
      </c>
      <c r="I245">
        <v>120</v>
      </c>
      <c r="M245">
        <f t="shared" si="9"/>
        <v>255.90551181102362</v>
      </c>
      <c r="N245">
        <f t="shared" si="10"/>
        <v>2013</v>
      </c>
      <c r="O245">
        <f t="shared" si="11"/>
        <v>4</v>
      </c>
    </row>
    <row r="246" spans="1:15" x14ac:dyDescent="0.25">
      <c r="A246" s="1">
        <v>41395</v>
      </c>
      <c r="B246">
        <v>646.75</v>
      </c>
      <c r="C246">
        <v>646.75</v>
      </c>
      <c r="D246">
        <v>646.75</v>
      </c>
      <c r="E246">
        <v>646.75</v>
      </c>
      <c r="F246">
        <v>-3.25</v>
      </c>
      <c r="H246">
        <v>108</v>
      </c>
      <c r="I246">
        <v>92</v>
      </c>
      <c r="M246">
        <f t="shared" si="9"/>
        <v>254.6259842519685</v>
      </c>
      <c r="N246">
        <f t="shared" si="10"/>
        <v>2013</v>
      </c>
      <c r="O246">
        <f t="shared" si="11"/>
        <v>5</v>
      </c>
    </row>
    <row r="247" spans="1:15" x14ac:dyDescent="0.25">
      <c r="A247" s="1">
        <v>41396</v>
      </c>
      <c r="B247">
        <v>650.25</v>
      </c>
      <c r="C247">
        <v>657.25</v>
      </c>
      <c r="D247">
        <v>650.25</v>
      </c>
      <c r="E247">
        <v>662</v>
      </c>
      <c r="F247">
        <v>15.25</v>
      </c>
      <c r="H247">
        <v>166</v>
      </c>
      <c r="I247">
        <v>72</v>
      </c>
      <c r="M247">
        <f t="shared" si="9"/>
        <v>260.62992125984255</v>
      </c>
      <c r="N247">
        <f t="shared" si="10"/>
        <v>2013</v>
      </c>
      <c r="O247">
        <f t="shared" si="11"/>
        <v>5</v>
      </c>
    </row>
    <row r="248" spans="1:15" x14ac:dyDescent="0.25">
      <c r="A248" s="1">
        <v>41397</v>
      </c>
      <c r="B248">
        <v>664</v>
      </c>
      <c r="C248">
        <v>664</v>
      </c>
      <c r="D248">
        <v>661</v>
      </c>
      <c r="E248">
        <v>661.25</v>
      </c>
      <c r="F248">
        <v>-0.75</v>
      </c>
      <c r="H248">
        <v>35</v>
      </c>
      <c r="I248">
        <v>84</v>
      </c>
      <c r="M248">
        <f t="shared" si="9"/>
        <v>260.33464566929132</v>
      </c>
      <c r="N248">
        <f t="shared" si="10"/>
        <v>2013</v>
      </c>
      <c r="O248">
        <f t="shared" si="11"/>
        <v>5</v>
      </c>
    </row>
    <row r="249" spans="1:15" x14ac:dyDescent="0.25">
      <c r="A249" s="1">
        <v>41400</v>
      </c>
      <c r="B249">
        <v>648</v>
      </c>
      <c r="C249">
        <v>648</v>
      </c>
      <c r="D249">
        <v>635.25</v>
      </c>
      <c r="E249">
        <v>636.5</v>
      </c>
      <c r="F249">
        <v>-24.75</v>
      </c>
      <c r="H249">
        <v>27</v>
      </c>
      <c r="I249">
        <v>102</v>
      </c>
      <c r="M249">
        <f t="shared" si="9"/>
        <v>250.59055118110237</v>
      </c>
      <c r="N249">
        <f t="shared" si="10"/>
        <v>2013</v>
      </c>
      <c r="O249">
        <f t="shared" si="11"/>
        <v>5</v>
      </c>
    </row>
    <row r="250" spans="1:15" x14ac:dyDescent="0.25">
      <c r="A250" s="1">
        <v>41401</v>
      </c>
      <c r="B250">
        <v>640</v>
      </c>
      <c r="C250">
        <v>640</v>
      </c>
      <c r="D250">
        <v>640</v>
      </c>
      <c r="E250">
        <v>640</v>
      </c>
      <c r="F250">
        <v>3.5</v>
      </c>
      <c r="H250">
        <v>105</v>
      </c>
      <c r="I250">
        <v>95</v>
      </c>
      <c r="M250">
        <f t="shared" si="9"/>
        <v>251.96850393700788</v>
      </c>
      <c r="N250">
        <f t="shared" si="10"/>
        <v>2013</v>
      </c>
      <c r="O250">
        <f t="shared" si="11"/>
        <v>5</v>
      </c>
    </row>
    <row r="251" spans="1:15" x14ac:dyDescent="0.25">
      <c r="A251" s="1">
        <v>41402</v>
      </c>
      <c r="B251">
        <v>633</v>
      </c>
      <c r="C251">
        <v>633</v>
      </c>
      <c r="D251">
        <v>633</v>
      </c>
      <c r="E251">
        <v>633</v>
      </c>
      <c r="F251">
        <v>-7</v>
      </c>
      <c r="H251">
        <v>188</v>
      </c>
      <c r="I251">
        <v>80</v>
      </c>
      <c r="M251">
        <f t="shared" si="9"/>
        <v>249.21259842519686</v>
      </c>
      <c r="N251">
        <f t="shared" si="10"/>
        <v>2013</v>
      </c>
      <c r="O251">
        <f t="shared" si="11"/>
        <v>5</v>
      </c>
    </row>
    <row r="252" spans="1:15" x14ac:dyDescent="0.25">
      <c r="A252" s="1">
        <v>41403</v>
      </c>
      <c r="B252">
        <v>629.25</v>
      </c>
      <c r="C252">
        <v>629.25</v>
      </c>
      <c r="D252">
        <v>629.25</v>
      </c>
      <c r="E252">
        <v>648.75</v>
      </c>
      <c r="F252">
        <v>15.75</v>
      </c>
      <c r="H252">
        <v>54</v>
      </c>
      <c r="I252">
        <v>89</v>
      </c>
      <c r="M252">
        <f t="shared" si="9"/>
        <v>255.41338582677164</v>
      </c>
      <c r="N252">
        <f t="shared" si="10"/>
        <v>2013</v>
      </c>
      <c r="O252">
        <f t="shared" si="11"/>
        <v>5</v>
      </c>
    </row>
    <row r="253" spans="1:15" x14ac:dyDescent="0.25">
      <c r="A253" s="1">
        <v>41404</v>
      </c>
      <c r="B253">
        <v>631.5</v>
      </c>
      <c r="C253">
        <v>631.5</v>
      </c>
      <c r="D253">
        <v>631.5</v>
      </c>
      <c r="E253">
        <v>636.25</v>
      </c>
      <c r="F253">
        <v>-12.5</v>
      </c>
      <c r="H253">
        <v>96</v>
      </c>
      <c r="I253">
        <v>71</v>
      </c>
      <c r="M253">
        <f t="shared" si="9"/>
        <v>250.49212598425197</v>
      </c>
      <c r="N253">
        <f t="shared" si="10"/>
        <v>2013</v>
      </c>
      <c r="O253">
        <f t="shared" si="11"/>
        <v>5</v>
      </c>
    </row>
    <row r="254" spans="1:15" x14ac:dyDescent="0.25">
      <c r="A254" s="1">
        <v>41407</v>
      </c>
      <c r="B254">
        <v>645</v>
      </c>
      <c r="C254">
        <v>657</v>
      </c>
      <c r="D254">
        <v>645</v>
      </c>
      <c r="E254">
        <v>655.5</v>
      </c>
      <c r="F254">
        <v>19.25</v>
      </c>
      <c r="H254">
        <v>70</v>
      </c>
      <c r="I254">
        <v>79</v>
      </c>
      <c r="M254">
        <f t="shared" si="9"/>
        <v>258.07086614173227</v>
      </c>
      <c r="N254">
        <f t="shared" si="10"/>
        <v>2013</v>
      </c>
      <c r="O254">
        <f t="shared" si="11"/>
        <v>5</v>
      </c>
    </row>
    <row r="255" spans="1:15" x14ac:dyDescent="0.25">
      <c r="A255" s="1">
        <v>41408</v>
      </c>
      <c r="B255">
        <v>651.5</v>
      </c>
      <c r="C255">
        <v>651.5</v>
      </c>
      <c r="D255">
        <v>646.75</v>
      </c>
      <c r="E255">
        <v>652.5</v>
      </c>
      <c r="F255">
        <v>-3</v>
      </c>
      <c r="H255">
        <v>62</v>
      </c>
      <c r="I255">
        <v>88</v>
      </c>
      <c r="M255">
        <f t="shared" si="9"/>
        <v>256.88976377952758</v>
      </c>
      <c r="N255">
        <f t="shared" si="10"/>
        <v>2013</v>
      </c>
      <c r="O255">
        <f t="shared" si="11"/>
        <v>5</v>
      </c>
    </row>
    <row r="256" spans="1:15" x14ac:dyDescent="0.25">
      <c r="A256" s="1">
        <v>41409</v>
      </c>
      <c r="B256">
        <v>656.75</v>
      </c>
      <c r="C256">
        <v>657</v>
      </c>
      <c r="D256">
        <v>656</v>
      </c>
      <c r="E256">
        <v>650.75</v>
      </c>
      <c r="F256">
        <v>-1.75</v>
      </c>
      <c r="H256">
        <v>133</v>
      </c>
      <c r="I256">
        <v>82</v>
      </c>
      <c r="M256">
        <f t="shared" si="9"/>
        <v>256.20078740157481</v>
      </c>
      <c r="N256">
        <f t="shared" si="10"/>
        <v>2013</v>
      </c>
      <c r="O256">
        <f t="shared" si="11"/>
        <v>5</v>
      </c>
    </row>
    <row r="257" spans="1:15" x14ac:dyDescent="0.25">
      <c r="A257" s="1">
        <v>41410</v>
      </c>
      <c r="B257">
        <v>644.25</v>
      </c>
      <c r="C257">
        <v>644.25</v>
      </c>
      <c r="D257">
        <v>644.25</v>
      </c>
      <c r="E257">
        <v>641.5</v>
      </c>
      <c r="F257">
        <v>-9.25</v>
      </c>
      <c r="H257">
        <v>91</v>
      </c>
      <c r="I257">
        <v>123</v>
      </c>
      <c r="M257">
        <f t="shared" si="9"/>
        <v>252.55905511811022</v>
      </c>
      <c r="N257">
        <f t="shared" si="10"/>
        <v>2013</v>
      </c>
      <c r="O257">
        <f t="shared" si="11"/>
        <v>5</v>
      </c>
    </row>
    <row r="258" spans="1:15" x14ac:dyDescent="0.25">
      <c r="A258" s="1">
        <v>41411</v>
      </c>
      <c r="B258">
        <v>643.75</v>
      </c>
      <c r="C258">
        <v>643.75</v>
      </c>
      <c r="D258">
        <v>643.75</v>
      </c>
      <c r="E258">
        <v>652.75</v>
      </c>
      <c r="F258">
        <v>11.25</v>
      </c>
      <c r="H258">
        <v>27</v>
      </c>
      <c r="I258">
        <v>138</v>
      </c>
      <c r="M258">
        <f t="shared" ref="M258:M321" si="12">E258/100*5000/127</f>
        <v>256.98818897637796</v>
      </c>
      <c r="N258">
        <f t="shared" ref="N258:N321" si="13">YEAR(A258)</f>
        <v>2013</v>
      </c>
      <c r="O258">
        <f t="shared" ref="O258:O321" si="14">MONTH(A258)</f>
        <v>5</v>
      </c>
    </row>
    <row r="259" spans="1:15" x14ac:dyDescent="0.25">
      <c r="A259" s="1">
        <v>41414</v>
      </c>
      <c r="B259">
        <v>649.5</v>
      </c>
      <c r="C259">
        <v>649.5</v>
      </c>
      <c r="D259">
        <v>649.5</v>
      </c>
      <c r="E259">
        <v>649.5</v>
      </c>
      <c r="F259">
        <v>-3.25</v>
      </c>
      <c r="H259">
        <v>66</v>
      </c>
      <c r="I259">
        <v>128</v>
      </c>
      <c r="M259">
        <f t="shared" si="12"/>
        <v>255.70866141732284</v>
      </c>
      <c r="N259">
        <f t="shared" si="13"/>
        <v>2013</v>
      </c>
      <c r="O259">
        <f t="shared" si="14"/>
        <v>5</v>
      </c>
    </row>
    <row r="260" spans="1:15" x14ac:dyDescent="0.25">
      <c r="A260" s="1">
        <v>41415</v>
      </c>
      <c r="B260">
        <v>640</v>
      </c>
      <c r="C260">
        <v>640</v>
      </c>
      <c r="D260">
        <v>640</v>
      </c>
      <c r="E260">
        <v>640</v>
      </c>
      <c r="F260">
        <v>-9.5</v>
      </c>
      <c r="H260">
        <v>101</v>
      </c>
      <c r="I260">
        <v>91</v>
      </c>
      <c r="M260">
        <f t="shared" si="12"/>
        <v>251.96850393700788</v>
      </c>
      <c r="N260">
        <f t="shared" si="13"/>
        <v>2013</v>
      </c>
      <c r="O260">
        <f t="shared" si="14"/>
        <v>5</v>
      </c>
    </row>
    <row r="261" spans="1:15" x14ac:dyDescent="0.25">
      <c r="A261" s="1">
        <v>41416</v>
      </c>
      <c r="B261">
        <v>657</v>
      </c>
      <c r="C261">
        <v>657</v>
      </c>
      <c r="D261">
        <v>657</v>
      </c>
      <c r="E261">
        <v>658.5</v>
      </c>
      <c r="F261">
        <v>18.5</v>
      </c>
      <c r="H261">
        <v>53</v>
      </c>
      <c r="I261">
        <v>67</v>
      </c>
      <c r="M261">
        <f t="shared" si="12"/>
        <v>259.25196850393701</v>
      </c>
      <c r="N261">
        <f t="shared" si="13"/>
        <v>2013</v>
      </c>
      <c r="O261">
        <f t="shared" si="14"/>
        <v>5</v>
      </c>
    </row>
    <row r="262" spans="1:15" x14ac:dyDescent="0.25">
      <c r="A262" s="1">
        <v>41417</v>
      </c>
      <c r="B262">
        <v>657.5</v>
      </c>
      <c r="C262">
        <v>657.5</v>
      </c>
      <c r="D262">
        <v>657.5</v>
      </c>
      <c r="E262">
        <v>662</v>
      </c>
      <c r="F262">
        <v>3.5</v>
      </c>
      <c r="H262">
        <v>53</v>
      </c>
      <c r="I262">
        <v>53</v>
      </c>
      <c r="M262">
        <f t="shared" si="12"/>
        <v>260.62992125984255</v>
      </c>
      <c r="N262">
        <f t="shared" si="13"/>
        <v>2013</v>
      </c>
      <c r="O262">
        <f t="shared" si="14"/>
        <v>5</v>
      </c>
    </row>
    <row r="263" spans="1:15" x14ac:dyDescent="0.25">
      <c r="A263" s="1">
        <v>41418</v>
      </c>
      <c r="B263">
        <v>657.25</v>
      </c>
      <c r="C263">
        <v>657.25</v>
      </c>
      <c r="D263">
        <v>657.25</v>
      </c>
      <c r="E263">
        <v>657.25</v>
      </c>
      <c r="F263">
        <v>-4.75</v>
      </c>
      <c r="H263">
        <v>46</v>
      </c>
      <c r="I263">
        <v>52</v>
      </c>
      <c r="M263">
        <f t="shared" si="12"/>
        <v>258.75984251968504</v>
      </c>
      <c r="N263">
        <f t="shared" si="13"/>
        <v>2013</v>
      </c>
      <c r="O263">
        <f t="shared" si="14"/>
        <v>5</v>
      </c>
    </row>
    <row r="264" spans="1:15" x14ac:dyDescent="0.25">
      <c r="A264" s="1">
        <v>41422</v>
      </c>
      <c r="B264">
        <v>661.25</v>
      </c>
      <c r="C264">
        <v>669</v>
      </c>
      <c r="D264">
        <v>661</v>
      </c>
      <c r="E264">
        <v>666.5</v>
      </c>
      <c r="H264">
        <v>118</v>
      </c>
      <c r="I264">
        <v>59</v>
      </c>
      <c r="M264">
        <f t="shared" si="12"/>
        <v>262.40157480314963</v>
      </c>
      <c r="N264">
        <f t="shared" si="13"/>
        <v>2013</v>
      </c>
      <c r="O264">
        <f t="shared" si="14"/>
        <v>5</v>
      </c>
    </row>
    <row r="265" spans="1:15" x14ac:dyDescent="0.25">
      <c r="A265" s="1">
        <v>41423</v>
      </c>
      <c r="B265">
        <v>653</v>
      </c>
      <c r="C265">
        <v>653</v>
      </c>
      <c r="D265">
        <v>653</v>
      </c>
      <c r="E265">
        <v>665</v>
      </c>
      <c r="F265">
        <v>-1.5</v>
      </c>
      <c r="H265">
        <v>43</v>
      </c>
      <c r="I265">
        <v>85</v>
      </c>
      <c r="M265">
        <f t="shared" si="12"/>
        <v>261.81102362204723</v>
      </c>
      <c r="N265">
        <f t="shared" si="13"/>
        <v>2013</v>
      </c>
      <c r="O265">
        <f t="shared" si="14"/>
        <v>5</v>
      </c>
    </row>
    <row r="266" spans="1:15" x14ac:dyDescent="0.25">
      <c r="A266" s="1">
        <v>41424</v>
      </c>
      <c r="B266">
        <v>659</v>
      </c>
      <c r="C266">
        <v>659</v>
      </c>
      <c r="D266">
        <v>659</v>
      </c>
      <c r="E266">
        <v>654.25</v>
      </c>
      <c r="F266">
        <v>-10.75</v>
      </c>
      <c r="H266">
        <v>18</v>
      </c>
      <c r="I266">
        <v>71</v>
      </c>
      <c r="M266">
        <f t="shared" si="12"/>
        <v>257.57874015748035</v>
      </c>
      <c r="N266">
        <f t="shared" si="13"/>
        <v>2013</v>
      </c>
      <c r="O266">
        <f t="shared" si="14"/>
        <v>5</v>
      </c>
    </row>
    <row r="267" spans="1:15" x14ac:dyDescent="0.25">
      <c r="A267" s="1">
        <v>41425</v>
      </c>
      <c r="B267">
        <v>662</v>
      </c>
      <c r="C267">
        <v>662</v>
      </c>
      <c r="D267">
        <v>662</v>
      </c>
      <c r="E267">
        <v>662</v>
      </c>
      <c r="F267">
        <v>7.75</v>
      </c>
      <c r="H267">
        <v>19</v>
      </c>
      <c r="I267">
        <v>73</v>
      </c>
      <c r="M267">
        <f t="shared" si="12"/>
        <v>260.62992125984255</v>
      </c>
      <c r="N267">
        <f t="shared" si="13"/>
        <v>2013</v>
      </c>
      <c r="O267">
        <f t="shared" si="14"/>
        <v>5</v>
      </c>
    </row>
    <row r="268" spans="1:15" x14ac:dyDescent="0.25">
      <c r="A268" s="1">
        <v>41428</v>
      </c>
      <c r="B268">
        <v>665</v>
      </c>
      <c r="C268">
        <v>665</v>
      </c>
      <c r="D268">
        <v>662.5</v>
      </c>
      <c r="E268">
        <v>655.75</v>
      </c>
      <c r="F268">
        <v>-6.25</v>
      </c>
      <c r="H268">
        <v>40</v>
      </c>
      <c r="I268">
        <v>63</v>
      </c>
      <c r="M268">
        <f t="shared" si="12"/>
        <v>258.1692913385827</v>
      </c>
      <c r="N268">
        <f t="shared" si="13"/>
        <v>2013</v>
      </c>
      <c r="O268">
        <f t="shared" si="14"/>
        <v>6</v>
      </c>
    </row>
    <row r="269" spans="1:15" x14ac:dyDescent="0.25">
      <c r="A269" s="1">
        <v>41429</v>
      </c>
      <c r="B269">
        <v>649.5</v>
      </c>
      <c r="C269">
        <v>659</v>
      </c>
      <c r="D269">
        <v>649.5</v>
      </c>
      <c r="E269">
        <v>660.5</v>
      </c>
      <c r="F269">
        <v>4.75</v>
      </c>
      <c r="H269">
        <v>121</v>
      </c>
      <c r="I269">
        <v>68</v>
      </c>
      <c r="M269">
        <f t="shared" si="12"/>
        <v>260.03937007874015</v>
      </c>
      <c r="N269">
        <f t="shared" si="13"/>
        <v>2013</v>
      </c>
      <c r="O269">
        <f t="shared" si="14"/>
        <v>6</v>
      </c>
    </row>
    <row r="270" spans="1:15" x14ac:dyDescent="0.25">
      <c r="A270" s="1">
        <v>41430</v>
      </c>
      <c r="B270">
        <v>661.75</v>
      </c>
      <c r="C270">
        <v>663</v>
      </c>
      <c r="D270">
        <v>661.75</v>
      </c>
      <c r="E270">
        <v>660.75</v>
      </c>
      <c r="F270">
        <v>0.25</v>
      </c>
      <c r="H270">
        <v>127</v>
      </c>
      <c r="I270">
        <v>100</v>
      </c>
      <c r="M270">
        <f t="shared" si="12"/>
        <v>260.13779527559058</v>
      </c>
      <c r="N270">
        <f t="shared" si="13"/>
        <v>2013</v>
      </c>
      <c r="O270">
        <f t="shared" si="14"/>
        <v>6</v>
      </c>
    </row>
    <row r="271" spans="1:15" x14ac:dyDescent="0.25">
      <c r="A271" s="1">
        <v>41431</v>
      </c>
      <c r="B271">
        <v>660.75</v>
      </c>
      <c r="C271">
        <v>660.75</v>
      </c>
      <c r="D271">
        <v>660.75</v>
      </c>
      <c r="E271">
        <v>663.25</v>
      </c>
      <c r="F271">
        <v>2.5</v>
      </c>
      <c r="H271">
        <v>103</v>
      </c>
      <c r="I271">
        <v>60</v>
      </c>
      <c r="M271">
        <f t="shared" si="12"/>
        <v>261.12204724409446</v>
      </c>
      <c r="N271">
        <f t="shared" si="13"/>
        <v>2013</v>
      </c>
      <c r="O271">
        <f t="shared" si="14"/>
        <v>6</v>
      </c>
    </row>
    <row r="272" spans="1:15" x14ac:dyDescent="0.25">
      <c r="A272" s="1">
        <v>41432</v>
      </c>
      <c r="B272">
        <v>664</v>
      </c>
      <c r="C272">
        <v>672.75</v>
      </c>
      <c r="D272">
        <v>664</v>
      </c>
      <c r="E272">
        <v>666.25</v>
      </c>
      <c r="F272">
        <v>3</v>
      </c>
      <c r="H272">
        <v>19</v>
      </c>
      <c r="I272">
        <v>93</v>
      </c>
      <c r="M272">
        <f t="shared" si="12"/>
        <v>262.3031496062992</v>
      </c>
      <c r="N272">
        <f t="shared" si="13"/>
        <v>2013</v>
      </c>
      <c r="O272">
        <f t="shared" si="14"/>
        <v>6</v>
      </c>
    </row>
    <row r="273" spans="1:15" x14ac:dyDescent="0.25">
      <c r="A273" s="1">
        <v>41435</v>
      </c>
      <c r="B273">
        <v>650</v>
      </c>
      <c r="C273">
        <v>650</v>
      </c>
      <c r="D273">
        <v>650</v>
      </c>
      <c r="E273">
        <v>650</v>
      </c>
      <c r="F273">
        <v>-16.25</v>
      </c>
      <c r="H273">
        <v>89</v>
      </c>
      <c r="I273">
        <v>80</v>
      </c>
      <c r="M273">
        <f t="shared" si="12"/>
        <v>255.90551181102362</v>
      </c>
      <c r="N273">
        <f t="shared" si="13"/>
        <v>2013</v>
      </c>
      <c r="O273">
        <f t="shared" si="14"/>
        <v>6</v>
      </c>
    </row>
    <row r="274" spans="1:15" x14ac:dyDescent="0.25">
      <c r="A274" s="1">
        <v>41436</v>
      </c>
      <c r="B274">
        <v>659.5</v>
      </c>
      <c r="C274">
        <v>659.5</v>
      </c>
      <c r="D274">
        <v>659.5</v>
      </c>
      <c r="E274">
        <v>659.5</v>
      </c>
      <c r="F274">
        <v>9.5</v>
      </c>
      <c r="H274">
        <v>79</v>
      </c>
      <c r="I274">
        <v>20</v>
      </c>
      <c r="M274">
        <f t="shared" si="12"/>
        <v>259.64566929133861</v>
      </c>
      <c r="N274">
        <f t="shared" si="13"/>
        <v>2013</v>
      </c>
      <c r="O274">
        <f t="shared" si="14"/>
        <v>6</v>
      </c>
    </row>
    <row r="275" spans="1:15" x14ac:dyDescent="0.25">
      <c r="A275" s="1">
        <v>41437</v>
      </c>
      <c r="B275">
        <v>650.75</v>
      </c>
      <c r="C275">
        <v>650.75</v>
      </c>
      <c r="D275">
        <v>650.75</v>
      </c>
      <c r="E275">
        <v>650.75</v>
      </c>
      <c r="F275">
        <v>-8.75</v>
      </c>
      <c r="H275">
        <v>107</v>
      </c>
      <c r="I275">
        <v>35</v>
      </c>
      <c r="M275">
        <f t="shared" si="12"/>
        <v>256.20078740157481</v>
      </c>
      <c r="N275">
        <f t="shared" si="13"/>
        <v>2013</v>
      </c>
      <c r="O275">
        <f t="shared" si="14"/>
        <v>6</v>
      </c>
    </row>
    <row r="276" spans="1:15" x14ac:dyDescent="0.25">
      <c r="A276" s="1">
        <v>41438</v>
      </c>
      <c r="B276">
        <v>643</v>
      </c>
      <c r="C276">
        <v>643</v>
      </c>
      <c r="D276">
        <v>643</v>
      </c>
      <c r="E276">
        <v>643.5</v>
      </c>
      <c r="F276">
        <v>-7.25</v>
      </c>
      <c r="H276">
        <v>49</v>
      </c>
      <c r="I276">
        <v>46</v>
      </c>
      <c r="M276">
        <f t="shared" si="12"/>
        <v>253.34645669291336</v>
      </c>
      <c r="N276">
        <f t="shared" si="13"/>
        <v>2013</v>
      </c>
      <c r="O276">
        <f t="shared" si="14"/>
        <v>6</v>
      </c>
    </row>
    <row r="277" spans="1:15" x14ac:dyDescent="0.25">
      <c r="A277" s="1">
        <v>41439</v>
      </c>
      <c r="B277">
        <v>655</v>
      </c>
      <c r="C277">
        <v>655</v>
      </c>
      <c r="D277">
        <v>655</v>
      </c>
      <c r="E277">
        <v>655</v>
      </c>
      <c r="F277">
        <v>11.5</v>
      </c>
      <c r="H277">
        <v>57</v>
      </c>
      <c r="I277">
        <v>50</v>
      </c>
      <c r="M277">
        <f t="shared" si="12"/>
        <v>257.87401574803147</v>
      </c>
      <c r="N277">
        <f t="shared" si="13"/>
        <v>2013</v>
      </c>
      <c r="O277">
        <f t="shared" si="14"/>
        <v>6</v>
      </c>
    </row>
    <row r="278" spans="1:15" x14ac:dyDescent="0.25">
      <c r="A278" s="1">
        <v>41442</v>
      </c>
      <c r="B278">
        <v>668.5</v>
      </c>
      <c r="C278">
        <v>668.5</v>
      </c>
      <c r="D278">
        <v>668.5</v>
      </c>
      <c r="E278">
        <v>668.5</v>
      </c>
      <c r="F278">
        <v>13.5</v>
      </c>
      <c r="H278">
        <v>26</v>
      </c>
      <c r="I278">
        <v>57</v>
      </c>
      <c r="M278">
        <f t="shared" si="12"/>
        <v>263.18897637795277</v>
      </c>
      <c r="N278">
        <f t="shared" si="13"/>
        <v>2013</v>
      </c>
      <c r="O278">
        <f t="shared" si="14"/>
        <v>6</v>
      </c>
    </row>
    <row r="279" spans="1:15" x14ac:dyDescent="0.25">
      <c r="A279" s="1">
        <v>41443</v>
      </c>
      <c r="B279">
        <v>673</v>
      </c>
      <c r="C279">
        <v>674.5</v>
      </c>
      <c r="D279">
        <v>664</v>
      </c>
      <c r="E279">
        <v>673.25</v>
      </c>
      <c r="F279">
        <v>4.75</v>
      </c>
      <c r="H279">
        <v>235</v>
      </c>
      <c r="I279">
        <v>56</v>
      </c>
      <c r="M279">
        <f t="shared" si="12"/>
        <v>265.05905511811022</v>
      </c>
      <c r="N279">
        <f t="shared" si="13"/>
        <v>2013</v>
      </c>
      <c r="O279">
        <f t="shared" si="14"/>
        <v>6</v>
      </c>
    </row>
    <row r="280" spans="1:15" x14ac:dyDescent="0.25">
      <c r="A280" s="1">
        <v>41444</v>
      </c>
      <c r="B280">
        <v>680.5</v>
      </c>
      <c r="C280">
        <v>680.5</v>
      </c>
      <c r="D280">
        <v>680.5</v>
      </c>
      <c r="E280">
        <v>682.25</v>
      </c>
      <c r="F280">
        <v>9</v>
      </c>
      <c r="H280">
        <v>146</v>
      </c>
      <c r="I280">
        <v>45</v>
      </c>
      <c r="M280">
        <f t="shared" si="12"/>
        <v>268.60236220472439</v>
      </c>
      <c r="N280">
        <f t="shared" si="13"/>
        <v>2013</v>
      </c>
      <c r="O280">
        <f t="shared" si="14"/>
        <v>6</v>
      </c>
    </row>
    <row r="281" spans="1:15" x14ac:dyDescent="0.25">
      <c r="A281" s="1">
        <v>41445</v>
      </c>
      <c r="B281">
        <v>673.25</v>
      </c>
      <c r="C281">
        <v>673.25</v>
      </c>
      <c r="D281">
        <v>673.25</v>
      </c>
      <c r="E281">
        <v>673.25</v>
      </c>
      <c r="F281">
        <v>-9</v>
      </c>
      <c r="H281">
        <v>116</v>
      </c>
      <c r="I281">
        <v>42</v>
      </c>
      <c r="M281">
        <f t="shared" si="12"/>
        <v>265.05905511811022</v>
      </c>
      <c r="N281">
        <f t="shared" si="13"/>
        <v>2013</v>
      </c>
      <c r="O281">
        <f t="shared" si="14"/>
        <v>6</v>
      </c>
    </row>
    <row r="282" spans="1:15" x14ac:dyDescent="0.25">
      <c r="A282" s="1">
        <v>41446</v>
      </c>
      <c r="B282">
        <v>667.75</v>
      </c>
      <c r="C282">
        <v>672</v>
      </c>
      <c r="D282">
        <v>667.75</v>
      </c>
      <c r="E282">
        <v>661.75</v>
      </c>
      <c r="F282">
        <v>-11.5</v>
      </c>
      <c r="H282">
        <v>382</v>
      </c>
      <c r="I282">
        <v>36</v>
      </c>
      <c r="M282">
        <f t="shared" si="12"/>
        <v>260.53149606299212</v>
      </c>
      <c r="N282">
        <f t="shared" si="13"/>
        <v>2013</v>
      </c>
      <c r="O282">
        <f t="shared" si="14"/>
        <v>6</v>
      </c>
    </row>
    <row r="283" spans="1:15" x14ac:dyDescent="0.25">
      <c r="A283" s="1">
        <v>41449</v>
      </c>
      <c r="B283">
        <v>656.5</v>
      </c>
      <c r="C283">
        <v>656.5</v>
      </c>
      <c r="D283">
        <v>653.5</v>
      </c>
      <c r="E283">
        <v>653.25</v>
      </c>
      <c r="F283">
        <v>-8.5</v>
      </c>
      <c r="H283">
        <v>30</v>
      </c>
      <c r="I283">
        <v>49</v>
      </c>
      <c r="M283">
        <f t="shared" si="12"/>
        <v>257.18503937007875</v>
      </c>
      <c r="N283">
        <f t="shared" si="13"/>
        <v>2013</v>
      </c>
      <c r="O283">
        <f t="shared" si="14"/>
        <v>6</v>
      </c>
    </row>
    <row r="284" spans="1:15" x14ac:dyDescent="0.25">
      <c r="A284" s="1">
        <v>41450</v>
      </c>
      <c r="B284">
        <v>655</v>
      </c>
      <c r="C284">
        <v>655.5</v>
      </c>
      <c r="D284">
        <v>654.75</v>
      </c>
      <c r="E284">
        <v>656.75</v>
      </c>
      <c r="F284">
        <v>3.5</v>
      </c>
      <c r="H284">
        <v>46</v>
      </c>
      <c r="I284">
        <v>24</v>
      </c>
      <c r="M284">
        <f t="shared" si="12"/>
        <v>258.56299212598424</v>
      </c>
      <c r="N284">
        <f t="shared" si="13"/>
        <v>2013</v>
      </c>
      <c r="O284">
        <f t="shared" si="14"/>
        <v>6</v>
      </c>
    </row>
    <row r="285" spans="1:15" x14ac:dyDescent="0.25">
      <c r="A285" s="1">
        <v>41451</v>
      </c>
      <c r="B285">
        <v>661.75</v>
      </c>
      <c r="C285">
        <v>663.75</v>
      </c>
      <c r="D285">
        <v>660.25</v>
      </c>
      <c r="E285">
        <v>664.5</v>
      </c>
      <c r="F285">
        <v>7.75</v>
      </c>
      <c r="H285">
        <v>18</v>
      </c>
      <c r="I285">
        <v>13</v>
      </c>
      <c r="M285">
        <f t="shared" si="12"/>
        <v>261.61417322834643</v>
      </c>
      <c r="N285">
        <f t="shared" si="13"/>
        <v>2013</v>
      </c>
      <c r="O285">
        <f t="shared" si="14"/>
        <v>6</v>
      </c>
    </row>
    <row r="286" spans="1:15" x14ac:dyDescent="0.25">
      <c r="A286" s="1">
        <v>41452</v>
      </c>
      <c r="B286">
        <v>667.25</v>
      </c>
      <c r="C286">
        <v>667.25</v>
      </c>
      <c r="D286">
        <v>667.25</v>
      </c>
      <c r="E286">
        <v>667.25</v>
      </c>
      <c r="F286">
        <v>2.75</v>
      </c>
      <c r="I286">
        <v>7</v>
      </c>
      <c r="M286">
        <f t="shared" si="12"/>
        <v>262.6968503937008</v>
      </c>
      <c r="N286">
        <f t="shared" si="13"/>
        <v>2013</v>
      </c>
      <c r="O286">
        <f t="shared" si="14"/>
        <v>6</v>
      </c>
    </row>
    <row r="287" spans="1:15" x14ac:dyDescent="0.25">
      <c r="A287" s="1">
        <v>41453</v>
      </c>
      <c r="B287">
        <v>568</v>
      </c>
      <c r="C287">
        <v>568</v>
      </c>
      <c r="D287">
        <v>550</v>
      </c>
      <c r="E287">
        <v>547.25</v>
      </c>
      <c r="F287">
        <v>-25</v>
      </c>
      <c r="H287">
        <v>50</v>
      </c>
      <c r="I287">
        <v>131</v>
      </c>
      <c r="M287">
        <f t="shared" si="12"/>
        <v>215.45275590551182</v>
      </c>
      <c r="N287">
        <f t="shared" si="13"/>
        <v>2013</v>
      </c>
      <c r="O287">
        <f t="shared" si="14"/>
        <v>6</v>
      </c>
    </row>
    <row r="288" spans="1:15" x14ac:dyDescent="0.25">
      <c r="A288" s="1">
        <v>41456</v>
      </c>
      <c r="B288">
        <v>543</v>
      </c>
      <c r="C288">
        <v>544.5</v>
      </c>
      <c r="D288">
        <v>540.75</v>
      </c>
      <c r="E288">
        <v>531.5</v>
      </c>
      <c r="F288">
        <v>-15.75</v>
      </c>
      <c r="H288">
        <v>9</v>
      </c>
      <c r="I288">
        <v>107</v>
      </c>
      <c r="M288">
        <f t="shared" si="12"/>
        <v>209.25196850393704</v>
      </c>
      <c r="N288">
        <f t="shared" si="13"/>
        <v>2013</v>
      </c>
      <c r="O288">
        <f t="shared" si="14"/>
        <v>7</v>
      </c>
    </row>
    <row r="289" spans="1:15" x14ac:dyDescent="0.25">
      <c r="A289" s="1">
        <v>41457</v>
      </c>
      <c r="B289">
        <v>531</v>
      </c>
      <c r="C289">
        <v>533.5</v>
      </c>
      <c r="D289">
        <v>531</v>
      </c>
      <c r="E289">
        <v>533</v>
      </c>
      <c r="F289">
        <v>1.5</v>
      </c>
      <c r="H289">
        <v>19</v>
      </c>
      <c r="I289">
        <v>98</v>
      </c>
      <c r="M289">
        <f t="shared" si="12"/>
        <v>209.84251968503938</v>
      </c>
      <c r="N289">
        <f t="shared" si="13"/>
        <v>2013</v>
      </c>
      <c r="O289">
        <f t="shared" si="14"/>
        <v>7</v>
      </c>
    </row>
    <row r="290" spans="1:15" x14ac:dyDescent="0.25">
      <c r="A290" s="1">
        <v>41458</v>
      </c>
      <c r="B290">
        <v>534</v>
      </c>
      <c r="C290">
        <v>534</v>
      </c>
      <c r="D290">
        <v>531.5</v>
      </c>
      <c r="E290">
        <v>532.25</v>
      </c>
      <c r="F290">
        <v>-0.75</v>
      </c>
      <c r="H290">
        <v>21</v>
      </c>
      <c r="I290">
        <v>79</v>
      </c>
      <c r="M290">
        <f t="shared" si="12"/>
        <v>209.54724409448818</v>
      </c>
      <c r="N290">
        <f t="shared" si="13"/>
        <v>2013</v>
      </c>
      <c r="O290">
        <f t="shared" si="14"/>
        <v>7</v>
      </c>
    </row>
    <row r="291" spans="1:15" x14ac:dyDescent="0.25">
      <c r="A291" s="1">
        <v>41460</v>
      </c>
      <c r="B291">
        <v>525.75</v>
      </c>
      <c r="C291">
        <v>525.75</v>
      </c>
      <c r="D291">
        <v>525.75</v>
      </c>
      <c r="E291">
        <v>525.75</v>
      </c>
      <c r="I291">
        <v>63</v>
      </c>
      <c r="M291">
        <f t="shared" si="12"/>
        <v>206.98818897637796</v>
      </c>
      <c r="N291">
        <f t="shared" si="13"/>
        <v>2013</v>
      </c>
      <c r="O291">
        <f t="shared" si="14"/>
        <v>7</v>
      </c>
    </row>
    <row r="292" spans="1:15" x14ac:dyDescent="0.25">
      <c r="A292" s="1">
        <v>41463</v>
      </c>
      <c r="B292">
        <v>534</v>
      </c>
      <c r="C292">
        <v>534.5</v>
      </c>
      <c r="D292">
        <v>531.5</v>
      </c>
      <c r="E292">
        <v>533.25</v>
      </c>
      <c r="F292">
        <v>7.5</v>
      </c>
      <c r="H292">
        <v>26</v>
      </c>
      <c r="I292">
        <v>63</v>
      </c>
      <c r="M292">
        <f t="shared" si="12"/>
        <v>209.94094488188975</v>
      </c>
      <c r="N292">
        <f t="shared" si="13"/>
        <v>2013</v>
      </c>
      <c r="O292">
        <f t="shared" si="14"/>
        <v>7</v>
      </c>
    </row>
    <row r="293" spans="1:15" x14ac:dyDescent="0.25">
      <c r="A293" s="1">
        <v>41464</v>
      </c>
      <c r="B293">
        <v>543</v>
      </c>
      <c r="C293">
        <v>544.75</v>
      </c>
      <c r="D293">
        <v>541.5</v>
      </c>
      <c r="E293">
        <v>551.75</v>
      </c>
      <c r="F293">
        <v>18.5</v>
      </c>
      <c r="H293">
        <v>19</v>
      </c>
      <c r="I293">
        <v>49</v>
      </c>
      <c r="M293">
        <f t="shared" si="12"/>
        <v>217.2244094488189</v>
      </c>
      <c r="N293">
        <f t="shared" si="13"/>
        <v>2013</v>
      </c>
      <c r="O293">
        <f t="shared" si="14"/>
        <v>7</v>
      </c>
    </row>
    <row r="294" spans="1:15" x14ac:dyDescent="0.25">
      <c r="A294" s="1">
        <v>41465</v>
      </c>
      <c r="B294">
        <v>551</v>
      </c>
      <c r="C294">
        <v>551</v>
      </c>
      <c r="D294">
        <v>551</v>
      </c>
      <c r="E294">
        <v>553.75</v>
      </c>
      <c r="F294">
        <v>2</v>
      </c>
      <c r="H294">
        <v>2</v>
      </c>
      <c r="I294">
        <v>50</v>
      </c>
      <c r="M294">
        <f t="shared" si="12"/>
        <v>218.01181102362204</v>
      </c>
      <c r="N294">
        <f t="shared" si="13"/>
        <v>2013</v>
      </c>
      <c r="O294">
        <f t="shared" si="14"/>
        <v>7</v>
      </c>
    </row>
    <row r="295" spans="1:15" x14ac:dyDescent="0.25">
      <c r="A295" s="1">
        <v>41466</v>
      </c>
      <c r="B295">
        <v>560.75</v>
      </c>
      <c r="C295">
        <v>560.75</v>
      </c>
      <c r="D295">
        <v>560.75</v>
      </c>
      <c r="E295">
        <v>560.75</v>
      </c>
      <c r="F295">
        <v>7</v>
      </c>
      <c r="H295">
        <v>6</v>
      </c>
      <c r="I295">
        <v>48</v>
      </c>
      <c r="M295">
        <f t="shared" si="12"/>
        <v>220.76771653543307</v>
      </c>
      <c r="N295">
        <f t="shared" si="13"/>
        <v>2013</v>
      </c>
      <c r="O295">
        <f t="shared" si="14"/>
        <v>7</v>
      </c>
    </row>
    <row r="296" spans="1:15" x14ac:dyDescent="0.25">
      <c r="A296" s="1">
        <v>41467</v>
      </c>
      <c r="B296">
        <v>545.5</v>
      </c>
      <c r="C296">
        <v>545.5</v>
      </c>
      <c r="D296">
        <v>545.5</v>
      </c>
      <c r="E296">
        <v>545.5</v>
      </c>
      <c r="F296">
        <v>-15.25</v>
      </c>
      <c r="H296">
        <v>16</v>
      </c>
      <c r="I296">
        <v>42</v>
      </c>
      <c r="M296">
        <f t="shared" si="12"/>
        <v>214.76377952755905</v>
      </c>
      <c r="N296">
        <f t="shared" si="13"/>
        <v>2013</v>
      </c>
      <c r="O296">
        <f t="shared" si="14"/>
        <v>7</v>
      </c>
    </row>
    <row r="297" spans="1:15" x14ac:dyDescent="0.25">
      <c r="A297" s="1">
        <v>41470</v>
      </c>
      <c r="B297">
        <v>536.25</v>
      </c>
      <c r="C297">
        <v>536.25</v>
      </c>
      <c r="D297">
        <v>536.25</v>
      </c>
      <c r="E297">
        <v>536.25</v>
      </c>
      <c r="F297">
        <v>-9.25</v>
      </c>
      <c r="H297">
        <v>3</v>
      </c>
      <c r="I297">
        <v>26</v>
      </c>
      <c r="M297">
        <f t="shared" si="12"/>
        <v>211.12204724409449</v>
      </c>
      <c r="N297">
        <f t="shared" si="13"/>
        <v>2013</v>
      </c>
      <c r="O297">
        <f t="shared" si="14"/>
        <v>7</v>
      </c>
    </row>
    <row r="298" spans="1:15" x14ac:dyDescent="0.25">
      <c r="A298" s="1">
        <v>41471</v>
      </c>
      <c r="B298">
        <v>545.25</v>
      </c>
      <c r="C298">
        <v>545.25</v>
      </c>
      <c r="D298">
        <v>545.25</v>
      </c>
      <c r="E298">
        <v>545.25</v>
      </c>
      <c r="F298">
        <v>9</v>
      </c>
      <c r="I298">
        <v>23</v>
      </c>
      <c r="M298">
        <f t="shared" si="12"/>
        <v>214.66535433070865</v>
      </c>
      <c r="N298">
        <f t="shared" si="13"/>
        <v>2013</v>
      </c>
      <c r="O298">
        <f t="shared" si="14"/>
        <v>7</v>
      </c>
    </row>
    <row r="299" spans="1:15" x14ac:dyDescent="0.25">
      <c r="A299" s="1">
        <v>41472</v>
      </c>
      <c r="B299">
        <v>538.5</v>
      </c>
      <c r="C299">
        <v>538.5</v>
      </c>
      <c r="D299">
        <v>538.5</v>
      </c>
      <c r="E299">
        <v>538.5</v>
      </c>
      <c r="F299">
        <v>-6.75</v>
      </c>
      <c r="H299">
        <v>1</v>
      </c>
      <c r="I299">
        <v>23</v>
      </c>
      <c r="M299">
        <f t="shared" si="12"/>
        <v>212.00787401574803</v>
      </c>
      <c r="N299">
        <f t="shared" si="13"/>
        <v>2013</v>
      </c>
      <c r="O299">
        <f t="shared" si="14"/>
        <v>7</v>
      </c>
    </row>
    <row r="300" spans="1:15" x14ac:dyDescent="0.25">
      <c r="A300" s="1">
        <v>41473</v>
      </c>
      <c r="B300">
        <v>541</v>
      </c>
      <c r="C300">
        <v>541</v>
      </c>
      <c r="D300">
        <v>541</v>
      </c>
      <c r="E300">
        <v>541</v>
      </c>
      <c r="F300">
        <v>2.5</v>
      </c>
      <c r="H300">
        <v>5</v>
      </c>
      <c r="I300">
        <v>22</v>
      </c>
      <c r="M300">
        <f t="shared" si="12"/>
        <v>212.99212598425197</v>
      </c>
      <c r="N300">
        <f t="shared" si="13"/>
        <v>2013</v>
      </c>
      <c r="O300">
        <f t="shared" si="14"/>
        <v>7</v>
      </c>
    </row>
    <row r="301" spans="1:15" x14ac:dyDescent="0.25">
      <c r="A301" s="1">
        <v>41474</v>
      </c>
      <c r="B301">
        <v>544</v>
      </c>
      <c r="C301">
        <v>544</v>
      </c>
      <c r="D301">
        <v>544</v>
      </c>
      <c r="E301">
        <v>544</v>
      </c>
      <c r="F301">
        <v>3</v>
      </c>
      <c r="H301">
        <v>18</v>
      </c>
      <c r="I301">
        <v>21</v>
      </c>
      <c r="M301">
        <f t="shared" si="12"/>
        <v>214.17322834645671</v>
      </c>
      <c r="N301">
        <f t="shared" si="13"/>
        <v>2013</v>
      </c>
      <c r="O301">
        <f t="shared" si="14"/>
        <v>7</v>
      </c>
    </row>
    <row r="302" spans="1:15" x14ac:dyDescent="0.25">
      <c r="A302" s="1">
        <v>41477</v>
      </c>
      <c r="B302">
        <v>540.75</v>
      </c>
      <c r="C302">
        <v>540.75</v>
      </c>
      <c r="D302">
        <v>540.75</v>
      </c>
      <c r="E302">
        <v>540.75</v>
      </c>
      <c r="F302">
        <v>-3.25</v>
      </c>
      <c r="H302">
        <v>5</v>
      </c>
      <c r="I302">
        <v>21</v>
      </c>
      <c r="M302">
        <f t="shared" si="12"/>
        <v>212.89370078740157</v>
      </c>
      <c r="N302">
        <f t="shared" si="13"/>
        <v>2013</v>
      </c>
      <c r="O302">
        <f t="shared" si="14"/>
        <v>7</v>
      </c>
    </row>
    <row r="303" spans="1:15" x14ac:dyDescent="0.25">
      <c r="A303" s="1">
        <v>41478</v>
      </c>
      <c r="B303">
        <v>522.5</v>
      </c>
      <c r="C303">
        <v>522.5</v>
      </c>
      <c r="D303">
        <v>522.5</v>
      </c>
      <c r="E303">
        <v>522.5</v>
      </c>
      <c r="F303">
        <v>-18.25</v>
      </c>
      <c r="I303">
        <v>21</v>
      </c>
      <c r="M303">
        <f t="shared" si="12"/>
        <v>205.70866141732284</v>
      </c>
      <c r="N303">
        <f t="shared" si="13"/>
        <v>2013</v>
      </c>
      <c r="O303">
        <f t="shared" si="14"/>
        <v>7</v>
      </c>
    </row>
    <row r="304" spans="1:15" x14ac:dyDescent="0.25">
      <c r="A304" s="1">
        <v>41479</v>
      </c>
      <c r="B304">
        <v>508.25</v>
      </c>
      <c r="C304">
        <v>508.25</v>
      </c>
      <c r="D304">
        <v>508.25</v>
      </c>
      <c r="E304">
        <v>508.25</v>
      </c>
      <c r="F304">
        <v>-14.25</v>
      </c>
      <c r="H304">
        <v>16</v>
      </c>
      <c r="I304">
        <v>21</v>
      </c>
      <c r="M304">
        <f t="shared" si="12"/>
        <v>200.09842519685037</v>
      </c>
      <c r="N304">
        <f t="shared" si="13"/>
        <v>2013</v>
      </c>
      <c r="O304">
        <f t="shared" si="14"/>
        <v>7</v>
      </c>
    </row>
    <row r="305" spans="1:15" x14ac:dyDescent="0.25">
      <c r="A305" s="1">
        <v>41480</v>
      </c>
      <c r="B305">
        <v>496</v>
      </c>
      <c r="C305">
        <v>496</v>
      </c>
      <c r="D305">
        <v>496</v>
      </c>
      <c r="E305">
        <v>496</v>
      </c>
      <c r="F305">
        <v>-12.25</v>
      </c>
      <c r="H305">
        <v>1</v>
      </c>
      <c r="I305">
        <v>21</v>
      </c>
      <c r="M305">
        <f t="shared" si="12"/>
        <v>195.2755905511811</v>
      </c>
      <c r="N305">
        <f t="shared" si="13"/>
        <v>2013</v>
      </c>
      <c r="O305">
        <f t="shared" si="14"/>
        <v>7</v>
      </c>
    </row>
    <row r="306" spans="1:15" x14ac:dyDescent="0.25">
      <c r="A306" s="1">
        <v>41481</v>
      </c>
      <c r="B306">
        <v>492</v>
      </c>
      <c r="C306">
        <v>492</v>
      </c>
      <c r="D306">
        <v>492</v>
      </c>
      <c r="E306">
        <v>492</v>
      </c>
      <c r="F306">
        <v>-4</v>
      </c>
      <c r="H306">
        <v>9</v>
      </c>
      <c r="I306">
        <v>20</v>
      </c>
      <c r="M306">
        <f t="shared" si="12"/>
        <v>193.70078740157481</v>
      </c>
      <c r="N306">
        <f t="shared" si="13"/>
        <v>2013</v>
      </c>
      <c r="O306">
        <f t="shared" si="14"/>
        <v>7</v>
      </c>
    </row>
    <row r="307" spans="1:15" x14ac:dyDescent="0.25">
      <c r="A307" s="1">
        <v>41484</v>
      </c>
      <c r="B307">
        <v>489.25</v>
      </c>
      <c r="C307">
        <v>489.25</v>
      </c>
      <c r="D307">
        <v>489.25</v>
      </c>
      <c r="E307">
        <v>489.25</v>
      </c>
      <c r="F307">
        <v>-2.75</v>
      </c>
      <c r="H307">
        <v>1</v>
      </c>
      <c r="I307">
        <v>21</v>
      </c>
      <c r="M307">
        <f t="shared" si="12"/>
        <v>192.61811023622047</v>
      </c>
      <c r="N307">
        <f t="shared" si="13"/>
        <v>2013</v>
      </c>
      <c r="O307">
        <f t="shared" si="14"/>
        <v>7</v>
      </c>
    </row>
    <row r="308" spans="1:15" x14ac:dyDescent="0.25">
      <c r="A308" s="1">
        <v>41485</v>
      </c>
      <c r="B308">
        <v>495.5</v>
      </c>
      <c r="C308">
        <v>495.5</v>
      </c>
      <c r="D308">
        <v>495.5</v>
      </c>
      <c r="E308">
        <v>495.5</v>
      </c>
      <c r="F308">
        <v>6.25</v>
      </c>
      <c r="I308">
        <v>21</v>
      </c>
      <c r="M308">
        <f t="shared" si="12"/>
        <v>195.07874015748033</v>
      </c>
      <c r="N308">
        <f t="shared" si="13"/>
        <v>2013</v>
      </c>
      <c r="O308">
        <f t="shared" si="14"/>
        <v>7</v>
      </c>
    </row>
    <row r="309" spans="1:15" x14ac:dyDescent="0.25">
      <c r="A309" s="1">
        <v>41486</v>
      </c>
      <c r="B309">
        <v>499</v>
      </c>
      <c r="C309">
        <v>499</v>
      </c>
      <c r="D309">
        <v>499</v>
      </c>
      <c r="E309">
        <v>499</v>
      </c>
      <c r="F309">
        <v>3.5</v>
      </c>
      <c r="H309">
        <v>1</v>
      </c>
      <c r="I309">
        <v>21</v>
      </c>
      <c r="M309">
        <f t="shared" si="12"/>
        <v>196.45669291338584</v>
      </c>
      <c r="N309">
        <f t="shared" si="13"/>
        <v>2013</v>
      </c>
      <c r="O309">
        <f t="shared" si="14"/>
        <v>7</v>
      </c>
    </row>
    <row r="310" spans="1:15" x14ac:dyDescent="0.25">
      <c r="A310" s="1">
        <v>41487</v>
      </c>
      <c r="B310">
        <v>487.5</v>
      </c>
      <c r="C310">
        <v>487.5</v>
      </c>
      <c r="D310">
        <v>487.5</v>
      </c>
      <c r="E310">
        <v>487.5</v>
      </c>
      <c r="F310">
        <v>-11.5</v>
      </c>
      <c r="I310">
        <v>20</v>
      </c>
      <c r="M310">
        <f t="shared" si="12"/>
        <v>191.9291338582677</v>
      </c>
      <c r="N310">
        <f t="shared" si="13"/>
        <v>2013</v>
      </c>
      <c r="O310">
        <f t="shared" si="14"/>
        <v>8</v>
      </c>
    </row>
    <row r="311" spans="1:15" x14ac:dyDescent="0.25">
      <c r="A311" s="1">
        <v>41488</v>
      </c>
      <c r="B311">
        <v>476</v>
      </c>
      <c r="C311">
        <v>476</v>
      </c>
      <c r="D311">
        <v>476</v>
      </c>
      <c r="E311">
        <v>476</v>
      </c>
      <c r="F311">
        <v>-11.5</v>
      </c>
      <c r="I311">
        <v>20</v>
      </c>
      <c r="M311">
        <f t="shared" si="12"/>
        <v>187.4015748031496</v>
      </c>
      <c r="N311">
        <f t="shared" si="13"/>
        <v>2013</v>
      </c>
      <c r="O311">
        <f t="shared" si="14"/>
        <v>8</v>
      </c>
    </row>
    <row r="312" spans="1:15" x14ac:dyDescent="0.25">
      <c r="A312" s="1">
        <v>41491</v>
      </c>
      <c r="B312">
        <v>469.25</v>
      </c>
      <c r="C312">
        <v>469.25</v>
      </c>
      <c r="D312">
        <v>469.25</v>
      </c>
      <c r="E312">
        <v>469.25</v>
      </c>
      <c r="F312">
        <v>-6.75</v>
      </c>
      <c r="I312">
        <v>20</v>
      </c>
      <c r="M312">
        <f t="shared" si="12"/>
        <v>184.74409448818898</v>
      </c>
      <c r="N312">
        <f t="shared" si="13"/>
        <v>2013</v>
      </c>
      <c r="O312">
        <f t="shared" si="14"/>
        <v>8</v>
      </c>
    </row>
    <row r="313" spans="1:15" x14ac:dyDescent="0.25">
      <c r="A313" s="1">
        <v>41492</v>
      </c>
      <c r="B313">
        <v>472.25</v>
      </c>
      <c r="C313">
        <v>472.25</v>
      </c>
      <c r="D313">
        <v>472.25</v>
      </c>
      <c r="E313">
        <v>472.25</v>
      </c>
      <c r="F313">
        <v>3</v>
      </c>
      <c r="I313">
        <v>20</v>
      </c>
      <c r="M313">
        <f t="shared" si="12"/>
        <v>185.92519685039369</v>
      </c>
      <c r="N313">
        <f t="shared" si="13"/>
        <v>2013</v>
      </c>
      <c r="O313">
        <f t="shared" si="14"/>
        <v>8</v>
      </c>
    </row>
    <row r="314" spans="1:15" x14ac:dyDescent="0.25">
      <c r="A314" s="1">
        <v>41493</v>
      </c>
      <c r="B314">
        <v>468.25</v>
      </c>
      <c r="C314">
        <v>468.25</v>
      </c>
      <c r="D314">
        <v>468.25</v>
      </c>
      <c r="E314">
        <v>468.25</v>
      </c>
      <c r="F314">
        <v>-4</v>
      </c>
      <c r="I314">
        <v>20</v>
      </c>
      <c r="M314">
        <f t="shared" si="12"/>
        <v>184.35039370078741</v>
      </c>
      <c r="N314">
        <f t="shared" si="13"/>
        <v>2013</v>
      </c>
      <c r="O314">
        <f t="shared" si="14"/>
        <v>8</v>
      </c>
    </row>
    <row r="315" spans="1:15" x14ac:dyDescent="0.25">
      <c r="A315" s="1">
        <v>41494</v>
      </c>
      <c r="B315">
        <v>473.5</v>
      </c>
      <c r="C315">
        <v>473.5</v>
      </c>
      <c r="D315">
        <v>473.5</v>
      </c>
      <c r="E315">
        <v>473.5</v>
      </c>
      <c r="F315">
        <v>5.25</v>
      </c>
      <c r="I315">
        <v>20</v>
      </c>
      <c r="M315">
        <f t="shared" si="12"/>
        <v>186.41732283464566</v>
      </c>
      <c r="N315">
        <f t="shared" si="13"/>
        <v>2013</v>
      </c>
      <c r="O315">
        <f t="shared" si="14"/>
        <v>8</v>
      </c>
    </row>
    <row r="316" spans="1:15" x14ac:dyDescent="0.25">
      <c r="A316" s="1">
        <v>41495</v>
      </c>
      <c r="B316">
        <v>474.75</v>
      </c>
      <c r="C316">
        <v>474.75</v>
      </c>
      <c r="D316">
        <v>474.75</v>
      </c>
      <c r="E316">
        <v>465.75</v>
      </c>
      <c r="F316">
        <v>-7.75</v>
      </c>
      <c r="H316">
        <v>5</v>
      </c>
      <c r="I316">
        <v>20</v>
      </c>
      <c r="M316">
        <f t="shared" si="12"/>
        <v>183.36614173228347</v>
      </c>
      <c r="N316">
        <f t="shared" si="13"/>
        <v>2013</v>
      </c>
      <c r="O316">
        <f t="shared" si="14"/>
        <v>8</v>
      </c>
    </row>
    <row r="317" spans="1:15" x14ac:dyDescent="0.25">
      <c r="A317" s="1">
        <v>41498</v>
      </c>
      <c r="B317">
        <v>465</v>
      </c>
      <c r="C317">
        <v>465</v>
      </c>
      <c r="D317">
        <v>465</v>
      </c>
      <c r="E317">
        <v>472</v>
      </c>
      <c r="F317">
        <v>6.25</v>
      </c>
      <c r="H317">
        <v>10</v>
      </c>
      <c r="I317">
        <v>25</v>
      </c>
      <c r="M317">
        <f t="shared" si="12"/>
        <v>185.82677165354332</v>
      </c>
      <c r="N317">
        <f t="shared" si="13"/>
        <v>2013</v>
      </c>
      <c r="O317">
        <f t="shared" si="14"/>
        <v>8</v>
      </c>
    </row>
    <row r="318" spans="1:15" x14ac:dyDescent="0.25">
      <c r="A318" s="1">
        <v>41499</v>
      </c>
      <c r="B318">
        <v>455.25</v>
      </c>
      <c r="C318">
        <v>455.25</v>
      </c>
      <c r="D318">
        <v>455.25</v>
      </c>
      <c r="E318">
        <v>455.25</v>
      </c>
      <c r="F318">
        <v>-16.75</v>
      </c>
      <c r="H318">
        <v>5</v>
      </c>
      <c r="I318">
        <v>20</v>
      </c>
      <c r="M318">
        <f t="shared" si="12"/>
        <v>179.23228346456693</v>
      </c>
      <c r="N318">
        <f t="shared" si="13"/>
        <v>2013</v>
      </c>
      <c r="O318">
        <f t="shared" si="14"/>
        <v>8</v>
      </c>
    </row>
    <row r="319" spans="1:15" x14ac:dyDescent="0.25">
      <c r="A319" s="1">
        <v>41500</v>
      </c>
      <c r="B319">
        <v>464.75</v>
      </c>
      <c r="C319">
        <v>464.75</v>
      </c>
      <c r="D319">
        <v>464.75</v>
      </c>
      <c r="E319">
        <v>464.75</v>
      </c>
      <c r="F319">
        <v>9.5</v>
      </c>
      <c r="I319">
        <v>20</v>
      </c>
      <c r="M319">
        <f t="shared" si="12"/>
        <v>182.9724409448819</v>
      </c>
      <c r="N319">
        <f t="shared" si="13"/>
        <v>2013</v>
      </c>
      <c r="O319">
        <f t="shared" si="14"/>
        <v>8</v>
      </c>
    </row>
    <row r="320" spans="1:15" x14ac:dyDescent="0.25">
      <c r="A320" s="1">
        <v>41501</v>
      </c>
      <c r="B320">
        <v>477.25</v>
      </c>
      <c r="C320">
        <v>477.75</v>
      </c>
      <c r="D320">
        <v>477.25</v>
      </c>
      <c r="E320">
        <v>481.5</v>
      </c>
      <c r="F320">
        <v>16.75</v>
      </c>
      <c r="H320">
        <v>2</v>
      </c>
      <c r="I320">
        <v>20</v>
      </c>
      <c r="M320">
        <f t="shared" si="12"/>
        <v>189.56692913385831</v>
      </c>
      <c r="N320">
        <f t="shared" si="13"/>
        <v>2013</v>
      </c>
      <c r="O320">
        <f t="shared" si="14"/>
        <v>8</v>
      </c>
    </row>
    <row r="321" spans="1:15" x14ac:dyDescent="0.25">
      <c r="A321" s="1">
        <v>41502</v>
      </c>
      <c r="B321">
        <v>473.75</v>
      </c>
      <c r="C321">
        <v>473.75</v>
      </c>
      <c r="D321">
        <v>473.75</v>
      </c>
      <c r="E321">
        <v>473.75</v>
      </c>
      <c r="F321">
        <v>-7.75</v>
      </c>
      <c r="I321">
        <v>20</v>
      </c>
      <c r="M321">
        <f t="shared" si="12"/>
        <v>186.51574803149606</v>
      </c>
      <c r="N321">
        <f t="shared" si="13"/>
        <v>2013</v>
      </c>
      <c r="O321">
        <f t="shared" si="14"/>
        <v>8</v>
      </c>
    </row>
    <row r="322" spans="1:15" x14ac:dyDescent="0.25">
      <c r="A322" s="1">
        <v>41505</v>
      </c>
      <c r="B322">
        <v>493.25</v>
      </c>
      <c r="C322">
        <v>493.25</v>
      </c>
      <c r="D322">
        <v>493.25</v>
      </c>
      <c r="E322">
        <v>493.25</v>
      </c>
      <c r="F322">
        <v>19.5</v>
      </c>
      <c r="I322">
        <v>20</v>
      </c>
      <c r="M322">
        <f t="shared" ref="M322:M385" si="15">E322/100*5000/127</f>
        <v>194.19291338582678</v>
      </c>
      <c r="N322">
        <f t="shared" ref="N322:N385" si="16">YEAR(A322)</f>
        <v>2013</v>
      </c>
      <c r="O322">
        <f t="shared" ref="O322:O385" si="17">MONTH(A322)</f>
        <v>8</v>
      </c>
    </row>
    <row r="323" spans="1:15" x14ac:dyDescent="0.25">
      <c r="A323" s="1">
        <v>41506</v>
      </c>
      <c r="B323">
        <v>483.75</v>
      </c>
      <c r="C323">
        <v>483.75</v>
      </c>
      <c r="D323">
        <v>483.75</v>
      </c>
      <c r="E323">
        <v>483.75</v>
      </c>
      <c r="F323">
        <v>-9.5</v>
      </c>
      <c r="I323">
        <v>20</v>
      </c>
      <c r="M323">
        <f t="shared" si="15"/>
        <v>190.45275590551182</v>
      </c>
      <c r="N323">
        <f t="shared" si="16"/>
        <v>2013</v>
      </c>
      <c r="O323">
        <f t="shared" si="17"/>
        <v>8</v>
      </c>
    </row>
    <row r="324" spans="1:15" x14ac:dyDescent="0.25">
      <c r="A324" s="1">
        <v>41507</v>
      </c>
      <c r="B324">
        <v>498</v>
      </c>
      <c r="C324">
        <v>498</v>
      </c>
      <c r="D324">
        <v>498</v>
      </c>
      <c r="E324">
        <v>498</v>
      </c>
      <c r="F324">
        <v>14.25</v>
      </c>
      <c r="I324">
        <v>20</v>
      </c>
      <c r="M324">
        <f t="shared" si="15"/>
        <v>196.06299212598429</v>
      </c>
      <c r="N324">
        <f t="shared" si="16"/>
        <v>2013</v>
      </c>
      <c r="O324">
        <f t="shared" si="17"/>
        <v>8</v>
      </c>
    </row>
    <row r="325" spans="1:15" x14ac:dyDescent="0.25">
      <c r="A325" s="1">
        <v>41508</v>
      </c>
      <c r="B325">
        <v>487.5</v>
      </c>
      <c r="C325">
        <v>487.5</v>
      </c>
      <c r="D325">
        <v>487.5</v>
      </c>
      <c r="E325">
        <v>487.5</v>
      </c>
      <c r="F325">
        <v>-10.5</v>
      </c>
      <c r="I325">
        <v>20</v>
      </c>
      <c r="M325">
        <f t="shared" si="15"/>
        <v>191.9291338582677</v>
      </c>
      <c r="N325">
        <f t="shared" si="16"/>
        <v>2013</v>
      </c>
      <c r="O325">
        <f t="shared" si="17"/>
        <v>8</v>
      </c>
    </row>
    <row r="326" spans="1:15" x14ac:dyDescent="0.25">
      <c r="A326" s="1">
        <v>41509</v>
      </c>
      <c r="B326">
        <v>495.5</v>
      </c>
      <c r="C326">
        <v>495.5</v>
      </c>
      <c r="D326">
        <v>495.5</v>
      </c>
      <c r="E326">
        <v>495.5</v>
      </c>
      <c r="F326">
        <v>8</v>
      </c>
      <c r="I326">
        <v>20</v>
      </c>
      <c r="M326">
        <f t="shared" si="15"/>
        <v>195.07874015748033</v>
      </c>
      <c r="N326">
        <f t="shared" si="16"/>
        <v>2013</v>
      </c>
      <c r="O326">
        <f t="shared" si="17"/>
        <v>8</v>
      </c>
    </row>
    <row r="327" spans="1:15" x14ac:dyDescent="0.25">
      <c r="A327" s="1">
        <v>41512</v>
      </c>
      <c r="B327">
        <v>515.75</v>
      </c>
      <c r="C327">
        <v>515.75</v>
      </c>
      <c r="D327">
        <v>515.75</v>
      </c>
      <c r="E327">
        <v>515.75</v>
      </c>
      <c r="F327">
        <v>20.25</v>
      </c>
      <c r="H327">
        <v>5</v>
      </c>
      <c r="I327">
        <v>20</v>
      </c>
      <c r="M327">
        <f t="shared" si="15"/>
        <v>203.05118110236219</v>
      </c>
      <c r="N327">
        <f t="shared" si="16"/>
        <v>2013</v>
      </c>
      <c r="O327">
        <f t="shared" si="17"/>
        <v>8</v>
      </c>
    </row>
    <row r="328" spans="1:15" x14ac:dyDescent="0.25">
      <c r="A328" s="1">
        <v>41513</v>
      </c>
      <c r="B328">
        <v>499.75</v>
      </c>
      <c r="C328">
        <v>499.75</v>
      </c>
      <c r="D328">
        <v>499.75</v>
      </c>
      <c r="E328">
        <v>499.75</v>
      </c>
      <c r="F328">
        <v>-16</v>
      </c>
      <c r="I328">
        <v>20</v>
      </c>
      <c r="M328">
        <f t="shared" si="15"/>
        <v>196.75196850393698</v>
      </c>
      <c r="N328">
        <f t="shared" si="16"/>
        <v>2013</v>
      </c>
      <c r="O328">
        <f t="shared" si="17"/>
        <v>8</v>
      </c>
    </row>
    <row r="329" spans="1:15" x14ac:dyDescent="0.25">
      <c r="A329" s="1">
        <v>41514</v>
      </c>
      <c r="B329">
        <v>504.25</v>
      </c>
      <c r="C329">
        <v>504.25</v>
      </c>
      <c r="D329">
        <v>504.25</v>
      </c>
      <c r="E329">
        <v>504.25</v>
      </c>
      <c r="F329">
        <v>4.5</v>
      </c>
      <c r="H329">
        <v>18</v>
      </c>
      <c r="I329">
        <v>20</v>
      </c>
      <c r="M329">
        <f t="shared" si="15"/>
        <v>198.52362204724412</v>
      </c>
      <c r="N329">
        <f t="shared" si="16"/>
        <v>2013</v>
      </c>
      <c r="O329">
        <f t="shared" si="17"/>
        <v>8</v>
      </c>
    </row>
    <row r="330" spans="1:15" x14ac:dyDescent="0.25">
      <c r="A330" s="1">
        <v>41515</v>
      </c>
      <c r="B330">
        <v>497.25</v>
      </c>
      <c r="C330">
        <v>497.25</v>
      </c>
      <c r="D330">
        <v>497.25</v>
      </c>
      <c r="E330">
        <v>497.25</v>
      </c>
      <c r="F330">
        <v>-7</v>
      </c>
      <c r="H330">
        <v>1</v>
      </c>
      <c r="I330">
        <v>2</v>
      </c>
      <c r="M330">
        <f t="shared" si="15"/>
        <v>195.76771653543307</v>
      </c>
      <c r="N330">
        <f t="shared" si="16"/>
        <v>2013</v>
      </c>
      <c r="O330">
        <f t="shared" si="17"/>
        <v>8</v>
      </c>
    </row>
    <row r="331" spans="1:15" x14ac:dyDescent="0.25">
      <c r="A331" s="1">
        <v>41516</v>
      </c>
      <c r="B331">
        <v>481.5</v>
      </c>
      <c r="C331">
        <v>481.5</v>
      </c>
      <c r="D331">
        <v>481.5</v>
      </c>
      <c r="E331">
        <v>482</v>
      </c>
      <c r="F331">
        <v>0.5</v>
      </c>
      <c r="H331">
        <v>5</v>
      </c>
      <c r="I331">
        <v>87</v>
      </c>
      <c r="M331">
        <f t="shared" si="15"/>
        <v>189.76377952755905</v>
      </c>
      <c r="N331">
        <f t="shared" si="16"/>
        <v>2013</v>
      </c>
      <c r="O331">
        <f t="shared" si="17"/>
        <v>8</v>
      </c>
    </row>
    <row r="332" spans="1:15" x14ac:dyDescent="0.25">
      <c r="A332" s="1">
        <v>41520</v>
      </c>
      <c r="B332">
        <v>473.25</v>
      </c>
      <c r="C332">
        <v>473.25</v>
      </c>
      <c r="D332">
        <v>473.25</v>
      </c>
      <c r="E332">
        <v>475.25</v>
      </c>
      <c r="H332">
        <v>5</v>
      </c>
      <c r="I332">
        <v>92</v>
      </c>
      <c r="M332">
        <f t="shared" si="15"/>
        <v>187.10629921259846</v>
      </c>
      <c r="N332">
        <f t="shared" si="16"/>
        <v>2013</v>
      </c>
      <c r="O332">
        <f t="shared" si="17"/>
        <v>9</v>
      </c>
    </row>
    <row r="333" spans="1:15" x14ac:dyDescent="0.25">
      <c r="A333" s="1">
        <v>41521</v>
      </c>
      <c r="B333">
        <v>469.5</v>
      </c>
      <c r="C333">
        <v>469.5</v>
      </c>
      <c r="D333">
        <v>469.5</v>
      </c>
      <c r="E333">
        <v>469.5</v>
      </c>
      <c r="F333">
        <v>-5.75</v>
      </c>
      <c r="I333">
        <v>97</v>
      </c>
      <c r="M333">
        <f t="shared" si="15"/>
        <v>184.84251968503938</v>
      </c>
      <c r="N333">
        <f t="shared" si="16"/>
        <v>2013</v>
      </c>
      <c r="O333">
        <f t="shared" si="17"/>
        <v>9</v>
      </c>
    </row>
    <row r="334" spans="1:15" x14ac:dyDescent="0.25">
      <c r="A334" s="1">
        <v>41522</v>
      </c>
      <c r="B334">
        <v>461</v>
      </c>
      <c r="C334">
        <v>461</v>
      </c>
      <c r="D334">
        <v>461</v>
      </c>
      <c r="E334">
        <v>461</v>
      </c>
      <c r="F334">
        <v>-8.5</v>
      </c>
      <c r="I334">
        <v>97</v>
      </c>
      <c r="M334">
        <f t="shared" si="15"/>
        <v>181.49606299212599</v>
      </c>
      <c r="N334">
        <f t="shared" si="16"/>
        <v>2013</v>
      </c>
      <c r="O334">
        <f t="shared" si="17"/>
        <v>9</v>
      </c>
    </row>
    <row r="335" spans="1:15" x14ac:dyDescent="0.25">
      <c r="A335" s="1">
        <v>41523</v>
      </c>
      <c r="B335">
        <v>468.25</v>
      </c>
      <c r="C335">
        <v>468.25</v>
      </c>
      <c r="D335">
        <v>468.25</v>
      </c>
      <c r="E335">
        <v>468.25</v>
      </c>
      <c r="F335">
        <v>7.25</v>
      </c>
      <c r="I335">
        <v>97</v>
      </c>
      <c r="M335">
        <f t="shared" si="15"/>
        <v>184.35039370078741</v>
      </c>
      <c r="N335">
        <f t="shared" si="16"/>
        <v>2013</v>
      </c>
      <c r="O335">
        <f t="shared" si="17"/>
        <v>9</v>
      </c>
    </row>
    <row r="336" spans="1:15" x14ac:dyDescent="0.25">
      <c r="A336" s="1">
        <v>41526</v>
      </c>
      <c r="B336">
        <v>463.5</v>
      </c>
      <c r="C336">
        <v>463.5</v>
      </c>
      <c r="D336">
        <v>463.5</v>
      </c>
      <c r="E336">
        <v>463.5</v>
      </c>
      <c r="F336">
        <v>-4.75</v>
      </c>
      <c r="I336">
        <v>97</v>
      </c>
      <c r="M336">
        <f t="shared" si="15"/>
        <v>182.48031496062993</v>
      </c>
      <c r="N336">
        <f t="shared" si="16"/>
        <v>2013</v>
      </c>
      <c r="O336">
        <f t="shared" si="17"/>
        <v>9</v>
      </c>
    </row>
    <row r="337" spans="1:15" x14ac:dyDescent="0.25">
      <c r="A337" s="1">
        <v>41527</v>
      </c>
      <c r="B337">
        <v>469</v>
      </c>
      <c r="C337">
        <v>469</v>
      </c>
      <c r="D337">
        <v>469</v>
      </c>
      <c r="E337">
        <v>469</v>
      </c>
      <c r="F337">
        <v>5.5</v>
      </c>
      <c r="I337">
        <v>97</v>
      </c>
      <c r="M337">
        <f t="shared" si="15"/>
        <v>184.64566929133861</v>
      </c>
      <c r="N337">
        <f t="shared" si="16"/>
        <v>2013</v>
      </c>
      <c r="O337">
        <f t="shared" si="17"/>
        <v>9</v>
      </c>
    </row>
    <row r="338" spans="1:15" x14ac:dyDescent="0.25">
      <c r="A338" s="1">
        <v>41528</v>
      </c>
      <c r="B338">
        <v>472.5</v>
      </c>
      <c r="C338">
        <v>472.5</v>
      </c>
      <c r="D338">
        <v>472.5</v>
      </c>
      <c r="E338">
        <v>472.5</v>
      </c>
      <c r="F338">
        <v>3.5</v>
      </c>
      <c r="I338">
        <v>97</v>
      </c>
      <c r="M338">
        <f t="shared" si="15"/>
        <v>186.02362204724409</v>
      </c>
      <c r="N338">
        <f t="shared" si="16"/>
        <v>2013</v>
      </c>
      <c r="O338">
        <f t="shared" si="17"/>
        <v>9</v>
      </c>
    </row>
    <row r="339" spans="1:15" x14ac:dyDescent="0.25">
      <c r="A339" s="1">
        <v>41529</v>
      </c>
      <c r="B339">
        <v>471.75</v>
      </c>
      <c r="C339">
        <v>471.75</v>
      </c>
      <c r="D339">
        <v>461.25</v>
      </c>
      <c r="E339">
        <v>466.25</v>
      </c>
      <c r="F339">
        <v>-6.25</v>
      </c>
      <c r="H339">
        <v>11</v>
      </c>
      <c r="I339">
        <v>92</v>
      </c>
      <c r="M339">
        <f t="shared" si="15"/>
        <v>183.56299212598427</v>
      </c>
      <c r="N339">
        <f t="shared" si="16"/>
        <v>2013</v>
      </c>
      <c r="O339">
        <f t="shared" si="17"/>
        <v>9</v>
      </c>
    </row>
    <row r="340" spans="1:15" x14ac:dyDescent="0.25">
      <c r="A340" s="1">
        <v>41530</v>
      </c>
      <c r="B340">
        <v>459</v>
      </c>
      <c r="C340">
        <v>459</v>
      </c>
      <c r="D340">
        <v>459</v>
      </c>
      <c r="E340">
        <v>459</v>
      </c>
      <c r="F340">
        <v>-7.25</v>
      </c>
      <c r="I340">
        <v>87</v>
      </c>
      <c r="M340">
        <f t="shared" si="15"/>
        <v>180.70866141732284</v>
      </c>
      <c r="N340">
        <f t="shared" si="16"/>
        <v>2013</v>
      </c>
      <c r="O340">
        <f t="shared" si="17"/>
        <v>9</v>
      </c>
    </row>
    <row r="341" spans="1:15" x14ac:dyDescent="0.25">
      <c r="A341" s="1">
        <v>41533</v>
      </c>
      <c r="B341">
        <v>461.75</v>
      </c>
      <c r="C341">
        <v>461.75</v>
      </c>
      <c r="D341">
        <v>454.5</v>
      </c>
      <c r="E341">
        <v>456.5</v>
      </c>
      <c r="F341">
        <v>-2.5</v>
      </c>
      <c r="H341">
        <v>2</v>
      </c>
      <c r="I341">
        <v>87</v>
      </c>
      <c r="M341">
        <f t="shared" si="15"/>
        <v>179.72440944881893</v>
      </c>
      <c r="N341">
        <f t="shared" si="16"/>
        <v>2013</v>
      </c>
      <c r="O341">
        <f t="shared" si="17"/>
        <v>9</v>
      </c>
    </row>
    <row r="342" spans="1:15" x14ac:dyDescent="0.25">
      <c r="A342" s="1">
        <v>41534</v>
      </c>
      <c r="B342">
        <v>459</v>
      </c>
      <c r="C342">
        <v>459</v>
      </c>
      <c r="D342">
        <v>459</v>
      </c>
      <c r="E342">
        <v>454</v>
      </c>
      <c r="F342">
        <v>-2.5</v>
      </c>
      <c r="H342">
        <v>1</v>
      </c>
      <c r="I342">
        <v>87</v>
      </c>
      <c r="M342">
        <f t="shared" si="15"/>
        <v>178.74015748031496</v>
      </c>
      <c r="N342">
        <f t="shared" si="16"/>
        <v>2013</v>
      </c>
      <c r="O342">
        <f t="shared" si="17"/>
        <v>9</v>
      </c>
    </row>
    <row r="343" spans="1:15" x14ac:dyDescent="0.25">
      <c r="A343" s="1">
        <v>41535</v>
      </c>
      <c r="B343">
        <v>456.25</v>
      </c>
      <c r="C343">
        <v>456.25</v>
      </c>
      <c r="D343">
        <v>456.25</v>
      </c>
      <c r="E343">
        <v>456.25</v>
      </c>
      <c r="F343">
        <v>2.25</v>
      </c>
      <c r="I343">
        <v>87</v>
      </c>
      <c r="M343">
        <f t="shared" si="15"/>
        <v>179.6259842519685</v>
      </c>
      <c r="N343">
        <f t="shared" si="16"/>
        <v>2013</v>
      </c>
      <c r="O343">
        <f t="shared" si="17"/>
        <v>9</v>
      </c>
    </row>
    <row r="344" spans="1:15" x14ac:dyDescent="0.25">
      <c r="A344" s="1">
        <v>41536</v>
      </c>
      <c r="B344">
        <v>456</v>
      </c>
      <c r="C344">
        <v>456</v>
      </c>
      <c r="D344">
        <v>456</v>
      </c>
      <c r="E344">
        <v>459.5</v>
      </c>
      <c r="F344">
        <v>3.25</v>
      </c>
      <c r="H344">
        <v>1</v>
      </c>
      <c r="I344">
        <v>87</v>
      </c>
      <c r="M344">
        <f t="shared" si="15"/>
        <v>180.90551181102362</v>
      </c>
      <c r="N344">
        <f t="shared" si="16"/>
        <v>2013</v>
      </c>
      <c r="O344">
        <f t="shared" si="17"/>
        <v>9</v>
      </c>
    </row>
    <row r="345" spans="1:15" x14ac:dyDescent="0.25">
      <c r="A345" s="1">
        <v>41537</v>
      </c>
      <c r="B345">
        <v>451</v>
      </c>
      <c r="C345">
        <v>451</v>
      </c>
      <c r="D345">
        <v>451</v>
      </c>
      <c r="E345">
        <v>451</v>
      </c>
      <c r="F345">
        <v>-8.5</v>
      </c>
      <c r="I345">
        <v>87</v>
      </c>
      <c r="M345">
        <f t="shared" si="15"/>
        <v>177.55905511811022</v>
      </c>
      <c r="N345">
        <f t="shared" si="16"/>
        <v>2013</v>
      </c>
      <c r="O345">
        <f t="shared" si="17"/>
        <v>9</v>
      </c>
    </row>
    <row r="346" spans="1:15" x14ac:dyDescent="0.25">
      <c r="A346" s="1">
        <v>41540</v>
      </c>
      <c r="B346">
        <v>453.25</v>
      </c>
      <c r="C346">
        <v>453.25</v>
      </c>
      <c r="D346">
        <v>453.25</v>
      </c>
      <c r="E346">
        <v>453.25</v>
      </c>
      <c r="F346">
        <v>2.25</v>
      </c>
      <c r="I346">
        <v>87</v>
      </c>
      <c r="M346">
        <f t="shared" si="15"/>
        <v>178.44488188976379</v>
      </c>
      <c r="N346">
        <f t="shared" si="16"/>
        <v>2013</v>
      </c>
      <c r="O346">
        <f t="shared" si="17"/>
        <v>9</v>
      </c>
    </row>
    <row r="347" spans="1:15" x14ac:dyDescent="0.25">
      <c r="A347" s="1">
        <v>41541</v>
      </c>
      <c r="B347">
        <v>448.75</v>
      </c>
      <c r="C347">
        <v>448.75</v>
      </c>
      <c r="D347">
        <v>448.75</v>
      </c>
      <c r="E347">
        <v>448.75</v>
      </c>
      <c r="F347">
        <v>-4.5</v>
      </c>
      <c r="I347">
        <v>87</v>
      </c>
      <c r="M347">
        <f t="shared" si="15"/>
        <v>176.67322834645668</v>
      </c>
      <c r="N347">
        <f t="shared" si="16"/>
        <v>2013</v>
      </c>
      <c r="O347">
        <f t="shared" si="17"/>
        <v>9</v>
      </c>
    </row>
    <row r="348" spans="1:15" x14ac:dyDescent="0.25">
      <c r="A348" s="1">
        <v>41542</v>
      </c>
      <c r="B348">
        <v>451.75</v>
      </c>
      <c r="C348">
        <v>455</v>
      </c>
      <c r="D348">
        <v>451.75</v>
      </c>
      <c r="E348">
        <v>454.75</v>
      </c>
      <c r="F348">
        <v>6</v>
      </c>
      <c r="H348">
        <v>16</v>
      </c>
      <c r="I348">
        <v>87</v>
      </c>
      <c r="M348">
        <f t="shared" si="15"/>
        <v>179.03543307086613</v>
      </c>
      <c r="N348">
        <f t="shared" si="16"/>
        <v>2013</v>
      </c>
      <c r="O348">
        <f t="shared" si="17"/>
        <v>9</v>
      </c>
    </row>
    <row r="349" spans="1:15" x14ac:dyDescent="0.25">
      <c r="A349" s="1">
        <v>41543</v>
      </c>
      <c r="B349">
        <v>453.25</v>
      </c>
      <c r="C349">
        <v>453.25</v>
      </c>
      <c r="D349">
        <v>453.25</v>
      </c>
      <c r="E349">
        <v>456.75</v>
      </c>
      <c r="F349">
        <v>2</v>
      </c>
      <c r="H349">
        <v>5</v>
      </c>
      <c r="I349">
        <v>87</v>
      </c>
      <c r="M349">
        <f t="shared" si="15"/>
        <v>179.8228346456693</v>
      </c>
      <c r="N349">
        <f t="shared" si="16"/>
        <v>2013</v>
      </c>
      <c r="O349">
        <f t="shared" si="17"/>
        <v>9</v>
      </c>
    </row>
    <row r="350" spans="1:15" x14ac:dyDescent="0.25">
      <c r="A350" s="1">
        <v>41544</v>
      </c>
      <c r="B350">
        <v>454</v>
      </c>
      <c r="C350">
        <v>454</v>
      </c>
      <c r="D350">
        <v>454</v>
      </c>
      <c r="E350">
        <v>454</v>
      </c>
      <c r="F350">
        <v>-2.75</v>
      </c>
      <c r="I350">
        <v>87</v>
      </c>
      <c r="M350">
        <f t="shared" si="15"/>
        <v>178.74015748031496</v>
      </c>
      <c r="N350">
        <f t="shared" si="16"/>
        <v>2013</v>
      </c>
      <c r="O350">
        <f t="shared" si="17"/>
        <v>9</v>
      </c>
    </row>
    <row r="351" spans="1:15" x14ac:dyDescent="0.25">
      <c r="A351" s="1">
        <v>41547</v>
      </c>
      <c r="B351">
        <v>453</v>
      </c>
      <c r="C351">
        <v>453</v>
      </c>
      <c r="D351">
        <v>452</v>
      </c>
      <c r="E351">
        <v>441.5</v>
      </c>
      <c r="F351">
        <v>-12.5</v>
      </c>
      <c r="H351">
        <v>2</v>
      </c>
      <c r="I351">
        <v>87</v>
      </c>
      <c r="M351">
        <f t="shared" si="15"/>
        <v>173.81889763779529</v>
      </c>
      <c r="N351">
        <f t="shared" si="16"/>
        <v>2013</v>
      </c>
      <c r="O351">
        <f t="shared" si="17"/>
        <v>9</v>
      </c>
    </row>
    <row r="352" spans="1:15" x14ac:dyDescent="0.25">
      <c r="A352" s="1">
        <v>41548</v>
      </c>
      <c r="B352">
        <v>442.5</v>
      </c>
      <c r="C352">
        <v>442.5</v>
      </c>
      <c r="D352">
        <v>442.5</v>
      </c>
      <c r="E352">
        <v>439</v>
      </c>
      <c r="F352">
        <v>-2.5</v>
      </c>
      <c r="H352">
        <v>7</v>
      </c>
      <c r="I352">
        <v>87</v>
      </c>
      <c r="M352">
        <f t="shared" si="15"/>
        <v>172.83464566929135</v>
      </c>
      <c r="N352">
        <f t="shared" si="16"/>
        <v>2013</v>
      </c>
      <c r="O352">
        <f t="shared" si="17"/>
        <v>10</v>
      </c>
    </row>
    <row r="353" spans="1:15" x14ac:dyDescent="0.25">
      <c r="A353" s="1">
        <v>41549</v>
      </c>
      <c r="B353">
        <v>439.5</v>
      </c>
      <c r="C353">
        <v>439.5</v>
      </c>
      <c r="D353">
        <v>439</v>
      </c>
      <c r="E353">
        <v>439</v>
      </c>
      <c r="F353">
        <v>0</v>
      </c>
      <c r="H353">
        <v>2</v>
      </c>
      <c r="I353">
        <v>94</v>
      </c>
      <c r="M353">
        <f t="shared" si="15"/>
        <v>172.83464566929135</v>
      </c>
      <c r="N353">
        <f t="shared" si="16"/>
        <v>2013</v>
      </c>
      <c r="O353">
        <f t="shared" si="17"/>
        <v>10</v>
      </c>
    </row>
    <row r="354" spans="1:15" x14ac:dyDescent="0.25">
      <c r="A354" s="1">
        <v>41550</v>
      </c>
      <c r="B354">
        <v>441</v>
      </c>
      <c r="C354">
        <v>441</v>
      </c>
      <c r="D354">
        <v>441</v>
      </c>
      <c r="E354">
        <v>439.25</v>
      </c>
      <c r="F354">
        <v>0.25</v>
      </c>
      <c r="H354">
        <v>3</v>
      </c>
      <c r="I354">
        <v>87</v>
      </c>
      <c r="M354">
        <f t="shared" si="15"/>
        <v>172.93307086614172</v>
      </c>
      <c r="N354">
        <f t="shared" si="16"/>
        <v>2013</v>
      </c>
      <c r="O354">
        <f t="shared" si="17"/>
        <v>10</v>
      </c>
    </row>
    <row r="355" spans="1:15" x14ac:dyDescent="0.25">
      <c r="A355" s="1">
        <v>41551</v>
      </c>
      <c r="B355">
        <v>441.5</v>
      </c>
      <c r="C355">
        <v>441.5</v>
      </c>
      <c r="D355">
        <v>441</v>
      </c>
      <c r="E355">
        <v>443.25</v>
      </c>
      <c r="F355">
        <v>4</v>
      </c>
      <c r="H355">
        <v>30</v>
      </c>
      <c r="I355">
        <v>87</v>
      </c>
      <c r="M355">
        <f t="shared" si="15"/>
        <v>174.50787401574803</v>
      </c>
      <c r="N355">
        <f t="shared" si="16"/>
        <v>2013</v>
      </c>
      <c r="O355">
        <f t="shared" si="17"/>
        <v>10</v>
      </c>
    </row>
    <row r="356" spans="1:15" x14ac:dyDescent="0.25">
      <c r="A356" s="1">
        <v>41554</v>
      </c>
      <c r="B356">
        <v>442.5</v>
      </c>
      <c r="C356">
        <v>442.5</v>
      </c>
      <c r="D356">
        <v>441.75</v>
      </c>
      <c r="E356">
        <v>449.25</v>
      </c>
      <c r="F356">
        <v>6</v>
      </c>
      <c r="H356">
        <v>2</v>
      </c>
      <c r="I356">
        <v>117</v>
      </c>
      <c r="M356">
        <f t="shared" si="15"/>
        <v>176.87007874015748</v>
      </c>
      <c r="N356">
        <f t="shared" si="16"/>
        <v>2013</v>
      </c>
      <c r="O356">
        <f t="shared" si="17"/>
        <v>10</v>
      </c>
    </row>
    <row r="357" spans="1:15" x14ac:dyDescent="0.25">
      <c r="A357" s="1">
        <v>41555</v>
      </c>
      <c r="B357">
        <v>441.75</v>
      </c>
      <c r="C357">
        <v>441.75</v>
      </c>
      <c r="D357">
        <v>441.75</v>
      </c>
      <c r="E357">
        <v>441.75</v>
      </c>
      <c r="F357">
        <v>-7.5</v>
      </c>
      <c r="I357">
        <v>117</v>
      </c>
      <c r="M357">
        <f t="shared" si="15"/>
        <v>173.91732283464569</v>
      </c>
      <c r="N357">
        <f t="shared" si="16"/>
        <v>2013</v>
      </c>
      <c r="O357">
        <f t="shared" si="17"/>
        <v>10</v>
      </c>
    </row>
    <row r="358" spans="1:15" x14ac:dyDescent="0.25">
      <c r="A358" s="1">
        <v>41556</v>
      </c>
      <c r="B358">
        <v>443.5</v>
      </c>
      <c r="C358">
        <v>443.5</v>
      </c>
      <c r="D358">
        <v>443.5</v>
      </c>
      <c r="E358">
        <v>443.5</v>
      </c>
      <c r="F358">
        <v>1.75</v>
      </c>
      <c r="I358">
        <v>427</v>
      </c>
      <c r="M358">
        <f t="shared" si="15"/>
        <v>174.6062992125984</v>
      </c>
      <c r="N358">
        <f t="shared" si="16"/>
        <v>2013</v>
      </c>
      <c r="O358">
        <f t="shared" si="17"/>
        <v>10</v>
      </c>
    </row>
    <row r="359" spans="1:15" x14ac:dyDescent="0.25">
      <c r="A359" s="1">
        <v>41557</v>
      </c>
      <c r="B359">
        <v>438.25</v>
      </c>
      <c r="C359">
        <v>438.25</v>
      </c>
      <c r="D359">
        <v>438.25</v>
      </c>
      <c r="E359">
        <v>438.25</v>
      </c>
      <c r="F359">
        <v>-5.25</v>
      </c>
      <c r="I359">
        <v>427</v>
      </c>
      <c r="M359">
        <f t="shared" si="15"/>
        <v>172.53937007874015</v>
      </c>
      <c r="N359">
        <f t="shared" si="16"/>
        <v>2013</v>
      </c>
      <c r="O359">
        <f t="shared" si="17"/>
        <v>10</v>
      </c>
    </row>
    <row r="360" spans="1:15" x14ac:dyDescent="0.25">
      <c r="A360" s="1">
        <v>41558</v>
      </c>
      <c r="B360">
        <v>433.25</v>
      </c>
      <c r="C360">
        <v>433.25</v>
      </c>
      <c r="D360">
        <v>433.25</v>
      </c>
      <c r="E360">
        <v>433.25</v>
      </c>
      <c r="F360">
        <v>-5</v>
      </c>
      <c r="I360">
        <v>427</v>
      </c>
      <c r="M360">
        <f t="shared" si="15"/>
        <v>170.57086614173227</v>
      </c>
      <c r="N360">
        <f t="shared" si="16"/>
        <v>2013</v>
      </c>
      <c r="O360">
        <f t="shared" si="17"/>
        <v>10</v>
      </c>
    </row>
    <row r="361" spans="1:15" x14ac:dyDescent="0.25">
      <c r="A361" s="1">
        <v>41561</v>
      </c>
      <c r="B361">
        <v>437</v>
      </c>
      <c r="C361">
        <v>437</v>
      </c>
      <c r="D361">
        <v>437</v>
      </c>
      <c r="E361">
        <v>437</v>
      </c>
      <c r="F361">
        <v>3.75</v>
      </c>
      <c r="I361">
        <v>427</v>
      </c>
      <c r="M361">
        <f t="shared" si="15"/>
        <v>172.04724409448818</v>
      </c>
      <c r="N361">
        <f t="shared" si="16"/>
        <v>2013</v>
      </c>
      <c r="O361">
        <f t="shared" si="17"/>
        <v>10</v>
      </c>
    </row>
    <row r="362" spans="1:15" x14ac:dyDescent="0.25">
      <c r="A362" s="1">
        <v>41562</v>
      </c>
      <c r="B362">
        <v>443.5</v>
      </c>
      <c r="C362">
        <v>443.5</v>
      </c>
      <c r="D362">
        <v>443.5</v>
      </c>
      <c r="E362">
        <v>443.5</v>
      </c>
      <c r="F362">
        <v>6.5</v>
      </c>
      <c r="I362">
        <v>427</v>
      </c>
      <c r="M362">
        <f t="shared" si="15"/>
        <v>174.6062992125984</v>
      </c>
      <c r="N362">
        <f t="shared" si="16"/>
        <v>2013</v>
      </c>
      <c r="O362">
        <f t="shared" si="17"/>
        <v>10</v>
      </c>
    </row>
    <row r="363" spans="1:15" x14ac:dyDescent="0.25">
      <c r="A363" s="1">
        <v>41563</v>
      </c>
      <c r="B363">
        <v>442.75</v>
      </c>
      <c r="C363">
        <v>442.75</v>
      </c>
      <c r="D363">
        <v>442.75</v>
      </c>
      <c r="E363">
        <v>442.75</v>
      </c>
      <c r="F363">
        <v>-0.75</v>
      </c>
      <c r="I363">
        <v>427</v>
      </c>
      <c r="M363">
        <f t="shared" si="15"/>
        <v>174.31102362204723</v>
      </c>
      <c r="N363">
        <f t="shared" si="16"/>
        <v>2013</v>
      </c>
      <c r="O363">
        <f t="shared" si="17"/>
        <v>10</v>
      </c>
    </row>
    <row r="364" spans="1:15" x14ac:dyDescent="0.25">
      <c r="A364" s="1">
        <v>41564</v>
      </c>
      <c r="B364">
        <v>443</v>
      </c>
      <c r="C364">
        <v>443</v>
      </c>
      <c r="D364">
        <v>443</v>
      </c>
      <c r="E364">
        <v>443</v>
      </c>
      <c r="F364">
        <v>0.25</v>
      </c>
      <c r="I364">
        <v>427</v>
      </c>
      <c r="M364">
        <f t="shared" si="15"/>
        <v>174.40944881889763</v>
      </c>
      <c r="N364">
        <f t="shared" si="16"/>
        <v>2013</v>
      </c>
      <c r="O364">
        <f t="shared" si="17"/>
        <v>10</v>
      </c>
    </row>
    <row r="365" spans="1:15" x14ac:dyDescent="0.25">
      <c r="A365" s="1">
        <v>41565</v>
      </c>
      <c r="B365">
        <v>442</v>
      </c>
      <c r="C365">
        <v>442</v>
      </c>
      <c r="D365">
        <v>442</v>
      </c>
      <c r="E365">
        <v>441.5</v>
      </c>
      <c r="F365">
        <v>-1.5</v>
      </c>
      <c r="H365">
        <v>1</v>
      </c>
      <c r="I365">
        <v>427</v>
      </c>
      <c r="M365">
        <f t="shared" si="15"/>
        <v>173.81889763779529</v>
      </c>
      <c r="N365">
        <f t="shared" si="16"/>
        <v>2013</v>
      </c>
      <c r="O365">
        <f t="shared" si="17"/>
        <v>10</v>
      </c>
    </row>
    <row r="366" spans="1:15" x14ac:dyDescent="0.25">
      <c r="A366" s="1">
        <v>41568</v>
      </c>
      <c r="B366">
        <v>444</v>
      </c>
      <c r="C366">
        <v>444</v>
      </c>
      <c r="D366">
        <v>444</v>
      </c>
      <c r="E366">
        <v>444</v>
      </c>
      <c r="F366">
        <v>2.5</v>
      </c>
      <c r="I366">
        <v>427</v>
      </c>
      <c r="M366">
        <f t="shared" si="15"/>
        <v>174.80314960629923</v>
      </c>
      <c r="N366">
        <f t="shared" si="16"/>
        <v>2013</v>
      </c>
      <c r="O366">
        <f t="shared" si="17"/>
        <v>10</v>
      </c>
    </row>
    <row r="367" spans="1:15" x14ac:dyDescent="0.25">
      <c r="A367" s="1">
        <v>41569</v>
      </c>
      <c r="B367">
        <v>438.25</v>
      </c>
      <c r="C367">
        <v>438.25</v>
      </c>
      <c r="D367">
        <v>438.25</v>
      </c>
      <c r="E367">
        <v>438.25</v>
      </c>
      <c r="F367">
        <v>-5.75</v>
      </c>
      <c r="I367">
        <v>427</v>
      </c>
      <c r="M367">
        <f t="shared" si="15"/>
        <v>172.53937007874015</v>
      </c>
      <c r="N367">
        <f t="shared" si="16"/>
        <v>2013</v>
      </c>
      <c r="O367">
        <f t="shared" si="17"/>
        <v>10</v>
      </c>
    </row>
    <row r="368" spans="1:15" x14ac:dyDescent="0.25">
      <c r="A368" s="1">
        <v>41570</v>
      </c>
      <c r="B368">
        <v>442.75</v>
      </c>
      <c r="C368">
        <v>442.75</v>
      </c>
      <c r="D368">
        <v>442.75</v>
      </c>
      <c r="E368">
        <v>442.75</v>
      </c>
      <c r="F368">
        <v>4.5</v>
      </c>
      <c r="I368">
        <v>427</v>
      </c>
      <c r="M368">
        <f t="shared" si="15"/>
        <v>174.31102362204723</v>
      </c>
      <c r="N368">
        <f t="shared" si="16"/>
        <v>2013</v>
      </c>
      <c r="O368">
        <f t="shared" si="17"/>
        <v>10</v>
      </c>
    </row>
    <row r="369" spans="1:15" x14ac:dyDescent="0.25">
      <c r="A369" s="1">
        <v>41571</v>
      </c>
      <c r="B369">
        <v>440.25</v>
      </c>
      <c r="C369">
        <v>440.25</v>
      </c>
      <c r="D369">
        <v>440.25</v>
      </c>
      <c r="E369">
        <v>440.25</v>
      </c>
      <c r="F369">
        <v>-2.5</v>
      </c>
      <c r="I369">
        <v>427</v>
      </c>
      <c r="M369">
        <f t="shared" si="15"/>
        <v>173.32677165354332</v>
      </c>
      <c r="N369">
        <f t="shared" si="16"/>
        <v>2013</v>
      </c>
      <c r="O369">
        <f t="shared" si="17"/>
        <v>10</v>
      </c>
    </row>
    <row r="370" spans="1:15" x14ac:dyDescent="0.25">
      <c r="A370" s="1">
        <v>41572</v>
      </c>
      <c r="B370">
        <v>441</v>
      </c>
      <c r="C370">
        <v>441</v>
      </c>
      <c r="D370">
        <v>439.5</v>
      </c>
      <c r="E370">
        <v>440</v>
      </c>
      <c r="F370">
        <v>-0.25</v>
      </c>
      <c r="H370">
        <v>8</v>
      </c>
      <c r="I370">
        <v>427</v>
      </c>
      <c r="M370">
        <f t="shared" si="15"/>
        <v>173.22834645669292</v>
      </c>
      <c r="N370">
        <f t="shared" si="16"/>
        <v>2013</v>
      </c>
      <c r="O370">
        <f t="shared" si="17"/>
        <v>10</v>
      </c>
    </row>
    <row r="371" spans="1:15" x14ac:dyDescent="0.25">
      <c r="A371" s="1">
        <v>41575</v>
      </c>
      <c r="B371">
        <v>430.75</v>
      </c>
      <c r="C371">
        <v>430.75</v>
      </c>
      <c r="D371">
        <v>430.75</v>
      </c>
      <c r="E371">
        <v>430.75</v>
      </c>
      <c r="F371">
        <v>-9.25</v>
      </c>
      <c r="I371">
        <v>427</v>
      </c>
      <c r="M371">
        <f t="shared" si="15"/>
        <v>169.58661417322836</v>
      </c>
      <c r="N371">
        <f t="shared" si="16"/>
        <v>2013</v>
      </c>
      <c r="O371">
        <f t="shared" si="17"/>
        <v>10</v>
      </c>
    </row>
    <row r="372" spans="1:15" x14ac:dyDescent="0.25">
      <c r="A372" s="1">
        <v>41576</v>
      </c>
      <c r="B372">
        <v>432</v>
      </c>
      <c r="C372">
        <v>432</v>
      </c>
      <c r="D372">
        <v>432</v>
      </c>
      <c r="E372">
        <v>432</v>
      </c>
      <c r="F372">
        <v>1.25</v>
      </c>
      <c r="I372">
        <v>427</v>
      </c>
      <c r="M372">
        <f t="shared" si="15"/>
        <v>170.07874015748033</v>
      </c>
      <c r="N372">
        <f t="shared" si="16"/>
        <v>2013</v>
      </c>
      <c r="O372">
        <f t="shared" si="17"/>
        <v>10</v>
      </c>
    </row>
    <row r="373" spans="1:15" x14ac:dyDescent="0.25">
      <c r="A373" s="1">
        <v>41577</v>
      </c>
      <c r="B373">
        <v>430.25</v>
      </c>
      <c r="C373">
        <v>430.25</v>
      </c>
      <c r="D373">
        <v>430.25</v>
      </c>
      <c r="E373">
        <v>430.25</v>
      </c>
      <c r="F373">
        <v>-1.75</v>
      </c>
      <c r="I373">
        <v>427</v>
      </c>
      <c r="M373">
        <f t="shared" si="15"/>
        <v>169.38976377952756</v>
      </c>
      <c r="N373">
        <f t="shared" si="16"/>
        <v>2013</v>
      </c>
      <c r="O373">
        <f t="shared" si="17"/>
        <v>10</v>
      </c>
    </row>
    <row r="374" spans="1:15" x14ac:dyDescent="0.25">
      <c r="A374" s="1">
        <v>41578</v>
      </c>
      <c r="B374">
        <v>431.25</v>
      </c>
      <c r="C374">
        <v>435.75</v>
      </c>
      <c r="D374">
        <v>431.25</v>
      </c>
      <c r="E374">
        <v>428.25</v>
      </c>
      <c r="F374">
        <v>-2</v>
      </c>
      <c r="H374">
        <v>20</v>
      </c>
      <c r="I374">
        <v>427</v>
      </c>
      <c r="M374">
        <f t="shared" si="15"/>
        <v>168.60236220472441</v>
      </c>
      <c r="N374">
        <f t="shared" si="16"/>
        <v>2013</v>
      </c>
      <c r="O374">
        <f t="shared" si="17"/>
        <v>10</v>
      </c>
    </row>
    <row r="375" spans="1:15" x14ac:dyDescent="0.25">
      <c r="A375" s="1">
        <v>41579</v>
      </c>
      <c r="B375">
        <v>427.25</v>
      </c>
      <c r="C375">
        <v>427.25</v>
      </c>
      <c r="D375">
        <v>427.25</v>
      </c>
      <c r="E375">
        <v>427.25</v>
      </c>
      <c r="F375">
        <v>-1</v>
      </c>
      <c r="I375">
        <v>427</v>
      </c>
      <c r="M375">
        <f t="shared" si="15"/>
        <v>168.20866141732284</v>
      </c>
      <c r="N375">
        <f t="shared" si="16"/>
        <v>2013</v>
      </c>
      <c r="O375">
        <f t="shared" si="17"/>
        <v>11</v>
      </c>
    </row>
    <row r="376" spans="1:15" x14ac:dyDescent="0.25">
      <c r="A376" s="1">
        <v>41582</v>
      </c>
      <c r="B376">
        <v>426.25</v>
      </c>
      <c r="C376">
        <v>426.25</v>
      </c>
      <c r="D376">
        <v>426.25</v>
      </c>
      <c r="E376">
        <v>426.25</v>
      </c>
      <c r="F376">
        <v>-1</v>
      </c>
      <c r="H376">
        <v>2</v>
      </c>
      <c r="I376">
        <v>427</v>
      </c>
      <c r="M376">
        <f t="shared" si="15"/>
        <v>167.81496062992127</v>
      </c>
      <c r="N376">
        <f t="shared" si="16"/>
        <v>2013</v>
      </c>
      <c r="O376">
        <f t="shared" si="17"/>
        <v>11</v>
      </c>
    </row>
    <row r="377" spans="1:15" x14ac:dyDescent="0.25">
      <c r="A377" s="1">
        <v>41583</v>
      </c>
      <c r="B377">
        <v>424.5</v>
      </c>
      <c r="C377">
        <v>424.5</v>
      </c>
      <c r="D377">
        <v>424.5</v>
      </c>
      <c r="E377">
        <v>425</v>
      </c>
      <c r="F377">
        <v>-1.25</v>
      </c>
      <c r="H377">
        <v>5</v>
      </c>
      <c r="I377">
        <v>427</v>
      </c>
      <c r="M377">
        <f t="shared" si="15"/>
        <v>167.3228346456693</v>
      </c>
      <c r="N377">
        <f t="shared" si="16"/>
        <v>2013</v>
      </c>
      <c r="O377">
        <f t="shared" si="17"/>
        <v>11</v>
      </c>
    </row>
    <row r="378" spans="1:15" x14ac:dyDescent="0.25">
      <c r="A378" s="1">
        <v>41584</v>
      </c>
      <c r="B378">
        <v>421.25</v>
      </c>
      <c r="C378">
        <v>421.25</v>
      </c>
      <c r="D378">
        <v>421.25</v>
      </c>
      <c r="E378">
        <v>421.25</v>
      </c>
      <c r="F378">
        <v>-3.75</v>
      </c>
      <c r="I378">
        <v>432</v>
      </c>
      <c r="M378">
        <f t="shared" si="15"/>
        <v>165.84645669291339</v>
      </c>
      <c r="N378">
        <f t="shared" si="16"/>
        <v>2013</v>
      </c>
      <c r="O378">
        <f t="shared" si="17"/>
        <v>11</v>
      </c>
    </row>
    <row r="379" spans="1:15" x14ac:dyDescent="0.25">
      <c r="A379" s="1">
        <v>41585</v>
      </c>
      <c r="B379">
        <v>421.5</v>
      </c>
      <c r="C379">
        <v>421.5</v>
      </c>
      <c r="D379">
        <v>421.5</v>
      </c>
      <c r="E379">
        <v>420.5</v>
      </c>
      <c r="F379">
        <v>-0.75</v>
      </c>
      <c r="H379">
        <v>20</v>
      </c>
      <c r="I379">
        <v>427</v>
      </c>
      <c r="M379">
        <f t="shared" si="15"/>
        <v>165.55118110236219</v>
      </c>
      <c r="N379">
        <f t="shared" si="16"/>
        <v>2013</v>
      </c>
      <c r="O379">
        <f t="shared" si="17"/>
        <v>11</v>
      </c>
    </row>
    <row r="380" spans="1:15" x14ac:dyDescent="0.25">
      <c r="A380" s="1">
        <v>41586</v>
      </c>
      <c r="B380">
        <v>426.75</v>
      </c>
      <c r="C380">
        <v>426.75</v>
      </c>
      <c r="D380">
        <v>426.75</v>
      </c>
      <c r="E380">
        <v>426.75</v>
      </c>
      <c r="F380">
        <v>6.25</v>
      </c>
      <c r="I380">
        <v>427</v>
      </c>
      <c r="M380">
        <f t="shared" si="15"/>
        <v>168.01181102362204</v>
      </c>
      <c r="N380">
        <f t="shared" si="16"/>
        <v>2013</v>
      </c>
      <c r="O380">
        <f t="shared" si="17"/>
        <v>11</v>
      </c>
    </row>
    <row r="381" spans="1:15" x14ac:dyDescent="0.25">
      <c r="A381" s="1">
        <v>41589</v>
      </c>
      <c r="B381">
        <v>428.25</v>
      </c>
      <c r="C381">
        <v>430</v>
      </c>
      <c r="D381">
        <v>427.5</v>
      </c>
      <c r="E381">
        <v>434.75</v>
      </c>
      <c r="F381">
        <v>8</v>
      </c>
      <c r="H381">
        <v>23</v>
      </c>
      <c r="I381">
        <v>427</v>
      </c>
      <c r="M381">
        <f t="shared" si="15"/>
        <v>171.16141732283464</v>
      </c>
      <c r="N381">
        <f t="shared" si="16"/>
        <v>2013</v>
      </c>
      <c r="O381">
        <f t="shared" si="17"/>
        <v>11</v>
      </c>
    </row>
    <row r="382" spans="1:15" x14ac:dyDescent="0.25">
      <c r="A382" s="1">
        <v>41590</v>
      </c>
      <c r="B382">
        <v>432.25</v>
      </c>
      <c r="C382">
        <v>432.25</v>
      </c>
      <c r="D382">
        <v>432.25</v>
      </c>
      <c r="E382">
        <v>432.25</v>
      </c>
      <c r="F382">
        <v>-2.5</v>
      </c>
      <c r="H382">
        <v>4</v>
      </c>
      <c r="I382">
        <v>427</v>
      </c>
      <c r="M382">
        <f t="shared" si="15"/>
        <v>170.1771653543307</v>
      </c>
      <c r="N382">
        <f t="shared" si="16"/>
        <v>2013</v>
      </c>
      <c r="O382">
        <f t="shared" si="17"/>
        <v>11</v>
      </c>
    </row>
    <row r="383" spans="1:15" x14ac:dyDescent="0.25">
      <c r="A383" s="1">
        <v>41591</v>
      </c>
      <c r="B383">
        <v>429.75</v>
      </c>
      <c r="C383">
        <v>429.75</v>
      </c>
      <c r="D383">
        <v>429.75</v>
      </c>
      <c r="E383">
        <v>429.75</v>
      </c>
      <c r="F383">
        <v>-2.5</v>
      </c>
      <c r="I383">
        <v>427</v>
      </c>
      <c r="M383">
        <f t="shared" si="15"/>
        <v>169.19291338582678</v>
      </c>
      <c r="N383">
        <f t="shared" si="16"/>
        <v>2013</v>
      </c>
      <c r="O383">
        <f t="shared" si="17"/>
        <v>11</v>
      </c>
    </row>
    <row r="384" spans="1:15" x14ac:dyDescent="0.25">
      <c r="A384" s="1">
        <v>41592</v>
      </c>
      <c r="B384">
        <v>426.5</v>
      </c>
      <c r="C384">
        <v>426.5</v>
      </c>
      <c r="D384">
        <v>426.5</v>
      </c>
      <c r="E384">
        <v>426.5</v>
      </c>
      <c r="F384">
        <v>-3.25</v>
      </c>
      <c r="I384">
        <v>427</v>
      </c>
      <c r="M384">
        <f t="shared" si="15"/>
        <v>167.91338582677164</v>
      </c>
      <c r="N384">
        <f t="shared" si="16"/>
        <v>2013</v>
      </c>
      <c r="O384">
        <f t="shared" si="17"/>
        <v>11</v>
      </c>
    </row>
    <row r="385" spans="1:15" x14ac:dyDescent="0.25">
      <c r="A385" s="1">
        <v>41593</v>
      </c>
      <c r="B385">
        <v>422</v>
      </c>
      <c r="C385">
        <v>422</v>
      </c>
      <c r="D385">
        <v>422</v>
      </c>
      <c r="E385">
        <v>422</v>
      </c>
      <c r="F385">
        <v>-4.5</v>
      </c>
      <c r="I385">
        <v>427</v>
      </c>
      <c r="M385">
        <f t="shared" si="15"/>
        <v>166.14173228346456</v>
      </c>
      <c r="N385">
        <f t="shared" si="16"/>
        <v>2013</v>
      </c>
      <c r="O385">
        <f t="shared" si="17"/>
        <v>11</v>
      </c>
    </row>
    <row r="386" spans="1:15" x14ac:dyDescent="0.25">
      <c r="A386" s="1">
        <v>41596</v>
      </c>
      <c r="B386">
        <v>413.25</v>
      </c>
      <c r="C386">
        <v>413.25</v>
      </c>
      <c r="D386">
        <v>413.25</v>
      </c>
      <c r="E386">
        <v>412</v>
      </c>
      <c r="F386">
        <v>-10</v>
      </c>
      <c r="H386">
        <v>25</v>
      </c>
      <c r="I386">
        <v>427</v>
      </c>
      <c r="M386">
        <f t="shared" ref="M386:M449" si="18">E386/100*5000/127</f>
        <v>162.20472440944883</v>
      </c>
      <c r="N386">
        <f t="shared" ref="N386:N449" si="19">YEAR(A386)</f>
        <v>2013</v>
      </c>
      <c r="O386">
        <f t="shared" ref="O386:O449" si="20">MONTH(A386)</f>
        <v>11</v>
      </c>
    </row>
    <row r="387" spans="1:15" x14ac:dyDescent="0.25">
      <c r="A387" s="1">
        <v>41597</v>
      </c>
      <c r="B387">
        <v>416.25</v>
      </c>
      <c r="C387">
        <v>416.25</v>
      </c>
      <c r="D387">
        <v>416.25</v>
      </c>
      <c r="E387">
        <v>417.75</v>
      </c>
      <c r="F387">
        <v>5.75</v>
      </c>
      <c r="H387">
        <v>5</v>
      </c>
      <c r="I387">
        <v>427</v>
      </c>
      <c r="M387">
        <f t="shared" si="18"/>
        <v>164.46850393700788</v>
      </c>
      <c r="N387">
        <f t="shared" si="19"/>
        <v>2013</v>
      </c>
      <c r="O387">
        <f t="shared" si="20"/>
        <v>11</v>
      </c>
    </row>
    <row r="388" spans="1:15" x14ac:dyDescent="0.25">
      <c r="A388" s="1">
        <v>41598</v>
      </c>
      <c r="B388">
        <v>417.75</v>
      </c>
      <c r="C388">
        <v>417.75</v>
      </c>
      <c r="D388">
        <v>417.75</v>
      </c>
      <c r="E388">
        <v>417</v>
      </c>
      <c r="F388">
        <v>-0.75</v>
      </c>
      <c r="H388">
        <v>5</v>
      </c>
      <c r="I388">
        <v>427</v>
      </c>
      <c r="M388">
        <f t="shared" si="18"/>
        <v>164.17322834645668</v>
      </c>
      <c r="N388">
        <f t="shared" si="19"/>
        <v>2013</v>
      </c>
      <c r="O388">
        <f t="shared" si="20"/>
        <v>11</v>
      </c>
    </row>
    <row r="389" spans="1:15" x14ac:dyDescent="0.25">
      <c r="A389" s="1">
        <v>41599</v>
      </c>
      <c r="B389">
        <v>423</v>
      </c>
      <c r="C389">
        <v>423</v>
      </c>
      <c r="D389">
        <v>423</v>
      </c>
      <c r="E389">
        <v>423</v>
      </c>
      <c r="F389">
        <v>6</v>
      </c>
      <c r="I389">
        <v>427</v>
      </c>
      <c r="M389">
        <f t="shared" si="18"/>
        <v>166.53543307086616</v>
      </c>
      <c r="N389">
        <f t="shared" si="19"/>
        <v>2013</v>
      </c>
      <c r="O389">
        <f t="shared" si="20"/>
        <v>11</v>
      </c>
    </row>
    <row r="390" spans="1:15" x14ac:dyDescent="0.25">
      <c r="A390" s="1">
        <v>41600</v>
      </c>
      <c r="B390">
        <v>424</v>
      </c>
      <c r="C390">
        <v>424</v>
      </c>
      <c r="D390">
        <v>424</v>
      </c>
      <c r="E390">
        <v>422.25</v>
      </c>
      <c r="F390">
        <v>-0.75</v>
      </c>
      <c r="H390">
        <v>20</v>
      </c>
      <c r="I390">
        <v>427</v>
      </c>
      <c r="M390">
        <f t="shared" si="18"/>
        <v>166.24015748031496</v>
      </c>
      <c r="N390">
        <f t="shared" si="19"/>
        <v>2013</v>
      </c>
      <c r="O390">
        <f t="shared" si="20"/>
        <v>11</v>
      </c>
    </row>
    <row r="391" spans="1:15" x14ac:dyDescent="0.25">
      <c r="A391" s="1">
        <v>41603</v>
      </c>
      <c r="B391">
        <v>424.75</v>
      </c>
      <c r="C391">
        <v>424.75</v>
      </c>
      <c r="D391">
        <v>424.75</v>
      </c>
      <c r="E391">
        <v>424.75</v>
      </c>
      <c r="F391">
        <v>2.5</v>
      </c>
      <c r="H391">
        <v>5</v>
      </c>
      <c r="I391">
        <v>452</v>
      </c>
      <c r="M391">
        <f t="shared" si="18"/>
        <v>167.22440944881888</v>
      </c>
      <c r="N391">
        <f t="shared" si="19"/>
        <v>2013</v>
      </c>
      <c r="O391">
        <f t="shared" si="20"/>
        <v>11</v>
      </c>
    </row>
    <row r="392" spans="1:15" x14ac:dyDescent="0.25">
      <c r="A392" s="1">
        <v>41604</v>
      </c>
      <c r="B392">
        <v>418.5</v>
      </c>
      <c r="C392">
        <v>418.5</v>
      </c>
      <c r="D392">
        <v>418.5</v>
      </c>
      <c r="E392">
        <v>418.5</v>
      </c>
      <c r="F392">
        <v>-6.25</v>
      </c>
      <c r="I392">
        <v>457</v>
      </c>
      <c r="M392">
        <f t="shared" si="18"/>
        <v>164.76377952755902</v>
      </c>
      <c r="N392">
        <f t="shared" si="19"/>
        <v>2013</v>
      </c>
      <c r="O392">
        <f t="shared" si="20"/>
        <v>11</v>
      </c>
    </row>
    <row r="393" spans="1:15" x14ac:dyDescent="0.25">
      <c r="A393" s="1">
        <v>41605</v>
      </c>
      <c r="B393">
        <v>417.25</v>
      </c>
      <c r="C393">
        <v>417.25</v>
      </c>
      <c r="D393">
        <v>417.25</v>
      </c>
      <c r="E393">
        <v>417.25</v>
      </c>
      <c r="F393">
        <v>-1.25</v>
      </c>
      <c r="I393">
        <v>452</v>
      </c>
      <c r="M393">
        <f t="shared" si="18"/>
        <v>164.27165354330708</v>
      </c>
      <c r="N393">
        <f t="shared" si="19"/>
        <v>2013</v>
      </c>
      <c r="O393">
        <f t="shared" si="20"/>
        <v>11</v>
      </c>
    </row>
    <row r="394" spans="1:15" x14ac:dyDescent="0.25">
      <c r="A394" s="1">
        <v>41607</v>
      </c>
      <c r="B394">
        <v>424.5</v>
      </c>
      <c r="C394">
        <v>424.5</v>
      </c>
      <c r="D394">
        <v>424.5</v>
      </c>
      <c r="E394">
        <v>424.5</v>
      </c>
      <c r="I394">
        <v>49</v>
      </c>
      <c r="M394">
        <f t="shared" si="18"/>
        <v>167.1259842519685</v>
      </c>
      <c r="N394">
        <f t="shared" si="19"/>
        <v>2013</v>
      </c>
      <c r="O394">
        <f t="shared" si="20"/>
        <v>11</v>
      </c>
    </row>
    <row r="395" spans="1:15" x14ac:dyDescent="0.25">
      <c r="A395" s="1">
        <v>41610</v>
      </c>
      <c r="B395">
        <v>423</v>
      </c>
      <c r="C395">
        <v>423</v>
      </c>
      <c r="D395">
        <v>421</v>
      </c>
      <c r="E395">
        <v>424.5</v>
      </c>
      <c r="F395">
        <v>0</v>
      </c>
      <c r="H395">
        <v>7</v>
      </c>
      <c r="I395">
        <v>49</v>
      </c>
      <c r="M395">
        <f t="shared" si="18"/>
        <v>167.1259842519685</v>
      </c>
      <c r="N395">
        <f t="shared" si="19"/>
        <v>2013</v>
      </c>
      <c r="O395">
        <f t="shared" si="20"/>
        <v>12</v>
      </c>
    </row>
    <row r="396" spans="1:15" x14ac:dyDescent="0.25">
      <c r="A396" s="1">
        <v>41611</v>
      </c>
      <c r="B396">
        <v>431.25</v>
      </c>
      <c r="C396">
        <v>431.25</v>
      </c>
      <c r="D396">
        <v>431.25</v>
      </c>
      <c r="E396">
        <v>431.25</v>
      </c>
      <c r="F396">
        <v>6.75</v>
      </c>
      <c r="I396">
        <v>49</v>
      </c>
      <c r="M396">
        <f t="shared" si="18"/>
        <v>169.78346456692913</v>
      </c>
      <c r="N396">
        <f t="shared" si="19"/>
        <v>2013</v>
      </c>
      <c r="O396">
        <f t="shared" si="20"/>
        <v>12</v>
      </c>
    </row>
    <row r="397" spans="1:15" x14ac:dyDescent="0.25">
      <c r="A397" s="1">
        <v>41612</v>
      </c>
      <c r="B397">
        <v>436.5</v>
      </c>
      <c r="C397">
        <v>436.5</v>
      </c>
      <c r="D397">
        <v>436.5</v>
      </c>
      <c r="E397">
        <v>436.5</v>
      </c>
      <c r="F397">
        <v>5.25</v>
      </c>
      <c r="I397">
        <v>49</v>
      </c>
      <c r="M397">
        <f t="shared" si="18"/>
        <v>171.85039370078741</v>
      </c>
      <c r="N397">
        <f t="shared" si="19"/>
        <v>2013</v>
      </c>
      <c r="O397">
        <f t="shared" si="20"/>
        <v>12</v>
      </c>
    </row>
    <row r="398" spans="1:15" x14ac:dyDescent="0.25">
      <c r="A398" s="1">
        <v>41613</v>
      </c>
      <c r="B398">
        <v>433.5</v>
      </c>
      <c r="C398">
        <v>433.5</v>
      </c>
      <c r="D398">
        <v>433.5</v>
      </c>
      <c r="E398">
        <v>433.5</v>
      </c>
      <c r="F398">
        <v>-3</v>
      </c>
      <c r="I398">
        <v>49</v>
      </c>
      <c r="M398">
        <f t="shared" si="18"/>
        <v>170.66929133858267</v>
      </c>
      <c r="N398">
        <f t="shared" si="19"/>
        <v>2013</v>
      </c>
      <c r="O398">
        <f t="shared" si="20"/>
        <v>12</v>
      </c>
    </row>
    <row r="399" spans="1:15" x14ac:dyDescent="0.25">
      <c r="A399" s="1">
        <v>41614</v>
      </c>
      <c r="B399">
        <v>434.25</v>
      </c>
      <c r="C399">
        <v>434.25</v>
      </c>
      <c r="D399">
        <v>434.25</v>
      </c>
      <c r="E399">
        <v>434.25</v>
      </c>
      <c r="F399">
        <v>0.75</v>
      </c>
      <c r="H399">
        <v>5</v>
      </c>
      <c r="I399">
        <v>49</v>
      </c>
      <c r="M399">
        <f t="shared" si="18"/>
        <v>170.96456692913387</v>
      </c>
      <c r="N399">
        <f t="shared" si="19"/>
        <v>2013</v>
      </c>
      <c r="O399">
        <f t="shared" si="20"/>
        <v>12</v>
      </c>
    </row>
    <row r="400" spans="1:15" x14ac:dyDescent="0.25">
      <c r="A400" s="1">
        <v>41617</v>
      </c>
      <c r="B400">
        <v>438</v>
      </c>
      <c r="C400">
        <v>438</v>
      </c>
      <c r="D400">
        <v>438</v>
      </c>
      <c r="E400">
        <v>438</v>
      </c>
      <c r="F400">
        <v>3.75</v>
      </c>
      <c r="I400">
        <v>49</v>
      </c>
      <c r="M400">
        <f t="shared" si="18"/>
        <v>172.44094488188978</v>
      </c>
      <c r="N400">
        <f t="shared" si="19"/>
        <v>2013</v>
      </c>
      <c r="O400">
        <f t="shared" si="20"/>
        <v>12</v>
      </c>
    </row>
    <row r="401" spans="1:15" x14ac:dyDescent="0.25">
      <c r="A401" s="1">
        <v>41618</v>
      </c>
      <c r="B401">
        <v>436</v>
      </c>
      <c r="C401">
        <v>436</v>
      </c>
      <c r="D401">
        <v>436</v>
      </c>
      <c r="E401">
        <v>436</v>
      </c>
      <c r="F401">
        <v>-2</v>
      </c>
      <c r="I401">
        <v>49</v>
      </c>
      <c r="M401">
        <f t="shared" si="18"/>
        <v>171.65354330708661</v>
      </c>
      <c r="N401">
        <f t="shared" si="19"/>
        <v>2013</v>
      </c>
      <c r="O401">
        <f t="shared" si="20"/>
        <v>12</v>
      </c>
    </row>
    <row r="402" spans="1:15" x14ac:dyDescent="0.25">
      <c r="A402" s="1">
        <v>41619</v>
      </c>
      <c r="B402">
        <v>438</v>
      </c>
      <c r="C402">
        <v>438</v>
      </c>
      <c r="D402">
        <v>438</v>
      </c>
      <c r="E402">
        <v>439.25</v>
      </c>
      <c r="F402">
        <v>3.25</v>
      </c>
      <c r="H402">
        <v>1</v>
      </c>
      <c r="I402">
        <v>49</v>
      </c>
      <c r="M402">
        <f t="shared" si="18"/>
        <v>172.93307086614172</v>
      </c>
      <c r="N402">
        <f t="shared" si="19"/>
        <v>2013</v>
      </c>
      <c r="O402">
        <f t="shared" si="20"/>
        <v>12</v>
      </c>
    </row>
    <row r="403" spans="1:15" x14ac:dyDescent="0.25">
      <c r="A403" s="1">
        <v>41620</v>
      </c>
      <c r="B403">
        <v>440</v>
      </c>
      <c r="C403">
        <v>440</v>
      </c>
      <c r="D403">
        <v>435</v>
      </c>
      <c r="E403">
        <v>434.25</v>
      </c>
      <c r="F403">
        <v>-5</v>
      </c>
      <c r="H403">
        <v>10</v>
      </c>
      <c r="I403">
        <v>49</v>
      </c>
      <c r="M403">
        <f t="shared" si="18"/>
        <v>170.96456692913387</v>
      </c>
      <c r="N403">
        <f t="shared" si="19"/>
        <v>2013</v>
      </c>
      <c r="O403">
        <f t="shared" si="20"/>
        <v>12</v>
      </c>
    </row>
    <row r="404" spans="1:15" x14ac:dyDescent="0.25">
      <c r="A404" s="1">
        <v>41621</v>
      </c>
      <c r="B404">
        <v>430.5</v>
      </c>
      <c r="C404">
        <v>430.5</v>
      </c>
      <c r="D404">
        <v>427.5</v>
      </c>
      <c r="E404">
        <v>425.5</v>
      </c>
      <c r="F404">
        <v>-8.75</v>
      </c>
      <c r="H404">
        <v>9</v>
      </c>
      <c r="I404">
        <v>46</v>
      </c>
      <c r="M404">
        <f t="shared" si="18"/>
        <v>167.51968503937007</v>
      </c>
      <c r="N404">
        <f t="shared" si="19"/>
        <v>2013</v>
      </c>
      <c r="O404">
        <f t="shared" si="20"/>
        <v>12</v>
      </c>
    </row>
    <row r="405" spans="1:15" x14ac:dyDescent="0.25">
      <c r="A405" s="1">
        <v>41624</v>
      </c>
      <c r="B405">
        <v>423</v>
      </c>
      <c r="C405">
        <v>423</v>
      </c>
      <c r="D405">
        <v>423</v>
      </c>
      <c r="E405">
        <v>423.25</v>
      </c>
      <c r="F405">
        <v>-2.25</v>
      </c>
      <c r="H405">
        <v>2</v>
      </c>
      <c r="I405">
        <v>40</v>
      </c>
      <c r="M405">
        <f t="shared" si="18"/>
        <v>166.63385826771653</v>
      </c>
      <c r="N405">
        <f t="shared" si="19"/>
        <v>2013</v>
      </c>
      <c r="O405">
        <f t="shared" si="20"/>
        <v>12</v>
      </c>
    </row>
    <row r="406" spans="1:15" x14ac:dyDescent="0.25">
      <c r="A406" s="1">
        <v>41625</v>
      </c>
      <c r="B406">
        <v>426.75</v>
      </c>
      <c r="C406">
        <v>426.75</v>
      </c>
      <c r="D406">
        <v>426.75</v>
      </c>
      <c r="E406">
        <v>426.75</v>
      </c>
      <c r="F406">
        <v>3.5</v>
      </c>
      <c r="I406">
        <v>40</v>
      </c>
      <c r="M406">
        <f t="shared" si="18"/>
        <v>168.01181102362204</v>
      </c>
      <c r="N406">
        <f t="shared" si="19"/>
        <v>2013</v>
      </c>
      <c r="O406">
        <f t="shared" si="20"/>
        <v>12</v>
      </c>
    </row>
    <row r="407" spans="1:15" x14ac:dyDescent="0.25">
      <c r="A407" s="1">
        <v>41626</v>
      </c>
      <c r="B407">
        <v>425</v>
      </c>
      <c r="C407">
        <v>425</v>
      </c>
      <c r="D407">
        <v>425</v>
      </c>
      <c r="E407">
        <v>425</v>
      </c>
      <c r="F407">
        <v>-1.75</v>
      </c>
      <c r="I407">
        <v>40</v>
      </c>
      <c r="M407">
        <f t="shared" si="18"/>
        <v>167.3228346456693</v>
      </c>
      <c r="N407">
        <f t="shared" si="19"/>
        <v>2013</v>
      </c>
      <c r="O407">
        <f t="shared" si="20"/>
        <v>12</v>
      </c>
    </row>
    <row r="408" spans="1:15" x14ac:dyDescent="0.25">
      <c r="A408" s="1">
        <v>41627</v>
      </c>
      <c r="B408">
        <v>430.5</v>
      </c>
      <c r="C408">
        <v>430.5</v>
      </c>
      <c r="D408">
        <v>430.5</v>
      </c>
      <c r="E408">
        <v>430.5</v>
      </c>
      <c r="F408">
        <v>5.5</v>
      </c>
      <c r="I408">
        <v>40</v>
      </c>
      <c r="M408">
        <f t="shared" si="18"/>
        <v>169.48818897637796</v>
      </c>
      <c r="N408">
        <f t="shared" si="19"/>
        <v>2013</v>
      </c>
      <c r="O408">
        <f t="shared" si="20"/>
        <v>12</v>
      </c>
    </row>
    <row r="409" spans="1:15" x14ac:dyDescent="0.25">
      <c r="A409" s="1">
        <v>41628</v>
      </c>
      <c r="B409">
        <v>432.5</v>
      </c>
      <c r="C409">
        <v>432.5</v>
      </c>
      <c r="D409">
        <v>432.5</v>
      </c>
      <c r="E409">
        <v>433.25</v>
      </c>
      <c r="F409">
        <v>2.75</v>
      </c>
      <c r="H409">
        <v>1</v>
      </c>
      <c r="I409">
        <v>40</v>
      </c>
      <c r="M409">
        <f t="shared" si="18"/>
        <v>170.57086614173227</v>
      </c>
      <c r="N409">
        <f t="shared" si="19"/>
        <v>2013</v>
      </c>
      <c r="O409">
        <f t="shared" si="20"/>
        <v>12</v>
      </c>
    </row>
    <row r="410" spans="1:15" x14ac:dyDescent="0.25">
      <c r="A410" s="1">
        <v>41631</v>
      </c>
      <c r="B410">
        <v>434.25</v>
      </c>
      <c r="C410">
        <v>434.25</v>
      </c>
      <c r="D410">
        <v>434.25</v>
      </c>
      <c r="E410">
        <v>434.25</v>
      </c>
      <c r="F410">
        <v>1</v>
      </c>
      <c r="I410">
        <v>39</v>
      </c>
      <c r="M410">
        <f t="shared" si="18"/>
        <v>170.96456692913387</v>
      </c>
      <c r="N410">
        <f t="shared" si="19"/>
        <v>2013</v>
      </c>
      <c r="O410">
        <f t="shared" si="20"/>
        <v>12</v>
      </c>
    </row>
    <row r="411" spans="1:15" x14ac:dyDescent="0.25">
      <c r="A411" s="1">
        <v>41632</v>
      </c>
      <c r="B411">
        <v>434.5</v>
      </c>
      <c r="C411">
        <v>434.5</v>
      </c>
      <c r="D411">
        <v>434.5</v>
      </c>
      <c r="E411">
        <v>434.5</v>
      </c>
      <c r="F411">
        <v>0.25</v>
      </c>
      <c r="I411">
        <v>39</v>
      </c>
      <c r="M411">
        <f t="shared" si="18"/>
        <v>171.06299212598427</v>
      </c>
      <c r="N411">
        <f t="shared" si="19"/>
        <v>2013</v>
      </c>
      <c r="O411">
        <f t="shared" si="20"/>
        <v>12</v>
      </c>
    </row>
    <row r="412" spans="1:15" x14ac:dyDescent="0.25">
      <c r="A412" s="1">
        <v>41634</v>
      </c>
      <c r="B412">
        <v>426.25</v>
      </c>
      <c r="C412">
        <v>426.25</v>
      </c>
      <c r="D412">
        <v>426.25</v>
      </c>
      <c r="E412">
        <v>426.25</v>
      </c>
      <c r="I412">
        <v>39</v>
      </c>
      <c r="M412">
        <f t="shared" si="18"/>
        <v>167.81496062992127</v>
      </c>
      <c r="N412">
        <f t="shared" si="19"/>
        <v>2013</v>
      </c>
      <c r="O412">
        <f t="shared" si="20"/>
        <v>12</v>
      </c>
    </row>
    <row r="413" spans="1:15" x14ac:dyDescent="0.25">
      <c r="A413" s="1">
        <v>41635</v>
      </c>
      <c r="B413">
        <v>427.25</v>
      </c>
      <c r="C413">
        <v>427.75</v>
      </c>
      <c r="D413">
        <v>427.25</v>
      </c>
      <c r="E413">
        <v>427.5</v>
      </c>
      <c r="F413">
        <v>1.25</v>
      </c>
      <c r="H413">
        <v>4</v>
      </c>
      <c r="I413">
        <v>39</v>
      </c>
      <c r="M413">
        <f t="shared" si="18"/>
        <v>168.30708661417322</v>
      </c>
      <c r="N413">
        <f t="shared" si="19"/>
        <v>2013</v>
      </c>
      <c r="O413">
        <f t="shared" si="20"/>
        <v>12</v>
      </c>
    </row>
    <row r="414" spans="1:15" x14ac:dyDescent="0.25">
      <c r="A414" s="1">
        <v>41638</v>
      </c>
      <c r="B414">
        <v>425.5</v>
      </c>
      <c r="C414">
        <v>425.5</v>
      </c>
      <c r="D414">
        <v>423.5</v>
      </c>
      <c r="E414">
        <v>423.5</v>
      </c>
      <c r="F414">
        <v>-4</v>
      </c>
      <c r="H414">
        <v>2</v>
      </c>
      <c r="I414">
        <v>35</v>
      </c>
      <c r="M414">
        <f t="shared" si="18"/>
        <v>166.73228346456693</v>
      </c>
      <c r="N414">
        <f t="shared" si="19"/>
        <v>2013</v>
      </c>
      <c r="O414">
        <f t="shared" si="20"/>
        <v>12</v>
      </c>
    </row>
    <row r="415" spans="1:15" x14ac:dyDescent="0.25">
      <c r="A415" s="1">
        <v>41639</v>
      </c>
      <c r="B415">
        <v>423</v>
      </c>
      <c r="C415">
        <v>423</v>
      </c>
      <c r="D415">
        <v>423</v>
      </c>
      <c r="E415">
        <v>422</v>
      </c>
      <c r="F415">
        <v>-1.5</v>
      </c>
      <c r="H415">
        <v>2</v>
      </c>
      <c r="I415">
        <v>33</v>
      </c>
      <c r="M415">
        <f t="shared" si="18"/>
        <v>166.14173228346456</v>
      </c>
      <c r="N415">
        <f t="shared" si="19"/>
        <v>2013</v>
      </c>
      <c r="O415">
        <f t="shared" si="20"/>
        <v>12</v>
      </c>
    </row>
    <row r="416" spans="1:15" x14ac:dyDescent="0.25">
      <c r="A416" s="1">
        <v>41641</v>
      </c>
      <c r="B416">
        <v>420.5</v>
      </c>
      <c r="C416">
        <v>420.5</v>
      </c>
      <c r="D416">
        <v>420.5</v>
      </c>
      <c r="E416">
        <v>420.5</v>
      </c>
      <c r="I416">
        <v>31</v>
      </c>
      <c r="M416">
        <f t="shared" si="18"/>
        <v>165.55118110236219</v>
      </c>
      <c r="N416">
        <f t="shared" si="19"/>
        <v>2014</v>
      </c>
      <c r="O416">
        <f t="shared" si="20"/>
        <v>1</v>
      </c>
    </row>
    <row r="417" spans="1:15" x14ac:dyDescent="0.25">
      <c r="A417" s="1">
        <v>41642</v>
      </c>
      <c r="B417">
        <v>423.5</v>
      </c>
      <c r="C417">
        <v>423.5</v>
      </c>
      <c r="D417">
        <v>423.5</v>
      </c>
      <c r="E417">
        <v>423.5</v>
      </c>
      <c r="F417">
        <v>3</v>
      </c>
      <c r="I417">
        <v>31</v>
      </c>
      <c r="M417">
        <f t="shared" si="18"/>
        <v>166.73228346456693</v>
      </c>
      <c r="N417">
        <f t="shared" si="19"/>
        <v>2014</v>
      </c>
      <c r="O417">
        <f t="shared" si="20"/>
        <v>1</v>
      </c>
    </row>
    <row r="418" spans="1:15" x14ac:dyDescent="0.25">
      <c r="A418" s="1">
        <v>41645</v>
      </c>
      <c r="B418">
        <v>427.75</v>
      </c>
      <c r="C418">
        <v>427.75</v>
      </c>
      <c r="D418">
        <v>427.75</v>
      </c>
      <c r="E418">
        <v>427.75</v>
      </c>
      <c r="F418">
        <v>4.25</v>
      </c>
      <c r="I418">
        <v>31</v>
      </c>
      <c r="M418">
        <f t="shared" si="18"/>
        <v>168.40551181102362</v>
      </c>
      <c r="N418">
        <f t="shared" si="19"/>
        <v>2014</v>
      </c>
      <c r="O418">
        <f t="shared" si="20"/>
        <v>1</v>
      </c>
    </row>
    <row r="419" spans="1:15" x14ac:dyDescent="0.25">
      <c r="A419" s="1">
        <v>41646</v>
      </c>
      <c r="B419">
        <v>429.75</v>
      </c>
      <c r="C419">
        <v>429.75</v>
      </c>
      <c r="D419">
        <v>429.25</v>
      </c>
      <c r="E419">
        <v>426</v>
      </c>
      <c r="F419">
        <v>-1.75</v>
      </c>
      <c r="H419">
        <v>15</v>
      </c>
      <c r="I419">
        <v>31</v>
      </c>
      <c r="M419">
        <f t="shared" si="18"/>
        <v>167.71653543307087</v>
      </c>
      <c r="N419">
        <f t="shared" si="19"/>
        <v>2014</v>
      </c>
      <c r="O419">
        <f t="shared" si="20"/>
        <v>1</v>
      </c>
    </row>
    <row r="420" spans="1:15" x14ac:dyDescent="0.25">
      <c r="A420" s="1">
        <v>41647</v>
      </c>
      <c r="B420">
        <v>427.5</v>
      </c>
      <c r="C420">
        <v>427.5</v>
      </c>
      <c r="D420">
        <v>427.5</v>
      </c>
      <c r="E420">
        <v>417</v>
      </c>
      <c r="F420">
        <v>-9</v>
      </c>
      <c r="H420">
        <v>15</v>
      </c>
      <c r="I420">
        <v>31</v>
      </c>
      <c r="M420">
        <f t="shared" si="18"/>
        <v>164.17322834645668</v>
      </c>
      <c r="N420">
        <f t="shared" si="19"/>
        <v>2014</v>
      </c>
      <c r="O420">
        <f t="shared" si="20"/>
        <v>1</v>
      </c>
    </row>
    <row r="421" spans="1:15" x14ac:dyDescent="0.25">
      <c r="A421" s="1">
        <v>41648</v>
      </c>
      <c r="B421">
        <v>412</v>
      </c>
      <c r="C421">
        <v>412</v>
      </c>
      <c r="D421">
        <v>412</v>
      </c>
      <c r="E421">
        <v>412</v>
      </c>
      <c r="F421">
        <v>-5</v>
      </c>
      <c r="I421">
        <v>19</v>
      </c>
      <c r="M421">
        <f t="shared" si="18"/>
        <v>162.20472440944883</v>
      </c>
      <c r="N421">
        <f t="shared" si="19"/>
        <v>2014</v>
      </c>
      <c r="O421">
        <f t="shared" si="20"/>
        <v>1</v>
      </c>
    </row>
    <row r="422" spans="1:15" x14ac:dyDescent="0.25">
      <c r="A422" s="1">
        <v>41649</v>
      </c>
      <c r="B422">
        <v>432.75</v>
      </c>
      <c r="C422">
        <v>432.75</v>
      </c>
      <c r="D422">
        <v>432.75</v>
      </c>
      <c r="E422">
        <v>432.75</v>
      </c>
      <c r="F422">
        <v>20.75</v>
      </c>
      <c r="I422">
        <v>19</v>
      </c>
      <c r="M422">
        <f t="shared" si="18"/>
        <v>170.3740157480315</v>
      </c>
      <c r="N422">
        <f t="shared" si="19"/>
        <v>2014</v>
      </c>
      <c r="O422">
        <f t="shared" si="20"/>
        <v>1</v>
      </c>
    </row>
    <row r="423" spans="1:15" x14ac:dyDescent="0.25">
      <c r="A423" s="1">
        <v>41652</v>
      </c>
      <c r="B423">
        <v>434.5</v>
      </c>
      <c r="C423">
        <v>434.5</v>
      </c>
      <c r="D423">
        <v>434.5</v>
      </c>
      <c r="E423">
        <v>434.5</v>
      </c>
      <c r="F423">
        <v>1.75</v>
      </c>
      <c r="I423">
        <v>19</v>
      </c>
      <c r="M423">
        <f t="shared" si="18"/>
        <v>171.06299212598427</v>
      </c>
      <c r="N423">
        <f t="shared" si="19"/>
        <v>2014</v>
      </c>
      <c r="O423">
        <f t="shared" si="20"/>
        <v>1</v>
      </c>
    </row>
    <row r="424" spans="1:15" x14ac:dyDescent="0.25">
      <c r="A424" s="1">
        <v>41653</v>
      </c>
      <c r="B424">
        <v>431.5</v>
      </c>
      <c r="C424">
        <v>431.5</v>
      </c>
      <c r="D424">
        <v>431.5</v>
      </c>
      <c r="E424">
        <v>431.5</v>
      </c>
      <c r="F424">
        <v>-3</v>
      </c>
      <c r="I424">
        <v>19</v>
      </c>
      <c r="M424">
        <f t="shared" si="18"/>
        <v>169.88188976377955</v>
      </c>
      <c r="N424">
        <f t="shared" si="19"/>
        <v>2014</v>
      </c>
      <c r="O424">
        <f t="shared" si="20"/>
        <v>1</v>
      </c>
    </row>
    <row r="425" spans="1:15" x14ac:dyDescent="0.25">
      <c r="A425" s="1">
        <v>41654</v>
      </c>
      <c r="B425">
        <v>425.75</v>
      </c>
      <c r="C425">
        <v>425.75</v>
      </c>
      <c r="D425">
        <v>425.75</v>
      </c>
      <c r="E425">
        <v>425.75</v>
      </c>
      <c r="F425">
        <v>-5.75</v>
      </c>
      <c r="I425">
        <v>19</v>
      </c>
      <c r="M425">
        <f t="shared" si="18"/>
        <v>167.61811023622047</v>
      </c>
      <c r="N425">
        <f t="shared" si="19"/>
        <v>2014</v>
      </c>
      <c r="O425">
        <f t="shared" si="20"/>
        <v>1</v>
      </c>
    </row>
    <row r="426" spans="1:15" x14ac:dyDescent="0.25">
      <c r="A426" s="1">
        <v>41655</v>
      </c>
      <c r="B426">
        <v>428</v>
      </c>
      <c r="C426">
        <v>428</v>
      </c>
      <c r="D426">
        <v>428</v>
      </c>
      <c r="E426">
        <v>428</v>
      </c>
      <c r="F426">
        <v>2.25</v>
      </c>
      <c r="I426">
        <v>19</v>
      </c>
      <c r="M426">
        <f t="shared" si="18"/>
        <v>168.50393700787401</v>
      </c>
      <c r="N426">
        <f t="shared" si="19"/>
        <v>2014</v>
      </c>
      <c r="O426">
        <f t="shared" si="20"/>
        <v>1</v>
      </c>
    </row>
    <row r="427" spans="1:15" x14ac:dyDescent="0.25">
      <c r="A427" s="1">
        <v>41656</v>
      </c>
      <c r="B427">
        <v>424</v>
      </c>
      <c r="C427">
        <v>424</v>
      </c>
      <c r="D427">
        <v>424</v>
      </c>
      <c r="E427">
        <v>424</v>
      </c>
      <c r="F427">
        <v>-4</v>
      </c>
      <c r="I427">
        <v>19</v>
      </c>
      <c r="M427">
        <f t="shared" si="18"/>
        <v>166.9291338582677</v>
      </c>
      <c r="N427">
        <f t="shared" si="19"/>
        <v>2014</v>
      </c>
      <c r="O427">
        <f t="shared" si="20"/>
        <v>1</v>
      </c>
    </row>
    <row r="428" spans="1:15" x14ac:dyDescent="0.25">
      <c r="A428" s="1">
        <v>41660</v>
      </c>
      <c r="B428">
        <v>425</v>
      </c>
      <c r="C428">
        <v>425</v>
      </c>
      <c r="D428">
        <v>425</v>
      </c>
      <c r="E428">
        <v>425</v>
      </c>
      <c r="I428">
        <v>19</v>
      </c>
      <c r="M428">
        <f t="shared" si="18"/>
        <v>167.3228346456693</v>
      </c>
      <c r="N428">
        <f t="shared" si="19"/>
        <v>2014</v>
      </c>
      <c r="O428">
        <f t="shared" si="20"/>
        <v>1</v>
      </c>
    </row>
    <row r="429" spans="1:15" x14ac:dyDescent="0.25">
      <c r="A429" s="1">
        <v>41661</v>
      </c>
      <c r="B429">
        <v>428</v>
      </c>
      <c r="C429">
        <v>428</v>
      </c>
      <c r="D429">
        <v>428</v>
      </c>
      <c r="E429">
        <v>426.25</v>
      </c>
      <c r="F429">
        <v>1.25</v>
      </c>
      <c r="H429">
        <v>2</v>
      </c>
      <c r="I429">
        <v>19</v>
      </c>
      <c r="M429">
        <f t="shared" si="18"/>
        <v>167.81496062992127</v>
      </c>
      <c r="N429">
        <f t="shared" si="19"/>
        <v>2014</v>
      </c>
      <c r="O429">
        <f t="shared" si="20"/>
        <v>1</v>
      </c>
    </row>
    <row r="430" spans="1:15" x14ac:dyDescent="0.25">
      <c r="A430" s="1">
        <v>41662</v>
      </c>
      <c r="B430">
        <v>429</v>
      </c>
      <c r="C430">
        <v>429</v>
      </c>
      <c r="D430">
        <v>429</v>
      </c>
      <c r="E430">
        <v>429</v>
      </c>
      <c r="F430">
        <v>2.75</v>
      </c>
      <c r="I430">
        <v>17</v>
      </c>
      <c r="M430">
        <f t="shared" si="18"/>
        <v>168.89763779527559</v>
      </c>
      <c r="N430">
        <f t="shared" si="19"/>
        <v>2014</v>
      </c>
      <c r="O430">
        <f t="shared" si="20"/>
        <v>1</v>
      </c>
    </row>
    <row r="431" spans="1:15" x14ac:dyDescent="0.25">
      <c r="A431" s="1">
        <v>41663</v>
      </c>
      <c r="B431">
        <v>429.5</v>
      </c>
      <c r="C431">
        <v>429.5</v>
      </c>
      <c r="D431">
        <v>429.5</v>
      </c>
      <c r="E431">
        <v>429.5</v>
      </c>
      <c r="F431">
        <v>0.5</v>
      </c>
      <c r="I431">
        <v>17</v>
      </c>
      <c r="M431">
        <f t="shared" si="18"/>
        <v>169.09448818897638</v>
      </c>
      <c r="N431">
        <f t="shared" si="19"/>
        <v>2014</v>
      </c>
      <c r="O431">
        <f t="shared" si="20"/>
        <v>1</v>
      </c>
    </row>
    <row r="432" spans="1:15" x14ac:dyDescent="0.25">
      <c r="A432" s="1">
        <v>41666</v>
      </c>
      <c r="B432">
        <v>431.75</v>
      </c>
      <c r="C432">
        <v>431.75</v>
      </c>
      <c r="D432">
        <v>431.75</v>
      </c>
      <c r="E432">
        <v>431.75</v>
      </c>
      <c r="F432">
        <v>2.25</v>
      </c>
      <c r="I432">
        <v>17</v>
      </c>
      <c r="M432">
        <f t="shared" si="18"/>
        <v>169.98031496062993</v>
      </c>
      <c r="N432">
        <f t="shared" si="19"/>
        <v>2014</v>
      </c>
      <c r="O432">
        <f t="shared" si="20"/>
        <v>1</v>
      </c>
    </row>
    <row r="433" spans="1:15" x14ac:dyDescent="0.25">
      <c r="A433" s="1">
        <v>41667</v>
      </c>
      <c r="B433">
        <v>432</v>
      </c>
      <c r="C433">
        <v>432</v>
      </c>
      <c r="D433">
        <v>432</v>
      </c>
      <c r="E433">
        <v>432</v>
      </c>
      <c r="F433">
        <v>0.25</v>
      </c>
      <c r="I433">
        <v>17</v>
      </c>
      <c r="M433">
        <f t="shared" si="18"/>
        <v>170.07874015748033</v>
      </c>
      <c r="N433">
        <f t="shared" si="19"/>
        <v>2014</v>
      </c>
      <c r="O433">
        <f t="shared" si="20"/>
        <v>1</v>
      </c>
    </row>
    <row r="434" spans="1:15" x14ac:dyDescent="0.25">
      <c r="A434" s="1">
        <v>41668</v>
      </c>
      <c r="B434">
        <v>427.5</v>
      </c>
      <c r="C434">
        <v>427.5</v>
      </c>
      <c r="D434">
        <v>427.5</v>
      </c>
      <c r="E434">
        <v>427.5</v>
      </c>
      <c r="F434">
        <v>-4.5</v>
      </c>
      <c r="I434">
        <v>17</v>
      </c>
      <c r="M434">
        <f t="shared" si="18"/>
        <v>168.30708661417322</v>
      </c>
      <c r="N434">
        <f t="shared" si="19"/>
        <v>2014</v>
      </c>
      <c r="O434">
        <f t="shared" si="20"/>
        <v>1</v>
      </c>
    </row>
    <row r="435" spans="1:15" x14ac:dyDescent="0.25">
      <c r="A435" s="1">
        <v>41669</v>
      </c>
      <c r="B435">
        <v>433.5</v>
      </c>
      <c r="C435">
        <v>433.5</v>
      </c>
      <c r="D435">
        <v>433.5</v>
      </c>
      <c r="E435">
        <v>433.5</v>
      </c>
      <c r="F435">
        <v>6</v>
      </c>
      <c r="I435">
        <v>17</v>
      </c>
      <c r="M435">
        <f t="shared" si="18"/>
        <v>170.66929133858267</v>
      </c>
      <c r="N435">
        <f t="shared" si="19"/>
        <v>2014</v>
      </c>
      <c r="O435">
        <f t="shared" si="20"/>
        <v>1</v>
      </c>
    </row>
    <row r="436" spans="1:15" x14ac:dyDescent="0.25">
      <c r="A436" s="1">
        <v>41670</v>
      </c>
      <c r="B436">
        <v>433.5</v>
      </c>
      <c r="C436">
        <v>433.5</v>
      </c>
      <c r="D436">
        <v>433.5</v>
      </c>
      <c r="E436">
        <v>434</v>
      </c>
      <c r="F436">
        <v>0.5</v>
      </c>
      <c r="H436">
        <v>2</v>
      </c>
      <c r="I436">
        <v>17</v>
      </c>
      <c r="M436">
        <f t="shared" si="18"/>
        <v>170.86614173228347</v>
      </c>
      <c r="N436">
        <f t="shared" si="19"/>
        <v>2014</v>
      </c>
      <c r="O436">
        <f t="shared" si="20"/>
        <v>1</v>
      </c>
    </row>
    <row r="437" spans="1:15" x14ac:dyDescent="0.25">
      <c r="A437" s="1">
        <v>41673</v>
      </c>
      <c r="B437">
        <v>435.75</v>
      </c>
      <c r="C437">
        <v>435.75</v>
      </c>
      <c r="D437">
        <v>435.75</v>
      </c>
      <c r="E437">
        <v>435.75</v>
      </c>
      <c r="F437">
        <v>1.75</v>
      </c>
      <c r="I437">
        <v>17</v>
      </c>
      <c r="M437">
        <f t="shared" si="18"/>
        <v>171.55511811023621</v>
      </c>
      <c r="N437">
        <f t="shared" si="19"/>
        <v>2014</v>
      </c>
      <c r="O437">
        <f t="shared" si="20"/>
        <v>2</v>
      </c>
    </row>
    <row r="438" spans="1:15" x14ac:dyDescent="0.25">
      <c r="A438" s="1">
        <v>41674</v>
      </c>
      <c r="B438">
        <v>442.5</v>
      </c>
      <c r="C438">
        <v>442.5</v>
      </c>
      <c r="D438">
        <v>441.5</v>
      </c>
      <c r="E438">
        <v>441.75</v>
      </c>
      <c r="F438">
        <v>6</v>
      </c>
      <c r="H438">
        <v>3</v>
      </c>
      <c r="I438">
        <v>17</v>
      </c>
      <c r="M438">
        <f t="shared" si="18"/>
        <v>173.91732283464569</v>
      </c>
      <c r="N438">
        <f t="shared" si="19"/>
        <v>2014</v>
      </c>
      <c r="O438">
        <f t="shared" si="20"/>
        <v>2</v>
      </c>
    </row>
    <row r="439" spans="1:15" x14ac:dyDescent="0.25">
      <c r="A439" s="1">
        <v>41675</v>
      </c>
      <c r="B439">
        <v>443.25</v>
      </c>
      <c r="C439">
        <v>443.25</v>
      </c>
      <c r="D439">
        <v>443.25</v>
      </c>
      <c r="E439">
        <v>443.25</v>
      </c>
      <c r="F439">
        <v>1.5</v>
      </c>
      <c r="I439">
        <v>18</v>
      </c>
      <c r="M439">
        <f t="shared" si="18"/>
        <v>174.50787401574803</v>
      </c>
      <c r="N439">
        <f t="shared" si="19"/>
        <v>2014</v>
      </c>
      <c r="O439">
        <f t="shared" si="20"/>
        <v>2</v>
      </c>
    </row>
    <row r="440" spans="1:15" x14ac:dyDescent="0.25">
      <c r="A440" s="1">
        <v>41676</v>
      </c>
      <c r="B440">
        <v>447</v>
      </c>
      <c r="C440">
        <v>447</v>
      </c>
      <c r="D440">
        <v>447</v>
      </c>
      <c r="E440">
        <v>443</v>
      </c>
      <c r="F440">
        <v>-0.25</v>
      </c>
      <c r="H440">
        <v>2</v>
      </c>
      <c r="I440">
        <v>18</v>
      </c>
      <c r="M440">
        <f t="shared" si="18"/>
        <v>174.40944881889763</v>
      </c>
      <c r="N440">
        <f t="shared" si="19"/>
        <v>2014</v>
      </c>
      <c r="O440">
        <f t="shared" si="20"/>
        <v>2</v>
      </c>
    </row>
    <row r="441" spans="1:15" x14ac:dyDescent="0.25">
      <c r="A441" s="1">
        <v>41677</v>
      </c>
      <c r="B441">
        <v>444.25</v>
      </c>
      <c r="C441">
        <v>444.25</v>
      </c>
      <c r="D441">
        <v>444.25</v>
      </c>
      <c r="E441">
        <v>444.25</v>
      </c>
      <c r="F441">
        <v>1.25</v>
      </c>
      <c r="I441">
        <v>20</v>
      </c>
      <c r="M441">
        <f t="shared" si="18"/>
        <v>174.9015748031496</v>
      </c>
      <c r="N441">
        <f t="shared" si="19"/>
        <v>2014</v>
      </c>
      <c r="O441">
        <f t="shared" si="20"/>
        <v>2</v>
      </c>
    </row>
    <row r="442" spans="1:15" x14ac:dyDescent="0.25">
      <c r="A442" s="1">
        <v>41680</v>
      </c>
      <c r="B442">
        <v>443</v>
      </c>
      <c r="C442">
        <v>443</v>
      </c>
      <c r="D442">
        <v>443</v>
      </c>
      <c r="E442">
        <v>443</v>
      </c>
      <c r="F442">
        <v>-1.25</v>
      </c>
      <c r="I442">
        <v>20</v>
      </c>
      <c r="M442">
        <f t="shared" si="18"/>
        <v>174.40944881889763</v>
      </c>
      <c r="N442">
        <f t="shared" si="19"/>
        <v>2014</v>
      </c>
      <c r="O442">
        <f t="shared" si="20"/>
        <v>2</v>
      </c>
    </row>
    <row r="443" spans="1:15" x14ac:dyDescent="0.25">
      <c r="A443" s="1">
        <v>41681</v>
      </c>
      <c r="B443">
        <v>441.5</v>
      </c>
      <c r="C443">
        <v>441.5</v>
      </c>
      <c r="D443">
        <v>441.5</v>
      </c>
      <c r="E443">
        <v>441.5</v>
      </c>
      <c r="F443">
        <v>-1.5</v>
      </c>
      <c r="I443">
        <v>20</v>
      </c>
      <c r="M443">
        <f t="shared" si="18"/>
        <v>173.81889763779529</v>
      </c>
      <c r="N443">
        <f t="shared" si="19"/>
        <v>2014</v>
      </c>
      <c r="O443">
        <f t="shared" si="20"/>
        <v>2</v>
      </c>
    </row>
    <row r="444" spans="1:15" x14ac:dyDescent="0.25">
      <c r="A444" s="1">
        <v>41682</v>
      </c>
      <c r="B444">
        <v>440</v>
      </c>
      <c r="C444">
        <v>440</v>
      </c>
      <c r="D444">
        <v>440</v>
      </c>
      <c r="E444">
        <v>440</v>
      </c>
      <c r="F444">
        <v>-1.5</v>
      </c>
      <c r="I444">
        <v>20</v>
      </c>
      <c r="M444">
        <f t="shared" si="18"/>
        <v>173.22834645669292</v>
      </c>
      <c r="N444">
        <f t="shared" si="19"/>
        <v>2014</v>
      </c>
      <c r="O444">
        <f t="shared" si="20"/>
        <v>2</v>
      </c>
    </row>
    <row r="445" spans="1:15" x14ac:dyDescent="0.25">
      <c r="A445" s="1">
        <v>41683</v>
      </c>
      <c r="B445">
        <v>440.5</v>
      </c>
      <c r="C445">
        <v>440.5</v>
      </c>
      <c r="D445">
        <v>440.5</v>
      </c>
      <c r="E445">
        <v>440.5</v>
      </c>
      <c r="F445">
        <v>0.5</v>
      </c>
      <c r="I445">
        <v>20</v>
      </c>
      <c r="M445">
        <f t="shared" si="18"/>
        <v>173.42519685039369</v>
      </c>
      <c r="N445">
        <f t="shared" si="19"/>
        <v>2014</v>
      </c>
      <c r="O445">
        <f t="shared" si="20"/>
        <v>2</v>
      </c>
    </row>
    <row r="446" spans="1:15" x14ac:dyDescent="0.25">
      <c r="A446" s="1">
        <v>41684</v>
      </c>
      <c r="B446">
        <v>445.25</v>
      </c>
      <c r="C446">
        <v>445.25</v>
      </c>
      <c r="D446">
        <v>445.25</v>
      </c>
      <c r="E446">
        <v>445.25</v>
      </c>
      <c r="F446">
        <v>4.75</v>
      </c>
      <c r="I446">
        <v>20</v>
      </c>
      <c r="M446">
        <f t="shared" si="18"/>
        <v>175.29527559055117</v>
      </c>
      <c r="N446">
        <f t="shared" si="19"/>
        <v>2014</v>
      </c>
      <c r="O446">
        <f t="shared" si="20"/>
        <v>2</v>
      </c>
    </row>
    <row r="447" spans="1:15" x14ac:dyDescent="0.25">
      <c r="A447" s="1">
        <v>41688</v>
      </c>
      <c r="B447">
        <v>449.5</v>
      </c>
      <c r="C447">
        <v>449.5</v>
      </c>
      <c r="D447">
        <v>449.5</v>
      </c>
      <c r="E447">
        <v>449.5</v>
      </c>
      <c r="I447">
        <v>20</v>
      </c>
      <c r="M447">
        <f t="shared" si="18"/>
        <v>176.96850393700788</v>
      </c>
      <c r="N447">
        <f t="shared" si="19"/>
        <v>2014</v>
      </c>
      <c r="O447">
        <f t="shared" si="20"/>
        <v>2</v>
      </c>
    </row>
    <row r="448" spans="1:15" x14ac:dyDescent="0.25">
      <c r="A448" s="1">
        <v>41689</v>
      </c>
      <c r="B448">
        <v>451.5</v>
      </c>
      <c r="C448">
        <v>453.75</v>
      </c>
      <c r="D448">
        <v>451.5</v>
      </c>
      <c r="E448">
        <v>453.75</v>
      </c>
      <c r="F448">
        <v>4.25</v>
      </c>
      <c r="H448">
        <v>18</v>
      </c>
      <c r="I448">
        <v>20</v>
      </c>
      <c r="M448">
        <f t="shared" si="18"/>
        <v>178.64173228346456</v>
      </c>
      <c r="N448">
        <f t="shared" si="19"/>
        <v>2014</v>
      </c>
      <c r="O448">
        <f t="shared" si="20"/>
        <v>2</v>
      </c>
    </row>
    <row r="449" spans="1:15" x14ac:dyDescent="0.25">
      <c r="A449" s="1">
        <v>41690</v>
      </c>
      <c r="B449">
        <v>455.75</v>
      </c>
      <c r="C449">
        <v>455.75</v>
      </c>
      <c r="D449">
        <v>455.75</v>
      </c>
      <c r="E449">
        <v>455.75</v>
      </c>
      <c r="F449">
        <v>2</v>
      </c>
      <c r="I449">
        <v>14</v>
      </c>
      <c r="M449">
        <f t="shared" si="18"/>
        <v>179.4291338582677</v>
      </c>
      <c r="N449">
        <f t="shared" si="19"/>
        <v>2014</v>
      </c>
      <c r="O449">
        <f t="shared" si="20"/>
        <v>2</v>
      </c>
    </row>
    <row r="450" spans="1:15" x14ac:dyDescent="0.25">
      <c r="A450" s="1">
        <v>41691</v>
      </c>
      <c r="B450">
        <v>453</v>
      </c>
      <c r="C450">
        <v>453</v>
      </c>
      <c r="D450">
        <v>453</v>
      </c>
      <c r="E450">
        <v>453</v>
      </c>
      <c r="F450">
        <v>-2.75</v>
      </c>
      <c r="I450">
        <v>14</v>
      </c>
      <c r="M450">
        <f t="shared" ref="M450:M513" si="21">E450/100*5000/127</f>
        <v>178.34645669291339</v>
      </c>
      <c r="N450">
        <f t="shared" ref="N450:N513" si="22">YEAR(A450)</f>
        <v>2014</v>
      </c>
      <c r="O450">
        <f t="shared" ref="O450:O513" si="23">MONTH(A450)</f>
        <v>2</v>
      </c>
    </row>
    <row r="451" spans="1:15" x14ac:dyDescent="0.25">
      <c r="A451" s="1">
        <v>41694</v>
      </c>
      <c r="B451">
        <v>451.5</v>
      </c>
      <c r="C451">
        <v>451.5</v>
      </c>
      <c r="D451">
        <v>451.5</v>
      </c>
      <c r="E451">
        <v>451.5</v>
      </c>
      <c r="F451">
        <v>-1.5</v>
      </c>
      <c r="I451">
        <v>14</v>
      </c>
      <c r="M451">
        <f t="shared" si="21"/>
        <v>177.75590551181102</v>
      </c>
      <c r="N451">
        <f t="shared" si="22"/>
        <v>2014</v>
      </c>
      <c r="O451">
        <f t="shared" si="23"/>
        <v>2</v>
      </c>
    </row>
    <row r="452" spans="1:15" x14ac:dyDescent="0.25">
      <c r="A452" s="1">
        <v>41695</v>
      </c>
      <c r="B452">
        <v>455.75</v>
      </c>
      <c r="C452">
        <v>455.75</v>
      </c>
      <c r="D452">
        <v>455.75</v>
      </c>
      <c r="E452">
        <v>455.75</v>
      </c>
      <c r="F452">
        <v>4.25</v>
      </c>
      <c r="H452">
        <v>10</v>
      </c>
      <c r="I452">
        <v>14</v>
      </c>
      <c r="M452">
        <f t="shared" si="21"/>
        <v>179.4291338582677</v>
      </c>
      <c r="N452">
        <f t="shared" si="22"/>
        <v>2014</v>
      </c>
      <c r="O452">
        <f t="shared" si="23"/>
        <v>2</v>
      </c>
    </row>
    <row r="453" spans="1:15" x14ac:dyDescent="0.25">
      <c r="A453" s="1">
        <v>41696</v>
      </c>
      <c r="B453">
        <v>455</v>
      </c>
      <c r="C453">
        <v>455</v>
      </c>
      <c r="D453">
        <v>455</v>
      </c>
      <c r="E453">
        <v>455.5</v>
      </c>
      <c r="F453">
        <v>-0.25</v>
      </c>
      <c r="H453">
        <v>4</v>
      </c>
      <c r="I453">
        <v>14</v>
      </c>
      <c r="M453">
        <f t="shared" si="21"/>
        <v>179.33070866141733</v>
      </c>
      <c r="N453">
        <f t="shared" si="22"/>
        <v>2014</v>
      </c>
      <c r="O453">
        <f t="shared" si="23"/>
        <v>2</v>
      </c>
    </row>
    <row r="454" spans="1:15" x14ac:dyDescent="0.25">
      <c r="A454" s="1">
        <v>41697</v>
      </c>
      <c r="B454">
        <v>448</v>
      </c>
      <c r="C454">
        <v>448</v>
      </c>
      <c r="D454">
        <v>448</v>
      </c>
      <c r="E454">
        <v>448</v>
      </c>
      <c r="F454">
        <v>-7.5</v>
      </c>
      <c r="I454">
        <v>14</v>
      </c>
      <c r="M454">
        <f t="shared" si="21"/>
        <v>176.37795275590554</v>
      </c>
      <c r="N454">
        <f t="shared" si="22"/>
        <v>2014</v>
      </c>
      <c r="O454">
        <f t="shared" si="23"/>
        <v>2</v>
      </c>
    </row>
    <row r="455" spans="1:15" x14ac:dyDescent="0.25">
      <c r="A455" s="1">
        <v>41698</v>
      </c>
      <c r="B455">
        <v>464</v>
      </c>
      <c r="C455">
        <v>464</v>
      </c>
      <c r="D455">
        <v>464</v>
      </c>
      <c r="E455">
        <v>463.5</v>
      </c>
      <c r="F455">
        <v>9</v>
      </c>
      <c r="H455">
        <v>2</v>
      </c>
      <c r="I455">
        <v>15</v>
      </c>
      <c r="M455">
        <f t="shared" si="21"/>
        <v>182.48031496062993</v>
      </c>
      <c r="N455">
        <f t="shared" si="22"/>
        <v>2014</v>
      </c>
      <c r="O455">
        <f t="shared" si="23"/>
        <v>2</v>
      </c>
    </row>
    <row r="456" spans="1:15" x14ac:dyDescent="0.25">
      <c r="A456" s="1">
        <v>41701</v>
      </c>
      <c r="B456">
        <v>473</v>
      </c>
      <c r="C456">
        <v>484</v>
      </c>
      <c r="D456">
        <v>468.75</v>
      </c>
      <c r="E456">
        <v>470.5</v>
      </c>
      <c r="F456">
        <v>7</v>
      </c>
      <c r="H456">
        <v>8</v>
      </c>
      <c r="I456">
        <v>17</v>
      </c>
      <c r="M456">
        <f t="shared" si="21"/>
        <v>185.23622047244095</v>
      </c>
      <c r="N456">
        <f t="shared" si="22"/>
        <v>2014</v>
      </c>
      <c r="O456">
        <f t="shared" si="23"/>
        <v>3</v>
      </c>
    </row>
    <row r="457" spans="1:15" x14ac:dyDescent="0.25">
      <c r="A457" s="1">
        <v>41702</v>
      </c>
      <c r="B457">
        <v>484.25</v>
      </c>
      <c r="C457">
        <v>484.25</v>
      </c>
      <c r="D457">
        <v>484.25</v>
      </c>
      <c r="E457">
        <v>484.25</v>
      </c>
      <c r="F457">
        <v>13.75</v>
      </c>
      <c r="I457">
        <v>21</v>
      </c>
      <c r="M457">
        <f t="shared" si="21"/>
        <v>190.64960629921259</v>
      </c>
      <c r="N457">
        <f t="shared" si="22"/>
        <v>2014</v>
      </c>
      <c r="O457">
        <f t="shared" si="23"/>
        <v>3</v>
      </c>
    </row>
    <row r="458" spans="1:15" x14ac:dyDescent="0.25">
      <c r="A458" s="1">
        <v>41703</v>
      </c>
      <c r="B458">
        <v>482.25</v>
      </c>
      <c r="C458">
        <v>484</v>
      </c>
      <c r="D458">
        <v>482.25</v>
      </c>
      <c r="E458">
        <v>482</v>
      </c>
      <c r="F458">
        <v>-2.25</v>
      </c>
      <c r="H458">
        <v>2</v>
      </c>
      <c r="I458">
        <v>21</v>
      </c>
      <c r="M458">
        <f t="shared" si="21"/>
        <v>189.76377952755905</v>
      </c>
      <c r="N458">
        <f t="shared" si="22"/>
        <v>2014</v>
      </c>
      <c r="O458">
        <f t="shared" si="23"/>
        <v>3</v>
      </c>
    </row>
    <row r="459" spans="1:15" x14ac:dyDescent="0.25">
      <c r="A459" s="1">
        <v>41704</v>
      </c>
      <c r="B459">
        <v>491</v>
      </c>
      <c r="C459">
        <v>491</v>
      </c>
      <c r="D459">
        <v>491</v>
      </c>
      <c r="E459">
        <v>491</v>
      </c>
      <c r="F459">
        <v>9</v>
      </c>
      <c r="I459">
        <v>21</v>
      </c>
      <c r="M459">
        <f t="shared" si="21"/>
        <v>193.30708661417322</v>
      </c>
      <c r="N459">
        <f t="shared" si="22"/>
        <v>2014</v>
      </c>
      <c r="O459">
        <f t="shared" si="23"/>
        <v>3</v>
      </c>
    </row>
    <row r="460" spans="1:15" x14ac:dyDescent="0.25">
      <c r="A460" s="1">
        <v>41705</v>
      </c>
      <c r="B460">
        <v>490.25</v>
      </c>
      <c r="C460">
        <v>490.25</v>
      </c>
      <c r="D460">
        <v>490.25</v>
      </c>
      <c r="E460">
        <v>489</v>
      </c>
      <c r="F460">
        <v>-2</v>
      </c>
      <c r="H460">
        <v>1</v>
      </c>
      <c r="I460">
        <v>21</v>
      </c>
      <c r="M460">
        <f t="shared" si="21"/>
        <v>192.51968503937007</v>
      </c>
      <c r="N460">
        <f t="shared" si="22"/>
        <v>2014</v>
      </c>
      <c r="O460">
        <f t="shared" si="23"/>
        <v>3</v>
      </c>
    </row>
    <row r="461" spans="1:15" x14ac:dyDescent="0.25">
      <c r="A461" s="1">
        <v>41708</v>
      </c>
      <c r="B461">
        <v>476.5</v>
      </c>
      <c r="C461">
        <v>476.5</v>
      </c>
      <c r="D461">
        <v>476</v>
      </c>
      <c r="E461">
        <v>478.25</v>
      </c>
      <c r="F461">
        <v>-10.75</v>
      </c>
      <c r="H461">
        <v>5</v>
      </c>
      <c r="I461">
        <v>20</v>
      </c>
      <c r="M461">
        <f t="shared" si="21"/>
        <v>188.28740157480314</v>
      </c>
      <c r="N461">
        <f t="shared" si="22"/>
        <v>2014</v>
      </c>
      <c r="O461">
        <f t="shared" si="23"/>
        <v>3</v>
      </c>
    </row>
    <row r="462" spans="1:15" x14ac:dyDescent="0.25">
      <c r="A462" s="1">
        <v>41709</v>
      </c>
      <c r="B462">
        <v>483.25</v>
      </c>
      <c r="C462">
        <v>483.25</v>
      </c>
      <c r="D462">
        <v>483.25</v>
      </c>
      <c r="E462">
        <v>483.25</v>
      </c>
      <c r="F462">
        <v>5</v>
      </c>
      <c r="I462">
        <v>17</v>
      </c>
      <c r="M462">
        <f t="shared" si="21"/>
        <v>190.25590551181099</v>
      </c>
      <c r="N462">
        <f t="shared" si="22"/>
        <v>2014</v>
      </c>
      <c r="O462">
        <f t="shared" si="23"/>
        <v>3</v>
      </c>
    </row>
    <row r="463" spans="1:15" x14ac:dyDescent="0.25">
      <c r="A463" s="1">
        <v>41710</v>
      </c>
      <c r="B463">
        <v>479.5</v>
      </c>
      <c r="C463">
        <v>479.5</v>
      </c>
      <c r="D463">
        <v>479.5</v>
      </c>
      <c r="E463">
        <v>488.5</v>
      </c>
      <c r="F463">
        <v>5.25</v>
      </c>
      <c r="H463">
        <v>5</v>
      </c>
      <c r="I463">
        <v>17</v>
      </c>
      <c r="M463">
        <f t="shared" si="21"/>
        <v>192.3228346456693</v>
      </c>
      <c r="N463">
        <f t="shared" si="22"/>
        <v>2014</v>
      </c>
      <c r="O463">
        <f t="shared" si="23"/>
        <v>3</v>
      </c>
    </row>
    <row r="464" spans="1:15" x14ac:dyDescent="0.25">
      <c r="A464" s="1">
        <v>41711</v>
      </c>
      <c r="B464">
        <v>483.5</v>
      </c>
      <c r="C464">
        <v>483.75</v>
      </c>
      <c r="D464">
        <v>483.5</v>
      </c>
      <c r="E464">
        <v>485</v>
      </c>
      <c r="F464">
        <v>-3.5</v>
      </c>
      <c r="H464">
        <v>2</v>
      </c>
      <c r="I464">
        <v>13</v>
      </c>
      <c r="M464">
        <f t="shared" si="21"/>
        <v>190.94488188976379</v>
      </c>
      <c r="N464">
        <f t="shared" si="22"/>
        <v>2014</v>
      </c>
      <c r="O464">
        <f t="shared" si="23"/>
        <v>3</v>
      </c>
    </row>
    <row r="465" spans="1:15" x14ac:dyDescent="0.25">
      <c r="A465" s="1">
        <v>41712</v>
      </c>
      <c r="B465">
        <v>486</v>
      </c>
      <c r="C465">
        <v>486</v>
      </c>
      <c r="D465">
        <v>486</v>
      </c>
      <c r="E465">
        <v>486</v>
      </c>
      <c r="F465">
        <v>1</v>
      </c>
      <c r="I465">
        <v>11</v>
      </c>
      <c r="M465">
        <f t="shared" si="21"/>
        <v>191.33858267716536</v>
      </c>
      <c r="N465">
        <f t="shared" si="22"/>
        <v>2014</v>
      </c>
      <c r="O465">
        <f t="shared" si="23"/>
        <v>3</v>
      </c>
    </row>
    <row r="466" spans="1:15" x14ac:dyDescent="0.25">
      <c r="A466" s="1">
        <v>41715</v>
      </c>
      <c r="B466">
        <v>479</v>
      </c>
      <c r="C466">
        <v>479</v>
      </c>
      <c r="D466">
        <v>479</v>
      </c>
      <c r="E466">
        <v>479</v>
      </c>
      <c r="F466">
        <v>-7</v>
      </c>
      <c r="I466">
        <v>11</v>
      </c>
      <c r="M466">
        <f t="shared" si="21"/>
        <v>188.58267716535434</v>
      </c>
      <c r="N466">
        <f t="shared" si="22"/>
        <v>2014</v>
      </c>
      <c r="O466">
        <f t="shared" si="23"/>
        <v>3</v>
      </c>
    </row>
    <row r="467" spans="1:15" x14ac:dyDescent="0.25">
      <c r="A467" s="1">
        <v>41716</v>
      </c>
      <c r="B467">
        <v>486.25</v>
      </c>
      <c r="C467">
        <v>486.25</v>
      </c>
      <c r="D467">
        <v>486.25</v>
      </c>
      <c r="E467">
        <v>486.25</v>
      </c>
      <c r="F467">
        <v>7.25</v>
      </c>
      <c r="I467">
        <v>11</v>
      </c>
      <c r="M467">
        <f t="shared" si="21"/>
        <v>191.43700787401573</v>
      </c>
      <c r="N467">
        <f t="shared" si="22"/>
        <v>2014</v>
      </c>
      <c r="O467">
        <f t="shared" si="23"/>
        <v>3</v>
      </c>
    </row>
    <row r="468" spans="1:15" x14ac:dyDescent="0.25">
      <c r="A468" s="1">
        <v>41717</v>
      </c>
      <c r="B468">
        <v>484.25</v>
      </c>
      <c r="C468">
        <v>484.25</v>
      </c>
      <c r="D468">
        <v>484.25</v>
      </c>
      <c r="E468">
        <v>487.75</v>
      </c>
      <c r="F468">
        <v>1.5</v>
      </c>
      <c r="H468">
        <v>1</v>
      </c>
      <c r="I468">
        <v>11</v>
      </c>
      <c r="M468">
        <f t="shared" si="21"/>
        <v>192.02755905511813</v>
      </c>
      <c r="N468">
        <f t="shared" si="22"/>
        <v>2014</v>
      </c>
      <c r="O468">
        <f t="shared" si="23"/>
        <v>3</v>
      </c>
    </row>
    <row r="469" spans="1:15" x14ac:dyDescent="0.25">
      <c r="A469" s="1">
        <v>41718</v>
      </c>
      <c r="B469">
        <v>478.5</v>
      </c>
      <c r="C469">
        <v>478.5</v>
      </c>
      <c r="D469">
        <v>478.5</v>
      </c>
      <c r="E469">
        <v>478.5</v>
      </c>
      <c r="F469">
        <v>-9.25</v>
      </c>
      <c r="I469">
        <v>12</v>
      </c>
      <c r="M469">
        <f t="shared" si="21"/>
        <v>188.38582677165354</v>
      </c>
      <c r="N469">
        <f t="shared" si="22"/>
        <v>2014</v>
      </c>
      <c r="O469">
        <f t="shared" si="23"/>
        <v>3</v>
      </c>
    </row>
    <row r="470" spans="1:15" x14ac:dyDescent="0.25">
      <c r="A470" s="1">
        <v>41719</v>
      </c>
      <c r="B470">
        <v>479</v>
      </c>
      <c r="C470">
        <v>479</v>
      </c>
      <c r="D470">
        <v>479</v>
      </c>
      <c r="E470">
        <v>479</v>
      </c>
      <c r="F470">
        <v>0.5</v>
      </c>
      <c r="I470">
        <v>12</v>
      </c>
      <c r="M470">
        <f t="shared" si="21"/>
        <v>188.58267716535434</v>
      </c>
      <c r="N470">
        <f t="shared" si="22"/>
        <v>2014</v>
      </c>
      <c r="O470">
        <f t="shared" si="23"/>
        <v>3</v>
      </c>
    </row>
    <row r="471" spans="1:15" x14ac:dyDescent="0.25">
      <c r="A471" s="1">
        <v>41722</v>
      </c>
      <c r="B471">
        <v>490</v>
      </c>
      <c r="C471">
        <v>490</v>
      </c>
      <c r="D471">
        <v>490</v>
      </c>
      <c r="E471">
        <v>490</v>
      </c>
      <c r="F471">
        <v>11</v>
      </c>
      <c r="I471">
        <v>12</v>
      </c>
      <c r="M471">
        <f t="shared" si="21"/>
        <v>192.91338582677164</v>
      </c>
      <c r="N471">
        <f t="shared" si="22"/>
        <v>2014</v>
      </c>
      <c r="O471">
        <f t="shared" si="23"/>
        <v>3</v>
      </c>
    </row>
    <row r="472" spans="1:15" x14ac:dyDescent="0.25">
      <c r="A472" s="1">
        <v>41723</v>
      </c>
      <c r="B472">
        <v>486.5</v>
      </c>
      <c r="C472">
        <v>486.5</v>
      </c>
      <c r="D472">
        <v>486.5</v>
      </c>
      <c r="E472">
        <v>486.5</v>
      </c>
      <c r="F472">
        <v>-3.5</v>
      </c>
      <c r="I472">
        <v>12</v>
      </c>
      <c r="M472">
        <f t="shared" si="21"/>
        <v>191.53543307086613</v>
      </c>
      <c r="N472">
        <f t="shared" si="22"/>
        <v>2014</v>
      </c>
      <c r="O472">
        <f t="shared" si="23"/>
        <v>3</v>
      </c>
    </row>
    <row r="473" spans="1:15" x14ac:dyDescent="0.25">
      <c r="A473" s="1">
        <v>41724</v>
      </c>
      <c r="B473">
        <v>484.5</v>
      </c>
      <c r="C473">
        <v>484.5</v>
      </c>
      <c r="D473">
        <v>484.5</v>
      </c>
      <c r="E473">
        <v>484.5</v>
      </c>
      <c r="F473">
        <v>-2</v>
      </c>
      <c r="I473">
        <v>12</v>
      </c>
      <c r="M473">
        <f t="shared" si="21"/>
        <v>190.74803149606299</v>
      </c>
      <c r="N473">
        <f t="shared" si="22"/>
        <v>2014</v>
      </c>
      <c r="O473">
        <f t="shared" si="23"/>
        <v>3</v>
      </c>
    </row>
    <row r="474" spans="1:15" x14ac:dyDescent="0.25">
      <c r="A474" s="1">
        <v>41725</v>
      </c>
      <c r="B474">
        <v>487.75</v>
      </c>
      <c r="C474">
        <v>487.75</v>
      </c>
      <c r="D474">
        <v>487.75</v>
      </c>
      <c r="E474">
        <v>492</v>
      </c>
      <c r="F474">
        <v>7.5</v>
      </c>
      <c r="G474">
        <v>487.75</v>
      </c>
      <c r="H474">
        <v>3</v>
      </c>
      <c r="I474">
        <v>12</v>
      </c>
      <c r="M474">
        <f t="shared" si="21"/>
        <v>193.70078740157481</v>
      </c>
      <c r="N474">
        <f t="shared" si="22"/>
        <v>2014</v>
      </c>
      <c r="O474">
        <f t="shared" si="23"/>
        <v>3</v>
      </c>
    </row>
    <row r="475" spans="1:15" x14ac:dyDescent="0.25">
      <c r="A475" s="1">
        <v>41726</v>
      </c>
      <c r="B475">
        <v>492</v>
      </c>
      <c r="C475">
        <v>492</v>
      </c>
      <c r="D475">
        <v>492</v>
      </c>
      <c r="E475">
        <v>492</v>
      </c>
      <c r="F475">
        <v>0</v>
      </c>
      <c r="I475">
        <v>15</v>
      </c>
      <c r="M475">
        <f t="shared" si="21"/>
        <v>193.70078740157481</v>
      </c>
      <c r="N475">
        <f t="shared" si="22"/>
        <v>2014</v>
      </c>
      <c r="O475">
        <f t="shared" si="23"/>
        <v>3</v>
      </c>
    </row>
    <row r="476" spans="1:15" x14ac:dyDescent="0.25">
      <c r="A476" s="1">
        <v>41729</v>
      </c>
      <c r="B476">
        <v>477.25</v>
      </c>
      <c r="C476">
        <v>477.25</v>
      </c>
      <c r="D476">
        <v>477.25</v>
      </c>
      <c r="E476">
        <v>502</v>
      </c>
      <c r="F476">
        <v>10</v>
      </c>
      <c r="G476">
        <v>477.25</v>
      </c>
      <c r="H476">
        <v>5</v>
      </c>
      <c r="I476">
        <v>15</v>
      </c>
      <c r="M476">
        <f t="shared" si="21"/>
        <v>197.63779527559052</v>
      </c>
      <c r="N476">
        <f t="shared" si="22"/>
        <v>2014</v>
      </c>
      <c r="O476">
        <f t="shared" si="23"/>
        <v>3</v>
      </c>
    </row>
    <row r="477" spans="1:15" x14ac:dyDescent="0.25">
      <c r="A477" s="1">
        <v>41730</v>
      </c>
      <c r="B477">
        <v>503.75</v>
      </c>
      <c r="C477">
        <v>507.5</v>
      </c>
      <c r="D477">
        <v>503.75</v>
      </c>
      <c r="E477">
        <v>507.5</v>
      </c>
      <c r="F477">
        <v>5.5</v>
      </c>
      <c r="G477">
        <v>506.13499999999999</v>
      </c>
      <c r="H477">
        <v>13</v>
      </c>
      <c r="I477">
        <v>14</v>
      </c>
      <c r="M477">
        <f t="shared" si="21"/>
        <v>199.8031496062992</v>
      </c>
      <c r="N477">
        <f t="shared" si="22"/>
        <v>2014</v>
      </c>
      <c r="O477">
        <f t="shared" si="23"/>
        <v>4</v>
      </c>
    </row>
    <row r="478" spans="1:15" x14ac:dyDescent="0.25">
      <c r="A478" s="1">
        <v>41731</v>
      </c>
      <c r="B478">
        <v>505</v>
      </c>
      <c r="C478">
        <v>505</v>
      </c>
      <c r="D478">
        <v>505</v>
      </c>
      <c r="E478">
        <v>495.75</v>
      </c>
      <c r="F478">
        <v>-11.75</v>
      </c>
      <c r="G478">
        <v>505</v>
      </c>
      <c r="H478">
        <v>1</v>
      </c>
      <c r="I478">
        <v>22</v>
      </c>
      <c r="M478">
        <f t="shared" si="21"/>
        <v>195.17716535433067</v>
      </c>
      <c r="N478">
        <f t="shared" si="22"/>
        <v>2014</v>
      </c>
      <c r="O478">
        <f t="shared" si="23"/>
        <v>4</v>
      </c>
    </row>
    <row r="479" spans="1:15" x14ac:dyDescent="0.25">
      <c r="A479" s="1">
        <v>41732</v>
      </c>
      <c r="B479">
        <v>500</v>
      </c>
      <c r="C479">
        <v>500</v>
      </c>
      <c r="D479">
        <v>500</v>
      </c>
      <c r="E479">
        <v>500</v>
      </c>
      <c r="F479">
        <v>4.25</v>
      </c>
      <c r="I479">
        <v>22</v>
      </c>
      <c r="M479">
        <f t="shared" si="21"/>
        <v>196.85039370078741</v>
      </c>
      <c r="N479">
        <f t="shared" si="22"/>
        <v>2014</v>
      </c>
      <c r="O479">
        <f t="shared" si="23"/>
        <v>4</v>
      </c>
    </row>
    <row r="480" spans="1:15" x14ac:dyDescent="0.25">
      <c r="A480" s="1">
        <v>41733</v>
      </c>
      <c r="B480">
        <v>501.75</v>
      </c>
      <c r="C480">
        <v>501.75</v>
      </c>
      <c r="D480">
        <v>501.75</v>
      </c>
      <c r="E480">
        <v>501.75</v>
      </c>
      <c r="F480">
        <v>1.75</v>
      </c>
      <c r="I480">
        <v>22</v>
      </c>
      <c r="M480">
        <f t="shared" si="21"/>
        <v>197.53937007874015</v>
      </c>
      <c r="N480">
        <f t="shared" si="22"/>
        <v>2014</v>
      </c>
      <c r="O480">
        <f t="shared" si="23"/>
        <v>4</v>
      </c>
    </row>
    <row r="481" spans="1:15" x14ac:dyDescent="0.25">
      <c r="A481" s="1">
        <v>41736</v>
      </c>
      <c r="B481">
        <v>499.25</v>
      </c>
      <c r="C481">
        <v>499.25</v>
      </c>
      <c r="D481">
        <v>499.25</v>
      </c>
      <c r="E481">
        <v>499.25</v>
      </c>
      <c r="F481">
        <v>-2.5</v>
      </c>
      <c r="I481">
        <v>21</v>
      </c>
      <c r="M481">
        <f t="shared" si="21"/>
        <v>196.55511811023621</v>
      </c>
      <c r="N481">
        <f t="shared" si="22"/>
        <v>2014</v>
      </c>
      <c r="O481">
        <f t="shared" si="23"/>
        <v>4</v>
      </c>
    </row>
    <row r="482" spans="1:15" x14ac:dyDescent="0.25">
      <c r="A482" s="1">
        <v>41737</v>
      </c>
      <c r="B482">
        <v>507</v>
      </c>
      <c r="C482">
        <v>507</v>
      </c>
      <c r="D482">
        <v>507</v>
      </c>
      <c r="E482">
        <v>507</v>
      </c>
      <c r="F482">
        <v>7.75</v>
      </c>
      <c r="I482">
        <v>21</v>
      </c>
      <c r="M482">
        <f t="shared" si="21"/>
        <v>199.60629921259843</v>
      </c>
      <c r="N482">
        <f t="shared" si="22"/>
        <v>2014</v>
      </c>
      <c r="O482">
        <f t="shared" si="23"/>
        <v>4</v>
      </c>
    </row>
    <row r="483" spans="1:15" x14ac:dyDescent="0.25">
      <c r="A483" s="1">
        <v>41738</v>
      </c>
      <c r="B483">
        <v>502.25</v>
      </c>
      <c r="C483">
        <v>502.25</v>
      </c>
      <c r="D483">
        <v>502.25</v>
      </c>
      <c r="E483">
        <v>502.25</v>
      </c>
      <c r="F483">
        <v>-4.75</v>
      </c>
      <c r="I483">
        <v>21</v>
      </c>
      <c r="M483">
        <f t="shared" si="21"/>
        <v>197.73622047244095</v>
      </c>
      <c r="N483">
        <f t="shared" si="22"/>
        <v>2014</v>
      </c>
      <c r="O483">
        <f t="shared" si="23"/>
        <v>4</v>
      </c>
    </row>
    <row r="484" spans="1:15" x14ac:dyDescent="0.25">
      <c r="A484" s="1">
        <v>41739</v>
      </c>
      <c r="B484">
        <v>500</v>
      </c>
      <c r="C484">
        <v>500</v>
      </c>
      <c r="D484">
        <v>500</v>
      </c>
      <c r="E484">
        <v>501.25</v>
      </c>
      <c r="F484">
        <v>-1</v>
      </c>
      <c r="G484">
        <v>500</v>
      </c>
      <c r="H484">
        <v>5</v>
      </c>
      <c r="I484">
        <v>21</v>
      </c>
      <c r="M484">
        <f t="shared" si="21"/>
        <v>197.34251968503938</v>
      </c>
      <c r="N484">
        <f t="shared" si="22"/>
        <v>2014</v>
      </c>
      <c r="O484">
        <f t="shared" si="23"/>
        <v>4</v>
      </c>
    </row>
    <row r="485" spans="1:15" x14ac:dyDescent="0.25">
      <c r="A485" s="1">
        <v>41740</v>
      </c>
      <c r="B485">
        <v>498.5</v>
      </c>
      <c r="C485">
        <v>498.5</v>
      </c>
      <c r="D485">
        <v>498.5</v>
      </c>
      <c r="E485">
        <v>498.5</v>
      </c>
      <c r="F485">
        <v>-2.75</v>
      </c>
      <c r="I485">
        <v>16</v>
      </c>
      <c r="M485">
        <f t="shared" si="21"/>
        <v>196.25984251968504</v>
      </c>
      <c r="N485">
        <f t="shared" si="22"/>
        <v>2014</v>
      </c>
      <c r="O485">
        <f t="shared" si="23"/>
        <v>4</v>
      </c>
    </row>
    <row r="486" spans="1:15" x14ac:dyDescent="0.25">
      <c r="A486" s="1">
        <v>41743</v>
      </c>
      <c r="B486">
        <v>503</v>
      </c>
      <c r="C486">
        <v>503</v>
      </c>
      <c r="D486">
        <v>503</v>
      </c>
      <c r="E486">
        <v>503</v>
      </c>
      <c r="F486">
        <v>4.5</v>
      </c>
      <c r="I486">
        <v>16</v>
      </c>
      <c r="M486">
        <f t="shared" si="21"/>
        <v>198.03149606299212</v>
      </c>
      <c r="N486">
        <f t="shared" si="22"/>
        <v>2014</v>
      </c>
      <c r="O486">
        <f t="shared" si="23"/>
        <v>4</v>
      </c>
    </row>
    <row r="487" spans="1:15" x14ac:dyDescent="0.25">
      <c r="A487" s="1">
        <v>41744</v>
      </c>
      <c r="B487">
        <v>503.75</v>
      </c>
      <c r="C487">
        <v>503.75</v>
      </c>
      <c r="D487">
        <v>503.75</v>
      </c>
      <c r="E487">
        <v>503.75</v>
      </c>
      <c r="F487">
        <v>0.75</v>
      </c>
      <c r="I487">
        <v>16</v>
      </c>
      <c r="M487">
        <f t="shared" si="21"/>
        <v>198.32677165354332</v>
      </c>
      <c r="N487">
        <f t="shared" si="22"/>
        <v>2014</v>
      </c>
      <c r="O487">
        <f t="shared" si="23"/>
        <v>4</v>
      </c>
    </row>
    <row r="488" spans="1:15" x14ac:dyDescent="0.25">
      <c r="A488" s="1">
        <v>41745</v>
      </c>
      <c r="B488">
        <v>497.5</v>
      </c>
      <c r="C488">
        <v>497.5</v>
      </c>
      <c r="D488">
        <v>497.5</v>
      </c>
      <c r="E488">
        <v>497.5</v>
      </c>
      <c r="F488">
        <v>-6.25</v>
      </c>
      <c r="I488">
        <v>16</v>
      </c>
      <c r="M488">
        <f t="shared" si="21"/>
        <v>195.86614173228347</v>
      </c>
      <c r="N488">
        <f t="shared" si="22"/>
        <v>2014</v>
      </c>
      <c r="O488">
        <f t="shared" si="23"/>
        <v>4</v>
      </c>
    </row>
    <row r="489" spans="1:15" x14ac:dyDescent="0.25">
      <c r="A489" s="1">
        <v>41746</v>
      </c>
      <c r="B489">
        <v>494.75</v>
      </c>
      <c r="C489">
        <v>494.75</v>
      </c>
      <c r="D489">
        <v>494.75</v>
      </c>
      <c r="E489">
        <v>494.75</v>
      </c>
      <c r="F489">
        <v>-2.75</v>
      </c>
      <c r="I489">
        <v>16</v>
      </c>
      <c r="M489">
        <f t="shared" si="21"/>
        <v>194.78346456692913</v>
      </c>
      <c r="N489">
        <f t="shared" si="22"/>
        <v>2014</v>
      </c>
      <c r="O489">
        <f t="shared" si="23"/>
        <v>4</v>
      </c>
    </row>
    <row r="490" spans="1:15" x14ac:dyDescent="0.25">
      <c r="A490" s="1">
        <v>41750</v>
      </c>
      <c r="B490">
        <v>488.5</v>
      </c>
      <c r="C490">
        <v>488.5</v>
      </c>
      <c r="D490">
        <v>488.5</v>
      </c>
      <c r="E490">
        <v>488.5</v>
      </c>
      <c r="I490">
        <v>16</v>
      </c>
      <c r="M490">
        <f t="shared" si="21"/>
        <v>192.3228346456693</v>
      </c>
      <c r="N490">
        <f t="shared" si="22"/>
        <v>2014</v>
      </c>
      <c r="O490">
        <f t="shared" si="23"/>
        <v>4</v>
      </c>
    </row>
    <row r="491" spans="1:15" x14ac:dyDescent="0.25">
      <c r="A491" s="1">
        <v>41751</v>
      </c>
      <c r="B491">
        <v>496.25</v>
      </c>
      <c r="C491">
        <v>496.25</v>
      </c>
      <c r="D491">
        <v>496.25</v>
      </c>
      <c r="E491">
        <v>496.25</v>
      </c>
      <c r="F491">
        <v>7.75</v>
      </c>
      <c r="I491">
        <v>16</v>
      </c>
      <c r="M491">
        <f t="shared" si="21"/>
        <v>195.3740157480315</v>
      </c>
      <c r="N491">
        <f t="shared" si="22"/>
        <v>2014</v>
      </c>
      <c r="O491">
        <f t="shared" si="23"/>
        <v>4</v>
      </c>
    </row>
    <row r="492" spans="1:15" x14ac:dyDescent="0.25">
      <c r="A492" s="1">
        <v>41752</v>
      </c>
      <c r="B492">
        <v>502</v>
      </c>
      <c r="C492">
        <v>502</v>
      </c>
      <c r="D492">
        <v>502</v>
      </c>
      <c r="E492">
        <v>503.5</v>
      </c>
      <c r="F492">
        <v>7.25</v>
      </c>
      <c r="G492">
        <v>502</v>
      </c>
      <c r="H492">
        <v>1</v>
      </c>
      <c r="I492">
        <v>16</v>
      </c>
      <c r="M492">
        <f t="shared" si="21"/>
        <v>198.22834645669292</v>
      </c>
      <c r="N492">
        <f t="shared" si="22"/>
        <v>2014</v>
      </c>
      <c r="O492">
        <f t="shared" si="23"/>
        <v>4</v>
      </c>
    </row>
    <row r="493" spans="1:15" x14ac:dyDescent="0.25">
      <c r="A493" s="1">
        <v>41753</v>
      </c>
      <c r="B493">
        <v>24.75</v>
      </c>
      <c r="C493">
        <v>24.8</v>
      </c>
      <c r="D493">
        <v>24.6</v>
      </c>
      <c r="E493">
        <v>501.25</v>
      </c>
      <c r="F493">
        <v>-2.25</v>
      </c>
      <c r="G493">
        <v>24.71</v>
      </c>
      <c r="H493">
        <v>190</v>
      </c>
      <c r="I493">
        <v>16</v>
      </c>
      <c r="M493">
        <f t="shared" si="21"/>
        <v>197.34251968503938</v>
      </c>
      <c r="N493">
        <f t="shared" si="22"/>
        <v>2014</v>
      </c>
      <c r="O493">
        <f t="shared" si="23"/>
        <v>4</v>
      </c>
    </row>
    <row r="494" spans="1:15" x14ac:dyDescent="0.25">
      <c r="A494" s="1">
        <v>41754</v>
      </c>
      <c r="B494">
        <v>507</v>
      </c>
      <c r="C494">
        <v>507</v>
      </c>
      <c r="D494">
        <v>507</v>
      </c>
      <c r="E494">
        <v>507</v>
      </c>
      <c r="F494">
        <v>5.75</v>
      </c>
      <c r="H494">
        <v>4</v>
      </c>
      <c r="I494">
        <v>16</v>
      </c>
      <c r="M494">
        <f t="shared" si="21"/>
        <v>199.60629921259843</v>
      </c>
      <c r="N494">
        <f t="shared" si="22"/>
        <v>2014</v>
      </c>
      <c r="O494">
        <f t="shared" si="23"/>
        <v>4</v>
      </c>
    </row>
    <row r="495" spans="1:15" x14ac:dyDescent="0.25">
      <c r="A495" s="1">
        <v>41757</v>
      </c>
      <c r="B495">
        <v>502.5</v>
      </c>
      <c r="C495">
        <v>502.5</v>
      </c>
      <c r="D495">
        <v>502.5</v>
      </c>
      <c r="E495">
        <v>507.75</v>
      </c>
      <c r="F495">
        <v>0.75</v>
      </c>
      <c r="G495">
        <v>502.5</v>
      </c>
      <c r="H495">
        <v>1</v>
      </c>
      <c r="I495">
        <v>12</v>
      </c>
      <c r="M495">
        <f t="shared" si="21"/>
        <v>199.9015748031496</v>
      </c>
      <c r="N495">
        <f t="shared" si="22"/>
        <v>2014</v>
      </c>
      <c r="O495">
        <f t="shared" si="23"/>
        <v>4</v>
      </c>
    </row>
    <row r="496" spans="1:15" x14ac:dyDescent="0.25">
      <c r="A496" s="1">
        <v>41758</v>
      </c>
      <c r="B496">
        <v>507.5</v>
      </c>
      <c r="C496">
        <v>507.5</v>
      </c>
      <c r="D496">
        <v>507.5</v>
      </c>
      <c r="E496">
        <v>521.5</v>
      </c>
      <c r="F496">
        <v>7.75</v>
      </c>
      <c r="G496">
        <v>507.5</v>
      </c>
      <c r="H496">
        <v>3</v>
      </c>
      <c r="I496">
        <v>6</v>
      </c>
      <c r="M496">
        <f t="shared" si="21"/>
        <v>205.31496062992127</v>
      </c>
      <c r="N496">
        <f t="shared" si="22"/>
        <v>2014</v>
      </c>
      <c r="O496">
        <f t="shared" si="23"/>
        <v>4</v>
      </c>
    </row>
    <row r="497" spans="1:15" x14ac:dyDescent="0.25">
      <c r="A497" s="1">
        <v>41759</v>
      </c>
      <c r="B497">
        <v>514.25</v>
      </c>
      <c r="C497">
        <v>514.25</v>
      </c>
      <c r="D497">
        <v>514.25</v>
      </c>
      <c r="E497">
        <v>519</v>
      </c>
      <c r="F497">
        <v>-2.5</v>
      </c>
      <c r="G497">
        <v>514.25</v>
      </c>
      <c r="H497">
        <v>1</v>
      </c>
      <c r="I497">
        <v>6</v>
      </c>
      <c r="M497">
        <f t="shared" si="21"/>
        <v>204.33070866141736</v>
      </c>
      <c r="N497">
        <f t="shared" si="22"/>
        <v>2014</v>
      </c>
      <c r="O497">
        <f t="shared" si="23"/>
        <v>4</v>
      </c>
    </row>
    <row r="498" spans="1:15" x14ac:dyDescent="0.25">
      <c r="A498" s="1">
        <v>41760</v>
      </c>
      <c r="B498">
        <v>505.75</v>
      </c>
      <c r="C498">
        <v>505.75</v>
      </c>
      <c r="D498">
        <v>505.75</v>
      </c>
      <c r="E498">
        <v>507</v>
      </c>
      <c r="F498">
        <v>-12</v>
      </c>
      <c r="G498">
        <v>505.75</v>
      </c>
      <c r="H498">
        <v>1</v>
      </c>
      <c r="I498">
        <v>5</v>
      </c>
      <c r="M498">
        <f t="shared" si="21"/>
        <v>199.60629921259843</v>
      </c>
      <c r="N498">
        <f t="shared" si="22"/>
        <v>2014</v>
      </c>
      <c r="O498">
        <f t="shared" si="23"/>
        <v>5</v>
      </c>
    </row>
    <row r="499" spans="1:15" x14ac:dyDescent="0.25">
      <c r="A499" s="1">
        <v>41761</v>
      </c>
      <c r="B499">
        <v>505.5</v>
      </c>
      <c r="C499">
        <v>505.5</v>
      </c>
      <c r="D499">
        <v>497.25</v>
      </c>
      <c r="E499">
        <v>499.5</v>
      </c>
      <c r="F499">
        <v>-7.5</v>
      </c>
      <c r="G499">
        <v>502.75</v>
      </c>
      <c r="H499">
        <v>3</v>
      </c>
      <c r="I499">
        <v>4</v>
      </c>
      <c r="M499">
        <f t="shared" si="21"/>
        <v>196.65354330708661</v>
      </c>
      <c r="N499">
        <f t="shared" si="22"/>
        <v>2014</v>
      </c>
      <c r="O499">
        <f t="shared" si="23"/>
        <v>5</v>
      </c>
    </row>
    <row r="500" spans="1:15" x14ac:dyDescent="0.25">
      <c r="A500" s="1">
        <v>41764</v>
      </c>
      <c r="B500">
        <v>508</v>
      </c>
      <c r="C500">
        <v>508</v>
      </c>
      <c r="D500">
        <v>508</v>
      </c>
      <c r="E500">
        <v>508</v>
      </c>
      <c r="F500">
        <v>8.5</v>
      </c>
      <c r="I500">
        <v>5</v>
      </c>
      <c r="M500">
        <f t="shared" si="21"/>
        <v>200</v>
      </c>
      <c r="N500">
        <f t="shared" si="22"/>
        <v>2014</v>
      </c>
      <c r="O500">
        <f t="shared" si="23"/>
        <v>5</v>
      </c>
    </row>
    <row r="501" spans="1:15" x14ac:dyDescent="0.25">
      <c r="A501" s="1">
        <v>41765</v>
      </c>
      <c r="B501">
        <v>517.5</v>
      </c>
      <c r="C501">
        <v>517.5</v>
      </c>
      <c r="D501">
        <v>517.5</v>
      </c>
      <c r="E501">
        <v>517.5</v>
      </c>
      <c r="F501">
        <v>9.5</v>
      </c>
      <c r="I501">
        <v>5</v>
      </c>
      <c r="M501">
        <f t="shared" si="21"/>
        <v>203.74015748031496</v>
      </c>
      <c r="N501">
        <f t="shared" si="22"/>
        <v>2014</v>
      </c>
      <c r="O501">
        <f t="shared" si="23"/>
        <v>5</v>
      </c>
    </row>
    <row r="502" spans="1:15" x14ac:dyDescent="0.25">
      <c r="A502" s="1">
        <v>41766</v>
      </c>
      <c r="B502">
        <v>514</v>
      </c>
      <c r="C502">
        <v>514</v>
      </c>
      <c r="D502">
        <v>514</v>
      </c>
      <c r="E502">
        <v>514</v>
      </c>
      <c r="F502">
        <v>-3.5</v>
      </c>
      <c r="I502">
        <v>5</v>
      </c>
      <c r="M502">
        <f t="shared" si="21"/>
        <v>202.36220472440945</v>
      </c>
      <c r="N502">
        <f t="shared" si="22"/>
        <v>2014</v>
      </c>
      <c r="O502">
        <f t="shared" si="23"/>
        <v>5</v>
      </c>
    </row>
    <row r="503" spans="1:15" x14ac:dyDescent="0.25">
      <c r="A503" s="1">
        <v>41767</v>
      </c>
      <c r="B503">
        <v>24.5</v>
      </c>
      <c r="C503">
        <v>24.5</v>
      </c>
      <c r="D503">
        <v>24.4</v>
      </c>
      <c r="E503">
        <v>516.5</v>
      </c>
      <c r="F503">
        <v>2.5</v>
      </c>
      <c r="G503">
        <v>24.46</v>
      </c>
      <c r="H503">
        <v>80</v>
      </c>
      <c r="I503">
        <v>5</v>
      </c>
      <c r="M503">
        <f t="shared" si="21"/>
        <v>203.34645669291339</v>
      </c>
      <c r="N503">
        <f t="shared" si="22"/>
        <v>2014</v>
      </c>
      <c r="O503">
        <f t="shared" si="23"/>
        <v>5</v>
      </c>
    </row>
    <row r="504" spans="1:15" x14ac:dyDescent="0.25">
      <c r="A504" s="1">
        <v>41768</v>
      </c>
      <c r="B504">
        <v>507.5</v>
      </c>
      <c r="C504">
        <v>507.5</v>
      </c>
      <c r="D504">
        <v>507.5</v>
      </c>
      <c r="E504">
        <v>507.5</v>
      </c>
      <c r="F504">
        <v>-9</v>
      </c>
      <c r="I504">
        <v>5</v>
      </c>
      <c r="M504">
        <f t="shared" si="21"/>
        <v>199.8031496062992</v>
      </c>
      <c r="N504">
        <f t="shared" si="22"/>
        <v>2014</v>
      </c>
      <c r="O504">
        <f t="shared" si="23"/>
        <v>5</v>
      </c>
    </row>
    <row r="505" spans="1:15" x14ac:dyDescent="0.25">
      <c r="A505" s="1">
        <v>41771</v>
      </c>
      <c r="B505">
        <v>499.5</v>
      </c>
      <c r="C505">
        <v>499.5</v>
      </c>
      <c r="D505">
        <v>499.5</v>
      </c>
      <c r="E505">
        <v>499.5</v>
      </c>
      <c r="F505">
        <v>-8</v>
      </c>
      <c r="I505">
        <v>5</v>
      </c>
      <c r="M505">
        <f t="shared" si="21"/>
        <v>196.65354330708661</v>
      </c>
      <c r="N505">
        <f t="shared" si="22"/>
        <v>2014</v>
      </c>
      <c r="O505">
        <f t="shared" si="23"/>
        <v>5</v>
      </c>
    </row>
    <row r="506" spans="1:15" x14ac:dyDescent="0.25">
      <c r="A506" s="1">
        <v>41772</v>
      </c>
      <c r="B506">
        <v>500.75</v>
      </c>
      <c r="C506">
        <v>500.75</v>
      </c>
      <c r="D506">
        <v>500.75</v>
      </c>
      <c r="E506">
        <v>502.75</v>
      </c>
      <c r="F506">
        <v>3.25</v>
      </c>
      <c r="G506">
        <v>500.75</v>
      </c>
      <c r="H506">
        <v>1</v>
      </c>
      <c r="I506">
        <v>5</v>
      </c>
      <c r="M506">
        <f t="shared" si="21"/>
        <v>197.93307086614172</v>
      </c>
      <c r="N506">
        <f t="shared" si="22"/>
        <v>2014</v>
      </c>
      <c r="O506">
        <f t="shared" si="23"/>
        <v>5</v>
      </c>
    </row>
    <row r="507" spans="1:15" x14ac:dyDescent="0.25">
      <c r="A507" s="1">
        <v>41773</v>
      </c>
      <c r="B507">
        <v>502.5</v>
      </c>
      <c r="C507">
        <v>502.5</v>
      </c>
      <c r="D507">
        <v>495</v>
      </c>
      <c r="E507">
        <v>495.5</v>
      </c>
      <c r="F507">
        <v>-7.25</v>
      </c>
      <c r="G507">
        <v>498.33300000000003</v>
      </c>
      <c r="H507">
        <v>9</v>
      </c>
      <c r="I507">
        <v>6</v>
      </c>
      <c r="M507">
        <f t="shared" si="21"/>
        <v>195.07874015748033</v>
      </c>
      <c r="N507">
        <f t="shared" si="22"/>
        <v>2014</v>
      </c>
      <c r="O507">
        <f t="shared" si="23"/>
        <v>5</v>
      </c>
    </row>
    <row r="508" spans="1:15" x14ac:dyDescent="0.25">
      <c r="A508" s="1">
        <v>41774</v>
      </c>
      <c r="B508">
        <v>484.25</v>
      </c>
      <c r="C508">
        <v>484.25</v>
      </c>
      <c r="D508">
        <v>484.25</v>
      </c>
      <c r="E508">
        <v>484.25</v>
      </c>
      <c r="F508">
        <v>-11.25</v>
      </c>
      <c r="I508">
        <v>5</v>
      </c>
      <c r="M508">
        <f t="shared" si="21"/>
        <v>190.64960629921259</v>
      </c>
      <c r="N508">
        <f t="shared" si="22"/>
        <v>2014</v>
      </c>
      <c r="O508">
        <f t="shared" si="23"/>
        <v>5</v>
      </c>
    </row>
    <row r="509" spans="1:15" x14ac:dyDescent="0.25">
      <c r="A509" s="1">
        <v>41775</v>
      </c>
      <c r="B509">
        <v>486</v>
      </c>
      <c r="C509">
        <v>486</v>
      </c>
      <c r="D509">
        <v>486</v>
      </c>
      <c r="E509">
        <v>483.5</v>
      </c>
      <c r="F509">
        <v>-0.75</v>
      </c>
      <c r="G509">
        <v>486</v>
      </c>
      <c r="H509">
        <v>1</v>
      </c>
      <c r="I509">
        <v>5</v>
      </c>
      <c r="M509">
        <f t="shared" si="21"/>
        <v>190.35433070866142</v>
      </c>
      <c r="N509">
        <f t="shared" si="22"/>
        <v>2014</v>
      </c>
      <c r="O509">
        <f t="shared" si="23"/>
        <v>5</v>
      </c>
    </row>
    <row r="510" spans="1:15" x14ac:dyDescent="0.25">
      <c r="A510" s="1">
        <v>41778</v>
      </c>
      <c r="B510">
        <v>481.5</v>
      </c>
      <c r="C510">
        <v>481.5</v>
      </c>
      <c r="D510">
        <v>481.5</v>
      </c>
      <c r="E510">
        <v>477.25</v>
      </c>
      <c r="F510">
        <v>-6.25</v>
      </c>
      <c r="G510">
        <v>481.5</v>
      </c>
      <c r="H510">
        <v>1</v>
      </c>
      <c r="I510">
        <v>6</v>
      </c>
      <c r="M510">
        <f t="shared" si="21"/>
        <v>187.89370078740157</v>
      </c>
      <c r="N510">
        <f t="shared" si="22"/>
        <v>2014</v>
      </c>
      <c r="O510">
        <f t="shared" si="23"/>
        <v>5</v>
      </c>
    </row>
    <row r="511" spans="1:15" x14ac:dyDescent="0.25">
      <c r="A511" s="1">
        <v>41779</v>
      </c>
      <c r="B511">
        <v>473.5</v>
      </c>
      <c r="C511">
        <v>473.5</v>
      </c>
      <c r="D511">
        <v>473.5</v>
      </c>
      <c r="E511">
        <v>473.5</v>
      </c>
      <c r="F511">
        <v>-3.75</v>
      </c>
      <c r="I511">
        <v>7</v>
      </c>
      <c r="M511">
        <f t="shared" si="21"/>
        <v>186.41732283464566</v>
      </c>
      <c r="N511">
        <f t="shared" si="22"/>
        <v>2014</v>
      </c>
      <c r="O511">
        <f t="shared" si="23"/>
        <v>5</v>
      </c>
    </row>
    <row r="512" spans="1:15" x14ac:dyDescent="0.25">
      <c r="A512" s="1">
        <v>41780</v>
      </c>
      <c r="B512">
        <v>472.5</v>
      </c>
      <c r="C512">
        <v>472.5</v>
      </c>
      <c r="D512">
        <v>472.5</v>
      </c>
      <c r="E512">
        <v>474.5</v>
      </c>
      <c r="F512">
        <v>1</v>
      </c>
      <c r="G512">
        <v>472.5</v>
      </c>
      <c r="H512">
        <v>1</v>
      </c>
      <c r="I512">
        <v>7</v>
      </c>
      <c r="M512">
        <f t="shared" si="21"/>
        <v>186.81102362204723</v>
      </c>
      <c r="N512">
        <f t="shared" si="22"/>
        <v>2014</v>
      </c>
      <c r="O512">
        <f t="shared" si="23"/>
        <v>5</v>
      </c>
    </row>
    <row r="513" spans="1:15" x14ac:dyDescent="0.25">
      <c r="A513" s="1">
        <v>41781</v>
      </c>
      <c r="B513">
        <v>476.75</v>
      </c>
      <c r="C513">
        <v>476.75</v>
      </c>
      <c r="D513">
        <v>476.75</v>
      </c>
      <c r="E513">
        <v>476.75</v>
      </c>
      <c r="F513">
        <v>2.25</v>
      </c>
      <c r="I513">
        <v>6</v>
      </c>
      <c r="M513">
        <f t="shared" si="21"/>
        <v>187.6968503937008</v>
      </c>
      <c r="N513">
        <f t="shared" si="22"/>
        <v>2014</v>
      </c>
      <c r="O513">
        <f t="shared" si="23"/>
        <v>5</v>
      </c>
    </row>
    <row r="514" spans="1:15" x14ac:dyDescent="0.25">
      <c r="A514" s="1">
        <v>41782</v>
      </c>
      <c r="B514">
        <v>478</v>
      </c>
      <c r="C514">
        <v>478</v>
      </c>
      <c r="D514">
        <v>478</v>
      </c>
      <c r="E514">
        <v>478</v>
      </c>
      <c r="F514">
        <v>1.25</v>
      </c>
      <c r="I514">
        <v>6</v>
      </c>
      <c r="M514">
        <f t="shared" ref="M514:M577" si="24">E514/100*5000/127</f>
        <v>188.18897637795277</v>
      </c>
      <c r="N514">
        <f t="shared" ref="N514:N577" si="25">YEAR(A514)</f>
        <v>2014</v>
      </c>
      <c r="O514">
        <f t="shared" ref="O514:O577" si="26">MONTH(A514)</f>
        <v>5</v>
      </c>
    </row>
    <row r="515" spans="1:15" x14ac:dyDescent="0.25">
      <c r="A515" s="1">
        <v>41785</v>
      </c>
      <c r="B515">
        <v>478</v>
      </c>
      <c r="C515">
        <v>478</v>
      </c>
      <c r="D515">
        <v>478</v>
      </c>
      <c r="E515">
        <v>478</v>
      </c>
      <c r="F515">
        <v>0</v>
      </c>
      <c r="I515">
        <v>6</v>
      </c>
      <c r="M515">
        <f t="shared" si="24"/>
        <v>188.18897637795277</v>
      </c>
      <c r="N515">
        <f t="shared" si="25"/>
        <v>2014</v>
      </c>
      <c r="O515">
        <f t="shared" si="26"/>
        <v>5</v>
      </c>
    </row>
    <row r="516" spans="1:15" x14ac:dyDescent="0.25">
      <c r="A516" s="1">
        <v>41786</v>
      </c>
      <c r="B516">
        <v>469.75</v>
      </c>
      <c r="C516">
        <v>469.75</v>
      </c>
      <c r="D516">
        <v>469.75</v>
      </c>
      <c r="E516">
        <v>469.75</v>
      </c>
      <c r="F516">
        <v>-8.25</v>
      </c>
      <c r="I516">
        <v>6</v>
      </c>
      <c r="M516">
        <f t="shared" si="24"/>
        <v>184.94094488188978</v>
      </c>
      <c r="N516">
        <f t="shared" si="25"/>
        <v>2014</v>
      </c>
      <c r="O516">
        <f t="shared" si="26"/>
        <v>5</v>
      </c>
    </row>
    <row r="517" spans="1:15" x14ac:dyDescent="0.25">
      <c r="A517" s="1">
        <v>41787</v>
      </c>
      <c r="B517">
        <v>472.5</v>
      </c>
      <c r="C517">
        <v>472.5</v>
      </c>
      <c r="D517">
        <v>472.5</v>
      </c>
      <c r="E517">
        <v>472.5</v>
      </c>
      <c r="F517">
        <v>2.75</v>
      </c>
      <c r="I517">
        <v>6</v>
      </c>
      <c r="M517">
        <f t="shared" si="24"/>
        <v>186.02362204724409</v>
      </c>
      <c r="N517">
        <f t="shared" si="25"/>
        <v>2014</v>
      </c>
      <c r="O517">
        <f t="shared" si="26"/>
        <v>5</v>
      </c>
    </row>
    <row r="518" spans="1:15" x14ac:dyDescent="0.25">
      <c r="A518" s="1">
        <v>41788</v>
      </c>
      <c r="B518">
        <v>469.5</v>
      </c>
      <c r="C518">
        <v>469.5</v>
      </c>
      <c r="D518">
        <v>469.5</v>
      </c>
      <c r="E518">
        <v>469.5</v>
      </c>
      <c r="F518">
        <v>-3</v>
      </c>
      <c r="I518">
        <v>6</v>
      </c>
      <c r="M518">
        <f t="shared" si="24"/>
        <v>184.84251968503938</v>
      </c>
      <c r="N518">
        <f t="shared" si="25"/>
        <v>2014</v>
      </c>
      <c r="O518">
        <f t="shared" si="26"/>
        <v>5</v>
      </c>
    </row>
    <row r="519" spans="1:15" x14ac:dyDescent="0.25">
      <c r="A519" s="1">
        <v>41789</v>
      </c>
      <c r="B519">
        <v>465.75</v>
      </c>
      <c r="C519">
        <v>465.75</v>
      </c>
      <c r="D519">
        <v>465.75</v>
      </c>
      <c r="E519">
        <v>465.75</v>
      </c>
      <c r="F519">
        <v>-3.75</v>
      </c>
      <c r="I519">
        <v>6</v>
      </c>
      <c r="M519">
        <f t="shared" si="24"/>
        <v>183.36614173228347</v>
      </c>
      <c r="N519">
        <f t="shared" si="25"/>
        <v>2014</v>
      </c>
      <c r="O519">
        <f t="shared" si="26"/>
        <v>5</v>
      </c>
    </row>
    <row r="520" spans="1:15" x14ac:dyDescent="0.25">
      <c r="A520" s="1">
        <v>41792</v>
      </c>
      <c r="B520">
        <v>461.25</v>
      </c>
      <c r="C520">
        <v>461.25</v>
      </c>
      <c r="D520">
        <v>461.25</v>
      </c>
      <c r="E520">
        <v>465.5</v>
      </c>
      <c r="F520">
        <v>-0.25</v>
      </c>
      <c r="G520">
        <v>461.25</v>
      </c>
      <c r="H520">
        <v>1</v>
      </c>
      <c r="I520">
        <v>6</v>
      </c>
      <c r="M520">
        <f t="shared" si="24"/>
        <v>183.26771653543307</v>
      </c>
      <c r="N520">
        <f t="shared" si="25"/>
        <v>2014</v>
      </c>
      <c r="O520">
        <f t="shared" si="26"/>
        <v>6</v>
      </c>
    </row>
    <row r="521" spans="1:15" x14ac:dyDescent="0.25">
      <c r="A521" s="1">
        <v>41793</v>
      </c>
      <c r="B521">
        <v>17.45</v>
      </c>
      <c r="C521">
        <v>17.54</v>
      </c>
      <c r="D521">
        <v>17.12</v>
      </c>
      <c r="E521">
        <v>458.25</v>
      </c>
      <c r="F521">
        <v>-7.25</v>
      </c>
      <c r="G521">
        <v>17.309999999999999</v>
      </c>
      <c r="H521">
        <v>62487</v>
      </c>
      <c r="I521">
        <v>5</v>
      </c>
      <c r="J521">
        <v>919</v>
      </c>
      <c r="K521">
        <v>713</v>
      </c>
      <c r="M521">
        <f t="shared" si="24"/>
        <v>180.41338582677162</v>
      </c>
      <c r="N521">
        <f t="shared" si="25"/>
        <v>2014</v>
      </c>
      <c r="O521">
        <f t="shared" si="26"/>
        <v>6</v>
      </c>
    </row>
    <row r="522" spans="1:15" x14ac:dyDescent="0.25">
      <c r="A522" s="1">
        <v>41794</v>
      </c>
      <c r="B522">
        <v>456.25</v>
      </c>
      <c r="C522">
        <v>456.25</v>
      </c>
      <c r="D522">
        <v>456.25</v>
      </c>
      <c r="E522">
        <v>456.25</v>
      </c>
      <c r="F522">
        <v>-2</v>
      </c>
      <c r="I522">
        <v>5</v>
      </c>
      <c r="M522">
        <f t="shared" si="24"/>
        <v>179.6259842519685</v>
      </c>
      <c r="N522">
        <f t="shared" si="25"/>
        <v>2014</v>
      </c>
      <c r="O522">
        <f t="shared" si="26"/>
        <v>6</v>
      </c>
    </row>
    <row r="523" spans="1:15" x14ac:dyDescent="0.25">
      <c r="A523" s="1">
        <v>41795</v>
      </c>
      <c r="B523">
        <v>449</v>
      </c>
      <c r="C523">
        <v>449</v>
      </c>
      <c r="D523">
        <v>449</v>
      </c>
      <c r="E523">
        <v>449</v>
      </c>
      <c r="F523">
        <v>-7.25</v>
      </c>
      <c r="I523">
        <v>5</v>
      </c>
      <c r="M523">
        <f t="shared" si="24"/>
        <v>176.77165354330708</v>
      </c>
      <c r="N523">
        <f t="shared" si="25"/>
        <v>2014</v>
      </c>
      <c r="O523">
        <f t="shared" si="26"/>
        <v>6</v>
      </c>
    </row>
    <row r="524" spans="1:15" x14ac:dyDescent="0.25">
      <c r="A524" s="1">
        <v>41796</v>
      </c>
      <c r="B524">
        <v>459</v>
      </c>
      <c r="C524">
        <v>459</v>
      </c>
      <c r="D524">
        <v>459</v>
      </c>
      <c r="E524">
        <v>459</v>
      </c>
      <c r="F524">
        <v>10</v>
      </c>
      <c r="I524">
        <v>5</v>
      </c>
      <c r="M524">
        <f t="shared" si="24"/>
        <v>180.70866141732284</v>
      </c>
      <c r="N524">
        <f t="shared" si="25"/>
        <v>2014</v>
      </c>
      <c r="O524">
        <f t="shared" si="26"/>
        <v>6</v>
      </c>
    </row>
    <row r="525" spans="1:15" x14ac:dyDescent="0.25">
      <c r="A525" s="1">
        <v>41799</v>
      </c>
      <c r="B525">
        <v>446.75</v>
      </c>
      <c r="C525">
        <v>446.75</v>
      </c>
      <c r="D525">
        <v>446.75</v>
      </c>
      <c r="E525">
        <v>451</v>
      </c>
      <c r="F525">
        <v>-8</v>
      </c>
      <c r="G525">
        <v>446.75</v>
      </c>
      <c r="H525">
        <v>1</v>
      </c>
      <c r="I525">
        <v>5</v>
      </c>
      <c r="M525">
        <f t="shared" si="24"/>
        <v>177.55905511811022</v>
      </c>
      <c r="N525">
        <f t="shared" si="25"/>
        <v>2014</v>
      </c>
      <c r="O525">
        <f t="shared" si="26"/>
        <v>6</v>
      </c>
    </row>
    <row r="526" spans="1:15" x14ac:dyDescent="0.25">
      <c r="A526" s="1">
        <v>41800</v>
      </c>
      <c r="B526">
        <v>445.5</v>
      </c>
      <c r="C526">
        <v>445.5</v>
      </c>
      <c r="D526">
        <v>445.5</v>
      </c>
      <c r="E526">
        <v>445.5</v>
      </c>
      <c r="F526">
        <v>-5.5</v>
      </c>
      <c r="I526">
        <v>4</v>
      </c>
      <c r="M526">
        <f t="shared" si="24"/>
        <v>175.39370078740157</v>
      </c>
      <c r="N526">
        <f t="shared" si="25"/>
        <v>2014</v>
      </c>
      <c r="O526">
        <f t="shared" si="26"/>
        <v>6</v>
      </c>
    </row>
    <row r="527" spans="1:15" x14ac:dyDescent="0.25">
      <c r="A527" s="1">
        <v>41801</v>
      </c>
      <c r="B527">
        <v>441</v>
      </c>
      <c r="C527">
        <v>441</v>
      </c>
      <c r="D527">
        <v>441</v>
      </c>
      <c r="E527">
        <v>441</v>
      </c>
      <c r="F527">
        <v>-4.5</v>
      </c>
      <c r="I527">
        <v>4</v>
      </c>
      <c r="M527">
        <f t="shared" si="24"/>
        <v>173.62204724409449</v>
      </c>
      <c r="N527">
        <f t="shared" si="25"/>
        <v>2014</v>
      </c>
      <c r="O527">
        <f t="shared" si="26"/>
        <v>6</v>
      </c>
    </row>
    <row r="528" spans="1:15" x14ac:dyDescent="0.25">
      <c r="A528" s="1">
        <v>41802</v>
      </c>
      <c r="B528">
        <v>444</v>
      </c>
      <c r="C528">
        <v>444</v>
      </c>
      <c r="D528">
        <v>444</v>
      </c>
      <c r="E528">
        <v>444</v>
      </c>
      <c r="F528">
        <v>3</v>
      </c>
      <c r="I528">
        <v>4</v>
      </c>
      <c r="M528">
        <f t="shared" si="24"/>
        <v>174.80314960629923</v>
      </c>
      <c r="N528">
        <f t="shared" si="25"/>
        <v>2014</v>
      </c>
      <c r="O528">
        <f t="shared" si="26"/>
        <v>6</v>
      </c>
    </row>
    <row r="529" spans="1:15" x14ac:dyDescent="0.25">
      <c r="A529" s="1">
        <v>41806</v>
      </c>
      <c r="B529">
        <v>441</v>
      </c>
      <c r="C529">
        <v>441</v>
      </c>
      <c r="D529">
        <v>441</v>
      </c>
      <c r="E529">
        <v>441</v>
      </c>
      <c r="F529">
        <v>-6</v>
      </c>
      <c r="I529">
        <v>4</v>
      </c>
      <c r="M529">
        <f t="shared" si="24"/>
        <v>173.62204724409449</v>
      </c>
      <c r="N529">
        <f t="shared" si="25"/>
        <v>2014</v>
      </c>
      <c r="O529">
        <f t="shared" si="26"/>
        <v>6</v>
      </c>
    </row>
    <row r="530" spans="1:15" x14ac:dyDescent="0.25">
      <c r="A530" s="1">
        <v>41807</v>
      </c>
      <c r="B530">
        <v>438.75</v>
      </c>
      <c r="C530">
        <v>438.75</v>
      </c>
      <c r="D530">
        <v>438.75</v>
      </c>
      <c r="E530">
        <v>438.75</v>
      </c>
      <c r="F530">
        <v>-2.25</v>
      </c>
      <c r="I530">
        <v>4</v>
      </c>
      <c r="M530">
        <f t="shared" si="24"/>
        <v>172.73622047244095</v>
      </c>
      <c r="N530">
        <f t="shared" si="25"/>
        <v>2014</v>
      </c>
      <c r="O530">
        <f t="shared" si="26"/>
        <v>6</v>
      </c>
    </row>
    <row r="531" spans="1:15" x14ac:dyDescent="0.25">
      <c r="A531" s="1">
        <v>41808</v>
      </c>
      <c r="B531">
        <v>441.5</v>
      </c>
      <c r="C531">
        <v>441.5</v>
      </c>
      <c r="D531">
        <v>441.5</v>
      </c>
      <c r="E531">
        <v>441.5</v>
      </c>
      <c r="F531">
        <v>2.75</v>
      </c>
      <c r="I531">
        <v>4</v>
      </c>
      <c r="M531">
        <f t="shared" si="24"/>
        <v>173.81889763779529</v>
      </c>
      <c r="N531">
        <f t="shared" si="25"/>
        <v>2014</v>
      </c>
      <c r="O531">
        <f t="shared" si="26"/>
        <v>6</v>
      </c>
    </row>
    <row r="532" spans="1:15" x14ac:dyDescent="0.25">
      <c r="A532" s="1">
        <v>41809</v>
      </c>
      <c r="B532">
        <v>450.5</v>
      </c>
      <c r="C532">
        <v>450.5</v>
      </c>
      <c r="D532">
        <v>450.5</v>
      </c>
      <c r="E532">
        <v>450.5</v>
      </c>
      <c r="F532">
        <v>9</v>
      </c>
      <c r="I532">
        <v>4</v>
      </c>
      <c r="M532">
        <f t="shared" si="24"/>
        <v>177.36220472440945</v>
      </c>
      <c r="N532">
        <f t="shared" si="25"/>
        <v>2014</v>
      </c>
      <c r="O532">
        <f t="shared" si="26"/>
        <v>6</v>
      </c>
    </row>
    <row r="533" spans="1:15" x14ac:dyDescent="0.25">
      <c r="A533" s="1">
        <v>41810</v>
      </c>
      <c r="B533">
        <v>453.25</v>
      </c>
      <c r="C533">
        <v>453.25</v>
      </c>
      <c r="D533">
        <v>453.25</v>
      </c>
      <c r="E533">
        <v>453.25</v>
      </c>
      <c r="F533">
        <v>2.75</v>
      </c>
      <c r="I533">
        <v>4</v>
      </c>
      <c r="M533">
        <f t="shared" si="24"/>
        <v>178.44488188976379</v>
      </c>
      <c r="N533">
        <f t="shared" si="25"/>
        <v>2014</v>
      </c>
      <c r="O533">
        <f t="shared" si="26"/>
        <v>6</v>
      </c>
    </row>
    <row r="534" spans="1:15" x14ac:dyDescent="0.25">
      <c r="A534" s="1">
        <v>41813</v>
      </c>
      <c r="B534">
        <v>444.5</v>
      </c>
      <c r="C534">
        <v>444.5</v>
      </c>
      <c r="D534">
        <v>444.5</v>
      </c>
      <c r="E534">
        <v>444.5</v>
      </c>
      <c r="F534">
        <v>-8.75</v>
      </c>
      <c r="I534">
        <v>4</v>
      </c>
      <c r="M534">
        <f t="shared" si="24"/>
        <v>175</v>
      </c>
      <c r="N534">
        <f t="shared" si="25"/>
        <v>2014</v>
      </c>
      <c r="O534">
        <f t="shared" si="26"/>
        <v>6</v>
      </c>
    </row>
    <row r="535" spans="1:15" x14ac:dyDescent="0.25">
      <c r="A535" s="1">
        <v>41814</v>
      </c>
      <c r="B535">
        <v>443</v>
      </c>
      <c r="C535">
        <v>443</v>
      </c>
      <c r="D535">
        <v>443</v>
      </c>
      <c r="E535">
        <v>443</v>
      </c>
      <c r="F535">
        <v>-1.5</v>
      </c>
      <c r="I535">
        <v>4</v>
      </c>
      <c r="M535">
        <f t="shared" si="24"/>
        <v>174.40944881889763</v>
      </c>
      <c r="N535">
        <f t="shared" si="25"/>
        <v>2014</v>
      </c>
      <c r="O535">
        <f t="shared" si="26"/>
        <v>6</v>
      </c>
    </row>
    <row r="536" spans="1:15" x14ac:dyDescent="0.25">
      <c r="A536" s="1">
        <v>41815</v>
      </c>
      <c r="B536">
        <v>441</v>
      </c>
      <c r="C536">
        <v>441</v>
      </c>
      <c r="D536">
        <v>441</v>
      </c>
      <c r="E536">
        <v>441</v>
      </c>
      <c r="F536">
        <v>-2</v>
      </c>
      <c r="I536">
        <v>4</v>
      </c>
      <c r="M536">
        <f t="shared" si="24"/>
        <v>173.62204724409449</v>
      </c>
      <c r="N536">
        <f t="shared" si="25"/>
        <v>2014</v>
      </c>
      <c r="O536">
        <f t="shared" si="26"/>
        <v>6</v>
      </c>
    </row>
    <row r="537" spans="1:15" x14ac:dyDescent="0.25">
      <c r="A537" s="1">
        <v>41816</v>
      </c>
      <c r="B537">
        <v>442.75</v>
      </c>
      <c r="C537">
        <v>442.75</v>
      </c>
      <c r="D537">
        <v>442.75</v>
      </c>
      <c r="E537">
        <v>442.75</v>
      </c>
      <c r="F537">
        <v>1.75</v>
      </c>
      <c r="I537">
        <v>4</v>
      </c>
      <c r="M537">
        <f t="shared" si="24"/>
        <v>174.31102362204723</v>
      </c>
      <c r="N537">
        <f t="shared" si="25"/>
        <v>2014</v>
      </c>
      <c r="O537">
        <f t="shared" si="26"/>
        <v>6</v>
      </c>
    </row>
    <row r="538" spans="1:15" x14ac:dyDescent="0.25">
      <c r="A538" s="1">
        <v>41817</v>
      </c>
      <c r="B538">
        <v>440.5</v>
      </c>
      <c r="C538">
        <v>440.75</v>
      </c>
      <c r="D538">
        <v>440.5</v>
      </c>
      <c r="E538">
        <v>442.25</v>
      </c>
      <c r="F538">
        <v>3.25</v>
      </c>
      <c r="G538">
        <v>440.625</v>
      </c>
      <c r="H538">
        <v>6</v>
      </c>
      <c r="I538">
        <v>4</v>
      </c>
      <c r="M538">
        <f t="shared" si="24"/>
        <v>174.11417322834646</v>
      </c>
      <c r="N538">
        <f t="shared" si="25"/>
        <v>2014</v>
      </c>
      <c r="O538">
        <f t="shared" si="26"/>
        <v>6</v>
      </c>
    </row>
    <row r="539" spans="1:15" x14ac:dyDescent="0.25">
      <c r="A539" s="1">
        <v>41820</v>
      </c>
      <c r="B539">
        <v>433.25</v>
      </c>
      <c r="C539">
        <v>433.25</v>
      </c>
      <c r="D539">
        <v>433.25</v>
      </c>
      <c r="E539">
        <v>418.75</v>
      </c>
      <c r="F539">
        <v>-23.5</v>
      </c>
      <c r="G539">
        <v>433.25</v>
      </c>
      <c r="H539">
        <v>1</v>
      </c>
      <c r="I539">
        <v>10</v>
      </c>
      <c r="M539">
        <f t="shared" si="24"/>
        <v>164.86220472440945</v>
      </c>
      <c r="N539">
        <f t="shared" si="25"/>
        <v>2014</v>
      </c>
      <c r="O539">
        <f t="shared" si="26"/>
        <v>6</v>
      </c>
    </row>
    <row r="540" spans="1:15" x14ac:dyDescent="0.25">
      <c r="A540" s="1">
        <v>41821</v>
      </c>
      <c r="B540">
        <v>411.5</v>
      </c>
      <c r="C540">
        <v>411.5</v>
      </c>
      <c r="D540">
        <v>406</v>
      </c>
      <c r="E540">
        <v>416</v>
      </c>
      <c r="F540">
        <v>-2.75</v>
      </c>
      <c r="G540">
        <v>410.58300000000003</v>
      </c>
      <c r="H540">
        <v>6</v>
      </c>
      <c r="I540">
        <v>11</v>
      </c>
      <c r="M540">
        <f t="shared" si="24"/>
        <v>163.77952755905511</v>
      </c>
      <c r="N540">
        <f t="shared" si="25"/>
        <v>2014</v>
      </c>
      <c r="O540">
        <f t="shared" si="26"/>
        <v>7</v>
      </c>
    </row>
    <row r="541" spans="1:15" x14ac:dyDescent="0.25">
      <c r="A541" s="1">
        <v>41822</v>
      </c>
      <c r="B541">
        <v>412.25</v>
      </c>
      <c r="C541">
        <v>412.25</v>
      </c>
      <c r="D541">
        <v>412.25</v>
      </c>
      <c r="E541">
        <v>412.25</v>
      </c>
      <c r="F541">
        <v>-3.75</v>
      </c>
      <c r="I541">
        <v>11</v>
      </c>
      <c r="M541">
        <f t="shared" si="24"/>
        <v>162.30314960629917</v>
      </c>
      <c r="N541">
        <f t="shared" si="25"/>
        <v>2014</v>
      </c>
      <c r="O541">
        <f t="shared" si="26"/>
        <v>7</v>
      </c>
    </row>
    <row r="542" spans="1:15" x14ac:dyDescent="0.25">
      <c r="A542" s="1">
        <v>41823</v>
      </c>
      <c r="B542">
        <v>409.5</v>
      </c>
      <c r="C542">
        <v>409.5</v>
      </c>
      <c r="D542">
        <v>409.5</v>
      </c>
      <c r="E542">
        <v>409.5</v>
      </c>
      <c r="F542">
        <v>-2.75</v>
      </c>
      <c r="I542">
        <v>11</v>
      </c>
      <c r="M542">
        <f t="shared" si="24"/>
        <v>161.22047244094489</v>
      </c>
      <c r="N542">
        <f t="shared" si="25"/>
        <v>2014</v>
      </c>
      <c r="O542">
        <f t="shared" si="26"/>
        <v>7</v>
      </c>
    </row>
    <row r="543" spans="1:15" x14ac:dyDescent="0.25">
      <c r="A543" s="1">
        <v>41827</v>
      </c>
      <c r="B543">
        <v>400.5</v>
      </c>
      <c r="C543">
        <v>400.5</v>
      </c>
      <c r="D543">
        <v>400.5</v>
      </c>
      <c r="E543">
        <v>400.5</v>
      </c>
      <c r="I543">
        <v>11</v>
      </c>
      <c r="M543">
        <f t="shared" si="24"/>
        <v>157.6771653543307</v>
      </c>
      <c r="N543">
        <f t="shared" si="25"/>
        <v>2014</v>
      </c>
      <c r="O543">
        <f t="shared" si="26"/>
        <v>7</v>
      </c>
    </row>
    <row r="544" spans="1:15" x14ac:dyDescent="0.25">
      <c r="A544" s="1">
        <v>41828</v>
      </c>
      <c r="B544">
        <v>398.25</v>
      </c>
      <c r="C544">
        <v>398.25</v>
      </c>
      <c r="D544">
        <v>398.25</v>
      </c>
      <c r="E544">
        <v>398.25</v>
      </c>
      <c r="F544">
        <v>-2.25</v>
      </c>
      <c r="I544">
        <v>11</v>
      </c>
      <c r="M544">
        <f t="shared" si="24"/>
        <v>156.79133858267716</v>
      </c>
      <c r="N544">
        <f t="shared" si="25"/>
        <v>2014</v>
      </c>
      <c r="O544">
        <f t="shared" si="26"/>
        <v>7</v>
      </c>
    </row>
    <row r="545" spans="1:15" x14ac:dyDescent="0.25">
      <c r="A545" s="1">
        <v>41829</v>
      </c>
      <c r="B545">
        <v>391.25</v>
      </c>
      <c r="C545">
        <v>391.25</v>
      </c>
      <c r="D545">
        <v>391.25</v>
      </c>
      <c r="E545">
        <v>391.25</v>
      </c>
      <c r="F545">
        <v>-7</v>
      </c>
      <c r="I545">
        <v>11</v>
      </c>
      <c r="M545">
        <f t="shared" si="24"/>
        <v>154.03543307086613</v>
      </c>
      <c r="N545">
        <f t="shared" si="25"/>
        <v>2014</v>
      </c>
      <c r="O545">
        <f t="shared" si="26"/>
        <v>7</v>
      </c>
    </row>
    <row r="546" spans="1:15" x14ac:dyDescent="0.25">
      <c r="A546" s="1">
        <v>41830</v>
      </c>
      <c r="B546">
        <v>386.25</v>
      </c>
      <c r="C546">
        <v>386.25</v>
      </c>
      <c r="D546">
        <v>386.25</v>
      </c>
      <c r="E546">
        <v>386.25</v>
      </c>
      <c r="F546">
        <v>-5</v>
      </c>
      <c r="I546">
        <v>11</v>
      </c>
      <c r="M546">
        <f t="shared" si="24"/>
        <v>152.06692913385828</v>
      </c>
      <c r="N546">
        <f t="shared" si="25"/>
        <v>2014</v>
      </c>
      <c r="O546">
        <f t="shared" si="26"/>
        <v>7</v>
      </c>
    </row>
    <row r="547" spans="1:15" x14ac:dyDescent="0.25">
      <c r="A547" s="1">
        <v>41831</v>
      </c>
      <c r="B547">
        <v>378.25</v>
      </c>
      <c r="C547">
        <v>378.25</v>
      </c>
      <c r="D547">
        <v>378.25</v>
      </c>
      <c r="E547">
        <v>378.25</v>
      </c>
      <c r="F547">
        <v>-8</v>
      </c>
      <c r="I547">
        <v>11</v>
      </c>
      <c r="M547">
        <f t="shared" si="24"/>
        <v>148.91732283464566</v>
      </c>
      <c r="N547">
        <f t="shared" si="25"/>
        <v>2014</v>
      </c>
      <c r="O547">
        <f t="shared" si="26"/>
        <v>7</v>
      </c>
    </row>
    <row r="548" spans="1:15" x14ac:dyDescent="0.25">
      <c r="A548" s="1">
        <v>41834</v>
      </c>
      <c r="B548">
        <v>381.5</v>
      </c>
      <c r="C548">
        <v>381.5</v>
      </c>
      <c r="D548">
        <v>381.5</v>
      </c>
      <c r="E548">
        <v>381.5</v>
      </c>
      <c r="F548">
        <v>3.25</v>
      </c>
      <c r="I548">
        <v>11</v>
      </c>
      <c r="M548">
        <f t="shared" si="24"/>
        <v>150.1968503937008</v>
      </c>
      <c r="N548">
        <f t="shared" si="25"/>
        <v>2014</v>
      </c>
      <c r="O548">
        <f t="shared" si="26"/>
        <v>7</v>
      </c>
    </row>
    <row r="549" spans="1:15" x14ac:dyDescent="0.25">
      <c r="A549" s="1">
        <v>41835</v>
      </c>
      <c r="B549">
        <v>374</v>
      </c>
      <c r="C549">
        <v>374</v>
      </c>
      <c r="D549">
        <v>374</v>
      </c>
      <c r="E549">
        <v>374</v>
      </c>
      <c r="F549">
        <v>-7.5</v>
      </c>
      <c r="I549">
        <v>11</v>
      </c>
      <c r="M549">
        <f t="shared" si="24"/>
        <v>147.24409448818898</v>
      </c>
      <c r="N549">
        <f t="shared" si="25"/>
        <v>2014</v>
      </c>
      <c r="O549">
        <f t="shared" si="26"/>
        <v>7</v>
      </c>
    </row>
    <row r="550" spans="1:15" x14ac:dyDescent="0.25">
      <c r="A550" s="1">
        <v>41836</v>
      </c>
      <c r="B550">
        <v>378.25</v>
      </c>
      <c r="C550">
        <v>378.25</v>
      </c>
      <c r="D550">
        <v>378.25</v>
      </c>
      <c r="E550">
        <v>378.25</v>
      </c>
      <c r="F550">
        <v>4.25</v>
      </c>
      <c r="I550">
        <v>11</v>
      </c>
      <c r="M550">
        <f t="shared" si="24"/>
        <v>148.91732283464566</v>
      </c>
      <c r="N550">
        <f t="shared" si="25"/>
        <v>2014</v>
      </c>
      <c r="O550">
        <f t="shared" si="26"/>
        <v>7</v>
      </c>
    </row>
    <row r="551" spans="1:15" x14ac:dyDescent="0.25">
      <c r="A551" s="1">
        <v>41837</v>
      </c>
      <c r="B551">
        <v>377</v>
      </c>
      <c r="C551">
        <v>381.25</v>
      </c>
      <c r="D551">
        <v>377</v>
      </c>
      <c r="E551">
        <v>379.5</v>
      </c>
      <c r="F551">
        <v>1.25</v>
      </c>
      <c r="G551">
        <v>379.125</v>
      </c>
      <c r="H551">
        <v>2</v>
      </c>
      <c r="I551">
        <v>11</v>
      </c>
      <c r="M551">
        <f t="shared" si="24"/>
        <v>149.40944881889763</v>
      </c>
      <c r="N551">
        <f t="shared" si="25"/>
        <v>2014</v>
      </c>
      <c r="O551">
        <f t="shared" si="26"/>
        <v>7</v>
      </c>
    </row>
    <row r="552" spans="1:15" x14ac:dyDescent="0.25">
      <c r="A552" s="1">
        <v>41838</v>
      </c>
      <c r="B552">
        <v>371.25</v>
      </c>
      <c r="C552">
        <v>371.25</v>
      </c>
      <c r="D552">
        <v>371.25</v>
      </c>
      <c r="E552">
        <v>371.25</v>
      </c>
      <c r="F552">
        <v>-8.25</v>
      </c>
      <c r="I552">
        <v>11</v>
      </c>
      <c r="M552">
        <f t="shared" si="24"/>
        <v>146.16141732283464</v>
      </c>
      <c r="N552">
        <f t="shared" si="25"/>
        <v>2014</v>
      </c>
      <c r="O552">
        <f t="shared" si="26"/>
        <v>7</v>
      </c>
    </row>
    <row r="553" spans="1:15" x14ac:dyDescent="0.25">
      <c r="A553" s="1">
        <v>41841</v>
      </c>
      <c r="B553">
        <v>364</v>
      </c>
      <c r="C553">
        <v>364</v>
      </c>
      <c r="D553">
        <v>364</v>
      </c>
      <c r="E553">
        <v>364</v>
      </c>
      <c r="F553">
        <v>-7.25</v>
      </c>
      <c r="I553">
        <v>11</v>
      </c>
      <c r="M553">
        <f t="shared" si="24"/>
        <v>143.30708661417322</v>
      </c>
      <c r="N553">
        <f t="shared" si="25"/>
        <v>2014</v>
      </c>
      <c r="O553">
        <f t="shared" si="26"/>
        <v>7</v>
      </c>
    </row>
    <row r="554" spans="1:15" x14ac:dyDescent="0.25">
      <c r="A554" s="1">
        <v>41842</v>
      </c>
      <c r="B554">
        <v>360.25</v>
      </c>
      <c r="C554">
        <v>360.25</v>
      </c>
      <c r="D554">
        <v>360.25</v>
      </c>
      <c r="E554">
        <v>360.25</v>
      </c>
      <c r="F554">
        <v>-3.75</v>
      </c>
      <c r="I554">
        <v>11</v>
      </c>
      <c r="M554">
        <f t="shared" si="24"/>
        <v>141.83070866141733</v>
      </c>
      <c r="N554">
        <f t="shared" si="25"/>
        <v>2014</v>
      </c>
      <c r="O554">
        <f t="shared" si="26"/>
        <v>7</v>
      </c>
    </row>
    <row r="555" spans="1:15" x14ac:dyDescent="0.25">
      <c r="A555" s="1">
        <v>41843</v>
      </c>
      <c r="B555">
        <v>362.5</v>
      </c>
      <c r="C555">
        <v>362.5</v>
      </c>
      <c r="D555">
        <v>362.5</v>
      </c>
      <c r="E555">
        <v>362.5</v>
      </c>
      <c r="F555">
        <v>2.25</v>
      </c>
      <c r="I555">
        <v>11</v>
      </c>
      <c r="M555">
        <f t="shared" si="24"/>
        <v>142.71653543307087</v>
      </c>
      <c r="N555">
        <f t="shared" si="25"/>
        <v>2014</v>
      </c>
      <c r="O555">
        <f t="shared" si="26"/>
        <v>7</v>
      </c>
    </row>
    <row r="556" spans="1:15" x14ac:dyDescent="0.25">
      <c r="A556" s="1">
        <v>41844</v>
      </c>
      <c r="B556">
        <v>361.5</v>
      </c>
      <c r="C556">
        <v>361.5</v>
      </c>
      <c r="D556">
        <v>361.5</v>
      </c>
      <c r="E556">
        <v>361.5</v>
      </c>
      <c r="F556">
        <v>-1</v>
      </c>
      <c r="I556">
        <v>11</v>
      </c>
      <c r="M556">
        <f t="shared" si="24"/>
        <v>142.3228346456693</v>
      </c>
      <c r="N556">
        <f t="shared" si="25"/>
        <v>2014</v>
      </c>
      <c r="O556">
        <f t="shared" si="26"/>
        <v>7</v>
      </c>
    </row>
    <row r="557" spans="1:15" x14ac:dyDescent="0.25">
      <c r="A557" s="1">
        <v>41845</v>
      </c>
      <c r="B557">
        <v>363</v>
      </c>
      <c r="C557">
        <v>363</v>
      </c>
      <c r="D557">
        <v>363</v>
      </c>
      <c r="E557">
        <v>363</v>
      </c>
      <c r="F557">
        <v>1.5</v>
      </c>
      <c r="I557">
        <v>11</v>
      </c>
      <c r="M557">
        <f t="shared" si="24"/>
        <v>142.91338582677164</v>
      </c>
      <c r="N557">
        <f t="shared" si="25"/>
        <v>2014</v>
      </c>
      <c r="O557">
        <f t="shared" si="26"/>
        <v>7</v>
      </c>
    </row>
    <row r="558" spans="1:15" x14ac:dyDescent="0.25">
      <c r="A558" s="1">
        <v>41848</v>
      </c>
      <c r="B558">
        <v>367.75</v>
      </c>
      <c r="C558">
        <v>367.75</v>
      </c>
      <c r="D558">
        <v>367.75</v>
      </c>
      <c r="E558">
        <v>367.75</v>
      </c>
      <c r="F558">
        <v>4.75</v>
      </c>
      <c r="I558">
        <v>11</v>
      </c>
      <c r="M558">
        <f t="shared" si="24"/>
        <v>144.78346456692913</v>
      </c>
      <c r="N558">
        <f t="shared" si="25"/>
        <v>2014</v>
      </c>
      <c r="O558">
        <f t="shared" si="26"/>
        <v>7</v>
      </c>
    </row>
    <row r="559" spans="1:15" x14ac:dyDescent="0.25">
      <c r="A559" s="1">
        <v>41849</v>
      </c>
      <c r="B559">
        <v>361.5</v>
      </c>
      <c r="C559">
        <v>361.5</v>
      </c>
      <c r="D559">
        <v>361.5</v>
      </c>
      <c r="E559">
        <v>361.5</v>
      </c>
      <c r="F559">
        <v>-6.25</v>
      </c>
      <c r="I559">
        <v>11</v>
      </c>
      <c r="M559">
        <f t="shared" si="24"/>
        <v>142.3228346456693</v>
      </c>
      <c r="N559">
        <f t="shared" si="25"/>
        <v>2014</v>
      </c>
      <c r="O559">
        <f t="shared" si="26"/>
        <v>7</v>
      </c>
    </row>
    <row r="560" spans="1:15" x14ac:dyDescent="0.25">
      <c r="A560" s="1">
        <v>41850</v>
      </c>
      <c r="B560">
        <v>361.75</v>
      </c>
      <c r="C560">
        <v>361.75</v>
      </c>
      <c r="D560">
        <v>361.75</v>
      </c>
      <c r="E560">
        <v>361.75</v>
      </c>
      <c r="F560">
        <v>0.25</v>
      </c>
      <c r="I560">
        <v>11</v>
      </c>
      <c r="M560">
        <f t="shared" si="24"/>
        <v>142.42125984251967</v>
      </c>
      <c r="N560">
        <f t="shared" si="25"/>
        <v>2014</v>
      </c>
      <c r="O560">
        <f t="shared" si="26"/>
        <v>7</v>
      </c>
    </row>
    <row r="561" spans="1:15" x14ac:dyDescent="0.25">
      <c r="A561" s="1">
        <v>41851</v>
      </c>
      <c r="B561">
        <v>357</v>
      </c>
      <c r="C561">
        <v>357</v>
      </c>
      <c r="D561">
        <v>357</v>
      </c>
      <c r="E561">
        <v>357</v>
      </c>
      <c r="F561">
        <v>-4.75</v>
      </c>
      <c r="I561">
        <v>11</v>
      </c>
      <c r="M561">
        <f t="shared" si="24"/>
        <v>140.55118110236219</v>
      </c>
      <c r="N561">
        <f t="shared" si="25"/>
        <v>2014</v>
      </c>
      <c r="O561">
        <f t="shared" si="26"/>
        <v>7</v>
      </c>
    </row>
    <row r="562" spans="1:15" x14ac:dyDescent="0.25">
      <c r="A562" s="1">
        <v>41852</v>
      </c>
      <c r="B562">
        <v>355</v>
      </c>
      <c r="C562">
        <v>355</v>
      </c>
      <c r="D562">
        <v>355</v>
      </c>
      <c r="E562">
        <v>352.5</v>
      </c>
      <c r="F562">
        <v>-4.5</v>
      </c>
      <c r="G562">
        <v>355</v>
      </c>
      <c r="H562">
        <v>1</v>
      </c>
      <c r="I562">
        <v>11</v>
      </c>
      <c r="M562">
        <f t="shared" si="24"/>
        <v>138.77952755905511</v>
      </c>
      <c r="N562">
        <f t="shared" si="25"/>
        <v>2014</v>
      </c>
      <c r="O562">
        <f t="shared" si="26"/>
        <v>8</v>
      </c>
    </row>
    <row r="563" spans="1:15" x14ac:dyDescent="0.25">
      <c r="A563" s="1">
        <v>41855</v>
      </c>
      <c r="B563">
        <v>358.75</v>
      </c>
      <c r="C563">
        <v>358.75</v>
      </c>
      <c r="D563">
        <v>358.75</v>
      </c>
      <c r="E563">
        <v>358.75</v>
      </c>
      <c r="F563">
        <v>6.25</v>
      </c>
      <c r="I563">
        <v>11</v>
      </c>
      <c r="M563">
        <f t="shared" si="24"/>
        <v>141.24015748031496</v>
      </c>
      <c r="N563">
        <f t="shared" si="25"/>
        <v>2014</v>
      </c>
      <c r="O563">
        <f t="shared" si="26"/>
        <v>8</v>
      </c>
    </row>
    <row r="564" spans="1:15" x14ac:dyDescent="0.25">
      <c r="A564" s="1">
        <v>41856</v>
      </c>
      <c r="B564">
        <v>356.25</v>
      </c>
      <c r="C564">
        <v>356.25</v>
      </c>
      <c r="D564">
        <v>356.25</v>
      </c>
      <c r="E564">
        <v>356.25</v>
      </c>
      <c r="F564">
        <v>-2.5</v>
      </c>
      <c r="I564">
        <v>11</v>
      </c>
      <c r="M564">
        <f t="shared" si="24"/>
        <v>140.25590551181102</v>
      </c>
      <c r="N564">
        <f t="shared" si="25"/>
        <v>2014</v>
      </c>
      <c r="O564">
        <f t="shared" si="26"/>
        <v>8</v>
      </c>
    </row>
    <row r="565" spans="1:15" x14ac:dyDescent="0.25">
      <c r="A565" s="1">
        <v>41857</v>
      </c>
      <c r="B565">
        <v>363.25</v>
      </c>
      <c r="C565">
        <v>363.25</v>
      </c>
      <c r="D565">
        <v>363.25</v>
      </c>
      <c r="E565">
        <v>363.25</v>
      </c>
      <c r="F565">
        <v>7</v>
      </c>
      <c r="I565">
        <v>11</v>
      </c>
      <c r="M565">
        <f t="shared" si="24"/>
        <v>143.01181102362204</v>
      </c>
      <c r="N565">
        <f t="shared" si="25"/>
        <v>2014</v>
      </c>
      <c r="O565">
        <f t="shared" si="26"/>
        <v>8</v>
      </c>
    </row>
    <row r="566" spans="1:15" x14ac:dyDescent="0.25">
      <c r="A566" s="1">
        <v>41858</v>
      </c>
      <c r="B566">
        <v>359.5</v>
      </c>
      <c r="C566">
        <v>359.5</v>
      </c>
      <c r="D566">
        <v>359.5</v>
      </c>
      <c r="E566">
        <v>359.5</v>
      </c>
      <c r="F566">
        <v>-3.75</v>
      </c>
      <c r="I566">
        <v>11</v>
      </c>
      <c r="M566">
        <f t="shared" si="24"/>
        <v>141.53543307086613</v>
      </c>
      <c r="N566">
        <f t="shared" si="25"/>
        <v>2014</v>
      </c>
      <c r="O566">
        <f t="shared" si="26"/>
        <v>8</v>
      </c>
    </row>
    <row r="567" spans="1:15" x14ac:dyDescent="0.25">
      <c r="A567" s="1">
        <v>41859</v>
      </c>
      <c r="B567">
        <v>351.75</v>
      </c>
      <c r="C567">
        <v>351.75</v>
      </c>
      <c r="D567">
        <v>351.75</v>
      </c>
      <c r="E567">
        <v>351.75</v>
      </c>
      <c r="F567">
        <v>-7.75</v>
      </c>
      <c r="I567">
        <v>11</v>
      </c>
      <c r="M567">
        <f t="shared" si="24"/>
        <v>138.48425196850394</v>
      </c>
      <c r="N567">
        <f t="shared" si="25"/>
        <v>2014</v>
      </c>
      <c r="O567">
        <f t="shared" si="26"/>
        <v>8</v>
      </c>
    </row>
    <row r="568" spans="1:15" x14ac:dyDescent="0.25">
      <c r="A568" s="1">
        <v>41862</v>
      </c>
      <c r="B568">
        <v>356.75</v>
      </c>
      <c r="C568">
        <v>356.75</v>
      </c>
      <c r="D568">
        <v>356.75</v>
      </c>
      <c r="E568">
        <v>356.75</v>
      </c>
      <c r="F568">
        <v>5</v>
      </c>
      <c r="I568">
        <v>11</v>
      </c>
      <c r="M568">
        <f t="shared" si="24"/>
        <v>140.45275590551182</v>
      </c>
      <c r="N568">
        <f t="shared" si="25"/>
        <v>2014</v>
      </c>
      <c r="O568">
        <f t="shared" si="26"/>
        <v>8</v>
      </c>
    </row>
    <row r="569" spans="1:15" x14ac:dyDescent="0.25">
      <c r="A569" s="1">
        <v>41863</v>
      </c>
      <c r="B569">
        <v>358.5</v>
      </c>
      <c r="C569">
        <v>358.5</v>
      </c>
      <c r="D569">
        <v>358.5</v>
      </c>
      <c r="E569">
        <v>358.5</v>
      </c>
      <c r="F569">
        <v>1.75</v>
      </c>
      <c r="I569">
        <v>11</v>
      </c>
      <c r="M569">
        <f t="shared" si="24"/>
        <v>141.14173228346456</v>
      </c>
      <c r="N569">
        <f t="shared" si="25"/>
        <v>2014</v>
      </c>
      <c r="O569">
        <f t="shared" si="26"/>
        <v>8</v>
      </c>
    </row>
    <row r="570" spans="1:15" x14ac:dyDescent="0.25">
      <c r="A570" s="1">
        <v>41864</v>
      </c>
      <c r="B570">
        <v>358</v>
      </c>
      <c r="C570">
        <v>358</v>
      </c>
      <c r="D570">
        <v>358</v>
      </c>
      <c r="E570">
        <v>358</v>
      </c>
      <c r="F570">
        <v>-0.5</v>
      </c>
      <c r="I570">
        <v>11</v>
      </c>
      <c r="M570">
        <f t="shared" si="24"/>
        <v>140.94488188976379</v>
      </c>
      <c r="N570">
        <f t="shared" si="25"/>
        <v>2014</v>
      </c>
      <c r="O570">
        <f t="shared" si="26"/>
        <v>8</v>
      </c>
    </row>
    <row r="571" spans="1:15" x14ac:dyDescent="0.25">
      <c r="A571" s="1">
        <v>41865</v>
      </c>
      <c r="B571">
        <v>362</v>
      </c>
      <c r="C571">
        <v>362</v>
      </c>
      <c r="D571">
        <v>362</v>
      </c>
      <c r="E571">
        <v>362</v>
      </c>
      <c r="F571">
        <v>4</v>
      </c>
      <c r="I571">
        <v>11</v>
      </c>
      <c r="M571">
        <f t="shared" si="24"/>
        <v>142.51968503937007</v>
      </c>
      <c r="N571">
        <f t="shared" si="25"/>
        <v>2014</v>
      </c>
      <c r="O571">
        <f t="shared" si="26"/>
        <v>8</v>
      </c>
    </row>
    <row r="572" spans="1:15" x14ac:dyDescent="0.25">
      <c r="A572" s="1">
        <v>41866</v>
      </c>
      <c r="B572">
        <v>365.75</v>
      </c>
      <c r="C572">
        <v>365.75</v>
      </c>
      <c r="D572">
        <v>365.75</v>
      </c>
      <c r="E572">
        <v>365.75</v>
      </c>
      <c r="F572">
        <v>3.75</v>
      </c>
      <c r="I572">
        <v>11</v>
      </c>
      <c r="M572">
        <f t="shared" si="24"/>
        <v>143.99606299212599</v>
      </c>
      <c r="N572">
        <f t="shared" si="25"/>
        <v>2014</v>
      </c>
      <c r="O572">
        <f t="shared" si="26"/>
        <v>8</v>
      </c>
    </row>
    <row r="573" spans="1:15" x14ac:dyDescent="0.25">
      <c r="A573" s="1">
        <v>41869</v>
      </c>
      <c r="B573">
        <v>360.75</v>
      </c>
      <c r="C573">
        <v>360.75</v>
      </c>
      <c r="D573">
        <v>360.75</v>
      </c>
      <c r="E573">
        <v>360.75</v>
      </c>
      <c r="F573">
        <v>-5</v>
      </c>
      <c r="I573">
        <v>11</v>
      </c>
      <c r="M573">
        <f t="shared" si="24"/>
        <v>142.0275590551181</v>
      </c>
      <c r="N573">
        <f t="shared" si="25"/>
        <v>2014</v>
      </c>
      <c r="O573">
        <f t="shared" si="26"/>
        <v>8</v>
      </c>
    </row>
    <row r="574" spans="1:15" x14ac:dyDescent="0.25">
      <c r="A574" s="1">
        <v>41870</v>
      </c>
      <c r="B574">
        <v>362.5</v>
      </c>
      <c r="C574">
        <v>362.5</v>
      </c>
      <c r="D574">
        <v>362.5</v>
      </c>
      <c r="E574">
        <v>362.5</v>
      </c>
      <c r="F574">
        <v>1.75</v>
      </c>
      <c r="I574">
        <v>11</v>
      </c>
      <c r="M574">
        <f t="shared" si="24"/>
        <v>142.71653543307087</v>
      </c>
      <c r="N574">
        <f t="shared" si="25"/>
        <v>2014</v>
      </c>
      <c r="O574">
        <f t="shared" si="26"/>
        <v>8</v>
      </c>
    </row>
    <row r="575" spans="1:15" x14ac:dyDescent="0.25">
      <c r="A575" s="1">
        <v>41871</v>
      </c>
      <c r="B575">
        <v>359.5</v>
      </c>
      <c r="C575">
        <v>359.5</v>
      </c>
      <c r="D575">
        <v>359.5</v>
      </c>
      <c r="E575">
        <v>359.5</v>
      </c>
      <c r="F575">
        <v>-3</v>
      </c>
      <c r="I575">
        <v>11</v>
      </c>
      <c r="M575">
        <f t="shared" si="24"/>
        <v>141.53543307086613</v>
      </c>
      <c r="N575">
        <f t="shared" si="25"/>
        <v>2014</v>
      </c>
      <c r="O575">
        <f t="shared" si="26"/>
        <v>8</v>
      </c>
    </row>
    <row r="576" spans="1:15" x14ac:dyDescent="0.25">
      <c r="A576" s="1">
        <v>41872</v>
      </c>
      <c r="B576">
        <v>362.25</v>
      </c>
      <c r="C576">
        <v>362.25</v>
      </c>
      <c r="D576">
        <v>362.25</v>
      </c>
      <c r="E576">
        <v>362.25</v>
      </c>
      <c r="F576">
        <v>2.75</v>
      </c>
      <c r="I576">
        <v>11</v>
      </c>
      <c r="M576">
        <f t="shared" si="24"/>
        <v>142.61811023622047</v>
      </c>
      <c r="N576">
        <f t="shared" si="25"/>
        <v>2014</v>
      </c>
      <c r="O576">
        <f t="shared" si="26"/>
        <v>8</v>
      </c>
    </row>
    <row r="577" spans="1:15" x14ac:dyDescent="0.25">
      <c r="A577" s="1">
        <v>41873</v>
      </c>
      <c r="B577">
        <v>365.5</v>
      </c>
      <c r="C577">
        <v>365.5</v>
      </c>
      <c r="D577">
        <v>365.5</v>
      </c>
      <c r="E577">
        <v>365.5</v>
      </c>
      <c r="F577">
        <v>3.25</v>
      </c>
      <c r="I577">
        <v>11</v>
      </c>
      <c r="M577">
        <f t="shared" si="24"/>
        <v>143.89763779527559</v>
      </c>
      <c r="N577">
        <f t="shared" si="25"/>
        <v>2014</v>
      </c>
      <c r="O577">
        <f t="shared" si="26"/>
        <v>8</v>
      </c>
    </row>
    <row r="578" spans="1:15" x14ac:dyDescent="0.25">
      <c r="A578" s="1">
        <v>41876</v>
      </c>
      <c r="B578">
        <v>358.75</v>
      </c>
      <c r="C578">
        <v>358.75</v>
      </c>
      <c r="D578">
        <v>358.75</v>
      </c>
      <c r="E578">
        <v>360</v>
      </c>
      <c r="F578">
        <v>-5.5</v>
      </c>
      <c r="G578">
        <v>358.75</v>
      </c>
      <c r="H578">
        <v>4</v>
      </c>
      <c r="I578">
        <v>11</v>
      </c>
      <c r="M578">
        <f t="shared" ref="M578:M641" si="27">E578/100*5000/127</f>
        <v>141.73228346456693</v>
      </c>
      <c r="N578">
        <f t="shared" ref="N578:N641" si="28">YEAR(A578)</f>
        <v>2014</v>
      </c>
      <c r="O578">
        <f t="shared" ref="O578:O641" si="29">MONTH(A578)</f>
        <v>8</v>
      </c>
    </row>
    <row r="579" spans="1:15" x14ac:dyDescent="0.25">
      <c r="A579" s="1">
        <v>41877</v>
      </c>
      <c r="B579">
        <v>356</v>
      </c>
      <c r="C579">
        <v>356</v>
      </c>
      <c r="D579">
        <v>356</v>
      </c>
      <c r="E579">
        <v>356</v>
      </c>
      <c r="F579">
        <v>-4</v>
      </c>
      <c r="I579">
        <v>7</v>
      </c>
      <c r="M579">
        <f t="shared" si="27"/>
        <v>140.15748031496062</v>
      </c>
      <c r="N579">
        <f t="shared" si="28"/>
        <v>2014</v>
      </c>
      <c r="O579">
        <f t="shared" si="29"/>
        <v>8</v>
      </c>
    </row>
    <row r="580" spans="1:15" x14ac:dyDescent="0.25">
      <c r="A580" s="1">
        <v>41878</v>
      </c>
      <c r="B580">
        <v>356</v>
      </c>
      <c r="C580">
        <v>356</v>
      </c>
      <c r="D580">
        <v>356</v>
      </c>
      <c r="E580">
        <v>356</v>
      </c>
      <c r="F580">
        <v>0</v>
      </c>
      <c r="I580">
        <v>7</v>
      </c>
      <c r="M580">
        <f t="shared" si="27"/>
        <v>140.15748031496062</v>
      </c>
      <c r="N580">
        <f t="shared" si="28"/>
        <v>2014</v>
      </c>
      <c r="O580">
        <f t="shared" si="29"/>
        <v>8</v>
      </c>
    </row>
    <row r="581" spans="1:15" x14ac:dyDescent="0.25">
      <c r="A581" s="1">
        <v>41879</v>
      </c>
      <c r="B581">
        <v>369.25</v>
      </c>
      <c r="C581">
        <v>369.25</v>
      </c>
      <c r="D581">
        <v>369.25</v>
      </c>
      <c r="E581">
        <v>369.25</v>
      </c>
      <c r="F581">
        <v>4.25</v>
      </c>
      <c r="I581">
        <v>10</v>
      </c>
      <c r="M581">
        <f t="shared" si="27"/>
        <v>145.3740157480315</v>
      </c>
      <c r="N581">
        <f t="shared" si="28"/>
        <v>2014</v>
      </c>
      <c r="O581">
        <f t="shared" si="29"/>
        <v>8</v>
      </c>
    </row>
    <row r="582" spans="1:15" x14ac:dyDescent="0.25">
      <c r="A582" s="1">
        <v>41880</v>
      </c>
      <c r="B582">
        <v>364.75</v>
      </c>
      <c r="C582">
        <v>364.75</v>
      </c>
      <c r="D582">
        <v>364.75</v>
      </c>
      <c r="E582">
        <v>364.75</v>
      </c>
      <c r="F582">
        <v>-4.5</v>
      </c>
      <c r="I582">
        <v>10</v>
      </c>
      <c r="M582">
        <f t="shared" si="27"/>
        <v>143.60236220472441</v>
      </c>
      <c r="N582">
        <f t="shared" si="28"/>
        <v>2014</v>
      </c>
      <c r="O582">
        <f t="shared" si="29"/>
        <v>8</v>
      </c>
    </row>
    <row r="583" spans="1:15" x14ac:dyDescent="0.25">
      <c r="A583" s="1">
        <v>41884</v>
      </c>
      <c r="B583">
        <v>363.75</v>
      </c>
      <c r="C583">
        <v>363.75</v>
      </c>
      <c r="D583">
        <v>363.75</v>
      </c>
      <c r="E583">
        <v>363.75</v>
      </c>
      <c r="I583">
        <v>10</v>
      </c>
      <c r="M583">
        <f t="shared" si="27"/>
        <v>143.20866141732284</v>
      </c>
      <c r="N583">
        <f t="shared" si="28"/>
        <v>2014</v>
      </c>
      <c r="O583">
        <f t="shared" si="29"/>
        <v>9</v>
      </c>
    </row>
    <row r="584" spans="1:15" x14ac:dyDescent="0.25">
      <c r="A584" s="1">
        <v>41885</v>
      </c>
      <c r="B584">
        <v>352</v>
      </c>
      <c r="C584">
        <v>352</v>
      </c>
      <c r="D584">
        <v>352</v>
      </c>
      <c r="E584">
        <v>352</v>
      </c>
      <c r="F584">
        <v>-11.75</v>
      </c>
      <c r="I584">
        <v>10</v>
      </c>
      <c r="M584">
        <f t="shared" si="27"/>
        <v>138.58267716535434</v>
      </c>
      <c r="N584">
        <f t="shared" si="28"/>
        <v>2014</v>
      </c>
      <c r="O584">
        <f t="shared" si="29"/>
        <v>9</v>
      </c>
    </row>
    <row r="585" spans="1:15" x14ac:dyDescent="0.25">
      <c r="A585" s="1">
        <v>41886</v>
      </c>
      <c r="B585">
        <v>347.5</v>
      </c>
      <c r="C585">
        <v>347.5</v>
      </c>
      <c r="D585">
        <v>347.5</v>
      </c>
      <c r="E585">
        <v>346.5</v>
      </c>
      <c r="F585">
        <v>-5.5</v>
      </c>
      <c r="G585">
        <v>347.5</v>
      </c>
      <c r="H585">
        <v>1</v>
      </c>
      <c r="I585">
        <v>10</v>
      </c>
      <c r="M585">
        <f t="shared" si="27"/>
        <v>136.41732283464566</v>
      </c>
      <c r="N585">
        <f t="shared" si="28"/>
        <v>2014</v>
      </c>
      <c r="O585">
        <f t="shared" si="29"/>
        <v>9</v>
      </c>
    </row>
    <row r="586" spans="1:15" x14ac:dyDescent="0.25">
      <c r="A586" s="1">
        <v>41887</v>
      </c>
      <c r="B586">
        <v>354.75</v>
      </c>
      <c r="C586">
        <v>354.75</v>
      </c>
      <c r="D586">
        <v>354.75</v>
      </c>
      <c r="E586">
        <v>356</v>
      </c>
      <c r="F586">
        <v>9.5</v>
      </c>
      <c r="G586">
        <v>354.75</v>
      </c>
      <c r="H586">
        <v>1</v>
      </c>
      <c r="I586">
        <v>11</v>
      </c>
      <c r="M586">
        <f t="shared" si="27"/>
        <v>140.15748031496062</v>
      </c>
      <c r="N586">
        <f t="shared" si="28"/>
        <v>2014</v>
      </c>
      <c r="O586">
        <f t="shared" si="29"/>
        <v>9</v>
      </c>
    </row>
    <row r="587" spans="1:15" x14ac:dyDescent="0.25">
      <c r="A587" s="1">
        <v>41890</v>
      </c>
      <c r="B587">
        <v>348.25</v>
      </c>
      <c r="C587">
        <v>348.25</v>
      </c>
      <c r="D587">
        <v>348.25</v>
      </c>
      <c r="E587">
        <v>348.25</v>
      </c>
      <c r="F587">
        <v>-7.75</v>
      </c>
      <c r="I587">
        <v>10</v>
      </c>
      <c r="M587">
        <f t="shared" si="27"/>
        <v>137.10629921259843</v>
      </c>
      <c r="N587">
        <f t="shared" si="28"/>
        <v>2014</v>
      </c>
      <c r="O587">
        <f t="shared" si="29"/>
        <v>9</v>
      </c>
    </row>
    <row r="588" spans="1:15" x14ac:dyDescent="0.25">
      <c r="A588" s="1">
        <v>41891</v>
      </c>
      <c r="B588">
        <v>344.25</v>
      </c>
      <c r="C588">
        <v>344.25</v>
      </c>
      <c r="D588">
        <v>344.25</v>
      </c>
      <c r="E588">
        <v>344.25</v>
      </c>
      <c r="F588">
        <v>-4</v>
      </c>
      <c r="I588">
        <v>10</v>
      </c>
      <c r="M588">
        <f t="shared" si="27"/>
        <v>135.53149606299212</v>
      </c>
      <c r="N588">
        <f t="shared" si="28"/>
        <v>2014</v>
      </c>
      <c r="O588">
        <f t="shared" si="29"/>
        <v>9</v>
      </c>
    </row>
    <row r="589" spans="1:15" x14ac:dyDescent="0.25">
      <c r="A589" s="1">
        <v>41892</v>
      </c>
      <c r="B589">
        <v>345.75</v>
      </c>
      <c r="C589">
        <v>345.75</v>
      </c>
      <c r="D589">
        <v>345.75</v>
      </c>
      <c r="E589">
        <v>345.75</v>
      </c>
      <c r="F589">
        <v>1.5</v>
      </c>
      <c r="I589">
        <v>10</v>
      </c>
      <c r="M589">
        <f t="shared" si="27"/>
        <v>136.12204724409449</v>
      </c>
      <c r="N589">
        <f t="shared" si="28"/>
        <v>2014</v>
      </c>
      <c r="O589">
        <f t="shared" si="29"/>
        <v>9</v>
      </c>
    </row>
    <row r="590" spans="1:15" x14ac:dyDescent="0.25">
      <c r="A590" s="1">
        <v>41893</v>
      </c>
      <c r="B590">
        <v>341</v>
      </c>
      <c r="C590">
        <v>341</v>
      </c>
      <c r="D590">
        <v>341</v>
      </c>
      <c r="E590">
        <v>341</v>
      </c>
      <c r="F590">
        <v>-4.75</v>
      </c>
      <c r="I590">
        <v>10</v>
      </c>
      <c r="M590">
        <f t="shared" si="27"/>
        <v>134.25196850393701</v>
      </c>
      <c r="N590">
        <f t="shared" si="28"/>
        <v>2014</v>
      </c>
      <c r="O590">
        <f t="shared" si="29"/>
        <v>9</v>
      </c>
    </row>
    <row r="591" spans="1:15" x14ac:dyDescent="0.25">
      <c r="A591" s="1">
        <v>41894</v>
      </c>
      <c r="B591">
        <v>338.5</v>
      </c>
      <c r="C591">
        <v>338.5</v>
      </c>
      <c r="D591">
        <v>338.5</v>
      </c>
      <c r="E591">
        <v>338.5</v>
      </c>
      <c r="F591">
        <v>-2.5</v>
      </c>
      <c r="I591">
        <v>10</v>
      </c>
      <c r="M591">
        <f t="shared" si="27"/>
        <v>133.26771653543307</v>
      </c>
      <c r="N591">
        <f t="shared" si="28"/>
        <v>2014</v>
      </c>
      <c r="O591">
        <f t="shared" si="29"/>
        <v>9</v>
      </c>
    </row>
    <row r="592" spans="1:15" x14ac:dyDescent="0.25">
      <c r="A592" s="1">
        <v>41897</v>
      </c>
      <c r="B592">
        <v>343</v>
      </c>
      <c r="C592">
        <v>343</v>
      </c>
      <c r="D592">
        <v>343</v>
      </c>
      <c r="E592">
        <v>343</v>
      </c>
      <c r="F592">
        <v>4.5</v>
      </c>
      <c r="I592">
        <v>10</v>
      </c>
      <c r="M592">
        <f t="shared" si="27"/>
        <v>135.03937007874015</v>
      </c>
      <c r="N592">
        <f t="shared" si="28"/>
        <v>2014</v>
      </c>
      <c r="O592">
        <f t="shared" si="29"/>
        <v>9</v>
      </c>
    </row>
    <row r="593" spans="1:15" x14ac:dyDescent="0.25">
      <c r="A593" s="1">
        <v>41898</v>
      </c>
      <c r="B593">
        <v>343.75</v>
      </c>
      <c r="C593">
        <v>343.75</v>
      </c>
      <c r="D593">
        <v>343.75</v>
      </c>
      <c r="E593">
        <v>343.75</v>
      </c>
      <c r="F593">
        <v>0.75</v>
      </c>
      <c r="I593">
        <v>10</v>
      </c>
      <c r="M593">
        <f t="shared" si="27"/>
        <v>135.33464566929135</v>
      </c>
      <c r="N593">
        <f t="shared" si="28"/>
        <v>2014</v>
      </c>
      <c r="O593">
        <f t="shared" si="29"/>
        <v>9</v>
      </c>
    </row>
    <row r="594" spans="1:15" x14ac:dyDescent="0.25">
      <c r="A594" s="1">
        <v>41899</v>
      </c>
      <c r="B594">
        <v>341.75</v>
      </c>
      <c r="C594">
        <v>341.75</v>
      </c>
      <c r="D594">
        <v>341.75</v>
      </c>
      <c r="E594">
        <v>341.75</v>
      </c>
      <c r="F594">
        <v>-2</v>
      </c>
      <c r="I594">
        <v>10</v>
      </c>
      <c r="M594">
        <f t="shared" si="27"/>
        <v>134.54724409448818</v>
      </c>
      <c r="N594">
        <f t="shared" si="28"/>
        <v>2014</v>
      </c>
      <c r="O594">
        <f t="shared" si="29"/>
        <v>9</v>
      </c>
    </row>
    <row r="595" spans="1:15" x14ac:dyDescent="0.25">
      <c r="A595" s="1">
        <v>41900</v>
      </c>
      <c r="B595">
        <v>338.25</v>
      </c>
      <c r="C595">
        <v>338.25</v>
      </c>
      <c r="D595">
        <v>338.25</v>
      </c>
      <c r="E595">
        <v>338.25</v>
      </c>
      <c r="F595">
        <v>-3.5</v>
      </c>
      <c r="I595">
        <v>10</v>
      </c>
      <c r="M595">
        <f t="shared" si="27"/>
        <v>133.16929133858267</v>
      </c>
      <c r="N595">
        <f t="shared" si="28"/>
        <v>2014</v>
      </c>
      <c r="O595">
        <f t="shared" si="29"/>
        <v>9</v>
      </c>
    </row>
    <row r="596" spans="1:15" x14ac:dyDescent="0.25">
      <c r="A596" s="1">
        <v>41901</v>
      </c>
      <c r="B596">
        <v>333</v>
      </c>
      <c r="C596">
        <v>333</v>
      </c>
      <c r="D596">
        <v>332.75</v>
      </c>
      <c r="E596">
        <v>331.5</v>
      </c>
      <c r="F596">
        <v>-6.75</v>
      </c>
      <c r="G596">
        <v>332.875</v>
      </c>
      <c r="H596">
        <v>2</v>
      </c>
      <c r="I596">
        <v>10</v>
      </c>
      <c r="M596">
        <f t="shared" si="27"/>
        <v>130.51181102362204</v>
      </c>
      <c r="N596">
        <f t="shared" si="28"/>
        <v>2014</v>
      </c>
      <c r="O596">
        <f t="shared" si="29"/>
        <v>9</v>
      </c>
    </row>
    <row r="597" spans="1:15" x14ac:dyDescent="0.25">
      <c r="A597" s="1">
        <v>41904</v>
      </c>
      <c r="B597">
        <v>330.25</v>
      </c>
      <c r="C597">
        <v>330.25</v>
      </c>
      <c r="D597">
        <v>330.25</v>
      </c>
      <c r="E597">
        <v>330.25</v>
      </c>
      <c r="F597">
        <v>-1.25</v>
      </c>
      <c r="I597">
        <v>10</v>
      </c>
      <c r="M597">
        <f t="shared" si="27"/>
        <v>130.01968503937007</v>
      </c>
      <c r="N597">
        <f t="shared" si="28"/>
        <v>2014</v>
      </c>
      <c r="O597">
        <f t="shared" si="29"/>
        <v>9</v>
      </c>
    </row>
    <row r="598" spans="1:15" x14ac:dyDescent="0.25">
      <c r="A598" s="1">
        <v>41905</v>
      </c>
      <c r="B598">
        <v>327.5</v>
      </c>
      <c r="C598">
        <v>327.5</v>
      </c>
      <c r="D598">
        <v>327.5</v>
      </c>
      <c r="E598">
        <v>325.5</v>
      </c>
      <c r="F598">
        <v>-4.75</v>
      </c>
      <c r="G598">
        <v>327.5</v>
      </c>
      <c r="H598">
        <v>2</v>
      </c>
      <c r="I598">
        <v>10</v>
      </c>
      <c r="M598">
        <f t="shared" si="27"/>
        <v>128.14960629921259</v>
      </c>
      <c r="N598">
        <f t="shared" si="28"/>
        <v>2014</v>
      </c>
      <c r="O598">
        <f t="shared" si="29"/>
        <v>9</v>
      </c>
    </row>
    <row r="599" spans="1:15" x14ac:dyDescent="0.25">
      <c r="A599" s="1">
        <v>41906</v>
      </c>
      <c r="B599">
        <v>329.5</v>
      </c>
      <c r="C599">
        <v>329.5</v>
      </c>
      <c r="D599">
        <v>329.5</v>
      </c>
      <c r="E599">
        <v>329.5</v>
      </c>
      <c r="F599">
        <v>4</v>
      </c>
      <c r="I599">
        <v>10</v>
      </c>
      <c r="M599">
        <f t="shared" si="27"/>
        <v>129.7244094488189</v>
      </c>
      <c r="N599">
        <f t="shared" si="28"/>
        <v>2014</v>
      </c>
      <c r="O599">
        <f t="shared" si="29"/>
        <v>9</v>
      </c>
    </row>
    <row r="600" spans="1:15" x14ac:dyDescent="0.25">
      <c r="A600" s="1">
        <v>41907</v>
      </c>
      <c r="B600">
        <v>326</v>
      </c>
      <c r="C600">
        <v>326</v>
      </c>
      <c r="D600">
        <v>326</v>
      </c>
      <c r="E600">
        <v>326</v>
      </c>
      <c r="F600">
        <v>-3.5</v>
      </c>
      <c r="I600">
        <v>10</v>
      </c>
      <c r="M600">
        <f t="shared" si="27"/>
        <v>128.34645669291336</v>
      </c>
      <c r="N600">
        <f t="shared" si="28"/>
        <v>2014</v>
      </c>
      <c r="O600">
        <f t="shared" si="29"/>
        <v>9</v>
      </c>
    </row>
    <row r="601" spans="1:15" x14ac:dyDescent="0.25">
      <c r="A601" s="1">
        <v>41911</v>
      </c>
      <c r="B601">
        <v>325.75</v>
      </c>
      <c r="C601">
        <v>325.75</v>
      </c>
      <c r="D601">
        <v>325.75</v>
      </c>
      <c r="E601">
        <v>325.75</v>
      </c>
      <c r="F601">
        <v>2.75</v>
      </c>
      <c r="I601">
        <v>10</v>
      </c>
      <c r="M601">
        <f t="shared" si="27"/>
        <v>128.24803149606299</v>
      </c>
      <c r="N601">
        <f t="shared" si="28"/>
        <v>2014</v>
      </c>
      <c r="O601">
        <f t="shared" si="29"/>
        <v>9</v>
      </c>
    </row>
    <row r="602" spans="1:15" x14ac:dyDescent="0.25">
      <c r="A602" s="1">
        <v>41912</v>
      </c>
      <c r="B602">
        <v>320.75</v>
      </c>
      <c r="C602">
        <v>320.75</v>
      </c>
      <c r="D602">
        <v>320.75</v>
      </c>
      <c r="E602">
        <v>320.75</v>
      </c>
      <c r="F602">
        <v>-5</v>
      </c>
      <c r="I602">
        <v>10</v>
      </c>
      <c r="M602">
        <f t="shared" si="27"/>
        <v>126.27952755905511</v>
      </c>
      <c r="N602">
        <f t="shared" si="28"/>
        <v>2014</v>
      </c>
      <c r="O602">
        <f t="shared" si="29"/>
        <v>9</v>
      </c>
    </row>
    <row r="603" spans="1:15" x14ac:dyDescent="0.25">
      <c r="A603" s="1">
        <v>41913</v>
      </c>
      <c r="B603">
        <v>321.25</v>
      </c>
      <c r="C603">
        <v>321.25</v>
      </c>
      <c r="D603">
        <v>321.25</v>
      </c>
      <c r="E603">
        <v>321.25</v>
      </c>
      <c r="F603">
        <v>0.5</v>
      </c>
      <c r="I603">
        <v>10</v>
      </c>
      <c r="M603">
        <f t="shared" si="27"/>
        <v>126.47637795275591</v>
      </c>
      <c r="N603">
        <f t="shared" si="28"/>
        <v>2014</v>
      </c>
      <c r="O603">
        <f t="shared" si="29"/>
        <v>10</v>
      </c>
    </row>
    <row r="604" spans="1:15" x14ac:dyDescent="0.25">
      <c r="A604" s="1">
        <v>41914</v>
      </c>
      <c r="B604">
        <v>322.75</v>
      </c>
      <c r="C604">
        <v>322.75</v>
      </c>
      <c r="D604">
        <v>322.75</v>
      </c>
      <c r="E604">
        <v>322.75</v>
      </c>
      <c r="F604">
        <v>1.5</v>
      </c>
      <c r="I604">
        <v>10</v>
      </c>
      <c r="M604">
        <f t="shared" si="27"/>
        <v>127.06692913385827</v>
      </c>
      <c r="N604">
        <f t="shared" si="28"/>
        <v>2014</v>
      </c>
      <c r="O604">
        <f t="shared" si="29"/>
        <v>10</v>
      </c>
    </row>
    <row r="605" spans="1:15" x14ac:dyDescent="0.25">
      <c r="A605" s="1">
        <v>41915</v>
      </c>
      <c r="B605">
        <v>27.25</v>
      </c>
      <c r="C605">
        <v>27.27</v>
      </c>
      <c r="D605">
        <v>27.12</v>
      </c>
      <c r="E605" s="14">
        <f>E604-F604</f>
        <v>321.25</v>
      </c>
      <c r="F605">
        <v>0.12</v>
      </c>
      <c r="G605">
        <v>27.22</v>
      </c>
      <c r="H605">
        <v>13</v>
      </c>
      <c r="I605">
        <v>1073</v>
      </c>
      <c r="M605">
        <f t="shared" si="27"/>
        <v>126.47637795275591</v>
      </c>
      <c r="N605">
        <f t="shared" si="28"/>
        <v>2014</v>
      </c>
      <c r="O605">
        <f t="shared" si="29"/>
        <v>10</v>
      </c>
    </row>
    <row r="606" spans="1:15" x14ac:dyDescent="0.25">
      <c r="A606" s="1">
        <v>41918</v>
      </c>
      <c r="B606">
        <v>331</v>
      </c>
      <c r="C606">
        <v>331</v>
      </c>
      <c r="D606">
        <v>329.75</v>
      </c>
      <c r="E606">
        <v>332.5</v>
      </c>
      <c r="F606">
        <v>9.25</v>
      </c>
      <c r="G606">
        <v>330.55</v>
      </c>
      <c r="H606">
        <v>5</v>
      </c>
      <c r="I606">
        <v>10</v>
      </c>
      <c r="M606">
        <f t="shared" si="27"/>
        <v>130.90551181102362</v>
      </c>
      <c r="N606">
        <f t="shared" si="28"/>
        <v>2014</v>
      </c>
      <c r="O606">
        <f t="shared" si="29"/>
        <v>10</v>
      </c>
    </row>
    <row r="607" spans="1:15" x14ac:dyDescent="0.25">
      <c r="A607" s="1">
        <v>41919</v>
      </c>
      <c r="B607">
        <v>333</v>
      </c>
      <c r="C607">
        <v>333</v>
      </c>
      <c r="D607">
        <v>333</v>
      </c>
      <c r="E607">
        <v>340.5</v>
      </c>
      <c r="F607">
        <v>8</v>
      </c>
      <c r="G607">
        <v>333</v>
      </c>
      <c r="H607">
        <v>3</v>
      </c>
      <c r="I607">
        <v>12</v>
      </c>
      <c r="M607">
        <f t="shared" si="27"/>
        <v>134.05511811023621</v>
      </c>
      <c r="N607">
        <f t="shared" si="28"/>
        <v>2014</v>
      </c>
      <c r="O607">
        <f t="shared" si="29"/>
        <v>10</v>
      </c>
    </row>
    <row r="608" spans="1:15" x14ac:dyDescent="0.25">
      <c r="A608" s="1">
        <v>41920</v>
      </c>
      <c r="B608">
        <v>343.25</v>
      </c>
      <c r="C608">
        <v>343.25</v>
      </c>
      <c r="D608">
        <v>343.25</v>
      </c>
      <c r="E608">
        <v>343.25</v>
      </c>
      <c r="F608">
        <v>2.75</v>
      </c>
      <c r="I608">
        <v>9</v>
      </c>
      <c r="M608">
        <f t="shared" si="27"/>
        <v>135.13779527559055</v>
      </c>
      <c r="N608">
        <f t="shared" si="28"/>
        <v>2014</v>
      </c>
      <c r="O608">
        <f t="shared" si="29"/>
        <v>10</v>
      </c>
    </row>
    <row r="609" spans="1:15" x14ac:dyDescent="0.25">
      <c r="A609" s="1">
        <v>41921</v>
      </c>
      <c r="B609">
        <v>344.75</v>
      </c>
      <c r="C609">
        <v>344.75</v>
      </c>
      <c r="D609">
        <v>344.75</v>
      </c>
      <c r="E609">
        <v>344.75</v>
      </c>
      <c r="F609">
        <v>1.5</v>
      </c>
      <c r="I609">
        <v>12</v>
      </c>
      <c r="M609">
        <f t="shared" si="27"/>
        <v>135.72834645669292</v>
      </c>
      <c r="N609">
        <f t="shared" si="28"/>
        <v>2014</v>
      </c>
      <c r="O609">
        <f t="shared" si="29"/>
        <v>10</v>
      </c>
    </row>
    <row r="610" spans="1:15" x14ac:dyDescent="0.25">
      <c r="A610" s="1">
        <v>41922</v>
      </c>
      <c r="B610">
        <v>334</v>
      </c>
      <c r="C610">
        <v>334</v>
      </c>
      <c r="D610">
        <v>334</v>
      </c>
      <c r="E610">
        <v>334</v>
      </c>
      <c r="F610">
        <v>-10.75</v>
      </c>
      <c r="I610">
        <v>9</v>
      </c>
      <c r="M610">
        <f t="shared" si="27"/>
        <v>131.49606299212599</v>
      </c>
      <c r="N610">
        <f t="shared" si="28"/>
        <v>2014</v>
      </c>
      <c r="O610">
        <f t="shared" si="29"/>
        <v>10</v>
      </c>
    </row>
    <row r="611" spans="1:15" x14ac:dyDescent="0.25">
      <c r="A611" s="1">
        <v>41925</v>
      </c>
      <c r="B611">
        <v>26.85</v>
      </c>
      <c r="C611">
        <v>26.85</v>
      </c>
      <c r="D611">
        <v>26.85</v>
      </c>
      <c r="E611">
        <v>346</v>
      </c>
      <c r="F611">
        <v>12</v>
      </c>
      <c r="G611">
        <v>26.85</v>
      </c>
      <c r="H611">
        <v>30</v>
      </c>
      <c r="I611">
        <v>9</v>
      </c>
      <c r="M611">
        <f t="shared" si="27"/>
        <v>136.22047244094489</v>
      </c>
      <c r="N611">
        <f t="shared" si="28"/>
        <v>2014</v>
      </c>
      <c r="O611">
        <f t="shared" si="29"/>
        <v>10</v>
      </c>
    </row>
    <row r="612" spans="1:15" x14ac:dyDescent="0.25">
      <c r="A612" s="1">
        <v>41926</v>
      </c>
      <c r="B612">
        <v>357</v>
      </c>
      <c r="C612">
        <v>357</v>
      </c>
      <c r="D612">
        <v>357</v>
      </c>
      <c r="E612">
        <v>357</v>
      </c>
      <c r="F612">
        <v>11</v>
      </c>
      <c r="I612">
        <v>9</v>
      </c>
      <c r="M612">
        <f t="shared" si="27"/>
        <v>140.55118110236219</v>
      </c>
      <c r="N612">
        <f t="shared" si="28"/>
        <v>2014</v>
      </c>
      <c r="O612">
        <f t="shared" si="29"/>
        <v>10</v>
      </c>
    </row>
    <row r="613" spans="1:15" x14ac:dyDescent="0.25">
      <c r="A613" s="1">
        <v>41927</v>
      </c>
      <c r="B613">
        <v>347.5</v>
      </c>
      <c r="C613">
        <v>347.5</v>
      </c>
      <c r="D613">
        <v>347.5</v>
      </c>
      <c r="E613">
        <v>347.5</v>
      </c>
      <c r="F613">
        <v>-9.5</v>
      </c>
      <c r="I613">
        <v>9</v>
      </c>
      <c r="M613">
        <f t="shared" si="27"/>
        <v>136.81102362204723</v>
      </c>
      <c r="N613">
        <f t="shared" si="28"/>
        <v>2014</v>
      </c>
      <c r="O613">
        <f t="shared" si="29"/>
        <v>10</v>
      </c>
    </row>
    <row r="614" spans="1:15" x14ac:dyDescent="0.25">
      <c r="A614" s="1">
        <v>41928</v>
      </c>
      <c r="B614">
        <v>352.25</v>
      </c>
      <c r="C614">
        <v>352.25</v>
      </c>
      <c r="D614">
        <v>352.25</v>
      </c>
      <c r="E614">
        <v>352.25</v>
      </c>
      <c r="F614">
        <v>4.75</v>
      </c>
      <c r="I614">
        <v>9</v>
      </c>
      <c r="M614">
        <f t="shared" si="27"/>
        <v>138.68110236220471</v>
      </c>
      <c r="N614">
        <f t="shared" si="28"/>
        <v>2014</v>
      </c>
      <c r="O614">
        <f t="shared" si="29"/>
        <v>10</v>
      </c>
    </row>
    <row r="615" spans="1:15" x14ac:dyDescent="0.25">
      <c r="A615" s="1">
        <v>41929</v>
      </c>
      <c r="B615">
        <v>63.73</v>
      </c>
      <c r="C615">
        <v>64.14</v>
      </c>
      <c r="D615">
        <v>62.96</v>
      </c>
      <c r="E615" s="14">
        <f>E614-F614</f>
        <v>347.5</v>
      </c>
      <c r="F615">
        <v>-0.56000000000000005</v>
      </c>
      <c r="G615">
        <v>63.27</v>
      </c>
      <c r="H615">
        <v>12494</v>
      </c>
      <c r="I615">
        <v>98597</v>
      </c>
      <c r="M615">
        <f t="shared" si="27"/>
        <v>136.81102362204723</v>
      </c>
      <c r="N615">
        <f t="shared" si="28"/>
        <v>2014</v>
      </c>
      <c r="O615">
        <f t="shared" si="29"/>
        <v>10</v>
      </c>
    </row>
    <row r="616" spans="1:15" x14ac:dyDescent="0.25">
      <c r="A616" s="1">
        <v>41930</v>
      </c>
      <c r="B616">
        <v>348.25</v>
      </c>
      <c r="C616">
        <v>348.25</v>
      </c>
      <c r="D616">
        <v>348.25</v>
      </c>
      <c r="E616">
        <v>348.25</v>
      </c>
      <c r="F616">
        <v>0.25</v>
      </c>
      <c r="I616">
        <v>9</v>
      </c>
      <c r="M616">
        <f t="shared" si="27"/>
        <v>137.10629921259843</v>
      </c>
      <c r="N616">
        <f t="shared" si="28"/>
        <v>2014</v>
      </c>
      <c r="O616">
        <f t="shared" si="29"/>
        <v>10</v>
      </c>
    </row>
    <row r="617" spans="1:15" x14ac:dyDescent="0.25">
      <c r="A617" s="1">
        <v>41932</v>
      </c>
      <c r="B617">
        <v>348.25</v>
      </c>
      <c r="C617">
        <v>348.25</v>
      </c>
      <c r="D617">
        <v>348.25</v>
      </c>
      <c r="E617">
        <v>348.25</v>
      </c>
      <c r="F617">
        <v>0.25</v>
      </c>
      <c r="I617">
        <v>9</v>
      </c>
      <c r="M617">
        <f t="shared" si="27"/>
        <v>137.10629921259843</v>
      </c>
      <c r="N617">
        <f t="shared" si="28"/>
        <v>2014</v>
      </c>
      <c r="O617">
        <f t="shared" si="29"/>
        <v>10</v>
      </c>
    </row>
    <row r="618" spans="1:15" x14ac:dyDescent="0.25">
      <c r="A618" s="1">
        <v>41933</v>
      </c>
      <c r="B618">
        <v>356</v>
      </c>
      <c r="C618">
        <v>356</v>
      </c>
      <c r="D618">
        <v>356</v>
      </c>
      <c r="E618">
        <v>356</v>
      </c>
      <c r="F618">
        <v>7.75</v>
      </c>
      <c r="I618">
        <v>9</v>
      </c>
      <c r="M618">
        <f t="shared" si="27"/>
        <v>140.15748031496062</v>
      </c>
      <c r="N618">
        <f t="shared" si="28"/>
        <v>2014</v>
      </c>
      <c r="O618">
        <f t="shared" si="29"/>
        <v>10</v>
      </c>
    </row>
    <row r="619" spans="1:15" x14ac:dyDescent="0.25">
      <c r="A619" s="1">
        <v>41934</v>
      </c>
      <c r="B619">
        <v>353</v>
      </c>
      <c r="C619">
        <v>353</v>
      </c>
      <c r="D619">
        <v>353</v>
      </c>
      <c r="E619">
        <v>353</v>
      </c>
      <c r="F619">
        <v>-3</v>
      </c>
      <c r="I619">
        <v>9</v>
      </c>
      <c r="M619">
        <f t="shared" si="27"/>
        <v>138.97637795275591</v>
      </c>
      <c r="N619">
        <f t="shared" si="28"/>
        <v>2014</v>
      </c>
      <c r="O619">
        <f t="shared" si="29"/>
        <v>10</v>
      </c>
    </row>
    <row r="620" spans="1:15" x14ac:dyDescent="0.25">
      <c r="A620" s="1">
        <v>41935</v>
      </c>
      <c r="B620">
        <v>359.75</v>
      </c>
      <c r="C620">
        <v>359.75</v>
      </c>
      <c r="D620">
        <v>359.75</v>
      </c>
      <c r="E620">
        <v>359.75</v>
      </c>
      <c r="F620">
        <v>6.75</v>
      </c>
      <c r="I620">
        <v>9</v>
      </c>
      <c r="M620">
        <f t="shared" si="27"/>
        <v>141.63385826771653</v>
      </c>
      <c r="N620">
        <f t="shared" si="28"/>
        <v>2014</v>
      </c>
      <c r="O620">
        <f t="shared" si="29"/>
        <v>10</v>
      </c>
    </row>
    <row r="621" spans="1:15" x14ac:dyDescent="0.25">
      <c r="A621" s="1">
        <v>41936</v>
      </c>
      <c r="B621">
        <v>353</v>
      </c>
      <c r="C621">
        <v>353</v>
      </c>
      <c r="D621">
        <v>353</v>
      </c>
      <c r="E621">
        <v>353</v>
      </c>
      <c r="F621">
        <v>-6.75</v>
      </c>
      <c r="I621">
        <v>9</v>
      </c>
      <c r="M621">
        <f t="shared" si="27"/>
        <v>138.97637795275591</v>
      </c>
      <c r="N621">
        <f t="shared" si="28"/>
        <v>2014</v>
      </c>
      <c r="O621">
        <f t="shared" si="29"/>
        <v>10</v>
      </c>
    </row>
    <row r="622" spans="1:15" x14ac:dyDescent="0.25">
      <c r="A622" s="1">
        <v>41939</v>
      </c>
      <c r="B622">
        <v>363</v>
      </c>
      <c r="C622">
        <v>363</v>
      </c>
      <c r="D622">
        <v>363</v>
      </c>
      <c r="E622">
        <v>363</v>
      </c>
      <c r="F622">
        <v>10</v>
      </c>
      <c r="I622">
        <v>9</v>
      </c>
      <c r="M622">
        <f t="shared" si="27"/>
        <v>142.91338582677164</v>
      </c>
      <c r="N622">
        <f t="shared" si="28"/>
        <v>2014</v>
      </c>
      <c r="O622">
        <f t="shared" si="29"/>
        <v>10</v>
      </c>
    </row>
    <row r="623" spans="1:15" x14ac:dyDescent="0.25">
      <c r="A623" s="1">
        <v>41940</v>
      </c>
      <c r="B623">
        <v>364.5</v>
      </c>
      <c r="C623">
        <v>364.5</v>
      </c>
      <c r="D623">
        <v>364.5</v>
      </c>
      <c r="E623">
        <v>364.5</v>
      </c>
      <c r="F623">
        <v>1.5</v>
      </c>
      <c r="I623">
        <v>9</v>
      </c>
      <c r="M623">
        <f t="shared" si="27"/>
        <v>143.50393700787401</v>
      </c>
      <c r="N623">
        <f t="shared" si="28"/>
        <v>2014</v>
      </c>
      <c r="O623">
        <f t="shared" si="29"/>
        <v>10</v>
      </c>
    </row>
    <row r="624" spans="1:15" x14ac:dyDescent="0.25">
      <c r="A624" s="1">
        <v>41941</v>
      </c>
      <c r="B624">
        <v>375.25</v>
      </c>
      <c r="C624">
        <v>375.25</v>
      </c>
      <c r="D624">
        <v>375.25</v>
      </c>
      <c r="E624">
        <v>375.25</v>
      </c>
      <c r="F624">
        <v>10.75</v>
      </c>
      <c r="I624">
        <v>9</v>
      </c>
      <c r="M624">
        <f t="shared" si="27"/>
        <v>147.73622047244095</v>
      </c>
      <c r="N624">
        <f t="shared" si="28"/>
        <v>2014</v>
      </c>
      <c r="O624">
        <f t="shared" si="29"/>
        <v>10</v>
      </c>
    </row>
    <row r="625" spans="1:15" x14ac:dyDescent="0.25">
      <c r="A625" s="1">
        <v>41942</v>
      </c>
      <c r="B625">
        <v>374</v>
      </c>
      <c r="C625">
        <v>374</v>
      </c>
      <c r="D625">
        <v>374</v>
      </c>
      <c r="E625">
        <v>374</v>
      </c>
      <c r="F625">
        <v>-1.25</v>
      </c>
      <c r="I625">
        <v>9</v>
      </c>
      <c r="M625">
        <f t="shared" si="27"/>
        <v>147.24409448818898</v>
      </c>
      <c r="N625">
        <f t="shared" si="28"/>
        <v>2014</v>
      </c>
      <c r="O625">
        <f t="shared" si="29"/>
        <v>10</v>
      </c>
    </row>
    <row r="626" spans="1:15" x14ac:dyDescent="0.25">
      <c r="A626" s="1">
        <v>41943</v>
      </c>
      <c r="B626">
        <v>376.75</v>
      </c>
      <c r="C626">
        <v>376.75</v>
      </c>
      <c r="D626">
        <v>376.75</v>
      </c>
      <c r="E626">
        <v>376.75</v>
      </c>
      <c r="F626">
        <v>2.75</v>
      </c>
      <c r="I626">
        <v>9</v>
      </c>
      <c r="M626">
        <f t="shared" si="27"/>
        <v>148.32677165354332</v>
      </c>
      <c r="N626">
        <f t="shared" si="28"/>
        <v>2014</v>
      </c>
      <c r="O626">
        <f t="shared" si="29"/>
        <v>10</v>
      </c>
    </row>
    <row r="627" spans="1:15" x14ac:dyDescent="0.25">
      <c r="A627" s="1">
        <v>41946</v>
      </c>
      <c r="B627">
        <v>373.5</v>
      </c>
      <c r="C627">
        <v>373.5</v>
      </c>
      <c r="D627">
        <v>373.5</v>
      </c>
      <c r="E627">
        <v>373.5</v>
      </c>
      <c r="F627">
        <v>-3.25</v>
      </c>
      <c r="I627">
        <v>9</v>
      </c>
      <c r="M627">
        <f t="shared" si="27"/>
        <v>147.04724409448818</v>
      </c>
      <c r="N627">
        <f t="shared" si="28"/>
        <v>2014</v>
      </c>
      <c r="O627">
        <f t="shared" si="29"/>
        <v>11</v>
      </c>
    </row>
    <row r="628" spans="1:15" x14ac:dyDescent="0.25">
      <c r="A628" s="1">
        <v>41947</v>
      </c>
      <c r="B628">
        <v>364.5</v>
      </c>
      <c r="C628">
        <v>364.5</v>
      </c>
      <c r="D628">
        <v>364.5</v>
      </c>
      <c r="E628">
        <v>364.5</v>
      </c>
      <c r="F628">
        <v>-9</v>
      </c>
      <c r="I628">
        <v>9</v>
      </c>
      <c r="M628">
        <f t="shared" si="27"/>
        <v>143.50393700787401</v>
      </c>
      <c r="N628">
        <f t="shared" si="28"/>
        <v>2014</v>
      </c>
      <c r="O628">
        <f t="shared" si="29"/>
        <v>11</v>
      </c>
    </row>
    <row r="629" spans="1:15" x14ac:dyDescent="0.25">
      <c r="A629" s="1">
        <v>41948</v>
      </c>
      <c r="B629">
        <v>370.25</v>
      </c>
      <c r="C629">
        <v>370.25</v>
      </c>
      <c r="D629">
        <v>370.25</v>
      </c>
      <c r="E629">
        <v>370.25</v>
      </c>
      <c r="F629">
        <v>5.75</v>
      </c>
      <c r="I629">
        <v>9</v>
      </c>
      <c r="M629">
        <f t="shared" si="27"/>
        <v>145.76771653543307</v>
      </c>
      <c r="N629">
        <f t="shared" si="28"/>
        <v>2014</v>
      </c>
      <c r="O629">
        <f t="shared" si="29"/>
        <v>11</v>
      </c>
    </row>
    <row r="630" spans="1:15" x14ac:dyDescent="0.25">
      <c r="A630" s="1">
        <v>41949</v>
      </c>
      <c r="B630">
        <v>371.25</v>
      </c>
      <c r="C630">
        <v>371.25</v>
      </c>
      <c r="D630">
        <v>371.25</v>
      </c>
      <c r="E630">
        <v>371.25</v>
      </c>
      <c r="F630">
        <v>1</v>
      </c>
      <c r="I630">
        <v>9</v>
      </c>
      <c r="M630">
        <f t="shared" si="27"/>
        <v>146.16141732283464</v>
      </c>
      <c r="N630">
        <f t="shared" si="28"/>
        <v>2014</v>
      </c>
      <c r="O630">
        <f t="shared" si="29"/>
        <v>11</v>
      </c>
    </row>
    <row r="631" spans="1:15" x14ac:dyDescent="0.25">
      <c r="A631" s="1">
        <v>41950</v>
      </c>
      <c r="B631">
        <v>367.5</v>
      </c>
      <c r="C631">
        <v>367.5</v>
      </c>
      <c r="D631">
        <v>367.5</v>
      </c>
      <c r="E631">
        <v>367.5</v>
      </c>
      <c r="F631">
        <v>-3.75</v>
      </c>
      <c r="I631">
        <v>9</v>
      </c>
      <c r="M631">
        <f t="shared" si="27"/>
        <v>144.68503937007873</v>
      </c>
      <c r="N631">
        <f t="shared" si="28"/>
        <v>2014</v>
      </c>
      <c r="O631">
        <f t="shared" si="29"/>
        <v>11</v>
      </c>
    </row>
    <row r="632" spans="1:15" x14ac:dyDescent="0.25">
      <c r="A632" s="1">
        <v>41953</v>
      </c>
      <c r="B632">
        <v>369.25</v>
      </c>
      <c r="C632">
        <v>369.25</v>
      </c>
      <c r="D632">
        <v>369.25</v>
      </c>
      <c r="E632">
        <v>369.25</v>
      </c>
      <c r="F632">
        <v>1.75</v>
      </c>
      <c r="I632">
        <v>9</v>
      </c>
      <c r="M632">
        <f t="shared" si="27"/>
        <v>145.3740157480315</v>
      </c>
      <c r="N632">
        <f t="shared" si="28"/>
        <v>2014</v>
      </c>
      <c r="O632">
        <f t="shared" si="29"/>
        <v>11</v>
      </c>
    </row>
    <row r="633" spans="1:15" x14ac:dyDescent="0.25">
      <c r="A633" s="1">
        <v>41954</v>
      </c>
      <c r="B633">
        <v>373.75</v>
      </c>
      <c r="C633">
        <v>373.75</v>
      </c>
      <c r="D633">
        <v>373.75</v>
      </c>
      <c r="E633">
        <v>373.75</v>
      </c>
      <c r="F633">
        <v>4.5</v>
      </c>
      <c r="I633">
        <v>9</v>
      </c>
      <c r="M633">
        <f t="shared" si="27"/>
        <v>147.14566929133858</v>
      </c>
      <c r="N633">
        <f t="shared" si="28"/>
        <v>2014</v>
      </c>
      <c r="O633">
        <f t="shared" si="29"/>
        <v>11</v>
      </c>
    </row>
    <row r="634" spans="1:15" x14ac:dyDescent="0.25">
      <c r="A634" s="1">
        <v>41955</v>
      </c>
      <c r="B634">
        <v>377.75</v>
      </c>
      <c r="C634">
        <v>377.75</v>
      </c>
      <c r="D634">
        <v>377.75</v>
      </c>
      <c r="E634">
        <v>377.75</v>
      </c>
      <c r="F634">
        <v>4</v>
      </c>
      <c r="I634">
        <v>9</v>
      </c>
      <c r="M634">
        <f t="shared" si="27"/>
        <v>148.72047244094489</v>
      </c>
      <c r="N634">
        <f t="shared" si="28"/>
        <v>2014</v>
      </c>
      <c r="O634">
        <f t="shared" si="29"/>
        <v>11</v>
      </c>
    </row>
    <row r="635" spans="1:15" x14ac:dyDescent="0.25">
      <c r="A635" s="1">
        <v>41956</v>
      </c>
      <c r="B635">
        <v>386.25</v>
      </c>
      <c r="C635">
        <v>386.25</v>
      </c>
      <c r="D635">
        <v>386.25</v>
      </c>
      <c r="E635">
        <v>386.25</v>
      </c>
      <c r="F635">
        <v>8.5</v>
      </c>
      <c r="I635">
        <v>9</v>
      </c>
      <c r="M635">
        <f t="shared" si="27"/>
        <v>152.06692913385828</v>
      </c>
      <c r="N635">
        <f t="shared" si="28"/>
        <v>2014</v>
      </c>
      <c r="O635">
        <f t="shared" si="29"/>
        <v>11</v>
      </c>
    </row>
    <row r="636" spans="1:15" x14ac:dyDescent="0.25">
      <c r="A636" s="1">
        <v>41957</v>
      </c>
      <c r="B636">
        <v>381.75</v>
      </c>
      <c r="C636">
        <v>381.75</v>
      </c>
      <c r="D636">
        <v>381.75</v>
      </c>
      <c r="E636">
        <v>381.75</v>
      </c>
      <c r="F636">
        <v>-4.5</v>
      </c>
      <c r="I636">
        <v>9</v>
      </c>
      <c r="M636">
        <f t="shared" si="27"/>
        <v>150.29527559055117</v>
      </c>
      <c r="N636">
        <f t="shared" si="28"/>
        <v>2014</v>
      </c>
      <c r="O636">
        <f t="shared" si="29"/>
        <v>11</v>
      </c>
    </row>
    <row r="637" spans="1:15" x14ac:dyDescent="0.25">
      <c r="A637" s="1">
        <v>41960</v>
      </c>
      <c r="B637">
        <v>377.5</v>
      </c>
      <c r="C637">
        <v>377.5</v>
      </c>
      <c r="D637">
        <v>377.5</v>
      </c>
      <c r="E637">
        <v>377.5</v>
      </c>
      <c r="F637">
        <v>-4.25</v>
      </c>
      <c r="I637">
        <v>9</v>
      </c>
      <c r="M637">
        <f t="shared" si="27"/>
        <v>148.62204724409449</v>
      </c>
      <c r="N637">
        <f t="shared" si="28"/>
        <v>2014</v>
      </c>
      <c r="O637">
        <f t="shared" si="29"/>
        <v>11</v>
      </c>
    </row>
    <row r="638" spans="1:15" x14ac:dyDescent="0.25">
      <c r="A638" s="1">
        <v>41961</v>
      </c>
      <c r="B638">
        <v>372</v>
      </c>
      <c r="C638">
        <v>372</v>
      </c>
      <c r="D638">
        <v>372</v>
      </c>
      <c r="E638">
        <v>372</v>
      </c>
      <c r="F638">
        <v>-5.5</v>
      </c>
      <c r="I638">
        <v>9</v>
      </c>
      <c r="M638">
        <f t="shared" si="27"/>
        <v>146.45669291338584</v>
      </c>
      <c r="N638">
        <f t="shared" si="28"/>
        <v>2014</v>
      </c>
      <c r="O638">
        <f t="shared" si="29"/>
        <v>11</v>
      </c>
    </row>
    <row r="639" spans="1:15" x14ac:dyDescent="0.25">
      <c r="A639" s="1">
        <v>41962</v>
      </c>
      <c r="B639">
        <v>363.25</v>
      </c>
      <c r="C639">
        <v>363.25</v>
      </c>
      <c r="D639">
        <v>363.25</v>
      </c>
      <c r="E639">
        <v>363.25</v>
      </c>
      <c r="F639">
        <v>-8.75</v>
      </c>
      <c r="I639">
        <v>9</v>
      </c>
      <c r="M639">
        <f t="shared" si="27"/>
        <v>143.01181102362204</v>
      </c>
      <c r="N639">
        <f t="shared" si="28"/>
        <v>2014</v>
      </c>
      <c r="O639">
        <f t="shared" si="29"/>
        <v>11</v>
      </c>
    </row>
    <row r="640" spans="1:15" x14ac:dyDescent="0.25">
      <c r="A640" s="1">
        <v>41963</v>
      </c>
      <c r="B640">
        <v>373.25</v>
      </c>
      <c r="C640">
        <v>373.25</v>
      </c>
      <c r="D640">
        <v>373.25</v>
      </c>
      <c r="E640">
        <v>373.25</v>
      </c>
      <c r="F640">
        <v>10</v>
      </c>
      <c r="I640">
        <v>9</v>
      </c>
      <c r="M640">
        <f t="shared" si="27"/>
        <v>146.94881889763781</v>
      </c>
      <c r="N640">
        <f t="shared" si="28"/>
        <v>2014</v>
      </c>
      <c r="O640">
        <f t="shared" si="29"/>
        <v>11</v>
      </c>
    </row>
    <row r="641" spans="1:15" x14ac:dyDescent="0.25">
      <c r="A641" s="1">
        <v>41964</v>
      </c>
      <c r="B641">
        <v>372.75</v>
      </c>
      <c r="C641">
        <v>372.75</v>
      </c>
      <c r="D641">
        <v>372.75</v>
      </c>
      <c r="E641">
        <v>372.75</v>
      </c>
      <c r="F641">
        <v>-0.5</v>
      </c>
      <c r="I641">
        <v>9</v>
      </c>
      <c r="M641">
        <f t="shared" si="27"/>
        <v>146.75196850393701</v>
      </c>
      <c r="N641">
        <f t="shared" si="28"/>
        <v>2014</v>
      </c>
      <c r="O641">
        <f t="shared" si="29"/>
        <v>11</v>
      </c>
    </row>
    <row r="642" spans="1:15" x14ac:dyDescent="0.25">
      <c r="A642" s="1">
        <v>41967</v>
      </c>
      <c r="B642">
        <v>364.75</v>
      </c>
      <c r="C642">
        <v>364.75</v>
      </c>
      <c r="D642">
        <v>364.75</v>
      </c>
      <c r="E642">
        <v>380.25</v>
      </c>
      <c r="F642">
        <v>-5</v>
      </c>
      <c r="G642">
        <v>364.75</v>
      </c>
      <c r="H642">
        <v>1</v>
      </c>
      <c r="I642">
        <v>0</v>
      </c>
      <c r="M642">
        <f t="shared" ref="M642:M705" si="30">E642/100*5000/127</f>
        <v>149.70472440944883</v>
      </c>
      <c r="N642">
        <f t="shared" ref="N642:N705" si="31">YEAR(A642)</f>
        <v>2014</v>
      </c>
      <c r="O642">
        <f t="shared" ref="O642:O705" si="32">MONTH(A642)</f>
        <v>11</v>
      </c>
    </row>
    <row r="643" spans="1:15" x14ac:dyDescent="0.25">
      <c r="A643" s="1">
        <v>41971</v>
      </c>
      <c r="B643">
        <v>388.75</v>
      </c>
      <c r="C643">
        <v>388.75</v>
      </c>
      <c r="D643">
        <v>388.75</v>
      </c>
      <c r="E643">
        <v>388.75</v>
      </c>
      <c r="I643">
        <v>4</v>
      </c>
      <c r="M643">
        <f t="shared" si="30"/>
        <v>153.05118110236219</v>
      </c>
      <c r="N643">
        <f t="shared" si="31"/>
        <v>2014</v>
      </c>
      <c r="O643">
        <f t="shared" si="32"/>
        <v>11</v>
      </c>
    </row>
    <row r="644" spans="1:15" x14ac:dyDescent="0.25">
      <c r="A644" s="1">
        <v>41974</v>
      </c>
      <c r="B644">
        <v>389.75</v>
      </c>
      <c r="C644">
        <v>389.75</v>
      </c>
      <c r="D644">
        <v>389.75</v>
      </c>
      <c r="E644">
        <v>389.75</v>
      </c>
      <c r="F644">
        <v>1</v>
      </c>
      <c r="I644">
        <v>4</v>
      </c>
      <c r="M644">
        <f t="shared" si="30"/>
        <v>153.44488188976379</v>
      </c>
      <c r="N644">
        <f t="shared" si="31"/>
        <v>2014</v>
      </c>
      <c r="O644">
        <f t="shared" si="32"/>
        <v>12</v>
      </c>
    </row>
    <row r="645" spans="1:15" x14ac:dyDescent="0.25">
      <c r="A645" s="1">
        <v>41975</v>
      </c>
      <c r="B645">
        <v>381.25</v>
      </c>
      <c r="C645">
        <v>381.25</v>
      </c>
      <c r="D645">
        <v>381.25</v>
      </c>
      <c r="E645">
        <v>381.25</v>
      </c>
      <c r="F645">
        <v>-8.5</v>
      </c>
      <c r="I645">
        <v>4</v>
      </c>
      <c r="M645">
        <f t="shared" si="30"/>
        <v>150.0984251968504</v>
      </c>
      <c r="N645">
        <f t="shared" si="31"/>
        <v>2014</v>
      </c>
      <c r="O645">
        <f t="shared" si="32"/>
        <v>12</v>
      </c>
    </row>
    <row r="646" spans="1:15" x14ac:dyDescent="0.25">
      <c r="A646" s="1">
        <v>41976</v>
      </c>
      <c r="B646">
        <v>382</v>
      </c>
      <c r="C646">
        <v>382</v>
      </c>
      <c r="D646">
        <v>382</v>
      </c>
      <c r="E646">
        <v>382</v>
      </c>
      <c r="F646">
        <v>0.75</v>
      </c>
      <c r="I646">
        <v>4</v>
      </c>
      <c r="M646">
        <f t="shared" si="30"/>
        <v>150.39370078740157</v>
      </c>
      <c r="N646">
        <f t="shared" si="31"/>
        <v>2014</v>
      </c>
      <c r="O646">
        <f t="shared" si="32"/>
        <v>12</v>
      </c>
    </row>
    <row r="647" spans="1:15" x14ac:dyDescent="0.25">
      <c r="A647" s="1">
        <v>41977</v>
      </c>
      <c r="B647">
        <v>389.75</v>
      </c>
      <c r="C647">
        <v>389.75</v>
      </c>
      <c r="D647">
        <v>389.75</v>
      </c>
      <c r="E647">
        <v>389.75</v>
      </c>
      <c r="F647">
        <v>7.75</v>
      </c>
      <c r="I647">
        <v>4</v>
      </c>
      <c r="M647">
        <f t="shared" si="30"/>
        <v>153.44488188976379</v>
      </c>
      <c r="N647">
        <f t="shared" si="31"/>
        <v>2014</v>
      </c>
      <c r="O647">
        <f t="shared" si="32"/>
        <v>12</v>
      </c>
    </row>
    <row r="648" spans="1:15" x14ac:dyDescent="0.25">
      <c r="A648" s="1">
        <v>41978</v>
      </c>
      <c r="B648">
        <v>395</v>
      </c>
      <c r="C648">
        <v>395</v>
      </c>
      <c r="D648">
        <v>395</v>
      </c>
      <c r="E648">
        <v>395</v>
      </c>
      <c r="F648">
        <v>5.25</v>
      </c>
      <c r="I648">
        <v>4</v>
      </c>
      <c r="M648">
        <f t="shared" si="30"/>
        <v>155.51181102362204</v>
      </c>
      <c r="N648">
        <f t="shared" si="31"/>
        <v>2014</v>
      </c>
      <c r="O648">
        <f t="shared" si="32"/>
        <v>12</v>
      </c>
    </row>
    <row r="649" spans="1:15" x14ac:dyDescent="0.25">
      <c r="A649" s="1">
        <v>41981</v>
      </c>
      <c r="B649">
        <v>390.25</v>
      </c>
      <c r="C649">
        <v>390.25</v>
      </c>
      <c r="D649">
        <v>390.25</v>
      </c>
      <c r="E649">
        <v>390.25</v>
      </c>
      <c r="F649">
        <v>-4.75</v>
      </c>
      <c r="I649">
        <v>4</v>
      </c>
      <c r="M649">
        <f t="shared" si="30"/>
        <v>153.64173228346456</v>
      </c>
      <c r="N649">
        <f t="shared" si="31"/>
        <v>2014</v>
      </c>
      <c r="O649">
        <f t="shared" si="32"/>
        <v>12</v>
      </c>
    </row>
    <row r="650" spans="1:15" x14ac:dyDescent="0.25">
      <c r="A650" s="1">
        <v>41982</v>
      </c>
      <c r="B650">
        <v>395.25</v>
      </c>
      <c r="C650">
        <v>395.25</v>
      </c>
      <c r="D650">
        <v>395.25</v>
      </c>
      <c r="E650">
        <v>395.25</v>
      </c>
      <c r="F650">
        <v>5</v>
      </c>
      <c r="I650">
        <v>4</v>
      </c>
      <c r="M650">
        <f t="shared" si="30"/>
        <v>155.61023622047244</v>
      </c>
      <c r="N650">
        <f t="shared" si="31"/>
        <v>2014</v>
      </c>
      <c r="O650">
        <f t="shared" si="32"/>
        <v>12</v>
      </c>
    </row>
    <row r="651" spans="1:15" x14ac:dyDescent="0.25">
      <c r="A651" s="1">
        <v>41983</v>
      </c>
      <c r="B651">
        <v>393.75</v>
      </c>
      <c r="C651">
        <v>393.75</v>
      </c>
      <c r="D651">
        <v>393.75</v>
      </c>
      <c r="E651">
        <v>393.75</v>
      </c>
      <c r="F651">
        <v>-1.5</v>
      </c>
      <c r="I651">
        <v>4</v>
      </c>
      <c r="M651">
        <f t="shared" si="30"/>
        <v>155.01968503937007</v>
      </c>
      <c r="N651">
        <f t="shared" si="31"/>
        <v>2014</v>
      </c>
      <c r="O651">
        <f t="shared" si="32"/>
        <v>12</v>
      </c>
    </row>
    <row r="652" spans="1:15" x14ac:dyDescent="0.25">
      <c r="A652" s="1">
        <v>41984</v>
      </c>
      <c r="B652">
        <v>401.25</v>
      </c>
      <c r="C652">
        <v>401.25</v>
      </c>
      <c r="D652">
        <v>401.25</v>
      </c>
      <c r="E652">
        <v>398.5</v>
      </c>
      <c r="F652">
        <v>4.75</v>
      </c>
      <c r="G652">
        <v>401.25</v>
      </c>
      <c r="H652">
        <v>1</v>
      </c>
      <c r="I652">
        <v>4</v>
      </c>
      <c r="M652">
        <f t="shared" si="30"/>
        <v>156.88976377952756</v>
      </c>
      <c r="N652">
        <f t="shared" si="31"/>
        <v>2014</v>
      </c>
      <c r="O652">
        <f t="shared" si="32"/>
        <v>12</v>
      </c>
    </row>
    <row r="653" spans="1:15" x14ac:dyDescent="0.25">
      <c r="A653" s="1">
        <v>41985</v>
      </c>
      <c r="B653">
        <v>404.75</v>
      </c>
      <c r="C653">
        <v>404.75</v>
      </c>
      <c r="D653">
        <v>404.75</v>
      </c>
      <c r="E653">
        <v>407.5</v>
      </c>
      <c r="F653">
        <v>9</v>
      </c>
      <c r="G653">
        <v>404.75</v>
      </c>
      <c r="H653">
        <v>1</v>
      </c>
      <c r="I653">
        <v>5</v>
      </c>
      <c r="M653">
        <f t="shared" si="30"/>
        <v>160.43307086614172</v>
      </c>
      <c r="N653">
        <f t="shared" si="31"/>
        <v>2014</v>
      </c>
      <c r="O653">
        <f t="shared" si="32"/>
        <v>12</v>
      </c>
    </row>
    <row r="654" spans="1:15" x14ac:dyDescent="0.25">
      <c r="A654" s="1">
        <v>41988</v>
      </c>
      <c r="B654">
        <v>410</v>
      </c>
      <c r="C654">
        <v>410</v>
      </c>
      <c r="D654">
        <v>410</v>
      </c>
      <c r="E654">
        <v>408.5</v>
      </c>
      <c r="F654">
        <v>1</v>
      </c>
      <c r="G654">
        <v>410</v>
      </c>
      <c r="H654">
        <v>1</v>
      </c>
      <c r="I654">
        <v>4</v>
      </c>
      <c r="M654">
        <f t="shared" si="30"/>
        <v>160.82677165354332</v>
      </c>
      <c r="N654">
        <f t="shared" si="31"/>
        <v>2014</v>
      </c>
      <c r="O654">
        <f t="shared" si="32"/>
        <v>12</v>
      </c>
    </row>
    <row r="655" spans="1:15" x14ac:dyDescent="0.25">
      <c r="A655" s="1">
        <v>41989</v>
      </c>
      <c r="B655">
        <v>406</v>
      </c>
      <c r="C655">
        <v>406</v>
      </c>
      <c r="D655">
        <v>406</v>
      </c>
      <c r="E655">
        <v>406</v>
      </c>
      <c r="F655">
        <v>-2.5</v>
      </c>
      <c r="I655">
        <v>4</v>
      </c>
      <c r="M655">
        <f t="shared" si="30"/>
        <v>159.84251968503935</v>
      </c>
      <c r="N655">
        <f t="shared" si="31"/>
        <v>2014</v>
      </c>
      <c r="O655">
        <f t="shared" si="32"/>
        <v>12</v>
      </c>
    </row>
    <row r="656" spans="1:15" x14ac:dyDescent="0.25">
      <c r="A656" s="1">
        <v>41990</v>
      </c>
      <c r="B656">
        <v>408.25</v>
      </c>
      <c r="C656">
        <v>408.25</v>
      </c>
      <c r="D656">
        <v>408.25</v>
      </c>
      <c r="E656">
        <v>408.25</v>
      </c>
      <c r="F656">
        <v>2.25</v>
      </c>
      <c r="I656">
        <v>4</v>
      </c>
      <c r="M656">
        <f t="shared" si="30"/>
        <v>160.72834645669289</v>
      </c>
      <c r="N656">
        <f t="shared" si="31"/>
        <v>2014</v>
      </c>
      <c r="O656">
        <f t="shared" si="32"/>
        <v>12</v>
      </c>
    </row>
    <row r="657" spans="1:15" x14ac:dyDescent="0.25">
      <c r="A657" s="1">
        <v>41991</v>
      </c>
      <c r="B657">
        <v>411</v>
      </c>
      <c r="C657">
        <v>411</v>
      </c>
      <c r="D657">
        <v>411</v>
      </c>
      <c r="E657">
        <v>411</v>
      </c>
      <c r="F657">
        <v>2.75</v>
      </c>
      <c r="I657">
        <v>4</v>
      </c>
      <c r="M657">
        <f t="shared" si="30"/>
        <v>161.81102362204723</v>
      </c>
      <c r="N657">
        <f t="shared" si="31"/>
        <v>2014</v>
      </c>
      <c r="O657">
        <f t="shared" si="32"/>
        <v>12</v>
      </c>
    </row>
    <row r="658" spans="1:15" x14ac:dyDescent="0.25">
      <c r="A658" s="1">
        <v>41992</v>
      </c>
      <c r="B658">
        <v>410.5</v>
      </c>
      <c r="C658">
        <v>410.5</v>
      </c>
      <c r="D658">
        <v>410.5</v>
      </c>
      <c r="E658">
        <v>410.5</v>
      </c>
      <c r="F658">
        <v>-0.5</v>
      </c>
      <c r="I658">
        <v>4</v>
      </c>
      <c r="M658">
        <f t="shared" si="30"/>
        <v>161.61417322834649</v>
      </c>
      <c r="N658">
        <f t="shared" si="31"/>
        <v>2014</v>
      </c>
      <c r="O658">
        <f t="shared" si="32"/>
        <v>12</v>
      </c>
    </row>
    <row r="659" spans="1:15" x14ac:dyDescent="0.25">
      <c r="A659" s="1">
        <v>41995</v>
      </c>
      <c r="B659">
        <v>411.75</v>
      </c>
      <c r="C659">
        <v>411.75</v>
      </c>
      <c r="D659">
        <v>411.75</v>
      </c>
      <c r="E659">
        <v>411.75</v>
      </c>
      <c r="F659">
        <v>1.25</v>
      </c>
      <c r="I659">
        <v>4</v>
      </c>
      <c r="M659">
        <f t="shared" si="30"/>
        <v>162.10629921259843</v>
      </c>
      <c r="N659">
        <f t="shared" si="31"/>
        <v>2014</v>
      </c>
      <c r="O659">
        <f t="shared" si="32"/>
        <v>12</v>
      </c>
    </row>
    <row r="660" spans="1:15" x14ac:dyDescent="0.25">
      <c r="A660" s="1">
        <v>41996</v>
      </c>
      <c r="B660">
        <v>414</v>
      </c>
      <c r="C660">
        <v>414</v>
      </c>
      <c r="D660">
        <v>414</v>
      </c>
      <c r="E660">
        <v>414</v>
      </c>
      <c r="F660">
        <v>2.25</v>
      </c>
      <c r="I660">
        <v>4</v>
      </c>
      <c r="M660">
        <f t="shared" si="30"/>
        <v>162.99212598425197</v>
      </c>
      <c r="N660">
        <f t="shared" si="31"/>
        <v>2014</v>
      </c>
      <c r="O660">
        <f t="shared" si="32"/>
        <v>12</v>
      </c>
    </row>
    <row r="661" spans="1:15" x14ac:dyDescent="0.25">
      <c r="A661" s="1">
        <v>41997</v>
      </c>
      <c r="B661">
        <v>407.75</v>
      </c>
      <c r="C661">
        <v>407.75</v>
      </c>
      <c r="D661">
        <v>407.75</v>
      </c>
      <c r="E661">
        <v>407.75</v>
      </c>
      <c r="F661">
        <v>-6.25</v>
      </c>
      <c r="I661">
        <v>4</v>
      </c>
      <c r="M661">
        <f t="shared" si="30"/>
        <v>160.53149606299212</v>
      </c>
      <c r="N661">
        <f t="shared" si="31"/>
        <v>2014</v>
      </c>
      <c r="O661">
        <f t="shared" si="32"/>
        <v>12</v>
      </c>
    </row>
    <row r="662" spans="1:15" x14ac:dyDescent="0.25">
      <c r="A662" s="1">
        <v>41999</v>
      </c>
      <c r="B662">
        <v>414.75</v>
      </c>
      <c r="C662">
        <v>414.75</v>
      </c>
      <c r="D662">
        <v>414.75</v>
      </c>
      <c r="E662">
        <v>414.75</v>
      </c>
      <c r="I662">
        <v>4</v>
      </c>
      <c r="M662">
        <f t="shared" si="30"/>
        <v>163.28740157480314</v>
      </c>
      <c r="N662">
        <f t="shared" si="31"/>
        <v>2014</v>
      </c>
      <c r="O662">
        <f t="shared" si="32"/>
        <v>12</v>
      </c>
    </row>
    <row r="663" spans="1:15" x14ac:dyDescent="0.25">
      <c r="A663" s="1">
        <v>42002</v>
      </c>
      <c r="B663">
        <v>412.75</v>
      </c>
      <c r="C663">
        <v>412.75</v>
      </c>
      <c r="D663">
        <v>412.75</v>
      </c>
      <c r="E663">
        <v>412.75</v>
      </c>
      <c r="F663">
        <v>-2</v>
      </c>
      <c r="I663">
        <v>4</v>
      </c>
      <c r="M663">
        <f t="shared" si="30"/>
        <v>162.50000000000003</v>
      </c>
      <c r="N663">
        <f t="shared" si="31"/>
        <v>2014</v>
      </c>
      <c r="O663">
        <f t="shared" si="32"/>
        <v>12</v>
      </c>
    </row>
    <row r="664" spans="1:15" x14ac:dyDescent="0.25">
      <c r="A664" s="1">
        <v>42003</v>
      </c>
      <c r="B664">
        <v>406.5</v>
      </c>
      <c r="C664">
        <v>406.5</v>
      </c>
      <c r="D664">
        <v>406.5</v>
      </c>
      <c r="E664">
        <v>406.5</v>
      </c>
      <c r="F664">
        <v>-6.25</v>
      </c>
      <c r="I664">
        <v>4</v>
      </c>
      <c r="M664">
        <f t="shared" si="30"/>
        <v>160.03937007874018</v>
      </c>
      <c r="N664">
        <f t="shared" si="31"/>
        <v>2014</v>
      </c>
      <c r="O664">
        <f t="shared" si="32"/>
        <v>12</v>
      </c>
    </row>
    <row r="665" spans="1:15" x14ac:dyDescent="0.25">
      <c r="A665" s="1">
        <v>42004</v>
      </c>
      <c r="B665">
        <v>397</v>
      </c>
      <c r="C665">
        <v>397</v>
      </c>
      <c r="D665">
        <v>397</v>
      </c>
      <c r="E665">
        <v>397</v>
      </c>
      <c r="F665">
        <v>-9.5</v>
      </c>
      <c r="I665">
        <v>4</v>
      </c>
      <c r="M665">
        <f t="shared" si="30"/>
        <v>156.29921259842519</v>
      </c>
      <c r="N665">
        <f t="shared" si="31"/>
        <v>2014</v>
      </c>
      <c r="O665">
        <f t="shared" si="32"/>
        <v>12</v>
      </c>
    </row>
    <row r="666" spans="1:15" x14ac:dyDescent="0.25">
      <c r="A666" s="1">
        <v>42006</v>
      </c>
      <c r="B666">
        <v>395.75</v>
      </c>
      <c r="C666">
        <v>395.75</v>
      </c>
      <c r="D666">
        <v>395.75</v>
      </c>
      <c r="E666">
        <v>395.75</v>
      </c>
      <c r="I666">
        <v>4</v>
      </c>
      <c r="M666">
        <f t="shared" si="30"/>
        <v>155.80708661417322</v>
      </c>
      <c r="N666">
        <f t="shared" si="31"/>
        <v>2015</v>
      </c>
      <c r="O666">
        <f t="shared" si="32"/>
        <v>1</v>
      </c>
    </row>
    <row r="667" spans="1:15" x14ac:dyDescent="0.25">
      <c r="A667" s="1">
        <v>42009</v>
      </c>
      <c r="B667">
        <v>406</v>
      </c>
      <c r="C667">
        <v>406</v>
      </c>
      <c r="D667">
        <v>406</v>
      </c>
      <c r="E667">
        <v>406</v>
      </c>
      <c r="F667">
        <v>10.25</v>
      </c>
      <c r="I667">
        <v>4</v>
      </c>
      <c r="M667">
        <f t="shared" si="30"/>
        <v>159.84251968503935</v>
      </c>
      <c r="N667">
        <f t="shared" si="31"/>
        <v>2015</v>
      </c>
      <c r="O667">
        <f t="shared" si="32"/>
        <v>1</v>
      </c>
    </row>
    <row r="668" spans="1:15" x14ac:dyDescent="0.25">
      <c r="A668" s="1">
        <v>42010</v>
      </c>
      <c r="B668">
        <v>405</v>
      </c>
      <c r="C668">
        <v>405</v>
      </c>
      <c r="D668">
        <v>405</v>
      </c>
      <c r="E668">
        <v>405</v>
      </c>
      <c r="F668">
        <v>-1</v>
      </c>
      <c r="I668">
        <v>4</v>
      </c>
      <c r="M668">
        <f t="shared" si="30"/>
        <v>159.44881889763781</v>
      </c>
      <c r="N668">
        <f t="shared" si="31"/>
        <v>2015</v>
      </c>
      <c r="O668">
        <f t="shared" si="32"/>
        <v>1</v>
      </c>
    </row>
    <row r="669" spans="1:15" x14ac:dyDescent="0.25">
      <c r="A669" s="1">
        <v>42011</v>
      </c>
      <c r="B669">
        <v>396.25</v>
      </c>
      <c r="C669">
        <v>396.25</v>
      </c>
      <c r="D669">
        <v>396.25</v>
      </c>
      <c r="E669">
        <v>396.25</v>
      </c>
      <c r="F669">
        <v>-8.75</v>
      </c>
      <c r="I669">
        <v>4</v>
      </c>
      <c r="M669">
        <f t="shared" si="30"/>
        <v>156.00393700787401</v>
      </c>
      <c r="N669">
        <f t="shared" si="31"/>
        <v>2015</v>
      </c>
      <c r="O669">
        <f t="shared" si="32"/>
        <v>1</v>
      </c>
    </row>
    <row r="670" spans="1:15" x14ac:dyDescent="0.25">
      <c r="A670" s="1">
        <v>42012</v>
      </c>
      <c r="B670">
        <v>394.25</v>
      </c>
      <c r="C670">
        <v>394.25</v>
      </c>
      <c r="D670">
        <v>394.25</v>
      </c>
      <c r="E670">
        <v>394.25</v>
      </c>
      <c r="F670">
        <v>-2</v>
      </c>
      <c r="I670">
        <v>4</v>
      </c>
      <c r="M670">
        <f t="shared" si="30"/>
        <v>155.21653543307087</v>
      </c>
      <c r="N670">
        <f t="shared" si="31"/>
        <v>2015</v>
      </c>
      <c r="O670">
        <f t="shared" si="32"/>
        <v>1</v>
      </c>
    </row>
    <row r="671" spans="1:15" x14ac:dyDescent="0.25">
      <c r="A671" s="1">
        <v>42013</v>
      </c>
      <c r="B671">
        <v>400.25</v>
      </c>
      <c r="C671">
        <v>400.25</v>
      </c>
      <c r="D671">
        <v>400.25</v>
      </c>
      <c r="E671">
        <v>400.25</v>
      </c>
      <c r="F671">
        <v>6</v>
      </c>
      <c r="I671">
        <v>4</v>
      </c>
      <c r="M671">
        <f t="shared" si="30"/>
        <v>157.57874015748035</v>
      </c>
      <c r="N671">
        <f t="shared" si="31"/>
        <v>2015</v>
      </c>
      <c r="O671">
        <f t="shared" si="32"/>
        <v>1</v>
      </c>
    </row>
    <row r="672" spans="1:15" x14ac:dyDescent="0.25">
      <c r="A672" s="1">
        <v>42016</v>
      </c>
      <c r="B672">
        <v>402</v>
      </c>
      <c r="C672">
        <v>402</v>
      </c>
      <c r="D672">
        <v>402</v>
      </c>
      <c r="E672">
        <v>402</v>
      </c>
      <c r="F672">
        <v>1.75</v>
      </c>
      <c r="I672">
        <v>4</v>
      </c>
      <c r="M672">
        <f t="shared" si="30"/>
        <v>158.26771653543304</v>
      </c>
      <c r="N672">
        <f t="shared" si="31"/>
        <v>2015</v>
      </c>
      <c r="O672">
        <f t="shared" si="32"/>
        <v>1</v>
      </c>
    </row>
    <row r="673" spans="1:15" x14ac:dyDescent="0.25">
      <c r="A673" s="1">
        <v>42017</v>
      </c>
      <c r="B673">
        <v>385.75</v>
      </c>
      <c r="C673">
        <v>385.75</v>
      </c>
      <c r="D673">
        <v>385.75</v>
      </c>
      <c r="E673">
        <v>385.75</v>
      </c>
      <c r="F673">
        <v>-16.25</v>
      </c>
      <c r="I673">
        <v>4</v>
      </c>
      <c r="M673">
        <f t="shared" si="30"/>
        <v>151.87007874015748</v>
      </c>
      <c r="N673">
        <f t="shared" si="31"/>
        <v>2015</v>
      </c>
      <c r="O673">
        <f t="shared" si="32"/>
        <v>1</v>
      </c>
    </row>
    <row r="674" spans="1:15" x14ac:dyDescent="0.25">
      <c r="A674" s="1">
        <v>42018</v>
      </c>
      <c r="B674">
        <v>381</v>
      </c>
      <c r="C674">
        <v>381</v>
      </c>
      <c r="D674">
        <v>381</v>
      </c>
      <c r="E674">
        <v>381</v>
      </c>
      <c r="F674">
        <v>-4.75</v>
      </c>
      <c r="I674">
        <v>4</v>
      </c>
      <c r="M674">
        <f t="shared" si="30"/>
        <v>150</v>
      </c>
      <c r="N674">
        <f t="shared" si="31"/>
        <v>2015</v>
      </c>
      <c r="O674">
        <f t="shared" si="32"/>
        <v>1</v>
      </c>
    </row>
    <row r="675" spans="1:15" x14ac:dyDescent="0.25">
      <c r="A675" s="1">
        <v>42019</v>
      </c>
      <c r="B675">
        <v>380</v>
      </c>
      <c r="C675">
        <v>380</v>
      </c>
      <c r="D675">
        <v>380</v>
      </c>
      <c r="E675">
        <v>380</v>
      </c>
      <c r="F675">
        <v>-1</v>
      </c>
      <c r="I675">
        <v>4</v>
      </c>
      <c r="M675">
        <f t="shared" si="30"/>
        <v>149.60629921259843</v>
      </c>
      <c r="N675">
        <f t="shared" si="31"/>
        <v>2015</v>
      </c>
      <c r="O675">
        <f t="shared" si="32"/>
        <v>1</v>
      </c>
    </row>
    <row r="676" spans="1:15" x14ac:dyDescent="0.25">
      <c r="A676" s="1">
        <v>42020</v>
      </c>
      <c r="B676">
        <v>387</v>
      </c>
      <c r="C676">
        <v>387</v>
      </c>
      <c r="D676">
        <v>387</v>
      </c>
      <c r="E676">
        <v>387</v>
      </c>
      <c r="F676">
        <v>7</v>
      </c>
      <c r="I676">
        <v>4</v>
      </c>
      <c r="M676">
        <f t="shared" si="30"/>
        <v>152.36220472440945</v>
      </c>
      <c r="N676">
        <f t="shared" si="31"/>
        <v>2015</v>
      </c>
      <c r="O676">
        <f t="shared" si="32"/>
        <v>1</v>
      </c>
    </row>
    <row r="677" spans="1:15" x14ac:dyDescent="0.25">
      <c r="A677" s="1">
        <v>42024</v>
      </c>
      <c r="B677">
        <v>390.25</v>
      </c>
      <c r="C677">
        <v>390.25</v>
      </c>
      <c r="D677">
        <v>390.25</v>
      </c>
      <c r="E677">
        <v>390.25</v>
      </c>
      <c r="I677">
        <v>4</v>
      </c>
      <c r="M677">
        <f t="shared" si="30"/>
        <v>153.64173228346456</v>
      </c>
      <c r="N677">
        <f t="shared" si="31"/>
        <v>2015</v>
      </c>
      <c r="O677">
        <f t="shared" si="32"/>
        <v>1</v>
      </c>
    </row>
    <row r="678" spans="1:15" x14ac:dyDescent="0.25">
      <c r="A678" s="1">
        <v>42025</v>
      </c>
      <c r="B678">
        <v>388</v>
      </c>
      <c r="C678">
        <v>388</v>
      </c>
      <c r="D678">
        <v>388</v>
      </c>
      <c r="E678">
        <v>388</v>
      </c>
      <c r="F678">
        <v>-2.25</v>
      </c>
      <c r="I678">
        <v>4</v>
      </c>
      <c r="M678">
        <f t="shared" si="30"/>
        <v>152.75590551181102</v>
      </c>
      <c r="N678">
        <f t="shared" si="31"/>
        <v>2015</v>
      </c>
      <c r="O678">
        <f t="shared" si="32"/>
        <v>1</v>
      </c>
    </row>
    <row r="679" spans="1:15" x14ac:dyDescent="0.25">
      <c r="A679" s="1">
        <v>42026</v>
      </c>
      <c r="B679">
        <v>383.75</v>
      </c>
      <c r="C679">
        <v>383.75</v>
      </c>
      <c r="D679">
        <v>383.75</v>
      </c>
      <c r="E679">
        <v>383.75</v>
      </c>
      <c r="F679">
        <v>-4.25</v>
      </c>
      <c r="I679">
        <v>4</v>
      </c>
      <c r="M679">
        <f t="shared" si="30"/>
        <v>151.08267716535434</v>
      </c>
      <c r="N679">
        <f t="shared" si="31"/>
        <v>2015</v>
      </c>
      <c r="O679">
        <f t="shared" si="32"/>
        <v>1</v>
      </c>
    </row>
    <row r="680" spans="1:15" x14ac:dyDescent="0.25">
      <c r="A680" s="1">
        <v>42027</v>
      </c>
      <c r="B680">
        <v>386.75</v>
      </c>
      <c r="C680">
        <v>386.75</v>
      </c>
      <c r="D680">
        <v>386.75</v>
      </c>
      <c r="E680">
        <v>386.75</v>
      </c>
      <c r="F680">
        <v>3</v>
      </c>
      <c r="I680">
        <v>4</v>
      </c>
      <c r="M680">
        <f t="shared" si="30"/>
        <v>152.26377952755905</v>
      </c>
      <c r="N680">
        <f t="shared" si="31"/>
        <v>2015</v>
      </c>
      <c r="O680">
        <f t="shared" si="32"/>
        <v>1</v>
      </c>
    </row>
    <row r="681" spans="1:15" x14ac:dyDescent="0.25">
      <c r="A681" s="1">
        <v>42030</v>
      </c>
      <c r="B681">
        <v>384</v>
      </c>
      <c r="C681">
        <v>384</v>
      </c>
      <c r="D681">
        <v>384</v>
      </c>
      <c r="E681">
        <v>384</v>
      </c>
      <c r="F681">
        <v>-2.75</v>
      </c>
      <c r="I681">
        <v>4</v>
      </c>
      <c r="M681">
        <f t="shared" si="30"/>
        <v>151.18110236220471</v>
      </c>
      <c r="N681">
        <f t="shared" si="31"/>
        <v>2015</v>
      </c>
      <c r="O681">
        <f t="shared" si="32"/>
        <v>1</v>
      </c>
    </row>
    <row r="682" spans="1:15" x14ac:dyDescent="0.25">
      <c r="A682" s="1">
        <v>42031</v>
      </c>
      <c r="B682">
        <v>381.25</v>
      </c>
      <c r="C682">
        <v>381.25</v>
      </c>
      <c r="D682">
        <v>381.25</v>
      </c>
      <c r="E682">
        <v>381.25</v>
      </c>
      <c r="F682">
        <v>-2.75</v>
      </c>
      <c r="I682">
        <v>4</v>
      </c>
      <c r="M682">
        <f t="shared" si="30"/>
        <v>150.0984251968504</v>
      </c>
      <c r="N682">
        <f t="shared" si="31"/>
        <v>2015</v>
      </c>
      <c r="O682">
        <f t="shared" si="32"/>
        <v>1</v>
      </c>
    </row>
    <row r="683" spans="1:15" x14ac:dyDescent="0.25">
      <c r="A683" s="1">
        <v>42032</v>
      </c>
      <c r="B683">
        <v>373.25</v>
      </c>
      <c r="C683">
        <v>373.25</v>
      </c>
      <c r="D683">
        <v>373.25</v>
      </c>
      <c r="E683">
        <v>373.25</v>
      </c>
      <c r="F683">
        <v>-8</v>
      </c>
      <c r="I683">
        <v>4</v>
      </c>
      <c r="M683">
        <f t="shared" si="30"/>
        <v>146.94881889763781</v>
      </c>
      <c r="N683">
        <f t="shared" si="31"/>
        <v>2015</v>
      </c>
      <c r="O683">
        <f t="shared" si="32"/>
        <v>1</v>
      </c>
    </row>
    <row r="684" spans="1:15" x14ac:dyDescent="0.25">
      <c r="A684" s="1">
        <v>42033</v>
      </c>
      <c r="B684">
        <v>370.25</v>
      </c>
      <c r="C684">
        <v>370.5</v>
      </c>
      <c r="D684">
        <v>370.25</v>
      </c>
      <c r="E684">
        <v>371.5</v>
      </c>
      <c r="F684">
        <v>-1.75</v>
      </c>
      <c r="G684">
        <v>370.43799999999999</v>
      </c>
      <c r="H684">
        <v>4</v>
      </c>
      <c r="I684">
        <v>4</v>
      </c>
      <c r="M684">
        <f t="shared" si="30"/>
        <v>146.25984251968504</v>
      </c>
      <c r="N684">
        <f t="shared" si="31"/>
        <v>2015</v>
      </c>
      <c r="O684">
        <f t="shared" si="32"/>
        <v>1</v>
      </c>
    </row>
    <row r="685" spans="1:15" x14ac:dyDescent="0.25">
      <c r="A685" s="1">
        <v>42034</v>
      </c>
      <c r="B685">
        <v>370</v>
      </c>
      <c r="C685">
        <v>370</v>
      </c>
      <c r="D685">
        <v>370</v>
      </c>
      <c r="E685">
        <v>370</v>
      </c>
      <c r="F685">
        <v>-1.5</v>
      </c>
      <c r="I685">
        <v>5</v>
      </c>
      <c r="M685">
        <f t="shared" si="30"/>
        <v>145.66929133858267</v>
      </c>
      <c r="N685">
        <f t="shared" si="31"/>
        <v>2015</v>
      </c>
      <c r="O685">
        <f t="shared" si="32"/>
        <v>1</v>
      </c>
    </row>
    <row r="686" spans="1:15" x14ac:dyDescent="0.25">
      <c r="A686" s="1">
        <v>42037</v>
      </c>
      <c r="B686">
        <v>369.75</v>
      </c>
      <c r="C686">
        <v>369.75</v>
      </c>
      <c r="D686">
        <v>369.75</v>
      </c>
      <c r="E686">
        <v>369.75</v>
      </c>
      <c r="F686">
        <v>-0.25</v>
      </c>
      <c r="I686">
        <v>5</v>
      </c>
      <c r="M686">
        <f t="shared" si="30"/>
        <v>145.5708661417323</v>
      </c>
      <c r="N686">
        <f t="shared" si="31"/>
        <v>2015</v>
      </c>
      <c r="O686">
        <f t="shared" si="32"/>
        <v>2</v>
      </c>
    </row>
    <row r="687" spans="1:15" x14ac:dyDescent="0.25">
      <c r="A687" s="1">
        <v>42038</v>
      </c>
      <c r="B687">
        <v>385.75</v>
      </c>
      <c r="C687">
        <v>385.75</v>
      </c>
      <c r="D687">
        <v>385.75</v>
      </c>
      <c r="E687">
        <v>385.75</v>
      </c>
      <c r="F687">
        <v>16</v>
      </c>
      <c r="I687">
        <v>5</v>
      </c>
      <c r="M687">
        <f t="shared" si="30"/>
        <v>151.87007874015748</v>
      </c>
      <c r="N687">
        <f t="shared" si="31"/>
        <v>2015</v>
      </c>
      <c r="O687">
        <f t="shared" si="32"/>
        <v>2</v>
      </c>
    </row>
    <row r="688" spans="1:15" x14ac:dyDescent="0.25">
      <c r="A688" s="1">
        <v>42039</v>
      </c>
      <c r="B688">
        <v>383.5</v>
      </c>
      <c r="C688">
        <v>383.5</v>
      </c>
      <c r="D688">
        <v>383.5</v>
      </c>
      <c r="E688">
        <v>383.5</v>
      </c>
      <c r="F688">
        <v>-2.25</v>
      </c>
      <c r="I688">
        <v>5</v>
      </c>
      <c r="M688">
        <f t="shared" si="30"/>
        <v>150.98425196850394</v>
      </c>
      <c r="N688">
        <f t="shared" si="31"/>
        <v>2015</v>
      </c>
      <c r="O688">
        <f t="shared" si="32"/>
        <v>2</v>
      </c>
    </row>
    <row r="689" spans="1:15" x14ac:dyDescent="0.25">
      <c r="A689" s="1">
        <v>42040</v>
      </c>
      <c r="B689">
        <v>385.25</v>
      </c>
      <c r="C689">
        <v>385.25</v>
      </c>
      <c r="D689">
        <v>385.25</v>
      </c>
      <c r="E689">
        <v>385.25</v>
      </c>
      <c r="F689">
        <v>1.75</v>
      </c>
      <c r="I689">
        <v>5</v>
      </c>
      <c r="M689">
        <f t="shared" si="30"/>
        <v>151.67322834645668</v>
      </c>
      <c r="N689">
        <f t="shared" si="31"/>
        <v>2015</v>
      </c>
      <c r="O689">
        <f t="shared" si="32"/>
        <v>2</v>
      </c>
    </row>
    <row r="690" spans="1:15" x14ac:dyDescent="0.25">
      <c r="A690" s="1">
        <v>42041</v>
      </c>
      <c r="B690">
        <v>385.75</v>
      </c>
      <c r="C690">
        <v>385.75</v>
      </c>
      <c r="D690">
        <v>385.75</v>
      </c>
      <c r="E690">
        <v>385.75</v>
      </c>
      <c r="F690">
        <v>0.5</v>
      </c>
      <c r="I690">
        <v>5</v>
      </c>
      <c r="M690">
        <f t="shared" si="30"/>
        <v>151.87007874015748</v>
      </c>
      <c r="N690">
        <f t="shared" si="31"/>
        <v>2015</v>
      </c>
      <c r="O690">
        <f t="shared" si="32"/>
        <v>2</v>
      </c>
    </row>
    <row r="691" spans="1:15" x14ac:dyDescent="0.25">
      <c r="A691" s="1">
        <v>42044</v>
      </c>
      <c r="B691">
        <v>391.25</v>
      </c>
      <c r="C691">
        <v>391.25</v>
      </c>
      <c r="D691">
        <v>391.25</v>
      </c>
      <c r="E691">
        <v>391.25</v>
      </c>
      <c r="F691">
        <v>5.5</v>
      </c>
      <c r="I691">
        <v>5</v>
      </c>
      <c r="M691">
        <f t="shared" si="30"/>
        <v>154.03543307086613</v>
      </c>
      <c r="N691">
        <f t="shared" si="31"/>
        <v>2015</v>
      </c>
      <c r="O691">
        <f t="shared" si="32"/>
        <v>2</v>
      </c>
    </row>
    <row r="692" spans="1:15" x14ac:dyDescent="0.25">
      <c r="A692" s="1">
        <v>42045</v>
      </c>
      <c r="B692">
        <v>388</v>
      </c>
      <c r="C692">
        <v>388</v>
      </c>
      <c r="D692">
        <v>388</v>
      </c>
      <c r="E692">
        <v>388</v>
      </c>
      <c r="F692">
        <v>-3.25</v>
      </c>
      <c r="I692">
        <v>5</v>
      </c>
      <c r="M692">
        <f t="shared" si="30"/>
        <v>152.75590551181102</v>
      </c>
      <c r="N692">
        <f t="shared" si="31"/>
        <v>2015</v>
      </c>
      <c r="O692">
        <f t="shared" si="32"/>
        <v>2</v>
      </c>
    </row>
    <row r="693" spans="1:15" x14ac:dyDescent="0.25">
      <c r="A693" s="1">
        <v>42046</v>
      </c>
      <c r="B693">
        <v>385.75</v>
      </c>
      <c r="C693">
        <v>385.75</v>
      </c>
      <c r="D693">
        <v>385.75</v>
      </c>
      <c r="E693">
        <v>385.75</v>
      </c>
      <c r="F693">
        <v>-2.25</v>
      </c>
      <c r="I693">
        <v>5</v>
      </c>
      <c r="M693">
        <f t="shared" si="30"/>
        <v>151.87007874015748</v>
      </c>
      <c r="N693">
        <f t="shared" si="31"/>
        <v>2015</v>
      </c>
      <c r="O693">
        <f t="shared" si="32"/>
        <v>2</v>
      </c>
    </row>
    <row r="694" spans="1:15" x14ac:dyDescent="0.25">
      <c r="A694" s="1">
        <v>42047</v>
      </c>
      <c r="B694">
        <v>383</v>
      </c>
      <c r="C694">
        <v>383</v>
      </c>
      <c r="D694">
        <v>383</v>
      </c>
      <c r="E694">
        <v>383</v>
      </c>
      <c r="F694">
        <v>-2.75</v>
      </c>
      <c r="I694">
        <v>5</v>
      </c>
      <c r="M694">
        <f t="shared" si="30"/>
        <v>150.78740157480314</v>
      </c>
      <c r="N694">
        <f t="shared" si="31"/>
        <v>2015</v>
      </c>
      <c r="O694">
        <f t="shared" si="32"/>
        <v>2</v>
      </c>
    </row>
    <row r="695" spans="1:15" x14ac:dyDescent="0.25">
      <c r="A695" s="1">
        <v>42048</v>
      </c>
      <c r="B695">
        <v>387.25</v>
      </c>
      <c r="C695">
        <v>387.25</v>
      </c>
      <c r="D695">
        <v>387.25</v>
      </c>
      <c r="E695">
        <v>387.25</v>
      </c>
      <c r="F695">
        <v>4.25</v>
      </c>
      <c r="I695">
        <v>5</v>
      </c>
      <c r="M695">
        <f t="shared" si="30"/>
        <v>152.46062992125985</v>
      </c>
      <c r="N695">
        <f t="shared" si="31"/>
        <v>2015</v>
      </c>
      <c r="O695">
        <f t="shared" si="32"/>
        <v>2</v>
      </c>
    </row>
    <row r="696" spans="1:15" x14ac:dyDescent="0.25">
      <c r="A696" s="1">
        <v>42052</v>
      </c>
      <c r="B696">
        <v>389.5</v>
      </c>
      <c r="C696">
        <v>389.5</v>
      </c>
      <c r="D696">
        <v>389.5</v>
      </c>
      <c r="E696">
        <v>389.5</v>
      </c>
      <c r="I696">
        <v>5</v>
      </c>
      <c r="M696">
        <f t="shared" si="30"/>
        <v>153.34645669291339</v>
      </c>
      <c r="N696">
        <f t="shared" si="31"/>
        <v>2015</v>
      </c>
      <c r="O696">
        <f t="shared" si="32"/>
        <v>2</v>
      </c>
    </row>
    <row r="697" spans="1:15" x14ac:dyDescent="0.25">
      <c r="A697" s="1">
        <v>42053</v>
      </c>
      <c r="B697">
        <v>383.75</v>
      </c>
      <c r="C697">
        <v>383.75</v>
      </c>
      <c r="D697">
        <v>383.75</v>
      </c>
      <c r="E697">
        <v>383.75</v>
      </c>
      <c r="F697">
        <v>-5.75</v>
      </c>
      <c r="I697">
        <v>5</v>
      </c>
      <c r="M697">
        <f t="shared" si="30"/>
        <v>151.08267716535434</v>
      </c>
      <c r="N697">
        <f t="shared" si="31"/>
        <v>2015</v>
      </c>
      <c r="O697">
        <f t="shared" si="32"/>
        <v>2</v>
      </c>
    </row>
    <row r="698" spans="1:15" x14ac:dyDescent="0.25">
      <c r="A698" s="1">
        <v>42054</v>
      </c>
      <c r="B698">
        <v>388.75</v>
      </c>
      <c r="C698">
        <v>391.5</v>
      </c>
      <c r="D698">
        <v>388.75</v>
      </c>
      <c r="E698">
        <v>389.75</v>
      </c>
      <c r="F698">
        <v>6</v>
      </c>
      <c r="G698">
        <v>390.125</v>
      </c>
      <c r="H698">
        <v>2</v>
      </c>
      <c r="I698">
        <v>5</v>
      </c>
      <c r="M698">
        <f t="shared" si="30"/>
        <v>153.44488188976379</v>
      </c>
      <c r="N698">
        <f t="shared" si="31"/>
        <v>2015</v>
      </c>
      <c r="O698">
        <f t="shared" si="32"/>
        <v>2</v>
      </c>
    </row>
    <row r="699" spans="1:15" x14ac:dyDescent="0.25">
      <c r="A699" s="1">
        <v>42055</v>
      </c>
      <c r="B699">
        <v>385.25</v>
      </c>
      <c r="C699">
        <v>385.25</v>
      </c>
      <c r="D699">
        <v>385.25</v>
      </c>
      <c r="E699">
        <v>385.25</v>
      </c>
      <c r="F699">
        <v>-4.5</v>
      </c>
      <c r="I699">
        <v>6</v>
      </c>
      <c r="M699">
        <f t="shared" si="30"/>
        <v>151.67322834645668</v>
      </c>
      <c r="N699">
        <f t="shared" si="31"/>
        <v>2015</v>
      </c>
      <c r="O699">
        <f t="shared" si="32"/>
        <v>2</v>
      </c>
    </row>
    <row r="700" spans="1:15" x14ac:dyDescent="0.25">
      <c r="A700" s="1">
        <v>42058</v>
      </c>
      <c r="B700">
        <v>378.75</v>
      </c>
      <c r="C700">
        <v>378.75</v>
      </c>
      <c r="D700">
        <v>378.75</v>
      </c>
      <c r="E700">
        <v>378.75</v>
      </c>
      <c r="F700">
        <v>-6.5</v>
      </c>
      <c r="I700">
        <v>6</v>
      </c>
      <c r="M700">
        <f t="shared" si="30"/>
        <v>149.11417322834646</v>
      </c>
      <c r="N700">
        <f t="shared" si="31"/>
        <v>2015</v>
      </c>
      <c r="O700">
        <f t="shared" si="32"/>
        <v>2</v>
      </c>
    </row>
    <row r="701" spans="1:15" x14ac:dyDescent="0.25">
      <c r="A701" s="1">
        <v>42059</v>
      </c>
      <c r="B701">
        <v>377.5</v>
      </c>
      <c r="C701">
        <v>377.5</v>
      </c>
      <c r="D701">
        <v>377.5</v>
      </c>
      <c r="E701">
        <v>377.5</v>
      </c>
      <c r="F701">
        <v>-1.25</v>
      </c>
      <c r="I701">
        <v>6</v>
      </c>
      <c r="M701">
        <f t="shared" si="30"/>
        <v>148.62204724409449</v>
      </c>
      <c r="N701">
        <f t="shared" si="31"/>
        <v>2015</v>
      </c>
      <c r="O701">
        <f t="shared" si="32"/>
        <v>2</v>
      </c>
    </row>
    <row r="702" spans="1:15" x14ac:dyDescent="0.25">
      <c r="A702" s="1">
        <v>42060</v>
      </c>
      <c r="B702">
        <v>375.75</v>
      </c>
      <c r="C702">
        <v>375.75</v>
      </c>
      <c r="D702">
        <v>375.75</v>
      </c>
      <c r="E702">
        <v>375.75</v>
      </c>
      <c r="F702">
        <v>-1.75</v>
      </c>
      <c r="I702">
        <v>6</v>
      </c>
      <c r="M702">
        <f t="shared" si="30"/>
        <v>147.93307086614172</v>
      </c>
      <c r="N702">
        <f t="shared" si="31"/>
        <v>2015</v>
      </c>
      <c r="O702">
        <f t="shared" si="32"/>
        <v>2</v>
      </c>
    </row>
    <row r="703" spans="1:15" x14ac:dyDescent="0.25">
      <c r="A703" s="1">
        <v>42061</v>
      </c>
      <c r="B703">
        <v>388.5</v>
      </c>
      <c r="C703">
        <v>388.5</v>
      </c>
      <c r="D703">
        <v>388.5</v>
      </c>
      <c r="E703">
        <v>388.5</v>
      </c>
      <c r="F703">
        <v>4.75</v>
      </c>
      <c r="I703">
        <v>1</v>
      </c>
      <c r="M703">
        <f t="shared" si="30"/>
        <v>152.95275590551182</v>
      </c>
      <c r="N703">
        <f t="shared" si="31"/>
        <v>2015</v>
      </c>
      <c r="O703">
        <f t="shared" si="32"/>
        <v>2</v>
      </c>
    </row>
    <row r="704" spans="1:15" x14ac:dyDescent="0.25">
      <c r="A704" s="1">
        <v>42062</v>
      </c>
      <c r="B704">
        <v>393.25</v>
      </c>
      <c r="C704">
        <v>393.25</v>
      </c>
      <c r="D704">
        <v>393.25</v>
      </c>
      <c r="E704">
        <v>393.25</v>
      </c>
      <c r="F704">
        <v>4.75</v>
      </c>
      <c r="I704">
        <v>1</v>
      </c>
      <c r="M704">
        <f t="shared" si="30"/>
        <v>154.8228346456693</v>
      </c>
      <c r="N704">
        <f t="shared" si="31"/>
        <v>2015</v>
      </c>
      <c r="O704">
        <f t="shared" si="32"/>
        <v>2</v>
      </c>
    </row>
    <row r="705" spans="1:15" x14ac:dyDescent="0.25">
      <c r="A705" s="1">
        <v>42065</v>
      </c>
      <c r="B705">
        <v>388</v>
      </c>
      <c r="C705">
        <v>388</v>
      </c>
      <c r="D705">
        <v>388</v>
      </c>
      <c r="E705">
        <v>388</v>
      </c>
      <c r="F705">
        <v>-5.25</v>
      </c>
      <c r="I705">
        <v>1</v>
      </c>
      <c r="M705">
        <f t="shared" si="30"/>
        <v>152.75590551181102</v>
      </c>
      <c r="N705">
        <f t="shared" si="31"/>
        <v>2015</v>
      </c>
      <c r="O705">
        <f t="shared" si="32"/>
        <v>3</v>
      </c>
    </row>
    <row r="706" spans="1:15" x14ac:dyDescent="0.25">
      <c r="A706" s="1">
        <v>42066</v>
      </c>
      <c r="B706">
        <v>391</v>
      </c>
      <c r="C706">
        <v>391</v>
      </c>
      <c r="D706">
        <v>391</v>
      </c>
      <c r="E706">
        <v>391</v>
      </c>
      <c r="F706">
        <v>3</v>
      </c>
      <c r="I706">
        <v>1</v>
      </c>
      <c r="M706">
        <f t="shared" ref="M706:M769" si="33">E706/100*5000/127</f>
        <v>153.93700787401573</v>
      </c>
      <c r="N706">
        <f t="shared" ref="N706:N769" si="34">YEAR(A706)</f>
        <v>2015</v>
      </c>
      <c r="O706">
        <f t="shared" ref="O706:O769" si="35">MONTH(A706)</f>
        <v>3</v>
      </c>
    </row>
    <row r="707" spans="1:15" x14ac:dyDescent="0.25">
      <c r="A707" s="1">
        <v>42067</v>
      </c>
      <c r="B707">
        <v>389.5</v>
      </c>
      <c r="C707">
        <v>389.5</v>
      </c>
      <c r="D707">
        <v>389.5</v>
      </c>
      <c r="E707">
        <v>389.5</v>
      </c>
      <c r="F707">
        <v>-1.5</v>
      </c>
      <c r="I707">
        <v>1</v>
      </c>
      <c r="M707">
        <f t="shared" si="33"/>
        <v>153.34645669291339</v>
      </c>
      <c r="N707">
        <f t="shared" si="34"/>
        <v>2015</v>
      </c>
      <c r="O707">
        <f t="shared" si="35"/>
        <v>3</v>
      </c>
    </row>
    <row r="708" spans="1:15" x14ac:dyDescent="0.25">
      <c r="A708" s="1">
        <v>42068</v>
      </c>
      <c r="B708">
        <v>390.5</v>
      </c>
      <c r="C708">
        <v>390.5</v>
      </c>
      <c r="D708">
        <v>390.5</v>
      </c>
      <c r="E708">
        <v>390.5</v>
      </c>
      <c r="F708">
        <v>1</v>
      </c>
      <c r="I708">
        <v>1</v>
      </c>
      <c r="M708">
        <f t="shared" si="33"/>
        <v>153.74015748031496</v>
      </c>
      <c r="N708">
        <f t="shared" si="34"/>
        <v>2015</v>
      </c>
      <c r="O708">
        <f t="shared" si="35"/>
        <v>3</v>
      </c>
    </row>
    <row r="709" spans="1:15" x14ac:dyDescent="0.25">
      <c r="A709" s="1">
        <v>42069</v>
      </c>
      <c r="B709">
        <v>386</v>
      </c>
      <c r="C709">
        <v>386</v>
      </c>
      <c r="D709">
        <v>386</v>
      </c>
      <c r="E709">
        <v>386</v>
      </c>
      <c r="F709">
        <v>-4.5</v>
      </c>
      <c r="I709">
        <v>1</v>
      </c>
      <c r="M709">
        <f t="shared" si="33"/>
        <v>151.96850393700788</v>
      </c>
      <c r="N709">
        <f t="shared" si="34"/>
        <v>2015</v>
      </c>
      <c r="O709">
        <f t="shared" si="35"/>
        <v>3</v>
      </c>
    </row>
    <row r="710" spans="1:15" x14ac:dyDescent="0.25">
      <c r="A710" s="1">
        <v>42072</v>
      </c>
      <c r="B710">
        <v>388.75</v>
      </c>
      <c r="C710">
        <v>388.75</v>
      </c>
      <c r="D710">
        <v>388.75</v>
      </c>
      <c r="E710">
        <v>388.75</v>
      </c>
      <c r="F710">
        <v>2.75</v>
      </c>
      <c r="I710">
        <v>1</v>
      </c>
      <c r="M710">
        <f t="shared" si="33"/>
        <v>153.05118110236219</v>
      </c>
      <c r="N710">
        <f t="shared" si="34"/>
        <v>2015</v>
      </c>
      <c r="O710">
        <f t="shared" si="35"/>
        <v>3</v>
      </c>
    </row>
    <row r="711" spans="1:15" x14ac:dyDescent="0.25">
      <c r="A711" s="1">
        <v>42073</v>
      </c>
      <c r="B711">
        <v>388</v>
      </c>
      <c r="C711">
        <v>388</v>
      </c>
      <c r="D711">
        <v>388</v>
      </c>
      <c r="E711">
        <v>388</v>
      </c>
      <c r="F711">
        <v>-0.75</v>
      </c>
      <c r="I711">
        <v>1</v>
      </c>
      <c r="M711">
        <f t="shared" si="33"/>
        <v>152.75590551181102</v>
      </c>
      <c r="N711">
        <f t="shared" si="34"/>
        <v>2015</v>
      </c>
      <c r="O711">
        <f t="shared" si="35"/>
        <v>3</v>
      </c>
    </row>
    <row r="712" spans="1:15" x14ac:dyDescent="0.25">
      <c r="A712" s="1">
        <v>42074</v>
      </c>
      <c r="B712">
        <v>391</v>
      </c>
      <c r="C712">
        <v>391</v>
      </c>
      <c r="D712">
        <v>391</v>
      </c>
      <c r="E712">
        <v>391</v>
      </c>
      <c r="F712">
        <v>3</v>
      </c>
      <c r="I712">
        <v>1</v>
      </c>
      <c r="M712">
        <f t="shared" si="33"/>
        <v>153.93700787401573</v>
      </c>
      <c r="N712">
        <f t="shared" si="34"/>
        <v>2015</v>
      </c>
      <c r="O712">
        <f t="shared" si="35"/>
        <v>3</v>
      </c>
    </row>
    <row r="713" spans="1:15" x14ac:dyDescent="0.25">
      <c r="A713" s="1">
        <v>42075</v>
      </c>
      <c r="B713">
        <v>388.5</v>
      </c>
      <c r="C713">
        <v>388.5</v>
      </c>
      <c r="D713">
        <v>388.5</v>
      </c>
      <c r="E713">
        <v>388.5</v>
      </c>
      <c r="F713">
        <v>-2.5</v>
      </c>
      <c r="I713">
        <v>1</v>
      </c>
      <c r="M713">
        <f t="shared" si="33"/>
        <v>152.95275590551182</v>
      </c>
      <c r="N713">
        <f t="shared" si="34"/>
        <v>2015</v>
      </c>
      <c r="O713">
        <f t="shared" si="35"/>
        <v>3</v>
      </c>
    </row>
    <row r="714" spans="1:15" x14ac:dyDescent="0.25">
      <c r="A714" s="1">
        <v>42076</v>
      </c>
      <c r="B714">
        <v>380.5</v>
      </c>
      <c r="C714">
        <v>380.5</v>
      </c>
      <c r="D714">
        <v>380.5</v>
      </c>
      <c r="E714">
        <v>380.5</v>
      </c>
      <c r="F714">
        <v>-8</v>
      </c>
      <c r="I714">
        <v>1</v>
      </c>
      <c r="M714">
        <f t="shared" si="33"/>
        <v>149.8031496062992</v>
      </c>
      <c r="N714">
        <f t="shared" si="34"/>
        <v>2015</v>
      </c>
      <c r="O714">
        <f t="shared" si="35"/>
        <v>3</v>
      </c>
    </row>
    <row r="715" spans="1:15" x14ac:dyDescent="0.25">
      <c r="A715" s="1">
        <v>42079</v>
      </c>
      <c r="B715">
        <v>379</v>
      </c>
      <c r="C715">
        <v>379</v>
      </c>
      <c r="D715">
        <v>379</v>
      </c>
      <c r="E715">
        <v>379</v>
      </c>
      <c r="F715">
        <v>-1.5</v>
      </c>
      <c r="I715">
        <v>1</v>
      </c>
      <c r="M715">
        <f t="shared" si="33"/>
        <v>149.21259842519686</v>
      </c>
      <c r="N715">
        <f t="shared" si="34"/>
        <v>2015</v>
      </c>
      <c r="O715">
        <f t="shared" si="35"/>
        <v>3</v>
      </c>
    </row>
    <row r="716" spans="1:15" x14ac:dyDescent="0.25">
      <c r="A716" s="1">
        <v>42080</v>
      </c>
      <c r="B716">
        <v>371</v>
      </c>
      <c r="C716">
        <v>371</v>
      </c>
      <c r="D716">
        <v>371</v>
      </c>
      <c r="E716">
        <v>371</v>
      </c>
      <c r="F716">
        <v>-8</v>
      </c>
      <c r="I716">
        <v>1</v>
      </c>
      <c r="M716">
        <f t="shared" si="33"/>
        <v>146.06299212598427</v>
      </c>
      <c r="N716">
        <f t="shared" si="34"/>
        <v>2015</v>
      </c>
      <c r="O716">
        <f t="shared" si="35"/>
        <v>3</v>
      </c>
    </row>
    <row r="717" spans="1:15" x14ac:dyDescent="0.25">
      <c r="A717" s="1">
        <v>42081</v>
      </c>
      <c r="B717">
        <v>374.75</v>
      </c>
      <c r="C717">
        <v>374.75</v>
      </c>
      <c r="D717">
        <v>374.75</v>
      </c>
      <c r="E717">
        <v>374.75</v>
      </c>
      <c r="F717">
        <v>3.75</v>
      </c>
      <c r="I717">
        <v>1</v>
      </c>
      <c r="M717">
        <f t="shared" si="33"/>
        <v>147.53937007874015</v>
      </c>
      <c r="N717">
        <f t="shared" si="34"/>
        <v>2015</v>
      </c>
      <c r="O717">
        <f t="shared" si="35"/>
        <v>3</v>
      </c>
    </row>
    <row r="718" spans="1:15" x14ac:dyDescent="0.25">
      <c r="A718" s="1">
        <v>42082</v>
      </c>
      <c r="B718">
        <v>373.5</v>
      </c>
      <c r="C718">
        <v>373.5</v>
      </c>
      <c r="D718">
        <v>373.5</v>
      </c>
      <c r="E718">
        <v>373.5</v>
      </c>
      <c r="F718">
        <v>-1.25</v>
      </c>
      <c r="I718">
        <v>1</v>
      </c>
      <c r="M718">
        <f t="shared" si="33"/>
        <v>147.04724409448818</v>
      </c>
      <c r="N718">
        <f t="shared" si="34"/>
        <v>2015</v>
      </c>
      <c r="O718">
        <f t="shared" si="35"/>
        <v>3</v>
      </c>
    </row>
    <row r="719" spans="1:15" x14ac:dyDescent="0.25">
      <c r="A719" s="1">
        <v>42083</v>
      </c>
      <c r="B719">
        <v>385</v>
      </c>
      <c r="C719">
        <v>385</v>
      </c>
      <c r="D719">
        <v>385</v>
      </c>
      <c r="E719">
        <v>385</v>
      </c>
      <c r="F719">
        <v>11.5</v>
      </c>
      <c r="I719">
        <v>1</v>
      </c>
      <c r="M719">
        <f t="shared" si="33"/>
        <v>151.57480314960631</v>
      </c>
      <c r="N719">
        <f t="shared" si="34"/>
        <v>2015</v>
      </c>
      <c r="O719">
        <f t="shared" si="35"/>
        <v>3</v>
      </c>
    </row>
    <row r="720" spans="1:15" x14ac:dyDescent="0.25">
      <c r="A720" s="1">
        <v>42086</v>
      </c>
      <c r="B720">
        <v>390.25</v>
      </c>
      <c r="C720">
        <v>390.25</v>
      </c>
      <c r="D720">
        <v>390.25</v>
      </c>
      <c r="E720">
        <v>390.25</v>
      </c>
      <c r="F720">
        <v>5.25</v>
      </c>
      <c r="I720">
        <v>1</v>
      </c>
      <c r="M720">
        <f t="shared" si="33"/>
        <v>153.64173228346456</v>
      </c>
      <c r="N720">
        <f t="shared" si="34"/>
        <v>2015</v>
      </c>
      <c r="O720">
        <f t="shared" si="35"/>
        <v>3</v>
      </c>
    </row>
    <row r="721" spans="1:15" x14ac:dyDescent="0.25">
      <c r="A721" s="1">
        <v>42087</v>
      </c>
      <c r="B721">
        <v>390.25</v>
      </c>
      <c r="C721">
        <v>390.25</v>
      </c>
      <c r="D721">
        <v>390.25</v>
      </c>
      <c r="E721">
        <v>393.25</v>
      </c>
      <c r="F721">
        <v>3</v>
      </c>
      <c r="G721">
        <v>390.25</v>
      </c>
      <c r="H721">
        <v>1</v>
      </c>
      <c r="I721">
        <v>1</v>
      </c>
      <c r="M721">
        <f t="shared" si="33"/>
        <v>154.8228346456693</v>
      </c>
      <c r="N721">
        <f t="shared" si="34"/>
        <v>2015</v>
      </c>
      <c r="O721">
        <f t="shared" si="35"/>
        <v>3</v>
      </c>
    </row>
    <row r="722" spans="1:15" x14ac:dyDescent="0.25">
      <c r="A722" s="1">
        <v>42088</v>
      </c>
      <c r="B722">
        <v>395</v>
      </c>
      <c r="C722">
        <v>395</v>
      </c>
      <c r="D722">
        <v>395</v>
      </c>
      <c r="E722">
        <v>395</v>
      </c>
      <c r="F722">
        <v>1.75</v>
      </c>
      <c r="I722">
        <v>2</v>
      </c>
      <c r="M722">
        <f t="shared" si="33"/>
        <v>155.51181102362204</v>
      </c>
      <c r="N722">
        <f t="shared" si="34"/>
        <v>2015</v>
      </c>
      <c r="O722">
        <f t="shared" si="35"/>
        <v>3</v>
      </c>
    </row>
    <row r="723" spans="1:15" x14ac:dyDescent="0.25">
      <c r="A723" s="1">
        <v>42089</v>
      </c>
      <c r="B723">
        <v>393</v>
      </c>
      <c r="C723">
        <v>393</v>
      </c>
      <c r="D723">
        <v>393</v>
      </c>
      <c r="E723">
        <v>391.25</v>
      </c>
      <c r="F723">
        <v>-3.75</v>
      </c>
      <c r="G723">
        <v>393</v>
      </c>
      <c r="H723">
        <v>1</v>
      </c>
      <c r="I723">
        <v>2</v>
      </c>
      <c r="M723">
        <f t="shared" si="33"/>
        <v>154.03543307086613</v>
      </c>
      <c r="N723">
        <f t="shared" si="34"/>
        <v>2015</v>
      </c>
      <c r="O723">
        <f t="shared" si="35"/>
        <v>3</v>
      </c>
    </row>
    <row r="724" spans="1:15" x14ac:dyDescent="0.25">
      <c r="A724" s="1">
        <v>42090</v>
      </c>
      <c r="B724">
        <v>391</v>
      </c>
      <c r="C724">
        <v>391</v>
      </c>
      <c r="D724">
        <v>391</v>
      </c>
      <c r="E724">
        <v>391</v>
      </c>
      <c r="F724">
        <v>-0.25</v>
      </c>
      <c r="I724">
        <v>1</v>
      </c>
      <c r="M724">
        <f t="shared" si="33"/>
        <v>153.93700787401573</v>
      </c>
      <c r="N724">
        <f t="shared" si="34"/>
        <v>2015</v>
      </c>
      <c r="O724">
        <f t="shared" si="35"/>
        <v>3</v>
      </c>
    </row>
    <row r="725" spans="1:15" x14ac:dyDescent="0.25">
      <c r="A725" s="1">
        <v>42093</v>
      </c>
      <c r="B725">
        <v>394.5</v>
      </c>
      <c r="C725">
        <v>394.5</v>
      </c>
      <c r="D725">
        <v>394.5</v>
      </c>
      <c r="E725">
        <v>394.5</v>
      </c>
      <c r="F725">
        <v>3.5</v>
      </c>
      <c r="I725">
        <v>1</v>
      </c>
      <c r="M725">
        <f t="shared" si="33"/>
        <v>155.31496062992127</v>
      </c>
      <c r="N725">
        <f t="shared" si="34"/>
        <v>2015</v>
      </c>
      <c r="O725">
        <f t="shared" si="35"/>
        <v>3</v>
      </c>
    </row>
    <row r="726" spans="1:15" x14ac:dyDescent="0.25">
      <c r="A726" s="1">
        <v>42094</v>
      </c>
      <c r="B726">
        <v>376.25</v>
      </c>
      <c r="C726">
        <v>376.25</v>
      </c>
      <c r="D726">
        <v>376.25</v>
      </c>
      <c r="E726">
        <v>376.25</v>
      </c>
      <c r="F726">
        <v>-18.25</v>
      </c>
      <c r="I726">
        <v>1</v>
      </c>
      <c r="M726">
        <f t="shared" si="33"/>
        <v>148.12992125984252</v>
      </c>
      <c r="N726">
        <f t="shared" si="34"/>
        <v>2015</v>
      </c>
      <c r="O726">
        <f t="shared" si="35"/>
        <v>3</v>
      </c>
    </row>
    <row r="727" spans="1:15" x14ac:dyDescent="0.25">
      <c r="A727" s="1">
        <v>42095</v>
      </c>
      <c r="B727">
        <v>381.75</v>
      </c>
      <c r="C727">
        <v>381.75</v>
      </c>
      <c r="D727">
        <v>381.75</v>
      </c>
      <c r="E727">
        <v>381.75</v>
      </c>
      <c r="F727">
        <v>5.5</v>
      </c>
      <c r="I727">
        <v>1</v>
      </c>
      <c r="M727">
        <f t="shared" si="33"/>
        <v>150.29527559055117</v>
      </c>
      <c r="N727">
        <f t="shared" si="34"/>
        <v>2015</v>
      </c>
      <c r="O727">
        <f t="shared" si="35"/>
        <v>4</v>
      </c>
    </row>
    <row r="728" spans="1:15" x14ac:dyDescent="0.25">
      <c r="A728" s="1">
        <v>42096</v>
      </c>
      <c r="B728">
        <v>386.5</v>
      </c>
      <c r="C728">
        <v>386.5</v>
      </c>
      <c r="D728">
        <v>386.5</v>
      </c>
      <c r="E728">
        <v>386.5</v>
      </c>
      <c r="F728">
        <v>4.75</v>
      </c>
      <c r="I728">
        <v>1</v>
      </c>
      <c r="M728">
        <f t="shared" si="33"/>
        <v>152.16535433070865</v>
      </c>
      <c r="N728">
        <f t="shared" si="34"/>
        <v>2015</v>
      </c>
      <c r="O728">
        <f t="shared" si="35"/>
        <v>4</v>
      </c>
    </row>
    <row r="729" spans="1:15" x14ac:dyDescent="0.25">
      <c r="A729" s="1">
        <v>42100</v>
      </c>
      <c r="B729">
        <v>385</v>
      </c>
      <c r="C729">
        <v>385</v>
      </c>
      <c r="D729">
        <v>385</v>
      </c>
      <c r="E729">
        <v>385</v>
      </c>
      <c r="I729">
        <v>1</v>
      </c>
      <c r="M729">
        <f t="shared" si="33"/>
        <v>151.57480314960631</v>
      </c>
      <c r="N729">
        <f t="shared" si="34"/>
        <v>2015</v>
      </c>
      <c r="O729">
        <f t="shared" si="35"/>
        <v>4</v>
      </c>
    </row>
    <row r="730" spans="1:15" x14ac:dyDescent="0.25">
      <c r="A730" s="1">
        <v>42101</v>
      </c>
      <c r="B730">
        <v>383</v>
      </c>
      <c r="C730">
        <v>383</v>
      </c>
      <c r="D730">
        <v>383</v>
      </c>
      <c r="E730">
        <v>383</v>
      </c>
      <c r="F730">
        <v>-2</v>
      </c>
      <c r="I730">
        <v>1</v>
      </c>
      <c r="M730">
        <f t="shared" si="33"/>
        <v>150.78740157480314</v>
      </c>
      <c r="N730">
        <f t="shared" si="34"/>
        <v>2015</v>
      </c>
      <c r="O730">
        <f t="shared" si="35"/>
        <v>4</v>
      </c>
    </row>
    <row r="731" spans="1:15" x14ac:dyDescent="0.25">
      <c r="A731" s="1">
        <v>42102</v>
      </c>
      <c r="B731">
        <v>379.25</v>
      </c>
      <c r="C731">
        <v>379.25</v>
      </c>
      <c r="D731">
        <v>379.25</v>
      </c>
      <c r="E731">
        <v>379.25</v>
      </c>
      <c r="F731">
        <v>-3.75</v>
      </c>
      <c r="I731">
        <v>1</v>
      </c>
      <c r="M731">
        <f t="shared" si="33"/>
        <v>149.31102362204723</v>
      </c>
      <c r="N731">
        <f t="shared" si="34"/>
        <v>2015</v>
      </c>
      <c r="O731">
        <f t="shared" si="35"/>
        <v>4</v>
      </c>
    </row>
    <row r="732" spans="1:15" x14ac:dyDescent="0.25">
      <c r="A732" s="1">
        <v>42103</v>
      </c>
      <c r="B732">
        <v>378</v>
      </c>
      <c r="C732">
        <v>378</v>
      </c>
      <c r="D732">
        <v>378</v>
      </c>
      <c r="E732">
        <v>378</v>
      </c>
      <c r="F732">
        <v>-1.25</v>
      </c>
      <c r="I732">
        <v>1</v>
      </c>
      <c r="M732">
        <f t="shared" si="33"/>
        <v>148.81889763779529</v>
      </c>
      <c r="N732">
        <f t="shared" si="34"/>
        <v>2015</v>
      </c>
      <c r="O732">
        <f t="shared" si="35"/>
        <v>4</v>
      </c>
    </row>
    <row r="733" spans="1:15" x14ac:dyDescent="0.25">
      <c r="A733" s="1">
        <v>42104</v>
      </c>
      <c r="B733">
        <v>377</v>
      </c>
      <c r="C733">
        <v>377</v>
      </c>
      <c r="D733">
        <v>377</v>
      </c>
      <c r="E733">
        <v>377</v>
      </c>
      <c r="F733">
        <v>-1</v>
      </c>
      <c r="I733">
        <v>1</v>
      </c>
      <c r="M733">
        <f t="shared" si="33"/>
        <v>148.42519685039369</v>
      </c>
      <c r="N733">
        <f t="shared" si="34"/>
        <v>2015</v>
      </c>
      <c r="O733">
        <f t="shared" si="35"/>
        <v>4</v>
      </c>
    </row>
    <row r="734" spans="1:15" x14ac:dyDescent="0.25">
      <c r="A734" s="1">
        <v>42107</v>
      </c>
      <c r="B734">
        <v>370.5</v>
      </c>
      <c r="C734">
        <v>370.5</v>
      </c>
      <c r="D734">
        <v>370.5</v>
      </c>
      <c r="E734">
        <v>370.5</v>
      </c>
      <c r="F734">
        <v>-6.5</v>
      </c>
      <c r="I734">
        <v>1</v>
      </c>
      <c r="M734">
        <f t="shared" si="33"/>
        <v>145.86614173228347</v>
      </c>
      <c r="N734">
        <f t="shared" si="34"/>
        <v>2015</v>
      </c>
      <c r="O734">
        <f t="shared" si="35"/>
        <v>4</v>
      </c>
    </row>
    <row r="735" spans="1:15" x14ac:dyDescent="0.25">
      <c r="A735" s="1">
        <v>42108</v>
      </c>
      <c r="B735">
        <v>373.5</v>
      </c>
      <c r="C735">
        <v>373.5</v>
      </c>
      <c r="D735">
        <v>373.5</v>
      </c>
      <c r="E735">
        <v>373.5</v>
      </c>
      <c r="F735">
        <v>3</v>
      </c>
      <c r="I735">
        <v>1</v>
      </c>
      <c r="M735">
        <f t="shared" si="33"/>
        <v>147.04724409448818</v>
      </c>
      <c r="N735">
        <f t="shared" si="34"/>
        <v>2015</v>
      </c>
      <c r="O735">
        <f t="shared" si="35"/>
        <v>4</v>
      </c>
    </row>
    <row r="736" spans="1:15" x14ac:dyDescent="0.25">
      <c r="A736" s="1">
        <v>42109</v>
      </c>
      <c r="B736">
        <v>376</v>
      </c>
      <c r="C736">
        <v>376</v>
      </c>
      <c r="D736">
        <v>376</v>
      </c>
      <c r="E736">
        <v>376</v>
      </c>
      <c r="F736">
        <v>2.5</v>
      </c>
      <c r="I736">
        <v>1</v>
      </c>
      <c r="M736">
        <f t="shared" si="33"/>
        <v>148.03149606299212</v>
      </c>
      <c r="N736">
        <f t="shared" si="34"/>
        <v>2015</v>
      </c>
      <c r="O736">
        <f t="shared" si="35"/>
        <v>4</v>
      </c>
    </row>
    <row r="737" spans="1:15" x14ac:dyDescent="0.25">
      <c r="A737" s="1">
        <v>42110</v>
      </c>
      <c r="B737">
        <v>376.25</v>
      </c>
      <c r="C737">
        <v>376.25</v>
      </c>
      <c r="D737">
        <v>376.25</v>
      </c>
      <c r="E737">
        <v>376.25</v>
      </c>
      <c r="F737">
        <v>0.25</v>
      </c>
      <c r="I737">
        <v>1</v>
      </c>
      <c r="M737">
        <f t="shared" si="33"/>
        <v>148.12992125984252</v>
      </c>
      <c r="N737">
        <f t="shared" si="34"/>
        <v>2015</v>
      </c>
      <c r="O737">
        <f t="shared" si="35"/>
        <v>4</v>
      </c>
    </row>
    <row r="738" spans="1:15" x14ac:dyDescent="0.25">
      <c r="A738" s="1">
        <v>42111</v>
      </c>
      <c r="B738">
        <v>379.75</v>
      </c>
      <c r="C738">
        <v>379.75</v>
      </c>
      <c r="D738">
        <v>379.75</v>
      </c>
      <c r="E738">
        <v>379.75</v>
      </c>
      <c r="F738">
        <v>3.5</v>
      </c>
      <c r="I738">
        <v>1</v>
      </c>
      <c r="M738">
        <f t="shared" si="33"/>
        <v>149.50787401574803</v>
      </c>
      <c r="N738">
        <f t="shared" si="34"/>
        <v>2015</v>
      </c>
      <c r="O738">
        <f t="shared" si="35"/>
        <v>4</v>
      </c>
    </row>
    <row r="739" spans="1:15" x14ac:dyDescent="0.25">
      <c r="A739" s="1">
        <v>42114</v>
      </c>
      <c r="B739">
        <v>378</v>
      </c>
      <c r="C739">
        <v>378</v>
      </c>
      <c r="D739">
        <v>378</v>
      </c>
      <c r="E739">
        <v>378</v>
      </c>
      <c r="F739">
        <v>-1.75</v>
      </c>
      <c r="I739">
        <v>1</v>
      </c>
      <c r="M739">
        <f t="shared" si="33"/>
        <v>148.81889763779529</v>
      </c>
      <c r="N739">
        <f t="shared" si="34"/>
        <v>2015</v>
      </c>
      <c r="O739">
        <f t="shared" si="35"/>
        <v>4</v>
      </c>
    </row>
    <row r="740" spans="1:15" x14ac:dyDescent="0.25">
      <c r="A740" s="1">
        <v>42115</v>
      </c>
      <c r="B740">
        <v>373</v>
      </c>
      <c r="C740">
        <v>373</v>
      </c>
      <c r="D740">
        <v>373</v>
      </c>
      <c r="E740">
        <v>373</v>
      </c>
      <c r="F740">
        <v>-5</v>
      </c>
      <c r="I740">
        <v>1</v>
      </c>
      <c r="M740">
        <f t="shared" si="33"/>
        <v>146.85039370078741</v>
      </c>
      <c r="N740">
        <f t="shared" si="34"/>
        <v>2015</v>
      </c>
      <c r="O740">
        <f t="shared" si="35"/>
        <v>4</v>
      </c>
    </row>
    <row r="741" spans="1:15" x14ac:dyDescent="0.25">
      <c r="A741" s="1">
        <v>42116</v>
      </c>
      <c r="B741">
        <v>372.5</v>
      </c>
      <c r="C741">
        <v>372.5</v>
      </c>
      <c r="D741">
        <v>372.5</v>
      </c>
      <c r="E741">
        <v>372.5</v>
      </c>
      <c r="F741">
        <v>-0.5</v>
      </c>
      <c r="I741">
        <v>1</v>
      </c>
      <c r="M741">
        <f t="shared" si="33"/>
        <v>146.65354330708661</v>
      </c>
      <c r="N741">
        <f t="shared" si="34"/>
        <v>2015</v>
      </c>
      <c r="O741">
        <f t="shared" si="35"/>
        <v>4</v>
      </c>
    </row>
    <row r="742" spans="1:15" x14ac:dyDescent="0.25">
      <c r="A742" s="1">
        <v>42117</v>
      </c>
      <c r="B742">
        <v>370.75</v>
      </c>
      <c r="C742">
        <v>370.75</v>
      </c>
      <c r="D742">
        <v>370.75</v>
      </c>
      <c r="E742">
        <v>370.75</v>
      </c>
      <c r="F742">
        <v>-1.75</v>
      </c>
      <c r="I742">
        <v>1</v>
      </c>
      <c r="M742">
        <f t="shared" si="33"/>
        <v>145.96456692913387</v>
      </c>
      <c r="N742">
        <f t="shared" si="34"/>
        <v>2015</v>
      </c>
      <c r="O742">
        <f t="shared" si="35"/>
        <v>4</v>
      </c>
    </row>
    <row r="743" spans="1:15" x14ac:dyDescent="0.25">
      <c r="A743" s="1">
        <v>42118</v>
      </c>
      <c r="B743">
        <v>364.5</v>
      </c>
      <c r="C743">
        <v>364.5</v>
      </c>
      <c r="D743">
        <v>364.5</v>
      </c>
      <c r="E743">
        <v>364.5</v>
      </c>
      <c r="F743">
        <v>-6.25</v>
      </c>
      <c r="I743">
        <v>1</v>
      </c>
      <c r="M743">
        <f t="shared" si="33"/>
        <v>143.50393700787401</v>
      </c>
      <c r="N743">
        <f t="shared" si="34"/>
        <v>2015</v>
      </c>
      <c r="O743">
        <f t="shared" si="35"/>
        <v>4</v>
      </c>
    </row>
    <row r="744" spans="1:15" x14ac:dyDescent="0.25">
      <c r="A744" s="1">
        <v>42121</v>
      </c>
      <c r="B744">
        <v>360.75</v>
      </c>
      <c r="C744">
        <v>360.75</v>
      </c>
      <c r="D744">
        <v>360.75</v>
      </c>
      <c r="E744">
        <v>360.75</v>
      </c>
      <c r="F744">
        <v>-3.75</v>
      </c>
      <c r="I744">
        <v>1</v>
      </c>
      <c r="M744">
        <f t="shared" si="33"/>
        <v>142.0275590551181</v>
      </c>
      <c r="N744">
        <f t="shared" si="34"/>
        <v>2015</v>
      </c>
      <c r="O744">
        <f t="shared" si="35"/>
        <v>4</v>
      </c>
    </row>
    <row r="745" spans="1:15" x14ac:dyDescent="0.25">
      <c r="A745" s="1">
        <v>42122</v>
      </c>
      <c r="B745">
        <v>361</v>
      </c>
      <c r="C745">
        <v>361</v>
      </c>
      <c r="D745">
        <v>361</v>
      </c>
      <c r="E745">
        <v>361</v>
      </c>
      <c r="F745">
        <v>0.25</v>
      </c>
      <c r="I745">
        <v>1</v>
      </c>
      <c r="M745">
        <f t="shared" si="33"/>
        <v>142.1259842519685</v>
      </c>
      <c r="N745">
        <f t="shared" si="34"/>
        <v>2015</v>
      </c>
      <c r="O745">
        <f t="shared" si="35"/>
        <v>4</v>
      </c>
    </row>
    <row r="746" spans="1:15" x14ac:dyDescent="0.25">
      <c r="A746" s="1">
        <v>42123</v>
      </c>
      <c r="B746">
        <v>367.75</v>
      </c>
      <c r="C746">
        <v>367.75</v>
      </c>
      <c r="D746">
        <v>367.75</v>
      </c>
      <c r="E746">
        <v>367.75</v>
      </c>
      <c r="F746">
        <v>3.25</v>
      </c>
      <c r="I746">
        <v>1</v>
      </c>
      <c r="M746">
        <f t="shared" si="33"/>
        <v>144.78346456692913</v>
      </c>
      <c r="N746">
        <f t="shared" si="34"/>
        <v>2015</v>
      </c>
      <c r="O746">
        <f t="shared" si="35"/>
        <v>4</v>
      </c>
    </row>
    <row r="747" spans="1:15" x14ac:dyDescent="0.25">
      <c r="A747" s="1">
        <v>42124</v>
      </c>
      <c r="B747">
        <v>366.25</v>
      </c>
      <c r="C747">
        <v>366.25</v>
      </c>
      <c r="D747">
        <v>366.25</v>
      </c>
      <c r="E747">
        <v>366.25</v>
      </c>
      <c r="F747">
        <v>-1.5</v>
      </c>
      <c r="I747">
        <v>1</v>
      </c>
      <c r="M747">
        <f t="shared" si="33"/>
        <v>144.19291338582678</v>
      </c>
      <c r="N747">
        <f t="shared" si="34"/>
        <v>2015</v>
      </c>
      <c r="O747">
        <f t="shared" si="35"/>
        <v>4</v>
      </c>
    </row>
    <row r="748" spans="1:15" x14ac:dyDescent="0.25">
      <c r="A748" s="1">
        <v>42125</v>
      </c>
      <c r="B748">
        <v>363</v>
      </c>
      <c r="C748">
        <v>363</v>
      </c>
      <c r="D748">
        <v>363</v>
      </c>
      <c r="E748">
        <v>363</v>
      </c>
      <c r="F748">
        <v>-3.25</v>
      </c>
      <c r="I748">
        <v>1</v>
      </c>
      <c r="M748">
        <f t="shared" si="33"/>
        <v>142.91338582677164</v>
      </c>
      <c r="N748">
        <f t="shared" si="34"/>
        <v>2015</v>
      </c>
      <c r="O748">
        <f t="shared" si="35"/>
        <v>5</v>
      </c>
    </row>
    <row r="749" spans="1:15" x14ac:dyDescent="0.25">
      <c r="A749" s="1">
        <v>42128</v>
      </c>
      <c r="B749">
        <v>361.25</v>
      </c>
      <c r="C749">
        <v>361.25</v>
      </c>
      <c r="D749">
        <v>361.25</v>
      </c>
      <c r="E749">
        <v>361.25</v>
      </c>
      <c r="F749">
        <v>-1.75</v>
      </c>
      <c r="I749">
        <v>1</v>
      </c>
      <c r="M749">
        <f t="shared" si="33"/>
        <v>142.2244094488189</v>
      </c>
      <c r="N749">
        <f t="shared" si="34"/>
        <v>2015</v>
      </c>
      <c r="O749">
        <f t="shared" si="35"/>
        <v>5</v>
      </c>
    </row>
    <row r="750" spans="1:15" x14ac:dyDescent="0.25">
      <c r="A750" s="1">
        <v>42129</v>
      </c>
      <c r="B750">
        <v>362.75</v>
      </c>
      <c r="C750">
        <v>362.75</v>
      </c>
      <c r="D750">
        <v>362.75</v>
      </c>
      <c r="E750">
        <v>362.75</v>
      </c>
      <c r="F750">
        <v>1.5</v>
      </c>
      <c r="I750">
        <v>1</v>
      </c>
      <c r="M750">
        <f t="shared" si="33"/>
        <v>142.81496062992127</v>
      </c>
      <c r="N750">
        <f t="shared" si="34"/>
        <v>2015</v>
      </c>
      <c r="O750">
        <f t="shared" si="35"/>
        <v>5</v>
      </c>
    </row>
    <row r="751" spans="1:15" x14ac:dyDescent="0.25">
      <c r="A751" s="1">
        <v>42130</v>
      </c>
      <c r="B751">
        <v>366.75</v>
      </c>
      <c r="C751">
        <v>366.75</v>
      </c>
      <c r="D751">
        <v>366.75</v>
      </c>
      <c r="E751">
        <v>366.75</v>
      </c>
      <c r="F751">
        <v>4</v>
      </c>
      <c r="I751">
        <v>1</v>
      </c>
      <c r="M751">
        <f t="shared" si="33"/>
        <v>144.38976377952756</v>
      </c>
      <c r="N751">
        <f t="shared" si="34"/>
        <v>2015</v>
      </c>
      <c r="O751">
        <f t="shared" si="35"/>
        <v>5</v>
      </c>
    </row>
    <row r="752" spans="1:15" x14ac:dyDescent="0.25">
      <c r="A752" s="1">
        <v>42131</v>
      </c>
      <c r="B752">
        <v>361.5</v>
      </c>
      <c r="C752">
        <v>361.5</v>
      </c>
      <c r="D752">
        <v>361.5</v>
      </c>
      <c r="E752">
        <v>361.5</v>
      </c>
      <c r="F752">
        <v>-5.25</v>
      </c>
      <c r="I752">
        <v>1</v>
      </c>
      <c r="M752">
        <f t="shared" si="33"/>
        <v>142.3228346456693</v>
      </c>
      <c r="N752">
        <f t="shared" si="34"/>
        <v>2015</v>
      </c>
      <c r="O752">
        <f t="shared" si="35"/>
        <v>5</v>
      </c>
    </row>
    <row r="753" spans="1:15" x14ac:dyDescent="0.25">
      <c r="A753" s="1">
        <v>42132</v>
      </c>
      <c r="B753">
        <v>363</v>
      </c>
      <c r="C753">
        <v>363</v>
      </c>
      <c r="D753">
        <v>363</v>
      </c>
      <c r="E753">
        <v>363</v>
      </c>
      <c r="F753">
        <v>1.5</v>
      </c>
      <c r="I753">
        <v>1</v>
      </c>
      <c r="M753">
        <f t="shared" si="33"/>
        <v>142.91338582677164</v>
      </c>
      <c r="N753">
        <f t="shared" si="34"/>
        <v>2015</v>
      </c>
      <c r="O753">
        <f t="shared" si="35"/>
        <v>5</v>
      </c>
    </row>
    <row r="754" spans="1:15" x14ac:dyDescent="0.25">
      <c r="A754" s="1">
        <v>42135</v>
      </c>
      <c r="B754">
        <v>360.5</v>
      </c>
      <c r="C754">
        <v>360.5</v>
      </c>
      <c r="D754">
        <v>360.5</v>
      </c>
      <c r="E754">
        <v>360.5</v>
      </c>
      <c r="F754">
        <v>-2.5</v>
      </c>
      <c r="I754">
        <v>1</v>
      </c>
      <c r="M754">
        <f t="shared" si="33"/>
        <v>141.9291338582677</v>
      </c>
      <c r="N754">
        <f t="shared" si="34"/>
        <v>2015</v>
      </c>
      <c r="O754">
        <f t="shared" si="35"/>
        <v>5</v>
      </c>
    </row>
    <row r="755" spans="1:15" x14ac:dyDescent="0.25">
      <c r="A755" s="1">
        <v>42136</v>
      </c>
      <c r="B755">
        <v>361</v>
      </c>
      <c r="C755">
        <v>361</v>
      </c>
      <c r="D755">
        <v>361</v>
      </c>
      <c r="E755">
        <v>361</v>
      </c>
      <c r="F755">
        <v>0.5</v>
      </c>
      <c r="I755">
        <v>1</v>
      </c>
      <c r="M755">
        <f t="shared" si="33"/>
        <v>142.1259842519685</v>
      </c>
      <c r="N755">
        <f t="shared" si="34"/>
        <v>2015</v>
      </c>
      <c r="O755">
        <f t="shared" si="35"/>
        <v>5</v>
      </c>
    </row>
    <row r="756" spans="1:15" x14ac:dyDescent="0.25">
      <c r="A756" s="1">
        <v>42137</v>
      </c>
      <c r="B756">
        <v>362.25</v>
      </c>
      <c r="C756">
        <v>362.25</v>
      </c>
      <c r="D756">
        <v>362.25</v>
      </c>
      <c r="E756">
        <v>362.25</v>
      </c>
      <c r="F756">
        <v>1.25</v>
      </c>
      <c r="I756">
        <v>1</v>
      </c>
      <c r="M756">
        <f t="shared" si="33"/>
        <v>142.61811023622047</v>
      </c>
      <c r="N756">
        <f t="shared" si="34"/>
        <v>2015</v>
      </c>
      <c r="O756">
        <f t="shared" si="35"/>
        <v>5</v>
      </c>
    </row>
    <row r="757" spans="1:15" x14ac:dyDescent="0.25">
      <c r="A757" s="1">
        <v>42138</v>
      </c>
      <c r="B757">
        <v>368</v>
      </c>
      <c r="C757">
        <v>368</v>
      </c>
      <c r="D757">
        <v>368</v>
      </c>
      <c r="E757">
        <v>368</v>
      </c>
      <c r="F757">
        <v>5.75</v>
      </c>
      <c r="I757">
        <v>1</v>
      </c>
      <c r="M757">
        <f t="shared" si="33"/>
        <v>144.88188976377953</v>
      </c>
      <c r="N757">
        <f t="shared" si="34"/>
        <v>2015</v>
      </c>
      <c r="O757">
        <f t="shared" si="35"/>
        <v>5</v>
      </c>
    </row>
    <row r="758" spans="1:15" x14ac:dyDescent="0.25">
      <c r="A758" s="1">
        <v>42139</v>
      </c>
      <c r="B758">
        <v>365.5</v>
      </c>
      <c r="C758">
        <v>365.5</v>
      </c>
      <c r="D758">
        <v>365.5</v>
      </c>
      <c r="E758">
        <v>365.5</v>
      </c>
      <c r="F758">
        <v>-2.5</v>
      </c>
      <c r="I758">
        <v>1</v>
      </c>
      <c r="M758">
        <f t="shared" si="33"/>
        <v>143.89763779527559</v>
      </c>
      <c r="N758">
        <f t="shared" si="34"/>
        <v>2015</v>
      </c>
      <c r="O758">
        <f t="shared" si="35"/>
        <v>5</v>
      </c>
    </row>
    <row r="759" spans="1:15" x14ac:dyDescent="0.25">
      <c r="A759" s="1">
        <v>42142</v>
      </c>
      <c r="B759">
        <v>368</v>
      </c>
      <c r="C759">
        <v>368</v>
      </c>
      <c r="D759">
        <v>368</v>
      </c>
      <c r="E759">
        <v>368</v>
      </c>
      <c r="F759">
        <v>2.5</v>
      </c>
      <c r="I759">
        <v>1</v>
      </c>
      <c r="M759">
        <f t="shared" si="33"/>
        <v>144.88188976377953</v>
      </c>
      <c r="N759">
        <f t="shared" si="34"/>
        <v>2015</v>
      </c>
      <c r="O759">
        <f t="shared" si="35"/>
        <v>5</v>
      </c>
    </row>
    <row r="760" spans="1:15" x14ac:dyDescent="0.25">
      <c r="A760" s="1">
        <v>42143</v>
      </c>
      <c r="B760">
        <v>362</v>
      </c>
      <c r="C760">
        <v>362</v>
      </c>
      <c r="D760">
        <v>362</v>
      </c>
      <c r="E760">
        <v>362</v>
      </c>
      <c r="F760">
        <v>-6</v>
      </c>
      <c r="I760">
        <v>1</v>
      </c>
      <c r="M760">
        <f t="shared" si="33"/>
        <v>142.51968503937007</v>
      </c>
      <c r="N760">
        <f t="shared" si="34"/>
        <v>2015</v>
      </c>
      <c r="O760">
        <f t="shared" si="35"/>
        <v>5</v>
      </c>
    </row>
    <row r="761" spans="1:15" x14ac:dyDescent="0.25">
      <c r="A761" s="1">
        <v>42144</v>
      </c>
      <c r="B761">
        <v>360</v>
      </c>
      <c r="C761">
        <v>360</v>
      </c>
      <c r="D761">
        <v>360</v>
      </c>
      <c r="E761">
        <v>360</v>
      </c>
      <c r="F761">
        <v>-2</v>
      </c>
      <c r="I761">
        <v>1</v>
      </c>
      <c r="M761">
        <f t="shared" si="33"/>
        <v>141.73228346456693</v>
      </c>
      <c r="N761">
        <f t="shared" si="34"/>
        <v>2015</v>
      </c>
      <c r="O761">
        <f t="shared" si="35"/>
        <v>5</v>
      </c>
    </row>
    <row r="762" spans="1:15" x14ac:dyDescent="0.25">
      <c r="A762" s="1">
        <v>42145</v>
      </c>
      <c r="B762">
        <v>365</v>
      </c>
      <c r="C762">
        <v>365</v>
      </c>
      <c r="D762">
        <v>365</v>
      </c>
      <c r="E762">
        <v>365</v>
      </c>
      <c r="F762">
        <v>5</v>
      </c>
      <c r="I762">
        <v>1</v>
      </c>
      <c r="M762">
        <f t="shared" si="33"/>
        <v>143.70078740157481</v>
      </c>
      <c r="N762">
        <f t="shared" si="34"/>
        <v>2015</v>
      </c>
      <c r="O762">
        <f t="shared" si="35"/>
        <v>5</v>
      </c>
    </row>
    <row r="763" spans="1:15" x14ac:dyDescent="0.25">
      <c r="A763" s="1">
        <v>42146</v>
      </c>
      <c r="B763">
        <v>360</v>
      </c>
      <c r="C763">
        <v>360</v>
      </c>
      <c r="D763">
        <v>360</v>
      </c>
      <c r="E763">
        <v>360</v>
      </c>
      <c r="F763">
        <v>-5</v>
      </c>
      <c r="I763">
        <v>1</v>
      </c>
      <c r="M763">
        <f t="shared" si="33"/>
        <v>141.73228346456693</v>
      </c>
      <c r="N763">
        <f t="shared" si="34"/>
        <v>2015</v>
      </c>
      <c r="O763">
        <f t="shared" si="35"/>
        <v>5</v>
      </c>
    </row>
    <row r="764" spans="1:15" x14ac:dyDescent="0.25">
      <c r="A764" s="1">
        <v>42150</v>
      </c>
      <c r="B764">
        <v>355</v>
      </c>
      <c r="C764">
        <v>355</v>
      </c>
      <c r="D764">
        <v>355</v>
      </c>
      <c r="E764">
        <v>355</v>
      </c>
      <c r="I764">
        <v>1</v>
      </c>
      <c r="M764">
        <f t="shared" si="33"/>
        <v>139.76377952755905</v>
      </c>
      <c r="N764">
        <f t="shared" si="34"/>
        <v>2015</v>
      </c>
      <c r="O764">
        <f t="shared" si="35"/>
        <v>5</v>
      </c>
    </row>
    <row r="765" spans="1:15" x14ac:dyDescent="0.25">
      <c r="A765" s="1">
        <v>42151</v>
      </c>
      <c r="B765">
        <v>349.5</v>
      </c>
      <c r="C765">
        <v>349.5</v>
      </c>
      <c r="D765">
        <v>349.5</v>
      </c>
      <c r="E765">
        <v>349.5</v>
      </c>
      <c r="F765">
        <v>-5.5</v>
      </c>
      <c r="I765">
        <v>1</v>
      </c>
      <c r="M765">
        <f t="shared" si="33"/>
        <v>137.5984251968504</v>
      </c>
      <c r="N765">
        <f t="shared" si="34"/>
        <v>2015</v>
      </c>
      <c r="O765">
        <f t="shared" si="35"/>
        <v>5</v>
      </c>
    </row>
    <row r="766" spans="1:15" x14ac:dyDescent="0.25">
      <c r="A766" s="1">
        <v>42152</v>
      </c>
      <c r="B766">
        <v>353.5</v>
      </c>
      <c r="C766">
        <v>353.5</v>
      </c>
      <c r="D766">
        <v>353.5</v>
      </c>
      <c r="E766">
        <v>353.5</v>
      </c>
      <c r="F766">
        <v>4</v>
      </c>
      <c r="I766">
        <v>1</v>
      </c>
      <c r="M766">
        <f t="shared" si="33"/>
        <v>139.17322834645668</v>
      </c>
      <c r="N766">
        <f t="shared" si="34"/>
        <v>2015</v>
      </c>
      <c r="O766">
        <f t="shared" si="35"/>
        <v>5</v>
      </c>
    </row>
    <row r="767" spans="1:15" x14ac:dyDescent="0.25">
      <c r="A767" s="1">
        <v>42153</v>
      </c>
      <c r="B767">
        <v>351.5</v>
      </c>
      <c r="C767">
        <v>351.5</v>
      </c>
      <c r="D767">
        <v>351.5</v>
      </c>
      <c r="E767">
        <v>351.5</v>
      </c>
      <c r="F767">
        <v>-2</v>
      </c>
      <c r="I767">
        <v>1</v>
      </c>
      <c r="M767">
        <f t="shared" si="33"/>
        <v>138.38582677165354</v>
      </c>
      <c r="N767">
        <f t="shared" si="34"/>
        <v>2015</v>
      </c>
      <c r="O767">
        <f t="shared" si="35"/>
        <v>5</v>
      </c>
    </row>
    <row r="768" spans="1:15" x14ac:dyDescent="0.25">
      <c r="A768" s="1">
        <v>42156</v>
      </c>
      <c r="B768">
        <v>352.25</v>
      </c>
      <c r="C768">
        <v>352.25</v>
      </c>
      <c r="D768">
        <v>352.25</v>
      </c>
      <c r="E768">
        <v>352.25</v>
      </c>
      <c r="F768">
        <v>0.75</v>
      </c>
      <c r="I768">
        <v>1</v>
      </c>
      <c r="M768">
        <f t="shared" si="33"/>
        <v>138.68110236220471</v>
      </c>
      <c r="N768">
        <f t="shared" si="34"/>
        <v>2015</v>
      </c>
      <c r="O768">
        <f t="shared" si="35"/>
        <v>6</v>
      </c>
    </row>
    <row r="769" spans="1:15" x14ac:dyDescent="0.25">
      <c r="A769" s="1">
        <v>42157</v>
      </c>
      <c r="B769">
        <v>359</v>
      </c>
      <c r="C769">
        <v>359</v>
      </c>
      <c r="D769">
        <v>359</v>
      </c>
      <c r="E769">
        <v>359</v>
      </c>
      <c r="F769">
        <v>6.75</v>
      </c>
      <c r="I769">
        <v>1</v>
      </c>
      <c r="M769">
        <f t="shared" si="33"/>
        <v>141.33858267716536</v>
      </c>
      <c r="N769">
        <f t="shared" si="34"/>
        <v>2015</v>
      </c>
      <c r="O769">
        <f t="shared" si="35"/>
        <v>6</v>
      </c>
    </row>
    <row r="770" spans="1:15" x14ac:dyDescent="0.25">
      <c r="A770" s="1">
        <v>42158</v>
      </c>
      <c r="B770">
        <v>359</v>
      </c>
      <c r="C770">
        <v>359</v>
      </c>
      <c r="D770">
        <v>359</v>
      </c>
      <c r="E770">
        <v>359</v>
      </c>
      <c r="F770">
        <v>0</v>
      </c>
      <c r="I770">
        <v>1</v>
      </c>
      <c r="M770">
        <f t="shared" ref="M770:M833" si="36">E770/100*5000/127</f>
        <v>141.33858267716536</v>
      </c>
      <c r="N770">
        <f t="shared" ref="N770:N833" si="37">YEAR(A770)</f>
        <v>2015</v>
      </c>
      <c r="O770">
        <f t="shared" ref="O770:O833" si="38">MONTH(A770)</f>
        <v>6</v>
      </c>
    </row>
    <row r="771" spans="1:15" x14ac:dyDescent="0.25">
      <c r="A771" s="1">
        <v>42159</v>
      </c>
      <c r="B771">
        <v>363.5</v>
      </c>
      <c r="C771">
        <v>363.5</v>
      </c>
      <c r="D771">
        <v>363.5</v>
      </c>
      <c r="E771">
        <v>363.5</v>
      </c>
      <c r="F771">
        <v>4.5</v>
      </c>
      <c r="I771">
        <v>1</v>
      </c>
      <c r="M771">
        <f t="shared" si="36"/>
        <v>143.11023622047244</v>
      </c>
      <c r="N771">
        <f t="shared" si="37"/>
        <v>2015</v>
      </c>
      <c r="O771">
        <f t="shared" si="38"/>
        <v>6</v>
      </c>
    </row>
    <row r="772" spans="1:15" x14ac:dyDescent="0.25">
      <c r="A772" s="1">
        <v>42160</v>
      </c>
      <c r="B772">
        <v>360.5</v>
      </c>
      <c r="C772">
        <v>360.5</v>
      </c>
      <c r="D772">
        <v>360.5</v>
      </c>
      <c r="E772">
        <v>360.5</v>
      </c>
      <c r="F772">
        <v>-3</v>
      </c>
      <c r="I772">
        <v>1</v>
      </c>
      <c r="M772">
        <f t="shared" si="36"/>
        <v>141.9291338582677</v>
      </c>
      <c r="N772">
        <f t="shared" si="37"/>
        <v>2015</v>
      </c>
      <c r="O772">
        <f t="shared" si="38"/>
        <v>6</v>
      </c>
    </row>
    <row r="773" spans="1:15" x14ac:dyDescent="0.25">
      <c r="A773" s="1">
        <v>42163</v>
      </c>
      <c r="B773">
        <v>365.25</v>
      </c>
      <c r="C773">
        <v>365.25</v>
      </c>
      <c r="D773">
        <v>365.25</v>
      </c>
      <c r="E773">
        <v>365.25</v>
      </c>
      <c r="F773">
        <v>4.75</v>
      </c>
      <c r="I773">
        <v>1</v>
      </c>
      <c r="M773">
        <f t="shared" si="36"/>
        <v>143.79921259842519</v>
      </c>
      <c r="N773">
        <f t="shared" si="37"/>
        <v>2015</v>
      </c>
      <c r="O773">
        <f t="shared" si="38"/>
        <v>6</v>
      </c>
    </row>
    <row r="774" spans="1:15" x14ac:dyDescent="0.25">
      <c r="A774" s="1">
        <v>42164</v>
      </c>
      <c r="B774">
        <v>365</v>
      </c>
      <c r="C774">
        <v>365</v>
      </c>
      <c r="D774">
        <v>365</v>
      </c>
      <c r="E774">
        <v>365</v>
      </c>
      <c r="F774">
        <v>-0.25</v>
      </c>
      <c r="I774">
        <v>1</v>
      </c>
      <c r="M774">
        <f t="shared" si="36"/>
        <v>143.70078740157481</v>
      </c>
      <c r="N774">
        <f t="shared" si="37"/>
        <v>2015</v>
      </c>
      <c r="O774">
        <f t="shared" si="38"/>
        <v>6</v>
      </c>
    </row>
    <row r="775" spans="1:15" x14ac:dyDescent="0.25">
      <c r="A775" s="1">
        <v>42165</v>
      </c>
      <c r="B775">
        <v>357.25</v>
      </c>
      <c r="C775">
        <v>357.25</v>
      </c>
      <c r="D775">
        <v>357.25</v>
      </c>
      <c r="E775">
        <v>357.25</v>
      </c>
      <c r="F775">
        <v>-7.75</v>
      </c>
      <c r="I775">
        <v>1</v>
      </c>
      <c r="M775">
        <f t="shared" si="36"/>
        <v>140.64960629921259</v>
      </c>
      <c r="N775">
        <f t="shared" si="37"/>
        <v>2015</v>
      </c>
      <c r="O775">
        <f t="shared" si="38"/>
        <v>6</v>
      </c>
    </row>
    <row r="776" spans="1:15" x14ac:dyDescent="0.25">
      <c r="A776" s="1">
        <v>42166</v>
      </c>
      <c r="B776">
        <v>356.5</v>
      </c>
      <c r="C776">
        <v>356.5</v>
      </c>
      <c r="D776">
        <v>356.5</v>
      </c>
      <c r="E776">
        <v>356.5</v>
      </c>
      <c r="F776">
        <v>-0.75</v>
      </c>
      <c r="I776">
        <v>1</v>
      </c>
      <c r="M776">
        <f t="shared" si="36"/>
        <v>140.35433070866142</v>
      </c>
      <c r="N776">
        <f t="shared" si="37"/>
        <v>2015</v>
      </c>
      <c r="O776">
        <f t="shared" si="38"/>
        <v>6</v>
      </c>
    </row>
    <row r="777" spans="1:15" x14ac:dyDescent="0.25">
      <c r="A777" s="1">
        <v>42167</v>
      </c>
      <c r="B777">
        <v>353</v>
      </c>
      <c r="C777">
        <v>353</v>
      </c>
      <c r="D777">
        <v>353</v>
      </c>
      <c r="E777">
        <v>353</v>
      </c>
      <c r="F777">
        <v>-3.5</v>
      </c>
      <c r="I777">
        <v>1</v>
      </c>
      <c r="M777">
        <f t="shared" si="36"/>
        <v>138.97637795275591</v>
      </c>
      <c r="N777">
        <f t="shared" si="37"/>
        <v>2015</v>
      </c>
      <c r="O777">
        <f t="shared" si="38"/>
        <v>6</v>
      </c>
    </row>
    <row r="778" spans="1:15" x14ac:dyDescent="0.25">
      <c r="A778" s="1">
        <v>42170</v>
      </c>
      <c r="B778">
        <v>348.25</v>
      </c>
      <c r="C778">
        <v>348.25</v>
      </c>
      <c r="D778">
        <v>348.25</v>
      </c>
      <c r="E778">
        <v>348.25</v>
      </c>
      <c r="F778">
        <v>-4.75</v>
      </c>
      <c r="I778">
        <v>1</v>
      </c>
      <c r="M778">
        <f t="shared" si="36"/>
        <v>137.10629921259843</v>
      </c>
      <c r="N778">
        <f t="shared" si="37"/>
        <v>2015</v>
      </c>
      <c r="O778">
        <f t="shared" si="38"/>
        <v>6</v>
      </c>
    </row>
    <row r="779" spans="1:15" x14ac:dyDescent="0.25">
      <c r="A779" s="1">
        <v>42171</v>
      </c>
      <c r="B779">
        <v>354</v>
      </c>
      <c r="C779">
        <v>354</v>
      </c>
      <c r="D779">
        <v>354</v>
      </c>
      <c r="E779">
        <v>354</v>
      </c>
      <c r="F779">
        <v>5.75</v>
      </c>
      <c r="I779">
        <v>1</v>
      </c>
      <c r="M779">
        <f t="shared" si="36"/>
        <v>139.37007874015748</v>
      </c>
      <c r="N779">
        <f t="shared" si="37"/>
        <v>2015</v>
      </c>
      <c r="O779">
        <f t="shared" si="38"/>
        <v>6</v>
      </c>
    </row>
    <row r="780" spans="1:15" x14ac:dyDescent="0.25">
      <c r="A780" s="1">
        <v>42172</v>
      </c>
      <c r="B780">
        <v>359</v>
      </c>
      <c r="C780">
        <v>359</v>
      </c>
      <c r="D780">
        <v>359</v>
      </c>
      <c r="E780">
        <v>359.25</v>
      </c>
      <c r="F780">
        <v>5.25</v>
      </c>
      <c r="G780">
        <v>359</v>
      </c>
      <c r="H780">
        <v>1</v>
      </c>
      <c r="I780">
        <v>1</v>
      </c>
      <c r="M780">
        <f t="shared" si="36"/>
        <v>141.43700787401573</v>
      </c>
      <c r="N780">
        <f t="shared" si="37"/>
        <v>2015</v>
      </c>
      <c r="O780">
        <f t="shared" si="38"/>
        <v>6</v>
      </c>
    </row>
    <row r="781" spans="1:15" x14ac:dyDescent="0.25">
      <c r="A781" s="1">
        <v>42173</v>
      </c>
      <c r="B781">
        <v>359.5</v>
      </c>
      <c r="C781">
        <v>359.5</v>
      </c>
      <c r="D781">
        <v>359.5</v>
      </c>
      <c r="E781">
        <v>358</v>
      </c>
      <c r="F781">
        <v>-1.25</v>
      </c>
      <c r="G781">
        <v>359.5</v>
      </c>
      <c r="H781">
        <v>1</v>
      </c>
      <c r="I781">
        <v>1</v>
      </c>
      <c r="M781">
        <f t="shared" si="36"/>
        <v>140.94488188976379</v>
      </c>
      <c r="N781">
        <f t="shared" si="37"/>
        <v>2015</v>
      </c>
      <c r="O781">
        <f t="shared" si="38"/>
        <v>6</v>
      </c>
    </row>
    <row r="782" spans="1:15" x14ac:dyDescent="0.25">
      <c r="A782" s="1">
        <v>42174</v>
      </c>
      <c r="B782">
        <v>353.25</v>
      </c>
      <c r="C782">
        <v>353.25</v>
      </c>
      <c r="D782">
        <v>353.25</v>
      </c>
      <c r="E782">
        <v>353.25</v>
      </c>
      <c r="F782">
        <v>-4.75</v>
      </c>
      <c r="I782">
        <v>1</v>
      </c>
      <c r="M782">
        <f t="shared" si="36"/>
        <v>139.07480314960631</v>
      </c>
      <c r="N782">
        <f t="shared" si="37"/>
        <v>2015</v>
      </c>
      <c r="O782">
        <f t="shared" si="38"/>
        <v>6</v>
      </c>
    </row>
    <row r="783" spans="1:15" x14ac:dyDescent="0.25">
      <c r="A783" s="1">
        <v>42177</v>
      </c>
      <c r="B783">
        <v>360</v>
      </c>
      <c r="C783">
        <v>360</v>
      </c>
      <c r="D783">
        <v>360</v>
      </c>
      <c r="E783">
        <v>360</v>
      </c>
      <c r="F783">
        <v>6.75</v>
      </c>
      <c r="I783">
        <v>1</v>
      </c>
      <c r="M783">
        <f t="shared" si="36"/>
        <v>141.73228346456693</v>
      </c>
      <c r="N783">
        <f t="shared" si="37"/>
        <v>2015</v>
      </c>
      <c r="O783">
        <f t="shared" si="38"/>
        <v>6</v>
      </c>
    </row>
    <row r="784" spans="1:15" x14ac:dyDescent="0.25">
      <c r="A784" s="1">
        <v>42178</v>
      </c>
      <c r="B784">
        <v>367.5</v>
      </c>
      <c r="C784">
        <v>367.5</v>
      </c>
      <c r="D784">
        <v>367.5</v>
      </c>
      <c r="E784">
        <v>367.5</v>
      </c>
      <c r="F784">
        <v>7.5</v>
      </c>
      <c r="I784">
        <v>1</v>
      </c>
      <c r="M784">
        <f t="shared" si="36"/>
        <v>144.68503937007873</v>
      </c>
      <c r="N784">
        <f t="shared" si="37"/>
        <v>2015</v>
      </c>
      <c r="O784">
        <f t="shared" si="38"/>
        <v>6</v>
      </c>
    </row>
    <row r="785" spans="1:15" x14ac:dyDescent="0.25">
      <c r="A785" s="1">
        <v>42179</v>
      </c>
      <c r="B785">
        <v>368.5</v>
      </c>
      <c r="C785">
        <v>368.5</v>
      </c>
      <c r="D785">
        <v>367.75</v>
      </c>
      <c r="E785">
        <v>366.5</v>
      </c>
      <c r="F785">
        <v>-1</v>
      </c>
      <c r="G785">
        <v>368.125</v>
      </c>
      <c r="H785">
        <v>2</v>
      </c>
      <c r="I785">
        <v>1</v>
      </c>
      <c r="M785">
        <f t="shared" si="36"/>
        <v>144.29133858267716</v>
      </c>
      <c r="N785">
        <f t="shared" si="37"/>
        <v>2015</v>
      </c>
      <c r="O785">
        <f t="shared" si="38"/>
        <v>6</v>
      </c>
    </row>
    <row r="786" spans="1:15" x14ac:dyDescent="0.25">
      <c r="A786" s="1">
        <v>42180</v>
      </c>
      <c r="B786">
        <v>376.5</v>
      </c>
      <c r="C786">
        <v>376.5</v>
      </c>
      <c r="D786">
        <v>376.5</v>
      </c>
      <c r="E786">
        <v>376.5</v>
      </c>
      <c r="F786">
        <v>10</v>
      </c>
      <c r="I786">
        <v>1</v>
      </c>
      <c r="M786">
        <f t="shared" si="36"/>
        <v>148.22834645669292</v>
      </c>
      <c r="N786">
        <f t="shared" si="37"/>
        <v>2015</v>
      </c>
      <c r="O786">
        <f t="shared" si="38"/>
        <v>6</v>
      </c>
    </row>
    <row r="787" spans="1:15" x14ac:dyDescent="0.25">
      <c r="A787" s="1">
        <v>42181</v>
      </c>
      <c r="B787">
        <v>385</v>
      </c>
      <c r="C787">
        <v>385</v>
      </c>
      <c r="D787">
        <v>385</v>
      </c>
      <c r="E787">
        <v>385</v>
      </c>
      <c r="F787">
        <v>8.5</v>
      </c>
      <c r="I787">
        <v>1</v>
      </c>
      <c r="M787">
        <f t="shared" si="36"/>
        <v>151.57480314960631</v>
      </c>
      <c r="N787">
        <f t="shared" si="37"/>
        <v>2015</v>
      </c>
      <c r="O787">
        <f t="shared" si="38"/>
        <v>6</v>
      </c>
    </row>
    <row r="788" spans="1:15" x14ac:dyDescent="0.25">
      <c r="A788" s="1">
        <v>42184</v>
      </c>
      <c r="B788">
        <v>392</v>
      </c>
      <c r="C788">
        <v>392</v>
      </c>
      <c r="D788">
        <v>392</v>
      </c>
      <c r="E788">
        <v>392</v>
      </c>
      <c r="F788">
        <v>-0.5</v>
      </c>
      <c r="I788">
        <v>1</v>
      </c>
      <c r="M788">
        <f t="shared" si="36"/>
        <v>154.33070866141733</v>
      </c>
      <c r="N788">
        <f t="shared" si="37"/>
        <v>2015</v>
      </c>
      <c r="O788">
        <f t="shared" si="38"/>
        <v>6</v>
      </c>
    </row>
    <row r="789" spans="1:15" x14ac:dyDescent="0.25">
      <c r="A789" s="1">
        <v>42185</v>
      </c>
      <c r="B789">
        <v>422</v>
      </c>
      <c r="C789">
        <v>422</v>
      </c>
      <c r="D789">
        <v>422</v>
      </c>
      <c r="E789">
        <v>422</v>
      </c>
      <c r="F789">
        <v>30</v>
      </c>
      <c r="I789">
        <v>1</v>
      </c>
      <c r="M789">
        <f t="shared" si="36"/>
        <v>166.14173228346456</v>
      </c>
      <c r="N789">
        <f t="shared" si="37"/>
        <v>2015</v>
      </c>
      <c r="O789">
        <f t="shared" si="38"/>
        <v>6</v>
      </c>
    </row>
    <row r="790" spans="1:15" x14ac:dyDescent="0.25">
      <c r="A790" s="1">
        <v>42186</v>
      </c>
      <c r="B790">
        <v>422.5</v>
      </c>
      <c r="C790">
        <v>422.5</v>
      </c>
      <c r="D790">
        <v>422.5</v>
      </c>
      <c r="E790">
        <v>422.5</v>
      </c>
      <c r="F790">
        <v>0.5</v>
      </c>
      <c r="I790">
        <v>1</v>
      </c>
      <c r="M790">
        <f t="shared" si="36"/>
        <v>166.33858267716536</v>
      </c>
      <c r="N790">
        <f t="shared" si="37"/>
        <v>2015</v>
      </c>
      <c r="O790">
        <f t="shared" si="38"/>
        <v>7</v>
      </c>
    </row>
    <row r="791" spans="1:15" x14ac:dyDescent="0.25">
      <c r="A791" s="1">
        <v>42187</v>
      </c>
      <c r="B791">
        <v>428.5</v>
      </c>
      <c r="C791">
        <v>428.5</v>
      </c>
      <c r="D791">
        <v>428.5</v>
      </c>
      <c r="E791">
        <v>428.5</v>
      </c>
      <c r="F791">
        <v>6</v>
      </c>
      <c r="I791">
        <v>1</v>
      </c>
      <c r="M791">
        <f t="shared" si="36"/>
        <v>168.70078740157481</v>
      </c>
      <c r="N791">
        <f t="shared" si="37"/>
        <v>2015</v>
      </c>
      <c r="O791">
        <f t="shared" si="38"/>
        <v>7</v>
      </c>
    </row>
    <row r="792" spans="1:15" x14ac:dyDescent="0.25">
      <c r="A792" s="1">
        <v>42191</v>
      </c>
      <c r="B792">
        <v>426.5</v>
      </c>
      <c r="C792">
        <v>426.5</v>
      </c>
      <c r="D792">
        <v>426.5</v>
      </c>
      <c r="E792">
        <v>426.5</v>
      </c>
      <c r="I792">
        <v>1</v>
      </c>
      <c r="M792">
        <f t="shared" si="36"/>
        <v>167.91338582677164</v>
      </c>
      <c r="N792">
        <f t="shared" si="37"/>
        <v>2015</v>
      </c>
      <c r="O792">
        <f t="shared" si="38"/>
        <v>7</v>
      </c>
    </row>
    <row r="793" spans="1:15" x14ac:dyDescent="0.25">
      <c r="A793" s="1">
        <v>42192</v>
      </c>
      <c r="B793">
        <v>425</v>
      </c>
      <c r="C793">
        <v>425</v>
      </c>
      <c r="D793">
        <v>425</v>
      </c>
      <c r="E793">
        <v>423.25</v>
      </c>
      <c r="F793">
        <v>-3.25</v>
      </c>
      <c r="G793">
        <v>425</v>
      </c>
      <c r="H793">
        <v>5</v>
      </c>
      <c r="I793">
        <v>1</v>
      </c>
      <c r="M793">
        <f t="shared" si="36"/>
        <v>166.63385826771653</v>
      </c>
      <c r="N793">
        <f t="shared" si="37"/>
        <v>2015</v>
      </c>
      <c r="O793">
        <f t="shared" si="38"/>
        <v>7</v>
      </c>
    </row>
    <row r="794" spans="1:15" x14ac:dyDescent="0.25">
      <c r="A794" s="1">
        <v>42193</v>
      </c>
      <c r="B794">
        <v>424.5</v>
      </c>
      <c r="C794">
        <v>424.5</v>
      </c>
      <c r="D794">
        <v>424.5</v>
      </c>
      <c r="E794">
        <v>424.5</v>
      </c>
      <c r="F794">
        <v>1.25</v>
      </c>
      <c r="I794">
        <v>6</v>
      </c>
      <c r="M794">
        <f t="shared" si="36"/>
        <v>167.1259842519685</v>
      </c>
      <c r="N794">
        <f t="shared" si="37"/>
        <v>2015</v>
      </c>
      <c r="O794">
        <f t="shared" si="38"/>
        <v>7</v>
      </c>
    </row>
    <row r="795" spans="1:15" x14ac:dyDescent="0.25">
      <c r="A795" s="1">
        <v>42194</v>
      </c>
      <c r="B795">
        <v>428.75</v>
      </c>
      <c r="C795">
        <v>428.75</v>
      </c>
      <c r="D795">
        <v>428.75</v>
      </c>
      <c r="E795">
        <v>428.75</v>
      </c>
      <c r="F795">
        <v>4.25</v>
      </c>
      <c r="I795">
        <v>6</v>
      </c>
      <c r="M795">
        <f t="shared" si="36"/>
        <v>168.79921259842519</v>
      </c>
      <c r="N795">
        <f t="shared" si="37"/>
        <v>2015</v>
      </c>
      <c r="O795">
        <f t="shared" si="38"/>
        <v>7</v>
      </c>
    </row>
    <row r="796" spans="1:15" x14ac:dyDescent="0.25">
      <c r="A796" s="1">
        <v>42195</v>
      </c>
      <c r="B796">
        <v>434.75</v>
      </c>
      <c r="C796">
        <v>434.75</v>
      </c>
      <c r="D796">
        <v>434.75</v>
      </c>
      <c r="E796">
        <v>434.75</v>
      </c>
      <c r="F796">
        <v>6</v>
      </c>
      <c r="I796">
        <v>6</v>
      </c>
      <c r="M796">
        <f t="shared" si="36"/>
        <v>171.16141732283464</v>
      </c>
      <c r="N796">
        <f t="shared" si="37"/>
        <v>2015</v>
      </c>
      <c r="O796">
        <f t="shared" si="38"/>
        <v>7</v>
      </c>
    </row>
    <row r="797" spans="1:15" x14ac:dyDescent="0.25">
      <c r="A797" s="1">
        <v>42198</v>
      </c>
      <c r="B797">
        <v>440.75</v>
      </c>
      <c r="C797">
        <v>440.75</v>
      </c>
      <c r="D797">
        <v>440.75</v>
      </c>
      <c r="E797">
        <v>440.75</v>
      </c>
      <c r="F797">
        <v>6</v>
      </c>
      <c r="I797">
        <v>6</v>
      </c>
      <c r="M797">
        <f t="shared" si="36"/>
        <v>173.52362204724409</v>
      </c>
      <c r="N797">
        <f t="shared" si="37"/>
        <v>2015</v>
      </c>
      <c r="O797">
        <f t="shared" si="38"/>
        <v>7</v>
      </c>
    </row>
    <row r="798" spans="1:15" x14ac:dyDescent="0.25">
      <c r="A798" s="1">
        <v>42199</v>
      </c>
      <c r="B798">
        <v>428.25</v>
      </c>
      <c r="C798">
        <v>428.25</v>
      </c>
      <c r="D798">
        <v>428.25</v>
      </c>
      <c r="E798">
        <v>428.25</v>
      </c>
      <c r="F798">
        <v>-12.5</v>
      </c>
      <c r="I798">
        <v>6</v>
      </c>
      <c r="M798">
        <f t="shared" si="36"/>
        <v>168.60236220472441</v>
      </c>
      <c r="N798">
        <f t="shared" si="37"/>
        <v>2015</v>
      </c>
      <c r="O798">
        <f t="shared" si="38"/>
        <v>7</v>
      </c>
    </row>
    <row r="799" spans="1:15" x14ac:dyDescent="0.25">
      <c r="A799" s="1">
        <v>42200</v>
      </c>
      <c r="B799">
        <v>429.5</v>
      </c>
      <c r="C799">
        <v>429.5</v>
      </c>
      <c r="D799">
        <v>429.5</v>
      </c>
      <c r="E799">
        <v>429.5</v>
      </c>
      <c r="F799">
        <v>1.25</v>
      </c>
      <c r="I799">
        <v>6</v>
      </c>
      <c r="M799">
        <f t="shared" si="36"/>
        <v>169.09448818897638</v>
      </c>
      <c r="N799">
        <f t="shared" si="37"/>
        <v>2015</v>
      </c>
      <c r="O799">
        <f t="shared" si="38"/>
        <v>7</v>
      </c>
    </row>
    <row r="800" spans="1:15" x14ac:dyDescent="0.25">
      <c r="A800" s="1">
        <v>42201</v>
      </c>
      <c r="B800">
        <v>430</v>
      </c>
      <c r="C800">
        <v>430</v>
      </c>
      <c r="D800">
        <v>430</v>
      </c>
      <c r="E800">
        <v>430</v>
      </c>
      <c r="F800">
        <v>0.5</v>
      </c>
      <c r="I800">
        <v>6</v>
      </c>
      <c r="M800">
        <f t="shared" si="36"/>
        <v>169.29133858267716</v>
      </c>
      <c r="N800">
        <f t="shared" si="37"/>
        <v>2015</v>
      </c>
      <c r="O800">
        <f t="shared" si="38"/>
        <v>7</v>
      </c>
    </row>
    <row r="801" spans="1:15" x14ac:dyDescent="0.25">
      <c r="A801" s="1">
        <v>42202</v>
      </c>
      <c r="B801">
        <v>420.25</v>
      </c>
      <c r="C801">
        <v>420.25</v>
      </c>
      <c r="D801">
        <v>420.25</v>
      </c>
      <c r="E801">
        <v>420.25</v>
      </c>
      <c r="F801">
        <v>-9.75</v>
      </c>
      <c r="I801">
        <v>6</v>
      </c>
      <c r="M801">
        <f t="shared" si="36"/>
        <v>165.45275590551182</v>
      </c>
      <c r="N801">
        <f t="shared" si="37"/>
        <v>2015</v>
      </c>
      <c r="O801">
        <f t="shared" si="38"/>
        <v>7</v>
      </c>
    </row>
    <row r="802" spans="1:15" x14ac:dyDescent="0.25">
      <c r="A802" s="1">
        <v>42205</v>
      </c>
      <c r="B802">
        <v>405</v>
      </c>
      <c r="C802">
        <v>405</v>
      </c>
      <c r="D802">
        <v>405</v>
      </c>
      <c r="E802">
        <v>405</v>
      </c>
      <c r="F802">
        <v>-15.25</v>
      </c>
      <c r="I802">
        <v>6</v>
      </c>
      <c r="M802">
        <f t="shared" si="36"/>
        <v>159.44881889763781</v>
      </c>
      <c r="N802">
        <f t="shared" si="37"/>
        <v>2015</v>
      </c>
      <c r="O802">
        <f t="shared" si="38"/>
        <v>7</v>
      </c>
    </row>
    <row r="803" spans="1:15" x14ac:dyDescent="0.25">
      <c r="A803" s="1">
        <v>42206</v>
      </c>
      <c r="B803">
        <v>400</v>
      </c>
      <c r="C803">
        <v>400</v>
      </c>
      <c r="D803">
        <v>400</v>
      </c>
      <c r="E803">
        <v>406.5</v>
      </c>
      <c r="F803">
        <v>1.5</v>
      </c>
      <c r="G803">
        <v>400</v>
      </c>
      <c r="H803">
        <v>2</v>
      </c>
      <c r="I803">
        <v>6</v>
      </c>
      <c r="M803">
        <f t="shared" si="36"/>
        <v>160.03937007874018</v>
      </c>
      <c r="N803">
        <f t="shared" si="37"/>
        <v>2015</v>
      </c>
      <c r="O803">
        <f t="shared" si="38"/>
        <v>7</v>
      </c>
    </row>
    <row r="804" spans="1:15" x14ac:dyDescent="0.25">
      <c r="A804" s="1">
        <v>42207</v>
      </c>
      <c r="B804">
        <v>402.75</v>
      </c>
      <c r="C804">
        <v>402.75</v>
      </c>
      <c r="D804">
        <v>402.75</v>
      </c>
      <c r="E804">
        <v>402.75</v>
      </c>
      <c r="F804">
        <v>-3.75</v>
      </c>
      <c r="I804">
        <v>4</v>
      </c>
      <c r="M804">
        <f t="shared" si="36"/>
        <v>158.56299212598427</v>
      </c>
      <c r="N804">
        <f t="shared" si="37"/>
        <v>2015</v>
      </c>
      <c r="O804">
        <f t="shared" si="38"/>
        <v>7</v>
      </c>
    </row>
    <row r="805" spans="1:15" x14ac:dyDescent="0.25">
      <c r="A805" s="1">
        <v>42208</v>
      </c>
      <c r="B805">
        <v>403.25</v>
      </c>
      <c r="C805">
        <v>403.25</v>
      </c>
      <c r="D805">
        <v>403.25</v>
      </c>
      <c r="E805">
        <v>403.25</v>
      </c>
      <c r="F805">
        <v>0.5</v>
      </c>
      <c r="I805">
        <v>4</v>
      </c>
      <c r="M805">
        <f t="shared" si="36"/>
        <v>158.75984251968504</v>
      </c>
      <c r="N805">
        <f t="shared" si="37"/>
        <v>2015</v>
      </c>
      <c r="O805">
        <f t="shared" si="38"/>
        <v>7</v>
      </c>
    </row>
    <row r="806" spans="1:15" x14ac:dyDescent="0.25">
      <c r="A806" s="1">
        <v>42209</v>
      </c>
      <c r="B806">
        <v>392.5</v>
      </c>
      <c r="C806">
        <v>392.5</v>
      </c>
      <c r="D806">
        <v>392.5</v>
      </c>
      <c r="E806">
        <v>392.5</v>
      </c>
      <c r="F806">
        <v>-10.75</v>
      </c>
      <c r="I806">
        <v>4</v>
      </c>
      <c r="M806">
        <f t="shared" si="36"/>
        <v>154.5275590551181</v>
      </c>
      <c r="N806">
        <f t="shared" si="37"/>
        <v>2015</v>
      </c>
      <c r="O806">
        <f t="shared" si="38"/>
        <v>7</v>
      </c>
    </row>
    <row r="807" spans="1:15" x14ac:dyDescent="0.25">
      <c r="A807" s="1">
        <v>42212</v>
      </c>
      <c r="B807">
        <v>373</v>
      </c>
      <c r="C807">
        <v>373</v>
      </c>
      <c r="D807">
        <v>373</v>
      </c>
      <c r="E807">
        <v>373</v>
      </c>
      <c r="F807">
        <v>-19.5</v>
      </c>
      <c r="I807">
        <v>4</v>
      </c>
      <c r="M807">
        <f t="shared" si="36"/>
        <v>146.85039370078741</v>
      </c>
      <c r="N807">
        <f t="shared" si="37"/>
        <v>2015</v>
      </c>
      <c r="O807">
        <f t="shared" si="38"/>
        <v>7</v>
      </c>
    </row>
    <row r="808" spans="1:15" x14ac:dyDescent="0.25">
      <c r="A808" s="1">
        <v>42213</v>
      </c>
      <c r="B808">
        <v>377.5</v>
      </c>
      <c r="C808">
        <v>377.5</v>
      </c>
      <c r="D808">
        <v>372.5</v>
      </c>
      <c r="E808">
        <v>375</v>
      </c>
      <c r="F808">
        <v>2</v>
      </c>
      <c r="G808">
        <v>375</v>
      </c>
      <c r="H808">
        <v>2</v>
      </c>
      <c r="I808">
        <v>4</v>
      </c>
      <c r="M808">
        <f t="shared" si="36"/>
        <v>147.63779527559055</v>
      </c>
      <c r="N808">
        <f t="shared" si="37"/>
        <v>2015</v>
      </c>
      <c r="O808">
        <f t="shared" si="38"/>
        <v>7</v>
      </c>
    </row>
    <row r="809" spans="1:15" x14ac:dyDescent="0.25">
      <c r="A809" s="1">
        <v>42214</v>
      </c>
      <c r="B809">
        <v>367.75</v>
      </c>
      <c r="C809">
        <v>367.75</v>
      </c>
      <c r="D809">
        <v>367.75</v>
      </c>
      <c r="E809">
        <v>367.75</v>
      </c>
      <c r="F809">
        <v>-7.25</v>
      </c>
      <c r="I809">
        <v>4</v>
      </c>
      <c r="M809">
        <f t="shared" si="36"/>
        <v>144.78346456692913</v>
      </c>
      <c r="N809">
        <f t="shared" si="37"/>
        <v>2015</v>
      </c>
      <c r="O809">
        <f t="shared" si="38"/>
        <v>7</v>
      </c>
    </row>
    <row r="810" spans="1:15" x14ac:dyDescent="0.25">
      <c r="A810" s="1">
        <v>42215</v>
      </c>
      <c r="B810">
        <v>373.25</v>
      </c>
      <c r="C810">
        <v>373.25</v>
      </c>
      <c r="D810">
        <v>373.25</v>
      </c>
      <c r="E810">
        <v>373.25</v>
      </c>
      <c r="F810">
        <v>5.5</v>
      </c>
      <c r="I810">
        <v>4</v>
      </c>
      <c r="M810">
        <f t="shared" si="36"/>
        <v>146.94881889763781</v>
      </c>
      <c r="N810">
        <f t="shared" si="37"/>
        <v>2015</v>
      </c>
      <c r="O810">
        <f t="shared" si="38"/>
        <v>7</v>
      </c>
    </row>
    <row r="811" spans="1:15" x14ac:dyDescent="0.25">
      <c r="A811" s="1">
        <v>42216</v>
      </c>
      <c r="B811">
        <v>371</v>
      </c>
      <c r="C811">
        <v>371</v>
      </c>
      <c r="D811">
        <v>371</v>
      </c>
      <c r="E811">
        <v>371</v>
      </c>
      <c r="F811">
        <v>-2.25</v>
      </c>
      <c r="I811">
        <v>4</v>
      </c>
      <c r="M811">
        <f t="shared" si="36"/>
        <v>146.06299212598427</v>
      </c>
      <c r="N811">
        <f t="shared" si="37"/>
        <v>2015</v>
      </c>
      <c r="O811">
        <f t="shared" si="38"/>
        <v>7</v>
      </c>
    </row>
    <row r="812" spans="1:15" x14ac:dyDescent="0.25">
      <c r="A812" s="1">
        <v>42219</v>
      </c>
      <c r="B812">
        <v>366.5</v>
      </c>
      <c r="C812">
        <v>366.5</v>
      </c>
      <c r="D812">
        <v>366.5</v>
      </c>
      <c r="E812">
        <v>366.5</v>
      </c>
      <c r="F812">
        <v>-4.5</v>
      </c>
      <c r="I812">
        <v>4</v>
      </c>
      <c r="M812">
        <f t="shared" si="36"/>
        <v>144.29133858267716</v>
      </c>
      <c r="N812">
        <f t="shared" si="37"/>
        <v>2015</v>
      </c>
      <c r="O812">
        <f t="shared" si="38"/>
        <v>8</v>
      </c>
    </row>
    <row r="813" spans="1:15" x14ac:dyDescent="0.25">
      <c r="A813" s="1">
        <v>42220</v>
      </c>
      <c r="B813">
        <v>368.75</v>
      </c>
      <c r="C813">
        <v>368.75</v>
      </c>
      <c r="D813">
        <v>368.75</v>
      </c>
      <c r="E813">
        <v>368.75</v>
      </c>
      <c r="F813">
        <v>2.25</v>
      </c>
      <c r="I813">
        <v>4</v>
      </c>
      <c r="M813">
        <f t="shared" si="36"/>
        <v>145.1771653543307</v>
      </c>
      <c r="N813">
        <f t="shared" si="37"/>
        <v>2015</v>
      </c>
      <c r="O813">
        <f t="shared" si="38"/>
        <v>8</v>
      </c>
    </row>
    <row r="814" spans="1:15" x14ac:dyDescent="0.25">
      <c r="A814" s="1">
        <v>42221</v>
      </c>
      <c r="B814">
        <v>372.75</v>
      </c>
      <c r="C814">
        <v>372.75</v>
      </c>
      <c r="D814">
        <v>372.75</v>
      </c>
      <c r="E814">
        <v>372.75</v>
      </c>
      <c r="F814">
        <v>4</v>
      </c>
      <c r="I814">
        <v>4</v>
      </c>
      <c r="M814">
        <f t="shared" si="36"/>
        <v>146.75196850393701</v>
      </c>
      <c r="N814">
        <f t="shared" si="37"/>
        <v>2015</v>
      </c>
      <c r="O814">
        <f t="shared" si="38"/>
        <v>8</v>
      </c>
    </row>
    <row r="815" spans="1:15" x14ac:dyDescent="0.25">
      <c r="A815" s="1">
        <v>42222</v>
      </c>
      <c r="B815">
        <v>370</v>
      </c>
      <c r="C815">
        <v>370</v>
      </c>
      <c r="D815">
        <v>370</v>
      </c>
      <c r="E815">
        <v>369.75</v>
      </c>
      <c r="F815">
        <v>-3</v>
      </c>
      <c r="G815">
        <v>370</v>
      </c>
      <c r="H815">
        <v>1</v>
      </c>
      <c r="I815">
        <v>4</v>
      </c>
      <c r="M815">
        <f t="shared" si="36"/>
        <v>145.5708661417323</v>
      </c>
      <c r="N815">
        <f t="shared" si="37"/>
        <v>2015</v>
      </c>
      <c r="O815">
        <f t="shared" si="38"/>
        <v>8</v>
      </c>
    </row>
    <row r="816" spans="1:15" x14ac:dyDescent="0.25">
      <c r="A816" s="1">
        <v>42223</v>
      </c>
      <c r="B816">
        <v>372.75</v>
      </c>
      <c r="C816">
        <v>372.75</v>
      </c>
      <c r="D816">
        <v>372.75</v>
      </c>
      <c r="E816">
        <v>372.75</v>
      </c>
      <c r="F816">
        <v>3</v>
      </c>
      <c r="I816">
        <v>3</v>
      </c>
      <c r="M816">
        <f t="shared" si="36"/>
        <v>146.75196850393701</v>
      </c>
      <c r="N816">
        <f t="shared" si="37"/>
        <v>2015</v>
      </c>
      <c r="O816">
        <f t="shared" si="38"/>
        <v>8</v>
      </c>
    </row>
    <row r="817" spans="1:15" x14ac:dyDescent="0.25">
      <c r="A817" s="1">
        <v>42226</v>
      </c>
      <c r="B817">
        <v>375</v>
      </c>
      <c r="C817">
        <v>375</v>
      </c>
      <c r="D817">
        <v>375</v>
      </c>
      <c r="E817">
        <v>390.25</v>
      </c>
      <c r="F817">
        <v>17.5</v>
      </c>
      <c r="G817">
        <v>375</v>
      </c>
      <c r="H817">
        <v>2</v>
      </c>
      <c r="I817">
        <v>3</v>
      </c>
      <c r="M817">
        <f t="shared" si="36"/>
        <v>153.64173228346456</v>
      </c>
      <c r="N817">
        <f t="shared" si="37"/>
        <v>2015</v>
      </c>
      <c r="O817">
        <f t="shared" si="38"/>
        <v>8</v>
      </c>
    </row>
    <row r="818" spans="1:15" x14ac:dyDescent="0.25">
      <c r="A818" s="1">
        <v>42227</v>
      </c>
      <c r="B818">
        <v>376.5</v>
      </c>
      <c r="C818">
        <v>376.5</v>
      </c>
      <c r="D818">
        <v>376.5</v>
      </c>
      <c r="E818">
        <v>376.5</v>
      </c>
      <c r="F818">
        <v>-13.75</v>
      </c>
      <c r="I818">
        <v>1</v>
      </c>
      <c r="M818">
        <f t="shared" si="36"/>
        <v>148.22834645669292</v>
      </c>
      <c r="N818">
        <f t="shared" si="37"/>
        <v>2015</v>
      </c>
      <c r="O818">
        <f t="shared" si="38"/>
        <v>8</v>
      </c>
    </row>
    <row r="819" spans="1:15" x14ac:dyDescent="0.25">
      <c r="A819" s="1">
        <v>42228</v>
      </c>
      <c r="B819">
        <v>357.25</v>
      </c>
      <c r="C819">
        <v>357.25</v>
      </c>
      <c r="D819">
        <v>357.25</v>
      </c>
      <c r="E819">
        <v>357.25</v>
      </c>
      <c r="F819">
        <v>-19.25</v>
      </c>
      <c r="I819">
        <v>1</v>
      </c>
      <c r="M819">
        <f t="shared" si="36"/>
        <v>140.64960629921259</v>
      </c>
      <c r="N819">
        <f t="shared" si="37"/>
        <v>2015</v>
      </c>
      <c r="O819">
        <f t="shared" si="38"/>
        <v>8</v>
      </c>
    </row>
    <row r="820" spans="1:15" x14ac:dyDescent="0.25">
      <c r="A820" s="1">
        <v>42229</v>
      </c>
      <c r="B820">
        <v>363.75</v>
      </c>
      <c r="C820">
        <v>363.75</v>
      </c>
      <c r="D820">
        <v>363.75</v>
      </c>
      <c r="E820">
        <v>363.75</v>
      </c>
      <c r="F820">
        <v>6.5</v>
      </c>
      <c r="I820">
        <v>1</v>
      </c>
      <c r="M820">
        <f t="shared" si="36"/>
        <v>143.20866141732284</v>
      </c>
      <c r="N820">
        <f t="shared" si="37"/>
        <v>2015</v>
      </c>
      <c r="O820">
        <f t="shared" si="38"/>
        <v>8</v>
      </c>
    </row>
    <row r="821" spans="1:15" x14ac:dyDescent="0.25">
      <c r="A821" s="1">
        <v>42230</v>
      </c>
      <c r="B821">
        <v>364</v>
      </c>
      <c r="C821">
        <v>364</v>
      </c>
      <c r="D821">
        <v>364</v>
      </c>
      <c r="E821">
        <v>364</v>
      </c>
      <c r="F821">
        <v>0.25</v>
      </c>
      <c r="I821">
        <v>1</v>
      </c>
      <c r="M821">
        <f t="shared" si="36"/>
        <v>143.30708661417322</v>
      </c>
      <c r="N821">
        <f t="shared" si="37"/>
        <v>2015</v>
      </c>
      <c r="O821">
        <f t="shared" si="38"/>
        <v>8</v>
      </c>
    </row>
    <row r="822" spans="1:15" x14ac:dyDescent="0.25">
      <c r="A822" s="1">
        <v>42233</v>
      </c>
      <c r="B822">
        <v>363.25</v>
      </c>
      <c r="C822">
        <v>363.25</v>
      </c>
      <c r="D822">
        <v>363.25</v>
      </c>
      <c r="E822">
        <v>363.25</v>
      </c>
      <c r="F822">
        <v>-0.75</v>
      </c>
      <c r="I822">
        <v>1</v>
      </c>
      <c r="M822">
        <f t="shared" si="36"/>
        <v>143.01181102362204</v>
      </c>
      <c r="N822">
        <f t="shared" si="37"/>
        <v>2015</v>
      </c>
      <c r="O822">
        <f t="shared" si="38"/>
        <v>8</v>
      </c>
    </row>
    <row r="823" spans="1:15" x14ac:dyDescent="0.25">
      <c r="A823" s="1">
        <v>42234</v>
      </c>
      <c r="B823">
        <v>366.25</v>
      </c>
      <c r="C823">
        <v>366.25</v>
      </c>
      <c r="D823">
        <v>366.25</v>
      </c>
      <c r="E823">
        <v>366.25</v>
      </c>
      <c r="F823">
        <v>3</v>
      </c>
      <c r="I823">
        <v>1</v>
      </c>
      <c r="M823">
        <f t="shared" si="36"/>
        <v>144.19291338582678</v>
      </c>
      <c r="N823">
        <f t="shared" si="37"/>
        <v>2015</v>
      </c>
      <c r="O823">
        <f t="shared" si="38"/>
        <v>8</v>
      </c>
    </row>
    <row r="824" spans="1:15" x14ac:dyDescent="0.25">
      <c r="A824" s="1">
        <v>42235</v>
      </c>
      <c r="B824">
        <v>367.25</v>
      </c>
      <c r="C824">
        <v>367.25</v>
      </c>
      <c r="D824">
        <v>367.25</v>
      </c>
      <c r="E824">
        <v>367.25</v>
      </c>
      <c r="F824">
        <v>1</v>
      </c>
      <c r="I824">
        <v>1</v>
      </c>
      <c r="M824">
        <f t="shared" si="36"/>
        <v>144.58661417322836</v>
      </c>
      <c r="N824">
        <f t="shared" si="37"/>
        <v>2015</v>
      </c>
      <c r="O824">
        <f t="shared" si="38"/>
        <v>8</v>
      </c>
    </row>
    <row r="825" spans="1:15" x14ac:dyDescent="0.25">
      <c r="A825" s="1">
        <v>42236</v>
      </c>
      <c r="B825">
        <v>371</v>
      </c>
      <c r="C825">
        <v>371</v>
      </c>
      <c r="D825">
        <v>371</v>
      </c>
      <c r="E825">
        <v>371</v>
      </c>
      <c r="F825">
        <v>3.75</v>
      </c>
      <c r="I825">
        <v>1</v>
      </c>
      <c r="M825">
        <f t="shared" si="36"/>
        <v>146.06299212598427</v>
      </c>
      <c r="N825">
        <f t="shared" si="37"/>
        <v>2015</v>
      </c>
      <c r="O825">
        <f t="shared" si="38"/>
        <v>8</v>
      </c>
    </row>
    <row r="826" spans="1:15" x14ac:dyDescent="0.25">
      <c r="A826" s="1">
        <v>42237</v>
      </c>
      <c r="B826">
        <v>365.25</v>
      </c>
      <c r="C826">
        <v>365.25</v>
      </c>
      <c r="D826">
        <v>365.25</v>
      </c>
      <c r="E826">
        <v>365.25</v>
      </c>
      <c r="F826">
        <v>-5.75</v>
      </c>
      <c r="I826">
        <v>1</v>
      </c>
      <c r="M826">
        <f t="shared" si="36"/>
        <v>143.79921259842519</v>
      </c>
      <c r="N826">
        <f t="shared" si="37"/>
        <v>2015</v>
      </c>
      <c r="O826">
        <f t="shared" si="38"/>
        <v>8</v>
      </c>
    </row>
    <row r="827" spans="1:15" x14ac:dyDescent="0.25">
      <c r="A827" s="1">
        <v>42240</v>
      </c>
      <c r="B827">
        <v>368.75</v>
      </c>
      <c r="C827">
        <v>368.75</v>
      </c>
      <c r="D827">
        <v>368.75</v>
      </c>
      <c r="E827">
        <v>368.75</v>
      </c>
      <c r="F827">
        <v>3.5</v>
      </c>
      <c r="I827">
        <v>1</v>
      </c>
      <c r="M827">
        <f t="shared" si="36"/>
        <v>145.1771653543307</v>
      </c>
      <c r="N827">
        <f t="shared" si="37"/>
        <v>2015</v>
      </c>
      <c r="O827">
        <f t="shared" si="38"/>
        <v>8</v>
      </c>
    </row>
    <row r="828" spans="1:15" x14ac:dyDescent="0.25">
      <c r="A828" s="1">
        <v>42241</v>
      </c>
      <c r="B828">
        <v>365.5</v>
      </c>
      <c r="C828">
        <v>365.5</v>
      </c>
      <c r="D828">
        <v>365.5</v>
      </c>
      <c r="E828">
        <v>365.5</v>
      </c>
      <c r="F828">
        <v>-3.25</v>
      </c>
      <c r="I828">
        <v>1</v>
      </c>
      <c r="M828">
        <f t="shared" si="36"/>
        <v>143.89763779527559</v>
      </c>
      <c r="N828">
        <f t="shared" si="37"/>
        <v>2015</v>
      </c>
      <c r="O828">
        <f t="shared" si="38"/>
        <v>8</v>
      </c>
    </row>
    <row r="829" spans="1:15" x14ac:dyDescent="0.25">
      <c r="A829" s="1">
        <v>42242</v>
      </c>
      <c r="B829">
        <v>361.75</v>
      </c>
      <c r="C829">
        <v>361.75</v>
      </c>
      <c r="D829">
        <v>361.75</v>
      </c>
      <c r="E829">
        <v>361.75</v>
      </c>
      <c r="F829">
        <v>-3.75</v>
      </c>
      <c r="I829">
        <v>1</v>
      </c>
      <c r="M829">
        <f t="shared" si="36"/>
        <v>142.42125984251967</v>
      </c>
      <c r="N829">
        <f t="shared" si="37"/>
        <v>2015</v>
      </c>
      <c r="O829">
        <f t="shared" si="38"/>
        <v>8</v>
      </c>
    </row>
    <row r="830" spans="1:15" x14ac:dyDescent="0.25">
      <c r="A830" s="1">
        <v>42243</v>
      </c>
      <c r="B830">
        <v>363.75</v>
      </c>
      <c r="C830">
        <v>363.75</v>
      </c>
      <c r="D830">
        <v>363.75</v>
      </c>
      <c r="E830">
        <v>363.75</v>
      </c>
      <c r="F830">
        <v>2</v>
      </c>
      <c r="I830">
        <v>1</v>
      </c>
      <c r="M830">
        <f t="shared" si="36"/>
        <v>143.20866141732284</v>
      </c>
      <c r="N830">
        <f t="shared" si="37"/>
        <v>2015</v>
      </c>
      <c r="O830">
        <f t="shared" si="38"/>
        <v>8</v>
      </c>
    </row>
    <row r="831" spans="1:15" x14ac:dyDescent="0.25">
      <c r="A831" s="1">
        <v>42244</v>
      </c>
      <c r="B831">
        <v>375</v>
      </c>
      <c r="C831">
        <v>375</v>
      </c>
      <c r="D831">
        <v>375</v>
      </c>
      <c r="E831">
        <v>375</v>
      </c>
      <c r="F831">
        <v>0</v>
      </c>
      <c r="I831">
        <v>2</v>
      </c>
      <c r="M831">
        <f t="shared" si="36"/>
        <v>147.63779527559055</v>
      </c>
      <c r="N831">
        <f t="shared" si="37"/>
        <v>2015</v>
      </c>
      <c r="O831">
        <f t="shared" si="38"/>
        <v>8</v>
      </c>
    </row>
    <row r="832" spans="1:15" x14ac:dyDescent="0.25">
      <c r="A832" s="1">
        <v>42247</v>
      </c>
      <c r="B832">
        <v>375.25</v>
      </c>
      <c r="C832">
        <v>375.25</v>
      </c>
      <c r="D832">
        <v>375.25</v>
      </c>
      <c r="E832">
        <v>375.25</v>
      </c>
      <c r="F832">
        <v>0.25</v>
      </c>
      <c r="I832">
        <v>2</v>
      </c>
      <c r="M832">
        <f t="shared" si="36"/>
        <v>147.73622047244095</v>
      </c>
      <c r="N832">
        <f t="shared" si="37"/>
        <v>2015</v>
      </c>
      <c r="O832">
        <f t="shared" si="38"/>
        <v>8</v>
      </c>
    </row>
    <row r="833" spans="1:15" x14ac:dyDescent="0.25">
      <c r="A833" s="1">
        <v>42248</v>
      </c>
      <c r="B833">
        <v>369</v>
      </c>
      <c r="C833">
        <v>369</v>
      </c>
      <c r="D833">
        <v>369</v>
      </c>
      <c r="E833">
        <v>369</v>
      </c>
      <c r="F833">
        <v>-6.25</v>
      </c>
      <c r="I833">
        <v>2</v>
      </c>
      <c r="M833">
        <f t="shared" si="36"/>
        <v>145.2755905511811</v>
      </c>
      <c r="N833">
        <f t="shared" si="37"/>
        <v>2015</v>
      </c>
      <c r="O833">
        <f t="shared" si="38"/>
        <v>9</v>
      </c>
    </row>
    <row r="834" spans="1:15" x14ac:dyDescent="0.25">
      <c r="A834" s="1">
        <v>42249</v>
      </c>
      <c r="B834">
        <v>367.5</v>
      </c>
      <c r="C834">
        <v>367.5</v>
      </c>
      <c r="D834">
        <v>367.5</v>
      </c>
      <c r="E834">
        <v>367.5</v>
      </c>
      <c r="F834">
        <v>-1.5</v>
      </c>
      <c r="I834">
        <v>2</v>
      </c>
      <c r="M834">
        <f t="shared" ref="M834:M897" si="39">E834/100*5000/127</f>
        <v>144.68503937007873</v>
      </c>
      <c r="N834">
        <f t="shared" ref="N834:N897" si="40">YEAR(A834)</f>
        <v>2015</v>
      </c>
      <c r="O834">
        <f t="shared" ref="O834:O897" si="41">MONTH(A834)</f>
        <v>9</v>
      </c>
    </row>
    <row r="835" spans="1:15" x14ac:dyDescent="0.25">
      <c r="A835" s="1">
        <v>42250</v>
      </c>
      <c r="B835">
        <v>361.5</v>
      </c>
      <c r="C835">
        <v>361.5</v>
      </c>
      <c r="D835">
        <v>361.5</v>
      </c>
      <c r="E835">
        <v>361.5</v>
      </c>
      <c r="F835">
        <v>-6</v>
      </c>
      <c r="I835">
        <v>2</v>
      </c>
      <c r="M835">
        <f t="shared" si="39"/>
        <v>142.3228346456693</v>
      </c>
      <c r="N835">
        <f t="shared" si="40"/>
        <v>2015</v>
      </c>
      <c r="O835">
        <f t="shared" si="41"/>
        <v>9</v>
      </c>
    </row>
    <row r="836" spans="1:15" x14ac:dyDescent="0.25">
      <c r="A836" s="1">
        <v>42251</v>
      </c>
      <c r="B836">
        <v>363</v>
      </c>
      <c r="C836">
        <v>363</v>
      </c>
      <c r="D836">
        <v>363</v>
      </c>
      <c r="E836">
        <v>363</v>
      </c>
      <c r="F836">
        <v>1.5</v>
      </c>
      <c r="I836">
        <v>2</v>
      </c>
      <c r="M836">
        <f t="shared" si="39"/>
        <v>142.91338582677164</v>
      </c>
      <c r="N836">
        <f t="shared" si="40"/>
        <v>2015</v>
      </c>
      <c r="O836">
        <f t="shared" si="41"/>
        <v>9</v>
      </c>
    </row>
    <row r="837" spans="1:15" x14ac:dyDescent="0.25">
      <c r="A837" s="1">
        <v>42255</v>
      </c>
      <c r="B837">
        <v>369</v>
      </c>
      <c r="C837">
        <v>370</v>
      </c>
      <c r="D837">
        <v>367.5</v>
      </c>
      <c r="E837">
        <v>368.25</v>
      </c>
      <c r="G837">
        <v>368.76799999999997</v>
      </c>
      <c r="H837">
        <v>28</v>
      </c>
      <c r="I837">
        <v>2</v>
      </c>
      <c r="M837">
        <f t="shared" si="39"/>
        <v>144.98031496062993</v>
      </c>
      <c r="N837">
        <f t="shared" si="40"/>
        <v>2015</v>
      </c>
      <c r="O837">
        <f t="shared" si="41"/>
        <v>9</v>
      </c>
    </row>
    <row r="838" spans="1:15" x14ac:dyDescent="0.25">
      <c r="A838" s="1">
        <v>42256</v>
      </c>
      <c r="B838">
        <v>369</v>
      </c>
      <c r="C838">
        <v>369</v>
      </c>
      <c r="D838">
        <v>369</v>
      </c>
      <c r="E838">
        <v>369</v>
      </c>
      <c r="F838">
        <v>0.75</v>
      </c>
      <c r="I838">
        <v>26</v>
      </c>
      <c r="M838">
        <f t="shared" si="39"/>
        <v>145.2755905511811</v>
      </c>
      <c r="N838">
        <f t="shared" si="40"/>
        <v>2015</v>
      </c>
      <c r="O838">
        <f t="shared" si="41"/>
        <v>9</v>
      </c>
    </row>
    <row r="839" spans="1:15" x14ac:dyDescent="0.25">
      <c r="A839" s="1">
        <v>42257</v>
      </c>
      <c r="B839">
        <v>374.25</v>
      </c>
      <c r="C839">
        <v>374.25</v>
      </c>
      <c r="D839">
        <v>374.25</v>
      </c>
      <c r="E839">
        <v>374.25</v>
      </c>
      <c r="F839">
        <v>5.25</v>
      </c>
      <c r="I839">
        <v>26</v>
      </c>
      <c r="M839">
        <f t="shared" si="39"/>
        <v>147.34251968503938</v>
      </c>
      <c r="N839">
        <f t="shared" si="40"/>
        <v>2015</v>
      </c>
      <c r="O839">
        <f t="shared" si="41"/>
        <v>9</v>
      </c>
    </row>
    <row r="840" spans="1:15" x14ac:dyDescent="0.25">
      <c r="A840" s="1">
        <v>42258</v>
      </c>
      <c r="B840">
        <v>387</v>
      </c>
      <c r="C840">
        <v>387</v>
      </c>
      <c r="D840">
        <v>387</v>
      </c>
      <c r="E840">
        <v>387</v>
      </c>
      <c r="F840">
        <v>12.75</v>
      </c>
      <c r="I840">
        <v>26</v>
      </c>
      <c r="M840">
        <f t="shared" si="39"/>
        <v>152.36220472440945</v>
      </c>
      <c r="N840">
        <f t="shared" si="40"/>
        <v>2015</v>
      </c>
      <c r="O840">
        <f t="shared" si="41"/>
        <v>9</v>
      </c>
    </row>
    <row r="841" spans="1:15" x14ac:dyDescent="0.25">
      <c r="A841" s="1">
        <v>42261</v>
      </c>
      <c r="B841">
        <v>389</v>
      </c>
      <c r="C841">
        <v>392.5</v>
      </c>
      <c r="D841">
        <v>389</v>
      </c>
      <c r="E841">
        <v>393.5</v>
      </c>
      <c r="F841">
        <v>6.5</v>
      </c>
      <c r="G841">
        <v>392.32499999999999</v>
      </c>
      <c r="H841">
        <v>20</v>
      </c>
      <c r="I841">
        <v>26</v>
      </c>
      <c r="M841">
        <f t="shared" si="39"/>
        <v>154.92125984251967</v>
      </c>
      <c r="N841">
        <f t="shared" si="40"/>
        <v>2015</v>
      </c>
      <c r="O841">
        <f t="shared" si="41"/>
        <v>9</v>
      </c>
    </row>
    <row r="842" spans="1:15" x14ac:dyDescent="0.25">
      <c r="A842" s="1">
        <v>42262</v>
      </c>
      <c r="B842">
        <v>391.25</v>
      </c>
      <c r="C842">
        <v>391.25</v>
      </c>
      <c r="D842">
        <v>390</v>
      </c>
      <c r="E842">
        <v>390.5</v>
      </c>
      <c r="F842">
        <v>-3</v>
      </c>
      <c r="G842">
        <v>390.16300000000001</v>
      </c>
      <c r="H842">
        <v>20</v>
      </c>
      <c r="I842">
        <v>46</v>
      </c>
      <c r="M842">
        <f t="shared" si="39"/>
        <v>153.74015748031496</v>
      </c>
      <c r="N842">
        <f t="shared" si="40"/>
        <v>2015</v>
      </c>
      <c r="O842">
        <f t="shared" si="41"/>
        <v>9</v>
      </c>
    </row>
    <row r="843" spans="1:15" x14ac:dyDescent="0.25">
      <c r="A843" s="1">
        <v>42263</v>
      </c>
      <c r="B843">
        <v>389</v>
      </c>
      <c r="C843">
        <v>389.25</v>
      </c>
      <c r="D843">
        <v>389</v>
      </c>
      <c r="E843">
        <v>386</v>
      </c>
      <c r="F843">
        <v>-4.5</v>
      </c>
      <c r="G843">
        <v>389.01900000000001</v>
      </c>
      <c r="H843">
        <v>13</v>
      </c>
      <c r="I843">
        <v>26</v>
      </c>
      <c r="M843">
        <f t="shared" si="39"/>
        <v>151.96850393700788</v>
      </c>
      <c r="N843">
        <f t="shared" si="40"/>
        <v>2015</v>
      </c>
      <c r="O843">
        <f t="shared" si="41"/>
        <v>9</v>
      </c>
    </row>
    <row r="844" spans="1:15" x14ac:dyDescent="0.25">
      <c r="A844" s="1">
        <v>42264</v>
      </c>
      <c r="B844">
        <v>381</v>
      </c>
      <c r="C844">
        <v>381.25</v>
      </c>
      <c r="D844">
        <v>381</v>
      </c>
      <c r="E844">
        <v>379.75</v>
      </c>
      <c r="F844">
        <v>-6.25</v>
      </c>
      <c r="G844">
        <v>381.01900000000001</v>
      </c>
      <c r="H844">
        <v>13</v>
      </c>
      <c r="I844">
        <v>13</v>
      </c>
      <c r="M844">
        <f t="shared" si="39"/>
        <v>149.50787401574803</v>
      </c>
      <c r="N844">
        <f t="shared" si="40"/>
        <v>2015</v>
      </c>
      <c r="O844">
        <f t="shared" si="41"/>
        <v>9</v>
      </c>
    </row>
    <row r="845" spans="1:15" x14ac:dyDescent="0.25">
      <c r="A845" s="1">
        <v>42265</v>
      </c>
      <c r="B845">
        <v>377.25</v>
      </c>
      <c r="C845">
        <v>377.25</v>
      </c>
      <c r="D845">
        <v>377.25</v>
      </c>
      <c r="E845">
        <v>377.25</v>
      </c>
      <c r="F845">
        <v>-2.5</v>
      </c>
      <c r="I845">
        <v>13</v>
      </c>
      <c r="M845">
        <f t="shared" si="39"/>
        <v>148.52362204724409</v>
      </c>
      <c r="N845">
        <f t="shared" si="40"/>
        <v>2015</v>
      </c>
      <c r="O845">
        <f t="shared" si="41"/>
        <v>9</v>
      </c>
    </row>
    <row r="846" spans="1:15" x14ac:dyDescent="0.25">
      <c r="A846" s="1">
        <v>42268</v>
      </c>
      <c r="B846">
        <v>384.5</v>
      </c>
      <c r="C846">
        <v>384.5</v>
      </c>
      <c r="D846">
        <v>384.5</v>
      </c>
      <c r="E846">
        <v>384.5</v>
      </c>
      <c r="F846">
        <v>7.25</v>
      </c>
      <c r="I846">
        <v>13</v>
      </c>
      <c r="M846">
        <f t="shared" si="39"/>
        <v>151.37795275590551</v>
      </c>
      <c r="N846">
        <f t="shared" si="40"/>
        <v>2015</v>
      </c>
      <c r="O846">
        <f t="shared" si="41"/>
        <v>9</v>
      </c>
    </row>
    <row r="847" spans="1:15" x14ac:dyDescent="0.25">
      <c r="A847" s="1">
        <v>42269</v>
      </c>
      <c r="B847">
        <v>380.5</v>
      </c>
      <c r="C847">
        <v>380.5</v>
      </c>
      <c r="D847">
        <v>380.5</v>
      </c>
      <c r="E847">
        <v>380.5</v>
      </c>
      <c r="F847">
        <v>-4</v>
      </c>
      <c r="I847">
        <v>13</v>
      </c>
      <c r="M847">
        <f t="shared" si="39"/>
        <v>149.8031496062992</v>
      </c>
      <c r="N847">
        <f t="shared" si="40"/>
        <v>2015</v>
      </c>
      <c r="O847">
        <f t="shared" si="41"/>
        <v>9</v>
      </c>
    </row>
    <row r="848" spans="1:15" x14ac:dyDescent="0.25">
      <c r="A848" s="1">
        <v>42270</v>
      </c>
      <c r="B848">
        <v>383.25</v>
      </c>
      <c r="C848">
        <v>383.25</v>
      </c>
      <c r="D848">
        <v>383.25</v>
      </c>
      <c r="E848">
        <v>383.25</v>
      </c>
      <c r="F848">
        <v>2.75</v>
      </c>
      <c r="I848">
        <v>13</v>
      </c>
      <c r="M848">
        <f t="shared" si="39"/>
        <v>150.88582677165354</v>
      </c>
      <c r="N848">
        <f t="shared" si="40"/>
        <v>2015</v>
      </c>
      <c r="O848">
        <f t="shared" si="41"/>
        <v>9</v>
      </c>
    </row>
    <row r="849" spans="1:15" x14ac:dyDescent="0.25">
      <c r="A849" s="1">
        <v>42271</v>
      </c>
      <c r="B849">
        <v>381.5</v>
      </c>
      <c r="C849">
        <v>381.5</v>
      </c>
      <c r="D849">
        <v>381.5</v>
      </c>
      <c r="E849">
        <v>381.5</v>
      </c>
      <c r="F849">
        <v>-1.75</v>
      </c>
      <c r="I849">
        <v>13</v>
      </c>
      <c r="M849">
        <f t="shared" si="39"/>
        <v>150.1968503937008</v>
      </c>
      <c r="N849">
        <f t="shared" si="40"/>
        <v>2015</v>
      </c>
      <c r="O849">
        <f t="shared" si="41"/>
        <v>9</v>
      </c>
    </row>
    <row r="850" spans="1:15" x14ac:dyDescent="0.25">
      <c r="A850" s="1">
        <v>42272</v>
      </c>
      <c r="B850">
        <v>389</v>
      </c>
      <c r="C850">
        <v>389</v>
      </c>
      <c r="D850">
        <v>389</v>
      </c>
      <c r="E850">
        <v>389</v>
      </c>
      <c r="F850">
        <v>7.5</v>
      </c>
      <c r="I850">
        <v>13</v>
      </c>
      <c r="M850">
        <f t="shared" si="39"/>
        <v>153.14960629921259</v>
      </c>
      <c r="N850">
        <f t="shared" si="40"/>
        <v>2015</v>
      </c>
      <c r="O850">
        <f t="shared" si="41"/>
        <v>9</v>
      </c>
    </row>
    <row r="851" spans="1:15" x14ac:dyDescent="0.25">
      <c r="A851" s="1">
        <v>42275</v>
      </c>
      <c r="B851">
        <v>386.75</v>
      </c>
      <c r="C851">
        <v>386.75</v>
      </c>
      <c r="D851">
        <v>386.75</v>
      </c>
      <c r="E851">
        <v>386.75</v>
      </c>
      <c r="F851">
        <v>-2.25</v>
      </c>
      <c r="I851">
        <v>13</v>
      </c>
      <c r="M851">
        <f t="shared" si="39"/>
        <v>152.26377952755905</v>
      </c>
      <c r="N851">
        <f t="shared" si="40"/>
        <v>2015</v>
      </c>
      <c r="O851">
        <f t="shared" si="41"/>
        <v>9</v>
      </c>
    </row>
    <row r="852" spans="1:15" x14ac:dyDescent="0.25">
      <c r="A852" s="1">
        <v>42276</v>
      </c>
      <c r="B852">
        <v>389</v>
      </c>
      <c r="C852">
        <v>389</v>
      </c>
      <c r="D852">
        <v>389</v>
      </c>
      <c r="E852">
        <v>389</v>
      </c>
      <c r="F852">
        <v>2.25</v>
      </c>
      <c r="I852">
        <v>13</v>
      </c>
      <c r="M852">
        <f t="shared" si="39"/>
        <v>153.14960629921259</v>
      </c>
      <c r="N852">
        <f t="shared" si="40"/>
        <v>2015</v>
      </c>
      <c r="O852">
        <f t="shared" si="41"/>
        <v>9</v>
      </c>
    </row>
    <row r="853" spans="1:15" x14ac:dyDescent="0.25">
      <c r="A853" s="1">
        <v>42277</v>
      </c>
      <c r="B853">
        <v>387.75</v>
      </c>
      <c r="C853">
        <v>387.75</v>
      </c>
      <c r="D853">
        <v>387.75</v>
      </c>
      <c r="E853">
        <v>387.75</v>
      </c>
      <c r="F853">
        <v>-1.25</v>
      </c>
      <c r="I853">
        <v>13</v>
      </c>
      <c r="M853">
        <f t="shared" si="39"/>
        <v>152.65748031496062</v>
      </c>
      <c r="N853">
        <f t="shared" si="40"/>
        <v>2015</v>
      </c>
      <c r="O853">
        <f t="shared" si="41"/>
        <v>9</v>
      </c>
    </row>
    <row r="854" spans="1:15" x14ac:dyDescent="0.25">
      <c r="A854" s="1">
        <v>42278</v>
      </c>
      <c r="B854">
        <v>388.75</v>
      </c>
      <c r="C854">
        <v>388.75</v>
      </c>
      <c r="D854">
        <v>388.75</v>
      </c>
      <c r="E854">
        <v>388.75</v>
      </c>
      <c r="F854">
        <v>1</v>
      </c>
      <c r="I854">
        <v>13</v>
      </c>
      <c r="M854">
        <f t="shared" si="39"/>
        <v>153.05118110236219</v>
      </c>
      <c r="N854">
        <f t="shared" si="40"/>
        <v>2015</v>
      </c>
      <c r="O854">
        <f t="shared" si="41"/>
        <v>10</v>
      </c>
    </row>
    <row r="855" spans="1:15" x14ac:dyDescent="0.25">
      <c r="A855" s="1">
        <v>42279</v>
      </c>
      <c r="B855">
        <v>389.25</v>
      </c>
      <c r="C855">
        <v>389.25</v>
      </c>
      <c r="D855">
        <v>389.25</v>
      </c>
      <c r="E855">
        <v>389.25</v>
      </c>
      <c r="F855">
        <v>0.5</v>
      </c>
      <c r="I855">
        <v>13</v>
      </c>
      <c r="M855">
        <f t="shared" si="39"/>
        <v>153.24803149606299</v>
      </c>
      <c r="N855">
        <f t="shared" si="40"/>
        <v>2015</v>
      </c>
      <c r="O855">
        <f t="shared" si="41"/>
        <v>10</v>
      </c>
    </row>
    <row r="856" spans="1:15" x14ac:dyDescent="0.25">
      <c r="A856" s="1">
        <v>42282</v>
      </c>
      <c r="B856">
        <v>393.5</v>
      </c>
      <c r="C856">
        <v>393.5</v>
      </c>
      <c r="D856">
        <v>393.5</v>
      </c>
      <c r="E856">
        <v>393.5</v>
      </c>
      <c r="F856">
        <v>4.25</v>
      </c>
      <c r="I856">
        <v>13</v>
      </c>
      <c r="M856">
        <f t="shared" si="39"/>
        <v>154.92125984251967</v>
      </c>
      <c r="N856">
        <f t="shared" si="40"/>
        <v>2015</v>
      </c>
      <c r="O856">
        <f t="shared" si="41"/>
        <v>10</v>
      </c>
    </row>
    <row r="857" spans="1:15" x14ac:dyDescent="0.25">
      <c r="A857" s="1">
        <v>42283</v>
      </c>
      <c r="B857">
        <v>398.25</v>
      </c>
      <c r="C857">
        <v>398.25</v>
      </c>
      <c r="D857">
        <v>398.25</v>
      </c>
      <c r="E857">
        <v>398.25</v>
      </c>
      <c r="F857">
        <v>4.75</v>
      </c>
      <c r="I857">
        <v>13</v>
      </c>
      <c r="M857">
        <f t="shared" si="39"/>
        <v>156.79133858267716</v>
      </c>
      <c r="N857">
        <f t="shared" si="40"/>
        <v>2015</v>
      </c>
      <c r="O857">
        <f t="shared" si="41"/>
        <v>10</v>
      </c>
    </row>
    <row r="858" spans="1:15" x14ac:dyDescent="0.25">
      <c r="A858" s="1">
        <v>42284</v>
      </c>
      <c r="B858">
        <v>395.75</v>
      </c>
      <c r="C858">
        <v>395.75</v>
      </c>
      <c r="D858">
        <v>395.75</v>
      </c>
      <c r="E858">
        <v>395.75</v>
      </c>
      <c r="F858">
        <v>-2.5</v>
      </c>
      <c r="I858">
        <v>13</v>
      </c>
      <c r="M858">
        <f t="shared" si="39"/>
        <v>155.80708661417322</v>
      </c>
      <c r="N858">
        <f t="shared" si="40"/>
        <v>2015</v>
      </c>
      <c r="O858">
        <f t="shared" si="41"/>
        <v>10</v>
      </c>
    </row>
    <row r="859" spans="1:15" x14ac:dyDescent="0.25">
      <c r="A859" s="1">
        <v>42285</v>
      </c>
      <c r="B859">
        <v>391.25</v>
      </c>
      <c r="C859">
        <v>391.25</v>
      </c>
      <c r="D859">
        <v>391.25</v>
      </c>
      <c r="E859">
        <v>391.25</v>
      </c>
      <c r="F859">
        <v>-4.5</v>
      </c>
      <c r="I859">
        <v>13</v>
      </c>
      <c r="M859">
        <f t="shared" si="39"/>
        <v>154.03543307086613</v>
      </c>
      <c r="N859">
        <f t="shared" si="40"/>
        <v>2015</v>
      </c>
      <c r="O859">
        <f t="shared" si="41"/>
        <v>10</v>
      </c>
    </row>
    <row r="860" spans="1:15" x14ac:dyDescent="0.25">
      <c r="A860" s="1">
        <v>42286</v>
      </c>
      <c r="B860">
        <v>382.75</v>
      </c>
      <c r="C860">
        <v>382.75</v>
      </c>
      <c r="D860">
        <v>382.75</v>
      </c>
      <c r="E860">
        <v>382.75</v>
      </c>
      <c r="F860">
        <v>-8.5</v>
      </c>
      <c r="I860">
        <v>13</v>
      </c>
      <c r="M860">
        <f t="shared" si="39"/>
        <v>150.68897637795277</v>
      </c>
      <c r="N860">
        <f t="shared" si="40"/>
        <v>2015</v>
      </c>
      <c r="O860">
        <f t="shared" si="41"/>
        <v>10</v>
      </c>
    </row>
    <row r="861" spans="1:15" x14ac:dyDescent="0.25">
      <c r="A861" s="1">
        <v>42289</v>
      </c>
      <c r="B861">
        <v>380.75</v>
      </c>
      <c r="C861">
        <v>380.75</v>
      </c>
      <c r="D861">
        <v>380.75</v>
      </c>
      <c r="E861">
        <v>380.75</v>
      </c>
      <c r="F861">
        <v>-2</v>
      </c>
      <c r="I861">
        <v>13</v>
      </c>
      <c r="M861">
        <f t="shared" si="39"/>
        <v>149.9015748031496</v>
      </c>
      <c r="N861">
        <f t="shared" si="40"/>
        <v>2015</v>
      </c>
      <c r="O861">
        <f t="shared" si="41"/>
        <v>10</v>
      </c>
    </row>
    <row r="862" spans="1:15" x14ac:dyDescent="0.25">
      <c r="A862" s="1">
        <v>42290</v>
      </c>
      <c r="B862">
        <v>384.5</v>
      </c>
      <c r="C862">
        <v>384.5</v>
      </c>
      <c r="D862">
        <v>384.5</v>
      </c>
      <c r="E862">
        <v>384.5</v>
      </c>
      <c r="F862">
        <v>3.75</v>
      </c>
      <c r="I862">
        <v>13</v>
      </c>
      <c r="M862">
        <f t="shared" si="39"/>
        <v>151.37795275590551</v>
      </c>
      <c r="N862">
        <f t="shared" si="40"/>
        <v>2015</v>
      </c>
      <c r="O862">
        <f t="shared" si="41"/>
        <v>10</v>
      </c>
    </row>
    <row r="863" spans="1:15" x14ac:dyDescent="0.25">
      <c r="A863" s="1">
        <v>42291</v>
      </c>
      <c r="B863">
        <v>379</v>
      </c>
      <c r="C863">
        <v>379</v>
      </c>
      <c r="D863">
        <v>379</v>
      </c>
      <c r="E863">
        <v>379</v>
      </c>
      <c r="F863">
        <v>-5.5</v>
      </c>
      <c r="I863">
        <v>13</v>
      </c>
      <c r="M863">
        <f t="shared" si="39"/>
        <v>149.21259842519686</v>
      </c>
      <c r="N863">
        <f t="shared" si="40"/>
        <v>2015</v>
      </c>
      <c r="O863">
        <f t="shared" si="41"/>
        <v>10</v>
      </c>
    </row>
    <row r="864" spans="1:15" x14ac:dyDescent="0.25">
      <c r="A864" s="1">
        <v>42292</v>
      </c>
      <c r="B864">
        <v>376.75</v>
      </c>
      <c r="C864">
        <v>376.75</v>
      </c>
      <c r="D864">
        <v>376.75</v>
      </c>
      <c r="E864">
        <v>375.5</v>
      </c>
      <c r="F864">
        <v>-3.5</v>
      </c>
      <c r="G864">
        <v>376.75</v>
      </c>
      <c r="H864">
        <v>1</v>
      </c>
      <c r="I864">
        <v>13</v>
      </c>
      <c r="M864">
        <f t="shared" si="39"/>
        <v>147.83464566929135</v>
      </c>
      <c r="N864">
        <f t="shared" si="40"/>
        <v>2015</v>
      </c>
      <c r="O864">
        <f t="shared" si="41"/>
        <v>10</v>
      </c>
    </row>
    <row r="865" spans="1:15" x14ac:dyDescent="0.25">
      <c r="A865" s="1">
        <v>42293</v>
      </c>
      <c r="B865">
        <v>376.75</v>
      </c>
      <c r="C865">
        <v>376.75</v>
      </c>
      <c r="D865">
        <v>376.75</v>
      </c>
      <c r="E865">
        <v>376.75</v>
      </c>
      <c r="F865">
        <v>1.25</v>
      </c>
      <c r="I865">
        <v>1</v>
      </c>
      <c r="M865">
        <f t="shared" si="39"/>
        <v>148.32677165354332</v>
      </c>
      <c r="N865">
        <f t="shared" si="40"/>
        <v>2015</v>
      </c>
      <c r="O865">
        <f t="shared" si="41"/>
        <v>10</v>
      </c>
    </row>
    <row r="866" spans="1:15" x14ac:dyDescent="0.25">
      <c r="A866" s="1">
        <v>42296</v>
      </c>
      <c r="B866">
        <v>373</v>
      </c>
      <c r="C866">
        <v>373</v>
      </c>
      <c r="D866">
        <v>373</v>
      </c>
      <c r="E866">
        <v>373</v>
      </c>
      <c r="F866">
        <v>-3.75</v>
      </c>
      <c r="I866">
        <v>1</v>
      </c>
      <c r="M866">
        <f t="shared" si="39"/>
        <v>146.85039370078741</v>
      </c>
      <c r="N866">
        <f t="shared" si="40"/>
        <v>2015</v>
      </c>
      <c r="O866">
        <f t="shared" si="41"/>
        <v>10</v>
      </c>
    </row>
    <row r="867" spans="1:15" x14ac:dyDescent="0.25">
      <c r="A867" s="1">
        <v>42297</v>
      </c>
      <c r="B867">
        <v>376.75</v>
      </c>
      <c r="C867">
        <v>376.75</v>
      </c>
      <c r="D867">
        <v>376.75</v>
      </c>
      <c r="E867">
        <v>376.75</v>
      </c>
      <c r="F867">
        <v>3.75</v>
      </c>
      <c r="I867">
        <v>1</v>
      </c>
      <c r="M867">
        <f t="shared" si="39"/>
        <v>148.32677165354332</v>
      </c>
      <c r="N867">
        <f t="shared" si="40"/>
        <v>2015</v>
      </c>
      <c r="O867">
        <f t="shared" si="41"/>
        <v>10</v>
      </c>
    </row>
    <row r="868" spans="1:15" x14ac:dyDescent="0.25">
      <c r="A868" s="1">
        <v>42298</v>
      </c>
      <c r="B868">
        <v>377</v>
      </c>
      <c r="C868">
        <v>377</v>
      </c>
      <c r="D868">
        <v>377</v>
      </c>
      <c r="E868">
        <v>380.75</v>
      </c>
      <c r="F868">
        <v>4</v>
      </c>
      <c r="G868">
        <v>377</v>
      </c>
      <c r="H868">
        <v>1</v>
      </c>
      <c r="I868">
        <v>1</v>
      </c>
      <c r="M868">
        <f t="shared" si="39"/>
        <v>149.9015748031496</v>
      </c>
      <c r="N868">
        <f t="shared" si="40"/>
        <v>2015</v>
      </c>
      <c r="O868">
        <f t="shared" si="41"/>
        <v>10</v>
      </c>
    </row>
    <row r="869" spans="1:15" x14ac:dyDescent="0.25">
      <c r="A869" s="1">
        <v>42299</v>
      </c>
      <c r="B869">
        <v>378.25</v>
      </c>
      <c r="C869">
        <v>378.25</v>
      </c>
      <c r="D869">
        <v>378.25</v>
      </c>
      <c r="E869">
        <v>378.25</v>
      </c>
      <c r="F869">
        <v>-2.5</v>
      </c>
      <c r="I869">
        <v>1</v>
      </c>
      <c r="M869">
        <f t="shared" si="39"/>
        <v>148.91732283464566</v>
      </c>
      <c r="N869">
        <f t="shared" si="40"/>
        <v>2015</v>
      </c>
      <c r="O869">
        <f t="shared" si="41"/>
        <v>10</v>
      </c>
    </row>
    <row r="870" spans="1:15" x14ac:dyDescent="0.25">
      <c r="A870" s="1">
        <v>42300</v>
      </c>
      <c r="B870">
        <v>379.75</v>
      </c>
      <c r="C870">
        <v>379.75</v>
      </c>
      <c r="D870">
        <v>379.75</v>
      </c>
      <c r="E870">
        <v>379.75</v>
      </c>
      <c r="F870">
        <v>1.5</v>
      </c>
      <c r="I870">
        <v>1</v>
      </c>
      <c r="M870">
        <f t="shared" si="39"/>
        <v>149.50787401574803</v>
      </c>
      <c r="N870">
        <f t="shared" si="40"/>
        <v>2015</v>
      </c>
      <c r="O870">
        <f t="shared" si="41"/>
        <v>10</v>
      </c>
    </row>
    <row r="871" spans="1:15" x14ac:dyDescent="0.25">
      <c r="A871" s="1">
        <v>42303</v>
      </c>
      <c r="B871">
        <v>384.5</v>
      </c>
      <c r="C871">
        <v>384.5</v>
      </c>
      <c r="D871">
        <v>384.5</v>
      </c>
      <c r="E871">
        <v>384.5</v>
      </c>
      <c r="F871">
        <v>4.75</v>
      </c>
      <c r="I871">
        <v>1</v>
      </c>
      <c r="M871">
        <f t="shared" si="39"/>
        <v>151.37795275590551</v>
      </c>
      <c r="N871">
        <f t="shared" si="40"/>
        <v>2015</v>
      </c>
      <c r="O871">
        <f t="shared" si="41"/>
        <v>10</v>
      </c>
    </row>
    <row r="872" spans="1:15" x14ac:dyDescent="0.25">
      <c r="A872" s="1">
        <v>42304</v>
      </c>
      <c r="B872">
        <v>380</v>
      </c>
      <c r="C872">
        <v>380</v>
      </c>
      <c r="D872">
        <v>380</v>
      </c>
      <c r="E872">
        <v>380</v>
      </c>
      <c r="F872">
        <v>-4.5</v>
      </c>
      <c r="I872">
        <v>1</v>
      </c>
      <c r="M872">
        <f t="shared" si="39"/>
        <v>149.60629921259843</v>
      </c>
      <c r="N872">
        <f t="shared" si="40"/>
        <v>2015</v>
      </c>
      <c r="O872">
        <f t="shared" si="41"/>
        <v>10</v>
      </c>
    </row>
    <row r="873" spans="1:15" x14ac:dyDescent="0.25">
      <c r="A873" s="1">
        <v>42305</v>
      </c>
      <c r="B873">
        <v>376</v>
      </c>
      <c r="C873">
        <v>376</v>
      </c>
      <c r="D873">
        <v>376</v>
      </c>
      <c r="E873">
        <v>376</v>
      </c>
      <c r="F873">
        <v>-4</v>
      </c>
      <c r="I873">
        <v>1</v>
      </c>
      <c r="M873">
        <f t="shared" si="39"/>
        <v>148.03149606299212</v>
      </c>
      <c r="N873">
        <f t="shared" si="40"/>
        <v>2015</v>
      </c>
      <c r="O873">
        <f t="shared" si="41"/>
        <v>10</v>
      </c>
    </row>
    <row r="874" spans="1:15" x14ac:dyDescent="0.25">
      <c r="A874" s="1">
        <v>42306</v>
      </c>
      <c r="B874">
        <v>380</v>
      </c>
      <c r="C874">
        <v>380</v>
      </c>
      <c r="D874">
        <v>380</v>
      </c>
      <c r="E874">
        <v>380</v>
      </c>
      <c r="F874">
        <v>4</v>
      </c>
      <c r="I874">
        <v>1</v>
      </c>
      <c r="M874">
        <f t="shared" si="39"/>
        <v>149.60629921259843</v>
      </c>
      <c r="N874">
        <f t="shared" si="40"/>
        <v>2015</v>
      </c>
      <c r="O874">
        <f t="shared" si="41"/>
        <v>10</v>
      </c>
    </row>
    <row r="875" spans="1:15" x14ac:dyDescent="0.25">
      <c r="A875" s="1">
        <v>42307</v>
      </c>
      <c r="B875">
        <v>382.25</v>
      </c>
      <c r="C875">
        <v>382.25</v>
      </c>
      <c r="D875">
        <v>382.25</v>
      </c>
      <c r="E875">
        <v>382.25</v>
      </c>
      <c r="F875">
        <v>2.25</v>
      </c>
      <c r="I875">
        <v>1</v>
      </c>
      <c r="M875">
        <f t="shared" si="39"/>
        <v>150.49212598425197</v>
      </c>
      <c r="N875">
        <f t="shared" si="40"/>
        <v>2015</v>
      </c>
      <c r="O875">
        <f t="shared" si="41"/>
        <v>10</v>
      </c>
    </row>
    <row r="876" spans="1:15" x14ac:dyDescent="0.25">
      <c r="A876" s="1">
        <v>42310</v>
      </c>
      <c r="B876">
        <v>376.5</v>
      </c>
      <c r="C876">
        <v>376.5</v>
      </c>
      <c r="D876">
        <v>376.5</v>
      </c>
      <c r="E876">
        <v>376.5</v>
      </c>
      <c r="F876">
        <v>-5.75</v>
      </c>
      <c r="I876">
        <v>1</v>
      </c>
      <c r="M876">
        <f t="shared" si="39"/>
        <v>148.22834645669292</v>
      </c>
      <c r="N876">
        <f t="shared" si="40"/>
        <v>2015</v>
      </c>
      <c r="O876">
        <f t="shared" si="41"/>
        <v>11</v>
      </c>
    </row>
    <row r="877" spans="1:15" x14ac:dyDescent="0.25">
      <c r="A877" s="1">
        <v>42311</v>
      </c>
      <c r="B877">
        <v>380.5</v>
      </c>
      <c r="C877">
        <v>380.5</v>
      </c>
      <c r="D877">
        <v>380.5</v>
      </c>
      <c r="E877">
        <v>380.5</v>
      </c>
      <c r="F877">
        <v>4</v>
      </c>
      <c r="I877">
        <v>1</v>
      </c>
      <c r="M877">
        <f t="shared" si="39"/>
        <v>149.8031496062992</v>
      </c>
      <c r="N877">
        <f t="shared" si="40"/>
        <v>2015</v>
      </c>
      <c r="O877">
        <f t="shared" si="41"/>
        <v>11</v>
      </c>
    </row>
    <row r="878" spans="1:15" x14ac:dyDescent="0.25">
      <c r="A878" s="1">
        <v>42312</v>
      </c>
      <c r="B878">
        <v>380.5</v>
      </c>
      <c r="C878">
        <v>380.5</v>
      </c>
      <c r="D878">
        <v>380.5</v>
      </c>
      <c r="E878">
        <v>380.5</v>
      </c>
      <c r="F878">
        <v>0</v>
      </c>
      <c r="I878">
        <v>1</v>
      </c>
      <c r="M878">
        <f t="shared" si="39"/>
        <v>149.8031496062992</v>
      </c>
      <c r="N878">
        <f t="shared" si="40"/>
        <v>2015</v>
      </c>
      <c r="O878">
        <f t="shared" si="41"/>
        <v>11</v>
      </c>
    </row>
    <row r="879" spans="1:15" x14ac:dyDescent="0.25">
      <c r="A879" s="1">
        <v>42313</v>
      </c>
      <c r="B879">
        <v>374.5</v>
      </c>
      <c r="C879">
        <v>374.5</v>
      </c>
      <c r="D879">
        <v>374.5</v>
      </c>
      <c r="E879">
        <v>374.5</v>
      </c>
      <c r="F879">
        <v>-6</v>
      </c>
      <c r="I879">
        <v>1</v>
      </c>
      <c r="M879">
        <f t="shared" si="39"/>
        <v>147.44094488188978</v>
      </c>
      <c r="N879">
        <f t="shared" si="40"/>
        <v>2015</v>
      </c>
      <c r="O879">
        <f t="shared" si="41"/>
        <v>11</v>
      </c>
    </row>
    <row r="880" spans="1:15" x14ac:dyDescent="0.25">
      <c r="A880" s="1">
        <v>42314</v>
      </c>
      <c r="B880">
        <v>373</v>
      </c>
      <c r="C880">
        <v>373</v>
      </c>
      <c r="D880">
        <v>373</v>
      </c>
      <c r="E880">
        <v>373</v>
      </c>
      <c r="F880">
        <v>-1.5</v>
      </c>
      <c r="I880">
        <v>1</v>
      </c>
      <c r="M880">
        <f t="shared" si="39"/>
        <v>146.85039370078741</v>
      </c>
      <c r="N880">
        <f t="shared" si="40"/>
        <v>2015</v>
      </c>
      <c r="O880">
        <f t="shared" si="41"/>
        <v>11</v>
      </c>
    </row>
    <row r="881" spans="1:15" x14ac:dyDescent="0.25">
      <c r="A881" s="1">
        <v>42317</v>
      </c>
      <c r="B881">
        <v>366.75</v>
      </c>
      <c r="C881">
        <v>366.75</v>
      </c>
      <c r="D881">
        <v>366.75</v>
      </c>
      <c r="E881">
        <v>366.75</v>
      </c>
      <c r="F881">
        <v>-6.25</v>
      </c>
      <c r="I881">
        <v>1</v>
      </c>
      <c r="M881">
        <f t="shared" si="39"/>
        <v>144.38976377952756</v>
      </c>
      <c r="N881">
        <f t="shared" si="40"/>
        <v>2015</v>
      </c>
      <c r="O881">
        <f t="shared" si="41"/>
        <v>11</v>
      </c>
    </row>
    <row r="882" spans="1:15" x14ac:dyDescent="0.25">
      <c r="A882" s="1">
        <v>42318</v>
      </c>
      <c r="B882">
        <v>359</v>
      </c>
      <c r="C882">
        <v>359</v>
      </c>
      <c r="D882">
        <v>359</v>
      </c>
      <c r="E882">
        <v>359</v>
      </c>
      <c r="F882">
        <v>-7.75</v>
      </c>
      <c r="I882">
        <v>1</v>
      </c>
      <c r="M882">
        <f t="shared" si="39"/>
        <v>141.33858267716536</v>
      </c>
      <c r="N882">
        <f t="shared" si="40"/>
        <v>2015</v>
      </c>
      <c r="O882">
        <f t="shared" si="41"/>
        <v>11</v>
      </c>
    </row>
    <row r="883" spans="1:15" x14ac:dyDescent="0.25">
      <c r="A883" s="1">
        <v>42319</v>
      </c>
      <c r="B883">
        <v>362.25</v>
      </c>
      <c r="C883">
        <v>362.25</v>
      </c>
      <c r="D883">
        <v>362.25</v>
      </c>
      <c r="E883">
        <v>362.25</v>
      </c>
      <c r="F883">
        <v>3.25</v>
      </c>
      <c r="I883">
        <v>1</v>
      </c>
      <c r="M883">
        <f t="shared" si="39"/>
        <v>142.61811023622047</v>
      </c>
      <c r="N883">
        <f t="shared" si="40"/>
        <v>2015</v>
      </c>
      <c r="O883">
        <f t="shared" si="41"/>
        <v>11</v>
      </c>
    </row>
    <row r="884" spans="1:15" x14ac:dyDescent="0.25">
      <c r="A884" s="1">
        <v>42320</v>
      </c>
      <c r="B884">
        <v>362</v>
      </c>
      <c r="C884">
        <v>362</v>
      </c>
      <c r="D884">
        <v>362</v>
      </c>
      <c r="E884">
        <v>362</v>
      </c>
      <c r="F884">
        <v>-0.25</v>
      </c>
      <c r="I884">
        <v>1</v>
      </c>
      <c r="M884">
        <f t="shared" si="39"/>
        <v>142.51968503937007</v>
      </c>
      <c r="N884">
        <f t="shared" si="40"/>
        <v>2015</v>
      </c>
      <c r="O884">
        <f t="shared" si="41"/>
        <v>11</v>
      </c>
    </row>
    <row r="885" spans="1:15" x14ac:dyDescent="0.25">
      <c r="A885" s="1">
        <v>42321</v>
      </c>
      <c r="B885">
        <v>358.25</v>
      </c>
      <c r="C885">
        <v>358.25</v>
      </c>
      <c r="D885">
        <v>358.25</v>
      </c>
      <c r="E885">
        <v>358.25</v>
      </c>
      <c r="F885">
        <v>-3.75</v>
      </c>
      <c r="I885">
        <v>1</v>
      </c>
      <c r="M885">
        <f t="shared" si="39"/>
        <v>141.04330708661416</v>
      </c>
      <c r="N885">
        <f t="shared" si="40"/>
        <v>2015</v>
      </c>
      <c r="O885">
        <f t="shared" si="41"/>
        <v>11</v>
      </c>
    </row>
    <row r="886" spans="1:15" x14ac:dyDescent="0.25">
      <c r="A886" s="1">
        <v>42324</v>
      </c>
      <c r="B886">
        <v>360</v>
      </c>
      <c r="C886">
        <v>360</v>
      </c>
      <c r="D886">
        <v>360</v>
      </c>
      <c r="E886">
        <v>360</v>
      </c>
      <c r="F886">
        <v>1.75</v>
      </c>
      <c r="I886">
        <v>1</v>
      </c>
      <c r="M886">
        <f t="shared" si="39"/>
        <v>141.73228346456693</v>
      </c>
      <c r="N886">
        <f t="shared" si="40"/>
        <v>2015</v>
      </c>
      <c r="O886">
        <f t="shared" si="41"/>
        <v>11</v>
      </c>
    </row>
    <row r="887" spans="1:15" x14ac:dyDescent="0.25">
      <c r="A887" s="1">
        <v>42325</v>
      </c>
      <c r="B887">
        <v>362</v>
      </c>
      <c r="C887">
        <v>362</v>
      </c>
      <c r="D887">
        <v>362</v>
      </c>
      <c r="E887">
        <v>362</v>
      </c>
      <c r="F887">
        <v>2</v>
      </c>
      <c r="I887">
        <v>1</v>
      </c>
      <c r="M887">
        <f t="shared" si="39"/>
        <v>142.51968503937007</v>
      </c>
      <c r="N887">
        <f t="shared" si="40"/>
        <v>2015</v>
      </c>
      <c r="O887">
        <f t="shared" si="41"/>
        <v>11</v>
      </c>
    </row>
    <row r="888" spans="1:15" x14ac:dyDescent="0.25">
      <c r="A888" s="1">
        <v>42326</v>
      </c>
      <c r="B888">
        <v>361.75</v>
      </c>
      <c r="C888">
        <v>361.75</v>
      </c>
      <c r="D888">
        <v>361.75</v>
      </c>
      <c r="E888">
        <v>361.75</v>
      </c>
      <c r="F888">
        <v>-0.25</v>
      </c>
      <c r="I888">
        <v>1</v>
      </c>
      <c r="M888">
        <f t="shared" si="39"/>
        <v>142.42125984251967</v>
      </c>
      <c r="N888">
        <f t="shared" si="40"/>
        <v>2015</v>
      </c>
      <c r="O888">
        <f t="shared" si="41"/>
        <v>11</v>
      </c>
    </row>
    <row r="889" spans="1:15" x14ac:dyDescent="0.25">
      <c r="A889" s="1">
        <v>42327</v>
      </c>
      <c r="B889">
        <v>364.25</v>
      </c>
      <c r="C889">
        <v>364.25</v>
      </c>
      <c r="D889">
        <v>364.25</v>
      </c>
      <c r="E889">
        <v>364.25</v>
      </c>
      <c r="F889">
        <v>2.5</v>
      </c>
      <c r="M889">
        <f t="shared" si="39"/>
        <v>143.40551181102362</v>
      </c>
      <c r="N889">
        <f t="shared" si="40"/>
        <v>2015</v>
      </c>
      <c r="O889">
        <f t="shared" si="41"/>
        <v>11</v>
      </c>
    </row>
    <row r="890" spans="1:15" x14ac:dyDescent="0.25">
      <c r="A890" s="1">
        <v>42328</v>
      </c>
      <c r="B890">
        <v>363.25</v>
      </c>
      <c r="C890">
        <v>363.25</v>
      </c>
      <c r="D890">
        <v>363.25</v>
      </c>
      <c r="E890">
        <v>363.25</v>
      </c>
      <c r="F890">
        <v>-1</v>
      </c>
      <c r="M890">
        <f t="shared" si="39"/>
        <v>143.01181102362204</v>
      </c>
      <c r="N890">
        <f t="shared" si="40"/>
        <v>2015</v>
      </c>
      <c r="O890">
        <f t="shared" si="41"/>
        <v>11</v>
      </c>
    </row>
    <row r="891" spans="1:15" x14ac:dyDescent="0.25">
      <c r="A891" s="1">
        <v>42331</v>
      </c>
      <c r="B891">
        <v>367.25</v>
      </c>
      <c r="C891">
        <v>367.25</v>
      </c>
      <c r="D891">
        <v>367.25</v>
      </c>
      <c r="E891">
        <v>367.25</v>
      </c>
      <c r="F891">
        <v>4</v>
      </c>
      <c r="M891">
        <f t="shared" si="39"/>
        <v>144.58661417322836</v>
      </c>
      <c r="N891">
        <f t="shared" si="40"/>
        <v>2015</v>
      </c>
      <c r="O891">
        <f t="shared" si="41"/>
        <v>11</v>
      </c>
    </row>
    <row r="892" spans="1:15" x14ac:dyDescent="0.25">
      <c r="A892" s="1">
        <v>42332</v>
      </c>
      <c r="B892">
        <v>364.25</v>
      </c>
      <c r="C892">
        <v>364.25</v>
      </c>
      <c r="D892">
        <v>364.25</v>
      </c>
      <c r="E892">
        <v>364.25</v>
      </c>
      <c r="F892">
        <v>-3</v>
      </c>
      <c r="M892">
        <f t="shared" si="39"/>
        <v>143.40551181102362</v>
      </c>
      <c r="N892">
        <f t="shared" si="40"/>
        <v>2015</v>
      </c>
      <c r="O892">
        <f t="shared" si="41"/>
        <v>11</v>
      </c>
    </row>
    <row r="893" spans="1:15" x14ac:dyDescent="0.25">
      <c r="A893" s="1">
        <v>42333</v>
      </c>
      <c r="B893">
        <v>366</v>
      </c>
      <c r="C893">
        <v>366</v>
      </c>
      <c r="D893">
        <v>366</v>
      </c>
      <c r="E893">
        <v>366</v>
      </c>
      <c r="F893">
        <v>1.75</v>
      </c>
      <c r="M893">
        <f t="shared" si="39"/>
        <v>144.09448818897638</v>
      </c>
      <c r="N893">
        <f t="shared" si="40"/>
        <v>2015</v>
      </c>
      <c r="O893">
        <f t="shared" si="41"/>
        <v>11</v>
      </c>
    </row>
    <row r="894" spans="1:15" x14ac:dyDescent="0.25">
      <c r="A894" s="1">
        <v>42335</v>
      </c>
      <c r="B894">
        <v>367.25</v>
      </c>
      <c r="C894">
        <v>367.25</v>
      </c>
      <c r="D894">
        <v>367.25</v>
      </c>
      <c r="E894">
        <v>367.25</v>
      </c>
      <c r="I894">
        <v>1</v>
      </c>
      <c r="M894">
        <f t="shared" si="39"/>
        <v>144.58661417322836</v>
      </c>
      <c r="N894">
        <f t="shared" si="40"/>
        <v>2015</v>
      </c>
      <c r="O894">
        <f t="shared" si="41"/>
        <v>11</v>
      </c>
    </row>
    <row r="895" spans="1:15" x14ac:dyDescent="0.25">
      <c r="A895" s="1">
        <v>42338</v>
      </c>
      <c r="B895">
        <v>372.25</v>
      </c>
      <c r="C895">
        <v>372.25</v>
      </c>
      <c r="D895">
        <v>372.25</v>
      </c>
      <c r="E895">
        <v>372.25</v>
      </c>
      <c r="F895">
        <v>5</v>
      </c>
      <c r="I895">
        <v>1</v>
      </c>
      <c r="M895">
        <f t="shared" si="39"/>
        <v>146.55511811023621</v>
      </c>
      <c r="N895">
        <f t="shared" si="40"/>
        <v>2015</v>
      </c>
      <c r="O895">
        <f t="shared" si="41"/>
        <v>11</v>
      </c>
    </row>
    <row r="896" spans="1:15" x14ac:dyDescent="0.25">
      <c r="A896" s="1">
        <v>42339</v>
      </c>
      <c r="B896">
        <v>375</v>
      </c>
      <c r="C896">
        <v>375</v>
      </c>
      <c r="D896">
        <v>371.5</v>
      </c>
      <c r="E896">
        <v>373.75</v>
      </c>
      <c r="F896">
        <v>1.5</v>
      </c>
      <c r="G896">
        <v>373.29199999999997</v>
      </c>
      <c r="H896">
        <v>6</v>
      </c>
      <c r="I896">
        <v>1</v>
      </c>
      <c r="M896">
        <f t="shared" si="39"/>
        <v>147.14566929133858</v>
      </c>
      <c r="N896">
        <f t="shared" si="40"/>
        <v>2015</v>
      </c>
      <c r="O896">
        <f t="shared" si="41"/>
        <v>12</v>
      </c>
    </row>
    <row r="897" spans="1:15" x14ac:dyDescent="0.25">
      <c r="A897" s="1">
        <v>42340</v>
      </c>
      <c r="B897">
        <v>370.25</v>
      </c>
      <c r="C897">
        <v>370.25</v>
      </c>
      <c r="D897">
        <v>370.25</v>
      </c>
      <c r="E897">
        <v>370.25</v>
      </c>
      <c r="F897">
        <v>-3.5</v>
      </c>
      <c r="I897">
        <v>1</v>
      </c>
      <c r="M897">
        <f t="shared" si="39"/>
        <v>145.76771653543307</v>
      </c>
      <c r="N897">
        <f t="shared" si="40"/>
        <v>2015</v>
      </c>
      <c r="O897">
        <f t="shared" si="41"/>
        <v>12</v>
      </c>
    </row>
    <row r="898" spans="1:15" x14ac:dyDescent="0.25">
      <c r="A898" s="1">
        <v>42341</v>
      </c>
      <c r="B898">
        <v>377</v>
      </c>
      <c r="C898">
        <v>377</v>
      </c>
      <c r="D898">
        <v>377</v>
      </c>
      <c r="E898">
        <v>377</v>
      </c>
      <c r="F898">
        <v>6.75</v>
      </c>
      <c r="I898">
        <v>1</v>
      </c>
      <c r="M898">
        <f t="shared" ref="M898:M961" si="42">E898/100*5000/127</f>
        <v>148.42519685039369</v>
      </c>
      <c r="N898">
        <f t="shared" ref="N898:N961" si="43">YEAR(A898)</f>
        <v>2015</v>
      </c>
      <c r="O898">
        <f t="shared" ref="O898:O961" si="44">MONTH(A898)</f>
        <v>12</v>
      </c>
    </row>
    <row r="899" spans="1:15" x14ac:dyDescent="0.25">
      <c r="A899" s="1">
        <v>42342</v>
      </c>
      <c r="B899">
        <v>380.75</v>
      </c>
      <c r="C899">
        <v>382.5</v>
      </c>
      <c r="D899">
        <v>380.75</v>
      </c>
      <c r="E899">
        <v>381.5</v>
      </c>
      <c r="F899">
        <v>4.5</v>
      </c>
      <c r="G899">
        <v>381.91699999999997</v>
      </c>
      <c r="H899">
        <v>3</v>
      </c>
      <c r="I899">
        <v>1</v>
      </c>
      <c r="M899">
        <f t="shared" si="42"/>
        <v>150.1968503937008</v>
      </c>
      <c r="N899">
        <f t="shared" si="43"/>
        <v>2015</v>
      </c>
      <c r="O899">
        <f t="shared" si="44"/>
        <v>12</v>
      </c>
    </row>
    <row r="900" spans="1:15" x14ac:dyDescent="0.25">
      <c r="A900" s="1">
        <v>42345</v>
      </c>
      <c r="B900">
        <v>374.25</v>
      </c>
      <c r="C900">
        <v>374.5</v>
      </c>
      <c r="D900">
        <v>372.5</v>
      </c>
      <c r="E900">
        <v>373</v>
      </c>
      <c r="F900">
        <v>-8.5</v>
      </c>
      <c r="G900">
        <v>373.36099999999999</v>
      </c>
      <c r="H900">
        <v>9</v>
      </c>
      <c r="I900">
        <v>3</v>
      </c>
      <c r="M900">
        <f t="shared" si="42"/>
        <v>146.85039370078741</v>
      </c>
      <c r="N900">
        <f t="shared" si="43"/>
        <v>2015</v>
      </c>
      <c r="O900">
        <f t="shared" si="44"/>
        <v>12</v>
      </c>
    </row>
    <row r="901" spans="1:15" x14ac:dyDescent="0.25">
      <c r="A901" s="1">
        <v>42346</v>
      </c>
      <c r="B901">
        <v>373.5</v>
      </c>
      <c r="C901">
        <v>373.5</v>
      </c>
      <c r="D901">
        <v>373.5</v>
      </c>
      <c r="E901">
        <v>373.5</v>
      </c>
      <c r="F901">
        <v>0.5</v>
      </c>
      <c r="I901">
        <v>1</v>
      </c>
      <c r="M901">
        <f t="shared" si="42"/>
        <v>147.04724409448818</v>
      </c>
      <c r="N901">
        <f t="shared" si="43"/>
        <v>2015</v>
      </c>
      <c r="O901">
        <f t="shared" si="44"/>
        <v>12</v>
      </c>
    </row>
    <row r="902" spans="1:15" x14ac:dyDescent="0.25">
      <c r="A902" s="1">
        <v>42347</v>
      </c>
      <c r="B902">
        <v>373.75</v>
      </c>
      <c r="C902">
        <v>373.75</v>
      </c>
      <c r="D902">
        <v>373.75</v>
      </c>
      <c r="E902">
        <v>373.75</v>
      </c>
      <c r="F902">
        <v>0.25</v>
      </c>
      <c r="I902">
        <v>1</v>
      </c>
      <c r="M902">
        <f t="shared" si="42"/>
        <v>147.14566929133858</v>
      </c>
      <c r="N902">
        <f t="shared" si="43"/>
        <v>2015</v>
      </c>
      <c r="O902">
        <f t="shared" si="44"/>
        <v>12</v>
      </c>
    </row>
    <row r="903" spans="1:15" x14ac:dyDescent="0.25">
      <c r="A903" s="1">
        <v>42348</v>
      </c>
      <c r="B903">
        <v>379.25</v>
      </c>
      <c r="C903">
        <v>379.25</v>
      </c>
      <c r="D903">
        <v>379.25</v>
      </c>
      <c r="E903">
        <v>379.25</v>
      </c>
      <c r="F903">
        <v>5.5</v>
      </c>
      <c r="I903">
        <v>1</v>
      </c>
      <c r="M903">
        <f t="shared" si="42"/>
        <v>149.31102362204723</v>
      </c>
      <c r="N903">
        <f t="shared" si="43"/>
        <v>2015</v>
      </c>
      <c r="O903">
        <f t="shared" si="44"/>
        <v>12</v>
      </c>
    </row>
    <row r="904" spans="1:15" x14ac:dyDescent="0.25">
      <c r="A904" s="1">
        <v>42349</v>
      </c>
      <c r="B904">
        <v>375.25</v>
      </c>
      <c r="C904">
        <v>375.25</v>
      </c>
      <c r="D904">
        <v>375.25</v>
      </c>
      <c r="E904">
        <v>375.25</v>
      </c>
      <c r="F904">
        <v>-4</v>
      </c>
      <c r="I904">
        <v>1</v>
      </c>
      <c r="M904">
        <f t="shared" si="42"/>
        <v>147.73622047244095</v>
      </c>
      <c r="N904">
        <f t="shared" si="43"/>
        <v>2015</v>
      </c>
      <c r="O904">
        <f t="shared" si="44"/>
        <v>12</v>
      </c>
    </row>
    <row r="905" spans="1:15" x14ac:dyDescent="0.25">
      <c r="A905" s="1">
        <v>42352</v>
      </c>
      <c r="B905">
        <v>379</v>
      </c>
      <c r="C905">
        <v>379</v>
      </c>
      <c r="D905">
        <v>379</v>
      </c>
      <c r="E905">
        <v>379</v>
      </c>
      <c r="F905">
        <v>3.75</v>
      </c>
      <c r="I905">
        <v>1</v>
      </c>
      <c r="M905">
        <f t="shared" si="42"/>
        <v>149.21259842519686</v>
      </c>
      <c r="N905">
        <f t="shared" si="43"/>
        <v>2015</v>
      </c>
      <c r="O905">
        <f t="shared" si="44"/>
        <v>12</v>
      </c>
    </row>
    <row r="906" spans="1:15" x14ac:dyDescent="0.25">
      <c r="A906" s="1">
        <v>42353</v>
      </c>
      <c r="B906">
        <v>377.25</v>
      </c>
      <c r="C906">
        <v>377.25</v>
      </c>
      <c r="D906">
        <v>377.25</v>
      </c>
      <c r="E906">
        <v>377.25</v>
      </c>
      <c r="F906">
        <v>-1.75</v>
      </c>
      <c r="I906">
        <v>1</v>
      </c>
      <c r="M906">
        <f t="shared" si="42"/>
        <v>148.52362204724409</v>
      </c>
      <c r="N906">
        <f t="shared" si="43"/>
        <v>2015</v>
      </c>
      <c r="O906">
        <f t="shared" si="44"/>
        <v>12</v>
      </c>
    </row>
    <row r="907" spans="1:15" x14ac:dyDescent="0.25">
      <c r="A907" s="1">
        <v>42354</v>
      </c>
      <c r="B907">
        <v>369.75</v>
      </c>
      <c r="C907">
        <v>369.75</v>
      </c>
      <c r="D907">
        <v>369.75</v>
      </c>
      <c r="E907">
        <v>369.75</v>
      </c>
      <c r="F907">
        <v>-7.5</v>
      </c>
      <c r="I907">
        <v>1</v>
      </c>
      <c r="M907">
        <f t="shared" si="42"/>
        <v>145.5708661417323</v>
      </c>
      <c r="N907">
        <f t="shared" si="43"/>
        <v>2015</v>
      </c>
      <c r="O907">
        <f t="shared" si="44"/>
        <v>12</v>
      </c>
    </row>
    <row r="908" spans="1:15" x14ac:dyDescent="0.25">
      <c r="A908" s="1">
        <v>42355</v>
      </c>
      <c r="B908">
        <v>374.25</v>
      </c>
      <c r="C908">
        <v>374.25</v>
      </c>
      <c r="D908">
        <v>374.25</v>
      </c>
      <c r="E908">
        <v>374.25</v>
      </c>
      <c r="F908">
        <v>4.5</v>
      </c>
      <c r="I908">
        <v>1</v>
      </c>
      <c r="M908">
        <f t="shared" si="42"/>
        <v>147.34251968503938</v>
      </c>
      <c r="N908">
        <f t="shared" si="43"/>
        <v>2015</v>
      </c>
      <c r="O908">
        <f t="shared" si="44"/>
        <v>12</v>
      </c>
    </row>
    <row r="909" spans="1:15" x14ac:dyDescent="0.25">
      <c r="A909" s="1">
        <v>42356</v>
      </c>
      <c r="B909">
        <v>374.5</v>
      </c>
      <c r="C909">
        <v>374.5</v>
      </c>
      <c r="D909">
        <v>374.5</v>
      </c>
      <c r="E909">
        <v>374.5</v>
      </c>
      <c r="F909">
        <v>0.25</v>
      </c>
      <c r="I909">
        <v>1</v>
      </c>
      <c r="M909">
        <f t="shared" si="42"/>
        <v>147.44094488188978</v>
      </c>
      <c r="N909">
        <f t="shared" si="43"/>
        <v>2015</v>
      </c>
      <c r="O909">
        <f t="shared" si="44"/>
        <v>12</v>
      </c>
    </row>
    <row r="910" spans="1:15" x14ac:dyDescent="0.25">
      <c r="A910" s="1">
        <v>42359</v>
      </c>
      <c r="B910">
        <v>372</v>
      </c>
      <c r="C910">
        <v>372</v>
      </c>
      <c r="D910">
        <v>372</v>
      </c>
      <c r="E910">
        <v>372</v>
      </c>
      <c r="F910">
        <v>-2.5</v>
      </c>
      <c r="I910">
        <v>1</v>
      </c>
      <c r="M910">
        <f t="shared" si="42"/>
        <v>146.45669291338584</v>
      </c>
      <c r="N910">
        <f t="shared" si="43"/>
        <v>2015</v>
      </c>
      <c r="O910">
        <f t="shared" si="44"/>
        <v>12</v>
      </c>
    </row>
    <row r="911" spans="1:15" x14ac:dyDescent="0.25">
      <c r="A911" s="1">
        <v>42360</v>
      </c>
      <c r="B911">
        <v>366.25</v>
      </c>
      <c r="C911">
        <v>366.25</v>
      </c>
      <c r="D911">
        <v>366.25</v>
      </c>
      <c r="E911">
        <v>366.25</v>
      </c>
      <c r="F911">
        <v>-5.75</v>
      </c>
      <c r="I911">
        <v>1</v>
      </c>
      <c r="M911">
        <f t="shared" si="42"/>
        <v>144.19291338582678</v>
      </c>
      <c r="N911">
        <f t="shared" si="43"/>
        <v>2015</v>
      </c>
      <c r="O911">
        <f t="shared" si="44"/>
        <v>12</v>
      </c>
    </row>
    <row r="912" spans="1:15" x14ac:dyDescent="0.25">
      <c r="A912" s="1">
        <v>42361</v>
      </c>
      <c r="B912">
        <v>365.5</v>
      </c>
      <c r="C912">
        <v>365.5</v>
      </c>
      <c r="D912">
        <v>365.5</v>
      </c>
      <c r="E912">
        <v>365.5</v>
      </c>
      <c r="F912">
        <v>-0.75</v>
      </c>
      <c r="I912">
        <v>1</v>
      </c>
      <c r="M912">
        <f t="shared" si="42"/>
        <v>143.89763779527559</v>
      </c>
      <c r="N912">
        <f t="shared" si="43"/>
        <v>2015</v>
      </c>
      <c r="O912">
        <f t="shared" si="44"/>
        <v>12</v>
      </c>
    </row>
    <row r="913" spans="1:15" x14ac:dyDescent="0.25">
      <c r="A913" s="1">
        <v>42362</v>
      </c>
      <c r="B913">
        <v>364.5</v>
      </c>
      <c r="C913">
        <v>364.5</v>
      </c>
      <c r="D913">
        <v>364.5</v>
      </c>
      <c r="E913">
        <v>364.5</v>
      </c>
      <c r="F913">
        <v>-1</v>
      </c>
      <c r="I913">
        <v>1</v>
      </c>
      <c r="M913">
        <f t="shared" si="42"/>
        <v>143.50393700787401</v>
      </c>
      <c r="N913">
        <f t="shared" si="43"/>
        <v>2015</v>
      </c>
      <c r="O913">
        <f t="shared" si="44"/>
        <v>12</v>
      </c>
    </row>
    <row r="914" spans="1:15" x14ac:dyDescent="0.25">
      <c r="A914" s="1">
        <v>42366</v>
      </c>
      <c r="B914">
        <v>361</v>
      </c>
      <c r="C914">
        <v>361</v>
      </c>
      <c r="D914">
        <v>361</v>
      </c>
      <c r="E914">
        <v>361</v>
      </c>
      <c r="I914">
        <v>1</v>
      </c>
      <c r="M914">
        <f t="shared" si="42"/>
        <v>142.1259842519685</v>
      </c>
      <c r="N914">
        <f t="shared" si="43"/>
        <v>2015</v>
      </c>
      <c r="O914">
        <f t="shared" si="44"/>
        <v>12</v>
      </c>
    </row>
    <row r="915" spans="1:15" x14ac:dyDescent="0.25">
      <c r="A915" s="1">
        <v>42367</v>
      </c>
      <c r="B915">
        <v>362.5</v>
      </c>
      <c r="C915">
        <v>362.5</v>
      </c>
      <c r="D915">
        <v>362.5</v>
      </c>
      <c r="E915">
        <v>362.5</v>
      </c>
      <c r="F915">
        <v>1.5</v>
      </c>
      <c r="I915">
        <v>1</v>
      </c>
      <c r="M915">
        <f t="shared" si="42"/>
        <v>142.71653543307087</v>
      </c>
      <c r="N915">
        <f t="shared" si="43"/>
        <v>2015</v>
      </c>
      <c r="O915">
        <f t="shared" si="44"/>
        <v>12</v>
      </c>
    </row>
    <row r="916" spans="1:15" x14ac:dyDescent="0.25">
      <c r="A916" s="1">
        <v>42368</v>
      </c>
      <c r="B916">
        <v>359</v>
      </c>
      <c r="C916">
        <v>359</v>
      </c>
      <c r="D916">
        <v>359</v>
      </c>
      <c r="E916">
        <v>359</v>
      </c>
      <c r="F916">
        <v>-3.5</v>
      </c>
      <c r="I916">
        <v>1</v>
      </c>
      <c r="M916">
        <f t="shared" si="42"/>
        <v>141.33858267716536</v>
      </c>
      <c r="N916">
        <f t="shared" si="43"/>
        <v>2015</v>
      </c>
      <c r="O916">
        <f t="shared" si="44"/>
        <v>12</v>
      </c>
    </row>
    <row r="917" spans="1:15" x14ac:dyDescent="0.25">
      <c r="A917" s="1">
        <v>42369</v>
      </c>
      <c r="B917">
        <v>358.75</v>
      </c>
      <c r="C917">
        <v>358.75</v>
      </c>
      <c r="D917">
        <v>358.75</v>
      </c>
      <c r="E917">
        <v>358.75</v>
      </c>
      <c r="F917">
        <v>-0.25</v>
      </c>
      <c r="I917">
        <v>1</v>
      </c>
      <c r="M917">
        <f t="shared" si="42"/>
        <v>141.24015748031496</v>
      </c>
      <c r="N917">
        <f t="shared" si="43"/>
        <v>2015</v>
      </c>
      <c r="O917">
        <f t="shared" si="44"/>
        <v>12</v>
      </c>
    </row>
    <row r="918" spans="1:15" x14ac:dyDescent="0.25">
      <c r="A918" s="1">
        <v>42373</v>
      </c>
      <c r="B918">
        <v>351.5</v>
      </c>
      <c r="C918">
        <v>351.5</v>
      </c>
      <c r="D918">
        <v>351.5</v>
      </c>
      <c r="E918">
        <v>351.5</v>
      </c>
      <c r="I918">
        <v>1</v>
      </c>
      <c r="M918">
        <f t="shared" si="42"/>
        <v>138.38582677165354</v>
      </c>
      <c r="N918">
        <f t="shared" si="43"/>
        <v>2016</v>
      </c>
      <c r="O918">
        <f t="shared" si="44"/>
        <v>1</v>
      </c>
    </row>
    <row r="919" spans="1:15" x14ac:dyDescent="0.25">
      <c r="A919" s="1">
        <v>42374</v>
      </c>
      <c r="B919">
        <v>353</v>
      </c>
      <c r="C919">
        <v>353</v>
      </c>
      <c r="D919">
        <v>353</v>
      </c>
      <c r="E919">
        <v>353</v>
      </c>
      <c r="F919">
        <v>1.5</v>
      </c>
      <c r="I919">
        <v>1</v>
      </c>
      <c r="M919">
        <f t="shared" si="42"/>
        <v>138.97637795275591</v>
      </c>
      <c r="N919">
        <f t="shared" si="43"/>
        <v>2016</v>
      </c>
      <c r="O919">
        <f t="shared" si="44"/>
        <v>1</v>
      </c>
    </row>
    <row r="920" spans="1:15" x14ac:dyDescent="0.25">
      <c r="A920" s="1">
        <v>42375</v>
      </c>
      <c r="B920">
        <v>353.25</v>
      </c>
      <c r="C920">
        <v>353.25</v>
      </c>
      <c r="D920">
        <v>353.25</v>
      </c>
      <c r="E920">
        <v>353.25</v>
      </c>
      <c r="F920">
        <v>0.25</v>
      </c>
      <c r="I920">
        <v>1</v>
      </c>
      <c r="M920">
        <f t="shared" si="42"/>
        <v>139.07480314960631</v>
      </c>
      <c r="N920">
        <f t="shared" si="43"/>
        <v>2016</v>
      </c>
      <c r="O920">
        <f t="shared" si="44"/>
        <v>1</v>
      </c>
    </row>
    <row r="921" spans="1:15" x14ac:dyDescent="0.25">
      <c r="A921" s="1">
        <v>42376</v>
      </c>
      <c r="B921">
        <v>353</v>
      </c>
      <c r="C921">
        <v>353</v>
      </c>
      <c r="D921">
        <v>353</v>
      </c>
      <c r="E921">
        <v>353</v>
      </c>
      <c r="F921">
        <v>-0.25</v>
      </c>
      <c r="I921">
        <v>1</v>
      </c>
      <c r="M921">
        <f t="shared" si="42"/>
        <v>138.97637795275591</v>
      </c>
      <c r="N921">
        <f t="shared" si="43"/>
        <v>2016</v>
      </c>
      <c r="O921">
        <f t="shared" si="44"/>
        <v>1</v>
      </c>
    </row>
    <row r="922" spans="1:15" x14ac:dyDescent="0.25">
      <c r="A922" s="1">
        <v>42377</v>
      </c>
      <c r="B922">
        <v>357</v>
      </c>
      <c r="C922">
        <v>357</v>
      </c>
      <c r="D922">
        <v>357</v>
      </c>
      <c r="E922">
        <v>357</v>
      </c>
      <c r="F922">
        <v>4</v>
      </c>
      <c r="I922">
        <v>1</v>
      </c>
      <c r="M922">
        <f t="shared" si="42"/>
        <v>140.55118110236219</v>
      </c>
      <c r="N922">
        <f t="shared" si="43"/>
        <v>2016</v>
      </c>
      <c r="O922">
        <f t="shared" si="44"/>
        <v>1</v>
      </c>
    </row>
    <row r="923" spans="1:15" x14ac:dyDescent="0.25">
      <c r="A923" s="1">
        <v>42380</v>
      </c>
      <c r="B923">
        <v>351.75</v>
      </c>
      <c r="C923">
        <v>351.75</v>
      </c>
      <c r="D923">
        <v>351.75</v>
      </c>
      <c r="E923">
        <v>351.75</v>
      </c>
      <c r="F923">
        <v>-5.25</v>
      </c>
      <c r="I923">
        <v>1</v>
      </c>
      <c r="M923">
        <f t="shared" si="42"/>
        <v>138.48425196850394</v>
      </c>
      <c r="N923">
        <f t="shared" si="43"/>
        <v>2016</v>
      </c>
      <c r="O923">
        <f t="shared" si="44"/>
        <v>1</v>
      </c>
    </row>
    <row r="924" spans="1:15" x14ac:dyDescent="0.25">
      <c r="A924" s="1">
        <v>42381</v>
      </c>
      <c r="B924">
        <v>356.75</v>
      </c>
      <c r="C924">
        <v>356.75</v>
      </c>
      <c r="D924">
        <v>356.75</v>
      </c>
      <c r="E924">
        <v>356.75</v>
      </c>
      <c r="F924">
        <v>5</v>
      </c>
      <c r="I924">
        <v>1</v>
      </c>
      <c r="M924">
        <f t="shared" si="42"/>
        <v>140.45275590551182</v>
      </c>
      <c r="N924">
        <f t="shared" si="43"/>
        <v>2016</v>
      </c>
      <c r="O924">
        <f t="shared" si="44"/>
        <v>1</v>
      </c>
    </row>
    <row r="925" spans="1:15" x14ac:dyDescent="0.25">
      <c r="A925" s="1">
        <v>42382</v>
      </c>
      <c r="B925">
        <v>358</v>
      </c>
      <c r="C925">
        <v>358</v>
      </c>
      <c r="D925">
        <v>358</v>
      </c>
      <c r="E925">
        <v>358</v>
      </c>
      <c r="F925">
        <v>1.25</v>
      </c>
      <c r="I925">
        <v>1</v>
      </c>
      <c r="M925">
        <f t="shared" si="42"/>
        <v>140.94488188976379</v>
      </c>
      <c r="N925">
        <f t="shared" si="43"/>
        <v>2016</v>
      </c>
      <c r="O925">
        <f t="shared" si="44"/>
        <v>1</v>
      </c>
    </row>
    <row r="926" spans="1:15" x14ac:dyDescent="0.25">
      <c r="A926" s="1">
        <v>42383</v>
      </c>
      <c r="B926">
        <v>358</v>
      </c>
      <c r="C926">
        <v>358</v>
      </c>
      <c r="D926">
        <v>358</v>
      </c>
      <c r="E926">
        <v>358</v>
      </c>
      <c r="F926">
        <v>0</v>
      </c>
      <c r="I926">
        <v>1</v>
      </c>
      <c r="M926">
        <f t="shared" si="42"/>
        <v>140.94488188976379</v>
      </c>
      <c r="N926">
        <f t="shared" si="43"/>
        <v>2016</v>
      </c>
      <c r="O926">
        <f t="shared" si="44"/>
        <v>1</v>
      </c>
    </row>
    <row r="927" spans="1:15" x14ac:dyDescent="0.25">
      <c r="A927" s="1">
        <v>42384</v>
      </c>
      <c r="B927">
        <v>363.25</v>
      </c>
      <c r="C927">
        <v>363.25</v>
      </c>
      <c r="D927">
        <v>363.25</v>
      </c>
      <c r="E927">
        <v>363.25</v>
      </c>
      <c r="F927">
        <v>5.25</v>
      </c>
      <c r="I927">
        <v>1</v>
      </c>
      <c r="M927">
        <f t="shared" si="42"/>
        <v>143.01181102362204</v>
      </c>
      <c r="N927">
        <f t="shared" si="43"/>
        <v>2016</v>
      </c>
      <c r="O927">
        <f t="shared" si="44"/>
        <v>1</v>
      </c>
    </row>
    <row r="928" spans="1:15" x14ac:dyDescent="0.25">
      <c r="A928" s="1">
        <v>42388</v>
      </c>
      <c r="B928">
        <v>367.75</v>
      </c>
      <c r="C928">
        <v>367.75</v>
      </c>
      <c r="D928">
        <v>367.75</v>
      </c>
      <c r="E928">
        <v>367.75</v>
      </c>
      <c r="I928">
        <v>1</v>
      </c>
      <c r="M928">
        <f t="shared" si="42"/>
        <v>144.78346456692913</v>
      </c>
      <c r="N928">
        <f t="shared" si="43"/>
        <v>2016</v>
      </c>
      <c r="O928">
        <f t="shared" si="44"/>
        <v>1</v>
      </c>
    </row>
    <row r="929" spans="1:15" x14ac:dyDescent="0.25">
      <c r="A929" s="1">
        <v>42389</v>
      </c>
      <c r="B929">
        <v>368.75</v>
      </c>
      <c r="C929">
        <v>368.75</v>
      </c>
      <c r="D929">
        <v>368.75</v>
      </c>
      <c r="E929">
        <v>368.75</v>
      </c>
      <c r="F929">
        <v>1</v>
      </c>
      <c r="I929">
        <v>1</v>
      </c>
      <c r="M929">
        <f t="shared" si="42"/>
        <v>145.1771653543307</v>
      </c>
      <c r="N929">
        <f t="shared" si="43"/>
        <v>2016</v>
      </c>
      <c r="O929">
        <f t="shared" si="44"/>
        <v>1</v>
      </c>
    </row>
    <row r="930" spans="1:15" x14ac:dyDescent="0.25">
      <c r="A930" s="1">
        <v>42390</v>
      </c>
      <c r="B930">
        <v>367</v>
      </c>
      <c r="C930">
        <v>367</v>
      </c>
      <c r="D930">
        <v>367</v>
      </c>
      <c r="E930">
        <v>367</v>
      </c>
      <c r="F930">
        <v>-1.75</v>
      </c>
      <c r="I930">
        <v>1</v>
      </c>
      <c r="M930">
        <f t="shared" si="42"/>
        <v>144.48818897637796</v>
      </c>
      <c r="N930">
        <f t="shared" si="43"/>
        <v>2016</v>
      </c>
      <c r="O930">
        <f t="shared" si="44"/>
        <v>1</v>
      </c>
    </row>
    <row r="931" spans="1:15" x14ac:dyDescent="0.25">
      <c r="A931" s="1">
        <v>42391</v>
      </c>
      <c r="B931">
        <v>370.25</v>
      </c>
      <c r="C931">
        <v>370.25</v>
      </c>
      <c r="D931">
        <v>370.25</v>
      </c>
      <c r="E931">
        <v>370.25</v>
      </c>
      <c r="F931">
        <v>3.25</v>
      </c>
      <c r="I931">
        <v>1</v>
      </c>
      <c r="M931">
        <f t="shared" si="42"/>
        <v>145.76771653543307</v>
      </c>
      <c r="N931">
        <f t="shared" si="43"/>
        <v>2016</v>
      </c>
      <c r="O931">
        <f t="shared" si="44"/>
        <v>1</v>
      </c>
    </row>
    <row r="932" spans="1:15" x14ac:dyDescent="0.25">
      <c r="A932" s="1">
        <v>42394</v>
      </c>
      <c r="B932">
        <v>369.75</v>
      </c>
      <c r="C932">
        <v>369.75</v>
      </c>
      <c r="D932">
        <v>369.75</v>
      </c>
      <c r="E932">
        <v>369.75</v>
      </c>
      <c r="F932">
        <v>-0.5</v>
      </c>
      <c r="I932">
        <v>1</v>
      </c>
      <c r="M932">
        <f t="shared" si="42"/>
        <v>145.5708661417323</v>
      </c>
      <c r="N932">
        <f t="shared" si="43"/>
        <v>2016</v>
      </c>
      <c r="O932">
        <f t="shared" si="44"/>
        <v>1</v>
      </c>
    </row>
    <row r="933" spans="1:15" x14ac:dyDescent="0.25">
      <c r="A933" s="1">
        <v>42395</v>
      </c>
      <c r="B933">
        <v>369.25</v>
      </c>
      <c r="C933">
        <v>369.25</v>
      </c>
      <c r="D933">
        <v>369.25</v>
      </c>
      <c r="E933">
        <v>369.25</v>
      </c>
      <c r="F933">
        <v>-0.5</v>
      </c>
      <c r="I933">
        <v>1</v>
      </c>
      <c r="M933">
        <f t="shared" si="42"/>
        <v>145.3740157480315</v>
      </c>
      <c r="N933">
        <f t="shared" si="43"/>
        <v>2016</v>
      </c>
      <c r="O933">
        <f t="shared" si="44"/>
        <v>1</v>
      </c>
    </row>
    <row r="934" spans="1:15" x14ac:dyDescent="0.25">
      <c r="A934" s="1">
        <v>42396</v>
      </c>
      <c r="B934">
        <v>369.25</v>
      </c>
      <c r="C934">
        <v>369.25</v>
      </c>
      <c r="D934">
        <v>369.25</v>
      </c>
      <c r="E934">
        <v>369.25</v>
      </c>
      <c r="F934">
        <v>0</v>
      </c>
      <c r="I934">
        <v>1</v>
      </c>
      <c r="M934">
        <f t="shared" si="42"/>
        <v>145.3740157480315</v>
      </c>
      <c r="N934">
        <f t="shared" si="43"/>
        <v>2016</v>
      </c>
      <c r="O934">
        <f t="shared" si="44"/>
        <v>1</v>
      </c>
    </row>
    <row r="935" spans="1:15" x14ac:dyDescent="0.25">
      <c r="A935" s="1">
        <v>42397</v>
      </c>
      <c r="B935">
        <v>365.5</v>
      </c>
      <c r="C935">
        <v>365.5</v>
      </c>
      <c r="D935">
        <v>365.5</v>
      </c>
      <c r="E935">
        <v>365.5</v>
      </c>
      <c r="F935">
        <v>-3.75</v>
      </c>
      <c r="I935">
        <v>1</v>
      </c>
      <c r="M935">
        <f t="shared" si="42"/>
        <v>143.89763779527559</v>
      </c>
      <c r="N935">
        <f t="shared" si="43"/>
        <v>2016</v>
      </c>
      <c r="O935">
        <f t="shared" si="44"/>
        <v>1</v>
      </c>
    </row>
    <row r="936" spans="1:15" x14ac:dyDescent="0.25">
      <c r="A936" s="1">
        <v>42398</v>
      </c>
      <c r="B936">
        <v>372</v>
      </c>
      <c r="C936">
        <v>372</v>
      </c>
      <c r="D936">
        <v>372</v>
      </c>
      <c r="E936">
        <v>372</v>
      </c>
      <c r="F936">
        <v>6.5</v>
      </c>
      <c r="I936">
        <v>1</v>
      </c>
      <c r="M936">
        <f t="shared" si="42"/>
        <v>146.45669291338584</v>
      </c>
      <c r="N936">
        <f t="shared" si="43"/>
        <v>2016</v>
      </c>
      <c r="O936">
        <f t="shared" si="44"/>
        <v>1</v>
      </c>
    </row>
    <row r="937" spans="1:15" x14ac:dyDescent="0.25">
      <c r="A937" s="1">
        <v>42401</v>
      </c>
      <c r="B937">
        <v>371.25</v>
      </c>
      <c r="C937">
        <v>371.25</v>
      </c>
      <c r="D937">
        <v>371.25</v>
      </c>
      <c r="E937">
        <v>371.25</v>
      </c>
      <c r="F937">
        <v>-0.75</v>
      </c>
      <c r="I937">
        <v>1</v>
      </c>
      <c r="M937">
        <f t="shared" si="42"/>
        <v>146.16141732283464</v>
      </c>
      <c r="N937">
        <f t="shared" si="43"/>
        <v>2016</v>
      </c>
      <c r="O937">
        <f t="shared" si="44"/>
        <v>2</v>
      </c>
    </row>
    <row r="938" spans="1:15" x14ac:dyDescent="0.25">
      <c r="A938" s="1">
        <v>42402</v>
      </c>
      <c r="B938">
        <v>372.5</v>
      </c>
      <c r="C938">
        <v>372.5</v>
      </c>
      <c r="D938">
        <v>372.5</v>
      </c>
      <c r="E938">
        <v>372.5</v>
      </c>
      <c r="F938">
        <v>1.25</v>
      </c>
      <c r="I938">
        <v>1</v>
      </c>
      <c r="M938">
        <f t="shared" si="42"/>
        <v>146.65354330708661</v>
      </c>
      <c r="N938">
        <f t="shared" si="43"/>
        <v>2016</v>
      </c>
      <c r="O938">
        <f t="shared" si="44"/>
        <v>2</v>
      </c>
    </row>
    <row r="939" spans="1:15" x14ac:dyDescent="0.25">
      <c r="A939" s="1">
        <v>42403</v>
      </c>
      <c r="B939">
        <v>371</v>
      </c>
      <c r="C939">
        <v>371</v>
      </c>
      <c r="D939">
        <v>371</v>
      </c>
      <c r="E939">
        <v>371</v>
      </c>
      <c r="F939">
        <v>-1.5</v>
      </c>
      <c r="I939">
        <v>1</v>
      </c>
      <c r="M939">
        <f t="shared" si="42"/>
        <v>146.06299212598427</v>
      </c>
      <c r="N939">
        <f t="shared" si="43"/>
        <v>2016</v>
      </c>
      <c r="O939">
        <f t="shared" si="44"/>
        <v>2</v>
      </c>
    </row>
    <row r="940" spans="1:15" x14ac:dyDescent="0.25">
      <c r="A940" s="1">
        <v>42404</v>
      </c>
      <c r="B940">
        <v>368.5</v>
      </c>
      <c r="C940">
        <v>368.5</v>
      </c>
      <c r="D940">
        <v>368.5</v>
      </c>
      <c r="E940">
        <v>368.5</v>
      </c>
      <c r="F940">
        <v>-2.5</v>
      </c>
      <c r="I940">
        <v>1</v>
      </c>
      <c r="M940">
        <f t="shared" si="42"/>
        <v>145.07874015748033</v>
      </c>
      <c r="N940">
        <f t="shared" si="43"/>
        <v>2016</v>
      </c>
      <c r="O940">
        <f t="shared" si="44"/>
        <v>2</v>
      </c>
    </row>
    <row r="941" spans="1:15" x14ac:dyDescent="0.25">
      <c r="A941" s="1">
        <v>42405</v>
      </c>
      <c r="B941">
        <v>365.75</v>
      </c>
      <c r="C941">
        <v>365.75</v>
      </c>
      <c r="D941">
        <v>365.75</v>
      </c>
      <c r="E941">
        <v>365.75</v>
      </c>
      <c r="F941">
        <v>-2.75</v>
      </c>
      <c r="I941">
        <v>1</v>
      </c>
      <c r="M941">
        <f t="shared" si="42"/>
        <v>143.99606299212599</v>
      </c>
      <c r="N941">
        <f t="shared" si="43"/>
        <v>2016</v>
      </c>
      <c r="O941">
        <f t="shared" si="44"/>
        <v>2</v>
      </c>
    </row>
    <row r="942" spans="1:15" x14ac:dyDescent="0.25">
      <c r="A942" s="1">
        <v>42408</v>
      </c>
      <c r="B942">
        <v>362.25</v>
      </c>
      <c r="C942">
        <v>362.25</v>
      </c>
      <c r="D942">
        <v>362.25</v>
      </c>
      <c r="E942">
        <v>362.25</v>
      </c>
      <c r="F942">
        <v>-3.5</v>
      </c>
      <c r="I942">
        <v>1</v>
      </c>
      <c r="M942">
        <f t="shared" si="42"/>
        <v>142.61811023622047</v>
      </c>
      <c r="N942">
        <f t="shared" si="43"/>
        <v>2016</v>
      </c>
      <c r="O942">
        <f t="shared" si="44"/>
        <v>2</v>
      </c>
    </row>
    <row r="943" spans="1:15" x14ac:dyDescent="0.25">
      <c r="A943" s="1">
        <v>42409</v>
      </c>
      <c r="B943">
        <v>361</v>
      </c>
      <c r="C943">
        <v>361</v>
      </c>
      <c r="D943">
        <v>361</v>
      </c>
      <c r="E943">
        <v>361</v>
      </c>
      <c r="F943">
        <v>-1.25</v>
      </c>
      <c r="I943">
        <v>1</v>
      </c>
      <c r="M943">
        <f t="shared" si="42"/>
        <v>142.1259842519685</v>
      </c>
      <c r="N943">
        <f t="shared" si="43"/>
        <v>2016</v>
      </c>
      <c r="O943">
        <f t="shared" si="44"/>
        <v>2</v>
      </c>
    </row>
    <row r="944" spans="1:15" x14ac:dyDescent="0.25">
      <c r="A944" s="1">
        <v>42410</v>
      </c>
      <c r="B944">
        <v>360.25</v>
      </c>
      <c r="C944">
        <v>360.25</v>
      </c>
      <c r="D944">
        <v>360.25</v>
      </c>
      <c r="E944">
        <v>360.25</v>
      </c>
      <c r="F944">
        <v>-0.75</v>
      </c>
      <c r="I944">
        <v>1</v>
      </c>
      <c r="M944">
        <f t="shared" si="42"/>
        <v>141.83070866141733</v>
      </c>
      <c r="N944">
        <f t="shared" si="43"/>
        <v>2016</v>
      </c>
      <c r="O944">
        <f t="shared" si="44"/>
        <v>2</v>
      </c>
    </row>
    <row r="945" spans="1:15" x14ac:dyDescent="0.25">
      <c r="A945" s="1">
        <v>42411</v>
      </c>
      <c r="B945">
        <v>360.25</v>
      </c>
      <c r="C945">
        <v>360.25</v>
      </c>
      <c r="D945">
        <v>360.25</v>
      </c>
      <c r="E945">
        <v>360.25</v>
      </c>
      <c r="F945">
        <v>0</v>
      </c>
      <c r="I945">
        <v>1</v>
      </c>
      <c r="M945">
        <f t="shared" si="42"/>
        <v>141.83070866141733</v>
      </c>
      <c r="N945">
        <f t="shared" si="43"/>
        <v>2016</v>
      </c>
      <c r="O945">
        <f t="shared" si="44"/>
        <v>2</v>
      </c>
    </row>
    <row r="946" spans="1:15" x14ac:dyDescent="0.25">
      <c r="A946" s="1">
        <v>42412</v>
      </c>
      <c r="B946">
        <v>358.75</v>
      </c>
      <c r="C946">
        <v>358.75</v>
      </c>
      <c r="D946">
        <v>358.75</v>
      </c>
      <c r="E946">
        <v>358.75</v>
      </c>
      <c r="F946">
        <v>-1.5</v>
      </c>
      <c r="I946">
        <v>1</v>
      </c>
      <c r="M946">
        <f t="shared" si="42"/>
        <v>141.24015748031496</v>
      </c>
      <c r="N946">
        <f t="shared" si="43"/>
        <v>2016</v>
      </c>
      <c r="O946">
        <f t="shared" si="44"/>
        <v>2</v>
      </c>
    </row>
    <row r="947" spans="1:15" x14ac:dyDescent="0.25">
      <c r="A947" s="1">
        <v>42416</v>
      </c>
      <c r="B947">
        <v>363</v>
      </c>
      <c r="C947">
        <v>363</v>
      </c>
      <c r="D947">
        <v>363</v>
      </c>
      <c r="E947">
        <v>363</v>
      </c>
      <c r="I947">
        <v>1</v>
      </c>
      <c r="M947">
        <f t="shared" si="42"/>
        <v>142.91338582677164</v>
      </c>
      <c r="N947">
        <f t="shared" si="43"/>
        <v>2016</v>
      </c>
      <c r="O947">
        <f t="shared" si="44"/>
        <v>2</v>
      </c>
    </row>
    <row r="948" spans="1:15" x14ac:dyDescent="0.25">
      <c r="A948" s="1">
        <v>42417</v>
      </c>
      <c r="B948">
        <v>367.25</v>
      </c>
      <c r="C948">
        <v>367.25</v>
      </c>
      <c r="D948">
        <v>367.25</v>
      </c>
      <c r="E948">
        <v>367.25</v>
      </c>
      <c r="F948">
        <v>4.25</v>
      </c>
      <c r="I948">
        <v>1</v>
      </c>
      <c r="M948">
        <f t="shared" si="42"/>
        <v>144.58661417322836</v>
      </c>
      <c r="N948">
        <f t="shared" si="43"/>
        <v>2016</v>
      </c>
      <c r="O948">
        <f t="shared" si="44"/>
        <v>2</v>
      </c>
    </row>
    <row r="949" spans="1:15" x14ac:dyDescent="0.25">
      <c r="A949" s="1">
        <v>42418</v>
      </c>
      <c r="B949">
        <v>365.5</v>
      </c>
      <c r="C949">
        <v>365.5</v>
      </c>
      <c r="D949">
        <v>365.5</v>
      </c>
      <c r="E949">
        <v>365.5</v>
      </c>
      <c r="F949">
        <v>-1.75</v>
      </c>
      <c r="I949">
        <v>1</v>
      </c>
      <c r="M949">
        <f t="shared" si="42"/>
        <v>143.89763779527559</v>
      </c>
      <c r="N949">
        <f t="shared" si="43"/>
        <v>2016</v>
      </c>
      <c r="O949">
        <f t="shared" si="44"/>
        <v>2</v>
      </c>
    </row>
    <row r="950" spans="1:15" x14ac:dyDescent="0.25">
      <c r="A950" s="1">
        <v>42419</v>
      </c>
      <c r="B950">
        <v>365.5</v>
      </c>
      <c r="C950">
        <v>365.5</v>
      </c>
      <c r="D950">
        <v>365.5</v>
      </c>
      <c r="E950">
        <v>365.5</v>
      </c>
      <c r="F950">
        <v>0</v>
      </c>
      <c r="I950">
        <v>1</v>
      </c>
      <c r="M950">
        <f t="shared" si="42"/>
        <v>143.89763779527559</v>
      </c>
      <c r="N950">
        <f t="shared" si="43"/>
        <v>2016</v>
      </c>
      <c r="O950">
        <f t="shared" si="44"/>
        <v>2</v>
      </c>
    </row>
    <row r="951" spans="1:15" x14ac:dyDescent="0.25">
      <c r="A951" s="1">
        <v>42422</v>
      </c>
      <c r="B951">
        <v>367.5</v>
      </c>
      <c r="C951">
        <v>367.5</v>
      </c>
      <c r="D951">
        <v>367.5</v>
      </c>
      <c r="E951">
        <v>367.5</v>
      </c>
      <c r="F951">
        <v>2</v>
      </c>
      <c r="I951">
        <v>1</v>
      </c>
      <c r="M951">
        <f t="shared" si="42"/>
        <v>144.68503937007873</v>
      </c>
      <c r="N951">
        <f t="shared" si="43"/>
        <v>2016</v>
      </c>
      <c r="O951">
        <f t="shared" si="44"/>
        <v>2</v>
      </c>
    </row>
    <row r="952" spans="1:15" x14ac:dyDescent="0.25">
      <c r="A952" s="1">
        <v>42423</v>
      </c>
      <c r="B952">
        <v>362</v>
      </c>
      <c r="C952">
        <v>362</v>
      </c>
      <c r="D952">
        <v>362</v>
      </c>
      <c r="E952">
        <v>362</v>
      </c>
      <c r="F952">
        <v>-5.5</v>
      </c>
      <c r="I952">
        <v>1</v>
      </c>
      <c r="M952">
        <f t="shared" si="42"/>
        <v>142.51968503937007</v>
      </c>
      <c r="N952">
        <f t="shared" si="43"/>
        <v>2016</v>
      </c>
      <c r="O952">
        <f t="shared" si="44"/>
        <v>2</v>
      </c>
    </row>
    <row r="953" spans="1:15" x14ac:dyDescent="0.25">
      <c r="A953" s="1">
        <v>42424</v>
      </c>
      <c r="B953">
        <v>359.75</v>
      </c>
      <c r="C953">
        <v>359.75</v>
      </c>
      <c r="D953">
        <v>359.75</v>
      </c>
      <c r="E953">
        <v>359.75</v>
      </c>
      <c r="F953">
        <v>-2.25</v>
      </c>
      <c r="I953">
        <v>1</v>
      </c>
      <c r="M953">
        <f t="shared" si="42"/>
        <v>141.63385826771653</v>
      </c>
      <c r="N953">
        <f t="shared" si="43"/>
        <v>2016</v>
      </c>
      <c r="O953">
        <f t="shared" si="44"/>
        <v>2</v>
      </c>
    </row>
    <row r="954" spans="1:15" x14ac:dyDescent="0.25">
      <c r="A954" s="1">
        <v>42425</v>
      </c>
      <c r="B954">
        <v>355.5</v>
      </c>
      <c r="C954">
        <v>355.5</v>
      </c>
      <c r="D954">
        <v>355.5</v>
      </c>
      <c r="E954">
        <v>355.5</v>
      </c>
      <c r="F954">
        <v>-4.25</v>
      </c>
      <c r="I954">
        <v>1</v>
      </c>
      <c r="M954">
        <f t="shared" si="42"/>
        <v>139.96062992125985</v>
      </c>
      <c r="N954">
        <f t="shared" si="43"/>
        <v>2016</v>
      </c>
      <c r="O954">
        <f t="shared" si="44"/>
        <v>2</v>
      </c>
    </row>
    <row r="955" spans="1:15" x14ac:dyDescent="0.25">
      <c r="A955" s="1">
        <v>42426</v>
      </c>
      <c r="B955">
        <v>359.5</v>
      </c>
      <c r="C955">
        <v>359.5</v>
      </c>
      <c r="D955">
        <v>359.5</v>
      </c>
      <c r="E955">
        <v>359.5</v>
      </c>
      <c r="F955">
        <v>-1</v>
      </c>
      <c r="M955">
        <f t="shared" si="42"/>
        <v>141.53543307086613</v>
      </c>
      <c r="N955">
        <f t="shared" si="43"/>
        <v>2016</v>
      </c>
      <c r="O955">
        <f t="shared" si="44"/>
        <v>2</v>
      </c>
    </row>
    <row r="956" spans="1:15" x14ac:dyDescent="0.25">
      <c r="A956" s="1">
        <v>42429</v>
      </c>
      <c r="B956">
        <v>357</v>
      </c>
      <c r="C956">
        <v>357</v>
      </c>
      <c r="D956">
        <v>357</v>
      </c>
      <c r="E956">
        <v>357</v>
      </c>
      <c r="F956">
        <v>-2.5</v>
      </c>
      <c r="M956">
        <f t="shared" si="42"/>
        <v>140.55118110236219</v>
      </c>
      <c r="N956">
        <f t="shared" si="43"/>
        <v>2016</v>
      </c>
      <c r="O956">
        <f t="shared" si="44"/>
        <v>2</v>
      </c>
    </row>
    <row r="957" spans="1:15" x14ac:dyDescent="0.25">
      <c r="A957" s="1">
        <v>42430</v>
      </c>
      <c r="B957">
        <v>355.75</v>
      </c>
      <c r="C957">
        <v>355.75</v>
      </c>
      <c r="D957">
        <v>355.75</v>
      </c>
      <c r="E957">
        <v>355.75</v>
      </c>
      <c r="F957">
        <v>-1.25</v>
      </c>
      <c r="M957">
        <f t="shared" si="42"/>
        <v>140.05905511811022</v>
      </c>
      <c r="N957">
        <f t="shared" si="43"/>
        <v>2016</v>
      </c>
      <c r="O957">
        <f t="shared" si="44"/>
        <v>3</v>
      </c>
    </row>
    <row r="958" spans="1:15" x14ac:dyDescent="0.25">
      <c r="A958" s="1">
        <v>42431</v>
      </c>
      <c r="B958">
        <v>356.25</v>
      </c>
      <c r="C958">
        <v>356.25</v>
      </c>
      <c r="D958">
        <v>356.25</v>
      </c>
      <c r="E958">
        <v>356.25</v>
      </c>
      <c r="F958">
        <v>0.5</v>
      </c>
      <c r="M958">
        <f t="shared" si="42"/>
        <v>140.25590551181102</v>
      </c>
      <c r="N958">
        <f t="shared" si="43"/>
        <v>2016</v>
      </c>
      <c r="O958">
        <f t="shared" si="44"/>
        <v>3</v>
      </c>
    </row>
    <row r="959" spans="1:15" x14ac:dyDescent="0.25">
      <c r="A959" s="1">
        <v>42432</v>
      </c>
      <c r="B959">
        <v>356.5</v>
      </c>
      <c r="C959">
        <v>356.5</v>
      </c>
      <c r="D959">
        <v>356.5</v>
      </c>
      <c r="E959">
        <v>356.5</v>
      </c>
      <c r="F959">
        <v>0.25</v>
      </c>
      <c r="M959">
        <f t="shared" si="42"/>
        <v>140.35433070866142</v>
      </c>
      <c r="N959">
        <f t="shared" si="43"/>
        <v>2016</v>
      </c>
      <c r="O959">
        <f t="shared" si="44"/>
        <v>3</v>
      </c>
    </row>
    <row r="960" spans="1:15" x14ac:dyDescent="0.25">
      <c r="A960" s="1">
        <v>42433</v>
      </c>
      <c r="B960">
        <v>358.25</v>
      </c>
      <c r="C960">
        <v>358.25</v>
      </c>
      <c r="D960">
        <v>358.25</v>
      </c>
      <c r="E960">
        <v>358.25</v>
      </c>
      <c r="F960">
        <v>1.75</v>
      </c>
      <c r="M960">
        <f t="shared" si="42"/>
        <v>141.04330708661416</v>
      </c>
      <c r="N960">
        <f t="shared" si="43"/>
        <v>2016</v>
      </c>
      <c r="O960">
        <f t="shared" si="44"/>
        <v>3</v>
      </c>
    </row>
    <row r="961" spans="1:15" x14ac:dyDescent="0.25">
      <c r="A961" s="1">
        <v>42436</v>
      </c>
      <c r="B961">
        <v>359</v>
      </c>
      <c r="C961">
        <v>359</v>
      </c>
      <c r="D961">
        <v>359</v>
      </c>
      <c r="E961">
        <v>359</v>
      </c>
      <c r="F961">
        <v>0.75</v>
      </c>
      <c r="M961">
        <f t="shared" si="42"/>
        <v>141.33858267716536</v>
      </c>
      <c r="N961">
        <f t="shared" si="43"/>
        <v>2016</v>
      </c>
      <c r="O961">
        <f t="shared" si="44"/>
        <v>3</v>
      </c>
    </row>
    <row r="962" spans="1:15" x14ac:dyDescent="0.25">
      <c r="A962" s="1">
        <v>42437</v>
      </c>
      <c r="B962">
        <v>360.5</v>
      </c>
      <c r="C962">
        <v>360.5</v>
      </c>
      <c r="D962">
        <v>360.5</v>
      </c>
      <c r="E962">
        <v>360.5</v>
      </c>
      <c r="F962">
        <v>1.5</v>
      </c>
      <c r="M962">
        <f t="shared" ref="M962:M1025" si="45">E962/100*5000/127</f>
        <v>141.9291338582677</v>
      </c>
      <c r="N962">
        <f t="shared" ref="N962:N1025" si="46">YEAR(A962)</f>
        <v>2016</v>
      </c>
      <c r="O962">
        <f t="shared" ref="O962:O1025" si="47">MONTH(A962)</f>
        <v>3</v>
      </c>
    </row>
    <row r="963" spans="1:15" x14ac:dyDescent="0.25">
      <c r="A963" s="1">
        <v>42438</v>
      </c>
      <c r="B963">
        <v>359.5</v>
      </c>
      <c r="C963">
        <v>359.5</v>
      </c>
      <c r="D963">
        <v>359.5</v>
      </c>
      <c r="E963">
        <v>359.5</v>
      </c>
      <c r="F963">
        <v>-1</v>
      </c>
      <c r="M963">
        <f t="shared" si="45"/>
        <v>141.53543307086613</v>
      </c>
      <c r="N963">
        <f t="shared" si="46"/>
        <v>2016</v>
      </c>
      <c r="O963">
        <f t="shared" si="47"/>
        <v>3</v>
      </c>
    </row>
    <row r="964" spans="1:15" x14ac:dyDescent="0.25">
      <c r="A964" s="1">
        <v>42439</v>
      </c>
      <c r="B964">
        <v>362.75</v>
      </c>
      <c r="C964">
        <v>362.75</v>
      </c>
      <c r="D964">
        <v>362.75</v>
      </c>
      <c r="E964">
        <v>362.75</v>
      </c>
      <c r="F964">
        <v>3.25</v>
      </c>
      <c r="M964">
        <f t="shared" si="45"/>
        <v>142.81496062992127</v>
      </c>
      <c r="N964">
        <f t="shared" si="46"/>
        <v>2016</v>
      </c>
      <c r="O964">
        <f t="shared" si="47"/>
        <v>3</v>
      </c>
    </row>
    <row r="965" spans="1:15" x14ac:dyDescent="0.25">
      <c r="A965" s="1">
        <v>42440</v>
      </c>
      <c r="B965">
        <v>365</v>
      </c>
      <c r="C965">
        <v>365</v>
      </c>
      <c r="D965">
        <v>365</v>
      </c>
      <c r="E965">
        <v>365</v>
      </c>
      <c r="F965">
        <v>2.25</v>
      </c>
      <c r="M965">
        <f t="shared" si="45"/>
        <v>143.70078740157481</v>
      </c>
      <c r="N965">
        <f t="shared" si="46"/>
        <v>2016</v>
      </c>
      <c r="O965">
        <f t="shared" si="47"/>
        <v>3</v>
      </c>
    </row>
    <row r="966" spans="1:15" x14ac:dyDescent="0.25">
      <c r="A966" s="1">
        <v>42443</v>
      </c>
      <c r="B966">
        <v>368.75</v>
      </c>
      <c r="C966">
        <v>368.75</v>
      </c>
      <c r="D966">
        <v>368.75</v>
      </c>
      <c r="E966">
        <v>368.75</v>
      </c>
      <c r="F966">
        <v>3.75</v>
      </c>
      <c r="M966">
        <f t="shared" si="45"/>
        <v>145.1771653543307</v>
      </c>
      <c r="N966">
        <f t="shared" si="46"/>
        <v>2016</v>
      </c>
      <c r="O966">
        <f t="shared" si="47"/>
        <v>3</v>
      </c>
    </row>
    <row r="967" spans="1:15" x14ac:dyDescent="0.25">
      <c r="A967" s="1">
        <v>42444</v>
      </c>
      <c r="B967">
        <v>368.5</v>
      </c>
      <c r="C967">
        <v>368.5</v>
      </c>
      <c r="D967">
        <v>368.5</v>
      </c>
      <c r="E967">
        <v>368.5</v>
      </c>
      <c r="F967">
        <v>-0.25</v>
      </c>
      <c r="M967">
        <f t="shared" si="45"/>
        <v>145.07874015748033</v>
      </c>
      <c r="N967">
        <f t="shared" si="46"/>
        <v>2016</v>
      </c>
      <c r="O967">
        <f t="shared" si="47"/>
        <v>3</v>
      </c>
    </row>
    <row r="968" spans="1:15" x14ac:dyDescent="0.25">
      <c r="A968" s="1">
        <v>42445</v>
      </c>
      <c r="B968">
        <v>368.25</v>
      </c>
      <c r="C968">
        <v>368.25</v>
      </c>
      <c r="D968">
        <v>368.25</v>
      </c>
      <c r="E968">
        <v>368.25</v>
      </c>
      <c r="F968">
        <v>-0.25</v>
      </c>
      <c r="M968">
        <f t="shared" si="45"/>
        <v>144.98031496062993</v>
      </c>
      <c r="N968">
        <f t="shared" si="46"/>
        <v>2016</v>
      </c>
      <c r="O968">
        <f t="shared" si="47"/>
        <v>3</v>
      </c>
    </row>
    <row r="969" spans="1:15" x14ac:dyDescent="0.25">
      <c r="A969" s="1">
        <v>42446</v>
      </c>
      <c r="B969">
        <v>368.5</v>
      </c>
      <c r="C969">
        <v>368.5</v>
      </c>
      <c r="D969">
        <v>368.5</v>
      </c>
      <c r="E969">
        <v>368.5</v>
      </c>
      <c r="F969">
        <v>0.25</v>
      </c>
      <c r="M969">
        <f t="shared" si="45"/>
        <v>145.07874015748033</v>
      </c>
      <c r="N969">
        <f t="shared" si="46"/>
        <v>2016</v>
      </c>
      <c r="O969">
        <f t="shared" si="47"/>
        <v>3</v>
      </c>
    </row>
    <row r="970" spans="1:15" x14ac:dyDescent="0.25">
      <c r="A970" s="1">
        <v>42447</v>
      </c>
      <c r="B970">
        <v>367</v>
      </c>
      <c r="C970">
        <v>367</v>
      </c>
      <c r="D970">
        <v>367</v>
      </c>
      <c r="E970">
        <v>367</v>
      </c>
      <c r="F970">
        <v>-1.5</v>
      </c>
      <c r="M970">
        <f t="shared" si="45"/>
        <v>144.48818897637796</v>
      </c>
      <c r="N970">
        <f t="shared" si="46"/>
        <v>2016</v>
      </c>
      <c r="O970">
        <f t="shared" si="47"/>
        <v>3</v>
      </c>
    </row>
    <row r="971" spans="1:15" x14ac:dyDescent="0.25">
      <c r="A971" s="1">
        <v>42450</v>
      </c>
      <c r="B971">
        <v>369.5</v>
      </c>
      <c r="C971">
        <v>369.5</v>
      </c>
      <c r="D971">
        <v>369.5</v>
      </c>
      <c r="E971">
        <v>369.5</v>
      </c>
      <c r="F971">
        <v>2.5</v>
      </c>
      <c r="M971">
        <f t="shared" si="45"/>
        <v>145.4724409448819</v>
      </c>
      <c r="N971">
        <f t="shared" si="46"/>
        <v>2016</v>
      </c>
      <c r="O971">
        <f t="shared" si="47"/>
        <v>3</v>
      </c>
    </row>
    <row r="972" spans="1:15" x14ac:dyDescent="0.25">
      <c r="A972" s="1">
        <v>42451</v>
      </c>
      <c r="B972">
        <v>370</v>
      </c>
      <c r="C972">
        <v>370</v>
      </c>
      <c r="D972">
        <v>370</v>
      </c>
      <c r="E972">
        <v>370</v>
      </c>
      <c r="F972">
        <v>0.5</v>
      </c>
      <c r="M972">
        <f t="shared" si="45"/>
        <v>145.66929133858267</v>
      </c>
      <c r="N972">
        <f t="shared" si="46"/>
        <v>2016</v>
      </c>
      <c r="O972">
        <f t="shared" si="47"/>
        <v>3</v>
      </c>
    </row>
    <row r="973" spans="1:15" x14ac:dyDescent="0.25">
      <c r="A973" s="1">
        <v>42452</v>
      </c>
      <c r="B973">
        <v>366.5</v>
      </c>
      <c r="C973">
        <v>368.25</v>
      </c>
      <c r="D973">
        <v>366.5</v>
      </c>
      <c r="E973">
        <v>368.5</v>
      </c>
      <c r="F973">
        <v>-1.5</v>
      </c>
      <c r="G973">
        <v>367.46899999999999</v>
      </c>
      <c r="H973">
        <v>8</v>
      </c>
      <c r="M973">
        <f t="shared" si="45"/>
        <v>145.07874015748033</v>
      </c>
      <c r="N973">
        <f t="shared" si="46"/>
        <v>2016</v>
      </c>
      <c r="O973">
        <f t="shared" si="47"/>
        <v>3</v>
      </c>
    </row>
    <row r="974" spans="1:15" x14ac:dyDescent="0.25">
      <c r="A974" s="1">
        <v>42453</v>
      </c>
      <c r="B974">
        <v>369</v>
      </c>
      <c r="C974">
        <v>369</v>
      </c>
      <c r="D974">
        <v>368.75</v>
      </c>
      <c r="E974">
        <v>370</v>
      </c>
      <c r="F974">
        <v>1.5</v>
      </c>
      <c r="G974">
        <v>368.875</v>
      </c>
      <c r="H974">
        <v>2</v>
      </c>
      <c r="I974">
        <v>2</v>
      </c>
      <c r="M974">
        <f t="shared" si="45"/>
        <v>145.66929133858267</v>
      </c>
      <c r="N974">
        <f t="shared" si="46"/>
        <v>2016</v>
      </c>
      <c r="O974">
        <f t="shared" si="47"/>
        <v>3</v>
      </c>
    </row>
    <row r="975" spans="1:15" x14ac:dyDescent="0.25">
      <c r="A975" s="1">
        <v>42457</v>
      </c>
      <c r="B975">
        <v>370.5</v>
      </c>
      <c r="C975">
        <v>370.5</v>
      </c>
      <c r="D975">
        <v>370.5</v>
      </c>
      <c r="E975">
        <v>370.5</v>
      </c>
      <c r="I975">
        <v>0</v>
      </c>
      <c r="M975">
        <f t="shared" si="45"/>
        <v>145.86614173228347</v>
      </c>
      <c r="N975">
        <f t="shared" si="46"/>
        <v>2016</v>
      </c>
      <c r="O975">
        <f t="shared" si="47"/>
        <v>3</v>
      </c>
    </row>
    <row r="976" spans="1:15" x14ac:dyDescent="0.25">
      <c r="A976" s="1">
        <v>42458</v>
      </c>
      <c r="B976">
        <v>373</v>
      </c>
      <c r="C976">
        <v>373</v>
      </c>
      <c r="D976">
        <v>373</v>
      </c>
      <c r="E976">
        <v>373</v>
      </c>
      <c r="F976">
        <v>2.5</v>
      </c>
      <c r="M976">
        <f t="shared" si="45"/>
        <v>146.85039370078741</v>
      </c>
      <c r="N976">
        <f t="shared" si="46"/>
        <v>2016</v>
      </c>
      <c r="O976">
        <f t="shared" si="47"/>
        <v>3</v>
      </c>
    </row>
    <row r="977" spans="1:15" x14ac:dyDescent="0.25">
      <c r="A977" s="1">
        <v>42459</v>
      </c>
      <c r="B977">
        <v>367</v>
      </c>
      <c r="C977">
        <v>367</v>
      </c>
      <c r="D977">
        <v>367</v>
      </c>
      <c r="E977">
        <v>367</v>
      </c>
      <c r="F977">
        <v>-6</v>
      </c>
      <c r="M977">
        <f t="shared" si="45"/>
        <v>144.48818897637796</v>
      </c>
      <c r="N977">
        <f t="shared" si="46"/>
        <v>2016</v>
      </c>
      <c r="O977">
        <f t="shared" si="47"/>
        <v>3</v>
      </c>
    </row>
    <row r="978" spans="1:15" x14ac:dyDescent="0.25">
      <c r="A978" s="1">
        <v>42460</v>
      </c>
      <c r="B978">
        <v>351.5</v>
      </c>
      <c r="C978">
        <v>351.5</v>
      </c>
      <c r="D978">
        <v>351.5</v>
      </c>
      <c r="E978">
        <v>351.5</v>
      </c>
      <c r="F978">
        <v>-15.5</v>
      </c>
      <c r="M978">
        <f t="shared" si="45"/>
        <v>138.38582677165354</v>
      </c>
      <c r="N978">
        <f t="shared" si="46"/>
        <v>2016</v>
      </c>
      <c r="O978">
        <f t="shared" si="47"/>
        <v>3</v>
      </c>
    </row>
    <row r="979" spans="1:15" x14ac:dyDescent="0.25">
      <c r="A979" s="1">
        <v>42461</v>
      </c>
      <c r="B979">
        <v>354</v>
      </c>
      <c r="C979">
        <v>354</v>
      </c>
      <c r="D979">
        <v>354</v>
      </c>
      <c r="E979">
        <v>354</v>
      </c>
      <c r="F979">
        <v>2.5</v>
      </c>
      <c r="M979">
        <f t="shared" si="45"/>
        <v>139.37007874015748</v>
      </c>
      <c r="N979">
        <f t="shared" si="46"/>
        <v>2016</v>
      </c>
      <c r="O979">
        <f t="shared" si="47"/>
        <v>4</v>
      </c>
    </row>
    <row r="980" spans="1:15" x14ac:dyDescent="0.25">
      <c r="A980" s="1">
        <v>42464</v>
      </c>
      <c r="B980">
        <v>354.5</v>
      </c>
      <c r="C980">
        <v>354.5</v>
      </c>
      <c r="D980">
        <v>354.5</v>
      </c>
      <c r="E980">
        <v>354.5</v>
      </c>
      <c r="F980">
        <v>0.5</v>
      </c>
      <c r="M980">
        <f t="shared" si="45"/>
        <v>139.56692913385828</v>
      </c>
      <c r="N980">
        <f t="shared" si="46"/>
        <v>2016</v>
      </c>
      <c r="O980">
        <f t="shared" si="47"/>
        <v>4</v>
      </c>
    </row>
    <row r="981" spans="1:15" x14ac:dyDescent="0.25">
      <c r="A981" s="1">
        <v>42465</v>
      </c>
      <c r="B981">
        <v>356.75</v>
      </c>
      <c r="C981">
        <v>356.75</v>
      </c>
      <c r="D981">
        <v>356.75</v>
      </c>
      <c r="E981">
        <v>356.75</v>
      </c>
      <c r="F981">
        <v>2.25</v>
      </c>
      <c r="M981">
        <f t="shared" si="45"/>
        <v>140.45275590551182</v>
      </c>
      <c r="N981">
        <f t="shared" si="46"/>
        <v>2016</v>
      </c>
      <c r="O981">
        <f t="shared" si="47"/>
        <v>4</v>
      </c>
    </row>
    <row r="982" spans="1:15" x14ac:dyDescent="0.25">
      <c r="A982" s="1">
        <v>42466</v>
      </c>
      <c r="B982">
        <v>358</v>
      </c>
      <c r="C982">
        <v>358</v>
      </c>
      <c r="D982">
        <v>358</v>
      </c>
      <c r="E982">
        <v>358</v>
      </c>
      <c r="F982">
        <v>1.25</v>
      </c>
      <c r="M982">
        <f t="shared" si="45"/>
        <v>140.94488188976379</v>
      </c>
      <c r="N982">
        <f t="shared" si="46"/>
        <v>2016</v>
      </c>
      <c r="O982">
        <f t="shared" si="47"/>
        <v>4</v>
      </c>
    </row>
    <row r="983" spans="1:15" x14ac:dyDescent="0.25">
      <c r="A983" s="1">
        <v>42467</v>
      </c>
      <c r="B983">
        <v>361.5</v>
      </c>
      <c r="C983">
        <v>361.5</v>
      </c>
      <c r="D983">
        <v>361.5</v>
      </c>
      <c r="E983">
        <v>361.5</v>
      </c>
      <c r="F983">
        <v>3.5</v>
      </c>
      <c r="M983">
        <f t="shared" si="45"/>
        <v>142.3228346456693</v>
      </c>
      <c r="N983">
        <f t="shared" si="46"/>
        <v>2016</v>
      </c>
      <c r="O983">
        <f t="shared" si="47"/>
        <v>4</v>
      </c>
    </row>
    <row r="984" spans="1:15" x14ac:dyDescent="0.25">
      <c r="A984" s="1">
        <v>42468</v>
      </c>
      <c r="B984">
        <v>362.25</v>
      </c>
      <c r="C984">
        <v>362.25</v>
      </c>
      <c r="D984">
        <v>362.25</v>
      </c>
      <c r="E984">
        <v>362.25</v>
      </c>
      <c r="F984">
        <v>0.75</v>
      </c>
      <c r="M984">
        <f t="shared" si="45"/>
        <v>142.61811023622047</v>
      </c>
      <c r="N984">
        <f t="shared" si="46"/>
        <v>2016</v>
      </c>
      <c r="O984">
        <f t="shared" si="47"/>
        <v>4</v>
      </c>
    </row>
    <row r="985" spans="1:15" x14ac:dyDescent="0.25">
      <c r="A985" s="1">
        <v>42471</v>
      </c>
      <c r="B985">
        <v>356.75</v>
      </c>
      <c r="C985">
        <v>356.75</v>
      </c>
      <c r="D985">
        <v>356.75</v>
      </c>
      <c r="E985">
        <v>356.75</v>
      </c>
      <c r="F985">
        <v>-5.5</v>
      </c>
      <c r="M985">
        <f t="shared" si="45"/>
        <v>140.45275590551182</v>
      </c>
      <c r="N985">
        <f t="shared" si="46"/>
        <v>2016</v>
      </c>
      <c r="O985">
        <f t="shared" si="47"/>
        <v>4</v>
      </c>
    </row>
    <row r="986" spans="1:15" x14ac:dyDescent="0.25">
      <c r="A986" s="1">
        <v>42472</v>
      </c>
      <c r="B986">
        <v>362.75</v>
      </c>
      <c r="C986">
        <v>362.75</v>
      </c>
      <c r="D986">
        <v>362.75</v>
      </c>
      <c r="E986">
        <v>362.75</v>
      </c>
      <c r="F986">
        <v>6</v>
      </c>
      <c r="M986">
        <f t="shared" si="45"/>
        <v>142.81496062992127</v>
      </c>
      <c r="N986">
        <f t="shared" si="46"/>
        <v>2016</v>
      </c>
      <c r="O986">
        <f t="shared" si="47"/>
        <v>4</v>
      </c>
    </row>
    <row r="987" spans="1:15" x14ac:dyDescent="0.25">
      <c r="A987" s="1">
        <v>42473</v>
      </c>
      <c r="B987">
        <v>373.5</v>
      </c>
      <c r="C987">
        <v>373.5</v>
      </c>
      <c r="D987">
        <v>373.5</v>
      </c>
      <c r="E987">
        <v>373.5</v>
      </c>
      <c r="F987">
        <v>10.75</v>
      </c>
      <c r="M987">
        <f t="shared" si="45"/>
        <v>147.04724409448818</v>
      </c>
      <c r="N987">
        <f t="shared" si="46"/>
        <v>2016</v>
      </c>
      <c r="O987">
        <f t="shared" si="47"/>
        <v>4</v>
      </c>
    </row>
    <row r="988" spans="1:15" x14ac:dyDescent="0.25">
      <c r="A988" s="1">
        <v>42474</v>
      </c>
      <c r="B988">
        <v>374</v>
      </c>
      <c r="C988">
        <v>374</v>
      </c>
      <c r="D988">
        <v>374</v>
      </c>
      <c r="E988">
        <v>374</v>
      </c>
      <c r="F988">
        <v>0.5</v>
      </c>
      <c r="M988">
        <f t="shared" si="45"/>
        <v>147.24409448818898</v>
      </c>
      <c r="N988">
        <f t="shared" si="46"/>
        <v>2016</v>
      </c>
      <c r="O988">
        <f t="shared" si="47"/>
        <v>4</v>
      </c>
    </row>
    <row r="989" spans="1:15" x14ac:dyDescent="0.25">
      <c r="A989" s="1">
        <v>42475</v>
      </c>
      <c r="B989">
        <v>378.5</v>
      </c>
      <c r="C989">
        <v>378.5</v>
      </c>
      <c r="D989">
        <v>378.5</v>
      </c>
      <c r="E989">
        <v>378.5</v>
      </c>
      <c r="F989">
        <v>4.5</v>
      </c>
      <c r="M989">
        <f t="shared" si="45"/>
        <v>149.01574803149606</v>
      </c>
      <c r="N989">
        <f t="shared" si="46"/>
        <v>2016</v>
      </c>
      <c r="O989">
        <f t="shared" si="47"/>
        <v>4</v>
      </c>
    </row>
    <row r="990" spans="1:15" x14ac:dyDescent="0.25">
      <c r="A990" s="1">
        <v>42478</v>
      </c>
      <c r="B990">
        <v>371.5</v>
      </c>
      <c r="C990">
        <v>371.5</v>
      </c>
      <c r="D990">
        <v>371.5</v>
      </c>
      <c r="E990">
        <v>381</v>
      </c>
      <c r="F990">
        <v>2.5</v>
      </c>
      <c r="G990">
        <v>371.5</v>
      </c>
      <c r="H990">
        <v>2</v>
      </c>
      <c r="M990">
        <f t="shared" si="45"/>
        <v>150</v>
      </c>
      <c r="N990">
        <f t="shared" si="46"/>
        <v>2016</v>
      </c>
      <c r="O990">
        <f t="shared" si="47"/>
        <v>4</v>
      </c>
    </row>
    <row r="991" spans="1:15" x14ac:dyDescent="0.25">
      <c r="A991" s="1">
        <v>42479</v>
      </c>
      <c r="B991">
        <v>384</v>
      </c>
      <c r="C991">
        <v>384</v>
      </c>
      <c r="D991">
        <v>384</v>
      </c>
      <c r="E991">
        <v>384.5</v>
      </c>
      <c r="F991">
        <v>3.5</v>
      </c>
      <c r="G991">
        <v>384</v>
      </c>
      <c r="H991">
        <v>1</v>
      </c>
      <c r="I991">
        <v>2</v>
      </c>
      <c r="M991">
        <f t="shared" si="45"/>
        <v>151.37795275590551</v>
      </c>
      <c r="N991">
        <f t="shared" si="46"/>
        <v>2016</v>
      </c>
      <c r="O991">
        <f t="shared" si="47"/>
        <v>4</v>
      </c>
    </row>
    <row r="992" spans="1:15" x14ac:dyDescent="0.25">
      <c r="A992" s="1">
        <v>42480</v>
      </c>
      <c r="B992">
        <v>389</v>
      </c>
      <c r="C992">
        <v>392.5</v>
      </c>
      <c r="D992">
        <v>388.5</v>
      </c>
      <c r="E992">
        <v>394.75</v>
      </c>
      <c r="F992">
        <v>10.25</v>
      </c>
      <c r="G992">
        <v>391.2</v>
      </c>
      <c r="H992">
        <v>10</v>
      </c>
      <c r="I992">
        <v>3</v>
      </c>
      <c r="M992">
        <f t="shared" si="45"/>
        <v>155.41338582677164</v>
      </c>
      <c r="N992">
        <f t="shared" si="46"/>
        <v>2016</v>
      </c>
      <c r="O992">
        <f t="shared" si="47"/>
        <v>4</v>
      </c>
    </row>
    <row r="993" spans="1:15" x14ac:dyDescent="0.25">
      <c r="A993" s="1">
        <v>42481</v>
      </c>
      <c r="B993">
        <v>394</v>
      </c>
      <c r="C993">
        <v>394</v>
      </c>
      <c r="D993">
        <v>394</v>
      </c>
      <c r="E993">
        <v>384.5</v>
      </c>
      <c r="F993">
        <v>-10.25</v>
      </c>
      <c r="G993">
        <v>394</v>
      </c>
      <c r="H993">
        <v>1</v>
      </c>
      <c r="I993">
        <v>3</v>
      </c>
      <c r="M993">
        <f t="shared" si="45"/>
        <v>151.37795275590551</v>
      </c>
      <c r="N993">
        <f t="shared" si="46"/>
        <v>2016</v>
      </c>
      <c r="O993">
        <f t="shared" si="47"/>
        <v>4</v>
      </c>
    </row>
    <row r="994" spans="1:15" x14ac:dyDescent="0.25">
      <c r="A994" s="1">
        <v>42482</v>
      </c>
      <c r="B994">
        <v>371.75</v>
      </c>
      <c r="C994">
        <v>371.75</v>
      </c>
      <c r="D994">
        <v>371.75</v>
      </c>
      <c r="E994">
        <v>371.75</v>
      </c>
      <c r="F994">
        <v>-12.75</v>
      </c>
      <c r="I994">
        <v>3</v>
      </c>
      <c r="M994">
        <f t="shared" si="45"/>
        <v>146.35826771653544</v>
      </c>
      <c r="N994">
        <f t="shared" si="46"/>
        <v>2016</v>
      </c>
      <c r="O994">
        <f t="shared" si="47"/>
        <v>4</v>
      </c>
    </row>
    <row r="995" spans="1:15" x14ac:dyDescent="0.25">
      <c r="A995" s="1">
        <v>42485</v>
      </c>
      <c r="B995">
        <v>377</v>
      </c>
      <c r="C995">
        <v>377</v>
      </c>
      <c r="D995">
        <v>377</v>
      </c>
      <c r="E995">
        <v>377</v>
      </c>
      <c r="F995">
        <v>5.25</v>
      </c>
      <c r="I995">
        <v>3</v>
      </c>
      <c r="M995">
        <f t="shared" si="45"/>
        <v>148.42519685039369</v>
      </c>
      <c r="N995">
        <f t="shared" si="46"/>
        <v>2016</v>
      </c>
      <c r="O995">
        <f t="shared" si="47"/>
        <v>4</v>
      </c>
    </row>
    <row r="996" spans="1:15" x14ac:dyDescent="0.25">
      <c r="A996" s="1">
        <v>42486</v>
      </c>
      <c r="B996">
        <v>382.25</v>
      </c>
      <c r="C996">
        <v>382.25</v>
      </c>
      <c r="D996">
        <v>382.25</v>
      </c>
      <c r="E996">
        <v>382.25</v>
      </c>
      <c r="F996">
        <v>5.25</v>
      </c>
      <c r="I996">
        <v>3</v>
      </c>
      <c r="M996">
        <f t="shared" si="45"/>
        <v>150.49212598425197</v>
      </c>
      <c r="N996">
        <f t="shared" si="46"/>
        <v>2016</v>
      </c>
      <c r="O996">
        <f t="shared" si="47"/>
        <v>4</v>
      </c>
    </row>
    <row r="997" spans="1:15" x14ac:dyDescent="0.25">
      <c r="A997" s="1">
        <v>42487</v>
      </c>
      <c r="B997">
        <v>380.75</v>
      </c>
      <c r="C997">
        <v>380.75</v>
      </c>
      <c r="D997">
        <v>380.75</v>
      </c>
      <c r="E997">
        <v>380.75</v>
      </c>
      <c r="F997">
        <v>-1.5</v>
      </c>
      <c r="I997">
        <v>3</v>
      </c>
      <c r="M997">
        <f t="shared" si="45"/>
        <v>149.9015748031496</v>
      </c>
      <c r="N997">
        <f t="shared" si="46"/>
        <v>2016</v>
      </c>
      <c r="O997">
        <f t="shared" si="47"/>
        <v>4</v>
      </c>
    </row>
    <row r="998" spans="1:15" x14ac:dyDescent="0.25">
      <c r="A998" s="1">
        <v>42488</v>
      </c>
      <c r="B998">
        <v>391.25</v>
      </c>
      <c r="C998">
        <v>391.25</v>
      </c>
      <c r="D998">
        <v>391.25</v>
      </c>
      <c r="E998">
        <v>391.25</v>
      </c>
      <c r="F998">
        <v>6.5</v>
      </c>
      <c r="I998">
        <v>27</v>
      </c>
      <c r="M998">
        <f t="shared" si="45"/>
        <v>154.03543307086613</v>
      </c>
      <c r="N998">
        <f t="shared" si="46"/>
        <v>2016</v>
      </c>
      <c r="O998">
        <f t="shared" si="47"/>
        <v>4</v>
      </c>
    </row>
    <row r="999" spans="1:15" x14ac:dyDescent="0.25">
      <c r="A999" s="1">
        <v>42489</v>
      </c>
      <c r="B999">
        <v>391.75</v>
      </c>
      <c r="C999">
        <v>391.75</v>
      </c>
      <c r="D999">
        <v>391.75</v>
      </c>
      <c r="E999">
        <v>391.75</v>
      </c>
      <c r="F999">
        <v>0.5</v>
      </c>
      <c r="I999">
        <v>27</v>
      </c>
      <c r="M999">
        <f t="shared" si="45"/>
        <v>154.23228346456693</v>
      </c>
      <c r="N999">
        <f t="shared" si="46"/>
        <v>2016</v>
      </c>
      <c r="O999">
        <f t="shared" si="47"/>
        <v>4</v>
      </c>
    </row>
    <row r="1000" spans="1:15" x14ac:dyDescent="0.25">
      <c r="A1000" s="1">
        <v>42492</v>
      </c>
      <c r="B1000">
        <v>391.75</v>
      </c>
      <c r="C1000">
        <v>391.75</v>
      </c>
      <c r="D1000">
        <v>391.75</v>
      </c>
      <c r="E1000">
        <v>391.75</v>
      </c>
      <c r="F1000">
        <v>0</v>
      </c>
      <c r="I1000">
        <v>27</v>
      </c>
      <c r="M1000">
        <f t="shared" si="45"/>
        <v>154.23228346456693</v>
      </c>
      <c r="N1000">
        <f t="shared" si="46"/>
        <v>2016</v>
      </c>
      <c r="O1000">
        <f t="shared" si="47"/>
        <v>5</v>
      </c>
    </row>
    <row r="1001" spans="1:15" x14ac:dyDescent="0.25">
      <c r="A1001" s="1">
        <v>42493</v>
      </c>
      <c r="B1001">
        <v>379.75</v>
      </c>
      <c r="C1001">
        <v>379.75</v>
      </c>
      <c r="D1001">
        <v>379.75</v>
      </c>
      <c r="E1001">
        <v>379.75</v>
      </c>
      <c r="F1001">
        <v>-12</v>
      </c>
      <c r="I1001">
        <v>27</v>
      </c>
      <c r="M1001">
        <f t="shared" si="45"/>
        <v>149.50787401574803</v>
      </c>
      <c r="N1001">
        <f t="shared" si="46"/>
        <v>2016</v>
      </c>
      <c r="O1001">
        <f t="shared" si="47"/>
        <v>5</v>
      </c>
    </row>
    <row r="1002" spans="1:15" x14ac:dyDescent="0.25">
      <c r="A1002" s="1">
        <v>42494</v>
      </c>
      <c r="B1002">
        <v>376.75</v>
      </c>
      <c r="C1002">
        <v>376.75</v>
      </c>
      <c r="D1002">
        <v>376.75</v>
      </c>
      <c r="E1002">
        <v>376.75</v>
      </c>
      <c r="F1002">
        <v>-3</v>
      </c>
      <c r="I1002">
        <v>27</v>
      </c>
      <c r="M1002">
        <f t="shared" si="45"/>
        <v>148.32677165354332</v>
      </c>
      <c r="N1002">
        <f t="shared" si="46"/>
        <v>2016</v>
      </c>
      <c r="O1002">
        <f t="shared" si="47"/>
        <v>5</v>
      </c>
    </row>
    <row r="1003" spans="1:15" x14ac:dyDescent="0.25">
      <c r="A1003" s="1">
        <v>42495</v>
      </c>
      <c r="B1003">
        <v>373.75</v>
      </c>
      <c r="C1003">
        <v>373.75</v>
      </c>
      <c r="D1003">
        <v>373.75</v>
      </c>
      <c r="E1003">
        <v>373.75</v>
      </c>
      <c r="F1003">
        <v>-3</v>
      </c>
      <c r="I1003">
        <v>27</v>
      </c>
      <c r="M1003">
        <f t="shared" si="45"/>
        <v>147.14566929133858</v>
      </c>
      <c r="N1003">
        <f t="shared" si="46"/>
        <v>2016</v>
      </c>
      <c r="O1003">
        <f t="shared" si="47"/>
        <v>5</v>
      </c>
    </row>
    <row r="1004" spans="1:15" x14ac:dyDescent="0.25">
      <c r="A1004" s="1">
        <v>42496</v>
      </c>
      <c r="E1004">
        <v>377.5</v>
      </c>
      <c r="F1004">
        <v>3.75</v>
      </c>
      <c r="I1004">
        <v>27</v>
      </c>
      <c r="M1004">
        <f t="shared" si="45"/>
        <v>148.62204724409449</v>
      </c>
      <c r="N1004">
        <f t="shared" si="46"/>
        <v>2016</v>
      </c>
      <c r="O1004">
        <f t="shared" si="47"/>
        <v>5</v>
      </c>
    </row>
    <row r="1005" spans="1:15" x14ac:dyDescent="0.25">
      <c r="A1005" s="1">
        <v>42499</v>
      </c>
      <c r="B1005">
        <v>369</v>
      </c>
      <c r="C1005">
        <v>369</v>
      </c>
      <c r="D1005">
        <v>369</v>
      </c>
      <c r="E1005">
        <v>369</v>
      </c>
      <c r="F1005">
        <v>-8.5</v>
      </c>
      <c r="I1005">
        <v>27</v>
      </c>
      <c r="M1005">
        <f t="shared" si="45"/>
        <v>145.2755905511811</v>
      </c>
      <c r="N1005">
        <f t="shared" si="46"/>
        <v>2016</v>
      </c>
      <c r="O1005">
        <f t="shared" si="47"/>
        <v>5</v>
      </c>
    </row>
    <row r="1006" spans="1:15" x14ac:dyDescent="0.25">
      <c r="A1006" s="1">
        <v>42500</v>
      </c>
      <c r="B1006">
        <v>381</v>
      </c>
      <c r="C1006">
        <v>381</v>
      </c>
      <c r="D1006">
        <v>381</v>
      </c>
      <c r="E1006">
        <v>381</v>
      </c>
      <c r="F1006">
        <v>12</v>
      </c>
      <c r="I1006">
        <v>27</v>
      </c>
      <c r="M1006">
        <f t="shared" si="45"/>
        <v>150</v>
      </c>
      <c r="N1006">
        <f t="shared" si="46"/>
        <v>2016</v>
      </c>
      <c r="O1006">
        <f t="shared" si="47"/>
        <v>5</v>
      </c>
    </row>
    <row r="1007" spans="1:15" x14ac:dyDescent="0.25">
      <c r="A1007" s="1">
        <v>42501</v>
      </c>
      <c r="B1007">
        <v>377.5</v>
      </c>
      <c r="C1007">
        <v>377.5</v>
      </c>
      <c r="D1007">
        <v>377.5</v>
      </c>
      <c r="E1007">
        <v>377.5</v>
      </c>
      <c r="F1007">
        <v>-3.5</v>
      </c>
      <c r="I1007">
        <v>27</v>
      </c>
      <c r="M1007">
        <f t="shared" si="45"/>
        <v>148.62204724409449</v>
      </c>
      <c r="N1007">
        <f t="shared" si="46"/>
        <v>2016</v>
      </c>
      <c r="O1007">
        <f t="shared" si="47"/>
        <v>5</v>
      </c>
    </row>
    <row r="1008" spans="1:15" x14ac:dyDescent="0.25">
      <c r="A1008" s="1">
        <v>42502</v>
      </c>
      <c r="B1008">
        <v>389</v>
      </c>
      <c r="C1008">
        <v>389</v>
      </c>
      <c r="D1008">
        <v>389</v>
      </c>
      <c r="E1008">
        <v>389</v>
      </c>
      <c r="F1008">
        <v>11.5</v>
      </c>
      <c r="I1008">
        <v>27</v>
      </c>
      <c r="M1008">
        <f t="shared" si="45"/>
        <v>153.14960629921259</v>
      </c>
      <c r="N1008">
        <f t="shared" si="46"/>
        <v>2016</v>
      </c>
      <c r="O1008">
        <f t="shared" si="47"/>
        <v>5</v>
      </c>
    </row>
    <row r="1009" spans="1:15" x14ac:dyDescent="0.25">
      <c r="A1009" s="1">
        <v>42503</v>
      </c>
      <c r="B1009">
        <v>390.75</v>
      </c>
      <c r="C1009">
        <v>390.75</v>
      </c>
      <c r="D1009">
        <v>390.75</v>
      </c>
      <c r="E1009">
        <v>390.75</v>
      </c>
      <c r="F1009">
        <v>1.75</v>
      </c>
      <c r="I1009">
        <v>27</v>
      </c>
      <c r="M1009">
        <f t="shared" si="45"/>
        <v>153.83858267716536</v>
      </c>
      <c r="N1009">
        <f t="shared" si="46"/>
        <v>2016</v>
      </c>
      <c r="O1009">
        <f t="shared" si="47"/>
        <v>5</v>
      </c>
    </row>
    <row r="1010" spans="1:15" x14ac:dyDescent="0.25">
      <c r="A1010" s="1">
        <v>42506</v>
      </c>
      <c r="B1010">
        <v>394</v>
      </c>
      <c r="C1010">
        <v>394</v>
      </c>
      <c r="D1010">
        <v>394</v>
      </c>
      <c r="E1010">
        <v>394</v>
      </c>
      <c r="F1010">
        <v>3.25</v>
      </c>
      <c r="I1010">
        <v>27</v>
      </c>
      <c r="M1010">
        <f t="shared" si="45"/>
        <v>155.11811023622047</v>
      </c>
      <c r="N1010">
        <f t="shared" si="46"/>
        <v>2016</v>
      </c>
      <c r="O1010">
        <f t="shared" si="47"/>
        <v>5</v>
      </c>
    </row>
    <row r="1011" spans="1:15" x14ac:dyDescent="0.25">
      <c r="A1011" s="1">
        <v>42507</v>
      </c>
      <c r="B1011">
        <v>397</v>
      </c>
      <c r="C1011">
        <v>397</v>
      </c>
      <c r="D1011">
        <v>397</v>
      </c>
      <c r="E1011">
        <v>397</v>
      </c>
      <c r="F1011">
        <v>3</v>
      </c>
      <c r="G1011">
        <v>397</v>
      </c>
      <c r="H1011">
        <v>25</v>
      </c>
      <c r="I1011">
        <v>27</v>
      </c>
      <c r="M1011">
        <f t="shared" si="45"/>
        <v>156.29921259842519</v>
      </c>
      <c r="N1011">
        <f t="shared" si="46"/>
        <v>2016</v>
      </c>
      <c r="O1011">
        <f t="shared" si="47"/>
        <v>5</v>
      </c>
    </row>
    <row r="1012" spans="1:15" x14ac:dyDescent="0.25">
      <c r="A1012" s="1">
        <v>42508</v>
      </c>
      <c r="B1012">
        <v>397.25</v>
      </c>
      <c r="C1012">
        <v>397.25</v>
      </c>
      <c r="D1012">
        <v>397.25</v>
      </c>
      <c r="E1012">
        <v>399.5</v>
      </c>
      <c r="F1012">
        <v>2.5</v>
      </c>
      <c r="G1012">
        <v>397.25</v>
      </c>
      <c r="H1012">
        <v>1</v>
      </c>
      <c r="I1012">
        <v>2</v>
      </c>
      <c r="M1012">
        <f t="shared" si="45"/>
        <v>157.28346456692913</v>
      </c>
      <c r="N1012">
        <f t="shared" si="46"/>
        <v>2016</v>
      </c>
      <c r="O1012">
        <f t="shared" si="47"/>
        <v>5</v>
      </c>
    </row>
    <row r="1013" spans="1:15" x14ac:dyDescent="0.25">
      <c r="A1013" s="1">
        <v>42509</v>
      </c>
      <c r="B1013">
        <v>390</v>
      </c>
      <c r="C1013">
        <v>390</v>
      </c>
      <c r="D1013">
        <v>390</v>
      </c>
      <c r="E1013">
        <v>390</v>
      </c>
      <c r="F1013">
        <v>-9.5</v>
      </c>
      <c r="I1013">
        <v>1</v>
      </c>
      <c r="M1013">
        <f t="shared" si="45"/>
        <v>153.54330708661416</v>
      </c>
      <c r="N1013">
        <f t="shared" si="46"/>
        <v>2016</v>
      </c>
      <c r="O1013">
        <f t="shared" si="47"/>
        <v>5</v>
      </c>
    </row>
    <row r="1014" spans="1:15" x14ac:dyDescent="0.25">
      <c r="A1014" s="1">
        <v>42510</v>
      </c>
      <c r="B1014">
        <v>394.5</v>
      </c>
      <c r="C1014">
        <v>394.5</v>
      </c>
      <c r="D1014">
        <v>394.5</v>
      </c>
      <c r="E1014">
        <v>394.5</v>
      </c>
      <c r="F1014">
        <v>4.5</v>
      </c>
      <c r="I1014">
        <v>1</v>
      </c>
      <c r="M1014">
        <f t="shared" si="45"/>
        <v>155.31496062992127</v>
      </c>
      <c r="N1014">
        <f t="shared" si="46"/>
        <v>2016</v>
      </c>
      <c r="O1014">
        <f t="shared" si="47"/>
        <v>5</v>
      </c>
    </row>
    <row r="1015" spans="1:15" x14ac:dyDescent="0.25">
      <c r="A1015" s="1">
        <v>42513</v>
      </c>
      <c r="B1015">
        <v>397.75</v>
      </c>
      <c r="C1015">
        <v>397.75</v>
      </c>
      <c r="D1015">
        <v>397.75</v>
      </c>
      <c r="E1015">
        <v>397.75</v>
      </c>
      <c r="F1015">
        <v>3.25</v>
      </c>
      <c r="I1015">
        <v>1</v>
      </c>
      <c r="M1015">
        <f t="shared" si="45"/>
        <v>156.59448818897638</v>
      </c>
      <c r="N1015">
        <f t="shared" si="46"/>
        <v>2016</v>
      </c>
      <c r="O1015">
        <f t="shared" si="47"/>
        <v>5</v>
      </c>
    </row>
    <row r="1016" spans="1:15" x14ac:dyDescent="0.25">
      <c r="A1016" s="1">
        <v>42514</v>
      </c>
      <c r="B1016">
        <v>397.5</v>
      </c>
      <c r="C1016">
        <v>397.5</v>
      </c>
      <c r="D1016">
        <v>397.5</v>
      </c>
      <c r="E1016">
        <v>397.5</v>
      </c>
      <c r="F1016">
        <v>-0.25</v>
      </c>
      <c r="I1016">
        <v>1</v>
      </c>
      <c r="M1016">
        <f t="shared" si="45"/>
        <v>156.49606299212599</v>
      </c>
      <c r="N1016">
        <f t="shared" si="46"/>
        <v>2016</v>
      </c>
      <c r="O1016">
        <f t="shared" si="47"/>
        <v>5</v>
      </c>
    </row>
    <row r="1017" spans="1:15" x14ac:dyDescent="0.25">
      <c r="A1017" s="1">
        <v>42515</v>
      </c>
      <c r="B1017">
        <v>404.75</v>
      </c>
      <c r="C1017">
        <v>404.75</v>
      </c>
      <c r="D1017">
        <v>404.75</v>
      </c>
      <c r="E1017">
        <v>404.75</v>
      </c>
      <c r="F1017">
        <v>7.25</v>
      </c>
      <c r="I1017">
        <v>1</v>
      </c>
      <c r="M1017">
        <f t="shared" si="45"/>
        <v>159.35039370078741</v>
      </c>
      <c r="N1017">
        <f t="shared" si="46"/>
        <v>2016</v>
      </c>
      <c r="O1017">
        <f t="shared" si="47"/>
        <v>5</v>
      </c>
    </row>
    <row r="1018" spans="1:15" x14ac:dyDescent="0.25">
      <c r="A1018" s="1">
        <v>42516</v>
      </c>
      <c r="B1018">
        <v>408.25</v>
      </c>
      <c r="C1018">
        <v>408.25</v>
      </c>
      <c r="D1018">
        <v>408.25</v>
      </c>
      <c r="E1018">
        <v>408.25</v>
      </c>
      <c r="F1018">
        <v>3.5</v>
      </c>
      <c r="I1018">
        <v>1</v>
      </c>
      <c r="M1018">
        <f t="shared" si="45"/>
        <v>160.72834645669289</v>
      </c>
      <c r="N1018">
        <f t="shared" si="46"/>
        <v>2016</v>
      </c>
      <c r="O1018">
        <f t="shared" si="47"/>
        <v>5</v>
      </c>
    </row>
    <row r="1019" spans="1:15" x14ac:dyDescent="0.25">
      <c r="A1019" s="1">
        <v>42517</v>
      </c>
      <c r="B1019">
        <v>412.75</v>
      </c>
      <c r="C1019">
        <v>412.75</v>
      </c>
      <c r="D1019">
        <v>412.75</v>
      </c>
      <c r="E1019">
        <v>412.75</v>
      </c>
      <c r="F1019">
        <v>4.5</v>
      </c>
      <c r="I1019">
        <v>1</v>
      </c>
      <c r="M1019">
        <f t="shared" si="45"/>
        <v>162.50000000000003</v>
      </c>
      <c r="N1019">
        <f t="shared" si="46"/>
        <v>2016</v>
      </c>
      <c r="O1019">
        <f t="shared" si="47"/>
        <v>5</v>
      </c>
    </row>
    <row r="1020" spans="1:15" x14ac:dyDescent="0.25">
      <c r="A1020" s="1">
        <v>42521</v>
      </c>
      <c r="B1020">
        <v>404.75</v>
      </c>
      <c r="C1020">
        <v>404.75</v>
      </c>
      <c r="D1020">
        <v>404.75</v>
      </c>
      <c r="E1020">
        <v>404.75</v>
      </c>
      <c r="I1020">
        <v>1</v>
      </c>
      <c r="M1020">
        <f t="shared" si="45"/>
        <v>159.35039370078741</v>
      </c>
      <c r="N1020">
        <f t="shared" si="46"/>
        <v>2016</v>
      </c>
      <c r="O1020">
        <f t="shared" si="47"/>
        <v>5</v>
      </c>
    </row>
    <row r="1021" spans="1:15" x14ac:dyDescent="0.25">
      <c r="A1021" s="1">
        <v>42522</v>
      </c>
      <c r="B1021">
        <v>413.75</v>
      </c>
      <c r="C1021">
        <v>413.75</v>
      </c>
      <c r="D1021">
        <v>413.75</v>
      </c>
      <c r="E1021">
        <v>413.75</v>
      </c>
      <c r="F1021">
        <v>9</v>
      </c>
      <c r="I1021">
        <v>1</v>
      </c>
      <c r="M1021">
        <f t="shared" si="45"/>
        <v>162.89370078740157</v>
      </c>
      <c r="N1021">
        <f t="shared" si="46"/>
        <v>2016</v>
      </c>
      <c r="O1021">
        <f t="shared" si="47"/>
        <v>6</v>
      </c>
    </row>
    <row r="1022" spans="1:15" x14ac:dyDescent="0.25">
      <c r="A1022" s="1">
        <v>42523</v>
      </c>
      <c r="B1022">
        <v>415.25</v>
      </c>
      <c r="C1022">
        <v>415.25</v>
      </c>
      <c r="D1022">
        <v>415.25</v>
      </c>
      <c r="E1022">
        <v>415.25</v>
      </c>
      <c r="F1022">
        <v>1.5</v>
      </c>
      <c r="I1022">
        <v>1</v>
      </c>
      <c r="M1022">
        <f t="shared" si="45"/>
        <v>163.48425196850394</v>
      </c>
      <c r="N1022">
        <f t="shared" si="46"/>
        <v>2016</v>
      </c>
      <c r="O1022">
        <f t="shared" si="47"/>
        <v>6</v>
      </c>
    </row>
    <row r="1023" spans="1:15" x14ac:dyDescent="0.25">
      <c r="A1023" s="1">
        <v>42524</v>
      </c>
      <c r="B1023">
        <v>418.25</v>
      </c>
      <c r="C1023">
        <v>418.25</v>
      </c>
      <c r="D1023">
        <v>418.25</v>
      </c>
      <c r="E1023">
        <v>418.25</v>
      </c>
      <c r="F1023">
        <v>3</v>
      </c>
      <c r="I1023">
        <v>1</v>
      </c>
      <c r="M1023">
        <f t="shared" si="45"/>
        <v>164.66535433070865</v>
      </c>
      <c r="N1023">
        <f t="shared" si="46"/>
        <v>2016</v>
      </c>
      <c r="O1023">
        <f t="shared" si="47"/>
        <v>6</v>
      </c>
    </row>
    <row r="1024" spans="1:15" x14ac:dyDescent="0.25">
      <c r="A1024" s="1">
        <v>42527</v>
      </c>
      <c r="B1024">
        <v>427.25</v>
      </c>
      <c r="C1024">
        <v>427.25</v>
      </c>
      <c r="D1024">
        <v>427.25</v>
      </c>
      <c r="E1024">
        <v>427.25</v>
      </c>
      <c r="F1024">
        <v>9</v>
      </c>
      <c r="I1024">
        <v>1</v>
      </c>
      <c r="M1024">
        <f t="shared" si="45"/>
        <v>168.20866141732284</v>
      </c>
      <c r="N1024">
        <f t="shared" si="46"/>
        <v>2016</v>
      </c>
      <c r="O1024">
        <f t="shared" si="47"/>
        <v>6</v>
      </c>
    </row>
    <row r="1025" spans="1:15" x14ac:dyDescent="0.25">
      <c r="A1025" s="1">
        <v>42528</v>
      </c>
      <c r="B1025">
        <v>427.75</v>
      </c>
      <c r="C1025">
        <v>427.75</v>
      </c>
      <c r="D1025">
        <v>427.75</v>
      </c>
      <c r="E1025">
        <v>427.75</v>
      </c>
      <c r="F1025">
        <v>0.5</v>
      </c>
      <c r="I1025">
        <v>1</v>
      </c>
      <c r="M1025">
        <f t="shared" si="45"/>
        <v>168.40551181102362</v>
      </c>
      <c r="N1025">
        <f t="shared" si="46"/>
        <v>2016</v>
      </c>
      <c r="O1025">
        <f t="shared" si="47"/>
        <v>6</v>
      </c>
    </row>
    <row r="1026" spans="1:15" x14ac:dyDescent="0.25">
      <c r="A1026" s="1">
        <v>42529</v>
      </c>
      <c r="B1026">
        <v>431.25</v>
      </c>
      <c r="C1026">
        <v>431.25</v>
      </c>
      <c r="D1026">
        <v>431.25</v>
      </c>
      <c r="E1026">
        <v>431.25</v>
      </c>
      <c r="F1026">
        <v>3.5</v>
      </c>
      <c r="I1026">
        <v>1</v>
      </c>
      <c r="M1026">
        <f t="shared" ref="M1026:M1089" si="48">E1026/100*5000/127</f>
        <v>169.78346456692913</v>
      </c>
      <c r="N1026">
        <f t="shared" ref="N1026:N1089" si="49">YEAR(A1026)</f>
        <v>2016</v>
      </c>
      <c r="O1026">
        <f t="shared" ref="O1026:O1089" si="50">MONTH(A1026)</f>
        <v>6</v>
      </c>
    </row>
    <row r="1027" spans="1:15" x14ac:dyDescent="0.25">
      <c r="A1027" s="1">
        <v>42530</v>
      </c>
      <c r="B1027">
        <v>426.5</v>
      </c>
      <c r="C1027">
        <v>426.5</v>
      </c>
      <c r="D1027">
        <v>426.5</v>
      </c>
      <c r="E1027">
        <v>426.5</v>
      </c>
      <c r="F1027">
        <v>-4.75</v>
      </c>
      <c r="I1027">
        <v>1</v>
      </c>
      <c r="M1027">
        <f t="shared" si="48"/>
        <v>167.91338582677164</v>
      </c>
      <c r="N1027">
        <f t="shared" si="49"/>
        <v>2016</v>
      </c>
      <c r="O1027">
        <f t="shared" si="50"/>
        <v>6</v>
      </c>
    </row>
    <row r="1028" spans="1:15" x14ac:dyDescent="0.25">
      <c r="A1028" s="1">
        <v>42531</v>
      </c>
      <c r="B1028">
        <v>423</v>
      </c>
      <c r="C1028">
        <v>423</v>
      </c>
      <c r="D1028">
        <v>423</v>
      </c>
      <c r="E1028">
        <v>423</v>
      </c>
      <c r="F1028">
        <v>-3.5</v>
      </c>
      <c r="I1028">
        <v>1</v>
      </c>
      <c r="M1028">
        <f t="shared" si="48"/>
        <v>166.53543307086616</v>
      </c>
      <c r="N1028">
        <f t="shared" si="49"/>
        <v>2016</v>
      </c>
      <c r="O1028">
        <f t="shared" si="50"/>
        <v>6</v>
      </c>
    </row>
    <row r="1029" spans="1:15" x14ac:dyDescent="0.25">
      <c r="A1029" s="1">
        <v>42534</v>
      </c>
      <c r="B1029">
        <v>431</v>
      </c>
      <c r="C1029">
        <v>431</v>
      </c>
      <c r="D1029">
        <v>431</v>
      </c>
      <c r="E1029">
        <v>430</v>
      </c>
      <c r="F1029">
        <v>7</v>
      </c>
      <c r="G1029">
        <v>431</v>
      </c>
      <c r="H1029">
        <v>1</v>
      </c>
      <c r="I1029">
        <v>1</v>
      </c>
      <c r="M1029">
        <f t="shared" si="48"/>
        <v>169.29133858267716</v>
      </c>
      <c r="N1029">
        <f t="shared" si="49"/>
        <v>2016</v>
      </c>
      <c r="O1029">
        <f t="shared" si="50"/>
        <v>6</v>
      </c>
    </row>
    <row r="1030" spans="1:15" x14ac:dyDescent="0.25">
      <c r="A1030" s="1">
        <v>42535</v>
      </c>
      <c r="B1030">
        <v>436.5</v>
      </c>
      <c r="C1030">
        <v>436.5</v>
      </c>
      <c r="D1030">
        <v>436.5</v>
      </c>
      <c r="E1030">
        <v>436.5</v>
      </c>
      <c r="F1030">
        <v>6.5</v>
      </c>
      <c r="I1030">
        <v>1</v>
      </c>
      <c r="M1030">
        <f t="shared" si="48"/>
        <v>171.85039370078741</v>
      </c>
      <c r="N1030">
        <f t="shared" si="49"/>
        <v>2016</v>
      </c>
      <c r="O1030">
        <f t="shared" si="50"/>
        <v>6</v>
      </c>
    </row>
    <row r="1031" spans="1:15" x14ac:dyDescent="0.25">
      <c r="A1031" s="1">
        <v>42536</v>
      </c>
      <c r="B1031">
        <v>429</v>
      </c>
      <c r="C1031">
        <v>429</v>
      </c>
      <c r="D1031">
        <v>429</v>
      </c>
      <c r="E1031">
        <v>429</v>
      </c>
      <c r="F1031">
        <v>-7.5</v>
      </c>
      <c r="I1031">
        <v>1</v>
      </c>
      <c r="M1031">
        <f t="shared" si="48"/>
        <v>168.89763779527559</v>
      </c>
      <c r="N1031">
        <f t="shared" si="49"/>
        <v>2016</v>
      </c>
      <c r="O1031">
        <f t="shared" si="50"/>
        <v>6</v>
      </c>
    </row>
    <row r="1032" spans="1:15" x14ac:dyDescent="0.25">
      <c r="A1032" s="1">
        <v>42537</v>
      </c>
      <c r="B1032">
        <v>425.25</v>
      </c>
      <c r="C1032">
        <v>425.25</v>
      </c>
      <c r="D1032">
        <v>425.25</v>
      </c>
      <c r="E1032">
        <v>425.25</v>
      </c>
      <c r="F1032">
        <v>-3.75</v>
      </c>
      <c r="I1032">
        <v>1</v>
      </c>
      <c r="M1032">
        <f t="shared" si="48"/>
        <v>167.4212598425197</v>
      </c>
      <c r="N1032">
        <f t="shared" si="49"/>
        <v>2016</v>
      </c>
      <c r="O1032">
        <f t="shared" si="50"/>
        <v>6</v>
      </c>
    </row>
    <row r="1033" spans="1:15" x14ac:dyDescent="0.25">
      <c r="A1033" s="1">
        <v>42538</v>
      </c>
      <c r="B1033">
        <v>437.75</v>
      </c>
      <c r="C1033">
        <v>437.75</v>
      </c>
      <c r="D1033">
        <v>437.75</v>
      </c>
      <c r="E1033">
        <v>437.75</v>
      </c>
      <c r="F1033">
        <v>12.5</v>
      </c>
      <c r="I1033">
        <v>1</v>
      </c>
      <c r="M1033">
        <f t="shared" si="48"/>
        <v>172.34251968503941</v>
      </c>
      <c r="N1033">
        <f t="shared" si="49"/>
        <v>2016</v>
      </c>
      <c r="O1033">
        <f t="shared" si="50"/>
        <v>6</v>
      </c>
    </row>
    <row r="1034" spans="1:15" x14ac:dyDescent="0.25">
      <c r="A1034" s="1">
        <v>42541</v>
      </c>
      <c r="B1034">
        <v>421.25</v>
      </c>
      <c r="C1034">
        <v>421.25</v>
      </c>
      <c r="D1034">
        <v>421.25</v>
      </c>
      <c r="E1034">
        <v>421.25</v>
      </c>
      <c r="F1034">
        <v>-16.5</v>
      </c>
      <c r="I1034">
        <v>1</v>
      </c>
      <c r="M1034">
        <f t="shared" si="48"/>
        <v>165.84645669291339</v>
      </c>
      <c r="N1034">
        <f t="shared" si="49"/>
        <v>2016</v>
      </c>
      <c r="O1034">
        <f t="shared" si="50"/>
        <v>6</v>
      </c>
    </row>
    <row r="1035" spans="1:15" x14ac:dyDescent="0.25">
      <c r="A1035" s="1">
        <v>42542</v>
      </c>
      <c r="B1035">
        <v>396.25</v>
      </c>
      <c r="C1035">
        <v>396.25</v>
      </c>
      <c r="D1035">
        <v>396.25</v>
      </c>
      <c r="E1035">
        <v>396.25</v>
      </c>
      <c r="F1035">
        <v>-25</v>
      </c>
      <c r="I1035">
        <v>1</v>
      </c>
      <c r="M1035">
        <f t="shared" si="48"/>
        <v>156.00393700787401</v>
      </c>
      <c r="N1035">
        <f t="shared" si="49"/>
        <v>2016</v>
      </c>
      <c r="O1035">
        <f t="shared" si="50"/>
        <v>6</v>
      </c>
    </row>
    <row r="1036" spans="1:15" x14ac:dyDescent="0.25">
      <c r="A1036" s="1">
        <v>42543</v>
      </c>
      <c r="B1036">
        <v>393</v>
      </c>
      <c r="C1036">
        <v>393</v>
      </c>
      <c r="D1036">
        <v>393</v>
      </c>
      <c r="E1036">
        <v>393</v>
      </c>
      <c r="F1036">
        <v>-3.25</v>
      </c>
      <c r="I1036">
        <v>1</v>
      </c>
      <c r="M1036">
        <f t="shared" si="48"/>
        <v>154.7244094488189</v>
      </c>
      <c r="N1036">
        <f t="shared" si="49"/>
        <v>2016</v>
      </c>
      <c r="O1036">
        <f t="shared" si="50"/>
        <v>6</v>
      </c>
    </row>
    <row r="1037" spans="1:15" x14ac:dyDescent="0.25">
      <c r="A1037" s="1">
        <v>42544</v>
      </c>
      <c r="B1037">
        <v>387.25</v>
      </c>
      <c r="C1037">
        <v>387.25</v>
      </c>
      <c r="D1037">
        <v>387.25</v>
      </c>
      <c r="E1037">
        <v>387.25</v>
      </c>
      <c r="F1037">
        <v>-5.75</v>
      </c>
      <c r="I1037">
        <v>1</v>
      </c>
      <c r="M1037">
        <f t="shared" si="48"/>
        <v>152.46062992125985</v>
      </c>
      <c r="N1037">
        <f t="shared" si="49"/>
        <v>2016</v>
      </c>
      <c r="O1037">
        <f t="shared" si="50"/>
        <v>6</v>
      </c>
    </row>
    <row r="1038" spans="1:15" x14ac:dyDescent="0.25">
      <c r="A1038" s="1">
        <v>42545</v>
      </c>
      <c r="B1038">
        <v>384.5</v>
      </c>
      <c r="C1038">
        <v>384.5</v>
      </c>
      <c r="D1038">
        <v>384.5</v>
      </c>
      <c r="E1038">
        <v>384.5</v>
      </c>
      <c r="F1038">
        <v>-2.75</v>
      </c>
      <c r="I1038">
        <v>1</v>
      </c>
      <c r="M1038">
        <f t="shared" si="48"/>
        <v>151.37795275590551</v>
      </c>
      <c r="N1038">
        <f t="shared" si="49"/>
        <v>2016</v>
      </c>
      <c r="O1038">
        <f t="shared" si="50"/>
        <v>6</v>
      </c>
    </row>
    <row r="1039" spans="1:15" x14ac:dyDescent="0.25">
      <c r="A1039" s="1">
        <v>42548</v>
      </c>
      <c r="B1039">
        <v>385.25</v>
      </c>
      <c r="C1039">
        <v>385.25</v>
      </c>
      <c r="D1039">
        <v>385.25</v>
      </c>
      <c r="E1039">
        <v>385.25</v>
      </c>
      <c r="F1039">
        <v>0.75</v>
      </c>
      <c r="I1039">
        <v>1</v>
      </c>
      <c r="M1039">
        <f t="shared" si="48"/>
        <v>151.67322834645668</v>
      </c>
      <c r="N1039">
        <f t="shared" si="49"/>
        <v>2016</v>
      </c>
      <c r="O1039">
        <f t="shared" si="50"/>
        <v>6</v>
      </c>
    </row>
    <row r="1040" spans="1:15" x14ac:dyDescent="0.25">
      <c r="A1040" s="1">
        <v>42549</v>
      </c>
      <c r="B1040">
        <v>385.25</v>
      </c>
      <c r="C1040">
        <v>385.25</v>
      </c>
      <c r="D1040">
        <v>385.25</v>
      </c>
      <c r="E1040">
        <v>385.25</v>
      </c>
      <c r="F1040">
        <v>0</v>
      </c>
      <c r="I1040">
        <v>1</v>
      </c>
      <c r="M1040">
        <f t="shared" si="48"/>
        <v>151.67322834645668</v>
      </c>
      <c r="N1040">
        <f t="shared" si="49"/>
        <v>2016</v>
      </c>
      <c r="O1040">
        <f t="shared" si="50"/>
        <v>6</v>
      </c>
    </row>
    <row r="1041" spans="1:15" x14ac:dyDescent="0.25">
      <c r="A1041" s="1">
        <v>42550</v>
      </c>
      <c r="B1041">
        <v>377.75</v>
      </c>
      <c r="C1041">
        <v>377.75</v>
      </c>
      <c r="D1041">
        <v>377.75</v>
      </c>
      <c r="E1041">
        <v>377.75</v>
      </c>
      <c r="F1041">
        <v>-11</v>
      </c>
      <c r="I1041">
        <v>2</v>
      </c>
      <c r="M1041">
        <f t="shared" si="48"/>
        <v>148.72047244094489</v>
      </c>
      <c r="N1041">
        <f t="shared" si="49"/>
        <v>2016</v>
      </c>
      <c r="O1041">
        <f t="shared" si="50"/>
        <v>6</v>
      </c>
    </row>
    <row r="1042" spans="1:15" x14ac:dyDescent="0.25">
      <c r="A1042" s="1">
        <v>42551</v>
      </c>
      <c r="B1042">
        <v>365.5</v>
      </c>
      <c r="C1042">
        <v>365.5</v>
      </c>
      <c r="D1042">
        <v>365.5</v>
      </c>
      <c r="E1042">
        <v>365.5</v>
      </c>
      <c r="F1042">
        <v>-12.25</v>
      </c>
      <c r="I1042">
        <v>2</v>
      </c>
      <c r="M1042">
        <f t="shared" si="48"/>
        <v>143.89763779527559</v>
      </c>
      <c r="N1042">
        <f t="shared" si="49"/>
        <v>2016</v>
      </c>
      <c r="O1042">
        <f t="shared" si="50"/>
        <v>6</v>
      </c>
    </row>
    <row r="1043" spans="1:15" x14ac:dyDescent="0.25">
      <c r="A1043" s="1">
        <v>42552</v>
      </c>
      <c r="B1043">
        <v>360</v>
      </c>
      <c r="C1043">
        <v>360</v>
      </c>
      <c r="D1043">
        <v>360</v>
      </c>
      <c r="E1043">
        <v>360</v>
      </c>
      <c r="F1043">
        <v>-5.5</v>
      </c>
      <c r="I1043">
        <v>2</v>
      </c>
      <c r="M1043">
        <f t="shared" si="48"/>
        <v>141.73228346456693</v>
      </c>
      <c r="N1043">
        <f t="shared" si="49"/>
        <v>2016</v>
      </c>
      <c r="O1043">
        <f t="shared" si="50"/>
        <v>7</v>
      </c>
    </row>
    <row r="1044" spans="1:15" x14ac:dyDescent="0.25">
      <c r="A1044" s="1">
        <v>42556</v>
      </c>
      <c r="B1044">
        <v>350.75</v>
      </c>
      <c r="C1044">
        <v>350.75</v>
      </c>
      <c r="D1044">
        <v>350.75</v>
      </c>
      <c r="E1044">
        <v>350.75</v>
      </c>
      <c r="I1044">
        <v>2</v>
      </c>
      <c r="M1044">
        <f t="shared" si="48"/>
        <v>138.09055118110237</v>
      </c>
      <c r="N1044">
        <f t="shared" si="49"/>
        <v>2016</v>
      </c>
      <c r="O1044">
        <f t="shared" si="50"/>
        <v>7</v>
      </c>
    </row>
    <row r="1045" spans="1:15" x14ac:dyDescent="0.25">
      <c r="A1045" s="1">
        <v>42557</v>
      </c>
      <c r="B1045">
        <v>341.5</v>
      </c>
      <c r="C1045">
        <v>341.5</v>
      </c>
      <c r="D1045">
        <v>341.5</v>
      </c>
      <c r="E1045">
        <v>341.5</v>
      </c>
      <c r="F1045">
        <v>-9.25</v>
      </c>
      <c r="I1045">
        <v>2</v>
      </c>
      <c r="M1045">
        <f t="shared" si="48"/>
        <v>134.44881889763781</v>
      </c>
      <c r="N1045">
        <f t="shared" si="49"/>
        <v>2016</v>
      </c>
      <c r="O1045">
        <f t="shared" si="50"/>
        <v>7</v>
      </c>
    </row>
    <row r="1046" spans="1:15" x14ac:dyDescent="0.25">
      <c r="A1046" s="1">
        <v>42558</v>
      </c>
      <c r="B1046">
        <v>341.75</v>
      </c>
      <c r="C1046">
        <v>341.75</v>
      </c>
      <c r="D1046">
        <v>341.75</v>
      </c>
      <c r="E1046">
        <v>341.75</v>
      </c>
      <c r="F1046">
        <v>0.25</v>
      </c>
      <c r="I1046">
        <v>2</v>
      </c>
      <c r="M1046">
        <f t="shared" si="48"/>
        <v>134.54724409448818</v>
      </c>
      <c r="N1046">
        <f t="shared" si="49"/>
        <v>2016</v>
      </c>
      <c r="O1046">
        <f t="shared" si="50"/>
        <v>7</v>
      </c>
    </row>
    <row r="1047" spans="1:15" x14ac:dyDescent="0.25">
      <c r="A1047" s="1">
        <v>42559</v>
      </c>
      <c r="B1047">
        <v>355</v>
      </c>
      <c r="C1047">
        <v>355</v>
      </c>
      <c r="D1047">
        <v>355</v>
      </c>
      <c r="E1047">
        <v>355</v>
      </c>
      <c r="F1047">
        <v>13.25</v>
      </c>
      <c r="I1047">
        <v>2</v>
      </c>
      <c r="M1047">
        <f t="shared" si="48"/>
        <v>139.76377952755905</v>
      </c>
      <c r="N1047">
        <f t="shared" si="49"/>
        <v>2016</v>
      </c>
      <c r="O1047">
        <f t="shared" si="50"/>
        <v>7</v>
      </c>
    </row>
    <row r="1048" spans="1:15" x14ac:dyDescent="0.25">
      <c r="A1048" s="1">
        <v>42562</v>
      </c>
      <c r="B1048">
        <v>348.25</v>
      </c>
      <c r="C1048">
        <v>348.25</v>
      </c>
      <c r="D1048">
        <v>348.25</v>
      </c>
      <c r="E1048">
        <v>348.25</v>
      </c>
      <c r="F1048">
        <v>-6.75</v>
      </c>
      <c r="G1048">
        <v>348.25</v>
      </c>
      <c r="H1048">
        <v>2</v>
      </c>
      <c r="I1048">
        <v>2</v>
      </c>
      <c r="M1048">
        <f t="shared" si="48"/>
        <v>137.10629921259843</v>
      </c>
      <c r="N1048">
        <f t="shared" si="49"/>
        <v>2016</v>
      </c>
      <c r="O1048">
        <f t="shared" si="50"/>
        <v>7</v>
      </c>
    </row>
    <row r="1049" spans="1:15" x14ac:dyDescent="0.25">
      <c r="A1049" s="1">
        <v>42563</v>
      </c>
      <c r="B1049">
        <v>352.25</v>
      </c>
      <c r="C1049">
        <v>352.25</v>
      </c>
      <c r="D1049">
        <v>352.25</v>
      </c>
      <c r="E1049">
        <v>352.25</v>
      </c>
      <c r="F1049">
        <v>4</v>
      </c>
      <c r="I1049">
        <v>0</v>
      </c>
      <c r="M1049">
        <f t="shared" si="48"/>
        <v>138.68110236220471</v>
      </c>
      <c r="N1049">
        <f t="shared" si="49"/>
        <v>2016</v>
      </c>
      <c r="O1049">
        <f t="shared" si="50"/>
        <v>7</v>
      </c>
    </row>
    <row r="1050" spans="1:15" x14ac:dyDescent="0.25">
      <c r="A1050" s="1">
        <v>42564</v>
      </c>
      <c r="B1050">
        <v>362</v>
      </c>
      <c r="C1050">
        <v>362</v>
      </c>
      <c r="D1050">
        <v>362</v>
      </c>
      <c r="E1050">
        <v>362</v>
      </c>
      <c r="F1050">
        <v>9.75</v>
      </c>
      <c r="M1050">
        <f t="shared" si="48"/>
        <v>142.51968503937007</v>
      </c>
      <c r="N1050">
        <f t="shared" si="49"/>
        <v>2016</v>
      </c>
      <c r="O1050">
        <f t="shared" si="50"/>
        <v>7</v>
      </c>
    </row>
    <row r="1051" spans="1:15" x14ac:dyDescent="0.25">
      <c r="A1051" s="1">
        <v>42565</v>
      </c>
      <c r="B1051">
        <v>357.75</v>
      </c>
      <c r="C1051">
        <v>357.75</v>
      </c>
      <c r="D1051">
        <v>357.75</v>
      </c>
      <c r="E1051">
        <v>357.75</v>
      </c>
      <c r="F1051">
        <v>-4.25</v>
      </c>
      <c r="M1051">
        <f t="shared" si="48"/>
        <v>140.84645669291339</v>
      </c>
      <c r="N1051">
        <f t="shared" si="49"/>
        <v>2016</v>
      </c>
      <c r="O1051">
        <f t="shared" si="50"/>
        <v>7</v>
      </c>
    </row>
    <row r="1052" spans="1:15" x14ac:dyDescent="0.25">
      <c r="A1052" s="1">
        <v>42566</v>
      </c>
      <c r="B1052">
        <v>352.25</v>
      </c>
      <c r="C1052">
        <v>352.25</v>
      </c>
      <c r="D1052">
        <v>352.25</v>
      </c>
      <c r="E1052">
        <v>352.25</v>
      </c>
      <c r="F1052">
        <v>-5.5</v>
      </c>
      <c r="M1052">
        <f t="shared" si="48"/>
        <v>138.68110236220471</v>
      </c>
      <c r="N1052">
        <f t="shared" si="49"/>
        <v>2016</v>
      </c>
      <c r="O1052">
        <f t="shared" si="50"/>
        <v>7</v>
      </c>
    </row>
    <row r="1053" spans="1:15" x14ac:dyDescent="0.25">
      <c r="A1053" s="1">
        <v>42569</v>
      </c>
      <c r="B1053">
        <v>357</v>
      </c>
      <c r="C1053">
        <v>357</v>
      </c>
      <c r="D1053">
        <v>357</v>
      </c>
      <c r="E1053">
        <v>357</v>
      </c>
      <c r="F1053">
        <v>4.75</v>
      </c>
      <c r="M1053">
        <f t="shared" si="48"/>
        <v>140.55118110236219</v>
      </c>
      <c r="N1053">
        <f t="shared" si="49"/>
        <v>2016</v>
      </c>
      <c r="O1053">
        <f t="shared" si="50"/>
        <v>7</v>
      </c>
    </row>
    <row r="1054" spans="1:15" x14ac:dyDescent="0.25">
      <c r="A1054" s="1">
        <v>42570</v>
      </c>
      <c r="B1054">
        <v>341.75</v>
      </c>
      <c r="C1054">
        <v>341.75</v>
      </c>
      <c r="D1054">
        <v>341.75</v>
      </c>
      <c r="E1054">
        <v>341.75</v>
      </c>
      <c r="F1054">
        <v>-15.25</v>
      </c>
      <c r="M1054">
        <f t="shared" si="48"/>
        <v>134.54724409448818</v>
      </c>
      <c r="N1054">
        <f t="shared" si="49"/>
        <v>2016</v>
      </c>
      <c r="O1054">
        <f t="shared" si="50"/>
        <v>7</v>
      </c>
    </row>
    <row r="1055" spans="1:15" x14ac:dyDescent="0.25">
      <c r="A1055" s="1">
        <v>42571</v>
      </c>
      <c r="B1055">
        <v>337.5</v>
      </c>
      <c r="C1055">
        <v>337.5</v>
      </c>
      <c r="D1055">
        <v>337.5</v>
      </c>
      <c r="E1055">
        <v>337.5</v>
      </c>
      <c r="F1055">
        <v>-4.25</v>
      </c>
      <c r="M1055">
        <f t="shared" si="48"/>
        <v>132.8740157480315</v>
      </c>
      <c r="N1055">
        <f t="shared" si="49"/>
        <v>2016</v>
      </c>
      <c r="O1055">
        <f t="shared" si="50"/>
        <v>7</v>
      </c>
    </row>
    <row r="1056" spans="1:15" x14ac:dyDescent="0.25">
      <c r="A1056" s="1">
        <v>42572</v>
      </c>
      <c r="B1056">
        <v>334.25</v>
      </c>
      <c r="C1056">
        <v>334.25</v>
      </c>
      <c r="D1056">
        <v>334.25</v>
      </c>
      <c r="E1056">
        <v>334.25</v>
      </c>
      <c r="F1056">
        <v>-3.25</v>
      </c>
      <c r="M1056">
        <f t="shared" si="48"/>
        <v>131.59448818897638</v>
      </c>
      <c r="N1056">
        <f t="shared" si="49"/>
        <v>2016</v>
      </c>
      <c r="O1056">
        <f t="shared" si="50"/>
        <v>7</v>
      </c>
    </row>
    <row r="1057" spans="1:15" x14ac:dyDescent="0.25">
      <c r="A1057" s="1">
        <v>42573</v>
      </c>
      <c r="B1057">
        <v>335</v>
      </c>
      <c r="C1057">
        <v>335</v>
      </c>
      <c r="D1057">
        <v>335</v>
      </c>
      <c r="E1057">
        <v>335</v>
      </c>
      <c r="F1057">
        <v>0.75</v>
      </c>
      <c r="M1057">
        <f t="shared" si="48"/>
        <v>131.88976377952756</v>
      </c>
      <c r="N1057">
        <f t="shared" si="49"/>
        <v>2016</v>
      </c>
      <c r="O1057">
        <f t="shared" si="50"/>
        <v>7</v>
      </c>
    </row>
    <row r="1058" spans="1:15" x14ac:dyDescent="0.25">
      <c r="A1058" s="1">
        <v>42576</v>
      </c>
      <c r="B1058">
        <v>334.75</v>
      </c>
      <c r="C1058">
        <v>334.75</v>
      </c>
      <c r="D1058">
        <v>334.75</v>
      </c>
      <c r="E1058">
        <v>334.75</v>
      </c>
      <c r="F1058">
        <v>-0.25</v>
      </c>
      <c r="M1058">
        <f t="shared" si="48"/>
        <v>131.79133858267716</v>
      </c>
      <c r="N1058">
        <f t="shared" si="49"/>
        <v>2016</v>
      </c>
      <c r="O1058">
        <f t="shared" si="50"/>
        <v>7</v>
      </c>
    </row>
    <row r="1059" spans="1:15" x14ac:dyDescent="0.25">
      <c r="A1059" s="1">
        <v>42577</v>
      </c>
      <c r="B1059">
        <v>332.5</v>
      </c>
      <c r="C1059">
        <v>332.5</v>
      </c>
      <c r="D1059">
        <v>332.5</v>
      </c>
      <c r="E1059">
        <v>332.5</v>
      </c>
      <c r="F1059">
        <v>-2.25</v>
      </c>
      <c r="M1059">
        <f t="shared" si="48"/>
        <v>130.90551181102362</v>
      </c>
      <c r="N1059">
        <f t="shared" si="49"/>
        <v>2016</v>
      </c>
      <c r="O1059">
        <f t="shared" si="50"/>
        <v>7</v>
      </c>
    </row>
    <row r="1060" spans="1:15" x14ac:dyDescent="0.25">
      <c r="A1060" s="1">
        <v>42578</v>
      </c>
      <c r="B1060">
        <v>335.75</v>
      </c>
      <c r="C1060">
        <v>335.75</v>
      </c>
      <c r="D1060">
        <v>335.75</v>
      </c>
      <c r="E1060">
        <v>335.75</v>
      </c>
      <c r="F1060">
        <v>3.25</v>
      </c>
      <c r="M1060">
        <f t="shared" si="48"/>
        <v>132.18503937007873</v>
      </c>
      <c r="N1060">
        <f t="shared" si="49"/>
        <v>2016</v>
      </c>
      <c r="O1060">
        <f t="shared" si="50"/>
        <v>7</v>
      </c>
    </row>
    <row r="1061" spans="1:15" x14ac:dyDescent="0.25">
      <c r="A1061" s="1">
        <v>42579</v>
      </c>
      <c r="B1061">
        <v>331.25</v>
      </c>
      <c r="C1061">
        <v>331.25</v>
      </c>
      <c r="D1061">
        <v>331.25</v>
      </c>
      <c r="E1061">
        <v>331.25</v>
      </c>
      <c r="F1061">
        <v>-4.5</v>
      </c>
      <c r="M1061">
        <f t="shared" si="48"/>
        <v>130.41338582677164</v>
      </c>
      <c r="N1061">
        <f t="shared" si="49"/>
        <v>2016</v>
      </c>
      <c r="O1061">
        <f t="shared" si="50"/>
        <v>7</v>
      </c>
    </row>
    <row r="1062" spans="1:15" x14ac:dyDescent="0.25">
      <c r="A1062" s="1">
        <v>42580</v>
      </c>
      <c r="B1062">
        <v>334.5</v>
      </c>
      <c r="C1062">
        <v>334.5</v>
      </c>
      <c r="D1062">
        <v>334.5</v>
      </c>
      <c r="E1062">
        <v>334.5</v>
      </c>
      <c r="F1062">
        <v>3.25</v>
      </c>
      <c r="M1062">
        <f t="shared" si="48"/>
        <v>131.69291338582678</v>
      </c>
      <c r="N1062">
        <f t="shared" si="49"/>
        <v>2016</v>
      </c>
      <c r="O1062">
        <f t="shared" si="50"/>
        <v>7</v>
      </c>
    </row>
    <row r="1063" spans="1:15" x14ac:dyDescent="0.25">
      <c r="A1063" s="1">
        <v>42583</v>
      </c>
      <c r="B1063">
        <v>325.75</v>
      </c>
      <c r="C1063">
        <v>325.75</v>
      </c>
      <c r="D1063">
        <v>325.75</v>
      </c>
      <c r="E1063">
        <v>325.75</v>
      </c>
      <c r="F1063">
        <v>-8.75</v>
      </c>
      <c r="M1063">
        <f t="shared" si="48"/>
        <v>128.24803149606299</v>
      </c>
      <c r="N1063">
        <f t="shared" si="49"/>
        <v>2016</v>
      </c>
      <c r="O1063">
        <f t="shared" si="50"/>
        <v>8</v>
      </c>
    </row>
    <row r="1064" spans="1:15" x14ac:dyDescent="0.25">
      <c r="A1064" s="1">
        <v>42584</v>
      </c>
      <c r="B1064">
        <v>324.25</v>
      </c>
      <c r="C1064">
        <v>324.25</v>
      </c>
      <c r="D1064">
        <v>324.25</v>
      </c>
      <c r="E1064">
        <v>324.25</v>
      </c>
      <c r="F1064">
        <v>-1.5</v>
      </c>
      <c r="M1064">
        <f t="shared" si="48"/>
        <v>127.65748031496064</v>
      </c>
      <c r="N1064">
        <f t="shared" si="49"/>
        <v>2016</v>
      </c>
      <c r="O1064">
        <f t="shared" si="50"/>
        <v>8</v>
      </c>
    </row>
    <row r="1065" spans="1:15" x14ac:dyDescent="0.25">
      <c r="A1065" s="1">
        <v>42585</v>
      </c>
      <c r="B1065">
        <v>325</v>
      </c>
      <c r="C1065">
        <v>325</v>
      </c>
      <c r="D1065">
        <v>325</v>
      </c>
      <c r="E1065">
        <v>325</v>
      </c>
      <c r="F1065">
        <v>0.75</v>
      </c>
      <c r="M1065">
        <f t="shared" si="48"/>
        <v>127.95275590551181</v>
      </c>
      <c r="N1065">
        <f t="shared" si="49"/>
        <v>2016</v>
      </c>
      <c r="O1065">
        <f t="shared" si="50"/>
        <v>8</v>
      </c>
    </row>
    <row r="1066" spans="1:15" x14ac:dyDescent="0.25">
      <c r="A1066" s="1">
        <v>42586</v>
      </c>
      <c r="B1066">
        <v>320.75</v>
      </c>
      <c r="C1066">
        <v>320.75</v>
      </c>
      <c r="D1066">
        <v>320.75</v>
      </c>
      <c r="E1066">
        <v>320.75</v>
      </c>
      <c r="F1066">
        <v>-4.25</v>
      </c>
      <c r="M1066">
        <f t="shared" si="48"/>
        <v>126.27952755905511</v>
      </c>
      <c r="N1066">
        <f t="shared" si="49"/>
        <v>2016</v>
      </c>
      <c r="O1066">
        <f t="shared" si="50"/>
        <v>8</v>
      </c>
    </row>
    <row r="1067" spans="1:15" x14ac:dyDescent="0.25">
      <c r="A1067" s="1">
        <v>42587</v>
      </c>
      <c r="B1067">
        <v>324.25</v>
      </c>
      <c r="C1067">
        <v>324.25</v>
      </c>
      <c r="D1067">
        <v>324.25</v>
      </c>
      <c r="E1067">
        <v>324.25</v>
      </c>
      <c r="F1067">
        <v>3.5</v>
      </c>
      <c r="M1067">
        <f t="shared" si="48"/>
        <v>127.65748031496064</v>
      </c>
      <c r="N1067">
        <f t="shared" si="49"/>
        <v>2016</v>
      </c>
      <c r="O1067">
        <f t="shared" si="50"/>
        <v>8</v>
      </c>
    </row>
    <row r="1068" spans="1:15" x14ac:dyDescent="0.25">
      <c r="A1068" s="1">
        <v>42590</v>
      </c>
      <c r="B1068">
        <v>325.25</v>
      </c>
      <c r="C1068">
        <v>325.25</v>
      </c>
      <c r="D1068">
        <v>325.25</v>
      </c>
      <c r="E1068">
        <v>325.25</v>
      </c>
      <c r="F1068">
        <v>1</v>
      </c>
      <c r="M1068">
        <f t="shared" si="48"/>
        <v>128.05118110236219</v>
      </c>
      <c r="N1068">
        <f t="shared" si="49"/>
        <v>2016</v>
      </c>
      <c r="O1068">
        <f t="shared" si="50"/>
        <v>8</v>
      </c>
    </row>
    <row r="1069" spans="1:15" x14ac:dyDescent="0.25">
      <c r="A1069" s="1">
        <v>42591</v>
      </c>
      <c r="B1069">
        <v>322.25</v>
      </c>
      <c r="C1069">
        <v>322.25</v>
      </c>
      <c r="D1069">
        <v>322.25</v>
      </c>
      <c r="E1069">
        <v>322.25</v>
      </c>
      <c r="F1069">
        <v>-3</v>
      </c>
      <c r="M1069">
        <f t="shared" si="48"/>
        <v>126.87007874015748</v>
      </c>
      <c r="N1069">
        <f t="shared" si="49"/>
        <v>2016</v>
      </c>
      <c r="O1069">
        <f t="shared" si="50"/>
        <v>8</v>
      </c>
    </row>
    <row r="1070" spans="1:15" x14ac:dyDescent="0.25">
      <c r="A1070" s="1">
        <v>42592</v>
      </c>
      <c r="B1070">
        <v>322.5</v>
      </c>
      <c r="C1070">
        <v>322.5</v>
      </c>
      <c r="D1070">
        <v>322.5</v>
      </c>
      <c r="E1070">
        <v>322.5</v>
      </c>
      <c r="F1070">
        <v>0.25</v>
      </c>
      <c r="M1070">
        <f t="shared" si="48"/>
        <v>126.96850393700787</v>
      </c>
      <c r="N1070">
        <f t="shared" si="49"/>
        <v>2016</v>
      </c>
      <c r="O1070">
        <f t="shared" si="50"/>
        <v>8</v>
      </c>
    </row>
    <row r="1071" spans="1:15" x14ac:dyDescent="0.25">
      <c r="A1071" s="1">
        <v>42593</v>
      </c>
      <c r="B1071">
        <v>321</v>
      </c>
      <c r="C1071">
        <v>321</v>
      </c>
      <c r="D1071">
        <v>321</v>
      </c>
      <c r="E1071">
        <v>321</v>
      </c>
      <c r="F1071">
        <v>-1.5</v>
      </c>
      <c r="M1071">
        <f t="shared" si="48"/>
        <v>126.37795275590551</v>
      </c>
      <c r="N1071">
        <f t="shared" si="49"/>
        <v>2016</v>
      </c>
      <c r="O1071">
        <f t="shared" si="50"/>
        <v>8</v>
      </c>
    </row>
    <row r="1072" spans="1:15" x14ac:dyDescent="0.25">
      <c r="A1072" s="1">
        <v>42594</v>
      </c>
      <c r="B1072">
        <v>322.25</v>
      </c>
      <c r="C1072">
        <v>322.25</v>
      </c>
      <c r="D1072">
        <v>322.25</v>
      </c>
      <c r="E1072">
        <v>322.25</v>
      </c>
      <c r="F1072">
        <v>1.25</v>
      </c>
      <c r="M1072">
        <f t="shared" si="48"/>
        <v>126.87007874015748</v>
      </c>
      <c r="N1072">
        <f t="shared" si="49"/>
        <v>2016</v>
      </c>
      <c r="O1072">
        <f t="shared" si="50"/>
        <v>8</v>
      </c>
    </row>
    <row r="1073" spans="1:15" x14ac:dyDescent="0.25">
      <c r="A1073" s="1">
        <v>42597</v>
      </c>
      <c r="B1073">
        <v>326.5</v>
      </c>
      <c r="C1073">
        <v>326.5</v>
      </c>
      <c r="D1073">
        <v>326.5</v>
      </c>
      <c r="E1073">
        <v>326.5</v>
      </c>
      <c r="F1073">
        <v>4.25</v>
      </c>
      <c r="M1073">
        <f t="shared" si="48"/>
        <v>128.54330708661416</v>
      </c>
      <c r="N1073">
        <f t="shared" si="49"/>
        <v>2016</v>
      </c>
      <c r="O1073">
        <f t="shared" si="50"/>
        <v>8</v>
      </c>
    </row>
    <row r="1074" spans="1:15" x14ac:dyDescent="0.25">
      <c r="A1074" s="1">
        <v>42598</v>
      </c>
      <c r="B1074">
        <v>327.5</v>
      </c>
      <c r="C1074">
        <v>327.5</v>
      </c>
      <c r="D1074">
        <v>327.5</v>
      </c>
      <c r="E1074">
        <v>327.5</v>
      </c>
      <c r="F1074">
        <v>1</v>
      </c>
      <c r="M1074">
        <f t="shared" si="48"/>
        <v>128.93700787401573</v>
      </c>
      <c r="N1074">
        <f t="shared" si="49"/>
        <v>2016</v>
      </c>
      <c r="O1074">
        <f t="shared" si="50"/>
        <v>8</v>
      </c>
    </row>
    <row r="1075" spans="1:15" x14ac:dyDescent="0.25">
      <c r="A1075" s="1">
        <v>42599</v>
      </c>
      <c r="B1075">
        <v>330.25</v>
      </c>
      <c r="C1075">
        <v>330.25</v>
      </c>
      <c r="D1075">
        <v>330.25</v>
      </c>
      <c r="E1075">
        <v>330.25</v>
      </c>
      <c r="F1075">
        <v>2.75</v>
      </c>
      <c r="M1075">
        <f t="shared" si="48"/>
        <v>130.01968503937007</v>
      </c>
      <c r="N1075">
        <f t="shared" si="49"/>
        <v>2016</v>
      </c>
      <c r="O1075">
        <f t="shared" si="50"/>
        <v>8</v>
      </c>
    </row>
    <row r="1076" spans="1:15" x14ac:dyDescent="0.25">
      <c r="A1076" s="1">
        <v>42600</v>
      </c>
      <c r="B1076">
        <v>332</v>
      </c>
      <c r="C1076">
        <v>332</v>
      </c>
      <c r="D1076">
        <v>332</v>
      </c>
      <c r="E1076">
        <v>332</v>
      </c>
      <c r="F1076">
        <v>1.75</v>
      </c>
      <c r="M1076">
        <f t="shared" si="48"/>
        <v>130.70866141732284</v>
      </c>
      <c r="N1076">
        <f t="shared" si="49"/>
        <v>2016</v>
      </c>
      <c r="O1076">
        <f t="shared" si="50"/>
        <v>8</v>
      </c>
    </row>
    <row r="1077" spans="1:15" x14ac:dyDescent="0.25">
      <c r="A1077" s="1">
        <v>42601</v>
      </c>
      <c r="B1077">
        <v>334.25</v>
      </c>
      <c r="C1077">
        <v>334.25</v>
      </c>
      <c r="D1077">
        <v>334.25</v>
      </c>
      <c r="E1077">
        <v>334.25</v>
      </c>
      <c r="F1077">
        <v>2.25</v>
      </c>
      <c r="M1077">
        <f t="shared" si="48"/>
        <v>131.59448818897638</v>
      </c>
      <c r="N1077">
        <f t="shared" si="49"/>
        <v>2016</v>
      </c>
      <c r="O1077">
        <f t="shared" si="50"/>
        <v>8</v>
      </c>
    </row>
    <row r="1078" spans="1:15" x14ac:dyDescent="0.25">
      <c r="A1078" s="1">
        <v>42604</v>
      </c>
      <c r="B1078">
        <v>333.25</v>
      </c>
      <c r="C1078">
        <v>333.25</v>
      </c>
      <c r="D1078">
        <v>333.25</v>
      </c>
      <c r="E1078">
        <v>333.25</v>
      </c>
      <c r="F1078">
        <v>-1</v>
      </c>
      <c r="M1078">
        <f t="shared" si="48"/>
        <v>131.20078740157481</v>
      </c>
      <c r="N1078">
        <f t="shared" si="49"/>
        <v>2016</v>
      </c>
      <c r="O1078">
        <f t="shared" si="50"/>
        <v>8</v>
      </c>
    </row>
    <row r="1079" spans="1:15" x14ac:dyDescent="0.25">
      <c r="A1079" s="1">
        <v>42605</v>
      </c>
      <c r="B1079">
        <v>328.5</v>
      </c>
      <c r="C1079">
        <v>328.5</v>
      </c>
      <c r="D1079">
        <v>328.5</v>
      </c>
      <c r="E1079">
        <v>328.5</v>
      </c>
      <c r="F1079">
        <v>-4.75</v>
      </c>
      <c r="M1079">
        <f t="shared" si="48"/>
        <v>129.33070866141733</v>
      </c>
      <c r="N1079">
        <f t="shared" si="49"/>
        <v>2016</v>
      </c>
      <c r="O1079">
        <f t="shared" si="50"/>
        <v>8</v>
      </c>
    </row>
    <row r="1080" spans="1:15" x14ac:dyDescent="0.25">
      <c r="A1080" s="1">
        <v>42606</v>
      </c>
      <c r="B1080">
        <v>327.5</v>
      </c>
      <c r="C1080">
        <v>327.5</v>
      </c>
      <c r="D1080">
        <v>327.5</v>
      </c>
      <c r="E1080">
        <v>327.5</v>
      </c>
      <c r="F1080">
        <v>-1</v>
      </c>
      <c r="M1080">
        <f t="shared" si="48"/>
        <v>128.93700787401573</v>
      </c>
      <c r="N1080">
        <f t="shared" si="49"/>
        <v>2016</v>
      </c>
      <c r="O1080">
        <f t="shared" si="50"/>
        <v>8</v>
      </c>
    </row>
    <row r="1081" spans="1:15" x14ac:dyDescent="0.25">
      <c r="A1081" s="1">
        <v>42607</v>
      </c>
      <c r="B1081">
        <v>323.5</v>
      </c>
      <c r="C1081">
        <v>323.5</v>
      </c>
      <c r="D1081">
        <v>323.5</v>
      </c>
      <c r="E1081">
        <v>323.5</v>
      </c>
      <c r="F1081">
        <v>-4</v>
      </c>
      <c r="M1081">
        <f t="shared" si="48"/>
        <v>127.36220472440945</v>
      </c>
      <c r="N1081">
        <f t="shared" si="49"/>
        <v>2016</v>
      </c>
      <c r="O1081">
        <f t="shared" si="50"/>
        <v>8</v>
      </c>
    </row>
    <row r="1082" spans="1:15" x14ac:dyDescent="0.25">
      <c r="A1082" s="1">
        <v>42608</v>
      </c>
      <c r="B1082">
        <v>316.25</v>
      </c>
      <c r="C1082">
        <v>316.25</v>
      </c>
      <c r="D1082">
        <v>316.25</v>
      </c>
      <c r="E1082">
        <v>316.25</v>
      </c>
      <c r="F1082">
        <v>-7.25</v>
      </c>
      <c r="M1082">
        <f t="shared" si="48"/>
        <v>124.50787401574803</v>
      </c>
      <c r="N1082">
        <f t="shared" si="49"/>
        <v>2016</v>
      </c>
      <c r="O1082">
        <f t="shared" si="50"/>
        <v>8</v>
      </c>
    </row>
    <row r="1083" spans="1:15" x14ac:dyDescent="0.25">
      <c r="A1083" s="1">
        <v>42611</v>
      </c>
      <c r="B1083">
        <v>311.75</v>
      </c>
      <c r="C1083">
        <v>311.75</v>
      </c>
      <c r="D1083">
        <v>311.75</v>
      </c>
      <c r="E1083">
        <v>311.75</v>
      </c>
      <c r="F1083">
        <v>-4.5</v>
      </c>
      <c r="M1083">
        <f t="shared" si="48"/>
        <v>122.73622047244095</v>
      </c>
      <c r="N1083">
        <f t="shared" si="49"/>
        <v>2016</v>
      </c>
      <c r="O1083">
        <f t="shared" si="50"/>
        <v>8</v>
      </c>
    </row>
    <row r="1084" spans="1:15" x14ac:dyDescent="0.25">
      <c r="A1084" s="1">
        <v>42612</v>
      </c>
      <c r="B1084">
        <v>325</v>
      </c>
      <c r="C1084">
        <v>325</v>
      </c>
      <c r="D1084">
        <v>325</v>
      </c>
      <c r="E1084">
        <v>315.75</v>
      </c>
      <c r="F1084">
        <v>-5</v>
      </c>
      <c r="G1084">
        <v>325</v>
      </c>
      <c r="H1084">
        <v>1</v>
      </c>
      <c r="I1084">
        <v>1</v>
      </c>
      <c r="M1084">
        <f t="shared" si="48"/>
        <v>124.31102362204726</v>
      </c>
      <c r="N1084">
        <f t="shared" si="49"/>
        <v>2016</v>
      </c>
      <c r="O1084">
        <f t="shared" si="50"/>
        <v>8</v>
      </c>
    </row>
    <row r="1085" spans="1:15" x14ac:dyDescent="0.25">
      <c r="A1085" s="1">
        <v>42613</v>
      </c>
      <c r="B1085">
        <v>318</v>
      </c>
      <c r="C1085">
        <v>318</v>
      </c>
      <c r="D1085">
        <v>318</v>
      </c>
      <c r="E1085">
        <v>315.5</v>
      </c>
      <c r="F1085">
        <v>-0.25</v>
      </c>
      <c r="G1085">
        <v>318</v>
      </c>
      <c r="H1085">
        <v>2</v>
      </c>
      <c r="I1085">
        <v>0</v>
      </c>
      <c r="M1085">
        <f t="shared" si="48"/>
        <v>124.21259842519683</v>
      </c>
      <c r="N1085">
        <f t="shared" si="49"/>
        <v>2016</v>
      </c>
      <c r="O1085">
        <f t="shared" si="50"/>
        <v>8</v>
      </c>
    </row>
    <row r="1086" spans="1:15" x14ac:dyDescent="0.25">
      <c r="A1086" s="1">
        <v>42614</v>
      </c>
      <c r="B1086">
        <v>315</v>
      </c>
      <c r="C1086">
        <v>315</v>
      </c>
      <c r="D1086">
        <v>315</v>
      </c>
      <c r="E1086">
        <v>323.75</v>
      </c>
      <c r="F1086">
        <v>8.25</v>
      </c>
      <c r="G1086">
        <v>315</v>
      </c>
      <c r="H1086">
        <v>2</v>
      </c>
      <c r="I1086">
        <v>2</v>
      </c>
      <c r="M1086">
        <f t="shared" si="48"/>
        <v>127.46062992125984</v>
      </c>
      <c r="N1086">
        <f t="shared" si="49"/>
        <v>2016</v>
      </c>
      <c r="O1086">
        <f t="shared" si="50"/>
        <v>9</v>
      </c>
    </row>
    <row r="1087" spans="1:15" x14ac:dyDescent="0.25">
      <c r="A1087" s="1">
        <v>42615</v>
      </c>
      <c r="B1087">
        <v>328.5</v>
      </c>
      <c r="C1087">
        <v>328.5</v>
      </c>
      <c r="D1087">
        <v>328.5</v>
      </c>
      <c r="E1087">
        <v>328.5</v>
      </c>
      <c r="F1087">
        <v>4.75</v>
      </c>
      <c r="I1087">
        <v>0</v>
      </c>
      <c r="M1087">
        <f t="shared" si="48"/>
        <v>129.33070866141733</v>
      </c>
      <c r="N1087">
        <f t="shared" si="49"/>
        <v>2016</v>
      </c>
      <c r="O1087">
        <f t="shared" si="50"/>
        <v>9</v>
      </c>
    </row>
    <row r="1088" spans="1:15" x14ac:dyDescent="0.25">
      <c r="A1088" s="1">
        <v>42619</v>
      </c>
      <c r="B1088">
        <v>328.5</v>
      </c>
      <c r="C1088">
        <v>328.5</v>
      </c>
      <c r="D1088">
        <v>328.5</v>
      </c>
      <c r="E1088">
        <v>328.5</v>
      </c>
      <c r="M1088">
        <f t="shared" si="48"/>
        <v>129.33070866141733</v>
      </c>
      <c r="N1088">
        <f t="shared" si="49"/>
        <v>2016</v>
      </c>
      <c r="O1088">
        <f t="shared" si="50"/>
        <v>9</v>
      </c>
    </row>
    <row r="1089" spans="1:15" x14ac:dyDescent="0.25">
      <c r="A1089" s="1">
        <v>42620</v>
      </c>
      <c r="B1089">
        <v>333.25</v>
      </c>
      <c r="C1089">
        <v>333.25</v>
      </c>
      <c r="D1089">
        <v>333.25</v>
      </c>
      <c r="E1089">
        <v>333.25</v>
      </c>
      <c r="F1089">
        <v>4.75</v>
      </c>
      <c r="M1089">
        <f t="shared" si="48"/>
        <v>131.20078740157481</v>
      </c>
      <c r="N1089">
        <f t="shared" si="49"/>
        <v>2016</v>
      </c>
      <c r="O1089">
        <f t="shared" si="50"/>
        <v>9</v>
      </c>
    </row>
    <row r="1090" spans="1:15" x14ac:dyDescent="0.25">
      <c r="A1090" s="1">
        <v>42621</v>
      </c>
      <c r="B1090">
        <v>338.5</v>
      </c>
      <c r="C1090">
        <v>338.5</v>
      </c>
      <c r="D1090">
        <v>338.5</v>
      </c>
      <c r="E1090">
        <v>338.5</v>
      </c>
      <c r="F1090">
        <v>5.25</v>
      </c>
      <c r="M1090">
        <f t="shared" ref="M1090:M1153" si="51">E1090/100*5000/127</f>
        <v>133.26771653543307</v>
      </c>
      <c r="N1090">
        <f t="shared" ref="N1090:N1153" si="52">YEAR(A1090)</f>
        <v>2016</v>
      </c>
      <c r="O1090">
        <f t="shared" ref="O1090:O1153" si="53">MONTH(A1090)</f>
        <v>9</v>
      </c>
    </row>
    <row r="1091" spans="1:15" x14ac:dyDescent="0.25">
      <c r="A1091" s="1">
        <v>42622</v>
      </c>
      <c r="B1091">
        <v>341</v>
      </c>
      <c r="C1091">
        <v>341</v>
      </c>
      <c r="D1091">
        <v>341</v>
      </c>
      <c r="E1091">
        <v>341</v>
      </c>
      <c r="F1091">
        <v>2.5</v>
      </c>
      <c r="M1091">
        <f t="shared" si="51"/>
        <v>134.25196850393701</v>
      </c>
      <c r="N1091">
        <f t="shared" si="52"/>
        <v>2016</v>
      </c>
      <c r="O1091">
        <f t="shared" si="53"/>
        <v>9</v>
      </c>
    </row>
    <row r="1092" spans="1:15" x14ac:dyDescent="0.25">
      <c r="A1092" s="1">
        <v>42625</v>
      </c>
      <c r="B1092">
        <v>339.5</v>
      </c>
      <c r="C1092">
        <v>339.5</v>
      </c>
      <c r="D1092">
        <v>339.5</v>
      </c>
      <c r="E1092">
        <v>339.5</v>
      </c>
      <c r="F1092">
        <v>-1.5</v>
      </c>
      <c r="M1092">
        <f t="shared" si="51"/>
        <v>133.66141732283464</v>
      </c>
      <c r="N1092">
        <f t="shared" si="52"/>
        <v>2016</v>
      </c>
      <c r="O1092">
        <f t="shared" si="53"/>
        <v>9</v>
      </c>
    </row>
    <row r="1093" spans="1:15" x14ac:dyDescent="0.25">
      <c r="A1093" s="1">
        <v>42626</v>
      </c>
      <c r="B1093">
        <v>330</v>
      </c>
      <c r="C1093">
        <v>330</v>
      </c>
      <c r="D1093">
        <v>330</v>
      </c>
      <c r="E1093">
        <v>330</v>
      </c>
      <c r="F1093">
        <v>-9.5</v>
      </c>
      <c r="M1093">
        <f t="shared" si="51"/>
        <v>129.92125984251967</v>
      </c>
      <c r="N1093">
        <f t="shared" si="52"/>
        <v>2016</v>
      </c>
      <c r="O1093">
        <f t="shared" si="53"/>
        <v>9</v>
      </c>
    </row>
    <row r="1094" spans="1:15" x14ac:dyDescent="0.25">
      <c r="A1094" s="1">
        <v>42627</v>
      </c>
      <c r="B1094">
        <v>331.75</v>
      </c>
      <c r="C1094">
        <v>331.75</v>
      </c>
      <c r="D1094">
        <v>331.75</v>
      </c>
      <c r="E1094">
        <v>331.75</v>
      </c>
      <c r="F1094">
        <v>1.75</v>
      </c>
      <c r="M1094">
        <f t="shared" si="51"/>
        <v>130.61023622047244</v>
      </c>
      <c r="N1094">
        <f t="shared" si="52"/>
        <v>2016</v>
      </c>
      <c r="O1094">
        <f t="shared" si="53"/>
        <v>9</v>
      </c>
    </row>
    <row r="1095" spans="1:15" x14ac:dyDescent="0.25">
      <c r="A1095" s="1">
        <v>42628</v>
      </c>
      <c r="B1095">
        <v>330</v>
      </c>
      <c r="C1095">
        <v>330</v>
      </c>
      <c r="D1095">
        <v>330</v>
      </c>
      <c r="E1095">
        <v>330</v>
      </c>
      <c r="F1095">
        <v>-1.75</v>
      </c>
      <c r="M1095">
        <f t="shared" si="51"/>
        <v>129.92125984251967</v>
      </c>
      <c r="N1095">
        <f t="shared" si="52"/>
        <v>2016</v>
      </c>
      <c r="O1095">
        <f t="shared" si="53"/>
        <v>9</v>
      </c>
    </row>
    <row r="1096" spans="1:15" x14ac:dyDescent="0.25">
      <c r="A1096" s="1">
        <v>42629</v>
      </c>
      <c r="B1096">
        <v>337</v>
      </c>
      <c r="C1096">
        <v>337</v>
      </c>
      <c r="D1096">
        <v>337</v>
      </c>
      <c r="E1096">
        <v>337</v>
      </c>
      <c r="F1096">
        <v>7</v>
      </c>
      <c r="M1096">
        <f t="shared" si="51"/>
        <v>132.6771653543307</v>
      </c>
      <c r="N1096">
        <f t="shared" si="52"/>
        <v>2016</v>
      </c>
      <c r="O1096">
        <f t="shared" si="53"/>
        <v>9</v>
      </c>
    </row>
    <row r="1097" spans="1:15" x14ac:dyDescent="0.25">
      <c r="A1097" s="1">
        <v>42632</v>
      </c>
      <c r="B1097">
        <v>337.25</v>
      </c>
      <c r="C1097">
        <v>337.25</v>
      </c>
      <c r="D1097">
        <v>337.25</v>
      </c>
      <c r="E1097">
        <v>337.25</v>
      </c>
      <c r="F1097">
        <v>0.25</v>
      </c>
      <c r="M1097">
        <f t="shared" si="51"/>
        <v>132.7755905511811</v>
      </c>
      <c r="N1097">
        <f t="shared" si="52"/>
        <v>2016</v>
      </c>
      <c r="O1097">
        <f t="shared" si="53"/>
        <v>9</v>
      </c>
    </row>
    <row r="1098" spans="1:15" x14ac:dyDescent="0.25">
      <c r="A1098" s="1">
        <v>42633</v>
      </c>
      <c r="B1098">
        <v>340.5</v>
      </c>
      <c r="C1098">
        <v>340.5</v>
      </c>
      <c r="D1098">
        <v>340.5</v>
      </c>
      <c r="E1098">
        <v>340.5</v>
      </c>
      <c r="F1098">
        <v>3.25</v>
      </c>
      <c r="M1098">
        <f t="shared" si="51"/>
        <v>134.05511811023621</v>
      </c>
      <c r="N1098">
        <f t="shared" si="52"/>
        <v>2016</v>
      </c>
      <c r="O1098">
        <f t="shared" si="53"/>
        <v>9</v>
      </c>
    </row>
    <row r="1099" spans="1:15" x14ac:dyDescent="0.25">
      <c r="A1099" s="1">
        <v>42634</v>
      </c>
      <c r="B1099">
        <v>340</v>
      </c>
      <c r="C1099">
        <v>340</v>
      </c>
      <c r="D1099">
        <v>340</v>
      </c>
      <c r="E1099">
        <v>340</v>
      </c>
      <c r="F1099">
        <v>-0.5</v>
      </c>
      <c r="M1099">
        <f t="shared" si="51"/>
        <v>133.85826771653544</v>
      </c>
      <c r="N1099">
        <f t="shared" si="52"/>
        <v>2016</v>
      </c>
      <c r="O1099">
        <f t="shared" si="53"/>
        <v>9</v>
      </c>
    </row>
    <row r="1100" spans="1:15" x14ac:dyDescent="0.25">
      <c r="A1100" s="1">
        <v>42635</v>
      </c>
      <c r="B1100">
        <v>336.75</v>
      </c>
      <c r="C1100">
        <v>336.75</v>
      </c>
      <c r="D1100">
        <v>336.75</v>
      </c>
      <c r="E1100">
        <v>336.75</v>
      </c>
      <c r="F1100">
        <v>-3.25</v>
      </c>
      <c r="M1100">
        <f t="shared" si="51"/>
        <v>132.57874015748033</v>
      </c>
      <c r="N1100">
        <f t="shared" si="52"/>
        <v>2016</v>
      </c>
      <c r="O1100">
        <f t="shared" si="53"/>
        <v>9</v>
      </c>
    </row>
    <row r="1101" spans="1:15" x14ac:dyDescent="0.25">
      <c r="A1101" s="1">
        <v>42636</v>
      </c>
      <c r="B1101">
        <v>336.5</v>
      </c>
      <c r="C1101">
        <v>336.5</v>
      </c>
      <c r="D1101">
        <v>336.5</v>
      </c>
      <c r="E1101">
        <v>336.5</v>
      </c>
      <c r="F1101">
        <v>-0.25</v>
      </c>
      <c r="M1101">
        <f t="shared" si="51"/>
        <v>132.48031496062993</v>
      </c>
      <c r="N1101">
        <f t="shared" si="52"/>
        <v>2016</v>
      </c>
      <c r="O1101">
        <f t="shared" si="53"/>
        <v>9</v>
      </c>
    </row>
    <row r="1102" spans="1:15" x14ac:dyDescent="0.25">
      <c r="A1102" s="1">
        <v>42639</v>
      </c>
      <c r="B1102">
        <v>329</v>
      </c>
      <c r="C1102">
        <v>329</v>
      </c>
      <c r="D1102">
        <v>329</v>
      </c>
      <c r="E1102">
        <v>329</v>
      </c>
      <c r="F1102">
        <v>-7.5</v>
      </c>
      <c r="M1102">
        <f t="shared" si="51"/>
        <v>129.5275590551181</v>
      </c>
      <c r="N1102">
        <f t="shared" si="52"/>
        <v>2016</v>
      </c>
      <c r="O1102">
        <f t="shared" si="53"/>
        <v>9</v>
      </c>
    </row>
    <row r="1103" spans="1:15" x14ac:dyDescent="0.25">
      <c r="A1103" s="1">
        <v>42640</v>
      </c>
      <c r="B1103">
        <v>331.75</v>
      </c>
      <c r="C1103">
        <v>331.75</v>
      </c>
      <c r="D1103">
        <v>331.75</v>
      </c>
      <c r="E1103">
        <v>331.75</v>
      </c>
      <c r="F1103">
        <v>2.75</v>
      </c>
      <c r="M1103">
        <f t="shared" si="51"/>
        <v>130.61023622047244</v>
      </c>
      <c r="N1103">
        <f t="shared" si="52"/>
        <v>2016</v>
      </c>
      <c r="O1103">
        <f t="shared" si="53"/>
        <v>9</v>
      </c>
    </row>
    <row r="1104" spans="1:15" x14ac:dyDescent="0.25">
      <c r="A1104" s="1">
        <v>42641</v>
      </c>
      <c r="B1104">
        <v>329.25</v>
      </c>
      <c r="C1104">
        <v>329.25</v>
      </c>
      <c r="D1104">
        <v>329.25</v>
      </c>
      <c r="E1104">
        <v>329.25</v>
      </c>
      <c r="F1104">
        <v>-2.5</v>
      </c>
      <c r="M1104">
        <f t="shared" si="51"/>
        <v>129.6259842519685</v>
      </c>
      <c r="N1104">
        <f t="shared" si="52"/>
        <v>2016</v>
      </c>
      <c r="O1104">
        <f t="shared" si="53"/>
        <v>9</v>
      </c>
    </row>
    <row r="1105" spans="1:15" x14ac:dyDescent="0.25">
      <c r="A1105" s="1">
        <v>42642</v>
      </c>
      <c r="B1105">
        <v>329.25</v>
      </c>
      <c r="C1105">
        <v>329.25</v>
      </c>
      <c r="D1105">
        <v>329.25</v>
      </c>
      <c r="E1105">
        <v>329.25</v>
      </c>
      <c r="F1105">
        <v>0</v>
      </c>
      <c r="M1105">
        <f t="shared" si="51"/>
        <v>129.6259842519685</v>
      </c>
      <c r="N1105">
        <f t="shared" si="52"/>
        <v>2016</v>
      </c>
      <c r="O1105">
        <f t="shared" si="53"/>
        <v>9</v>
      </c>
    </row>
    <row r="1106" spans="1:15" x14ac:dyDescent="0.25">
      <c r="A1106" s="1">
        <v>42643</v>
      </c>
      <c r="B1106">
        <v>336.75</v>
      </c>
      <c r="C1106">
        <v>336.75</v>
      </c>
      <c r="D1106">
        <v>336.75</v>
      </c>
      <c r="E1106">
        <v>336.75</v>
      </c>
      <c r="F1106">
        <v>7.5</v>
      </c>
      <c r="M1106">
        <f t="shared" si="51"/>
        <v>132.57874015748033</v>
      </c>
      <c r="N1106">
        <f t="shared" si="52"/>
        <v>2016</v>
      </c>
      <c r="O1106">
        <f t="shared" si="53"/>
        <v>9</v>
      </c>
    </row>
    <row r="1107" spans="1:15" x14ac:dyDescent="0.25">
      <c r="A1107" s="1">
        <v>42646</v>
      </c>
      <c r="B1107">
        <v>346</v>
      </c>
      <c r="C1107">
        <v>346</v>
      </c>
      <c r="D1107">
        <v>346</v>
      </c>
      <c r="E1107">
        <v>346</v>
      </c>
      <c r="F1107">
        <v>9.25</v>
      </c>
      <c r="M1107">
        <f t="shared" si="51"/>
        <v>136.22047244094489</v>
      </c>
      <c r="N1107">
        <f t="shared" si="52"/>
        <v>2016</v>
      </c>
      <c r="O1107">
        <f t="shared" si="53"/>
        <v>10</v>
      </c>
    </row>
    <row r="1108" spans="1:15" x14ac:dyDescent="0.25">
      <c r="A1108" s="1">
        <v>42647</v>
      </c>
      <c r="B1108">
        <v>348.25</v>
      </c>
      <c r="C1108">
        <v>348.25</v>
      </c>
      <c r="D1108">
        <v>348.25</v>
      </c>
      <c r="E1108">
        <v>348.25</v>
      </c>
      <c r="F1108">
        <v>2.25</v>
      </c>
      <c r="M1108">
        <f t="shared" si="51"/>
        <v>137.10629921259843</v>
      </c>
      <c r="N1108">
        <f t="shared" si="52"/>
        <v>2016</v>
      </c>
      <c r="O1108">
        <f t="shared" si="53"/>
        <v>10</v>
      </c>
    </row>
    <row r="1109" spans="1:15" x14ac:dyDescent="0.25">
      <c r="A1109" s="1">
        <v>42648</v>
      </c>
      <c r="B1109">
        <v>347.75</v>
      </c>
      <c r="C1109">
        <v>347.75</v>
      </c>
      <c r="D1109">
        <v>347.75</v>
      </c>
      <c r="E1109">
        <v>347.75</v>
      </c>
      <c r="F1109">
        <v>-0.5</v>
      </c>
      <c r="M1109">
        <f t="shared" si="51"/>
        <v>136.90944881889763</v>
      </c>
      <c r="N1109">
        <f t="shared" si="52"/>
        <v>2016</v>
      </c>
      <c r="O1109">
        <f t="shared" si="53"/>
        <v>10</v>
      </c>
    </row>
    <row r="1110" spans="1:15" x14ac:dyDescent="0.25">
      <c r="A1110" s="1">
        <v>42649</v>
      </c>
      <c r="B1110">
        <v>340.5</v>
      </c>
      <c r="C1110">
        <v>340.5</v>
      </c>
      <c r="D1110">
        <v>340.5</v>
      </c>
      <c r="E1110">
        <v>340.5</v>
      </c>
      <c r="F1110">
        <v>-7.25</v>
      </c>
      <c r="M1110">
        <f t="shared" si="51"/>
        <v>134.05511811023621</v>
      </c>
      <c r="N1110">
        <f t="shared" si="52"/>
        <v>2016</v>
      </c>
      <c r="O1110">
        <f t="shared" si="53"/>
        <v>10</v>
      </c>
    </row>
    <row r="1111" spans="1:15" x14ac:dyDescent="0.25">
      <c r="A1111" s="1">
        <v>42650</v>
      </c>
      <c r="B1111">
        <v>339.75</v>
      </c>
      <c r="C1111">
        <v>339.75</v>
      </c>
      <c r="D1111">
        <v>339.75</v>
      </c>
      <c r="E1111">
        <v>339.75</v>
      </c>
      <c r="F1111">
        <v>-0.75</v>
      </c>
      <c r="M1111">
        <f t="shared" si="51"/>
        <v>133.75984251968504</v>
      </c>
      <c r="N1111">
        <f t="shared" si="52"/>
        <v>2016</v>
      </c>
      <c r="O1111">
        <f t="shared" si="53"/>
        <v>10</v>
      </c>
    </row>
    <row r="1112" spans="1:15" x14ac:dyDescent="0.25">
      <c r="A1112" s="1">
        <v>42653</v>
      </c>
      <c r="B1112">
        <v>343.25</v>
      </c>
      <c r="C1112">
        <v>343.25</v>
      </c>
      <c r="D1112">
        <v>343.25</v>
      </c>
      <c r="E1112">
        <v>343.25</v>
      </c>
      <c r="F1112">
        <v>3.5</v>
      </c>
      <c r="M1112">
        <f t="shared" si="51"/>
        <v>135.13779527559055</v>
      </c>
      <c r="N1112">
        <f t="shared" si="52"/>
        <v>2016</v>
      </c>
      <c r="O1112">
        <f t="shared" si="53"/>
        <v>10</v>
      </c>
    </row>
    <row r="1113" spans="1:15" x14ac:dyDescent="0.25">
      <c r="A1113" s="1">
        <v>42654</v>
      </c>
      <c r="B1113">
        <v>345.5</v>
      </c>
      <c r="C1113">
        <v>345.5</v>
      </c>
      <c r="D1113">
        <v>345.5</v>
      </c>
      <c r="E1113">
        <v>345.5</v>
      </c>
      <c r="F1113">
        <v>2.25</v>
      </c>
      <c r="M1113">
        <f t="shared" si="51"/>
        <v>136.02362204724409</v>
      </c>
      <c r="N1113">
        <f t="shared" si="52"/>
        <v>2016</v>
      </c>
      <c r="O1113">
        <f t="shared" si="53"/>
        <v>10</v>
      </c>
    </row>
    <row r="1114" spans="1:15" x14ac:dyDescent="0.25">
      <c r="A1114" s="1">
        <v>42655</v>
      </c>
      <c r="B1114">
        <v>337</v>
      </c>
      <c r="C1114">
        <v>337</v>
      </c>
      <c r="D1114">
        <v>337</v>
      </c>
      <c r="E1114">
        <v>337</v>
      </c>
      <c r="F1114">
        <v>-8.5</v>
      </c>
      <c r="M1114">
        <f t="shared" si="51"/>
        <v>132.6771653543307</v>
      </c>
      <c r="N1114">
        <f t="shared" si="52"/>
        <v>2016</v>
      </c>
      <c r="O1114">
        <f t="shared" si="53"/>
        <v>10</v>
      </c>
    </row>
    <row r="1115" spans="1:15" x14ac:dyDescent="0.25">
      <c r="A1115" s="1">
        <v>42656</v>
      </c>
      <c r="B1115">
        <v>349.5</v>
      </c>
      <c r="C1115">
        <v>349.5</v>
      </c>
      <c r="D1115">
        <v>349.5</v>
      </c>
      <c r="E1115">
        <v>349.5</v>
      </c>
      <c r="F1115">
        <v>12.5</v>
      </c>
      <c r="M1115">
        <f t="shared" si="51"/>
        <v>137.5984251968504</v>
      </c>
      <c r="N1115">
        <f t="shared" si="52"/>
        <v>2016</v>
      </c>
      <c r="O1115">
        <f t="shared" si="53"/>
        <v>10</v>
      </c>
    </row>
    <row r="1116" spans="1:15" x14ac:dyDescent="0.25">
      <c r="A1116" s="1">
        <v>42657</v>
      </c>
      <c r="B1116">
        <v>357</v>
      </c>
      <c r="C1116">
        <v>357</v>
      </c>
      <c r="D1116">
        <v>357</v>
      </c>
      <c r="E1116">
        <v>354.25</v>
      </c>
      <c r="F1116">
        <v>4.75</v>
      </c>
      <c r="G1116">
        <v>357</v>
      </c>
      <c r="H1116">
        <v>1</v>
      </c>
      <c r="M1116">
        <f t="shared" si="51"/>
        <v>139.46850393700788</v>
      </c>
      <c r="N1116">
        <f t="shared" si="52"/>
        <v>2016</v>
      </c>
      <c r="O1116">
        <f t="shared" si="53"/>
        <v>10</v>
      </c>
    </row>
    <row r="1117" spans="1:15" x14ac:dyDescent="0.25">
      <c r="A1117" s="1">
        <v>42660</v>
      </c>
      <c r="B1117">
        <v>354</v>
      </c>
      <c r="C1117">
        <v>354</v>
      </c>
      <c r="D1117">
        <v>354</v>
      </c>
      <c r="E1117">
        <v>354</v>
      </c>
      <c r="F1117">
        <v>-0.25</v>
      </c>
      <c r="I1117">
        <v>1</v>
      </c>
      <c r="M1117">
        <f t="shared" si="51"/>
        <v>139.37007874015748</v>
      </c>
      <c r="N1117">
        <f t="shared" si="52"/>
        <v>2016</v>
      </c>
      <c r="O1117">
        <f t="shared" si="53"/>
        <v>10</v>
      </c>
    </row>
    <row r="1118" spans="1:15" x14ac:dyDescent="0.25">
      <c r="A1118" s="1">
        <v>42661</v>
      </c>
      <c r="B1118">
        <v>353.75</v>
      </c>
      <c r="C1118">
        <v>353.75</v>
      </c>
      <c r="D1118">
        <v>353.75</v>
      </c>
      <c r="E1118">
        <v>353.75</v>
      </c>
      <c r="F1118">
        <v>-0.25</v>
      </c>
      <c r="I1118">
        <v>1</v>
      </c>
      <c r="M1118">
        <f t="shared" si="51"/>
        <v>139.27165354330708</v>
      </c>
      <c r="N1118">
        <f t="shared" si="52"/>
        <v>2016</v>
      </c>
      <c r="O1118">
        <f t="shared" si="53"/>
        <v>10</v>
      </c>
    </row>
    <row r="1119" spans="1:15" x14ac:dyDescent="0.25">
      <c r="A1119" s="1">
        <v>42662</v>
      </c>
      <c r="B1119">
        <v>352</v>
      </c>
      <c r="C1119">
        <v>352</v>
      </c>
      <c r="D1119">
        <v>352</v>
      </c>
      <c r="E1119">
        <v>357.5</v>
      </c>
      <c r="F1119">
        <v>3.75</v>
      </c>
      <c r="G1119">
        <v>352</v>
      </c>
      <c r="H1119">
        <v>1</v>
      </c>
      <c r="I1119">
        <v>1</v>
      </c>
      <c r="M1119">
        <f t="shared" si="51"/>
        <v>140.74803149606299</v>
      </c>
      <c r="N1119">
        <f t="shared" si="52"/>
        <v>2016</v>
      </c>
      <c r="O1119">
        <f t="shared" si="53"/>
        <v>10</v>
      </c>
    </row>
    <row r="1120" spans="1:15" x14ac:dyDescent="0.25">
      <c r="A1120" s="1">
        <v>42663</v>
      </c>
      <c r="B1120">
        <v>354</v>
      </c>
      <c r="C1120">
        <v>354</v>
      </c>
      <c r="D1120">
        <v>354</v>
      </c>
      <c r="E1120">
        <v>351</v>
      </c>
      <c r="F1120">
        <v>-6.5</v>
      </c>
      <c r="G1120">
        <v>354</v>
      </c>
      <c r="H1120">
        <v>1</v>
      </c>
      <c r="I1120">
        <v>0</v>
      </c>
      <c r="M1120">
        <f t="shared" si="51"/>
        <v>138.18897637795277</v>
      </c>
      <c r="N1120">
        <f t="shared" si="52"/>
        <v>2016</v>
      </c>
      <c r="O1120">
        <f t="shared" si="53"/>
        <v>10</v>
      </c>
    </row>
    <row r="1121" spans="1:15" x14ac:dyDescent="0.25">
      <c r="A1121" s="1">
        <v>42664</v>
      </c>
      <c r="B1121">
        <v>352.5</v>
      </c>
      <c r="C1121">
        <v>352.5</v>
      </c>
      <c r="D1121">
        <v>352.5</v>
      </c>
      <c r="E1121">
        <v>352.5</v>
      </c>
      <c r="F1121">
        <v>1.5</v>
      </c>
      <c r="I1121">
        <v>1</v>
      </c>
      <c r="M1121">
        <f t="shared" si="51"/>
        <v>138.77952755905511</v>
      </c>
      <c r="N1121">
        <f t="shared" si="52"/>
        <v>2016</v>
      </c>
      <c r="O1121">
        <f t="shared" si="53"/>
        <v>10</v>
      </c>
    </row>
    <row r="1122" spans="1:15" x14ac:dyDescent="0.25">
      <c r="A1122" s="1">
        <v>42667</v>
      </c>
      <c r="B1122">
        <v>348.25</v>
      </c>
      <c r="C1122">
        <v>348.25</v>
      </c>
      <c r="D1122">
        <v>348.25</v>
      </c>
      <c r="E1122">
        <v>348.25</v>
      </c>
      <c r="F1122">
        <v>-4.25</v>
      </c>
      <c r="I1122">
        <v>1</v>
      </c>
      <c r="M1122">
        <f t="shared" si="51"/>
        <v>137.10629921259843</v>
      </c>
      <c r="N1122">
        <f t="shared" si="52"/>
        <v>2016</v>
      </c>
      <c r="O1122">
        <f t="shared" si="53"/>
        <v>10</v>
      </c>
    </row>
    <row r="1123" spans="1:15" x14ac:dyDescent="0.25">
      <c r="A1123" s="1">
        <v>42668</v>
      </c>
      <c r="B1123">
        <v>349.25</v>
      </c>
      <c r="C1123">
        <v>349.25</v>
      </c>
      <c r="D1123">
        <v>349.25</v>
      </c>
      <c r="E1123">
        <v>349.25</v>
      </c>
      <c r="F1123">
        <v>1</v>
      </c>
      <c r="I1123">
        <v>1</v>
      </c>
      <c r="M1123">
        <f t="shared" si="51"/>
        <v>137.5</v>
      </c>
      <c r="N1123">
        <f t="shared" si="52"/>
        <v>2016</v>
      </c>
      <c r="O1123">
        <f t="shared" si="53"/>
        <v>10</v>
      </c>
    </row>
    <row r="1124" spans="1:15" x14ac:dyDescent="0.25">
      <c r="A1124" s="1">
        <v>42669</v>
      </c>
      <c r="B1124">
        <v>353.5</v>
      </c>
      <c r="C1124">
        <v>353.5</v>
      </c>
      <c r="D1124">
        <v>353.5</v>
      </c>
      <c r="E1124">
        <v>354</v>
      </c>
      <c r="F1124">
        <v>4.75</v>
      </c>
      <c r="G1124">
        <v>353.5</v>
      </c>
      <c r="H1124">
        <v>1</v>
      </c>
      <c r="I1124">
        <v>1</v>
      </c>
      <c r="M1124">
        <f t="shared" si="51"/>
        <v>139.37007874015748</v>
      </c>
      <c r="N1124">
        <f t="shared" si="52"/>
        <v>2016</v>
      </c>
      <c r="O1124">
        <f t="shared" si="53"/>
        <v>10</v>
      </c>
    </row>
    <row r="1125" spans="1:15" x14ac:dyDescent="0.25">
      <c r="A1125" s="1">
        <v>42670</v>
      </c>
      <c r="B1125">
        <v>357.5</v>
      </c>
      <c r="C1125">
        <v>357.5</v>
      </c>
      <c r="D1125">
        <v>357.5</v>
      </c>
      <c r="E1125">
        <v>357.5</v>
      </c>
      <c r="F1125">
        <v>3.5</v>
      </c>
      <c r="I1125">
        <v>0</v>
      </c>
      <c r="M1125">
        <f t="shared" si="51"/>
        <v>140.74803149606299</v>
      </c>
      <c r="N1125">
        <f t="shared" si="52"/>
        <v>2016</v>
      </c>
      <c r="O1125">
        <f t="shared" si="53"/>
        <v>10</v>
      </c>
    </row>
    <row r="1126" spans="1:15" x14ac:dyDescent="0.25">
      <c r="A1126" s="1">
        <v>42671</v>
      </c>
      <c r="B1126">
        <v>355</v>
      </c>
      <c r="C1126">
        <v>355</v>
      </c>
      <c r="D1126">
        <v>355</v>
      </c>
      <c r="E1126">
        <v>355</v>
      </c>
      <c r="F1126">
        <v>-2.5</v>
      </c>
      <c r="M1126">
        <f t="shared" si="51"/>
        <v>139.76377952755905</v>
      </c>
      <c r="N1126">
        <f t="shared" si="52"/>
        <v>2016</v>
      </c>
      <c r="O1126">
        <f t="shared" si="53"/>
        <v>10</v>
      </c>
    </row>
    <row r="1127" spans="1:15" x14ac:dyDescent="0.25">
      <c r="A1127" s="1">
        <v>42674</v>
      </c>
      <c r="B1127">
        <v>354.75</v>
      </c>
      <c r="C1127">
        <v>354.75</v>
      </c>
      <c r="D1127">
        <v>354.75</v>
      </c>
      <c r="E1127">
        <v>354.75</v>
      </c>
      <c r="F1127">
        <v>-0.25</v>
      </c>
      <c r="M1127">
        <f t="shared" si="51"/>
        <v>139.66535433070865</v>
      </c>
      <c r="N1127">
        <f t="shared" si="52"/>
        <v>2016</v>
      </c>
      <c r="O1127">
        <f t="shared" si="53"/>
        <v>10</v>
      </c>
    </row>
    <row r="1128" spans="1:15" x14ac:dyDescent="0.25">
      <c r="A1128" s="1">
        <v>42675</v>
      </c>
      <c r="B1128">
        <v>349</v>
      </c>
      <c r="C1128">
        <v>349</v>
      </c>
      <c r="D1128">
        <v>349</v>
      </c>
      <c r="E1128">
        <v>349</v>
      </c>
      <c r="F1128">
        <v>-5.75</v>
      </c>
      <c r="M1128">
        <f t="shared" si="51"/>
        <v>137.4015748031496</v>
      </c>
      <c r="N1128">
        <f t="shared" si="52"/>
        <v>2016</v>
      </c>
      <c r="O1128">
        <f t="shared" si="53"/>
        <v>11</v>
      </c>
    </row>
    <row r="1129" spans="1:15" x14ac:dyDescent="0.25">
      <c r="A1129" s="1">
        <v>42676</v>
      </c>
      <c r="B1129">
        <v>346.25</v>
      </c>
      <c r="C1129">
        <v>346.25</v>
      </c>
      <c r="D1129">
        <v>346.25</v>
      </c>
      <c r="E1129">
        <v>346.25</v>
      </c>
      <c r="F1129">
        <v>-2.75</v>
      </c>
      <c r="M1129">
        <f t="shared" si="51"/>
        <v>136.31889763779529</v>
      </c>
      <c r="N1129">
        <f t="shared" si="52"/>
        <v>2016</v>
      </c>
      <c r="O1129">
        <f t="shared" si="53"/>
        <v>11</v>
      </c>
    </row>
    <row r="1130" spans="1:15" x14ac:dyDescent="0.25">
      <c r="A1130" s="1">
        <v>42677</v>
      </c>
      <c r="B1130">
        <v>348</v>
      </c>
      <c r="C1130">
        <v>348</v>
      </c>
      <c r="D1130">
        <v>348</v>
      </c>
      <c r="E1130">
        <v>348</v>
      </c>
      <c r="F1130">
        <v>1.75</v>
      </c>
      <c r="M1130">
        <f t="shared" si="51"/>
        <v>137.00787401574803</v>
      </c>
      <c r="N1130">
        <f t="shared" si="52"/>
        <v>2016</v>
      </c>
      <c r="O1130">
        <f t="shared" si="53"/>
        <v>11</v>
      </c>
    </row>
    <row r="1131" spans="1:15" x14ac:dyDescent="0.25">
      <c r="A1131" s="1">
        <v>42678</v>
      </c>
      <c r="B1131">
        <v>348.75</v>
      </c>
      <c r="C1131">
        <v>348.75</v>
      </c>
      <c r="D1131">
        <v>348.75</v>
      </c>
      <c r="E1131">
        <v>348.75</v>
      </c>
      <c r="F1131">
        <v>0.75</v>
      </c>
      <c r="M1131">
        <f t="shared" si="51"/>
        <v>137.3031496062992</v>
      </c>
      <c r="N1131">
        <f t="shared" si="52"/>
        <v>2016</v>
      </c>
      <c r="O1131">
        <f t="shared" si="53"/>
        <v>11</v>
      </c>
    </row>
    <row r="1132" spans="1:15" x14ac:dyDescent="0.25">
      <c r="A1132" s="1">
        <v>42681</v>
      </c>
      <c r="B1132">
        <v>346.25</v>
      </c>
      <c r="C1132">
        <v>346.25</v>
      </c>
      <c r="D1132">
        <v>346.25</v>
      </c>
      <c r="E1132">
        <v>346.25</v>
      </c>
      <c r="F1132">
        <v>-2.5</v>
      </c>
      <c r="M1132">
        <f t="shared" si="51"/>
        <v>136.31889763779529</v>
      </c>
      <c r="N1132">
        <f t="shared" si="52"/>
        <v>2016</v>
      </c>
      <c r="O1132">
        <f t="shared" si="53"/>
        <v>11</v>
      </c>
    </row>
    <row r="1133" spans="1:15" x14ac:dyDescent="0.25">
      <c r="A1133" s="1">
        <v>42682</v>
      </c>
      <c r="B1133">
        <v>354.25</v>
      </c>
      <c r="C1133">
        <v>354.25</v>
      </c>
      <c r="D1133">
        <v>354.25</v>
      </c>
      <c r="E1133">
        <v>354.25</v>
      </c>
      <c r="F1133">
        <v>8</v>
      </c>
      <c r="M1133">
        <f t="shared" si="51"/>
        <v>139.46850393700788</v>
      </c>
      <c r="N1133">
        <f t="shared" si="52"/>
        <v>2016</v>
      </c>
      <c r="O1133">
        <f t="shared" si="53"/>
        <v>11</v>
      </c>
    </row>
    <row r="1134" spans="1:15" x14ac:dyDescent="0.25">
      <c r="A1134" s="1">
        <v>42683</v>
      </c>
      <c r="B1134">
        <v>340.75</v>
      </c>
      <c r="C1134">
        <v>340.75</v>
      </c>
      <c r="D1134">
        <v>340.75</v>
      </c>
      <c r="E1134">
        <v>340.75</v>
      </c>
      <c r="F1134">
        <v>-13.5</v>
      </c>
      <c r="M1134">
        <f t="shared" si="51"/>
        <v>134.15354330708661</v>
      </c>
      <c r="N1134">
        <f t="shared" si="52"/>
        <v>2016</v>
      </c>
      <c r="O1134">
        <f t="shared" si="53"/>
        <v>11</v>
      </c>
    </row>
    <row r="1135" spans="1:15" x14ac:dyDescent="0.25">
      <c r="A1135" s="1">
        <v>42684</v>
      </c>
      <c r="B1135">
        <v>343.5</v>
      </c>
      <c r="C1135">
        <v>343.5</v>
      </c>
      <c r="D1135">
        <v>343.5</v>
      </c>
      <c r="E1135">
        <v>343.5</v>
      </c>
      <c r="F1135">
        <v>2.75</v>
      </c>
      <c r="M1135">
        <f t="shared" si="51"/>
        <v>135.23622047244095</v>
      </c>
      <c r="N1135">
        <f t="shared" si="52"/>
        <v>2016</v>
      </c>
      <c r="O1135">
        <f t="shared" si="53"/>
        <v>11</v>
      </c>
    </row>
    <row r="1136" spans="1:15" x14ac:dyDescent="0.25">
      <c r="A1136" s="1">
        <v>42685</v>
      </c>
      <c r="B1136">
        <v>340.25</v>
      </c>
      <c r="C1136">
        <v>340.25</v>
      </c>
      <c r="D1136">
        <v>340.25</v>
      </c>
      <c r="E1136">
        <v>340.25</v>
      </c>
      <c r="F1136">
        <v>-3.25</v>
      </c>
      <c r="M1136">
        <f t="shared" si="51"/>
        <v>133.95669291338584</v>
      </c>
      <c r="N1136">
        <f t="shared" si="52"/>
        <v>2016</v>
      </c>
      <c r="O1136">
        <f t="shared" si="53"/>
        <v>11</v>
      </c>
    </row>
    <row r="1137" spans="1:15" x14ac:dyDescent="0.25">
      <c r="A1137" s="1">
        <v>42688</v>
      </c>
      <c r="B1137">
        <v>337.25</v>
      </c>
      <c r="C1137">
        <v>337.25</v>
      </c>
      <c r="D1137">
        <v>337.25</v>
      </c>
      <c r="E1137">
        <v>337.25</v>
      </c>
      <c r="F1137">
        <v>-3</v>
      </c>
      <c r="M1137">
        <f t="shared" si="51"/>
        <v>132.7755905511811</v>
      </c>
      <c r="N1137">
        <f t="shared" si="52"/>
        <v>2016</v>
      </c>
      <c r="O1137">
        <f t="shared" si="53"/>
        <v>11</v>
      </c>
    </row>
    <row r="1138" spans="1:15" x14ac:dyDescent="0.25">
      <c r="A1138" s="1">
        <v>42689</v>
      </c>
      <c r="B1138">
        <v>341.5</v>
      </c>
      <c r="C1138">
        <v>341.5</v>
      </c>
      <c r="D1138">
        <v>341.5</v>
      </c>
      <c r="E1138">
        <v>341.5</v>
      </c>
      <c r="F1138">
        <v>4.25</v>
      </c>
      <c r="M1138">
        <f t="shared" si="51"/>
        <v>134.44881889763781</v>
      </c>
      <c r="N1138">
        <f t="shared" si="52"/>
        <v>2016</v>
      </c>
      <c r="O1138">
        <f t="shared" si="53"/>
        <v>11</v>
      </c>
    </row>
    <row r="1139" spans="1:15" x14ac:dyDescent="0.25">
      <c r="A1139" s="1">
        <v>42690</v>
      </c>
      <c r="B1139">
        <v>338.5</v>
      </c>
      <c r="C1139">
        <v>338.5</v>
      </c>
      <c r="D1139">
        <v>338.5</v>
      </c>
      <c r="E1139">
        <v>338.5</v>
      </c>
      <c r="F1139">
        <v>-3</v>
      </c>
      <c r="M1139">
        <f t="shared" si="51"/>
        <v>133.26771653543307</v>
      </c>
      <c r="N1139">
        <f t="shared" si="52"/>
        <v>2016</v>
      </c>
      <c r="O1139">
        <f t="shared" si="53"/>
        <v>11</v>
      </c>
    </row>
    <row r="1140" spans="1:15" x14ac:dyDescent="0.25">
      <c r="A1140" s="1">
        <v>42691</v>
      </c>
      <c r="B1140">
        <v>342</v>
      </c>
      <c r="C1140">
        <v>342</v>
      </c>
      <c r="D1140">
        <v>342</v>
      </c>
      <c r="E1140">
        <v>342</v>
      </c>
      <c r="F1140">
        <v>3.5</v>
      </c>
      <c r="M1140">
        <f t="shared" si="51"/>
        <v>134.64566929133858</v>
      </c>
      <c r="N1140">
        <f t="shared" si="52"/>
        <v>2016</v>
      </c>
      <c r="O1140">
        <f t="shared" si="53"/>
        <v>11</v>
      </c>
    </row>
    <row r="1141" spans="1:15" x14ac:dyDescent="0.25">
      <c r="A1141" s="1">
        <v>42692</v>
      </c>
      <c r="B1141">
        <v>345.5</v>
      </c>
      <c r="C1141">
        <v>345.5</v>
      </c>
      <c r="D1141">
        <v>345.5</v>
      </c>
      <c r="E1141">
        <v>345.5</v>
      </c>
      <c r="F1141">
        <v>3.5</v>
      </c>
      <c r="M1141">
        <f t="shared" si="51"/>
        <v>136.02362204724409</v>
      </c>
      <c r="N1141">
        <f t="shared" si="52"/>
        <v>2016</v>
      </c>
      <c r="O1141">
        <f t="shared" si="53"/>
        <v>11</v>
      </c>
    </row>
    <row r="1142" spans="1:15" x14ac:dyDescent="0.25">
      <c r="A1142" s="1">
        <v>42695</v>
      </c>
      <c r="B1142">
        <v>349.75</v>
      </c>
      <c r="C1142">
        <v>349.75</v>
      </c>
      <c r="D1142">
        <v>349.75</v>
      </c>
      <c r="E1142">
        <v>349.75</v>
      </c>
      <c r="F1142">
        <v>4.25</v>
      </c>
      <c r="M1142">
        <f t="shared" si="51"/>
        <v>137.6968503937008</v>
      </c>
      <c r="N1142">
        <f t="shared" si="52"/>
        <v>2016</v>
      </c>
      <c r="O1142">
        <f t="shared" si="53"/>
        <v>11</v>
      </c>
    </row>
    <row r="1143" spans="1:15" x14ac:dyDescent="0.25">
      <c r="A1143" s="1">
        <v>42696</v>
      </c>
      <c r="B1143">
        <v>351</v>
      </c>
      <c r="C1143">
        <v>351</v>
      </c>
      <c r="D1143">
        <v>351</v>
      </c>
      <c r="E1143">
        <v>351</v>
      </c>
      <c r="F1143">
        <v>1.25</v>
      </c>
      <c r="M1143">
        <f t="shared" si="51"/>
        <v>138.18897637795277</v>
      </c>
      <c r="N1143">
        <f t="shared" si="52"/>
        <v>2016</v>
      </c>
      <c r="O1143">
        <f t="shared" si="53"/>
        <v>11</v>
      </c>
    </row>
    <row r="1144" spans="1:15" x14ac:dyDescent="0.25">
      <c r="A1144" s="1">
        <v>42697</v>
      </c>
      <c r="B1144">
        <v>350.75</v>
      </c>
      <c r="C1144">
        <v>350.75</v>
      </c>
      <c r="D1144">
        <v>350.75</v>
      </c>
      <c r="E1144">
        <v>350.75</v>
      </c>
      <c r="F1144">
        <v>-0.25</v>
      </c>
      <c r="M1144">
        <f t="shared" si="51"/>
        <v>138.09055118110237</v>
      </c>
      <c r="N1144">
        <f t="shared" si="52"/>
        <v>2016</v>
      </c>
      <c r="O1144">
        <f t="shared" si="53"/>
        <v>11</v>
      </c>
    </row>
    <row r="1145" spans="1:15" x14ac:dyDescent="0.25">
      <c r="A1145" s="1">
        <v>42699</v>
      </c>
      <c r="B1145">
        <v>349.25</v>
      </c>
      <c r="C1145">
        <v>349.25</v>
      </c>
      <c r="D1145">
        <v>349.25</v>
      </c>
      <c r="E1145">
        <v>349.25</v>
      </c>
      <c r="M1145">
        <f t="shared" si="51"/>
        <v>137.5</v>
      </c>
      <c r="N1145">
        <f t="shared" si="52"/>
        <v>2016</v>
      </c>
      <c r="O1145">
        <f t="shared" si="53"/>
        <v>11</v>
      </c>
    </row>
    <row r="1146" spans="1:15" x14ac:dyDescent="0.25">
      <c r="A1146" s="1">
        <v>42702</v>
      </c>
      <c r="B1146">
        <v>348.5</v>
      </c>
      <c r="C1146">
        <v>348.5</v>
      </c>
      <c r="D1146">
        <v>348.5</v>
      </c>
      <c r="E1146">
        <v>348.5</v>
      </c>
      <c r="F1146">
        <v>-0.75</v>
      </c>
      <c r="M1146">
        <f t="shared" si="51"/>
        <v>137.20472440944883</v>
      </c>
      <c r="N1146">
        <f t="shared" si="52"/>
        <v>2016</v>
      </c>
      <c r="O1146">
        <f t="shared" si="53"/>
        <v>11</v>
      </c>
    </row>
    <row r="1147" spans="1:15" x14ac:dyDescent="0.25">
      <c r="A1147" s="1">
        <v>42703</v>
      </c>
      <c r="B1147">
        <v>349</v>
      </c>
      <c r="C1147">
        <v>349</v>
      </c>
      <c r="D1147">
        <v>349</v>
      </c>
      <c r="E1147">
        <v>349</v>
      </c>
      <c r="F1147">
        <v>-9.25</v>
      </c>
      <c r="M1147">
        <f t="shared" si="51"/>
        <v>137.4015748031496</v>
      </c>
      <c r="N1147">
        <f t="shared" si="52"/>
        <v>2016</v>
      </c>
      <c r="O1147">
        <f t="shared" si="53"/>
        <v>11</v>
      </c>
    </row>
    <row r="1148" spans="1:15" x14ac:dyDescent="0.25">
      <c r="A1148" s="1">
        <v>42704</v>
      </c>
      <c r="B1148">
        <v>348.5</v>
      </c>
      <c r="C1148">
        <v>348.5</v>
      </c>
      <c r="D1148">
        <v>348.5</v>
      </c>
      <c r="E1148">
        <v>348.5</v>
      </c>
      <c r="F1148">
        <v>-0.5</v>
      </c>
      <c r="M1148">
        <f t="shared" si="51"/>
        <v>137.20472440944883</v>
      </c>
      <c r="N1148">
        <f t="shared" si="52"/>
        <v>2016</v>
      </c>
      <c r="O1148">
        <f t="shared" si="53"/>
        <v>11</v>
      </c>
    </row>
    <row r="1149" spans="1:15" x14ac:dyDescent="0.25">
      <c r="A1149" s="1">
        <v>42705</v>
      </c>
      <c r="B1149">
        <v>342.5</v>
      </c>
      <c r="C1149">
        <v>342.5</v>
      </c>
      <c r="D1149">
        <v>342.5</v>
      </c>
      <c r="E1149">
        <v>342.5</v>
      </c>
      <c r="F1149">
        <v>-6</v>
      </c>
      <c r="M1149">
        <f t="shared" si="51"/>
        <v>134.84251968503938</v>
      </c>
      <c r="N1149">
        <f t="shared" si="52"/>
        <v>2016</v>
      </c>
      <c r="O1149">
        <f t="shared" si="53"/>
        <v>12</v>
      </c>
    </row>
    <row r="1150" spans="1:15" x14ac:dyDescent="0.25">
      <c r="A1150" s="1">
        <v>42706</v>
      </c>
      <c r="B1150">
        <v>347.25</v>
      </c>
      <c r="C1150">
        <v>347.25</v>
      </c>
      <c r="D1150">
        <v>347.25</v>
      </c>
      <c r="E1150">
        <v>347.25</v>
      </c>
      <c r="F1150">
        <v>4.75</v>
      </c>
      <c r="M1150">
        <f t="shared" si="51"/>
        <v>136.71259842519686</v>
      </c>
      <c r="N1150">
        <f t="shared" si="52"/>
        <v>2016</v>
      </c>
      <c r="O1150">
        <f t="shared" si="53"/>
        <v>12</v>
      </c>
    </row>
    <row r="1151" spans="1:15" x14ac:dyDescent="0.25">
      <c r="A1151" s="1">
        <v>42709</v>
      </c>
      <c r="B1151">
        <v>359.25</v>
      </c>
      <c r="C1151">
        <v>359.25</v>
      </c>
      <c r="D1151">
        <v>359.25</v>
      </c>
      <c r="E1151">
        <v>359.25</v>
      </c>
      <c r="F1151">
        <v>12</v>
      </c>
      <c r="M1151">
        <f t="shared" si="51"/>
        <v>141.43700787401573</v>
      </c>
      <c r="N1151">
        <f t="shared" si="52"/>
        <v>2016</v>
      </c>
      <c r="O1151">
        <f t="shared" si="53"/>
        <v>12</v>
      </c>
    </row>
    <row r="1152" spans="1:15" x14ac:dyDescent="0.25">
      <c r="A1152" s="1">
        <v>42710</v>
      </c>
      <c r="B1152">
        <v>360.5</v>
      </c>
      <c r="C1152">
        <v>360.5</v>
      </c>
      <c r="D1152">
        <v>360.5</v>
      </c>
      <c r="E1152">
        <v>360.5</v>
      </c>
      <c r="F1152">
        <v>1.25</v>
      </c>
      <c r="M1152">
        <f t="shared" si="51"/>
        <v>141.9291338582677</v>
      </c>
      <c r="N1152">
        <f t="shared" si="52"/>
        <v>2016</v>
      </c>
      <c r="O1152">
        <f t="shared" si="53"/>
        <v>12</v>
      </c>
    </row>
    <row r="1153" spans="1:15" x14ac:dyDescent="0.25">
      <c r="A1153" s="1">
        <v>42711</v>
      </c>
      <c r="B1153">
        <v>358</v>
      </c>
      <c r="C1153">
        <v>358</v>
      </c>
      <c r="D1153">
        <v>358</v>
      </c>
      <c r="E1153">
        <v>358</v>
      </c>
      <c r="F1153">
        <v>-2.5</v>
      </c>
      <c r="M1153">
        <f t="shared" si="51"/>
        <v>140.94488188976379</v>
      </c>
      <c r="N1153">
        <f t="shared" si="52"/>
        <v>2016</v>
      </c>
      <c r="O1153">
        <f t="shared" si="53"/>
        <v>12</v>
      </c>
    </row>
    <row r="1154" spans="1:15" x14ac:dyDescent="0.25">
      <c r="A1154" s="1">
        <v>42712</v>
      </c>
      <c r="B1154">
        <v>353.5</v>
      </c>
      <c r="C1154">
        <v>353.5</v>
      </c>
      <c r="D1154">
        <v>353.5</v>
      </c>
      <c r="E1154">
        <v>353.5</v>
      </c>
      <c r="F1154">
        <v>-4.5</v>
      </c>
      <c r="M1154">
        <f t="shared" ref="M1154:M1217" si="54">E1154/100*5000/127</f>
        <v>139.17322834645668</v>
      </c>
      <c r="N1154">
        <f t="shared" ref="N1154:N1217" si="55">YEAR(A1154)</f>
        <v>2016</v>
      </c>
      <c r="O1154">
        <f t="shared" ref="O1154:O1217" si="56">MONTH(A1154)</f>
        <v>12</v>
      </c>
    </row>
    <row r="1155" spans="1:15" x14ac:dyDescent="0.25">
      <c r="A1155" s="1">
        <v>42713</v>
      </c>
      <c r="B1155">
        <v>359.5</v>
      </c>
      <c r="C1155">
        <v>359.5</v>
      </c>
      <c r="D1155">
        <v>359.5</v>
      </c>
      <c r="E1155">
        <v>359.5</v>
      </c>
      <c r="F1155">
        <v>6</v>
      </c>
      <c r="M1155">
        <f t="shared" si="54"/>
        <v>141.53543307086613</v>
      </c>
      <c r="N1155">
        <f t="shared" si="55"/>
        <v>2016</v>
      </c>
      <c r="O1155">
        <f t="shared" si="56"/>
        <v>12</v>
      </c>
    </row>
    <row r="1156" spans="1:15" x14ac:dyDescent="0.25">
      <c r="A1156" s="1">
        <v>42716</v>
      </c>
      <c r="B1156">
        <v>360.5</v>
      </c>
      <c r="C1156">
        <v>360.5</v>
      </c>
      <c r="D1156">
        <v>360.5</v>
      </c>
      <c r="E1156">
        <v>360.5</v>
      </c>
      <c r="F1156">
        <v>1</v>
      </c>
      <c r="M1156">
        <f t="shared" si="54"/>
        <v>141.9291338582677</v>
      </c>
      <c r="N1156">
        <f t="shared" si="55"/>
        <v>2016</v>
      </c>
      <c r="O1156">
        <f t="shared" si="56"/>
        <v>12</v>
      </c>
    </row>
    <row r="1157" spans="1:15" x14ac:dyDescent="0.25">
      <c r="A1157" s="1">
        <v>42717</v>
      </c>
      <c r="B1157">
        <v>361</v>
      </c>
      <c r="C1157">
        <v>361</v>
      </c>
      <c r="D1157">
        <v>361</v>
      </c>
      <c r="E1157">
        <v>361</v>
      </c>
      <c r="F1157">
        <v>0.5</v>
      </c>
      <c r="M1157">
        <f t="shared" si="54"/>
        <v>142.1259842519685</v>
      </c>
      <c r="N1157">
        <f t="shared" si="55"/>
        <v>2016</v>
      </c>
      <c r="O1157">
        <f t="shared" si="56"/>
        <v>12</v>
      </c>
    </row>
    <row r="1158" spans="1:15" x14ac:dyDescent="0.25">
      <c r="A1158" s="1">
        <v>42718</v>
      </c>
      <c r="B1158">
        <v>362</v>
      </c>
      <c r="C1158">
        <v>362</v>
      </c>
      <c r="D1158">
        <v>362</v>
      </c>
      <c r="E1158">
        <v>362</v>
      </c>
      <c r="F1158">
        <v>1</v>
      </c>
      <c r="M1158">
        <f t="shared" si="54"/>
        <v>142.51968503937007</v>
      </c>
      <c r="N1158">
        <f t="shared" si="55"/>
        <v>2016</v>
      </c>
      <c r="O1158">
        <f t="shared" si="56"/>
        <v>12</v>
      </c>
    </row>
    <row r="1159" spans="1:15" x14ac:dyDescent="0.25">
      <c r="A1159" s="1">
        <v>42719</v>
      </c>
      <c r="B1159">
        <v>356.5</v>
      </c>
      <c r="C1159">
        <v>356.5</v>
      </c>
      <c r="D1159">
        <v>356.5</v>
      </c>
      <c r="E1159">
        <v>356.5</v>
      </c>
      <c r="F1159">
        <v>-5.5</v>
      </c>
      <c r="M1159">
        <f t="shared" si="54"/>
        <v>140.35433070866142</v>
      </c>
      <c r="N1159">
        <f t="shared" si="55"/>
        <v>2016</v>
      </c>
      <c r="O1159">
        <f t="shared" si="56"/>
        <v>12</v>
      </c>
    </row>
    <row r="1160" spans="1:15" x14ac:dyDescent="0.25">
      <c r="A1160" s="1">
        <v>42720</v>
      </c>
      <c r="B1160">
        <v>356.25</v>
      </c>
      <c r="C1160">
        <v>356.25</v>
      </c>
      <c r="D1160">
        <v>356.25</v>
      </c>
      <c r="E1160">
        <v>356.25</v>
      </c>
      <c r="F1160">
        <v>-0.25</v>
      </c>
      <c r="M1160">
        <f t="shared" si="54"/>
        <v>140.25590551181102</v>
      </c>
      <c r="N1160">
        <f t="shared" si="55"/>
        <v>2016</v>
      </c>
      <c r="O1160">
        <f t="shared" si="56"/>
        <v>12</v>
      </c>
    </row>
    <row r="1161" spans="1:15" x14ac:dyDescent="0.25">
      <c r="A1161" s="1">
        <v>42723</v>
      </c>
      <c r="B1161">
        <v>353.25</v>
      </c>
      <c r="C1161">
        <v>353.25</v>
      </c>
      <c r="D1161">
        <v>353.25</v>
      </c>
      <c r="E1161">
        <v>353.25</v>
      </c>
      <c r="F1161">
        <v>-3</v>
      </c>
      <c r="M1161">
        <f t="shared" si="54"/>
        <v>139.07480314960631</v>
      </c>
      <c r="N1161">
        <f t="shared" si="55"/>
        <v>2016</v>
      </c>
      <c r="O1161">
        <f t="shared" si="56"/>
        <v>12</v>
      </c>
    </row>
    <row r="1162" spans="1:15" x14ac:dyDescent="0.25">
      <c r="A1162" s="1">
        <v>42724</v>
      </c>
      <c r="B1162">
        <v>350.25</v>
      </c>
      <c r="C1162">
        <v>350.25</v>
      </c>
      <c r="D1162">
        <v>350.25</v>
      </c>
      <c r="E1162">
        <v>350.25</v>
      </c>
      <c r="F1162">
        <v>-3</v>
      </c>
      <c r="M1162">
        <f t="shared" si="54"/>
        <v>137.89370078740157</v>
      </c>
      <c r="N1162">
        <f t="shared" si="55"/>
        <v>2016</v>
      </c>
      <c r="O1162">
        <f t="shared" si="56"/>
        <v>12</v>
      </c>
    </row>
    <row r="1163" spans="1:15" x14ac:dyDescent="0.25">
      <c r="A1163" s="1">
        <v>42725</v>
      </c>
      <c r="B1163">
        <v>347.25</v>
      </c>
      <c r="C1163">
        <v>347.25</v>
      </c>
      <c r="D1163">
        <v>347.25</v>
      </c>
      <c r="E1163">
        <v>347.25</v>
      </c>
      <c r="F1163">
        <v>-3</v>
      </c>
      <c r="M1163">
        <f t="shared" si="54"/>
        <v>136.71259842519686</v>
      </c>
      <c r="N1163">
        <f t="shared" si="55"/>
        <v>2016</v>
      </c>
      <c r="O1163">
        <f t="shared" si="56"/>
        <v>12</v>
      </c>
    </row>
    <row r="1164" spans="1:15" x14ac:dyDescent="0.25">
      <c r="A1164" s="1">
        <v>42726</v>
      </c>
      <c r="B1164">
        <v>347.25</v>
      </c>
      <c r="C1164">
        <v>347.25</v>
      </c>
      <c r="D1164">
        <v>347.25</v>
      </c>
      <c r="E1164">
        <v>347.25</v>
      </c>
      <c r="F1164">
        <v>0</v>
      </c>
      <c r="M1164">
        <f t="shared" si="54"/>
        <v>136.71259842519686</v>
      </c>
      <c r="N1164">
        <f t="shared" si="55"/>
        <v>2016</v>
      </c>
      <c r="O1164">
        <f t="shared" si="56"/>
        <v>12</v>
      </c>
    </row>
    <row r="1165" spans="1:15" x14ac:dyDescent="0.25">
      <c r="A1165" s="1">
        <v>42727</v>
      </c>
      <c r="B1165">
        <v>345.75</v>
      </c>
      <c r="C1165">
        <v>345.75</v>
      </c>
      <c r="D1165">
        <v>345.75</v>
      </c>
      <c r="E1165">
        <v>345.75</v>
      </c>
      <c r="F1165">
        <v>-1.5</v>
      </c>
      <c r="M1165">
        <f t="shared" si="54"/>
        <v>136.12204724409449</v>
      </c>
      <c r="N1165">
        <f t="shared" si="55"/>
        <v>2016</v>
      </c>
      <c r="O1165">
        <f t="shared" si="56"/>
        <v>12</v>
      </c>
    </row>
    <row r="1166" spans="1:15" x14ac:dyDescent="0.25">
      <c r="A1166" s="1">
        <v>42731</v>
      </c>
      <c r="B1166">
        <v>355</v>
      </c>
      <c r="C1166">
        <v>355</v>
      </c>
      <c r="D1166">
        <v>355</v>
      </c>
      <c r="E1166">
        <v>355</v>
      </c>
      <c r="M1166">
        <f t="shared" si="54"/>
        <v>139.76377952755905</v>
      </c>
      <c r="N1166">
        <f t="shared" si="55"/>
        <v>2016</v>
      </c>
      <c r="O1166">
        <f t="shared" si="56"/>
        <v>12</v>
      </c>
    </row>
    <row r="1167" spans="1:15" x14ac:dyDescent="0.25">
      <c r="A1167" s="1">
        <v>42732</v>
      </c>
      <c r="B1167">
        <v>348.25</v>
      </c>
      <c r="C1167">
        <v>348.25</v>
      </c>
      <c r="D1167">
        <v>348.25</v>
      </c>
      <c r="E1167">
        <v>348.25</v>
      </c>
      <c r="F1167">
        <v>-6.75</v>
      </c>
      <c r="M1167">
        <f t="shared" si="54"/>
        <v>137.10629921259843</v>
      </c>
      <c r="N1167">
        <f t="shared" si="55"/>
        <v>2016</v>
      </c>
      <c r="O1167">
        <f t="shared" si="56"/>
        <v>12</v>
      </c>
    </row>
    <row r="1168" spans="1:15" x14ac:dyDescent="0.25">
      <c r="A1168" s="1">
        <v>42733</v>
      </c>
      <c r="B1168">
        <v>349.75</v>
      </c>
      <c r="C1168">
        <v>349.75</v>
      </c>
      <c r="D1168">
        <v>349.75</v>
      </c>
      <c r="E1168">
        <v>349.75</v>
      </c>
      <c r="F1168">
        <v>1.5</v>
      </c>
      <c r="M1168">
        <f t="shared" si="54"/>
        <v>137.6968503937008</v>
      </c>
      <c r="N1168">
        <f t="shared" si="55"/>
        <v>2016</v>
      </c>
      <c r="O1168">
        <f t="shared" si="56"/>
        <v>12</v>
      </c>
    </row>
    <row r="1169" spans="1:15" x14ac:dyDescent="0.25">
      <c r="A1169" s="1">
        <v>42734</v>
      </c>
      <c r="B1169">
        <v>352</v>
      </c>
      <c r="C1169">
        <v>352</v>
      </c>
      <c r="D1169">
        <v>352</v>
      </c>
      <c r="E1169">
        <v>352</v>
      </c>
      <c r="F1169">
        <v>2.25</v>
      </c>
      <c r="M1169">
        <f t="shared" si="54"/>
        <v>138.58267716535434</v>
      </c>
      <c r="N1169">
        <f t="shared" si="55"/>
        <v>2016</v>
      </c>
      <c r="O1169">
        <f t="shared" si="56"/>
        <v>12</v>
      </c>
    </row>
    <row r="1170" spans="1:15" x14ac:dyDescent="0.25">
      <c r="A1170" s="1">
        <v>42738</v>
      </c>
      <c r="B1170">
        <v>355.75</v>
      </c>
      <c r="C1170">
        <v>355.75</v>
      </c>
      <c r="D1170">
        <v>355.75</v>
      </c>
      <c r="E1170">
        <v>355.75</v>
      </c>
      <c r="M1170">
        <f t="shared" si="54"/>
        <v>140.05905511811022</v>
      </c>
      <c r="N1170">
        <f t="shared" si="55"/>
        <v>2017</v>
      </c>
      <c r="O1170">
        <f t="shared" si="56"/>
        <v>1</v>
      </c>
    </row>
    <row r="1171" spans="1:15" x14ac:dyDescent="0.25">
      <c r="A1171" s="1">
        <v>42739</v>
      </c>
      <c r="B1171">
        <v>359.75</v>
      </c>
      <c r="C1171">
        <v>359.75</v>
      </c>
      <c r="D1171">
        <v>359.75</v>
      </c>
      <c r="E1171">
        <v>359.75</v>
      </c>
      <c r="F1171">
        <v>4</v>
      </c>
      <c r="M1171">
        <f t="shared" si="54"/>
        <v>141.63385826771653</v>
      </c>
      <c r="N1171">
        <f t="shared" si="55"/>
        <v>2017</v>
      </c>
      <c r="O1171">
        <f t="shared" si="56"/>
        <v>1</v>
      </c>
    </row>
    <row r="1172" spans="1:15" x14ac:dyDescent="0.25">
      <c r="A1172" s="1">
        <v>42740</v>
      </c>
      <c r="B1172">
        <v>361.25</v>
      </c>
      <c r="C1172">
        <v>361.25</v>
      </c>
      <c r="D1172">
        <v>361.25</v>
      </c>
      <c r="E1172">
        <v>361.25</v>
      </c>
      <c r="F1172">
        <v>1.5</v>
      </c>
      <c r="M1172">
        <f t="shared" si="54"/>
        <v>142.2244094488189</v>
      </c>
      <c r="N1172">
        <f t="shared" si="55"/>
        <v>2017</v>
      </c>
      <c r="O1172">
        <f t="shared" si="56"/>
        <v>1</v>
      </c>
    </row>
    <row r="1173" spans="1:15" x14ac:dyDescent="0.25">
      <c r="A1173" s="1">
        <v>42741</v>
      </c>
      <c r="B1173">
        <v>358</v>
      </c>
      <c r="C1173">
        <v>358</v>
      </c>
      <c r="D1173">
        <v>358</v>
      </c>
      <c r="E1173">
        <v>358</v>
      </c>
      <c r="F1173">
        <v>-3.25</v>
      </c>
      <c r="M1173">
        <f t="shared" si="54"/>
        <v>140.94488188976379</v>
      </c>
      <c r="N1173">
        <f t="shared" si="55"/>
        <v>2017</v>
      </c>
      <c r="O1173">
        <f t="shared" si="56"/>
        <v>1</v>
      </c>
    </row>
    <row r="1174" spans="1:15" x14ac:dyDescent="0.25">
      <c r="A1174" s="1">
        <v>42744</v>
      </c>
      <c r="B1174">
        <v>360</v>
      </c>
      <c r="C1174">
        <v>360</v>
      </c>
      <c r="D1174">
        <v>360</v>
      </c>
      <c r="E1174">
        <v>360</v>
      </c>
      <c r="F1174">
        <v>2</v>
      </c>
      <c r="M1174">
        <f t="shared" si="54"/>
        <v>141.73228346456693</v>
      </c>
      <c r="N1174">
        <f t="shared" si="55"/>
        <v>2017</v>
      </c>
      <c r="O1174">
        <f t="shared" si="56"/>
        <v>1</v>
      </c>
    </row>
    <row r="1175" spans="1:15" x14ac:dyDescent="0.25">
      <c r="A1175" s="1">
        <v>42745</v>
      </c>
      <c r="B1175">
        <v>358.25</v>
      </c>
      <c r="C1175">
        <v>358.25</v>
      </c>
      <c r="D1175">
        <v>358.25</v>
      </c>
      <c r="E1175">
        <v>358.25</v>
      </c>
      <c r="F1175">
        <v>-1.75</v>
      </c>
      <c r="M1175">
        <f t="shared" si="54"/>
        <v>141.04330708661416</v>
      </c>
      <c r="N1175">
        <f t="shared" si="55"/>
        <v>2017</v>
      </c>
      <c r="O1175">
        <f t="shared" si="56"/>
        <v>1</v>
      </c>
    </row>
    <row r="1176" spans="1:15" x14ac:dyDescent="0.25">
      <c r="A1176" s="1">
        <v>42746</v>
      </c>
      <c r="B1176">
        <v>357.25</v>
      </c>
      <c r="C1176">
        <v>357.25</v>
      </c>
      <c r="D1176">
        <v>357.25</v>
      </c>
      <c r="E1176">
        <v>357.25</v>
      </c>
      <c r="F1176">
        <v>-1</v>
      </c>
      <c r="M1176">
        <f t="shared" si="54"/>
        <v>140.64960629921259</v>
      </c>
      <c r="N1176">
        <f t="shared" si="55"/>
        <v>2017</v>
      </c>
      <c r="O1176">
        <f t="shared" si="56"/>
        <v>1</v>
      </c>
    </row>
    <row r="1177" spans="1:15" x14ac:dyDescent="0.25">
      <c r="A1177" s="1">
        <v>42747</v>
      </c>
      <c r="B1177">
        <v>358.25</v>
      </c>
      <c r="C1177">
        <v>358.25</v>
      </c>
      <c r="D1177">
        <v>358.25</v>
      </c>
      <c r="E1177">
        <v>358.25</v>
      </c>
      <c r="F1177">
        <v>1</v>
      </c>
      <c r="M1177">
        <f t="shared" si="54"/>
        <v>141.04330708661416</v>
      </c>
      <c r="N1177">
        <f t="shared" si="55"/>
        <v>2017</v>
      </c>
      <c r="O1177">
        <f t="shared" si="56"/>
        <v>1</v>
      </c>
    </row>
    <row r="1178" spans="1:15" x14ac:dyDescent="0.25">
      <c r="A1178" s="1">
        <v>42748</v>
      </c>
      <c r="B1178">
        <v>358.5</v>
      </c>
      <c r="C1178">
        <v>358.5</v>
      </c>
      <c r="D1178">
        <v>358.5</v>
      </c>
      <c r="E1178">
        <v>358.5</v>
      </c>
      <c r="F1178">
        <v>0.25</v>
      </c>
      <c r="M1178">
        <f t="shared" si="54"/>
        <v>141.14173228346456</v>
      </c>
      <c r="N1178">
        <f t="shared" si="55"/>
        <v>2017</v>
      </c>
      <c r="O1178">
        <f t="shared" si="56"/>
        <v>1</v>
      </c>
    </row>
    <row r="1179" spans="1:15" x14ac:dyDescent="0.25">
      <c r="A1179" s="1">
        <v>42752</v>
      </c>
      <c r="B1179">
        <v>365.75</v>
      </c>
      <c r="C1179">
        <v>365.75</v>
      </c>
      <c r="D1179">
        <v>365.75</v>
      </c>
      <c r="E1179">
        <v>365.5</v>
      </c>
      <c r="G1179">
        <v>365.75</v>
      </c>
      <c r="H1179">
        <v>1</v>
      </c>
      <c r="M1179">
        <f t="shared" si="54"/>
        <v>143.89763779527559</v>
      </c>
      <c r="N1179">
        <f t="shared" si="55"/>
        <v>2017</v>
      </c>
      <c r="O1179">
        <f t="shared" si="56"/>
        <v>1</v>
      </c>
    </row>
    <row r="1180" spans="1:15" x14ac:dyDescent="0.25">
      <c r="A1180" s="1">
        <v>42753</v>
      </c>
      <c r="B1180">
        <v>365</v>
      </c>
      <c r="C1180">
        <v>365</v>
      </c>
      <c r="D1180">
        <v>365</v>
      </c>
      <c r="E1180">
        <v>365</v>
      </c>
      <c r="F1180">
        <v>-0.5</v>
      </c>
      <c r="I1180">
        <v>1</v>
      </c>
      <c r="M1180">
        <f t="shared" si="54"/>
        <v>143.70078740157481</v>
      </c>
      <c r="N1180">
        <f t="shared" si="55"/>
        <v>2017</v>
      </c>
      <c r="O1180">
        <f t="shared" si="56"/>
        <v>1</v>
      </c>
    </row>
    <row r="1181" spans="1:15" x14ac:dyDescent="0.25">
      <c r="A1181" s="1">
        <v>42754</v>
      </c>
      <c r="B1181">
        <v>366.25</v>
      </c>
      <c r="C1181">
        <v>366.25</v>
      </c>
      <c r="D1181">
        <v>366.25</v>
      </c>
      <c r="E1181">
        <v>366.25</v>
      </c>
      <c r="F1181">
        <v>1.25</v>
      </c>
      <c r="I1181">
        <v>1</v>
      </c>
      <c r="M1181">
        <f t="shared" si="54"/>
        <v>144.19291338582678</v>
      </c>
      <c r="N1181">
        <f t="shared" si="55"/>
        <v>2017</v>
      </c>
      <c r="O1181">
        <f t="shared" si="56"/>
        <v>1</v>
      </c>
    </row>
    <row r="1182" spans="1:15" x14ac:dyDescent="0.25">
      <c r="A1182" s="1">
        <v>42755</v>
      </c>
      <c r="B1182">
        <v>369.75</v>
      </c>
      <c r="C1182">
        <v>369.75</v>
      </c>
      <c r="D1182">
        <v>369.75</v>
      </c>
      <c r="E1182">
        <v>369.75</v>
      </c>
      <c r="F1182">
        <v>3.5</v>
      </c>
      <c r="I1182">
        <v>1</v>
      </c>
      <c r="M1182">
        <f t="shared" si="54"/>
        <v>145.5708661417323</v>
      </c>
      <c r="N1182">
        <f t="shared" si="55"/>
        <v>2017</v>
      </c>
      <c r="O1182">
        <f t="shared" si="56"/>
        <v>1</v>
      </c>
    </row>
    <row r="1183" spans="1:15" x14ac:dyDescent="0.25">
      <c r="A1183" s="1">
        <v>42758</v>
      </c>
      <c r="B1183">
        <v>369.5</v>
      </c>
      <c r="C1183">
        <v>369.5</v>
      </c>
      <c r="D1183">
        <v>369.5</v>
      </c>
      <c r="E1183">
        <v>369.5</v>
      </c>
      <c r="F1183">
        <v>-0.25</v>
      </c>
      <c r="I1183">
        <v>1</v>
      </c>
      <c r="M1183">
        <f t="shared" si="54"/>
        <v>145.4724409448819</v>
      </c>
      <c r="N1183">
        <f t="shared" si="55"/>
        <v>2017</v>
      </c>
      <c r="O1183">
        <f t="shared" si="56"/>
        <v>1</v>
      </c>
    </row>
    <row r="1184" spans="1:15" x14ac:dyDescent="0.25">
      <c r="A1184" s="1">
        <v>42759</v>
      </c>
      <c r="B1184">
        <v>363.25</v>
      </c>
      <c r="C1184">
        <v>363.25</v>
      </c>
      <c r="D1184">
        <v>363.25</v>
      </c>
      <c r="E1184">
        <v>363.25</v>
      </c>
      <c r="F1184">
        <v>-6.25</v>
      </c>
      <c r="I1184">
        <v>1</v>
      </c>
      <c r="M1184">
        <f t="shared" si="54"/>
        <v>143.01181102362204</v>
      </c>
      <c r="N1184">
        <f t="shared" si="55"/>
        <v>2017</v>
      </c>
      <c r="O1184">
        <f t="shared" si="56"/>
        <v>1</v>
      </c>
    </row>
    <row r="1185" spans="1:15" x14ac:dyDescent="0.25">
      <c r="A1185" s="1">
        <v>42760</v>
      </c>
      <c r="B1185">
        <v>366.25</v>
      </c>
      <c r="C1185">
        <v>366.25</v>
      </c>
      <c r="D1185">
        <v>366.25</v>
      </c>
      <c r="E1185">
        <v>366.25</v>
      </c>
      <c r="F1185">
        <v>3</v>
      </c>
      <c r="I1185">
        <v>1</v>
      </c>
      <c r="M1185">
        <f t="shared" si="54"/>
        <v>144.19291338582678</v>
      </c>
      <c r="N1185">
        <f t="shared" si="55"/>
        <v>2017</v>
      </c>
      <c r="O1185">
        <f t="shared" si="56"/>
        <v>1</v>
      </c>
    </row>
    <row r="1186" spans="1:15" x14ac:dyDescent="0.25">
      <c r="A1186" s="1">
        <v>42761</v>
      </c>
      <c r="B1186">
        <v>363.75</v>
      </c>
      <c r="C1186">
        <v>363.75</v>
      </c>
      <c r="D1186">
        <v>363.75</v>
      </c>
      <c r="E1186">
        <v>363.75</v>
      </c>
      <c r="F1186">
        <v>-2.5</v>
      </c>
      <c r="I1186">
        <v>1</v>
      </c>
      <c r="M1186">
        <f t="shared" si="54"/>
        <v>143.20866141732284</v>
      </c>
      <c r="N1186">
        <f t="shared" si="55"/>
        <v>2017</v>
      </c>
      <c r="O1186">
        <f t="shared" si="56"/>
        <v>1</v>
      </c>
    </row>
    <row r="1187" spans="1:15" x14ac:dyDescent="0.25">
      <c r="A1187" s="1">
        <v>42762</v>
      </c>
      <c r="B1187">
        <v>362.5</v>
      </c>
      <c r="C1187">
        <v>362.5</v>
      </c>
      <c r="D1187">
        <v>362.5</v>
      </c>
      <c r="E1187">
        <v>362.5</v>
      </c>
      <c r="F1187">
        <v>-1.25</v>
      </c>
      <c r="I1187">
        <v>1</v>
      </c>
      <c r="M1187">
        <f t="shared" si="54"/>
        <v>142.71653543307087</v>
      </c>
      <c r="N1187">
        <f t="shared" si="55"/>
        <v>2017</v>
      </c>
      <c r="O1187">
        <f t="shared" si="56"/>
        <v>1</v>
      </c>
    </row>
    <row r="1188" spans="1:15" x14ac:dyDescent="0.25">
      <c r="A1188" s="1">
        <v>42765</v>
      </c>
      <c r="B1188">
        <v>357.75</v>
      </c>
      <c r="C1188">
        <v>357.75</v>
      </c>
      <c r="D1188">
        <v>357.75</v>
      </c>
      <c r="E1188">
        <v>357.75</v>
      </c>
      <c r="F1188">
        <v>-4.75</v>
      </c>
      <c r="I1188">
        <v>1</v>
      </c>
      <c r="M1188">
        <f t="shared" si="54"/>
        <v>140.84645669291339</v>
      </c>
      <c r="N1188">
        <f t="shared" si="55"/>
        <v>2017</v>
      </c>
      <c r="O1188">
        <f t="shared" si="56"/>
        <v>1</v>
      </c>
    </row>
    <row r="1189" spans="1:15" x14ac:dyDescent="0.25">
      <c r="A1189" s="1">
        <v>42766</v>
      </c>
      <c r="B1189">
        <v>359.75</v>
      </c>
      <c r="C1189">
        <v>359.75</v>
      </c>
      <c r="D1189">
        <v>359.75</v>
      </c>
      <c r="E1189">
        <v>359.75</v>
      </c>
      <c r="F1189">
        <v>2</v>
      </c>
      <c r="I1189">
        <v>1</v>
      </c>
      <c r="M1189">
        <f t="shared" si="54"/>
        <v>141.63385826771653</v>
      </c>
      <c r="N1189">
        <f t="shared" si="55"/>
        <v>2017</v>
      </c>
      <c r="O1189">
        <f t="shared" si="56"/>
        <v>1</v>
      </c>
    </row>
    <row r="1190" spans="1:15" x14ac:dyDescent="0.25">
      <c r="A1190" s="1">
        <v>42767</v>
      </c>
      <c r="B1190">
        <v>368.25</v>
      </c>
      <c r="C1190">
        <v>368.25</v>
      </c>
      <c r="D1190">
        <v>368.25</v>
      </c>
      <c r="E1190">
        <v>368.25</v>
      </c>
      <c r="F1190">
        <v>8.5</v>
      </c>
      <c r="I1190">
        <v>1</v>
      </c>
      <c r="M1190">
        <f t="shared" si="54"/>
        <v>144.98031496062993</v>
      </c>
      <c r="N1190">
        <f t="shared" si="55"/>
        <v>2017</v>
      </c>
      <c r="O1190">
        <f t="shared" si="56"/>
        <v>2</v>
      </c>
    </row>
    <row r="1191" spans="1:15" x14ac:dyDescent="0.25">
      <c r="A1191" s="1">
        <v>42768</v>
      </c>
      <c r="B1191">
        <v>367.5</v>
      </c>
      <c r="C1191">
        <v>367.5</v>
      </c>
      <c r="D1191">
        <v>367.5</v>
      </c>
      <c r="E1191">
        <v>367.5</v>
      </c>
      <c r="F1191">
        <v>-0.75</v>
      </c>
      <c r="I1191">
        <v>1</v>
      </c>
      <c r="M1191">
        <f t="shared" si="54"/>
        <v>144.68503937007873</v>
      </c>
      <c r="N1191">
        <f t="shared" si="55"/>
        <v>2017</v>
      </c>
      <c r="O1191">
        <f t="shared" si="56"/>
        <v>2</v>
      </c>
    </row>
    <row r="1192" spans="1:15" x14ac:dyDescent="0.25">
      <c r="A1192" s="1">
        <v>42769</v>
      </c>
      <c r="B1192">
        <v>365.25</v>
      </c>
      <c r="C1192">
        <v>365.25</v>
      </c>
      <c r="D1192">
        <v>365.25</v>
      </c>
      <c r="E1192">
        <v>365.25</v>
      </c>
      <c r="F1192">
        <v>-2.25</v>
      </c>
      <c r="I1192">
        <v>1</v>
      </c>
      <c r="M1192">
        <f t="shared" si="54"/>
        <v>143.79921259842519</v>
      </c>
      <c r="N1192">
        <f t="shared" si="55"/>
        <v>2017</v>
      </c>
      <c r="O1192">
        <f t="shared" si="56"/>
        <v>2</v>
      </c>
    </row>
    <row r="1193" spans="1:15" x14ac:dyDescent="0.25">
      <c r="A1193" s="1">
        <v>42772</v>
      </c>
      <c r="B1193">
        <v>363.75</v>
      </c>
      <c r="C1193">
        <v>363.75</v>
      </c>
      <c r="D1193">
        <v>363.75</v>
      </c>
      <c r="E1193">
        <v>363.75</v>
      </c>
      <c r="F1193">
        <v>-1.5</v>
      </c>
      <c r="I1193">
        <v>1</v>
      </c>
      <c r="M1193">
        <f t="shared" si="54"/>
        <v>143.20866141732284</v>
      </c>
      <c r="N1193">
        <f t="shared" si="55"/>
        <v>2017</v>
      </c>
      <c r="O1193">
        <f t="shared" si="56"/>
        <v>2</v>
      </c>
    </row>
    <row r="1194" spans="1:15" x14ac:dyDescent="0.25">
      <c r="A1194" s="1">
        <v>42773</v>
      </c>
      <c r="B1194">
        <v>368.5</v>
      </c>
      <c r="C1194">
        <v>368.5</v>
      </c>
      <c r="D1194">
        <v>368.5</v>
      </c>
      <c r="E1194">
        <v>368.5</v>
      </c>
      <c r="F1194">
        <v>4.75</v>
      </c>
      <c r="I1194">
        <v>1</v>
      </c>
      <c r="M1194">
        <f t="shared" si="54"/>
        <v>145.07874015748033</v>
      </c>
      <c r="N1194">
        <f t="shared" si="55"/>
        <v>2017</v>
      </c>
      <c r="O1194">
        <f t="shared" si="56"/>
        <v>2</v>
      </c>
    </row>
    <row r="1195" spans="1:15" x14ac:dyDescent="0.25">
      <c r="A1195" s="1">
        <v>42774</v>
      </c>
      <c r="B1195">
        <v>370.75</v>
      </c>
      <c r="C1195">
        <v>370.75</v>
      </c>
      <c r="D1195">
        <v>370.75</v>
      </c>
      <c r="E1195">
        <v>370.75</v>
      </c>
      <c r="F1195">
        <v>2.25</v>
      </c>
      <c r="I1195">
        <v>1</v>
      </c>
      <c r="M1195">
        <f t="shared" si="54"/>
        <v>145.96456692913387</v>
      </c>
      <c r="N1195">
        <f t="shared" si="55"/>
        <v>2017</v>
      </c>
      <c r="O1195">
        <f t="shared" si="56"/>
        <v>2</v>
      </c>
    </row>
    <row r="1196" spans="1:15" x14ac:dyDescent="0.25">
      <c r="A1196" s="1">
        <v>42775</v>
      </c>
      <c r="B1196">
        <v>370.5</v>
      </c>
      <c r="C1196">
        <v>370.5</v>
      </c>
      <c r="D1196">
        <v>370.5</v>
      </c>
      <c r="E1196">
        <v>369.5</v>
      </c>
      <c r="F1196">
        <v>-1.25</v>
      </c>
      <c r="G1196">
        <v>370.5</v>
      </c>
      <c r="H1196">
        <v>1</v>
      </c>
      <c r="I1196">
        <v>1</v>
      </c>
      <c r="M1196">
        <f t="shared" si="54"/>
        <v>145.4724409448819</v>
      </c>
      <c r="N1196">
        <f t="shared" si="55"/>
        <v>2017</v>
      </c>
      <c r="O1196">
        <f t="shared" si="56"/>
        <v>2</v>
      </c>
    </row>
    <row r="1197" spans="1:15" x14ac:dyDescent="0.25">
      <c r="A1197" s="1">
        <v>42776</v>
      </c>
      <c r="B1197">
        <v>374.5</v>
      </c>
      <c r="C1197">
        <v>374.5</v>
      </c>
      <c r="D1197">
        <v>374.5</v>
      </c>
      <c r="E1197">
        <v>374.5</v>
      </c>
      <c r="F1197">
        <v>5</v>
      </c>
      <c r="I1197">
        <v>0</v>
      </c>
      <c r="M1197">
        <f t="shared" si="54"/>
        <v>147.44094488188978</v>
      </c>
      <c r="N1197">
        <f t="shared" si="55"/>
        <v>2017</v>
      </c>
      <c r="O1197">
        <f t="shared" si="56"/>
        <v>2</v>
      </c>
    </row>
    <row r="1198" spans="1:15" x14ac:dyDescent="0.25">
      <c r="A1198" s="1">
        <v>42779</v>
      </c>
      <c r="B1198">
        <v>375.5</v>
      </c>
      <c r="C1198">
        <v>375.5</v>
      </c>
      <c r="D1198">
        <v>375.5</v>
      </c>
      <c r="E1198">
        <v>375.5</v>
      </c>
      <c r="F1198">
        <v>1</v>
      </c>
      <c r="M1198">
        <f t="shared" si="54"/>
        <v>147.83464566929135</v>
      </c>
      <c r="N1198">
        <f t="shared" si="55"/>
        <v>2017</v>
      </c>
      <c r="O1198">
        <f t="shared" si="56"/>
        <v>2</v>
      </c>
    </row>
    <row r="1199" spans="1:15" x14ac:dyDescent="0.25">
      <c r="A1199" s="1">
        <v>42780</v>
      </c>
      <c r="B1199">
        <v>374.25</v>
      </c>
      <c r="C1199">
        <v>374.25</v>
      </c>
      <c r="D1199">
        <v>374.25</v>
      </c>
      <c r="E1199">
        <v>374.25</v>
      </c>
      <c r="F1199">
        <v>-1.25</v>
      </c>
      <c r="M1199">
        <f t="shared" si="54"/>
        <v>147.34251968503938</v>
      </c>
      <c r="N1199">
        <f t="shared" si="55"/>
        <v>2017</v>
      </c>
      <c r="O1199">
        <f t="shared" si="56"/>
        <v>2</v>
      </c>
    </row>
    <row r="1200" spans="1:15" x14ac:dyDescent="0.25">
      <c r="A1200" s="1">
        <v>42781</v>
      </c>
      <c r="B1200">
        <v>378.75</v>
      </c>
      <c r="C1200">
        <v>378.75</v>
      </c>
      <c r="D1200">
        <v>378.75</v>
      </c>
      <c r="E1200">
        <v>378.75</v>
      </c>
      <c r="F1200">
        <v>4.5</v>
      </c>
      <c r="M1200">
        <f t="shared" si="54"/>
        <v>149.11417322834646</v>
      </c>
      <c r="N1200">
        <f t="shared" si="55"/>
        <v>2017</v>
      </c>
      <c r="O1200">
        <f t="shared" si="56"/>
        <v>2</v>
      </c>
    </row>
    <row r="1201" spans="1:15" x14ac:dyDescent="0.25">
      <c r="A1201" s="1">
        <v>42782</v>
      </c>
      <c r="B1201">
        <v>373.5</v>
      </c>
      <c r="C1201">
        <v>373.5</v>
      </c>
      <c r="D1201">
        <v>373.5</v>
      </c>
      <c r="E1201">
        <v>373.5</v>
      </c>
      <c r="F1201">
        <v>-5.25</v>
      </c>
      <c r="M1201">
        <f t="shared" si="54"/>
        <v>147.04724409448818</v>
      </c>
      <c r="N1201">
        <f t="shared" si="55"/>
        <v>2017</v>
      </c>
      <c r="O1201">
        <f t="shared" si="56"/>
        <v>2</v>
      </c>
    </row>
    <row r="1202" spans="1:15" x14ac:dyDescent="0.25">
      <c r="A1202" s="1">
        <v>42783</v>
      </c>
      <c r="B1202">
        <v>368.25</v>
      </c>
      <c r="C1202">
        <v>368.25</v>
      </c>
      <c r="D1202">
        <v>368.25</v>
      </c>
      <c r="E1202">
        <v>368.25</v>
      </c>
      <c r="F1202">
        <v>-5.25</v>
      </c>
      <c r="M1202">
        <f t="shared" si="54"/>
        <v>144.98031496062993</v>
      </c>
      <c r="N1202">
        <f t="shared" si="55"/>
        <v>2017</v>
      </c>
      <c r="O1202">
        <f t="shared" si="56"/>
        <v>2</v>
      </c>
    </row>
    <row r="1203" spans="1:15" x14ac:dyDescent="0.25">
      <c r="A1203" s="1">
        <v>42787</v>
      </c>
      <c r="B1203">
        <v>369.25</v>
      </c>
      <c r="C1203">
        <v>369.25</v>
      </c>
      <c r="D1203">
        <v>369.25</v>
      </c>
      <c r="E1203">
        <v>369.25</v>
      </c>
      <c r="M1203">
        <f t="shared" si="54"/>
        <v>145.3740157480315</v>
      </c>
      <c r="N1203">
        <f t="shared" si="55"/>
        <v>2017</v>
      </c>
      <c r="O1203">
        <f t="shared" si="56"/>
        <v>2</v>
      </c>
    </row>
    <row r="1204" spans="1:15" x14ac:dyDescent="0.25">
      <c r="A1204" s="1">
        <v>42788</v>
      </c>
      <c r="B1204">
        <v>371</v>
      </c>
      <c r="C1204">
        <v>371</v>
      </c>
      <c r="D1204">
        <v>371</v>
      </c>
      <c r="E1204">
        <v>371</v>
      </c>
      <c r="F1204">
        <v>1.75</v>
      </c>
      <c r="M1204">
        <f t="shared" si="54"/>
        <v>146.06299212598427</v>
      </c>
      <c r="N1204">
        <f t="shared" si="55"/>
        <v>2017</v>
      </c>
      <c r="O1204">
        <f t="shared" si="56"/>
        <v>2</v>
      </c>
    </row>
    <row r="1205" spans="1:15" x14ac:dyDescent="0.25">
      <c r="A1205" s="1">
        <v>42789</v>
      </c>
      <c r="B1205">
        <v>365.5</v>
      </c>
      <c r="C1205">
        <v>365.5</v>
      </c>
      <c r="D1205">
        <v>365.5</v>
      </c>
      <c r="E1205">
        <v>365.5</v>
      </c>
      <c r="F1205">
        <v>-5.5</v>
      </c>
      <c r="M1205">
        <f t="shared" si="54"/>
        <v>143.89763779527559</v>
      </c>
      <c r="N1205">
        <f t="shared" si="55"/>
        <v>2017</v>
      </c>
      <c r="O1205">
        <f t="shared" si="56"/>
        <v>2</v>
      </c>
    </row>
    <row r="1206" spans="1:15" x14ac:dyDescent="0.25">
      <c r="A1206" s="1">
        <v>42790</v>
      </c>
      <c r="B1206">
        <v>364</v>
      </c>
      <c r="C1206">
        <v>364</v>
      </c>
      <c r="D1206">
        <v>364</v>
      </c>
      <c r="E1206">
        <v>364</v>
      </c>
      <c r="F1206">
        <v>-1.5</v>
      </c>
      <c r="M1206">
        <f t="shared" si="54"/>
        <v>143.30708661417322</v>
      </c>
      <c r="N1206">
        <f t="shared" si="55"/>
        <v>2017</v>
      </c>
      <c r="O1206">
        <f t="shared" si="56"/>
        <v>2</v>
      </c>
    </row>
    <row r="1207" spans="1:15" x14ac:dyDescent="0.25">
      <c r="A1207" s="1">
        <v>42793</v>
      </c>
      <c r="B1207">
        <v>368.25</v>
      </c>
      <c r="C1207">
        <v>368.25</v>
      </c>
      <c r="D1207">
        <v>368.25</v>
      </c>
      <c r="E1207">
        <v>368.25</v>
      </c>
      <c r="F1207">
        <v>-2.5</v>
      </c>
      <c r="M1207">
        <f t="shared" si="54"/>
        <v>144.98031496062993</v>
      </c>
      <c r="N1207">
        <f t="shared" si="55"/>
        <v>2017</v>
      </c>
      <c r="O1207">
        <f t="shared" si="56"/>
        <v>2</v>
      </c>
    </row>
    <row r="1208" spans="1:15" x14ac:dyDescent="0.25">
      <c r="A1208" s="1">
        <v>42794</v>
      </c>
      <c r="B1208">
        <v>373.75</v>
      </c>
      <c r="C1208">
        <v>373.75</v>
      </c>
      <c r="D1208">
        <v>373.75</v>
      </c>
      <c r="E1208">
        <v>373.75</v>
      </c>
      <c r="F1208">
        <v>5.5</v>
      </c>
      <c r="M1208">
        <f t="shared" si="54"/>
        <v>147.14566929133858</v>
      </c>
      <c r="N1208">
        <f t="shared" si="55"/>
        <v>2017</v>
      </c>
      <c r="O1208">
        <f t="shared" si="56"/>
        <v>2</v>
      </c>
    </row>
    <row r="1209" spans="1:15" x14ac:dyDescent="0.25">
      <c r="A1209" s="1">
        <v>42795</v>
      </c>
      <c r="B1209">
        <v>382</v>
      </c>
      <c r="C1209">
        <v>382</v>
      </c>
      <c r="D1209">
        <v>382</v>
      </c>
      <c r="E1209">
        <v>382</v>
      </c>
      <c r="F1209">
        <v>8.25</v>
      </c>
      <c r="M1209">
        <f t="shared" si="54"/>
        <v>150.39370078740157</v>
      </c>
      <c r="N1209">
        <f t="shared" si="55"/>
        <v>2017</v>
      </c>
      <c r="O1209">
        <f t="shared" si="56"/>
        <v>3</v>
      </c>
    </row>
    <row r="1210" spans="1:15" x14ac:dyDescent="0.25">
      <c r="A1210" s="1">
        <v>42796</v>
      </c>
      <c r="B1210">
        <v>379.5</v>
      </c>
      <c r="C1210">
        <v>379.5</v>
      </c>
      <c r="D1210">
        <v>379.5</v>
      </c>
      <c r="E1210">
        <v>379.5</v>
      </c>
      <c r="F1210">
        <v>-2.5</v>
      </c>
      <c r="M1210">
        <f t="shared" si="54"/>
        <v>149.40944881889763</v>
      </c>
      <c r="N1210">
        <f t="shared" si="55"/>
        <v>2017</v>
      </c>
      <c r="O1210">
        <f t="shared" si="56"/>
        <v>3</v>
      </c>
    </row>
    <row r="1211" spans="1:15" x14ac:dyDescent="0.25">
      <c r="A1211" s="1">
        <v>42797</v>
      </c>
      <c r="B1211">
        <v>380.75</v>
      </c>
      <c r="C1211">
        <v>380.75</v>
      </c>
      <c r="D1211">
        <v>380.75</v>
      </c>
      <c r="E1211">
        <v>380.75</v>
      </c>
      <c r="F1211">
        <v>1.25</v>
      </c>
      <c r="M1211">
        <f t="shared" si="54"/>
        <v>149.9015748031496</v>
      </c>
      <c r="N1211">
        <f t="shared" si="55"/>
        <v>2017</v>
      </c>
      <c r="O1211">
        <f t="shared" si="56"/>
        <v>3</v>
      </c>
    </row>
    <row r="1212" spans="1:15" x14ac:dyDescent="0.25">
      <c r="A1212" s="1">
        <v>42800</v>
      </c>
      <c r="B1212">
        <v>378.5</v>
      </c>
      <c r="C1212">
        <v>378.5</v>
      </c>
      <c r="D1212">
        <v>378.5</v>
      </c>
      <c r="E1212">
        <v>378.5</v>
      </c>
      <c r="F1212">
        <v>-2.25</v>
      </c>
      <c r="M1212">
        <f t="shared" si="54"/>
        <v>149.01574803149606</v>
      </c>
      <c r="N1212">
        <f t="shared" si="55"/>
        <v>2017</v>
      </c>
      <c r="O1212">
        <f t="shared" si="56"/>
        <v>3</v>
      </c>
    </row>
    <row r="1213" spans="1:15" x14ac:dyDescent="0.25">
      <c r="A1213" s="1">
        <v>42801</v>
      </c>
      <c r="B1213">
        <v>376</v>
      </c>
      <c r="C1213">
        <v>376</v>
      </c>
      <c r="D1213">
        <v>376</v>
      </c>
      <c r="E1213">
        <v>376</v>
      </c>
      <c r="F1213">
        <v>-2.5</v>
      </c>
      <c r="M1213">
        <f t="shared" si="54"/>
        <v>148.03149606299212</v>
      </c>
      <c r="N1213">
        <f t="shared" si="55"/>
        <v>2017</v>
      </c>
      <c r="O1213">
        <f t="shared" si="56"/>
        <v>3</v>
      </c>
    </row>
    <row r="1214" spans="1:15" x14ac:dyDescent="0.25">
      <c r="A1214" s="1">
        <v>42802</v>
      </c>
      <c r="E1214">
        <v>372.25</v>
      </c>
      <c r="F1214">
        <v>-3.75</v>
      </c>
      <c r="M1214">
        <f t="shared" si="54"/>
        <v>146.55511811023621</v>
      </c>
      <c r="N1214">
        <f t="shared" si="55"/>
        <v>2017</v>
      </c>
      <c r="O1214">
        <f t="shared" si="56"/>
        <v>3</v>
      </c>
    </row>
    <row r="1215" spans="1:15" x14ac:dyDescent="0.25">
      <c r="A1215" s="1">
        <v>42803</v>
      </c>
      <c r="E1215">
        <v>367</v>
      </c>
      <c r="F1215">
        <v>-5.25</v>
      </c>
      <c r="M1215">
        <f t="shared" si="54"/>
        <v>144.48818897637796</v>
      </c>
      <c r="N1215">
        <f t="shared" si="55"/>
        <v>2017</v>
      </c>
      <c r="O1215">
        <f t="shared" si="56"/>
        <v>3</v>
      </c>
    </row>
    <row r="1216" spans="1:15" x14ac:dyDescent="0.25">
      <c r="A1216" s="1">
        <v>42804</v>
      </c>
      <c r="E1216">
        <v>364.25</v>
      </c>
      <c r="F1216">
        <v>-2.75</v>
      </c>
      <c r="M1216">
        <f t="shared" si="54"/>
        <v>143.40551181102362</v>
      </c>
      <c r="N1216">
        <f t="shared" si="55"/>
        <v>2017</v>
      </c>
      <c r="O1216">
        <f t="shared" si="56"/>
        <v>3</v>
      </c>
    </row>
    <row r="1217" spans="1:15" x14ac:dyDescent="0.25">
      <c r="A1217" s="1">
        <v>42807</v>
      </c>
      <c r="E1217">
        <v>361</v>
      </c>
      <c r="F1217">
        <v>-3.25</v>
      </c>
      <c r="M1217">
        <f t="shared" si="54"/>
        <v>142.1259842519685</v>
      </c>
      <c r="N1217">
        <f t="shared" si="55"/>
        <v>2017</v>
      </c>
      <c r="O1217">
        <f t="shared" si="56"/>
        <v>3</v>
      </c>
    </row>
    <row r="1218" spans="1:15" x14ac:dyDescent="0.25">
      <c r="A1218" s="1">
        <v>42808</v>
      </c>
      <c r="E1218">
        <v>362.25</v>
      </c>
      <c r="F1218">
        <v>1.25</v>
      </c>
      <c r="M1218">
        <f t="shared" ref="M1218:M1240" si="57">E1218/100*5000/127</f>
        <v>142.61811023622047</v>
      </c>
      <c r="N1218">
        <f t="shared" ref="N1218:N1240" si="58">YEAR(A1218)</f>
        <v>2017</v>
      </c>
      <c r="O1218">
        <f t="shared" ref="O1218:O1240" si="59">MONTH(A1218)</f>
        <v>3</v>
      </c>
    </row>
    <row r="1219" spans="1:15" x14ac:dyDescent="0.25">
      <c r="A1219" s="1">
        <v>42809</v>
      </c>
      <c r="E1219">
        <v>363.5</v>
      </c>
      <c r="F1219">
        <v>1.25</v>
      </c>
      <c r="M1219">
        <f t="shared" si="57"/>
        <v>143.11023622047244</v>
      </c>
      <c r="N1219">
        <f t="shared" si="58"/>
        <v>2017</v>
      </c>
      <c r="O1219">
        <f t="shared" si="59"/>
        <v>3</v>
      </c>
    </row>
    <row r="1220" spans="1:15" x14ac:dyDescent="0.25">
      <c r="A1220" s="1">
        <v>42810</v>
      </c>
      <c r="E1220">
        <v>366</v>
      </c>
      <c r="F1220">
        <v>2.5</v>
      </c>
      <c r="M1220">
        <f t="shared" si="57"/>
        <v>144.09448818897638</v>
      </c>
      <c r="N1220">
        <f t="shared" si="58"/>
        <v>2017</v>
      </c>
      <c r="O1220">
        <f t="shared" si="59"/>
        <v>3</v>
      </c>
    </row>
    <row r="1221" spans="1:15" x14ac:dyDescent="0.25">
      <c r="A1221" s="1">
        <v>42811</v>
      </c>
      <c r="E1221">
        <v>367.5</v>
      </c>
      <c r="F1221">
        <v>1.5</v>
      </c>
      <c r="M1221">
        <f t="shared" si="57"/>
        <v>144.68503937007873</v>
      </c>
      <c r="N1221">
        <f t="shared" si="58"/>
        <v>2017</v>
      </c>
      <c r="O1221">
        <f t="shared" si="59"/>
        <v>3</v>
      </c>
    </row>
    <row r="1222" spans="1:15" x14ac:dyDescent="0.25">
      <c r="A1222" s="1">
        <v>42814</v>
      </c>
      <c r="E1222">
        <v>363.5</v>
      </c>
      <c r="F1222">
        <v>-4</v>
      </c>
      <c r="M1222">
        <f t="shared" si="57"/>
        <v>143.11023622047244</v>
      </c>
      <c r="N1222">
        <f t="shared" si="58"/>
        <v>2017</v>
      </c>
      <c r="O1222">
        <f t="shared" si="59"/>
        <v>3</v>
      </c>
    </row>
    <row r="1223" spans="1:15" x14ac:dyDescent="0.25">
      <c r="A1223" s="1">
        <v>42815</v>
      </c>
      <c r="E1223">
        <v>361.25</v>
      </c>
      <c r="F1223">
        <v>-2.25</v>
      </c>
      <c r="M1223">
        <f t="shared" si="57"/>
        <v>142.2244094488189</v>
      </c>
      <c r="N1223">
        <f t="shared" si="58"/>
        <v>2017</v>
      </c>
      <c r="O1223">
        <f t="shared" si="59"/>
        <v>3</v>
      </c>
    </row>
    <row r="1224" spans="1:15" x14ac:dyDescent="0.25">
      <c r="A1224" s="1">
        <v>42816</v>
      </c>
      <c r="E1224">
        <v>358.75</v>
      </c>
      <c r="F1224">
        <v>-2.5</v>
      </c>
      <c r="M1224">
        <f t="shared" si="57"/>
        <v>141.24015748031496</v>
      </c>
      <c r="N1224">
        <f t="shared" si="58"/>
        <v>2017</v>
      </c>
      <c r="O1224">
        <f t="shared" si="59"/>
        <v>3</v>
      </c>
    </row>
    <row r="1225" spans="1:15" x14ac:dyDescent="0.25">
      <c r="A1225" s="1">
        <v>42817</v>
      </c>
      <c r="E1225">
        <v>356.75</v>
      </c>
      <c r="F1225">
        <v>-2</v>
      </c>
      <c r="M1225">
        <f t="shared" si="57"/>
        <v>140.45275590551182</v>
      </c>
      <c r="N1225">
        <f t="shared" si="58"/>
        <v>2017</v>
      </c>
      <c r="O1225">
        <f t="shared" si="59"/>
        <v>3</v>
      </c>
    </row>
    <row r="1226" spans="1:15" x14ac:dyDescent="0.25">
      <c r="A1226" s="1">
        <v>42818</v>
      </c>
      <c r="E1226">
        <v>356.25</v>
      </c>
      <c r="F1226">
        <v>-0.5</v>
      </c>
      <c r="M1226">
        <f t="shared" si="57"/>
        <v>140.25590551181102</v>
      </c>
      <c r="N1226">
        <f t="shared" si="58"/>
        <v>2017</v>
      </c>
      <c r="O1226">
        <f t="shared" si="59"/>
        <v>3</v>
      </c>
    </row>
    <row r="1227" spans="1:15" x14ac:dyDescent="0.25">
      <c r="A1227" s="1">
        <v>42821</v>
      </c>
      <c r="E1227">
        <v>355.75</v>
      </c>
      <c r="F1227">
        <v>-0.5</v>
      </c>
      <c r="M1227">
        <f t="shared" si="57"/>
        <v>140.05905511811022</v>
      </c>
      <c r="N1227">
        <f t="shared" si="58"/>
        <v>2017</v>
      </c>
      <c r="O1227">
        <f t="shared" si="59"/>
        <v>3</v>
      </c>
    </row>
    <row r="1228" spans="1:15" x14ac:dyDescent="0.25">
      <c r="A1228" s="1">
        <v>42822</v>
      </c>
      <c r="E1228">
        <v>357.75</v>
      </c>
      <c r="F1228">
        <v>2</v>
      </c>
      <c r="M1228">
        <f t="shared" si="57"/>
        <v>140.84645669291339</v>
      </c>
      <c r="N1228">
        <f t="shared" si="58"/>
        <v>2017</v>
      </c>
      <c r="O1228">
        <f t="shared" si="59"/>
        <v>3</v>
      </c>
    </row>
    <row r="1229" spans="1:15" x14ac:dyDescent="0.25">
      <c r="A1229" s="1">
        <v>42823</v>
      </c>
      <c r="E1229">
        <v>358.5</v>
      </c>
      <c r="F1229">
        <v>0.75</v>
      </c>
      <c r="M1229">
        <f t="shared" si="57"/>
        <v>141.14173228346456</v>
      </c>
      <c r="N1229">
        <f t="shared" si="58"/>
        <v>2017</v>
      </c>
      <c r="O1229">
        <f t="shared" si="59"/>
        <v>3</v>
      </c>
    </row>
    <row r="1230" spans="1:15" x14ac:dyDescent="0.25">
      <c r="A1230" s="1">
        <v>42824</v>
      </c>
      <c r="E1230">
        <v>357.5</v>
      </c>
      <c r="F1230">
        <v>-1</v>
      </c>
      <c r="M1230">
        <f t="shared" si="57"/>
        <v>140.74803149606299</v>
      </c>
      <c r="N1230">
        <f t="shared" si="58"/>
        <v>2017</v>
      </c>
      <c r="O1230">
        <f t="shared" si="59"/>
        <v>3</v>
      </c>
    </row>
    <row r="1231" spans="1:15" x14ac:dyDescent="0.25">
      <c r="A1231" s="1">
        <v>42825</v>
      </c>
      <c r="E1231">
        <v>364.25</v>
      </c>
      <c r="F1231">
        <v>6.75</v>
      </c>
      <c r="M1231">
        <f t="shared" si="57"/>
        <v>143.40551181102362</v>
      </c>
      <c r="N1231">
        <f t="shared" si="58"/>
        <v>2017</v>
      </c>
      <c r="O1231">
        <f t="shared" si="59"/>
        <v>3</v>
      </c>
    </row>
    <row r="1232" spans="1:15" x14ac:dyDescent="0.25">
      <c r="A1232" s="1">
        <v>42828</v>
      </c>
      <c r="E1232">
        <v>367.75</v>
      </c>
      <c r="F1232">
        <v>3.5</v>
      </c>
      <c r="M1232">
        <f t="shared" si="57"/>
        <v>144.78346456692913</v>
      </c>
      <c r="N1232">
        <f t="shared" si="58"/>
        <v>2017</v>
      </c>
      <c r="O1232">
        <f t="shared" si="59"/>
        <v>4</v>
      </c>
    </row>
    <row r="1233" spans="1:15" x14ac:dyDescent="0.25">
      <c r="A1233" s="1">
        <v>42829</v>
      </c>
      <c r="E1233">
        <v>363</v>
      </c>
      <c r="F1233">
        <v>-4.75</v>
      </c>
      <c r="M1233">
        <f t="shared" si="57"/>
        <v>142.91338582677164</v>
      </c>
      <c r="N1233">
        <f t="shared" si="58"/>
        <v>2017</v>
      </c>
      <c r="O1233">
        <f t="shared" si="59"/>
        <v>4</v>
      </c>
    </row>
    <row r="1234" spans="1:15" x14ac:dyDescent="0.25">
      <c r="A1234" s="1">
        <v>42830</v>
      </c>
      <c r="E1234">
        <v>364.75</v>
      </c>
      <c r="F1234">
        <v>1.75</v>
      </c>
      <c r="M1234">
        <f t="shared" si="57"/>
        <v>143.60236220472441</v>
      </c>
      <c r="N1234">
        <f t="shared" si="58"/>
        <v>2017</v>
      </c>
      <c r="O1234">
        <f t="shared" si="59"/>
        <v>4</v>
      </c>
    </row>
    <row r="1235" spans="1:15" x14ac:dyDescent="0.25">
      <c r="A1235" s="1">
        <v>42831</v>
      </c>
      <c r="E1235">
        <v>360.75</v>
      </c>
      <c r="F1235">
        <v>-4</v>
      </c>
      <c r="M1235">
        <f t="shared" si="57"/>
        <v>142.0275590551181</v>
      </c>
      <c r="N1235">
        <f t="shared" si="58"/>
        <v>2017</v>
      </c>
      <c r="O1235">
        <f t="shared" si="59"/>
        <v>4</v>
      </c>
    </row>
    <row r="1236" spans="1:15" x14ac:dyDescent="0.25">
      <c r="A1236" s="1">
        <v>42832</v>
      </c>
      <c r="E1236">
        <v>359.5</v>
      </c>
      <c r="F1236">
        <v>-1.25</v>
      </c>
      <c r="M1236">
        <f t="shared" si="57"/>
        <v>141.53543307086613</v>
      </c>
      <c r="N1236">
        <f t="shared" si="58"/>
        <v>2017</v>
      </c>
      <c r="O1236">
        <f t="shared" si="59"/>
        <v>4</v>
      </c>
    </row>
    <row r="1237" spans="1:15" x14ac:dyDescent="0.25">
      <c r="A1237" s="1">
        <v>42835</v>
      </c>
      <c r="E1237">
        <v>367</v>
      </c>
      <c r="F1237">
        <v>7.5</v>
      </c>
      <c r="M1237">
        <f t="shared" si="57"/>
        <v>144.48818897637796</v>
      </c>
      <c r="N1237">
        <f t="shared" si="58"/>
        <v>2017</v>
      </c>
      <c r="O1237">
        <f t="shared" si="59"/>
        <v>4</v>
      </c>
    </row>
    <row r="1238" spans="1:15" x14ac:dyDescent="0.25">
      <c r="A1238" s="1">
        <v>42836</v>
      </c>
      <c r="E1238">
        <v>366.5</v>
      </c>
      <c r="F1238">
        <v>-0.5</v>
      </c>
      <c r="M1238">
        <f t="shared" si="57"/>
        <v>144.29133858267716</v>
      </c>
      <c r="N1238">
        <f t="shared" si="58"/>
        <v>2017</v>
      </c>
      <c r="O1238">
        <f t="shared" si="59"/>
        <v>4</v>
      </c>
    </row>
    <row r="1239" spans="1:15" x14ac:dyDescent="0.25">
      <c r="A1239" s="1">
        <v>42837</v>
      </c>
      <c r="E1239">
        <v>369</v>
      </c>
      <c r="F1239">
        <v>2.5</v>
      </c>
      <c r="M1239">
        <f t="shared" si="57"/>
        <v>145.2755905511811</v>
      </c>
      <c r="N1239">
        <f t="shared" si="58"/>
        <v>2017</v>
      </c>
      <c r="O1239">
        <f t="shared" si="59"/>
        <v>4</v>
      </c>
    </row>
    <row r="1240" spans="1:15" x14ac:dyDescent="0.25">
      <c r="A1240" s="1">
        <v>42838</v>
      </c>
      <c r="E1240">
        <v>371</v>
      </c>
      <c r="F1240">
        <v>2</v>
      </c>
      <c r="M1240">
        <f t="shared" si="57"/>
        <v>146.06299212598427</v>
      </c>
      <c r="N1240">
        <f t="shared" si="58"/>
        <v>2017</v>
      </c>
      <c r="O1240">
        <f t="shared" si="59"/>
        <v>4</v>
      </c>
    </row>
  </sheetData>
  <autoFilter ref="A1:P1240"/>
  <phoneticPr fontId="3" type="noConversion"/>
  <hyperlinks>
    <hyperlink ref="P1" r:id="rId1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1"/>
  <sheetViews>
    <sheetView workbookViewId="0">
      <pane xSplit="1" ySplit="1" topLeftCell="B815" activePane="bottomRight" state="frozen"/>
      <selection pane="topRight" activeCell="B1" sqref="B1"/>
      <selection pane="bottomLeft" activeCell="A2" sqref="A2"/>
      <selection pane="bottomRight" activeCell="C707" sqref="C707"/>
    </sheetView>
  </sheetViews>
  <sheetFormatPr defaultRowHeight="13.2" x14ac:dyDescent="0.25"/>
  <cols>
    <col min="1" max="1" width="10.109375" bestFit="1" customWidth="1"/>
  </cols>
  <sheetData>
    <row r="1" spans="1:5" x14ac:dyDescent="0.25">
      <c r="A1" t="s">
        <v>0</v>
      </c>
      <c r="B1" s="13" t="s">
        <v>62</v>
      </c>
      <c r="C1" s="13" t="s">
        <v>63</v>
      </c>
      <c r="D1" s="13" t="s">
        <v>64</v>
      </c>
      <c r="E1" s="21" t="s">
        <v>65</v>
      </c>
    </row>
    <row r="2" spans="1:5" x14ac:dyDescent="0.25">
      <c r="A2" s="16">
        <v>41365</v>
      </c>
      <c r="C2">
        <v>748.25</v>
      </c>
    </row>
    <row r="3" spans="1:5" x14ac:dyDescent="0.25">
      <c r="A3" s="16">
        <v>41366</v>
      </c>
      <c r="C3">
        <v>763.25</v>
      </c>
    </row>
    <row r="4" spans="1:5" x14ac:dyDescent="0.25">
      <c r="A4" s="16">
        <v>41367</v>
      </c>
      <c r="C4">
        <v>769</v>
      </c>
    </row>
    <row r="5" spans="1:5" x14ac:dyDescent="0.25">
      <c r="A5" s="16">
        <v>41368</v>
      </c>
      <c r="C5">
        <v>768</v>
      </c>
    </row>
    <row r="6" spans="1:5" x14ac:dyDescent="0.25">
      <c r="A6" s="16">
        <v>41369</v>
      </c>
      <c r="C6">
        <v>764</v>
      </c>
    </row>
    <row r="7" spans="1:5" x14ac:dyDescent="0.25">
      <c r="A7" s="16">
        <v>41372</v>
      </c>
      <c r="C7">
        <v>774.75</v>
      </c>
    </row>
    <row r="8" spans="1:5" x14ac:dyDescent="0.25">
      <c r="A8" s="16">
        <v>41373</v>
      </c>
      <c r="C8">
        <v>777.5</v>
      </c>
    </row>
    <row r="9" spans="1:5" x14ac:dyDescent="0.25">
      <c r="A9" s="16">
        <v>41374</v>
      </c>
      <c r="C9">
        <v>771.5</v>
      </c>
    </row>
    <row r="10" spans="1:5" x14ac:dyDescent="0.25">
      <c r="A10" s="16">
        <v>41375</v>
      </c>
      <c r="C10">
        <v>763.5</v>
      </c>
    </row>
    <row r="11" spans="1:5" x14ac:dyDescent="0.25">
      <c r="A11" s="16">
        <v>41376</v>
      </c>
      <c r="C11">
        <v>758.5</v>
      </c>
    </row>
    <row r="12" spans="1:5" x14ac:dyDescent="0.25">
      <c r="A12" s="16">
        <v>41379</v>
      </c>
      <c r="C12">
        <v>765.5</v>
      </c>
    </row>
    <row r="13" spans="1:5" x14ac:dyDescent="0.25">
      <c r="A13" s="16">
        <v>41380</v>
      </c>
      <c r="C13">
        <v>751.25</v>
      </c>
    </row>
    <row r="14" spans="1:5" x14ac:dyDescent="0.25">
      <c r="A14" s="16">
        <v>41381</v>
      </c>
      <c r="C14">
        <v>744.5</v>
      </c>
    </row>
    <row r="15" spans="1:5" x14ac:dyDescent="0.25">
      <c r="A15" s="16">
        <v>41382</v>
      </c>
      <c r="C15">
        <v>755.75</v>
      </c>
    </row>
    <row r="16" spans="1:5" x14ac:dyDescent="0.25">
      <c r="A16" s="16">
        <v>41383</v>
      </c>
      <c r="C16">
        <v>752</v>
      </c>
    </row>
    <row r="17" spans="1:3" x14ac:dyDescent="0.25">
      <c r="A17" s="16">
        <v>41386</v>
      </c>
      <c r="C17">
        <v>736.25</v>
      </c>
    </row>
    <row r="18" spans="1:3" x14ac:dyDescent="0.25">
      <c r="A18" s="16">
        <v>41387</v>
      </c>
      <c r="C18">
        <v>741</v>
      </c>
    </row>
    <row r="19" spans="1:3" x14ac:dyDescent="0.25">
      <c r="A19" s="16">
        <v>41388</v>
      </c>
      <c r="C19">
        <v>749.5</v>
      </c>
    </row>
    <row r="20" spans="1:3" x14ac:dyDescent="0.25">
      <c r="A20" s="16">
        <v>41389</v>
      </c>
      <c r="C20">
        <v>760.5</v>
      </c>
    </row>
    <row r="21" spans="1:3" x14ac:dyDescent="0.25">
      <c r="A21" s="16">
        <v>41390</v>
      </c>
      <c r="C21">
        <v>758.25</v>
      </c>
    </row>
    <row r="22" spans="1:3" x14ac:dyDescent="0.25">
      <c r="A22" s="16">
        <v>41393</v>
      </c>
      <c r="C22">
        <v>741.25</v>
      </c>
    </row>
    <row r="23" spans="1:3" x14ac:dyDescent="0.25">
      <c r="A23" s="16">
        <v>41394</v>
      </c>
      <c r="C23">
        <v>739.25</v>
      </c>
    </row>
    <row r="24" spans="1:3" x14ac:dyDescent="0.25">
      <c r="A24" s="16">
        <v>41396</v>
      </c>
      <c r="C24">
        <v>732.75</v>
      </c>
    </row>
    <row r="25" spans="1:3" x14ac:dyDescent="0.25">
      <c r="A25" s="16">
        <v>41397</v>
      </c>
      <c r="C25">
        <v>735.75</v>
      </c>
    </row>
    <row r="26" spans="1:3" x14ac:dyDescent="0.25">
      <c r="A26" s="16">
        <v>41400</v>
      </c>
      <c r="C26">
        <v>748</v>
      </c>
    </row>
    <row r="27" spans="1:3" x14ac:dyDescent="0.25">
      <c r="A27" s="16">
        <v>41401</v>
      </c>
      <c r="C27">
        <v>750.25</v>
      </c>
    </row>
    <row r="28" spans="1:3" x14ac:dyDescent="0.25">
      <c r="A28" s="16">
        <v>41402</v>
      </c>
      <c r="C28">
        <v>764</v>
      </c>
    </row>
    <row r="29" spans="1:3" x14ac:dyDescent="0.25">
      <c r="A29" s="16">
        <v>41403</v>
      </c>
      <c r="C29">
        <v>769.5</v>
      </c>
    </row>
    <row r="30" spans="1:3" x14ac:dyDescent="0.25">
      <c r="A30" s="16">
        <v>41404</v>
      </c>
      <c r="C30">
        <v>765.5</v>
      </c>
    </row>
    <row r="31" spans="1:3" x14ac:dyDescent="0.25">
      <c r="A31" s="16">
        <v>41407</v>
      </c>
      <c r="C31">
        <v>761</v>
      </c>
    </row>
    <row r="32" spans="1:3" x14ac:dyDescent="0.25">
      <c r="A32" s="16">
        <v>41408</v>
      </c>
      <c r="C32">
        <v>762.75</v>
      </c>
    </row>
    <row r="33" spans="1:3" x14ac:dyDescent="0.25">
      <c r="A33" s="16">
        <v>41409</v>
      </c>
      <c r="C33">
        <v>763.75</v>
      </c>
    </row>
    <row r="34" spans="1:3" x14ac:dyDescent="0.25">
      <c r="A34" s="16">
        <v>41410</v>
      </c>
      <c r="C34">
        <v>769.5</v>
      </c>
    </row>
    <row r="35" spans="1:3" x14ac:dyDescent="0.25">
      <c r="A35" s="16">
        <v>41411</v>
      </c>
      <c r="C35">
        <v>772.25</v>
      </c>
    </row>
    <row r="36" spans="1:3" x14ac:dyDescent="0.25">
      <c r="A36" s="16">
        <v>41414</v>
      </c>
      <c r="C36">
        <v>772.75</v>
      </c>
    </row>
    <row r="37" spans="1:3" x14ac:dyDescent="0.25">
      <c r="A37" s="16">
        <v>41415</v>
      </c>
      <c r="C37">
        <v>767.25</v>
      </c>
    </row>
    <row r="38" spans="1:3" x14ac:dyDescent="0.25">
      <c r="A38" s="16">
        <v>41416</v>
      </c>
      <c r="C38">
        <v>770.5</v>
      </c>
    </row>
    <row r="39" spans="1:3" x14ac:dyDescent="0.25">
      <c r="A39" s="16">
        <v>41417</v>
      </c>
      <c r="C39">
        <v>771.5</v>
      </c>
    </row>
    <row r="40" spans="1:3" x14ac:dyDescent="0.25">
      <c r="A40" s="16">
        <v>41421</v>
      </c>
      <c r="C40">
        <v>781</v>
      </c>
    </row>
    <row r="41" spans="1:3" x14ac:dyDescent="0.25">
      <c r="A41" s="16">
        <v>41422</v>
      </c>
      <c r="C41">
        <v>779.75</v>
      </c>
    </row>
    <row r="42" spans="1:3" x14ac:dyDescent="0.25">
      <c r="A42" s="16">
        <v>41423</v>
      </c>
      <c r="C42">
        <v>766</v>
      </c>
    </row>
    <row r="43" spans="1:3" x14ac:dyDescent="0.25">
      <c r="A43" s="16">
        <v>41424</v>
      </c>
      <c r="C43">
        <v>757.25</v>
      </c>
    </row>
    <row r="44" spans="1:3" x14ac:dyDescent="0.25">
      <c r="A44" s="16">
        <v>41425</v>
      </c>
      <c r="C44">
        <v>762.25</v>
      </c>
    </row>
    <row r="45" spans="1:3" x14ac:dyDescent="0.25">
      <c r="A45" s="16">
        <v>41428</v>
      </c>
      <c r="C45">
        <v>761.5</v>
      </c>
    </row>
    <row r="46" spans="1:3" x14ac:dyDescent="0.25">
      <c r="A46" s="16">
        <v>41429</v>
      </c>
      <c r="C46">
        <v>756.25</v>
      </c>
    </row>
    <row r="47" spans="1:3" x14ac:dyDescent="0.25">
      <c r="A47" s="16">
        <v>41430</v>
      </c>
      <c r="C47">
        <v>768</v>
      </c>
    </row>
    <row r="48" spans="1:3" x14ac:dyDescent="0.25">
      <c r="A48" s="16">
        <v>41431</v>
      </c>
      <c r="C48">
        <v>775</v>
      </c>
    </row>
    <row r="49" spans="1:3" x14ac:dyDescent="0.25">
      <c r="A49" s="16">
        <v>41432</v>
      </c>
      <c r="C49">
        <v>781.25</v>
      </c>
    </row>
    <row r="50" spans="1:3" x14ac:dyDescent="0.25">
      <c r="A50" s="16">
        <v>41435</v>
      </c>
      <c r="C50">
        <v>770.5</v>
      </c>
    </row>
    <row r="51" spans="1:3" x14ac:dyDescent="0.25">
      <c r="A51" s="16">
        <v>41436</v>
      </c>
      <c r="C51">
        <v>766.75</v>
      </c>
    </row>
    <row r="52" spans="1:3" x14ac:dyDescent="0.25">
      <c r="A52" s="16">
        <v>41437</v>
      </c>
      <c r="C52">
        <v>772.75</v>
      </c>
    </row>
    <row r="53" spans="1:3" x14ac:dyDescent="0.25">
      <c r="A53" s="16">
        <v>41438</v>
      </c>
      <c r="C53">
        <v>762.25</v>
      </c>
    </row>
    <row r="54" spans="1:3" x14ac:dyDescent="0.25">
      <c r="A54" s="16">
        <v>41439</v>
      </c>
      <c r="C54">
        <v>768.75</v>
      </c>
    </row>
    <row r="55" spans="1:3" x14ac:dyDescent="0.25">
      <c r="A55" s="16">
        <v>41442</v>
      </c>
      <c r="C55">
        <v>785</v>
      </c>
    </row>
    <row r="56" spans="1:3" x14ac:dyDescent="0.25">
      <c r="A56" s="16">
        <v>41443</v>
      </c>
      <c r="C56">
        <v>781.75</v>
      </c>
    </row>
    <row r="57" spans="1:3" x14ac:dyDescent="0.25">
      <c r="A57" s="16">
        <v>41444</v>
      </c>
      <c r="C57">
        <v>782.5</v>
      </c>
    </row>
    <row r="58" spans="1:3" x14ac:dyDescent="0.25">
      <c r="A58" s="16">
        <v>41445</v>
      </c>
      <c r="C58">
        <v>767.5</v>
      </c>
    </row>
    <row r="59" spans="1:3" x14ac:dyDescent="0.25">
      <c r="A59" s="16">
        <v>41446</v>
      </c>
      <c r="C59">
        <v>759.5</v>
      </c>
    </row>
    <row r="60" spans="1:3" x14ac:dyDescent="0.25">
      <c r="A60" s="16">
        <v>41449</v>
      </c>
      <c r="C60">
        <v>743.5</v>
      </c>
    </row>
    <row r="61" spans="1:3" x14ac:dyDescent="0.25">
      <c r="A61" s="16">
        <v>41450</v>
      </c>
      <c r="C61">
        <v>753.75</v>
      </c>
    </row>
    <row r="62" spans="1:3" x14ac:dyDescent="0.25">
      <c r="A62" s="16">
        <v>41451</v>
      </c>
      <c r="C62">
        <v>740.75</v>
      </c>
    </row>
    <row r="63" spans="1:3" x14ac:dyDescent="0.25">
      <c r="A63" s="16">
        <v>41452</v>
      </c>
      <c r="C63">
        <v>739</v>
      </c>
    </row>
    <row r="64" spans="1:3" x14ac:dyDescent="0.25">
      <c r="A64" s="16">
        <v>41453</v>
      </c>
      <c r="C64">
        <v>739.5</v>
      </c>
    </row>
    <row r="65" spans="1:3" x14ac:dyDescent="0.25">
      <c r="A65" s="16">
        <v>41456</v>
      </c>
      <c r="C65">
        <v>739</v>
      </c>
    </row>
    <row r="66" spans="1:3" x14ac:dyDescent="0.25">
      <c r="A66" s="16">
        <v>41457</v>
      </c>
      <c r="C66">
        <v>736.5</v>
      </c>
    </row>
    <row r="67" spans="1:3" x14ac:dyDescent="0.25">
      <c r="A67" s="16">
        <v>41458</v>
      </c>
      <c r="C67">
        <v>740.25</v>
      </c>
    </row>
    <row r="68" spans="1:3" x14ac:dyDescent="0.25">
      <c r="A68" s="16">
        <v>41459</v>
      </c>
      <c r="C68">
        <v>743</v>
      </c>
    </row>
    <row r="69" spans="1:3" x14ac:dyDescent="0.25">
      <c r="A69" s="16">
        <v>41460</v>
      </c>
      <c r="C69">
        <v>745</v>
      </c>
    </row>
    <row r="70" spans="1:3" x14ac:dyDescent="0.25">
      <c r="A70" s="16">
        <v>41463</v>
      </c>
      <c r="C70">
        <v>738.25</v>
      </c>
    </row>
    <row r="71" spans="1:3" x14ac:dyDescent="0.25">
      <c r="A71" s="16">
        <v>41464</v>
      </c>
      <c r="C71">
        <v>751.75</v>
      </c>
    </row>
    <row r="72" spans="1:3" x14ac:dyDescent="0.25">
      <c r="A72" s="16">
        <v>41465</v>
      </c>
      <c r="C72">
        <v>751.5</v>
      </c>
    </row>
    <row r="73" spans="1:3" x14ac:dyDescent="0.25">
      <c r="A73" s="16">
        <v>41466</v>
      </c>
      <c r="C73">
        <v>754.5</v>
      </c>
    </row>
    <row r="74" spans="1:3" x14ac:dyDescent="0.25">
      <c r="A74" s="16">
        <v>41467</v>
      </c>
      <c r="C74">
        <v>733.5</v>
      </c>
    </row>
    <row r="75" spans="1:3" x14ac:dyDescent="0.25">
      <c r="A75" s="16">
        <v>41470</v>
      </c>
      <c r="C75">
        <v>744.5</v>
      </c>
    </row>
    <row r="76" spans="1:3" x14ac:dyDescent="0.25">
      <c r="A76" s="16">
        <v>41471</v>
      </c>
      <c r="C76">
        <v>708.75</v>
      </c>
    </row>
    <row r="77" spans="1:3" x14ac:dyDescent="0.25">
      <c r="A77" s="16">
        <v>41472</v>
      </c>
      <c r="C77">
        <v>713.25</v>
      </c>
    </row>
    <row r="78" spans="1:3" x14ac:dyDescent="0.25">
      <c r="A78" s="16">
        <v>41473</v>
      </c>
      <c r="C78">
        <v>732.75</v>
      </c>
    </row>
    <row r="79" spans="1:3" x14ac:dyDescent="0.25">
      <c r="A79" s="16">
        <v>41474</v>
      </c>
      <c r="C79">
        <v>728.5</v>
      </c>
    </row>
    <row r="80" spans="1:3" x14ac:dyDescent="0.25">
      <c r="A80" s="16">
        <v>41477</v>
      </c>
      <c r="C80">
        <v>740.5</v>
      </c>
    </row>
    <row r="81" spans="1:3" x14ac:dyDescent="0.25">
      <c r="A81" s="16">
        <v>41478</v>
      </c>
      <c r="C81">
        <v>738</v>
      </c>
    </row>
    <row r="82" spans="1:3" x14ac:dyDescent="0.25">
      <c r="A82" s="16">
        <v>41479</v>
      </c>
      <c r="C82">
        <v>724.25</v>
      </c>
    </row>
    <row r="83" spans="1:3" x14ac:dyDescent="0.25">
      <c r="A83" s="16">
        <v>41480</v>
      </c>
      <c r="C83">
        <v>710</v>
      </c>
    </row>
    <row r="84" spans="1:3" x14ac:dyDescent="0.25">
      <c r="A84" s="16">
        <v>41481</v>
      </c>
      <c r="C84">
        <v>704.5</v>
      </c>
    </row>
    <row r="85" spans="1:3" x14ac:dyDescent="0.25">
      <c r="A85" s="16">
        <v>41484</v>
      </c>
      <c r="C85">
        <v>698.5</v>
      </c>
    </row>
    <row r="86" spans="1:3" x14ac:dyDescent="0.25">
      <c r="A86" s="16">
        <v>41485</v>
      </c>
      <c r="C86">
        <v>707.75</v>
      </c>
    </row>
    <row r="87" spans="1:3" x14ac:dyDescent="0.25">
      <c r="A87" s="16">
        <v>41486</v>
      </c>
      <c r="C87">
        <v>707</v>
      </c>
    </row>
    <row r="88" spans="1:3" x14ac:dyDescent="0.25">
      <c r="A88" s="16">
        <v>41487</v>
      </c>
      <c r="C88">
        <v>709.25</v>
      </c>
    </row>
    <row r="89" spans="1:3" x14ac:dyDescent="0.25">
      <c r="A89" s="16">
        <v>41488</v>
      </c>
      <c r="C89">
        <v>704.75</v>
      </c>
    </row>
    <row r="90" spans="1:3" x14ac:dyDescent="0.25">
      <c r="A90" s="16">
        <v>41491</v>
      </c>
      <c r="C90">
        <v>715</v>
      </c>
    </row>
    <row r="91" spans="1:3" x14ac:dyDescent="0.25">
      <c r="A91" s="16">
        <v>41492</v>
      </c>
      <c r="C91">
        <v>712.25</v>
      </c>
    </row>
    <row r="92" spans="1:3" x14ac:dyDescent="0.25">
      <c r="A92" s="16">
        <v>41493</v>
      </c>
      <c r="C92">
        <v>700</v>
      </c>
    </row>
    <row r="93" spans="1:3" x14ac:dyDescent="0.25">
      <c r="A93" s="16">
        <v>41498</v>
      </c>
      <c r="C93">
        <v>701.75</v>
      </c>
    </row>
    <row r="94" spans="1:3" x14ac:dyDescent="0.25">
      <c r="A94" s="16">
        <v>41499</v>
      </c>
      <c r="C94">
        <v>715</v>
      </c>
    </row>
    <row r="95" spans="1:3" x14ac:dyDescent="0.25">
      <c r="A95" s="16">
        <v>41500</v>
      </c>
      <c r="C95">
        <v>713.75</v>
      </c>
    </row>
    <row r="96" spans="1:3" x14ac:dyDescent="0.25">
      <c r="A96" s="16">
        <v>41501</v>
      </c>
      <c r="C96">
        <v>710.25</v>
      </c>
    </row>
    <row r="97" spans="1:3" x14ac:dyDescent="0.25">
      <c r="A97" s="16">
        <v>41502</v>
      </c>
      <c r="C97">
        <v>722.5</v>
      </c>
    </row>
    <row r="98" spans="1:3" x14ac:dyDescent="0.25">
      <c r="A98" s="16">
        <v>41505</v>
      </c>
      <c r="C98">
        <v>728.25</v>
      </c>
    </row>
    <row r="99" spans="1:3" x14ac:dyDescent="0.25">
      <c r="A99" s="16">
        <v>41506</v>
      </c>
      <c r="C99">
        <v>723.75</v>
      </c>
    </row>
    <row r="100" spans="1:3" x14ac:dyDescent="0.25">
      <c r="A100" s="16">
        <v>41507</v>
      </c>
      <c r="C100">
        <v>726.25</v>
      </c>
    </row>
    <row r="101" spans="1:3" x14ac:dyDescent="0.25">
      <c r="A101" s="16">
        <v>41508</v>
      </c>
      <c r="C101">
        <v>726</v>
      </c>
    </row>
    <row r="102" spans="1:3" x14ac:dyDescent="0.25">
      <c r="A102" s="16">
        <v>41509</v>
      </c>
      <c r="C102">
        <v>733</v>
      </c>
    </row>
    <row r="103" spans="1:3" x14ac:dyDescent="0.25">
      <c r="A103" s="16">
        <v>41512</v>
      </c>
      <c r="C103">
        <v>750.5</v>
      </c>
    </row>
    <row r="104" spans="1:3" x14ac:dyDescent="0.25">
      <c r="A104" s="16">
        <v>41513</v>
      </c>
      <c r="C104">
        <v>740.75</v>
      </c>
    </row>
    <row r="105" spans="1:3" x14ac:dyDescent="0.25">
      <c r="A105" s="16">
        <v>41514</v>
      </c>
      <c r="C105">
        <v>746.5</v>
      </c>
    </row>
    <row r="106" spans="1:3" x14ac:dyDescent="0.25">
      <c r="A106" s="16">
        <v>41515</v>
      </c>
      <c r="C106">
        <v>737.5</v>
      </c>
    </row>
    <row r="107" spans="1:3" x14ac:dyDescent="0.25">
      <c r="A107" s="16">
        <v>41516</v>
      </c>
      <c r="C107">
        <v>732.75</v>
      </c>
    </row>
    <row r="108" spans="1:3" x14ac:dyDescent="0.25">
      <c r="A108" s="16">
        <v>41519</v>
      </c>
      <c r="C108">
        <v>742</v>
      </c>
    </row>
    <row r="109" spans="1:3" x14ac:dyDescent="0.25">
      <c r="A109" s="16">
        <v>41520</v>
      </c>
      <c r="C109">
        <v>736.5</v>
      </c>
    </row>
    <row r="110" spans="1:3" x14ac:dyDescent="0.25">
      <c r="A110" s="16">
        <v>41521</v>
      </c>
      <c r="C110">
        <v>730.5</v>
      </c>
    </row>
    <row r="111" spans="1:3" x14ac:dyDescent="0.25">
      <c r="A111" s="16">
        <v>41522</v>
      </c>
      <c r="C111">
        <v>726.25</v>
      </c>
    </row>
    <row r="112" spans="1:3" x14ac:dyDescent="0.25">
      <c r="A112" s="16">
        <v>41523</v>
      </c>
      <c r="C112">
        <v>730.5</v>
      </c>
    </row>
    <row r="113" spans="1:3" x14ac:dyDescent="0.25">
      <c r="A113" s="16">
        <v>41526</v>
      </c>
      <c r="C113">
        <v>729</v>
      </c>
    </row>
    <row r="114" spans="1:3" x14ac:dyDescent="0.25">
      <c r="A114" s="16">
        <v>41527</v>
      </c>
      <c r="C114">
        <v>718.25</v>
      </c>
    </row>
    <row r="115" spans="1:3" x14ac:dyDescent="0.25">
      <c r="A115" s="16">
        <v>41528</v>
      </c>
      <c r="C115">
        <v>720.25</v>
      </c>
    </row>
    <row r="116" spans="1:3" x14ac:dyDescent="0.25">
      <c r="A116" s="16">
        <v>41529</v>
      </c>
      <c r="C116">
        <v>720.25</v>
      </c>
    </row>
    <row r="117" spans="1:3" x14ac:dyDescent="0.25">
      <c r="A117" s="16">
        <v>41530</v>
      </c>
      <c r="C117">
        <v>721</v>
      </c>
    </row>
    <row r="118" spans="1:3" x14ac:dyDescent="0.25">
      <c r="A118" s="16">
        <v>41534</v>
      </c>
      <c r="C118">
        <v>727</v>
      </c>
    </row>
    <row r="119" spans="1:3" x14ac:dyDescent="0.25">
      <c r="A119" s="16">
        <v>41535</v>
      </c>
      <c r="C119">
        <v>720.25</v>
      </c>
    </row>
    <row r="120" spans="1:3" x14ac:dyDescent="0.25">
      <c r="A120" s="16">
        <v>41536</v>
      </c>
      <c r="C120">
        <v>737.5</v>
      </c>
    </row>
    <row r="121" spans="1:3" x14ac:dyDescent="0.25">
      <c r="A121" s="16">
        <v>41537</v>
      </c>
      <c r="C121">
        <v>728.5</v>
      </c>
    </row>
    <row r="122" spans="1:3" x14ac:dyDescent="0.25">
      <c r="A122" s="16">
        <v>41540</v>
      </c>
      <c r="C122">
        <v>724</v>
      </c>
    </row>
    <row r="123" spans="1:3" x14ac:dyDescent="0.25">
      <c r="A123" s="16">
        <v>41541</v>
      </c>
      <c r="C123">
        <v>718.75</v>
      </c>
    </row>
    <row r="124" spans="1:3" x14ac:dyDescent="0.25">
      <c r="A124" s="16">
        <v>41542</v>
      </c>
      <c r="C124">
        <v>721.25</v>
      </c>
    </row>
    <row r="125" spans="1:3" x14ac:dyDescent="0.25">
      <c r="A125" s="16">
        <v>41543</v>
      </c>
      <c r="C125">
        <v>718.75</v>
      </c>
    </row>
    <row r="126" spans="1:3" x14ac:dyDescent="0.25">
      <c r="A126" s="16">
        <v>41544</v>
      </c>
      <c r="C126">
        <v>727.75</v>
      </c>
    </row>
    <row r="127" spans="1:3" x14ac:dyDescent="0.25">
      <c r="A127" s="16">
        <v>41547</v>
      </c>
      <c r="C127">
        <v>722.5</v>
      </c>
    </row>
    <row r="128" spans="1:3" x14ac:dyDescent="0.25">
      <c r="A128" s="16">
        <v>41548</v>
      </c>
      <c r="C128">
        <v>732.25</v>
      </c>
    </row>
    <row r="129" spans="1:3" x14ac:dyDescent="0.25">
      <c r="A129" s="16">
        <v>41549</v>
      </c>
      <c r="C129">
        <v>729.75</v>
      </c>
    </row>
    <row r="130" spans="1:3" x14ac:dyDescent="0.25">
      <c r="A130" s="16">
        <v>41550</v>
      </c>
      <c r="C130">
        <v>732.25</v>
      </c>
    </row>
    <row r="131" spans="1:3" x14ac:dyDescent="0.25">
      <c r="A131" s="16">
        <v>41551</v>
      </c>
      <c r="C131">
        <v>735</v>
      </c>
    </row>
    <row r="132" spans="1:3" x14ac:dyDescent="0.25">
      <c r="A132" s="16">
        <v>41554</v>
      </c>
      <c r="C132">
        <v>736.75</v>
      </c>
    </row>
    <row r="133" spans="1:3" x14ac:dyDescent="0.25">
      <c r="A133" s="16">
        <v>41555</v>
      </c>
      <c r="C133">
        <v>735.25</v>
      </c>
    </row>
    <row r="134" spans="1:3" x14ac:dyDescent="0.25">
      <c r="A134" s="16">
        <v>41556</v>
      </c>
      <c r="C134">
        <v>740.25</v>
      </c>
    </row>
    <row r="135" spans="1:3" x14ac:dyDescent="0.25">
      <c r="A135" s="16">
        <v>41557</v>
      </c>
      <c r="C135">
        <v>748.75</v>
      </c>
    </row>
    <row r="136" spans="1:3" x14ac:dyDescent="0.25">
      <c r="A136" s="16">
        <v>41558</v>
      </c>
      <c r="C136">
        <v>748.5</v>
      </c>
    </row>
    <row r="137" spans="1:3" x14ac:dyDescent="0.25">
      <c r="A137" s="16">
        <v>41561</v>
      </c>
      <c r="C137">
        <v>744</v>
      </c>
    </row>
    <row r="138" spans="1:3" x14ac:dyDescent="0.25">
      <c r="A138" s="16">
        <v>41563</v>
      </c>
      <c r="C138">
        <v>756.5</v>
      </c>
    </row>
    <row r="139" spans="1:3" x14ac:dyDescent="0.25">
      <c r="A139" s="16">
        <v>41564</v>
      </c>
      <c r="C139">
        <v>758.75</v>
      </c>
    </row>
    <row r="140" spans="1:3" x14ac:dyDescent="0.25">
      <c r="A140" s="16">
        <v>41565</v>
      </c>
      <c r="C140">
        <v>757.75</v>
      </c>
    </row>
    <row r="141" spans="1:3" x14ac:dyDescent="0.25">
      <c r="A141" s="16">
        <v>41568</v>
      </c>
      <c r="C141">
        <v>767</v>
      </c>
    </row>
    <row r="142" spans="1:3" x14ac:dyDescent="0.25">
      <c r="A142" s="16">
        <v>41569</v>
      </c>
      <c r="C142">
        <v>774.5</v>
      </c>
    </row>
    <row r="143" spans="1:3" x14ac:dyDescent="0.25">
      <c r="A143" s="16">
        <v>41570</v>
      </c>
      <c r="C143">
        <v>785.5</v>
      </c>
    </row>
    <row r="144" spans="1:3" x14ac:dyDescent="0.25">
      <c r="A144" s="16">
        <v>41571</v>
      </c>
      <c r="C144">
        <v>782.25</v>
      </c>
    </row>
    <row r="145" spans="1:3" x14ac:dyDescent="0.25">
      <c r="A145" s="16">
        <v>41572</v>
      </c>
      <c r="C145">
        <v>778.75</v>
      </c>
    </row>
    <row r="146" spans="1:3" x14ac:dyDescent="0.25">
      <c r="A146" s="16">
        <v>41575</v>
      </c>
      <c r="C146">
        <v>790.75</v>
      </c>
    </row>
    <row r="147" spans="1:3" x14ac:dyDescent="0.25">
      <c r="A147" s="16">
        <v>41576</v>
      </c>
      <c r="C147">
        <v>803.25</v>
      </c>
    </row>
    <row r="148" spans="1:3" x14ac:dyDescent="0.25">
      <c r="A148" s="16">
        <v>41577</v>
      </c>
      <c r="C148">
        <v>821</v>
      </c>
    </row>
    <row r="149" spans="1:3" x14ac:dyDescent="0.25">
      <c r="A149" s="16">
        <v>41578</v>
      </c>
      <c r="C149">
        <v>831.25</v>
      </c>
    </row>
    <row r="150" spans="1:3" x14ac:dyDescent="0.25">
      <c r="A150" s="16">
        <v>41579</v>
      </c>
      <c r="C150">
        <v>835</v>
      </c>
    </row>
    <row r="151" spans="1:3" x14ac:dyDescent="0.25">
      <c r="A151" s="16">
        <v>41582</v>
      </c>
      <c r="C151">
        <v>819.25</v>
      </c>
    </row>
    <row r="152" spans="1:3" x14ac:dyDescent="0.25">
      <c r="A152" s="16">
        <v>41584</v>
      </c>
      <c r="C152">
        <v>804.75</v>
      </c>
    </row>
    <row r="153" spans="1:3" x14ac:dyDescent="0.25">
      <c r="A153" s="16">
        <v>41585</v>
      </c>
      <c r="C153">
        <v>799.25</v>
      </c>
    </row>
    <row r="154" spans="1:3" x14ac:dyDescent="0.25">
      <c r="A154" s="16">
        <v>41586</v>
      </c>
      <c r="B154">
        <v>786.75</v>
      </c>
      <c r="C154">
        <v>789</v>
      </c>
    </row>
    <row r="155" spans="1:3" x14ac:dyDescent="0.25">
      <c r="A155" s="16">
        <v>41589</v>
      </c>
      <c r="C155">
        <v>791</v>
      </c>
    </row>
    <row r="156" spans="1:3" x14ac:dyDescent="0.25">
      <c r="A156" s="16">
        <v>41590</v>
      </c>
      <c r="C156">
        <v>806.5</v>
      </c>
    </row>
    <row r="157" spans="1:3" x14ac:dyDescent="0.25">
      <c r="A157" s="16">
        <v>41591</v>
      </c>
      <c r="C157">
        <v>807.75</v>
      </c>
    </row>
    <row r="158" spans="1:3" x14ac:dyDescent="0.25">
      <c r="A158" s="16">
        <v>41592</v>
      </c>
      <c r="C158">
        <v>804</v>
      </c>
    </row>
    <row r="159" spans="1:3" x14ac:dyDescent="0.25">
      <c r="A159" s="16">
        <v>41593</v>
      </c>
      <c r="B159">
        <v>807.75</v>
      </c>
      <c r="C159">
        <v>803.5</v>
      </c>
    </row>
    <row r="160" spans="1:3" x14ac:dyDescent="0.25">
      <c r="A160" s="16">
        <v>41596</v>
      </c>
      <c r="B160">
        <v>811.25</v>
      </c>
      <c r="C160">
        <v>812.25</v>
      </c>
    </row>
    <row r="161" spans="1:3" x14ac:dyDescent="0.25">
      <c r="A161" s="16">
        <v>41597</v>
      </c>
      <c r="B161">
        <v>803.5</v>
      </c>
      <c r="C161">
        <v>806</v>
      </c>
    </row>
    <row r="162" spans="1:3" x14ac:dyDescent="0.25">
      <c r="A162" s="16">
        <v>41598</v>
      </c>
      <c r="B162">
        <v>811.5</v>
      </c>
      <c r="C162">
        <v>811</v>
      </c>
    </row>
    <row r="163" spans="1:3" x14ac:dyDescent="0.25">
      <c r="A163" s="16">
        <v>41599</v>
      </c>
      <c r="C163">
        <v>827.5</v>
      </c>
    </row>
    <row r="164" spans="1:3" x14ac:dyDescent="0.25">
      <c r="A164" s="16">
        <v>41600</v>
      </c>
      <c r="B164">
        <v>823.5</v>
      </c>
      <c r="C164">
        <v>821</v>
      </c>
    </row>
    <row r="165" spans="1:3" x14ac:dyDescent="0.25">
      <c r="A165" s="16">
        <v>41603</v>
      </c>
      <c r="B165">
        <v>816.5</v>
      </c>
      <c r="C165">
        <v>814.75</v>
      </c>
    </row>
    <row r="166" spans="1:3" x14ac:dyDescent="0.25">
      <c r="A166" s="16">
        <v>41604</v>
      </c>
      <c r="B166">
        <v>813</v>
      </c>
      <c r="C166">
        <v>811.25</v>
      </c>
    </row>
    <row r="167" spans="1:3" x14ac:dyDescent="0.25">
      <c r="A167" s="16">
        <v>41605</v>
      </c>
      <c r="B167">
        <v>816.75</v>
      </c>
      <c r="C167">
        <v>811</v>
      </c>
    </row>
    <row r="168" spans="1:3" x14ac:dyDescent="0.25">
      <c r="A168" s="16">
        <v>41606</v>
      </c>
      <c r="B168">
        <v>816.75</v>
      </c>
      <c r="C168">
        <v>810.75</v>
      </c>
    </row>
    <row r="169" spans="1:3" x14ac:dyDescent="0.25">
      <c r="A169" s="16">
        <v>41607</v>
      </c>
      <c r="B169">
        <v>823.25</v>
      </c>
      <c r="C169">
        <v>811.5</v>
      </c>
    </row>
    <row r="170" spans="1:3" x14ac:dyDescent="0.25">
      <c r="A170" s="16">
        <v>41610</v>
      </c>
      <c r="B170">
        <v>821</v>
      </c>
      <c r="C170">
        <v>807.5</v>
      </c>
    </row>
    <row r="171" spans="1:3" x14ac:dyDescent="0.25">
      <c r="A171" s="16">
        <v>41611</v>
      </c>
      <c r="B171">
        <v>815</v>
      </c>
      <c r="C171">
        <v>799</v>
      </c>
    </row>
    <row r="172" spans="1:3" x14ac:dyDescent="0.25">
      <c r="A172" s="16">
        <v>41612</v>
      </c>
      <c r="B172">
        <v>826.75</v>
      </c>
      <c r="C172">
        <v>808</v>
      </c>
    </row>
    <row r="173" spans="1:3" x14ac:dyDescent="0.25">
      <c r="A173" s="16">
        <v>41613</v>
      </c>
      <c r="B173">
        <v>819.5</v>
      </c>
      <c r="C173">
        <v>806.25</v>
      </c>
    </row>
    <row r="174" spans="1:3" x14ac:dyDescent="0.25">
      <c r="A174" s="16">
        <v>41614</v>
      </c>
      <c r="B174">
        <v>830.75</v>
      </c>
      <c r="C174">
        <v>813.25</v>
      </c>
    </row>
    <row r="175" spans="1:3" x14ac:dyDescent="0.25">
      <c r="A175" s="16">
        <v>41617</v>
      </c>
      <c r="B175">
        <v>823.5</v>
      </c>
      <c r="C175">
        <v>814.5</v>
      </c>
    </row>
    <row r="176" spans="1:3" x14ac:dyDescent="0.25">
      <c r="A176" s="16">
        <v>41618</v>
      </c>
      <c r="B176">
        <v>824.75</v>
      </c>
      <c r="C176">
        <v>813</v>
      </c>
    </row>
    <row r="177" spans="1:3" x14ac:dyDescent="0.25">
      <c r="A177" s="16">
        <v>41619</v>
      </c>
      <c r="B177">
        <v>822.25</v>
      </c>
      <c r="C177">
        <v>808</v>
      </c>
    </row>
    <row r="178" spans="1:3" x14ac:dyDescent="0.25">
      <c r="A178" s="16">
        <v>41620</v>
      </c>
      <c r="B178">
        <v>813.5</v>
      </c>
      <c r="C178">
        <v>798.75</v>
      </c>
    </row>
    <row r="179" spans="1:3" x14ac:dyDescent="0.25">
      <c r="A179" s="16">
        <v>41621</v>
      </c>
      <c r="B179">
        <v>794.75</v>
      </c>
      <c r="C179">
        <v>806.5</v>
      </c>
    </row>
    <row r="180" spans="1:3" x14ac:dyDescent="0.25">
      <c r="A180" s="16">
        <v>41624</v>
      </c>
      <c r="B180">
        <v>797.75</v>
      </c>
      <c r="C180">
        <v>784.5</v>
      </c>
    </row>
    <row r="181" spans="1:3" x14ac:dyDescent="0.25">
      <c r="A181" s="16">
        <v>41625</v>
      </c>
      <c r="B181">
        <v>795.25</v>
      </c>
      <c r="C181">
        <v>779.75</v>
      </c>
    </row>
    <row r="182" spans="1:3" x14ac:dyDescent="0.25">
      <c r="A182" s="16">
        <v>41626</v>
      </c>
      <c r="B182">
        <v>784.25</v>
      </c>
      <c r="C182">
        <v>768.25</v>
      </c>
    </row>
    <row r="183" spans="1:3" x14ac:dyDescent="0.25">
      <c r="A183" s="16">
        <v>41627</v>
      </c>
      <c r="B183">
        <v>785.25</v>
      </c>
      <c r="C183">
        <v>770.75</v>
      </c>
    </row>
    <row r="184" spans="1:3" x14ac:dyDescent="0.25">
      <c r="A184" s="16">
        <v>41628</v>
      </c>
      <c r="B184">
        <v>787</v>
      </c>
      <c r="C184">
        <v>774.75</v>
      </c>
    </row>
    <row r="185" spans="1:3" x14ac:dyDescent="0.25">
      <c r="A185" s="16">
        <v>41631</v>
      </c>
      <c r="B185">
        <v>794</v>
      </c>
      <c r="C185">
        <v>787.75</v>
      </c>
    </row>
    <row r="186" spans="1:3" x14ac:dyDescent="0.25">
      <c r="A186" s="16">
        <v>41632</v>
      </c>
      <c r="B186">
        <v>797.75</v>
      </c>
      <c r="C186">
        <v>790.25</v>
      </c>
    </row>
    <row r="187" spans="1:3" x14ac:dyDescent="0.25">
      <c r="A187" s="16">
        <v>41633</v>
      </c>
      <c r="B187">
        <v>797.75</v>
      </c>
    </row>
    <row r="188" spans="1:3" x14ac:dyDescent="0.25">
      <c r="A188" s="16">
        <v>41634</v>
      </c>
      <c r="B188">
        <v>799</v>
      </c>
      <c r="C188">
        <v>792.25</v>
      </c>
    </row>
    <row r="189" spans="1:3" x14ac:dyDescent="0.25">
      <c r="A189" s="16">
        <v>41635</v>
      </c>
      <c r="B189">
        <v>799.25</v>
      </c>
      <c r="C189">
        <v>794.25</v>
      </c>
    </row>
    <row r="190" spans="1:3" x14ac:dyDescent="0.25">
      <c r="A190" s="16">
        <v>41638</v>
      </c>
      <c r="B190">
        <v>798.75</v>
      </c>
      <c r="C190">
        <v>790</v>
      </c>
    </row>
    <row r="191" spans="1:3" x14ac:dyDescent="0.25">
      <c r="A191" s="16">
        <v>41639</v>
      </c>
      <c r="C191">
        <v>802.25</v>
      </c>
    </row>
    <row r="192" spans="1:3" x14ac:dyDescent="0.25">
      <c r="A192" s="16">
        <v>41641</v>
      </c>
      <c r="C192">
        <v>797</v>
      </c>
    </row>
    <row r="193" spans="1:3" x14ac:dyDescent="0.25">
      <c r="A193" s="16">
        <v>41642</v>
      </c>
      <c r="B193">
        <v>800.75</v>
      </c>
      <c r="C193">
        <v>793</v>
      </c>
    </row>
    <row r="194" spans="1:3" x14ac:dyDescent="0.25">
      <c r="A194" s="16">
        <v>41645</v>
      </c>
      <c r="B194">
        <v>791.25</v>
      </c>
      <c r="C194">
        <v>780.5</v>
      </c>
    </row>
    <row r="195" spans="1:3" x14ac:dyDescent="0.25">
      <c r="A195" s="16">
        <v>41646</v>
      </c>
      <c r="B195">
        <v>779.25</v>
      </c>
      <c r="C195">
        <v>770.5</v>
      </c>
    </row>
    <row r="196" spans="1:3" x14ac:dyDescent="0.25">
      <c r="A196" s="16">
        <v>41647</v>
      </c>
      <c r="B196">
        <v>775.75</v>
      </c>
      <c r="C196">
        <v>768.5</v>
      </c>
    </row>
    <row r="197" spans="1:3" x14ac:dyDescent="0.25">
      <c r="A197" s="16">
        <v>41648</v>
      </c>
      <c r="B197">
        <v>773.75</v>
      </c>
      <c r="C197">
        <v>766.25</v>
      </c>
    </row>
    <row r="198" spans="1:3" x14ac:dyDescent="0.25">
      <c r="A198" s="16">
        <v>41649</v>
      </c>
      <c r="B198">
        <v>769.75</v>
      </c>
      <c r="C198">
        <v>761</v>
      </c>
    </row>
    <row r="199" spans="1:3" x14ac:dyDescent="0.25">
      <c r="A199" s="16">
        <v>41652</v>
      </c>
      <c r="B199">
        <v>765.25</v>
      </c>
      <c r="C199">
        <v>753.75</v>
      </c>
    </row>
    <row r="200" spans="1:3" x14ac:dyDescent="0.25">
      <c r="A200" s="16">
        <v>41653</v>
      </c>
      <c r="B200">
        <v>765.25</v>
      </c>
    </row>
    <row r="201" spans="1:3" x14ac:dyDescent="0.25">
      <c r="A201" s="16">
        <v>41654</v>
      </c>
      <c r="B201">
        <v>768.5</v>
      </c>
      <c r="C201">
        <v>759.75</v>
      </c>
    </row>
    <row r="202" spans="1:3" x14ac:dyDescent="0.25">
      <c r="A202" s="16">
        <v>41655</v>
      </c>
      <c r="B202">
        <v>771.75</v>
      </c>
      <c r="C202">
        <v>762.75</v>
      </c>
    </row>
    <row r="203" spans="1:3" x14ac:dyDescent="0.25">
      <c r="A203" s="16">
        <v>41656</v>
      </c>
      <c r="B203">
        <v>771.75</v>
      </c>
    </row>
    <row r="204" spans="1:3" x14ac:dyDescent="0.25">
      <c r="A204" s="16">
        <v>41659</v>
      </c>
      <c r="B204">
        <v>771.75</v>
      </c>
      <c r="C204">
        <v>771.5</v>
      </c>
    </row>
    <row r="205" spans="1:3" x14ac:dyDescent="0.25">
      <c r="A205" s="16">
        <v>41660</v>
      </c>
      <c r="B205">
        <v>780.5</v>
      </c>
      <c r="C205">
        <v>772.75</v>
      </c>
    </row>
    <row r="206" spans="1:3" x14ac:dyDescent="0.25">
      <c r="A206" s="16">
        <v>41661</v>
      </c>
      <c r="B206">
        <v>773.25</v>
      </c>
      <c r="C206">
        <v>769.5</v>
      </c>
    </row>
    <row r="207" spans="1:3" x14ac:dyDescent="0.25">
      <c r="A207" s="16">
        <v>41662</v>
      </c>
      <c r="B207">
        <v>781</v>
      </c>
      <c r="C207">
        <v>776.25</v>
      </c>
    </row>
    <row r="208" spans="1:3" x14ac:dyDescent="0.25">
      <c r="A208" s="16">
        <v>41663</v>
      </c>
      <c r="B208">
        <v>777.5</v>
      </c>
      <c r="C208">
        <v>773.25</v>
      </c>
    </row>
    <row r="209" spans="1:3" x14ac:dyDescent="0.25">
      <c r="A209" s="16">
        <v>41666</v>
      </c>
      <c r="B209">
        <v>764</v>
      </c>
      <c r="C209">
        <v>760.5</v>
      </c>
    </row>
    <row r="210" spans="1:3" x14ac:dyDescent="0.25">
      <c r="A210" s="16">
        <v>41667</v>
      </c>
      <c r="B210">
        <v>756.25</v>
      </c>
      <c r="C210">
        <v>755.75</v>
      </c>
    </row>
    <row r="211" spans="1:3" x14ac:dyDescent="0.25">
      <c r="A211" s="16">
        <v>41668</v>
      </c>
      <c r="B211">
        <v>764.75</v>
      </c>
      <c r="C211">
        <v>759.75</v>
      </c>
    </row>
    <row r="212" spans="1:3" x14ac:dyDescent="0.25">
      <c r="A212" s="16">
        <v>41669</v>
      </c>
      <c r="B212">
        <v>763.75</v>
      </c>
      <c r="C212">
        <v>762.5</v>
      </c>
    </row>
    <row r="213" spans="1:3" x14ac:dyDescent="0.25">
      <c r="A213" s="16">
        <v>41670</v>
      </c>
      <c r="B213">
        <v>763.75</v>
      </c>
    </row>
    <row r="214" spans="1:3" x14ac:dyDescent="0.25">
      <c r="A214" s="16">
        <v>41673</v>
      </c>
      <c r="B214">
        <v>763.75</v>
      </c>
    </row>
    <row r="215" spans="1:3" x14ac:dyDescent="0.25">
      <c r="A215" s="16">
        <v>41674</v>
      </c>
      <c r="B215">
        <v>756</v>
      </c>
      <c r="C215">
        <v>757.25</v>
      </c>
    </row>
    <row r="216" spans="1:3" x14ac:dyDescent="0.25">
      <c r="A216" s="16">
        <v>41675</v>
      </c>
      <c r="B216">
        <v>765.5</v>
      </c>
      <c r="C216">
        <v>765</v>
      </c>
    </row>
    <row r="217" spans="1:3" x14ac:dyDescent="0.25">
      <c r="A217" s="16">
        <v>41676</v>
      </c>
      <c r="B217">
        <v>774.25</v>
      </c>
      <c r="C217">
        <v>771.5</v>
      </c>
    </row>
    <row r="218" spans="1:3" x14ac:dyDescent="0.25">
      <c r="A218" s="16">
        <v>41677</v>
      </c>
      <c r="B218">
        <v>774.5</v>
      </c>
      <c r="C218">
        <v>773.75</v>
      </c>
    </row>
    <row r="219" spans="1:3" x14ac:dyDescent="0.25">
      <c r="A219" s="16">
        <v>41680</v>
      </c>
      <c r="B219">
        <v>784.5</v>
      </c>
      <c r="C219">
        <v>786.5</v>
      </c>
    </row>
    <row r="220" spans="1:3" x14ac:dyDescent="0.25">
      <c r="A220" s="16">
        <v>41681</v>
      </c>
      <c r="B220">
        <v>779</v>
      </c>
      <c r="C220">
        <v>783.5</v>
      </c>
    </row>
    <row r="221" spans="1:3" x14ac:dyDescent="0.25">
      <c r="A221" s="16">
        <v>41682</v>
      </c>
      <c r="B221">
        <v>791</v>
      </c>
      <c r="C221">
        <v>790.75</v>
      </c>
    </row>
    <row r="222" spans="1:3" x14ac:dyDescent="0.25">
      <c r="A222" s="16">
        <v>41683</v>
      </c>
      <c r="B222">
        <v>797.75</v>
      </c>
      <c r="C222">
        <v>797.25</v>
      </c>
    </row>
    <row r="223" spans="1:3" x14ac:dyDescent="0.25">
      <c r="A223" s="16">
        <v>41684</v>
      </c>
      <c r="B223">
        <v>803.25</v>
      </c>
      <c r="C223">
        <v>791.25</v>
      </c>
    </row>
    <row r="224" spans="1:3" x14ac:dyDescent="0.25">
      <c r="A224" s="16">
        <v>41687</v>
      </c>
      <c r="B224">
        <v>803.25</v>
      </c>
      <c r="C224">
        <v>814.25</v>
      </c>
    </row>
    <row r="225" spans="1:3" x14ac:dyDescent="0.25">
      <c r="A225" s="16">
        <v>41688</v>
      </c>
      <c r="B225">
        <v>823</v>
      </c>
      <c r="C225">
        <v>820.25</v>
      </c>
    </row>
    <row r="226" spans="1:3" x14ac:dyDescent="0.25">
      <c r="A226" s="16">
        <v>41689</v>
      </c>
      <c r="B226">
        <v>819.5</v>
      </c>
      <c r="C226">
        <v>822</v>
      </c>
    </row>
    <row r="227" spans="1:3" x14ac:dyDescent="0.25">
      <c r="A227" s="16">
        <v>41690</v>
      </c>
      <c r="B227">
        <v>834</v>
      </c>
      <c r="C227">
        <v>836.25</v>
      </c>
    </row>
    <row r="228" spans="1:3" x14ac:dyDescent="0.25">
      <c r="A228" s="16">
        <v>41691</v>
      </c>
      <c r="B228">
        <v>834.25</v>
      </c>
      <c r="C228">
        <v>842.5</v>
      </c>
    </row>
    <row r="229" spans="1:3" x14ac:dyDescent="0.25">
      <c r="A229" s="16">
        <v>41694</v>
      </c>
      <c r="B229">
        <v>830.75</v>
      </c>
      <c r="C229">
        <v>843</v>
      </c>
    </row>
    <row r="230" spans="1:3" x14ac:dyDescent="0.25">
      <c r="A230" s="16">
        <v>41695</v>
      </c>
      <c r="B230">
        <v>834.75</v>
      </c>
      <c r="C230">
        <v>838</v>
      </c>
    </row>
    <row r="231" spans="1:3" x14ac:dyDescent="0.25">
      <c r="A231" s="16">
        <v>41696</v>
      </c>
      <c r="B231">
        <v>856.5</v>
      </c>
      <c r="C231">
        <v>865.5</v>
      </c>
    </row>
    <row r="232" spans="1:3" x14ac:dyDescent="0.25">
      <c r="A232" s="16">
        <v>41697</v>
      </c>
      <c r="C232">
        <v>858</v>
      </c>
    </row>
    <row r="233" spans="1:3" x14ac:dyDescent="0.25">
      <c r="A233" s="16">
        <v>41698</v>
      </c>
      <c r="B233">
        <v>854.75</v>
      </c>
      <c r="C233">
        <v>862.25</v>
      </c>
    </row>
    <row r="234" spans="1:3" x14ac:dyDescent="0.25">
      <c r="A234" s="16">
        <v>41701</v>
      </c>
      <c r="B234">
        <v>855.75</v>
      </c>
      <c r="C234">
        <v>859.25</v>
      </c>
    </row>
    <row r="235" spans="1:3" x14ac:dyDescent="0.25">
      <c r="A235" s="16">
        <v>41702</v>
      </c>
      <c r="B235">
        <v>853</v>
      </c>
      <c r="C235">
        <v>851.75</v>
      </c>
    </row>
    <row r="236" spans="1:3" x14ac:dyDescent="0.25">
      <c r="A236" s="16">
        <v>41703</v>
      </c>
      <c r="B236">
        <v>865.5</v>
      </c>
      <c r="C236">
        <v>865.5</v>
      </c>
    </row>
    <row r="237" spans="1:3" x14ac:dyDescent="0.25">
      <c r="A237" s="16">
        <v>41704</v>
      </c>
      <c r="B237">
        <v>878.5</v>
      </c>
      <c r="C237">
        <v>878.75</v>
      </c>
    </row>
    <row r="238" spans="1:3" x14ac:dyDescent="0.25">
      <c r="A238" s="16">
        <v>41705</v>
      </c>
      <c r="B238">
        <v>886.5</v>
      </c>
      <c r="C238">
        <v>887</v>
      </c>
    </row>
    <row r="239" spans="1:3" x14ac:dyDescent="0.25">
      <c r="A239" s="16">
        <v>41708</v>
      </c>
      <c r="B239">
        <v>884.25</v>
      </c>
      <c r="C239">
        <v>884.5</v>
      </c>
    </row>
    <row r="240" spans="1:3" x14ac:dyDescent="0.25">
      <c r="A240" s="16">
        <v>41709</v>
      </c>
      <c r="B240">
        <v>876.75</v>
      </c>
      <c r="C240">
        <v>887.75</v>
      </c>
    </row>
    <row r="241" spans="1:3" x14ac:dyDescent="0.25">
      <c r="A241" s="16">
        <v>41710</v>
      </c>
      <c r="B241">
        <v>858.25</v>
      </c>
      <c r="C241">
        <v>869.5</v>
      </c>
    </row>
    <row r="242" spans="1:3" x14ac:dyDescent="0.25">
      <c r="A242" s="16">
        <v>41711</v>
      </c>
      <c r="B242">
        <v>857</v>
      </c>
      <c r="C242">
        <v>868</v>
      </c>
    </row>
    <row r="243" spans="1:3" x14ac:dyDescent="0.25">
      <c r="A243" s="16">
        <v>41712</v>
      </c>
      <c r="B243">
        <v>844.25</v>
      </c>
      <c r="C243">
        <v>875</v>
      </c>
    </row>
    <row r="244" spans="1:3" x14ac:dyDescent="0.25">
      <c r="A244" s="16">
        <v>41715</v>
      </c>
      <c r="B244">
        <v>835</v>
      </c>
      <c r="C244">
        <v>862.75</v>
      </c>
    </row>
    <row r="245" spans="1:3" x14ac:dyDescent="0.25">
      <c r="A245" s="16">
        <v>41716</v>
      </c>
      <c r="B245">
        <v>837.75</v>
      </c>
      <c r="C245">
        <v>867</v>
      </c>
    </row>
    <row r="246" spans="1:3" x14ac:dyDescent="0.25">
      <c r="A246" s="16">
        <v>41717</v>
      </c>
      <c r="B246">
        <v>847</v>
      </c>
      <c r="C246">
        <v>876</v>
      </c>
    </row>
    <row r="247" spans="1:3" x14ac:dyDescent="0.25">
      <c r="A247" s="16">
        <v>41718</v>
      </c>
      <c r="B247">
        <v>841.5</v>
      </c>
      <c r="C247">
        <v>869.25</v>
      </c>
    </row>
    <row r="248" spans="1:3" x14ac:dyDescent="0.25">
      <c r="A248" s="16">
        <v>41719</v>
      </c>
      <c r="B248">
        <v>824.5</v>
      </c>
      <c r="C248">
        <v>853</v>
      </c>
    </row>
    <row r="249" spans="1:3" x14ac:dyDescent="0.25">
      <c r="A249" s="16">
        <v>41722</v>
      </c>
      <c r="B249">
        <v>818</v>
      </c>
      <c r="C249">
        <v>846.25</v>
      </c>
    </row>
    <row r="250" spans="1:3" x14ac:dyDescent="0.25">
      <c r="A250" s="16">
        <v>41723</v>
      </c>
      <c r="B250">
        <v>823</v>
      </c>
      <c r="C250">
        <v>846.25</v>
      </c>
    </row>
    <row r="251" spans="1:3" x14ac:dyDescent="0.25">
      <c r="A251" s="16">
        <v>41724</v>
      </c>
      <c r="B251">
        <v>815</v>
      </c>
      <c r="C251">
        <v>839.5</v>
      </c>
    </row>
    <row r="252" spans="1:3" x14ac:dyDescent="0.25">
      <c r="A252" s="16">
        <v>41725</v>
      </c>
      <c r="B252">
        <v>806.25</v>
      </c>
      <c r="C252">
        <v>830.25</v>
      </c>
    </row>
    <row r="253" spans="1:3" x14ac:dyDescent="0.25">
      <c r="A253" s="16">
        <v>41726</v>
      </c>
      <c r="B253">
        <v>810.75</v>
      </c>
      <c r="C253">
        <v>835.75</v>
      </c>
    </row>
    <row r="254" spans="1:3" x14ac:dyDescent="0.25">
      <c r="A254" s="16">
        <v>41729</v>
      </c>
      <c r="B254">
        <v>806</v>
      </c>
      <c r="C254">
        <v>832.25</v>
      </c>
    </row>
    <row r="255" spans="1:3" x14ac:dyDescent="0.25">
      <c r="A255" s="16">
        <v>41730</v>
      </c>
      <c r="B255">
        <v>802</v>
      </c>
      <c r="C255">
        <v>824.5</v>
      </c>
    </row>
    <row r="256" spans="1:3" x14ac:dyDescent="0.25">
      <c r="A256" s="16">
        <v>41731</v>
      </c>
      <c r="B256">
        <v>810.5</v>
      </c>
      <c r="C256">
        <v>829.75</v>
      </c>
    </row>
    <row r="257" spans="1:3" x14ac:dyDescent="0.25">
      <c r="A257" s="16">
        <v>41732</v>
      </c>
      <c r="B257">
        <v>803.5</v>
      </c>
      <c r="C257">
        <v>814.75</v>
      </c>
    </row>
    <row r="258" spans="1:3" x14ac:dyDescent="0.25">
      <c r="A258" s="16">
        <v>41733</v>
      </c>
      <c r="B258">
        <v>809.25</v>
      </c>
      <c r="C258">
        <v>824.75</v>
      </c>
    </row>
    <row r="259" spans="1:3" x14ac:dyDescent="0.25">
      <c r="A259" s="16">
        <v>41736</v>
      </c>
      <c r="B259">
        <v>802.75</v>
      </c>
      <c r="C259">
        <v>815.75</v>
      </c>
    </row>
    <row r="260" spans="1:3" x14ac:dyDescent="0.25">
      <c r="A260" s="16">
        <v>41737</v>
      </c>
      <c r="B260">
        <v>789</v>
      </c>
      <c r="C260">
        <v>808</v>
      </c>
    </row>
    <row r="261" spans="1:3" x14ac:dyDescent="0.25">
      <c r="A261" s="16">
        <v>41738</v>
      </c>
      <c r="B261">
        <v>809.25</v>
      </c>
      <c r="C261">
        <v>821</v>
      </c>
    </row>
    <row r="262" spans="1:3" x14ac:dyDescent="0.25">
      <c r="A262" s="16">
        <v>41739</v>
      </c>
      <c r="B262">
        <v>808</v>
      </c>
      <c r="C262">
        <v>823.75</v>
      </c>
    </row>
    <row r="263" spans="1:3" x14ac:dyDescent="0.25">
      <c r="A263" s="16">
        <v>41740</v>
      </c>
      <c r="B263">
        <v>807.5</v>
      </c>
      <c r="C263">
        <v>821.5</v>
      </c>
    </row>
    <row r="264" spans="1:3" x14ac:dyDescent="0.25">
      <c r="A264" s="16">
        <v>41743</v>
      </c>
      <c r="B264">
        <v>811</v>
      </c>
      <c r="C264">
        <v>821.75</v>
      </c>
    </row>
    <row r="265" spans="1:3" x14ac:dyDescent="0.25">
      <c r="A265" s="16">
        <v>41744</v>
      </c>
      <c r="B265">
        <v>813.5</v>
      </c>
      <c r="C265">
        <v>822.25</v>
      </c>
    </row>
    <row r="266" spans="1:3" x14ac:dyDescent="0.25">
      <c r="A266" s="16">
        <v>41745</v>
      </c>
      <c r="B266">
        <v>826.25</v>
      </c>
      <c r="C266">
        <v>844</v>
      </c>
    </row>
    <row r="267" spans="1:3" x14ac:dyDescent="0.25">
      <c r="A267" s="16">
        <v>41746</v>
      </c>
      <c r="B267">
        <v>816.75</v>
      </c>
      <c r="C267">
        <v>837.5</v>
      </c>
    </row>
    <row r="268" spans="1:3" x14ac:dyDescent="0.25">
      <c r="A268" s="16">
        <v>41747</v>
      </c>
      <c r="C268">
        <v>831.25</v>
      </c>
    </row>
    <row r="269" spans="1:3" x14ac:dyDescent="0.25">
      <c r="A269" s="16">
        <v>41750</v>
      </c>
      <c r="B269">
        <v>813.25</v>
      </c>
      <c r="C269">
        <v>829</v>
      </c>
    </row>
    <row r="270" spans="1:3" x14ac:dyDescent="0.25">
      <c r="A270" s="16">
        <v>41751</v>
      </c>
      <c r="B270">
        <v>822</v>
      </c>
      <c r="C270">
        <v>835.75</v>
      </c>
    </row>
    <row r="271" spans="1:3" x14ac:dyDescent="0.25">
      <c r="A271" s="16">
        <v>41752</v>
      </c>
      <c r="B271">
        <v>811.75</v>
      </c>
      <c r="C271">
        <v>826.25</v>
      </c>
    </row>
    <row r="272" spans="1:3" x14ac:dyDescent="0.25">
      <c r="A272" s="16">
        <v>41753</v>
      </c>
      <c r="B272">
        <v>812.25</v>
      </c>
      <c r="C272">
        <v>826.25</v>
      </c>
    </row>
    <row r="273" spans="1:3" x14ac:dyDescent="0.25">
      <c r="A273" s="16">
        <v>41754</v>
      </c>
      <c r="B273">
        <v>812.75</v>
      </c>
      <c r="C273">
        <v>827.25</v>
      </c>
    </row>
    <row r="274" spans="1:3" x14ac:dyDescent="0.25">
      <c r="A274" s="16">
        <v>41757</v>
      </c>
      <c r="B274">
        <v>817</v>
      </c>
      <c r="C274">
        <v>832.25</v>
      </c>
    </row>
    <row r="275" spans="1:3" x14ac:dyDescent="0.25">
      <c r="A275" s="16">
        <v>41758</v>
      </c>
      <c r="B275">
        <v>806.25</v>
      </c>
      <c r="C275">
        <v>825.5</v>
      </c>
    </row>
    <row r="276" spans="1:3" x14ac:dyDescent="0.25">
      <c r="A276" s="16">
        <v>41759</v>
      </c>
      <c r="B276">
        <v>803</v>
      </c>
      <c r="C276">
        <v>824</v>
      </c>
    </row>
    <row r="277" spans="1:3" x14ac:dyDescent="0.25">
      <c r="A277" s="16">
        <v>41760</v>
      </c>
      <c r="B277">
        <v>803</v>
      </c>
    </row>
    <row r="278" spans="1:3" x14ac:dyDescent="0.25">
      <c r="A278" s="16">
        <v>41761</v>
      </c>
      <c r="B278">
        <v>793.25</v>
      </c>
      <c r="C278">
        <v>814.5</v>
      </c>
    </row>
    <row r="279" spans="1:3" x14ac:dyDescent="0.25">
      <c r="A279" s="16">
        <v>41764</v>
      </c>
      <c r="B279">
        <v>792.25</v>
      </c>
      <c r="C279">
        <v>811</v>
      </c>
    </row>
    <row r="280" spans="1:3" x14ac:dyDescent="0.25">
      <c r="A280" s="16">
        <v>41765</v>
      </c>
      <c r="B280">
        <v>788.5</v>
      </c>
      <c r="C280">
        <v>809</v>
      </c>
    </row>
    <row r="281" spans="1:3" x14ac:dyDescent="0.25">
      <c r="A281" s="16">
        <v>41766</v>
      </c>
      <c r="B281">
        <v>793.5</v>
      </c>
      <c r="C281">
        <v>812.75</v>
      </c>
    </row>
    <row r="282" spans="1:3" x14ac:dyDescent="0.25">
      <c r="A282" s="16">
        <v>41767</v>
      </c>
      <c r="B282">
        <v>789.5</v>
      </c>
      <c r="C282">
        <v>813.25</v>
      </c>
    </row>
    <row r="283" spans="1:3" x14ac:dyDescent="0.25">
      <c r="A283" s="16">
        <v>41768</v>
      </c>
      <c r="B283">
        <v>798.5</v>
      </c>
      <c r="C283">
        <v>819.25</v>
      </c>
    </row>
    <row r="284" spans="1:3" x14ac:dyDescent="0.25">
      <c r="A284" s="16">
        <v>41771</v>
      </c>
      <c r="B284">
        <v>800.25</v>
      </c>
      <c r="C284">
        <v>818.25</v>
      </c>
    </row>
    <row r="285" spans="1:3" x14ac:dyDescent="0.25">
      <c r="A285" s="16">
        <v>41772</v>
      </c>
      <c r="B285">
        <v>800.25</v>
      </c>
    </row>
    <row r="286" spans="1:3" x14ac:dyDescent="0.25">
      <c r="A286" s="16">
        <v>41773</v>
      </c>
      <c r="B286">
        <v>808.5</v>
      </c>
      <c r="C286">
        <v>830.25</v>
      </c>
    </row>
    <row r="287" spans="1:3" x14ac:dyDescent="0.25">
      <c r="A287" s="16">
        <v>41774</v>
      </c>
      <c r="B287">
        <v>810.5</v>
      </c>
      <c r="C287">
        <v>821.75</v>
      </c>
    </row>
    <row r="288" spans="1:3" x14ac:dyDescent="0.25">
      <c r="A288" s="16">
        <v>41775</v>
      </c>
      <c r="B288">
        <v>798.25</v>
      </c>
      <c r="C288">
        <v>813</v>
      </c>
    </row>
    <row r="289" spans="1:3" x14ac:dyDescent="0.25">
      <c r="A289" s="16">
        <v>41778</v>
      </c>
      <c r="B289">
        <v>788.75</v>
      </c>
      <c r="C289">
        <v>806</v>
      </c>
    </row>
    <row r="290" spans="1:3" x14ac:dyDescent="0.25">
      <c r="A290" s="16">
        <v>41779</v>
      </c>
      <c r="B290">
        <v>785.25</v>
      </c>
      <c r="C290">
        <v>794.5</v>
      </c>
    </row>
    <row r="291" spans="1:3" x14ac:dyDescent="0.25">
      <c r="A291" s="16">
        <v>41780</v>
      </c>
      <c r="B291">
        <v>777</v>
      </c>
      <c r="C291">
        <v>790.75</v>
      </c>
    </row>
    <row r="292" spans="1:3" x14ac:dyDescent="0.25">
      <c r="A292" s="16">
        <v>41781</v>
      </c>
      <c r="B292">
        <v>786.5</v>
      </c>
      <c r="C292">
        <v>793.75</v>
      </c>
    </row>
    <row r="293" spans="1:3" x14ac:dyDescent="0.25">
      <c r="A293" s="16">
        <v>41782</v>
      </c>
      <c r="B293">
        <v>783.75</v>
      </c>
      <c r="C293">
        <v>791</v>
      </c>
    </row>
    <row r="294" spans="1:3" x14ac:dyDescent="0.25">
      <c r="A294" s="16">
        <v>41785</v>
      </c>
      <c r="C294">
        <v>785</v>
      </c>
    </row>
    <row r="295" spans="1:3" x14ac:dyDescent="0.25">
      <c r="A295" s="16">
        <v>41786</v>
      </c>
      <c r="B295">
        <v>780</v>
      </c>
      <c r="C295">
        <v>779.75</v>
      </c>
    </row>
    <row r="296" spans="1:3" x14ac:dyDescent="0.25">
      <c r="A296" s="16">
        <v>41787</v>
      </c>
      <c r="B296">
        <v>776.75</v>
      </c>
      <c r="C296">
        <v>778</v>
      </c>
    </row>
    <row r="297" spans="1:3" x14ac:dyDescent="0.25">
      <c r="A297" s="16">
        <v>41788</v>
      </c>
      <c r="B297">
        <v>763.75</v>
      </c>
      <c r="C297">
        <v>765</v>
      </c>
    </row>
    <row r="298" spans="1:3" x14ac:dyDescent="0.25">
      <c r="A298" s="16">
        <v>41789</v>
      </c>
      <c r="B298">
        <v>753.5</v>
      </c>
      <c r="C298">
        <v>755</v>
      </c>
    </row>
    <row r="299" spans="1:3" x14ac:dyDescent="0.25">
      <c r="A299" s="16">
        <v>41792</v>
      </c>
      <c r="B299">
        <v>748.75</v>
      </c>
      <c r="C299">
        <v>750.5</v>
      </c>
    </row>
    <row r="300" spans="1:3" x14ac:dyDescent="0.25">
      <c r="A300" s="16">
        <v>41793</v>
      </c>
      <c r="B300">
        <v>739.25</v>
      </c>
      <c r="C300">
        <v>743.25</v>
      </c>
    </row>
    <row r="301" spans="1:3" x14ac:dyDescent="0.25">
      <c r="A301" s="16">
        <v>41794</v>
      </c>
      <c r="B301">
        <v>751.5</v>
      </c>
      <c r="C301">
        <v>753.5</v>
      </c>
    </row>
    <row r="302" spans="1:3" x14ac:dyDescent="0.25">
      <c r="A302" s="16">
        <v>41795</v>
      </c>
      <c r="B302">
        <v>747.25</v>
      </c>
      <c r="C302">
        <v>750.5</v>
      </c>
    </row>
    <row r="303" spans="1:3" x14ac:dyDescent="0.25">
      <c r="A303" s="16">
        <v>41796</v>
      </c>
      <c r="B303">
        <v>749</v>
      </c>
      <c r="C303">
        <v>753.25</v>
      </c>
    </row>
    <row r="304" spans="1:3" x14ac:dyDescent="0.25">
      <c r="A304" s="16">
        <v>41799</v>
      </c>
      <c r="B304">
        <v>754.5</v>
      </c>
      <c r="C304">
        <v>753.25</v>
      </c>
    </row>
    <row r="305" spans="1:3" x14ac:dyDescent="0.25">
      <c r="A305" s="16">
        <v>41800</v>
      </c>
      <c r="B305">
        <v>744.5</v>
      </c>
      <c r="C305">
        <v>744</v>
      </c>
    </row>
    <row r="306" spans="1:3" x14ac:dyDescent="0.25">
      <c r="A306" s="16">
        <v>41801</v>
      </c>
      <c r="B306">
        <v>742.75</v>
      </c>
      <c r="C306">
        <v>741</v>
      </c>
    </row>
    <row r="307" spans="1:3" x14ac:dyDescent="0.25">
      <c r="A307" s="16">
        <v>41802</v>
      </c>
      <c r="B307">
        <v>747.25</v>
      </c>
      <c r="C307">
        <v>749</v>
      </c>
    </row>
    <row r="308" spans="1:3" x14ac:dyDescent="0.25">
      <c r="A308" s="16">
        <v>41803</v>
      </c>
      <c r="B308">
        <v>755.25</v>
      </c>
      <c r="C308">
        <v>747.25</v>
      </c>
    </row>
    <row r="309" spans="1:3" x14ac:dyDescent="0.25">
      <c r="A309" s="16">
        <v>41806</v>
      </c>
      <c r="B309">
        <v>753.25</v>
      </c>
      <c r="C309">
        <v>756.75</v>
      </c>
    </row>
    <row r="310" spans="1:3" x14ac:dyDescent="0.25">
      <c r="A310" s="16">
        <v>41807</v>
      </c>
      <c r="B310">
        <v>753.5</v>
      </c>
      <c r="C310">
        <v>759</v>
      </c>
    </row>
    <row r="311" spans="1:3" x14ac:dyDescent="0.25">
      <c r="A311" s="16">
        <v>41808</v>
      </c>
      <c r="B311">
        <v>762.25</v>
      </c>
      <c r="C311">
        <v>768.25</v>
      </c>
    </row>
    <row r="312" spans="1:3" x14ac:dyDescent="0.25">
      <c r="A312" s="16">
        <v>41809</v>
      </c>
      <c r="B312">
        <v>760.25</v>
      </c>
      <c r="C312">
        <v>767.75</v>
      </c>
    </row>
    <row r="313" spans="1:3" x14ac:dyDescent="0.25">
      <c r="A313" s="16">
        <v>41810</v>
      </c>
      <c r="B313">
        <v>758.5</v>
      </c>
      <c r="C313">
        <v>763</v>
      </c>
    </row>
    <row r="314" spans="1:3" x14ac:dyDescent="0.25">
      <c r="A314" s="16">
        <v>41813</v>
      </c>
      <c r="B314">
        <v>772.25</v>
      </c>
      <c r="C314">
        <v>773</v>
      </c>
    </row>
    <row r="315" spans="1:3" x14ac:dyDescent="0.25">
      <c r="A315" s="16">
        <v>41814</v>
      </c>
      <c r="B315">
        <v>772.25</v>
      </c>
      <c r="C315">
        <v>775.25</v>
      </c>
    </row>
    <row r="316" spans="1:3" x14ac:dyDescent="0.25">
      <c r="A316" s="16">
        <v>41815</v>
      </c>
      <c r="B316">
        <v>770.25</v>
      </c>
      <c r="C316">
        <v>774.25</v>
      </c>
    </row>
    <row r="317" spans="1:3" x14ac:dyDescent="0.25">
      <c r="A317" s="16">
        <v>41816</v>
      </c>
      <c r="B317">
        <v>767.75</v>
      </c>
      <c r="C317">
        <v>772.75</v>
      </c>
    </row>
    <row r="318" spans="1:3" x14ac:dyDescent="0.25">
      <c r="A318" s="16">
        <v>41817</v>
      </c>
      <c r="B318">
        <v>761</v>
      </c>
      <c r="C318">
        <v>768</v>
      </c>
    </row>
    <row r="319" spans="1:3" x14ac:dyDescent="0.25">
      <c r="A319" s="16">
        <v>41820</v>
      </c>
      <c r="B319">
        <v>755.5</v>
      </c>
      <c r="C319">
        <v>762.25</v>
      </c>
    </row>
    <row r="320" spans="1:3" x14ac:dyDescent="0.25">
      <c r="A320" s="16">
        <v>41821</v>
      </c>
      <c r="B320">
        <v>754.25</v>
      </c>
      <c r="C320">
        <v>759.25</v>
      </c>
    </row>
    <row r="321" spans="1:3" x14ac:dyDescent="0.25">
      <c r="A321" s="16">
        <v>41822</v>
      </c>
      <c r="B321">
        <v>757</v>
      </c>
      <c r="C321">
        <v>764.75</v>
      </c>
    </row>
    <row r="322" spans="1:3" x14ac:dyDescent="0.25">
      <c r="A322" s="16">
        <v>41823</v>
      </c>
      <c r="B322">
        <v>756.25</v>
      </c>
      <c r="C322">
        <v>772.25</v>
      </c>
    </row>
    <row r="323" spans="1:3" x14ac:dyDescent="0.25">
      <c r="A323" s="16">
        <v>41824</v>
      </c>
      <c r="C323">
        <v>771.5</v>
      </c>
    </row>
    <row r="324" spans="1:3" x14ac:dyDescent="0.25">
      <c r="A324" s="16">
        <v>41827</v>
      </c>
      <c r="B324">
        <v>757.25</v>
      </c>
      <c r="C324">
        <v>773.25</v>
      </c>
    </row>
    <row r="325" spans="1:3" x14ac:dyDescent="0.25">
      <c r="A325" s="16">
        <v>41828</v>
      </c>
      <c r="B325">
        <v>750</v>
      </c>
      <c r="C325">
        <v>773.5</v>
      </c>
    </row>
    <row r="326" spans="1:3" x14ac:dyDescent="0.25">
      <c r="A326" s="16">
        <v>41829</v>
      </c>
      <c r="B326">
        <v>747.75</v>
      </c>
      <c r="C326">
        <v>769</v>
      </c>
    </row>
    <row r="327" spans="1:3" x14ac:dyDescent="0.25">
      <c r="A327" s="16">
        <v>41830</v>
      </c>
      <c r="B327">
        <v>752</v>
      </c>
      <c r="C327">
        <v>770.75</v>
      </c>
    </row>
    <row r="328" spans="1:3" x14ac:dyDescent="0.25">
      <c r="A328" s="16">
        <v>41831</v>
      </c>
      <c r="B328">
        <v>736</v>
      </c>
      <c r="C328">
        <v>756.5</v>
      </c>
    </row>
    <row r="329" spans="1:3" x14ac:dyDescent="0.25">
      <c r="A329" s="16">
        <v>41834</v>
      </c>
      <c r="B329">
        <v>723.5</v>
      </c>
      <c r="C329">
        <v>763.5</v>
      </c>
    </row>
    <row r="330" spans="1:3" x14ac:dyDescent="0.25">
      <c r="A330" s="16">
        <v>41835</v>
      </c>
      <c r="B330">
        <v>719</v>
      </c>
    </row>
    <row r="331" spans="1:3" x14ac:dyDescent="0.25">
      <c r="A331" s="16">
        <v>41836</v>
      </c>
      <c r="B331">
        <v>721.75</v>
      </c>
      <c r="C331">
        <v>746</v>
      </c>
    </row>
    <row r="332" spans="1:3" x14ac:dyDescent="0.25">
      <c r="A332" s="16">
        <v>41837</v>
      </c>
      <c r="B332">
        <v>720</v>
      </c>
      <c r="C332">
        <v>749.5</v>
      </c>
    </row>
    <row r="333" spans="1:3" x14ac:dyDescent="0.25">
      <c r="A333" s="16">
        <v>41838</v>
      </c>
      <c r="B333">
        <v>724.5</v>
      </c>
      <c r="C333">
        <v>749.5</v>
      </c>
    </row>
    <row r="334" spans="1:3" x14ac:dyDescent="0.25">
      <c r="A334" s="16">
        <v>41841</v>
      </c>
      <c r="B334">
        <v>722.5</v>
      </c>
      <c r="C334">
        <v>747.75</v>
      </c>
    </row>
    <row r="335" spans="1:3" x14ac:dyDescent="0.25">
      <c r="A335" s="16">
        <v>41842</v>
      </c>
      <c r="B335">
        <v>718.75</v>
      </c>
      <c r="C335">
        <v>744.75</v>
      </c>
    </row>
    <row r="336" spans="1:3" x14ac:dyDescent="0.25">
      <c r="A336" s="16">
        <v>41843</v>
      </c>
      <c r="B336">
        <v>711.75</v>
      </c>
      <c r="C336">
        <v>739.25</v>
      </c>
    </row>
    <row r="337" spans="1:3" x14ac:dyDescent="0.25">
      <c r="A337" s="16">
        <v>41844</v>
      </c>
      <c r="B337">
        <v>719.75</v>
      </c>
      <c r="C337">
        <v>742.25</v>
      </c>
    </row>
    <row r="338" spans="1:3" x14ac:dyDescent="0.25">
      <c r="A338" s="16">
        <v>41845</v>
      </c>
      <c r="B338">
        <v>712</v>
      </c>
      <c r="C338">
        <v>735.5</v>
      </c>
    </row>
    <row r="339" spans="1:3" x14ac:dyDescent="0.25">
      <c r="A339" s="16">
        <v>41848</v>
      </c>
      <c r="B339">
        <v>711.5</v>
      </c>
    </row>
    <row r="340" spans="1:3" x14ac:dyDescent="0.25">
      <c r="A340" s="16">
        <v>41849</v>
      </c>
      <c r="B340">
        <v>712</v>
      </c>
    </row>
    <row r="341" spans="1:3" x14ac:dyDescent="0.25">
      <c r="A341" s="16">
        <v>41850</v>
      </c>
      <c r="B341">
        <v>712.75</v>
      </c>
      <c r="C341">
        <v>728.25</v>
      </c>
    </row>
    <row r="342" spans="1:3" x14ac:dyDescent="0.25">
      <c r="A342" s="16">
        <v>41851</v>
      </c>
      <c r="B342">
        <v>707.75</v>
      </c>
      <c r="C342">
        <v>728.5</v>
      </c>
    </row>
    <row r="343" spans="1:3" x14ac:dyDescent="0.25">
      <c r="A343" s="16">
        <v>41852</v>
      </c>
      <c r="B343">
        <v>712</v>
      </c>
      <c r="C343">
        <v>733.75</v>
      </c>
    </row>
    <row r="344" spans="1:3" x14ac:dyDescent="0.25">
      <c r="A344" s="16">
        <v>41855</v>
      </c>
      <c r="B344">
        <v>708.25</v>
      </c>
      <c r="C344">
        <v>731</v>
      </c>
    </row>
    <row r="345" spans="1:3" x14ac:dyDescent="0.25">
      <c r="A345" s="16">
        <v>41856</v>
      </c>
      <c r="B345">
        <v>705.75</v>
      </c>
      <c r="C345">
        <v>730.25</v>
      </c>
    </row>
    <row r="346" spans="1:3" x14ac:dyDescent="0.25">
      <c r="A346" s="16">
        <v>41857</v>
      </c>
      <c r="B346">
        <v>702.75</v>
      </c>
      <c r="C346">
        <v>724.5</v>
      </c>
    </row>
    <row r="347" spans="1:3" x14ac:dyDescent="0.25">
      <c r="A347" s="16">
        <v>41858</v>
      </c>
      <c r="B347">
        <v>703</v>
      </c>
      <c r="C347">
        <v>722</v>
      </c>
    </row>
    <row r="348" spans="1:3" x14ac:dyDescent="0.25">
      <c r="A348" s="16">
        <v>41859</v>
      </c>
      <c r="B348">
        <v>694.25</v>
      </c>
      <c r="C348">
        <v>714.25</v>
      </c>
    </row>
    <row r="349" spans="1:3" x14ac:dyDescent="0.25">
      <c r="A349" s="16">
        <v>41862</v>
      </c>
      <c r="B349">
        <v>679.5</v>
      </c>
      <c r="C349">
        <v>697.5</v>
      </c>
    </row>
    <row r="350" spans="1:3" x14ac:dyDescent="0.25">
      <c r="A350" s="16">
        <v>41863</v>
      </c>
      <c r="B350">
        <v>683.25</v>
      </c>
      <c r="C350">
        <v>697.5</v>
      </c>
    </row>
    <row r="351" spans="1:3" x14ac:dyDescent="0.25">
      <c r="A351" s="16">
        <v>41864</v>
      </c>
      <c r="B351">
        <v>681.75</v>
      </c>
      <c r="C351">
        <v>693.5</v>
      </c>
    </row>
    <row r="352" spans="1:3" x14ac:dyDescent="0.25">
      <c r="A352" s="16">
        <v>41865</v>
      </c>
      <c r="B352">
        <v>671</v>
      </c>
      <c r="C352">
        <v>681.25</v>
      </c>
    </row>
    <row r="353" spans="1:3" x14ac:dyDescent="0.25">
      <c r="A353" s="16">
        <v>41866</v>
      </c>
      <c r="B353">
        <v>659</v>
      </c>
      <c r="C353">
        <v>690.5</v>
      </c>
    </row>
    <row r="354" spans="1:3" x14ac:dyDescent="0.25">
      <c r="A354" s="16">
        <v>41869</v>
      </c>
      <c r="B354">
        <v>662.25</v>
      </c>
      <c r="C354">
        <v>665</v>
      </c>
    </row>
    <row r="355" spans="1:3" x14ac:dyDescent="0.25">
      <c r="A355" s="16">
        <v>41870</v>
      </c>
      <c r="B355">
        <v>656</v>
      </c>
      <c r="C355">
        <v>657</v>
      </c>
    </row>
    <row r="356" spans="1:3" x14ac:dyDescent="0.25">
      <c r="A356" s="16">
        <v>41871</v>
      </c>
      <c r="B356">
        <v>647.25</v>
      </c>
      <c r="C356">
        <v>648.75</v>
      </c>
    </row>
    <row r="357" spans="1:3" x14ac:dyDescent="0.25">
      <c r="A357" s="16">
        <v>41872</v>
      </c>
      <c r="B357">
        <v>643</v>
      </c>
      <c r="C357">
        <v>648</v>
      </c>
    </row>
    <row r="358" spans="1:3" x14ac:dyDescent="0.25">
      <c r="A358" s="16">
        <v>41873</v>
      </c>
      <c r="B358">
        <v>632.25</v>
      </c>
      <c r="C358">
        <v>639.5</v>
      </c>
    </row>
    <row r="359" spans="1:3" x14ac:dyDescent="0.25">
      <c r="A359" s="16">
        <v>41876</v>
      </c>
      <c r="B359">
        <v>641</v>
      </c>
      <c r="C359">
        <v>648</v>
      </c>
    </row>
    <row r="360" spans="1:3" x14ac:dyDescent="0.25">
      <c r="A360" s="16">
        <v>41877</v>
      </c>
      <c r="B360">
        <v>636.5</v>
      </c>
      <c r="C360">
        <v>644</v>
      </c>
    </row>
    <row r="361" spans="1:3" x14ac:dyDescent="0.25">
      <c r="A361" s="16">
        <v>41878</v>
      </c>
      <c r="B361">
        <v>626.5</v>
      </c>
      <c r="C361">
        <v>634.25</v>
      </c>
    </row>
    <row r="362" spans="1:3" x14ac:dyDescent="0.25">
      <c r="A362" s="16">
        <v>41879</v>
      </c>
      <c r="B362">
        <v>629</v>
      </c>
      <c r="C362">
        <v>630</v>
      </c>
    </row>
    <row r="363" spans="1:3" x14ac:dyDescent="0.25">
      <c r="A363" s="16">
        <v>41880</v>
      </c>
      <c r="B363">
        <v>611.25</v>
      </c>
      <c r="C363">
        <v>614.5</v>
      </c>
    </row>
    <row r="364" spans="1:3" x14ac:dyDescent="0.25">
      <c r="A364" s="16">
        <v>41884</v>
      </c>
      <c r="B364">
        <v>616.5</v>
      </c>
      <c r="C364">
        <v>618</v>
      </c>
    </row>
    <row r="365" spans="1:3" x14ac:dyDescent="0.25">
      <c r="A365" s="16">
        <v>41885</v>
      </c>
      <c r="B365">
        <v>621</v>
      </c>
      <c r="C365">
        <v>623.5</v>
      </c>
    </row>
    <row r="366" spans="1:3" x14ac:dyDescent="0.25">
      <c r="A366" s="16">
        <v>41886</v>
      </c>
      <c r="B366">
        <v>639.25</v>
      </c>
      <c r="C366">
        <v>640.5</v>
      </c>
    </row>
    <row r="367" spans="1:3" x14ac:dyDescent="0.25">
      <c r="A367" s="16">
        <v>41887</v>
      </c>
      <c r="B367">
        <v>635.25</v>
      </c>
      <c r="C367">
        <v>641.25</v>
      </c>
    </row>
    <row r="368" spans="1:3" x14ac:dyDescent="0.25">
      <c r="A368" s="16">
        <v>41890</v>
      </c>
      <c r="B368">
        <v>645</v>
      </c>
      <c r="C368">
        <v>647.25</v>
      </c>
    </row>
    <row r="369" spans="1:3" x14ac:dyDescent="0.25">
      <c r="A369" s="16">
        <v>41891</v>
      </c>
      <c r="B369">
        <v>637.25</v>
      </c>
      <c r="C369">
        <v>642</v>
      </c>
    </row>
    <row r="370" spans="1:3" x14ac:dyDescent="0.25">
      <c r="A370" s="16">
        <v>41892</v>
      </c>
      <c r="B370">
        <v>636</v>
      </c>
      <c r="C370">
        <v>640</v>
      </c>
    </row>
    <row r="371" spans="1:3" x14ac:dyDescent="0.25">
      <c r="A371" s="16">
        <v>41893</v>
      </c>
      <c r="B371">
        <v>646.5</v>
      </c>
      <c r="C371">
        <v>654.5</v>
      </c>
    </row>
    <row r="372" spans="1:3" x14ac:dyDescent="0.25">
      <c r="A372" s="16">
        <v>41894</v>
      </c>
      <c r="B372">
        <v>651.75</v>
      </c>
      <c r="C372">
        <v>664.5</v>
      </c>
    </row>
    <row r="373" spans="1:3" x14ac:dyDescent="0.25">
      <c r="A373" s="16">
        <v>41897</v>
      </c>
      <c r="B373">
        <v>660.25</v>
      </c>
      <c r="C373">
        <v>654.5</v>
      </c>
    </row>
    <row r="374" spans="1:3" x14ac:dyDescent="0.25">
      <c r="A374" s="16">
        <v>41898</v>
      </c>
      <c r="B374">
        <v>660.25</v>
      </c>
    </row>
    <row r="375" spans="1:3" x14ac:dyDescent="0.25">
      <c r="A375" s="16">
        <v>41899</v>
      </c>
      <c r="B375">
        <v>666.5</v>
      </c>
      <c r="C375">
        <v>670</v>
      </c>
    </row>
    <row r="376" spans="1:3" x14ac:dyDescent="0.25">
      <c r="A376" s="16">
        <v>41900</v>
      </c>
      <c r="B376">
        <v>662.5</v>
      </c>
      <c r="C376">
        <v>672.25</v>
      </c>
    </row>
    <row r="377" spans="1:3" x14ac:dyDescent="0.25">
      <c r="A377" s="16">
        <v>41901</v>
      </c>
      <c r="B377">
        <v>651.25</v>
      </c>
      <c r="C377">
        <v>660.5</v>
      </c>
    </row>
    <row r="378" spans="1:3" x14ac:dyDescent="0.25">
      <c r="A378" s="16">
        <v>41904</v>
      </c>
      <c r="B378">
        <v>648.25</v>
      </c>
      <c r="C378">
        <v>654.25</v>
      </c>
    </row>
    <row r="379" spans="1:3" x14ac:dyDescent="0.25">
      <c r="A379" s="16">
        <v>41905</v>
      </c>
      <c r="B379">
        <v>654.75</v>
      </c>
      <c r="C379">
        <v>663.25</v>
      </c>
    </row>
    <row r="380" spans="1:3" x14ac:dyDescent="0.25">
      <c r="A380" s="16">
        <v>41906</v>
      </c>
      <c r="B380">
        <v>663.75</v>
      </c>
      <c r="C380">
        <v>671.25</v>
      </c>
    </row>
    <row r="381" spans="1:3" x14ac:dyDescent="0.25">
      <c r="A381" s="16">
        <v>41907</v>
      </c>
      <c r="B381">
        <v>677</v>
      </c>
      <c r="C381">
        <v>677.5</v>
      </c>
    </row>
    <row r="382" spans="1:3" x14ac:dyDescent="0.25">
      <c r="A382" s="16">
        <v>41908</v>
      </c>
      <c r="B382">
        <v>667.25</v>
      </c>
      <c r="C382">
        <v>671.5</v>
      </c>
    </row>
    <row r="383" spans="1:3" x14ac:dyDescent="0.25">
      <c r="A383" s="16">
        <v>41911</v>
      </c>
      <c r="B383">
        <v>668.5</v>
      </c>
      <c r="C383">
        <v>671.5</v>
      </c>
    </row>
    <row r="384" spans="1:3" x14ac:dyDescent="0.25">
      <c r="A384" s="16">
        <v>41912</v>
      </c>
      <c r="B384">
        <v>677.5</v>
      </c>
      <c r="C384">
        <v>680.25</v>
      </c>
    </row>
    <row r="385" spans="1:3" x14ac:dyDescent="0.25">
      <c r="A385" s="16">
        <v>41913</v>
      </c>
      <c r="B385">
        <v>668.25</v>
      </c>
      <c r="C385">
        <v>675.25</v>
      </c>
    </row>
    <row r="386" spans="1:3" x14ac:dyDescent="0.25">
      <c r="A386" s="16">
        <v>41914</v>
      </c>
      <c r="B386">
        <v>659.75</v>
      </c>
      <c r="C386">
        <v>666.25</v>
      </c>
    </row>
    <row r="387" spans="1:3" x14ac:dyDescent="0.25">
      <c r="A387" s="16">
        <v>41915</v>
      </c>
      <c r="B387">
        <v>668.25</v>
      </c>
      <c r="C387">
        <v>671.25</v>
      </c>
    </row>
    <row r="388" spans="1:3" x14ac:dyDescent="0.25">
      <c r="A388" s="16">
        <v>41918</v>
      </c>
      <c r="B388">
        <v>668.25</v>
      </c>
    </row>
    <row r="389" spans="1:3" x14ac:dyDescent="0.25">
      <c r="A389" s="16">
        <v>41919</v>
      </c>
      <c r="B389">
        <v>672</v>
      </c>
      <c r="C389">
        <v>675.5</v>
      </c>
    </row>
    <row r="390" spans="1:3" x14ac:dyDescent="0.25">
      <c r="A390" s="16">
        <v>41920</v>
      </c>
      <c r="B390">
        <v>670.75</v>
      </c>
      <c r="C390">
        <v>678.5</v>
      </c>
    </row>
    <row r="391" spans="1:3" x14ac:dyDescent="0.25">
      <c r="A391" s="16">
        <v>41921</v>
      </c>
      <c r="B391">
        <v>676.25</v>
      </c>
      <c r="C391">
        <v>685.75</v>
      </c>
    </row>
    <row r="392" spans="1:3" x14ac:dyDescent="0.25">
      <c r="A392" s="16">
        <v>41922</v>
      </c>
      <c r="B392">
        <v>673</v>
      </c>
      <c r="C392">
        <v>678.25</v>
      </c>
    </row>
    <row r="393" spans="1:3" x14ac:dyDescent="0.25">
      <c r="A393" s="16">
        <v>41925</v>
      </c>
      <c r="B393">
        <v>664.5</v>
      </c>
      <c r="C393">
        <v>670.5</v>
      </c>
    </row>
    <row r="394" spans="1:3" x14ac:dyDescent="0.25">
      <c r="A394" s="16">
        <v>41926</v>
      </c>
      <c r="B394">
        <v>668.25</v>
      </c>
      <c r="C394">
        <v>671.25</v>
      </c>
    </row>
    <row r="395" spans="1:3" x14ac:dyDescent="0.25">
      <c r="A395" s="16">
        <v>41927</v>
      </c>
      <c r="B395">
        <v>652.5</v>
      </c>
      <c r="C395">
        <v>674</v>
      </c>
    </row>
    <row r="396" spans="1:3" x14ac:dyDescent="0.25">
      <c r="A396" s="16">
        <v>41928</v>
      </c>
      <c r="B396">
        <v>647</v>
      </c>
      <c r="C396">
        <v>650.25</v>
      </c>
    </row>
    <row r="397" spans="1:3" x14ac:dyDescent="0.25">
      <c r="A397" s="16">
        <v>41929</v>
      </c>
      <c r="B397">
        <v>651.75</v>
      </c>
      <c r="C397">
        <v>661.25</v>
      </c>
    </row>
    <row r="398" spans="1:3" x14ac:dyDescent="0.25">
      <c r="A398" s="16">
        <v>41932</v>
      </c>
      <c r="B398">
        <v>651.25</v>
      </c>
      <c r="C398">
        <v>656</v>
      </c>
    </row>
    <row r="399" spans="1:3" x14ac:dyDescent="0.25">
      <c r="A399" s="16">
        <v>41933</v>
      </c>
      <c r="B399">
        <v>655</v>
      </c>
      <c r="C399">
        <v>661.75</v>
      </c>
    </row>
    <row r="400" spans="1:3" x14ac:dyDescent="0.25">
      <c r="A400" s="16">
        <v>41934</v>
      </c>
      <c r="B400">
        <v>655</v>
      </c>
    </row>
    <row r="401" spans="1:3" x14ac:dyDescent="0.25">
      <c r="A401" s="16">
        <v>41935</v>
      </c>
      <c r="B401">
        <v>662.75</v>
      </c>
      <c r="C401">
        <v>667.25</v>
      </c>
    </row>
    <row r="402" spans="1:3" x14ac:dyDescent="0.25">
      <c r="A402" s="16">
        <v>41936</v>
      </c>
      <c r="B402">
        <v>664.75</v>
      </c>
      <c r="C402">
        <v>670.75</v>
      </c>
    </row>
    <row r="403" spans="1:3" x14ac:dyDescent="0.25">
      <c r="A403" s="16">
        <v>41939</v>
      </c>
      <c r="B403">
        <v>662.5</v>
      </c>
      <c r="C403">
        <v>667.75</v>
      </c>
    </row>
    <row r="404" spans="1:3" x14ac:dyDescent="0.25">
      <c r="A404" s="16">
        <v>41940</v>
      </c>
      <c r="B404">
        <v>675</v>
      </c>
      <c r="C404">
        <v>678.5</v>
      </c>
    </row>
    <row r="405" spans="1:3" x14ac:dyDescent="0.25">
      <c r="A405" s="16">
        <v>41941</v>
      </c>
      <c r="B405">
        <v>692.5</v>
      </c>
      <c r="C405">
        <v>690.75</v>
      </c>
    </row>
    <row r="406" spans="1:3" x14ac:dyDescent="0.25">
      <c r="A406" s="16">
        <v>41942</v>
      </c>
      <c r="B406">
        <v>693.25</v>
      </c>
      <c r="C406">
        <v>692</v>
      </c>
    </row>
    <row r="407" spans="1:3" x14ac:dyDescent="0.25">
      <c r="A407" s="16">
        <v>41943</v>
      </c>
      <c r="B407">
        <v>701.75</v>
      </c>
      <c r="C407">
        <v>697.75</v>
      </c>
    </row>
    <row r="408" spans="1:3" x14ac:dyDescent="0.25">
      <c r="A408" s="16">
        <v>41946</v>
      </c>
      <c r="B408">
        <v>706.75</v>
      </c>
      <c r="C408">
        <v>697.75</v>
      </c>
    </row>
    <row r="409" spans="1:3" x14ac:dyDescent="0.25">
      <c r="A409" s="16">
        <v>41947</v>
      </c>
      <c r="B409">
        <v>693.25</v>
      </c>
      <c r="C409">
        <v>686.25</v>
      </c>
    </row>
    <row r="410" spans="1:3" x14ac:dyDescent="0.25">
      <c r="A410" s="16">
        <v>41948</v>
      </c>
      <c r="B410">
        <v>676</v>
      </c>
      <c r="C410">
        <v>666</v>
      </c>
    </row>
    <row r="411" spans="1:3" x14ac:dyDescent="0.25">
      <c r="A411" s="16">
        <v>41949</v>
      </c>
      <c r="B411">
        <v>665</v>
      </c>
      <c r="C411">
        <v>665</v>
      </c>
    </row>
    <row r="412" spans="1:3" x14ac:dyDescent="0.25">
      <c r="A412" s="16">
        <v>41950</v>
      </c>
      <c r="B412">
        <v>656.25</v>
      </c>
      <c r="C412">
        <v>655.25</v>
      </c>
    </row>
    <row r="413" spans="1:3" x14ac:dyDescent="0.25">
      <c r="A413" s="16">
        <v>41953</v>
      </c>
      <c r="B413">
        <v>672.75</v>
      </c>
      <c r="C413">
        <v>662.25</v>
      </c>
    </row>
    <row r="414" spans="1:3" x14ac:dyDescent="0.25">
      <c r="A414" s="16">
        <v>41954</v>
      </c>
      <c r="B414">
        <v>677.75</v>
      </c>
      <c r="C414">
        <v>667.75</v>
      </c>
    </row>
    <row r="415" spans="1:3" x14ac:dyDescent="0.25">
      <c r="A415" s="16">
        <v>41955</v>
      </c>
      <c r="B415">
        <v>676</v>
      </c>
      <c r="C415">
        <v>663.75</v>
      </c>
    </row>
    <row r="416" spans="1:3" x14ac:dyDescent="0.25">
      <c r="A416" s="16">
        <v>41956</v>
      </c>
      <c r="B416">
        <v>668.75</v>
      </c>
      <c r="C416">
        <v>656.25</v>
      </c>
    </row>
    <row r="417" spans="1:3" x14ac:dyDescent="0.25">
      <c r="A417" s="16">
        <v>41957</v>
      </c>
      <c r="B417">
        <v>662.75</v>
      </c>
      <c r="C417">
        <v>661</v>
      </c>
    </row>
    <row r="418" spans="1:3" x14ac:dyDescent="0.25">
      <c r="A418" s="16">
        <v>41960</v>
      </c>
      <c r="B418">
        <v>670</v>
      </c>
      <c r="C418">
        <v>659.75</v>
      </c>
    </row>
    <row r="419" spans="1:3" x14ac:dyDescent="0.25">
      <c r="A419" s="16">
        <v>41961</v>
      </c>
      <c r="B419">
        <v>673</v>
      </c>
      <c r="C419">
        <v>664.75</v>
      </c>
    </row>
    <row r="420" spans="1:3" x14ac:dyDescent="0.25">
      <c r="A420" s="16">
        <v>41962</v>
      </c>
      <c r="B420">
        <v>670.75</v>
      </c>
      <c r="C420">
        <v>664.75</v>
      </c>
    </row>
    <row r="421" spans="1:3" x14ac:dyDescent="0.25">
      <c r="A421" s="16">
        <v>41963</v>
      </c>
      <c r="B421">
        <v>664.5</v>
      </c>
      <c r="C421">
        <v>657.25</v>
      </c>
    </row>
    <row r="422" spans="1:3" x14ac:dyDescent="0.25">
      <c r="A422" s="16">
        <v>41964</v>
      </c>
      <c r="B422">
        <v>668.5</v>
      </c>
      <c r="C422">
        <v>660</v>
      </c>
    </row>
    <row r="423" spans="1:3" x14ac:dyDescent="0.25">
      <c r="A423" s="16">
        <v>41967</v>
      </c>
      <c r="B423">
        <v>662.25</v>
      </c>
      <c r="C423">
        <v>654.75</v>
      </c>
    </row>
    <row r="424" spans="1:3" x14ac:dyDescent="0.25">
      <c r="A424" s="16">
        <v>41968</v>
      </c>
      <c r="B424">
        <v>664</v>
      </c>
      <c r="C424">
        <v>656.25</v>
      </c>
    </row>
    <row r="425" spans="1:3" x14ac:dyDescent="0.25">
      <c r="A425" s="16">
        <v>41969</v>
      </c>
      <c r="B425">
        <v>670.5</v>
      </c>
      <c r="C425">
        <v>658</v>
      </c>
    </row>
    <row r="426" spans="1:3" x14ac:dyDescent="0.25">
      <c r="A426" s="16">
        <v>41970</v>
      </c>
      <c r="C426">
        <v>647</v>
      </c>
    </row>
    <row r="427" spans="1:3" x14ac:dyDescent="0.25">
      <c r="A427" s="16">
        <v>41971</v>
      </c>
      <c r="B427">
        <v>646</v>
      </c>
      <c r="C427">
        <v>634.75</v>
      </c>
    </row>
    <row r="428" spans="1:3" x14ac:dyDescent="0.25">
      <c r="A428" s="16">
        <v>41974</v>
      </c>
      <c r="B428">
        <v>614.75</v>
      </c>
      <c r="C428">
        <v>611.5</v>
      </c>
    </row>
    <row r="429" spans="1:3" x14ac:dyDescent="0.25">
      <c r="A429" s="16">
        <v>41975</v>
      </c>
      <c r="B429">
        <v>625.75</v>
      </c>
      <c r="C429">
        <v>622</v>
      </c>
    </row>
    <row r="430" spans="1:3" x14ac:dyDescent="0.25">
      <c r="A430" s="16">
        <v>41976</v>
      </c>
      <c r="B430">
        <v>630.75</v>
      </c>
      <c r="C430">
        <v>627.25</v>
      </c>
    </row>
    <row r="431" spans="1:3" x14ac:dyDescent="0.25">
      <c r="A431" s="16">
        <v>41977</v>
      </c>
      <c r="B431">
        <v>629</v>
      </c>
      <c r="C431">
        <v>623</v>
      </c>
    </row>
    <row r="432" spans="1:3" x14ac:dyDescent="0.25">
      <c r="A432" s="16">
        <v>41978</v>
      </c>
      <c r="B432">
        <v>628.75</v>
      </c>
      <c r="C432">
        <v>615</v>
      </c>
    </row>
    <row r="433" spans="1:3" x14ac:dyDescent="0.25">
      <c r="A433" s="16">
        <v>41981</v>
      </c>
      <c r="B433">
        <v>621.5</v>
      </c>
      <c r="C433">
        <v>614.5</v>
      </c>
    </row>
    <row r="434" spans="1:3" x14ac:dyDescent="0.25">
      <c r="A434" s="16">
        <v>41982</v>
      </c>
      <c r="B434">
        <v>610.75</v>
      </c>
      <c r="C434">
        <v>605</v>
      </c>
    </row>
    <row r="435" spans="1:3" x14ac:dyDescent="0.25">
      <c r="A435" s="16">
        <v>41983</v>
      </c>
      <c r="B435">
        <v>625</v>
      </c>
      <c r="C435">
        <v>615.25</v>
      </c>
    </row>
    <row r="436" spans="1:3" x14ac:dyDescent="0.25">
      <c r="A436" s="16">
        <v>41984</v>
      </c>
      <c r="B436">
        <v>629.25</v>
      </c>
      <c r="C436">
        <v>623.25</v>
      </c>
    </row>
    <row r="437" spans="1:3" x14ac:dyDescent="0.25">
      <c r="A437" s="16">
        <v>41985</v>
      </c>
      <c r="B437">
        <v>622</v>
      </c>
      <c r="C437">
        <v>616.25</v>
      </c>
    </row>
    <row r="438" spans="1:3" x14ac:dyDescent="0.25">
      <c r="A438" s="16">
        <v>41988</v>
      </c>
      <c r="B438">
        <v>620.75</v>
      </c>
      <c r="C438">
        <v>615.25</v>
      </c>
    </row>
    <row r="439" spans="1:3" x14ac:dyDescent="0.25">
      <c r="A439" s="16">
        <v>41989</v>
      </c>
      <c r="B439">
        <v>606.5</v>
      </c>
      <c r="C439">
        <v>605.75</v>
      </c>
    </row>
    <row r="440" spans="1:3" x14ac:dyDescent="0.25">
      <c r="A440" s="16">
        <v>41990</v>
      </c>
      <c r="B440">
        <v>611.75</v>
      </c>
      <c r="C440">
        <v>609</v>
      </c>
    </row>
    <row r="441" spans="1:3" x14ac:dyDescent="0.25">
      <c r="A441" s="16">
        <v>41991</v>
      </c>
      <c r="B441">
        <v>618.25</v>
      </c>
      <c r="C441">
        <v>619.5</v>
      </c>
    </row>
    <row r="442" spans="1:3" x14ac:dyDescent="0.25">
      <c r="A442" s="16">
        <v>41992</v>
      </c>
      <c r="B442">
        <v>619.5</v>
      </c>
      <c r="C442">
        <v>621.25</v>
      </c>
    </row>
    <row r="443" spans="1:3" x14ac:dyDescent="0.25">
      <c r="A443" s="16">
        <v>41995</v>
      </c>
      <c r="B443">
        <v>622.5</v>
      </c>
      <c r="C443">
        <v>622.75</v>
      </c>
    </row>
    <row r="444" spans="1:3" x14ac:dyDescent="0.25">
      <c r="A444" s="16">
        <v>41996</v>
      </c>
      <c r="B444">
        <v>631.5</v>
      </c>
      <c r="C444">
        <v>631.75</v>
      </c>
    </row>
    <row r="445" spans="1:3" x14ac:dyDescent="0.25">
      <c r="A445" s="16">
        <v>41997</v>
      </c>
      <c r="B445">
        <v>634</v>
      </c>
      <c r="C445">
        <v>634</v>
      </c>
    </row>
    <row r="446" spans="1:3" x14ac:dyDescent="0.25">
      <c r="A446" s="16">
        <v>41999</v>
      </c>
      <c r="B446">
        <v>645.5</v>
      </c>
      <c r="C446">
        <v>644.75</v>
      </c>
    </row>
    <row r="447" spans="1:3" x14ac:dyDescent="0.25">
      <c r="A447" s="16">
        <v>42002</v>
      </c>
      <c r="B447">
        <v>653.75</v>
      </c>
      <c r="C447">
        <v>657.25</v>
      </c>
    </row>
    <row r="448" spans="1:3" x14ac:dyDescent="0.25">
      <c r="A448" s="16">
        <v>42003</v>
      </c>
      <c r="B448">
        <v>652</v>
      </c>
      <c r="C448">
        <v>657.25</v>
      </c>
    </row>
    <row r="449" spans="1:3" x14ac:dyDescent="0.25">
      <c r="A449" s="16">
        <v>42004</v>
      </c>
      <c r="B449">
        <v>648.25</v>
      </c>
      <c r="C449">
        <v>655.25</v>
      </c>
    </row>
    <row r="450" spans="1:3" x14ac:dyDescent="0.25">
      <c r="A450" s="16">
        <v>42006</v>
      </c>
      <c r="B450">
        <v>650.75</v>
      </c>
      <c r="C450">
        <v>658.5</v>
      </c>
    </row>
    <row r="451" spans="1:3" x14ac:dyDescent="0.25">
      <c r="A451" s="16">
        <v>42009</v>
      </c>
      <c r="B451">
        <v>640</v>
      </c>
      <c r="C451">
        <v>650.25</v>
      </c>
    </row>
    <row r="452" spans="1:3" x14ac:dyDescent="0.25">
      <c r="A452" s="16">
        <v>42010</v>
      </c>
      <c r="B452">
        <v>642.5</v>
      </c>
      <c r="C452">
        <v>649.25</v>
      </c>
    </row>
    <row r="453" spans="1:3" x14ac:dyDescent="0.25">
      <c r="A453" s="16">
        <v>42011</v>
      </c>
      <c r="B453">
        <v>650</v>
      </c>
      <c r="C453">
        <v>656</v>
      </c>
    </row>
    <row r="454" spans="1:3" x14ac:dyDescent="0.25">
      <c r="A454" s="16">
        <v>42012</v>
      </c>
      <c r="B454">
        <v>663.25</v>
      </c>
      <c r="C454">
        <v>668.5</v>
      </c>
    </row>
    <row r="455" spans="1:3" x14ac:dyDescent="0.25">
      <c r="A455" s="16">
        <v>42013</v>
      </c>
      <c r="B455">
        <v>661.25</v>
      </c>
      <c r="C455">
        <v>662.25</v>
      </c>
    </row>
    <row r="456" spans="1:3" x14ac:dyDescent="0.25">
      <c r="A456" s="16">
        <v>42016</v>
      </c>
      <c r="B456">
        <v>665.75</v>
      </c>
      <c r="C456">
        <v>665.75</v>
      </c>
    </row>
    <row r="457" spans="1:3" x14ac:dyDescent="0.25">
      <c r="A457" s="16">
        <v>42017</v>
      </c>
      <c r="B457">
        <v>658.25</v>
      </c>
      <c r="C457">
        <v>661</v>
      </c>
    </row>
    <row r="458" spans="1:3" x14ac:dyDescent="0.25">
      <c r="A458" s="16">
        <v>42018</v>
      </c>
      <c r="B458">
        <v>652.25</v>
      </c>
      <c r="C458">
        <v>656.75</v>
      </c>
    </row>
    <row r="459" spans="1:3" x14ac:dyDescent="0.25">
      <c r="A459" s="16">
        <v>42019</v>
      </c>
      <c r="B459">
        <v>646.5</v>
      </c>
      <c r="C459">
        <v>662</v>
      </c>
    </row>
    <row r="460" spans="1:3" x14ac:dyDescent="0.25">
      <c r="A460" s="16">
        <v>42020</v>
      </c>
      <c r="B460">
        <v>640</v>
      </c>
      <c r="C460">
        <v>659.5</v>
      </c>
    </row>
    <row r="461" spans="1:3" x14ac:dyDescent="0.25">
      <c r="A461" s="16">
        <v>42023</v>
      </c>
      <c r="C461">
        <v>655.75</v>
      </c>
    </row>
    <row r="462" spans="1:3" x14ac:dyDescent="0.25">
      <c r="A462" s="16">
        <v>42024</v>
      </c>
      <c r="B462">
        <v>638.75</v>
      </c>
      <c r="C462">
        <v>647.75</v>
      </c>
    </row>
    <row r="463" spans="1:3" x14ac:dyDescent="0.25">
      <c r="A463" s="16">
        <v>42025</v>
      </c>
      <c r="B463">
        <v>622.25</v>
      </c>
      <c r="C463">
        <v>633.75</v>
      </c>
    </row>
    <row r="464" spans="1:3" x14ac:dyDescent="0.25">
      <c r="A464" s="16">
        <v>42026</v>
      </c>
      <c r="B464">
        <v>617.25</v>
      </c>
      <c r="C464">
        <v>631</v>
      </c>
    </row>
    <row r="465" spans="1:3" x14ac:dyDescent="0.25">
      <c r="A465" s="16">
        <v>42027</v>
      </c>
      <c r="B465">
        <v>615.5</v>
      </c>
      <c r="C465">
        <v>628.25</v>
      </c>
    </row>
    <row r="466" spans="1:3" x14ac:dyDescent="0.25">
      <c r="A466" s="16">
        <v>42030</v>
      </c>
      <c r="B466">
        <v>597</v>
      </c>
      <c r="C466">
        <v>607.75</v>
      </c>
    </row>
    <row r="467" spans="1:3" x14ac:dyDescent="0.25">
      <c r="A467" s="16">
        <v>42031</v>
      </c>
      <c r="B467">
        <v>597.75</v>
      </c>
      <c r="C467">
        <v>608.25</v>
      </c>
    </row>
    <row r="468" spans="1:3" x14ac:dyDescent="0.25">
      <c r="A468" s="16">
        <v>42032</v>
      </c>
      <c r="C468">
        <v>614</v>
      </c>
    </row>
    <row r="469" spans="1:3" x14ac:dyDescent="0.25">
      <c r="A469" s="16">
        <v>42033</v>
      </c>
      <c r="B469">
        <v>582.5</v>
      </c>
      <c r="C469">
        <v>591.75</v>
      </c>
    </row>
    <row r="470" spans="1:3" x14ac:dyDescent="0.25">
      <c r="A470" s="16">
        <v>42034</v>
      </c>
      <c r="B470">
        <v>588.5</v>
      </c>
      <c r="C470">
        <v>593.75</v>
      </c>
    </row>
    <row r="471" spans="1:3" x14ac:dyDescent="0.25">
      <c r="A471" s="16">
        <v>42037</v>
      </c>
      <c r="B471">
        <v>588.5</v>
      </c>
    </row>
    <row r="472" spans="1:3" x14ac:dyDescent="0.25">
      <c r="A472" s="16">
        <v>42038</v>
      </c>
      <c r="B472">
        <v>588.5</v>
      </c>
    </row>
    <row r="473" spans="1:3" x14ac:dyDescent="0.25">
      <c r="A473" s="16">
        <v>42039</v>
      </c>
      <c r="B473">
        <v>613.5</v>
      </c>
      <c r="C473">
        <v>615.5</v>
      </c>
    </row>
    <row r="474" spans="1:3" x14ac:dyDescent="0.25">
      <c r="A474" s="16">
        <v>42040</v>
      </c>
      <c r="B474">
        <v>643</v>
      </c>
      <c r="C474">
        <v>643.5</v>
      </c>
    </row>
    <row r="475" spans="1:3" x14ac:dyDescent="0.25">
      <c r="A475" s="16">
        <v>42041</v>
      </c>
      <c r="B475">
        <v>657.5</v>
      </c>
      <c r="C475">
        <v>656.75</v>
      </c>
    </row>
    <row r="476" spans="1:3" x14ac:dyDescent="0.25">
      <c r="A476" s="16">
        <v>42044</v>
      </c>
      <c r="B476">
        <v>649.5</v>
      </c>
      <c r="C476">
        <v>644.25</v>
      </c>
    </row>
    <row r="477" spans="1:3" x14ac:dyDescent="0.25">
      <c r="A477" s="16">
        <v>42045</v>
      </c>
      <c r="B477">
        <v>641.25</v>
      </c>
      <c r="C477">
        <v>636.5</v>
      </c>
    </row>
    <row r="478" spans="1:3" x14ac:dyDescent="0.25">
      <c r="A478" s="16">
        <v>42046</v>
      </c>
      <c r="B478">
        <v>634</v>
      </c>
      <c r="C478">
        <v>626.75</v>
      </c>
    </row>
    <row r="479" spans="1:3" x14ac:dyDescent="0.25">
      <c r="A479" s="16">
        <v>42047</v>
      </c>
      <c r="B479">
        <v>633</v>
      </c>
      <c r="C479">
        <v>628.25</v>
      </c>
    </row>
    <row r="480" spans="1:3" x14ac:dyDescent="0.25">
      <c r="A480" s="16">
        <v>42048</v>
      </c>
      <c r="B480">
        <v>636.25</v>
      </c>
      <c r="C480">
        <v>633.5</v>
      </c>
    </row>
    <row r="481" spans="1:3" x14ac:dyDescent="0.25">
      <c r="A481" s="16">
        <v>42051</v>
      </c>
      <c r="C481">
        <v>643.75</v>
      </c>
    </row>
    <row r="482" spans="1:3" x14ac:dyDescent="0.25">
      <c r="A482" s="16">
        <v>42052</v>
      </c>
      <c r="B482">
        <v>637.25</v>
      </c>
      <c r="C482">
        <v>637.5</v>
      </c>
    </row>
    <row r="483" spans="1:3" x14ac:dyDescent="0.25">
      <c r="A483" s="16">
        <v>42053</v>
      </c>
      <c r="B483">
        <v>639.25</v>
      </c>
      <c r="C483">
        <v>640.5</v>
      </c>
    </row>
    <row r="484" spans="1:3" x14ac:dyDescent="0.25">
      <c r="A484" s="16">
        <v>42054</v>
      </c>
      <c r="B484">
        <v>639.25</v>
      </c>
    </row>
    <row r="485" spans="1:3" x14ac:dyDescent="0.25">
      <c r="A485" s="16">
        <v>42055</v>
      </c>
      <c r="B485">
        <v>639.25</v>
      </c>
    </row>
    <row r="486" spans="1:3" x14ac:dyDescent="0.25">
      <c r="A486" s="16">
        <v>42058</v>
      </c>
      <c r="B486">
        <v>615.75</v>
      </c>
      <c r="C486">
        <v>618.25</v>
      </c>
    </row>
    <row r="487" spans="1:3" x14ac:dyDescent="0.25">
      <c r="A487" s="16">
        <v>42059</v>
      </c>
      <c r="B487">
        <v>621.5</v>
      </c>
      <c r="C487">
        <v>624.25</v>
      </c>
    </row>
    <row r="488" spans="1:3" x14ac:dyDescent="0.25">
      <c r="A488" s="16">
        <v>42060</v>
      </c>
      <c r="B488">
        <v>620.5</v>
      </c>
      <c r="C488">
        <v>626.25</v>
      </c>
    </row>
    <row r="489" spans="1:3" x14ac:dyDescent="0.25">
      <c r="A489" s="16">
        <v>42061</v>
      </c>
      <c r="B489">
        <v>631.5</v>
      </c>
      <c r="C489">
        <v>639.5</v>
      </c>
    </row>
    <row r="490" spans="1:3" x14ac:dyDescent="0.25">
      <c r="A490" s="16">
        <v>42062</v>
      </c>
      <c r="B490">
        <v>637.25</v>
      </c>
      <c r="C490">
        <v>644</v>
      </c>
    </row>
    <row r="491" spans="1:3" x14ac:dyDescent="0.25">
      <c r="A491" s="16">
        <v>42065</v>
      </c>
      <c r="B491">
        <v>653.25</v>
      </c>
      <c r="C491">
        <v>660.75</v>
      </c>
    </row>
    <row r="492" spans="1:3" x14ac:dyDescent="0.25">
      <c r="A492" s="16">
        <v>42066</v>
      </c>
      <c r="B492">
        <v>655.5</v>
      </c>
      <c r="C492">
        <v>658.75</v>
      </c>
    </row>
    <row r="493" spans="1:3" x14ac:dyDescent="0.25">
      <c r="A493" s="16">
        <v>42067</v>
      </c>
      <c r="B493">
        <v>651.5</v>
      </c>
      <c r="C493">
        <v>652.25</v>
      </c>
    </row>
    <row r="494" spans="1:3" x14ac:dyDescent="0.25">
      <c r="A494" s="16">
        <v>42068</v>
      </c>
      <c r="B494">
        <v>635.25</v>
      </c>
      <c r="C494">
        <v>644.25</v>
      </c>
    </row>
    <row r="495" spans="1:3" x14ac:dyDescent="0.25">
      <c r="A495" s="16">
        <v>42069</v>
      </c>
      <c r="B495">
        <v>627</v>
      </c>
      <c r="C495">
        <v>632.75</v>
      </c>
    </row>
    <row r="496" spans="1:3" x14ac:dyDescent="0.25">
      <c r="A496" s="16">
        <v>42072</v>
      </c>
      <c r="B496">
        <v>615.5</v>
      </c>
      <c r="C496">
        <v>620</v>
      </c>
    </row>
    <row r="497" spans="1:3" x14ac:dyDescent="0.25">
      <c r="A497" s="16">
        <v>42073</v>
      </c>
      <c r="B497">
        <v>605.5</v>
      </c>
      <c r="C497">
        <v>604.75</v>
      </c>
    </row>
    <row r="498" spans="1:3" x14ac:dyDescent="0.25">
      <c r="A498" s="16">
        <v>42074</v>
      </c>
      <c r="B498">
        <v>612.75</v>
      </c>
      <c r="C498">
        <v>618.25</v>
      </c>
    </row>
    <row r="499" spans="1:3" x14ac:dyDescent="0.25">
      <c r="A499" s="16">
        <v>42075</v>
      </c>
      <c r="B499">
        <v>607.5</v>
      </c>
      <c r="C499">
        <v>609.25</v>
      </c>
    </row>
    <row r="500" spans="1:3" x14ac:dyDescent="0.25">
      <c r="A500" s="16">
        <v>42076</v>
      </c>
      <c r="B500">
        <v>605</v>
      </c>
      <c r="C500">
        <v>613.25</v>
      </c>
    </row>
    <row r="501" spans="1:3" x14ac:dyDescent="0.25">
      <c r="A501" s="16">
        <v>42079</v>
      </c>
      <c r="B501">
        <v>592.5</v>
      </c>
      <c r="C501">
        <v>596.25</v>
      </c>
    </row>
    <row r="502" spans="1:3" x14ac:dyDescent="0.25">
      <c r="A502" s="16">
        <v>42080</v>
      </c>
      <c r="B502">
        <v>578.75</v>
      </c>
      <c r="C502">
        <v>581.25</v>
      </c>
    </row>
    <row r="503" spans="1:3" x14ac:dyDescent="0.25">
      <c r="A503" s="16">
        <v>42081</v>
      </c>
      <c r="B503">
        <v>592.75</v>
      </c>
      <c r="C503">
        <v>592</v>
      </c>
    </row>
    <row r="504" spans="1:3" x14ac:dyDescent="0.25">
      <c r="A504" s="16">
        <v>42082</v>
      </c>
      <c r="B504">
        <v>600.25</v>
      </c>
      <c r="C504">
        <v>596.5</v>
      </c>
    </row>
    <row r="505" spans="1:3" x14ac:dyDescent="0.25">
      <c r="A505" s="16">
        <v>42083</v>
      </c>
      <c r="B505">
        <v>581</v>
      </c>
      <c r="C505">
        <v>581.75</v>
      </c>
    </row>
    <row r="506" spans="1:3" x14ac:dyDescent="0.25">
      <c r="A506" s="16">
        <v>42086</v>
      </c>
      <c r="B506">
        <v>591.25</v>
      </c>
      <c r="C506">
        <v>592</v>
      </c>
    </row>
    <row r="507" spans="1:3" x14ac:dyDescent="0.25">
      <c r="A507" s="16">
        <v>42087</v>
      </c>
      <c r="B507">
        <v>587.75</v>
      </c>
      <c r="C507">
        <v>593.25</v>
      </c>
    </row>
    <row r="508" spans="1:3" x14ac:dyDescent="0.25">
      <c r="A508" s="16">
        <v>42088</v>
      </c>
      <c r="B508">
        <v>592.75</v>
      </c>
      <c r="C508">
        <v>589.25</v>
      </c>
    </row>
    <row r="509" spans="1:3" x14ac:dyDescent="0.25">
      <c r="A509" s="16">
        <v>42089</v>
      </c>
      <c r="B509">
        <v>596</v>
      </c>
      <c r="C509">
        <v>593.75</v>
      </c>
    </row>
    <row r="510" spans="1:3" x14ac:dyDescent="0.25">
      <c r="A510" s="16">
        <v>42090</v>
      </c>
      <c r="B510">
        <v>591</v>
      </c>
      <c r="C510">
        <v>583.75</v>
      </c>
    </row>
    <row r="511" spans="1:3" x14ac:dyDescent="0.25">
      <c r="A511" s="16">
        <v>42093</v>
      </c>
      <c r="B511">
        <v>590.75</v>
      </c>
      <c r="C511">
        <v>581</v>
      </c>
    </row>
    <row r="512" spans="1:3" x14ac:dyDescent="0.25">
      <c r="A512" s="16">
        <v>42094</v>
      </c>
      <c r="B512">
        <v>582</v>
      </c>
      <c r="C512">
        <v>576.75</v>
      </c>
    </row>
    <row r="513" spans="1:3" x14ac:dyDescent="0.25">
      <c r="A513" s="16">
        <v>42095</v>
      </c>
      <c r="B513">
        <v>584.25</v>
      </c>
      <c r="C513">
        <v>579</v>
      </c>
    </row>
    <row r="514" spans="1:3" x14ac:dyDescent="0.25">
      <c r="A514" s="16">
        <v>42096</v>
      </c>
      <c r="B514">
        <v>588.5</v>
      </c>
      <c r="C514">
        <v>587</v>
      </c>
    </row>
    <row r="515" spans="1:3" x14ac:dyDescent="0.25">
      <c r="A515" s="16">
        <v>42097</v>
      </c>
      <c r="C515">
        <v>593.5</v>
      </c>
    </row>
    <row r="516" spans="1:3" x14ac:dyDescent="0.25">
      <c r="A516" s="16">
        <v>42100</v>
      </c>
      <c r="B516">
        <v>615.75</v>
      </c>
      <c r="C516">
        <v>612.25</v>
      </c>
    </row>
    <row r="517" spans="1:3" x14ac:dyDescent="0.25">
      <c r="A517" s="16">
        <v>42101</v>
      </c>
      <c r="B517">
        <v>608.5</v>
      </c>
      <c r="C517">
        <v>603.25</v>
      </c>
    </row>
    <row r="518" spans="1:3" x14ac:dyDescent="0.25">
      <c r="A518" s="16">
        <v>42102</v>
      </c>
      <c r="B518">
        <v>595</v>
      </c>
      <c r="C518">
        <v>593.25</v>
      </c>
    </row>
    <row r="519" spans="1:3" x14ac:dyDescent="0.25">
      <c r="A519" s="16">
        <v>42103</v>
      </c>
      <c r="B519">
        <v>585</v>
      </c>
      <c r="C519">
        <v>580.5</v>
      </c>
    </row>
    <row r="520" spans="1:3" x14ac:dyDescent="0.25">
      <c r="A520" s="16">
        <v>42104</v>
      </c>
      <c r="B520">
        <v>583.25</v>
      </c>
      <c r="C520">
        <v>578</v>
      </c>
    </row>
    <row r="521" spans="1:3" x14ac:dyDescent="0.25">
      <c r="A521" s="16">
        <v>42107</v>
      </c>
      <c r="B521">
        <v>576.25</v>
      </c>
      <c r="C521">
        <v>572.75</v>
      </c>
    </row>
    <row r="522" spans="1:3" x14ac:dyDescent="0.25">
      <c r="A522" s="16">
        <v>42108</v>
      </c>
      <c r="B522">
        <v>580.25</v>
      </c>
      <c r="C522">
        <v>580.5</v>
      </c>
    </row>
    <row r="523" spans="1:3" x14ac:dyDescent="0.25">
      <c r="A523" s="16">
        <v>42109</v>
      </c>
      <c r="B523">
        <v>580.5</v>
      </c>
      <c r="C523">
        <v>578</v>
      </c>
    </row>
    <row r="524" spans="1:3" x14ac:dyDescent="0.25">
      <c r="A524" s="16">
        <v>42110</v>
      </c>
      <c r="B524">
        <v>585.75</v>
      </c>
      <c r="C524">
        <v>594</v>
      </c>
    </row>
    <row r="525" spans="1:3" x14ac:dyDescent="0.25">
      <c r="A525" s="16">
        <v>42111</v>
      </c>
      <c r="B525">
        <v>591</v>
      </c>
      <c r="C525">
        <v>602.25</v>
      </c>
    </row>
    <row r="526" spans="1:3" x14ac:dyDescent="0.25">
      <c r="A526" s="16">
        <v>42114</v>
      </c>
      <c r="B526">
        <v>594.5</v>
      </c>
      <c r="C526">
        <v>604.75</v>
      </c>
    </row>
    <row r="527" spans="1:3" x14ac:dyDescent="0.25">
      <c r="A527" s="16">
        <v>42115</v>
      </c>
      <c r="B527">
        <v>595.75</v>
      </c>
      <c r="C527">
        <v>605.75</v>
      </c>
    </row>
    <row r="528" spans="1:3" x14ac:dyDescent="0.25">
      <c r="A528" s="16">
        <v>42116</v>
      </c>
      <c r="B528">
        <v>595</v>
      </c>
      <c r="C528">
        <v>603.25</v>
      </c>
    </row>
    <row r="529" spans="1:3" x14ac:dyDescent="0.25">
      <c r="A529" s="16">
        <v>42117</v>
      </c>
      <c r="B529">
        <v>594.5</v>
      </c>
      <c r="C529">
        <v>599.25</v>
      </c>
    </row>
    <row r="530" spans="1:3" x14ac:dyDescent="0.25">
      <c r="A530" s="16">
        <v>42118</v>
      </c>
      <c r="B530">
        <v>598.25</v>
      </c>
      <c r="C530">
        <v>605</v>
      </c>
    </row>
    <row r="531" spans="1:3" x14ac:dyDescent="0.25">
      <c r="A531" s="16">
        <v>42121</v>
      </c>
      <c r="B531">
        <v>591.75</v>
      </c>
      <c r="C531">
        <v>594.5</v>
      </c>
    </row>
    <row r="532" spans="1:3" x14ac:dyDescent="0.25">
      <c r="A532" s="16">
        <v>42122</v>
      </c>
      <c r="B532">
        <v>589.25</v>
      </c>
      <c r="C532">
        <v>589.75</v>
      </c>
    </row>
    <row r="533" spans="1:3" x14ac:dyDescent="0.25">
      <c r="A533" s="16">
        <v>42123</v>
      </c>
      <c r="B533">
        <v>584</v>
      </c>
      <c r="C533">
        <v>583.75</v>
      </c>
    </row>
    <row r="534" spans="1:3" x14ac:dyDescent="0.25">
      <c r="A534" s="16">
        <v>42124</v>
      </c>
      <c r="B534">
        <v>592</v>
      </c>
      <c r="C534">
        <v>581.25</v>
      </c>
    </row>
    <row r="535" spans="1:3" x14ac:dyDescent="0.25">
      <c r="A535" s="16">
        <v>42125</v>
      </c>
      <c r="B535">
        <v>592</v>
      </c>
    </row>
    <row r="536" spans="1:3" x14ac:dyDescent="0.25">
      <c r="A536" s="16">
        <v>42128</v>
      </c>
      <c r="B536">
        <v>592</v>
      </c>
    </row>
    <row r="537" spans="1:3" x14ac:dyDescent="0.25">
      <c r="A537" s="16">
        <v>42129</v>
      </c>
      <c r="B537">
        <v>598</v>
      </c>
      <c r="C537">
        <v>591.75</v>
      </c>
    </row>
    <row r="538" spans="1:3" x14ac:dyDescent="0.25">
      <c r="A538" s="16">
        <v>42130</v>
      </c>
      <c r="B538">
        <v>609.75</v>
      </c>
      <c r="C538">
        <v>607</v>
      </c>
    </row>
    <row r="539" spans="1:3" x14ac:dyDescent="0.25">
      <c r="A539" s="16">
        <v>42131</v>
      </c>
      <c r="B539">
        <v>605.75</v>
      </c>
      <c r="C539">
        <v>600</v>
      </c>
    </row>
    <row r="540" spans="1:3" x14ac:dyDescent="0.25">
      <c r="A540" s="16">
        <v>42132</v>
      </c>
      <c r="B540">
        <v>598.75</v>
      </c>
      <c r="C540">
        <v>596.5</v>
      </c>
    </row>
    <row r="541" spans="1:3" x14ac:dyDescent="0.25">
      <c r="A541" s="16">
        <v>42135</v>
      </c>
      <c r="B541">
        <v>608.5</v>
      </c>
      <c r="C541">
        <v>604.75</v>
      </c>
    </row>
    <row r="542" spans="1:3" x14ac:dyDescent="0.25">
      <c r="A542" s="16">
        <v>42136</v>
      </c>
      <c r="B542">
        <v>614.25</v>
      </c>
      <c r="C542">
        <v>609.75</v>
      </c>
    </row>
    <row r="543" spans="1:3" x14ac:dyDescent="0.25">
      <c r="A543" s="16">
        <v>42137</v>
      </c>
      <c r="B543">
        <v>610</v>
      </c>
      <c r="C543">
        <v>608.75</v>
      </c>
    </row>
    <row r="544" spans="1:3" x14ac:dyDescent="0.25">
      <c r="A544" s="16">
        <v>42138</v>
      </c>
      <c r="B544">
        <v>615.25</v>
      </c>
      <c r="C544">
        <v>614</v>
      </c>
    </row>
    <row r="545" spans="1:3" x14ac:dyDescent="0.25">
      <c r="A545" s="16">
        <v>42139</v>
      </c>
      <c r="B545">
        <v>612.25</v>
      </c>
      <c r="C545">
        <v>610.75</v>
      </c>
    </row>
    <row r="546" spans="1:3" x14ac:dyDescent="0.25">
      <c r="A546" s="16">
        <v>42142</v>
      </c>
      <c r="B546">
        <v>610.75</v>
      </c>
      <c r="C546">
        <v>613.25</v>
      </c>
    </row>
    <row r="547" spans="1:3" x14ac:dyDescent="0.25">
      <c r="A547" s="16">
        <v>42143</v>
      </c>
      <c r="B547">
        <v>601</v>
      </c>
      <c r="C547">
        <v>603</v>
      </c>
    </row>
    <row r="548" spans="1:3" x14ac:dyDescent="0.25">
      <c r="A548" s="16">
        <v>42144</v>
      </c>
      <c r="B548">
        <v>593.25</v>
      </c>
      <c r="C548">
        <v>594.5</v>
      </c>
    </row>
    <row r="549" spans="1:3" x14ac:dyDescent="0.25">
      <c r="A549" s="16">
        <v>42145</v>
      </c>
      <c r="B549">
        <v>598.75</v>
      </c>
      <c r="C549">
        <v>598</v>
      </c>
    </row>
    <row r="550" spans="1:3" x14ac:dyDescent="0.25">
      <c r="A550" s="16">
        <v>42146</v>
      </c>
      <c r="B550">
        <v>594.5</v>
      </c>
      <c r="C550">
        <v>594.5</v>
      </c>
    </row>
    <row r="551" spans="1:3" x14ac:dyDescent="0.25">
      <c r="A551" s="16">
        <v>42149</v>
      </c>
      <c r="C551">
        <v>591.25</v>
      </c>
    </row>
    <row r="552" spans="1:3" x14ac:dyDescent="0.25">
      <c r="A552" s="16">
        <v>42150</v>
      </c>
      <c r="B552">
        <v>603.75</v>
      </c>
      <c r="C552">
        <v>597</v>
      </c>
    </row>
    <row r="553" spans="1:3" x14ac:dyDescent="0.25">
      <c r="A553" s="16">
        <v>42151</v>
      </c>
      <c r="B553">
        <v>598.75</v>
      </c>
      <c r="C553">
        <v>589.75</v>
      </c>
    </row>
    <row r="554" spans="1:3" x14ac:dyDescent="0.25">
      <c r="A554" s="16">
        <v>42152</v>
      </c>
      <c r="B554">
        <v>605.25</v>
      </c>
      <c r="C554">
        <v>596</v>
      </c>
    </row>
    <row r="555" spans="1:3" x14ac:dyDescent="0.25">
      <c r="A555" s="16">
        <v>42153</v>
      </c>
      <c r="B555">
        <v>607.75</v>
      </c>
      <c r="C555">
        <v>591.75</v>
      </c>
    </row>
    <row r="556" spans="1:3" x14ac:dyDescent="0.25">
      <c r="A556" s="16">
        <v>42156</v>
      </c>
      <c r="B556">
        <v>624.5</v>
      </c>
      <c r="C556">
        <v>616.25</v>
      </c>
    </row>
    <row r="557" spans="1:3" x14ac:dyDescent="0.25">
      <c r="A557" s="16">
        <v>42157</v>
      </c>
      <c r="B557">
        <v>625.5</v>
      </c>
      <c r="C557">
        <v>619.5</v>
      </c>
    </row>
    <row r="558" spans="1:3" x14ac:dyDescent="0.25">
      <c r="A558" s="16">
        <v>42158</v>
      </c>
      <c r="B558">
        <v>623.75</v>
      </c>
      <c r="C558">
        <v>615</v>
      </c>
    </row>
    <row r="559" spans="1:3" x14ac:dyDescent="0.25">
      <c r="A559" s="16">
        <v>42159</v>
      </c>
      <c r="B559">
        <v>626.5</v>
      </c>
      <c r="C559">
        <v>620.25</v>
      </c>
    </row>
    <row r="560" spans="1:3" x14ac:dyDescent="0.25">
      <c r="A560" s="16">
        <v>42160</v>
      </c>
      <c r="B560">
        <v>630.5</v>
      </c>
      <c r="C560">
        <v>623.75</v>
      </c>
    </row>
    <row r="561" spans="1:3" x14ac:dyDescent="0.25">
      <c r="A561" s="16">
        <v>42163</v>
      </c>
      <c r="B561">
        <v>620.25</v>
      </c>
      <c r="C561">
        <v>615.75</v>
      </c>
    </row>
    <row r="562" spans="1:3" x14ac:dyDescent="0.25">
      <c r="A562" s="16">
        <v>42164</v>
      </c>
      <c r="B562">
        <v>616.25</v>
      </c>
      <c r="C562">
        <v>614.25</v>
      </c>
    </row>
    <row r="563" spans="1:3" x14ac:dyDescent="0.25">
      <c r="A563" s="16">
        <v>42165</v>
      </c>
      <c r="B563">
        <v>609.75</v>
      </c>
      <c r="C563">
        <v>610.25</v>
      </c>
    </row>
    <row r="564" spans="1:3" x14ac:dyDescent="0.25">
      <c r="A564" s="16">
        <v>42166</v>
      </c>
      <c r="B564">
        <v>614.25</v>
      </c>
      <c r="C564">
        <v>607.5</v>
      </c>
    </row>
    <row r="565" spans="1:3" x14ac:dyDescent="0.25">
      <c r="A565" s="16">
        <v>42167</v>
      </c>
      <c r="B565">
        <v>608.5</v>
      </c>
      <c r="C565">
        <v>599.5</v>
      </c>
    </row>
    <row r="566" spans="1:3" x14ac:dyDescent="0.25">
      <c r="A566" s="16">
        <v>42170</v>
      </c>
      <c r="B566">
        <v>601.75</v>
      </c>
      <c r="C566">
        <v>606</v>
      </c>
    </row>
    <row r="567" spans="1:3" x14ac:dyDescent="0.25">
      <c r="A567" s="16">
        <v>42171</v>
      </c>
      <c r="B567">
        <v>611</v>
      </c>
      <c r="C567">
        <v>610.25</v>
      </c>
    </row>
    <row r="568" spans="1:3" x14ac:dyDescent="0.25">
      <c r="A568" s="16">
        <v>42172</v>
      </c>
      <c r="B568">
        <v>612</v>
      </c>
      <c r="C568">
        <v>608.75</v>
      </c>
    </row>
    <row r="569" spans="1:3" x14ac:dyDescent="0.25">
      <c r="A569" s="16">
        <v>42173</v>
      </c>
      <c r="B569">
        <v>599</v>
      </c>
      <c r="C569">
        <v>600.75</v>
      </c>
    </row>
    <row r="570" spans="1:3" x14ac:dyDescent="0.25">
      <c r="A570" s="16">
        <v>42174</v>
      </c>
      <c r="B570">
        <v>602.75</v>
      </c>
      <c r="C570">
        <v>596.25</v>
      </c>
    </row>
    <row r="571" spans="1:3" x14ac:dyDescent="0.25">
      <c r="A571" s="16">
        <v>42177</v>
      </c>
      <c r="B571">
        <v>595</v>
      </c>
      <c r="C571">
        <v>591</v>
      </c>
    </row>
    <row r="572" spans="1:3" x14ac:dyDescent="0.25">
      <c r="A572" s="16">
        <v>42178</v>
      </c>
      <c r="B572">
        <v>591.5</v>
      </c>
      <c r="C572">
        <v>591.25</v>
      </c>
    </row>
    <row r="573" spans="1:3" x14ac:dyDescent="0.25">
      <c r="A573" s="16">
        <v>42179</v>
      </c>
      <c r="B573">
        <v>604.75</v>
      </c>
      <c r="C573">
        <v>601.75</v>
      </c>
    </row>
    <row r="574" spans="1:3" x14ac:dyDescent="0.25">
      <c r="A574" s="16">
        <v>42180</v>
      </c>
      <c r="B574">
        <v>601.75</v>
      </c>
      <c r="C574">
        <v>601.25</v>
      </c>
    </row>
    <row r="575" spans="1:3" x14ac:dyDescent="0.25">
      <c r="A575" s="16">
        <v>42181</v>
      </c>
      <c r="B575">
        <v>605.25</v>
      </c>
      <c r="C575">
        <v>604.5</v>
      </c>
    </row>
    <row r="576" spans="1:3" x14ac:dyDescent="0.25">
      <c r="A576" s="16">
        <v>42184</v>
      </c>
      <c r="B576">
        <v>599.25</v>
      </c>
      <c r="C576">
        <v>602</v>
      </c>
    </row>
    <row r="577" spans="1:3" x14ac:dyDescent="0.25">
      <c r="A577" s="16">
        <v>42185</v>
      </c>
      <c r="B577">
        <v>588.75</v>
      </c>
      <c r="C577">
        <v>589.25</v>
      </c>
    </row>
    <row r="578" spans="1:3" x14ac:dyDescent="0.25">
      <c r="A578" s="16">
        <v>42186</v>
      </c>
      <c r="B578">
        <v>606.5</v>
      </c>
      <c r="C578">
        <v>603</v>
      </c>
    </row>
    <row r="579" spans="1:3" x14ac:dyDescent="0.25">
      <c r="A579" s="16">
        <v>42187</v>
      </c>
      <c r="B579">
        <v>601.25</v>
      </c>
      <c r="C579">
        <v>598</v>
      </c>
    </row>
    <row r="580" spans="1:3" x14ac:dyDescent="0.25">
      <c r="A580" s="16">
        <v>42188</v>
      </c>
      <c r="C580">
        <v>599</v>
      </c>
    </row>
    <row r="581" spans="1:3" x14ac:dyDescent="0.25">
      <c r="A581" s="16">
        <v>42191</v>
      </c>
      <c r="B581">
        <v>587</v>
      </c>
      <c r="C581">
        <v>585.25</v>
      </c>
    </row>
    <row r="582" spans="1:3" x14ac:dyDescent="0.25">
      <c r="A582" s="16">
        <v>42192</v>
      </c>
      <c r="B582">
        <v>580</v>
      </c>
      <c r="C582">
        <v>578</v>
      </c>
    </row>
    <row r="583" spans="1:3" x14ac:dyDescent="0.25">
      <c r="A583" s="16">
        <v>42193</v>
      </c>
      <c r="B583">
        <v>564.5</v>
      </c>
      <c r="C583">
        <v>563.25</v>
      </c>
    </row>
    <row r="584" spans="1:3" x14ac:dyDescent="0.25">
      <c r="A584" s="16">
        <v>42194</v>
      </c>
      <c r="B584">
        <v>575.25</v>
      </c>
      <c r="C584">
        <v>574.25</v>
      </c>
    </row>
    <row r="585" spans="1:3" x14ac:dyDescent="0.25">
      <c r="A585" s="16">
        <v>42195</v>
      </c>
      <c r="B585">
        <v>580</v>
      </c>
      <c r="C585">
        <v>577.25</v>
      </c>
    </row>
    <row r="586" spans="1:3" x14ac:dyDescent="0.25">
      <c r="A586" s="16">
        <v>42198</v>
      </c>
      <c r="B586">
        <v>578.25</v>
      </c>
      <c r="C586">
        <v>576.5</v>
      </c>
    </row>
    <row r="587" spans="1:3" x14ac:dyDescent="0.25">
      <c r="A587" s="16">
        <v>42199</v>
      </c>
      <c r="B587">
        <v>578.25</v>
      </c>
      <c r="C587">
        <v>577.5</v>
      </c>
    </row>
    <row r="588" spans="1:3" x14ac:dyDescent="0.25">
      <c r="A588" s="16">
        <v>42200</v>
      </c>
      <c r="B588">
        <v>581.5</v>
      </c>
      <c r="C588">
        <v>576.5</v>
      </c>
    </row>
    <row r="589" spans="1:3" x14ac:dyDescent="0.25">
      <c r="A589" s="16">
        <v>42201</v>
      </c>
      <c r="B589">
        <v>579.5</v>
      </c>
      <c r="C589">
        <v>574.75</v>
      </c>
    </row>
    <row r="590" spans="1:3" x14ac:dyDescent="0.25">
      <c r="A590" s="16">
        <v>42202</v>
      </c>
      <c r="B590">
        <v>579.5</v>
      </c>
    </row>
    <row r="591" spans="1:3" x14ac:dyDescent="0.25">
      <c r="A591" s="16">
        <v>42205</v>
      </c>
      <c r="B591">
        <v>577.75</v>
      </c>
      <c r="C591">
        <v>574.5</v>
      </c>
    </row>
    <row r="592" spans="1:3" x14ac:dyDescent="0.25">
      <c r="A592" s="16">
        <v>42206</v>
      </c>
      <c r="B592">
        <v>585.5</v>
      </c>
      <c r="C592">
        <v>582.75</v>
      </c>
    </row>
    <row r="593" spans="1:3" x14ac:dyDescent="0.25">
      <c r="A593" s="16">
        <v>42207</v>
      </c>
      <c r="B593">
        <v>584.75</v>
      </c>
      <c r="C593">
        <v>581.25</v>
      </c>
    </row>
    <row r="594" spans="1:3" x14ac:dyDescent="0.25">
      <c r="A594" s="16">
        <v>42208</v>
      </c>
      <c r="B594">
        <v>577.25</v>
      </c>
      <c r="C594">
        <v>575.5</v>
      </c>
    </row>
    <row r="595" spans="1:3" x14ac:dyDescent="0.25">
      <c r="A595" s="16">
        <v>42209</v>
      </c>
      <c r="B595">
        <v>574.25</v>
      </c>
      <c r="C595">
        <v>572.25</v>
      </c>
    </row>
    <row r="596" spans="1:3" x14ac:dyDescent="0.25">
      <c r="A596" s="16">
        <v>42212</v>
      </c>
      <c r="B596">
        <v>563.25</v>
      </c>
      <c r="C596">
        <v>562.25</v>
      </c>
    </row>
    <row r="597" spans="1:3" x14ac:dyDescent="0.25">
      <c r="A597" s="16">
        <v>42213</v>
      </c>
      <c r="B597">
        <v>560</v>
      </c>
      <c r="C597">
        <v>560.5</v>
      </c>
    </row>
    <row r="598" spans="1:3" x14ac:dyDescent="0.25">
      <c r="A598" s="16">
        <v>42214</v>
      </c>
      <c r="B598">
        <v>555.5</v>
      </c>
      <c r="C598">
        <v>556</v>
      </c>
    </row>
    <row r="599" spans="1:3" x14ac:dyDescent="0.25">
      <c r="A599" s="16">
        <v>42215</v>
      </c>
      <c r="B599">
        <v>559.5</v>
      </c>
      <c r="C599">
        <v>556.75</v>
      </c>
    </row>
    <row r="600" spans="1:3" x14ac:dyDescent="0.25">
      <c r="A600" s="16">
        <v>42216</v>
      </c>
      <c r="B600">
        <v>558.5</v>
      </c>
      <c r="C600">
        <v>554.5</v>
      </c>
    </row>
    <row r="601" spans="1:3" x14ac:dyDescent="0.25">
      <c r="A601" s="16">
        <v>42219</v>
      </c>
      <c r="B601">
        <v>538</v>
      </c>
      <c r="C601">
        <v>533.5</v>
      </c>
    </row>
    <row r="602" spans="1:3" x14ac:dyDescent="0.25">
      <c r="A602" s="16">
        <v>42220</v>
      </c>
      <c r="B602">
        <v>536.5</v>
      </c>
      <c r="C602">
        <v>533.25</v>
      </c>
    </row>
    <row r="603" spans="1:3" x14ac:dyDescent="0.25">
      <c r="A603" s="16">
        <v>42221</v>
      </c>
      <c r="B603">
        <v>528</v>
      </c>
      <c r="C603">
        <v>524.25</v>
      </c>
    </row>
    <row r="604" spans="1:3" x14ac:dyDescent="0.25">
      <c r="A604" s="16">
        <v>42222</v>
      </c>
      <c r="B604">
        <v>528.75</v>
      </c>
      <c r="C604">
        <v>521.5</v>
      </c>
    </row>
    <row r="605" spans="1:3" x14ac:dyDescent="0.25">
      <c r="A605" s="16">
        <v>42223</v>
      </c>
      <c r="B605">
        <v>523.75</v>
      </c>
      <c r="C605">
        <v>517.75</v>
      </c>
    </row>
    <row r="606" spans="1:3" x14ac:dyDescent="0.25">
      <c r="A606" s="16">
        <v>42226</v>
      </c>
      <c r="B606">
        <v>520.75</v>
      </c>
      <c r="C606">
        <v>511.75</v>
      </c>
    </row>
    <row r="607" spans="1:3" x14ac:dyDescent="0.25">
      <c r="A607" s="16">
        <v>42227</v>
      </c>
      <c r="B607">
        <v>520.75</v>
      </c>
      <c r="C607">
        <v>509</v>
      </c>
    </row>
    <row r="608" spans="1:3" x14ac:dyDescent="0.25">
      <c r="A608" s="16">
        <v>42228</v>
      </c>
      <c r="B608">
        <v>503.5</v>
      </c>
      <c r="C608">
        <v>487.75</v>
      </c>
    </row>
    <row r="609" spans="1:3" x14ac:dyDescent="0.25">
      <c r="A609" s="16">
        <v>42229</v>
      </c>
      <c r="B609">
        <v>509.5</v>
      </c>
      <c r="C609">
        <v>495</v>
      </c>
    </row>
    <row r="610" spans="1:3" x14ac:dyDescent="0.25">
      <c r="A610" s="16">
        <v>42230</v>
      </c>
      <c r="B610">
        <v>493.25</v>
      </c>
      <c r="C610">
        <v>498.25</v>
      </c>
    </row>
    <row r="611" spans="1:3" x14ac:dyDescent="0.25">
      <c r="A611" s="16">
        <v>42233</v>
      </c>
      <c r="B611">
        <v>496</v>
      </c>
      <c r="C611">
        <v>486.75</v>
      </c>
    </row>
    <row r="612" spans="1:3" x14ac:dyDescent="0.25">
      <c r="A612" s="16">
        <v>42234</v>
      </c>
      <c r="B612">
        <v>501.5</v>
      </c>
      <c r="C612">
        <v>488.75</v>
      </c>
    </row>
    <row r="613" spans="1:3" x14ac:dyDescent="0.25">
      <c r="A613" s="16">
        <v>42235</v>
      </c>
      <c r="B613">
        <v>497.5</v>
      </c>
      <c r="C613">
        <v>480.25</v>
      </c>
    </row>
    <row r="614" spans="1:3" x14ac:dyDescent="0.25">
      <c r="A614" s="16">
        <v>42236</v>
      </c>
      <c r="B614">
        <v>485.25</v>
      </c>
      <c r="C614">
        <v>468</v>
      </c>
    </row>
    <row r="615" spans="1:3" x14ac:dyDescent="0.25">
      <c r="A615" s="16">
        <v>42237</v>
      </c>
      <c r="B615">
        <v>476.75</v>
      </c>
      <c r="C615">
        <v>457.5</v>
      </c>
    </row>
    <row r="616" spans="1:3" x14ac:dyDescent="0.25">
      <c r="A616" s="16">
        <v>42240</v>
      </c>
      <c r="B616">
        <v>450</v>
      </c>
      <c r="C616">
        <v>432.5</v>
      </c>
    </row>
    <row r="617" spans="1:3" x14ac:dyDescent="0.25">
      <c r="A617" s="16">
        <v>42241</v>
      </c>
      <c r="B617">
        <v>450.25</v>
      </c>
      <c r="C617">
        <v>434.25</v>
      </c>
    </row>
    <row r="618" spans="1:3" x14ac:dyDescent="0.25">
      <c r="A618" s="16">
        <v>42242</v>
      </c>
      <c r="B618">
        <v>437.5</v>
      </c>
      <c r="C618">
        <v>423.25</v>
      </c>
    </row>
    <row r="619" spans="1:3" x14ac:dyDescent="0.25">
      <c r="A619" s="16">
        <v>42243</v>
      </c>
      <c r="B619">
        <v>452.5</v>
      </c>
      <c r="C619">
        <v>441.5</v>
      </c>
    </row>
    <row r="620" spans="1:3" x14ac:dyDescent="0.25">
      <c r="A620" s="16">
        <v>42244</v>
      </c>
      <c r="B620">
        <v>472.75</v>
      </c>
      <c r="C620">
        <v>459</v>
      </c>
    </row>
    <row r="621" spans="1:3" x14ac:dyDescent="0.25">
      <c r="A621" s="16">
        <v>42247</v>
      </c>
      <c r="B621">
        <v>472.75</v>
      </c>
    </row>
    <row r="622" spans="1:3" x14ac:dyDescent="0.25">
      <c r="A622" s="16">
        <v>42248</v>
      </c>
      <c r="B622">
        <v>484</v>
      </c>
      <c r="C622">
        <v>468</v>
      </c>
    </row>
    <row r="623" spans="1:3" x14ac:dyDescent="0.25">
      <c r="A623" s="16">
        <v>42249</v>
      </c>
      <c r="B623">
        <v>470</v>
      </c>
      <c r="C623">
        <v>456.75</v>
      </c>
    </row>
    <row r="624" spans="1:3" x14ac:dyDescent="0.25">
      <c r="A624" s="16">
        <v>42250</v>
      </c>
      <c r="B624">
        <v>480</v>
      </c>
      <c r="C624">
        <v>461.25</v>
      </c>
    </row>
    <row r="625" spans="1:3" x14ac:dyDescent="0.25">
      <c r="A625" s="16">
        <v>42251</v>
      </c>
      <c r="B625">
        <v>476.5</v>
      </c>
      <c r="C625">
        <v>459</v>
      </c>
    </row>
    <row r="626" spans="1:3" x14ac:dyDescent="0.25">
      <c r="A626" s="16">
        <v>42254</v>
      </c>
      <c r="C626">
        <v>451.5</v>
      </c>
    </row>
    <row r="627" spans="1:3" x14ac:dyDescent="0.25">
      <c r="A627" s="16">
        <v>42255</v>
      </c>
      <c r="B627">
        <v>481.75</v>
      </c>
      <c r="C627">
        <v>459.5</v>
      </c>
    </row>
    <row r="628" spans="1:3" x14ac:dyDescent="0.25">
      <c r="A628" s="16">
        <v>42256</v>
      </c>
      <c r="B628">
        <v>490.5</v>
      </c>
      <c r="C628">
        <v>464.75</v>
      </c>
    </row>
    <row r="629" spans="1:3" x14ac:dyDescent="0.25">
      <c r="A629" s="16">
        <v>42257</v>
      </c>
      <c r="B629">
        <v>496.5</v>
      </c>
      <c r="C629">
        <v>474</v>
      </c>
    </row>
    <row r="630" spans="1:3" x14ac:dyDescent="0.25">
      <c r="A630" s="16">
        <v>42258</v>
      </c>
      <c r="B630">
        <v>494.75</v>
      </c>
      <c r="C630">
        <v>470.5</v>
      </c>
    </row>
    <row r="631" spans="1:3" x14ac:dyDescent="0.25">
      <c r="A631" s="16">
        <v>42261</v>
      </c>
      <c r="B631">
        <v>507.75</v>
      </c>
      <c r="C631">
        <v>482.75</v>
      </c>
    </row>
    <row r="632" spans="1:3" x14ac:dyDescent="0.25">
      <c r="A632" s="16">
        <v>42262</v>
      </c>
      <c r="B632">
        <v>517.25</v>
      </c>
      <c r="C632">
        <v>473.75</v>
      </c>
    </row>
    <row r="633" spans="1:3" x14ac:dyDescent="0.25">
      <c r="A633" s="16">
        <v>42263</v>
      </c>
      <c r="B633">
        <v>517.25</v>
      </c>
    </row>
    <row r="634" spans="1:3" x14ac:dyDescent="0.25">
      <c r="A634" s="16">
        <v>42264</v>
      </c>
      <c r="B634">
        <v>508.75</v>
      </c>
      <c r="C634">
        <v>482.75</v>
      </c>
    </row>
    <row r="635" spans="1:3" x14ac:dyDescent="0.25">
      <c r="A635" s="16">
        <v>42265</v>
      </c>
      <c r="B635">
        <v>504.5</v>
      </c>
      <c r="C635">
        <v>483.5</v>
      </c>
    </row>
    <row r="636" spans="1:3" x14ac:dyDescent="0.25">
      <c r="A636" s="16">
        <v>42268</v>
      </c>
      <c r="B636">
        <v>515.5</v>
      </c>
      <c r="C636">
        <v>489.25</v>
      </c>
    </row>
    <row r="637" spans="1:3" x14ac:dyDescent="0.25">
      <c r="A637" s="16">
        <v>42269</v>
      </c>
      <c r="B637">
        <v>517.5</v>
      </c>
      <c r="C637">
        <v>492.5</v>
      </c>
    </row>
    <row r="638" spans="1:3" x14ac:dyDescent="0.25">
      <c r="A638" s="16">
        <v>42270</v>
      </c>
      <c r="B638">
        <v>522.25</v>
      </c>
      <c r="C638">
        <v>496.25</v>
      </c>
    </row>
    <row r="639" spans="1:3" x14ac:dyDescent="0.25">
      <c r="A639" s="16">
        <v>42271</v>
      </c>
      <c r="B639">
        <v>522.25</v>
      </c>
    </row>
    <row r="640" spans="1:3" x14ac:dyDescent="0.25">
      <c r="A640" s="16">
        <v>42272</v>
      </c>
      <c r="B640">
        <v>540.25</v>
      </c>
      <c r="C640">
        <v>515.25</v>
      </c>
    </row>
    <row r="641" spans="1:3" x14ac:dyDescent="0.25">
      <c r="A641" s="16">
        <v>42275</v>
      </c>
      <c r="B641">
        <v>550.5</v>
      </c>
      <c r="C641">
        <v>525.5</v>
      </c>
    </row>
    <row r="642" spans="1:3" x14ac:dyDescent="0.25">
      <c r="A642" s="16">
        <v>42276</v>
      </c>
      <c r="B642">
        <v>553.5</v>
      </c>
      <c r="C642">
        <v>537.5</v>
      </c>
    </row>
    <row r="643" spans="1:3" x14ac:dyDescent="0.25">
      <c r="A643" s="16">
        <v>42277</v>
      </c>
      <c r="B643">
        <v>539.75</v>
      </c>
      <c r="C643">
        <v>524.5</v>
      </c>
    </row>
    <row r="644" spans="1:3" x14ac:dyDescent="0.25">
      <c r="A644" s="16">
        <v>42278</v>
      </c>
      <c r="B644">
        <v>553.25</v>
      </c>
      <c r="C644">
        <v>532.5</v>
      </c>
    </row>
    <row r="645" spans="1:3" x14ac:dyDescent="0.25">
      <c r="A645" s="16">
        <v>42279</v>
      </c>
      <c r="B645">
        <v>543.75</v>
      </c>
      <c r="C645">
        <v>525.5</v>
      </c>
    </row>
    <row r="646" spans="1:3" x14ac:dyDescent="0.25">
      <c r="A646" s="16">
        <v>42282</v>
      </c>
      <c r="B646">
        <v>554.5</v>
      </c>
      <c r="C646">
        <v>540</v>
      </c>
    </row>
    <row r="647" spans="1:3" x14ac:dyDescent="0.25">
      <c r="A647" s="16">
        <v>42283</v>
      </c>
      <c r="B647">
        <v>550</v>
      </c>
      <c r="C647">
        <v>530.25</v>
      </c>
    </row>
    <row r="648" spans="1:3" x14ac:dyDescent="0.25">
      <c r="A648" s="16">
        <v>42284</v>
      </c>
      <c r="B648">
        <v>543</v>
      </c>
      <c r="C648">
        <v>538.25</v>
      </c>
    </row>
    <row r="649" spans="1:3" x14ac:dyDescent="0.25">
      <c r="A649" s="16">
        <v>42285</v>
      </c>
      <c r="B649">
        <v>545.75</v>
      </c>
      <c r="C649">
        <v>524.75</v>
      </c>
    </row>
    <row r="650" spans="1:3" x14ac:dyDescent="0.25">
      <c r="A650" s="16">
        <v>42286</v>
      </c>
      <c r="B650">
        <v>545.25</v>
      </c>
      <c r="C650">
        <v>524.25</v>
      </c>
    </row>
    <row r="651" spans="1:3" x14ac:dyDescent="0.25">
      <c r="A651" s="16">
        <v>42289</v>
      </c>
      <c r="B651">
        <v>546.5</v>
      </c>
      <c r="C651">
        <v>533.5</v>
      </c>
    </row>
    <row r="652" spans="1:3" x14ac:dyDescent="0.25">
      <c r="A652" s="16">
        <v>42290</v>
      </c>
      <c r="B652">
        <v>561.75</v>
      </c>
      <c r="C652">
        <v>542.5</v>
      </c>
    </row>
    <row r="653" spans="1:3" x14ac:dyDescent="0.25">
      <c r="A653" s="16">
        <v>42291</v>
      </c>
      <c r="B653">
        <v>561.75</v>
      </c>
    </row>
    <row r="654" spans="1:3" x14ac:dyDescent="0.25">
      <c r="A654" s="16">
        <v>42292</v>
      </c>
      <c r="B654">
        <v>564</v>
      </c>
      <c r="C654">
        <v>535.25</v>
      </c>
    </row>
    <row r="655" spans="1:3" x14ac:dyDescent="0.25">
      <c r="A655" s="16">
        <v>42293</v>
      </c>
      <c r="B655">
        <v>553.75</v>
      </c>
      <c r="C655">
        <v>534.75</v>
      </c>
    </row>
    <row r="656" spans="1:3" x14ac:dyDescent="0.25">
      <c r="A656" s="16">
        <v>42296</v>
      </c>
      <c r="B656">
        <v>540.75</v>
      </c>
      <c r="C656">
        <v>525.5</v>
      </c>
    </row>
    <row r="657" spans="1:3" x14ac:dyDescent="0.25">
      <c r="A657" s="16">
        <v>42297</v>
      </c>
      <c r="B657">
        <v>545</v>
      </c>
      <c r="C657">
        <v>530.5</v>
      </c>
    </row>
    <row r="658" spans="1:3" x14ac:dyDescent="0.25">
      <c r="A658" s="16">
        <v>42298</v>
      </c>
      <c r="B658">
        <v>551.5</v>
      </c>
      <c r="C658">
        <v>536</v>
      </c>
    </row>
    <row r="659" spans="1:3" x14ac:dyDescent="0.25">
      <c r="A659" s="16">
        <v>42299</v>
      </c>
      <c r="B659">
        <v>552</v>
      </c>
      <c r="C659">
        <v>536</v>
      </c>
    </row>
    <row r="660" spans="1:3" x14ac:dyDescent="0.25">
      <c r="A660" s="16">
        <v>42300</v>
      </c>
      <c r="B660">
        <v>550.75</v>
      </c>
      <c r="C660">
        <v>532.25</v>
      </c>
    </row>
    <row r="661" spans="1:3" x14ac:dyDescent="0.25">
      <c r="A661" s="16">
        <v>42303</v>
      </c>
      <c r="B661">
        <v>534.75</v>
      </c>
      <c r="C661">
        <v>522.75</v>
      </c>
    </row>
    <row r="662" spans="1:3" x14ac:dyDescent="0.25">
      <c r="A662" s="16">
        <v>42304</v>
      </c>
      <c r="B662">
        <v>544.5</v>
      </c>
      <c r="C662">
        <v>526</v>
      </c>
    </row>
    <row r="663" spans="1:3" x14ac:dyDescent="0.25">
      <c r="A663" s="16">
        <v>42305</v>
      </c>
      <c r="B663">
        <v>547.25</v>
      </c>
      <c r="C663">
        <v>527</v>
      </c>
    </row>
    <row r="664" spans="1:3" x14ac:dyDescent="0.25">
      <c r="A664" s="16">
        <v>42306</v>
      </c>
      <c r="B664">
        <v>551.75</v>
      </c>
      <c r="C664">
        <v>524</v>
      </c>
    </row>
    <row r="665" spans="1:3" x14ac:dyDescent="0.25">
      <c r="A665" s="16">
        <v>42307</v>
      </c>
      <c r="B665">
        <v>549</v>
      </c>
      <c r="C665">
        <v>521</v>
      </c>
    </row>
    <row r="666" spans="1:3" x14ac:dyDescent="0.25">
      <c r="A666" s="16">
        <v>42310</v>
      </c>
      <c r="B666">
        <v>543</v>
      </c>
      <c r="C666">
        <v>518.5</v>
      </c>
    </row>
    <row r="667" spans="1:3" x14ac:dyDescent="0.25">
      <c r="A667" s="16">
        <v>42311</v>
      </c>
      <c r="B667">
        <v>539</v>
      </c>
      <c r="C667">
        <v>515.25</v>
      </c>
    </row>
    <row r="668" spans="1:3" x14ac:dyDescent="0.25">
      <c r="A668" s="16">
        <v>42312</v>
      </c>
      <c r="B668">
        <v>554.5</v>
      </c>
      <c r="C668">
        <v>526.25</v>
      </c>
    </row>
    <row r="669" spans="1:3" x14ac:dyDescent="0.25">
      <c r="A669" s="16">
        <v>42313</v>
      </c>
      <c r="B669">
        <v>547.75</v>
      </c>
      <c r="C669">
        <v>518</v>
      </c>
    </row>
    <row r="670" spans="1:3" x14ac:dyDescent="0.25">
      <c r="A670" s="16">
        <v>42314</v>
      </c>
      <c r="B670">
        <v>539.75</v>
      </c>
      <c r="C670">
        <v>508.75</v>
      </c>
    </row>
    <row r="671" spans="1:3" x14ac:dyDescent="0.25">
      <c r="A671" s="16">
        <v>42317</v>
      </c>
      <c r="B671">
        <v>546.75</v>
      </c>
      <c r="C671">
        <v>511.25</v>
      </c>
    </row>
    <row r="672" spans="1:3" x14ac:dyDescent="0.25">
      <c r="A672" s="16">
        <v>42318</v>
      </c>
      <c r="B672">
        <v>546.75</v>
      </c>
    </row>
    <row r="673" spans="1:3" x14ac:dyDescent="0.25">
      <c r="A673" s="16">
        <v>42319</v>
      </c>
      <c r="B673">
        <v>533.25</v>
      </c>
      <c r="C673">
        <v>500</v>
      </c>
    </row>
    <row r="674" spans="1:3" x14ac:dyDescent="0.25">
      <c r="A674" s="16">
        <v>42320</v>
      </c>
      <c r="B674">
        <v>534</v>
      </c>
      <c r="C674">
        <v>499.5</v>
      </c>
    </row>
    <row r="675" spans="1:3" x14ac:dyDescent="0.25">
      <c r="A675" s="16">
        <v>42321</v>
      </c>
      <c r="B675">
        <v>545.25</v>
      </c>
      <c r="C675">
        <v>499.5</v>
      </c>
    </row>
    <row r="676" spans="1:3" x14ac:dyDescent="0.25">
      <c r="A676" s="16">
        <v>42324</v>
      </c>
      <c r="B676">
        <v>534.75</v>
      </c>
      <c r="C676">
        <v>486.5</v>
      </c>
    </row>
    <row r="677" spans="1:3" x14ac:dyDescent="0.25">
      <c r="A677" s="16">
        <v>42325</v>
      </c>
      <c r="B677">
        <v>537</v>
      </c>
      <c r="C677">
        <v>486.25</v>
      </c>
    </row>
    <row r="678" spans="1:3" x14ac:dyDescent="0.25">
      <c r="A678" s="16">
        <v>42326</v>
      </c>
      <c r="B678">
        <v>540.25</v>
      </c>
      <c r="C678">
        <v>493.75</v>
      </c>
    </row>
    <row r="679" spans="1:3" x14ac:dyDescent="0.25">
      <c r="A679" s="16">
        <v>42327</v>
      </c>
      <c r="B679">
        <v>539.5</v>
      </c>
      <c r="C679">
        <v>492.75</v>
      </c>
    </row>
    <row r="680" spans="1:3" x14ac:dyDescent="0.25">
      <c r="A680" s="16">
        <v>42328</v>
      </c>
      <c r="B680">
        <v>542.5</v>
      </c>
      <c r="C680">
        <v>503.75</v>
      </c>
    </row>
    <row r="681" spans="1:3" x14ac:dyDescent="0.25">
      <c r="A681" s="16">
        <v>42331</v>
      </c>
      <c r="B681">
        <v>541</v>
      </c>
      <c r="C681">
        <v>498</v>
      </c>
    </row>
    <row r="682" spans="1:3" x14ac:dyDescent="0.25">
      <c r="A682" s="16">
        <v>42332</v>
      </c>
      <c r="B682">
        <v>542.75</v>
      </c>
      <c r="C682">
        <v>500.75</v>
      </c>
    </row>
    <row r="683" spans="1:3" x14ac:dyDescent="0.25">
      <c r="A683" s="16">
        <v>42333</v>
      </c>
      <c r="B683">
        <v>556.75</v>
      </c>
      <c r="C683">
        <v>496.5</v>
      </c>
    </row>
    <row r="684" spans="1:3" x14ac:dyDescent="0.25">
      <c r="A684" s="16">
        <v>42334</v>
      </c>
      <c r="C684">
        <v>505.75</v>
      </c>
    </row>
    <row r="685" spans="1:3" x14ac:dyDescent="0.25">
      <c r="A685" s="16">
        <v>42335</v>
      </c>
      <c r="B685">
        <v>566.75</v>
      </c>
      <c r="C685">
        <v>506.75</v>
      </c>
    </row>
    <row r="686" spans="1:3" x14ac:dyDescent="0.25">
      <c r="A686" s="16">
        <v>42338</v>
      </c>
      <c r="B686">
        <v>559.75</v>
      </c>
      <c r="C686">
        <v>501.75</v>
      </c>
    </row>
    <row r="687" spans="1:3" x14ac:dyDescent="0.25">
      <c r="A687" s="16">
        <v>42339</v>
      </c>
      <c r="B687">
        <v>560.25</v>
      </c>
      <c r="C687">
        <v>506.75</v>
      </c>
    </row>
    <row r="688" spans="1:3" x14ac:dyDescent="0.25">
      <c r="A688" s="16">
        <v>42340</v>
      </c>
      <c r="B688">
        <v>565.5</v>
      </c>
      <c r="C688">
        <v>505.75</v>
      </c>
    </row>
    <row r="689" spans="1:3" x14ac:dyDescent="0.25">
      <c r="A689" s="16">
        <v>42341</v>
      </c>
      <c r="B689">
        <v>567.25</v>
      </c>
      <c r="C689">
        <v>517</v>
      </c>
    </row>
    <row r="690" spans="1:3" x14ac:dyDescent="0.25">
      <c r="A690" s="16">
        <v>42342</v>
      </c>
      <c r="B690">
        <v>572.25</v>
      </c>
      <c r="C690">
        <v>518.25</v>
      </c>
    </row>
    <row r="691" spans="1:3" x14ac:dyDescent="0.25">
      <c r="A691" s="16">
        <v>42345</v>
      </c>
      <c r="C691">
        <v>534.75</v>
      </c>
    </row>
    <row r="692" spans="1:3" x14ac:dyDescent="0.25">
      <c r="A692" s="16">
        <v>42346</v>
      </c>
      <c r="C692">
        <v>516.25</v>
      </c>
    </row>
    <row r="693" spans="1:3" x14ac:dyDescent="0.25">
      <c r="A693" s="16">
        <v>42347</v>
      </c>
      <c r="C693">
        <v>510.5</v>
      </c>
    </row>
    <row r="694" spans="1:3" x14ac:dyDescent="0.25">
      <c r="A694" s="16">
        <v>42348</v>
      </c>
      <c r="C694">
        <v>506.75</v>
      </c>
    </row>
    <row r="695" spans="1:3" x14ac:dyDescent="0.25">
      <c r="A695" s="16">
        <v>42349</v>
      </c>
      <c r="C695">
        <v>517.75</v>
      </c>
    </row>
    <row r="696" spans="1:3" x14ac:dyDescent="0.25">
      <c r="A696" s="16">
        <v>42352</v>
      </c>
      <c r="C696">
        <v>505.5</v>
      </c>
    </row>
    <row r="697" spans="1:3" x14ac:dyDescent="0.25">
      <c r="A697" s="16">
        <v>42353</v>
      </c>
      <c r="C697">
        <v>509</v>
      </c>
    </row>
    <row r="698" spans="1:3" x14ac:dyDescent="0.25">
      <c r="A698" s="16">
        <v>42354</v>
      </c>
      <c r="C698">
        <v>514.25</v>
      </c>
    </row>
    <row r="699" spans="1:3" x14ac:dyDescent="0.25">
      <c r="A699" s="16">
        <v>42355</v>
      </c>
      <c r="C699">
        <v>513.25</v>
      </c>
    </row>
    <row r="700" spans="1:3" x14ac:dyDescent="0.25">
      <c r="A700" s="16">
        <v>42356</v>
      </c>
      <c r="C700">
        <v>521.25</v>
      </c>
    </row>
    <row r="701" spans="1:3" x14ac:dyDescent="0.25">
      <c r="A701" s="16">
        <v>42359</v>
      </c>
      <c r="C701">
        <v>528</v>
      </c>
    </row>
    <row r="702" spans="1:3" x14ac:dyDescent="0.25">
      <c r="A702" s="16">
        <v>42360</v>
      </c>
      <c r="C702">
        <v>532.5</v>
      </c>
    </row>
    <row r="703" spans="1:3" x14ac:dyDescent="0.25">
      <c r="A703" s="16">
        <v>42361</v>
      </c>
      <c r="C703">
        <v>532.25</v>
      </c>
    </row>
    <row r="704" spans="1:3" x14ac:dyDescent="0.25">
      <c r="A704" s="16">
        <v>42366</v>
      </c>
      <c r="C704">
        <v>523</v>
      </c>
    </row>
    <row r="705" spans="1:3" x14ac:dyDescent="0.25">
      <c r="A705" s="16">
        <v>42367</v>
      </c>
      <c r="C705">
        <v>533</v>
      </c>
    </row>
    <row r="706" spans="1:3" x14ac:dyDescent="0.25">
      <c r="A706" s="16">
        <v>42368</v>
      </c>
      <c r="C706">
        <v>534</v>
      </c>
    </row>
    <row r="707" spans="1:3" x14ac:dyDescent="0.25">
      <c r="A707" s="16">
        <v>42369</v>
      </c>
      <c r="C707">
        <v>558.5</v>
      </c>
    </row>
    <row r="708" spans="1:3" x14ac:dyDescent="0.25">
      <c r="A708" s="16">
        <v>42373</v>
      </c>
      <c r="C708">
        <v>526.5</v>
      </c>
    </row>
    <row r="709" spans="1:3" x14ac:dyDescent="0.25">
      <c r="A709" s="16">
        <v>42374</v>
      </c>
      <c r="C709">
        <v>524</v>
      </c>
    </row>
    <row r="710" spans="1:3" x14ac:dyDescent="0.25">
      <c r="A710" s="16">
        <v>42375</v>
      </c>
      <c r="C710">
        <v>516.5</v>
      </c>
    </row>
    <row r="711" spans="1:3" x14ac:dyDescent="0.25">
      <c r="A711" s="16">
        <v>42376</v>
      </c>
      <c r="C711">
        <v>512.75</v>
      </c>
    </row>
    <row r="712" spans="1:3" x14ac:dyDescent="0.25">
      <c r="A712" s="16">
        <v>42377</v>
      </c>
      <c r="C712">
        <v>516.25</v>
      </c>
    </row>
    <row r="713" spans="1:3" x14ac:dyDescent="0.25">
      <c r="A713" s="16">
        <v>42380</v>
      </c>
      <c r="C713">
        <v>511.75</v>
      </c>
    </row>
    <row r="714" spans="1:3" x14ac:dyDescent="0.25">
      <c r="A714" s="16">
        <v>42381</v>
      </c>
      <c r="C714">
        <v>504.75</v>
      </c>
    </row>
    <row r="715" spans="1:3" x14ac:dyDescent="0.25">
      <c r="A715" s="16">
        <v>42382</v>
      </c>
      <c r="C715">
        <v>516.25</v>
      </c>
    </row>
    <row r="716" spans="1:3" x14ac:dyDescent="0.25">
      <c r="A716" s="16">
        <v>42383</v>
      </c>
      <c r="C716">
        <v>515.25</v>
      </c>
    </row>
    <row r="717" spans="1:3" x14ac:dyDescent="0.25">
      <c r="A717" s="16">
        <v>42384</v>
      </c>
      <c r="C717">
        <v>510</v>
      </c>
    </row>
    <row r="718" spans="1:3" x14ac:dyDescent="0.25">
      <c r="A718" s="16">
        <v>42387</v>
      </c>
      <c r="C718">
        <v>534.75</v>
      </c>
    </row>
    <row r="719" spans="1:3" x14ac:dyDescent="0.25">
      <c r="A719" s="16">
        <v>42388</v>
      </c>
      <c r="C719">
        <v>543.5</v>
      </c>
    </row>
    <row r="720" spans="1:3" x14ac:dyDescent="0.25">
      <c r="A720" s="16">
        <v>42389</v>
      </c>
      <c r="C720">
        <v>536.5</v>
      </c>
    </row>
    <row r="721" spans="1:3" x14ac:dyDescent="0.25">
      <c r="A721" s="16">
        <v>42390</v>
      </c>
      <c r="C721">
        <v>536</v>
      </c>
    </row>
    <row r="722" spans="1:3" x14ac:dyDescent="0.25">
      <c r="A722" s="16">
        <v>42391</v>
      </c>
      <c r="C722">
        <v>554</v>
      </c>
    </row>
    <row r="723" spans="1:3" x14ac:dyDescent="0.25">
      <c r="A723" s="16">
        <v>42395</v>
      </c>
      <c r="C723">
        <v>556.25</v>
      </c>
    </row>
    <row r="724" spans="1:3" x14ac:dyDescent="0.25">
      <c r="A724" s="16">
        <v>42396</v>
      </c>
      <c r="C724">
        <v>566.5</v>
      </c>
    </row>
    <row r="725" spans="1:3" x14ac:dyDescent="0.25">
      <c r="A725" s="16">
        <v>42397</v>
      </c>
      <c r="C725">
        <v>567.5</v>
      </c>
    </row>
    <row r="726" spans="1:3" x14ac:dyDescent="0.25">
      <c r="A726" s="16">
        <v>42398</v>
      </c>
      <c r="C726">
        <v>565.5</v>
      </c>
    </row>
    <row r="727" spans="1:3" x14ac:dyDescent="0.25">
      <c r="A727" s="16">
        <v>42402</v>
      </c>
      <c r="C727">
        <v>578</v>
      </c>
    </row>
    <row r="728" spans="1:3" x14ac:dyDescent="0.25">
      <c r="A728" s="16">
        <v>42403</v>
      </c>
      <c r="C728">
        <v>581.5</v>
      </c>
    </row>
    <row r="729" spans="1:3" x14ac:dyDescent="0.25">
      <c r="A729" s="16">
        <v>42404</v>
      </c>
      <c r="C729">
        <v>590.75</v>
      </c>
    </row>
    <row r="730" spans="1:3" x14ac:dyDescent="0.25">
      <c r="A730" s="16">
        <v>42405</v>
      </c>
      <c r="C730">
        <v>600.75</v>
      </c>
    </row>
    <row r="731" spans="1:3" x14ac:dyDescent="0.25">
      <c r="A731" s="16">
        <v>42410</v>
      </c>
      <c r="C731">
        <v>603.75</v>
      </c>
    </row>
    <row r="732" spans="1:3" x14ac:dyDescent="0.25">
      <c r="A732" s="16">
        <v>42411</v>
      </c>
      <c r="C732">
        <v>600.75</v>
      </c>
    </row>
    <row r="733" spans="1:3" x14ac:dyDescent="0.25">
      <c r="A733" s="16">
        <v>42412</v>
      </c>
      <c r="C733">
        <v>611</v>
      </c>
    </row>
    <row r="734" spans="1:3" x14ac:dyDescent="0.25">
      <c r="A734" s="16">
        <v>42415</v>
      </c>
      <c r="C734">
        <v>604.25</v>
      </c>
    </row>
    <row r="735" spans="1:3" x14ac:dyDescent="0.25">
      <c r="A735" s="16">
        <v>42416</v>
      </c>
      <c r="C735">
        <v>608.25</v>
      </c>
    </row>
    <row r="736" spans="1:3" x14ac:dyDescent="0.25">
      <c r="A736" s="16">
        <v>42417</v>
      </c>
      <c r="C736">
        <v>603.5</v>
      </c>
    </row>
    <row r="737" spans="1:3" x14ac:dyDescent="0.25">
      <c r="A737" s="16">
        <v>42418</v>
      </c>
      <c r="C737">
        <v>604.75</v>
      </c>
    </row>
    <row r="738" spans="1:3" x14ac:dyDescent="0.25">
      <c r="A738" s="16">
        <v>42419</v>
      </c>
      <c r="C738">
        <v>599.5</v>
      </c>
    </row>
    <row r="739" spans="1:3" x14ac:dyDescent="0.25">
      <c r="A739" s="16">
        <v>42422</v>
      </c>
      <c r="C739">
        <v>596.25</v>
      </c>
    </row>
    <row r="740" spans="1:3" x14ac:dyDescent="0.25">
      <c r="A740" s="16">
        <v>42423</v>
      </c>
      <c r="C740">
        <v>592</v>
      </c>
    </row>
    <row r="741" spans="1:3" x14ac:dyDescent="0.25">
      <c r="A741" s="16">
        <v>42424</v>
      </c>
      <c r="C741">
        <v>583.25</v>
      </c>
    </row>
    <row r="742" spans="1:3" x14ac:dyDescent="0.25">
      <c r="A742" s="16">
        <v>42425</v>
      </c>
      <c r="C742">
        <v>585.75</v>
      </c>
    </row>
    <row r="743" spans="1:3" x14ac:dyDescent="0.25">
      <c r="A743" s="16">
        <v>42426</v>
      </c>
      <c r="C743">
        <v>584.5</v>
      </c>
    </row>
    <row r="744" spans="1:3" x14ac:dyDescent="0.25">
      <c r="A744" s="16">
        <v>42429</v>
      </c>
      <c r="C744">
        <v>589.5</v>
      </c>
    </row>
    <row r="745" spans="1:3" x14ac:dyDescent="0.25">
      <c r="A745" s="16">
        <v>42430</v>
      </c>
      <c r="C745">
        <v>593</v>
      </c>
    </row>
    <row r="746" spans="1:3" x14ac:dyDescent="0.25">
      <c r="A746" s="16">
        <v>42431</v>
      </c>
      <c r="C746">
        <v>587.75</v>
      </c>
    </row>
    <row r="747" spans="1:3" x14ac:dyDescent="0.25">
      <c r="A747" s="16">
        <v>42432</v>
      </c>
      <c r="C747">
        <v>592.25</v>
      </c>
    </row>
    <row r="748" spans="1:3" x14ac:dyDescent="0.25">
      <c r="A748" s="16">
        <v>42433</v>
      </c>
      <c r="C748">
        <v>598</v>
      </c>
    </row>
    <row r="749" spans="1:3" x14ac:dyDescent="0.25">
      <c r="A749" s="16">
        <v>42436</v>
      </c>
      <c r="C749">
        <v>609</v>
      </c>
    </row>
    <row r="750" spans="1:3" x14ac:dyDescent="0.25">
      <c r="A750" s="16">
        <v>42437</v>
      </c>
      <c r="C750">
        <v>606.5</v>
      </c>
    </row>
    <row r="751" spans="1:3" x14ac:dyDescent="0.25">
      <c r="A751" s="16">
        <v>42438</v>
      </c>
      <c r="C751">
        <v>609.5</v>
      </c>
    </row>
    <row r="752" spans="1:3" x14ac:dyDescent="0.25">
      <c r="A752" s="16">
        <v>42439</v>
      </c>
      <c r="C752">
        <v>607.25</v>
      </c>
    </row>
    <row r="753" spans="1:3" x14ac:dyDescent="0.25">
      <c r="A753" s="16">
        <v>42440</v>
      </c>
      <c r="C753">
        <v>623.5</v>
      </c>
    </row>
    <row r="754" spans="1:3" x14ac:dyDescent="0.25">
      <c r="A754" s="16">
        <v>42443</v>
      </c>
      <c r="C754">
        <v>616.25</v>
      </c>
    </row>
    <row r="755" spans="1:3" x14ac:dyDescent="0.25">
      <c r="A755" s="16">
        <v>42444</v>
      </c>
      <c r="C755">
        <v>614.75</v>
      </c>
    </row>
    <row r="756" spans="1:3" x14ac:dyDescent="0.25">
      <c r="A756" s="16">
        <v>42445</v>
      </c>
      <c r="C756">
        <v>626.5</v>
      </c>
    </row>
    <row r="757" spans="1:3" x14ac:dyDescent="0.25">
      <c r="A757" s="16">
        <v>42446</v>
      </c>
      <c r="C757">
        <v>644</v>
      </c>
    </row>
    <row r="758" spans="1:3" x14ac:dyDescent="0.25">
      <c r="A758" s="16">
        <v>42447</v>
      </c>
      <c r="C758">
        <v>649.5</v>
      </c>
    </row>
    <row r="759" spans="1:3" x14ac:dyDescent="0.25">
      <c r="A759" s="16">
        <v>42450</v>
      </c>
      <c r="C759">
        <v>649.25</v>
      </c>
    </row>
    <row r="760" spans="1:3" x14ac:dyDescent="0.25">
      <c r="A760" s="16">
        <v>42451</v>
      </c>
      <c r="C760">
        <v>661.75</v>
      </c>
    </row>
    <row r="761" spans="1:3" x14ac:dyDescent="0.25">
      <c r="A761" s="16">
        <v>42452</v>
      </c>
      <c r="C761">
        <v>660.75</v>
      </c>
    </row>
    <row r="762" spans="1:3" x14ac:dyDescent="0.25">
      <c r="A762" s="16">
        <v>42453</v>
      </c>
      <c r="C762">
        <v>649.5</v>
      </c>
    </row>
    <row r="763" spans="1:3" x14ac:dyDescent="0.25">
      <c r="A763" s="16">
        <v>42454</v>
      </c>
      <c r="C763">
        <v>659</v>
      </c>
    </row>
    <row r="764" spans="1:3" x14ac:dyDescent="0.25">
      <c r="A764" s="16">
        <v>42457</v>
      </c>
      <c r="C764">
        <v>674</v>
      </c>
    </row>
    <row r="765" spans="1:3" x14ac:dyDescent="0.25">
      <c r="A765" s="16">
        <v>42458</v>
      </c>
      <c r="C765">
        <v>682.75</v>
      </c>
    </row>
    <row r="766" spans="1:3" x14ac:dyDescent="0.25">
      <c r="A766" s="16">
        <v>42459</v>
      </c>
      <c r="C766">
        <v>685.5</v>
      </c>
    </row>
    <row r="767" spans="1:3" x14ac:dyDescent="0.25">
      <c r="A767" s="16">
        <v>42460</v>
      </c>
      <c r="C767">
        <v>689.5</v>
      </c>
    </row>
    <row r="768" spans="1:3" x14ac:dyDescent="0.25">
      <c r="A768" s="16">
        <v>42461</v>
      </c>
      <c r="C768">
        <v>698.25</v>
      </c>
    </row>
    <row r="769" spans="1:3" x14ac:dyDescent="0.25">
      <c r="A769" s="16">
        <v>42464</v>
      </c>
      <c r="C769">
        <v>701.25</v>
      </c>
    </row>
    <row r="770" spans="1:3" x14ac:dyDescent="0.25">
      <c r="A770" s="16">
        <v>42465</v>
      </c>
      <c r="C770">
        <v>692.25</v>
      </c>
    </row>
    <row r="771" spans="1:3" x14ac:dyDescent="0.25">
      <c r="A771" s="16">
        <v>42466</v>
      </c>
      <c r="C771">
        <v>684</v>
      </c>
    </row>
    <row r="772" spans="1:3" x14ac:dyDescent="0.25">
      <c r="A772" s="16">
        <v>42467</v>
      </c>
      <c r="C772">
        <v>684.25</v>
      </c>
    </row>
    <row r="773" spans="1:3" x14ac:dyDescent="0.25">
      <c r="A773" s="16">
        <v>42468</v>
      </c>
      <c r="C773">
        <v>678.25</v>
      </c>
    </row>
    <row r="774" spans="1:3" x14ac:dyDescent="0.25">
      <c r="A774" s="16">
        <v>42471</v>
      </c>
      <c r="C774">
        <v>677</v>
      </c>
    </row>
    <row r="775" spans="1:3" x14ac:dyDescent="0.25">
      <c r="A775" s="16">
        <v>42472</v>
      </c>
      <c r="C775">
        <v>672.5</v>
      </c>
    </row>
    <row r="776" spans="1:3" x14ac:dyDescent="0.25">
      <c r="A776" s="16">
        <v>42473</v>
      </c>
      <c r="C776">
        <v>678.5</v>
      </c>
    </row>
    <row r="777" spans="1:3" x14ac:dyDescent="0.25">
      <c r="A777" s="16">
        <v>42474</v>
      </c>
      <c r="C777">
        <v>675</v>
      </c>
    </row>
    <row r="778" spans="1:3" x14ac:dyDescent="0.25">
      <c r="A778" s="16">
        <v>42475</v>
      </c>
      <c r="C778">
        <v>675.75</v>
      </c>
    </row>
    <row r="779" spans="1:3" x14ac:dyDescent="0.25">
      <c r="A779" s="16">
        <v>42478</v>
      </c>
      <c r="C779">
        <v>676.5</v>
      </c>
    </row>
    <row r="780" spans="1:3" x14ac:dyDescent="0.25">
      <c r="A780" s="16">
        <v>42479</v>
      </c>
      <c r="C780">
        <v>686.75</v>
      </c>
    </row>
    <row r="781" spans="1:3" x14ac:dyDescent="0.25">
      <c r="A781" s="16">
        <v>42480</v>
      </c>
      <c r="C781">
        <v>696</v>
      </c>
    </row>
    <row r="782" spans="1:3" x14ac:dyDescent="0.25">
      <c r="A782" s="16">
        <v>42481</v>
      </c>
      <c r="C782">
        <v>698</v>
      </c>
    </row>
    <row r="783" spans="1:3" x14ac:dyDescent="0.25">
      <c r="A783" s="16">
        <v>42482</v>
      </c>
      <c r="C783">
        <v>687</v>
      </c>
    </row>
    <row r="784" spans="1:3" x14ac:dyDescent="0.25">
      <c r="A784" s="16">
        <v>42485</v>
      </c>
      <c r="C784">
        <v>674.25</v>
      </c>
    </row>
    <row r="785" spans="1:3" x14ac:dyDescent="0.25">
      <c r="A785" s="16">
        <v>42486</v>
      </c>
      <c r="C785">
        <v>676.25</v>
      </c>
    </row>
    <row r="786" spans="1:3" x14ac:dyDescent="0.25">
      <c r="A786" s="16">
        <v>42487</v>
      </c>
      <c r="C786">
        <v>668.25</v>
      </c>
    </row>
    <row r="787" spans="1:3" x14ac:dyDescent="0.25">
      <c r="A787" s="16">
        <v>42488</v>
      </c>
      <c r="C787">
        <v>663</v>
      </c>
    </row>
    <row r="788" spans="1:3" x14ac:dyDescent="0.25">
      <c r="A788" s="16">
        <v>42489</v>
      </c>
      <c r="C788">
        <v>659</v>
      </c>
    </row>
    <row r="789" spans="1:3" x14ac:dyDescent="0.25">
      <c r="A789" s="16">
        <v>42493</v>
      </c>
      <c r="C789">
        <v>641</v>
      </c>
    </row>
    <row r="790" spans="1:3" x14ac:dyDescent="0.25">
      <c r="A790" s="16">
        <v>42494</v>
      </c>
      <c r="C790">
        <v>651.5</v>
      </c>
    </row>
    <row r="791" spans="1:3" x14ac:dyDescent="0.25">
      <c r="A791" s="16">
        <v>42495</v>
      </c>
      <c r="C791">
        <v>653</v>
      </c>
    </row>
    <row r="792" spans="1:3" x14ac:dyDescent="0.25">
      <c r="A792" s="16">
        <v>42496</v>
      </c>
      <c r="C792">
        <v>659.5</v>
      </c>
    </row>
    <row r="793" spans="1:3" x14ac:dyDescent="0.25">
      <c r="A793" s="16">
        <v>42499</v>
      </c>
      <c r="C793">
        <v>666.5</v>
      </c>
    </row>
    <row r="794" spans="1:3" x14ac:dyDescent="0.25">
      <c r="A794" s="16">
        <v>42500</v>
      </c>
      <c r="C794">
        <v>659.5</v>
      </c>
    </row>
    <row r="795" spans="1:3" x14ac:dyDescent="0.25">
      <c r="A795" s="16">
        <v>42501</v>
      </c>
      <c r="C795">
        <v>666.5</v>
      </c>
    </row>
    <row r="796" spans="1:3" x14ac:dyDescent="0.25">
      <c r="A796" s="16">
        <v>42502</v>
      </c>
      <c r="C796">
        <v>664.5</v>
      </c>
    </row>
    <row r="797" spans="1:3" x14ac:dyDescent="0.25">
      <c r="A797" s="16">
        <v>42503</v>
      </c>
      <c r="C797">
        <v>662.25</v>
      </c>
    </row>
    <row r="798" spans="1:3" x14ac:dyDescent="0.25">
      <c r="A798" s="16">
        <v>42506</v>
      </c>
      <c r="C798">
        <v>651.5</v>
      </c>
    </row>
    <row r="799" spans="1:3" x14ac:dyDescent="0.25">
      <c r="A799" s="16">
        <v>42507</v>
      </c>
      <c r="C799">
        <v>654.75</v>
      </c>
    </row>
    <row r="800" spans="1:3" x14ac:dyDescent="0.25">
      <c r="A800" s="16">
        <v>42508</v>
      </c>
      <c r="C800">
        <v>639.75</v>
      </c>
    </row>
    <row r="801" spans="1:3" x14ac:dyDescent="0.25">
      <c r="A801" s="16">
        <v>42509</v>
      </c>
      <c r="C801">
        <v>625.25</v>
      </c>
    </row>
    <row r="802" spans="1:3" x14ac:dyDescent="0.25">
      <c r="A802" s="16">
        <v>42510</v>
      </c>
      <c r="C802">
        <v>626.5</v>
      </c>
    </row>
    <row r="803" spans="1:3" x14ac:dyDescent="0.25">
      <c r="A803" s="16">
        <v>42513</v>
      </c>
      <c r="C803">
        <v>617</v>
      </c>
    </row>
    <row r="804" spans="1:3" x14ac:dyDescent="0.25">
      <c r="A804" s="16">
        <v>42514</v>
      </c>
      <c r="C804">
        <v>616</v>
      </c>
    </row>
    <row r="805" spans="1:3" x14ac:dyDescent="0.25">
      <c r="A805" s="16">
        <v>42515</v>
      </c>
      <c r="C805">
        <v>627.25</v>
      </c>
    </row>
    <row r="806" spans="1:3" x14ac:dyDescent="0.25">
      <c r="A806" s="16">
        <v>42516</v>
      </c>
      <c r="C806">
        <v>641.5</v>
      </c>
    </row>
    <row r="807" spans="1:3" x14ac:dyDescent="0.25">
      <c r="A807" s="16">
        <v>42517</v>
      </c>
      <c r="C807">
        <v>633.75</v>
      </c>
    </row>
    <row r="808" spans="1:3" x14ac:dyDescent="0.25">
      <c r="A808" s="16">
        <v>42520</v>
      </c>
      <c r="C808">
        <v>636.75</v>
      </c>
    </row>
    <row r="809" spans="1:3" x14ac:dyDescent="0.25">
      <c r="A809" s="16">
        <v>42521</v>
      </c>
      <c r="C809">
        <v>638.25</v>
      </c>
    </row>
    <row r="810" spans="1:3" x14ac:dyDescent="0.25">
      <c r="A810" s="16">
        <v>42522</v>
      </c>
      <c r="C810">
        <v>633.25</v>
      </c>
    </row>
    <row r="811" spans="1:3" x14ac:dyDescent="0.25">
      <c r="A811" s="16">
        <v>42523</v>
      </c>
      <c r="C811">
        <v>641</v>
      </c>
    </row>
    <row r="812" spans="1:3" x14ac:dyDescent="0.25">
      <c r="A812" s="16">
        <v>42524</v>
      </c>
      <c r="C812">
        <v>646.5</v>
      </c>
    </row>
    <row r="813" spans="1:3" x14ac:dyDescent="0.25">
      <c r="A813" s="16">
        <v>42527</v>
      </c>
      <c r="C813">
        <v>651.75</v>
      </c>
    </row>
    <row r="814" spans="1:3" x14ac:dyDescent="0.25">
      <c r="A814" s="16">
        <v>42528</v>
      </c>
      <c r="C814">
        <v>650.5</v>
      </c>
    </row>
    <row r="815" spans="1:3" x14ac:dyDescent="0.25">
      <c r="A815" s="16">
        <v>42529</v>
      </c>
      <c r="C815">
        <v>648</v>
      </c>
    </row>
    <row r="816" spans="1:3" x14ac:dyDescent="0.25">
      <c r="A816" s="16">
        <v>42530</v>
      </c>
      <c r="C816">
        <v>651</v>
      </c>
    </row>
    <row r="817" spans="1:3" x14ac:dyDescent="0.25">
      <c r="A817" s="16">
        <v>42531</v>
      </c>
      <c r="C817">
        <v>644.75</v>
      </c>
    </row>
    <row r="818" spans="1:3" x14ac:dyDescent="0.25">
      <c r="A818" s="16">
        <v>42534</v>
      </c>
      <c r="C818">
        <v>628.25</v>
      </c>
    </row>
    <row r="819" spans="1:3" x14ac:dyDescent="0.25">
      <c r="A819" s="16">
        <v>42535</v>
      </c>
      <c r="C819">
        <v>613.75</v>
      </c>
    </row>
    <row r="820" spans="1:3" x14ac:dyDescent="0.25">
      <c r="A820" s="16">
        <v>42536</v>
      </c>
      <c r="C820">
        <v>624.5</v>
      </c>
    </row>
    <row r="821" spans="1:3" x14ac:dyDescent="0.25">
      <c r="A821" s="16">
        <v>42537</v>
      </c>
      <c r="C821">
        <v>595.25</v>
      </c>
    </row>
    <row r="822" spans="1:3" x14ac:dyDescent="0.25">
      <c r="A822" s="16">
        <v>42538</v>
      </c>
      <c r="C822">
        <v>606</v>
      </c>
    </row>
    <row r="823" spans="1:3" x14ac:dyDescent="0.25">
      <c r="A823" s="16">
        <v>42541</v>
      </c>
      <c r="C823">
        <v>601.25</v>
      </c>
    </row>
    <row r="824" spans="1:3" x14ac:dyDescent="0.25">
      <c r="A824" s="16">
        <v>42542</v>
      </c>
      <c r="C824">
        <v>602.75</v>
      </c>
    </row>
    <row r="825" spans="1:3" x14ac:dyDescent="0.25">
      <c r="A825" s="16">
        <v>42544</v>
      </c>
      <c r="C825">
        <v>613.5</v>
      </c>
    </row>
    <row r="826" spans="1:3" x14ac:dyDescent="0.25">
      <c r="A826" s="16">
        <v>42545</v>
      </c>
      <c r="C826">
        <v>604</v>
      </c>
    </row>
    <row r="827" spans="1:3" x14ac:dyDescent="0.25">
      <c r="A827" s="16">
        <v>42548</v>
      </c>
      <c r="C827">
        <v>602.25</v>
      </c>
    </row>
    <row r="828" spans="1:3" x14ac:dyDescent="0.25">
      <c r="A828" s="16">
        <v>42549</v>
      </c>
      <c r="C828">
        <v>598.75</v>
      </c>
    </row>
    <row r="829" spans="1:3" x14ac:dyDescent="0.25">
      <c r="A829" s="16">
        <v>42550</v>
      </c>
      <c r="C829">
        <v>589.75</v>
      </c>
    </row>
    <row r="830" spans="1:3" x14ac:dyDescent="0.25">
      <c r="A830" s="16">
        <v>42551</v>
      </c>
      <c r="C830">
        <v>595.25</v>
      </c>
    </row>
    <row r="831" spans="1:3" x14ac:dyDescent="0.25">
      <c r="A831" s="16">
        <v>42562</v>
      </c>
      <c r="B831">
        <v>553</v>
      </c>
    </row>
    <row r="832" spans="1:3" x14ac:dyDescent="0.25">
      <c r="A832" s="16">
        <v>42563</v>
      </c>
      <c r="B832">
        <v>546.5</v>
      </c>
    </row>
    <row r="833" spans="1:2" x14ac:dyDescent="0.25">
      <c r="A833" s="16">
        <v>42564</v>
      </c>
      <c r="B833">
        <v>560.75</v>
      </c>
    </row>
    <row r="834" spans="1:2" x14ac:dyDescent="0.25">
      <c r="A834" s="16">
        <v>42565</v>
      </c>
      <c r="B834">
        <v>565</v>
      </c>
    </row>
    <row r="835" spans="1:2" x14ac:dyDescent="0.25">
      <c r="A835" s="16">
        <v>42566</v>
      </c>
      <c r="B835">
        <v>572.25</v>
      </c>
    </row>
    <row r="836" spans="1:2" x14ac:dyDescent="0.25">
      <c r="A836" s="16">
        <v>42569</v>
      </c>
      <c r="B836">
        <v>572</v>
      </c>
    </row>
    <row r="837" spans="1:2" x14ac:dyDescent="0.25">
      <c r="A837" s="16">
        <v>42570</v>
      </c>
      <c r="B837">
        <v>577.25</v>
      </c>
    </row>
    <row r="838" spans="1:2" x14ac:dyDescent="0.25">
      <c r="A838" s="16">
        <v>42571</v>
      </c>
      <c r="B838">
        <v>583.25</v>
      </c>
    </row>
    <row r="839" spans="1:2" x14ac:dyDescent="0.25">
      <c r="A839" s="16">
        <v>42572</v>
      </c>
      <c r="B839">
        <v>581.25</v>
      </c>
    </row>
    <row r="840" spans="1:2" x14ac:dyDescent="0.25">
      <c r="A840" s="16">
        <v>42573</v>
      </c>
      <c r="B840">
        <v>571.25</v>
      </c>
    </row>
    <row r="841" spans="1:2" x14ac:dyDescent="0.25">
      <c r="A841" s="16">
        <v>42576</v>
      </c>
      <c r="B841">
        <v>557.5</v>
      </c>
    </row>
    <row r="842" spans="1:2" x14ac:dyDescent="0.25">
      <c r="A842" s="16">
        <v>42577</v>
      </c>
      <c r="B842">
        <v>568.5</v>
      </c>
    </row>
    <row r="843" spans="1:2" x14ac:dyDescent="0.25">
      <c r="A843" s="16">
        <v>42578</v>
      </c>
      <c r="B843">
        <v>569</v>
      </c>
    </row>
    <row r="844" spans="1:2" x14ac:dyDescent="0.25">
      <c r="A844" s="16">
        <v>42579</v>
      </c>
      <c r="B844">
        <v>568</v>
      </c>
    </row>
    <row r="845" spans="1:2" x14ac:dyDescent="0.25">
      <c r="A845" s="16">
        <v>42580</v>
      </c>
      <c r="B845">
        <v>571.25</v>
      </c>
    </row>
    <row r="846" spans="1:2" x14ac:dyDescent="0.25">
      <c r="A846" s="16">
        <v>42583</v>
      </c>
      <c r="B846">
        <v>575.5</v>
      </c>
    </row>
    <row r="847" spans="1:2" x14ac:dyDescent="0.25">
      <c r="A847" s="16">
        <v>42584</v>
      </c>
      <c r="B847">
        <v>579.25</v>
      </c>
    </row>
    <row r="848" spans="1:2" x14ac:dyDescent="0.25">
      <c r="A848" s="16">
        <v>42585</v>
      </c>
      <c r="B848">
        <v>593.25</v>
      </c>
    </row>
    <row r="849" spans="1:2" x14ac:dyDescent="0.25">
      <c r="A849" s="16">
        <v>42586</v>
      </c>
      <c r="B849">
        <v>600.5</v>
      </c>
    </row>
    <row r="850" spans="1:2" x14ac:dyDescent="0.25">
      <c r="A850" s="16">
        <v>42587</v>
      </c>
      <c r="B850">
        <v>596.75</v>
      </c>
    </row>
    <row r="851" spans="1:2" x14ac:dyDescent="0.25">
      <c r="A851" s="16">
        <v>42590</v>
      </c>
      <c r="B851">
        <v>595</v>
      </c>
    </row>
    <row r="852" spans="1:2" x14ac:dyDescent="0.25">
      <c r="A852" s="16">
        <v>42591</v>
      </c>
      <c r="B852">
        <v>606.25</v>
      </c>
    </row>
    <row r="853" spans="1:2" x14ac:dyDescent="0.25">
      <c r="A853" s="16">
        <v>42592</v>
      </c>
      <c r="B853">
        <v>616.25</v>
      </c>
    </row>
    <row r="854" spans="1:2" x14ac:dyDescent="0.25">
      <c r="A854" s="16">
        <v>42593</v>
      </c>
      <c r="B854">
        <v>612.25</v>
      </c>
    </row>
    <row r="855" spans="1:2" x14ac:dyDescent="0.25">
      <c r="A855" s="16">
        <v>42594</v>
      </c>
      <c r="B855">
        <v>616</v>
      </c>
    </row>
    <row r="856" spans="1:2" x14ac:dyDescent="0.25">
      <c r="A856" s="16">
        <v>42597</v>
      </c>
      <c r="B856">
        <v>631</v>
      </c>
    </row>
    <row r="857" spans="1:2" x14ac:dyDescent="0.25">
      <c r="A857" s="16">
        <v>42598</v>
      </c>
      <c r="B857">
        <v>622.5</v>
      </c>
    </row>
    <row r="858" spans="1:2" x14ac:dyDescent="0.25">
      <c r="A858" s="16">
        <v>42599</v>
      </c>
      <c r="B858">
        <v>632.25</v>
      </c>
    </row>
    <row r="859" spans="1:2" x14ac:dyDescent="0.25">
      <c r="A859" s="16">
        <v>42600</v>
      </c>
      <c r="B859">
        <v>626.75</v>
      </c>
    </row>
    <row r="860" spans="1:2" x14ac:dyDescent="0.25">
      <c r="A860" s="16">
        <v>42601</v>
      </c>
      <c r="B860">
        <v>625.75</v>
      </c>
    </row>
    <row r="861" spans="1:2" x14ac:dyDescent="0.25">
      <c r="A861" s="16">
        <v>42604</v>
      </c>
      <c r="B861">
        <v>622.5</v>
      </c>
    </row>
    <row r="862" spans="1:2" x14ac:dyDescent="0.25">
      <c r="A862" s="16">
        <v>42605</v>
      </c>
      <c r="B862">
        <v>624.5</v>
      </c>
    </row>
    <row r="863" spans="1:2" x14ac:dyDescent="0.25">
      <c r="A863" s="16">
        <v>42606</v>
      </c>
      <c r="B863">
        <v>625.5</v>
      </c>
    </row>
    <row r="864" spans="1:2" x14ac:dyDescent="0.25">
      <c r="A864" s="16">
        <v>42607</v>
      </c>
      <c r="B864">
        <v>624.25</v>
      </c>
    </row>
    <row r="865" spans="1:2" x14ac:dyDescent="0.25">
      <c r="A865" s="16">
        <v>42608</v>
      </c>
      <c r="B865">
        <v>624</v>
      </c>
    </row>
    <row r="866" spans="1:2" x14ac:dyDescent="0.25">
      <c r="A866" s="16">
        <v>42611</v>
      </c>
      <c r="B866">
        <v>623</v>
      </c>
    </row>
    <row r="867" spans="1:2" x14ac:dyDescent="0.25">
      <c r="A867" s="16">
        <v>42612</v>
      </c>
      <c r="B867">
        <v>623</v>
      </c>
    </row>
    <row r="868" spans="1:2" x14ac:dyDescent="0.25">
      <c r="A868" s="16">
        <v>42613</v>
      </c>
      <c r="B868">
        <v>622.5</v>
      </c>
    </row>
    <row r="869" spans="1:2" x14ac:dyDescent="0.25">
      <c r="A869" s="16">
        <v>42614</v>
      </c>
      <c r="B869">
        <v>618.25</v>
      </c>
    </row>
    <row r="870" spans="1:2" x14ac:dyDescent="0.25">
      <c r="A870" s="16">
        <v>42615</v>
      </c>
      <c r="B870">
        <v>634.25</v>
      </c>
    </row>
    <row r="871" spans="1:2" x14ac:dyDescent="0.25">
      <c r="A871" s="16">
        <v>42619</v>
      </c>
      <c r="B871">
        <v>642.75</v>
      </c>
    </row>
    <row r="872" spans="1:2" x14ac:dyDescent="0.25">
      <c r="A872" s="16">
        <v>42620</v>
      </c>
      <c r="B872">
        <v>639.5</v>
      </c>
    </row>
    <row r="873" spans="1:2" x14ac:dyDescent="0.25">
      <c r="A873" s="16">
        <v>42621</v>
      </c>
      <c r="B873">
        <v>641</v>
      </c>
    </row>
    <row r="874" spans="1:2" x14ac:dyDescent="0.25">
      <c r="A874" s="16">
        <v>42622</v>
      </c>
      <c r="B874">
        <v>645.5</v>
      </c>
    </row>
    <row r="875" spans="1:2" x14ac:dyDescent="0.25">
      <c r="A875" s="16">
        <v>42625</v>
      </c>
      <c r="B875">
        <v>645.5</v>
      </c>
    </row>
    <row r="876" spans="1:2" x14ac:dyDescent="0.25">
      <c r="A876" s="16">
        <v>42626</v>
      </c>
      <c r="B876">
        <v>634</v>
      </c>
    </row>
    <row r="877" spans="1:2" x14ac:dyDescent="0.25">
      <c r="A877" s="16">
        <v>42627</v>
      </c>
      <c r="B877">
        <v>628.5</v>
      </c>
    </row>
    <row r="878" spans="1:2" x14ac:dyDescent="0.25">
      <c r="A878" s="16">
        <v>42628</v>
      </c>
      <c r="B878">
        <v>631.5</v>
      </c>
    </row>
    <row r="879" spans="1:2" x14ac:dyDescent="0.25">
      <c r="A879" s="16">
        <v>42629</v>
      </c>
      <c r="B879">
        <v>631.5</v>
      </c>
    </row>
    <row r="880" spans="1:2" x14ac:dyDescent="0.25">
      <c r="A880" s="16">
        <v>42632</v>
      </c>
      <c r="B880">
        <v>628</v>
      </c>
    </row>
    <row r="881" spans="1:5" x14ac:dyDescent="0.25">
      <c r="A881" s="16">
        <v>42633</v>
      </c>
      <c r="B881">
        <v>642.75</v>
      </c>
    </row>
    <row r="882" spans="1:5" x14ac:dyDescent="0.25">
      <c r="A882" s="16">
        <v>42634</v>
      </c>
      <c r="B882">
        <v>641</v>
      </c>
    </row>
    <row r="883" spans="1:5" x14ac:dyDescent="0.25">
      <c r="A883" s="16">
        <v>42635</v>
      </c>
      <c r="B883">
        <v>646.75</v>
      </c>
    </row>
    <row r="884" spans="1:5" x14ac:dyDescent="0.25">
      <c r="A884" s="16">
        <v>42636</v>
      </c>
      <c r="B884">
        <v>646.75</v>
      </c>
    </row>
    <row r="885" spans="1:5" x14ac:dyDescent="0.25">
      <c r="A885" s="16">
        <v>42639</v>
      </c>
      <c r="B885">
        <v>645.25</v>
      </c>
    </row>
    <row r="886" spans="1:5" x14ac:dyDescent="0.25">
      <c r="A886" s="16">
        <v>42640</v>
      </c>
      <c r="B886">
        <v>642.75</v>
      </c>
    </row>
    <row r="887" spans="1:5" x14ac:dyDescent="0.25">
      <c r="A887" s="16">
        <v>42641</v>
      </c>
      <c r="B887">
        <v>640.5</v>
      </c>
    </row>
    <row r="888" spans="1:5" x14ac:dyDescent="0.25">
      <c r="A888" s="16">
        <v>42642</v>
      </c>
      <c r="B888">
        <v>641.25</v>
      </c>
    </row>
    <row r="889" spans="1:5" x14ac:dyDescent="0.25">
      <c r="A889" s="16">
        <v>42643</v>
      </c>
      <c r="B889">
        <v>641</v>
      </c>
    </row>
    <row r="890" spans="1:5" x14ac:dyDescent="0.25">
      <c r="A890" s="16">
        <v>42646</v>
      </c>
      <c r="B890">
        <v>636.25</v>
      </c>
    </row>
    <row r="891" spans="1:5" x14ac:dyDescent="0.25">
      <c r="A891" s="16">
        <v>42647</v>
      </c>
      <c r="B891">
        <v>624.75</v>
      </c>
      <c r="D891">
        <v>664.75</v>
      </c>
      <c r="E891">
        <v>641.5</v>
      </c>
    </row>
    <row r="892" spans="1:5" x14ac:dyDescent="0.25">
      <c r="A892" s="16">
        <v>42648</v>
      </c>
      <c r="B892">
        <v>613.75</v>
      </c>
      <c r="D892">
        <v>652</v>
      </c>
      <c r="E892">
        <v>628.25</v>
      </c>
    </row>
    <row r="893" spans="1:5" x14ac:dyDescent="0.25">
      <c r="A893" s="16">
        <v>42649</v>
      </c>
      <c r="B893">
        <v>619.5</v>
      </c>
      <c r="D893">
        <v>649.75</v>
      </c>
      <c r="E893">
        <v>630.25</v>
      </c>
    </row>
    <row r="894" spans="1:5" x14ac:dyDescent="0.25">
      <c r="A894" s="16">
        <v>42650</v>
      </c>
      <c r="B894">
        <v>617</v>
      </c>
      <c r="D894">
        <v>638</v>
      </c>
      <c r="E894">
        <v>618.75</v>
      </c>
    </row>
    <row r="895" spans="1:5" x14ac:dyDescent="0.25">
      <c r="A895" s="16">
        <v>42653</v>
      </c>
      <c r="B895">
        <v>613.25</v>
      </c>
      <c r="D895">
        <v>623</v>
      </c>
      <c r="E895">
        <v>614.25</v>
      </c>
    </row>
    <row r="896" spans="1:5" x14ac:dyDescent="0.25">
      <c r="A896" s="16">
        <v>42654</v>
      </c>
      <c r="B896">
        <v>625.25</v>
      </c>
      <c r="D896">
        <v>635.25</v>
      </c>
      <c r="E896">
        <v>628.75</v>
      </c>
    </row>
    <row r="897" spans="1:5" x14ac:dyDescent="0.25">
      <c r="A897" s="16">
        <v>42655</v>
      </c>
      <c r="B897">
        <v>630.5</v>
      </c>
      <c r="D897">
        <v>635.75</v>
      </c>
      <c r="E897">
        <v>632.75</v>
      </c>
    </row>
    <row r="898" spans="1:5" x14ac:dyDescent="0.25">
      <c r="A898" s="16">
        <v>42656</v>
      </c>
      <c r="B898">
        <v>628.75</v>
      </c>
      <c r="D898">
        <v>623.25</v>
      </c>
      <c r="E898">
        <v>622.25</v>
      </c>
    </row>
    <row r="899" spans="1:5" x14ac:dyDescent="0.25">
      <c r="A899" s="16">
        <v>42657</v>
      </c>
      <c r="B899">
        <v>632.25</v>
      </c>
      <c r="D899">
        <v>628.25</v>
      </c>
      <c r="E899">
        <v>638.5</v>
      </c>
    </row>
    <row r="900" spans="1:5" x14ac:dyDescent="0.25">
      <c r="A900" s="16">
        <v>42660</v>
      </c>
      <c r="B900">
        <v>655.25</v>
      </c>
      <c r="D900">
        <v>659.75</v>
      </c>
      <c r="E900">
        <v>657</v>
      </c>
    </row>
    <row r="901" spans="1:5" x14ac:dyDescent="0.25">
      <c r="A901" s="16">
        <v>42661</v>
      </c>
      <c r="B901">
        <v>646.5</v>
      </c>
      <c r="D901">
        <v>649.25</v>
      </c>
      <c r="E901">
        <v>646.75</v>
      </c>
    </row>
    <row r="902" spans="1:5" x14ac:dyDescent="0.25">
      <c r="A902" s="16">
        <v>42662</v>
      </c>
      <c r="B902">
        <v>652.25</v>
      </c>
      <c r="D902">
        <v>656</v>
      </c>
      <c r="E902">
        <v>651.5</v>
      </c>
    </row>
    <row r="903" spans="1:5" x14ac:dyDescent="0.25">
      <c r="A903" s="16">
        <v>42663</v>
      </c>
      <c r="B903">
        <v>649.5</v>
      </c>
      <c r="D903">
        <v>657.25</v>
      </c>
      <c r="E903">
        <v>649.75</v>
      </c>
    </row>
    <row r="904" spans="1:5" x14ac:dyDescent="0.25">
      <c r="A904" s="16">
        <v>42664</v>
      </c>
      <c r="B904">
        <v>651</v>
      </c>
      <c r="D904">
        <v>658.5</v>
      </c>
      <c r="E904">
        <v>651.25</v>
      </c>
    </row>
    <row r="905" spans="1:5" x14ac:dyDescent="0.25">
      <c r="A905" s="16">
        <v>42667</v>
      </c>
      <c r="B905">
        <v>676.25</v>
      </c>
      <c r="D905">
        <v>675.75</v>
      </c>
      <c r="E905">
        <v>676</v>
      </c>
    </row>
    <row r="906" spans="1:5" x14ac:dyDescent="0.25">
      <c r="A906" s="16">
        <v>42668</v>
      </c>
      <c r="B906">
        <v>664.5</v>
      </c>
      <c r="D906">
        <v>663</v>
      </c>
      <c r="E906">
        <v>663.75</v>
      </c>
    </row>
    <row r="907" spans="1:5" x14ac:dyDescent="0.25">
      <c r="A907" s="16">
        <v>42669</v>
      </c>
      <c r="B907">
        <v>671.75</v>
      </c>
      <c r="D907">
        <v>670.75</v>
      </c>
      <c r="E907">
        <v>671.25</v>
      </c>
    </row>
    <row r="908" spans="1:5" x14ac:dyDescent="0.25">
      <c r="A908" s="16">
        <v>42670</v>
      </c>
      <c r="B908">
        <v>664.5</v>
      </c>
      <c r="D908">
        <v>666.5</v>
      </c>
      <c r="E908">
        <v>666.5</v>
      </c>
    </row>
    <row r="909" spans="1:5" x14ac:dyDescent="0.25">
      <c r="A909" s="16">
        <v>42671</v>
      </c>
      <c r="B909">
        <v>663</v>
      </c>
      <c r="D909">
        <v>664.5</v>
      </c>
      <c r="E909">
        <v>664.5</v>
      </c>
    </row>
    <row r="910" spans="1:5" x14ac:dyDescent="0.25">
      <c r="A910" s="16">
        <v>42674</v>
      </c>
      <c r="B910">
        <v>658.25</v>
      </c>
      <c r="D910">
        <v>658.75</v>
      </c>
      <c r="E910">
        <v>658.75</v>
      </c>
    </row>
    <row r="911" spans="1:5" x14ac:dyDescent="0.25">
      <c r="A911" s="16">
        <v>42675</v>
      </c>
      <c r="B911">
        <v>652</v>
      </c>
      <c r="D911">
        <v>654.25</v>
      </c>
      <c r="E911">
        <v>653.25</v>
      </c>
    </row>
    <row r="912" spans="1:5" x14ac:dyDescent="0.25">
      <c r="A912" s="16">
        <v>42676</v>
      </c>
      <c r="B912">
        <v>657</v>
      </c>
      <c r="D912">
        <v>663.5</v>
      </c>
      <c r="E912">
        <v>660.25</v>
      </c>
    </row>
    <row r="913" spans="1:5" x14ac:dyDescent="0.25">
      <c r="A913" s="16">
        <v>42677</v>
      </c>
      <c r="B913">
        <v>662.25</v>
      </c>
      <c r="D913">
        <v>666.5</v>
      </c>
      <c r="E913">
        <v>664.25</v>
      </c>
    </row>
    <row r="914" spans="1:5" x14ac:dyDescent="0.25">
      <c r="A914" s="16">
        <v>42678</v>
      </c>
      <c r="B914">
        <v>652.5</v>
      </c>
      <c r="D914">
        <v>655.75</v>
      </c>
      <c r="E914">
        <v>653.75</v>
      </c>
    </row>
    <row r="915" spans="1:5" x14ac:dyDescent="0.25">
      <c r="A915" s="16">
        <v>42681</v>
      </c>
      <c r="B915">
        <v>661.5</v>
      </c>
      <c r="D915">
        <v>665.75</v>
      </c>
      <c r="E915">
        <v>663.5</v>
      </c>
    </row>
    <row r="916" spans="1:5" x14ac:dyDescent="0.25">
      <c r="A916" s="16">
        <v>42682</v>
      </c>
      <c r="B916">
        <v>671.5</v>
      </c>
      <c r="D916">
        <v>679.25</v>
      </c>
      <c r="E916">
        <v>677</v>
      </c>
    </row>
    <row r="917" spans="1:5" x14ac:dyDescent="0.25">
      <c r="A917" s="16">
        <v>42683</v>
      </c>
      <c r="B917">
        <v>671.25</v>
      </c>
      <c r="D917">
        <v>676</v>
      </c>
      <c r="E917">
        <v>673.75</v>
      </c>
    </row>
    <row r="918" spans="1:5" x14ac:dyDescent="0.25">
      <c r="A918" s="16">
        <v>42684</v>
      </c>
      <c r="B918">
        <v>675</v>
      </c>
      <c r="D918">
        <v>679</v>
      </c>
      <c r="E918">
        <v>679.75</v>
      </c>
    </row>
    <row r="919" spans="1:5" x14ac:dyDescent="0.25">
      <c r="A919" s="16">
        <v>42685</v>
      </c>
      <c r="B919">
        <v>683</v>
      </c>
      <c r="D919">
        <v>694.25</v>
      </c>
      <c r="E919">
        <v>695</v>
      </c>
    </row>
    <row r="920" spans="1:5" x14ac:dyDescent="0.25">
      <c r="A920" s="16">
        <v>42688</v>
      </c>
      <c r="B920">
        <v>662.5</v>
      </c>
      <c r="D920">
        <v>659.5</v>
      </c>
      <c r="E920">
        <v>660.25</v>
      </c>
    </row>
    <row r="921" spans="1:5" x14ac:dyDescent="0.25">
      <c r="A921" s="16">
        <v>42689</v>
      </c>
      <c r="B921">
        <v>658</v>
      </c>
      <c r="D921">
        <v>673.5</v>
      </c>
      <c r="E921">
        <v>653.5</v>
      </c>
    </row>
    <row r="922" spans="1:5" x14ac:dyDescent="0.25">
      <c r="A922" s="16">
        <v>42690</v>
      </c>
      <c r="B922">
        <v>661</v>
      </c>
      <c r="D922">
        <v>659.75</v>
      </c>
      <c r="E922">
        <v>658.75</v>
      </c>
    </row>
    <row r="923" spans="1:5" x14ac:dyDescent="0.25">
      <c r="A923" s="16">
        <v>42691</v>
      </c>
      <c r="B923">
        <v>661</v>
      </c>
      <c r="D923">
        <v>656.25</v>
      </c>
      <c r="E923">
        <v>655.75</v>
      </c>
    </row>
    <row r="924" spans="1:5" x14ac:dyDescent="0.25">
      <c r="A924" s="16">
        <v>42692</v>
      </c>
      <c r="B924">
        <v>659</v>
      </c>
      <c r="D924">
        <v>650.25</v>
      </c>
      <c r="E924">
        <v>649.75</v>
      </c>
    </row>
    <row r="925" spans="1:5" x14ac:dyDescent="0.25">
      <c r="A925" s="16">
        <v>42695</v>
      </c>
      <c r="B925">
        <v>662</v>
      </c>
      <c r="D925">
        <v>661.25</v>
      </c>
      <c r="E925">
        <v>661.75</v>
      </c>
    </row>
    <row r="926" spans="1:5" x14ac:dyDescent="0.25">
      <c r="A926" s="16">
        <v>42696</v>
      </c>
      <c r="B926">
        <v>662.75</v>
      </c>
      <c r="D926">
        <v>663</v>
      </c>
      <c r="E926">
        <v>662.25</v>
      </c>
    </row>
    <row r="927" spans="1:5" x14ac:dyDescent="0.25">
      <c r="A927" s="16">
        <v>42697</v>
      </c>
      <c r="B927">
        <v>663.75</v>
      </c>
      <c r="D927">
        <v>666</v>
      </c>
      <c r="E927">
        <v>665.75</v>
      </c>
    </row>
    <row r="928" spans="1:5" x14ac:dyDescent="0.25">
      <c r="A928" s="16">
        <v>42699</v>
      </c>
      <c r="B928">
        <v>666.5</v>
      </c>
      <c r="D928">
        <v>681.5</v>
      </c>
      <c r="E928">
        <v>680</v>
      </c>
    </row>
    <row r="929" spans="1:5" x14ac:dyDescent="0.25">
      <c r="A929" s="16">
        <v>42702</v>
      </c>
      <c r="B929">
        <v>668</v>
      </c>
      <c r="D929">
        <v>691</v>
      </c>
      <c r="E929">
        <v>691.25</v>
      </c>
    </row>
    <row r="930" spans="1:5" x14ac:dyDescent="0.25">
      <c r="A930" s="16">
        <v>42703</v>
      </c>
      <c r="B930">
        <v>667.25</v>
      </c>
      <c r="D930">
        <v>685.25</v>
      </c>
      <c r="E930">
        <v>685</v>
      </c>
    </row>
    <row r="931" spans="1:5" x14ac:dyDescent="0.25">
      <c r="A931" s="16">
        <v>42704</v>
      </c>
      <c r="B931">
        <v>667.5</v>
      </c>
      <c r="D931">
        <v>690</v>
      </c>
      <c r="E931">
        <v>688.75</v>
      </c>
    </row>
    <row r="932" spans="1:5" x14ac:dyDescent="0.25">
      <c r="A932" s="16">
        <v>42705</v>
      </c>
      <c r="B932">
        <v>683.5</v>
      </c>
      <c r="D932">
        <v>697.25</v>
      </c>
      <c r="E932">
        <v>690.5</v>
      </c>
    </row>
    <row r="933" spans="1:5" x14ac:dyDescent="0.25">
      <c r="A933" s="16">
        <v>42706</v>
      </c>
      <c r="B933">
        <v>686.5</v>
      </c>
      <c r="D933">
        <v>700.25</v>
      </c>
      <c r="E933">
        <v>692.25</v>
      </c>
    </row>
    <row r="934" spans="1:5" x14ac:dyDescent="0.25">
      <c r="A934" s="16">
        <v>42709</v>
      </c>
      <c r="B934">
        <v>699</v>
      </c>
      <c r="D934">
        <v>725</v>
      </c>
      <c r="E934">
        <v>708.25</v>
      </c>
    </row>
    <row r="935" spans="1:5" x14ac:dyDescent="0.25">
      <c r="A935" s="16">
        <v>42710</v>
      </c>
      <c r="B935">
        <v>711</v>
      </c>
      <c r="D935">
        <v>736.25</v>
      </c>
      <c r="E935">
        <v>719.5</v>
      </c>
    </row>
    <row r="936" spans="1:5" x14ac:dyDescent="0.25">
      <c r="A936" s="16">
        <v>42711</v>
      </c>
      <c r="B936">
        <v>703.25</v>
      </c>
      <c r="D936">
        <v>722</v>
      </c>
      <c r="E936">
        <v>711.75</v>
      </c>
    </row>
    <row r="937" spans="1:5" x14ac:dyDescent="0.25">
      <c r="A937" s="16">
        <v>42712</v>
      </c>
      <c r="B937">
        <v>698</v>
      </c>
      <c r="D937">
        <v>716.25</v>
      </c>
      <c r="E937">
        <v>706</v>
      </c>
    </row>
    <row r="938" spans="1:5" x14ac:dyDescent="0.25">
      <c r="A938" s="16">
        <v>42713</v>
      </c>
      <c r="B938">
        <v>691.5</v>
      </c>
      <c r="D938">
        <v>706</v>
      </c>
      <c r="E938">
        <v>696</v>
      </c>
    </row>
    <row r="939" spans="1:5" x14ac:dyDescent="0.25">
      <c r="A939" s="16">
        <v>42716</v>
      </c>
      <c r="B939">
        <v>691.5</v>
      </c>
    </row>
    <row r="940" spans="1:5" x14ac:dyDescent="0.25">
      <c r="A940" s="16">
        <v>42717</v>
      </c>
      <c r="B940">
        <v>695</v>
      </c>
      <c r="D940">
        <v>712.25</v>
      </c>
      <c r="E940">
        <v>702</v>
      </c>
    </row>
    <row r="941" spans="1:5" x14ac:dyDescent="0.25">
      <c r="A941" s="16">
        <v>42718</v>
      </c>
      <c r="B941">
        <v>696.75</v>
      </c>
      <c r="D941">
        <v>717.5</v>
      </c>
      <c r="E941">
        <v>707.5</v>
      </c>
    </row>
    <row r="942" spans="1:5" x14ac:dyDescent="0.25">
      <c r="A942" s="16">
        <v>42719</v>
      </c>
      <c r="B942">
        <v>703</v>
      </c>
      <c r="D942">
        <v>713.25</v>
      </c>
      <c r="E942">
        <v>716.5</v>
      </c>
    </row>
    <row r="943" spans="1:5" x14ac:dyDescent="0.25">
      <c r="A943" s="16">
        <v>42720</v>
      </c>
      <c r="B943">
        <v>704.25</v>
      </c>
      <c r="D943">
        <v>712</v>
      </c>
      <c r="E943">
        <v>709.25</v>
      </c>
    </row>
    <row r="944" spans="1:5" x14ac:dyDescent="0.25">
      <c r="A944" s="16">
        <v>42723</v>
      </c>
      <c r="B944">
        <v>699.5</v>
      </c>
      <c r="D944">
        <v>706.75</v>
      </c>
      <c r="E944">
        <v>704</v>
      </c>
    </row>
    <row r="945" spans="1:5" x14ac:dyDescent="0.25">
      <c r="A945" s="16">
        <v>42724</v>
      </c>
      <c r="B945">
        <v>686.75</v>
      </c>
      <c r="D945">
        <v>697.25</v>
      </c>
      <c r="E945">
        <v>692.25</v>
      </c>
    </row>
    <row r="946" spans="1:5" x14ac:dyDescent="0.25">
      <c r="A946" s="16">
        <v>42725</v>
      </c>
      <c r="B946">
        <v>691.75</v>
      </c>
      <c r="D946">
        <v>704</v>
      </c>
      <c r="E946">
        <v>697.75</v>
      </c>
    </row>
    <row r="947" spans="1:5" x14ac:dyDescent="0.25">
      <c r="A947" s="16">
        <v>42726</v>
      </c>
      <c r="B947">
        <v>685.25</v>
      </c>
      <c r="D947">
        <v>698.25</v>
      </c>
      <c r="E947">
        <v>689.75</v>
      </c>
    </row>
    <row r="948" spans="1:5" x14ac:dyDescent="0.25">
      <c r="A948" s="16">
        <v>42727</v>
      </c>
      <c r="B948">
        <v>682.25</v>
      </c>
      <c r="D948">
        <v>703.75</v>
      </c>
      <c r="E948">
        <v>687.75</v>
      </c>
    </row>
    <row r="949" spans="1:5" x14ac:dyDescent="0.25">
      <c r="A949" s="16">
        <v>42731</v>
      </c>
      <c r="B949">
        <v>696</v>
      </c>
      <c r="D949">
        <v>718.5</v>
      </c>
      <c r="E949">
        <v>706</v>
      </c>
    </row>
    <row r="950" spans="1:5" x14ac:dyDescent="0.25">
      <c r="A950" s="16">
        <v>42732</v>
      </c>
      <c r="B950">
        <v>695.5</v>
      </c>
      <c r="D950">
        <v>716.75</v>
      </c>
      <c r="E950">
        <v>707.5</v>
      </c>
    </row>
    <row r="951" spans="1:5" x14ac:dyDescent="0.25">
      <c r="A951" s="16">
        <v>42733</v>
      </c>
      <c r="B951">
        <v>690.5</v>
      </c>
      <c r="D951">
        <v>712.75</v>
      </c>
      <c r="E951">
        <v>702.75</v>
      </c>
    </row>
    <row r="952" spans="1:5" x14ac:dyDescent="0.25">
      <c r="A952" s="16">
        <v>42734</v>
      </c>
      <c r="B952">
        <v>692.5</v>
      </c>
      <c r="D952">
        <v>717.25</v>
      </c>
      <c r="E952">
        <v>703.5</v>
      </c>
    </row>
    <row r="953" spans="1:5" x14ac:dyDescent="0.25">
      <c r="A953" s="16">
        <v>42738</v>
      </c>
      <c r="B953">
        <v>704.25</v>
      </c>
      <c r="D953">
        <v>723.5</v>
      </c>
      <c r="E953">
        <v>714.75</v>
      </c>
    </row>
    <row r="954" spans="1:5" x14ac:dyDescent="0.25">
      <c r="A954" s="16">
        <v>42739</v>
      </c>
      <c r="B954">
        <v>698.75</v>
      </c>
      <c r="D954">
        <v>719</v>
      </c>
      <c r="E954">
        <v>709</v>
      </c>
    </row>
    <row r="955" spans="1:5" x14ac:dyDescent="0.25">
      <c r="A955" s="16">
        <v>42740</v>
      </c>
      <c r="B955">
        <v>690.75</v>
      </c>
      <c r="D955">
        <v>713.5</v>
      </c>
      <c r="E955">
        <v>699.5</v>
      </c>
    </row>
    <row r="956" spans="1:5" x14ac:dyDescent="0.25">
      <c r="A956" s="16">
        <v>42741</v>
      </c>
      <c r="B956">
        <v>688.75</v>
      </c>
      <c r="D956">
        <v>715</v>
      </c>
      <c r="E956">
        <v>699.25</v>
      </c>
    </row>
    <row r="957" spans="1:5" x14ac:dyDescent="0.25">
      <c r="A957" s="16">
        <v>42744</v>
      </c>
      <c r="B957">
        <v>695.25</v>
      </c>
      <c r="D957">
        <v>721.75</v>
      </c>
      <c r="E957">
        <v>708.5</v>
      </c>
    </row>
    <row r="958" spans="1:5" x14ac:dyDescent="0.25">
      <c r="A958" s="16">
        <v>42745</v>
      </c>
      <c r="B958">
        <v>690.25</v>
      </c>
      <c r="D958">
        <v>719.75</v>
      </c>
      <c r="E958">
        <v>701.75</v>
      </c>
    </row>
    <row r="959" spans="1:5" x14ac:dyDescent="0.25">
      <c r="A959" s="16">
        <v>42746</v>
      </c>
      <c r="B959">
        <v>698.25</v>
      </c>
      <c r="D959">
        <v>729.5</v>
      </c>
      <c r="E959">
        <v>714</v>
      </c>
    </row>
    <row r="960" spans="1:5" x14ac:dyDescent="0.25">
      <c r="A960" s="16">
        <v>42747</v>
      </c>
      <c r="B960">
        <v>697</v>
      </c>
      <c r="D960">
        <v>729.5</v>
      </c>
      <c r="E960">
        <v>712</v>
      </c>
    </row>
    <row r="961" spans="1:5" x14ac:dyDescent="0.25">
      <c r="A961" s="16">
        <v>42748</v>
      </c>
      <c r="B961">
        <v>697.75</v>
      </c>
      <c r="D961">
        <v>727</v>
      </c>
      <c r="E961">
        <v>712.75</v>
      </c>
    </row>
    <row r="962" spans="1:5" x14ac:dyDescent="0.25">
      <c r="A962" s="16">
        <v>42752</v>
      </c>
      <c r="B962">
        <v>701.5</v>
      </c>
      <c r="D962">
        <v>728.75</v>
      </c>
      <c r="E962">
        <v>715.5</v>
      </c>
    </row>
    <row r="963" spans="1:5" x14ac:dyDescent="0.25">
      <c r="A963" s="16">
        <v>42753</v>
      </c>
      <c r="B963">
        <v>702.25</v>
      </c>
      <c r="D963">
        <v>729.75</v>
      </c>
      <c r="E963">
        <v>716.25</v>
      </c>
    </row>
    <row r="964" spans="1:5" x14ac:dyDescent="0.25">
      <c r="A964" s="16">
        <v>42754</v>
      </c>
      <c r="B964">
        <v>700</v>
      </c>
      <c r="D964">
        <v>728</v>
      </c>
      <c r="E964">
        <v>711.25</v>
      </c>
    </row>
    <row r="965" spans="1:5" x14ac:dyDescent="0.25">
      <c r="A965" s="16">
        <v>42755</v>
      </c>
      <c r="B965">
        <v>698</v>
      </c>
      <c r="D965">
        <v>727</v>
      </c>
      <c r="E965">
        <v>706.25</v>
      </c>
    </row>
    <row r="966" spans="1:5" x14ac:dyDescent="0.25">
      <c r="A966" s="16">
        <v>42758</v>
      </c>
      <c r="B966">
        <v>697.75</v>
      </c>
      <c r="D966">
        <v>728</v>
      </c>
      <c r="E966">
        <v>708.5</v>
      </c>
    </row>
    <row r="967" spans="1:5" x14ac:dyDescent="0.25">
      <c r="A967" s="16">
        <v>42759</v>
      </c>
      <c r="B967">
        <v>701</v>
      </c>
      <c r="D967">
        <v>739.25</v>
      </c>
      <c r="E967">
        <v>722.5</v>
      </c>
    </row>
    <row r="968" spans="1:5" x14ac:dyDescent="0.25">
      <c r="A968" s="16">
        <v>42760</v>
      </c>
      <c r="B968">
        <v>700</v>
      </c>
      <c r="D968">
        <v>733.5</v>
      </c>
      <c r="E968">
        <v>717</v>
      </c>
    </row>
    <row r="969" spans="1:5" x14ac:dyDescent="0.25">
      <c r="A969" s="16">
        <v>42761</v>
      </c>
      <c r="B969">
        <v>698.75</v>
      </c>
      <c r="D969">
        <v>731.25</v>
      </c>
      <c r="E969">
        <v>710.75</v>
      </c>
    </row>
    <row r="970" spans="1:5" x14ac:dyDescent="0.25">
      <c r="A970" s="16">
        <v>42762</v>
      </c>
      <c r="B970">
        <v>698.5</v>
      </c>
      <c r="D970">
        <v>732.25</v>
      </c>
      <c r="E970">
        <v>708</v>
      </c>
    </row>
    <row r="971" spans="1:5" x14ac:dyDescent="0.25">
      <c r="A971" s="16">
        <v>42765</v>
      </c>
      <c r="B971">
        <v>698.5</v>
      </c>
    </row>
    <row r="972" spans="1:5" x14ac:dyDescent="0.25">
      <c r="A972" s="16">
        <v>42766</v>
      </c>
      <c r="B972">
        <v>698</v>
      </c>
      <c r="D972">
        <v>729.25</v>
      </c>
      <c r="E972">
        <v>700</v>
      </c>
    </row>
    <row r="973" spans="1:5" x14ac:dyDescent="0.25">
      <c r="A973" s="16">
        <v>42767</v>
      </c>
      <c r="B973">
        <v>666.25</v>
      </c>
    </row>
    <row r="974" spans="1:5" x14ac:dyDescent="0.25">
      <c r="A974" s="16">
        <v>42768</v>
      </c>
      <c r="B974">
        <v>677</v>
      </c>
      <c r="D974">
        <v>736</v>
      </c>
      <c r="E974">
        <v>711.25</v>
      </c>
    </row>
    <row r="975" spans="1:5" x14ac:dyDescent="0.25">
      <c r="A975" s="16">
        <v>42769</v>
      </c>
      <c r="B975">
        <v>671.25</v>
      </c>
      <c r="D975">
        <v>734.25</v>
      </c>
      <c r="E975">
        <v>709.25</v>
      </c>
    </row>
    <row r="976" spans="1:5" x14ac:dyDescent="0.25">
      <c r="A976" s="16">
        <v>42772</v>
      </c>
      <c r="B976">
        <v>674</v>
      </c>
      <c r="D976">
        <v>736.5</v>
      </c>
      <c r="E976">
        <v>711.75</v>
      </c>
    </row>
    <row r="977" spans="1:5" x14ac:dyDescent="0.25">
      <c r="A977" s="16">
        <v>42773</v>
      </c>
      <c r="B977">
        <v>674.75</v>
      </c>
      <c r="D977">
        <v>739.25</v>
      </c>
      <c r="E977">
        <v>714.5</v>
      </c>
    </row>
    <row r="978" spans="1:5" x14ac:dyDescent="0.25">
      <c r="A978" s="16">
        <v>42774</v>
      </c>
      <c r="B978">
        <v>676.25</v>
      </c>
      <c r="D978">
        <v>743.5</v>
      </c>
      <c r="E978">
        <v>718.5</v>
      </c>
    </row>
    <row r="979" spans="1:5" x14ac:dyDescent="0.25">
      <c r="A979" s="16">
        <v>42775</v>
      </c>
      <c r="B979">
        <v>676.25</v>
      </c>
    </row>
    <row r="980" spans="1:5" x14ac:dyDescent="0.25">
      <c r="A980" s="16">
        <v>42776</v>
      </c>
      <c r="B980">
        <v>672.5</v>
      </c>
      <c r="D980">
        <v>735</v>
      </c>
      <c r="E980">
        <v>709.75</v>
      </c>
    </row>
    <row r="981" spans="1:5" x14ac:dyDescent="0.25">
      <c r="A981" s="16">
        <v>42779</v>
      </c>
      <c r="B981">
        <v>663.25</v>
      </c>
      <c r="D981">
        <v>730.5</v>
      </c>
      <c r="E981">
        <v>704</v>
      </c>
    </row>
    <row r="982" spans="1:5" x14ac:dyDescent="0.25">
      <c r="A982" s="16">
        <v>42780</v>
      </c>
      <c r="B982">
        <v>663.75</v>
      </c>
      <c r="D982">
        <v>737.5</v>
      </c>
      <c r="E982">
        <v>710</v>
      </c>
    </row>
    <row r="983" spans="1:5" x14ac:dyDescent="0.25">
      <c r="A983" s="16">
        <v>42781</v>
      </c>
      <c r="B983">
        <v>666.25</v>
      </c>
      <c r="D983">
        <v>738</v>
      </c>
      <c r="E983">
        <v>717.75</v>
      </c>
    </row>
    <row r="984" spans="1:5" x14ac:dyDescent="0.25">
      <c r="A984" s="16">
        <v>42782</v>
      </c>
      <c r="B984">
        <v>657.25</v>
      </c>
      <c r="D984">
        <v>707</v>
      </c>
      <c r="E984">
        <v>678.5</v>
      </c>
    </row>
    <row r="985" spans="1:5" x14ac:dyDescent="0.25">
      <c r="A985" s="16">
        <v>42783</v>
      </c>
      <c r="B985">
        <v>640.25</v>
      </c>
      <c r="D985">
        <v>694.5</v>
      </c>
      <c r="E985">
        <v>662.5</v>
      </c>
    </row>
    <row r="986" spans="1:5" x14ac:dyDescent="0.25">
      <c r="A986" s="16">
        <v>42787</v>
      </c>
      <c r="B986">
        <v>621.5</v>
      </c>
      <c r="D986">
        <v>678.25</v>
      </c>
      <c r="E986">
        <v>643.25</v>
      </c>
    </row>
    <row r="987" spans="1:5" x14ac:dyDescent="0.25">
      <c r="A987" s="16">
        <v>42788</v>
      </c>
      <c r="B987">
        <v>627.5</v>
      </c>
      <c r="D987">
        <v>678.5</v>
      </c>
      <c r="E987">
        <v>645.5</v>
      </c>
    </row>
    <row r="988" spans="1:5" x14ac:dyDescent="0.25">
      <c r="A988" s="16">
        <v>42789</v>
      </c>
      <c r="B988">
        <v>623</v>
      </c>
      <c r="D988">
        <v>661.5</v>
      </c>
      <c r="E988">
        <v>636.75</v>
      </c>
    </row>
    <row r="989" spans="1:5" x14ac:dyDescent="0.25">
      <c r="A989" s="16">
        <v>42790</v>
      </c>
      <c r="B989">
        <v>629.75</v>
      </c>
      <c r="D989">
        <v>669.75</v>
      </c>
      <c r="E989">
        <v>643.5</v>
      </c>
    </row>
    <row r="990" spans="1:5" x14ac:dyDescent="0.25">
      <c r="A990" s="16">
        <v>42793</v>
      </c>
      <c r="B990">
        <v>618.75</v>
      </c>
      <c r="D990">
        <v>658.25</v>
      </c>
      <c r="E990">
        <v>631.5</v>
      </c>
    </row>
    <row r="991" spans="1:5" x14ac:dyDescent="0.25">
      <c r="A991" s="16">
        <v>42794</v>
      </c>
      <c r="B991">
        <v>622.5</v>
      </c>
      <c r="D991">
        <v>652.75</v>
      </c>
      <c r="E991">
        <v>632.75</v>
      </c>
    </row>
    <row r="992" spans="1:5" x14ac:dyDescent="0.25">
      <c r="A992" s="16">
        <v>42795</v>
      </c>
      <c r="B992">
        <v>636.75</v>
      </c>
      <c r="D992">
        <v>663.75</v>
      </c>
      <c r="E992">
        <v>646.5</v>
      </c>
    </row>
    <row r="993" spans="1:5" x14ac:dyDescent="0.25">
      <c r="A993" s="16">
        <v>42796</v>
      </c>
      <c r="B993">
        <v>643</v>
      </c>
      <c r="D993">
        <v>669.75</v>
      </c>
      <c r="E993">
        <v>654.5</v>
      </c>
    </row>
    <row r="994" spans="1:5" x14ac:dyDescent="0.25">
      <c r="A994" s="16">
        <v>42797</v>
      </c>
      <c r="B994">
        <v>642.5</v>
      </c>
      <c r="D994">
        <v>673.5</v>
      </c>
      <c r="E994">
        <v>655.5</v>
      </c>
    </row>
    <row r="995" spans="1:5" x14ac:dyDescent="0.25">
      <c r="A995" s="16">
        <v>42800</v>
      </c>
      <c r="B995">
        <v>648.5</v>
      </c>
      <c r="D995">
        <v>676.75</v>
      </c>
      <c r="E995">
        <v>663.25</v>
      </c>
    </row>
    <row r="996" spans="1:5" x14ac:dyDescent="0.25">
      <c r="A996" s="16">
        <v>42801</v>
      </c>
      <c r="B996">
        <v>642.5</v>
      </c>
      <c r="D996">
        <v>668.75</v>
      </c>
      <c r="E996">
        <v>657.5</v>
      </c>
    </row>
    <row r="997" spans="1:5" x14ac:dyDescent="0.25">
      <c r="A997" s="16">
        <v>42802</v>
      </c>
      <c r="B997">
        <v>645.25</v>
      </c>
      <c r="D997">
        <v>673.75</v>
      </c>
      <c r="E997">
        <v>661.75</v>
      </c>
    </row>
    <row r="998" spans="1:5" x14ac:dyDescent="0.25">
      <c r="A998" s="16">
        <v>42803</v>
      </c>
      <c r="B998">
        <v>638.5</v>
      </c>
      <c r="D998">
        <v>670.25</v>
      </c>
      <c r="E998">
        <v>652.75</v>
      </c>
    </row>
    <row r="999" spans="1:5" x14ac:dyDescent="0.25">
      <c r="A999" s="16">
        <v>42804</v>
      </c>
      <c r="B999">
        <v>628</v>
      </c>
      <c r="D999">
        <v>671.75</v>
      </c>
      <c r="E999">
        <v>640</v>
      </c>
    </row>
    <row r="1000" spans="1:5" x14ac:dyDescent="0.25">
      <c r="A1000" s="16">
        <v>42807</v>
      </c>
      <c r="B1000">
        <v>621.75</v>
      </c>
      <c r="D1000">
        <v>663.5</v>
      </c>
      <c r="E1000">
        <v>629.25</v>
      </c>
    </row>
    <row r="1001" spans="1:5" x14ac:dyDescent="0.25">
      <c r="A1001" s="16">
        <v>42808</v>
      </c>
      <c r="B1001">
        <v>625.75</v>
      </c>
      <c r="D1001">
        <v>671</v>
      </c>
      <c r="E1001">
        <v>644</v>
      </c>
    </row>
    <row r="1002" spans="1:5" x14ac:dyDescent="0.25">
      <c r="A1002" s="16">
        <v>42809</v>
      </c>
      <c r="B1002">
        <v>633.75</v>
      </c>
      <c r="D1002">
        <v>671</v>
      </c>
      <c r="E1002">
        <v>661.25</v>
      </c>
    </row>
    <row r="1003" spans="1:5" x14ac:dyDescent="0.25">
      <c r="A1003" s="16">
        <v>42810</v>
      </c>
      <c r="B1003">
        <v>632.5</v>
      </c>
      <c r="D1003">
        <v>667.5</v>
      </c>
      <c r="E1003">
        <v>645.25</v>
      </c>
    </row>
    <row r="1004" spans="1:5" x14ac:dyDescent="0.25">
      <c r="A1004" s="16">
        <v>42811</v>
      </c>
      <c r="B1004">
        <v>633</v>
      </c>
      <c r="D1004">
        <v>667.25</v>
      </c>
      <c r="E1004">
        <v>646.5</v>
      </c>
    </row>
    <row r="1005" spans="1:5" x14ac:dyDescent="0.25">
      <c r="A1005" s="16">
        <v>42814</v>
      </c>
      <c r="B1005">
        <v>631</v>
      </c>
      <c r="D1005">
        <v>664.25</v>
      </c>
      <c r="E1005">
        <v>642.5</v>
      </c>
    </row>
    <row r="1006" spans="1:5" x14ac:dyDescent="0.25">
      <c r="A1006" s="16">
        <v>42815</v>
      </c>
      <c r="B1006">
        <v>634</v>
      </c>
      <c r="D1006">
        <v>670.25</v>
      </c>
      <c r="E1006">
        <v>649.75</v>
      </c>
    </row>
    <row r="1007" spans="1:5" x14ac:dyDescent="0.25">
      <c r="A1007" s="16">
        <v>42816</v>
      </c>
      <c r="B1007">
        <v>635.25</v>
      </c>
      <c r="D1007">
        <v>672.25</v>
      </c>
      <c r="E1007">
        <v>654.5</v>
      </c>
    </row>
    <row r="1008" spans="1:5" x14ac:dyDescent="0.25">
      <c r="A1008" s="16">
        <v>42817</v>
      </c>
      <c r="B1008">
        <v>631.5</v>
      </c>
      <c r="D1008">
        <v>662.5</v>
      </c>
      <c r="E1008">
        <v>641.5</v>
      </c>
    </row>
    <row r="1009" spans="1:5" x14ac:dyDescent="0.25">
      <c r="A1009" s="16">
        <v>42818</v>
      </c>
      <c r="B1009">
        <v>630.5</v>
      </c>
      <c r="D1009">
        <v>654.25</v>
      </c>
      <c r="E1009">
        <v>638.5</v>
      </c>
    </row>
    <row r="1010" spans="1:5" x14ac:dyDescent="0.25">
      <c r="A1010" s="16">
        <v>42821</v>
      </c>
      <c r="B1010">
        <v>628</v>
      </c>
      <c r="D1010">
        <v>645</v>
      </c>
      <c r="E1010">
        <v>628.75</v>
      </c>
    </row>
    <row r="1011" spans="1:5" x14ac:dyDescent="0.25">
      <c r="A1011" s="16">
        <v>42822</v>
      </c>
      <c r="B1011">
        <v>628.5</v>
      </c>
      <c r="D1011">
        <v>647.25</v>
      </c>
      <c r="E1011">
        <v>630</v>
      </c>
    </row>
    <row r="1012" spans="1:5" x14ac:dyDescent="0.25">
      <c r="A1012" s="16">
        <v>42823</v>
      </c>
      <c r="B1012">
        <v>628.75</v>
      </c>
      <c r="D1012">
        <v>650.5</v>
      </c>
      <c r="E1012">
        <v>633.5</v>
      </c>
    </row>
    <row r="1013" spans="1:5" x14ac:dyDescent="0.25">
      <c r="A1013" s="16">
        <v>42824</v>
      </c>
      <c r="B1013">
        <v>627.5</v>
      </c>
      <c r="D1013">
        <v>640.25</v>
      </c>
      <c r="E1013">
        <v>619.75</v>
      </c>
    </row>
    <row r="1014" spans="1:5" x14ac:dyDescent="0.25">
      <c r="A1014" s="16">
        <v>42825</v>
      </c>
      <c r="B1014">
        <v>627.5</v>
      </c>
      <c r="D1014">
        <v>640.5</v>
      </c>
      <c r="E1014">
        <v>618.5</v>
      </c>
    </row>
    <row r="1015" spans="1:5" x14ac:dyDescent="0.25">
      <c r="A1015" s="16">
        <v>42828</v>
      </c>
      <c r="B1015">
        <v>584.25</v>
      </c>
    </row>
    <row r="1016" spans="1:5" x14ac:dyDescent="0.25">
      <c r="A1016" s="16">
        <v>42829</v>
      </c>
      <c r="B1016">
        <v>577.25</v>
      </c>
    </row>
    <row r="1017" spans="1:5" x14ac:dyDescent="0.25">
      <c r="A1017" s="16">
        <v>42830</v>
      </c>
      <c r="B1017">
        <v>591</v>
      </c>
    </row>
    <row r="1018" spans="1:5" x14ac:dyDescent="0.25">
      <c r="A1018" s="16">
        <v>42831</v>
      </c>
      <c r="B1018">
        <v>591</v>
      </c>
    </row>
    <row r="1019" spans="1:5" x14ac:dyDescent="0.25">
      <c r="A1019" s="16">
        <v>42832</v>
      </c>
      <c r="B1019">
        <v>582.75</v>
      </c>
    </row>
    <row r="1020" spans="1:5" x14ac:dyDescent="0.25">
      <c r="A1020" s="16">
        <v>42835</v>
      </c>
      <c r="B1020">
        <v>570.75</v>
      </c>
    </row>
    <row r="1021" spans="1:5" x14ac:dyDescent="0.25">
      <c r="A1021" s="16">
        <v>42836</v>
      </c>
      <c r="B1021">
        <v>575.25</v>
      </c>
    </row>
    <row r="1022" spans="1:5" x14ac:dyDescent="0.25">
      <c r="A1022" s="16">
        <v>42837</v>
      </c>
      <c r="B1022">
        <v>572</v>
      </c>
    </row>
    <row r="1023" spans="1:5" x14ac:dyDescent="0.25">
      <c r="A1023" s="16">
        <v>42838</v>
      </c>
      <c r="B1023">
        <v>570.25</v>
      </c>
    </row>
    <row r="1024" spans="1:5" x14ac:dyDescent="0.25">
      <c r="A1024" s="16">
        <v>42842</v>
      </c>
      <c r="B1024">
        <v>568.25</v>
      </c>
    </row>
    <row r="1025" spans="1:2" x14ac:dyDescent="0.25">
      <c r="A1025" s="16">
        <v>42843</v>
      </c>
      <c r="B1025">
        <v>561.25</v>
      </c>
    </row>
    <row r="1026" spans="1:2" x14ac:dyDescent="0.25">
      <c r="A1026" s="16">
        <v>42844</v>
      </c>
      <c r="B1026">
        <v>561</v>
      </c>
    </row>
    <row r="1027" spans="1:2" x14ac:dyDescent="0.25">
      <c r="A1027" s="16">
        <v>42845</v>
      </c>
      <c r="B1027">
        <v>569.75</v>
      </c>
    </row>
    <row r="1028" spans="1:2" x14ac:dyDescent="0.25">
      <c r="A1028" s="16">
        <v>42846</v>
      </c>
      <c r="B1028">
        <v>576</v>
      </c>
    </row>
    <row r="1029" spans="1:2" x14ac:dyDescent="0.25">
      <c r="A1029" s="16">
        <v>42849</v>
      </c>
      <c r="B1029">
        <v>576</v>
      </c>
    </row>
    <row r="1030" spans="1:2" x14ac:dyDescent="0.25">
      <c r="A1030" s="1"/>
    </row>
    <row r="1031" spans="1:2" x14ac:dyDescent="0.25">
      <c r="A1031" s="1"/>
    </row>
    <row r="1032" spans="1:2" x14ac:dyDescent="0.25">
      <c r="A1032" s="1"/>
    </row>
    <row r="1033" spans="1:2" x14ac:dyDescent="0.25">
      <c r="A1033" s="1"/>
    </row>
    <row r="1034" spans="1:2" x14ac:dyDescent="0.25">
      <c r="A1034" s="1"/>
    </row>
    <row r="1035" spans="1:2" x14ac:dyDescent="0.25">
      <c r="A1035" s="1"/>
    </row>
    <row r="1036" spans="1:2" x14ac:dyDescent="0.25">
      <c r="A1036" s="1"/>
    </row>
    <row r="1037" spans="1:2" x14ac:dyDescent="0.25">
      <c r="A1037" s="1"/>
    </row>
    <row r="1038" spans="1:2" x14ac:dyDescent="0.25">
      <c r="A1038" s="1"/>
    </row>
    <row r="1039" spans="1:2" x14ac:dyDescent="0.25">
      <c r="A1039" s="1"/>
    </row>
    <row r="1040" spans="1:2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</sheetData>
  <phoneticPr fontId="3" type="noConversion"/>
  <hyperlinks>
    <hyperlink ref="B1" r:id="rId1"/>
    <hyperlink ref="C1" r:id="rId2"/>
    <hyperlink ref="D1" r:id="rId3"/>
    <hyperlink ref="E1" r:id="rId4" display="FUPO Prices for Spot Month Contract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93"/>
  <sheetViews>
    <sheetView topLeftCell="A1886" workbookViewId="0">
      <selection activeCell="F2010" sqref="F1905:F2010"/>
    </sheetView>
  </sheetViews>
  <sheetFormatPr defaultColWidth="8.88671875" defaultRowHeight="14.4" x14ac:dyDescent="0.3"/>
  <cols>
    <col min="1" max="1" width="10.109375" style="15" bestFit="1" customWidth="1"/>
    <col min="2" max="16384" width="8.88671875" style="15"/>
  </cols>
  <sheetData>
    <row r="1" spans="1:8" x14ac:dyDescent="0.3">
      <c r="A1" s="15" t="s">
        <v>51</v>
      </c>
      <c r="B1" s="15" t="s">
        <v>52</v>
      </c>
      <c r="C1" s="15" t="s">
        <v>53</v>
      </c>
      <c r="D1" s="15" t="s">
        <v>54</v>
      </c>
      <c r="E1" s="15" t="s">
        <v>55</v>
      </c>
      <c r="F1" s="18">
        <v>0.45359237000000002</v>
      </c>
      <c r="G1" s="20" t="s">
        <v>10</v>
      </c>
      <c r="H1" s="20" t="s">
        <v>11</v>
      </c>
    </row>
    <row r="2" spans="1:8" x14ac:dyDescent="0.3">
      <c r="A2" s="16">
        <v>38355</v>
      </c>
      <c r="E2" s="17">
        <v>20.04</v>
      </c>
      <c r="F2" s="18">
        <f t="shared" ref="F2:F65" si="0">E2/100/F$1*1000</f>
        <v>441.80637341849467</v>
      </c>
      <c r="G2" s="15">
        <f>YEAR(A2)</f>
        <v>2005</v>
      </c>
      <c r="H2" s="15">
        <f>MONTH(A2)</f>
        <v>1</v>
      </c>
    </row>
    <row r="3" spans="1:8" x14ac:dyDescent="0.3">
      <c r="A3" s="16">
        <v>38356</v>
      </c>
      <c r="E3" s="17">
        <v>19.97</v>
      </c>
      <c r="F3" s="18">
        <f t="shared" si="0"/>
        <v>440.26313758320043</v>
      </c>
      <c r="G3" s="15">
        <f t="shared" ref="G3:G66" si="1">YEAR(A3)</f>
        <v>2005</v>
      </c>
      <c r="H3" s="15">
        <f t="shared" ref="H3:H66" si="2">MONTH(A3)</f>
        <v>1</v>
      </c>
    </row>
    <row r="4" spans="1:8" x14ac:dyDescent="0.3">
      <c r="A4" s="16">
        <v>38357</v>
      </c>
      <c r="E4" s="17">
        <v>20.07</v>
      </c>
      <c r="F4" s="18">
        <f t="shared" si="0"/>
        <v>442.46776020504922</v>
      </c>
      <c r="G4" s="15">
        <f t="shared" si="1"/>
        <v>2005</v>
      </c>
      <c r="H4" s="15">
        <f t="shared" si="2"/>
        <v>1</v>
      </c>
    </row>
    <row r="5" spans="1:8" x14ac:dyDescent="0.3">
      <c r="A5" s="16">
        <v>38358</v>
      </c>
      <c r="E5" s="17">
        <v>20.170000000000002</v>
      </c>
      <c r="F5" s="18">
        <f t="shared" si="0"/>
        <v>444.67238282689806</v>
      </c>
      <c r="G5" s="15">
        <f t="shared" si="1"/>
        <v>2005</v>
      </c>
      <c r="H5" s="15">
        <f t="shared" si="2"/>
        <v>1</v>
      </c>
    </row>
    <row r="6" spans="1:8" x14ac:dyDescent="0.3">
      <c r="A6" s="16">
        <v>38359</v>
      </c>
      <c r="E6" s="17">
        <v>20.41</v>
      </c>
      <c r="F6" s="18">
        <f t="shared" si="0"/>
        <v>449.96347711933515</v>
      </c>
      <c r="G6" s="15">
        <f t="shared" si="1"/>
        <v>2005</v>
      </c>
      <c r="H6" s="15">
        <f t="shared" si="2"/>
        <v>1</v>
      </c>
    </row>
    <row r="7" spans="1:8" x14ac:dyDescent="0.3">
      <c r="A7" s="16">
        <v>38362</v>
      </c>
      <c r="E7" s="17">
        <v>20.27</v>
      </c>
      <c r="F7" s="18">
        <f t="shared" si="0"/>
        <v>446.87700544874679</v>
      </c>
      <c r="G7" s="15">
        <f t="shared" si="1"/>
        <v>2005</v>
      </c>
      <c r="H7" s="15">
        <f t="shared" si="2"/>
        <v>1</v>
      </c>
    </row>
    <row r="8" spans="1:8" x14ac:dyDescent="0.3">
      <c r="A8" s="16">
        <v>38363</v>
      </c>
      <c r="E8" s="17">
        <v>19.97</v>
      </c>
      <c r="F8" s="18">
        <f t="shared" si="0"/>
        <v>440.26313758320043</v>
      </c>
      <c r="G8" s="15">
        <f t="shared" si="1"/>
        <v>2005</v>
      </c>
      <c r="H8" s="15">
        <f t="shared" si="2"/>
        <v>1</v>
      </c>
    </row>
    <row r="9" spans="1:8" x14ac:dyDescent="0.3">
      <c r="A9" s="16">
        <v>38364</v>
      </c>
      <c r="E9" s="17">
        <v>19.690000000000001</v>
      </c>
      <c r="F9" s="18">
        <f t="shared" si="0"/>
        <v>434.09019424202398</v>
      </c>
      <c r="G9" s="15">
        <f t="shared" si="1"/>
        <v>2005</v>
      </c>
      <c r="H9" s="15">
        <f t="shared" si="2"/>
        <v>1</v>
      </c>
    </row>
    <row r="10" spans="1:8" x14ac:dyDescent="0.3">
      <c r="A10" s="16">
        <v>38365</v>
      </c>
      <c r="E10" s="17">
        <v>20.079999999999998</v>
      </c>
      <c r="F10" s="18">
        <f t="shared" si="0"/>
        <v>442.68822246723408</v>
      </c>
      <c r="G10" s="15">
        <f t="shared" si="1"/>
        <v>2005</v>
      </c>
      <c r="H10" s="15">
        <f t="shared" si="2"/>
        <v>1</v>
      </c>
    </row>
    <row r="11" spans="1:8" x14ac:dyDescent="0.3">
      <c r="A11" s="16">
        <v>38366</v>
      </c>
      <c r="E11" s="17">
        <v>19.63</v>
      </c>
      <c r="F11" s="18">
        <f t="shared" si="0"/>
        <v>432.76742066891467</v>
      </c>
      <c r="G11" s="15">
        <f t="shared" si="1"/>
        <v>2005</v>
      </c>
      <c r="H11" s="15">
        <f t="shared" si="2"/>
        <v>1</v>
      </c>
    </row>
    <row r="12" spans="1:8" x14ac:dyDescent="0.3">
      <c r="A12" s="16">
        <v>38370</v>
      </c>
      <c r="E12" s="17">
        <v>19.440000000000001</v>
      </c>
      <c r="F12" s="18">
        <f t="shared" si="0"/>
        <v>428.57863768740202</v>
      </c>
      <c r="G12" s="15">
        <f t="shared" si="1"/>
        <v>2005</v>
      </c>
      <c r="H12" s="15">
        <f t="shared" si="2"/>
        <v>1</v>
      </c>
    </row>
    <row r="13" spans="1:8" x14ac:dyDescent="0.3">
      <c r="A13" s="16">
        <v>38371</v>
      </c>
      <c r="E13" s="17">
        <v>19.61</v>
      </c>
      <c r="F13" s="18">
        <f t="shared" si="0"/>
        <v>432.32649614454488</v>
      </c>
      <c r="G13" s="15">
        <f t="shared" si="1"/>
        <v>2005</v>
      </c>
      <c r="H13" s="15">
        <f t="shared" si="2"/>
        <v>1</v>
      </c>
    </row>
    <row r="14" spans="1:8" x14ac:dyDescent="0.3">
      <c r="A14" s="16">
        <v>38372</v>
      </c>
      <c r="E14" s="17">
        <v>19.559999999999999</v>
      </c>
      <c r="F14" s="18">
        <f t="shared" si="0"/>
        <v>431.22418483362054</v>
      </c>
      <c r="G14" s="15">
        <f t="shared" si="1"/>
        <v>2005</v>
      </c>
      <c r="H14" s="15">
        <f t="shared" si="2"/>
        <v>1</v>
      </c>
    </row>
    <row r="15" spans="1:8" x14ac:dyDescent="0.3">
      <c r="A15" s="16">
        <v>38373</v>
      </c>
      <c r="E15" s="17">
        <v>19.579999999999998</v>
      </c>
      <c r="F15" s="18">
        <f t="shared" si="0"/>
        <v>431.66510935799022</v>
      </c>
      <c r="G15" s="15">
        <f t="shared" si="1"/>
        <v>2005</v>
      </c>
      <c r="H15" s="15">
        <f t="shared" si="2"/>
        <v>1</v>
      </c>
    </row>
    <row r="16" spans="1:8" x14ac:dyDescent="0.3">
      <c r="A16" s="16">
        <v>38376</v>
      </c>
      <c r="E16" s="17">
        <v>19.739999999999998</v>
      </c>
      <c r="F16" s="18">
        <f t="shared" si="0"/>
        <v>435.19250555294832</v>
      </c>
      <c r="G16" s="15">
        <f t="shared" si="1"/>
        <v>2005</v>
      </c>
      <c r="H16" s="15">
        <f t="shared" si="2"/>
        <v>1</v>
      </c>
    </row>
    <row r="17" spans="1:8" x14ac:dyDescent="0.3">
      <c r="A17" s="16">
        <v>38377</v>
      </c>
      <c r="E17" s="17">
        <v>19.71</v>
      </c>
      <c r="F17" s="18">
        <f t="shared" si="0"/>
        <v>434.53111876639366</v>
      </c>
      <c r="G17" s="15">
        <f t="shared" si="1"/>
        <v>2005</v>
      </c>
      <c r="H17" s="15">
        <f t="shared" si="2"/>
        <v>1</v>
      </c>
    </row>
    <row r="18" spans="1:8" x14ac:dyDescent="0.3">
      <c r="A18" s="16">
        <v>38378</v>
      </c>
      <c r="E18" s="17">
        <v>19.52</v>
      </c>
      <c r="F18" s="18">
        <f t="shared" si="0"/>
        <v>430.34233578488096</v>
      </c>
      <c r="G18" s="15">
        <f t="shared" si="1"/>
        <v>2005</v>
      </c>
      <c r="H18" s="15">
        <f t="shared" si="2"/>
        <v>1</v>
      </c>
    </row>
    <row r="19" spans="1:8" x14ac:dyDescent="0.3">
      <c r="A19" s="16">
        <v>38379</v>
      </c>
      <c r="E19" s="17">
        <v>19.43</v>
      </c>
      <c r="F19" s="18">
        <f t="shared" si="0"/>
        <v>428.3581754252171</v>
      </c>
      <c r="G19" s="15">
        <f t="shared" si="1"/>
        <v>2005</v>
      </c>
      <c r="H19" s="15">
        <f t="shared" si="2"/>
        <v>1</v>
      </c>
    </row>
    <row r="20" spans="1:8" x14ac:dyDescent="0.3">
      <c r="A20" s="16">
        <v>38380</v>
      </c>
      <c r="E20" s="17">
        <v>19.239999999999998</v>
      </c>
      <c r="F20" s="18">
        <f t="shared" si="0"/>
        <v>424.16939244370445</v>
      </c>
      <c r="G20" s="15">
        <f t="shared" si="1"/>
        <v>2005</v>
      </c>
      <c r="H20" s="15">
        <f t="shared" si="2"/>
        <v>1</v>
      </c>
    </row>
    <row r="21" spans="1:8" x14ac:dyDescent="0.3">
      <c r="A21" s="16">
        <v>38383</v>
      </c>
      <c r="E21" s="17">
        <v>19.36</v>
      </c>
      <c r="F21" s="18">
        <f t="shared" si="0"/>
        <v>426.81493958992297</v>
      </c>
      <c r="G21" s="15">
        <f t="shared" si="1"/>
        <v>2005</v>
      </c>
      <c r="H21" s="15">
        <f t="shared" si="2"/>
        <v>1</v>
      </c>
    </row>
    <row r="22" spans="1:8" x14ac:dyDescent="0.3">
      <c r="A22" s="16">
        <v>38384</v>
      </c>
      <c r="E22" s="17">
        <v>19.04</v>
      </c>
      <c r="F22" s="18">
        <f t="shared" si="0"/>
        <v>419.76014720000688</v>
      </c>
      <c r="G22" s="15">
        <f t="shared" si="1"/>
        <v>2005</v>
      </c>
      <c r="H22" s="15">
        <f t="shared" si="2"/>
        <v>2</v>
      </c>
    </row>
    <row r="23" spans="1:8" x14ac:dyDescent="0.3">
      <c r="A23" s="16">
        <v>38385</v>
      </c>
      <c r="E23" s="17">
        <v>18.940000000000001</v>
      </c>
      <c r="F23" s="18">
        <f t="shared" si="0"/>
        <v>417.55552457815816</v>
      </c>
      <c r="G23" s="15">
        <f t="shared" si="1"/>
        <v>2005</v>
      </c>
      <c r="H23" s="15">
        <f t="shared" si="2"/>
        <v>2</v>
      </c>
    </row>
    <row r="24" spans="1:8" x14ac:dyDescent="0.3">
      <c r="A24" s="16">
        <v>38386</v>
      </c>
      <c r="E24" s="17">
        <v>18.86</v>
      </c>
      <c r="F24" s="18">
        <f t="shared" si="0"/>
        <v>415.79182648067911</v>
      </c>
      <c r="G24" s="15">
        <f t="shared" si="1"/>
        <v>2005</v>
      </c>
      <c r="H24" s="15">
        <f t="shared" si="2"/>
        <v>2</v>
      </c>
    </row>
    <row r="25" spans="1:8" x14ac:dyDescent="0.3">
      <c r="A25" s="16">
        <v>38387</v>
      </c>
      <c r="E25" s="17">
        <v>19.04</v>
      </c>
      <c r="F25" s="18">
        <f t="shared" si="0"/>
        <v>419.76014720000688</v>
      </c>
      <c r="G25" s="15">
        <f t="shared" si="1"/>
        <v>2005</v>
      </c>
      <c r="H25" s="15">
        <f t="shared" si="2"/>
        <v>2</v>
      </c>
    </row>
    <row r="26" spans="1:8" x14ac:dyDescent="0.3">
      <c r="A26" s="16">
        <v>38390</v>
      </c>
      <c r="E26" s="17">
        <v>19</v>
      </c>
      <c r="F26" s="18">
        <f t="shared" si="0"/>
        <v>418.87829815126736</v>
      </c>
      <c r="G26" s="15">
        <f t="shared" si="1"/>
        <v>2005</v>
      </c>
      <c r="H26" s="15">
        <f t="shared" si="2"/>
        <v>2</v>
      </c>
    </row>
    <row r="27" spans="1:8" x14ac:dyDescent="0.3">
      <c r="A27" s="16">
        <v>38391</v>
      </c>
      <c r="E27" s="17">
        <v>19.170000000000002</v>
      </c>
      <c r="F27" s="18">
        <f t="shared" si="0"/>
        <v>422.62615660841027</v>
      </c>
      <c r="G27" s="15">
        <f t="shared" si="1"/>
        <v>2005</v>
      </c>
      <c r="H27" s="15">
        <f t="shared" si="2"/>
        <v>2</v>
      </c>
    </row>
    <row r="28" spans="1:8" x14ac:dyDescent="0.3">
      <c r="A28" s="16">
        <v>38392</v>
      </c>
      <c r="E28" s="17">
        <v>19.149999999999999</v>
      </c>
      <c r="F28" s="18">
        <f t="shared" si="0"/>
        <v>422.18523208404054</v>
      </c>
      <c r="G28" s="15">
        <f t="shared" si="1"/>
        <v>2005</v>
      </c>
      <c r="H28" s="15">
        <f t="shared" si="2"/>
        <v>2</v>
      </c>
    </row>
    <row r="29" spans="1:8" x14ac:dyDescent="0.3">
      <c r="A29" s="16">
        <v>38393</v>
      </c>
      <c r="E29" s="17">
        <v>19.190000000000001</v>
      </c>
      <c r="F29" s="18">
        <f t="shared" si="0"/>
        <v>423.06708113278006</v>
      </c>
      <c r="G29" s="15">
        <f t="shared" si="1"/>
        <v>2005</v>
      </c>
      <c r="H29" s="15">
        <f t="shared" si="2"/>
        <v>2</v>
      </c>
    </row>
    <row r="30" spans="1:8" x14ac:dyDescent="0.3">
      <c r="A30" s="16">
        <v>38394</v>
      </c>
      <c r="E30" s="17">
        <v>20.010000000000002</v>
      </c>
      <c r="F30" s="18">
        <f t="shared" si="0"/>
        <v>441.14498663194007</v>
      </c>
      <c r="G30" s="15">
        <f t="shared" si="1"/>
        <v>2005</v>
      </c>
      <c r="H30" s="15">
        <f t="shared" si="2"/>
        <v>2</v>
      </c>
    </row>
    <row r="31" spans="1:8" x14ac:dyDescent="0.3">
      <c r="A31" s="16">
        <v>38397</v>
      </c>
      <c r="E31" s="17">
        <v>19.97</v>
      </c>
      <c r="F31" s="18">
        <f t="shared" si="0"/>
        <v>440.26313758320043</v>
      </c>
      <c r="G31" s="15">
        <f t="shared" si="1"/>
        <v>2005</v>
      </c>
      <c r="H31" s="15">
        <f t="shared" si="2"/>
        <v>2</v>
      </c>
    </row>
    <row r="32" spans="1:8" x14ac:dyDescent="0.3">
      <c r="A32" s="16">
        <v>38398</v>
      </c>
      <c r="E32" s="17">
        <v>19.62</v>
      </c>
      <c r="F32" s="18">
        <f t="shared" si="0"/>
        <v>432.5469584067298</v>
      </c>
      <c r="G32" s="15">
        <f t="shared" si="1"/>
        <v>2005</v>
      </c>
      <c r="H32" s="15">
        <f t="shared" si="2"/>
        <v>2</v>
      </c>
    </row>
    <row r="33" spans="1:8" x14ac:dyDescent="0.3">
      <c r="A33" s="16">
        <v>38399</v>
      </c>
      <c r="E33" s="17">
        <v>19.559999999999999</v>
      </c>
      <c r="F33" s="18">
        <f t="shared" si="0"/>
        <v>431.22418483362054</v>
      </c>
      <c r="G33" s="15">
        <f t="shared" si="1"/>
        <v>2005</v>
      </c>
      <c r="H33" s="15">
        <f t="shared" si="2"/>
        <v>2</v>
      </c>
    </row>
    <row r="34" spans="1:8" x14ac:dyDescent="0.3">
      <c r="A34" s="16">
        <v>38400</v>
      </c>
      <c r="E34" s="17">
        <v>19.82</v>
      </c>
      <c r="F34" s="18">
        <f t="shared" si="0"/>
        <v>436.95620365042737</v>
      </c>
      <c r="G34" s="15">
        <f t="shared" si="1"/>
        <v>2005</v>
      </c>
      <c r="H34" s="15">
        <f t="shared" si="2"/>
        <v>2</v>
      </c>
    </row>
    <row r="35" spans="1:8" x14ac:dyDescent="0.3">
      <c r="A35" s="16">
        <v>38401</v>
      </c>
      <c r="E35" s="17">
        <v>20.07</v>
      </c>
      <c r="F35" s="18">
        <f t="shared" si="0"/>
        <v>442.46776020504922</v>
      </c>
      <c r="G35" s="15">
        <f t="shared" si="1"/>
        <v>2005</v>
      </c>
      <c r="H35" s="15">
        <f t="shared" si="2"/>
        <v>2</v>
      </c>
    </row>
    <row r="36" spans="1:8" x14ac:dyDescent="0.3">
      <c r="A36" s="16">
        <v>38405</v>
      </c>
      <c r="E36" s="17">
        <v>21.75</v>
      </c>
      <c r="F36" s="18">
        <f t="shared" si="0"/>
        <v>479.50542025210876</v>
      </c>
      <c r="G36" s="15">
        <f t="shared" si="1"/>
        <v>2005</v>
      </c>
      <c r="H36" s="15">
        <f t="shared" si="2"/>
        <v>2</v>
      </c>
    </row>
    <row r="37" spans="1:8" x14ac:dyDescent="0.3">
      <c r="A37" s="16">
        <v>38406</v>
      </c>
      <c r="E37" s="17">
        <v>21.765999999999998</v>
      </c>
      <c r="F37" s="18">
        <f t="shared" si="0"/>
        <v>479.85815987160453</v>
      </c>
      <c r="G37" s="15">
        <f t="shared" si="1"/>
        <v>2005</v>
      </c>
      <c r="H37" s="15">
        <f t="shared" si="2"/>
        <v>2</v>
      </c>
    </row>
    <row r="38" spans="1:8" x14ac:dyDescent="0.3">
      <c r="A38" s="16">
        <v>38407</v>
      </c>
      <c r="E38" s="17">
        <v>21.414000000000001</v>
      </c>
      <c r="F38" s="18">
        <f t="shared" si="0"/>
        <v>472.09788824269691</v>
      </c>
      <c r="G38" s="15">
        <f t="shared" si="1"/>
        <v>2005</v>
      </c>
      <c r="H38" s="15">
        <f t="shared" si="2"/>
        <v>2</v>
      </c>
    </row>
    <row r="39" spans="1:8" x14ac:dyDescent="0.3">
      <c r="A39" s="16">
        <v>38408</v>
      </c>
      <c r="E39" s="17">
        <v>22.678000000000001</v>
      </c>
      <c r="F39" s="18">
        <f t="shared" si="0"/>
        <v>499.96431818286533</v>
      </c>
      <c r="G39" s="15">
        <f t="shared" si="1"/>
        <v>2005</v>
      </c>
      <c r="H39" s="15">
        <f t="shared" si="2"/>
        <v>2</v>
      </c>
    </row>
    <row r="40" spans="1:8" x14ac:dyDescent="0.3">
      <c r="A40" s="16">
        <v>38411</v>
      </c>
      <c r="E40" s="17">
        <v>23.324000000000002</v>
      </c>
      <c r="F40" s="18">
        <f t="shared" si="0"/>
        <v>514.20618032000846</v>
      </c>
      <c r="G40" s="15">
        <f t="shared" si="1"/>
        <v>2005</v>
      </c>
      <c r="H40" s="15">
        <f t="shared" si="2"/>
        <v>2</v>
      </c>
    </row>
    <row r="41" spans="1:8" x14ac:dyDescent="0.3">
      <c r="A41" s="16">
        <v>38412</v>
      </c>
      <c r="E41" s="17">
        <v>22.91</v>
      </c>
      <c r="F41" s="18">
        <f t="shared" si="0"/>
        <v>505.07904266555448</v>
      </c>
      <c r="G41" s="15">
        <f t="shared" si="1"/>
        <v>2005</v>
      </c>
      <c r="H41" s="15">
        <f t="shared" si="2"/>
        <v>3</v>
      </c>
    </row>
    <row r="42" spans="1:8" x14ac:dyDescent="0.3">
      <c r="A42" s="16">
        <v>38413</v>
      </c>
      <c r="E42" s="17">
        <v>23.11</v>
      </c>
      <c r="F42" s="18">
        <f t="shared" si="0"/>
        <v>509.48828790925205</v>
      </c>
      <c r="G42" s="15">
        <f t="shared" si="1"/>
        <v>2005</v>
      </c>
      <c r="H42" s="15">
        <f t="shared" si="2"/>
        <v>3</v>
      </c>
    </row>
    <row r="43" spans="1:8" x14ac:dyDescent="0.3">
      <c r="A43" s="16">
        <v>38414</v>
      </c>
      <c r="E43" s="17">
        <v>22.97</v>
      </c>
      <c r="F43" s="18">
        <f t="shared" si="0"/>
        <v>506.40181623866374</v>
      </c>
      <c r="G43" s="15">
        <f t="shared" si="1"/>
        <v>2005</v>
      </c>
      <c r="H43" s="15">
        <f t="shared" si="2"/>
        <v>3</v>
      </c>
    </row>
    <row r="44" spans="1:8" x14ac:dyDescent="0.3">
      <c r="A44" s="16">
        <v>38415</v>
      </c>
      <c r="E44" s="17">
        <v>23.3</v>
      </c>
      <c r="F44" s="18">
        <f t="shared" si="0"/>
        <v>513.67707089076475</v>
      </c>
      <c r="G44" s="15">
        <f t="shared" si="1"/>
        <v>2005</v>
      </c>
      <c r="H44" s="15">
        <f t="shared" si="2"/>
        <v>3</v>
      </c>
    </row>
    <row r="45" spans="1:8" x14ac:dyDescent="0.3">
      <c r="A45" s="16">
        <v>38418</v>
      </c>
      <c r="E45" s="17">
        <v>22.97</v>
      </c>
      <c r="F45" s="18">
        <f t="shared" si="0"/>
        <v>506.40181623866374</v>
      </c>
      <c r="G45" s="15">
        <f t="shared" si="1"/>
        <v>2005</v>
      </c>
      <c r="H45" s="15">
        <f t="shared" si="2"/>
        <v>3</v>
      </c>
    </row>
    <row r="46" spans="1:8" x14ac:dyDescent="0.3">
      <c r="A46" s="16">
        <v>38419</v>
      </c>
      <c r="E46" s="17">
        <v>23.43</v>
      </c>
      <c r="F46" s="18">
        <f t="shared" si="0"/>
        <v>516.5430802991682</v>
      </c>
      <c r="G46" s="15">
        <f t="shared" si="1"/>
        <v>2005</v>
      </c>
      <c r="H46" s="15">
        <f t="shared" si="2"/>
        <v>3</v>
      </c>
    </row>
    <row r="47" spans="1:8" x14ac:dyDescent="0.3">
      <c r="A47" s="16">
        <v>38420</v>
      </c>
      <c r="E47" s="17">
        <v>23.64</v>
      </c>
      <c r="F47" s="18">
        <f t="shared" si="0"/>
        <v>521.17278780505058</v>
      </c>
      <c r="G47" s="15">
        <f t="shared" si="1"/>
        <v>2005</v>
      </c>
      <c r="H47" s="15">
        <f t="shared" si="2"/>
        <v>3</v>
      </c>
    </row>
    <row r="48" spans="1:8" x14ac:dyDescent="0.3">
      <c r="A48" s="16">
        <v>38421</v>
      </c>
      <c r="E48" s="17">
        <v>23.66</v>
      </c>
      <c r="F48" s="18">
        <f t="shared" si="0"/>
        <v>521.61371232942031</v>
      </c>
      <c r="G48" s="15">
        <f t="shared" si="1"/>
        <v>2005</v>
      </c>
      <c r="H48" s="15">
        <f t="shared" si="2"/>
        <v>3</v>
      </c>
    </row>
    <row r="49" spans="1:8" x14ac:dyDescent="0.3">
      <c r="A49" s="16">
        <v>38422</v>
      </c>
      <c r="E49" s="17">
        <v>24.04</v>
      </c>
      <c r="F49" s="18">
        <f t="shared" si="0"/>
        <v>529.9912782924456</v>
      </c>
      <c r="G49" s="15">
        <f t="shared" si="1"/>
        <v>2005</v>
      </c>
      <c r="H49" s="15">
        <f t="shared" si="2"/>
        <v>3</v>
      </c>
    </row>
    <row r="50" spans="1:8" x14ac:dyDescent="0.3">
      <c r="A50" s="16">
        <v>38425</v>
      </c>
      <c r="E50" s="17">
        <v>23.68</v>
      </c>
      <c r="F50" s="18">
        <f t="shared" si="0"/>
        <v>522.05463685379004</v>
      </c>
      <c r="G50" s="15">
        <f t="shared" si="1"/>
        <v>2005</v>
      </c>
      <c r="H50" s="15">
        <f t="shared" si="2"/>
        <v>3</v>
      </c>
    </row>
    <row r="51" spans="1:8" x14ac:dyDescent="0.3">
      <c r="A51" s="16">
        <v>38426</v>
      </c>
      <c r="E51" s="17">
        <v>24.23</v>
      </c>
      <c r="F51" s="18">
        <f t="shared" si="0"/>
        <v>534.18006127395836</v>
      </c>
      <c r="G51" s="15">
        <f t="shared" si="1"/>
        <v>2005</v>
      </c>
      <c r="H51" s="15">
        <f t="shared" si="2"/>
        <v>3</v>
      </c>
    </row>
    <row r="52" spans="1:8" x14ac:dyDescent="0.3">
      <c r="A52" s="16">
        <v>38427</v>
      </c>
      <c r="E52" s="17">
        <v>24.15</v>
      </c>
      <c r="F52" s="18">
        <f t="shared" si="0"/>
        <v>532.41636317647931</v>
      </c>
      <c r="G52" s="15">
        <f t="shared" si="1"/>
        <v>2005</v>
      </c>
      <c r="H52" s="15">
        <f t="shared" si="2"/>
        <v>3</v>
      </c>
    </row>
    <row r="53" spans="1:8" x14ac:dyDescent="0.3">
      <c r="A53" s="16">
        <v>38428</v>
      </c>
      <c r="E53" s="17">
        <v>24.34</v>
      </c>
      <c r="F53" s="18">
        <f t="shared" si="0"/>
        <v>536.60514615799207</v>
      </c>
      <c r="G53" s="15">
        <f t="shared" si="1"/>
        <v>2005</v>
      </c>
      <c r="H53" s="15">
        <f t="shared" si="2"/>
        <v>3</v>
      </c>
    </row>
    <row r="54" spans="1:8" x14ac:dyDescent="0.3">
      <c r="A54" s="16">
        <v>38429</v>
      </c>
      <c r="E54" s="17">
        <v>23.58</v>
      </c>
      <c r="F54" s="18">
        <f t="shared" si="0"/>
        <v>519.85001423194126</v>
      </c>
      <c r="G54" s="15">
        <f t="shared" si="1"/>
        <v>2005</v>
      </c>
      <c r="H54" s="15">
        <f t="shared" si="2"/>
        <v>3</v>
      </c>
    </row>
    <row r="55" spans="1:8" x14ac:dyDescent="0.3">
      <c r="A55" s="16">
        <v>38432</v>
      </c>
      <c r="E55" s="17">
        <v>22.55</v>
      </c>
      <c r="F55" s="18">
        <f t="shared" si="0"/>
        <v>497.14240122689898</v>
      </c>
      <c r="G55" s="15">
        <f t="shared" si="1"/>
        <v>2005</v>
      </c>
      <c r="H55" s="15">
        <f t="shared" si="2"/>
        <v>3</v>
      </c>
    </row>
    <row r="56" spans="1:8" x14ac:dyDescent="0.3">
      <c r="A56" s="16">
        <v>38433</v>
      </c>
      <c r="E56" s="17">
        <v>22.58</v>
      </c>
      <c r="F56" s="18">
        <f t="shared" si="0"/>
        <v>497.80378801345347</v>
      </c>
      <c r="G56" s="15">
        <f t="shared" si="1"/>
        <v>2005</v>
      </c>
      <c r="H56" s="15">
        <f t="shared" si="2"/>
        <v>3</v>
      </c>
    </row>
    <row r="57" spans="1:8" x14ac:dyDescent="0.3">
      <c r="A57" s="16">
        <v>38434</v>
      </c>
      <c r="E57" s="17">
        <v>22.61</v>
      </c>
      <c r="F57" s="18">
        <f t="shared" si="0"/>
        <v>498.46517480000819</v>
      </c>
      <c r="G57" s="15">
        <f t="shared" si="1"/>
        <v>2005</v>
      </c>
      <c r="H57" s="15">
        <f t="shared" si="2"/>
        <v>3</v>
      </c>
    </row>
    <row r="58" spans="1:8" x14ac:dyDescent="0.3">
      <c r="A58" s="16">
        <v>38435</v>
      </c>
      <c r="E58" s="17">
        <v>22.95</v>
      </c>
      <c r="F58" s="18">
        <f t="shared" si="0"/>
        <v>505.96089171429406</v>
      </c>
      <c r="G58" s="15">
        <f t="shared" si="1"/>
        <v>2005</v>
      </c>
      <c r="H58" s="15">
        <f t="shared" si="2"/>
        <v>3</v>
      </c>
    </row>
    <row r="59" spans="1:8" x14ac:dyDescent="0.3">
      <c r="A59" s="16">
        <v>38439</v>
      </c>
      <c r="E59" s="17">
        <v>22.79</v>
      </c>
      <c r="F59" s="18">
        <f t="shared" si="0"/>
        <v>502.43349551933591</v>
      </c>
      <c r="G59" s="15">
        <f t="shared" si="1"/>
        <v>2005</v>
      </c>
      <c r="H59" s="15">
        <f t="shared" si="2"/>
        <v>3</v>
      </c>
    </row>
    <row r="60" spans="1:8" x14ac:dyDescent="0.3">
      <c r="A60" s="16">
        <v>38440</v>
      </c>
      <c r="E60" s="17">
        <v>22.87</v>
      </c>
      <c r="F60" s="18">
        <f t="shared" si="0"/>
        <v>504.19719361681501</v>
      </c>
      <c r="G60" s="15">
        <f t="shared" si="1"/>
        <v>2005</v>
      </c>
      <c r="H60" s="15">
        <f t="shared" si="2"/>
        <v>3</v>
      </c>
    </row>
    <row r="61" spans="1:8" x14ac:dyDescent="0.3">
      <c r="A61" s="16">
        <v>38441</v>
      </c>
      <c r="E61" s="17">
        <v>23.48</v>
      </c>
      <c r="F61" s="18">
        <f t="shared" si="0"/>
        <v>517.64539161009259</v>
      </c>
      <c r="G61" s="15">
        <f t="shared" si="1"/>
        <v>2005</v>
      </c>
      <c r="H61" s="15">
        <f t="shared" si="2"/>
        <v>3</v>
      </c>
    </row>
    <row r="62" spans="1:8" x14ac:dyDescent="0.3">
      <c r="A62" s="16">
        <v>38442</v>
      </c>
      <c r="E62" s="17">
        <v>22.9</v>
      </c>
      <c r="F62" s="18">
        <f t="shared" si="0"/>
        <v>504.85858040336961</v>
      </c>
      <c r="G62" s="15">
        <f t="shared" si="1"/>
        <v>2005</v>
      </c>
      <c r="H62" s="15">
        <f t="shared" si="2"/>
        <v>3</v>
      </c>
    </row>
    <row r="63" spans="1:8" x14ac:dyDescent="0.3">
      <c r="A63" s="16">
        <v>38443</v>
      </c>
      <c r="E63" s="17">
        <v>22.68</v>
      </c>
      <c r="F63" s="18">
        <f t="shared" si="0"/>
        <v>500.00841063530231</v>
      </c>
      <c r="G63" s="15">
        <f t="shared" si="1"/>
        <v>2005</v>
      </c>
      <c r="H63" s="15">
        <f t="shared" si="2"/>
        <v>4</v>
      </c>
    </row>
    <row r="64" spans="1:8" x14ac:dyDescent="0.3">
      <c r="A64" s="16">
        <v>38446</v>
      </c>
      <c r="E64" s="17">
        <v>22.8</v>
      </c>
      <c r="F64" s="18">
        <f t="shared" si="0"/>
        <v>502.65395778152089</v>
      </c>
      <c r="G64" s="15">
        <f t="shared" si="1"/>
        <v>2005</v>
      </c>
      <c r="H64" s="15">
        <f t="shared" si="2"/>
        <v>4</v>
      </c>
    </row>
    <row r="65" spans="1:8" x14ac:dyDescent="0.3">
      <c r="A65" s="16">
        <v>38447</v>
      </c>
      <c r="E65" s="17">
        <v>22.82</v>
      </c>
      <c r="F65" s="18">
        <f t="shared" si="0"/>
        <v>503.09488230589062</v>
      </c>
      <c r="G65" s="15">
        <f t="shared" si="1"/>
        <v>2005</v>
      </c>
      <c r="H65" s="15">
        <f t="shared" si="2"/>
        <v>4</v>
      </c>
    </row>
    <row r="66" spans="1:8" x14ac:dyDescent="0.3">
      <c r="A66" s="16">
        <v>38448</v>
      </c>
      <c r="E66" s="17">
        <v>22.86</v>
      </c>
      <c r="F66" s="18">
        <f t="shared" ref="F66:F129" si="3">E66/100/F$1*1000</f>
        <v>503.97673135463015</v>
      </c>
      <c r="G66" s="15">
        <f t="shared" si="1"/>
        <v>2005</v>
      </c>
      <c r="H66" s="15">
        <f t="shared" si="2"/>
        <v>4</v>
      </c>
    </row>
    <row r="67" spans="1:8" x14ac:dyDescent="0.3">
      <c r="A67" s="16">
        <v>38449</v>
      </c>
      <c r="E67" s="17">
        <v>22.68</v>
      </c>
      <c r="F67" s="18">
        <f t="shared" si="3"/>
        <v>500.00841063530231</v>
      </c>
      <c r="G67" s="15">
        <f t="shared" ref="G67:G130" si="4">YEAR(A67)</f>
        <v>2005</v>
      </c>
      <c r="H67" s="15">
        <f t="shared" ref="H67:H130" si="5">MONTH(A67)</f>
        <v>4</v>
      </c>
    </row>
    <row r="68" spans="1:8" x14ac:dyDescent="0.3">
      <c r="A68" s="16">
        <v>38450</v>
      </c>
      <c r="E68" s="17">
        <v>22.27</v>
      </c>
      <c r="F68" s="18">
        <f t="shared" si="3"/>
        <v>490.96945788572236</v>
      </c>
      <c r="G68" s="15">
        <f t="shared" si="4"/>
        <v>2005</v>
      </c>
      <c r="H68" s="15">
        <f t="shared" si="5"/>
        <v>4</v>
      </c>
    </row>
    <row r="69" spans="1:8" x14ac:dyDescent="0.3">
      <c r="A69" s="16">
        <v>38453</v>
      </c>
      <c r="E69" s="17">
        <v>22.4</v>
      </c>
      <c r="F69" s="18">
        <f t="shared" si="3"/>
        <v>493.83546729412569</v>
      </c>
      <c r="G69" s="15">
        <f t="shared" si="4"/>
        <v>2005</v>
      </c>
      <c r="H69" s="15">
        <f t="shared" si="5"/>
        <v>4</v>
      </c>
    </row>
    <row r="70" spans="1:8" x14ac:dyDescent="0.3">
      <c r="A70" s="16">
        <v>38454</v>
      </c>
      <c r="E70" s="17">
        <v>22.56</v>
      </c>
      <c r="F70" s="18">
        <f t="shared" si="3"/>
        <v>497.36286348908374</v>
      </c>
      <c r="G70" s="15">
        <f t="shared" si="4"/>
        <v>2005</v>
      </c>
      <c r="H70" s="15">
        <f t="shared" si="5"/>
        <v>4</v>
      </c>
    </row>
    <row r="71" spans="1:8" x14ac:dyDescent="0.3">
      <c r="A71" s="16">
        <v>38455</v>
      </c>
      <c r="E71" s="17">
        <v>22.55</v>
      </c>
      <c r="F71" s="18">
        <f t="shared" si="3"/>
        <v>497.14240122689898</v>
      </c>
      <c r="G71" s="15">
        <f t="shared" si="4"/>
        <v>2005</v>
      </c>
      <c r="H71" s="15">
        <f t="shared" si="5"/>
        <v>4</v>
      </c>
    </row>
    <row r="72" spans="1:8" x14ac:dyDescent="0.3">
      <c r="A72" s="16">
        <v>38456</v>
      </c>
      <c r="E72" s="17">
        <v>22.42</v>
      </c>
      <c r="F72" s="18">
        <f t="shared" si="3"/>
        <v>494.27639181849554</v>
      </c>
      <c r="G72" s="15">
        <f t="shared" si="4"/>
        <v>2005</v>
      </c>
      <c r="H72" s="15">
        <f t="shared" si="5"/>
        <v>4</v>
      </c>
    </row>
    <row r="73" spans="1:8" x14ac:dyDescent="0.3">
      <c r="A73" s="16">
        <v>38457</v>
      </c>
      <c r="E73" s="17">
        <v>22.64</v>
      </c>
      <c r="F73" s="18">
        <f t="shared" si="3"/>
        <v>499.1265615865629</v>
      </c>
      <c r="G73" s="15">
        <f t="shared" si="4"/>
        <v>2005</v>
      </c>
      <c r="H73" s="15">
        <f t="shared" si="5"/>
        <v>4</v>
      </c>
    </row>
    <row r="74" spans="1:8" x14ac:dyDescent="0.3">
      <c r="A74" s="16">
        <v>38460</v>
      </c>
      <c r="E74" s="17">
        <v>22.27</v>
      </c>
      <c r="F74" s="18">
        <f t="shared" si="3"/>
        <v>490.96945788572236</v>
      </c>
      <c r="G74" s="15">
        <f t="shared" si="4"/>
        <v>2005</v>
      </c>
      <c r="H74" s="15">
        <f t="shared" si="5"/>
        <v>4</v>
      </c>
    </row>
    <row r="75" spans="1:8" x14ac:dyDescent="0.3">
      <c r="A75" s="16">
        <v>38461</v>
      </c>
      <c r="E75" s="17">
        <v>22.83</v>
      </c>
      <c r="F75" s="18">
        <f t="shared" si="3"/>
        <v>503.31534456807549</v>
      </c>
      <c r="G75" s="15">
        <f t="shared" si="4"/>
        <v>2005</v>
      </c>
      <c r="H75" s="15">
        <f t="shared" si="5"/>
        <v>4</v>
      </c>
    </row>
    <row r="76" spans="1:8" x14ac:dyDescent="0.3">
      <c r="A76" s="16">
        <v>38462</v>
      </c>
      <c r="E76" s="17">
        <v>22.66</v>
      </c>
      <c r="F76" s="18">
        <f t="shared" si="3"/>
        <v>499.56748611093252</v>
      </c>
      <c r="G76" s="15">
        <f t="shared" si="4"/>
        <v>2005</v>
      </c>
      <c r="H76" s="15">
        <f t="shared" si="5"/>
        <v>4</v>
      </c>
    </row>
    <row r="77" spans="1:8" x14ac:dyDescent="0.3">
      <c r="A77" s="16">
        <v>38463</v>
      </c>
      <c r="E77" s="17">
        <v>22.95</v>
      </c>
      <c r="F77" s="18">
        <f t="shared" si="3"/>
        <v>505.96089171429406</v>
      </c>
      <c r="G77" s="15">
        <f t="shared" si="4"/>
        <v>2005</v>
      </c>
      <c r="H77" s="15">
        <f t="shared" si="5"/>
        <v>4</v>
      </c>
    </row>
    <row r="78" spans="1:8" x14ac:dyDescent="0.3">
      <c r="A78" s="16">
        <v>38464</v>
      </c>
      <c r="E78" s="17">
        <v>22.81</v>
      </c>
      <c r="F78" s="18">
        <f t="shared" si="3"/>
        <v>502.87442004370575</v>
      </c>
      <c r="G78" s="15">
        <f t="shared" si="4"/>
        <v>2005</v>
      </c>
      <c r="H78" s="15">
        <f t="shared" si="5"/>
        <v>4</v>
      </c>
    </row>
    <row r="79" spans="1:8" x14ac:dyDescent="0.3">
      <c r="A79" s="16">
        <v>38467</v>
      </c>
      <c r="E79" s="17">
        <v>22.79</v>
      </c>
      <c r="F79" s="18">
        <f t="shared" si="3"/>
        <v>502.43349551933591</v>
      </c>
      <c r="G79" s="15">
        <f t="shared" si="4"/>
        <v>2005</v>
      </c>
      <c r="H79" s="15">
        <f t="shared" si="5"/>
        <v>4</v>
      </c>
    </row>
    <row r="80" spans="1:8" x14ac:dyDescent="0.3">
      <c r="A80" s="16">
        <v>38468</v>
      </c>
      <c r="E80" s="17">
        <v>22.67</v>
      </c>
      <c r="F80" s="18">
        <f t="shared" si="3"/>
        <v>499.78794837311744</v>
      </c>
      <c r="G80" s="15">
        <f t="shared" si="4"/>
        <v>2005</v>
      </c>
      <c r="H80" s="15">
        <f t="shared" si="5"/>
        <v>4</v>
      </c>
    </row>
    <row r="81" spans="1:8" x14ac:dyDescent="0.3">
      <c r="A81" s="16">
        <v>38469</v>
      </c>
      <c r="E81" s="17">
        <v>22.574000000000002</v>
      </c>
      <c r="F81" s="18">
        <f t="shared" si="3"/>
        <v>497.67151065614269</v>
      </c>
      <c r="G81" s="15">
        <f t="shared" si="4"/>
        <v>2005</v>
      </c>
      <c r="H81" s="15">
        <f t="shared" si="5"/>
        <v>4</v>
      </c>
    </row>
    <row r="82" spans="1:8" x14ac:dyDescent="0.3">
      <c r="A82" s="16">
        <v>38470</v>
      </c>
      <c r="E82" s="17">
        <v>22.302</v>
      </c>
      <c r="F82" s="18">
        <f t="shared" si="3"/>
        <v>491.67493712471395</v>
      </c>
      <c r="G82" s="15">
        <f t="shared" si="4"/>
        <v>2005</v>
      </c>
      <c r="H82" s="15">
        <f t="shared" si="5"/>
        <v>4</v>
      </c>
    </row>
    <row r="83" spans="1:8" x14ac:dyDescent="0.3">
      <c r="A83" s="16">
        <v>38471</v>
      </c>
      <c r="E83" s="17">
        <v>22.646000000000001</v>
      </c>
      <c r="F83" s="18">
        <f t="shared" si="3"/>
        <v>499.25883894387374</v>
      </c>
      <c r="G83" s="15">
        <f t="shared" si="4"/>
        <v>2005</v>
      </c>
      <c r="H83" s="15">
        <f t="shared" si="5"/>
        <v>4</v>
      </c>
    </row>
    <row r="84" spans="1:8" x14ac:dyDescent="0.3">
      <c r="A84" s="16">
        <v>38474</v>
      </c>
      <c r="E84" s="17">
        <v>22.54</v>
      </c>
      <c r="F84" s="18">
        <f t="shared" si="3"/>
        <v>496.92193896471406</v>
      </c>
      <c r="G84" s="15">
        <f t="shared" si="4"/>
        <v>2005</v>
      </c>
      <c r="H84" s="15">
        <f t="shared" si="5"/>
        <v>5</v>
      </c>
    </row>
    <row r="85" spans="1:8" x14ac:dyDescent="0.3">
      <c r="A85" s="16">
        <v>38475</v>
      </c>
      <c r="E85" s="17">
        <v>22.62</v>
      </c>
      <c r="F85" s="18">
        <f t="shared" si="3"/>
        <v>498.68563706219311</v>
      </c>
      <c r="G85" s="15">
        <f t="shared" si="4"/>
        <v>2005</v>
      </c>
      <c r="H85" s="15">
        <f t="shared" si="5"/>
        <v>5</v>
      </c>
    </row>
    <row r="86" spans="1:8" x14ac:dyDescent="0.3">
      <c r="A86" s="16">
        <v>38476</v>
      </c>
      <c r="E86" s="17">
        <v>22.78</v>
      </c>
      <c r="F86" s="18">
        <f t="shared" si="3"/>
        <v>502.21303325715115</v>
      </c>
      <c r="G86" s="15">
        <f t="shared" si="4"/>
        <v>2005</v>
      </c>
      <c r="H86" s="15">
        <f t="shared" si="5"/>
        <v>5</v>
      </c>
    </row>
    <row r="87" spans="1:8" x14ac:dyDescent="0.3">
      <c r="A87" s="16">
        <v>38477</v>
      </c>
      <c r="E87" s="17">
        <v>22.77</v>
      </c>
      <c r="F87" s="18">
        <f t="shared" si="3"/>
        <v>501.99257099496617</v>
      </c>
      <c r="G87" s="15">
        <f t="shared" si="4"/>
        <v>2005</v>
      </c>
      <c r="H87" s="15">
        <f t="shared" si="5"/>
        <v>5</v>
      </c>
    </row>
    <row r="88" spans="1:8" x14ac:dyDescent="0.3">
      <c r="A88" s="16">
        <v>38478</v>
      </c>
      <c r="E88" s="17">
        <v>23.31</v>
      </c>
      <c r="F88" s="18">
        <f t="shared" si="3"/>
        <v>513.89753315294945</v>
      </c>
      <c r="G88" s="15">
        <f t="shared" si="4"/>
        <v>2005</v>
      </c>
      <c r="H88" s="15">
        <f t="shared" si="5"/>
        <v>5</v>
      </c>
    </row>
    <row r="89" spans="1:8" x14ac:dyDescent="0.3">
      <c r="A89" s="16">
        <v>38481</v>
      </c>
      <c r="E89" s="17">
        <v>23.56</v>
      </c>
      <c r="F89" s="18">
        <f t="shared" si="3"/>
        <v>519.40908970757152</v>
      </c>
      <c r="G89" s="15">
        <f t="shared" si="4"/>
        <v>2005</v>
      </c>
      <c r="H89" s="15">
        <f t="shared" si="5"/>
        <v>5</v>
      </c>
    </row>
    <row r="90" spans="1:8" x14ac:dyDescent="0.3">
      <c r="A90" s="16">
        <v>38482</v>
      </c>
      <c r="E90" s="17">
        <v>23.26</v>
      </c>
      <c r="F90" s="18">
        <f t="shared" si="3"/>
        <v>512.79522184202528</v>
      </c>
      <c r="G90" s="15">
        <f t="shared" si="4"/>
        <v>2005</v>
      </c>
      <c r="H90" s="15">
        <f t="shared" si="5"/>
        <v>5</v>
      </c>
    </row>
    <row r="91" spans="1:8" x14ac:dyDescent="0.3">
      <c r="A91" s="16">
        <v>38483</v>
      </c>
      <c r="E91" s="17">
        <v>23.06</v>
      </c>
      <c r="F91" s="18">
        <f t="shared" si="3"/>
        <v>508.3859765983276</v>
      </c>
      <c r="G91" s="15">
        <f t="shared" si="4"/>
        <v>2005</v>
      </c>
      <c r="H91" s="15">
        <f t="shared" si="5"/>
        <v>5</v>
      </c>
    </row>
    <row r="92" spans="1:8" x14ac:dyDescent="0.3">
      <c r="A92" s="16">
        <v>38484</v>
      </c>
      <c r="E92" s="17">
        <v>22.77</v>
      </c>
      <c r="F92" s="18">
        <f t="shared" si="3"/>
        <v>501.99257099496617</v>
      </c>
      <c r="G92" s="15">
        <f t="shared" si="4"/>
        <v>2005</v>
      </c>
      <c r="H92" s="15">
        <f t="shared" si="5"/>
        <v>5</v>
      </c>
    </row>
    <row r="93" spans="1:8" x14ac:dyDescent="0.3">
      <c r="A93" s="16">
        <v>38485</v>
      </c>
      <c r="E93" s="17">
        <v>22.22</v>
      </c>
      <c r="F93" s="18">
        <f t="shared" si="3"/>
        <v>489.86714657479791</v>
      </c>
      <c r="G93" s="15">
        <f t="shared" si="4"/>
        <v>2005</v>
      </c>
      <c r="H93" s="15">
        <f t="shared" si="5"/>
        <v>5</v>
      </c>
    </row>
    <row r="94" spans="1:8" x14ac:dyDescent="0.3">
      <c r="A94" s="16">
        <v>38488</v>
      </c>
      <c r="E94" s="17">
        <v>22.16</v>
      </c>
      <c r="F94" s="18">
        <f t="shared" si="3"/>
        <v>488.54437300168865</v>
      </c>
      <c r="G94" s="15">
        <f t="shared" si="4"/>
        <v>2005</v>
      </c>
      <c r="H94" s="15">
        <f t="shared" si="5"/>
        <v>5</v>
      </c>
    </row>
    <row r="95" spans="1:8" x14ac:dyDescent="0.3">
      <c r="A95" s="16">
        <v>38489</v>
      </c>
      <c r="E95" s="17">
        <v>22.02</v>
      </c>
      <c r="F95" s="18">
        <f t="shared" si="3"/>
        <v>485.45790133110046</v>
      </c>
      <c r="G95" s="15">
        <f t="shared" si="4"/>
        <v>2005</v>
      </c>
      <c r="H95" s="15">
        <f t="shared" si="5"/>
        <v>5</v>
      </c>
    </row>
    <row r="96" spans="1:8" x14ac:dyDescent="0.3">
      <c r="A96" s="16">
        <v>38490</v>
      </c>
      <c r="E96" s="17">
        <v>22.26</v>
      </c>
      <c r="F96" s="18">
        <f t="shared" si="3"/>
        <v>490.7489956235375</v>
      </c>
      <c r="G96" s="15">
        <f t="shared" si="4"/>
        <v>2005</v>
      </c>
      <c r="H96" s="15">
        <f t="shared" si="5"/>
        <v>5</v>
      </c>
    </row>
    <row r="97" spans="1:8" x14ac:dyDescent="0.3">
      <c r="A97" s="16">
        <v>38491</v>
      </c>
      <c r="E97" s="17">
        <v>22.04</v>
      </c>
      <c r="F97" s="18">
        <f t="shared" si="3"/>
        <v>485.89882585547014</v>
      </c>
      <c r="G97" s="15">
        <f t="shared" si="4"/>
        <v>2005</v>
      </c>
      <c r="H97" s="15">
        <f t="shared" si="5"/>
        <v>5</v>
      </c>
    </row>
    <row r="98" spans="1:8" x14ac:dyDescent="0.3">
      <c r="A98" s="16">
        <v>38492</v>
      </c>
      <c r="E98" s="17">
        <v>22.31</v>
      </c>
      <c r="F98" s="18">
        <f t="shared" si="3"/>
        <v>491.85130693446183</v>
      </c>
      <c r="G98" s="15">
        <f t="shared" si="4"/>
        <v>2005</v>
      </c>
      <c r="H98" s="15">
        <f t="shared" si="5"/>
        <v>5</v>
      </c>
    </row>
    <row r="99" spans="1:8" x14ac:dyDescent="0.3">
      <c r="A99" s="16">
        <v>38495</v>
      </c>
      <c r="E99" s="17">
        <v>22.68</v>
      </c>
      <c r="F99" s="18">
        <f t="shared" si="3"/>
        <v>500.00841063530231</v>
      </c>
      <c r="G99" s="15">
        <f t="shared" si="4"/>
        <v>2005</v>
      </c>
      <c r="H99" s="15">
        <f t="shared" si="5"/>
        <v>5</v>
      </c>
    </row>
    <row r="100" spans="1:8" x14ac:dyDescent="0.3">
      <c r="A100" s="16">
        <v>38496</v>
      </c>
      <c r="E100" s="17">
        <v>22.87</v>
      </c>
      <c r="F100" s="18">
        <f t="shared" si="3"/>
        <v>504.19719361681501</v>
      </c>
      <c r="G100" s="15">
        <f t="shared" si="4"/>
        <v>2005</v>
      </c>
      <c r="H100" s="15">
        <f t="shared" si="5"/>
        <v>5</v>
      </c>
    </row>
    <row r="101" spans="1:8" x14ac:dyDescent="0.3">
      <c r="A101" s="16">
        <v>38497</v>
      </c>
      <c r="E101" s="17">
        <v>23.25</v>
      </c>
      <c r="F101" s="18">
        <f t="shared" si="3"/>
        <v>512.57475957984036</v>
      </c>
      <c r="G101" s="15">
        <f t="shared" si="4"/>
        <v>2005</v>
      </c>
      <c r="H101" s="15">
        <f t="shared" si="5"/>
        <v>5</v>
      </c>
    </row>
    <row r="102" spans="1:8" x14ac:dyDescent="0.3">
      <c r="A102" s="16">
        <v>38498</v>
      </c>
      <c r="E102" s="17">
        <v>23.78</v>
      </c>
      <c r="F102" s="18">
        <f t="shared" si="3"/>
        <v>524.25925947563894</v>
      </c>
      <c r="G102" s="15">
        <f t="shared" si="4"/>
        <v>2005</v>
      </c>
      <c r="H102" s="15">
        <f t="shared" si="5"/>
        <v>5</v>
      </c>
    </row>
    <row r="103" spans="1:8" x14ac:dyDescent="0.3">
      <c r="A103" s="16">
        <v>38499</v>
      </c>
      <c r="E103" s="17">
        <v>23.26</v>
      </c>
      <c r="F103" s="18">
        <f t="shared" si="3"/>
        <v>512.79522184202528</v>
      </c>
      <c r="G103" s="15">
        <f t="shared" si="4"/>
        <v>2005</v>
      </c>
      <c r="H103" s="15">
        <f t="shared" si="5"/>
        <v>5</v>
      </c>
    </row>
    <row r="104" spans="1:8" x14ac:dyDescent="0.3">
      <c r="A104" s="16">
        <v>38503</v>
      </c>
      <c r="E104" s="17">
        <v>23.15</v>
      </c>
      <c r="F104" s="18">
        <f t="shared" si="3"/>
        <v>510.37013695799152</v>
      </c>
      <c r="G104" s="15">
        <f t="shared" si="4"/>
        <v>2005</v>
      </c>
      <c r="H104" s="15">
        <f t="shared" si="5"/>
        <v>5</v>
      </c>
    </row>
    <row r="105" spans="1:8" x14ac:dyDescent="0.3">
      <c r="A105" s="16">
        <v>38504</v>
      </c>
      <c r="E105" s="17">
        <v>23.5</v>
      </c>
      <c r="F105" s="18">
        <f t="shared" si="3"/>
        <v>518.08631613446221</v>
      </c>
      <c r="G105" s="15">
        <f t="shared" si="4"/>
        <v>2005</v>
      </c>
      <c r="H105" s="15">
        <f t="shared" si="5"/>
        <v>6</v>
      </c>
    </row>
    <row r="106" spans="1:8" x14ac:dyDescent="0.3">
      <c r="A106" s="16">
        <v>38505</v>
      </c>
      <c r="E106" s="17">
        <v>22.93</v>
      </c>
      <c r="F106" s="18">
        <f t="shared" si="3"/>
        <v>505.51996718992433</v>
      </c>
      <c r="G106" s="15">
        <f t="shared" si="4"/>
        <v>2005</v>
      </c>
      <c r="H106" s="15">
        <f t="shared" si="5"/>
        <v>6</v>
      </c>
    </row>
    <row r="107" spans="1:8" x14ac:dyDescent="0.3">
      <c r="A107" s="16">
        <v>38506</v>
      </c>
      <c r="E107" s="17">
        <v>22.95</v>
      </c>
      <c r="F107" s="18">
        <f t="shared" si="3"/>
        <v>505.96089171429406</v>
      </c>
      <c r="G107" s="15">
        <f t="shared" si="4"/>
        <v>2005</v>
      </c>
      <c r="H107" s="15">
        <f t="shared" si="5"/>
        <v>6</v>
      </c>
    </row>
    <row r="108" spans="1:8" x14ac:dyDescent="0.3">
      <c r="A108" s="16">
        <v>38509</v>
      </c>
      <c r="E108" s="17">
        <v>23.16</v>
      </c>
      <c r="F108" s="18">
        <f t="shared" si="3"/>
        <v>510.59059922017644</v>
      </c>
      <c r="G108" s="15">
        <f t="shared" si="4"/>
        <v>2005</v>
      </c>
      <c r="H108" s="15">
        <f t="shared" si="5"/>
        <v>6</v>
      </c>
    </row>
    <row r="109" spans="1:8" x14ac:dyDescent="0.3">
      <c r="A109" s="16">
        <v>38510</v>
      </c>
      <c r="E109" s="17">
        <v>23.06</v>
      </c>
      <c r="F109" s="18">
        <f t="shared" si="3"/>
        <v>508.3859765983276</v>
      </c>
      <c r="G109" s="15">
        <f t="shared" si="4"/>
        <v>2005</v>
      </c>
      <c r="H109" s="15">
        <f t="shared" si="5"/>
        <v>6</v>
      </c>
    </row>
    <row r="110" spans="1:8" x14ac:dyDescent="0.3">
      <c r="A110" s="16">
        <v>38511</v>
      </c>
      <c r="E110" s="17">
        <v>22.98</v>
      </c>
      <c r="F110" s="18">
        <f t="shared" si="3"/>
        <v>506.62227850084861</v>
      </c>
      <c r="G110" s="15">
        <f t="shared" si="4"/>
        <v>2005</v>
      </c>
      <c r="H110" s="15">
        <f t="shared" si="5"/>
        <v>6</v>
      </c>
    </row>
    <row r="111" spans="1:8" x14ac:dyDescent="0.3">
      <c r="A111" s="16">
        <v>38512</v>
      </c>
      <c r="E111" s="17">
        <v>23.13</v>
      </c>
      <c r="F111" s="18">
        <f t="shared" si="3"/>
        <v>509.92921243362179</v>
      </c>
      <c r="G111" s="15">
        <f t="shared" si="4"/>
        <v>2005</v>
      </c>
      <c r="H111" s="15">
        <f t="shared" si="5"/>
        <v>6</v>
      </c>
    </row>
    <row r="112" spans="1:8" x14ac:dyDescent="0.3">
      <c r="A112" s="16">
        <v>38513</v>
      </c>
      <c r="E112" s="17">
        <v>22.74</v>
      </c>
      <c r="F112" s="18">
        <f t="shared" si="3"/>
        <v>501.33118420841163</v>
      </c>
      <c r="G112" s="15">
        <f t="shared" si="4"/>
        <v>2005</v>
      </c>
      <c r="H112" s="15">
        <f t="shared" si="5"/>
        <v>6</v>
      </c>
    </row>
    <row r="113" spans="1:8" x14ac:dyDescent="0.3">
      <c r="A113" s="16">
        <v>38516</v>
      </c>
      <c r="E113" s="17">
        <v>23.01</v>
      </c>
      <c r="F113" s="18">
        <f t="shared" si="3"/>
        <v>507.28366528740332</v>
      </c>
      <c r="G113" s="15">
        <f t="shared" si="4"/>
        <v>2005</v>
      </c>
      <c r="H113" s="15">
        <f t="shared" si="5"/>
        <v>6</v>
      </c>
    </row>
    <row r="114" spans="1:8" x14ac:dyDescent="0.3">
      <c r="A114" s="16">
        <v>38517</v>
      </c>
      <c r="E114" s="17">
        <v>23.25</v>
      </c>
      <c r="F114" s="18">
        <f t="shared" si="3"/>
        <v>512.57475957984036</v>
      </c>
      <c r="G114" s="15">
        <f t="shared" si="4"/>
        <v>2005</v>
      </c>
      <c r="H114" s="15">
        <f t="shared" si="5"/>
        <v>6</v>
      </c>
    </row>
    <row r="115" spans="1:8" x14ac:dyDescent="0.3">
      <c r="A115" s="16">
        <v>38518</v>
      </c>
      <c r="E115" s="17">
        <v>24.17</v>
      </c>
      <c r="F115" s="18">
        <f t="shared" si="3"/>
        <v>532.85728770084916</v>
      </c>
      <c r="G115" s="15">
        <f t="shared" si="4"/>
        <v>2005</v>
      </c>
      <c r="H115" s="15">
        <f t="shared" si="5"/>
        <v>6</v>
      </c>
    </row>
    <row r="116" spans="1:8" x14ac:dyDescent="0.3">
      <c r="A116" s="16">
        <v>38519</v>
      </c>
      <c r="E116" s="17">
        <v>24.1</v>
      </c>
      <c r="F116" s="18">
        <f t="shared" si="3"/>
        <v>531.31405186555503</v>
      </c>
      <c r="G116" s="15">
        <f t="shared" si="4"/>
        <v>2005</v>
      </c>
      <c r="H116" s="15">
        <f t="shared" si="5"/>
        <v>6</v>
      </c>
    </row>
    <row r="117" spans="1:8" x14ac:dyDescent="0.3">
      <c r="A117" s="16">
        <v>38520</v>
      </c>
      <c r="E117" s="17">
        <v>25.08</v>
      </c>
      <c r="F117" s="18">
        <f t="shared" si="3"/>
        <v>552.91935355967291</v>
      </c>
      <c r="G117" s="15">
        <f t="shared" si="4"/>
        <v>2005</v>
      </c>
      <c r="H117" s="15">
        <f t="shared" si="5"/>
        <v>6</v>
      </c>
    </row>
    <row r="118" spans="1:8" x14ac:dyDescent="0.3">
      <c r="A118" s="16">
        <v>38523</v>
      </c>
      <c r="E118" s="17">
        <v>25.58</v>
      </c>
      <c r="F118" s="18">
        <f t="shared" si="3"/>
        <v>563.94246666891684</v>
      </c>
      <c r="G118" s="15">
        <f t="shared" si="4"/>
        <v>2005</v>
      </c>
      <c r="H118" s="15">
        <f t="shared" si="5"/>
        <v>6</v>
      </c>
    </row>
    <row r="119" spans="1:8" x14ac:dyDescent="0.3">
      <c r="A119" s="16">
        <v>38524</v>
      </c>
      <c r="E119" s="17">
        <v>25.44</v>
      </c>
      <c r="F119" s="18">
        <f t="shared" si="3"/>
        <v>560.85599499832858</v>
      </c>
      <c r="G119" s="15">
        <f t="shared" si="4"/>
        <v>2005</v>
      </c>
      <c r="H119" s="15">
        <f t="shared" si="5"/>
        <v>6</v>
      </c>
    </row>
    <row r="120" spans="1:8" x14ac:dyDescent="0.3">
      <c r="A120" s="16">
        <v>38525</v>
      </c>
      <c r="E120" s="17">
        <v>25.32</v>
      </c>
      <c r="F120" s="18">
        <f t="shared" si="3"/>
        <v>558.21044785210995</v>
      </c>
      <c r="G120" s="15">
        <f t="shared" si="4"/>
        <v>2005</v>
      </c>
      <c r="H120" s="15">
        <f t="shared" si="5"/>
        <v>6</v>
      </c>
    </row>
    <row r="121" spans="1:8" x14ac:dyDescent="0.3">
      <c r="A121" s="16">
        <v>38526</v>
      </c>
      <c r="E121" s="17">
        <v>25.24</v>
      </c>
      <c r="F121" s="18">
        <f t="shared" si="3"/>
        <v>556.4467497546309</v>
      </c>
      <c r="G121" s="15">
        <f t="shared" si="4"/>
        <v>2005</v>
      </c>
      <c r="H121" s="15">
        <f t="shared" si="5"/>
        <v>6</v>
      </c>
    </row>
    <row r="122" spans="1:8" x14ac:dyDescent="0.3">
      <c r="A122" s="16">
        <v>38527</v>
      </c>
      <c r="E122" s="17">
        <v>26.15</v>
      </c>
      <c r="F122" s="18">
        <f t="shared" si="3"/>
        <v>576.50881561345489</v>
      </c>
      <c r="G122" s="15">
        <f t="shared" si="4"/>
        <v>2005</v>
      </c>
      <c r="H122" s="15">
        <f t="shared" si="5"/>
        <v>6</v>
      </c>
    </row>
    <row r="123" spans="1:8" x14ac:dyDescent="0.3">
      <c r="A123" s="16">
        <v>38530</v>
      </c>
      <c r="E123" s="17">
        <v>24.538</v>
      </c>
      <c r="F123" s="18">
        <f t="shared" si="3"/>
        <v>540.97029894925265</v>
      </c>
      <c r="G123" s="15">
        <f t="shared" si="4"/>
        <v>2005</v>
      </c>
      <c r="H123" s="15">
        <f t="shared" si="5"/>
        <v>6</v>
      </c>
    </row>
    <row r="124" spans="1:8" x14ac:dyDescent="0.3">
      <c r="A124" s="16">
        <v>38531</v>
      </c>
      <c r="E124" s="17">
        <v>24.21</v>
      </c>
      <c r="F124" s="18">
        <f t="shared" si="3"/>
        <v>533.73913674958862</v>
      </c>
      <c r="G124" s="15">
        <f t="shared" si="4"/>
        <v>2005</v>
      </c>
      <c r="H124" s="15">
        <f t="shared" si="5"/>
        <v>6</v>
      </c>
    </row>
    <row r="125" spans="1:8" x14ac:dyDescent="0.3">
      <c r="A125" s="16">
        <v>38532</v>
      </c>
      <c r="E125" s="17">
        <v>24.582000000000001</v>
      </c>
      <c r="F125" s="18">
        <f t="shared" si="3"/>
        <v>541.94033290286598</v>
      </c>
      <c r="G125" s="15">
        <f t="shared" si="4"/>
        <v>2005</v>
      </c>
      <c r="H125" s="15">
        <f t="shared" si="5"/>
        <v>6</v>
      </c>
    </row>
    <row r="126" spans="1:8" x14ac:dyDescent="0.3">
      <c r="A126" s="16">
        <v>38533</v>
      </c>
      <c r="E126" s="17">
        <v>23.77</v>
      </c>
      <c r="F126" s="18">
        <f t="shared" si="3"/>
        <v>524.0387972134539</v>
      </c>
      <c r="G126" s="15">
        <f t="shared" si="4"/>
        <v>2005</v>
      </c>
      <c r="H126" s="15">
        <f t="shared" si="5"/>
        <v>6</v>
      </c>
    </row>
    <row r="127" spans="1:8" x14ac:dyDescent="0.3">
      <c r="A127" s="16">
        <v>38534</v>
      </c>
      <c r="E127" s="17">
        <v>24.23</v>
      </c>
      <c r="F127" s="18">
        <f t="shared" si="3"/>
        <v>534.18006127395836</v>
      </c>
      <c r="G127" s="15">
        <f t="shared" si="4"/>
        <v>2005</v>
      </c>
      <c r="H127" s="15">
        <f t="shared" si="5"/>
        <v>7</v>
      </c>
    </row>
    <row r="128" spans="1:8" x14ac:dyDescent="0.3">
      <c r="A128" s="16">
        <v>38538</v>
      </c>
      <c r="E128" s="17">
        <v>25.39</v>
      </c>
      <c r="F128" s="18">
        <f t="shared" si="3"/>
        <v>559.75368368740419</v>
      </c>
      <c r="G128" s="15">
        <f t="shared" si="4"/>
        <v>2005</v>
      </c>
      <c r="H128" s="15">
        <f t="shared" si="5"/>
        <v>7</v>
      </c>
    </row>
    <row r="129" spans="1:8" x14ac:dyDescent="0.3">
      <c r="A129" s="16">
        <v>38539</v>
      </c>
      <c r="E129" s="17">
        <v>25.09</v>
      </c>
      <c r="F129" s="18">
        <f t="shared" si="3"/>
        <v>553.13981582185784</v>
      </c>
      <c r="G129" s="15">
        <f t="shared" si="4"/>
        <v>2005</v>
      </c>
      <c r="H129" s="15">
        <f t="shared" si="5"/>
        <v>7</v>
      </c>
    </row>
    <row r="130" spans="1:8" x14ac:dyDescent="0.3">
      <c r="A130" s="16">
        <v>38540</v>
      </c>
      <c r="E130" s="17">
        <v>25.19</v>
      </c>
      <c r="F130" s="18">
        <f t="shared" ref="F130:F193" si="6">E130/100/F$1*1000</f>
        <v>555.34443844370662</v>
      </c>
      <c r="G130" s="15">
        <f t="shared" si="4"/>
        <v>2005</v>
      </c>
      <c r="H130" s="15">
        <f t="shared" si="5"/>
        <v>7</v>
      </c>
    </row>
    <row r="131" spans="1:8" x14ac:dyDescent="0.3">
      <c r="A131" s="16">
        <v>38541</v>
      </c>
      <c r="E131" s="17">
        <v>24.63</v>
      </c>
      <c r="F131" s="18">
        <f t="shared" si="6"/>
        <v>542.9985517613535</v>
      </c>
      <c r="G131" s="15">
        <f t="shared" ref="G131:G194" si="7">YEAR(A131)</f>
        <v>2005</v>
      </c>
      <c r="H131" s="15">
        <f t="shared" ref="H131:H194" si="8">MONTH(A131)</f>
        <v>7</v>
      </c>
    </row>
    <row r="132" spans="1:8" x14ac:dyDescent="0.3">
      <c r="A132" s="16">
        <v>38544</v>
      </c>
      <c r="E132" s="17">
        <v>24.84</v>
      </c>
      <c r="F132" s="18">
        <f t="shared" si="6"/>
        <v>547.62825926723588</v>
      </c>
      <c r="G132" s="15">
        <f t="shared" si="7"/>
        <v>2005</v>
      </c>
      <c r="H132" s="15">
        <f t="shared" si="8"/>
        <v>7</v>
      </c>
    </row>
    <row r="133" spans="1:8" x14ac:dyDescent="0.3">
      <c r="A133" s="16">
        <v>38545</v>
      </c>
      <c r="E133" s="17">
        <v>25.04</v>
      </c>
      <c r="F133" s="18">
        <f t="shared" si="6"/>
        <v>552.03750451093345</v>
      </c>
      <c r="G133" s="15">
        <f t="shared" si="7"/>
        <v>2005</v>
      </c>
      <c r="H133" s="15">
        <f t="shared" si="8"/>
        <v>7</v>
      </c>
    </row>
    <row r="134" spans="1:8" x14ac:dyDescent="0.3">
      <c r="A134" s="16">
        <v>38546</v>
      </c>
      <c r="E134" s="17">
        <v>25.43</v>
      </c>
      <c r="F134" s="18">
        <f t="shared" si="6"/>
        <v>560.63553273614366</v>
      </c>
      <c r="G134" s="15">
        <f t="shared" si="7"/>
        <v>2005</v>
      </c>
      <c r="H134" s="15">
        <f t="shared" si="8"/>
        <v>7</v>
      </c>
    </row>
    <row r="135" spans="1:8" x14ac:dyDescent="0.3">
      <c r="A135" s="16">
        <v>38547</v>
      </c>
      <c r="E135" s="17">
        <v>25.5</v>
      </c>
      <c r="F135" s="18">
        <f t="shared" si="6"/>
        <v>562.17876857143779</v>
      </c>
      <c r="G135" s="15">
        <f t="shared" si="7"/>
        <v>2005</v>
      </c>
      <c r="H135" s="15">
        <f t="shared" si="8"/>
        <v>7</v>
      </c>
    </row>
    <row r="136" spans="1:8" x14ac:dyDescent="0.3">
      <c r="A136" s="16">
        <v>38548</v>
      </c>
      <c r="E136" s="17">
        <v>25.48</v>
      </c>
      <c r="F136" s="18">
        <f t="shared" si="6"/>
        <v>561.73784404706805</v>
      </c>
      <c r="G136" s="15">
        <f t="shared" si="7"/>
        <v>2005</v>
      </c>
      <c r="H136" s="15">
        <f t="shared" si="8"/>
        <v>7</v>
      </c>
    </row>
    <row r="137" spans="1:8" x14ac:dyDescent="0.3">
      <c r="A137" s="16">
        <v>38551</v>
      </c>
      <c r="E137" s="17">
        <v>25.54</v>
      </c>
      <c r="F137" s="18">
        <f t="shared" si="6"/>
        <v>563.06061762017737</v>
      </c>
      <c r="G137" s="15">
        <f t="shared" si="7"/>
        <v>2005</v>
      </c>
      <c r="H137" s="15">
        <f t="shared" si="8"/>
        <v>7</v>
      </c>
    </row>
    <row r="138" spans="1:8" x14ac:dyDescent="0.3">
      <c r="A138" s="16">
        <v>38552</v>
      </c>
      <c r="E138" s="17">
        <v>24.46</v>
      </c>
      <c r="F138" s="18">
        <f t="shared" si="6"/>
        <v>539.25069330421059</v>
      </c>
      <c r="G138" s="15">
        <f t="shared" si="7"/>
        <v>2005</v>
      </c>
      <c r="H138" s="15">
        <f t="shared" si="8"/>
        <v>7</v>
      </c>
    </row>
    <row r="139" spans="1:8" x14ac:dyDescent="0.3">
      <c r="A139" s="16">
        <v>38553</v>
      </c>
      <c r="E139" s="17">
        <v>24.73</v>
      </c>
      <c r="F139" s="18">
        <f t="shared" si="6"/>
        <v>545.20317438320217</v>
      </c>
      <c r="G139" s="15">
        <f t="shared" si="7"/>
        <v>2005</v>
      </c>
      <c r="H139" s="15">
        <f t="shared" si="8"/>
        <v>7</v>
      </c>
    </row>
    <row r="140" spans="1:8" x14ac:dyDescent="0.3">
      <c r="A140" s="16">
        <v>38554</v>
      </c>
      <c r="E140" s="17">
        <v>24.31</v>
      </c>
      <c r="F140" s="18">
        <f t="shared" si="6"/>
        <v>535.9437593714373</v>
      </c>
      <c r="G140" s="15">
        <f t="shared" si="7"/>
        <v>2005</v>
      </c>
      <c r="H140" s="15">
        <f t="shared" si="8"/>
        <v>7</v>
      </c>
    </row>
    <row r="141" spans="1:8" x14ac:dyDescent="0.3">
      <c r="A141" s="16">
        <v>38555</v>
      </c>
      <c r="E141" s="17">
        <v>24.51</v>
      </c>
      <c r="F141" s="18">
        <f t="shared" si="6"/>
        <v>540.35300461513486</v>
      </c>
      <c r="G141" s="15">
        <f t="shared" si="7"/>
        <v>2005</v>
      </c>
      <c r="H141" s="15">
        <f t="shared" si="8"/>
        <v>7</v>
      </c>
    </row>
    <row r="142" spans="1:8" x14ac:dyDescent="0.3">
      <c r="A142" s="16">
        <v>38558</v>
      </c>
      <c r="E142" s="17">
        <v>24.59</v>
      </c>
      <c r="F142" s="18">
        <f t="shared" si="6"/>
        <v>542.11670271261391</v>
      </c>
      <c r="G142" s="15">
        <f t="shared" si="7"/>
        <v>2005</v>
      </c>
      <c r="H142" s="15">
        <f t="shared" si="8"/>
        <v>7</v>
      </c>
    </row>
    <row r="143" spans="1:8" x14ac:dyDescent="0.3">
      <c r="A143" s="16">
        <v>38559</v>
      </c>
      <c r="E143" s="17">
        <v>24.44</v>
      </c>
      <c r="F143" s="18">
        <f t="shared" si="6"/>
        <v>538.80976877984074</v>
      </c>
      <c r="G143" s="15">
        <f t="shared" si="7"/>
        <v>2005</v>
      </c>
      <c r="H143" s="15">
        <f t="shared" si="8"/>
        <v>7</v>
      </c>
    </row>
    <row r="144" spans="1:8" x14ac:dyDescent="0.3">
      <c r="A144" s="16">
        <v>38560</v>
      </c>
      <c r="E144" s="17">
        <v>24.341999999999999</v>
      </c>
      <c r="F144" s="18">
        <f t="shared" si="6"/>
        <v>536.64923861042905</v>
      </c>
      <c r="G144" s="15">
        <f t="shared" si="7"/>
        <v>2005</v>
      </c>
      <c r="H144" s="15">
        <f t="shared" si="8"/>
        <v>7</v>
      </c>
    </row>
    <row r="145" spans="1:8" x14ac:dyDescent="0.3">
      <c r="A145" s="16">
        <v>38561</v>
      </c>
      <c r="E145" s="17">
        <v>24.547999999999998</v>
      </c>
      <c r="F145" s="18">
        <f t="shared" si="6"/>
        <v>541.19076121143735</v>
      </c>
      <c r="G145" s="15">
        <f t="shared" si="7"/>
        <v>2005</v>
      </c>
      <c r="H145" s="15">
        <f t="shared" si="8"/>
        <v>7</v>
      </c>
    </row>
    <row r="146" spans="1:8" x14ac:dyDescent="0.3">
      <c r="A146" s="16">
        <v>38562</v>
      </c>
      <c r="E146" s="17">
        <v>24.326000000000001</v>
      </c>
      <c r="F146" s="18">
        <f t="shared" si="6"/>
        <v>536.29649899093329</v>
      </c>
      <c r="G146" s="15">
        <f t="shared" si="7"/>
        <v>2005</v>
      </c>
      <c r="H146" s="15">
        <f t="shared" si="8"/>
        <v>7</v>
      </c>
    </row>
    <row r="147" spans="1:8" x14ac:dyDescent="0.3">
      <c r="A147" s="16">
        <v>38565</v>
      </c>
      <c r="E147" s="17">
        <v>24.19</v>
      </c>
      <c r="F147" s="18">
        <f t="shared" si="6"/>
        <v>533.29821222521889</v>
      </c>
      <c r="G147" s="15">
        <f t="shared" si="7"/>
        <v>2005</v>
      </c>
      <c r="H147" s="15">
        <f t="shared" si="8"/>
        <v>8</v>
      </c>
    </row>
    <row r="148" spans="1:8" x14ac:dyDescent="0.3">
      <c r="A148" s="16">
        <v>38566</v>
      </c>
      <c r="E148" s="17">
        <v>25.09</v>
      </c>
      <c r="F148" s="18">
        <f t="shared" si="6"/>
        <v>553.13981582185784</v>
      </c>
      <c r="G148" s="15">
        <f t="shared" si="7"/>
        <v>2005</v>
      </c>
      <c r="H148" s="15">
        <f t="shared" si="8"/>
        <v>8</v>
      </c>
    </row>
    <row r="149" spans="1:8" x14ac:dyDescent="0.3">
      <c r="A149" s="16">
        <v>38567</v>
      </c>
      <c r="E149" s="17">
        <v>24.4</v>
      </c>
      <c r="F149" s="18">
        <f t="shared" si="6"/>
        <v>537.92791973110116</v>
      </c>
      <c r="G149" s="15">
        <f t="shared" si="7"/>
        <v>2005</v>
      </c>
      <c r="H149" s="15">
        <f t="shared" si="8"/>
        <v>8</v>
      </c>
    </row>
    <row r="150" spans="1:8" x14ac:dyDescent="0.3">
      <c r="A150" s="16">
        <v>38568</v>
      </c>
      <c r="E150" s="17">
        <v>24.21</v>
      </c>
      <c r="F150" s="18">
        <f t="shared" si="6"/>
        <v>533.73913674958862</v>
      </c>
      <c r="G150" s="15">
        <f t="shared" si="7"/>
        <v>2005</v>
      </c>
      <c r="H150" s="15">
        <f t="shared" si="8"/>
        <v>8</v>
      </c>
    </row>
    <row r="151" spans="1:8" x14ac:dyDescent="0.3">
      <c r="A151" s="16">
        <v>38569</v>
      </c>
      <c r="E151" s="17">
        <v>23.69</v>
      </c>
      <c r="F151" s="18">
        <f t="shared" si="6"/>
        <v>522.27509911597497</v>
      </c>
      <c r="G151" s="15">
        <f t="shared" si="7"/>
        <v>2005</v>
      </c>
      <c r="H151" s="15">
        <f t="shared" si="8"/>
        <v>8</v>
      </c>
    </row>
    <row r="152" spans="1:8" x14ac:dyDescent="0.3">
      <c r="A152" s="16">
        <v>38572</v>
      </c>
      <c r="E152" s="17">
        <v>23.49</v>
      </c>
      <c r="F152" s="18">
        <f t="shared" si="6"/>
        <v>517.86585387227751</v>
      </c>
      <c r="G152" s="15">
        <f t="shared" si="7"/>
        <v>2005</v>
      </c>
      <c r="H152" s="15">
        <f t="shared" si="8"/>
        <v>8</v>
      </c>
    </row>
    <row r="153" spans="1:8" x14ac:dyDescent="0.3">
      <c r="A153" s="16">
        <v>38573</v>
      </c>
      <c r="E153" s="17">
        <v>22.89</v>
      </c>
      <c r="F153" s="18">
        <f t="shared" si="6"/>
        <v>504.63811814118475</v>
      </c>
      <c r="G153" s="15">
        <f t="shared" si="7"/>
        <v>2005</v>
      </c>
      <c r="H153" s="15">
        <f t="shared" si="8"/>
        <v>8</v>
      </c>
    </row>
    <row r="154" spans="1:8" x14ac:dyDescent="0.3">
      <c r="A154" s="16">
        <v>38574</v>
      </c>
      <c r="E154" s="17">
        <v>22.77</v>
      </c>
      <c r="F154" s="18">
        <f t="shared" si="6"/>
        <v>501.99257099496617</v>
      </c>
      <c r="G154" s="15">
        <f t="shared" si="7"/>
        <v>2005</v>
      </c>
      <c r="H154" s="15">
        <f t="shared" si="8"/>
        <v>8</v>
      </c>
    </row>
    <row r="155" spans="1:8" x14ac:dyDescent="0.3">
      <c r="A155" s="16">
        <v>38575</v>
      </c>
      <c r="E155" s="17">
        <v>22.68</v>
      </c>
      <c r="F155" s="18">
        <f t="shared" si="6"/>
        <v>500.00841063530231</v>
      </c>
      <c r="G155" s="15">
        <f t="shared" si="7"/>
        <v>2005</v>
      </c>
      <c r="H155" s="15">
        <f t="shared" si="8"/>
        <v>8</v>
      </c>
    </row>
    <row r="156" spans="1:8" x14ac:dyDescent="0.3">
      <c r="A156" s="16">
        <v>38576</v>
      </c>
      <c r="E156" s="17">
        <v>22.73</v>
      </c>
      <c r="F156" s="18">
        <f t="shared" si="6"/>
        <v>501.11072194622676</v>
      </c>
      <c r="G156" s="15">
        <f t="shared" si="7"/>
        <v>2005</v>
      </c>
      <c r="H156" s="15">
        <f t="shared" si="8"/>
        <v>8</v>
      </c>
    </row>
    <row r="157" spans="1:8" x14ac:dyDescent="0.3">
      <c r="A157" s="16">
        <v>38579</v>
      </c>
      <c r="E157" s="17">
        <v>22.3</v>
      </c>
      <c r="F157" s="18">
        <f t="shared" si="6"/>
        <v>491.63084467227696</v>
      </c>
      <c r="G157" s="15">
        <f t="shared" si="7"/>
        <v>2005</v>
      </c>
      <c r="H157" s="15">
        <f t="shared" si="8"/>
        <v>8</v>
      </c>
    </row>
    <row r="158" spans="1:8" x14ac:dyDescent="0.3">
      <c r="A158" s="16">
        <v>38580</v>
      </c>
      <c r="E158" s="17">
        <v>22.29</v>
      </c>
      <c r="F158" s="18">
        <f t="shared" si="6"/>
        <v>491.41038241009204</v>
      </c>
      <c r="G158" s="15">
        <f t="shared" si="7"/>
        <v>2005</v>
      </c>
      <c r="H158" s="15">
        <f t="shared" si="8"/>
        <v>8</v>
      </c>
    </row>
    <row r="159" spans="1:8" x14ac:dyDescent="0.3">
      <c r="A159" s="16">
        <v>38581</v>
      </c>
      <c r="E159" s="17">
        <v>22.6</v>
      </c>
      <c r="F159" s="18">
        <f t="shared" si="6"/>
        <v>498.24471253782332</v>
      </c>
      <c r="G159" s="15">
        <f t="shared" si="7"/>
        <v>2005</v>
      </c>
      <c r="H159" s="15">
        <f t="shared" si="8"/>
        <v>8</v>
      </c>
    </row>
    <row r="160" spans="1:8" x14ac:dyDescent="0.3">
      <c r="A160" s="16">
        <v>38582</v>
      </c>
      <c r="E160" s="17">
        <v>22.51</v>
      </c>
      <c r="F160" s="18">
        <f t="shared" si="6"/>
        <v>496.26055217815946</v>
      </c>
      <c r="G160" s="15">
        <f t="shared" si="7"/>
        <v>2005</v>
      </c>
      <c r="H160" s="15">
        <f t="shared" si="8"/>
        <v>8</v>
      </c>
    </row>
    <row r="161" spans="1:8" x14ac:dyDescent="0.3">
      <c r="A161" s="16">
        <v>38583</v>
      </c>
      <c r="E161" s="17">
        <v>22.28</v>
      </c>
      <c r="F161" s="18">
        <f t="shared" si="6"/>
        <v>491.18992014790723</v>
      </c>
      <c r="G161" s="15">
        <f t="shared" si="7"/>
        <v>2005</v>
      </c>
      <c r="H161" s="15">
        <f t="shared" si="8"/>
        <v>8</v>
      </c>
    </row>
    <row r="162" spans="1:8" x14ac:dyDescent="0.3">
      <c r="A162" s="16">
        <v>38586</v>
      </c>
      <c r="E162" s="17">
        <v>22.43</v>
      </c>
      <c r="F162" s="18">
        <f t="shared" si="6"/>
        <v>494.49685408068041</v>
      </c>
      <c r="G162" s="15">
        <f t="shared" si="7"/>
        <v>2005</v>
      </c>
      <c r="H162" s="15">
        <f t="shared" si="8"/>
        <v>8</v>
      </c>
    </row>
    <row r="163" spans="1:8" x14ac:dyDescent="0.3">
      <c r="A163" s="16">
        <v>38587</v>
      </c>
      <c r="E163" s="17">
        <v>22.56</v>
      </c>
      <c r="F163" s="18">
        <f t="shared" si="6"/>
        <v>497.36286348908374</v>
      </c>
      <c r="G163" s="15">
        <f t="shared" si="7"/>
        <v>2005</v>
      </c>
      <c r="H163" s="15">
        <f t="shared" si="8"/>
        <v>8</v>
      </c>
    </row>
    <row r="164" spans="1:8" x14ac:dyDescent="0.3">
      <c r="A164" s="16">
        <v>38588</v>
      </c>
      <c r="E164" s="17">
        <v>22.5</v>
      </c>
      <c r="F164" s="18">
        <f t="shared" si="6"/>
        <v>496.04008991597453</v>
      </c>
      <c r="G164" s="15">
        <f t="shared" si="7"/>
        <v>2005</v>
      </c>
      <c r="H164" s="15">
        <f t="shared" si="8"/>
        <v>8</v>
      </c>
    </row>
    <row r="165" spans="1:8" x14ac:dyDescent="0.3">
      <c r="A165" s="16">
        <v>38589</v>
      </c>
      <c r="E165" s="17">
        <v>22.06</v>
      </c>
      <c r="F165" s="18">
        <f t="shared" si="6"/>
        <v>486.33975037983987</v>
      </c>
      <c r="G165" s="15">
        <f t="shared" si="7"/>
        <v>2005</v>
      </c>
      <c r="H165" s="15">
        <f t="shared" si="8"/>
        <v>8</v>
      </c>
    </row>
    <row r="166" spans="1:8" x14ac:dyDescent="0.3">
      <c r="A166" s="16">
        <v>38590</v>
      </c>
      <c r="E166" s="17">
        <v>22.103999999999999</v>
      </c>
      <c r="F166" s="18">
        <f t="shared" si="6"/>
        <v>487.30978433345336</v>
      </c>
      <c r="G166" s="15">
        <f t="shared" si="7"/>
        <v>2005</v>
      </c>
      <c r="H166" s="15">
        <f t="shared" si="8"/>
        <v>8</v>
      </c>
    </row>
    <row r="167" spans="1:8" x14ac:dyDescent="0.3">
      <c r="A167" s="16">
        <v>38593</v>
      </c>
      <c r="E167" s="17">
        <v>22.288</v>
      </c>
      <c r="F167" s="18">
        <f t="shared" si="6"/>
        <v>491.36628995765511</v>
      </c>
      <c r="G167" s="15">
        <f t="shared" si="7"/>
        <v>2005</v>
      </c>
      <c r="H167" s="15">
        <f t="shared" si="8"/>
        <v>8</v>
      </c>
    </row>
    <row r="168" spans="1:8" x14ac:dyDescent="0.3">
      <c r="A168" s="16">
        <v>38594</v>
      </c>
      <c r="E168" s="17">
        <v>22.95</v>
      </c>
      <c r="F168" s="18">
        <f t="shared" si="6"/>
        <v>505.96089171429406</v>
      </c>
      <c r="G168" s="15">
        <f t="shared" si="7"/>
        <v>2005</v>
      </c>
      <c r="H168" s="15">
        <f t="shared" si="8"/>
        <v>8</v>
      </c>
    </row>
    <row r="169" spans="1:8" x14ac:dyDescent="0.3">
      <c r="A169" s="16">
        <v>38595</v>
      </c>
      <c r="E169" s="17">
        <v>22.49</v>
      </c>
      <c r="F169" s="18">
        <f t="shared" si="6"/>
        <v>495.81962765378961</v>
      </c>
      <c r="G169" s="15">
        <f t="shared" si="7"/>
        <v>2005</v>
      </c>
      <c r="H169" s="15">
        <f t="shared" si="8"/>
        <v>8</v>
      </c>
    </row>
    <row r="170" spans="1:8" x14ac:dyDescent="0.3">
      <c r="A170" s="16">
        <v>38596</v>
      </c>
      <c r="E170" s="17">
        <v>22.99</v>
      </c>
      <c r="F170" s="18">
        <f t="shared" si="6"/>
        <v>506.84274076303348</v>
      </c>
      <c r="G170" s="15">
        <f t="shared" si="7"/>
        <v>2005</v>
      </c>
      <c r="H170" s="15">
        <f t="shared" si="8"/>
        <v>9</v>
      </c>
    </row>
    <row r="171" spans="1:8" x14ac:dyDescent="0.3">
      <c r="A171" s="16">
        <v>38597</v>
      </c>
      <c r="E171" s="17">
        <v>22.67</v>
      </c>
      <c r="F171" s="18">
        <f t="shared" si="6"/>
        <v>499.78794837311744</v>
      </c>
      <c r="G171" s="15">
        <f t="shared" si="7"/>
        <v>2005</v>
      </c>
      <c r="H171" s="15">
        <f t="shared" si="8"/>
        <v>9</v>
      </c>
    </row>
    <row r="172" spans="1:8" x14ac:dyDescent="0.3">
      <c r="A172" s="16">
        <v>38601</v>
      </c>
      <c r="E172" s="17">
        <v>22.98</v>
      </c>
      <c r="F172" s="18">
        <f t="shared" si="6"/>
        <v>506.62227850084861</v>
      </c>
      <c r="G172" s="15">
        <f t="shared" si="7"/>
        <v>2005</v>
      </c>
      <c r="H172" s="15">
        <f t="shared" si="8"/>
        <v>9</v>
      </c>
    </row>
    <row r="173" spans="1:8" x14ac:dyDescent="0.3">
      <c r="A173" s="16">
        <v>38602</v>
      </c>
      <c r="E173" s="17">
        <v>22.68</v>
      </c>
      <c r="F173" s="18">
        <f t="shared" si="6"/>
        <v>500.00841063530231</v>
      </c>
      <c r="G173" s="15">
        <f t="shared" si="7"/>
        <v>2005</v>
      </c>
      <c r="H173" s="15">
        <f t="shared" si="8"/>
        <v>9</v>
      </c>
    </row>
    <row r="174" spans="1:8" x14ac:dyDescent="0.3">
      <c r="A174" s="16">
        <v>38603</v>
      </c>
      <c r="E174" s="17">
        <v>22.45</v>
      </c>
      <c r="F174" s="18">
        <f t="shared" si="6"/>
        <v>494.9377786050502</v>
      </c>
      <c r="G174" s="15">
        <f t="shared" si="7"/>
        <v>2005</v>
      </c>
      <c r="H174" s="15">
        <f t="shared" si="8"/>
        <v>9</v>
      </c>
    </row>
    <row r="175" spans="1:8" x14ac:dyDescent="0.3">
      <c r="A175" s="16">
        <v>38604</v>
      </c>
      <c r="E175" s="17">
        <v>22.23</v>
      </c>
      <c r="F175" s="18">
        <f t="shared" si="6"/>
        <v>490.08760883698284</v>
      </c>
      <c r="G175" s="15">
        <f t="shared" si="7"/>
        <v>2005</v>
      </c>
      <c r="H175" s="15">
        <f t="shared" si="8"/>
        <v>9</v>
      </c>
    </row>
    <row r="176" spans="1:8" x14ac:dyDescent="0.3">
      <c r="A176" s="16">
        <v>38607</v>
      </c>
      <c r="E176" s="17">
        <v>22.14</v>
      </c>
      <c r="F176" s="18">
        <f t="shared" si="6"/>
        <v>488.10344847731898</v>
      </c>
      <c r="G176" s="15">
        <f t="shared" si="7"/>
        <v>2005</v>
      </c>
      <c r="H176" s="15">
        <f t="shared" si="8"/>
        <v>9</v>
      </c>
    </row>
    <row r="177" spans="1:8" x14ac:dyDescent="0.3">
      <c r="A177" s="16">
        <v>38608</v>
      </c>
      <c r="E177" s="17">
        <v>22.04</v>
      </c>
      <c r="F177" s="18">
        <f t="shared" si="6"/>
        <v>485.89882585547014</v>
      </c>
      <c r="G177" s="15">
        <f t="shared" si="7"/>
        <v>2005</v>
      </c>
      <c r="H177" s="15">
        <f t="shared" si="8"/>
        <v>9</v>
      </c>
    </row>
    <row r="178" spans="1:8" x14ac:dyDescent="0.3">
      <c r="A178" s="16">
        <v>38609</v>
      </c>
      <c r="E178" s="17">
        <v>22.17</v>
      </c>
      <c r="F178" s="18">
        <f t="shared" si="6"/>
        <v>488.76483526387358</v>
      </c>
      <c r="G178" s="15">
        <f t="shared" si="7"/>
        <v>2005</v>
      </c>
      <c r="H178" s="15">
        <f t="shared" si="8"/>
        <v>9</v>
      </c>
    </row>
    <row r="179" spans="1:8" x14ac:dyDescent="0.3">
      <c r="A179" s="16">
        <v>38610</v>
      </c>
      <c r="E179" s="17">
        <v>22.13</v>
      </c>
      <c r="F179" s="18">
        <f t="shared" si="6"/>
        <v>487.88298621513405</v>
      </c>
      <c r="G179" s="15">
        <f t="shared" si="7"/>
        <v>2005</v>
      </c>
      <c r="H179" s="15">
        <f t="shared" si="8"/>
        <v>9</v>
      </c>
    </row>
    <row r="180" spans="1:8" x14ac:dyDescent="0.3">
      <c r="A180" s="16">
        <v>38611</v>
      </c>
      <c r="E180" s="17">
        <v>21.96</v>
      </c>
      <c r="F180" s="18">
        <f t="shared" si="6"/>
        <v>484.13512775799114</v>
      </c>
      <c r="G180" s="15">
        <f t="shared" si="7"/>
        <v>2005</v>
      </c>
      <c r="H180" s="15">
        <f t="shared" si="8"/>
        <v>9</v>
      </c>
    </row>
    <row r="181" spans="1:8" x14ac:dyDescent="0.3">
      <c r="A181" s="16">
        <v>38614</v>
      </c>
      <c r="E181" s="17">
        <v>22.72</v>
      </c>
      <c r="F181" s="18">
        <f t="shared" si="6"/>
        <v>500.89025968404178</v>
      </c>
      <c r="G181" s="15">
        <f t="shared" si="7"/>
        <v>2005</v>
      </c>
      <c r="H181" s="15">
        <f t="shared" si="8"/>
        <v>9</v>
      </c>
    </row>
    <row r="182" spans="1:8" x14ac:dyDescent="0.3">
      <c r="A182" s="16">
        <v>38615</v>
      </c>
      <c r="E182" s="17">
        <v>22.45</v>
      </c>
      <c r="F182" s="18">
        <f t="shared" si="6"/>
        <v>494.9377786050502</v>
      </c>
      <c r="G182" s="15">
        <f t="shared" si="7"/>
        <v>2005</v>
      </c>
      <c r="H182" s="15">
        <f t="shared" si="8"/>
        <v>9</v>
      </c>
    </row>
    <row r="183" spans="1:8" x14ac:dyDescent="0.3">
      <c r="A183" s="16">
        <v>38616</v>
      </c>
      <c r="E183" s="17">
        <v>22.92</v>
      </c>
      <c r="F183" s="18">
        <f t="shared" si="6"/>
        <v>505.29950492773946</v>
      </c>
      <c r="G183" s="15">
        <f t="shared" si="7"/>
        <v>2005</v>
      </c>
      <c r="H183" s="15">
        <f t="shared" si="8"/>
        <v>9</v>
      </c>
    </row>
    <row r="184" spans="1:8" x14ac:dyDescent="0.3">
      <c r="A184" s="16">
        <v>38617</v>
      </c>
      <c r="E184" s="17">
        <v>23.32</v>
      </c>
      <c r="F184" s="18">
        <f t="shared" si="6"/>
        <v>514.11799541513449</v>
      </c>
      <c r="G184" s="15">
        <f t="shared" si="7"/>
        <v>2005</v>
      </c>
      <c r="H184" s="15">
        <f t="shared" si="8"/>
        <v>9</v>
      </c>
    </row>
    <row r="185" spans="1:8" x14ac:dyDescent="0.3">
      <c r="A185" s="16">
        <v>38618</v>
      </c>
      <c r="E185" s="17">
        <v>22.88</v>
      </c>
      <c r="F185" s="18">
        <f t="shared" si="6"/>
        <v>504.41765587899988</v>
      </c>
      <c r="G185" s="15">
        <f t="shared" si="7"/>
        <v>2005</v>
      </c>
      <c r="H185" s="15">
        <f t="shared" si="8"/>
        <v>9</v>
      </c>
    </row>
    <row r="186" spans="1:8" x14ac:dyDescent="0.3">
      <c r="A186" s="16">
        <v>38621</v>
      </c>
      <c r="E186" s="17">
        <v>22.67</v>
      </c>
      <c r="F186" s="18">
        <f t="shared" si="6"/>
        <v>499.78794837311744</v>
      </c>
      <c r="G186" s="15">
        <f t="shared" si="7"/>
        <v>2005</v>
      </c>
      <c r="H186" s="15">
        <f t="shared" si="8"/>
        <v>9</v>
      </c>
    </row>
    <row r="187" spans="1:8" x14ac:dyDescent="0.3">
      <c r="A187" s="16">
        <v>38622</v>
      </c>
      <c r="E187" s="17">
        <v>22.128</v>
      </c>
      <c r="F187" s="18">
        <f t="shared" si="6"/>
        <v>487.83889376269713</v>
      </c>
      <c r="G187" s="15">
        <f t="shared" si="7"/>
        <v>2005</v>
      </c>
      <c r="H187" s="15">
        <f t="shared" si="8"/>
        <v>9</v>
      </c>
    </row>
    <row r="188" spans="1:8" x14ac:dyDescent="0.3">
      <c r="A188" s="16">
        <v>38623</v>
      </c>
      <c r="E188" s="17">
        <v>22.524000000000001</v>
      </c>
      <c r="F188" s="18">
        <f t="shared" si="6"/>
        <v>496.56919934521818</v>
      </c>
      <c r="G188" s="15">
        <f t="shared" si="7"/>
        <v>2005</v>
      </c>
      <c r="H188" s="15">
        <f t="shared" si="8"/>
        <v>9</v>
      </c>
    </row>
    <row r="189" spans="1:8" x14ac:dyDescent="0.3">
      <c r="A189" s="16">
        <v>38624</v>
      </c>
      <c r="E189" s="17">
        <v>22.736000000000001</v>
      </c>
      <c r="F189" s="18">
        <f t="shared" si="6"/>
        <v>501.24299930353766</v>
      </c>
      <c r="G189" s="15">
        <f t="shared" si="7"/>
        <v>2005</v>
      </c>
      <c r="H189" s="15">
        <f t="shared" si="8"/>
        <v>9</v>
      </c>
    </row>
    <row r="190" spans="1:8" x14ac:dyDescent="0.3">
      <c r="A190" s="16">
        <v>38625</v>
      </c>
      <c r="E190" s="17">
        <v>23.904</v>
      </c>
      <c r="F190" s="18">
        <f t="shared" si="6"/>
        <v>526.99299152673143</v>
      </c>
      <c r="G190" s="15">
        <f t="shared" si="7"/>
        <v>2005</v>
      </c>
      <c r="H190" s="15">
        <f t="shared" si="8"/>
        <v>9</v>
      </c>
    </row>
    <row r="191" spans="1:8" x14ac:dyDescent="0.3">
      <c r="A191" s="16">
        <v>38628</v>
      </c>
      <c r="E191" s="17">
        <v>24.65</v>
      </c>
      <c r="F191" s="18">
        <f t="shared" si="6"/>
        <v>543.43947628572323</v>
      </c>
      <c r="G191" s="15">
        <f t="shared" si="7"/>
        <v>2005</v>
      </c>
      <c r="H191" s="15">
        <f t="shared" si="8"/>
        <v>10</v>
      </c>
    </row>
    <row r="192" spans="1:8" x14ac:dyDescent="0.3">
      <c r="A192" s="16">
        <v>38629</v>
      </c>
      <c r="E192" s="17">
        <v>24</v>
      </c>
      <c r="F192" s="18">
        <f t="shared" si="6"/>
        <v>529.10942924370613</v>
      </c>
      <c r="G192" s="15">
        <f t="shared" si="7"/>
        <v>2005</v>
      </c>
      <c r="H192" s="15">
        <f t="shared" si="8"/>
        <v>10</v>
      </c>
    </row>
    <row r="193" spans="1:8" x14ac:dyDescent="0.3">
      <c r="A193" s="16">
        <v>38630</v>
      </c>
      <c r="E193" s="17">
        <v>24.16</v>
      </c>
      <c r="F193" s="18">
        <f t="shared" si="6"/>
        <v>532.63682543866423</v>
      </c>
      <c r="G193" s="15">
        <f t="shared" si="7"/>
        <v>2005</v>
      </c>
      <c r="H193" s="15">
        <f t="shared" si="8"/>
        <v>10</v>
      </c>
    </row>
    <row r="194" spans="1:8" x14ac:dyDescent="0.3">
      <c r="A194" s="16">
        <v>38631</v>
      </c>
      <c r="E194" s="17">
        <v>24.04</v>
      </c>
      <c r="F194" s="18">
        <f t="shared" ref="F194:F257" si="9">E194/100/F$1*1000</f>
        <v>529.9912782924456</v>
      </c>
      <c r="G194" s="15">
        <f t="shared" si="7"/>
        <v>2005</v>
      </c>
      <c r="H194" s="15">
        <f t="shared" si="8"/>
        <v>10</v>
      </c>
    </row>
    <row r="195" spans="1:8" x14ac:dyDescent="0.3">
      <c r="A195" s="16">
        <v>38632</v>
      </c>
      <c r="E195" s="17">
        <v>23.66</v>
      </c>
      <c r="F195" s="18">
        <f t="shared" si="9"/>
        <v>521.61371232942031</v>
      </c>
      <c r="G195" s="15">
        <f t="shared" ref="G195:G258" si="10">YEAR(A195)</f>
        <v>2005</v>
      </c>
      <c r="H195" s="15">
        <f t="shared" ref="H195:H258" si="11">MONTH(A195)</f>
        <v>10</v>
      </c>
    </row>
    <row r="196" spans="1:8" x14ac:dyDescent="0.3">
      <c r="A196" s="16">
        <v>38635</v>
      </c>
      <c r="E196" s="17">
        <v>23.26</v>
      </c>
      <c r="F196" s="18">
        <f t="shared" si="9"/>
        <v>512.79522184202528</v>
      </c>
      <c r="G196" s="15">
        <f t="shared" si="10"/>
        <v>2005</v>
      </c>
      <c r="H196" s="15">
        <f t="shared" si="11"/>
        <v>10</v>
      </c>
    </row>
    <row r="197" spans="1:8" x14ac:dyDescent="0.3">
      <c r="A197" s="16">
        <v>38636</v>
      </c>
      <c r="E197" s="17">
        <v>23.58</v>
      </c>
      <c r="F197" s="18">
        <f t="shared" si="9"/>
        <v>519.85001423194126</v>
      </c>
      <c r="G197" s="15">
        <f t="shared" si="10"/>
        <v>2005</v>
      </c>
      <c r="H197" s="15">
        <f t="shared" si="11"/>
        <v>10</v>
      </c>
    </row>
    <row r="198" spans="1:8" x14ac:dyDescent="0.3">
      <c r="A198" s="16">
        <v>38637</v>
      </c>
      <c r="E198" s="17">
        <v>24.19</v>
      </c>
      <c r="F198" s="18">
        <f t="shared" si="9"/>
        <v>533.29821222521889</v>
      </c>
      <c r="G198" s="15">
        <f t="shared" si="10"/>
        <v>2005</v>
      </c>
      <c r="H198" s="15">
        <f t="shared" si="11"/>
        <v>10</v>
      </c>
    </row>
    <row r="199" spans="1:8" x14ac:dyDescent="0.3">
      <c r="A199" s="16">
        <v>38638</v>
      </c>
      <c r="E199" s="17">
        <v>23.89</v>
      </c>
      <c r="F199" s="18">
        <f t="shared" si="9"/>
        <v>526.68434435967254</v>
      </c>
      <c r="G199" s="15">
        <f t="shared" si="10"/>
        <v>2005</v>
      </c>
      <c r="H199" s="15">
        <f t="shared" si="11"/>
        <v>10</v>
      </c>
    </row>
    <row r="200" spans="1:8" x14ac:dyDescent="0.3">
      <c r="A200" s="16">
        <v>38639</v>
      </c>
      <c r="E200" s="17">
        <v>24.03</v>
      </c>
      <c r="F200" s="18">
        <f t="shared" si="9"/>
        <v>529.7708160302609</v>
      </c>
      <c r="G200" s="15">
        <f t="shared" si="10"/>
        <v>2005</v>
      </c>
      <c r="H200" s="15">
        <f t="shared" si="11"/>
        <v>10</v>
      </c>
    </row>
    <row r="201" spans="1:8" x14ac:dyDescent="0.3">
      <c r="A201" s="16">
        <v>38642</v>
      </c>
      <c r="E201" s="17">
        <v>24.39</v>
      </c>
      <c r="F201" s="18">
        <f t="shared" si="9"/>
        <v>537.70745746891635</v>
      </c>
      <c r="G201" s="15">
        <f t="shared" si="10"/>
        <v>2005</v>
      </c>
      <c r="H201" s="15">
        <f t="shared" si="11"/>
        <v>10</v>
      </c>
    </row>
    <row r="202" spans="1:8" x14ac:dyDescent="0.3">
      <c r="A202" s="16">
        <v>38643</v>
      </c>
      <c r="E202" s="17">
        <v>24.44</v>
      </c>
      <c r="F202" s="18">
        <f t="shared" si="9"/>
        <v>538.80976877984074</v>
      </c>
      <c r="G202" s="15">
        <f t="shared" si="10"/>
        <v>2005</v>
      </c>
      <c r="H202" s="15">
        <f t="shared" si="11"/>
        <v>10</v>
      </c>
    </row>
    <row r="203" spans="1:8" x14ac:dyDescent="0.3">
      <c r="A203" s="16">
        <v>38644</v>
      </c>
      <c r="E203" s="17">
        <v>24.31</v>
      </c>
      <c r="F203" s="18">
        <f t="shared" si="9"/>
        <v>535.9437593714373</v>
      </c>
      <c r="G203" s="15">
        <f t="shared" si="10"/>
        <v>2005</v>
      </c>
      <c r="H203" s="15">
        <f t="shared" si="11"/>
        <v>10</v>
      </c>
    </row>
    <row r="204" spans="1:8" x14ac:dyDescent="0.3">
      <c r="A204" s="16">
        <v>38645</v>
      </c>
      <c r="E204" s="17">
        <v>23.98</v>
      </c>
      <c r="F204" s="18">
        <f t="shared" si="9"/>
        <v>528.66850471933651</v>
      </c>
      <c r="G204" s="15">
        <f t="shared" si="10"/>
        <v>2005</v>
      </c>
      <c r="H204" s="15">
        <f t="shared" si="11"/>
        <v>10</v>
      </c>
    </row>
    <row r="205" spans="1:8" x14ac:dyDescent="0.3">
      <c r="A205" s="16">
        <v>38646</v>
      </c>
      <c r="E205" s="17">
        <v>23.48</v>
      </c>
      <c r="F205" s="18">
        <f t="shared" si="9"/>
        <v>517.64539161009259</v>
      </c>
      <c r="G205" s="15">
        <f t="shared" si="10"/>
        <v>2005</v>
      </c>
      <c r="H205" s="15">
        <f t="shared" si="11"/>
        <v>10</v>
      </c>
    </row>
    <row r="206" spans="1:8" x14ac:dyDescent="0.3">
      <c r="A206" s="16">
        <v>38649</v>
      </c>
      <c r="E206" s="17">
        <v>23.76</v>
      </c>
      <c r="F206" s="18">
        <f t="shared" si="9"/>
        <v>523.81833495126921</v>
      </c>
      <c r="G206" s="15">
        <f t="shared" si="10"/>
        <v>2005</v>
      </c>
      <c r="H206" s="15">
        <f t="shared" si="11"/>
        <v>10</v>
      </c>
    </row>
    <row r="207" spans="1:8" x14ac:dyDescent="0.3">
      <c r="A207" s="16">
        <v>38650</v>
      </c>
      <c r="E207" s="17">
        <v>23.78</v>
      </c>
      <c r="F207" s="18">
        <f t="shared" si="9"/>
        <v>524.25925947563894</v>
      </c>
      <c r="G207" s="15">
        <f t="shared" si="10"/>
        <v>2005</v>
      </c>
      <c r="H207" s="15">
        <f t="shared" si="11"/>
        <v>10</v>
      </c>
    </row>
    <row r="208" spans="1:8" x14ac:dyDescent="0.3">
      <c r="A208" s="16">
        <v>38651</v>
      </c>
      <c r="E208" s="17">
        <v>23.53</v>
      </c>
      <c r="F208" s="18">
        <f t="shared" si="9"/>
        <v>518.74770292101687</v>
      </c>
      <c r="G208" s="15">
        <f t="shared" si="10"/>
        <v>2005</v>
      </c>
      <c r="H208" s="15">
        <f t="shared" si="11"/>
        <v>10</v>
      </c>
    </row>
    <row r="209" spans="1:8" x14ac:dyDescent="0.3">
      <c r="A209" s="16">
        <v>38652</v>
      </c>
      <c r="E209" s="17">
        <v>23.38</v>
      </c>
      <c r="F209" s="18">
        <f t="shared" si="9"/>
        <v>515.4407689882438</v>
      </c>
      <c r="G209" s="15">
        <f t="shared" si="10"/>
        <v>2005</v>
      </c>
      <c r="H209" s="15">
        <f t="shared" si="11"/>
        <v>10</v>
      </c>
    </row>
    <row r="210" spans="1:8" x14ac:dyDescent="0.3">
      <c r="A210" s="16">
        <v>38653</v>
      </c>
      <c r="E210" s="17">
        <v>23.33</v>
      </c>
      <c r="F210" s="18">
        <f t="shared" si="9"/>
        <v>514.3384576773193</v>
      </c>
      <c r="G210" s="15">
        <f t="shared" si="10"/>
        <v>2005</v>
      </c>
      <c r="H210" s="15">
        <f t="shared" si="11"/>
        <v>10</v>
      </c>
    </row>
    <row r="211" spans="1:8" x14ac:dyDescent="0.3">
      <c r="A211" s="16">
        <v>38656</v>
      </c>
      <c r="E211" s="17">
        <v>22.86</v>
      </c>
      <c r="F211" s="18">
        <f t="shared" si="9"/>
        <v>503.97673135463015</v>
      </c>
      <c r="G211" s="15">
        <f t="shared" si="10"/>
        <v>2005</v>
      </c>
      <c r="H211" s="15">
        <f t="shared" si="11"/>
        <v>10</v>
      </c>
    </row>
    <row r="212" spans="1:8" x14ac:dyDescent="0.3">
      <c r="A212" s="16">
        <v>38657</v>
      </c>
      <c r="E212" s="17">
        <v>23.02</v>
      </c>
      <c r="F212" s="18">
        <f t="shared" si="9"/>
        <v>507.50412754958819</v>
      </c>
      <c r="G212" s="15">
        <f t="shared" si="10"/>
        <v>2005</v>
      </c>
      <c r="H212" s="15">
        <f t="shared" si="11"/>
        <v>11</v>
      </c>
    </row>
    <row r="213" spans="1:8" x14ac:dyDescent="0.3">
      <c r="A213" s="16">
        <v>38658</v>
      </c>
      <c r="E213" s="17">
        <v>22.84</v>
      </c>
      <c r="F213" s="18">
        <f t="shared" si="9"/>
        <v>503.53580683026036</v>
      </c>
      <c r="G213" s="15">
        <f t="shared" si="10"/>
        <v>2005</v>
      </c>
      <c r="H213" s="15">
        <f t="shared" si="11"/>
        <v>11</v>
      </c>
    </row>
    <row r="214" spans="1:8" x14ac:dyDescent="0.3">
      <c r="A214" s="16">
        <v>38659</v>
      </c>
      <c r="E214" s="17">
        <v>23.53</v>
      </c>
      <c r="F214" s="18">
        <f t="shared" si="9"/>
        <v>518.74770292101687</v>
      </c>
      <c r="G214" s="15">
        <f t="shared" si="10"/>
        <v>2005</v>
      </c>
      <c r="H214" s="15">
        <f t="shared" si="11"/>
        <v>11</v>
      </c>
    </row>
    <row r="215" spans="1:8" x14ac:dyDescent="0.3">
      <c r="A215" s="16">
        <v>38660</v>
      </c>
      <c r="E215" s="17">
        <v>22.94</v>
      </c>
      <c r="F215" s="18">
        <f t="shared" si="9"/>
        <v>505.7404294521092</v>
      </c>
      <c r="G215" s="15">
        <f t="shared" si="10"/>
        <v>2005</v>
      </c>
      <c r="H215" s="15">
        <f t="shared" si="11"/>
        <v>11</v>
      </c>
    </row>
    <row r="216" spans="1:8" x14ac:dyDescent="0.3">
      <c r="A216" s="16">
        <v>38663</v>
      </c>
      <c r="E216" s="17">
        <v>22.67</v>
      </c>
      <c r="F216" s="18">
        <f t="shared" si="9"/>
        <v>499.78794837311744</v>
      </c>
      <c r="G216" s="15">
        <f t="shared" si="10"/>
        <v>2005</v>
      </c>
      <c r="H216" s="15">
        <f t="shared" si="11"/>
        <v>11</v>
      </c>
    </row>
    <row r="217" spans="1:8" x14ac:dyDescent="0.3">
      <c r="A217" s="16">
        <v>38664</v>
      </c>
      <c r="E217" s="17">
        <v>22.81</v>
      </c>
      <c r="F217" s="18">
        <f t="shared" si="9"/>
        <v>502.87442004370575</v>
      </c>
      <c r="G217" s="15">
        <f t="shared" si="10"/>
        <v>2005</v>
      </c>
      <c r="H217" s="15">
        <f t="shared" si="11"/>
        <v>11</v>
      </c>
    </row>
    <row r="218" spans="1:8" x14ac:dyDescent="0.3">
      <c r="A218" s="16">
        <v>38665</v>
      </c>
      <c r="E218" s="17">
        <v>22.96</v>
      </c>
      <c r="F218" s="18">
        <f t="shared" si="9"/>
        <v>506.18135397647887</v>
      </c>
      <c r="G218" s="15">
        <f t="shared" si="10"/>
        <v>2005</v>
      </c>
      <c r="H218" s="15">
        <f t="shared" si="11"/>
        <v>11</v>
      </c>
    </row>
    <row r="219" spans="1:8" x14ac:dyDescent="0.3">
      <c r="A219" s="16">
        <v>38666</v>
      </c>
      <c r="E219" s="17">
        <v>22.77</v>
      </c>
      <c r="F219" s="18">
        <f t="shared" si="9"/>
        <v>501.99257099496617</v>
      </c>
      <c r="G219" s="15">
        <f t="shared" si="10"/>
        <v>2005</v>
      </c>
      <c r="H219" s="15">
        <f t="shared" si="11"/>
        <v>11</v>
      </c>
    </row>
    <row r="220" spans="1:8" x14ac:dyDescent="0.3">
      <c r="A220" s="16">
        <v>38667</v>
      </c>
      <c r="E220" s="17">
        <v>22.74</v>
      </c>
      <c r="F220" s="18">
        <f t="shared" si="9"/>
        <v>501.33118420841163</v>
      </c>
      <c r="G220" s="15">
        <f t="shared" si="10"/>
        <v>2005</v>
      </c>
      <c r="H220" s="15">
        <f t="shared" si="11"/>
        <v>11</v>
      </c>
    </row>
    <row r="221" spans="1:8" x14ac:dyDescent="0.3">
      <c r="A221" s="16">
        <v>38670</v>
      </c>
      <c r="E221" s="17">
        <v>22.51</v>
      </c>
      <c r="F221" s="18">
        <f t="shared" si="9"/>
        <v>496.26055217815946</v>
      </c>
      <c r="G221" s="15">
        <f t="shared" si="10"/>
        <v>2005</v>
      </c>
      <c r="H221" s="15">
        <f t="shared" si="11"/>
        <v>11</v>
      </c>
    </row>
    <row r="222" spans="1:8" x14ac:dyDescent="0.3">
      <c r="A222" s="16">
        <v>38671</v>
      </c>
      <c r="E222" s="17">
        <v>22.34</v>
      </c>
      <c r="F222" s="18">
        <f t="shared" si="9"/>
        <v>492.51269372101649</v>
      </c>
      <c r="G222" s="15">
        <f t="shared" si="10"/>
        <v>2005</v>
      </c>
      <c r="H222" s="15">
        <f t="shared" si="11"/>
        <v>11</v>
      </c>
    </row>
    <row r="223" spans="1:8" x14ac:dyDescent="0.3">
      <c r="A223" s="16">
        <v>38672</v>
      </c>
      <c r="E223" s="17">
        <v>22.19</v>
      </c>
      <c r="F223" s="18">
        <f t="shared" si="9"/>
        <v>489.20575978824337</v>
      </c>
      <c r="G223" s="15">
        <f t="shared" si="10"/>
        <v>2005</v>
      </c>
      <c r="H223" s="15">
        <f t="shared" si="11"/>
        <v>11</v>
      </c>
    </row>
    <row r="224" spans="1:8" x14ac:dyDescent="0.3">
      <c r="A224" s="16">
        <v>38673</v>
      </c>
      <c r="E224" s="17">
        <v>22.16</v>
      </c>
      <c r="F224" s="18">
        <f t="shared" si="9"/>
        <v>488.54437300168865</v>
      </c>
      <c r="G224" s="15">
        <f t="shared" si="10"/>
        <v>2005</v>
      </c>
      <c r="H224" s="15">
        <f t="shared" si="11"/>
        <v>11</v>
      </c>
    </row>
    <row r="225" spans="1:8" x14ac:dyDescent="0.3">
      <c r="A225" s="16">
        <v>38674</v>
      </c>
      <c r="E225" s="17">
        <v>22.01</v>
      </c>
      <c r="F225" s="18">
        <f t="shared" si="9"/>
        <v>485.23743906891559</v>
      </c>
      <c r="G225" s="15">
        <f t="shared" si="10"/>
        <v>2005</v>
      </c>
      <c r="H225" s="15">
        <f t="shared" si="11"/>
        <v>11</v>
      </c>
    </row>
    <row r="226" spans="1:8" x14ac:dyDescent="0.3">
      <c r="A226" s="16">
        <v>38677</v>
      </c>
      <c r="E226" s="17">
        <v>21.93</v>
      </c>
      <c r="F226" s="18">
        <f t="shared" si="9"/>
        <v>483.47374097143648</v>
      </c>
      <c r="G226" s="15">
        <f t="shared" si="10"/>
        <v>2005</v>
      </c>
      <c r="H226" s="15">
        <f t="shared" si="11"/>
        <v>11</v>
      </c>
    </row>
    <row r="227" spans="1:8" x14ac:dyDescent="0.3">
      <c r="A227" s="16">
        <v>38678</v>
      </c>
      <c r="E227" s="17">
        <v>21.98</v>
      </c>
      <c r="F227" s="18">
        <f t="shared" si="9"/>
        <v>484.57605228236088</v>
      </c>
      <c r="G227" s="15">
        <f t="shared" si="10"/>
        <v>2005</v>
      </c>
      <c r="H227" s="15">
        <f t="shared" si="11"/>
        <v>11</v>
      </c>
    </row>
    <row r="228" spans="1:8" x14ac:dyDescent="0.3">
      <c r="A228" s="16">
        <v>38679</v>
      </c>
      <c r="E228" s="17">
        <v>21.63</v>
      </c>
      <c r="F228" s="18">
        <f t="shared" si="9"/>
        <v>476.85987310589019</v>
      </c>
      <c r="G228" s="15">
        <f t="shared" si="10"/>
        <v>2005</v>
      </c>
      <c r="H228" s="15">
        <f t="shared" si="11"/>
        <v>11</v>
      </c>
    </row>
    <row r="229" spans="1:8" x14ac:dyDescent="0.3">
      <c r="A229" s="16">
        <v>38681</v>
      </c>
      <c r="E229" s="17">
        <v>21.16</v>
      </c>
      <c r="F229" s="18">
        <f t="shared" si="9"/>
        <v>466.49814678320092</v>
      </c>
      <c r="G229" s="15">
        <f t="shared" si="10"/>
        <v>2005</v>
      </c>
      <c r="H229" s="15">
        <f t="shared" si="11"/>
        <v>11</v>
      </c>
    </row>
    <row r="230" spans="1:8" x14ac:dyDescent="0.3">
      <c r="A230" s="16">
        <v>38684</v>
      </c>
      <c r="E230" s="17">
        <v>21.327999999999999</v>
      </c>
      <c r="F230" s="18">
        <f t="shared" si="9"/>
        <v>470.20191278790685</v>
      </c>
      <c r="G230" s="15">
        <f t="shared" si="10"/>
        <v>2005</v>
      </c>
      <c r="H230" s="15">
        <f t="shared" si="11"/>
        <v>11</v>
      </c>
    </row>
    <row r="231" spans="1:8" x14ac:dyDescent="0.3">
      <c r="A231" s="16">
        <v>38685</v>
      </c>
      <c r="E231" s="17">
        <v>21.082000000000001</v>
      </c>
      <c r="F231" s="18">
        <f t="shared" si="9"/>
        <v>464.77854113815891</v>
      </c>
      <c r="G231" s="15">
        <f t="shared" si="10"/>
        <v>2005</v>
      </c>
      <c r="H231" s="15">
        <f t="shared" si="11"/>
        <v>11</v>
      </c>
    </row>
    <row r="232" spans="1:8" x14ac:dyDescent="0.3">
      <c r="A232" s="16">
        <v>38686</v>
      </c>
      <c r="E232" s="17">
        <v>21.242000000000001</v>
      </c>
      <c r="F232" s="18">
        <f t="shared" si="9"/>
        <v>468.3059373331169</v>
      </c>
      <c r="G232" s="15">
        <f t="shared" si="10"/>
        <v>2005</v>
      </c>
      <c r="H232" s="15">
        <f t="shared" si="11"/>
        <v>11</v>
      </c>
    </row>
    <row r="233" spans="1:8" x14ac:dyDescent="0.3">
      <c r="A233" s="16">
        <v>38687</v>
      </c>
      <c r="E233" s="17">
        <v>21.27</v>
      </c>
      <c r="F233" s="18">
        <f t="shared" si="9"/>
        <v>468.92323166723457</v>
      </c>
      <c r="G233" s="15">
        <f t="shared" si="10"/>
        <v>2005</v>
      </c>
      <c r="H233" s="15">
        <f t="shared" si="11"/>
        <v>12</v>
      </c>
    </row>
    <row r="234" spans="1:8" x14ac:dyDescent="0.3">
      <c r="A234" s="16">
        <v>38688</v>
      </c>
      <c r="E234" s="17">
        <v>21.56</v>
      </c>
      <c r="F234" s="18">
        <f t="shared" si="9"/>
        <v>475.316637270596</v>
      </c>
      <c r="G234" s="15">
        <f t="shared" si="10"/>
        <v>2005</v>
      </c>
      <c r="H234" s="15">
        <f t="shared" si="11"/>
        <v>12</v>
      </c>
    </row>
    <row r="235" spans="1:8" x14ac:dyDescent="0.3">
      <c r="A235" s="16">
        <v>38691</v>
      </c>
      <c r="E235" s="17">
        <v>21.91</v>
      </c>
      <c r="F235" s="18">
        <f t="shared" si="9"/>
        <v>483.03281644706675</v>
      </c>
      <c r="G235" s="15">
        <f t="shared" si="10"/>
        <v>2005</v>
      </c>
      <c r="H235" s="15">
        <f t="shared" si="11"/>
        <v>12</v>
      </c>
    </row>
    <row r="236" spans="1:8" x14ac:dyDescent="0.3">
      <c r="A236" s="16">
        <v>38692</v>
      </c>
      <c r="E236" s="17">
        <v>21.33</v>
      </c>
      <c r="F236" s="18">
        <f t="shared" si="9"/>
        <v>470.24600524034383</v>
      </c>
      <c r="G236" s="15">
        <f t="shared" si="10"/>
        <v>2005</v>
      </c>
      <c r="H236" s="15">
        <f t="shared" si="11"/>
        <v>12</v>
      </c>
    </row>
    <row r="237" spans="1:8" x14ac:dyDescent="0.3">
      <c r="A237" s="16">
        <v>38693</v>
      </c>
      <c r="E237" s="17">
        <v>21.19</v>
      </c>
      <c r="F237" s="18">
        <f t="shared" si="9"/>
        <v>467.15953356975558</v>
      </c>
      <c r="G237" s="15">
        <f t="shared" si="10"/>
        <v>2005</v>
      </c>
      <c r="H237" s="15">
        <f t="shared" si="11"/>
        <v>12</v>
      </c>
    </row>
    <row r="238" spans="1:8" x14ac:dyDescent="0.3">
      <c r="A238" s="16">
        <v>38694</v>
      </c>
      <c r="E238" s="17">
        <v>21.22</v>
      </c>
      <c r="F238" s="18">
        <f t="shared" si="9"/>
        <v>467.82092035631018</v>
      </c>
      <c r="G238" s="15">
        <f t="shared" si="10"/>
        <v>2005</v>
      </c>
      <c r="H238" s="15">
        <f t="shared" si="11"/>
        <v>12</v>
      </c>
    </row>
    <row r="239" spans="1:8" x14ac:dyDescent="0.3">
      <c r="A239" s="16">
        <v>38695</v>
      </c>
      <c r="E239" s="17">
        <v>20.87</v>
      </c>
      <c r="F239" s="18">
        <f t="shared" si="9"/>
        <v>460.10474117983944</v>
      </c>
      <c r="G239" s="15">
        <f t="shared" si="10"/>
        <v>2005</v>
      </c>
      <c r="H239" s="15">
        <f t="shared" si="11"/>
        <v>12</v>
      </c>
    </row>
    <row r="240" spans="1:8" x14ac:dyDescent="0.3">
      <c r="A240" s="16">
        <v>38698</v>
      </c>
      <c r="E240" s="17">
        <v>21.02</v>
      </c>
      <c r="F240" s="18">
        <f t="shared" si="9"/>
        <v>463.41167511261267</v>
      </c>
      <c r="G240" s="15">
        <f t="shared" si="10"/>
        <v>2005</v>
      </c>
      <c r="H240" s="15">
        <f t="shared" si="11"/>
        <v>12</v>
      </c>
    </row>
    <row r="241" spans="1:8" x14ac:dyDescent="0.3">
      <c r="A241" s="16">
        <v>38699</v>
      </c>
      <c r="E241" s="17">
        <v>21.05</v>
      </c>
      <c r="F241" s="18">
        <f t="shared" si="9"/>
        <v>464.07306189916733</v>
      </c>
      <c r="G241" s="15">
        <f t="shared" si="10"/>
        <v>2005</v>
      </c>
      <c r="H241" s="15">
        <f t="shared" si="11"/>
        <v>12</v>
      </c>
    </row>
    <row r="242" spans="1:8" x14ac:dyDescent="0.3">
      <c r="A242" s="16">
        <v>38700</v>
      </c>
      <c r="E242" s="17">
        <v>21.3</v>
      </c>
      <c r="F242" s="18">
        <f t="shared" si="9"/>
        <v>469.58461845378923</v>
      </c>
      <c r="G242" s="15">
        <f t="shared" si="10"/>
        <v>2005</v>
      </c>
      <c r="H242" s="15">
        <f t="shared" si="11"/>
        <v>12</v>
      </c>
    </row>
    <row r="243" spans="1:8" x14ac:dyDescent="0.3">
      <c r="A243" s="16">
        <v>38701</v>
      </c>
      <c r="E243" s="17">
        <v>21.4</v>
      </c>
      <c r="F243" s="18">
        <f t="shared" si="9"/>
        <v>471.78924107563796</v>
      </c>
      <c r="G243" s="15">
        <f t="shared" si="10"/>
        <v>2005</v>
      </c>
      <c r="H243" s="15">
        <f t="shared" si="11"/>
        <v>12</v>
      </c>
    </row>
    <row r="244" spans="1:8" x14ac:dyDescent="0.3">
      <c r="A244" s="16">
        <v>38702</v>
      </c>
      <c r="E244" s="17">
        <v>21.3</v>
      </c>
      <c r="F244" s="18">
        <f t="shared" si="9"/>
        <v>469.58461845378923</v>
      </c>
      <c r="G244" s="15">
        <f t="shared" si="10"/>
        <v>2005</v>
      </c>
      <c r="H244" s="15">
        <f t="shared" si="11"/>
        <v>12</v>
      </c>
    </row>
    <row r="245" spans="1:8" x14ac:dyDescent="0.3">
      <c r="A245" s="16">
        <v>38705</v>
      </c>
      <c r="E245" s="17">
        <v>21.57</v>
      </c>
      <c r="F245" s="18">
        <f t="shared" si="9"/>
        <v>475.53709953278093</v>
      </c>
      <c r="G245" s="15">
        <f t="shared" si="10"/>
        <v>2005</v>
      </c>
      <c r="H245" s="15">
        <f t="shared" si="11"/>
        <v>12</v>
      </c>
    </row>
    <row r="246" spans="1:8" x14ac:dyDescent="0.3">
      <c r="A246" s="16">
        <v>38706</v>
      </c>
      <c r="E246" s="17">
        <v>21.31</v>
      </c>
      <c r="F246" s="18">
        <f t="shared" si="9"/>
        <v>469.80508071597404</v>
      </c>
      <c r="G246" s="15">
        <f t="shared" si="10"/>
        <v>2005</v>
      </c>
      <c r="H246" s="15">
        <f t="shared" si="11"/>
        <v>12</v>
      </c>
    </row>
    <row r="247" spans="1:8" x14ac:dyDescent="0.3">
      <c r="A247" s="16">
        <v>38707</v>
      </c>
      <c r="E247" s="17">
        <v>21.22</v>
      </c>
      <c r="F247" s="18">
        <f t="shared" si="9"/>
        <v>467.82092035631018</v>
      </c>
      <c r="G247" s="15">
        <f t="shared" si="10"/>
        <v>2005</v>
      </c>
      <c r="H247" s="15">
        <f t="shared" si="11"/>
        <v>12</v>
      </c>
    </row>
    <row r="248" spans="1:8" x14ac:dyDescent="0.3">
      <c r="A248" s="16">
        <v>38708</v>
      </c>
      <c r="E248" s="17">
        <v>21.4</v>
      </c>
      <c r="F248" s="18">
        <f t="shared" si="9"/>
        <v>471.78924107563796</v>
      </c>
      <c r="G248" s="15">
        <f t="shared" si="10"/>
        <v>2005</v>
      </c>
      <c r="H248" s="15">
        <f t="shared" si="11"/>
        <v>12</v>
      </c>
    </row>
    <row r="249" spans="1:8" x14ac:dyDescent="0.3">
      <c r="A249" s="16">
        <v>38709</v>
      </c>
      <c r="E249" s="17">
        <v>21.28</v>
      </c>
      <c r="F249" s="18">
        <f t="shared" si="9"/>
        <v>469.1436939294195</v>
      </c>
      <c r="G249" s="15">
        <f t="shared" si="10"/>
        <v>2005</v>
      </c>
      <c r="H249" s="15">
        <f t="shared" si="11"/>
        <v>12</v>
      </c>
    </row>
    <row r="250" spans="1:8" x14ac:dyDescent="0.3">
      <c r="A250" s="16">
        <v>38713</v>
      </c>
      <c r="E250" s="17">
        <v>21.04</v>
      </c>
      <c r="F250" s="18">
        <f t="shared" si="9"/>
        <v>463.8525996369824</v>
      </c>
      <c r="G250" s="15">
        <f t="shared" si="10"/>
        <v>2005</v>
      </c>
      <c r="H250" s="15">
        <f t="shared" si="11"/>
        <v>12</v>
      </c>
    </row>
    <row r="251" spans="1:8" x14ac:dyDescent="0.3">
      <c r="A251" s="16">
        <v>38714</v>
      </c>
      <c r="E251" s="17">
        <v>20.992000000000001</v>
      </c>
      <c r="F251" s="18">
        <f t="shared" si="9"/>
        <v>462.794380778495</v>
      </c>
      <c r="G251" s="15">
        <f t="shared" si="10"/>
        <v>2005</v>
      </c>
      <c r="H251" s="15">
        <f t="shared" si="11"/>
        <v>12</v>
      </c>
    </row>
    <row r="252" spans="1:8" x14ac:dyDescent="0.3">
      <c r="A252" s="16">
        <v>38715</v>
      </c>
      <c r="E252" s="17">
        <v>21.056000000000001</v>
      </c>
      <c r="F252" s="18">
        <f t="shared" si="9"/>
        <v>464.20533925647823</v>
      </c>
      <c r="G252" s="15">
        <f t="shared" si="10"/>
        <v>2005</v>
      </c>
      <c r="H252" s="15">
        <f t="shared" si="11"/>
        <v>12</v>
      </c>
    </row>
    <row r="253" spans="1:8" x14ac:dyDescent="0.3">
      <c r="A253" s="16">
        <v>38716</v>
      </c>
      <c r="E253" s="17">
        <v>21.78</v>
      </c>
      <c r="F253" s="18">
        <f t="shared" si="9"/>
        <v>480.16680703866336</v>
      </c>
      <c r="G253" s="15">
        <f t="shared" si="10"/>
        <v>2005</v>
      </c>
      <c r="H253" s="15">
        <f t="shared" si="11"/>
        <v>12</v>
      </c>
    </row>
    <row r="254" spans="1:8" x14ac:dyDescent="0.3">
      <c r="A254" s="16">
        <v>38720</v>
      </c>
      <c r="E254" s="17">
        <v>23.24</v>
      </c>
      <c r="F254" s="18">
        <f t="shared" si="9"/>
        <v>512.35429731765544</v>
      </c>
      <c r="G254" s="15">
        <f t="shared" si="10"/>
        <v>2006</v>
      </c>
      <c r="H254" s="15">
        <f t="shared" si="11"/>
        <v>1</v>
      </c>
    </row>
    <row r="255" spans="1:8" x14ac:dyDescent="0.3">
      <c r="A255" s="16">
        <v>38721</v>
      </c>
      <c r="E255" s="17">
        <v>23.6</v>
      </c>
      <c r="F255" s="18">
        <f t="shared" si="9"/>
        <v>520.29093875631111</v>
      </c>
      <c r="G255" s="15">
        <f t="shared" si="10"/>
        <v>2006</v>
      </c>
      <c r="H255" s="15">
        <f t="shared" si="11"/>
        <v>1</v>
      </c>
    </row>
    <row r="256" spans="1:8" x14ac:dyDescent="0.3">
      <c r="A256" s="16">
        <v>38722</v>
      </c>
      <c r="E256" s="17">
        <v>23.21</v>
      </c>
      <c r="F256" s="18">
        <f t="shared" si="9"/>
        <v>511.69291053110089</v>
      </c>
      <c r="G256" s="15">
        <f t="shared" si="10"/>
        <v>2006</v>
      </c>
      <c r="H256" s="15">
        <f t="shared" si="11"/>
        <v>1</v>
      </c>
    </row>
    <row r="257" spans="1:8" x14ac:dyDescent="0.3">
      <c r="A257" s="16">
        <v>38723</v>
      </c>
      <c r="E257" s="17">
        <v>22.99</v>
      </c>
      <c r="F257" s="18">
        <f t="shared" si="9"/>
        <v>506.84274076303348</v>
      </c>
      <c r="G257" s="15">
        <f t="shared" si="10"/>
        <v>2006</v>
      </c>
      <c r="H257" s="15">
        <f t="shared" si="11"/>
        <v>1</v>
      </c>
    </row>
    <row r="258" spans="1:8" x14ac:dyDescent="0.3">
      <c r="A258" s="16">
        <v>38726</v>
      </c>
      <c r="E258" s="17">
        <v>22.59</v>
      </c>
      <c r="F258" s="18">
        <f t="shared" ref="F258:F321" si="12">E258/100/F$1*1000</f>
        <v>498.02425027563839</v>
      </c>
      <c r="G258" s="15">
        <f t="shared" si="10"/>
        <v>2006</v>
      </c>
      <c r="H258" s="15">
        <f t="shared" si="11"/>
        <v>1</v>
      </c>
    </row>
    <row r="259" spans="1:8" x14ac:dyDescent="0.3">
      <c r="A259" s="16">
        <v>38727</v>
      </c>
      <c r="E259" s="17">
        <v>22.43</v>
      </c>
      <c r="F259" s="18">
        <f t="shared" si="12"/>
        <v>494.49685408068041</v>
      </c>
      <c r="G259" s="15">
        <f t="shared" ref="G259:G322" si="13">YEAR(A259)</f>
        <v>2006</v>
      </c>
      <c r="H259" s="15">
        <f t="shared" ref="H259:H322" si="14">MONTH(A259)</f>
        <v>1</v>
      </c>
    </row>
    <row r="260" spans="1:8" x14ac:dyDescent="0.3">
      <c r="A260" s="16">
        <v>38728</v>
      </c>
      <c r="E260" s="17">
        <v>22.15</v>
      </c>
      <c r="F260" s="18">
        <f t="shared" si="12"/>
        <v>488.32391073950379</v>
      </c>
      <c r="G260" s="15">
        <f t="shared" si="13"/>
        <v>2006</v>
      </c>
      <c r="H260" s="15">
        <f t="shared" si="14"/>
        <v>1</v>
      </c>
    </row>
    <row r="261" spans="1:8" x14ac:dyDescent="0.3">
      <c r="A261" s="16">
        <v>38729</v>
      </c>
      <c r="E261" s="17">
        <v>21.69</v>
      </c>
      <c r="F261" s="18">
        <f t="shared" si="12"/>
        <v>478.18264667899945</v>
      </c>
      <c r="G261" s="15">
        <f t="shared" si="13"/>
        <v>2006</v>
      </c>
      <c r="H261" s="15">
        <f t="shared" si="14"/>
        <v>1</v>
      </c>
    </row>
    <row r="262" spans="1:8" x14ac:dyDescent="0.3">
      <c r="A262" s="16">
        <v>38730</v>
      </c>
      <c r="E262" s="17">
        <v>21.67</v>
      </c>
      <c r="F262" s="18">
        <f t="shared" si="12"/>
        <v>477.74172215462966</v>
      </c>
      <c r="G262" s="15">
        <f t="shared" si="13"/>
        <v>2006</v>
      </c>
      <c r="H262" s="15">
        <f t="shared" si="14"/>
        <v>1</v>
      </c>
    </row>
    <row r="263" spans="1:8" x14ac:dyDescent="0.3">
      <c r="A263" s="16">
        <v>38734</v>
      </c>
      <c r="E263" s="17">
        <v>21.22</v>
      </c>
      <c r="F263" s="18">
        <f t="shared" si="12"/>
        <v>467.82092035631018</v>
      </c>
      <c r="G263" s="15">
        <f t="shared" si="13"/>
        <v>2006</v>
      </c>
      <c r="H263" s="15">
        <f t="shared" si="14"/>
        <v>1</v>
      </c>
    </row>
    <row r="264" spans="1:8" x14ac:dyDescent="0.3">
      <c r="A264" s="16">
        <v>38735</v>
      </c>
      <c r="E264" s="17">
        <v>21.16</v>
      </c>
      <c r="F264" s="18">
        <f t="shared" si="12"/>
        <v>466.49814678320092</v>
      </c>
      <c r="G264" s="15">
        <f t="shared" si="13"/>
        <v>2006</v>
      </c>
      <c r="H264" s="15">
        <f t="shared" si="14"/>
        <v>1</v>
      </c>
    </row>
    <row r="265" spans="1:8" x14ac:dyDescent="0.3">
      <c r="A265" s="16">
        <v>38736</v>
      </c>
      <c r="E265" s="17">
        <v>21.08</v>
      </c>
      <c r="F265" s="18">
        <f t="shared" si="12"/>
        <v>464.73444868572187</v>
      </c>
      <c r="G265" s="15">
        <f t="shared" si="13"/>
        <v>2006</v>
      </c>
      <c r="H265" s="15">
        <f t="shared" si="14"/>
        <v>1</v>
      </c>
    </row>
    <row r="266" spans="1:8" x14ac:dyDescent="0.3">
      <c r="A266" s="16">
        <v>38737</v>
      </c>
      <c r="E266" s="17">
        <v>21.28</v>
      </c>
      <c r="F266" s="18">
        <f t="shared" si="12"/>
        <v>469.1436939294195</v>
      </c>
      <c r="G266" s="15">
        <f t="shared" si="13"/>
        <v>2006</v>
      </c>
      <c r="H266" s="15">
        <f t="shared" si="14"/>
        <v>1</v>
      </c>
    </row>
    <row r="267" spans="1:8" x14ac:dyDescent="0.3">
      <c r="A267" s="16">
        <v>38740</v>
      </c>
      <c r="E267" s="17">
        <v>21.52</v>
      </c>
      <c r="F267" s="18">
        <f t="shared" si="12"/>
        <v>474.43478822185654</v>
      </c>
      <c r="G267" s="15">
        <f t="shared" si="13"/>
        <v>2006</v>
      </c>
      <c r="H267" s="15">
        <f t="shared" si="14"/>
        <v>1</v>
      </c>
    </row>
    <row r="268" spans="1:8" x14ac:dyDescent="0.3">
      <c r="A268" s="16">
        <v>38741</v>
      </c>
      <c r="E268" s="17">
        <v>21.52</v>
      </c>
      <c r="F268" s="18">
        <f t="shared" si="12"/>
        <v>474.43478822185654</v>
      </c>
      <c r="G268" s="15">
        <f t="shared" si="13"/>
        <v>2006</v>
      </c>
      <c r="H268" s="15">
        <f t="shared" si="14"/>
        <v>1</v>
      </c>
    </row>
    <row r="269" spans="1:8" x14ac:dyDescent="0.3">
      <c r="A269" s="16">
        <v>38742</v>
      </c>
      <c r="E269" s="17">
        <v>21.52</v>
      </c>
      <c r="F269" s="18">
        <f t="shared" si="12"/>
        <v>474.43478822185654</v>
      </c>
      <c r="G269" s="15">
        <f t="shared" si="13"/>
        <v>2006</v>
      </c>
      <c r="H269" s="15">
        <f t="shared" si="14"/>
        <v>1</v>
      </c>
    </row>
    <row r="270" spans="1:8" x14ac:dyDescent="0.3">
      <c r="A270" s="16">
        <v>38743</v>
      </c>
      <c r="E270" s="17">
        <v>21.51</v>
      </c>
      <c r="F270" s="18">
        <f t="shared" si="12"/>
        <v>474.21432595967167</v>
      </c>
      <c r="G270" s="15">
        <f t="shared" si="13"/>
        <v>2006</v>
      </c>
      <c r="H270" s="15">
        <f t="shared" si="14"/>
        <v>1</v>
      </c>
    </row>
    <row r="271" spans="1:8" x14ac:dyDescent="0.3">
      <c r="A271" s="16">
        <v>38744</v>
      </c>
      <c r="E271" s="17">
        <v>22.05</v>
      </c>
      <c r="F271" s="18">
        <f t="shared" si="12"/>
        <v>486.11928811765506</v>
      </c>
      <c r="G271" s="15">
        <f t="shared" si="13"/>
        <v>2006</v>
      </c>
      <c r="H271" s="15">
        <f t="shared" si="14"/>
        <v>1</v>
      </c>
    </row>
    <row r="272" spans="1:8" x14ac:dyDescent="0.3">
      <c r="A272" s="16">
        <v>38747</v>
      </c>
      <c r="E272" s="17">
        <v>22.2</v>
      </c>
      <c r="F272" s="18">
        <f t="shared" si="12"/>
        <v>489.42622205042824</v>
      </c>
      <c r="G272" s="15">
        <f t="shared" si="13"/>
        <v>2006</v>
      </c>
      <c r="H272" s="15">
        <f t="shared" si="14"/>
        <v>1</v>
      </c>
    </row>
    <row r="273" spans="1:8" x14ac:dyDescent="0.3">
      <c r="A273" s="16">
        <v>38748</v>
      </c>
      <c r="E273" s="17">
        <v>22.35</v>
      </c>
      <c r="F273" s="18">
        <f t="shared" si="12"/>
        <v>492.73315598320141</v>
      </c>
      <c r="G273" s="15">
        <f t="shared" si="13"/>
        <v>2006</v>
      </c>
      <c r="H273" s="15">
        <f t="shared" si="14"/>
        <v>1</v>
      </c>
    </row>
    <row r="274" spans="1:8" x14ac:dyDescent="0.3">
      <c r="A274" s="16">
        <v>38749</v>
      </c>
      <c r="E274" s="17">
        <v>21.82</v>
      </c>
      <c r="F274" s="18">
        <f t="shared" si="12"/>
        <v>481.04865608740289</v>
      </c>
      <c r="G274" s="15">
        <f t="shared" si="13"/>
        <v>2006</v>
      </c>
      <c r="H274" s="15">
        <f t="shared" si="14"/>
        <v>2</v>
      </c>
    </row>
    <row r="275" spans="1:8" x14ac:dyDescent="0.3">
      <c r="A275" s="16">
        <v>38750</v>
      </c>
      <c r="E275" s="17">
        <v>21.95</v>
      </c>
      <c r="F275" s="18">
        <f t="shared" si="12"/>
        <v>483.91466549580628</v>
      </c>
      <c r="G275" s="15">
        <f t="shared" si="13"/>
        <v>2006</v>
      </c>
      <c r="H275" s="15">
        <f t="shared" si="14"/>
        <v>2</v>
      </c>
    </row>
    <row r="276" spans="1:8" x14ac:dyDescent="0.3">
      <c r="A276" s="16">
        <v>38751</v>
      </c>
      <c r="E276" s="17">
        <v>22.66</v>
      </c>
      <c r="F276" s="18">
        <f t="shared" si="12"/>
        <v>499.56748611093252</v>
      </c>
      <c r="G276" s="15">
        <f t="shared" si="13"/>
        <v>2006</v>
      </c>
      <c r="H276" s="15">
        <f t="shared" si="14"/>
        <v>2</v>
      </c>
    </row>
    <row r="277" spans="1:8" x14ac:dyDescent="0.3">
      <c r="A277" s="16">
        <v>38754</v>
      </c>
      <c r="E277" s="17">
        <v>22.57</v>
      </c>
      <c r="F277" s="18">
        <f t="shared" si="12"/>
        <v>497.58332575126866</v>
      </c>
      <c r="G277" s="15">
        <f t="shared" si="13"/>
        <v>2006</v>
      </c>
      <c r="H277" s="15">
        <f t="shared" si="14"/>
        <v>2</v>
      </c>
    </row>
    <row r="278" spans="1:8" x14ac:dyDescent="0.3">
      <c r="A278" s="16">
        <v>38755</v>
      </c>
      <c r="E278" s="17">
        <v>22.28</v>
      </c>
      <c r="F278" s="18">
        <f t="shared" si="12"/>
        <v>491.18992014790723</v>
      </c>
      <c r="G278" s="15">
        <f t="shared" si="13"/>
        <v>2006</v>
      </c>
      <c r="H278" s="15">
        <f t="shared" si="14"/>
        <v>2</v>
      </c>
    </row>
    <row r="279" spans="1:8" x14ac:dyDescent="0.3">
      <c r="A279" s="16">
        <v>38756</v>
      </c>
      <c r="E279" s="17">
        <v>22.15</v>
      </c>
      <c r="F279" s="18">
        <f t="shared" si="12"/>
        <v>488.32391073950379</v>
      </c>
      <c r="G279" s="15">
        <f t="shared" si="13"/>
        <v>2006</v>
      </c>
      <c r="H279" s="15">
        <f t="shared" si="14"/>
        <v>2</v>
      </c>
    </row>
    <row r="280" spans="1:8" x14ac:dyDescent="0.3">
      <c r="A280" s="16">
        <v>38757</v>
      </c>
      <c r="E280" s="17">
        <v>22.65</v>
      </c>
      <c r="F280" s="18">
        <f t="shared" si="12"/>
        <v>499.34702384874765</v>
      </c>
      <c r="G280" s="15">
        <f t="shared" si="13"/>
        <v>2006</v>
      </c>
      <c r="H280" s="15">
        <f t="shared" si="14"/>
        <v>2</v>
      </c>
    </row>
    <row r="281" spans="1:8" x14ac:dyDescent="0.3">
      <c r="A281" s="16">
        <v>38758</v>
      </c>
      <c r="E281" s="17">
        <v>22.27</v>
      </c>
      <c r="F281" s="18">
        <f t="shared" si="12"/>
        <v>490.96945788572236</v>
      </c>
      <c r="G281" s="15">
        <f t="shared" si="13"/>
        <v>2006</v>
      </c>
      <c r="H281" s="15">
        <f t="shared" si="14"/>
        <v>2</v>
      </c>
    </row>
    <row r="282" spans="1:8" x14ac:dyDescent="0.3">
      <c r="A282" s="16">
        <v>38761</v>
      </c>
      <c r="E282" s="17">
        <v>22.22</v>
      </c>
      <c r="F282" s="18">
        <f t="shared" si="12"/>
        <v>489.86714657479791</v>
      </c>
      <c r="G282" s="15">
        <f t="shared" si="13"/>
        <v>2006</v>
      </c>
      <c r="H282" s="15">
        <f t="shared" si="14"/>
        <v>2</v>
      </c>
    </row>
    <row r="283" spans="1:8" x14ac:dyDescent="0.3">
      <c r="A283" s="16">
        <v>38762</v>
      </c>
      <c r="E283" s="17">
        <v>22.04</v>
      </c>
      <c r="F283" s="18">
        <f t="shared" si="12"/>
        <v>485.89882585547014</v>
      </c>
      <c r="G283" s="15">
        <f t="shared" si="13"/>
        <v>2006</v>
      </c>
      <c r="H283" s="15">
        <f t="shared" si="14"/>
        <v>2</v>
      </c>
    </row>
    <row r="284" spans="1:8" x14ac:dyDescent="0.3">
      <c r="A284" s="16">
        <v>38763</v>
      </c>
      <c r="E284" s="17">
        <v>22.27</v>
      </c>
      <c r="F284" s="18">
        <f t="shared" si="12"/>
        <v>490.96945788572236</v>
      </c>
      <c r="G284" s="15">
        <f t="shared" si="13"/>
        <v>2006</v>
      </c>
      <c r="H284" s="15">
        <f t="shared" si="14"/>
        <v>2</v>
      </c>
    </row>
    <row r="285" spans="1:8" x14ac:dyDescent="0.3">
      <c r="A285" s="16">
        <v>38764</v>
      </c>
      <c r="E285" s="17">
        <v>22.57</v>
      </c>
      <c r="F285" s="18">
        <f t="shared" si="12"/>
        <v>497.58332575126866</v>
      </c>
      <c r="G285" s="15">
        <f t="shared" si="13"/>
        <v>2006</v>
      </c>
      <c r="H285" s="15">
        <f t="shared" si="14"/>
        <v>2</v>
      </c>
    </row>
    <row r="286" spans="1:8" x14ac:dyDescent="0.3">
      <c r="A286" s="16">
        <v>38765</v>
      </c>
      <c r="E286" s="17">
        <v>23.33</v>
      </c>
      <c r="F286" s="18">
        <f t="shared" si="12"/>
        <v>514.3384576773193</v>
      </c>
      <c r="G286" s="15">
        <f t="shared" si="13"/>
        <v>2006</v>
      </c>
      <c r="H286" s="15">
        <f t="shared" si="14"/>
        <v>2</v>
      </c>
    </row>
    <row r="287" spans="1:8" x14ac:dyDescent="0.3">
      <c r="A287" s="16">
        <v>38769</v>
      </c>
      <c r="E287" s="17">
        <v>23.05</v>
      </c>
      <c r="F287" s="18">
        <f t="shared" si="12"/>
        <v>508.16551433614285</v>
      </c>
      <c r="G287" s="15">
        <f t="shared" si="13"/>
        <v>2006</v>
      </c>
      <c r="H287" s="15">
        <f t="shared" si="14"/>
        <v>2</v>
      </c>
    </row>
    <row r="288" spans="1:8" x14ac:dyDescent="0.3">
      <c r="A288" s="16">
        <v>38770</v>
      </c>
      <c r="E288" s="17">
        <v>22.75</v>
      </c>
      <c r="F288" s="18">
        <f t="shared" si="12"/>
        <v>501.55164647059649</v>
      </c>
      <c r="G288" s="15">
        <f t="shared" si="13"/>
        <v>2006</v>
      </c>
      <c r="H288" s="15">
        <f t="shared" si="14"/>
        <v>2</v>
      </c>
    </row>
    <row r="289" spans="1:8" x14ac:dyDescent="0.3">
      <c r="A289" s="16">
        <v>38771</v>
      </c>
      <c r="E289" s="17">
        <v>22.835999999999999</v>
      </c>
      <c r="F289" s="18">
        <f t="shared" si="12"/>
        <v>503.44762192538639</v>
      </c>
      <c r="G289" s="15">
        <f t="shared" si="13"/>
        <v>2006</v>
      </c>
      <c r="H289" s="15">
        <f t="shared" si="14"/>
        <v>2</v>
      </c>
    </row>
    <row r="290" spans="1:8" x14ac:dyDescent="0.3">
      <c r="A290" s="16">
        <v>38772</v>
      </c>
      <c r="E290" s="17">
        <v>23.123999999999999</v>
      </c>
      <c r="F290" s="18">
        <f t="shared" si="12"/>
        <v>509.79693507631083</v>
      </c>
      <c r="G290" s="15">
        <f t="shared" si="13"/>
        <v>2006</v>
      </c>
      <c r="H290" s="15">
        <f t="shared" si="14"/>
        <v>2</v>
      </c>
    </row>
    <row r="291" spans="1:8" x14ac:dyDescent="0.3">
      <c r="A291" s="16">
        <v>38775</v>
      </c>
      <c r="E291" s="17">
        <v>23.218</v>
      </c>
      <c r="F291" s="18">
        <f t="shared" si="12"/>
        <v>511.86928034084877</v>
      </c>
      <c r="G291" s="15">
        <f t="shared" si="13"/>
        <v>2006</v>
      </c>
      <c r="H291" s="15">
        <f t="shared" si="14"/>
        <v>2</v>
      </c>
    </row>
    <row r="292" spans="1:8" x14ac:dyDescent="0.3">
      <c r="A292" s="16">
        <v>38776</v>
      </c>
      <c r="E292" s="17">
        <v>23.893999999999998</v>
      </c>
      <c r="F292" s="18">
        <f t="shared" si="12"/>
        <v>526.77252926454639</v>
      </c>
      <c r="G292" s="15">
        <f t="shared" si="13"/>
        <v>2006</v>
      </c>
      <c r="H292" s="15">
        <f t="shared" si="14"/>
        <v>2</v>
      </c>
    </row>
    <row r="293" spans="1:8" x14ac:dyDescent="0.3">
      <c r="A293" s="16">
        <v>38777</v>
      </c>
      <c r="E293" s="17">
        <v>24.15</v>
      </c>
      <c r="F293" s="18">
        <f t="shared" si="12"/>
        <v>532.41636317647931</v>
      </c>
      <c r="G293" s="15">
        <f t="shared" si="13"/>
        <v>2006</v>
      </c>
      <c r="H293" s="15">
        <f t="shared" si="14"/>
        <v>3</v>
      </c>
    </row>
    <row r="294" spans="1:8" x14ac:dyDescent="0.3">
      <c r="A294" s="16">
        <v>38778</v>
      </c>
      <c r="E294" s="17">
        <v>24.75</v>
      </c>
      <c r="F294" s="18">
        <f t="shared" si="12"/>
        <v>545.6440989075719</v>
      </c>
      <c r="G294" s="15">
        <f t="shared" si="13"/>
        <v>2006</v>
      </c>
      <c r="H294" s="15">
        <f t="shared" si="14"/>
        <v>3</v>
      </c>
    </row>
    <row r="295" spans="1:8" x14ac:dyDescent="0.3">
      <c r="A295" s="16">
        <v>38779</v>
      </c>
      <c r="E295" s="17">
        <v>24.91</v>
      </c>
      <c r="F295" s="18">
        <f t="shared" si="12"/>
        <v>549.17149510253</v>
      </c>
      <c r="G295" s="15">
        <f t="shared" si="13"/>
        <v>2006</v>
      </c>
      <c r="H295" s="15">
        <f t="shared" si="14"/>
        <v>3</v>
      </c>
    </row>
    <row r="296" spans="1:8" x14ac:dyDescent="0.3">
      <c r="A296" s="16">
        <v>38782</v>
      </c>
      <c r="E296" s="17">
        <v>24.79</v>
      </c>
      <c r="F296" s="18">
        <f t="shared" si="12"/>
        <v>546.52594795631148</v>
      </c>
      <c r="G296" s="15">
        <f t="shared" si="13"/>
        <v>2006</v>
      </c>
      <c r="H296" s="15">
        <f t="shared" si="14"/>
        <v>3</v>
      </c>
    </row>
    <row r="297" spans="1:8" x14ac:dyDescent="0.3">
      <c r="A297" s="16">
        <v>38783</v>
      </c>
      <c r="E297" s="17">
        <v>24.31</v>
      </c>
      <c r="F297" s="18">
        <f t="shared" si="12"/>
        <v>535.9437593714373</v>
      </c>
      <c r="G297" s="15">
        <f t="shared" si="13"/>
        <v>2006</v>
      </c>
      <c r="H297" s="15">
        <f t="shared" si="14"/>
        <v>3</v>
      </c>
    </row>
    <row r="298" spans="1:8" x14ac:dyDescent="0.3">
      <c r="A298" s="16">
        <v>38784</v>
      </c>
      <c r="E298" s="17">
        <v>23.92</v>
      </c>
      <c r="F298" s="18">
        <f t="shared" si="12"/>
        <v>527.34573114622719</v>
      </c>
      <c r="G298" s="15">
        <f t="shared" si="13"/>
        <v>2006</v>
      </c>
      <c r="H298" s="15">
        <f t="shared" si="14"/>
        <v>3</v>
      </c>
    </row>
    <row r="299" spans="1:8" x14ac:dyDescent="0.3">
      <c r="A299" s="16">
        <v>38785</v>
      </c>
      <c r="E299" s="17">
        <v>24.07</v>
      </c>
      <c r="F299" s="18">
        <f t="shared" si="12"/>
        <v>530.65266507900037</v>
      </c>
      <c r="G299" s="15">
        <f t="shared" si="13"/>
        <v>2006</v>
      </c>
      <c r="H299" s="15">
        <f t="shared" si="14"/>
        <v>3</v>
      </c>
    </row>
    <row r="300" spans="1:8" x14ac:dyDescent="0.3">
      <c r="A300" s="16">
        <v>38786</v>
      </c>
      <c r="E300" s="17">
        <v>24.16</v>
      </c>
      <c r="F300" s="18">
        <f t="shared" si="12"/>
        <v>532.63682543866423</v>
      </c>
      <c r="G300" s="15">
        <f t="shared" si="13"/>
        <v>2006</v>
      </c>
      <c r="H300" s="15">
        <f t="shared" si="14"/>
        <v>3</v>
      </c>
    </row>
    <row r="301" spans="1:8" x14ac:dyDescent="0.3">
      <c r="A301" s="16">
        <v>38789</v>
      </c>
      <c r="E301" s="17">
        <v>23.71</v>
      </c>
      <c r="F301" s="18">
        <f t="shared" si="12"/>
        <v>522.7160236403447</v>
      </c>
      <c r="G301" s="15">
        <f t="shared" si="13"/>
        <v>2006</v>
      </c>
      <c r="H301" s="15">
        <f t="shared" si="14"/>
        <v>3</v>
      </c>
    </row>
    <row r="302" spans="1:8" x14ac:dyDescent="0.3">
      <c r="A302" s="16">
        <v>38790</v>
      </c>
      <c r="E302" s="17">
        <v>23.67</v>
      </c>
      <c r="F302" s="18">
        <f t="shared" si="12"/>
        <v>521.83417459160535</v>
      </c>
      <c r="G302" s="15">
        <f t="shared" si="13"/>
        <v>2006</v>
      </c>
      <c r="H302" s="15">
        <f t="shared" si="14"/>
        <v>3</v>
      </c>
    </row>
    <row r="303" spans="1:8" x14ac:dyDescent="0.3">
      <c r="A303" s="16">
        <v>38791</v>
      </c>
      <c r="E303" s="17">
        <v>23.55</v>
      </c>
      <c r="F303" s="18">
        <f t="shared" si="12"/>
        <v>519.18862744538671</v>
      </c>
      <c r="G303" s="15">
        <f t="shared" si="13"/>
        <v>2006</v>
      </c>
      <c r="H303" s="15">
        <f t="shared" si="14"/>
        <v>3</v>
      </c>
    </row>
    <row r="304" spans="1:8" x14ac:dyDescent="0.3">
      <c r="A304" s="16">
        <v>38792</v>
      </c>
      <c r="E304" s="17">
        <v>23.43</v>
      </c>
      <c r="F304" s="18">
        <f t="shared" si="12"/>
        <v>516.5430802991682</v>
      </c>
      <c r="G304" s="15">
        <f t="shared" si="13"/>
        <v>2006</v>
      </c>
      <c r="H304" s="15">
        <f t="shared" si="14"/>
        <v>3</v>
      </c>
    </row>
    <row r="305" spans="1:8" x14ac:dyDescent="0.3">
      <c r="A305" s="16">
        <v>38793</v>
      </c>
      <c r="E305" s="17">
        <v>23.24</v>
      </c>
      <c r="F305" s="18">
        <f t="shared" si="12"/>
        <v>512.35429731765544</v>
      </c>
      <c r="G305" s="15">
        <f t="shared" si="13"/>
        <v>2006</v>
      </c>
      <c r="H305" s="15">
        <f t="shared" si="14"/>
        <v>3</v>
      </c>
    </row>
    <row r="306" spans="1:8" x14ac:dyDescent="0.3">
      <c r="A306" s="16">
        <v>38796</v>
      </c>
      <c r="E306" s="17">
        <v>22.91</v>
      </c>
      <c r="F306" s="18">
        <f t="shared" si="12"/>
        <v>505.07904266555448</v>
      </c>
      <c r="G306" s="15">
        <f t="shared" si="13"/>
        <v>2006</v>
      </c>
      <c r="H306" s="15">
        <f t="shared" si="14"/>
        <v>3</v>
      </c>
    </row>
    <row r="307" spans="1:8" x14ac:dyDescent="0.3">
      <c r="A307" s="16">
        <v>38797</v>
      </c>
      <c r="E307" s="17">
        <v>22.83</v>
      </c>
      <c r="F307" s="18">
        <f t="shared" si="12"/>
        <v>503.31534456807549</v>
      </c>
      <c r="G307" s="15">
        <f t="shared" si="13"/>
        <v>2006</v>
      </c>
      <c r="H307" s="15">
        <f t="shared" si="14"/>
        <v>3</v>
      </c>
    </row>
    <row r="308" spans="1:8" x14ac:dyDescent="0.3">
      <c r="A308" s="16">
        <v>38798</v>
      </c>
      <c r="E308" s="17">
        <v>22.88</v>
      </c>
      <c r="F308" s="18">
        <f t="shared" si="12"/>
        <v>504.41765587899988</v>
      </c>
      <c r="G308" s="15">
        <f t="shared" si="13"/>
        <v>2006</v>
      </c>
      <c r="H308" s="15">
        <f t="shared" si="14"/>
        <v>3</v>
      </c>
    </row>
    <row r="309" spans="1:8" x14ac:dyDescent="0.3">
      <c r="A309" s="16">
        <v>38799</v>
      </c>
      <c r="E309" s="17">
        <v>23.03</v>
      </c>
      <c r="F309" s="18">
        <f t="shared" si="12"/>
        <v>507.72458981177306</v>
      </c>
      <c r="G309" s="15">
        <f t="shared" si="13"/>
        <v>2006</v>
      </c>
      <c r="H309" s="15">
        <f t="shared" si="14"/>
        <v>3</v>
      </c>
    </row>
    <row r="310" spans="1:8" x14ac:dyDescent="0.3">
      <c r="A310" s="16">
        <v>38800</v>
      </c>
      <c r="E310" s="17">
        <v>22.74</v>
      </c>
      <c r="F310" s="18">
        <f t="shared" si="12"/>
        <v>501.33118420841163</v>
      </c>
      <c r="G310" s="15">
        <f t="shared" si="13"/>
        <v>2006</v>
      </c>
      <c r="H310" s="15">
        <f t="shared" si="14"/>
        <v>3</v>
      </c>
    </row>
    <row r="311" spans="1:8" x14ac:dyDescent="0.3">
      <c r="A311" s="16">
        <v>38803</v>
      </c>
      <c r="E311" s="17">
        <v>22.66</v>
      </c>
      <c r="F311" s="18">
        <f t="shared" si="12"/>
        <v>499.56748611093252</v>
      </c>
      <c r="G311" s="15">
        <f t="shared" si="13"/>
        <v>2006</v>
      </c>
      <c r="H311" s="15">
        <f t="shared" si="14"/>
        <v>3</v>
      </c>
    </row>
    <row r="312" spans="1:8" x14ac:dyDescent="0.3">
      <c r="A312" s="16">
        <v>38804</v>
      </c>
      <c r="E312" s="17">
        <v>22.91</v>
      </c>
      <c r="F312" s="18">
        <f t="shared" si="12"/>
        <v>505.07904266555448</v>
      </c>
      <c r="G312" s="15">
        <f t="shared" si="13"/>
        <v>2006</v>
      </c>
      <c r="H312" s="15">
        <f t="shared" si="14"/>
        <v>3</v>
      </c>
    </row>
    <row r="313" spans="1:8" x14ac:dyDescent="0.3">
      <c r="A313" s="16">
        <v>38805</v>
      </c>
      <c r="E313" s="17">
        <v>22.97</v>
      </c>
      <c r="F313" s="18">
        <f t="shared" si="12"/>
        <v>506.40181623866374</v>
      </c>
      <c r="G313" s="15">
        <f t="shared" si="13"/>
        <v>2006</v>
      </c>
      <c r="H313" s="15">
        <f t="shared" si="14"/>
        <v>3</v>
      </c>
    </row>
    <row r="314" spans="1:8" x14ac:dyDescent="0.3">
      <c r="A314" s="16">
        <v>38806</v>
      </c>
      <c r="E314" s="17">
        <v>23.17</v>
      </c>
      <c r="F314" s="18">
        <f t="shared" si="12"/>
        <v>510.81106148236131</v>
      </c>
      <c r="G314" s="15">
        <f t="shared" si="13"/>
        <v>2006</v>
      </c>
      <c r="H314" s="15">
        <f t="shared" si="14"/>
        <v>3</v>
      </c>
    </row>
    <row r="315" spans="1:8" x14ac:dyDescent="0.3">
      <c r="A315" s="16">
        <v>38807</v>
      </c>
      <c r="E315" s="17">
        <v>22.79</v>
      </c>
      <c r="F315" s="18">
        <f t="shared" si="12"/>
        <v>502.43349551933591</v>
      </c>
      <c r="G315" s="15">
        <f t="shared" si="13"/>
        <v>2006</v>
      </c>
      <c r="H315" s="15">
        <f t="shared" si="14"/>
        <v>3</v>
      </c>
    </row>
    <row r="316" spans="1:8" x14ac:dyDescent="0.3">
      <c r="A316" s="16">
        <v>38810</v>
      </c>
      <c r="E316" s="17">
        <v>22.64</v>
      </c>
      <c r="F316" s="18">
        <f t="shared" si="12"/>
        <v>499.1265615865629</v>
      </c>
      <c r="G316" s="15">
        <f t="shared" si="13"/>
        <v>2006</v>
      </c>
      <c r="H316" s="15">
        <f t="shared" si="14"/>
        <v>4</v>
      </c>
    </row>
    <row r="317" spans="1:8" x14ac:dyDescent="0.3">
      <c r="A317" s="16">
        <v>38811</v>
      </c>
      <c r="E317" s="17">
        <v>22.44</v>
      </c>
      <c r="F317" s="18">
        <f t="shared" si="12"/>
        <v>494.71731634286533</v>
      </c>
      <c r="G317" s="15">
        <f t="shared" si="13"/>
        <v>2006</v>
      </c>
      <c r="H317" s="15">
        <f t="shared" si="14"/>
        <v>4</v>
      </c>
    </row>
    <row r="318" spans="1:8" x14ac:dyDescent="0.3">
      <c r="A318" s="16">
        <v>38812</v>
      </c>
      <c r="E318" s="17">
        <v>22.37</v>
      </c>
      <c r="F318" s="18">
        <f t="shared" si="12"/>
        <v>493.17408050757115</v>
      </c>
      <c r="G318" s="15">
        <f t="shared" si="13"/>
        <v>2006</v>
      </c>
      <c r="H318" s="15">
        <f t="shared" si="14"/>
        <v>4</v>
      </c>
    </row>
    <row r="319" spans="1:8" x14ac:dyDescent="0.3">
      <c r="A319" s="16">
        <v>38813</v>
      </c>
      <c r="E319" s="17">
        <v>22.67</v>
      </c>
      <c r="F319" s="18">
        <f t="shared" si="12"/>
        <v>499.78794837311744</v>
      </c>
      <c r="G319" s="15">
        <f t="shared" si="13"/>
        <v>2006</v>
      </c>
      <c r="H319" s="15">
        <f t="shared" si="14"/>
        <v>4</v>
      </c>
    </row>
    <row r="320" spans="1:8" x14ac:dyDescent="0.3">
      <c r="A320" s="16">
        <v>38814</v>
      </c>
      <c r="E320" s="17">
        <v>22.54</v>
      </c>
      <c r="F320" s="18">
        <f t="shared" si="12"/>
        <v>496.92193896471406</v>
      </c>
      <c r="G320" s="15">
        <f t="shared" si="13"/>
        <v>2006</v>
      </c>
      <c r="H320" s="15">
        <f t="shared" si="14"/>
        <v>4</v>
      </c>
    </row>
    <row r="321" spans="1:8" x14ac:dyDescent="0.3">
      <c r="A321" s="16">
        <v>38817</v>
      </c>
      <c r="E321" s="17">
        <v>22.63</v>
      </c>
      <c r="F321" s="18">
        <f t="shared" si="12"/>
        <v>498.90609932437798</v>
      </c>
      <c r="G321" s="15">
        <f t="shared" si="13"/>
        <v>2006</v>
      </c>
      <c r="H321" s="15">
        <f t="shared" si="14"/>
        <v>4</v>
      </c>
    </row>
    <row r="322" spans="1:8" x14ac:dyDescent="0.3">
      <c r="A322" s="16">
        <v>38818</v>
      </c>
      <c r="E322" s="17">
        <v>22.96</v>
      </c>
      <c r="F322" s="18">
        <f t="shared" ref="F322:F385" si="15">E322/100/F$1*1000</f>
        <v>506.18135397647887</v>
      </c>
      <c r="G322" s="15">
        <f t="shared" si="13"/>
        <v>2006</v>
      </c>
      <c r="H322" s="15">
        <f t="shared" si="14"/>
        <v>4</v>
      </c>
    </row>
    <row r="323" spans="1:8" x14ac:dyDescent="0.3">
      <c r="A323" s="16">
        <v>38819</v>
      </c>
      <c r="E323" s="17">
        <v>22.64</v>
      </c>
      <c r="F323" s="18">
        <f t="shared" si="15"/>
        <v>499.1265615865629</v>
      </c>
      <c r="G323" s="15">
        <f t="shared" ref="G323:G386" si="16">YEAR(A323)</f>
        <v>2006</v>
      </c>
      <c r="H323" s="15">
        <f t="shared" ref="H323:H386" si="17">MONTH(A323)</f>
        <v>4</v>
      </c>
    </row>
    <row r="324" spans="1:8" x14ac:dyDescent="0.3">
      <c r="A324" s="16">
        <v>38820</v>
      </c>
      <c r="E324" s="17">
        <v>22.56</v>
      </c>
      <c r="F324" s="18">
        <f t="shared" si="15"/>
        <v>497.36286348908374</v>
      </c>
      <c r="G324" s="15">
        <f t="shared" si="16"/>
        <v>2006</v>
      </c>
      <c r="H324" s="15">
        <f t="shared" si="17"/>
        <v>4</v>
      </c>
    </row>
    <row r="325" spans="1:8" x14ac:dyDescent="0.3">
      <c r="A325" s="16">
        <v>38824</v>
      </c>
      <c r="E325" s="17">
        <v>22.7</v>
      </c>
      <c r="F325" s="18">
        <f t="shared" si="15"/>
        <v>500.44933515967205</v>
      </c>
      <c r="G325" s="15">
        <f t="shared" si="16"/>
        <v>2006</v>
      </c>
      <c r="H325" s="15">
        <f t="shared" si="17"/>
        <v>4</v>
      </c>
    </row>
    <row r="326" spans="1:8" x14ac:dyDescent="0.3">
      <c r="A326" s="16">
        <v>38825</v>
      </c>
      <c r="E326" s="17">
        <v>23.25</v>
      </c>
      <c r="F326" s="18">
        <f t="shared" si="15"/>
        <v>512.57475957984036</v>
      </c>
      <c r="G326" s="15">
        <f t="shared" si="16"/>
        <v>2006</v>
      </c>
      <c r="H326" s="15">
        <f t="shared" si="17"/>
        <v>4</v>
      </c>
    </row>
    <row r="327" spans="1:8" x14ac:dyDescent="0.3">
      <c r="A327" s="16">
        <v>38826</v>
      </c>
      <c r="E327" s="17">
        <v>23.89</v>
      </c>
      <c r="F327" s="18">
        <f t="shared" si="15"/>
        <v>526.68434435967254</v>
      </c>
      <c r="G327" s="15">
        <f t="shared" si="16"/>
        <v>2006</v>
      </c>
      <c r="H327" s="15">
        <f t="shared" si="17"/>
        <v>4</v>
      </c>
    </row>
    <row r="328" spans="1:8" x14ac:dyDescent="0.3">
      <c r="A328" s="16">
        <v>38827</v>
      </c>
      <c r="E328" s="17">
        <v>24.14</v>
      </c>
      <c r="F328" s="18">
        <f t="shared" si="15"/>
        <v>532.1959009142945</v>
      </c>
      <c r="G328" s="15">
        <f t="shared" si="16"/>
        <v>2006</v>
      </c>
      <c r="H328" s="15">
        <f t="shared" si="17"/>
        <v>4</v>
      </c>
    </row>
    <row r="329" spans="1:8" x14ac:dyDescent="0.3">
      <c r="A329" s="16">
        <v>38828</v>
      </c>
      <c r="E329" s="17">
        <v>24.61</v>
      </c>
      <c r="F329" s="18">
        <f t="shared" si="15"/>
        <v>542.55762723698365</v>
      </c>
      <c r="G329" s="15">
        <f t="shared" si="16"/>
        <v>2006</v>
      </c>
      <c r="H329" s="15">
        <f t="shared" si="17"/>
        <v>4</v>
      </c>
    </row>
    <row r="330" spans="1:8" x14ac:dyDescent="0.3">
      <c r="A330" s="16">
        <v>38831</v>
      </c>
      <c r="E330" s="17">
        <v>24.5</v>
      </c>
      <c r="F330" s="18">
        <f t="shared" si="15"/>
        <v>540.13254235295005</v>
      </c>
      <c r="G330" s="15">
        <f t="shared" si="16"/>
        <v>2006</v>
      </c>
      <c r="H330" s="15">
        <f t="shared" si="17"/>
        <v>4</v>
      </c>
    </row>
    <row r="331" spans="1:8" x14ac:dyDescent="0.3">
      <c r="A331" s="16">
        <v>38832</v>
      </c>
      <c r="E331" s="17">
        <v>24.876000000000001</v>
      </c>
      <c r="F331" s="18">
        <f t="shared" si="15"/>
        <v>548.42192341110137</v>
      </c>
      <c r="G331" s="15">
        <f t="shared" si="16"/>
        <v>2006</v>
      </c>
      <c r="H331" s="15">
        <f t="shared" si="17"/>
        <v>4</v>
      </c>
    </row>
    <row r="332" spans="1:8" x14ac:dyDescent="0.3">
      <c r="A332" s="16">
        <v>38833</v>
      </c>
      <c r="E332" s="17">
        <v>24.942</v>
      </c>
      <c r="F332" s="18">
        <f t="shared" si="15"/>
        <v>549.87697434152165</v>
      </c>
      <c r="G332" s="15">
        <f t="shared" si="16"/>
        <v>2006</v>
      </c>
      <c r="H332" s="15">
        <f t="shared" si="17"/>
        <v>4</v>
      </c>
    </row>
    <row r="333" spans="1:8" x14ac:dyDescent="0.3">
      <c r="A333" s="16">
        <v>38834</v>
      </c>
      <c r="E333" s="17">
        <v>25.457999999999998</v>
      </c>
      <c r="F333" s="18">
        <f t="shared" si="15"/>
        <v>561.25282707026122</v>
      </c>
      <c r="G333" s="15">
        <f t="shared" si="16"/>
        <v>2006</v>
      </c>
      <c r="H333" s="15">
        <f t="shared" si="17"/>
        <v>4</v>
      </c>
    </row>
    <row r="334" spans="1:8" x14ac:dyDescent="0.3">
      <c r="A334" s="16">
        <v>38835</v>
      </c>
      <c r="E334" s="17">
        <v>25.684000000000001</v>
      </c>
      <c r="F334" s="18">
        <f t="shared" si="15"/>
        <v>566.23527419563959</v>
      </c>
      <c r="G334" s="15">
        <f t="shared" si="16"/>
        <v>2006</v>
      </c>
      <c r="H334" s="15">
        <f t="shared" si="17"/>
        <v>4</v>
      </c>
    </row>
    <row r="335" spans="1:8" x14ac:dyDescent="0.3">
      <c r="A335" s="16">
        <v>38838</v>
      </c>
      <c r="E335" s="17">
        <v>25.88</v>
      </c>
      <c r="F335" s="18">
        <f t="shared" si="15"/>
        <v>570.55633453446308</v>
      </c>
      <c r="G335" s="15">
        <f t="shared" si="16"/>
        <v>2006</v>
      </c>
      <c r="H335" s="15">
        <f t="shared" si="17"/>
        <v>5</v>
      </c>
    </row>
    <row r="336" spans="1:8" x14ac:dyDescent="0.3">
      <c r="A336" s="16">
        <v>38839</v>
      </c>
      <c r="E336" s="17">
        <v>25.73</v>
      </c>
      <c r="F336" s="18">
        <f t="shared" si="15"/>
        <v>567.24940060169001</v>
      </c>
      <c r="G336" s="15">
        <f t="shared" si="16"/>
        <v>2006</v>
      </c>
      <c r="H336" s="15">
        <f t="shared" si="17"/>
        <v>5</v>
      </c>
    </row>
    <row r="337" spans="1:8" x14ac:dyDescent="0.3">
      <c r="A337" s="16">
        <v>38840</v>
      </c>
      <c r="E337" s="17">
        <v>25.72</v>
      </c>
      <c r="F337" s="18">
        <f t="shared" si="15"/>
        <v>567.02893833950509</v>
      </c>
      <c r="G337" s="15">
        <f t="shared" si="16"/>
        <v>2006</v>
      </c>
      <c r="H337" s="15">
        <f t="shared" si="17"/>
        <v>5</v>
      </c>
    </row>
    <row r="338" spans="1:8" x14ac:dyDescent="0.3">
      <c r="A338" s="16">
        <v>38841</v>
      </c>
      <c r="E338" s="17">
        <v>25.31</v>
      </c>
      <c r="F338" s="18">
        <f t="shared" si="15"/>
        <v>557.98998558992503</v>
      </c>
      <c r="G338" s="15">
        <f t="shared" si="16"/>
        <v>2006</v>
      </c>
      <c r="H338" s="15">
        <f t="shared" si="17"/>
        <v>5</v>
      </c>
    </row>
    <row r="339" spans="1:8" x14ac:dyDescent="0.3">
      <c r="A339" s="16">
        <v>38842</v>
      </c>
      <c r="E339" s="17">
        <v>25.53</v>
      </c>
      <c r="F339" s="18">
        <f t="shared" si="15"/>
        <v>562.84015535799244</v>
      </c>
      <c r="G339" s="15">
        <f t="shared" si="16"/>
        <v>2006</v>
      </c>
      <c r="H339" s="15">
        <f t="shared" si="17"/>
        <v>5</v>
      </c>
    </row>
    <row r="340" spans="1:8" x14ac:dyDescent="0.3">
      <c r="A340" s="16">
        <v>38845</v>
      </c>
      <c r="E340" s="17">
        <v>24.92</v>
      </c>
      <c r="F340" s="18">
        <f t="shared" si="15"/>
        <v>549.39195736471493</v>
      </c>
      <c r="G340" s="15">
        <f t="shared" si="16"/>
        <v>2006</v>
      </c>
      <c r="H340" s="15">
        <f t="shared" si="17"/>
        <v>5</v>
      </c>
    </row>
    <row r="341" spans="1:8" x14ac:dyDescent="0.3">
      <c r="A341" s="16">
        <v>38846</v>
      </c>
      <c r="E341" s="17">
        <v>25.08</v>
      </c>
      <c r="F341" s="18">
        <f t="shared" si="15"/>
        <v>552.91935355967291</v>
      </c>
      <c r="G341" s="15">
        <f t="shared" si="16"/>
        <v>2006</v>
      </c>
      <c r="H341" s="15">
        <f t="shared" si="17"/>
        <v>5</v>
      </c>
    </row>
    <row r="342" spans="1:8" x14ac:dyDescent="0.3">
      <c r="A342" s="16">
        <v>38847</v>
      </c>
      <c r="E342" s="17">
        <v>25.28</v>
      </c>
      <c r="F342" s="18">
        <f t="shared" si="15"/>
        <v>557.3285988033706</v>
      </c>
      <c r="G342" s="15">
        <f t="shared" si="16"/>
        <v>2006</v>
      </c>
      <c r="H342" s="15">
        <f t="shared" si="17"/>
        <v>5</v>
      </c>
    </row>
    <row r="343" spans="1:8" x14ac:dyDescent="0.3">
      <c r="A343" s="16">
        <v>38848</v>
      </c>
      <c r="E343" s="17">
        <v>26.32</v>
      </c>
      <c r="F343" s="18">
        <f t="shared" si="15"/>
        <v>580.2566740705978</v>
      </c>
      <c r="G343" s="15">
        <f t="shared" si="16"/>
        <v>2006</v>
      </c>
      <c r="H343" s="15">
        <f t="shared" si="17"/>
        <v>5</v>
      </c>
    </row>
    <row r="344" spans="1:8" x14ac:dyDescent="0.3">
      <c r="A344" s="16">
        <v>38849</v>
      </c>
      <c r="E344" s="17">
        <v>26.19</v>
      </c>
      <c r="F344" s="18">
        <f t="shared" si="15"/>
        <v>577.39066466219435</v>
      </c>
      <c r="G344" s="15">
        <f t="shared" si="16"/>
        <v>2006</v>
      </c>
      <c r="H344" s="15">
        <f t="shared" si="17"/>
        <v>5</v>
      </c>
    </row>
    <row r="345" spans="1:8" x14ac:dyDescent="0.3">
      <c r="A345" s="16">
        <v>38852</v>
      </c>
      <c r="E345" s="17">
        <v>25.49</v>
      </c>
      <c r="F345" s="18">
        <f t="shared" si="15"/>
        <v>561.95830630925286</v>
      </c>
      <c r="G345" s="15">
        <f t="shared" si="16"/>
        <v>2006</v>
      </c>
      <c r="H345" s="15">
        <f t="shared" si="17"/>
        <v>5</v>
      </c>
    </row>
    <row r="346" spans="1:8" x14ac:dyDescent="0.3">
      <c r="A346" s="16">
        <v>38853</v>
      </c>
      <c r="E346" s="17">
        <v>25.71</v>
      </c>
      <c r="F346" s="18">
        <f t="shared" si="15"/>
        <v>566.80847607732017</v>
      </c>
      <c r="G346" s="15">
        <f t="shared" si="16"/>
        <v>2006</v>
      </c>
      <c r="H346" s="15">
        <f t="shared" si="17"/>
        <v>5</v>
      </c>
    </row>
    <row r="347" spans="1:8" x14ac:dyDescent="0.3">
      <c r="A347" s="16">
        <v>38854</v>
      </c>
      <c r="E347" s="17">
        <v>25.82</v>
      </c>
      <c r="F347" s="18">
        <f t="shared" si="15"/>
        <v>569.23356096135376</v>
      </c>
      <c r="G347" s="15">
        <f t="shared" si="16"/>
        <v>2006</v>
      </c>
      <c r="H347" s="15">
        <f t="shared" si="17"/>
        <v>5</v>
      </c>
    </row>
    <row r="348" spans="1:8" x14ac:dyDescent="0.3">
      <c r="A348" s="16">
        <v>38855</v>
      </c>
      <c r="E348" s="17">
        <v>25.57</v>
      </c>
      <c r="F348" s="18">
        <f t="shared" si="15"/>
        <v>563.72200440673191</v>
      </c>
      <c r="G348" s="15">
        <f t="shared" si="16"/>
        <v>2006</v>
      </c>
      <c r="H348" s="15">
        <f t="shared" si="17"/>
        <v>5</v>
      </c>
    </row>
    <row r="349" spans="1:8" x14ac:dyDescent="0.3">
      <c r="A349" s="16">
        <v>38856</v>
      </c>
      <c r="E349" s="17">
        <v>25.03</v>
      </c>
      <c r="F349" s="18">
        <f t="shared" si="15"/>
        <v>551.81704224874863</v>
      </c>
      <c r="G349" s="15">
        <f t="shared" si="16"/>
        <v>2006</v>
      </c>
      <c r="H349" s="15">
        <f t="shared" si="17"/>
        <v>5</v>
      </c>
    </row>
    <row r="350" spans="1:8" x14ac:dyDescent="0.3">
      <c r="A350" s="16">
        <v>38859</v>
      </c>
      <c r="E350" s="17">
        <v>24.92</v>
      </c>
      <c r="F350" s="18">
        <f t="shared" si="15"/>
        <v>549.39195736471493</v>
      </c>
      <c r="G350" s="15">
        <f t="shared" si="16"/>
        <v>2006</v>
      </c>
      <c r="H350" s="15">
        <f t="shared" si="17"/>
        <v>5</v>
      </c>
    </row>
    <row r="351" spans="1:8" x14ac:dyDescent="0.3">
      <c r="A351" s="16">
        <v>38860</v>
      </c>
      <c r="E351" s="17">
        <v>25.43</v>
      </c>
      <c r="F351" s="18">
        <f t="shared" si="15"/>
        <v>560.63553273614366</v>
      </c>
      <c r="G351" s="15">
        <f t="shared" si="16"/>
        <v>2006</v>
      </c>
      <c r="H351" s="15">
        <f t="shared" si="17"/>
        <v>5</v>
      </c>
    </row>
    <row r="352" spans="1:8" x14ac:dyDescent="0.3">
      <c r="A352" s="16">
        <v>38861</v>
      </c>
      <c r="E352" s="17">
        <v>25.08</v>
      </c>
      <c r="F352" s="18">
        <f t="shared" si="15"/>
        <v>552.91935355967291</v>
      </c>
      <c r="G352" s="15">
        <f t="shared" si="16"/>
        <v>2006</v>
      </c>
      <c r="H352" s="15">
        <f t="shared" si="17"/>
        <v>5</v>
      </c>
    </row>
    <row r="353" spans="1:8" x14ac:dyDescent="0.3">
      <c r="A353" s="16">
        <v>38862</v>
      </c>
      <c r="E353" s="17">
        <v>25.09</v>
      </c>
      <c r="F353" s="18">
        <f t="shared" si="15"/>
        <v>553.13981582185784</v>
      </c>
      <c r="G353" s="15">
        <f t="shared" si="16"/>
        <v>2006</v>
      </c>
      <c r="H353" s="15">
        <f t="shared" si="17"/>
        <v>5</v>
      </c>
    </row>
    <row r="354" spans="1:8" x14ac:dyDescent="0.3">
      <c r="A354" s="16">
        <v>38863</v>
      </c>
      <c r="E354" s="17">
        <v>25.11</v>
      </c>
      <c r="F354" s="18">
        <f t="shared" si="15"/>
        <v>553.58074034622746</v>
      </c>
      <c r="G354" s="15">
        <f t="shared" si="16"/>
        <v>2006</v>
      </c>
      <c r="H354" s="15">
        <f t="shared" si="17"/>
        <v>5</v>
      </c>
    </row>
    <row r="355" spans="1:8" x14ac:dyDescent="0.3">
      <c r="A355" s="16">
        <v>38867</v>
      </c>
      <c r="E355" s="17">
        <v>25.4</v>
      </c>
      <c r="F355" s="18">
        <f t="shared" si="15"/>
        <v>559.974145949589</v>
      </c>
      <c r="G355" s="15">
        <f t="shared" si="16"/>
        <v>2006</v>
      </c>
      <c r="H355" s="15">
        <f t="shared" si="17"/>
        <v>5</v>
      </c>
    </row>
    <row r="356" spans="1:8" x14ac:dyDescent="0.3">
      <c r="A356" s="16">
        <v>38868</v>
      </c>
      <c r="E356" s="17">
        <v>25.16</v>
      </c>
      <c r="F356" s="18">
        <f t="shared" si="15"/>
        <v>554.68305165715196</v>
      </c>
      <c r="G356" s="15">
        <f t="shared" si="16"/>
        <v>2006</v>
      </c>
      <c r="H356" s="15">
        <f t="shared" si="17"/>
        <v>5</v>
      </c>
    </row>
    <row r="357" spans="1:8" x14ac:dyDescent="0.3">
      <c r="A357" s="16">
        <v>38869</v>
      </c>
      <c r="E357" s="17">
        <v>25.15</v>
      </c>
      <c r="F357" s="18">
        <f t="shared" si="15"/>
        <v>554.46258939496704</v>
      </c>
      <c r="G357" s="15">
        <f t="shared" si="16"/>
        <v>2006</v>
      </c>
      <c r="H357" s="15">
        <f t="shared" si="17"/>
        <v>6</v>
      </c>
    </row>
    <row r="358" spans="1:8" x14ac:dyDescent="0.3">
      <c r="A358" s="16">
        <v>38870</v>
      </c>
      <c r="E358" s="17">
        <v>25.43</v>
      </c>
      <c r="F358" s="18">
        <f t="shared" si="15"/>
        <v>560.63553273614366</v>
      </c>
      <c r="G358" s="15">
        <f t="shared" si="16"/>
        <v>2006</v>
      </c>
      <c r="H358" s="15">
        <f t="shared" si="17"/>
        <v>6</v>
      </c>
    </row>
    <row r="359" spans="1:8" x14ac:dyDescent="0.3">
      <c r="A359" s="16">
        <v>38873</v>
      </c>
      <c r="E359" s="17">
        <v>25.3</v>
      </c>
      <c r="F359" s="18">
        <f t="shared" si="15"/>
        <v>557.76952332774022</v>
      </c>
      <c r="G359" s="15">
        <f t="shared" si="16"/>
        <v>2006</v>
      </c>
      <c r="H359" s="15">
        <f t="shared" si="17"/>
        <v>6</v>
      </c>
    </row>
    <row r="360" spans="1:8" x14ac:dyDescent="0.3">
      <c r="A360" s="16">
        <v>38874</v>
      </c>
      <c r="E360" s="17">
        <v>25.03</v>
      </c>
      <c r="F360" s="18">
        <f t="shared" si="15"/>
        <v>551.81704224874863</v>
      </c>
      <c r="G360" s="15">
        <f t="shared" si="16"/>
        <v>2006</v>
      </c>
      <c r="H360" s="15">
        <f t="shared" si="17"/>
        <v>6</v>
      </c>
    </row>
    <row r="361" spans="1:8" x14ac:dyDescent="0.3">
      <c r="A361" s="16">
        <v>38875</v>
      </c>
      <c r="E361" s="17">
        <v>24.95</v>
      </c>
      <c r="F361" s="18">
        <f t="shared" si="15"/>
        <v>550.05334415126947</v>
      </c>
      <c r="G361" s="15">
        <f t="shared" si="16"/>
        <v>2006</v>
      </c>
      <c r="H361" s="15">
        <f t="shared" si="17"/>
        <v>6</v>
      </c>
    </row>
    <row r="362" spans="1:8" x14ac:dyDescent="0.3">
      <c r="A362" s="16">
        <v>38876</v>
      </c>
      <c r="E362" s="17">
        <v>24.65</v>
      </c>
      <c r="F362" s="18">
        <f t="shared" si="15"/>
        <v>543.43947628572323</v>
      </c>
      <c r="G362" s="15">
        <f t="shared" si="16"/>
        <v>2006</v>
      </c>
      <c r="H362" s="15">
        <f t="shared" si="17"/>
        <v>6</v>
      </c>
    </row>
    <row r="363" spans="1:8" x14ac:dyDescent="0.3">
      <c r="A363" s="16">
        <v>38877</v>
      </c>
      <c r="E363" s="17">
        <v>24.86</v>
      </c>
      <c r="F363" s="18">
        <f t="shared" si="15"/>
        <v>548.06918379160561</v>
      </c>
      <c r="G363" s="15">
        <f t="shared" si="16"/>
        <v>2006</v>
      </c>
      <c r="H363" s="15">
        <f t="shared" si="17"/>
        <v>6</v>
      </c>
    </row>
    <row r="364" spans="1:8" x14ac:dyDescent="0.3">
      <c r="A364" s="16">
        <v>38880</v>
      </c>
      <c r="E364" s="17">
        <v>25.3</v>
      </c>
      <c r="F364" s="18">
        <f t="shared" si="15"/>
        <v>557.76952332774022</v>
      </c>
      <c r="G364" s="15">
        <f t="shared" si="16"/>
        <v>2006</v>
      </c>
      <c r="H364" s="15">
        <f t="shared" si="17"/>
        <v>6</v>
      </c>
    </row>
    <row r="365" spans="1:8" x14ac:dyDescent="0.3">
      <c r="A365" s="16">
        <v>38881</v>
      </c>
      <c r="E365" s="17">
        <v>24.97</v>
      </c>
      <c r="F365" s="18">
        <f t="shared" si="15"/>
        <v>550.4942686756392</v>
      </c>
      <c r="G365" s="15">
        <f t="shared" si="16"/>
        <v>2006</v>
      </c>
      <c r="H365" s="15">
        <f t="shared" si="17"/>
        <v>6</v>
      </c>
    </row>
    <row r="366" spans="1:8" x14ac:dyDescent="0.3">
      <c r="A366" s="16">
        <v>38882</v>
      </c>
      <c r="E366" s="17">
        <v>24.77</v>
      </c>
      <c r="F366" s="18">
        <f t="shared" si="15"/>
        <v>546.08502343194175</v>
      </c>
      <c r="G366" s="15">
        <f t="shared" si="16"/>
        <v>2006</v>
      </c>
      <c r="H366" s="15">
        <f t="shared" si="17"/>
        <v>6</v>
      </c>
    </row>
    <row r="367" spans="1:8" x14ac:dyDescent="0.3">
      <c r="A367" s="16">
        <v>38883</v>
      </c>
      <c r="E367" s="17">
        <v>24.82</v>
      </c>
      <c r="F367" s="18">
        <f t="shared" si="15"/>
        <v>547.18733474286614</v>
      </c>
      <c r="G367" s="15">
        <f t="shared" si="16"/>
        <v>2006</v>
      </c>
      <c r="H367" s="15">
        <f t="shared" si="17"/>
        <v>6</v>
      </c>
    </row>
    <row r="368" spans="1:8" x14ac:dyDescent="0.3">
      <c r="A368" s="16">
        <v>38884</v>
      </c>
      <c r="E368" s="17">
        <v>24.86</v>
      </c>
      <c r="F368" s="18">
        <f t="shared" si="15"/>
        <v>548.06918379160561</v>
      </c>
      <c r="G368" s="15">
        <f t="shared" si="16"/>
        <v>2006</v>
      </c>
      <c r="H368" s="15">
        <f t="shared" si="17"/>
        <v>6</v>
      </c>
    </row>
    <row r="369" spans="1:8" x14ac:dyDescent="0.3">
      <c r="A369" s="16">
        <v>38887</v>
      </c>
      <c r="E369" s="17">
        <v>24.2</v>
      </c>
      <c r="F369" s="18">
        <f t="shared" si="15"/>
        <v>533.5186744874037</v>
      </c>
      <c r="G369" s="15">
        <f t="shared" si="16"/>
        <v>2006</v>
      </c>
      <c r="H369" s="15">
        <f t="shared" si="17"/>
        <v>6</v>
      </c>
    </row>
    <row r="370" spans="1:8" x14ac:dyDescent="0.3">
      <c r="A370" s="16">
        <v>38888</v>
      </c>
      <c r="E370" s="17">
        <v>24.28</v>
      </c>
      <c r="F370" s="18">
        <f t="shared" si="15"/>
        <v>535.28237258488275</v>
      </c>
      <c r="G370" s="15">
        <f t="shared" si="16"/>
        <v>2006</v>
      </c>
      <c r="H370" s="15">
        <f t="shared" si="17"/>
        <v>6</v>
      </c>
    </row>
    <row r="371" spans="1:8" x14ac:dyDescent="0.3">
      <c r="A371" s="16">
        <v>38889</v>
      </c>
      <c r="E371" s="17">
        <v>24.44</v>
      </c>
      <c r="F371" s="18">
        <f t="shared" si="15"/>
        <v>538.80976877984074</v>
      </c>
      <c r="G371" s="15">
        <f t="shared" si="16"/>
        <v>2006</v>
      </c>
      <c r="H371" s="15">
        <f t="shared" si="17"/>
        <v>6</v>
      </c>
    </row>
    <row r="372" spans="1:8" x14ac:dyDescent="0.3">
      <c r="A372" s="16">
        <v>38890</v>
      </c>
      <c r="E372" s="17">
        <v>24.49</v>
      </c>
      <c r="F372" s="18">
        <f t="shared" si="15"/>
        <v>539.91208009076513</v>
      </c>
      <c r="G372" s="15">
        <f t="shared" si="16"/>
        <v>2006</v>
      </c>
      <c r="H372" s="15">
        <f t="shared" si="17"/>
        <v>6</v>
      </c>
    </row>
    <row r="373" spans="1:8" x14ac:dyDescent="0.3">
      <c r="A373" s="16">
        <v>38891</v>
      </c>
      <c r="E373" s="17">
        <v>24.62</v>
      </c>
      <c r="F373" s="18">
        <f t="shared" si="15"/>
        <v>542.77808949916857</v>
      </c>
      <c r="G373" s="15">
        <f t="shared" si="16"/>
        <v>2006</v>
      </c>
      <c r="H373" s="15">
        <f t="shared" si="17"/>
        <v>6</v>
      </c>
    </row>
    <row r="374" spans="1:8" x14ac:dyDescent="0.3">
      <c r="A374" s="16">
        <v>38894</v>
      </c>
      <c r="E374" s="17">
        <v>24.44</v>
      </c>
      <c r="F374" s="18">
        <f t="shared" si="15"/>
        <v>538.80976877984074</v>
      </c>
      <c r="G374" s="15">
        <f t="shared" si="16"/>
        <v>2006</v>
      </c>
      <c r="H374" s="15">
        <f t="shared" si="17"/>
        <v>6</v>
      </c>
    </row>
    <row r="375" spans="1:8" x14ac:dyDescent="0.3">
      <c r="A375" s="16">
        <v>38895</v>
      </c>
      <c r="E375" s="17">
        <v>25.173999999999999</v>
      </c>
      <c r="F375" s="18">
        <f t="shared" si="15"/>
        <v>554.99169882421086</v>
      </c>
      <c r="G375" s="15">
        <f t="shared" si="16"/>
        <v>2006</v>
      </c>
      <c r="H375" s="15">
        <f t="shared" si="17"/>
        <v>6</v>
      </c>
    </row>
    <row r="376" spans="1:8" x14ac:dyDescent="0.3">
      <c r="A376" s="16">
        <v>38896</v>
      </c>
      <c r="E376" s="17">
        <v>25.35</v>
      </c>
      <c r="F376" s="18">
        <f t="shared" si="15"/>
        <v>558.87183463866461</v>
      </c>
      <c r="G376" s="15">
        <f t="shared" si="16"/>
        <v>2006</v>
      </c>
      <c r="H376" s="15">
        <f t="shared" si="17"/>
        <v>6</v>
      </c>
    </row>
    <row r="377" spans="1:8" x14ac:dyDescent="0.3">
      <c r="A377" s="16">
        <v>38897</v>
      </c>
      <c r="E377" s="17">
        <v>25.754000000000001</v>
      </c>
      <c r="F377" s="18">
        <f t="shared" si="15"/>
        <v>567.77851003093372</v>
      </c>
      <c r="G377" s="15">
        <f t="shared" si="16"/>
        <v>2006</v>
      </c>
      <c r="H377" s="15">
        <f t="shared" si="17"/>
        <v>6</v>
      </c>
    </row>
    <row r="378" spans="1:8" x14ac:dyDescent="0.3">
      <c r="A378" s="16">
        <v>38898</v>
      </c>
      <c r="E378" s="17">
        <v>26.391999999999999</v>
      </c>
      <c r="F378" s="18">
        <f t="shared" si="15"/>
        <v>581.84400235832891</v>
      </c>
      <c r="G378" s="15">
        <f t="shared" si="16"/>
        <v>2006</v>
      </c>
      <c r="H378" s="15">
        <f t="shared" si="17"/>
        <v>6</v>
      </c>
    </row>
    <row r="379" spans="1:8" x14ac:dyDescent="0.3">
      <c r="A379" s="16">
        <v>38901</v>
      </c>
      <c r="E379" s="17">
        <v>26.33</v>
      </c>
      <c r="F379" s="18">
        <f t="shared" si="15"/>
        <v>580.47713633278261</v>
      </c>
      <c r="G379" s="15">
        <f t="shared" si="16"/>
        <v>2006</v>
      </c>
      <c r="H379" s="15">
        <f t="shared" si="17"/>
        <v>7</v>
      </c>
    </row>
    <row r="380" spans="1:8" x14ac:dyDescent="0.3">
      <c r="A380" s="16">
        <v>38903</v>
      </c>
      <c r="E380" s="17">
        <v>26.45</v>
      </c>
      <c r="F380" s="18">
        <f t="shared" si="15"/>
        <v>583.12268347900124</v>
      </c>
      <c r="G380" s="15">
        <f t="shared" si="16"/>
        <v>2006</v>
      </c>
      <c r="H380" s="15">
        <f t="shared" si="17"/>
        <v>7</v>
      </c>
    </row>
    <row r="381" spans="1:8" x14ac:dyDescent="0.3">
      <c r="A381" s="16">
        <v>38904</v>
      </c>
      <c r="E381" s="17">
        <v>27.22</v>
      </c>
      <c r="F381" s="18">
        <f t="shared" si="15"/>
        <v>600.09827766723674</v>
      </c>
      <c r="G381" s="15">
        <f t="shared" si="16"/>
        <v>2006</v>
      </c>
      <c r="H381" s="15">
        <f t="shared" si="17"/>
        <v>7</v>
      </c>
    </row>
    <row r="382" spans="1:8" x14ac:dyDescent="0.3">
      <c r="A382" s="16">
        <v>38905</v>
      </c>
      <c r="E382" s="17">
        <v>27.15</v>
      </c>
      <c r="F382" s="18">
        <f t="shared" si="15"/>
        <v>598.5550418319425</v>
      </c>
      <c r="G382" s="15">
        <f t="shared" si="16"/>
        <v>2006</v>
      </c>
      <c r="H382" s="15">
        <f t="shared" si="17"/>
        <v>7</v>
      </c>
    </row>
    <row r="383" spans="1:8" x14ac:dyDescent="0.3">
      <c r="A383" s="16">
        <v>38908</v>
      </c>
      <c r="E383" s="17">
        <v>27.34</v>
      </c>
      <c r="F383" s="18">
        <f t="shared" si="15"/>
        <v>602.74382481345526</v>
      </c>
      <c r="G383" s="15">
        <f t="shared" si="16"/>
        <v>2006</v>
      </c>
      <c r="H383" s="15">
        <f t="shared" si="17"/>
        <v>7</v>
      </c>
    </row>
    <row r="384" spans="1:8" x14ac:dyDescent="0.3">
      <c r="A384" s="16">
        <v>38909</v>
      </c>
      <c r="E384" s="17">
        <v>27.44</v>
      </c>
      <c r="F384" s="18">
        <f t="shared" si="15"/>
        <v>604.94844743530405</v>
      </c>
      <c r="G384" s="15">
        <f t="shared" si="16"/>
        <v>2006</v>
      </c>
      <c r="H384" s="15">
        <f t="shared" si="17"/>
        <v>7</v>
      </c>
    </row>
    <row r="385" spans="1:8" x14ac:dyDescent="0.3">
      <c r="A385" s="16">
        <v>38910</v>
      </c>
      <c r="E385" s="17">
        <v>27.13</v>
      </c>
      <c r="F385" s="18">
        <f t="shared" si="15"/>
        <v>598.11411730757277</v>
      </c>
      <c r="G385" s="15">
        <f t="shared" si="16"/>
        <v>2006</v>
      </c>
      <c r="H385" s="15">
        <f t="shared" si="17"/>
        <v>7</v>
      </c>
    </row>
    <row r="386" spans="1:8" x14ac:dyDescent="0.3">
      <c r="A386" s="16">
        <v>38911</v>
      </c>
      <c r="E386" s="17">
        <v>27.21</v>
      </c>
      <c r="F386" s="18">
        <f t="shared" ref="F386:F449" si="18">E386/100/F$1*1000</f>
        <v>599.87781540505193</v>
      </c>
      <c r="G386" s="15">
        <f t="shared" si="16"/>
        <v>2006</v>
      </c>
      <c r="H386" s="15">
        <f t="shared" si="17"/>
        <v>7</v>
      </c>
    </row>
    <row r="387" spans="1:8" x14ac:dyDescent="0.3">
      <c r="A387" s="16">
        <v>38912</v>
      </c>
      <c r="E387" s="17">
        <v>27.39</v>
      </c>
      <c r="F387" s="18">
        <f t="shared" si="18"/>
        <v>603.84613612437977</v>
      </c>
      <c r="G387" s="15">
        <f t="shared" ref="G387:G450" si="19">YEAR(A387)</f>
        <v>2006</v>
      </c>
      <c r="H387" s="15">
        <f t="shared" ref="H387:H450" si="20">MONTH(A387)</f>
        <v>7</v>
      </c>
    </row>
    <row r="388" spans="1:8" x14ac:dyDescent="0.3">
      <c r="A388" s="16">
        <v>38915</v>
      </c>
      <c r="E388" s="17">
        <v>26.78</v>
      </c>
      <c r="F388" s="18">
        <f t="shared" si="18"/>
        <v>590.39793813110225</v>
      </c>
      <c r="G388" s="15">
        <f t="shared" si="19"/>
        <v>2006</v>
      </c>
      <c r="H388" s="15">
        <f t="shared" si="20"/>
        <v>7</v>
      </c>
    </row>
    <row r="389" spans="1:8" x14ac:dyDescent="0.3">
      <c r="A389" s="16">
        <v>38916</v>
      </c>
      <c r="E389" s="17">
        <v>26.35</v>
      </c>
      <c r="F389" s="18">
        <f t="shared" si="18"/>
        <v>580.91806085715245</v>
      </c>
      <c r="G389" s="15">
        <f t="shared" si="19"/>
        <v>2006</v>
      </c>
      <c r="H389" s="15">
        <f t="shared" si="20"/>
        <v>7</v>
      </c>
    </row>
    <row r="390" spans="1:8" x14ac:dyDescent="0.3">
      <c r="A390" s="16">
        <v>38917</v>
      </c>
      <c r="E390" s="17">
        <v>26.1</v>
      </c>
      <c r="F390" s="18">
        <f t="shared" si="18"/>
        <v>575.40650430253049</v>
      </c>
      <c r="G390" s="15">
        <f t="shared" si="19"/>
        <v>2006</v>
      </c>
      <c r="H390" s="15">
        <f t="shared" si="20"/>
        <v>7</v>
      </c>
    </row>
    <row r="391" spans="1:8" x14ac:dyDescent="0.3">
      <c r="A391" s="16">
        <v>38918</v>
      </c>
      <c r="E391" s="17">
        <v>26.41</v>
      </c>
      <c r="F391" s="18">
        <f t="shared" si="18"/>
        <v>582.24083443026166</v>
      </c>
      <c r="G391" s="15">
        <f t="shared" si="19"/>
        <v>2006</v>
      </c>
      <c r="H391" s="15">
        <f t="shared" si="20"/>
        <v>7</v>
      </c>
    </row>
    <row r="392" spans="1:8" x14ac:dyDescent="0.3">
      <c r="A392" s="16">
        <v>38919</v>
      </c>
      <c r="E392" s="17">
        <v>26.17</v>
      </c>
      <c r="F392" s="18">
        <f t="shared" si="18"/>
        <v>576.94974013782473</v>
      </c>
      <c r="G392" s="15">
        <f t="shared" si="19"/>
        <v>2006</v>
      </c>
      <c r="H392" s="15">
        <f t="shared" si="20"/>
        <v>7</v>
      </c>
    </row>
    <row r="393" spans="1:8" x14ac:dyDescent="0.3">
      <c r="A393" s="16">
        <v>38922</v>
      </c>
      <c r="E393" s="17">
        <v>26.3</v>
      </c>
      <c r="F393" s="18">
        <f t="shared" si="18"/>
        <v>579.81574954622806</v>
      </c>
      <c r="G393" s="15">
        <f t="shared" si="19"/>
        <v>2006</v>
      </c>
      <c r="H393" s="15">
        <f t="shared" si="20"/>
        <v>7</v>
      </c>
    </row>
    <row r="394" spans="1:8" x14ac:dyDescent="0.3">
      <c r="A394" s="16">
        <v>38923</v>
      </c>
      <c r="E394" s="17">
        <v>26.28</v>
      </c>
      <c r="F394" s="18">
        <f t="shared" si="18"/>
        <v>579.37482502185833</v>
      </c>
      <c r="G394" s="15">
        <f t="shared" si="19"/>
        <v>2006</v>
      </c>
      <c r="H394" s="15">
        <f t="shared" si="20"/>
        <v>7</v>
      </c>
    </row>
    <row r="395" spans="1:8" x14ac:dyDescent="0.3">
      <c r="A395" s="16">
        <v>38924</v>
      </c>
      <c r="E395" s="17">
        <v>26.122</v>
      </c>
      <c r="F395" s="18">
        <f t="shared" si="18"/>
        <v>575.89152127933721</v>
      </c>
      <c r="G395" s="15">
        <f t="shared" si="19"/>
        <v>2006</v>
      </c>
      <c r="H395" s="15">
        <f t="shared" si="20"/>
        <v>7</v>
      </c>
    </row>
    <row r="396" spans="1:8" x14ac:dyDescent="0.3">
      <c r="A396" s="16">
        <v>38925</v>
      </c>
      <c r="E396" s="17">
        <v>25.957999999999998</v>
      </c>
      <c r="F396" s="18">
        <f t="shared" si="18"/>
        <v>572.27594017950514</v>
      </c>
      <c r="G396" s="15">
        <f t="shared" si="19"/>
        <v>2006</v>
      </c>
      <c r="H396" s="15">
        <f t="shared" si="20"/>
        <v>7</v>
      </c>
    </row>
    <row r="397" spans="1:8" x14ac:dyDescent="0.3">
      <c r="A397" s="16">
        <v>38926</v>
      </c>
      <c r="E397" s="17">
        <v>26.521999999999998</v>
      </c>
      <c r="F397" s="18">
        <f t="shared" si="18"/>
        <v>584.71001176673235</v>
      </c>
      <c r="G397" s="15">
        <f t="shared" si="19"/>
        <v>2006</v>
      </c>
      <c r="H397" s="15">
        <f t="shared" si="20"/>
        <v>7</v>
      </c>
    </row>
    <row r="398" spans="1:8" x14ac:dyDescent="0.3">
      <c r="A398" s="16">
        <v>38929</v>
      </c>
      <c r="E398" s="17">
        <v>26.88</v>
      </c>
      <c r="F398" s="18">
        <f t="shared" si="18"/>
        <v>592.60256075295092</v>
      </c>
      <c r="G398" s="15">
        <f t="shared" si="19"/>
        <v>2006</v>
      </c>
      <c r="H398" s="15">
        <f t="shared" si="20"/>
        <v>7</v>
      </c>
    </row>
    <row r="399" spans="1:8" x14ac:dyDescent="0.3">
      <c r="A399" s="16">
        <v>38930</v>
      </c>
      <c r="E399" s="17">
        <v>26.7</v>
      </c>
      <c r="F399" s="18">
        <f t="shared" si="18"/>
        <v>588.6342400336232</v>
      </c>
      <c r="G399" s="15">
        <f t="shared" si="19"/>
        <v>2006</v>
      </c>
      <c r="H399" s="15">
        <f t="shared" si="20"/>
        <v>8</v>
      </c>
    </row>
    <row r="400" spans="1:8" x14ac:dyDescent="0.3">
      <c r="A400" s="16">
        <v>38931</v>
      </c>
      <c r="E400" s="17">
        <v>27</v>
      </c>
      <c r="F400" s="18">
        <f t="shared" si="18"/>
        <v>595.24810789916944</v>
      </c>
      <c r="G400" s="15">
        <f t="shared" si="19"/>
        <v>2006</v>
      </c>
      <c r="H400" s="15">
        <f t="shared" si="20"/>
        <v>8</v>
      </c>
    </row>
    <row r="401" spans="1:8" x14ac:dyDescent="0.3">
      <c r="A401" s="16">
        <v>38932</v>
      </c>
      <c r="E401" s="17">
        <v>26.72</v>
      </c>
      <c r="F401" s="18">
        <f t="shared" si="18"/>
        <v>589.07516455799282</v>
      </c>
      <c r="G401" s="15">
        <f t="shared" si="19"/>
        <v>2006</v>
      </c>
      <c r="H401" s="15">
        <f t="shared" si="20"/>
        <v>8</v>
      </c>
    </row>
    <row r="402" spans="1:8" x14ac:dyDescent="0.3">
      <c r="A402" s="16">
        <v>38933</v>
      </c>
      <c r="E402" s="17">
        <v>26.55</v>
      </c>
      <c r="F402" s="18">
        <f t="shared" si="18"/>
        <v>585.32730610084991</v>
      </c>
      <c r="G402" s="15">
        <f t="shared" si="19"/>
        <v>2006</v>
      </c>
      <c r="H402" s="15">
        <f t="shared" si="20"/>
        <v>8</v>
      </c>
    </row>
    <row r="403" spans="1:8" x14ac:dyDescent="0.3">
      <c r="A403" s="16">
        <v>38936</v>
      </c>
      <c r="E403" s="17">
        <v>26.31</v>
      </c>
      <c r="F403" s="18">
        <f t="shared" si="18"/>
        <v>580.03621180841287</v>
      </c>
      <c r="G403" s="15">
        <f t="shared" si="19"/>
        <v>2006</v>
      </c>
      <c r="H403" s="15">
        <f t="shared" si="20"/>
        <v>8</v>
      </c>
    </row>
    <row r="404" spans="1:8" x14ac:dyDescent="0.3">
      <c r="A404" s="16">
        <v>38937</v>
      </c>
      <c r="E404" s="17">
        <v>26.19</v>
      </c>
      <c r="F404" s="18">
        <f t="shared" si="18"/>
        <v>577.39066466219435</v>
      </c>
      <c r="G404" s="15">
        <f t="shared" si="19"/>
        <v>2006</v>
      </c>
      <c r="H404" s="15">
        <f t="shared" si="20"/>
        <v>8</v>
      </c>
    </row>
    <row r="405" spans="1:8" x14ac:dyDescent="0.3">
      <c r="A405" s="16">
        <v>38938</v>
      </c>
      <c r="E405" s="17">
        <v>26.52</v>
      </c>
      <c r="F405" s="18">
        <f t="shared" si="18"/>
        <v>584.66591931429537</v>
      </c>
      <c r="G405" s="15">
        <f t="shared" si="19"/>
        <v>2006</v>
      </c>
      <c r="H405" s="15">
        <f t="shared" si="20"/>
        <v>8</v>
      </c>
    </row>
    <row r="406" spans="1:8" x14ac:dyDescent="0.3">
      <c r="A406" s="16">
        <v>38939</v>
      </c>
      <c r="E406" s="17">
        <v>26.2</v>
      </c>
      <c r="F406" s="18">
        <f t="shared" si="18"/>
        <v>577.61112692437916</v>
      </c>
      <c r="G406" s="15">
        <f t="shared" si="19"/>
        <v>2006</v>
      </c>
      <c r="H406" s="15">
        <f t="shared" si="20"/>
        <v>8</v>
      </c>
    </row>
    <row r="407" spans="1:8" x14ac:dyDescent="0.3">
      <c r="A407" s="16">
        <v>38940</v>
      </c>
      <c r="E407" s="17">
        <v>25.49</v>
      </c>
      <c r="F407" s="18">
        <f t="shared" si="18"/>
        <v>561.95830630925286</v>
      </c>
      <c r="G407" s="15">
        <f t="shared" si="19"/>
        <v>2006</v>
      </c>
      <c r="H407" s="15">
        <f t="shared" si="20"/>
        <v>8</v>
      </c>
    </row>
    <row r="408" spans="1:8" x14ac:dyDescent="0.3">
      <c r="A408" s="16">
        <v>38943</v>
      </c>
      <c r="E408" s="17">
        <v>25.07</v>
      </c>
      <c r="F408" s="18">
        <f t="shared" si="18"/>
        <v>552.6988912974881</v>
      </c>
      <c r="G408" s="15">
        <f t="shared" si="19"/>
        <v>2006</v>
      </c>
      <c r="H408" s="15">
        <f t="shared" si="20"/>
        <v>8</v>
      </c>
    </row>
    <row r="409" spans="1:8" x14ac:dyDescent="0.3">
      <c r="A409" s="16">
        <v>38944</v>
      </c>
      <c r="E409" s="17">
        <v>25.38</v>
      </c>
      <c r="F409" s="18">
        <f t="shared" si="18"/>
        <v>559.53322142521927</v>
      </c>
      <c r="G409" s="15">
        <f t="shared" si="19"/>
        <v>2006</v>
      </c>
      <c r="H409" s="15">
        <f t="shared" si="20"/>
        <v>8</v>
      </c>
    </row>
    <row r="410" spans="1:8" x14ac:dyDescent="0.3">
      <c r="A410" s="16">
        <v>38945</v>
      </c>
      <c r="E410" s="17">
        <v>25.15</v>
      </c>
      <c r="F410" s="18">
        <f t="shared" si="18"/>
        <v>554.46258939496704</v>
      </c>
      <c r="G410" s="15">
        <f t="shared" si="19"/>
        <v>2006</v>
      </c>
      <c r="H410" s="15">
        <f t="shared" si="20"/>
        <v>8</v>
      </c>
    </row>
    <row r="411" spans="1:8" x14ac:dyDescent="0.3">
      <c r="A411" s="16">
        <v>38946</v>
      </c>
      <c r="E411" s="17">
        <v>24.86</v>
      </c>
      <c r="F411" s="18">
        <f t="shared" si="18"/>
        <v>548.06918379160561</v>
      </c>
      <c r="G411" s="15">
        <f t="shared" si="19"/>
        <v>2006</v>
      </c>
      <c r="H411" s="15">
        <f t="shared" si="20"/>
        <v>8</v>
      </c>
    </row>
    <row r="412" spans="1:8" x14ac:dyDescent="0.3">
      <c r="A412" s="16">
        <v>38947</v>
      </c>
      <c r="E412" s="17">
        <v>24.92</v>
      </c>
      <c r="F412" s="18">
        <f t="shared" si="18"/>
        <v>549.39195736471493</v>
      </c>
      <c r="G412" s="15">
        <f t="shared" si="19"/>
        <v>2006</v>
      </c>
      <c r="H412" s="15">
        <f t="shared" si="20"/>
        <v>8</v>
      </c>
    </row>
    <row r="413" spans="1:8" x14ac:dyDescent="0.3">
      <c r="A413" s="16">
        <v>38950</v>
      </c>
      <c r="E413" s="17">
        <v>25.17</v>
      </c>
      <c r="F413" s="18">
        <f t="shared" si="18"/>
        <v>554.90351391933689</v>
      </c>
      <c r="G413" s="15">
        <f t="shared" si="19"/>
        <v>2006</v>
      </c>
      <c r="H413" s="15">
        <f t="shared" si="20"/>
        <v>8</v>
      </c>
    </row>
    <row r="414" spans="1:8" x14ac:dyDescent="0.3">
      <c r="A414" s="16">
        <v>38951</v>
      </c>
      <c r="E414" s="17">
        <v>25.48</v>
      </c>
      <c r="F414" s="18">
        <f t="shared" si="18"/>
        <v>561.73784404706805</v>
      </c>
      <c r="G414" s="15">
        <f t="shared" si="19"/>
        <v>2006</v>
      </c>
      <c r="H414" s="15">
        <f t="shared" si="20"/>
        <v>8</v>
      </c>
    </row>
    <row r="415" spans="1:8" x14ac:dyDescent="0.3">
      <c r="A415" s="16">
        <v>38952</v>
      </c>
      <c r="E415" s="17">
        <v>25.52</v>
      </c>
      <c r="F415" s="18">
        <f t="shared" si="18"/>
        <v>562.61969309580752</v>
      </c>
      <c r="G415" s="15">
        <f t="shared" si="19"/>
        <v>2006</v>
      </c>
      <c r="H415" s="15">
        <f t="shared" si="20"/>
        <v>8</v>
      </c>
    </row>
    <row r="416" spans="1:8" x14ac:dyDescent="0.3">
      <c r="A416" s="16">
        <v>38953</v>
      </c>
      <c r="E416" s="17">
        <v>24.98</v>
      </c>
      <c r="F416" s="18">
        <f t="shared" si="18"/>
        <v>550.71473093782424</v>
      </c>
      <c r="G416" s="15">
        <f t="shared" si="19"/>
        <v>2006</v>
      </c>
      <c r="H416" s="15">
        <f t="shared" si="20"/>
        <v>8</v>
      </c>
    </row>
    <row r="417" spans="1:8" x14ac:dyDescent="0.3">
      <c r="A417" s="16">
        <v>38954</v>
      </c>
      <c r="E417" s="17">
        <v>24.95</v>
      </c>
      <c r="F417" s="18">
        <f t="shared" si="18"/>
        <v>550.05334415126947</v>
      </c>
      <c r="G417" s="15">
        <f t="shared" si="19"/>
        <v>2006</v>
      </c>
      <c r="H417" s="15">
        <f t="shared" si="20"/>
        <v>8</v>
      </c>
    </row>
    <row r="418" spans="1:8" x14ac:dyDescent="0.3">
      <c r="A418" s="16">
        <v>38957</v>
      </c>
      <c r="E418" s="17">
        <v>24.577999999999999</v>
      </c>
      <c r="F418" s="18">
        <f t="shared" si="18"/>
        <v>541.85214799799212</v>
      </c>
      <c r="G418" s="15">
        <f t="shared" si="19"/>
        <v>2006</v>
      </c>
      <c r="H418" s="15">
        <f t="shared" si="20"/>
        <v>8</v>
      </c>
    </row>
    <row r="419" spans="1:8" x14ac:dyDescent="0.3">
      <c r="A419" s="16">
        <v>38958</v>
      </c>
      <c r="E419" s="17">
        <v>24.518000000000001</v>
      </c>
      <c r="F419" s="18">
        <f t="shared" si="18"/>
        <v>540.5293744248828</v>
      </c>
      <c r="G419" s="15">
        <f t="shared" si="19"/>
        <v>2006</v>
      </c>
      <c r="H419" s="15">
        <f t="shared" si="20"/>
        <v>8</v>
      </c>
    </row>
    <row r="420" spans="1:8" x14ac:dyDescent="0.3">
      <c r="A420" s="16">
        <v>38959</v>
      </c>
      <c r="E420" s="17">
        <v>25.024000000000001</v>
      </c>
      <c r="F420" s="18">
        <f t="shared" si="18"/>
        <v>551.68476489143768</v>
      </c>
      <c r="G420" s="15">
        <f t="shared" si="19"/>
        <v>2006</v>
      </c>
      <c r="H420" s="15">
        <f t="shared" si="20"/>
        <v>8</v>
      </c>
    </row>
    <row r="421" spans="1:8" x14ac:dyDescent="0.3">
      <c r="A421" s="16">
        <v>38960</v>
      </c>
      <c r="E421" s="17">
        <v>25.297999999999998</v>
      </c>
      <c r="F421" s="18">
        <f t="shared" si="18"/>
        <v>557.72543087530323</v>
      </c>
      <c r="G421" s="15">
        <f t="shared" si="19"/>
        <v>2006</v>
      </c>
      <c r="H421" s="15">
        <f t="shared" si="20"/>
        <v>8</v>
      </c>
    </row>
    <row r="422" spans="1:8" x14ac:dyDescent="0.3">
      <c r="A422" s="16">
        <v>38961</v>
      </c>
      <c r="E422" s="17">
        <v>24.91</v>
      </c>
      <c r="F422" s="18">
        <f t="shared" si="18"/>
        <v>549.17149510253</v>
      </c>
      <c r="G422" s="15">
        <f t="shared" si="19"/>
        <v>2006</v>
      </c>
      <c r="H422" s="15">
        <f t="shared" si="20"/>
        <v>9</v>
      </c>
    </row>
    <row r="423" spans="1:8" x14ac:dyDescent="0.3">
      <c r="A423" s="16">
        <v>38965</v>
      </c>
      <c r="E423" s="17">
        <v>24.68</v>
      </c>
      <c r="F423" s="18">
        <f t="shared" si="18"/>
        <v>544.10086307227778</v>
      </c>
      <c r="G423" s="15">
        <f t="shared" si="19"/>
        <v>2006</v>
      </c>
      <c r="H423" s="15">
        <f t="shared" si="20"/>
        <v>9</v>
      </c>
    </row>
    <row r="424" spans="1:8" x14ac:dyDescent="0.3">
      <c r="A424" s="16">
        <v>38966</v>
      </c>
      <c r="E424" s="17">
        <v>24.45</v>
      </c>
      <c r="F424" s="18">
        <f t="shared" si="18"/>
        <v>539.03023104202566</v>
      </c>
      <c r="G424" s="15">
        <f t="shared" si="19"/>
        <v>2006</v>
      </c>
      <c r="H424" s="15">
        <f t="shared" si="20"/>
        <v>9</v>
      </c>
    </row>
    <row r="425" spans="1:8" x14ac:dyDescent="0.3">
      <c r="A425" s="16">
        <v>38967</v>
      </c>
      <c r="E425" s="17">
        <v>24.42</v>
      </c>
      <c r="F425" s="18">
        <f t="shared" si="18"/>
        <v>538.368844255471</v>
      </c>
      <c r="G425" s="15">
        <f t="shared" si="19"/>
        <v>2006</v>
      </c>
      <c r="H425" s="15">
        <f t="shared" si="20"/>
        <v>9</v>
      </c>
    </row>
    <row r="426" spans="1:8" x14ac:dyDescent="0.3">
      <c r="A426" s="16">
        <v>38968</v>
      </c>
      <c r="E426" s="17">
        <v>24.72</v>
      </c>
      <c r="F426" s="18">
        <f t="shared" si="18"/>
        <v>544.98271212101736</v>
      </c>
      <c r="G426" s="15">
        <f t="shared" si="19"/>
        <v>2006</v>
      </c>
      <c r="H426" s="15">
        <f t="shared" si="20"/>
        <v>9</v>
      </c>
    </row>
    <row r="427" spans="1:8" x14ac:dyDescent="0.3">
      <c r="A427" s="16">
        <v>38971</v>
      </c>
      <c r="E427" s="17">
        <v>24.5</v>
      </c>
      <c r="F427" s="18">
        <f t="shared" si="18"/>
        <v>540.13254235295005</v>
      </c>
      <c r="G427" s="15">
        <f t="shared" si="19"/>
        <v>2006</v>
      </c>
      <c r="H427" s="15">
        <f t="shared" si="20"/>
        <v>9</v>
      </c>
    </row>
    <row r="428" spans="1:8" x14ac:dyDescent="0.3">
      <c r="A428" s="16">
        <v>38972</v>
      </c>
      <c r="E428" s="17">
        <v>24.31</v>
      </c>
      <c r="F428" s="18">
        <f t="shared" si="18"/>
        <v>535.9437593714373</v>
      </c>
      <c r="G428" s="15">
        <f t="shared" si="19"/>
        <v>2006</v>
      </c>
      <c r="H428" s="15">
        <f t="shared" si="20"/>
        <v>9</v>
      </c>
    </row>
    <row r="429" spans="1:8" x14ac:dyDescent="0.3">
      <c r="A429" s="16">
        <v>38973</v>
      </c>
      <c r="E429" s="17">
        <v>24.63</v>
      </c>
      <c r="F429" s="18">
        <f t="shared" si="18"/>
        <v>542.9985517613535</v>
      </c>
      <c r="G429" s="15">
        <f t="shared" si="19"/>
        <v>2006</v>
      </c>
      <c r="H429" s="15">
        <f t="shared" si="20"/>
        <v>9</v>
      </c>
    </row>
    <row r="430" spans="1:8" x14ac:dyDescent="0.3">
      <c r="A430" s="16">
        <v>38974</v>
      </c>
      <c r="E430" s="17">
        <v>24.86</v>
      </c>
      <c r="F430" s="18">
        <f t="shared" si="18"/>
        <v>548.06918379160561</v>
      </c>
      <c r="G430" s="15">
        <f t="shared" si="19"/>
        <v>2006</v>
      </c>
      <c r="H430" s="15">
        <f t="shared" si="20"/>
        <v>9</v>
      </c>
    </row>
    <row r="431" spans="1:8" x14ac:dyDescent="0.3">
      <c r="A431" s="16">
        <v>38975</v>
      </c>
      <c r="E431" s="17">
        <v>24.69</v>
      </c>
      <c r="F431" s="18">
        <f t="shared" si="18"/>
        <v>544.32132533446281</v>
      </c>
      <c r="G431" s="15">
        <f t="shared" si="19"/>
        <v>2006</v>
      </c>
      <c r="H431" s="15">
        <f t="shared" si="20"/>
        <v>9</v>
      </c>
    </row>
    <row r="432" spans="1:8" x14ac:dyDescent="0.3">
      <c r="A432" s="16">
        <v>38978</v>
      </c>
      <c r="E432" s="17">
        <v>24.54</v>
      </c>
      <c r="F432" s="18">
        <f t="shared" si="18"/>
        <v>541.01439140168952</v>
      </c>
      <c r="G432" s="15">
        <f t="shared" si="19"/>
        <v>2006</v>
      </c>
      <c r="H432" s="15">
        <f t="shared" si="20"/>
        <v>9</v>
      </c>
    </row>
    <row r="433" spans="1:8" x14ac:dyDescent="0.3">
      <c r="A433" s="16">
        <v>38979</v>
      </c>
      <c r="E433" s="17">
        <v>24.23</v>
      </c>
      <c r="F433" s="18">
        <f t="shared" si="18"/>
        <v>534.18006127395836</v>
      </c>
      <c r="G433" s="15">
        <f t="shared" si="19"/>
        <v>2006</v>
      </c>
      <c r="H433" s="15">
        <f t="shared" si="20"/>
        <v>9</v>
      </c>
    </row>
    <row r="434" spans="1:8" x14ac:dyDescent="0.3">
      <c r="A434" s="16">
        <v>38980</v>
      </c>
      <c r="E434" s="17">
        <v>24.16</v>
      </c>
      <c r="F434" s="18">
        <f t="shared" si="18"/>
        <v>532.63682543866423</v>
      </c>
      <c r="G434" s="15">
        <f t="shared" si="19"/>
        <v>2006</v>
      </c>
      <c r="H434" s="15">
        <f t="shared" si="20"/>
        <v>9</v>
      </c>
    </row>
    <row r="435" spans="1:8" x14ac:dyDescent="0.3">
      <c r="A435" s="16">
        <v>38981</v>
      </c>
      <c r="E435" s="17">
        <v>24.3</v>
      </c>
      <c r="F435" s="18">
        <f t="shared" si="18"/>
        <v>535.72329710925248</v>
      </c>
      <c r="G435" s="15">
        <f t="shared" si="19"/>
        <v>2006</v>
      </c>
      <c r="H435" s="15">
        <f t="shared" si="20"/>
        <v>9</v>
      </c>
    </row>
    <row r="436" spans="1:8" x14ac:dyDescent="0.3">
      <c r="A436" s="16">
        <v>38982</v>
      </c>
      <c r="E436" s="17">
        <v>23.87</v>
      </c>
      <c r="F436" s="18">
        <f t="shared" si="18"/>
        <v>526.2434198353028</v>
      </c>
      <c r="G436" s="15">
        <f t="shared" si="19"/>
        <v>2006</v>
      </c>
      <c r="H436" s="15">
        <f t="shared" si="20"/>
        <v>9</v>
      </c>
    </row>
    <row r="437" spans="1:8" x14ac:dyDescent="0.3">
      <c r="A437" s="16">
        <v>38985</v>
      </c>
      <c r="E437" s="17">
        <v>23.82</v>
      </c>
      <c r="F437" s="18">
        <f t="shared" si="18"/>
        <v>525.1411085243783</v>
      </c>
      <c r="G437" s="15">
        <f t="shared" si="19"/>
        <v>2006</v>
      </c>
      <c r="H437" s="15">
        <f t="shared" si="20"/>
        <v>9</v>
      </c>
    </row>
    <row r="438" spans="1:8" x14ac:dyDescent="0.3">
      <c r="A438" s="16">
        <v>38986</v>
      </c>
      <c r="E438" s="17">
        <v>23.834</v>
      </c>
      <c r="F438" s="18">
        <f t="shared" si="18"/>
        <v>525.44975569143719</v>
      </c>
      <c r="G438" s="15">
        <f t="shared" si="19"/>
        <v>2006</v>
      </c>
      <c r="H438" s="15">
        <f t="shared" si="20"/>
        <v>9</v>
      </c>
    </row>
    <row r="439" spans="1:8" x14ac:dyDescent="0.3">
      <c r="A439" s="16">
        <v>38987</v>
      </c>
      <c r="E439" s="17">
        <v>23.838000000000001</v>
      </c>
      <c r="F439" s="18">
        <f t="shared" si="18"/>
        <v>525.53794059631116</v>
      </c>
      <c r="G439" s="15">
        <f t="shared" si="19"/>
        <v>2006</v>
      </c>
      <c r="H439" s="15">
        <f t="shared" si="20"/>
        <v>9</v>
      </c>
    </row>
    <row r="440" spans="1:8" x14ac:dyDescent="0.3">
      <c r="A440" s="16">
        <v>38988</v>
      </c>
      <c r="E440" s="17">
        <v>24.193999999999999</v>
      </c>
      <c r="F440" s="18">
        <f t="shared" si="18"/>
        <v>533.38639713009275</v>
      </c>
      <c r="G440" s="15">
        <f t="shared" si="19"/>
        <v>2006</v>
      </c>
      <c r="H440" s="15">
        <f t="shared" si="20"/>
        <v>9</v>
      </c>
    </row>
    <row r="441" spans="1:8" x14ac:dyDescent="0.3">
      <c r="A441" s="16">
        <v>38989</v>
      </c>
      <c r="E441" s="17">
        <v>24.146000000000001</v>
      </c>
      <c r="F441" s="18">
        <f t="shared" si="18"/>
        <v>532.32817827160534</v>
      </c>
      <c r="G441" s="15">
        <f t="shared" si="19"/>
        <v>2006</v>
      </c>
      <c r="H441" s="15">
        <f t="shared" si="20"/>
        <v>9</v>
      </c>
    </row>
    <row r="442" spans="1:8" x14ac:dyDescent="0.3">
      <c r="A442" s="16">
        <v>38992</v>
      </c>
      <c r="E442" s="17">
        <v>23.94</v>
      </c>
      <c r="F442" s="18">
        <f t="shared" si="18"/>
        <v>527.78665567059693</v>
      </c>
      <c r="G442" s="15">
        <f t="shared" si="19"/>
        <v>2006</v>
      </c>
      <c r="H442" s="15">
        <f t="shared" si="20"/>
        <v>10</v>
      </c>
    </row>
    <row r="443" spans="1:8" x14ac:dyDescent="0.3">
      <c r="A443" s="16">
        <v>38993</v>
      </c>
      <c r="E443" s="17">
        <v>23.67</v>
      </c>
      <c r="F443" s="18">
        <f t="shared" si="18"/>
        <v>521.83417459160535</v>
      </c>
      <c r="G443" s="15">
        <f t="shared" si="19"/>
        <v>2006</v>
      </c>
      <c r="H443" s="15">
        <f t="shared" si="20"/>
        <v>10</v>
      </c>
    </row>
    <row r="444" spans="1:8" x14ac:dyDescent="0.3">
      <c r="A444" s="16">
        <v>38994</v>
      </c>
      <c r="E444" s="17">
        <v>23.8</v>
      </c>
      <c r="F444" s="18">
        <f t="shared" si="18"/>
        <v>524.70018400000856</v>
      </c>
      <c r="G444" s="15">
        <f t="shared" si="19"/>
        <v>2006</v>
      </c>
      <c r="H444" s="15">
        <f t="shared" si="20"/>
        <v>10</v>
      </c>
    </row>
    <row r="445" spans="1:8" x14ac:dyDescent="0.3">
      <c r="A445" s="16">
        <v>38995</v>
      </c>
      <c r="E445" s="17">
        <v>24.06</v>
      </c>
      <c r="F445" s="18">
        <f t="shared" si="18"/>
        <v>530.43220281681533</v>
      </c>
      <c r="G445" s="15">
        <f t="shared" si="19"/>
        <v>2006</v>
      </c>
      <c r="H445" s="15">
        <f t="shared" si="20"/>
        <v>10</v>
      </c>
    </row>
    <row r="446" spans="1:8" x14ac:dyDescent="0.3">
      <c r="A446" s="16">
        <v>38996</v>
      </c>
      <c r="E446" s="17">
        <v>24.22</v>
      </c>
      <c r="F446" s="18">
        <f t="shared" si="18"/>
        <v>533.95959901177343</v>
      </c>
      <c r="G446" s="15">
        <f t="shared" si="19"/>
        <v>2006</v>
      </c>
      <c r="H446" s="15">
        <f t="shared" si="20"/>
        <v>10</v>
      </c>
    </row>
    <row r="447" spans="1:8" x14ac:dyDescent="0.3">
      <c r="A447" s="16">
        <v>38999</v>
      </c>
      <c r="E447" s="17">
        <v>24.99</v>
      </c>
      <c r="F447" s="18">
        <f t="shared" si="18"/>
        <v>550.93519320000905</v>
      </c>
      <c r="G447" s="15">
        <f t="shared" si="19"/>
        <v>2006</v>
      </c>
      <c r="H447" s="15">
        <f t="shared" si="20"/>
        <v>10</v>
      </c>
    </row>
    <row r="448" spans="1:8" x14ac:dyDescent="0.3">
      <c r="A448" s="16">
        <v>39000</v>
      </c>
      <c r="E448" s="17">
        <v>24.53</v>
      </c>
      <c r="F448" s="18">
        <f t="shared" si="18"/>
        <v>540.79392913950471</v>
      </c>
      <c r="G448" s="15">
        <f t="shared" si="19"/>
        <v>2006</v>
      </c>
      <c r="H448" s="15">
        <f t="shared" si="20"/>
        <v>10</v>
      </c>
    </row>
    <row r="449" spans="1:8" x14ac:dyDescent="0.3">
      <c r="A449" s="16">
        <v>39001</v>
      </c>
      <c r="E449" s="17">
        <v>24.5</v>
      </c>
      <c r="F449" s="18">
        <f t="shared" si="18"/>
        <v>540.13254235295005</v>
      </c>
      <c r="G449" s="15">
        <f t="shared" si="19"/>
        <v>2006</v>
      </c>
      <c r="H449" s="15">
        <f t="shared" si="20"/>
        <v>10</v>
      </c>
    </row>
    <row r="450" spans="1:8" x14ac:dyDescent="0.3">
      <c r="A450" s="16">
        <v>39002</v>
      </c>
      <c r="E450" s="17">
        <v>24.89</v>
      </c>
      <c r="F450" s="18">
        <f t="shared" ref="F450:F513" si="21">E450/100/F$1*1000</f>
        <v>548.73057057816038</v>
      </c>
      <c r="G450" s="15">
        <f t="shared" si="19"/>
        <v>2006</v>
      </c>
      <c r="H450" s="15">
        <f t="shared" si="20"/>
        <v>10</v>
      </c>
    </row>
    <row r="451" spans="1:8" x14ac:dyDescent="0.3">
      <c r="A451" s="16">
        <v>39003</v>
      </c>
      <c r="E451" s="17">
        <v>24.93</v>
      </c>
      <c r="F451" s="18">
        <f t="shared" si="21"/>
        <v>549.61241962689974</v>
      </c>
      <c r="G451" s="15">
        <f t="shared" ref="G451:G514" si="22">YEAR(A451)</f>
        <v>2006</v>
      </c>
      <c r="H451" s="15">
        <f t="shared" ref="H451:H514" si="23">MONTH(A451)</f>
        <v>10</v>
      </c>
    </row>
    <row r="452" spans="1:8" x14ac:dyDescent="0.3">
      <c r="A452" s="16">
        <v>39006</v>
      </c>
      <c r="E452" s="17">
        <v>24.93</v>
      </c>
      <c r="F452" s="18">
        <f t="shared" si="21"/>
        <v>549.61241962689974</v>
      </c>
      <c r="G452" s="15">
        <f t="shared" si="22"/>
        <v>2006</v>
      </c>
      <c r="H452" s="15">
        <f t="shared" si="23"/>
        <v>10</v>
      </c>
    </row>
    <row r="453" spans="1:8" x14ac:dyDescent="0.3">
      <c r="A453" s="16">
        <v>39007</v>
      </c>
      <c r="E453" s="17">
        <v>25.68</v>
      </c>
      <c r="F453" s="18">
        <f t="shared" si="21"/>
        <v>566.14708929076551</v>
      </c>
      <c r="G453" s="15">
        <f t="shared" si="22"/>
        <v>2006</v>
      </c>
      <c r="H453" s="15">
        <f t="shared" si="23"/>
        <v>10</v>
      </c>
    </row>
    <row r="454" spans="1:8" x14ac:dyDescent="0.3">
      <c r="A454" s="16">
        <v>39008</v>
      </c>
      <c r="E454" s="17">
        <v>25.94</v>
      </c>
      <c r="F454" s="18">
        <f t="shared" si="21"/>
        <v>571.87910810757251</v>
      </c>
      <c r="G454" s="15">
        <f t="shared" si="22"/>
        <v>2006</v>
      </c>
      <c r="H454" s="15">
        <f t="shared" si="23"/>
        <v>10</v>
      </c>
    </row>
    <row r="455" spans="1:8" x14ac:dyDescent="0.3">
      <c r="A455" s="16">
        <v>39009</v>
      </c>
      <c r="E455" s="17">
        <v>26.54</v>
      </c>
      <c r="F455" s="18">
        <f t="shared" si="21"/>
        <v>585.10684383866499</v>
      </c>
      <c r="G455" s="15">
        <f t="shared" si="22"/>
        <v>2006</v>
      </c>
      <c r="H455" s="15">
        <f t="shared" si="23"/>
        <v>10</v>
      </c>
    </row>
    <row r="456" spans="1:8" x14ac:dyDescent="0.3">
      <c r="A456" s="16">
        <v>39010</v>
      </c>
      <c r="E456" s="17">
        <v>26.17</v>
      </c>
      <c r="F456" s="18">
        <f t="shared" si="21"/>
        <v>576.94974013782473</v>
      </c>
      <c r="G456" s="15">
        <f t="shared" si="22"/>
        <v>2006</v>
      </c>
      <c r="H456" s="15">
        <f t="shared" si="23"/>
        <v>10</v>
      </c>
    </row>
    <row r="457" spans="1:8" x14ac:dyDescent="0.3">
      <c r="A457" s="16">
        <v>39013</v>
      </c>
      <c r="E457" s="17">
        <v>26.56</v>
      </c>
      <c r="F457" s="18">
        <f t="shared" si="21"/>
        <v>585.54776836303483</v>
      </c>
      <c r="G457" s="15">
        <f t="shared" si="22"/>
        <v>2006</v>
      </c>
      <c r="H457" s="15">
        <f t="shared" si="23"/>
        <v>10</v>
      </c>
    </row>
    <row r="458" spans="1:8" x14ac:dyDescent="0.3">
      <c r="A458" s="16">
        <v>39014</v>
      </c>
      <c r="E458" s="17">
        <v>26.64</v>
      </c>
      <c r="F458" s="18">
        <f t="shared" si="21"/>
        <v>587.31146646051388</v>
      </c>
      <c r="G458" s="15">
        <f t="shared" si="22"/>
        <v>2006</v>
      </c>
      <c r="H458" s="15">
        <f t="shared" si="23"/>
        <v>10</v>
      </c>
    </row>
    <row r="459" spans="1:8" x14ac:dyDescent="0.3">
      <c r="A459" s="16">
        <v>39015</v>
      </c>
      <c r="E459" s="17">
        <v>26.58</v>
      </c>
      <c r="F459" s="18">
        <f t="shared" si="21"/>
        <v>585.98869288740457</v>
      </c>
      <c r="G459" s="15">
        <f t="shared" si="22"/>
        <v>2006</v>
      </c>
      <c r="H459" s="15">
        <f t="shared" si="23"/>
        <v>10</v>
      </c>
    </row>
    <row r="460" spans="1:8" x14ac:dyDescent="0.3">
      <c r="A460" s="16">
        <v>39016</v>
      </c>
      <c r="E460" s="17">
        <v>27.04</v>
      </c>
      <c r="F460" s="18">
        <f t="shared" si="21"/>
        <v>596.12995694790891</v>
      </c>
      <c r="G460" s="15">
        <f t="shared" si="22"/>
        <v>2006</v>
      </c>
      <c r="H460" s="15">
        <f t="shared" si="23"/>
        <v>10</v>
      </c>
    </row>
    <row r="461" spans="1:8" x14ac:dyDescent="0.3">
      <c r="A461" s="16">
        <v>39017</v>
      </c>
      <c r="E461" s="17">
        <v>27.5</v>
      </c>
      <c r="F461" s="18">
        <f t="shared" si="21"/>
        <v>606.27122100841336</v>
      </c>
      <c r="G461" s="15">
        <f t="shared" si="22"/>
        <v>2006</v>
      </c>
      <c r="H461" s="15">
        <f t="shared" si="23"/>
        <v>10</v>
      </c>
    </row>
    <row r="462" spans="1:8" x14ac:dyDescent="0.3">
      <c r="A462" s="16">
        <v>39020</v>
      </c>
      <c r="E462" s="17">
        <v>27.27</v>
      </c>
      <c r="F462" s="18">
        <f t="shared" si="21"/>
        <v>601.20058897816114</v>
      </c>
      <c r="G462" s="15">
        <f t="shared" si="22"/>
        <v>2006</v>
      </c>
      <c r="H462" s="15">
        <f t="shared" si="23"/>
        <v>10</v>
      </c>
    </row>
    <row r="463" spans="1:8" x14ac:dyDescent="0.3">
      <c r="A463" s="16">
        <v>39021</v>
      </c>
      <c r="E463" s="17">
        <v>26.83</v>
      </c>
      <c r="F463" s="18">
        <f t="shared" si="21"/>
        <v>591.50024944202653</v>
      </c>
      <c r="G463" s="15">
        <f t="shared" si="22"/>
        <v>2006</v>
      </c>
      <c r="H463" s="15">
        <f t="shared" si="23"/>
        <v>10</v>
      </c>
    </row>
    <row r="464" spans="1:8" x14ac:dyDescent="0.3">
      <c r="A464" s="16">
        <v>39022</v>
      </c>
      <c r="E464" s="17">
        <v>27.47</v>
      </c>
      <c r="F464" s="18">
        <f t="shared" si="21"/>
        <v>605.6098342218587</v>
      </c>
      <c r="G464" s="15">
        <f t="shared" si="22"/>
        <v>2006</v>
      </c>
      <c r="H464" s="15">
        <f t="shared" si="23"/>
        <v>11</v>
      </c>
    </row>
    <row r="465" spans="1:8" x14ac:dyDescent="0.3">
      <c r="A465" s="16">
        <v>39023</v>
      </c>
      <c r="E465" s="17">
        <v>27.5</v>
      </c>
      <c r="F465" s="18">
        <f t="shared" si="21"/>
        <v>606.27122100841336</v>
      </c>
      <c r="G465" s="15">
        <f t="shared" si="22"/>
        <v>2006</v>
      </c>
      <c r="H465" s="15">
        <f t="shared" si="23"/>
        <v>11</v>
      </c>
    </row>
    <row r="466" spans="1:8" x14ac:dyDescent="0.3">
      <c r="A466" s="16">
        <v>39024</v>
      </c>
      <c r="E466" s="17">
        <v>27.68</v>
      </c>
      <c r="F466" s="18">
        <f t="shared" si="21"/>
        <v>610.23954172774108</v>
      </c>
      <c r="G466" s="15">
        <f t="shared" si="22"/>
        <v>2006</v>
      </c>
      <c r="H466" s="15">
        <f t="shared" si="23"/>
        <v>11</v>
      </c>
    </row>
    <row r="467" spans="1:8" x14ac:dyDescent="0.3">
      <c r="A467" s="16">
        <v>39027</v>
      </c>
      <c r="E467" s="17">
        <v>27.54</v>
      </c>
      <c r="F467" s="18">
        <f t="shared" si="21"/>
        <v>607.15307005715283</v>
      </c>
      <c r="G467" s="15">
        <f t="shared" si="22"/>
        <v>2006</v>
      </c>
      <c r="H467" s="15">
        <f t="shared" si="23"/>
        <v>11</v>
      </c>
    </row>
    <row r="468" spans="1:8" x14ac:dyDescent="0.3">
      <c r="A468" s="16">
        <v>39028</v>
      </c>
      <c r="E468" s="17">
        <v>27.67</v>
      </c>
      <c r="F468" s="18">
        <f t="shared" si="21"/>
        <v>610.01907946555627</v>
      </c>
      <c r="G468" s="15">
        <f t="shared" si="22"/>
        <v>2006</v>
      </c>
      <c r="H468" s="15">
        <f t="shared" si="23"/>
        <v>11</v>
      </c>
    </row>
    <row r="469" spans="1:8" x14ac:dyDescent="0.3">
      <c r="A469" s="16">
        <v>39029</v>
      </c>
      <c r="E469" s="17">
        <v>27.72</v>
      </c>
      <c r="F469" s="18">
        <f t="shared" si="21"/>
        <v>611.12139077648067</v>
      </c>
      <c r="G469" s="15">
        <f t="shared" si="22"/>
        <v>2006</v>
      </c>
      <c r="H469" s="15">
        <f t="shared" si="23"/>
        <v>11</v>
      </c>
    </row>
    <row r="470" spans="1:8" x14ac:dyDescent="0.3">
      <c r="A470" s="16">
        <v>39030</v>
      </c>
      <c r="E470" s="17">
        <v>27.71</v>
      </c>
      <c r="F470" s="18">
        <f t="shared" si="21"/>
        <v>610.90092851429574</v>
      </c>
      <c r="G470" s="15">
        <f t="shared" si="22"/>
        <v>2006</v>
      </c>
      <c r="H470" s="15">
        <f t="shared" si="23"/>
        <v>11</v>
      </c>
    </row>
    <row r="471" spans="1:8" x14ac:dyDescent="0.3">
      <c r="A471" s="16">
        <v>39031</v>
      </c>
      <c r="E471" s="17">
        <v>27.69</v>
      </c>
      <c r="F471" s="18">
        <f t="shared" si="21"/>
        <v>610.46000398992601</v>
      </c>
      <c r="G471" s="15">
        <f t="shared" si="22"/>
        <v>2006</v>
      </c>
      <c r="H471" s="15">
        <f t="shared" si="23"/>
        <v>11</v>
      </c>
    </row>
    <row r="472" spans="1:8" x14ac:dyDescent="0.3">
      <c r="A472" s="16">
        <v>39034</v>
      </c>
      <c r="E472" s="17">
        <v>27.99</v>
      </c>
      <c r="F472" s="18">
        <f t="shared" si="21"/>
        <v>617.07387185547225</v>
      </c>
      <c r="G472" s="15">
        <f t="shared" si="22"/>
        <v>2006</v>
      </c>
      <c r="H472" s="15">
        <f t="shared" si="23"/>
        <v>11</v>
      </c>
    </row>
    <row r="473" spans="1:8" x14ac:dyDescent="0.3">
      <c r="A473" s="16">
        <v>39035</v>
      </c>
      <c r="E473" s="17">
        <v>28.66</v>
      </c>
      <c r="F473" s="18">
        <f t="shared" si="21"/>
        <v>631.8448434218592</v>
      </c>
      <c r="G473" s="15">
        <f t="shared" si="22"/>
        <v>2006</v>
      </c>
      <c r="H473" s="15">
        <f t="shared" si="23"/>
        <v>11</v>
      </c>
    </row>
    <row r="474" spans="1:8" x14ac:dyDescent="0.3">
      <c r="A474" s="16">
        <v>39036</v>
      </c>
      <c r="E474" s="17">
        <v>28.39</v>
      </c>
      <c r="F474" s="18">
        <f t="shared" si="21"/>
        <v>625.89236234286739</v>
      </c>
      <c r="G474" s="15">
        <f t="shared" si="22"/>
        <v>2006</v>
      </c>
      <c r="H474" s="15">
        <f t="shared" si="23"/>
        <v>11</v>
      </c>
    </row>
    <row r="475" spans="1:8" x14ac:dyDescent="0.3">
      <c r="A475" s="16">
        <v>39037</v>
      </c>
      <c r="E475" s="17">
        <v>28.33</v>
      </c>
      <c r="F475" s="18">
        <f t="shared" si="21"/>
        <v>624.56958876975807</v>
      </c>
      <c r="G475" s="15">
        <f t="shared" si="22"/>
        <v>2006</v>
      </c>
      <c r="H475" s="15">
        <f t="shared" si="23"/>
        <v>11</v>
      </c>
    </row>
    <row r="476" spans="1:8" x14ac:dyDescent="0.3">
      <c r="A476" s="16">
        <v>39038</v>
      </c>
      <c r="E476" s="17">
        <v>28.28</v>
      </c>
      <c r="F476" s="18">
        <f t="shared" si="21"/>
        <v>623.46727745883379</v>
      </c>
      <c r="G476" s="15">
        <f t="shared" si="22"/>
        <v>2006</v>
      </c>
      <c r="H476" s="15">
        <f t="shared" si="23"/>
        <v>11</v>
      </c>
    </row>
    <row r="477" spans="1:8" x14ac:dyDescent="0.3">
      <c r="A477" s="16">
        <v>39041</v>
      </c>
      <c r="E477" s="17">
        <v>28.72</v>
      </c>
      <c r="F477" s="18">
        <f t="shared" si="21"/>
        <v>633.1676169949684</v>
      </c>
      <c r="G477" s="15">
        <f t="shared" si="22"/>
        <v>2006</v>
      </c>
      <c r="H477" s="15">
        <f t="shared" si="23"/>
        <v>11</v>
      </c>
    </row>
    <row r="478" spans="1:8" x14ac:dyDescent="0.3">
      <c r="A478" s="16">
        <v>39042</v>
      </c>
      <c r="E478" s="17">
        <v>28.88</v>
      </c>
      <c r="F478" s="18">
        <f t="shared" si="21"/>
        <v>636.69501318992639</v>
      </c>
      <c r="G478" s="15">
        <f t="shared" si="22"/>
        <v>2006</v>
      </c>
      <c r="H478" s="15">
        <f t="shared" si="23"/>
        <v>11</v>
      </c>
    </row>
    <row r="479" spans="1:8" x14ac:dyDescent="0.3">
      <c r="A479" s="16">
        <v>39043</v>
      </c>
      <c r="E479" s="17">
        <v>28.87</v>
      </c>
      <c r="F479" s="18">
        <f t="shared" si="21"/>
        <v>636.47455092774157</v>
      </c>
      <c r="G479" s="15">
        <f t="shared" si="22"/>
        <v>2006</v>
      </c>
      <c r="H479" s="15">
        <f t="shared" si="23"/>
        <v>11</v>
      </c>
    </row>
    <row r="480" spans="1:8" x14ac:dyDescent="0.3">
      <c r="A480" s="16">
        <v>39045</v>
      </c>
      <c r="E480" s="17">
        <v>28.89</v>
      </c>
      <c r="F480" s="18">
        <f t="shared" si="21"/>
        <v>636.9154754521112</v>
      </c>
      <c r="G480" s="15">
        <f t="shared" si="22"/>
        <v>2006</v>
      </c>
      <c r="H480" s="15">
        <f t="shared" si="23"/>
        <v>11</v>
      </c>
    </row>
    <row r="481" spans="1:8" x14ac:dyDescent="0.3">
      <c r="A481" s="16">
        <v>39048</v>
      </c>
      <c r="E481" s="17">
        <v>29.187999999999999</v>
      </c>
      <c r="F481" s="18">
        <f t="shared" si="21"/>
        <v>643.48525086522056</v>
      </c>
      <c r="G481" s="15">
        <f t="shared" si="22"/>
        <v>2006</v>
      </c>
      <c r="H481" s="15">
        <f t="shared" si="23"/>
        <v>11</v>
      </c>
    </row>
    <row r="482" spans="1:8" x14ac:dyDescent="0.3">
      <c r="A482" s="16">
        <v>39049</v>
      </c>
      <c r="E482" s="17">
        <v>28.931999999999999</v>
      </c>
      <c r="F482" s="18">
        <f t="shared" si="21"/>
        <v>637.84141695328765</v>
      </c>
      <c r="G482" s="15">
        <f t="shared" si="22"/>
        <v>2006</v>
      </c>
      <c r="H482" s="15">
        <f t="shared" si="23"/>
        <v>11</v>
      </c>
    </row>
    <row r="483" spans="1:8" x14ac:dyDescent="0.3">
      <c r="A483" s="16">
        <v>39050</v>
      </c>
      <c r="E483" s="17">
        <v>29.231999999999999</v>
      </c>
      <c r="F483" s="18">
        <f t="shared" si="21"/>
        <v>644.45528481883412</v>
      </c>
      <c r="G483" s="15">
        <f t="shared" si="22"/>
        <v>2006</v>
      </c>
      <c r="H483" s="15">
        <f t="shared" si="23"/>
        <v>11</v>
      </c>
    </row>
    <row r="484" spans="1:8" x14ac:dyDescent="0.3">
      <c r="A484" s="16">
        <v>39051</v>
      </c>
      <c r="E484" s="17">
        <v>29.532</v>
      </c>
      <c r="F484" s="18">
        <f t="shared" si="21"/>
        <v>651.06915268438047</v>
      </c>
      <c r="G484" s="15">
        <f t="shared" si="22"/>
        <v>2006</v>
      </c>
      <c r="H484" s="15">
        <f t="shared" si="23"/>
        <v>11</v>
      </c>
    </row>
    <row r="485" spans="1:8" x14ac:dyDescent="0.3">
      <c r="A485" s="16">
        <v>39052</v>
      </c>
      <c r="E485" s="17">
        <v>29.67</v>
      </c>
      <c r="F485" s="18">
        <f t="shared" si="21"/>
        <v>654.11153190253185</v>
      </c>
      <c r="G485" s="15">
        <f t="shared" si="22"/>
        <v>2006</v>
      </c>
      <c r="H485" s="15">
        <f t="shared" si="23"/>
        <v>12</v>
      </c>
    </row>
    <row r="486" spans="1:8" x14ac:dyDescent="0.3">
      <c r="A486" s="16">
        <v>39055</v>
      </c>
      <c r="E486" s="17">
        <v>29.34</v>
      </c>
      <c r="F486" s="18">
        <f t="shared" si="21"/>
        <v>646.83627725043084</v>
      </c>
      <c r="G486" s="15">
        <f t="shared" si="22"/>
        <v>2006</v>
      </c>
      <c r="H486" s="15">
        <f t="shared" si="23"/>
        <v>12</v>
      </c>
    </row>
    <row r="487" spans="1:8" x14ac:dyDescent="0.3">
      <c r="A487" s="16">
        <v>39056</v>
      </c>
      <c r="E487" s="17">
        <v>29.34</v>
      </c>
      <c r="F487" s="18">
        <f t="shared" si="21"/>
        <v>646.83627725043084</v>
      </c>
      <c r="G487" s="15">
        <f t="shared" si="22"/>
        <v>2006</v>
      </c>
      <c r="H487" s="15">
        <f t="shared" si="23"/>
        <v>12</v>
      </c>
    </row>
    <row r="488" spans="1:8" x14ac:dyDescent="0.3">
      <c r="A488" s="16">
        <v>39057</v>
      </c>
      <c r="E488" s="17">
        <v>28.78</v>
      </c>
      <c r="F488" s="18">
        <f t="shared" si="21"/>
        <v>634.4903905680776</v>
      </c>
      <c r="G488" s="15">
        <f t="shared" si="22"/>
        <v>2006</v>
      </c>
      <c r="H488" s="15">
        <f t="shared" si="23"/>
        <v>12</v>
      </c>
    </row>
    <row r="489" spans="1:8" x14ac:dyDescent="0.3">
      <c r="A489" s="16">
        <v>39058</v>
      </c>
      <c r="E489" s="17">
        <v>28.73</v>
      </c>
      <c r="F489" s="18">
        <f t="shared" si="21"/>
        <v>633.38807925715321</v>
      </c>
      <c r="G489" s="15">
        <f t="shared" si="22"/>
        <v>2006</v>
      </c>
      <c r="H489" s="15">
        <f t="shared" si="23"/>
        <v>12</v>
      </c>
    </row>
    <row r="490" spans="1:8" x14ac:dyDescent="0.3">
      <c r="A490" s="16">
        <v>39059</v>
      </c>
      <c r="E490" s="17">
        <v>28.63</v>
      </c>
      <c r="F490" s="18">
        <f t="shared" si="21"/>
        <v>631.18345663530454</v>
      </c>
      <c r="G490" s="15">
        <f t="shared" si="22"/>
        <v>2006</v>
      </c>
      <c r="H490" s="15">
        <f t="shared" si="23"/>
        <v>12</v>
      </c>
    </row>
    <row r="491" spans="1:8" x14ac:dyDescent="0.3">
      <c r="A491" s="16">
        <v>39062</v>
      </c>
      <c r="E491" s="17">
        <v>29.03</v>
      </c>
      <c r="F491" s="18">
        <f t="shared" si="21"/>
        <v>640.00194712269968</v>
      </c>
      <c r="G491" s="15">
        <f t="shared" si="22"/>
        <v>2006</v>
      </c>
      <c r="H491" s="15">
        <f t="shared" si="23"/>
        <v>12</v>
      </c>
    </row>
    <row r="492" spans="1:8" x14ac:dyDescent="0.3">
      <c r="A492" s="16">
        <v>39063</v>
      </c>
      <c r="E492" s="17">
        <v>28.69</v>
      </c>
      <c r="F492" s="18">
        <f t="shared" si="21"/>
        <v>632.50623020841363</v>
      </c>
      <c r="G492" s="15">
        <f t="shared" si="22"/>
        <v>2006</v>
      </c>
      <c r="H492" s="15">
        <f t="shared" si="23"/>
        <v>12</v>
      </c>
    </row>
    <row r="493" spans="1:8" x14ac:dyDescent="0.3">
      <c r="A493" s="16">
        <v>39064</v>
      </c>
      <c r="E493" s="17">
        <v>28.56</v>
      </c>
      <c r="F493" s="18">
        <f t="shared" si="21"/>
        <v>629.6402208000103</v>
      </c>
      <c r="G493" s="15">
        <f t="shared" si="22"/>
        <v>2006</v>
      </c>
      <c r="H493" s="15">
        <f t="shared" si="23"/>
        <v>12</v>
      </c>
    </row>
    <row r="494" spans="1:8" x14ac:dyDescent="0.3">
      <c r="A494" s="16">
        <v>39065</v>
      </c>
      <c r="E494" s="17">
        <v>28.39</v>
      </c>
      <c r="F494" s="18">
        <f t="shared" si="21"/>
        <v>625.89236234286739</v>
      </c>
      <c r="G494" s="15">
        <f t="shared" si="22"/>
        <v>2006</v>
      </c>
      <c r="H494" s="15">
        <f t="shared" si="23"/>
        <v>12</v>
      </c>
    </row>
    <row r="495" spans="1:8" x14ac:dyDescent="0.3">
      <c r="A495" s="16">
        <v>39066</v>
      </c>
      <c r="E495" s="17">
        <v>28.15</v>
      </c>
      <c r="F495" s="18">
        <f t="shared" si="21"/>
        <v>620.60126805043024</v>
      </c>
      <c r="G495" s="15">
        <f t="shared" si="22"/>
        <v>2006</v>
      </c>
      <c r="H495" s="15">
        <f t="shared" si="23"/>
        <v>12</v>
      </c>
    </row>
    <row r="496" spans="1:8" x14ac:dyDescent="0.3">
      <c r="A496" s="16">
        <v>39069</v>
      </c>
      <c r="E496" s="17">
        <v>27.71</v>
      </c>
      <c r="F496" s="18">
        <f t="shared" si="21"/>
        <v>610.90092851429574</v>
      </c>
      <c r="G496" s="15">
        <f t="shared" si="22"/>
        <v>2006</v>
      </c>
      <c r="H496" s="15">
        <f t="shared" si="23"/>
        <v>12</v>
      </c>
    </row>
    <row r="497" spans="1:8" x14ac:dyDescent="0.3">
      <c r="A497" s="16">
        <v>39070</v>
      </c>
      <c r="E497" s="17">
        <v>28</v>
      </c>
      <c r="F497" s="18">
        <f t="shared" si="21"/>
        <v>617.29433411765717</v>
      </c>
      <c r="G497" s="15">
        <f t="shared" si="22"/>
        <v>2006</v>
      </c>
      <c r="H497" s="15">
        <f t="shared" si="23"/>
        <v>12</v>
      </c>
    </row>
    <row r="498" spans="1:8" x14ac:dyDescent="0.3">
      <c r="A498" s="16">
        <v>39071</v>
      </c>
      <c r="E498" s="17">
        <v>28</v>
      </c>
      <c r="F498" s="18">
        <f t="shared" si="21"/>
        <v>617.29433411765717</v>
      </c>
      <c r="G498" s="15">
        <f t="shared" si="22"/>
        <v>2006</v>
      </c>
      <c r="H498" s="15">
        <f t="shared" si="23"/>
        <v>12</v>
      </c>
    </row>
    <row r="499" spans="1:8" x14ac:dyDescent="0.3">
      <c r="A499" s="16">
        <v>39072</v>
      </c>
      <c r="E499" s="17">
        <v>28.1</v>
      </c>
      <c r="F499" s="18">
        <f t="shared" si="21"/>
        <v>619.49895673950607</v>
      </c>
      <c r="G499" s="15">
        <f t="shared" si="22"/>
        <v>2006</v>
      </c>
      <c r="H499" s="15">
        <f t="shared" si="23"/>
        <v>12</v>
      </c>
    </row>
    <row r="500" spans="1:8" x14ac:dyDescent="0.3">
      <c r="A500" s="16">
        <v>39073</v>
      </c>
      <c r="E500" s="17">
        <v>28.42</v>
      </c>
      <c r="F500" s="18">
        <f t="shared" si="21"/>
        <v>626.55374912942204</v>
      </c>
      <c r="G500" s="15">
        <f t="shared" si="22"/>
        <v>2006</v>
      </c>
      <c r="H500" s="15">
        <f t="shared" si="23"/>
        <v>12</v>
      </c>
    </row>
    <row r="501" spans="1:8" x14ac:dyDescent="0.3">
      <c r="A501" s="16">
        <v>39077</v>
      </c>
      <c r="E501" s="17">
        <v>28.952000000000002</v>
      </c>
      <c r="F501" s="18">
        <f t="shared" si="21"/>
        <v>638.2823414776575</v>
      </c>
      <c r="G501" s="15">
        <f t="shared" si="22"/>
        <v>2006</v>
      </c>
      <c r="H501" s="15">
        <f t="shared" si="23"/>
        <v>12</v>
      </c>
    </row>
    <row r="502" spans="1:8" x14ac:dyDescent="0.3">
      <c r="A502" s="16">
        <v>39078</v>
      </c>
      <c r="E502" s="17">
        <v>29.068000000000001</v>
      </c>
      <c r="F502" s="18">
        <f t="shared" si="21"/>
        <v>640.83970371900216</v>
      </c>
      <c r="G502" s="15">
        <f t="shared" si="22"/>
        <v>2006</v>
      </c>
      <c r="H502" s="15">
        <f t="shared" si="23"/>
        <v>12</v>
      </c>
    </row>
    <row r="503" spans="1:8" x14ac:dyDescent="0.3">
      <c r="A503" s="16">
        <v>39079</v>
      </c>
      <c r="E503" s="17">
        <v>29.498000000000001</v>
      </c>
      <c r="F503" s="18">
        <f t="shared" si="21"/>
        <v>650.31958099295196</v>
      </c>
      <c r="G503" s="15">
        <f t="shared" si="22"/>
        <v>2006</v>
      </c>
      <c r="H503" s="15">
        <f t="shared" si="23"/>
        <v>12</v>
      </c>
    </row>
    <row r="504" spans="1:8" x14ac:dyDescent="0.3">
      <c r="A504" s="16">
        <v>39080</v>
      </c>
      <c r="E504" s="17">
        <v>29.611999999999998</v>
      </c>
      <c r="F504" s="18">
        <f t="shared" si="21"/>
        <v>652.83285078185952</v>
      </c>
      <c r="G504" s="15">
        <f t="shared" si="22"/>
        <v>2006</v>
      </c>
      <c r="H504" s="15">
        <f t="shared" si="23"/>
        <v>12</v>
      </c>
    </row>
    <row r="505" spans="1:8" x14ac:dyDescent="0.3">
      <c r="A505" s="16">
        <v>39084</v>
      </c>
      <c r="E505" s="17">
        <v>29.7</v>
      </c>
      <c r="F505" s="18">
        <f t="shared" si="21"/>
        <v>654.7729186890864</v>
      </c>
      <c r="G505" s="15">
        <f t="shared" si="22"/>
        <v>2007</v>
      </c>
      <c r="H505" s="15">
        <f t="shared" si="23"/>
        <v>1</v>
      </c>
    </row>
    <row r="506" spans="1:8" x14ac:dyDescent="0.3">
      <c r="A506" s="16">
        <v>39085</v>
      </c>
      <c r="E506" s="17">
        <v>29.08</v>
      </c>
      <c r="F506" s="18">
        <f t="shared" si="21"/>
        <v>641.10425843362395</v>
      </c>
      <c r="G506" s="15">
        <f t="shared" si="22"/>
        <v>2007</v>
      </c>
      <c r="H506" s="15">
        <f t="shared" si="23"/>
        <v>1</v>
      </c>
    </row>
    <row r="507" spans="1:8" x14ac:dyDescent="0.3">
      <c r="A507" s="16">
        <v>39086</v>
      </c>
      <c r="E507" s="17">
        <v>28.65</v>
      </c>
      <c r="F507" s="18">
        <f t="shared" si="21"/>
        <v>631.62438115967427</v>
      </c>
      <c r="G507" s="15">
        <f t="shared" si="22"/>
        <v>2007</v>
      </c>
      <c r="H507" s="15">
        <f t="shared" si="23"/>
        <v>1</v>
      </c>
    </row>
    <row r="508" spans="1:8" x14ac:dyDescent="0.3">
      <c r="A508" s="16">
        <v>39087</v>
      </c>
      <c r="E508" s="17">
        <v>28.8</v>
      </c>
      <c r="F508" s="18">
        <f t="shared" si="21"/>
        <v>634.93131509244745</v>
      </c>
      <c r="G508" s="15">
        <f t="shared" si="22"/>
        <v>2007</v>
      </c>
      <c r="H508" s="15">
        <f t="shared" si="23"/>
        <v>1</v>
      </c>
    </row>
    <row r="509" spans="1:8" x14ac:dyDescent="0.3">
      <c r="A509" s="16">
        <v>39090</v>
      </c>
      <c r="E509" s="17">
        <v>28.49</v>
      </c>
      <c r="F509" s="18">
        <f t="shared" si="21"/>
        <v>628.09698496471617</v>
      </c>
      <c r="G509" s="15">
        <f t="shared" si="22"/>
        <v>2007</v>
      </c>
      <c r="H509" s="15">
        <f t="shared" si="23"/>
        <v>1</v>
      </c>
    </row>
    <row r="510" spans="1:8" x14ac:dyDescent="0.3">
      <c r="A510" s="16">
        <v>39091</v>
      </c>
      <c r="E510" s="17">
        <v>28.17</v>
      </c>
      <c r="F510" s="18">
        <f t="shared" si="21"/>
        <v>621.04219257480008</v>
      </c>
      <c r="G510" s="15">
        <f t="shared" si="22"/>
        <v>2007</v>
      </c>
      <c r="H510" s="15">
        <f t="shared" si="23"/>
        <v>1</v>
      </c>
    </row>
    <row r="511" spans="1:8" x14ac:dyDescent="0.3">
      <c r="A511" s="16">
        <v>39092</v>
      </c>
      <c r="E511" s="17">
        <v>28.04</v>
      </c>
      <c r="F511" s="18">
        <f t="shared" si="21"/>
        <v>618.17618316639664</v>
      </c>
      <c r="G511" s="15">
        <f t="shared" si="22"/>
        <v>2007</v>
      </c>
      <c r="H511" s="15">
        <f t="shared" si="23"/>
        <v>1</v>
      </c>
    </row>
    <row r="512" spans="1:8" x14ac:dyDescent="0.3">
      <c r="A512" s="16">
        <v>39093</v>
      </c>
      <c r="E512" s="17">
        <v>28.36</v>
      </c>
      <c r="F512" s="18">
        <f t="shared" si="21"/>
        <v>625.23097555631284</v>
      </c>
      <c r="G512" s="15">
        <f t="shared" si="22"/>
        <v>2007</v>
      </c>
      <c r="H512" s="15">
        <f t="shared" si="23"/>
        <v>1</v>
      </c>
    </row>
    <row r="513" spans="1:8" x14ac:dyDescent="0.3">
      <c r="A513" s="16">
        <v>39094</v>
      </c>
      <c r="E513" s="17">
        <v>29.15</v>
      </c>
      <c r="F513" s="18">
        <f t="shared" si="21"/>
        <v>642.64749426891808</v>
      </c>
      <c r="G513" s="15">
        <f t="shared" si="22"/>
        <v>2007</v>
      </c>
      <c r="H513" s="15">
        <f t="shared" si="23"/>
        <v>1</v>
      </c>
    </row>
    <row r="514" spans="1:8" x14ac:dyDescent="0.3">
      <c r="A514" s="16">
        <v>39098</v>
      </c>
      <c r="E514" s="17">
        <v>28.79</v>
      </c>
      <c r="F514" s="18">
        <f t="shared" ref="F514:F577" si="24">E514/100/F$1*1000</f>
        <v>634.71085283026252</v>
      </c>
      <c r="G514" s="15">
        <f t="shared" si="22"/>
        <v>2007</v>
      </c>
      <c r="H514" s="15">
        <f t="shared" si="23"/>
        <v>1</v>
      </c>
    </row>
    <row r="515" spans="1:8" x14ac:dyDescent="0.3">
      <c r="A515" s="16">
        <v>39099</v>
      </c>
      <c r="E515" s="17">
        <v>28.97</v>
      </c>
      <c r="F515" s="18">
        <f t="shared" si="24"/>
        <v>638.67917354959036</v>
      </c>
      <c r="G515" s="15">
        <f t="shared" ref="G515:G578" si="25">YEAR(A515)</f>
        <v>2007</v>
      </c>
      <c r="H515" s="15">
        <f t="shared" ref="H515:H578" si="26">MONTH(A515)</f>
        <v>1</v>
      </c>
    </row>
    <row r="516" spans="1:8" x14ac:dyDescent="0.3">
      <c r="A516" s="16">
        <v>39100</v>
      </c>
      <c r="E516" s="17">
        <v>28.82</v>
      </c>
      <c r="F516" s="18">
        <f t="shared" si="24"/>
        <v>635.37223961681718</v>
      </c>
      <c r="G516" s="15">
        <f t="shared" si="25"/>
        <v>2007</v>
      </c>
      <c r="H516" s="15">
        <f t="shared" si="26"/>
        <v>1</v>
      </c>
    </row>
    <row r="517" spans="1:8" x14ac:dyDescent="0.3">
      <c r="A517" s="16">
        <v>39101</v>
      </c>
      <c r="E517" s="17">
        <v>29.3</v>
      </c>
      <c r="F517" s="18">
        <f t="shared" si="24"/>
        <v>645.95442820169126</v>
      </c>
      <c r="G517" s="15">
        <f t="shared" si="25"/>
        <v>2007</v>
      </c>
      <c r="H517" s="15">
        <f t="shared" si="26"/>
        <v>1</v>
      </c>
    </row>
    <row r="518" spans="1:8" x14ac:dyDescent="0.3">
      <c r="A518" s="16">
        <v>39104</v>
      </c>
      <c r="E518" s="17">
        <v>29.31</v>
      </c>
      <c r="F518" s="18">
        <f t="shared" si="24"/>
        <v>646.17489046387607</v>
      </c>
      <c r="G518" s="15">
        <f t="shared" si="25"/>
        <v>2007</v>
      </c>
      <c r="H518" s="15">
        <f t="shared" si="26"/>
        <v>1</v>
      </c>
    </row>
    <row r="519" spans="1:8" x14ac:dyDescent="0.3">
      <c r="A519" s="16">
        <v>39105</v>
      </c>
      <c r="E519" s="17">
        <v>29.93</v>
      </c>
      <c r="F519" s="18">
        <f t="shared" si="24"/>
        <v>659.84355071933851</v>
      </c>
      <c r="G519" s="15">
        <f t="shared" si="25"/>
        <v>2007</v>
      </c>
      <c r="H519" s="15">
        <f t="shared" si="26"/>
        <v>1</v>
      </c>
    </row>
    <row r="520" spans="1:8" x14ac:dyDescent="0.3">
      <c r="A520" s="16">
        <v>39106</v>
      </c>
      <c r="E520" s="17">
        <v>29.23</v>
      </c>
      <c r="F520" s="18">
        <f t="shared" si="24"/>
        <v>644.41119236639713</v>
      </c>
      <c r="G520" s="15">
        <f t="shared" si="25"/>
        <v>2007</v>
      </c>
      <c r="H520" s="15">
        <f t="shared" si="26"/>
        <v>1</v>
      </c>
    </row>
    <row r="521" spans="1:8" x14ac:dyDescent="0.3">
      <c r="A521" s="16">
        <v>39107</v>
      </c>
      <c r="E521" s="17">
        <v>28.92</v>
      </c>
      <c r="F521" s="18">
        <f t="shared" si="24"/>
        <v>637.57686223866597</v>
      </c>
      <c r="G521" s="15">
        <f t="shared" si="25"/>
        <v>2007</v>
      </c>
      <c r="H521" s="15">
        <f t="shared" si="26"/>
        <v>1</v>
      </c>
    </row>
    <row r="522" spans="1:8" x14ac:dyDescent="0.3">
      <c r="A522" s="16">
        <v>39108</v>
      </c>
      <c r="E522" s="17">
        <v>29</v>
      </c>
      <c r="F522" s="18">
        <f t="shared" si="24"/>
        <v>639.3405603361449</v>
      </c>
      <c r="G522" s="15">
        <f t="shared" si="25"/>
        <v>2007</v>
      </c>
      <c r="H522" s="15">
        <f t="shared" si="26"/>
        <v>1</v>
      </c>
    </row>
    <row r="523" spans="1:8" x14ac:dyDescent="0.3">
      <c r="A523" s="16">
        <v>39111</v>
      </c>
      <c r="E523" s="17">
        <v>28.82</v>
      </c>
      <c r="F523" s="18">
        <f t="shared" si="24"/>
        <v>635.37223961681718</v>
      </c>
      <c r="G523" s="15">
        <f t="shared" si="25"/>
        <v>2007</v>
      </c>
      <c r="H523" s="15">
        <f t="shared" si="26"/>
        <v>1</v>
      </c>
    </row>
    <row r="524" spans="1:8" x14ac:dyDescent="0.3">
      <c r="A524" s="16">
        <v>39112</v>
      </c>
      <c r="E524" s="17">
        <v>29.46</v>
      </c>
      <c r="F524" s="18">
        <f t="shared" si="24"/>
        <v>649.48182439664936</v>
      </c>
      <c r="G524" s="15">
        <f t="shared" si="25"/>
        <v>2007</v>
      </c>
      <c r="H524" s="15">
        <f t="shared" si="26"/>
        <v>1</v>
      </c>
    </row>
    <row r="525" spans="1:8" x14ac:dyDescent="0.3">
      <c r="A525" s="16">
        <v>39113</v>
      </c>
      <c r="E525" s="17">
        <v>29.34</v>
      </c>
      <c r="F525" s="18">
        <f t="shared" si="24"/>
        <v>646.83627725043084</v>
      </c>
      <c r="G525" s="15">
        <f t="shared" si="25"/>
        <v>2007</v>
      </c>
      <c r="H525" s="15">
        <f t="shared" si="26"/>
        <v>1</v>
      </c>
    </row>
    <row r="526" spans="1:8" x14ac:dyDescent="0.3">
      <c r="A526" s="16">
        <v>39114</v>
      </c>
      <c r="E526" s="17">
        <v>29.58</v>
      </c>
      <c r="F526" s="18">
        <f t="shared" si="24"/>
        <v>652.12737154286776</v>
      </c>
      <c r="G526" s="15">
        <f t="shared" si="25"/>
        <v>2007</v>
      </c>
      <c r="H526" s="15">
        <f t="shared" si="26"/>
        <v>2</v>
      </c>
    </row>
    <row r="527" spans="1:8" x14ac:dyDescent="0.3">
      <c r="A527" s="16">
        <v>39115</v>
      </c>
      <c r="E527" s="17">
        <v>30.37</v>
      </c>
      <c r="F527" s="18">
        <f t="shared" si="24"/>
        <v>669.54389025547323</v>
      </c>
      <c r="G527" s="15">
        <f t="shared" si="25"/>
        <v>2007</v>
      </c>
      <c r="H527" s="15">
        <f t="shared" si="26"/>
        <v>2</v>
      </c>
    </row>
    <row r="528" spans="1:8" x14ac:dyDescent="0.3">
      <c r="A528" s="16">
        <v>39118</v>
      </c>
      <c r="E528" s="17">
        <v>30.62</v>
      </c>
      <c r="F528" s="18">
        <f t="shared" si="24"/>
        <v>675.05544681009519</v>
      </c>
      <c r="G528" s="15">
        <f t="shared" si="25"/>
        <v>2007</v>
      </c>
      <c r="H528" s="15">
        <f t="shared" si="26"/>
        <v>2</v>
      </c>
    </row>
    <row r="529" spans="1:8" x14ac:dyDescent="0.3">
      <c r="A529" s="16">
        <v>39119</v>
      </c>
      <c r="E529" s="17">
        <v>30.37</v>
      </c>
      <c r="F529" s="18">
        <f t="shared" si="24"/>
        <v>669.54389025547323</v>
      </c>
      <c r="G529" s="15">
        <f t="shared" si="25"/>
        <v>2007</v>
      </c>
      <c r="H529" s="15">
        <f t="shared" si="26"/>
        <v>2</v>
      </c>
    </row>
    <row r="530" spans="1:8" x14ac:dyDescent="0.3">
      <c r="A530" s="16">
        <v>39120</v>
      </c>
      <c r="E530" s="17">
        <v>30.43</v>
      </c>
      <c r="F530" s="18">
        <f t="shared" si="24"/>
        <v>670.86666382858255</v>
      </c>
      <c r="G530" s="15">
        <f t="shared" si="25"/>
        <v>2007</v>
      </c>
      <c r="H530" s="15">
        <f t="shared" si="26"/>
        <v>2</v>
      </c>
    </row>
    <row r="531" spans="1:8" x14ac:dyDescent="0.3">
      <c r="A531" s="16">
        <v>39121</v>
      </c>
      <c r="E531" s="17">
        <v>30.43</v>
      </c>
      <c r="F531" s="18">
        <f t="shared" si="24"/>
        <v>670.86666382858255</v>
      </c>
      <c r="G531" s="15">
        <f t="shared" si="25"/>
        <v>2007</v>
      </c>
      <c r="H531" s="15">
        <f t="shared" si="26"/>
        <v>2</v>
      </c>
    </row>
    <row r="532" spans="1:8" x14ac:dyDescent="0.3">
      <c r="A532" s="16">
        <v>39122</v>
      </c>
      <c r="E532" s="17">
        <v>30.34</v>
      </c>
      <c r="F532" s="18">
        <f t="shared" si="24"/>
        <v>668.88250346891857</v>
      </c>
      <c r="G532" s="15">
        <f t="shared" si="25"/>
        <v>2007</v>
      </c>
      <c r="H532" s="15">
        <f t="shared" si="26"/>
        <v>2</v>
      </c>
    </row>
    <row r="533" spans="1:8" x14ac:dyDescent="0.3">
      <c r="A533" s="16">
        <v>39125</v>
      </c>
      <c r="E533" s="17">
        <v>29.89</v>
      </c>
      <c r="F533" s="18">
        <f t="shared" si="24"/>
        <v>658.96170167059904</v>
      </c>
      <c r="G533" s="15">
        <f t="shared" si="25"/>
        <v>2007</v>
      </c>
      <c r="H533" s="15">
        <f t="shared" si="26"/>
        <v>2</v>
      </c>
    </row>
    <row r="534" spans="1:8" x14ac:dyDescent="0.3">
      <c r="A534" s="16">
        <v>39126</v>
      </c>
      <c r="E534" s="17">
        <v>30.01</v>
      </c>
      <c r="F534" s="18">
        <f t="shared" si="24"/>
        <v>661.60724881681767</v>
      </c>
      <c r="G534" s="15">
        <f t="shared" si="25"/>
        <v>2007</v>
      </c>
      <c r="H534" s="15">
        <f t="shared" si="26"/>
        <v>2</v>
      </c>
    </row>
    <row r="535" spans="1:8" x14ac:dyDescent="0.3">
      <c r="A535" s="16">
        <v>39127</v>
      </c>
      <c r="E535" s="17">
        <v>29.68</v>
      </c>
      <c r="F535" s="18">
        <f t="shared" si="24"/>
        <v>654.33199416471666</v>
      </c>
      <c r="G535" s="15">
        <f t="shared" si="25"/>
        <v>2007</v>
      </c>
      <c r="H535" s="15">
        <f t="shared" si="26"/>
        <v>2</v>
      </c>
    </row>
    <row r="536" spans="1:8" x14ac:dyDescent="0.3">
      <c r="A536" s="16">
        <v>39128</v>
      </c>
      <c r="E536" s="17">
        <v>29.76</v>
      </c>
      <c r="F536" s="18">
        <f t="shared" si="24"/>
        <v>656.09569226219571</v>
      </c>
      <c r="G536" s="15">
        <f t="shared" si="25"/>
        <v>2007</v>
      </c>
      <c r="H536" s="15">
        <f t="shared" si="26"/>
        <v>2</v>
      </c>
    </row>
    <row r="537" spans="1:8" x14ac:dyDescent="0.3">
      <c r="A537" s="16">
        <v>39129</v>
      </c>
      <c r="E537" s="17">
        <v>29.91</v>
      </c>
      <c r="F537" s="18">
        <f t="shared" si="24"/>
        <v>659.40262619496878</v>
      </c>
      <c r="G537" s="15">
        <f t="shared" si="25"/>
        <v>2007</v>
      </c>
      <c r="H537" s="15">
        <f t="shared" si="26"/>
        <v>2</v>
      </c>
    </row>
    <row r="538" spans="1:8" x14ac:dyDescent="0.3">
      <c r="A538" s="16">
        <v>39133</v>
      </c>
      <c r="E538" s="17">
        <v>29.69</v>
      </c>
      <c r="F538" s="18">
        <f t="shared" si="24"/>
        <v>654.55245642690147</v>
      </c>
      <c r="G538" s="15">
        <f t="shared" si="25"/>
        <v>2007</v>
      </c>
      <c r="H538" s="15">
        <f t="shared" si="26"/>
        <v>2</v>
      </c>
    </row>
    <row r="539" spans="1:8" x14ac:dyDescent="0.3">
      <c r="A539" s="16">
        <v>39134</v>
      </c>
      <c r="E539" s="17">
        <v>30.12</v>
      </c>
      <c r="F539" s="18">
        <f t="shared" si="24"/>
        <v>664.03233370085127</v>
      </c>
      <c r="G539" s="15">
        <f t="shared" si="25"/>
        <v>2007</v>
      </c>
      <c r="H539" s="15">
        <f t="shared" si="26"/>
        <v>2</v>
      </c>
    </row>
    <row r="540" spans="1:8" x14ac:dyDescent="0.3">
      <c r="A540" s="16">
        <v>39135</v>
      </c>
      <c r="E540" s="17">
        <v>30.32</v>
      </c>
      <c r="F540" s="18">
        <f t="shared" si="24"/>
        <v>668.44157894454884</v>
      </c>
      <c r="G540" s="15">
        <f t="shared" si="25"/>
        <v>2007</v>
      </c>
      <c r="H540" s="15">
        <f t="shared" si="26"/>
        <v>2</v>
      </c>
    </row>
    <row r="541" spans="1:8" x14ac:dyDescent="0.3">
      <c r="A541" s="16">
        <v>39136</v>
      </c>
      <c r="E541" s="17">
        <v>30.504000000000001</v>
      </c>
      <c r="F541" s="18">
        <f t="shared" si="24"/>
        <v>672.49808456875064</v>
      </c>
      <c r="G541" s="15">
        <f t="shared" si="25"/>
        <v>2007</v>
      </c>
      <c r="H541" s="15">
        <f t="shared" si="26"/>
        <v>2</v>
      </c>
    </row>
    <row r="542" spans="1:8" x14ac:dyDescent="0.3">
      <c r="A542" s="16">
        <v>39139</v>
      </c>
      <c r="E542" s="17">
        <v>30.93</v>
      </c>
      <c r="F542" s="18">
        <f t="shared" si="24"/>
        <v>681.88977693782635</v>
      </c>
      <c r="G542" s="15">
        <f t="shared" si="25"/>
        <v>2007</v>
      </c>
      <c r="H542" s="15">
        <f t="shared" si="26"/>
        <v>2</v>
      </c>
    </row>
    <row r="543" spans="1:8" x14ac:dyDescent="0.3">
      <c r="A543" s="16">
        <v>39140</v>
      </c>
      <c r="E543" s="17">
        <v>30.47</v>
      </c>
      <c r="F543" s="18">
        <f t="shared" si="24"/>
        <v>671.7485128773219</v>
      </c>
      <c r="G543" s="15">
        <f t="shared" si="25"/>
        <v>2007</v>
      </c>
      <c r="H543" s="15">
        <f t="shared" si="26"/>
        <v>2</v>
      </c>
    </row>
    <row r="544" spans="1:8" x14ac:dyDescent="0.3">
      <c r="A544" s="16">
        <v>39141</v>
      </c>
      <c r="E544" s="17">
        <v>30.658000000000001</v>
      </c>
      <c r="F544" s="18">
        <f t="shared" si="24"/>
        <v>675.89320340639767</v>
      </c>
      <c r="G544" s="15">
        <f t="shared" si="25"/>
        <v>2007</v>
      </c>
      <c r="H544" s="15">
        <f t="shared" si="26"/>
        <v>2</v>
      </c>
    </row>
    <row r="545" spans="1:8" x14ac:dyDescent="0.3">
      <c r="A545" s="16">
        <v>39142</v>
      </c>
      <c r="E545" s="17">
        <v>30.01</v>
      </c>
      <c r="F545" s="18">
        <f t="shared" si="24"/>
        <v>661.60724881681767</v>
      </c>
      <c r="G545" s="15">
        <f t="shared" si="25"/>
        <v>2007</v>
      </c>
      <c r="H545" s="15">
        <f t="shared" si="26"/>
        <v>3</v>
      </c>
    </row>
    <row r="546" spans="1:8" x14ac:dyDescent="0.3">
      <c r="A546" s="16">
        <v>39143</v>
      </c>
      <c r="E546" s="17">
        <v>30.08</v>
      </c>
      <c r="F546" s="18">
        <f t="shared" si="24"/>
        <v>663.15048465211169</v>
      </c>
      <c r="G546" s="15">
        <f t="shared" si="25"/>
        <v>2007</v>
      </c>
      <c r="H546" s="15">
        <f t="shared" si="26"/>
        <v>3</v>
      </c>
    </row>
    <row r="547" spans="1:8" x14ac:dyDescent="0.3">
      <c r="A547" s="16">
        <v>39146</v>
      </c>
      <c r="E547" s="17">
        <v>29.98</v>
      </c>
      <c r="F547" s="18">
        <f t="shared" si="24"/>
        <v>660.9458620302629</v>
      </c>
      <c r="G547" s="15">
        <f t="shared" si="25"/>
        <v>2007</v>
      </c>
      <c r="H547" s="15">
        <f t="shared" si="26"/>
        <v>3</v>
      </c>
    </row>
    <row r="548" spans="1:8" x14ac:dyDescent="0.3">
      <c r="A548" s="16">
        <v>39147</v>
      </c>
      <c r="E548" s="17">
        <v>29.85</v>
      </c>
      <c r="F548" s="18">
        <f t="shared" si="24"/>
        <v>658.07985262185957</v>
      </c>
      <c r="G548" s="15">
        <f t="shared" si="25"/>
        <v>2007</v>
      </c>
      <c r="H548" s="15">
        <f t="shared" si="26"/>
        <v>3</v>
      </c>
    </row>
    <row r="549" spans="1:8" x14ac:dyDescent="0.3">
      <c r="A549" s="16">
        <v>39148</v>
      </c>
      <c r="E549" s="17">
        <v>30.21</v>
      </c>
      <c r="F549" s="18">
        <f t="shared" si="24"/>
        <v>666.01649406051524</v>
      </c>
      <c r="G549" s="15">
        <f t="shared" si="25"/>
        <v>2007</v>
      </c>
      <c r="H549" s="15">
        <f t="shared" si="26"/>
        <v>3</v>
      </c>
    </row>
    <row r="550" spans="1:8" x14ac:dyDescent="0.3">
      <c r="A550" s="16">
        <v>39149</v>
      </c>
      <c r="E550" s="17">
        <v>30.6</v>
      </c>
      <c r="F550" s="18">
        <f t="shared" si="24"/>
        <v>674.61452228572534</v>
      </c>
      <c r="G550" s="15">
        <f t="shared" si="25"/>
        <v>2007</v>
      </c>
      <c r="H550" s="15">
        <f t="shared" si="26"/>
        <v>3</v>
      </c>
    </row>
    <row r="551" spans="1:8" x14ac:dyDescent="0.3">
      <c r="A551" s="16">
        <v>39150</v>
      </c>
      <c r="E551" s="17">
        <v>30.55</v>
      </c>
      <c r="F551" s="18">
        <f t="shared" si="24"/>
        <v>673.51221097480095</v>
      </c>
      <c r="G551" s="15">
        <f t="shared" si="25"/>
        <v>2007</v>
      </c>
      <c r="H551" s="15">
        <f t="shared" si="26"/>
        <v>3</v>
      </c>
    </row>
    <row r="552" spans="1:8" x14ac:dyDescent="0.3">
      <c r="A552" s="16">
        <v>39153</v>
      </c>
      <c r="E552" s="17">
        <v>30.71</v>
      </c>
      <c r="F552" s="18">
        <f t="shared" si="24"/>
        <v>677.03960716975894</v>
      </c>
      <c r="G552" s="15">
        <f t="shared" si="25"/>
        <v>2007</v>
      </c>
      <c r="H552" s="15">
        <f t="shared" si="26"/>
        <v>3</v>
      </c>
    </row>
    <row r="553" spans="1:8" x14ac:dyDescent="0.3">
      <c r="A553" s="16">
        <v>39154</v>
      </c>
      <c r="E553" s="17">
        <v>30.47</v>
      </c>
      <c r="F553" s="18">
        <f t="shared" si="24"/>
        <v>671.7485128773219</v>
      </c>
      <c r="G553" s="15">
        <f t="shared" si="25"/>
        <v>2007</v>
      </c>
      <c r="H553" s="15">
        <f t="shared" si="26"/>
        <v>3</v>
      </c>
    </row>
    <row r="554" spans="1:8" x14ac:dyDescent="0.3">
      <c r="A554" s="16">
        <v>39155</v>
      </c>
      <c r="E554" s="17">
        <v>30.45</v>
      </c>
      <c r="F554" s="18">
        <f t="shared" si="24"/>
        <v>671.30758835295228</v>
      </c>
      <c r="G554" s="15">
        <f t="shared" si="25"/>
        <v>2007</v>
      </c>
      <c r="H554" s="15">
        <f t="shared" si="26"/>
        <v>3</v>
      </c>
    </row>
    <row r="555" spans="1:8" x14ac:dyDescent="0.3">
      <c r="A555" s="16">
        <v>39156</v>
      </c>
      <c r="E555" s="17">
        <v>30.56</v>
      </c>
      <c r="F555" s="18">
        <f t="shared" si="24"/>
        <v>673.73267323698587</v>
      </c>
      <c r="G555" s="15">
        <f t="shared" si="25"/>
        <v>2007</v>
      </c>
      <c r="H555" s="15">
        <f t="shared" si="26"/>
        <v>3</v>
      </c>
    </row>
    <row r="556" spans="1:8" x14ac:dyDescent="0.3">
      <c r="A556" s="16">
        <v>39157</v>
      </c>
      <c r="E556" s="17">
        <v>30.77</v>
      </c>
      <c r="F556" s="18">
        <f t="shared" si="24"/>
        <v>678.36238074286825</v>
      </c>
      <c r="G556" s="15">
        <f t="shared" si="25"/>
        <v>2007</v>
      </c>
      <c r="H556" s="15">
        <f t="shared" si="26"/>
        <v>3</v>
      </c>
    </row>
    <row r="557" spans="1:8" x14ac:dyDescent="0.3">
      <c r="A557" s="16">
        <v>39160</v>
      </c>
      <c r="E557" s="17">
        <v>30.99</v>
      </c>
      <c r="F557" s="18">
        <f t="shared" si="24"/>
        <v>683.21255051093567</v>
      </c>
      <c r="G557" s="15">
        <f t="shared" si="25"/>
        <v>2007</v>
      </c>
      <c r="H557" s="15">
        <f t="shared" si="26"/>
        <v>3</v>
      </c>
    </row>
    <row r="558" spans="1:8" x14ac:dyDescent="0.3">
      <c r="A558" s="16">
        <v>39161</v>
      </c>
      <c r="E558" s="17">
        <v>31.24</v>
      </c>
      <c r="F558" s="18">
        <f t="shared" si="24"/>
        <v>688.72410706555752</v>
      </c>
      <c r="G558" s="15">
        <f t="shared" si="25"/>
        <v>2007</v>
      </c>
      <c r="H558" s="15">
        <f t="shared" si="26"/>
        <v>3</v>
      </c>
    </row>
    <row r="559" spans="1:8" x14ac:dyDescent="0.3">
      <c r="A559" s="16">
        <v>39162</v>
      </c>
      <c r="E559" s="17">
        <v>31.1</v>
      </c>
      <c r="F559" s="18">
        <f t="shared" si="24"/>
        <v>685.63763539496927</v>
      </c>
      <c r="G559" s="15">
        <f t="shared" si="25"/>
        <v>2007</v>
      </c>
      <c r="H559" s="15">
        <f t="shared" si="26"/>
        <v>3</v>
      </c>
    </row>
    <row r="560" spans="1:8" x14ac:dyDescent="0.3">
      <c r="A560" s="16">
        <v>39163</v>
      </c>
      <c r="E560" s="17">
        <v>31.28</v>
      </c>
      <c r="F560" s="18">
        <f t="shared" si="24"/>
        <v>689.6059561142971</v>
      </c>
      <c r="G560" s="15">
        <f t="shared" si="25"/>
        <v>2007</v>
      </c>
      <c r="H560" s="15">
        <f t="shared" si="26"/>
        <v>3</v>
      </c>
    </row>
    <row r="561" spans="1:8" x14ac:dyDescent="0.3">
      <c r="A561" s="16">
        <v>39164</v>
      </c>
      <c r="E561" s="17">
        <v>31.96</v>
      </c>
      <c r="F561" s="18">
        <f t="shared" si="24"/>
        <v>704.59738994286874</v>
      </c>
      <c r="G561" s="15">
        <f t="shared" si="25"/>
        <v>2007</v>
      </c>
      <c r="H561" s="15">
        <f t="shared" si="26"/>
        <v>3</v>
      </c>
    </row>
    <row r="562" spans="1:8" x14ac:dyDescent="0.3">
      <c r="A562" s="16">
        <v>39167</v>
      </c>
      <c r="E562" s="17">
        <v>31.67</v>
      </c>
      <c r="F562" s="18">
        <f t="shared" si="24"/>
        <v>698.20398433950731</v>
      </c>
      <c r="G562" s="15">
        <f t="shared" si="25"/>
        <v>2007</v>
      </c>
      <c r="H562" s="15">
        <f t="shared" si="26"/>
        <v>3</v>
      </c>
    </row>
    <row r="563" spans="1:8" x14ac:dyDescent="0.3">
      <c r="A563" s="16">
        <v>39168</v>
      </c>
      <c r="E563" s="17">
        <v>31.81</v>
      </c>
      <c r="F563" s="18">
        <f t="shared" si="24"/>
        <v>701.29045601009557</v>
      </c>
      <c r="G563" s="15">
        <f t="shared" si="25"/>
        <v>2007</v>
      </c>
      <c r="H563" s="15">
        <f t="shared" si="26"/>
        <v>3</v>
      </c>
    </row>
    <row r="564" spans="1:8" x14ac:dyDescent="0.3">
      <c r="A564" s="16">
        <v>39169</v>
      </c>
      <c r="E564" s="17">
        <v>32.409999999999997</v>
      </c>
      <c r="F564" s="18">
        <f t="shared" si="24"/>
        <v>714.51819174118805</v>
      </c>
      <c r="G564" s="15">
        <f t="shared" si="25"/>
        <v>2007</v>
      </c>
      <c r="H564" s="15">
        <f t="shared" si="26"/>
        <v>3</v>
      </c>
    </row>
    <row r="565" spans="1:8" x14ac:dyDescent="0.3">
      <c r="A565" s="16">
        <v>39170</v>
      </c>
      <c r="E565" s="17">
        <v>32.97</v>
      </c>
      <c r="F565" s="18">
        <f t="shared" si="24"/>
        <v>726.86407842354129</v>
      </c>
      <c r="G565" s="15">
        <f t="shared" si="25"/>
        <v>2007</v>
      </c>
      <c r="H565" s="15">
        <f t="shared" si="26"/>
        <v>3</v>
      </c>
    </row>
    <row r="566" spans="1:8" x14ac:dyDescent="0.3">
      <c r="A566" s="16">
        <v>39171</v>
      </c>
      <c r="E566" s="17">
        <v>32.479999999999997</v>
      </c>
      <c r="F566" s="18">
        <f t="shared" si="24"/>
        <v>716.06142757648229</v>
      </c>
      <c r="G566" s="15">
        <f t="shared" si="25"/>
        <v>2007</v>
      </c>
      <c r="H566" s="15">
        <f t="shared" si="26"/>
        <v>3</v>
      </c>
    </row>
    <row r="567" spans="1:8" x14ac:dyDescent="0.3">
      <c r="A567" s="16">
        <v>39174</v>
      </c>
      <c r="E567" s="17">
        <v>32.76</v>
      </c>
      <c r="F567" s="18">
        <f t="shared" si="24"/>
        <v>722.23437091765891</v>
      </c>
      <c r="G567" s="15">
        <f t="shared" si="25"/>
        <v>2007</v>
      </c>
      <c r="H567" s="15">
        <f t="shared" si="26"/>
        <v>4</v>
      </c>
    </row>
    <row r="568" spans="1:8" x14ac:dyDescent="0.3">
      <c r="A568" s="16">
        <v>39175</v>
      </c>
      <c r="E568" s="17">
        <v>32.369999999999997</v>
      </c>
      <c r="F568" s="18">
        <f t="shared" si="24"/>
        <v>713.63634269244869</v>
      </c>
      <c r="G568" s="15">
        <f t="shared" si="25"/>
        <v>2007</v>
      </c>
      <c r="H568" s="15">
        <f t="shared" si="26"/>
        <v>4</v>
      </c>
    </row>
    <row r="569" spans="1:8" x14ac:dyDescent="0.3">
      <c r="A569" s="16">
        <v>39176</v>
      </c>
      <c r="E569" s="17">
        <v>32.57</v>
      </c>
      <c r="F569" s="18">
        <f t="shared" si="24"/>
        <v>718.04558793614626</v>
      </c>
      <c r="G569" s="15">
        <f t="shared" si="25"/>
        <v>2007</v>
      </c>
      <c r="H569" s="15">
        <f t="shared" si="26"/>
        <v>4</v>
      </c>
    </row>
    <row r="570" spans="1:8" x14ac:dyDescent="0.3">
      <c r="A570" s="16">
        <v>39177</v>
      </c>
      <c r="E570" s="17">
        <v>32.42</v>
      </c>
      <c r="F570" s="18">
        <f t="shared" si="24"/>
        <v>714.7386540033732</v>
      </c>
      <c r="G570" s="15">
        <f t="shared" si="25"/>
        <v>2007</v>
      </c>
      <c r="H570" s="15">
        <f t="shared" si="26"/>
        <v>4</v>
      </c>
    </row>
    <row r="571" spans="1:8" x14ac:dyDescent="0.3">
      <c r="A571" s="16">
        <v>39181</v>
      </c>
      <c r="E571" s="17">
        <v>32.08</v>
      </c>
      <c r="F571" s="18">
        <f t="shared" si="24"/>
        <v>707.24293708908715</v>
      </c>
      <c r="G571" s="15">
        <f t="shared" si="25"/>
        <v>2007</v>
      </c>
      <c r="H571" s="15">
        <f t="shared" si="26"/>
        <v>4</v>
      </c>
    </row>
    <row r="572" spans="1:8" x14ac:dyDescent="0.3">
      <c r="A572" s="16">
        <v>39182</v>
      </c>
      <c r="E572" s="17">
        <v>32.46</v>
      </c>
      <c r="F572" s="18">
        <f t="shared" si="24"/>
        <v>715.62050305211255</v>
      </c>
      <c r="G572" s="15">
        <f t="shared" si="25"/>
        <v>2007</v>
      </c>
      <c r="H572" s="15">
        <f t="shared" si="26"/>
        <v>4</v>
      </c>
    </row>
    <row r="573" spans="1:8" x14ac:dyDescent="0.3">
      <c r="A573" s="16">
        <v>39183</v>
      </c>
      <c r="E573" s="17">
        <v>32.78</v>
      </c>
      <c r="F573" s="18">
        <f t="shared" si="24"/>
        <v>722.67529544202876</v>
      </c>
      <c r="G573" s="15">
        <f t="shared" si="25"/>
        <v>2007</v>
      </c>
      <c r="H573" s="15">
        <f t="shared" si="26"/>
        <v>4</v>
      </c>
    </row>
    <row r="574" spans="1:8" x14ac:dyDescent="0.3">
      <c r="A574" s="16">
        <v>39184</v>
      </c>
      <c r="E574" s="17">
        <v>32.65</v>
      </c>
      <c r="F574" s="18">
        <f t="shared" si="24"/>
        <v>719.80928603362531</v>
      </c>
      <c r="G574" s="15">
        <f t="shared" si="25"/>
        <v>2007</v>
      </c>
      <c r="H574" s="15">
        <f t="shared" si="26"/>
        <v>4</v>
      </c>
    </row>
    <row r="575" spans="1:8" x14ac:dyDescent="0.3">
      <c r="A575" s="16">
        <v>39185</v>
      </c>
      <c r="E575" s="17">
        <v>32.97</v>
      </c>
      <c r="F575" s="18">
        <f t="shared" si="24"/>
        <v>726.86407842354129</v>
      </c>
      <c r="G575" s="15">
        <f t="shared" si="25"/>
        <v>2007</v>
      </c>
      <c r="H575" s="15">
        <f t="shared" si="26"/>
        <v>4</v>
      </c>
    </row>
    <row r="576" spans="1:8" x14ac:dyDescent="0.3">
      <c r="A576" s="16">
        <v>39188</v>
      </c>
      <c r="E576" s="17">
        <v>32.78</v>
      </c>
      <c r="F576" s="18">
        <f t="shared" si="24"/>
        <v>722.67529544202876</v>
      </c>
      <c r="G576" s="15">
        <f t="shared" si="25"/>
        <v>2007</v>
      </c>
      <c r="H576" s="15">
        <f t="shared" si="26"/>
        <v>4</v>
      </c>
    </row>
    <row r="577" spans="1:8" x14ac:dyDescent="0.3">
      <c r="A577" s="16">
        <v>39189</v>
      </c>
      <c r="E577" s="17">
        <v>31.87</v>
      </c>
      <c r="F577" s="18">
        <f t="shared" si="24"/>
        <v>702.61322958320477</v>
      </c>
      <c r="G577" s="15">
        <f t="shared" si="25"/>
        <v>2007</v>
      </c>
      <c r="H577" s="15">
        <f t="shared" si="26"/>
        <v>4</v>
      </c>
    </row>
    <row r="578" spans="1:8" x14ac:dyDescent="0.3">
      <c r="A578" s="16">
        <v>39190</v>
      </c>
      <c r="E578" s="17">
        <v>31.07</v>
      </c>
      <c r="F578" s="18">
        <f t="shared" ref="F578:F641" si="27">E578/100/F$1*1000</f>
        <v>684.97624860841461</v>
      </c>
      <c r="G578" s="15">
        <f t="shared" si="25"/>
        <v>2007</v>
      </c>
      <c r="H578" s="15">
        <f t="shared" si="26"/>
        <v>4</v>
      </c>
    </row>
    <row r="579" spans="1:8" x14ac:dyDescent="0.3">
      <c r="A579" s="16">
        <v>39191</v>
      </c>
      <c r="E579" s="17">
        <v>31.56</v>
      </c>
      <c r="F579" s="18">
        <f t="shared" si="27"/>
        <v>695.77889945547361</v>
      </c>
      <c r="G579" s="15">
        <f t="shared" ref="G579:G642" si="28">YEAR(A579)</f>
        <v>2007</v>
      </c>
      <c r="H579" s="15">
        <f t="shared" ref="H579:H642" si="29">MONTH(A579)</f>
        <v>4</v>
      </c>
    </row>
    <row r="580" spans="1:8" x14ac:dyDescent="0.3">
      <c r="A580" s="16">
        <v>39192</v>
      </c>
      <c r="E580" s="17">
        <v>32.35</v>
      </c>
      <c r="F580" s="18">
        <f t="shared" si="27"/>
        <v>713.19541816807896</v>
      </c>
      <c r="G580" s="15">
        <f t="shared" si="28"/>
        <v>2007</v>
      </c>
      <c r="H580" s="15">
        <f t="shared" si="29"/>
        <v>4</v>
      </c>
    </row>
    <row r="581" spans="1:8" x14ac:dyDescent="0.3">
      <c r="A581" s="16">
        <v>39195</v>
      </c>
      <c r="E581" s="17">
        <v>32.130000000000003</v>
      </c>
      <c r="F581" s="18">
        <f t="shared" si="27"/>
        <v>708.34524840001166</v>
      </c>
      <c r="G581" s="15">
        <f t="shared" si="28"/>
        <v>2007</v>
      </c>
      <c r="H581" s="15">
        <f t="shared" si="29"/>
        <v>4</v>
      </c>
    </row>
    <row r="582" spans="1:8" x14ac:dyDescent="0.3">
      <c r="A582" s="16">
        <v>39196</v>
      </c>
      <c r="E582" s="17">
        <v>31.84</v>
      </c>
      <c r="F582" s="18">
        <f t="shared" si="27"/>
        <v>701.95184279665023</v>
      </c>
      <c r="G582" s="15">
        <f t="shared" si="28"/>
        <v>2007</v>
      </c>
      <c r="H582" s="15">
        <f t="shared" si="29"/>
        <v>4</v>
      </c>
    </row>
    <row r="583" spans="1:8" x14ac:dyDescent="0.3">
      <c r="A583" s="16">
        <v>39197</v>
      </c>
      <c r="E583" s="17">
        <v>32.811999999999998</v>
      </c>
      <c r="F583" s="18">
        <f t="shared" si="27"/>
        <v>723.38077468102028</v>
      </c>
      <c r="G583" s="15">
        <f t="shared" si="28"/>
        <v>2007</v>
      </c>
      <c r="H583" s="15">
        <f t="shared" si="29"/>
        <v>4</v>
      </c>
    </row>
    <row r="584" spans="1:8" x14ac:dyDescent="0.3">
      <c r="A584" s="16">
        <v>39198</v>
      </c>
      <c r="E584" s="17">
        <v>32.414000000000001</v>
      </c>
      <c r="F584" s="18">
        <f t="shared" si="27"/>
        <v>714.60637664606224</v>
      </c>
      <c r="G584" s="15">
        <f t="shared" si="28"/>
        <v>2007</v>
      </c>
      <c r="H584" s="15">
        <f t="shared" si="29"/>
        <v>4</v>
      </c>
    </row>
    <row r="585" spans="1:8" x14ac:dyDescent="0.3">
      <c r="A585" s="16">
        <v>39199</v>
      </c>
      <c r="E585" s="17">
        <v>33.241999999999997</v>
      </c>
      <c r="F585" s="18">
        <f t="shared" si="27"/>
        <v>732.86065195496997</v>
      </c>
      <c r="G585" s="15">
        <f t="shared" si="28"/>
        <v>2007</v>
      </c>
      <c r="H585" s="15">
        <f t="shared" si="29"/>
        <v>4</v>
      </c>
    </row>
    <row r="586" spans="1:8" x14ac:dyDescent="0.3">
      <c r="A586" s="16">
        <v>39202</v>
      </c>
      <c r="E586" s="17">
        <v>33.686</v>
      </c>
      <c r="F586" s="18">
        <f t="shared" si="27"/>
        <v>742.64917639597866</v>
      </c>
      <c r="G586" s="15">
        <f t="shared" si="28"/>
        <v>2007</v>
      </c>
      <c r="H586" s="15">
        <f t="shared" si="29"/>
        <v>4</v>
      </c>
    </row>
    <row r="587" spans="1:8" x14ac:dyDescent="0.3">
      <c r="A587" s="16">
        <v>39203</v>
      </c>
      <c r="E587" s="17">
        <v>33.81</v>
      </c>
      <c r="F587" s="18">
        <f t="shared" si="27"/>
        <v>745.38290844707115</v>
      </c>
      <c r="G587" s="15">
        <f t="shared" si="28"/>
        <v>2007</v>
      </c>
      <c r="H587" s="15">
        <f t="shared" si="29"/>
        <v>5</v>
      </c>
    </row>
    <row r="588" spans="1:8" x14ac:dyDescent="0.3">
      <c r="A588" s="16">
        <v>39204</v>
      </c>
      <c r="E588" s="17">
        <v>33.590000000000003</v>
      </c>
      <c r="F588" s="18">
        <f t="shared" si="27"/>
        <v>740.53273867900384</v>
      </c>
      <c r="G588" s="15">
        <f t="shared" si="28"/>
        <v>2007</v>
      </c>
      <c r="H588" s="15">
        <f t="shared" si="29"/>
        <v>5</v>
      </c>
    </row>
    <row r="589" spans="1:8" x14ac:dyDescent="0.3">
      <c r="A589" s="16">
        <v>39205</v>
      </c>
      <c r="E589" s="17">
        <v>33.630000000000003</v>
      </c>
      <c r="F589" s="18">
        <f t="shared" si="27"/>
        <v>741.41458772774342</v>
      </c>
      <c r="G589" s="15">
        <f t="shared" si="28"/>
        <v>2007</v>
      </c>
      <c r="H589" s="15">
        <f t="shared" si="29"/>
        <v>5</v>
      </c>
    </row>
    <row r="590" spans="1:8" x14ac:dyDescent="0.3">
      <c r="A590" s="16">
        <v>39206</v>
      </c>
      <c r="E590" s="17">
        <v>33.17</v>
      </c>
      <c r="F590" s="18">
        <f t="shared" si="27"/>
        <v>731.27332366723886</v>
      </c>
      <c r="G590" s="15">
        <f t="shared" si="28"/>
        <v>2007</v>
      </c>
      <c r="H590" s="15">
        <f t="shared" si="29"/>
        <v>5</v>
      </c>
    </row>
    <row r="591" spans="1:8" x14ac:dyDescent="0.3">
      <c r="A591" s="16">
        <v>39209</v>
      </c>
      <c r="E591" s="17">
        <v>33.04</v>
      </c>
      <c r="F591" s="18">
        <f t="shared" si="27"/>
        <v>728.40731425883541</v>
      </c>
      <c r="G591" s="15">
        <f t="shared" si="28"/>
        <v>2007</v>
      </c>
      <c r="H591" s="15">
        <f t="shared" si="29"/>
        <v>5</v>
      </c>
    </row>
    <row r="592" spans="1:8" x14ac:dyDescent="0.3">
      <c r="A592" s="16">
        <v>39210</v>
      </c>
      <c r="E592" s="17">
        <v>33.04</v>
      </c>
      <c r="F592" s="18">
        <f t="shared" si="27"/>
        <v>728.40731425883541</v>
      </c>
      <c r="G592" s="15">
        <f t="shared" si="28"/>
        <v>2007</v>
      </c>
      <c r="H592" s="15">
        <f t="shared" si="29"/>
        <v>5</v>
      </c>
    </row>
    <row r="593" spans="1:8" x14ac:dyDescent="0.3">
      <c r="A593" s="16">
        <v>39211</v>
      </c>
      <c r="E593" s="17">
        <v>33.31</v>
      </c>
      <c r="F593" s="18">
        <f t="shared" si="27"/>
        <v>734.35979533782722</v>
      </c>
      <c r="G593" s="15">
        <f t="shared" si="28"/>
        <v>2007</v>
      </c>
      <c r="H593" s="15">
        <f t="shared" si="29"/>
        <v>5</v>
      </c>
    </row>
    <row r="594" spans="1:8" x14ac:dyDescent="0.3">
      <c r="A594" s="16">
        <v>39212</v>
      </c>
      <c r="E594" s="17">
        <v>33.72</v>
      </c>
      <c r="F594" s="18">
        <f t="shared" si="27"/>
        <v>743.39874808740717</v>
      </c>
      <c r="G594" s="15">
        <f t="shared" si="28"/>
        <v>2007</v>
      </c>
      <c r="H594" s="15">
        <f t="shared" si="29"/>
        <v>5</v>
      </c>
    </row>
    <row r="595" spans="1:8" x14ac:dyDescent="0.3">
      <c r="A595" s="16">
        <v>39213</v>
      </c>
      <c r="E595" s="17">
        <v>34.39</v>
      </c>
      <c r="F595" s="18">
        <f t="shared" si="27"/>
        <v>758.16971965379389</v>
      </c>
      <c r="G595" s="15">
        <f t="shared" si="28"/>
        <v>2007</v>
      </c>
      <c r="H595" s="15">
        <f t="shared" si="29"/>
        <v>5</v>
      </c>
    </row>
    <row r="596" spans="1:8" x14ac:dyDescent="0.3">
      <c r="A596" s="16">
        <v>39216</v>
      </c>
      <c r="E596" s="17">
        <v>34.49</v>
      </c>
      <c r="F596" s="18">
        <f t="shared" si="27"/>
        <v>760.37434227564279</v>
      </c>
      <c r="G596" s="15">
        <f t="shared" si="28"/>
        <v>2007</v>
      </c>
      <c r="H596" s="15">
        <f t="shared" si="29"/>
        <v>5</v>
      </c>
    </row>
    <row r="597" spans="1:8" x14ac:dyDescent="0.3">
      <c r="A597" s="16">
        <v>39217</v>
      </c>
      <c r="E597" s="17">
        <v>34.6</v>
      </c>
      <c r="F597" s="18">
        <f t="shared" si="27"/>
        <v>762.79942715967638</v>
      </c>
      <c r="G597" s="15">
        <f t="shared" si="28"/>
        <v>2007</v>
      </c>
      <c r="H597" s="15">
        <f t="shared" si="29"/>
        <v>5</v>
      </c>
    </row>
    <row r="598" spans="1:8" x14ac:dyDescent="0.3">
      <c r="A598" s="16">
        <v>39218</v>
      </c>
      <c r="E598" s="17">
        <v>34.729999999999997</v>
      </c>
      <c r="F598" s="18">
        <f t="shared" si="27"/>
        <v>765.66543656807971</v>
      </c>
      <c r="G598" s="15">
        <f t="shared" si="28"/>
        <v>2007</v>
      </c>
      <c r="H598" s="15">
        <f t="shared" si="29"/>
        <v>5</v>
      </c>
    </row>
    <row r="599" spans="1:8" x14ac:dyDescent="0.3">
      <c r="A599" s="16">
        <v>39219</v>
      </c>
      <c r="E599" s="17">
        <v>34.99</v>
      </c>
      <c r="F599" s="18">
        <f t="shared" si="27"/>
        <v>771.39745538488671</v>
      </c>
      <c r="G599" s="15">
        <f t="shared" si="28"/>
        <v>2007</v>
      </c>
      <c r="H599" s="15">
        <f t="shared" si="29"/>
        <v>5</v>
      </c>
    </row>
    <row r="600" spans="1:8" x14ac:dyDescent="0.3">
      <c r="A600" s="16">
        <v>39220</v>
      </c>
      <c r="E600" s="17">
        <v>35.15</v>
      </c>
      <c r="F600" s="18">
        <f t="shared" si="27"/>
        <v>774.92485157984459</v>
      </c>
      <c r="G600" s="15">
        <f t="shared" si="28"/>
        <v>2007</v>
      </c>
      <c r="H600" s="15">
        <f t="shared" si="29"/>
        <v>5</v>
      </c>
    </row>
    <row r="601" spans="1:8" x14ac:dyDescent="0.3">
      <c r="A601" s="16">
        <v>39223</v>
      </c>
      <c r="E601" s="17">
        <v>35.26</v>
      </c>
      <c r="F601" s="18">
        <f t="shared" si="27"/>
        <v>777.34993646387829</v>
      </c>
      <c r="G601" s="15">
        <f t="shared" si="28"/>
        <v>2007</v>
      </c>
      <c r="H601" s="15">
        <f t="shared" si="29"/>
        <v>5</v>
      </c>
    </row>
    <row r="602" spans="1:8" x14ac:dyDescent="0.3">
      <c r="A602" s="16">
        <v>39224</v>
      </c>
      <c r="E602" s="17">
        <v>34.83</v>
      </c>
      <c r="F602" s="18">
        <f t="shared" si="27"/>
        <v>767.87005918992861</v>
      </c>
      <c r="G602" s="15">
        <f t="shared" si="28"/>
        <v>2007</v>
      </c>
      <c r="H602" s="15">
        <f t="shared" si="29"/>
        <v>5</v>
      </c>
    </row>
    <row r="603" spans="1:8" x14ac:dyDescent="0.3">
      <c r="A603" s="16">
        <v>39225</v>
      </c>
      <c r="E603" s="17">
        <v>34.89</v>
      </c>
      <c r="F603" s="18">
        <f t="shared" si="27"/>
        <v>769.19283276303781</v>
      </c>
      <c r="G603" s="15">
        <f t="shared" si="28"/>
        <v>2007</v>
      </c>
      <c r="H603" s="15">
        <f t="shared" si="29"/>
        <v>5</v>
      </c>
    </row>
    <row r="604" spans="1:8" x14ac:dyDescent="0.3">
      <c r="A604" s="16">
        <v>39226</v>
      </c>
      <c r="E604" s="17">
        <v>35.58</v>
      </c>
      <c r="F604" s="18">
        <f t="shared" si="27"/>
        <v>784.40472885379438</v>
      </c>
      <c r="G604" s="15">
        <f t="shared" si="28"/>
        <v>2007</v>
      </c>
      <c r="H604" s="15">
        <f t="shared" si="29"/>
        <v>5</v>
      </c>
    </row>
    <row r="605" spans="1:8" x14ac:dyDescent="0.3">
      <c r="A605" s="16">
        <v>39227</v>
      </c>
      <c r="E605" s="17">
        <v>35.840000000000003</v>
      </c>
      <c r="F605" s="18">
        <f t="shared" si="27"/>
        <v>790.13674767060127</v>
      </c>
      <c r="G605" s="15">
        <f t="shared" si="28"/>
        <v>2007</v>
      </c>
      <c r="H605" s="15">
        <f t="shared" si="29"/>
        <v>5</v>
      </c>
    </row>
    <row r="606" spans="1:8" x14ac:dyDescent="0.3">
      <c r="A606" s="16">
        <v>39231</v>
      </c>
      <c r="E606" s="17">
        <v>35.18</v>
      </c>
      <c r="F606" s="18">
        <f t="shared" si="27"/>
        <v>775.58623836639924</v>
      </c>
      <c r="G606" s="15">
        <f t="shared" si="28"/>
        <v>2007</v>
      </c>
      <c r="H606" s="15">
        <f t="shared" si="29"/>
        <v>5</v>
      </c>
    </row>
    <row r="607" spans="1:8" x14ac:dyDescent="0.3">
      <c r="A607" s="16">
        <v>39232</v>
      </c>
      <c r="E607" s="17">
        <v>35.56</v>
      </c>
      <c r="F607" s="18">
        <f t="shared" si="27"/>
        <v>783.96380432942465</v>
      </c>
      <c r="G607" s="15">
        <f t="shared" si="28"/>
        <v>2007</v>
      </c>
      <c r="H607" s="15">
        <f t="shared" si="29"/>
        <v>5</v>
      </c>
    </row>
    <row r="608" spans="1:8" x14ac:dyDescent="0.3">
      <c r="A608" s="16">
        <v>39233</v>
      </c>
      <c r="E608" s="17">
        <v>35.71</v>
      </c>
      <c r="F608" s="18">
        <f t="shared" si="27"/>
        <v>787.27073826219782</v>
      </c>
      <c r="G608" s="15">
        <f t="shared" si="28"/>
        <v>2007</v>
      </c>
      <c r="H608" s="15">
        <f t="shared" si="29"/>
        <v>5</v>
      </c>
    </row>
    <row r="609" spans="1:8" x14ac:dyDescent="0.3">
      <c r="A609" s="16">
        <v>39234</v>
      </c>
      <c r="E609" s="17">
        <v>35.81</v>
      </c>
      <c r="F609" s="18">
        <f t="shared" si="27"/>
        <v>789.47536088404672</v>
      </c>
      <c r="G609" s="15">
        <f t="shared" si="28"/>
        <v>2007</v>
      </c>
      <c r="H609" s="15">
        <f t="shared" si="29"/>
        <v>6</v>
      </c>
    </row>
    <row r="610" spans="1:8" x14ac:dyDescent="0.3">
      <c r="A610" s="16">
        <v>39237</v>
      </c>
      <c r="E610" s="17">
        <v>35.75</v>
      </c>
      <c r="F610" s="18">
        <f t="shared" si="27"/>
        <v>788.15258731093729</v>
      </c>
      <c r="G610" s="15">
        <f t="shared" si="28"/>
        <v>2007</v>
      </c>
      <c r="H610" s="15">
        <f t="shared" si="29"/>
        <v>6</v>
      </c>
    </row>
    <row r="611" spans="1:8" x14ac:dyDescent="0.3">
      <c r="A611" s="16">
        <v>39238</v>
      </c>
      <c r="E611" s="17">
        <v>36.270000000000003</v>
      </c>
      <c r="F611" s="18">
        <f t="shared" si="27"/>
        <v>799.61662494455095</v>
      </c>
      <c r="G611" s="15">
        <f t="shared" si="28"/>
        <v>2007</v>
      </c>
      <c r="H611" s="15">
        <f t="shared" si="29"/>
        <v>6</v>
      </c>
    </row>
    <row r="612" spans="1:8" x14ac:dyDescent="0.3">
      <c r="A612" s="16">
        <v>39239</v>
      </c>
      <c r="E612" s="17">
        <v>35.9</v>
      </c>
      <c r="F612" s="18">
        <f t="shared" si="27"/>
        <v>791.45952124371047</v>
      </c>
      <c r="G612" s="15">
        <f t="shared" si="28"/>
        <v>2007</v>
      </c>
      <c r="H612" s="15">
        <f t="shared" si="29"/>
        <v>6</v>
      </c>
    </row>
    <row r="613" spans="1:8" x14ac:dyDescent="0.3">
      <c r="A613" s="16">
        <v>39240</v>
      </c>
      <c r="E613" s="17">
        <v>36.36</v>
      </c>
      <c r="F613" s="18">
        <f t="shared" si="27"/>
        <v>801.6007853042147</v>
      </c>
      <c r="G613" s="15">
        <f t="shared" si="28"/>
        <v>2007</v>
      </c>
      <c r="H613" s="15">
        <f t="shared" si="29"/>
        <v>6</v>
      </c>
    </row>
    <row r="614" spans="1:8" x14ac:dyDescent="0.3">
      <c r="A614" s="16">
        <v>39241</v>
      </c>
      <c r="E614" s="17">
        <v>35.369999999999997</v>
      </c>
      <c r="F614" s="18">
        <f t="shared" si="27"/>
        <v>779.77502134791189</v>
      </c>
      <c r="G614" s="15">
        <f t="shared" si="28"/>
        <v>2007</v>
      </c>
      <c r="H614" s="15">
        <f t="shared" si="29"/>
        <v>6</v>
      </c>
    </row>
    <row r="615" spans="1:8" x14ac:dyDescent="0.3">
      <c r="A615" s="16">
        <v>39244</v>
      </c>
      <c r="E615" s="17">
        <v>35.42</v>
      </c>
      <c r="F615" s="18">
        <f t="shared" si="27"/>
        <v>780.87733265883639</v>
      </c>
      <c r="G615" s="15">
        <f t="shared" si="28"/>
        <v>2007</v>
      </c>
      <c r="H615" s="15">
        <f t="shared" si="29"/>
        <v>6</v>
      </c>
    </row>
    <row r="616" spans="1:8" x14ac:dyDescent="0.3">
      <c r="A616" s="16">
        <v>39245</v>
      </c>
      <c r="E616" s="17">
        <v>35.270000000000003</v>
      </c>
      <c r="F616" s="18">
        <f t="shared" si="27"/>
        <v>777.57039872606322</v>
      </c>
      <c r="G616" s="15">
        <f t="shared" si="28"/>
        <v>2007</v>
      </c>
      <c r="H616" s="15">
        <f t="shared" si="29"/>
        <v>6</v>
      </c>
    </row>
    <row r="617" spans="1:8" x14ac:dyDescent="0.3">
      <c r="A617" s="16">
        <v>39246</v>
      </c>
      <c r="E617" s="17">
        <v>34.869999999999997</v>
      </c>
      <c r="F617" s="18">
        <f t="shared" si="27"/>
        <v>768.75190823866797</v>
      </c>
      <c r="G617" s="15">
        <f t="shared" si="28"/>
        <v>2007</v>
      </c>
      <c r="H617" s="15">
        <f t="shared" si="29"/>
        <v>6</v>
      </c>
    </row>
    <row r="618" spans="1:8" x14ac:dyDescent="0.3">
      <c r="A618" s="16">
        <v>39247</v>
      </c>
      <c r="E618" s="17">
        <v>35.159999999999997</v>
      </c>
      <c r="F618" s="18">
        <f t="shared" si="27"/>
        <v>775.1453138420294</v>
      </c>
      <c r="G618" s="15">
        <f t="shared" si="28"/>
        <v>2007</v>
      </c>
      <c r="H618" s="15">
        <f t="shared" si="29"/>
        <v>6</v>
      </c>
    </row>
    <row r="619" spans="1:8" x14ac:dyDescent="0.3">
      <c r="A619" s="16">
        <v>39248</v>
      </c>
      <c r="E619" s="17">
        <v>35.880000000000003</v>
      </c>
      <c r="F619" s="18">
        <f t="shared" si="27"/>
        <v>791.01859671934074</v>
      </c>
      <c r="G619" s="15">
        <f t="shared" si="28"/>
        <v>2007</v>
      </c>
      <c r="H619" s="15">
        <f t="shared" si="29"/>
        <v>6</v>
      </c>
    </row>
    <row r="620" spans="1:8" x14ac:dyDescent="0.3">
      <c r="A620" s="16">
        <v>39251</v>
      </c>
      <c r="E620" s="17">
        <v>36.090000000000003</v>
      </c>
      <c r="F620" s="18">
        <f t="shared" si="27"/>
        <v>795.64830422522323</v>
      </c>
      <c r="G620" s="15">
        <f t="shared" si="28"/>
        <v>2007</v>
      </c>
      <c r="H620" s="15">
        <f t="shared" si="29"/>
        <v>6</v>
      </c>
    </row>
    <row r="621" spans="1:8" x14ac:dyDescent="0.3">
      <c r="A621" s="16">
        <v>39252</v>
      </c>
      <c r="E621" s="17">
        <v>35.32</v>
      </c>
      <c r="F621" s="18">
        <f t="shared" si="27"/>
        <v>778.67271003698761</v>
      </c>
      <c r="G621" s="15">
        <f t="shared" si="28"/>
        <v>2007</v>
      </c>
      <c r="H621" s="15">
        <f t="shared" si="29"/>
        <v>6</v>
      </c>
    </row>
    <row r="622" spans="1:8" x14ac:dyDescent="0.3">
      <c r="A622" s="16">
        <v>39253</v>
      </c>
      <c r="E622" s="17">
        <v>35.31</v>
      </c>
      <c r="F622" s="18">
        <f t="shared" si="27"/>
        <v>778.45224777480269</v>
      </c>
      <c r="G622" s="15">
        <f t="shared" si="28"/>
        <v>2007</v>
      </c>
      <c r="H622" s="15">
        <f t="shared" si="29"/>
        <v>6</v>
      </c>
    </row>
    <row r="623" spans="1:8" x14ac:dyDescent="0.3">
      <c r="A623" s="16">
        <v>39254</v>
      </c>
      <c r="E623" s="17">
        <v>35.04</v>
      </c>
      <c r="F623" s="18">
        <f t="shared" si="27"/>
        <v>772.49976669581099</v>
      </c>
      <c r="G623" s="15">
        <f t="shared" si="28"/>
        <v>2007</v>
      </c>
      <c r="H623" s="15">
        <f t="shared" si="29"/>
        <v>6</v>
      </c>
    </row>
    <row r="624" spans="1:8" x14ac:dyDescent="0.3">
      <c r="A624" s="16">
        <v>39255</v>
      </c>
      <c r="E624" s="17">
        <v>34.729999999999997</v>
      </c>
      <c r="F624" s="18">
        <f t="shared" si="27"/>
        <v>765.66543656807971</v>
      </c>
      <c r="G624" s="15">
        <f t="shared" si="28"/>
        <v>2007</v>
      </c>
      <c r="H624" s="15">
        <f t="shared" si="29"/>
        <v>6</v>
      </c>
    </row>
    <row r="625" spans="1:8" x14ac:dyDescent="0.3">
      <c r="A625" s="16">
        <v>39258</v>
      </c>
      <c r="E625" s="17">
        <v>35.08</v>
      </c>
      <c r="F625" s="18">
        <f t="shared" si="27"/>
        <v>773.38161574455057</v>
      </c>
      <c r="G625" s="15">
        <f t="shared" si="28"/>
        <v>2007</v>
      </c>
      <c r="H625" s="15">
        <f t="shared" si="29"/>
        <v>6</v>
      </c>
    </row>
    <row r="626" spans="1:8" x14ac:dyDescent="0.3">
      <c r="A626" s="16">
        <v>39259</v>
      </c>
      <c r="E626" s="17">
        <v>35.042000000000002</v>
      </c>
      <c r="F626" s="18">
        <f t="shared" si="27"/>
        <v>772.54385914824798</v>
      </c>
      <c r="G626" s="15">
        <f t="shared" si="28"/>
        <v>2007</v>
      </c>
      <c r="H626" s="15">
        <f t="shared" si="29"/>
        <v>6</v>
      </c>
    </row>
    <row r="627" spans="1:8" x14ac:dyDescent="0.3">
      <c r="A627" s="16">
        <v>39260</v>
      </c>
      <c r="E627" s="17">
        <v>35.08</v>
      </c>
      <c r="F627" s="18">
        <f t="shared" si="27"/>
        <v>773.38161574455057</v>
      </c>
      <c r="G627" s="15">
        <f t="shared" si="28"/>
        <v>2007</v>
      </c>
      <c r="H627" s="15">
        <f t="shared" si="29"/>
        <v>6</v>
      </c>
    </row>
    <row r="628" spans="1:8" x14ac:dyDescent="0.3">
      <c r="A628" s="16">
        <v>39261</v>
      </c>
      <c r="E628" s="17">
        <v>35.744</v>
      </c>
      <c r="F628" s="18">
        <f t="shared" si="27"/>
        <v>788.02030995362634</v>
      </c>
      <c r="G628" s="15">
        <f t="shared" si="28"/>
        <v>2007</v>
      </c>
      <c r="H628" s="15">
        <f t="shared" si="29"/>
        <v>6</v>
      </c>
    </row>
    <row r="629" spans="1:8" x14ac:dyDescent="0.3">
      <c r="A629" s="16">
        <v>39262</v>
      </c>
      <c r="E629" s="17">
        <v>36.853999999999999</v>
      </c>
      <c r="F629" s="18">
        <f t="shared" si="27"/>
        <v>812.49162105614766</v>
      </c>
      <c r="G629" s="15">
        <f t="shared" si="28"/>
        <v>2007</v>
      </c>
      <c r="H629" s="15">
        <f t="shared" si="29"/>
        <v>6</v>
      </c>
    </row>
    <row r="630" spans="1:8" x14ac:dyDescent="0.3">
      <c r="A630" s="16">
        <v>39265</v>
      </c>
      <c r="E630" s="17">
        <v>36.93</v>
      </c>
      <c r="F630" s="18">
        <f t="shared" si="27"/>
        <v>814.16713424875286</v>
      </c>
      <c r="G630" s="15">
        <f t="shared" si="28"/>
        <v>2007</v>
      </c>
      <c r="H630" s="15">
        <f t="shared" si="29"/>
        <v>7</v>
      </c>
    </row>
    <row r="631" spans="1:8" x14ac:dyDescent="0.3">
      <c r="A631" s="16">
        <v>39266</v>
      </c>
      <c r="E631" s="17">
        <v>36.520000000000003</v>
      </c>
      <c r="F631" s="18">
        <f t="shared" si="27"/>
        <v>805.12818149917302</v>
      </c>
      <c r="G631" s="15">
        <f t="shared" si="28"/>
        <v>2007</v>
      </c>
      <c r="H631" s="15">
        <f t="shared" si="29"/>
        <v>7</v>
      </c>
    </row>
    <row r="632" spans="1:8" x14ac:dyDescent="0.3">
      <c r="A632" s="16">
        <v>39268</v>
      </c>
      <c r="E632" s="17">
        <v>36.909999999999997</v>
      </c>
      <c r="F632" s="18">
        <f t="shared" si="27"/>
        <v>813.72620972438301</v>
      </c>
      <c r="G632" s="15">
        <f t="shared" si="28"/>
        <v>2007</v>
      </c>
      <c r="H632" s="15">
        <f t="shared" si="29"/>
        <v>7</v>
      </c>
    </row>
    <row r="633" spans="1:8" x14ac:dyDescent="0.3">
      <c r="A633" s="16">
        <v>39269</v>
      </c>
      <c r="E633" s="17">
        <v>37.33</v>
      </c>
      <c r="F633" s="18">
        <f t="shared" si="27"/>
        <v>822.98562473614788</v>
      </c>
      <c r="G633" s="15">
        <f t="shared" si="28"/>
        <v>2007</v>
      </c>
      <c r="H633" s="15">
        <f t="shared" si="29"/>
        <v>7</v>
      </c>
    </row>
    <row r="634" spans="1:8" x14ac:dyDescent="0.3">
      <c r="A634" s="16">
        <v>39272</v>
      </c>
      <c r="E634" s="17">
        <v>37.51</v>
      </c>
      <c r="F634" s="18">
        <f t="shared" si="27"/>
        <v>826.95394545547572</v>
      </c>
      <c r="G634" s="15">
        <f t="shared" si="28"/>
        <v>2007</v>
      </c>
      <c r="H634" s="15">
        <f t="shared" si="29"/>
        <v>7</v>
      </c>
    </row>
    <row r="635" spans="1:8" x14ac:dyDescent="0.3">
      <c r="A635" s="16">
        <v>39273</v>
      </c>
      <c r="E635" s="17">
        <v>37.840000000000003</v>
      </c>
      <c r="F635" s="18">
        <f t="shared" si="27"/>
        <v>834.22920010757673</v>
      </c>
      <c r="G635" s="15">
        <f t="shared" si="28"/>
        <v>2007</v>
      </c>
      <c r="H635" s="15">
        <f t="shared" si="29"/>
        <v>7</v>
      </c>
    </row>
    <row r="636" spans="1:8" x14ac:dyDescent="0.3">
      <c r="A636" s="16">
        <v>39274</v>
      </c>
      <c r="E636" s="17">
        <v>37.729999999999997</v>
      </c>
      <c r="F636" s="18">
        <f t="shared" si="27"/>
        <v>831.80411522354302</v>
      </c>
      <c r="G636" s="15">
        <f t="shared" si="28"/>
        <v>2007</v>
      </c>
      <c r="H636" s="15">
        <f t="shared" si="29"/>
        <v>7</v>
      </c>
    </row>
    <row r="637" spans="1:8" x14ac:dyDescent="0.3">
      <c r="A637" s="16">
        <v>39275</v>
      </c>
      <c r="E637" s="17">
        <v>37.92</v>
      </c>
      <c r="F637" s="18">
        <f t="shared" si="27"/>
        <v>835.99289820505589</v>
      </c>
      <c r="G637" s="15">
        <f t="shared" si="28"/>
        <v>2007</v>
      </c>
      <c r="H637" s="15">
        <f t="shared" si="29"/>
        <v>7</v>
      </c>
    </row>
    <row r="638" spans="1:8" x14ac:dyDescent="0.3">
      <c r="A638" s="16">
        <v>39276</v>
      </c>
      <c r="E638" s="17">
        <v>37.97</v>
      </c>
      <c r="F638" s="18">
        <f t="shared" si="27"/>
        <v>837.09520951598006</v>
      </c>
      <c r="G638" s="15">
        <f t="shared" si="28"/>
        <v>2007</v>
      </c>
      <c r="H638" s="15">
        <f t="shared" si="29"/>
        <v>7</v>
      </c>
    </row>
    <row r="639" spans="1:8" x14ac:dyDescent="0.3">
      <c r="A639" s="16">
        <v>39279</v>
      </c>
      <c r="E639" s="17">
        <v>37.229999999999997</v>
      </c>
      <c r="F639" s="18">
        <f t="shared" si="27"/>
        <v>820.78100211429921</v>
      </c>
      <c r="G639" s="15">
        <f t="shared" si="28"/>
        <v>2007</v>
      </c>
      <c r="H639" s="15">
        <f t="shared" si="29"/>
        <v>7</v>
      </c>
    </row>
    <row r="640" spans="1:8" x14ac:dyDescent="0.3">
      <c r="A640" s="16">
        <v>39280</v>
      </c>
      <c r="E640" s="17">
        <v>36.92</v>
      </c>
      <c r="F640" s="18">
        <f t="shared" si="27"/>
        <v>813.94667198656805</v>
      </c>
      <c r="G640" s="15">
        <f t="shared" si="28"/>
        <v>2007</v>
      </c>
      <c r="H640" s="15">
        <f t="shared" si="29"/>
        <v>7</v>
      </c>
    </row>
    <row r="641" spans="1:8" x14ac:dyDescent="0.3">
      <c r="A641" s="16">
        <v>39281</v>
      </c>
      <c r="E641" s="17">
        <v>37.5</v>
      </c>
      <c r="F641" s="18">
        <f t="shared" si="27"/>
        <v>826.73348319329091</v>
      </c>
      <c r="G641" s="15">
        <f t="shared" si="28"/>
        <v>2007</v>
      </c>
      <c r="H641" s="15">
        <f t="shared" si="29"/>
        <v>7</v>
      </c>
    </row>
    <row r="642" spans="1:8" x14ac:dyDescent="0.3">
      <c r="A642" s="16">
        <v>39282</v>
      </c>
      <c r="E642" s="17">
        <v>37.630000000000003</v>
      </c>
      <c r="F642" s="18">
        <f t="shared" ref="F642:F705" si="30">E642/100/F$1*1000</f>
        <v>829.59949260169435</v>
      </c>
      <c r="G642" s="15">
        <f t="shared" si="28"/>
        <v>2007</v>
      </c>
      <c r="H642" s="15">
        <f t="shared" si="29"/>
        <v>7</v>
      </c>
    </row>
    <row r="643" spans="1:8" x14ac:dyDescent="0.3">
      <c r="A643" s="16">
        <v>39283</v>
      </c>
      <c r="E643" s="17">
        <v>37.49</v>
      </c>
      <c r="F643" s="18">
        <f t="shared" si="30"/>
        <v>826.51302093110598</v>
      </c>
      <c r="G643" s="15">
        <f t="shared" ref="G643:G706" si="31">YEAR(A643)</f>
        <v>2007</v>
      </c>
      <c r="H643" s="15">
        <f t="shared" ref="H643:H706" si="32">MONTH(A643)</f>
        <v>7</v>
      </c>
    </row>
    <row r="644" spans="1:8" x14ac:dyDescent="0.3">
      <c r="A644" s="16">
        <v>39286</v>
      </c>
      <c r="E644" s="17">
        <v>36.67</v>
      </c>
      <c r="F644" s="18">
        <f t="shared" si="30"/>
        <v>808.43511543194609</v>
      </c>
      <c r="G644" s="15">
        <f t="shared" si="31"/>
        <v>2007</v>
      </c>
      <c r="H644" s="15">
        <f t="shared" si="32"/>
        <v>7</v>
      </c>
    </row>
    <row r="645" spans="1:8" x14ac:dyDescent="0.3">
      <c r="A645" s="16">
        <v>39287</v>
      </c>
      <c r="E645" s="17">
        <v>36.79</v>
      </c>
      <c r="F645" s="18">
        <f t="shared" si="30"/>
        <v>811.08066257816461</v>
      </c>
      <c r="G645" s="15">
        <f t="shared" si="31"/>
        <v>2007</v>
      </c>
      <c r="H645" s="15">
        <f t="shared" si="32"/>
        <v>7</v>
      </c>
    </row>
    <row r="646" spans="1:8" x14ac:dyDescent="0.3">
      <c r="A646" s="16">
        <v>39288</v>
      </c>
      <c r="E646" s="17">
        <v>36.619999999999997</v>
      </c>
      <c r="F646" s="18">
        <f t="shared" si="30"/>
        <v>807.33280412102158</v>
      </c>
      <c r="G646" s="15">
        <f t="shared" si="31"/>
        <v>2007</v>
      </c>
      <c r="H646" s="15">
        <f t="shared" si="32"/>
        <v>7</v>
      </c>
    </row>
    <row r="647" spans="1:8" x14ac:dyDescent="0.3">
      <c r="A647" s="16">
        <v>39289</v>
      </c>
      <c r="E647" s="17">
        <v>36.64</v>
      </c>
      <c r="F647" s="18">
        <f t="shared" si="30"/>
        <v>807.77372864539143</v>
      </c>
      <c r="G647" s="15">
        <f t="shared" si="31"/>
        <v>2007</v>
      </c>
      <c r="H647" s="15">
        <f t="shared" si="32"/>
        <v>7</v>
      </c>
    </row>
    <row r="648" spans="1:8" x14ac:dyDescent="0.3">
      <c r="A648" s="16">
        <v>39290</v>
      </c>
      <c r="E648" s="17">
        <v>36.868000000000002</v>
      </c>
      <c r="F648" s="18">
        <f t="shared" si="30"/>
        <v>812.80026822320656</v>
      </c>
      <c r="G648" s="15">
        <f t="shared" si="31"/>
        <v>2007</v>
      </c>
      <c r="H648" s="15">
        <f t="shared" si="32"/>
        <v>7</v>
      </c>
    </row>
    <row r="649" spans="1:8" x14ac:dyDescent="0.3">
      <c r="A649" s="16">
        <v>39293</v>
      </c>
      <c r="E649" s="17">
        <v>37.555999999999997</v>
      </c>
      <c r="F649" s="18">
        <f t="shared" si="30"/>
        <v>827.96807186152614</v>
      </c>
      <c r="G649" s="15">
        <f t="shared" si="31"/>
        <v>2007</v>
      </c>
      <c r="H649" s="15">
        <f t="shared" si="32"/>
        <v>7</v>
      </c>
    </row>
    <row r="650" spans="1:8" x14ac:dyDescent="0.3">
      <c r="A650" s="16">
        <v>39294</v>
      </c>
      <c r="E650" s="17">
        <v>37.975999999999999</v>
      </c>
      <c r="F650" s="18">
        <f t="shared" si="30"/>
        <v>837.22748687329113</v>
      </c>
      <c r="G650" s="15">
        <f t="shared" si="31"/>
        <v>2007</v>
      </c>
      <c r="H650" s="15">
        <f t="shared" si="32"/>
        <v>7</v>
      </c>
    </row>
    <row r="651" spans="1:8" x14ac:dyDescent="0.3">
      <c r="A651" s="16">
        <v>39295</v>
      </c>
      <c r="E651" s="17">
        <v>37.57</v>
      </c>
      <c r="F651" s="18">
        <f t="shared" si="30"/>
        <v>828.27671902858503</v>
      </c>
      <c r="G651" s="15">
        <f t="shared" si="31"/>
        <v>2007</v>
      </c>
      <c r="H651" s="15">
        <f t="shared" si="32"/>
        <v>8</v>
      </c>
    </row>
    <row r="652" spans="1:8" x14ac:dyDescent="0.3">
      <c r="A652" s="16">
        <v>39296</v>
      </c>
      <c r="E652" s="17">
        <v>37.64</v>
      </c>
      <c r="F652" s="18">
        <f t="shared" si="30"/>
        <v>829.81995486387916</v>
      </c>
      <c r="G652" s="15">
        <f t="shared" si="31"/>
        <v>2007</v>
      </c>
      <c r="H652" s="15">
        <f t="shared" si="32"/>
        <v>8</v>
      </c>
    </row>
    <row r="653" spans="1:8" x14ac:dyDescent="0.3">
      <c r="A653" s="16">
        <v>39297</v>
      </c>
      <c r="E653" s="17">
        <v>37.590000000000003</v>
      </c>
      <c r="F653" s="18">
        <f t="shared" si="30"/>
        <v>828.71764355295488</v>
      </c>
      <c r="G653" s="15">
        <f t="shared" si="31"/>
        <v>2007</v>
      </c>
      <c r="H653" s="15">
        <f t="shared" si="32"/>
        <v>8</v>
      </c>
    </row>
    <row r="654" spans="1:8" x14ac:dyDescent="0.3">
      <c r="A654" s="16">
        <v>39300</v>
      </c>
      <c r="E654" s="17">
        <v>36.74</v>
      </c>
      <c r="F654" s="18">
        <f t="shared" si="30"/>
        <v>809.97835126724021</v>
      </c>
      <c r="G654" s="15">
        <f t="shared" si="31"/>
        <v>2007</v>
      </c>
      <c r="H654" s="15">
        <f t="shared" si="32"/>
        <v>8</v>
      </c>
    </row>
    <row r="655" spans="1:8" x14ac:dyDescent="0.3">
      <c r="A655" s="16">
        <v>39301</v>
      </c>
      <c r="E655" s="17">
        <v>36.950000000000003</v>
      </c>
      <c r="F655" s="18">
        <f t="shared" si="30"/>
        <v>814.60805877312271</v>
      </c>
      <c r="G655" s="15">
        <f t="shared" si="31"/>
        <v>2007</v>
      </c>
      <c r="H655" s="15">
        <f t="shared" si="32"/>
        <v>8</v>
      </c>
    </row>
    <row r="656" spans="1:8" x14ac:dyDescent="0.3">
      <c r="A656" s="16">
        <v>39302</v>
      </c>
      <c r="E656" s="17">
        <v>37.39</v>
      </c>
      <c r="F656" s="18">
        <f t="shared" si="30"/>
        <v>824.30839830925731</v>
      </c>
      <c r="G656" s="15">
        <f t="shared" si="31"/>
        <v>2007</v>
      </c>
      <c r="H656" s="15">
        <f t="shared" si="32"/>
        <v>8</v>
      </c>
    </row>
    <row r="657" spans="1:8" x14ac:dyDescent="0.3">
      <c r="A657" s="16">
        <v>39303</v>
      </c>
      <c r="E657" s="17">
        <v>37.08</v>
      </c>
      <c r="F657" s="18">
        <f t="shared" si="30"/>
        <v>817.47406818152592</v>
      </c>
      <c r="G657" s="15">
        <f t="shared" si="31"/>
        <v>2007</v>
      </c>
      <c r="H657" s="15">
        <f t="shared" si="32"/>
        <v>8</v>
      </c>
    </row>
    <row r="658" spans="1:8" x14ac:dyDescent="0.3">
      <c r="A658" s="16">
        <v>39304</v>
      </c>
      <c r="E658" s="17">
        <v>36.54</v>
      </c>
      <c r="F658" s="18">
        <f t="shared" si="30"/>
        <v>805.56910602354264</v>
      </c>
      <c r="G658" s="15">
        <f t="shared" si="31"/>
        <v>2007</v>
      </c>
      <c r="H658" s="15">
        <f t="shared" si="32"/>
        <v>8</v>
      </c>
    </row>
    <row r="659" spans="1:8" x14ac:dyDescent="0.3">
      <c r="A659" s="16">
        <v>39307</v>
      </c>
      <c r="E659" s="17">
        <v>36.61</v>
      </c>
      <c r="F659" s="18">
        <f t="shared" si="30"/>
        <v>807.11234185883677</v>
      </c>
      <c r="G659" s="15">
        <f t="shared" si="31"/>
        <v>2007</v>
      </c>
      <c r="H659" s="15">
        <f t="shared" si="32"/>
        <v>8</v>
      </c>
    </row>
    <row r="660" spans="1:8" x14ac:dyDescent="0.3">
      <c r="A660" s="16">
        <v>39308</v>
      </c>
      <c r="E660" s="17">
        <v>35.96</v>
      </c>
      <c r="F660" s="18">
        <f t="shared" si="30"/>
        <v>792.78229481681979</v>
      </c>
      <c r="G660" s="15">
        <f t="shared" si="31"/>
        <v>2007</v>
      </c>
      <c r="H660" s="15">
        <f t="shared" si="32"/>
        <v>8</v>
      </c>
    </row>
    <row r="661" spans="1:8" x14ac:dyDescent="0.3">
      <c r="A661" s="16">
        <v>39309</v>
      </c>
      <c r="E661" s="17">
        <v>35.840000000000003</v>
      </c>
      <c r="F661" s="18">
        <f t="shared" si="30"/>
        <v>790.13674767060127</v>
      </c>
      <c r="G661" s="15">
        <f t="shared" si="31"/>
        <v>2007</v>
      </c>
      <c r="H661" s="15">
        <f t="shared" si="32"/>
        <v>8</v>
      </c>
    </row>
    <row r="662" spans="1:8" x14ac:dyDescent="0.3">
      <c r="A662" s="16">
        <v>39310</v>
      </c>
      <c r="E662" s="17">
        <v>34.5</v>
      </c>
      <c r="F662" s="18">
        <f t="shared" si="30"/>
        <v>760.5948045378276</v>
      </c>
      <c r="G662" s="15">
        <f t="shared" si="31"/>
        <v>2007</v>
      </c>
      <c r="H662" s="15">
        <f t="shared" si="32"/>
        <v>8</v>
      </c>
    </row>
    <row r="663" spans="1:8" x14ac:dyDescent="0.3">
      <c r="A663" s="16">
        <v>39311</v>
      </c>
      <c r="E663" s="17">
        <v>35.39</v>
      </c>
      <c r="F663" s="18">
        <f t="shared" si="30"/>
        <v>780.21594587228174</v>
      </c>
      <c r="G663" s="15">
        <f t="shared" si="31"/>
        <v>2007</v>
      </c>
      <c r="H663" s="15">
        <f t="shared" si="32"/>
        <v>8</v>
      </c>
    </row>
    <row r="664" spans="1:8" x14ac:dyDescent="0.3">
      <c r="A664" s="16">
        <v>39314</v>
      </c>
      <c r="E664" s="17">
        <v>34.99</v>
      </c>
      <c r="F664" s="18">
        <f t="shared" si="30"/>
        <v>771.39745538488671</v>
      </c>
      <c r="G664" s="15">
        <f t="shared" si="31"/>
        <v>2007</v>
      </c>
      <c r="H664" s="15">
        <f t="shared" si="32"/>
        <v>8</v>
      </c>
    </row>
    <row r="665" spans="1:8" x14ac:dyDescent="0.3">
      <c r="A665" s="16">
        <v>39315</v>
      </c>
      <c r="E665" s="17">
        <v>34.92</v>
      </c>
      <c r="F665" s="18">
        <f t="shared" si="30"/>
        <v>769.85421954959259</v>
      </c>
      <c r="G665" s="15">
        <f t="shared" si="31"/>
        <v>2007</v>
      </c>
      <c r="H665" s="15">
        <f t="shared" si="32"/>
        <v>8</v>
      </c>
    </row>
    <row r="666" spans="1:8" x14ac:dyDescent="0.3">
      <c r="A666" s="16">
        <v>39316</v>
      </c>
      <c r="E666" s="17">
        <v>35.200000000000003</v>
      </c>
      <c r="F666" s="18">
        <f t="shared" si="30"/>
        <v>776.02716289076909</v>
      </c>
      <c r="G666" s="15">
        <f t="shared" si="31"/>
        <v>2007</v>
      </c>
      <c r="H666" s="15">
        <f t="shared" si="32"/>
        <v>8</v>
      </c>
    </row>
    <row r="667" spans="1:8" x14ac:dyDescent="0.3">
      <c r="A667" s="16">
        <v>39317</v>
      </c>
      <c r="E667" s="17">
        <v>35.29</v>
      </c>
      <c r="F667" s="18">
        <f t="shared" si="30"/>
        <v>778.01132325043284</v>
      </c>
      <c r="G667" s="15">
        <f t="shared" si="31"/>
        <v>2007</v>
      </c>
      <c r="H667" s="15">
        <f t="shared" si="32"/>
        <v>8</v>
      </c>
    </row>
    <row r="668" spans="1:8" x14ac:dyDescent="0.3">
      <c r="A668" s="16">
        <v>39318</v>
      </c>
      <c r="E668" s="17">
        <v>35.92</v>
      </c>
      <c r="F668" s="18">
        <f t="shared" si="30"/>
        <v>791.90044576808032</v>
      </c>
      <c r="G668" s="15">
        <f t="shared" si="31"/>
        <v>2007</v>
      </c>
      <c r="H668" s="15">
        <f t="shared" si="32"/>
        <v>8</v>
      </c>
    </row>
    <row r="669" spans="1:8" x14ac:dyDescent="0.3">
      <c r="A669" s="16">
        <v>39321</v>
      </c>
      <c r="E669" s="17">
        <v>36.18</v>
      </c>
      <c r="F669" s="18">
        <f t="shared" si="30"/>
        <v>797.63246458488709</v>
      </c>
      <c r="G669" s="15">
        <f t="shared" si="31"/>
        <v>2007</v>
      </c>
      <c r="H669" s="15">
        <f t="shared" si="32"/>
        <v>8</v>
      </c>
    </row>
    <row r="670" spans="1:8" x14ac:dyDescent="0.3">
      <c r="A670" s="16">
        <v>39322</v>
      </c>
      <c r="E670" s="17">
        <v>36.1</v>
      </c>
      <c r="F670" s="18">
        <f t="shared" si="30"/>
        <v>795.86876648740804</v>
      </c>
      <c r="G670" s="15">
        <f t="shared" si="31"/>
        <v>2007</v>
      </c>
      <c r="H670" s="15">
        <f t="shared" si="32"/>
        <v>8</v>
      </c>
    </row>
    <row r="671" spans="1:8" x14ac:dyDescent="0.3">
      <c r="A671" s="16">
        <v>39323</v>
      </c>
      <c r="E671" s="17">
        <v>36.347999999999999</v>
      </c>
      <c r="F671" s="18">
        <f t="shared" si="30"/>
        <v>801.3362305895929</v>
      </c>
      <c r="G671" s="15">
        <f t="shared" si="31"/>
        <v>2007</v>
      </c>
      <c r="H671" s="15">
        <f t="shared" si="32"/>
        <v>8</v>
      </c>
    </row>
    <row r="672" spans="1:8" x14ac:dyDescent="0.3">
      <c r="A672" s="16">
        <v>39324</v>
      </c>
      <c r="E672" s="17">
        <v>36.468000000000004</v>
      </c>
      <c r="F672" s="18">
        <f t="shared" si="30"/>
        <v>803.98177773581165</v>
      </c>
      <c r="G672" s="15">
        <f t="shared" si="31"/>
        <v>2007</v>
      </c>
      <c r="H672" s="15">
        <f t="shared" si="32"/>
        <v>8</v>
      </c>
    </row>
    <row r="673" spans="1:8" x14ac:dyDescent="0.3">
      <c r="A673" s="16">
        <v>39325</v>
      </c>
      <c r="E673" s="17">
        <v>36.74</v>
      </c>
      <c r="F673" s="18">
        <f t="shared" si="30"/>
        <v>809.97835126724021</v>
      </c>
      <c r="G673" s="15">
        <f t="shared" si="31"/>
        <v>2007</v>
      </c>
      <c r="H673" s="15">
        <f t="shared" si="32"/>
        <v>8</v>
      </c>
    </row>
    <row r="674" spans="1:8" x14ac:dyDescent="0.3">
      <c r="A674" s="16">
        <v>39329</v>
      </c>
      <c r="E674" s="17">
        <v>37.36</v>
      </c>
      <c r="F674" s="18">
        <f t="shared" si="30"/>
        <v>823.64701152270254</v>
      </c>
      <c r="G674" s="15">
        <f t="shared" si="31"/>
        <v>2007</v>
      </c>
      <c r="H674" s="15">
        <f t="shared" si="32"/>
        <v>9</v>
      </c>
    </row>
    <row r="675" spans="1:8" x14ac:dyDescent="0.3">
      <c r="A675" s="16">
        <v>39330</v>
      </c>
      <c r="E675" s="17">
        <v>37.479999999999997</v>
      </c>
      <c r="F675" s="18">
        <f t="shared" si="30"/>
        <v>826.29255866892106</v>
      </c>
      <c r="G675" s="15">
        <f t="shared" si="31"/>
        <v>2007</v>
      </c>
      <c r="H675" s="15">
        <f t="shared" si="32"/>
        <v>9</v>
      </c>
    </row>
    <row r="676" spans="1:8" x14ac:dyDescent="0.3">
      <c r="A676" s="16">
        <v>39331</v>
      </c>
      <c r="E676" s="17">
        <v>37.24</v>
      </c>
      <c r="F676" s="18">
        <f t="shared" si="30"/>
        <v>821.00146437648414</v>
      </c>
      <c r="G676" s="15">
        <f t="shared" si="31"/>
        <v>2007</v>
      </c>
      <c r="H676" s="15">
        <f t="shared" si="32"/>
        <v>9</v>
      </c>
    </row>
    <row r="677" spans="1:8" x14ac:dyDescent="0.3">
      <c r="A677" s="16">
        <v>39332</v>
      </c>
      <c r="E677" s="17">
        <v>37.44</v>
      </c>
      <c r="F677" s="18">
        <f t="shared" si="30"/>
        <v>825.41070962018148</v>
      </c>
      <c r="G677" s="15">
        <f t="shared" si="31"/>
        <v>2007</v>
      </c>
      <c r="H677" s="15">
        <f t="shared" si="32"/>
        <v>9</v>
      </c>
    </row>
    <row r="678" spans="1:8" x14ac:dyDescent="0.3">
      <c r="A678" s="16">
        <v>39335</v>
      </c>
      <c r="E678" s="17">
        <v>37.9</v>
      </c>
      <c r="F678" s="18">
        <f t="shared" si="30"/>
        <v>835.55197368068605</v>
      </c>
      <c r="G678" s="15">
        <f t="shared" si="31"/>
        <v>2007</v>
      </c>
      <c r="H678" s="15">
        <f t="shared" si="32"/>
        <v>9</v>
      </c>
    </row>
    <row r="679" spans="1:8" x14ac:dyDescent="0.3">
      <c r="A679" s="16">
        <v>39336</v>
      </c>
      <c r="E679" s="17">
        <v>38.020000000000003</v>
      </c>
      <c r="F679" s="18">
        <f t="shared" si="30"/>
        <v>838.19752082690457</v>
      </c>
      <c r="G679" s="15">
        <f t="shared" si="31"/>
        <v>2007</v>
      </c>
      <c r="H679" s="15">
        <f t="shared" si="32"/>
        <v>9</v>
      </c>
    </row>
    <row r="680" spans="1:8" x14ac:dyDescent="0.3">
      <c r="A680" s="16">
        <v>39337</v>
      </c>
      <c r="E680" s="17">
        <v>38.950000000000003</v>
      </c>
      <c r="F680" s="18">
        <f t="shared" si="30"/>
        <v>858.70051121009817</v>
      </c>
      <c r="G680" s="15">
        <f t="shared" si="31"/>
        <v>2007</v>
      </c>
      <c r="H680" s="15">
        <f t="shared" si="32"/>
        <v>9</v>
      </c>
    </row>
    <row r="681" spans="1:8" x14ac:dyDescent="0.3">
      <c r="A681" s="16">
        <v>39338</v>
      </c>
      <c r="E681" s="17">
        <v>39.17</v>
      </c>
      <c r="F681" s="18">
        <f t="shared" si="30"/>
        <v>863.55068097816547</v>
      </c>
      <c r="G681" s="15">
        <f t="shared" si="31"/>
        <v>2007</v>
      </c>
      <c r="H681" s="15">
        <f t="shared" si="32"/>
        <v>9</v>
      </c>
    </row>
    <row r="682" spans="1:8" x14ac:dyDescent="0.3">
      <c r="A682" s="16">
        <v>39339</v>
      </c>
      <c r="E682" s="17">
        <v>39.520000000000003</v>
      </c>
      <c r="F682" s="18">
        <f t="shared" si="30"/>
        <v>871.26686015463633</v>
      </c>
      <c r="G682" s="15">
        <f t="shared" si="31"/>
        <v>2007</v>
      </c>
      <c r="H682" s="15">
        <f t="shared" si="32"/>
        <v>9</v>
      </c>
    </row>
    <row r="683" spans="1:8" x14ac:dyDescent="0.3">
      <c r="A683" s="16">
        <v>39342</v>
      </c>
      <c r="E683" s="17">
        <v>39.72</v>
      </c>
      <c r="F683" s="18">
        <f t="shared" si="30"/>
        <v>875.67610539833379</v>
      </c>
      <c r="G683" s="15">
        <f t="shared" si="31"/>
        <v>2007</v>
      </c>
      <c r="H683" s="15">
        <f t="shared" si="32"/>
        <v>9</v>
      </c>
    </row>
    <row r="684" spans="1:8" x14ac:dyDescent="0.3">
      <c r="A684" s="16">
        <v>39343</v>
      </c>
      <c r="E684" s="17">
        <v>39.479999999999997</v>
      </c>
      <c r="F684" s="18">
        <f t="shared" si="30"/>
        <v>870.38501110589664</v>
      </c>
      <c r="G684" s="15">
        <f t="shared" si="31"/>
        <v>2007</v>
      </c>
      <c r="H684" s="15">
        <f t="shared" si="32"/>
        <v>9</v>
      </c>
    </row>
    <row r="685" spans="1:8" x14ac:dyDescent="0.3">
      <c r="A685" s="16">
        <v>39344</v>
      </c>
      <c r="E685" s="17">
        <v>39.28</v>
      </c>
      <c r="F685" s="18">
        <f t="shared" si="30"/>
        <v>865.97576586219918</v>
      </c>
      <c r="G685" s="15">
        <f t="shared" si="31"/>
        <v>2007</v>
      </c>
      <c r="H685" s="15">
        <f t="shared" si="32"/>
        <v>9</v>
      </c>
    </row>
    <row r="686" spans="1:8" x14ac:dyDescent="0.3">
      <c r="A686" s="16">
        <v>39345</v>
      </c>
      <c r="E686" s="17">
        <v>39.44</v>
      </c>
      <c r="F686" s="18">
        <f t="shared" si="30"/>
        <v>869.50316205715706</v>
      </c>
      <c r="G686" s="15">
        <f t="shared" si="31"/>
        <v>2007</v>
      </c>
      <c r="H686" s="15">
        <f t="shared" si="32"/>
        <v>9</v>
      </c>
    </row>
    <row r="687" spans="1:8" x14ac:dyDescent="0.3">
      <c r="A687" s="16">
        <v>39346</v>
      </c>
      <c r="E687" s="17">
        <v>38.99</v>
      </c>
      <c r="F687" s="18">
        <f t="shared" si="30"/>
        <v>859.58236025883775</v>
      </c>
      <c r="G687" s="15">
        <f t="shared" si="31"/>
        <v>2007</v>
      </c>
      <c r="H687" s="15">
        <f t="shared" si="32"/>
        <v>9</v>
      </c>
    </row>
    <row r="688" spans="1:8" x14ac:dyDescent="0.3">
      <c r="A688" s="16">
        <v>39349</v>
      </c>
      <c r="E688" s="17">
        <v>39.31</v>
      </c>
      <c r="F688" s="18">
        <f t="shared" si="30"/>
        <v>866.63715264875373</v>
      </c>
      <c r="G688" s="15">
        <f t="shared" si="31"/>
        <v>2007</v>
      </c>
      <c r="H688" s="15">
        <f t="shared" si="32"/>
        <v>9</v>
      </c>
    </row>
    <row r="689" spans="1:8" x14ac:dyDescent="0.3">
      <c r="A689" s="16">
        <v>39350</v>
      </c>
      <c r="E689" s="17">
        <v>38.75</v>
      </c>
      <c r="F689" s="18">
        <f t="shared" si="30"/>
        <v>854.2912659664006</v>
      </c>
      <c r="G689" s="15">
        <f t="shared" si="31"/>
        <v>2007</v>
      </c>
      <c r="H689" s="15">
        <f t="shared" si="32"/>
        <v>9</v>
      </c>
    </row>
    <row r="690" spans="1:8" x14ac:dyDescent="0.3">
      <c r="A690" s="16">
        <v>39351</v>
      </c>
      <c r="E690" s="17">
        <v>39.198</v>
      </c>
      <c r="F690" s="18">
        <f t="shared" si="30"/>
        <v>864.16797531228303</v>
      </c>
      <c r="G690" s="15">
        <f t="shared" si="31"/>
        <v>2007</v>
      </c>
      <c r="H690" s="15">
        <f t="shared" si="32"/>
        <v>9</v>
      </c>
    </row>
    <row r="691" spans="1:8" x14ac:dyDescent="0.3">
      <c r="A691" s="16">
        <v>39352</v>
      </c>
      <c r="E691" s="17">
        <v>40.082000000000001</v>
      </c>
      <c r="F691" s="18">
        <f t="shared" si="30"/>
        <v>883.65683928942633</v>
      </c>
      <c r="G691" s="15">
        <f t="shared" si="31"/>
        <v>2007</v>
      </c>
      <c r="H691" s="15">
        <f t="shared" si="32"/>
        <v>9</v>
      </c>
    </row>
    <row r="692" spans="1:8" x14ac:dyDescent="0.3">
      <c r="A692" s="16">
        <v>39353</v>
      </c>
      <c r="E692" s="17">
        <v>39.898000000000003</v>
      </c>
      <c r="F692" s="18">
        <f t="shared" si="30"/>
        <v>879.60033366522464</v>
      </c>
      <c r="G692" s="15">
        <f t="shared" si="31"/>
        <v>2007</v>
      </c>
      <c r="H692" s="15">
        <f t="shared" si="32"/>
        <v>9</v>
      </c>
    </row>
    <row r="693" spans="1:8" x14ac:dyDescent="0.3">
      <c r="A693" s="16">
        <v>39356</v>
      </c>
      <c r="E693" s="17">
        <v>39.630000000000003</v>
      </c>
      <c r="F693" s="18">
        <f t="shared" si="30"/>
        <v>873.69194503866981</v>
      </c>
      <c r="G693" s="15">
        <f t="shared" si="31"/>
        <v>2007</v>
      </c>
      <c r="H693" s="15">
        <f t="shared" si="32"/>
        <v>10</v>
      </c>
    </row>
    <row r="694" spans="1:8" x14ac:dyDescent="0.3">
      <c r="A694" s="16">
        <v>39357</v>
      </c>
      <c r="E694" s="17">
        <v>38.6</v>
      </c>
      <c r="F694" s="18">
        <f t="shared" si="30"/>
        <v>850.98433203362742</v>
      </c>
      <c r="G694" s="15">
        <f t="shared" si="31"/>
        <v>2007</v>
      </c>
      <c r="H694" s="15">
        <f t="shared" si="32"/>
        <v>10</v>
      </c>
    </row>
    <row r="695" spans="1:8" x14ac:dyDescent="0.3">
      <c r="A695" s="16">
        <v>39358</v>
      </c>
      <c r="E695" s="17">
        <v>38.700000000000003</v>
      </c>
      <c r="F695" s="18">
        <f t="shared" si="30"/>
        <v>853.18895465547621</v>
      </c>
      <c r="G695" s="15">
        <f t="shared" si="31"/>
        <v>2007</v>
      </c>
      <c r="H695" s="15">
        <f t="shared" si="32"/>
        <v>10</v>
      </c>
    </row>
    <row r="696" spans="1:8" x14ac:dyDescent="0.3">
      <c r="A696" s="16">
        <v>39359</v>
      </c>
      <c r="E696" s="17">
        <v>39.18</v>
      </c>
      <c r="F696" s="18">
        <f t="shared" si="30"/>
        <v>863.77114324035028</v>
      </c>
      <c r="G696" s="15">
        <f t="shared" si="31"/>
        <v>2007</v>
      </c>
      <c r="H696" s="15">
        <f t="shared" si="32"/>
        <v>10</v>
      </c>
    </row>
    <row r="697" spans="1:8" x14ac:dyDescent="0.3">
      <c r="A697" s="16">
        <v>39360</v>
      </c>
      <c r="E697" s="17">
        <v>39.03</v>
      </c>
      <c r="F697" s="18">
        <f t="shared" si="30"/>
        <v>860.46420930757722</v>
      </c>
      <c r="G697" s="15">
        <f t="shared" si="31"/>
        <v>2007</v>
      </c>
      <c r="H697" s="15">
        <f t="shared" si="32"/>
        <v>10</v>
      </c>
    </row>
    <row r="698" spans="1:8" x14ac:dyDescent="0.3">
      <c r="A698" s="16">
        <v>39363</v>
      </c>
      <c r="E698" s="17">
        <v>38.479999999999997</v>
      </c>
      <c r="F698" s="18">
        <f t="shared" si="30"/>
        <v>848.33878488740891</v>
      </c>
      <c r="G698" s="15">
        <f t="shared" si="31"/>
        <v>2007</v>
      </c>
      <c r="H698" s="15">
        <f t="shared" si="32"/>
        <v>10</v>
      </c>
    </row>
    <row r="699" spans="1:8" x14ac:dyDescent="0.3">
      <c r="A699" s="16">
        <v>39364</v>
      </c>
      <c r="E699" s="17">
        <v>38.99</v>
      </c>
      <c r="F699" s="18">
        <f t="shared" si="30"/>
        <v>859.58236025883775</v>
      </c>
      <c r="G699" s="15">
        <f t="shared" si="31"/>
        <v>2007</v>
      </c>
      <c r="H699" s="15">
        <f t="shared" si="32"/>
        <v>10</v>
      </c>
    </row>
    <row r="700" spans="1:8" x14ac:dyDescent="0.3">
      <c r="A700" s="16">
        <v>39365</v>
      </c>
      <c r="E700" s="17">
        <v>39.47</v>
      </c>
      <c r="F700" s="18">
        <f t="shared" si="30"/>
        <v>870.16454884371171</v>
      </c>
      <c r="G700" s="15">
        <f t="shared" si="31"/>
        <v>2007</v>
      </c>
      <c r="H700" s="15">
        <f t="shared" si="32"/>
        <v>10</v>
      </c>
    </row>
    <row r="701" spans="1:8" x14ac:dyDescent="0.3">
      <c r="A701" s="16">
        <v>39366</v>
      </c>
      <c r="E701" s="17">
        <v>39.97</v>
      </c>
      <c r="F701" s="18">
        <f t="shared" si="30"/>
        <v>881.18766195295564</v>
      </c>
      <c r="G701" s="15">
        <f t="shared" si="31"/>
        <v>2007</v>
      </c>
      <c r="H701" s="15">
        <f t="shared" si="32"/>
        <v>10</v>
      </c>
    </row>
    <row r="702" spans="1:8" x14ac:dyDescent="0.3">
      <c r="A702" s="16">
        <v>39367</v>
      </c>
      <c r="E702" s="17">
        <v>39.53</v>
      </c>
      <c r="F702" s="18">
        <f t="shared" si="30"/>
        <v>871.48732241682103</v>
      </c>
      <c r="G702" s="15">
        <f t="shared" si="31"/>
        <v>2007</v>
      </c>
      <c r="H702" s="15">
        <f t="shared" si="32"/>
        <v>10</v>
      </c>
    </row>
    <row r="703" spans="1:8" x14ac:dyDescent="0.3">
      <c r="A703" s="16">
        <v>39370</v>
      </c>
      <c r="E703" s="17">
        <v>40.06</v>
      </c>
      <c r="F703" s="18">
        <f t="shared" si="30"/>
        <v>883.17182231261961</v>
      </c>
      <c r="G703" s="15">
        <f t="shared" si="31"/>
        <v>2007</v>
      </c>
      <c r="H703" s="15">
        <f t="shared" si="32"/>
        <v>10</v>
      </c>
    </row>
    <row r="704" spans="1:8" x14ac:dyDescent="0.3">
      <c r="A704" s="16">
        <v>39371</v>
      </c>
      <c r="E704" s="17">
        <v>40.229999999999997</v>
      </c>
      <c r="F704" s="18">
        <f t="shared" si="30"/>
        <v>886.91968076976241</v>
      </c>
      <c r="G704" s="15">
        <f t="shared" si="31"/>
        <v>2007</v>
      </c>
      <c r="H704" s="15">
        <f t="shared" si="32"/>
        <v>10</v>
      </c>
    </row>
    <row r="705" spans="1:8" x14ac:dyDescent="0.3">
      <c r="A705" s="16">
        <v>39372</v>
      </c>
      <c r="E705" s="17">
        <v>40.15</v>
      </c>
      <c r="F705" s="18">
        <f t="shared" si="30"/>
        <v>885.15598267228336</v>
      </c>
      <c r="G705" s="15">
        <f t="shared" si="31"/>
        <v>2007</v>
      </c>
      <c r="H705" s="15">
        <f t="shared" si="32"/>
        <v>10</v>
      </c>
    </row>
    <row r="706" spans="1:8" x14ac:dyDescent="0.3">
      <c r="A706" s="16">
        <v>39373</v>
      </c>
      <c r="E706" s="17">
        <v>40.99</v>
      </c>
      <c r="F706" s="18">
        <f t="shared" ref="F706:F769" si="33">E706/100/F$1*1000</f>
        <v>903.67481269581333</v>
      </c>
      <c r="G706" s="15">
        <f t="shared" si="31"/>
        <v>2007</v>
      </c>
      <c r="H706" s="15">
        <f t="shared" si="32"/>
        <v>10</v>
      </c>
    </row>
    <row r="707" spans="1:8" x14ac:dyDescent="0.3">
      <c r="A707" s="16">
        <v>39374</v>
      </c>
      <c r="E707" s="17">
        <v>40.56</v>
      </c>
      <c r="F707" s="18">
        <f t="shared" si="33"/>
        <v>894.19493542186342</v>
      </c>
      <c r="G707" s="15">
        <f t="shared" ref="G707:G770" si="34">YEAR(A707)</f>
        <v>2007</v>
      </c>
      <c r="H707" s="15">
        <f t="shared" ref="H707:H770" si="35">MONTH(A707)</f>
        <v>10</v>
      </c>
    </row>
    <row r="708" spans="1:8" x14ac:dyDescent="0.3">
      <c r="A708" s="16">
        <v>39377</v>
      </c>
      <c r="E708" s="17">
        <v>40.22</v>
      </c>
      <c r="F708" s="18">
        <f t="shared" si="33"/>
        <v>886.6992185075776</v>
      </c>
      <c r="G708" s="15">
        <f t="shared" si="34"/>
        <v>2007</v>
      </c>
      <c r="H708" s="15">
        <f t="shared" si="35"/>
        <v>10</v>
      </c>
    </row>
    <row r="709" spans="1:8" x14ac:dyDescent="0.3">
      <c r="A709" s="16">
        <v>39378</v>
      </c>
      <c r="E709" s="17">
        <v>40.42</v>
      </c>
      <c r="F709" s="18">
        <f t="shared" si="33"/>
        <v>891.10846375127517</v>
      </c>
      <c r="G709" s="15">
        <f t="shared" si="34"/>
        <v>2007</v>
      </c>
      <c r="H709" s="15">
        <f t="shared" si="35"/>
        <v>10</v>
      </c>
    </row>
    <row r="710" spans="1:8" x14ac:dyDescent="0.3">
      <c r="A710" s="16">
        <v>39379</v>
      </c>
      <c r="E710" s="17">
        <v>40.479999999999997</v>
      </c>
      <c r="F710" s="18">
        <f t="shared" si="33"/>
        <v>892.43123732438437</v>
      </c>
      <c r="G710" s="15">
        <f t="shared" si="34"/>
        <v>2007</v>
      </c>
      <c r="H710" s="15">
        <f t="shared" si="35"/>
        <v>10</v>
      </c>
    </row>
    <row r="711" spans="1:8" x14ac:dyDescent="0.3">
      <c r="A711" s="16">
        <v>39380</v>
      </c>
      <c r="E711" s="17">
        <v>40.92</v>
      </c>
      <c r="F711" s="18">
        <f t="shared" si="33"/>
        <v>902.13157686051909</v>
      </c>
      <c r="G711" s="15">
        <f t="shared" si="34"/>
        <v>2007</v>
      </c>
      <c r="H711" s="15">
        <f t="shared" si="35"/>
        <v>10</v>
      </c>
    </row>
    <row r="712" spans="1:8" x14ac:dyDescent="0.3">
      <c r="A712" s="16">
        <v>39381</v>
      </c>
      <c r="E712" s="17">
        <v>41.38</v>
      </c>
      <c r="F712" s="18">
        <f t="shared" si="33"/>
        <v>912.27284092102332</v>
      </c>
      <c r="G712" s="15">
        <f t="shared" si="34"/>
        <v>2007</v>
      </c>
      <c r="H712" s="15">
        <f t="shared" si="35"/>
        <v>10</v>
      </c>
    </row>
    <row r="713" spans="1:8" x14ac:dyDescent="0.3">
      <c r="A713" s="16">
        <v>39384</v>
      </c>
      <c r="E713" s="17">
        <v>42.2</v>
      </c>
      <c r="F713" s="18">
        <f t="shared" si="33"/>
        <v>930.35074642018344</v>
      </c>
      <c r="G713" s="15">
        <f t="shared" si="34"/>
        <v>2007</v>
      </c>
      <c r="H713" s="15">
        <f t="shared" si="35"/>
        <v>10</v>
      </c>
    </row>
    <row r="714" spans="1:8" x14ac:dyDescent="0.3">
      <c r="A714" s="16">
        <v>39385</v>
      </c>
      <c r="E714" s="17">
        <v>41.68</v>
      </c>
      <c r="F714" s="18">
        <f t="shared" si="33"/>
        <v>918.88670878656978</v>
      </c>
      <c r="G714" s="15">
        <f t="shared" si="34"/>
        <v>2007</v>
      </c>
      <c r="H714" s="15">
        <f t="shared" si="35"/>
        <v>10</v>
      </c>
    </row>
    <row r="715" spans="1:8" x14ac:dyDescent="0.3">
      <c r="A715" s="16">
        <v>39386</v>
      </c>
      <c r="E715" s="17">
        <v>42.31</v>
      </c>
      <c r="F715" s="18">
        <f t="shared" si="33"/>
        <v>932.77583130421704</v>
      </c>
      <c r="G715" s="15">
        <f t="shared" si="34"/>
        <v>2007</v>
      </c>
      <c r="H715" s="15">
        <f t="shared" si="35"/>
        <v>10</v>
      </c>
    </row>
    <row r="716" spans="1:8" x14ac:dyDescent="0.3">
      <c r="A716" s="16">
        <v>39387</v>
      </c>
      <c r="E716" s="17">
        <v>42.07</v>
      </c>
      <c r="F716" s="18">
        <f t="shared" si="33"/>
        <v>927.48473701178</v>
      </c>
      <c r="G716" s="15">
        <f t="shared" si="34"/>
        <v>2007</v>
      </c>
      <c r="H716" s="15">
        <f t="shared" si="35"/>
        <v>11</v>
      </c>
    </row>
    <row r="717" spans="1:8" x14ac:dyDescent="0.3">
      <c r="A717" s="16">
        <v>39388</v>
      </c>
      <c r="E717" s="17">
        <v>42.64</v>
      </c>
      <c r="F717" s="18">
        <f t="shared" si="33"/>
        <v>940.05108595631793</v>
      </c>
      <c r="G717" s="15">
        <f t="shared" si="34"/>
        <v>2007</v>
      </c>
      <c r="H717" s="15">
        <f t="shared" si="35"/>
        <v>11</v>
      </c>
    </row>
    <row r="718" spans="1:8" x14ac:dyDescent="0.3">
      <c r="A718" s="16">
        <v>39391</v>
      </c>
      <c r="E718" s="17">
        <v>42.56</v>
      </c>
      <c r="F718" s="18">
        <f t="shared" si="33"/>
        <v>938.287387858839</v>
      </c>
      <c r="G718" s="15">
        <f t="shared" si="34"/>
        <v>2007</v>
      </c>
      <c r="H718" s="15">
        <f t="shared" si="35"/>
        <v>11</v>
      </c>
    </row>
    <row r="719" spans="1:8" x14ac:dyDescent="0.3">
      <c r="A719" s="16">
        <v>39392</v>
      </c>
      <c r="E719" s="17">
        <v>43.62</v>
      </c>
      <c r="F719" s="18">
        <f t="shared" si="33"/>
        <v>961.65638765043593</v>
      </c>
      <c r="G719" s="15">
        <f t="shared" si="34"/>
        <v>2007</v>
      </c>
      <c r="H719" s="15">
        <f t="shared" si="35"/>
        <v>11</v>
      </c>
    </row>
    <row r="720" spans="1:8" x14ac:dyDescent="0.3">
      <c r="A720" s="16">
        <v>39393</v>
      </c>
      <c r="E720" s="17">
        <v>43.64</v>
      </c>
      <c r="F720" s="18">
        <f t="shared" si="33"/>
        <v>962.09731217480578</v>
      </c>
      <c r="G720" s="15">
        <f t="shared" si="34"/>
        <v>2007</v>
      </c>
      <c r="H720" s="15">
        <f t="shared" si="35"/>
        <v>11</v>
      </c>
    </row>
    <row r="721" spans="1:8" x14ac:dyDescent="0.3">
      <c r="A721" s="16">
        <v>39394</v>
      </c>
      <c r="E721" s="17">
        <v>44.15</v>
      </c>
      <c r="F721" s="18">
        <f t="shared" si="33"/>
        <v>973.34088754623451</v>
      </c>
      <c r="G721" s="15">
        <f t="shared" si="34"/>
        <v>2007</v>
      </c>
      <c r="H721" s="15">
        <f t="shared" si="35"/>
        <v>11</v>
      </c>
    </row>
    <row r="722" spans="1:8" x14ac:dyDescent="0.3">
      <c r="A722" s="16">
        <v>39395</v>
      </c>
      <c r="E722" s="17">
        <v>45.08</v>
      </c>
      <c r="F722" s="18">
        <f t="shared" si="33"/>
        <v>993.84387792942812</v>
      </c>
      <c r="G722" s="15">
        <f t="shared" si="34"/>
        <v>2007</v>
      </c>
      <c r="H722" s="15">
        <f t="shared" si="35"/>
        <v>11</v>
      </c>
    </row>
    <row r="723" spans="1:8" x14ac:dyDescent="0.3">
      <c r="A723" s="16">
        <v>39398</v>
      </c>
      <c r="E723" s="17">
        <v>44.46</v>
      </c>
      <c r="F723" s="18">
        <f t="shared" si="33"/>
        <v>980.17521767396568</v>
      </c>
      <c r="G723" s="15">
        <f t="shared" si="34"/>
        <v>2007</v>
      </c>
      <c r="H723" s="15">
        <f t="shared" si="35"/>
        <v>11</v>
      </c>
    </row>
    <row r="724" spans="1:8" x14ac:dyDescent="0.3">
      <c r="A724" s="16">
        <v>39399</v>
      </c>
      <c r="E724" s="17">
        <v>44.23</v>
      </c>
      <c r="F724" s="18">
        <f t="shared" si="33"/>
        <v>975.10458564371334</v>
      </c>
      <c r="G724" s="15">
        <f t="shared" si="34"/>
        <v>2007</v>
      </c>
      <c r="H724" s="15">
        <f t="shared" si="35"/>
        <v>11</v>
      </c>
    </row>
    <row r="725" spans="1:8" x14ac:dyDescent="0.3">
      <c r="A725" s="16">
        <v>39400</v>
      </c>
      <c r="E725" s="17">
        <v>45.05</v>
      </c>
      <c r="F725" s="18">
        <f t="shared" si="33"/>
        <v>993.18249114287335</v>
      </c>
      <c r="G725" s="15">
        <f t="shared" si="34"/>
        <v>2007</v>
      </c>
      <c r="H725" s="15">
        <f t="shared" si="35"/>
        <v>11</v>
      </c>
    </row>
    <row r="726" spans="1:8" x14ac:dyDescent="0.3">
      <c r="A726" s="16">
        <v>39401</v>
      </c>
      <c r="E726" s="17">
        <v>44.66</v>
      </c>
      <c r="F726" s="18">
        <f t="shared" si="33"/>
        <v>984.58446291766313</v>
      </c>
      <c r="G726" s="15">
        <f t="shared" si="34"/>
        <v>2007</v>
      </c>
      <c r="H726" s="15">
        <f t="shared" si="35"/>
        <v>11</v>
      </c>
    </row>
    <row r="727" spans="1:8" x14ac:dyDescent="0.3">
      <c r="A727" s="16">
        <v>39402</v>
      </c>
      <c r="E727" s="17">
        <v>44.82</v>
      </c>
      <c r="F727" s="18">
        <f t="shared" si="33"/>
        <v>988.11185911262123</v>
      </c>
      <c r="G727" s="15">
        <f t="shared" si="34"/>
        <v>2007</v>
      </c>
      <c r="H727" s="15">
        <f t="shared" si="35"/>
        <v>11</v>
      </c>
    </row>
    <row r="728" spans="1:8" x14ac:dyDescent="0.3">
      <c r="A728" s="16">
        <v>39405</v>
      </c>
      <c r="E728" s="17">
        <v>44.8</v>
      </c>
      <c r="F728" s="18">
        <f t="shared" si="33"/>
        <v>987.67093458825138</v>
      </c>
      <c r="G728" s="15">
        <f t="shared" si="34"/>
        <v>2007</v>
      </c>
      <c r="H728" s="15">
        <f t="shared" si="35"/>
        <v>11</v>
      </c>
    </row>
    <row r="729" spans="1:8" x14ac:dyDescent="0.3">
      <c r="A729" s="16">
        <v>39406</v>
      </c>
      <c r="E729" s="17">
        <v>45.72</v>
      </c>
      <c r="F729" s="18">
        <f t="shared" si="33"/>
        <v>1007.9534627092603</v>
      </c>
      <c r="G729" s="15">
        <f t="shared" si="34"/>
        <v>2007</v>
      </c>
      <c r="H729" s="15">
        <f t="shared" si="35"/>
        <v>11</v>
      </c>
    </row>
    <row r="730" spans="1:8" x14ac:dyDescent="0.3">
      <c r="A730" s="16">
        <v>39407</v>
      </c>
      <c r="E730" s="17">
        <v>45.95</v>
      </c>
      <c r="F730" s="18">
        <f t="shared" si="33"/>
        <v>1013.0240947395124</v>
      </c>
      <c r="G730" s="15">
        <f t="shared" si="34"/>
        <v>2007</v>
      </c>
      <c r="H730" s="15">
        <f t="shared" si="35"/>
        <v>11</v>
      </c>
    </row>
    <row r="731" spans="1:8" x14ac:dyDescent="0.3">
      <c r="A731" s="16">
        <v>39409</v>
      </c>
      <c r="E731" s="17">
        <v>46.67</v>
      </c>
      <c r="F731" s="18">
        <f t="shared" si="33"/>
        <v>1028.8973776168236</v>
      </c>
      <c r="G731" s="15">
        <f t="shared" si="34"/>
        <v>2007</v>
      </c>
      <c r="H731" s="15">
        <f t="shared" si="35"/>
        <v>11</v>
      </c>
    </row>
    <row r="732" spans="1:8" x14ac:dyDescent="0.3">
      <c r="A732" s="16">
        <v>39412</v>
      </c>
      <c r="E732" s="17">
        <v>46.69</v>
      </c>
      <c r="F732" s="18">
        <f t="shared" si="33"/>
        <v>1029.3383021411933</v>
      </c>
      <c r="G732" s="15">
        <f t="shared" si="34"/>
        <v>2007</v>
      </c>
      <c r="H732" s="15">
        <f t="shared" si="35"/>
        <v>11</v>
      </c>
    </row>
    <row r="733" spans="1:8" x14ac:dyDescent="0.3">
      <c r="A733" s="16">
        <v>39413</v>
      </c>
      <c r="E733" s="17">
        <v>46.39</v>
      </c>
      <c r="F733" s="18">
        <f t="shared" si="33"/>
        <v>1022.724434275647</v>
      </c>
      <c r="G733" s="15">
        <f t="shared" si="34"/>
        <v>2007</v>
      </c>
      <c r="H733" s="15">
        <f t="shared" si="35"/>
        <v>11</v>
      </c>
    </row>
    <row r="734" spans="1:8" x14ac:dyDescent="0.3">
      <c r="A734" s="16">
        <v>39414</v>
      </c>
      <c r="E734" s="17">
        <v>46.31</v>
      </c>
      <c r="F734" s="18">
        <f t="shared" si="33"/>
        <v>1020.9607361781681</v>
      </c>
      <c r="G734" s="15">
        <f t="shared" si="34"/>
        <v>2007</v>
      </c>
      <c r="H734" s="15">
        <f t="shared" si="35"/>
        <v>11</v>
      </c>
    </row>
    <row r="735" spans="1:8" x14ac:dyDescent="0.3">
      <c r="A735" s="16">
        <v>39415</v>
      </c>
      <c r="E735" s="17">
        <v>46.463999999999999</v>
      </c>
      <c r="F735" s="18">
        <f t="shared" si="33"/>
        <v>1024.3558550158152</v>
      </c>
      <c r="G735" s="15">
        <f t="shared" si="34"/>
        <v>2007</v>
      </c>
      <c r="H735" s="15">
        <f t="shared" si="35"/>
        <v>11</v>
      </c>
    </row>
    <row r="736" spans="1:8" x14ac:dyDescent="0.3">
      <c r="A736" s="16">
        <v>39416</v>
      </c>
      <c r="E736" s="17">
        <v>46.008000000000003</v>
      </c>
      <c r="F736" s="18">
        <f t="shared" si="33"/>
        <v>1014.3027758601849</v>
      </c>
      <c r="G736" s="15">
        <f t="shared" si="34"/>
        <v>2007</v>
      </c>
      <c r="H736" s="15">
        <f t="shared" si="35"/>
        <v>11</v>
      </c>
    </row>
    <row r="737" spans="1:8" x14ac:dyDescent="0.3">
      <c r="A737" s="16">
        <v>39419</v>
      </c>
      <c r="E737" s="17">
        <v>45.8</v>
      </c>
      <c r="F737" s="18">
        <f t="shared" si="33"/>
        <v>1009.7171608067392</v>
      </c>
      <c r="G737" s="15">
        <f t="shared" si="34"/>
        <v>2007</v>
      </c>
      <c r="H737" s="15">
        <f t="shared" si="35"/>
        <v>12</v>
      </c>
    </row>
    <row r="738" spans="1:8" x14ac:dyDescent="0.3">
      <c r="A738" s="16">
        <v>39420</v>
      </c>
      <c r="E738" s="17">
        <v>45.93</v>
      </c>
      <c r="F738" s="18">
        <f t="shared" si="33"/>
        <v>1012.5831702151427</v>
      </c>
      <c r="G738" s="15">
        <f t="shared" si="34"/>
        <v>2007</v>
      </c>
      <c r="H738" s="15">
        <f t="shared" si="35"/>
        <v>12</v>
      </c>
    </row>
    <row r="739" spans="1:8" x14ac:dyDescent="0.3">
      <c r="A739" s="16">
        <v>39421</v>
      </c>
      <c r="E739" s="17">
        <v>45.7</v>
      </c>
      <c r="F739" s="18">
        <f t="shared" si="33"/>
        <v>1007.5125381848907</v>
      </c>
      <c r="G739" s="15">
        <f t="shared" si="34"/>
        <v>2007</v>
      </c>
      <c r="H739" s="15">
        <f t="shared" si="35"/>
        <v>12</v>
      </c>
    </row>
    <row r="740" spans="1:8" x14ac:dyDescent="0.3">
      <c r="A740" s="16">
        <v>39422</v>
      </c>
      <c r="E740" s="17">
        <v>45.64</v>
      </c>
      <c r="F740" s="18">
        <f t="shared" si="33"/>
        <v>1006.1897646117812</v>
      </c>
      <c r="G740" s="15">
        <f t="shared" si="34"/>
        <v>2007</v>
      </c>
      <c r="H740" s="15">
        <f t="shared" si="35"/>
        <v>12</v>
      </c>
    </row>
    <row r="741" spans="1:8" x14ac:dyDescent="0.3">
      <c r="A741" s="16">
        <v>39423</v>
      </c>
      <c r="E741" s="17">
        <v>45.7</v>
      </c>
      <c r="F741" s="18">
        <f t="shared" si="33"/>
        <v>1007.5125381848907</v>
      </c>
      <c r="G741" s="15">
        <f t="shared" si="34"/>
        <v>2007</v>
      </c>
      <c r="H741" s="15">
        <f t="shared" si="35"/>
        <v>12</v>
      </c>
    </row>
    <row r="742" spans="1:8" x14ac:dyDescent="0.3">
      <c r="A742" s="16">
        <v>39426</v>
      </c>
      <c r="E742" s="17">
        <v>45.76</v>
      </c>
      <c r="F742" s="18">
        <f t="shared" si="33"/>
        <v>1008.8353117579998</v>
      </c>
      <c r="G742" s="15">
        <f t="shared" si="34"/>
        <v>2007</v>
      </c>
      <c r="H742" s="15">
        <f t="shared" si="35"/>
        <v>12</v>
      </c>
    </row>
    <row r="743" spans="1:8" x14ac:dyDescent="0.3">
      <c r="A743" s="16">
        <v>39427</v>
      </c>
      <c r="E743" s="17">
        <v>45.92</v>
      </c>
      <c r="F743" s="18">
        <f t="shared" si="33"/>
        <v>1012.3627079529577</v>
      </c>
      <c r="G743" s="15">
        <f t="shared" si="34"/>
        <v>2007</v>
      </c>
      <c r="H743" s="15">
        <f t="shared" si="35"/>
        <v>12</v>
      </c>
    </row>
    <row r="744" spans="1:8" x14ac:dyDescent="0.3">
      <c r="A744" s="16">
        <v>39428</v>
      </c>
      <c r="E744" s="17">
        <v>46.69</v>
      </c>
      <c r="F744" s="18">
        <f t="shared" si="33"/>
        <v>1029.3383021411933</v>
      </c>
      <c r="G744" s="15">
        <f t="shared" si="34"/>
        <v>2007</v>
      </c>
      <c r="H744" s="15">
        <f t="shared" si="35"/>
        <v>12</v>
      </c>
    </row>
    <row r="745" spans="1:8" x14ac:dyDescent="0.3">
      <c r="A745" s="16">
        <v>39429</v>
      </c>
      <c r="E745" s="17">
        <v>46.26</v>
      </c>
      <c r="F745" s="18">
        <f t="shared" si="33"/>
        <v>1019.8584248672436</v>
      </c>
      <c r="G745" s="15">
        <f t="shared" si="34"/>
        <v>2007</v>
      </c>
      <c r="H745" s="15">
        <f t="shared" si="35"/>
        <v>12</v>
      </c>
    </row>
    <row r="746" spans="1:8" x14ac:dyDescent="0.3">
      <c r="A746" s="16">
        <v>39430</v>
      </c>
      <c r="E746" s="17">
        <v>46.22</v>
      </c>
      <c r="F746" s="18">
        <f t="shared" si="33"/>
        <v>1018.9765758185041</v>
      </c>
      <c r="G746" s="15">
        <f t="shared" si="34"/>
        <v>2007</v>
      </c>
      <c r="H746" s="15">
        <f t="shared" si="35"/>
        <v>12</v>
      </c>
    </row>
    <row r="747" spans="1:8" x14ac:dyDescent="0.3">
      <c r="A747" s="16">
        <v>39433</v>
      </c>
      <c r="E747" s="17">
        <v>46.17</v>
      </c>
      <c r="F747" s="18">
        <f t="shared" si="33"/>
        <v>1017.8742645075798</v>
      </c>
      <c r="G747" s="15">
        <f t="shared" si="34"/>
        <v>2007</v>
      </c>
      <c r="H747" s="15">
        <f t="shared" si="35"/>
        <v>12</v>
      </c>
    </row>
    <row r="748" spans="1:8" x14ac:dyDescent="0.3">
      <c r="A748" s="16">
        <v>39434</v>
      </c>
      <c r="E748" s="17">
        <v>46.21</v>
      </c>
      <c r="F748" s="18">
        <f t="shared" si="33"/>
        <v>1018.7561135563192</v>
      </c>
      <c r="G748" s="15">
        <f t="shared" si="34"/>
        <v>2007</v>
      </c>
      <c r="H748" s="15">
        <f t="shared" si="35"/>
        <v>12</v>
      </c>
    </row>
    <row r="749" spans="1:8" x14ac:dyDescent="0.3">
      <c r="A749" s="16">
        <v>39435</v>
      </c>
      <c r="E749" s="17">
        <v>46.83</v>
      </c>
      <c r="F749" s="18">
        <f t="shared" si="33"/>
        <v>1032.4247738117815</v>
      </c>
      <c r="G749" s="15">
        <f t="shared" si="34"/>
        <v>2007</v>
      </c>
      <c r="H749" s="15">
        <f t="shared" si="35"/>
        <v>12</v>
      </c>
    </row>
    <row r="750" spans="1:8" x14ac:dyDescent="0.3">
      <c r="A750" s="16">
        <v>39436</v>
      </c>
      <c r="E750" s="17">
        <v>46.63</v>
      </c>
      <c r="F750" s="18">
        <f t="shared" si="33"/>
        <v>1028.0155285680844</v>
      </c>
      <c r="G750" s="15">
        <f t="shared" si="34"/>
        <v>2007</v>
      </c>
      <c r="H750" s="15">
        <f t="shared" si="35"/>
        <v>12</v>
      </c>
    </row>
    <row r="751" spans="1:8" x14ac:dyDescent="0.3">
      <c r="A751" s="16">
        <v>39437</v>
      </c>
      <c r="E751" s="17">
        <v>47.15</v>
      </c>
      <c r="F751" s="18">
        <f t="shared" si="33"/>
        <v>1039.4795662016977</v>
      </c>
      <c r="G751" s="15">
        <f t="shared" si="34"/>
        <v>2007</v>
      </c>
      <c r="H751" s="15">
        <f t="shared" si="35"/>
        <v>12</v>
      </c>
    </row>
    <row r="752" spans="1:8" x14ac:dyDescent="0.3">
      <c r="A752" s="16">
        <v>39440</v>
      </c>
      <c r="E752" s="17">
        <v>47.46</v>
      </c>
      <c r="F752" s="18">
        <f t="shared" si="33"/>
        <v>1046.3138963294289</v>
      </c>
      <c r="G752" s="15">
        <f t="shared" si="34"/>
        <v>2007</v>
      </c>
      <c r="H752" s="15">
        <f t="shared" si="35"/>
        <v>12</v>
      </c>
    </row>
    <row r="753" spans="1:8" x14ac:dyDescent="0.3">
      <c r="A753" s="16">
        <v>39442</v>
      </c>
      <c r="E753" s="17">
        <v>49.18</v>
      </c>
      <c r="F753" s="18">
        <f t="shared" si="33"/>
        <v>1084.2334054252278</v>
      </c>
      <c r="G753" s="15">
        <f t="shared" si="34"/>
        <v>2007</v>
      </c>
      <c r="H753" s="15">
        <f t="shared" si="35"/>
        <v>12</v>
      </c>
    </row>
    <row r="754" spans="1:8" x14ac:dyDescent="0.3">
      <c r="A754" s="16">
        <v>39443</v>
      </c>
      <c r="E754" s="17">
        <v>48.991999999999997</v>
      </c>
      <c r="F754" s="18">
        <f t="shared" si="33"/>
        <v>1080.0887148961522</v>
      </c>
      <c r="G754" s="15">
        <f t="shared" si="34"/>
        <v>2007</v>
      </c>
      <c r="H754" s="15">
        <f t="shared" si="35"/>
        <v>12</v>
      </c>
    </row>
    <row r="755" spans="1:8" x14ac:dyDescent="0.3">
      <c r="A755" s="16">
        <v>39444</v>
      </c>
      <c r="E755" s="17">
        <v>49.334000000000003</v>
      </c>
      <c r="F755" s="18">
        <f t="shared" si="33"/>
        <v>1087.6285242628751</v>
      </c>
      <c r="G755" s="15">
        <f t="shared" si="34"/>
        <v>2007</v>
      </c>
      <c r="H755" s="15">
        <f t="shared" si="35"/>
        <v>12</v>
      </c>
    </row>
    <row r="756" spans="1:8" x14ac:dyDescent="0.3">
      <c r="A756" s="16">
        <v>39447</v>
      </c>
      <c r="E756" s="17">
        <v>49.473999999999997</v>
      </c>
      <c r="F756" s="18">
        <f t="shared" si="33"/>
        <v>1090.7149959334631</v>
      </c>
      <c r="G756" s="15">
        <f t="shared" si="34"/>
        <v>2007</v>
      </c>
      <c r="H756" s="15">
        <f t="shared" si="35"/>
        <v>12</v>
      </c>
    </row>
    <row r="757" spans="1:8" x14ac:dyDescent="0.3">
      <c r="A757" s="16">
        <v>39449</v>
      </c>
      <c r="E757" s="17">
        <v>50.8</v>
      </c>
      <c r="F757" s="18">
        <f t="shared" si="33"/>
        <v>1119.948291899178</v>
      </c>
      <c r="G757" s="15">
        <f t="shared" si="34"/>
        <v>2008</v>
      </c>
      <c r="H757" s="15">
        <f t="shared" si="35"/>
        <v>1</v>
      </c>
    </row>
    <row r="758" spans="1:8" x14ac:dyDescent="0.3">
      <c r="A758" s="16">
        <v>39450</v>
      </c>
      <c r="E758" s="17">
        <v>51.18</v>
      </c>
      <c r="F758" s="18">
        <f t="shared" si="33"/>
        <v>1128.3258578622035</v>
      </c>
      <c r="G758" s="15">
        <f t="shared" si="34"/>
        <v>2008</v>
      </c>
      <c r="H758" s="15">
        <f t="shared" si="35"/>
        <v>1</v>
      </c>
    </row>
    <row r="759" spans="1:8" x14ac:dyDescent="0.3">
      <c r="A759" s="16">
        <v>39451</v>
      </c>
      <c r="E759" s="17">
        <v>51.18</v>
      </c>
      <c r="F759" s="18">
        <f t="shared" si="33"/>
        <v>1128.3258578622035</v>
      </c>
      <c r="G759" s="15">
        <f t="shared" si="34"/>
        <v>2008</v>
      </c>
      <c r="H759" s="15">
        <f t="shared" si="35"/>
        <v>1</v>
      </c>
    </row>
    <row r="760" spans="1:8" x14ac:dyDescent="0.3">
      <c r="A760" s="16">
        <v>39454</v>
      </c>
      <c r="E760" s="17">
        <v>50.75</v>
      </c>
      <c r="F760" s="18">
        <f t="shared" si="33"/>
        <v>1118.8459805882535</v>
      </c>
      <c r="G760" s="15">
        <f t="shared" si="34"/>
        <v>2008</v>
      </c>
      <c r="H760" s="15">
        <f t="shared" si="35"/>
        <v>1</v>
      </c>
    </row>
    <row r="761" spans="1:8" x14ac:dyDescent="0.3">
      <c r="A761" s="16">
        <v>39455</v>
      </c>
      <c r="E761" s="17">
        <v>51</v>
      </c>
      <c r="F761" s="18">
        <f t="shared" si="33"/>
        <v>1124.3575371428756</v>
      </c>
      <c r="G761" s="15">
        <f t="shared" si="34"/>
        <v>2008</v>
      </c>
      <c r="H761" s="15">
        <f t="shared" si="35"/>
        <v>1</v>
      </c>
    </row>
    <row r="762" spans="1:8" x14ac:dyDescent="0.3">
      <c r="A762" s="16">
        <v>39456</v>
      </c>
      <c r="E762" s="17">
        <v>51.08</v>
      </c>
      <c r="F762" s="18">
        <f t="shared" si="33"/>
        <v>1126.1212352403547</v>
      </c>
      <c r="G762" s="15">
        <f t="shared" si="34"/>
        <v>2008</v>
      </c>
      <c r="H762" s="15">
        <f t="shared" si="35"/>
        <v>1</v>
      </c>
    </row>
    <row r="763" spans="1:8" x14ac:dyDescent="0.3">
      <c r="A763" s="16">
        <v>39457</v>
      </c>
      <c r="E763" s="17">
        <v>51.27</v>
      </c>
      <c r="F763" s="18">
        <f t="shared" si="33"/>
        <v>1130.3100182218675</v>
      </c>
      <c r="G763" s="15">
        <f t="shared" si="34"/>
        <v>2008</v>
      </c>
      <c r="H763" s="15">
        <f t="shared" si="35"/>
        <v>1</v>
      </c>
    </row>
    <row r="764" spans="1:8" x14ac:dyDescent="0.3">
      <c r="A764" s="16">
        <v>39458</v>
      </c>
      <c r="E764" s="17">
        <v>52.66</v>
      </c>
      <c r="F764" s="18">
        <f t="shared" si="33"/>
        <v>1160.9542726655652</v>
      </c>
      <c r="G764" s="15">
        <f t="shared" si="34"/>
        <v>2008</v>
      </c>
      <c r="H764" s="15">
        <f t="shared" si="35"/>
        <v>1</v>
      </c>
    </row>
    <row r="765" spans="1:8" x14ac:dyDescent="0.3">
      <c r="A765" s="16">
        <v>39461</v>
      </c>
      <c r="E765" s="17">
        <v>53.17</v>
      </c>
      <c r="F765" s="18">
        <f t="shared" si="33"/>
        <v>1172.1978480369942</v>
      </c>
      <c r="G765" s="15">
        <f t="shared" si="34"/>
        <v>2008</v>
      </c>
      <c r="H765" s="15">
        <f t="shared" si="35"/>
        <v>1</v>
      </c>
    </row>
    <row r="766" spans="1:8" x14ac:dyDescent="0.3">
      <c r="A766" s="16">
        <v>39462</v>
      </c>
      <c r="E766" s="17">
        <v>53.31</v>
      </c>
      <c r="F766" s="18">
        <f t="shared" si="33"/>
        <v>1175.2843197075824</v>
      </c>
      <c r="G766" s="15">
        <f t="shared" si="34"/>
        <v>2008</v>
      </c>
      <c r="H766" s="15">
        <f t="shared" si="35"/>
        <v>1</v>
      </c>
    </row>
    <row r="767" spans="1:8" x14ac:dyDescent="0.3">
      <c r="A767" s="16">
        <v>39463</v>
      </c>
      <c r="E767" s="17">
        <v>52.73</v>
      </c>
      <c r="F767" s="18">
        <f t="shared" si="33"/>
        <v>1162.4975085008593</v>
      </c>
      <c r="G767" s="15">
        <f t="shared" si="34"/>
        <v>2008</v>
      </c>
      <c r="H767" s="15">
        <f t="shared" si="35"/>
        <v>1</v>
      </c>
    </row>
    <row r="768" spans="1:8" x14ac:dyDescent="0.3">
      <c r="A768" s="16">
        <v>39464</v>
      </c>
      <c r="E768" s="17">
        <v>52.91</v>
      </c>
      <c r="F768" s="18">
        <f t="shared" si="33"/>
        <v>1166.4658292201873</v>
      </c>
      <c r="G768" s="15">
        <f t="shared" si="34"/>
        <v>2008</v>
      </c>
      <c r="H768" s="15">
        <f t="shared" si="35"/>
        <v>1</v>
      </c>
    </row>
    <row r="769" spans="1:8" x14ac:dyDescent="0.3">
      <c r="A769" s="16">
        <v>39465</v>
      </c>
      <c r="E769" s="17">
        <v>53.14</v>
      </c>
      <c r="F769" s="18">
        <f t="shared" si="33"/>
        <v>1171.5364612504393</v>
      </c>
      <c r="G769" s="15">
        <f t="shared" si="34"/>
        <v>2008</v>
      </c>
      <c r="H769" s="15">
        <f t="shared" si="35"/>
        <v>1</v>
      </c>
    </row>
    <row r="770" spans="1:8" x14ac:dyDescent="0.3">
      <c r="A770" s="16">
        <v>39469</v>
      </c>
      <c r="E770" s="17">
        <v>51.68</v>
      </c>
      <c r="F770" s="18">
        <f t="shared" ref="F770:F833" si="36">E770/100/F$1*1000</f>
        <v>1139.3489709714472</v>
      </c>
      <c r="G770" s="15">
        <f t="shared" si="34"/>
        <v>2008</v>
      </c>
      <c r="H770" s="15">
        <f t="shared" si="35"/>
        <v>1</v>
      </c>
    </row>
    <row r="771" spans="1:8" x14ac:dyDescent="0.3">
      <c r="A771" s="16">
        <v>39470</v>
      </c>
      <c r="E771" s="17">
        <v>49.68</v>
      </c>
      <c r="F771" s="18">
        <f t="shared" si="36"/>
        <v>1095.2565185344718</v>
      </c>
      <c r="G771" s="15">
        <f t="shared" ref="G771:G834" si="37">YEAR(A771)</f>
        <v>2008</v>
      </c>
      <c r="H771" s="15">
        <f t="shared" ref="H771:H834" si="38">MONTH(A771)</f>
        <v>1</v>
      </c>
    </row>
    <row r="772" spans="1:8" x14ac:dyDescent="0.3">
      <c r="A772" s="16">
        <v>39471</v>
      </c>
      <c r="E772" s="17">
        <v>51.68</v>
      </c>
      <c r="F772" s="18">
        <f t="shared" si="36"/>
        <v>1139.3489709714472</v>
      </c>
      <c r="G772" s="15">
        <f t="shared" si="37"/>
        <v>2008</v>
      </c>
      <c r="H772" s="15">
        <f t="shared" si="38"/>
        <v>1</v>
      </c>
    </row>
    <row r="773" spans="1:8" x14ac:dyDescent="0.3">
      <c r="A773" s="16">
        <v>39472</v>
      </c>
      <c r="E773" s="17">
        <v>52.01</v>
      </c>
      <c r="F773" s="18">
        <f t="shared" si="36"/>
        <v>1146.6242256235482</v>
      </c>
      <c r="G773" s="15">
        <f t="shared" si="37"/>
        <v>2008</v>
      </c>
      <c r="H773" s="15">
        <f t="shared" si="38"/>
        <v>1</v>
      </c>
    </row>
    <row r="774" spans="1:8" x14ac:dyDescent="0.3">
      <c r="A774" s="16">
        <v>39475</v>
      </c>
      <c r="E774" s="17">
        <v>52.55</v>
      </c>
      <c r="F774" s="18">
        <f t="shared" si="36"/>
        <v>1158.5291877815316</v>
      </c>
      <c r="G774" s="15">
        <f t="shared" si="37"/>
        <v>2008</v>
      </c>
      <c r="H774" s="15">
        <f t="shared" si="38"/>
        <v>1</v>
      </c>
    </row>
    <row r="775" spans="1:8" x14ac:dyDescent="0.3">
      <c r="A775" s="16">
        <v>39476</v>
      </c>
      <c r="E775" s="17">
        <v>53.42</v>
      </c>
      <c r="F775" s="18">
        <f t="shared" si="36"/>
        <v>1177.709404591616</v>
      </c>
      <c r="G775" s="15">
        <f t="shared" si="37"/>
        <v>2008</v>
      </c>
      <c r="H775" s="15">
        <f t="shared" si="38"/>
        <v>1</v>
      </c>
    </row>
    <row r="776" spans="1:8" x14ac:dyDescent="0.3">
      <c r="A776" s="16">
        <v>39477</v>
      </c>
      <c r="E776" s="17">
        <v>53.46</v>
      </c>
      <c r="F776" s="18">
        <f t="shared" si="36"/>
        <v>1178.5912536403553</v>
      </c>
      <c r="G776" s="15">
        <f t="shared" si="37"/>
        <v>2008</v>
      </c>
      <c r="H776" s="15">
        <f t="shared" si="38"/>
        <v>1</v>
      </c>
    </row>
    <row r="777" spans="1:8" x14ac:dyDescent="0.3">
      <c r="A777" s="16">
        <v>39478</v>
      </c>
      <c r="E777" s="17">
        <v>53.72</v>
      </c>
      <c r="F777" s="18">
        <f t="shared" si="36"/>
        <v>1184.3232724571624</v>
      </c>
      <c r="G777" s="15">
        <f t="shared" si="37"/>
        <v>2008</v>
      </c>
      <c r="H777" s="15">
        <f t="shared" si="38"/>
        <v>1</v>
      </c>
    </row>
    <row r="778" spans="1:8" x14ac:dyDescent="0.3">
      <c r="A778" s="16">
        <v>39479</v>
      </c>
      <c r="E778" s="17">
        <v>54.12</v>
      </c>
      <c r="F778" s="18">
        <f t="shared" si="36"/>
        <v>1193.1417629445575</v>
      </c>
      <c r="G778" s="15">
        <f t="shared" si="37"/>
        <v>2008</v>
      </c>
      <c r="H778" s="15">
        <f t="shared" si="38"/>
        <v>2</v>
      </c>
    </row>
    <row r="779" spans="1:8" x14ac:dyDescent="0.3">
      <c r="A779" s="16">
        <v>39482</v>
      </c>
      <c r="E779" s="17">
        <v>55.76</v>
      </c>
      <c r="F779" s="18">
        <f t="shared" si="36"/>
        <v>1229.2975739428773</v>
      </c>
      <c r="G779" s="15">
        <f t="shared" si="37"/>
        <v>2008</v>
      </c>
      <c r="H779" s="15">
        <f t="shared" si="38"/>
        <v>2</v>
      </c>
    </row>
    <row r="780" spans="1:8" x14ac:dyDescent="0.3">
      <c r="A780" s="16">
        <v>39483</v>
      </c>
      <c r="E780" s="17">
        <v>55.4</v>
      </c>
      <c r="F780" s="18">
        <f t="shared" si="36"/>
        <v>1221.3609325042216</v>
      </c>
      <c r="G780" s="15">
        <f t="shared" si="37"/>
        <v>2008</v>
      </c>
      <c r="H780" s="15">
        <f t="shared" si="38"/>
        <v>2</v>
      </c>
    </row>
    <row r="781" spans="1:8" x14ac:dyDescent="0.3">
      <c r="A781" s="16">
        <v>39484</v>
      </c>
      <c r="E781" s="17">
        <v>55.16</v>
      </c>
      <c r="F781" s="18">
        <f t="shared" si="36"/>
        <v>1216.0698382117848</v>
      </c>
      <c r="G781" s="15">
        <f t="shared" si="37"/>
        <v>2008</v>
      </c>
      <c r="H781" s="15">
        <f t="shared" si="38"/>
        <v>2</v>
      </c>
    </row>
    <row r="782" spans="1:8" x14ac:dyDescent="0.3">
      <c r="A782" s="16">
        <v>39485</v>
      </c>
      <c r="E782" s="17">
        <v>55.12</v>
      </c>
      <c r="F782" s="18">
        <f t="shared" si="36"/>
        <v>1215.1879891630454</v>
      </c>
      <c r="G782" s="15">
        <f t="shared" si="37"/>
        <v>2008</v>
      </c>
      <c r="H782" s="15">
        <f t="shared" si="38"/>
        <v>2</v>
      </c>
    </row>
    <row r="783" spans="1:8" x14ac:dyDescent="0.3">
      <c r="A783" s="16">
        <v>39486</v>
      </c>
      <c r="E783" s="17">
        <v>55.42</v>
      </c>
      <c r="F783" s="18">
        <f t="shared" si="36"/>
        <v>1221.8018570285915</v>
      </c>
      <c r="G783" s="15">
        <f t="shared" si="37"/>
        <v>2008</v>
      </c>
      <c r="H783" s="15">
        <f t="shared" si="38"/>
        <v>2</v>
      </c>
    </row>
    <row r="784" spans="1:8" x14ac:dyDescent="0.3">
      <c r="A784" s="16">
        <v>39489</v>
      </c>
      <c r="E784" s="17">
        <v>55.3</v>
      </c>
      <c r="F784" s="18">
        <f t="shared" si="36"/>
        <v>1219.1563098823729</v>
      </c>
      <c r="G784" s="15">
        <f t="shared" si="37"/>
        <v>2008</v>
      </c>
      <c r="H784" s="15">
        <f t="shared" si="38"/>
        <v>2</v>
      </c>
    </row>
    <row r="785" spans="1:8" x14ac:dyDescent="0.3">
      <c r="A785" s="16">
        <v>39490</v>
      </c>
      <c r="E785" s="17">
        <v>55.66</v>
      </c>
      <c r="F785" s="18">
        <f t="shared" si="36"/>
        <v>1227.0929513210285</v>
      </c>
      <c r="G785" s="15">
        <f t="shared" si="37"/>
        <v>2008</v>
      </c>
      <c r="H785" s="15">
        <f t="shared" si="38"/>
        <v>2</v>
      </c>
    </row>
    <row r="786" spans="1:8" x14ac:dyDescent="0.3">
      <c r="A786" s="16">
        <v>39491</v>
      </c>
      <c r="E786" s="17">
        <v>56.26</v>
      </c>
      <c r="F786" s="18">
        <f t="shared" si="36"/>
        <v>1240.3206870521212</v>
      </c>
      <c r="G786" s="15">
        <f t="shared" si="37"/>
        <v>2008</v>
      </c>
      <c r="H786" s="15">
        <f t="shared" si="38"/>
        <v>2</v>
      </c>
    </row>
    <row r="787" spans="1:8" x14ac:dyDescent="0.3">
      <c r="A787" s="16">
        <v>39492</v>
      </c>
      <c r="E787" s="17">
        <v>58.16</v>
      </c>
      <c r="F787" s="18">
        <f t="shared" si="36"/>
        <v>1282.2085168672479</v>
      </c>
      <c r="G787" s="15">
        <f t="shared" si="37"/>
        <v>2008</v>
      </c>
      <c r="H787" s="15">
        <f t="shared" si="38"/>
        <v>2</v>
      </c>
    </row>
    <row r="788" spans="1:8" x14ac:dyDescent="0.3">
      <c r="A788" s="16">
        <v>39493</v>
      </c>
      <c r="E788" s="17">
        <v>58.57</v>
      </c>
      <c r="F788" s="18">
        <f t="shared" si="36"/>
        <v>1291.2474696168279</v>
      </c>
      <c r="G788" s="15">
        <f t="shared" si="37"/>
        <v>2008</v>
      </c>
      <c r="H788" s="15">
        <f t="shared" si="38"/>
        <v>2</v>
      </c>
    </row>
    <row r="789" spans="1:8" x14ac:dyDescent="0.3">
      <c r="A789" s="16">
        <v>39497</v>
      </c>
      <c r="E789" s="17">
        <v>60.21</v>
      </c>
      <c r="F789" s="18">
        <f t="shared" si="36"/>
        <v>1327.4032806151477</v>
      </c>
      <c r="G789" s="15">
        <f t="shared" si="37"/>
        <v>2008</v>
      </c>
      <c r="H789" s="15">
        <f t="shared" si="38"/>
        <v>2</v>
      </c>
    </row>
    <row r="790" spans="1:8" x14ac:dyDescent="0.3">
      <c r="A790" s="16">
        <v>39498</v>
      </c>
      <c r="E790" s="17">
        <v>60.68</v>
      </c>
      <c r="F790" s="18">
        <f t="shared" si="36"/>
        <v>1337.7650069378371</v>
      </c>
      <c r="G790" s="15">
        <f t="shared" si="37"/>
        <v>2008</v>
      </c>
      <c r="H790" s="15">
        <f t="shared" si="38"/>
        <v>2</v>
      </c>
    </row>
    <row r="791" spans="1:8" x14ac:dyDescent="0.3">
      <c r="A791" s="16">
        <v>39499</v>
      </c>
      <c r="E791" s="17">
        <v>61.31</v>
      </c>
      <c r="F791" s="18">
        <f t="shared" si="36"/>
        <v>1351.6541294554843</v>
      </c>
      <c r="G791" s="15">
        <f t="shared" si="37"/>
        <v>2008</v>
      </c>
      <c r="H791" s="15">
        <f t="shared" si="38"/>
        <v>2</v>
      </c>
    </row>
    <row r="792" spans="1:8" x14ac:dyDescent="0.3">
      <c r="A792" s="16">
        <v>39500</v>
      </c>
      <c r="E792" s="17">
        <v>62.3</v>
      </c>
      <c r="F792" s="18">
        <f t="shared" si="36"/>
        <v>1373.4798934117873</v>
      </c>
      <c r="G792" s="15">
        <f t="shared" si="37"/>
        <v>2008</v>
      </c>
      <c r="H792" s="15">
        <f t="shared" si="38"/>
        <v>2</v>
      </c>
    </row>
    <row r="793" spans="1:8" x14ac:dyDescent="0.3">
      <c r="A793" s="16">
        <v>39503</v>
      </c>
      <c r="E793" s="17">
        <v>63.6</v>
      </c>
      <c r="F793" s="18">
        <f t="shared" si="36"/>
        <v>1402.1399874958213</v>
      </c>
      <c r="G793" s="15">
        <f t="shared" si="37"/>
        <v>2008</v>
      </c>
      <c r="H793" s="15">
        <f t="shared" si="38"/>
        <v>2</v>
      </c>
    </row>
    <row r="794" spans="1:8" x14ac:dyDescent="0.3">
      <c r="A794" s="16">
        <v>39504</v>
      </c>
      <c r="E794" s="17">
        <v>64.421999999999997</v>
      </c>
      <c r="F794" s="18">
        <f t="shared" si="36"/>
        <v>1420.2619854474183</v>
      </c>
      <c r="G794" s="15">
        <f t="shared" si="37"/>
        <v>2008</v>
      </c>
      <c r="H794" s="15">
        <f t="shared" si="38"/>
        <v>2</v>
      </c>
    </row>
    <row r="795" spans="1:8" x14ac:dyDescent="0.3">
      <c r="A795" s="16">
        <v>39505</v>
      </c>
      <c r="E795" s="17">
        <v>64.87</v>
      </c>
      <c r="F795" s="18">
        <f t="shared" si="36"/>
        <v>1430.1386947933011</v>
      </c>
      <c r="G795" s="15">
        <f t="shared" si="37"/>
        <v>2008</v>
      </c>
      <c r="H795" s="15">
        <f t="shared" si="38"/>
        <v>2</v>
      </c>
    </row>
    <row r="796" spans="1:8" x14ac:dyDescent="0.3">
      <c r="A796" s="16">
        <v>39506</v>
      </c>
      <c r="E796" s="17">
        <v>66.959999999999994</v>
      </c>
      <c r="F796" s="18">
        <f t="shared" si="36"/>
        <v>1476.2153075899403</v>
      </c>
      <c r="G796" s="15">
        <f t="shared" si="37"/>
        <v>2008</v>
      </c>
      <c r="H796" s="15">
        <f t="shared" si="38"/>
        <v>2</v>
      </c>
    </row>
    <row r="797" spans="1:8" x14ac:dyDescent="0.3">
      <c r="A797" s="16">
        <v>39507</v>
      </c>
      <c r="E797" s="17">
        <v>68.686000000000007</v>
      </c>
      <c r="F797" s="18">
        <f t="shared" si="36"/>
        <v>1514.2670940430501</v>
      </c>
      <c r="G797" s="15">
        <f t="shared" si="37"/>
        <v>2008</v>
      </c>
      <c r="H797" s="15">
        <f t="shared" si="38"/>
        <v>2</v>
      </c>
    </row>
    <row r="798" spans="1:8" x14ac:dyDescent="0.3">
      <c r="A798" s="16">
        <v>39510</v>
      </c>
      <c r="E798" s="17">
        <v>70.819999999999993</v>
      </c>
      <c r="F798" s="18">
        <f t="shared" si="36"/>
        <v>1561.3137407933029</v>
      </c>
      <c r="G798" s="15">
        <f t="shared" si="37"/>
        <v>2008</v>
      </c>
      <c r="H798" s="15">
        <f t="shared" si="38"/>
        <v>3</v>
      </c>
    </row>
    <row r="799" spans="1:8" x14ac:dyDescent="0.3">
      <c r="A799" s="16">
        <v>39511</v>
      </c>
      <c r="E799" s="17">
        <v>68.819999999999993</v>
      </c>
      <c r="F799" s="18">
        <f t="shared" si="36"/>
        <v>1517.2212883563272</v>
      </c>
      <c r="G799" s="15">
        <f t="shared" si="37"/>
        <v>2008</v>
      </c>
      <c r="H799" s="15">
        <f t="shared" si="38"/>
        <v>3</v>
      </c>
    </row>
    <row r="800" spans="1:8" x14ac:dyDescent="0.3">
      <c r="A800" s="16">
        <v>39512</v>
      </c>
      <c r="E800" s="17">
        <v>67.33</v>
      </c>
      <c r="F800" s="18">
        <f t="shared" si="36"/>
        <v>1484.3724112907807</v>
      </c>
      <c r="G800" s="15">
        <f t="shared" si="37"/>
        <v>2008</v>
      </c>
      <c r="H800" s="15">
        <f t="shared" si="38"/>
        <v>3</v>
      </c>
    </row>
    <row r="801" spans="1:8" x14ac:dyDescent="0.3">
      <c r="A801" s="16">
        <v>39513</v>
      </c>
      <c r="E801" s="17">
        <v>65.33</v>
      </c>
      <c r="F801" s="18">
        <f t="shared" si="36"/>
        <v>1440.2799588538051</v>
      </c>
      <c r="G801" s="15">
        <f t="shared" si="37"/>
        <v>2008</v>
      </c>
      <c r="H801" s="15">
        <f t="shared" si="38"/>
        <v>3</v>
      </c>
    </row>
    <row r="802" spans="1:8" x14ac:dyDescent="0.3">
      <c r="A802" s="16">
        <v>39514</v>
      </c>
      <c r="E802" s="17">
        <v>63.33</v>
      </c>
      <c r="F802" s="18">
        <f t="shared" si="36"/>
        <v>1396.1875064168296</v>
      </c>
      <c r="G802" s="15">
        <f t="shared" si="37"/>
        <v>2008</v>
      </c>
      <c r="H802" s="15">
        <f t="shared" si="38"/>
        <v>3</v>
      </c>
    </row>
    <row r="803" spans="1:8" x14ac:dyDescent="0.3">
      <c r="A803" s="16">
        <v>39517</v>
      </c>
      <c r="E803" s="17">
        <v>62.14</v>
      </c>
      <c r="F803" s="18">
        <f t="shared" si="36"/>
        <v>1369.9524972168292</v>
      </c>
      <c r="G803" s="15">
        <f t="shared" si="37"/>
        <v>2008</v>
      </c>
      <c r="H803" s="15">
        <f t="shared" si="38"/>
        <v>3</v>
      </c>
    </row>
    <row r="804" spans="1:8" x14ac:dyDescent="0.3">
      <c r="A804" s="16">
        <v>39518</v>
      </c>
      <c r="E804" s="17">
        <v>63.19</v>
      </c>
      <c r="F804" s="18">
        <f t="shared" si="36"/>
        <v>1393.1010347462413</v>
      </c>
      <c r="G804" s="15">
        <f t="shared" si="37"/>
        <v>2008</v>
      </c>
      <c r="H804" s="15">
        <f t="shared" si="38"/>
        <v>3</v>
      </c>
    </row>
    <row r="805" spans="1:8" x14ac:dyDescent="0.3">
      <c r="A805" s="16">
        <v>39519</v>
      </c>
      <c r="E805" s="17">
        <v>62.24</v>
      </c>
      <c r="F805" s="18">
        <f t="shared" si="36"/>
        <v>1372.1571198386782</v>
      </c>
      <c r="G805" s="15">
        <f t="shared" si="37"/>
        <v>2008</v>
      </c>
      <c r="H805" s="15">
        <f t="shared" si="38"/>
        <v>3</v>
      </c>
    </row>
    <row r="806" spans="1:8" x14ac:dyDescent="0.3">
      <c r="A806" s="16">
        <v>39520</v>
      </c>
      <c r="E806" s="17">
        <v>62.56</v>
      </c>
      <c r="F806" s="18">
        <f t="shared" si="36"/>
        <v>1379.2119122285942</v>
      </c>
      <c r="G806" s="15">
        <f t="shared" si="37"/>
        <v>2008</v>
      </c>
      <c r="H806" s="15">
        <f t="shared" si="38"/>
        <v>3</v>
      </c>
    </row>
    <row r="807" spans="1:8" x14ac:dyDescent="0.3">
      <c r="A807" s="16">
        <v>39521</v>
      </c>
      <c r="E807" s="17">
        <v>60.56</v>
      </c>
      <c r="F807" s="18">
        <f t="shared" si="36"/>
        <v>1335.1194597916187</v>
      </c>
      <c r="G807" s="15">
        <f t="shared" si="37"/>
        <v>2008</v>
      </c>
      <c r="H807" s="15">
        <f t="shared" si="38"/>
        <v>3</v>
      </c>
    </row>
    <row r="808" spans="1:8" x14ac:dyDescent="0.3">
      <c r="A808" s="16">
        <v>39524</v>
      </c>
      <c r="E808" s="17">
        <v>58.56</v>
      </c>
      <c r="F808" s="18">
        <f t="shared" si="36"/>
        <v>1291.027007354643</v>
      </c>
      <c r="G808" s="15">
        <f t="shared" si="37"/>
        <v>2008</v>
      </c>
      <c r="H808" s="15">
        <f t="shared" si="38"/>
        <v>3</v>
      </c>
    </row>
    <row r="809" spans="1:8" x14ac:dyDescent="0.3">
      <c r="A809" s="16">
        <v>39525</v>
      </c>
      <c r="E809" s="17">
        <v>58.4</v>
      </c>
      <c r="F809" s="18">
        <f t="shared" si="36"/>
        <v>1287.4996111596849</v>
      </c>
      <c r="G809" s="15">
        <f t="shared" si="37"/>
        <v>2008</v>
      </c>
      <c r="H809" s="15">
        <f t="shared" si="38"/>
        <v>3</v>
      </c>
    </row>
    <row r="810" spans="1:8" x14ac:dyDescent="0.3">
      <c r="A810" s="16">
        <v>39526</v>
      </c>
      <c r="E810" s="17">
        <v>56.4</v>
      </c>
      <c r="F810" s="18">
        <f t="shared" si="36"/>
        <v>1243.4071587227093</v>
      </c>
      <c r="G810" s="15">
        <f t="shared" si="37"/>
        <v>2008</v>
      </c>
      <c r="H810" s="15">
        <f t="shared" si="38"/>
        <v>3</v>
      </c>
    </row>
    <row r="811" spans="1:8" x14ac:dyDescent="0.3">
      <c r="A811" s="16">
        <v>39527</v>
      </c>
      <c r="E811" s="17">
        <v>54.4</v>
      </c>
      <c r="F811" s="18">
        <f t="shared" si="36"/>
        <v>1199.314706285734</v>
      </c>
      <c r="G811" s="15">
        <f t="shared" si="37"/>
        <v>2008</v>
      </c>
      <c r="H811" s="15">
        <f t="shared" si="38"/>
        <v>3</v>
      </c>
    </row>
    <row r="812" spans="1:8" x14ac:dyDescent="0.3">
      <c r="A812" s="16">
        <v>39531</v>
      </c>
      <c r="E812" s="17">
        <v>55.77</v>
      </c>
      <c r="F812" s="18">
        <f t="shared" si="36"/>
        <v>1229.5180362050623</v>
      </c>
      <c r="G812" s="15">
        <f t="shared" si="37"/>
        <v>2008</v>
      </c>
      <c r="H812" s="15">
        <f t="shared" si="38"/>
        <v>3</v>
      </c>
    </row>
    <row r="813" spans="1:8" x14ac:dyDescent="0.3">
      <c r="A813" s="16">
        <v>39532</v>
      </c>
      <c r="E813" s="17">
        <v>57.77</v>
      </c>
      <c r="F813" s="18">
        <f t="shared" si="36"/>
        <v>1273.6104886420376</v>
      </c>
      <c r="G813" s="15">
        <f t="shared" si="37"/>
        <v>2008</v>
      </c>
      <c r="H813" s="15">
        <f t="shared" si="38"/>
        <v>3</v>
      </c>
    </row>
    <row r="814" spans="1:8" x14ac:dyDescent="0.3">
      <c r="A814" s="16">
        <v>39533</v>
      </c>
      <c r="E814" s="17">
        <v>57.75</v>
      </c>
      <c r="F814" s="18">
        <f t="shared" si="36"/>
        <v>1273.169564117668</v>
      </c>
      <c r="G814" s="15">
        <f t="shared" si="37"/>
        <v>2008</v>
      </c>
      <c r="H814" s="15">
        <f t="shared" si="38"/>
        <v>3</v>
      </c>
    </row>
    <row r="815" spans="1:8" x14ac:dyDescent="0.3">
      <c r="A815" s="16">
        <v>39534</v>
      </c>
      <c r="E815" s="17">
        <v>57.48</v>
      </c>
      <c r="F815" s="18">
        <f t="shared" si="36"/>
        <v>1267.2170830386763</v>
      </c>
      <c r="G815" s="15">
        <f t="shared" si="37"/>
        <v>2008</v>
      </c>
      <c r="H815" s="15">
        <f t="shared" si="38"/>
        <v>3</v>
      </c>
    </row>
    <row r="816" spans="1:8" x14ac:dyDescent="0.3">
      <c r="A816" s="16">
        <v>39535</v>
      </c>
      <c r="E816" s="17">
        <v>54.98</v>
      </c>
      <c r="F816" s="18">
        <f t="shared" si="36"/>
        <v>1212.1015174924567</v>
      </c>
      <c r="G816" s="15">
        <f t="shared" si="37"/>
        <v>2008</v>
      </c>
      <c r="H816" s="15">
        <f t="shared" si="38"/>
        <v>3</v>
      </c>
    </row>
    <row r="817" spans="1:8" x14ac:dyDescent="0.3">
      <c r="A817" s="16">
        <v>39538</v>
      </c>
      <c r="E817" s="17">
        <v>51.48</v>
      </c>
      <c r="F817" s="18">
        <f t="shared" si="36"/>
        <v>1134.9397257277496</v>
      </c>
      <c r="G817" s="15">
        <f t="shared" si="37"/>
        <v>2008</v>
      </c>
      <c r="H817" s="15">
        <f t="shared" si="38"/>
        <v>3</v>
      </c>
    </row>
    <row r="818" spans="1:8" x14ac:dyDescent="0.3">
      <c r="A818" s="16">
        <v>39539</v>
      </c>
      <c r="E818" s="17">
        <v>52.15</v>
      </c>
      <c r="F818" s="18">
        <f t="shared" si="36"/>
        <v>1149.7106972941365</v>
      </c>
      <c r="G818" s="15">
        <f t="shared" si="37"/>
        <v>2008</v>
      </c>
      <c r="H818" s="15">
        <f t="shared" si="38"/>
        <v>4</v>
      </c>
    </row>
    <row r="819" spans="1:8" x14ac:dyDescent="0.3">
      <c r="A819" s="16">
        <v>39540</v>
      </c>
      <c r="E819" s="17">
        <v>55.05</v>
      </c>
      <c r="F819" s="18">
        <f t="shared" si="36"/>
        <v>1213.644753327751</v>
      </c>
      <c r="G819" s="15">
        <f t="shared" si="37"/>
        <v>2008</v>
      </c>
      <c r="H819" s="15">
        <f t="shared" si="38"/>
        <v>4</v>
      </c>
    </row>
    <row r="820" spans="1:8" x14ac:dyDescent="0.3">
      <c r="A820" s="16">
        <v>39541</v>
      </c>
      <c r="E820" s="17">
        <v>55.37</v>
      </c>
      <c r="F820" s="18">
        <f t="shared" si="36"/>
        <v>1220.699545717667</v>
      </c>
      <c r="G820" s="15">
        <f t="shared" si="37"/>
        <v>2008</v>
      </c>
      <c r="H820" s="15">
        <f t="shared" si="38"/>
        <v>4</v>
      </c>
    </row>
    <row r="821" spans="1:8" x14ac:dyDescent="0.3">
      <c r="A821" s="16">
        <v>39542</v>
      </c>
      <c r="E821" s="17">
        <v>56.61</v>
      </c>
      <c r="F821" s="18">
        <f t="shared" si="36"/>
        <v>1248.0368662285921</v>
      </c>
      <c r="G821" s="15">
        <f t="shared" si="37"/>
        <v>2008</v>
      </c>
      <c r="H821" s="15">
        <f t="shared" si="38"/>
        <v>4</v>
      </c>
    </row>
    <row r="822" spans="1:8" x14ac:dyDescent="0.3">
      <c r="A822" s="16">
        <v>39545</v>
      </c>
      <c r="E822" s="17">
        <v>55.97</v>
      </c>
      <c r="F822" s="18">
        <f t="shared" si="36"/>
        <v>1233.9272814487597</v>
      </c>
      <c r="G822" s="15">
        <f t="shared" si="37"/>
        <v>2008</v>
      </c>
      <c r="H822" s="15">
        <f t="shared" si="38"/>
        <v>4</v>
      </c>
    </row>
    <row r="823" spans="1:8" x14ac:dyDescent="0.3">
      <c r="A823" s="16">
        <v>39546</v>
      </c>
      <c r="E823" s="17">
        <v>55.84</v>
      </c>
      <c r="F823" s="18">
        <f t="shared" si="36"/>
        <v>1231.0612720403565</v>
      </c>
      <c r="G823" s="15">
        <f t="shared" si="37"/>
        <v>2008</v>
      </c>
      <c r="H823" s="15">
        <f t="shared" si="38"/>
        <v>4</v>
      </c>
    </row>
    <row r="824" spans="1:8" x14ac:dyDescent="0.3">
      <c r="A824" s="16">
        <v>39547</v>
      </c>
      <c r="E824" s="17">
        <v>58.07</v>
      </c>
      <c r="F824" s="18">
        <f t="shared" si="36"/>
        <v>1280.2243565075839</v>
      </c>
      <c r="G824" s="15">
        <f t="shared" si="37"/>
        <v>2008</v>
      </c>
      <c r="H824" s="15">
        <f t="shared" si="38"/>
        <v>4</v>
      </c>
    </row>
    <row r="825" spans="1:8" x14ac:dyDescent="0.3">
      <c r="A825" s="16">
        <v>39548</v>
      </c>
      <c r="E825" s="17">
        <v>60.17</v>
      </c>
      <c r="F825" s="18">
        <f t="shared" si="36"/>
        <v>1326.5214315664084</v>
      </c>
      <c r="G825" s="15">
        <f t="shared" si="37"/>
        <v>2008</v>
      </c>
      <c r="H825" s="15">
        <f t="shared" si="38"/>
        <v>4</v>
      </c>
    </row>
    <row r="826" spans="1:8" x14ac:dyDescent="0.3">
      <c r="A826" s="16">
        <v>39549</v>
      </c>
      <c r="E826" s="17">
        <v>59.94</v>
      </c>
      <c r="F826" s="18">
        <f t="shared" si="36"/>
        <v>1321.450799536156</v>
      </c>
      <c r="G826" s="15">
        <f t="shared" si="37"/>
        <v>2008</v>
      </c>
      <c r="H826" s="15">
        <f t="shared" si="38"/>
        <v>4</v>
      </c>
    </row>
    <row r="827" spans="1:8" x14ac:dyDescent="0.3">
      <c r="A827" s="16">
        <v>39552</v>
      </c>
      <c r="E827" s="17">
        <v>61.5</v>
      </c>
      <c r="F827" s="18">
        <f t="shared" si="36"/>
        <v>1355.842912436997</v>
      </c>
      <c r="G827" s="15">
        <f t="shared" si="37"/>
        <v>2008</v>
      </c>
      <c r="H827" s="15">
        <f t="shared" si="38"/>
        <v>4</v>
      </c>
    </row>
    <row r="828" spans="1:8" x14ac:dyDescent="0.3">
      <c r="A828" s="16">
        <v>39553</v>
      </c>
      <c r="E828" s="17">
        <v>62.52</v>
      </c>
      <c r="F828" s="18">
        <f t="shared" si="36"/>
        <v>1378.3300631798545</v>
      </c>
      <c r="G828" s="15">
        <f t="shared" si="37"/>
        <v>2008</v>
      </c>
      <c r="H828" s="15">
        <f t="shared" si="38"/>
        <v>4</v>
      </c>
    </row>
    <row r="829" spans="1:8" x14ac:dyDescent="0.3">
      <c r="A829" s="16">
        <v>39554</v>
      </c>
      <c r="E829" s="17">
        <v>61.53</v>
      </c>
      <c r="F829" s="18">
        <f t="shared" si="36"/>
        <v>1356.5042992235517</v>
      </c>
      <c r="G829" s="15">
        <f t="shared" si="37"/>
        <v>2008</v>
      </c>
      <c r="H829" s="15">
        <f t="shared" si="38"/>
        <v>4</v>
      </c>
    </row>
    <row r="830" spans="1:8" x14ac:dyDescent="0.3">
      <c r="A830" s="16">
        <v>39555</v>
      </c>
      <c r="E830" s="17">
        <v>60.83</v>
      </c>
      <c r="F830" s="18">
        <f t="shared" si="36"/>
        <v>1341.0719408706102</v>
      </c>
      <c r="G830" s="15">
        <f t="shared" si="37"/>
        <v>2008</v>
      </c>
      <c r="H830" s="15">
        <f t="shared" si="38"/>
        <v>4</v>
      </c>
    </row>
    <row r="831" spans="1:8" x14ac:dyDescent="0.3">
      <c r="A831" s="16">
        <v>39556</v>
      </c>
      <c r="E831" s="17">
        <v>60.98</v>
      </c>
      <c r="F831" s="18">
        <f t="shared" si="36"/>
        <v>1344.3788748033833</v>
      </c>
      <c r="G831" s="15">
        <f t="shared" si="37"/>
        <v>2008</v>
      </c>
      <c r="H831" s="15">
        <f t="shared" si="38"/>
        <v>4</v>
      </c>
    </row>
    <row r="832" spans="1:8" x14ac:dyDescent="0.3">
      <c r="A832" s="16">
        <v>39559</v>
      </c>
      <c r="E832" s="17">
        <v>58.99</v>
      </c>
      <c r="F832" s="18">
        <f t="shared" si="36"/>
        <v>1300.5068846285928</v>
      </c>
      <c r="G832" s="15">
        <f t="shared" si="37"/>
        <v>2008</v>
      </c>
      <c r="H832" s="15">
        <f t="shared" si="38"/>
        <v>4</v>
      </c>
    </row>
    <row r="833" spans="1:8" x14ac:dyDescent="0.3">
      <c r="A833" s="16">
        <v>39560</v>
      </c>
      <c r="E833" s="17">
        <v>60.97</v>
      </c>
      <c r="F833" s="18">
        <f t="shared" si="36"/>
        <v>1344.1584125411985</v>
      </c>
      <c r="G833" s="15">
        <f t="shared" si="37"/>
        <v>2008</v>
      </c>
      <c r="H833" s="15">
        <f t="shared" si="38"/>
        <v>4</v>
      </c>
    </row>
    <row r="834" spans="1:8" x14ac:dyDescent="0.3">
      <c r="A834" s="16">
        <v>39561</v>
      </c>
      <c r="E834" s="17">
        <v>61.23</v>
      </c>
      <c r="F834" s="18">
        <f t="shared" ref="F834:F897" si="39">E834/100/F$1*1000</f>
        <v>1349.8904313580053</v>
      </c>
      <c r="G834" s="15">
        <f t="shared" si="37"/>
        <v>2008</v>
      </c>
      <c r="H834" s="15">
        <f t="shared" si="38"/>
        <v>4</v>
      </c>
    </row>
    <row r="835" spans="1:8" x14ac:dyDescent="0.3">
      <c r="A835" s="16">
        <v>39562</v>
      </c>
      <c r="E835" s="17">
        <v>60.17</v>
      </c>
      <c r="F835" s="18">
        <f t="shared" si="39"/>
        <v>1326.5214315664084</v>
      </c>
      <c r="G835" s="15">
        <f t="shared" ref="G835:G898" si="40">YEAR(A835)</f>
        <v>2008</v>
      </c>
      <c r="H835" s="15">
        <f t="shared" ref="H835:H898" si="41">MONTH(A835)</f>
        <v>4</v>
      </c>
    </row>
    <row r="836" spans="1:8" x14ac:dyDescent="0.3">
      <c r="A836" s="16">
        <v>39563</v>
      </c>
      <c r="E836" s="17">
        <v>59.106000000000002</v>
      </c>
      <c r="F836" s="18">
        <f t="shared" si="39"/>
        <v>1303.0642468699373</v>
      </c>
      <c r="G836" s="15">
        <f t="shared" si="40"/>
        <v>2008</v>
      </c>
      <c r="H836" s="15">
        <f t="shared" si="41"/>
        <v>4</v>
      </c>
    </row>
    <row r="837" spans="1:8" x14ac:dyDescent="0.3">
      <c r="A837" s="16">
        <v>39566</v>
      </c>
      <c r="E837" s="17">
        <v>58.042000000000002</v>
      </c>
      <c r="F837" s="18">
        <f t="shared" si="39"/>
        <v>1279.6070621734666</v>
      </c>
      <c r="G837" s="15">
        <f t="shared" si="40"/>
        <v>2008</v>
      </c>
      <c r="H837" s="15">
        <f t="shared" si="41"/>
        <v>4</v>
      </c>
    </row>
    <row r="838" spans="1:8" x14ac:dyDescent="0.3">
      <c r="A838" s="16">
        <v>39567</v>
      </c>
      <c r="E838" s="17">
        <v>57.527999999999999</v>
      </c>
      <c r="F838" s="18">
        <f t="shared" si="39"/>
        <v>1268.2753018971637</v>
      </c>
      <c r="G838" s="15">
        <f t="shared" si="40"/>
        <v>2008</v>
      </c>
      <c r="H838" s="15">
        <f t="shared" si="41"/>
        <v>4</v>
      </c>
    </row>
    <row r="839" spans="1:8" x14ac:dyDescent="0.3">
      <c r="A839" s="16">
        <v>39568</v>
      </c>
      <c r="E839" s="17">
        <v>58.198</v>
      </c>
      <c r="F839" s="18">
        <f t="shared" si="39"/>
        <v>1283.0462734635505</v>
      </c>
      <c r="G839" s="15">
        <f t="shared" si="40"/>
        <v>2008</v>
      </c>
      <c r="H839" s="15">
        <f t="shared" si="41"/>
        <v>4</v>
      </c>
    </row>
    <row r="840" spans="1:8" x14ac:dyDescent="0.3">
      <c r="A840" s="16">
        <v>39570</v>
      </c>
      <c r="E840" s="17">
        <v>57.26</v>
      </c>
      <c r="F840" s="18">
        <f t="shared" si="39"/>
        <v>1262.3669132706091</v>
      </c>
      <c r="G840" s="15">
        <f t="shared" si="40"/>
        <v>2008</v>
      </c>
      <c r="H840" s="15">
        <f t="shared" si="41"/>
        <v>5</v>
      </c>
    </row>
    <row r="841" spans="1:8" x14ac:dyDescent="0.3">
      <c r="A841" s="16">
        <v>39573</v>
      </c>
      <c r="E841" s="17">
        <v>57.37</v>
      </c>
      <c r="F841" s="18">
        <f t="shared" si="39"/>
        <v>1264.7919981546424</v>
      </c>
      <c r="G841" s="15">
        <f t="shared" si="40"/>
        <v>2008</v>
      </c>
      <c r="H841" s="15">
        <f t="shared" si="41"/>
        <v>5</v>
      </c>
    </row>
    <row r="842" spans="1:8" x14ac:dyDescent="0.3">
      <c r="A842" s="16">
        <v>39574</v>
      </c>
      <c r="E842" s="17">
        <v>57.84</v>
      </c>
      <c r="F842" s="18">
        <f t="shared" si="39"/>
        <v>1275.1537244773319</v>
      </c>
      <c r="G842" s="15">
        <f t="shared" si="40"/>
        <v>2008</v>
      </c>
      <c r="H842" s="15">
        <f t="shared" si="41"/>
        <v>5</v>
      </c>
    </row>
    <row r="843" spans="1:8" x14ac:dyDescent="0.3">
      <c r="A843" s="16">
        <v>39575</v>
      </c>
      <c r="E843" s="17">
        <v>59.16</v>
      </c>
      <c r="F843" s="18">
        <f t="shared" si="39"/>
        <v>1304.2547430857355</v>
      </c>
      <c r="G843" s="15">
        <f t="shared" si="40"/>
        <v>2008</v>
      </c>
      <c r="H843" s="15">
        <f t="shared" si="41"/>
        <v>5</v>
      </c>
    </row>
    <row r="844" spans="1:8" x14ac:dyDescent="0.3">
      <c r="A844" s="16">
        <v>39576</v>
      </c>
      <c r="E844" s="17">
        <v>59.55</v>
      </c>
      <c r="F844" s="18">
        <f t="shared" si="39"/>
        <v>1312.8527713109456</v>
      </c>
      <c r="G844" s="15">
        <f t="shared" si="40"/>
        <v>2008</v>
      </c>
      <c r="H844" s="15">
        <f t="shared" si="41"/>
        <v>5</v>
      </c>
    </row>
    <row r="845" spans="1:8" x14ac:dyDescent="0.3">
      <c r="A845" s="16">
        <v>39577</v>
      </c>
      <c r="E845" s="17">
        <v>62</v>
      </c>
      <c r="F845" s="18">
        <f t="shared" si="39"/>
        <v>1366.8660255462407</v>
      </c>
      <c r="G845" s="15">
        <f t="shared" si="40"/>
        <v>2008</v>
      </c>
      <c r="H845" s="15">
        <f t="shared" si="41"/>
        <v>5</v>
      </c>
    </row>
    <row r="846" spans="1:8" x14ac:dyDescent="0.3">
      <c r="A846" s="16">
        <v>39580</v>
      </c>
      <c r="E846" s="17">
        <v>61.28</v>
      </c>
      <c r="F846" s="18">
        <f t="shared" si="39"/>
        <v>1350.9927426689298</v>
      </c>
      <c r="G846" s="15">
        <f t="shared" si="40"/>
        <v>2008</v>
      </c>
      <c r="H846" s="15">
        <f t="shared" si="41"/>
        <v>5</v>
      </c>
    </row>
    <row r="847" spans="1:8" x14ac:dyDescent="0.3">
      <c r="A847" s="16">
        <v>39581</v>
      </c>
      <c r="E847" s="17">
        <v>62.1</v>
      </c>
      <c r="F847" s="18">
        <f t="shared" si="39"/>
        <v>1369.0706481680897</v>
      </c>
      <c r="G847" s="15">
        <f t="shared" si="40"/>
        <v>2008</v>
      </c>
      <c r="H847" s="15">
        <f t="shared" si="41"/>
        <v>5</v>
      </c>
    </row>
    <row r="848" spans="1:8" x14ac:dyDescent="0.3">
      <c r="A848" s="16">
        <v>39582</v>
      </c>
      <c r="E848" s="17">
        <v>61.5</v>
      </c>
      <c r="F848" s="18">
        <f t="shared" si="39"/>
        <v>1355.842912436997</v>
      </c>
      <c r="G848" s="15">
        <f t="shared" si="40"/>
        <v>2008</v>
      </c>
      <c r="H848" s="15">
        <f t="shared" si="41"/>
        <v>5</v>
      </c>
    </row>
    <row r="849" spans="1:8" x14ac:dyDescent="0.3">
      <c r="A849" s="16">
        <v>39583</v>
      </c>
      <c r="E849" s="17">
        <v>60.03</v>
      </c>
      <c r="F849" s="18">
        <f t="shared" si="39"/>
        <v>1323.4349598958202</v>
      </c>
      <c r="G849" s="15">
        <f t="shared" si="40"/>
        <v>2008</v>
      </c>
      <c r="H849" s="15">
        <f t="shared" si="41"/>
        <v>5</v>
      </c>
    </row>
    <row r="850" spans="1:8" x14ac:dyDescent="0.3">
      <c r="A850" s="16">
        <v>39584</v>
      </c>
      <c r="E850" s="17">
        <v>61.85</v>
      </c>
      <c r="F850" s="18">
        <f t="shared" si="39"/>
        <v>1363.5590916134679</v>
      </c>
      <c r="G850" s="15">
        <f t="shared" si="40"/>
        <v>2008</v>
      </c>
      <c r="H850" s="15">
        <f t="shared" si="41"/>
        <v>5</v>
      </c>
    </row>
    <row r="851" spans="1:8" x14ac:dyDescent="0.3">
      <c r="A851" s="16">
        <v>39587</v>
      </c>
      <c r="E851" s="17">
        <v>60.2</v>
      </c>
      <c r="F851" s="18">
        <f t="shared" si="39"/>
        <v>1327.1828183529631</v>
      </c>
      <c r="G851" s="15">
        <f t="shared" si="40"/>
        <v>2008</v>
      </c>
      <c r="H851" s="15">
        <f t="shared" si="41"/>
        <v>5</v>
      </c>
    </row>
    <row r="852" spans="1:8" x14ac:dyDescent="0.3">
      <c r="A852" s="16">
        <v>39588</v>
      </c>
      <c r="E852" s="17">
        <v>61.03</v>
      </c>
      <c r="F852" s="18">
        <f t="shared" si="39"/>
        <v>1345.481186114308</v>
      </c>
      <c r="G852" s="15">
        <f t="shared" si="40"/>
        <v>2008</v>
      </c>
      <c r="H852" s="15">
        <f t="shared" si="41"/>
        <v>5</v>
      </c>
    </row>
    <row r="853" spans="1:8" x14ac:dyDescent="0.3">
      <c r="A853" s="16">
        <v>39589</v>
      </c>
      <c r="E853" s="17">
        <v>63.25</v>
      </c>
      <c r="F853" s="18">
        <f t="shared" si="39"/>
        <v>1394.4238083193504</v>
      </c>
      <c r="G853" s="15">
        <f t="shared" si="40"/>
        <v>2008</v>
      </c>
      <c r="H853" s="15">
        <f t="shared" si="41"/>
        <v>5</v>
      </c>
    </row>
    <row r="854" spans="1:8" x14ac:dyDescent="0.3">
      <c r="A854" s="16">
        <v>39590</v>
      </c>
      <c r="E854" s="17">
        <v>61.83</v>
      </c>
      <c r="F854" s="18">
        <f t="shared" si="39"/>
        <v>1363.1181670890981</v>
      </c>
      <c r="G854" s="15">
        <f t="shared" si="40"/>
        <v>2008</v>
      </c>
      <c r="H854" s="15">
        <f t="shared" si="41"/>
        <v>5</v>
      </c>
    </row>
    <row r="855" spans="1:8" x14ac:dyDescent="0.3">
      <c r="A855" s="16">
        <v>39591</v>
      </c>
      <c r="E855" s="17">
        <v>63.56</v>
      </c>
      <c r="F855" s="18">
        <f t="shared" si="39"/>
        <v>1401.2581384470818</v>
      </c>
      <c r="G855" s="15">
        <f t="shared" si="40"/>
        <v>2008</v>
      </c>
      <c r="H855" s="15">
        <f t="shared" si="41"/>
        <v>5</v>
      </c>
    </row>
    <row r="856" spans="1:8" x14ac:dyDescent="0.3">
      <c r="A856" s="16">
        <v>39595</v>
      </c>
      <c r="E856" s="17">
        <v>62.2</v>
      </c>
      <c r="F856" s="18">
        <f t="shared" si="39"/>
        <v>1371.2752707899385</v>
      </c>
      <c r="G856" s="15">
        <f t="shared" si="40"/>
        <v>2008</v>
      </c>
      <c r="H856" s="15">
        <f t="shared" si="41"/>
        <v>5</v>
      </c>
    </row>
    <row r="857" spans="1:8" x14ac:dyDescent="0.3">
      <c r="A857" s="16">
        <v>39596</v>
      </c>
      <c r="E857" s="17">
        <v>62.65</v>
      </c>
      <c r="F857" s="18">
        <f t="shared" si="39"/>
        <v>1381.1960725882579</v>
      </c>
      <c r="G857" s="15">
        <f t="shared" si="40"/>
        <v>2008</v>
      </c>
      <c r="H857" s="15">
        <f t="shared" si="41"/>
        <v>5</v>
      </c>
    </row>
    <row r="858" spans="1:8" x14ac:dyDescent="0.3">
      <c r="A858" s="16">
        <v>39597</v>
      </c>
      <c r="E858" s="17">
        <v>60.3</v>
      </c>
      <c r="F858" s="18">
        <f t="shared" si="39"/>
        <v>1329.3874409748116</v>
      </c>
      <c r="G858" s="15">
        <f t="shared" si="40"/>
        <v>2008</v>
      </c>
      <c r="H858" s="15">
        <f t="shared" si="41"/>
        <v>5</v>
      </c>
    </row>
    <row r="859" spans="1:8" x14ac:dyDescent="0.3">
      <c r="A859" s="16">
        <v>39598</v>
      </c>
      <c r="E859" s="17">
        <v>61.31</v>
      </c>
      <c r="F859" s="18">
        <f t="shared" si="39"/>
        <v>1351.6541294554843</v>
      </c>
      <c r="G859" s="15">
        <f t="shared" si="40"/>
        <v>2008</v>
      </c>
      <c r="H859" s="15">
        <f t="shared" si="41"/>
        <v>5</v>
      </c>
    </row>
    <row r="860" spans="1:8" x14ac:dyDescent="0.3">
      <c r="A860" s="16">
        <v>39601</v>
      </c>
      <c r="E860" s="17">
        <v>61.7</v>
      </c>
      <c r="F860" s="18">
        <f t="shared" si="39"/>
        <v>1360.2521576806946</v>
      </c>
      <c r="G860" s="15">
        <f t="shared" si="40"/>
        <v>2008</v>
      </c>
      <c r="H860" s="15">
        <f t="shared" si="41"/>
        <v>6</v>
      </c>
    </row>
    <row r="861" spans="1:8" x14ac:dyDescent="0.3">
      <c r="A861" s="16">
        <v>39602</v>
      </c>
      <c r="E861" s="17">
        <v>61.04</v>
      </c>
      <c r="F861" s="18">
        <f t="shared" si="39"/>
        <v>1345.7016483764926</v>
      </c>
      <c r="G861" s="15">
        <f t="shared" si="40"/>
        <v>2008</v>
      </c>
      <c r="H861" s="15">
        <f t="shared" si="41"/>
        <v>6</v>
      </c>
    </row>
    <row r="862" spans="1:8" x14ac:dyDescent="0.3">
      <c r="A862" s="16">
        <v>39603</v>
      </c>
      <c r="E862" s="17">
        <v>60.47</v>
      </c>
      <c r="F862" s="18">
        <f t="shared" si="39"/>
        <v>1333.1352994319548</v>
      </c>
      <c r="G862" s="15">
        <f t="shared" si="40"/>
        <v>2008</v>
      </c>
      <c r="H862" s="15">
        <f t="shared" si="41"/>
        <v>6</v>
      </c>
    </row>
    <row r="863" spans="1:8" x14ac:dyDescent="0.3">
      <c r="A863" s="16">
        <v>39604</v>
      </c>
      <c r="E863" s="17">
        <v>62.65</v>
      </c>
      <c r="F863" s="18">
        <f t="shared" si="39"/>
        <v>1381.1960725882579</v>
      </c>
      <c r="G863" s="15">
        <f t="shared" si="40"/>
        <v>2008</v>
      </c>
      <c r="H863" s="15">
        <f t="shared" si="41"/>
        <v>6</v>
      </c>
    </row>
    <row r="864" spans="1:8" x14ac:dyDescent="0.3">
      <c r="A864" s="16">
        <v>39605</v>
      </c>
      <c r="E864" s="17">
        <v>64.34</v>
      </c>
      <c r="F864" s="18">
        <f t="shared" si="39"/>
        <v>1418.4541948975025</v>
      </c>
      <c r="G864" s="15">
        <f t="shared" si="40"/>
        <v>2008</v>
      </c>
      <c r="H864" s="15">
        <f t="shared" si="41"/>
        <v>6</v>
      </c>
    </row>
    <row r="865" spans="1:8" x14ac:dyDescent="0.3">
      <c r="A865" s="16">
        <v>39608</v>
      </c>
      <c r="E865" s="17">
        <v>64.3</v>
      </c>
      <c r="F865" s="18">
        <f t="shared" si="39"/>
        <v>1417.5723458487628</v>
      </c>
      <c r="G865" s="15">
        <f t="shared" si="40"/>
        <v>2008</v>
      </c>
      <c r="H865" s="15">
        <f t="shared" si="41"/>
        <v>6</v>
      </c>
    </row>
    <row r="866" spans="1:8" x14ac:dyDescent="0.3">
      <c r="A866" s="16">
        <v>39609</v>
      </c>
      <c r="E866" s="17">
        <v>62.65</v>
      </c>
      <c r="F866" s="18">
        <f t="shared" si="39"/>
        <v>1381.1960725882579</v>
      </c>
      <c r="G866" s="15">
        <f t="shared" si="40"/>
        <v>2008</v>
      </c>
      <c r="H866" s="15">
        <f t="shared" si="41"/>
        <v>6</v>
      </c>
    </row>
    <row r="867" spans="1:8" x14ac:dyDescent="0.3">
      <c r="A867" s="16">
        <v>39610</v>
      </c>
      <c r="E867" s="17">
        <v>65</v>
      </c>
      <c r="F867" s="18">
        <f t="shared" si="39"/>
        <v>1433.0047042017043</v>
      </c>
      <c r="G867" s="15">
        <f t="shared" si="40"/>
        <v>2008</v>
      </c>
      <c r="H867" s="15">
        <f t="shared" si="41"/>
        <v>6</v>
      </c>
    </row>
    <row r="868" spans="1:8" x14ac:dyDescent="0.3">
      <c r="A868" s="16">
        <v>39611</v>
      </c>
      <c r="E868" s="17">
        <v>66.2</v>
      </c>
      <c r="F868" s="18">
        <f t="shared" si="39"/>
        <v>1459.4601756638897</v>
      </c>
      <c r="G868" s="15">
        <f t="shared" si="40"/>
        <v>2008</v>
      </c>
      <c r="H868" s="15">
        <f t="shared" si="41"/>
        <v>6</v>
      </c>
    </row>
    <row r="869" spans="1:8" x14ac:dyDescent="0.3">
      <c r="A869" s="16">
        <v>39612</v>
      </c>
      <c r="E869" s="17">
        <v>66.19</v>
      </c>
      <c r="F869" s="18">
        <f t="shared" si="39"/>
        <v>1459.2397134017046</v>
      </c>
      <c r="G869" s="15">
        <f t="shared" si="40"/>
        <v>2008</v>
      </c>
      <c r="H869" s="15">
        <f t="shared" si="41"/>
        <v>6</v>
      </c>
    </row>
    <row r="870" spans="1:8" x14ac:dyDescent="0.3">
      <c r="A870" s="16">
        <v>39615</v>
      </c>
      <c r="E870" s="17">
        <v>65.650000000000006</v>
      </c>
      <c r="F870" s="18">
        <f t="shared" si="39"/>
        <v>1447.3347512437213</v>
      </c>
      <c r="G870" s="15">
        <f t="shared" si="40"/>
        <v>2008</v>
      </c>
      <c r="H870" s="15">
        <f t="shared" si="41"/>
        <v>6</v>
      </c>
    </row>
    <row r="871" spans="1:8" x14ac:dyDescent="0.3">
      <c r="A871" s="16">
        <v>39616</v>
      </c>
      <c r="E871" s="17">
        <v>65.8</v>
      </c>
      <c r="F871" s="18">
        <f t="shared" si="39"/>
        <v>1450.6416851764943</v>
      </c>
      <c r="G871" s="15">
        <f t="shared" si="40"/>
        <v>2008</v>
      </c>
      <c r="H871" s="15">
        <f t="shared" si="41"/>
        <v>6</v>
      </c>
    </row>
    <row r="872" spans="1:8" x14ac:dyDescent="0.3">
      <c r="A872" s="16">
        <v>39617</v>
      </c>
      <c r="E872" s="17">
        <v>65.459999999999994</v>
      </c>
      <c r="F872" s="18">
        <f t="shared" si="39"/>
        <v>1443.1459682622085</v>
      </c>
      <c r="G872" s="15">
        <f t="shared" si="40"/>
        <v>2008</v>
      </c>
      <c r="H872" s="15">
        <f t="shared" si="41"/>
        <v>6</v>
      </c>
    </row>
    <row r="873" spans="1:8" x14ac:dyDescent="0.3">
      <c r="A873" s="16">
        <v>39618</v>
      </c>
      <c r="E873" s="17">
        <v>64.12</v>
      </c>
      <c r="F873" s="18">
        <f t="shared" si="39"/>
        <v>1413.6040251294351</v>
      </c>
      <c r="G873" s="15">
        <f t="shared" si="40"/>
        <v>2008</v>
      </c>
      <c r="H873" s="15">
        <f t="shared" si="41"/>
        <v>6</v>
      </c>
    </row>
    <row r="874" spans="1:8" x14ac:dyDescent="0.3">
      <c r="A874" s="16">
        <v>39619</v>
      </c>
      <c r="E874" s="17">
        <v>63.88</v>
      </c>
      <c r="F874" s="18">
        <f t="shared" si="39"/>
        <v>1408.312930836998</v>
      </c>
      <c r="G874" s="15">
        <f t="shared" si="40"/>
        <v>2008</v>
      </c>
      <c r="H874" s="15">
        <f t="shared" si="41"/>
        <v>6</v>
      </c>
    </row>
    <row r="875" spans="1:8" x14ac:dyDescent="0.3">
      <c r="A875" s="16">
        <v>39622</v>
      </c>
      <c r="E875" s="17">
        <v>63.27</v>
      </c>
      <c r="F875" s="18">
        <f t="shared" si="39"/>
        <v>1394.8647328437205</v>
      </c>
      <c r="G875" s="15">
        <f t="shared" si="40"/>
        <v>2008</v>
      </c>
      <c r="H875" s="15">
        <f t="shared" si="41"/>
        <v>6</v>
      </c>
    </row>
    <row r="876" spans="1:8" x14ac:dyDescent="0.3">
      <c r="A876" s="16">
        <v>39623</v>
      </c>
      <c r="E876" s="17">
        <v>63.1</v>
      </c>
      <c r="F876" s="18">
        <f t="shared" si="39"/>
        <v>1391.1168743865774</v>
      </c>
      <c r="G876" s="15">
        <f t="shared" si="40"/>
        <v>2008</v>
      </c>
      <c r="H876" s="15">
        <f t="shared" si="41"/>
        <v>6</v>
      </c>
    </row>
    <row r="877" spans="1:8" x14ac:dyDescent="0.3">
      <c r="A877" s="16">
        <v>39624</v>
      </c>
      <c r="E877" s="17">
        <v>64.278000000000006</v>
      </c>
      <c r="F877" s="18">
        <f t="shared" si="39"/>
        <v>1417.0873288719561</v>
      </c>
      <c r="G877" s="15">
        <f t="shared" si="40"/>
        <v>2008</v>
      </c>
      <c r="H877" s="15">
        <f t="shared" si="41"/>
        <v>6</v>
      </c>
    </row>
    <row r="878" spans="1:8" x14ac:dyDescent="0.3">
      <c r="A878" s="16">
        <v>39625</v>
      </c>
      <c r="E878" s="17">
        <v>65.796000000000006</v>
      </c>
      <c r="F878" s="18">
        <f t="shared" si="39"/>
        <v>1450.5535002716208</v>
      </c>
      <c r="G878" s="15">
        <f t="shared" si="40"/>
        <v>2008</v>
      </c>
      <c r="H878" s="15">
        <f t="shared" si="41"/>
        <v>6</v>
      </c>
    </row>
    <row r="879" spans="1:8" x14ac:dyDescent="0.3">
      <c r="A879" s="16">
        <v>39626</v>
      </c>
      <c r="E879" s="17">
        <v>65.768000000000001</v>
      </c>
      <c r="F879" s="18">
        <f t="shared" si="39"/>
        <v>1449.936205937503</v>
      </c>
      <c r="G879" s="15">
        <f t="shared" si="40"/>
        <v>2008</v>
      </c>
      <c r="H879" s="15">
        <f t="shared" si="41"/>
        <v>6</v>
      </c>
    </row>
    <row r="880" spans="1:8" x14ac:dyDescent="0.3">
      <c r="A880" s="16">
        <v>39629</v>
      </c>
      <c r="E880" s="17">
        <v>66.263999999999996</v>
      </c>
      <c r="F880" s="18">
        <f t="shared" si="39"/>
        <v>1460.8711341418727</v>
      </c>
      <c r="G880" s="15">
        <f t="shared" si="40"/>
        <v>2008</v>
      </c>
      <c r="H880" s="15">
        <f t="shared" si="41"/>
        <v>6</v>
      </c>
    </row>
    <row r="881" spans="1:8" x14ac:dyDescent="0.3">
      <c r="A881" s="16">
        <v>39630</v>
      </c>
      <c r="E881" s="17">
        <v>66.95</v>
      </c>
      <c r="F881" s="18">
        <f t="shared" si="39"/>
        <v>1475.9948453277555</v>
      </c>
      <c r="G881" s="15">
        <f t="shared" si="40"/>
        <v>2008</v>
      </c>
      <c r="H881" s="15">
        <f t="shared" si="41"/>
        <v>7</v>
      </c>
    </row>
    <row r="882" spans="1:8" x14ac:dyDescent="0.3">
      <c r="A882" s="16">
        <v>39631</v>
      </c>
      <c r="E882" s="17">
        <v>67.989999999999995</v>
      </c>
      <c r="F882" s="18">
        <f t="shared" si="39"/>
        <v>1498.9229205949825</v>
      </c>
      <c r="G882" s="15">
        <f t="shared" si="40"/>
        <v>2008</v>
      </c>
      <c r="H882" s="15">
        <f t="shared" si="41"/>
        <v>7</v>
      </c>
    </row>
    <row r="883" spans="1:8" x14ac:dyDescent="0.3">
      <c r="A883" s="16">
        <v>39632</v>
      </c>
      <c r="E883" s="17">
        <v>67.53</v>
      </c>
      <c r="F883" s="18">
        <f t="shared" si="39"/>
        <v>1488.7816565344783</v>
      </c>
      <c r="G883" s="15">
        <f t="shared" si="40"/>
        <v>2008</v>
      </c>
      <c r="H883" s="15">
        <f t="shared" si="41"/>
        <v>7</v>
      </c>
    </row>
    <row r="884" spans="1:8" x14ac:dyDescent="0.3">
      <c r="A884" s="16">
        <v>39636</v>
      </c>
      <c r="E884" s="17">
        <v>65.069999999999993</v>
      </c>
      <c r="F884" s="18">
        <f t="shared" si="39"/>
        <v>1434.5479400369982</v>
      </c>
      <c r="G884" s="15">
        <f t="shared" si="40"/>
        <v>2008</v>
      </c>
      <c r="H884" s="15">
        <f t="shared" si="41"/>
        <v>7</v>
      </c>
    </row>
    <row r="885" spans="1:8" x14ac:dyDescent="0.3">
      <c r="A885" s="16">
        <v>39637</v>
      </c>
      <c r="E885" s="17">
        <v>63.54</v>
      </c>
      <c r="F885" s="18">
        <f t="shared" si="39"/>
        <v>1400.817213922712</v>
      </c>
      <c r="G885" s="15">
        <f t="shared" si="40"/>
        <v>2008</v>
      </c>
      <c r="H885" s="15">
        <f t="shared" si="41"/>
        <v>7</v>
      </c>
    </row>
    <row r="886" spans="1:8" x14ac:dyDescent="0.3">
      <c r="A886" s="16">
        <v>39638</v>
      </c>
      <c r="E886" s="17">
        <v>63.95</v>
      </c>
      <c r="F886" s="18">
        <f t="shared" si="39"/>
        <v>1409.8561666722921</v>
      </c>
      <c r="G886" s="15">
        <f t="shared" si="40"/>
        <v>2008</v>
      </c>
      <c r="H886" s="15">
        <f t="shared" si="41"/>
        <v>7</v>
      </c>
    </row>
    <row r="887" spans="1:8" x14ac:dyDescent="0.3">
      <c r="A887" s="16">
        <v>39639</v>
      </c>
      <c r="E887" s="17">
        <v>64.62</v>
      </c>
      <c r="F887" s="18">
        <f t="shared" si="39"/>
        <v>1424.6271382386788</v>
      </c>
      <c r="G887" s="15">
        <f t="shared" si="40"/>
        <v>2008</v>
      </c>
      <c r="H887" s="15">
        <f t="shared" si="41"/>
        <v>7</v>
      </c>
    </row>
    <row r="888" spans="1:8" x14ac:dyDescent="0.3">
      <c r="A888" s="16">
        <v>39640</v>
      </c>
      <c r="E888" s="17">
        <v>64.63</v>
      </c>
      <c r="F888" s="18">
        <f t="shared" si="39"/>
        <v>1424.8476005008636</v>
      </c>
      <c r="G888" s="15">
        <f t="shared" si="40"/>
        <v>2008</v>
      </c>
      <c r="H888" s="15">
        <f t="shared" si="41"/>
        <v>7</v>
      </c>
    </row>
    <row r="889" spans="1:8" x14ac:dyDescent="0.3">
      <c r="A889" s="16">
        <v>39643</v>
      </c>
      <c r="E889" s="17">
        <v>63.79</v>
      </c>
      <c r="F889" s="18">
        <f t="shared" si="39"/>
        <v>1406.3287704773343</v>
      </c>
      <c r="G889" s="15">
        <f t="shared" si="40"/>
        <v>2008</v>
      </c>
      <c r="H889" s="15">
        <f t="shared" si="41"/>
        <v>7</v>
      </c>
    </row>
    <row r="890" spans="1:8" x14ac:dyDescent="0.3">
      <c r="A890" s="16">
        <v>39644</v>
      </c>
      <c r="E890" s="17">
        <v>63.03</v>
      </c>
      <c r="F890" s="18">
        <f t="shared" si="39"/>
        <v>1389.5736385512832</v>
      </c>
      <c r="G890" s="15">
        <f t="shared" si="40"/>
        <v>2008</v>
      </c>
      <c r="H890" s="15">
        <f t="shared" si="41"/>
        <v>7</v>
      </c>
    </row>
    <row r="891" spans="1:8" x14ac:dyDescent="0.3">
      <c r="A891" s="16">
        <v>39645</v>
      </c>
      <c r="E891" s="17">
        <v>64.09</v>
      </c>
      <c r="F891" s="18">
        <f t="shared" si="39"/>
        <v>1412.9426383428804</v>
      </c>
      <c r="G891" s="15">
        <f t="shared" si="40"/>
        <v>2008</v>
      </c>
      <c r="H891" s="15">
        <f t="shared" si="41"/>
        <v>7</v>
      </c>
    </row>
    <row r="892" spans="1:8" x14ac:dyDescent="0.3">
      <c r="A892" s="16">
        <v>39646</v>
      </c>
      <c r="E892" s="17">
        <v>63.42</v>
      </c>
      <c r="F892" s="18">
        <f t="shared" si="39"/>
        <v>1398.1716667764936</v>
      </c>
      <c r="G892" s="15">
        <f t="shared" si="40"/>
        <v>2008</v>
      </c>
      <c r="H892" s="15">
        <f t="shared" si="41"/>
        <v>7</v>
      </c>
    </row>
    <row r="893" spans="1:8" x14ac:dyDescent="0.3">
      <c r="A893" s="16">
        <v>39647</v>
      </c>
      <c r="E893" s="17">
        <v>62.09</v>
      </c>
      <c r="F893" s="18">
        <f t="shared" si="39"/>
        <v>1368.8501859059047</v>
      </c>
      <c r="G893" s="15">
        <f t="shared" si="40"/>
        <v>2008</v>
      </c>
      <c r="H893" s="15">
        <f t="shared" si="41"/>
        <v>7</v>
      </c>
    </row>
    <row r="894" spans="1:8" x14ac:dyDescent="0.3">
      <c r="A894" s="16">
        <v>39650</v>
      </c>
      <c r="E894" s="17">
        <v>59.91</v>
      </c>
      <c r="F894" s="18">
        <f t="shared" si="39"/>
        <v>1320.7894127496013</v>
      </c>
      <c r="G894" s="15">
        <f t="shared" si="40"/>
        <v>2008</v>
      </c>
      <c r="H894" s="15">
        <f t="shared" si="41"/>
        <v>7</v>
      </c>
    </row>
    <row r="895" spans="1:8" x14ac:dyDescent="0.3">
      <c r="A895" s="16">
        <v>39651</v>
      </c>
      <c r="E895" s="17">
        <v>60.13</v>
      </c>
      <c r="F895" s="18">
        <f t="shared" si="39"/>
        <v>1325.6395825176689</v>
      </c>
      <c r="G895" s="15">
        <f t="shared" si="40"/>
        <v>2008</v>
      </c>
      <c r="H895" s="15">
        <f t="shared" si="41"/>
        <v>7</v>
      </c>
    </row>
    <row r="896" spans="1:8" x14ac:dyDescent="0.3">
      <c r="A896" s="16">
        <v>39652</v>
      </c>
      <c r="E896" s="17">
        <v>58.55</v>
      </c>
      <c r="F896" s="18">
        <f t="shared" si="39"/>
        <v>1290.8065450924582</v>
      </c>
      <c r="G896" s="15">
        <f t="shared" si="40"/>
        <v>2008</v>
      </c>
      <c r="H896" s="15">
        <f t="shared" si="41"/>
        <v>7</v>
      </c>
    </row>
    <row r="897" spans="1:8" x14ac:dyDescent="0.3">
      <c r="A897" s="16">
        <v>39653</v>
      </c>
      <c r="E897" s="17">
        <v>58.93</v>
      </c>
      <c r="F897" s="18">
        <f t="shared" si="39"/>
        <v>1299.1841110554835</v>
      </c>
      <c r="G897" s="15">
        <f t="shared" si="40"/>
        <v>2008</v>
      </c>
      <c r="H897" s="15">
        <f t="shared" si="41"/>
        <v>7</v>
      </c>
    </row>
    <row r="898" spans="1:8" x14ac:dyDescent="0.3">
      <c r="A898" s="16">
        <v>39654</v>
      </c>
      <c r="E898" s="17">
        <v>59.17</v>
      </c>
      <c r="F898" s="18">
        <f t="shared" ref="F898:F961" si="42">E898/100/F$1*1000</f>
        <v>1304.4752053479206</v>
      </c>
      <c r="G898" s="15">
        <f t="shared" si="40"/>
        <v>2008</v>
      </c>
      <c r="H898" s="15">
        <f t="shared" si="41"/>
        <v>7</v>
      </c>
    </row>
    <row r="899" spans="1:8" x14ac:dyDescent="0.3">
      <c r="A899" s="16">
        <v>39657</v>
      </c>
      <c r="E899" s="17">
        <v>59.366</v>
      </c>
      <c r="F899" s="18">
        <f t="shared" si="42"/>
        <v>1308.7962656867439</v>
      </c>
      <c r="G899" s="15">
        <f t="shared" ref="G899:G962" si="43">YEAR(A899)</f>
        <v>2008</v>
      </c>
      <c r="H899" s="15">
        <f t="shared" ref="H899:H962" si="44">MONTH(A899)</f>
        <v>7</v>
      </c>
    </row>
    <row r="900" spans="1:8" x14ac:dyDescent="0.3">
      <c r="A900" s="16">
        <v>39658</v>
      </c>
      <c r="E900" s="17">
        <v>57.957999999999998</v>
      </c>
      <c r="F900" s="18">
        <f t="shared" si="42"/>
        <v>1277.7551791711135</v>
      </c>
      <c r="G900" s="15">
        <f t="shared" si="43"/>
        <v>2008</v>
      </c>
      <c r="H900" s="15">
        <f t="shared" si="44"/>
        <v>7</v>
      </c>
    </row>
    <row r="901" spans="1:8" x14ac:dyDescent="0.3">
      <c r="A901" s="16">
        <v>39659</v>
      </c>
      <c r="E901" s="17">
        <v>58.421999999999997</v>
      </c>
      <c r="F901" s="18">
        <f t="shared" si="42"/>
        <v>1287.9846281364917</v>
      </c>
      <c r="G901" s="15">
        <f t="shared" si="43"/>
        <v>2008</v>
      </c>
      <c r="H901" s="15">
        <f t="shared" si="44"/>
        <v>7</v>
      </c>
    </row>
    <row r="902" spans="1:8" x14ac:dyDescent="0.3">
      <c r="A902" s="16">
        <v>39660</v>
      </c>
      <c r="E902" s="17">
        <v>58.46</v>
      </c>
      <c r="F902" s="18">
        <f t="shared" si="42"/>
        <v>1288.8223847327943</v>
      </c>
      <c r="G902" s="15">
        <f t="shared" si="43"/>
        <v>2008</v>
      </c>
      <c r="H902" s="15">
        <f t="shared" si="44"/>
        <v>7</v>
      </c>
    </row>
    <row r="903" spans="1:8" x14ac:dyDescent="0.3">
      <c r="A903" s="16">
        <v>39661</v>
      </c>
      <c r="E903" s="17">
        <v>56.83</v>
      </c>
      <c r="F903" s="18">
        <f t="shared" si="42"/>
        <v>1252.8870359966593</v>
      </c>
      <c r="G903" s="15">
        <f t="shared" si="43"/>
        <v>2008</v>
      </c>
      <c r="H903" s="15">
        <f t="shared" si="44"/>
        <v>8</v>
      </c>
    </row>
    <row r="904" spans="1:8" x14ac:dyDescent="0.3">
      <c r="A904" s="16">
        <v>39664</v>
      </c>
      <c r="E904" s="17">
        <v>54.33</v>
      </c>
      <c r="F904" s="18">
        <f t="shared" si="42"/>
        <v>1197.7714704504399</v>
      </c>
      <c r="G904" s="15">
        <f t="shared" si="43"/>
        <v>2008</v>
      </c>
      <c r="H904" s="15">
        <f t="shared" si="44"/>
        <v>8</v>
      </c>
    </row>
    <row r="905" spans="1:8" x14ac:dyDescent="0.3">
      <c r="A905" s="16">
        <v>39665</v>
      </c>
      <c r="E905" s="17">
        <v>53.18</v>
      </c>
      <c r="F905" s="18">
        <f t="shared" si="42"/>
        <v>1172.418310299179</v>
      </c>
      <c r="G905" s="15">
        <f t="shared" si="43"/>
        <v>2008</v>
      </c>
      <c r="H905" s="15">
        <f t="shared" si="44"/>
        <v>8</v>
      </c>
    </row>
    <row r="906" spans="1:8" x14ac:dyDescent="0.3">
      <c r="A906" s="16">
        <v>39666</v>
      </c>
      <c r="E906" s="17">
        <v>51.67</v>
      </c>
      <c r="F906" s="18">
        <f t="shared" si="42"/>
        <v>1139.1285087092624</v>
      </c>
      <c r="G906" s="15">
        <f t="shared" si="43"/>
        <v>2008</v>
      </c>
      <c r="H906" s="15">
        <f t="shared" si="44"/>
        <v>8</v>
      </c>
    </row>
    <row r="907" spans="1:8" x14ac:dyDescent="0.3">
      <c r="A907" s="16">
        <v>39667</v>
      </c>
      <c r="E907" s="17">
        <v>52.27</v>
      </c>
      <c r="F907" s="18">
        <f t="shared" si="42"/>
        <v>1152.3562444403551</v>
      </c>
      <c r="G907" s="15">
        <f t="shared" si="43"/>
        <v>2008</v>
      </c>
      <c r="H907" s="15">
        <f t="shared" si="44"/>
        <v>8</v>
      </c>
    </row>
    <row r="908" spans="1:8" x14ac:dyDescent="0.3">
      <c r="A908" s="16">
        <v>39668</v>
      </c>
      <c r="E908" s="17">
        <v>50.57</v>
      </c>
      <c r="F908" s="18">
        <f t="shared" si="42"/>
        <v>1114.877659868926</v>
      </c>
      <c r="G908" s="15">
        <f t="shared" si="43"/>
        <v>2008</v>
      </c>
      <c r="H908" s="15">
        <f t="shared" si="44"/>
        <v>8</v>
      </c>
    </row>
    <row r="909" spans="1:8" x14ac:dyDescent="0.3">
      <c r="A909" s="16">
        <v>39671</v>
      </c>
      <c r="E909" s="17">
        <v>50.58</v>
      </c>
      <c r="F909" s="18">
        <f t="shared" si="42"/>
        <v>1115.0981221311108</v>
      </c>
      <c r="G909" s="15">
        <f t="shared" si="43"/>
        <v>2008</v>
      </c>
      <c r="H909" s="15">
        <f t="shared" si="44"/>
        <v>8</v>
      </c>
    </row>
    <row r="910" spans="1:8" x14ac:dyDescent="0.3">
      <c r="A910" s="16">
        <v>39672</v>
      </c>
      <c r="E910" s="17">
        <v>49.97</v>
      </c>
      <c r="F910" s="18">
        <f t="shared" si="42"/>
        <v>1101.6499241378333</v>
      </c>
      <c r="G910" s="15">
        <f t="shared" si="43"/>
        <v>2008</v>
      </c>
      <c r="H910" s="15">
        <f t="shared" si="44"/>
        <v>8</v>
      </c>
    </row>
    <row r="911" spans="1:8" x14ac:dyDescent="0.3">
      <c r="A911" s="16">
        <v>39673</v>
      </c>
      <c r="E911" s="17">
        <v>52.47</v>
      </c>
      <c r="F911" s="18">
        <f t="shared" si="42"/>
        <v>1156.7654896840525</v>
      </c>
      <c r="G911" s="15">
        <f t="shared" si="43"/>
        <v>2008</v>
      </c>
      <c r="H911" s="15">
        <f t="shared" si="44"/>
        <v>8</v>
      </c>
    </row>
    <row r="912" spans="1:8" x14ac:dyDescent="0.3">
      <c r="A912" s="16">
        <v>39674</v>
      </c>
      <c r="E912" s="17">
        <v>52.12</v>
      </c>
      <c r="F912" s="18">
        <f t="shared" si="42"/>
        <v>1149.0493105075818</v>
      </c>
      <c r="G912" s="15">
        <f t="shared" si="43"/>
        <v>2008</v>
      </c>
      <c r="H912" s="15">
        <f t="shared" si="44"/>
        <v>8</v>
      </c>
    </row>
    <row r="913" spans="1:8" x14ac:dyDescent="0.3">
      <c r="A913" s="16">
        <v>39675</v>
      </c>
      <c r="E913" s="17">
        <v>50.04</v>
      </c>
      <c r="F913" s="18">
        <f t="shared" si="42"/>
        <v>1103.1931599731272</v>
      </c>
      <c r="G913" s="15">
        <f t="shared" si="43"/>
        <v>2008</v>
      </c>
      <c r="H913" s="15">
        <f t="shared" si="44"/>
        <v>8</v>
      </c>
    </row>
    <row r="914" spans="1:8" x14ac:dyDescent="0.3">
      <c r="A914" s="16">
        <v>39678</v>
      </c>
      <c r="E914" s="17">
        <v>52.52</v>
      </c>
      <c r="F914" s="18">
        <f t="shared" si="42"/>
        <v>1157.867800994977</v>
      </c>
      <c r="G914" s="15">
        <f t="shared" si="43"/>
        <v>2008</v>
      </c>
      <c r="H914" s="15">
        <f t="shared" si="44"/>
        <v>8</v>
      </c>
    </row>
    <row r="915" spans="1:8" x14ac:dyDescent="0.3">
      <c r="A915" s="16">
        <v>39679</v>
      </c>
      <c r="E915" s="17">
        <v>52.38</v>
      </c>
      <c r="F915" s="18">
        <f t="shared" si="42"/>
        <v>1154.7813293243887</v>
      </c>
      <c r="G915" s="15">
        <f t="shared" si="43"/>
        <v>2008</v>
      </c>
      <c r="H915" s="15">
        <f t="shared" si="44"/>
        <v>8</v>
      </c>
    </row>
    <row r="916" spans="1:8" x14ac:dyDescent="0.3">
      <c r="A916" s="16">
        <v>39680</v>
      </c>
      <c r="E916" s="17">
        <v>53.07</v>
      </c>
      <c r="F916" s="18">
        <f t="shared" si="42"/>
        <v>1169.9932254151452</v>
      </c>
      <c r="G916" s="15">
        <f t="shared" si="43"/>
        <v>2008</v>
      </c>
      <c r="H916" s="15">
        <f t="shared" si="44"/>
        <v>8</v>
      </c>
    </row>
    <row r="917" spans="1:8" x14ac:dyDescent="0.3">
      <c r="A917" s="16">
        <v>39681</v>
      </c>
      <c r="E917" s="17">
        <v>55.56</v>
      </c>
      <c r="F917" s="18">
        <f t="shared" si="42"/>
        <v>1224.8883286991797</v>
      </c>
      <c r="G917" s="15">
        <f t="shared" si="43"/>
        <v>2008</v>
      </c>
      <c r="H917" s="15">
        <f t="shared" si="44"/>
        <v>8</v>
      </c>
    </row>
    <row r="918" spans="1:8" x14ac:dyDescent="0.3">
      <c r="A918" s="16">
        <v>39682</v>
      </c>
      <c r="E918" s="17">
        <v>54.15</v>
      </c>
      <c r="F918" s="18">
        <f t="shared" si="42"/>
        <v>1193.8031497311119</v>
      </c>
      <c r="G918" s="15">
        <f t="shared" si="43"/>
        <v>2008</v>
      </c>
      <c r="H918" s="15">
        <f t="shared" si="44"/>
        <v>8</v>
      </c>
    </row>
    <row r="919" spans="1:8" x14ac:dyDescent="0.3">
      <c r="A919" s="16">
        <v>39685</v>
      </c>
      <c r="E919" s="17">
        <v>54.52</v>
      </c>
      <c r="F919" s="18">
        <f t="shared" si="42"/>
        <v>1201.9602534319524</v>
      </c>
      <c r="G919" s="15">
        <f t="shared" si="43"/>
        <v>2008</v>
      </c>
      <c r="H919" s="15">
        <f t="shared" si="44"/>
        <v>8</v>
      </c>
    </row>
    <row r="920" spans="1:8" x14ac:dyDescent="0.3">
      <c r="A920" s="16">
        <v>39686</v>
      </c>
      <c r="E920" s="17">
        <v>53.962000000000003</v>
      </c>
      <c r="F920" s="18">
        <f t="shared" si="42"/>
        <v>1189.6584592020363</v>
      </c>
      <c r="G920" s="15">
        <f t="shared" si="43"/>
        <v>2008</v>
      </c>
      <c r="H920" s="15">
        <f t="shared" si="44"/>
        <v>8</v>
      </c>
    </row>
    <row r="921" spans="1:8" x14ac:dyDescent="0.3">
      <c r="A921" s="16">
        <v>39687</v>
      </c>
      <c r="E921" s="17">
        <v>54.304000000000002</v>
      </c>
      <c r="F921" s="18">
        <f t="shared" si="42"/>
        <v>1197.198268568759</v>
      </c>
      <c r="G921" s="15">
        <f t="shared" si="43"/>
        <v>2008</v>
      </c>
      <c r="H921" s="15">
        <f t="shared" si="44"/>
        <v>8</v>
      </c>
    </row>
    <row r="922" spans="1:8" x14ac:dyDescent="0.3">
      <c r="A922" s="16">
        <v>39688</v>
      </c>
      <c r="E922" s="17">
        <v>53.484000000000002</v>
      </c>
      <c r="F922" s="18">
        <f t="shared" si="42"/>
        <v>1179.1203630695993</v>
      </c>
      <c r="G922" s="15">
        <f t="shared" si="43"/>
        <v>2008</v>
      </c>
      <c r="H922" s="15">
        <f t="shared" si="44"/>
        <v>8</v>
      </c>
    </row>
    <row r="923" spans="1:8" x14ac:dyDescent="0.3">
      <c r="A923" s="16">
        <v>39689</v>
      </c>
      <c r="E923" s="17">
        <v>53.616</v>
      </c>
      <c r="F923" s="18">
        <f t="shared" si="42"/>
        <v>1182.0304649304396</v>
      </c>
      <c r="G923" s="15">
        <f t="shared" si="43"/>
        <v>2008</v>
      </c>
      <c r="H923" s="15">
        <f t="shared" si="44"/>
        <v>8</v>
      </c>
    </row>
    <row r="924" spans="1:8" x14ac:dyDescent="0.3">
      <c r="A924" s="16">
        <v>39693</v>
      </c>
      <c r="E924" s="17">
        <v>52.29</v>
      </c>
      <c r="F924" s="18">
        <f t="shared" si="42"/>
        <v>1152.797168964725</v>
      </c>
      <c r="G924" s="15">
        <f t="shared" si="43"/>
        <v>2008</v>
      </c>
      <c r="H924" s="15">
        <f t="shared" si="44"/>
        <v>9</v>
      </c>
    </row>
    <row r="925" spans="1:8" x14ac:dyDescent="0.3">
      <c r="A925" s="16">
        <v>39694</v>
      </c>
      <c r="E925" s="17">
        <v>50.72</v>
      </c>
      <c r="F925" s="18">
        <f t="shared" si="42"/>
        <v>1118.1845938016991</v>
      </c>
      <c r="G925" s="15">
        <f t="shared" si="43"/>
        <v>2008</v>
      </c>
      <c r="H925" s="15">
        <f t="shared" si="44"/>
        <v>9</v>
      </c>
    </row>
    <row r="926" spans="1:8" x14ac:dyDescent="0.3">
      <c r="A926" s="16">
        <v>39695</v>
      </c>
      <c r="E926" s="17">
        <v>49.76</v>
      </c>
      <c r="F926" s="18">
        <f t="shared" si="42"/>
        <v>1097.0202166319507</v>
      </c>
      <c r="G926" s="15">
        <f t="shared" si="43"/>
        <v>2008</v>
      </c>
      <c r="H926" s="15">
        <f t="shared" si="44"/>
        <v>9</v>
      </c>
    </row>
    <row r="927" spans="1:8" x14ac:dyDescent="0.3">
      <c r="A927" s="16">
        <v>39696</v>
      </c>
      <c r="E927" s="17">
        <v>48.4</v>
      </c>
      <c r="F927" s="18">
        <f t="shared" si="42"/>
        <v>1067.0373489748074</v>
      </c>
      <c r="G927" s="15">
        <f t="shared" si="43"/>
        <v>2008</v>
      </c>
      <c r="H927" s="15">
        <f t="shared" si="44"/>
        <v>9</v>
      </c>
    </row>
    <row r="928" spans="1:8" x14ac:dyDescent="0.3">
      <c r="A928" s="16">
        <v>39699</v>
      </c>
      <c r="E928" s="17">
        <v>48.75</v>
      </c>
      <c r="F928" s="18">
        <f t="shared" si="42"/>
        <v>1074.753528151278</v>
      </c>
      <c r="G928" s="15">
        <f t="shared" si="43"/>
        <v>2008</v>
      </c>
      <c r="H928" s="15">
        <f t="shared" si="44"/>
        <v>9</v>
      </c>
    </row>
    <row r="929" spans="1:8" x14ac:dyDescent="0.3">
      <c r="A929" s="16">
        <v>39700</v>
      </c>
      <c r="E929" s="17">
        <v>48.34</v>
      </c>
      <c r="F929" s="18">
        <f t="shared" si="42"/>
        <v>1065.7145754016983</v>
      </c>
      <c r="G929" s="15">
        <f t="shared" si="43"/>
        <v>2008</v>
      </c>
      <c r="H929" s="15">
        <f t="shared" si="44"/>
        <v>9</v>
      </c>
    </row>
    <row r="930" spans="1:8" x14ac:dyDescent="0.3">
      <c r="A930" s="16">
        <v>39701</v>
      </c>
      <c r="E930" s="17">
        <v>47.84</v>
      </c>
      <c r="F930" s="18">
        <f t="shared" si="42"/>
        <v>1054.6914622924544</v>
      </c>
      <c r="G930" s="15">
        <f t="shared" si="43"/>
        <v>2008</v>
      </c>
      <c r="H930" s="15">
        <f t="shared" si="44"/>
        <v>9</v>
      </c>
    </row>
    <row r="931" spans="1:8" x14ac:dyDescent="0.3">
      <c r="A931" s="16">
        <v>39702</v>
      </c>
      <c r="E931" s="17">
        <v>47.12</v>
      </c>
      <c r="F931" s="18">
        <f t="shared" si="42"/>
        <v>1038.818179415143</v>
      </c>
      <c r="G931" s="15">
        <f t="shared" si="43"/>
        <v>2008</v>
      </c>
      <c r="H931" s="15">
        <f t="shared" si="44"/>
        <v>9</v>
      </c>
    </row>
    <row r="932" spans="1:8" x14ac:dyDescent="0.3">
      <c r="A932" s="16">
        <v>39703</v>
      </c>
      <c r="E932" s="17">
        <v>47.51</v>
      </c>
      <c r="F932" s="18">
        <f t="shared" si="42"/>
        <v>1047.4162076403532</v>
      </c>
      <c r="G932" s="15">
        <f t="shared" si="43"/>
        <v>2008</v>
      </c>
      <c r="H932" s="15">
        <f t="shared" si="44"/>
        <v>9</v>
      </c>
    </row>
    <row r="933" spans="1:8" x14ac:dyDescent="0.3">
      <c r="A933" s="16">
        <v>39706</v>
      </c>
      <c r="E933" s="17">
        <v>46.08</v>
      </c>
      <c r="F933" s="18">
        <f t="shared" si="42"/>
        <v>1015.8901041479158</v>
      </c>
      <c r="G933" s="15">
        <f t="shared" si="43"/>
        <v>2008</v>
      </c>
      <c r="H933" s="15">
        <f t="shared" si="44"/>
        <v>9</v>
      </c>
    </row>
    <row r="934" spans="1:8" x14ac:dyDescent="0.3">
      <c r="A934" s="16">
        <v>39707</v>
      </c>
      <c r="E934" s="17">
        <v>43.6</v>
      </c>
      <c r="F934" s="18">
        <f t="shared" si="42"/>
        <v>961.2154631260662</v>
      </c>
      <c r="G934" s="15">
        <f t="shared" si="43"/>
        <v>2008</v>
      </c>
      <c r="H934" s="15">
        <f t="shared" si="44"/>
        <v>9</v>
      </c>
    </row>
    <row r="935" spans="1:8" x14ac:dyDescent="0.3">
      <c r="A935" s="16">
        <v>39708</v>
      </c>
      <c r="E935" s="17">
        <v>43.97</v>
      </c>
      <c r="F935" s="18">
        <f t="shared" si="42"/>
        <v>969.37256682690668</v>
      </c>
      <c r="G935" s="15">
        <f t="shared" si="43"/>
        <v>2008</v>
      </c>
      <c r="H935" s="15">
        <f t="shared" si="44"/>
        <v>9</v>
      </c>
    </row>
    <row r="936" spans="1:8" x14ac:dyDescent="0.3">
      <c r="A936" s="16">
        <v>39709</v>
      </c>
      <c r="E936" s="17">
        <v>44.44</v>
      </c>
      <c r="F936" s="18">
        <f t="shared" si="42"/>
        <v>979.73429314959583</v>
      </c>
      <c r="G936" s="15">
        <f t="shared" si="43"/>
        <v>2008</v>
      </c>
      <c r="H936" s="15">
        <f t="shared" si="44"/>
        <v>9</v>
      </c>
    </row>
    <row r="937" spans="1:8" x14ac:dyDescent="0.3">
      <c r="A937" s="16">
        <v>39710</v>
      </c>
      <c r="E937" s="17">
        <v>46.92</v>
      </c>
      <c r="F937" s="18">
        <f t="shared" si="42"/>
        <v>1034.4089341714455</v>
      </c>
      <c r="G937" s="15">
        <f t="shared" si="43"/>
        <v>2008</v>
      </c>
      <c r="H937" s="15">
        <f t="shared" si="44"/>
        <v>9</v>
      </c>
    </row>
    <row r="938" spans="1:8" x14ac:dyDescent="0.3">
      <c r="A938" s="16">
        <v>39713</v>
      </c>
      <c r="E938" s="17">
        <v>49.55</v>
      </c>
      <c r="F938" s="18">
        <f t="shared" si="42"/>
        <v>1092.3905091260683</v>
      </c>
      <c r="G938" s="15">
        <f t="shared" si="43"/>
        <v>2008</v>
      </c>
      <c r="H938" s="15">
        <f t="shared" si="44"/>
        <v>9</v>
      </c>
    </row>
    <row r="939" spans="1:8" x14ac:dyDescent="0.3">
      <c r="A939" s="16">
        <v>39714</v>
      </c>
      <c r="E939" s="17">
        <v>47.74</v>
      </c>
      <c r="F939" s="18">
        <f t="shared" si="42"/>
        <v>1052.4868396706056</v>
      </c>
      <c r="G939" s="15">
        <f t="shared" si="43"/>
        <v>2008</v>
      </c>
      <c r="H939" s="15">
        <f t="shared" si="44"/>
        <v>9</v>
      </c>
    </row>
    <row r="940" spans="1:8" x14ac:dyDescent="0.3">
      <c r="A940" s="16">
        <v>39715</v>
      </c>
      <c r="E940" s="17">
        <v>47.7</v>
      </c>
      <c r="F940" s="18">
        <f t="shared" si="42"/>
        <v>1051.6049906218661</v>
      </c>
      <c r="G940" s="15">
        <f t="shared" si="43"/>
        <v>2008</v>
      </c>
      <c r="H940" s="15">
        <f t="shared" si="44"/>
        <v>9</v>
      </c>
    </row>
    <row r="941" spans="1:8" x14ac:dyDescent="0.3">
      <c r="A941" s="16">
        <v>39716</v>
      </c>
      <c r="E941" s="17">
        <v>47.874000000000002</v>
      </c>
      <c r="F941" s="18">
        <f t="shared" si="42"/>
        <v>1055.4410339838828</v>
      </c>
      <c r="G941" s="15">
        <f t="shared" si="43"/>
        <v>2008</v>
      </c>
      <c r="H941" s="15">
        <f t="shared" si="44"/>
        <v>9</v>
      </c>
    </row>
    <row r="942" spans="1:8" x14ac:dyDescent="0.3">
      <c r="A942" s="16">
        <v>39717</v>
      </c>
      <c r="E942" s="17">
        <v>47.612000000000002</v>
      </c>
      <c r="F942" s="18">
        <f t="shared" si="42"/>
        <v>1049.664922714639</v>
      </c>
      <c r="G942" s="15">
        <f t="shared" si="43"/>
        <v>2008</v>
      </c>
      <c r="H942" s="15">
        <f t="shared" si="44"/>
        <v>9</v>
      </c>
    </row>
    <row r="943" spans="1:8" x14ac:dyDescent="0.3">
      <c r="A943" s="16">
        <v>39720</v>
      </c>
      <c r="E943" s="17">
        <v>45.137999999999998</v>
      </c>
      <c r="F943" s="18">
        <f t="shared" si="42"/>
        <v>995.12255905010034</v>
      </c>
      <c r="G943" s="15">
        <f t="shared" si="43"/>
        <v>2008</v>
      </c>
      <c r="H943" s="15">
        <f t="shared" si="44"/>
        <v>9</v>
      </c>
    </row>
    <row r="944" spans="1:8" x14ac:dyDescent="0.3">
      <c r="A944" s="16">
        <v>39721</v>
      </c>
      <c r="E944" s="17">
        <v>44.384</v>
      </c>
      <c r="F944" s="18">
        <f t="shared" si="42"/>
        <v>978.4997044813606</v>
      </c>
      <c r="G944" s="15">
        <f t="shared" si="43"/>
        <v>2008</v>
      </c>
      <c r="H944" s="15">
        <f t="shared" si="44"/>
        <v>9</v>
      </c>
    </row>
    <row r="945" spans="1:8" x14ac:dyDescent="0.3">
      <c r="A945" s="16">
        <v>39722</v>
      </c>
      <c r="E945" s="17">
        <v>44.68</v>
      </c>
      <c r="F945" s="18">
        <f t="shared" si="42"/>
        <v>985.02538744203298</v>
      </c>
      <c r="G945" s="15">
        <f t="shared" si="43"/>
        <v>2008</v>
      </c>
      <c r="H945" s="15">
        <f t="shared" si="44"/>
        <v>10</v>
      </c>
    </row>
    <row r="946" spans="1:8" x14ac:dyDescent="0.3">
      <c r="A946" s="16">
        <v>39723</v>
      </c>
      <c r="E946" s="17">
        <v>43.18</v>
      </c>
      <c r="F946" s="18">
        <f t="shared" si="42"/>
        <v>951.95604811430132</v>
      </c>
      <c r="G946" s="15">
        <f t="shared" si="43"/>
        <v>2008</v>
      </c>
      <c r="H946" s="15">
        <f t="shared" si="44"/>
        <v>10</v>
      </c>
    </row>
    <row r="947" spans="1:8" x14ac:dyDescent="0.3">
      <c r="A947" s="16">
        <v>39724</v>
      </c>
      <c r="E947" s="17">
        <v>42.5</v>
      </c>
      <c r="F947" s="18">
        <f t="shared" si="42"/>
        <v>936.96461428572968</v>
      </c>
      <c r="G947" s="15">
        <f t="shared" si="43"/>
        <v>2008</v>
      </c>
      <c r="H947" s="15">
        <f t="shared" si="44"/>
        <v>10</v>
      </c>
    </row>
    <row r="948" spans="1:8" x14ac:dyDescent="0.3">
      <c r="A948" s="16">
        <v>39727</v>
      </c>
      <c r="E948" s="17">
        <v>40</v>
      </c>
      <c r="F948" s="18">
        <f t="shared" si="42"/>
        <v>881.84904873951029</v>
      </c>
      <c r="G948" s="15">
        <f t="shared" si="43"/>
        <v>2008</v>
      </c>
      <c r="H948" s="15">
        <f t="shared" si="44"/>
        <v>10</v>
      </c>
    </row>
    <row r="949" spans="1:8" x14ac:dyDescent="0.3">
      <c r="A949" s="16">
        <v>39728</v>
      </c>
      <c r="E949" s="17">
        <v>39.82</v>
      </c>
      <c r="F949" s="18">
        <f t="shared" si="42"/>
        <v>877.88072802018246</v>
      </c>
      <c r="G949" s="15">
        <f t="shared" si="43"/>
        <v>2008</v>
      </c>
      <c r="H949" s="15">
        <f t="shared" si="44"/>
        <v>10</v>
      </c>
    </row>
    <row r="950" spans="1:8" x14ac:dyDescent="0.3">
      <c r="A950" s="16">
        <v>39729</v>
      </c>
      <c r="E950" s="17">
        <v>39.770000000000003</v>
      </c>
      <c r="F950" s="18">
        <f t="shared" si="42"/>
        <v>876.77841670925829</v>
      </c>
      <c r="G950" s="15">
        <f t="shared" si="43"/>
        <v>2008</v>
      </c>
      <c r="H950" s="15">
        <f t="shared" si="44"/>
        <v>10</v>
      </c>
    </row>
    <row r="951" spans="1:8" x14ac:dyDescent="0.3">
      <c r="A951" s="16">
        <v>39730</v>
      </c>
      <c r="E951" s="17">
        <v>39.79</v>
      </c>
      <c r="F951" s="18">
        <f t="shared" si="42"/>
        <v>877.2193412336278</v>
      </c>
      <c r="G951" s="15">
        <f t="shared" si="43"/>
        <v>2008</v>
      </c>
      <c r="H951" s="15">
        <f t="shared" si="44"/>
        <v>10</v>
      </c>
    </row>
    <row r="952" spans="1:8" x14ac:dyDescent="0.3">
      <c r="A952" s="16">
        <v>39731</v>
      </c>
      <c r="E952" s="17">
        <v>37.29</v>
      </c>
      <c r="F952" s="18">
        <f t="shared" si="42"/>
        <v>822.10377568740842</v>
      </c>
      <c r="G952" s="15">
        <f t="shared" si="43"/>
        <v>2008</v>
      </c>
      <c r="H952" s="15">
        <f t="shared" si="44"/>
        <v>10</v>
      </c>
    </row>
    <row r="953" spans="1:8" x14ac:dyDescent="0.3">
      <c r="A953" s="16">
        <v>39734</v>
      </c>
      <c r="E953" s="17">
        <v>39.21</v>
      </c>
      <c r="F953" s="18">
        <f t="shared" si="42"/>
        <v>864.43253002690506</v>
      </c>
      <c r="G953" s="15">
        <f t="shared" si="43"/>
        <v>2008</v>
      </c>
      <c r="H953" s="15">
        <f t="shared" si="44"/>
        <v>10</v>
      </c>
    </row>
    <row r="954" spans="1:8" x14ac:dyDescent="0.3">
      <c r="A954" s="16">
        <v>39735</v>
      </c>
      <c r="E954" s="17">
        <v>38</v>
      </c>
      <c r="F954" s="18">
        <f t="shared" si="42"/>
        <v>837.75659630253472</v>
      </c>
      <c r="G954" s="15">
        <f t="shared" si="43"/>
        <v>2008</v>
      </c>
      <c r="H954" s="15">
        <f t="shared" si="44"/>
        <v>10</v>
      </c>
    </row>
    <row r="955" spans="1:8" x14ac:dyDescent="0.3">
      <c r="A955" s="16">
        <v>39736</v>
      </c>
      <c r="E955" s="17">
        <v>35.53</v>
      </c>
      <c r="F955" s="18">
        <f t="shared" si="42"/>
        <v>783.30241754286999</v>
      </c>
      <c r="G955" s="15">
        <f t="shared" si="43"/>
        <v>2008</v>
      </c>
      <c r="H955" s="15">
        <f t="shared" si="44"/>
        <v>10</v>
      </c>
    </row>
    <row r="956" spans="1:8" x14ac:dyDescent="0.3">
      <c r="A956" s="16">
        <v>39737</v>
      </c>
      <c r="E956" s="17">
        <v>35.450000000000003</v>
      </c>
      <c r="F956" s="18">
        <f t="shared" si="42"/>
        <v>781.53871944539105</v>
      </c>
      <c r="G956" s="15">
        <f t="shared" si="43"/>
        <v>2008</v>
      </c>
      <c r="H956" s="15">
        <f t="shared" si="44"/>
        <v>10</v>
      </c>
    </row>
    <row r="957" spans="1:8" x14ac:dyDescent="0.3">
      <c r="A957" s="16">
        <v>39738</v>
      </c>
      <c r="E957" s="17">
        <v>35.5</v>
      </c>
      <c r="F957" s="18">
        <f t="shared" si="42"/>
        <v>782.64103075631533</v>
      </c>
      <c r="G957" s="15">
        <f t="shared" si="43"/>
        <v>2008</v>
      </c>
      <c r="H957" s="15">
        <f t="shared" si="44"/>
        <v>10</v>
      </c>
    </row>
    <row r="958" spans="1:8" x14ac:dyDescent="0.3">
      <c r="A958" s="16">
        <v>39741</v>
      </c>
      <c r="E958" s="17">
        <v>37.61</v>
      </c>
      <c r="F958" s="18">
        <f t="shared" si="42"/>
        <v>829.1585680773245</v>
      </c>
      <c r="G958" s="15">
        <f t="shared" si="43"/>
        <v>2008</v>
      </c>
      <c r="H958" s="15">
        <f t="shared" si="44"/>
        <v>10</v>
      </c>
    </row>
    <row r="959" spans="1:8" x14ac:dyDescent="0.3">
      <c r="A959" s="16">
        <v>39742</v>
      </c>
      <c r="E959" s="17">
        <v>35.799999999999997</v>
      </c>
      <c r="F959" s="18">
        <f t="shared" si="42"/>
        <v>789.25489862186168</v>
      </c>
      <c r="G959" s="15">
        <f t="shared" si="43"/>
        <v>2008</v>
      </c>
      <c r="H959" s="15">
        <f t="shared" si="44"/>
        <v>10</v>
      </c>
    </row>
    <row r="960" spans="1:8" x14ac:dyDescent="0.3">
      <c r="A960" s="16">
        <v>39743</v>
      </c>
      <c r="E960" s="17">
        <v>33.299999999999997</v>
      </c>
      <c r="F960" s="18">
        <f t="shared" si="42"/>
        <v>734.1393330756423</v>
      </c>
      <c r="G960" s="15">
        <f t="shared" si="43"/>
        <v>2008</v>
      </c>
      <c r="H960" s="15">
        <f t="shared" si="44"/>
        <v>10</v>
      </c>
    </row>
    <row r="961" spans="1:8" x14ac:dyDescent="0.3">
      <c r="A961" s="16">
        <v>39744</v>
      </c>
      <c r="E961" s="17">
        <v>32.82</v>
      </c>
      <c r="F961" s="18">
        <f t="shared" si="42"/>
        <v>723.55714449076811</v>
      </c>
      <c r="G961" s="15">
        <f t="shared" si="43"/>
        <v>2008</v>
      </c>
      <c r="H961" s="15">
        <f t="shared" si="44"/>
        <v>10</v>
      </c>
    </row>
    <row r="962" spans="1:8" x14ac:dyDescent="0.3">
      <c r="A962" s="16">
        <v>39745</v>
      </c>
      <c r="E962" s="17">
        <v>31.47</v>
      </c>
      <c r="F962" s="18">
        <f t="shared" ref="F962:F1025" si="45">E962/100/F$1*1000</f>
        <v>693.79473909580963</v>
      </c>
      <c r="G962" s="15">
        <f t="shared" si="43"/>
        <v>2008</v>
      </c>
      <c r="H962" s="15">
        <f t="shared" si="44"/>
        <v>10</v>
      </c>
    </row>
    <row r="963" spans="1:8" x14ac:dyDescent="0.3">
      <c r="A963" s="16">
        <v>39748</v>
      </c>
      <c r="E963" s="17">
        <v>31.72</v>
      </c>
      <c r="F963" s="18">
        <f t="shared" si="45"/>
        <v>699.30629565043159</v>
      </c>
      <c r="G963" s="15">
        <f t="shared" ref="G963:G1026" si="46">YEAR(A963)</f>
        <v>2008</v>
      </c>
      <c r="H963" s="15">
        <f t="shared" ref="H963:H1026" si="47">MONTH(A963)</f>
        <v>10</v>
      </c>
    </row>
    <row r="964" spans="1:8" x14ac:dyDescent="0.3">
      <c r="A964" s="16">
        <v>39749</v>
      </c>
      <c r="E964" s="17">
        <v>31.88</v>
      </c>
      <c r="F964" s="18">
        <f t="shared" si="45"/>
        <v>702.83369184538969</v>
      </c>
      <c r="G964" s="15">
        <f t="shared" si="46"/>
        <v>2008</v>
      </c>
      <c r="H964" s="15">
        <f t="shared" si="47"/>
        <v>10</v>
      </c>
    </row>
    <row r="965" spans="1:8" x14ac:dyDescent="0.3">
      <c r="A965" s="16">
        <v>39750</v>
      </c>
      <c r="E965" s="17">
        <v>34.33</v>
      </c>
      <c r="F965" s="18">
        <f t="shared" si="45"/>
        <v>756.84694608068469</v>
      </c>
      <c r="G965" s="15">
        <f t="shared" si="46"/>
        <v>2008</v>
      </c>
      <c r="H965" s="15">
        <f t="shared" si="47"/>
        <v>10</v>
      </c>
    </row>
    <row r="966" spans="1:8" x14ac:dyDescent="0.3">
      <c r="A966" s="16">
        <v>39751</v>
      </c>
      <c r="E966" s="17">
        <v>34.479999999999997</v>
      </c>
      <c r="F966" s="18">
        <f t="shared" si="45"/>
        <v>760.15388001345787</v>
      </c>
      <c r="G966" s="15">
        <f t="shared" si="46"/>
        <v>2008</v>
      </c>
      <c r="H966" s="15">
        <f t="shared" si="47"/>
        <v>10</v>
      </c>
    </row>
    <row r="967" spans="1:8" x14ac:dyDescent="0.3">
      <c r="A967" s="16">
        <v>39752</v>
      </c>
      <c r="E967" s="17">
        <v>33.6</v>
      </c>
      <c r="F967" s="18">
        <f t="shared" si="45"/>
        <v>740.75320094118865</v>
      </c>
      <c r="G967" s="15">
        <f t="shared" si="46"/>
        <v>2008</v>
      </c>
      <c r="H967" s="15">
        <f t="shared" si="47"/>
        <v>10</v>
      </c>
    </row>
    <row r="968" spans="1:8" x14ac:dyDescent="0.3">
      <c r="A968" s="16">
        <v>39755</v>
      </c>
      <c r="E968" s="17">
        <v>34.74</v>
      </c>
      <c r="F968" s="18">
        <f t="shared" si="45"/>
        <v>765.88589883026486</v>
      </c>
      <c r="G968" s="15">
        <f t="shared" si="46"/>
        <v>2008</v>
      </c>
      <c r="H968" s="15">
        <f t="shared" si="47"/>
        <v>11</v>
      </c>
    </row>
    <row r="969" spans="1:8" x14ac:dyDescent="0.3">
      <c r="A969" s="16">
        <v>39756</v>
      </c>
      <c r="E969" s="17">
        <v>35.97</v>
      </c>
      <c r="F969" s="18">
        <f t="shared" si="45"/>
        <v>793.0027570790046</v>
      </c>
      <c r="G969" s="15">
        <f t="shared" si="46"/>
        <v>2008</v>
      </c>
      <c r="H969" s="15">
        <f t="shared" si="47"/>
        <v>11</v>
      </c>
    </row>
    <row r="970" spans="1:8" x14ac:dyDescent="0.3">
      <c r="A970" s="16">
        <v>39757</v>
      </c>
      <c r="E970" s="17">
        <v>34.020000000000003</v>
      </c>
      <c r="F970" s="18">
        <f t="shared" si="45"/>
        <v>750.01261595295364</v>
      </c>
      <c r="G970" s="15">
        <f t="shared" si="46"/>
        <v>2008</v>
      </c>
      <c r="H970" s="15">
        <f t="shared" si="47"/>
        <v>11</v>
      </c>
    </row>
    <row r="971" spans="1:8" x14ac:dyDescent="0.3">
      <c r="A971" s="16">
        <v>39758</v>
      </c>
      <c r="E971" s="17">
        <v>34.17</v>
      </c>
      <c r="F971" s="18">
        <f t="shared" si="45"/>
        <v>753.3195498857267</v>
      </c>
      <c r="G971" s="15">
        <f t="shared" si="46"/>
        <v>2008</v>
      </c>
      <c r="H971" s="15">
        <f t="shared" si="47"/>
        <v>11</v>
      </c>
    </row>
    <row r="972" spans="1:8" x14ac:dyDescent="0.3">
      <c r="A972" s="16">
        <v>39759</v>
      </c>
      <c r="E972" s="17">
        <v>33.9</v>
      </c>
      <c r="F972" s="18">
        <f t="shared" si="45"/>
        <v>747.36706880673489</v>
      </c>
      <c r="G972" s="15">
        <f t="shared" si="46"/>
        <v>2008</v>
      </c>
      <c r="H972" s="15">
        <f t="shared" si="47"/>
        <v>11</v>
      </c>
    </row>
    <row r="973" spans="1:8" x14ac:dyDescent="0.3">
      <c r="A973" s="16">
        <v>39762</v>
      </c>
      <c r="E973" s="17">
        <v>35.380000000000003</v>
      </c>
      <c r="F973" s="18">
        <f t="shared" si="45"/>
        <v>779.99548361009681</v>
      </c>
      <c r="G973" s="15">
        <f t="shared" si="46"/>
        <v>2008</v>
      </c>
      <c r="H973" s="15">
        <f t="shared" si="47"/>
        <v>11</v>
      </c>
    </row>
    <row r="974" spans="1:8" x14ac:dyDescent="0.3">
      <c r="A974" s="16">
        <v>39763</v>
      </c>
      <c r="E974" s="17">
        <v>33.729999999999997</v>
      </c>
      <c r="F974" s="18">
        <f t="shared" si="45"/>
        <v>743.61921034959198</v>
      </c>
      <c r="G974" s="15">
        <f t="shared" si="46"/>
        <v>2008</v>
      </c>
      <c r="H974" s="15">
        <f t="shared" si="47"/>
        <v>11</v>
      </c>
    </row>
    <row r="975" spans="1:8" x14ac:dyDescent="0.3">
      <c r="A975" s="16">
        <v>39764</v>
      </c>
      <c r="E975" s="17">
        <v>32.58</v>
      </c>
      <c r="F975" s="18">
        <f t="shared" si="45"/>
        <v>718.26605019833107</v>
      </c>
      <c r="G975" s="15">
        <f t="shared" si="46"/>
        <v>2008</v>
      </c>
      <c r="H975" s="15">
        <f t="shared" si="47"/>
        <v>11</v>
      </c>
    </row>
    <row r="976" spans="1:8" x14ac:dyDescent="0.3">
      <c r="A976" s="16">
        <v>39765</v>
      </c>
      <c r="E976" s="17">
        <v>32.81</v>
      </c>
      <c r="F976" s="18">
        <f t="shared" si="45"/>
        <v>723.3366822285833</v>
      </c>
      <c r="G976" s="15">
        <f t="shared" si="46"/>
        <v>2008</v>
      </c>
      <c r="H976" s="15">
        <f t="shared" si="47"/>
        <v>11</v>
      </c>
    </row>
    <row r="977" spans="1:8" x14ac:dyDescent="0.3">
      <c r="A977" s="16">
        <v>39766</v>
      </c>
      <c r="E977" s="17">
        <v>32.6</v>
      </c>
      <c r="F977" s="18">
        <f t="shared" si="45"/>
        <v>718.70697472270092</v>
      </c>
      <c r="G977" s="15">
        <f t="shared" si="46"/>
        <v>2008</v>
      </c>
      <c r="H977" s="15">
        <f t="shared" si="47"/>
        <v>11</v>
      </c>
    </row>
    <row r="978" spans="1:8" x14ac:dyDescent="0.3">
      <c r="A978" s="16">
        <v>39769</v>
      </c>
      <c r="E978" s="17">
        <v>32.32</v>
      </c>
      <c r="F978" s="18">
        <f t="shared" si="45"/>
        <v>712.5340313815243</v>
      </c>
      <c r="G978" s="15">
        <f t="shared" si="46"/>
        <v>2008</v>
      </c>
      <c r="H978" s="15">
        <f t="shared" si="47"/>
        <v>11</v>
      </c>
    </row>
    <row r="979" spans="1:8" x14ac:dyDescent="0.3">
      <c r="A979" s="16">
        <v>39770</v>
      </c>
      <c r="E979" s="17">
        <v>32.28</v>
      </c>
      <c r="F979" s="18">
        <f t="shared" si="45"/>
        <v>711.65218233278483</v>
      </c>
      <c r="G979" s="15">
        <f t="shared" si="46"/>
        <v>2008</v>
      </c>
      <c r="H979" s="15">
        <f t="shared" si="47"/>
        <v>11</v>
      </c>
    </row>
    <row r="980" spans="1:8" x14ac:dyDescent="0.3">
      <c r="A980" s="16">
        <v>39771</v>
      </c>
      <c r="E980" s="17">
        <v>31.97</v>
      </c>
      <c r="F980" s="18">
        <f t="shared" si="45"/>
        <v>704.81785220505355</v>
      </c>
      <c r="G980" s="15">
        <f t="shared" si="46"/>
        <v>2008</v>
      </c>
      <c r="H980" s="15">
        <f t="shared" si="47"/>
        <v>11</v>
      </c>
    </row>
    <row r="981" spans="1:8" x14ac:dyDescent="0.3">
      <c r="A981" s="16">
        <v>39772</v>
      </c>
      <c r="E981" s="17">
        <v>30.63</v>
      </c>
      <c r="F981" s="18">
        <f t="shared" si="45"/>
        <v>675.27590907228011</v>
      </c>
      <c r="G981" s="15">
        <f t="shared" si="46"/>
        <v>2008</v>
      </c>
      <c r="H981" s="15">
        <f t="shared" si="47"/>
        <v>11</v>
      </c>
    </row>
    <row r="982" spans="1:8" x14ac:dyDescent="0.3">
      <c r="A982" s="16">
        <v>39773</v>
      </c>
      <c r="E982" s="17">
        <v>30.7</v>
      </c>
      <c r="F982" s="18">
        <f t="shared" si="45"/>
        <v>676.81914490757413</v>
      </c>
      <c r="G982" s="15">
        <f t="shared" si="46"/>
        <v>2008</v>
      </c>
      <c r="H982" s="15">
        <f t="shared" si="47"/>
        <v>11</v>
      </c>
    </row>
    <row r="983" spans="1:8" x14ac:dyDescent="0.3">
      <c r="A983" s="16">
        <v>39776</v>
      </c>
      <c r="E983" s="17">
        <v>32.814</v>
      </c>
      <c r="F983" s="18">
        <f t="shared" si="45"/>
        <v>723.42486713345727</v>
      </c>
      <c r="G983" s="15">
        <f t="shared" si="46"/>
        <v>2008</v>
      </c>
      <c r="H983" s="15">
        <f t="shared" si="47"/>
        <v>11</v>
      </c>
    </row>
    <row r="984" spans="1:8" x14ac:dyDescent="0.3">
      <c r="A984" s="16">
        <v>39777</v>
      </c>
      <c r="E984" s="17">
        <v>32.4</v>
      </c>
      <c r="F984" s="18">
        <f t="shared" si="45"/>
        <v>714.29772947900335</v>
      </c>
      <c r="G984" s="15">
        <f t="shared" si="46"/>
        <v>2008</v>
      </c>
      <c r="H984" s="15">
        <f t="shared" si="47"/>
        <v>11</v>
      </c>
    </row>
    <row r="985" spans="1:8" x14ac:dyDescent="0.3">
      <c r="A985" s="16">
        <v>39778</v>
      </c>
      <c r="E985" s="17">
        <v>32.716000000000001</v>
      </c>
      <c r="F985" s="18">
        <f t="shared" si="45"/>
        <v>721.26433696404547</v>
      </c>
      <c r="G985" s="15">
        <f t="shared" si="46"/>
        <v>2008</v>
      </c>
      <c r="H985" s="15">
        <f t="shared" si="47"/>
        <v>11</v>
      </c>
    </row>
    <row r="986" spans="1:8" x14ac:dyDescent="0.3">
      <c r="A986" s="16">
        <v>39780</v>
      </c>
      <c r="E986" s="17">
        <v>32.835999999999999</v>
      </c>
      <c r="F986" s="18">
        <f t="shared" si="45"/>
        <v>723.90988411026387</v>
      </c>
      <c r="G986" s="15">
        <f t="shared" si="46"/>
        <v>2008</v>
      </c>
      <c r="H986" s="15">
        <f t="shared" si="47"/>
        <v>11</v>
      </c>
    </row>
    <row r="987" spans="1:8" x14ac:dyDescent="0.3">
      <c r="A987" s="16">
        <v>39783</v>
      </c>
      <c r="E987" s="17">
        <v>31.4</v>
      </c>
      <c r="F987" s="18">
        <f t="shared" si="45"/>
        <v>692.25150326051551</v>
      </c>
      <c r="G987" s="15">
        <f t="shared" si="46"/>
        <v>2008</v>
      </c>
      <c r="H987" s="15">
        <f t="shared" si="47"/>
        <v>12</v>
      </c>
    </row>
    <row r="988" spans="1:8" x14ac:dyDescent="0.3">
      <c r="A988" s="16">
        <v>39784</v>
      </c>
      <c r="E988" s="17">
        <v>30.77</v>
      </c>
      <c r="F988" s="18">
        <f t="shared" si="45"/>
        <v>678.36238074286825</v>
      </c>
      <c r="G988" s="15">
        <f t="shared" si="46"/>
        <v>2008</v>
      </c>
      <c r="H988" s="15">
        <f t="shared" si="47"/>
        <v>12</v>
      </c>
    </row>
    <row r="989" spans="1:8" x14ac:dyDescent="0.3">
      <c r="A989" s="16">
        <v>39785</v>
      </c>
      <c r="E989" s="17">
        <v>30.58</v>
      </c>
      <c r="F989" s="18">
        <f t="shared" si="45"/>
        <v>674.1735977613555</v>
      </c>
      <c r="G989" s="15">
        <f t="shared" si="46"/>
        <v>2008</v>
      </c>
      <c r="H989" s="15">
        <f t="shared" si="47"/>
        <v>12</v>
      </c>
    </row>
    <row r="990" spans="1:8" x14ac:dyDescent="0.3">
      <c r="A990" s="16">
        <v>39786</v>
      </c>
      <c r="E990" s="17">
        <v>29.5</v>
      </c>
      <c r="F990" s="18">
        <f t="shared" si="45"/>
        <v>650.36367344538883</v>
      </c>
      <c r="G990" s="15">
        <f t="shared" si="46"/>
        <v>2008</v>
      </c>
      <c r="H990" s="15">
        <f t="shared" si="47"/>
        <v>12</v>
      </c>
    </row>
    <row r="991" spans="1:8" x14ac:dyDescent="0.3">
      <c r="A991" s="16">
        <v>39787</v>
      </c>
      <c r="E991" s="17">
        <v>28.55</v>
      </c>
      <c r="F991" s="18">
        <f t="shared" si="45"/>
        <v>629.41975853782549</v>
      </c>
      <c r="G991" s="15">
        <f t="shared" si="46"/>
        <v>2008</v>
      </c>
      <c r="H991" s="15">
        <f t="shared" si="47"/>
        <v>12</v>
      </c>
    </row>
    <row r="992" spans="1:8" x14ac:dyDescent="0.3">
      <c r="A992" s="16">
        <v>39790</v>
      </c>
      <c r="E992" s="17">
        <v>29.77</v>
      </c>
      <c r="F992" s="18">
        <f t="shared" si="45"/>
        <v>656.31615452438052</v>
      </c>
      <c r="G992" s="15">
        <f t="shared" si="46"/>
        <v>2008</v>
      </c>
      <c r="H992" s="15">
        <f t="shared" si="47"/>
        <v>12</v>
      </c>
    </row>
    <row r="993" spans="1:8" x14ac:dyDescent="0.3">
      <c r="A993" s="16">
        <v>39791</v>
      </c>
      <c r="E993" s="17">
        <v>29.81</v>
      </c>
      <c r="F993" s="18">
        <f t="shared" si="45"/>
        <v>657.19800357311999</v>
      </c>
      <c r="G993" s="15">
        <f t="shared" si="46"/>
        <v>2008</v>
      </c>
      <c r="H993" s="15">
        <f t="shared" si="47"/>
        <v>12</v>
      </c>
    </row>
    <row r="994" spans="1:8" x14ac:dyDescent="0.3">
      <c r="A994" s="16">
        <v>39792</v>
      </c>
      <c r="E994" s="17">
        <v>30.85</v>
      </c>
      <c r="F994" s="18">
        <f t="shared" si="45"/>
        <v>680.1260788403473</v>
      </c>
      <c r="G994" s="15">
        <f t="shared" si="46"/>
        <v>2008</v>
      </c>
      <c r="H994" s="15">
        <f t="shared" si="47"/>
        <v>12</v>
      </c>
    </row>
    <row r="995" spans="1:8" x14ac:dyDescent="0.3">
      <c r="A995" s="16">
        <v>39793</v>
      </c>
      <c r="E995" s="17">
        <v>31.72</v>
      </c>
      <c r="F995" s="18">
        <f t="shared" si="45"/>
        <v>699.30629565043159</v>
      </c>
      <c r="G995" s="15">
        <f t="shared" si="46"/>
        <v>2008</v>
      </c>
      <c r="H995" s="15">
        <f t="shared" si="47"/>
        <v>12</v>
      </c>
    </row>
    <row r="996" spans="1:8" x14ac:dyDescent="0.3">
      <c r="A996" s="16">
        <v>39794</v>
      </c>
      <c r="E996" s="17">
        <v>30.92</v>
      </c>
      <c r="F996" s="18">
        <f t="shared" si="45"/>
        <v>681.66931467564154</v>
      </c>
      <c r="G996" s="15">
        <f t="shared" si="46"/>
        <v>2008</v>
      </c>
      <c r="H996" s="15">
        <f t="shared" si="47"/>
        <v>12</v>
      </c>
    </row>
    <row r="997" spans="1:8" x14ac:dyDescent="0.3">
      <c r="A997" s="16">
        <v>39797</v>
      </c>
      <c r="E997" s="17">
        <v>30.55</v>
      </c>
      <c r="F997" s="18">
        <f t="shared" si="45"/>
        <v>673.51221097480095</v>
      </c>
      <c r="G997" s="15">
        <f t="shared" si="46"/>
        <v>2008</v>
      </c>
      <c r="H997" s="15">
        <f t="shared" si="47"/>
        <v>12</v>
      </c>
    </row>
    <row r="998" spans="1:8" x14ac:dyDescent="0.3">
      <c r="A998" s="16">
        <v>39798</v>
      </c>
      <c r="E998" s="17">
        <v>31.35</v>
      </c>
      <c r="F998" s="18">
        <f t="shared" si="45"/>
        <v>691.14919194959123</v>
      </c>
      <c r="G998" s="15">
        <f t="shared" si="46"/>
        <v>2008</v>
      </c>
      <c r="H998" s="15">
        <f t="shared" si="47"/>
        <v>12</v>
      </c>
    </row>
    <row r="999" spans="1:8" x14ac:dyDescent="0.3">
      <c r="A999" s="16">
        <v>39799</v>
      </c>
      <c r="E999" s="17">
        <v>31</v>
      </c>
      <c r="F999" s="18">
        <f t="shared" si="45"/>
        <v>683.43301277312037</v>
      </c>
      <c r="G999" s="15">
        <f t="shared" si="46"/>
        <v>2008</v>
      </c>
      <c r="H999" s="15">
        <f t="shared" si="47"/>
        <v>12</v>
      </c>
    </row>
    <row r="1000" spans="1:8" x14ac:dyDescent="0.3">
      <c r="A1000" s="16">
        <v>39800</v>
      </c>
      <c r="E1000" s="17">
        <v>30.7</v>
      </c>
      <c r="F1000" s="18">
        <f t="shared" si="45"/>
        <v>676.81914490757413</v>
      </c>
      <c r="G1000" s="15">
        <f t="shared" si="46"/>
        <v>2008</v>
      </c>
      <c r="H1000" s="15">
        <f t="shared" si="47"/>
        <v>12</v>
      </c>
    </row>
    <row r="1001" spans="1:8" x14ac:dyDescent="0.3">
      <c r="A1001" s="16">
        <v>39801</v>
      </c>
      <c r="E1001" s="17">
        <v>30.6</v>
      </c>
      <c r="F1001" s="18">
        <f t="shared" si="45"/>
        <v>674.61452228572534</v>
      </c>
      <c r="G1001" s="15">
        <f t="shared" si="46"/>
        <v>2008</v>
      </c>
      <c r="H1001" s="15">
        <f t="shared" si="47"/>
        <v>12</v>
      </c>
    </row>
    <row r="1002" spans="1:8" x14ac:dyDescent="0.3">
      <c r="A1002" s="16">
        <v>39804</v>
      </c>
      <c r="E1002" s="17">
        <v>30.94</v>
      </c>
      <c r="F1002" s="18">
        <f t="shared" si="45"/>
        <v>682.11023920001128</v>
      </c>
      <c r="G1002" s="15">
        <f t="shared" si="46"/>
        <v>2008</v>
      </c>
      <c r="H1002" s="15">
        <f t="shared" si="47"/>
        <v>12</v>
      </c>
    </row>
    <row r="1003" spans="1:8" x14ac:dyDescent="0.3">
      <c r="A1003" s="16">
        <v>39805</v>
      </c>
      <c r="E1003" s="17">
        <v>31.21</v>
      </c>
      <c r="F1003" s="18">
        <f t="shared" si="45"/>
        <v>688.06272027900286</v>
      </c>
      <c r="G1003" s="15">
        <f t="shared" si="46"/>
        <v>2008</v>
      </c>
      <c r="H1003" s="15">
        <f t="shared" si="47"/>
        <v>12</v>
      </c>
    </row>
    <row r="1004" spans="1:8" x14ac:dyDescent="0.3">
      <c r="A1004" s="16">
        <v>39806</v>
      </c>
      <c r="E1004" s="17">
        <v>31.31</v>
      </c>
      <c r="F1004" s="18">
        <f t="shared" si="45"/>
        <v>690.26734290085165</v>
      </c>
      <c r="G1004" s="15">
        <f t="shared" si="46"/>
        <v>2008</v>
      </c>
      <c r="H1004" s="15">
        <f t="shared" si="47"/>
        <v>12</v>
      </c>
    </row>
    <row r="1005" spans="1:8" x14ac:dyDescent="0.3">
      <c r="A1005" s="16">
        <v>39808</v>
      </c>
      <c r="E1005" s="17">
        <v>32.880000000000003</v>
      </c>
      <c r="F1005" s="18">
        <f t="shared" si="45"/>
        <v>724.87991806387754</v>
      </c>
      <c r="G1005" s="15">
        <f t="shared" si="46"/>
        <v>2008</v>
      </c>
      <c r="H1005" s="15">
        <f t="shared" si="47"/>
        <v>12</v>
      </c>
    </row>
    <row r="1006" spans="1:8" x14ac:dyDescent="0.3">
      <c r="A1006" s="16">
        <v>39811</v>
      </c>
      <c r="E1006" s="17">
        <v>32.338000000000001</v>
      </c>
      <c r="F1006" s="18">
        <f t="shared" si="45"/>
        <v>712.93086345345716</v>
      </c>
      <c r="G1006" s="15">
        <f t="shared" si="46"/>
        <v>2008</v>
      </c>
      <c r="H1006" s="15">
        <f t="shared" si="47"/>
        <v>12</v>
      </c>
    </row>
    <row r="1007" spans="1:8" x14ac:dyDescent="0.3">
      <c r="A1007" s="16">
        <v>39812</v>
      </c>
      <c r="E1007" s="17">
        <v>32.295999999999999</v>
      </c>
      <c r="F1007" s="18">
        <f t="shared" si="45"/>
        <v>712.00492195228048</v>
      </c>
      <c r="G1007" s="15">
        <f t="shared" si="46"/>
        <v>2008</v>
      </c>
      <c r="H1007" s="15">
        <f t="shared" si="47"/>
        <v>12</v>
      </c>
    </row>
    <row r="1008" spans="1:8" x14ac:dyDescent="0.3">
      <c r="A1008" s="16">
        <v>39813</v>
      </c>
      <c r="E1008" s="17">
        <v>33.537999999999997</v>
      </c>
      <c r="F1008" s="18">
        <f t="shared" si="45"/>
        <v>739.38633491564235</v>
      </c>
      <c r="G1008" s="15">
        <f t="shared" si="46"/>
        <v>2008</v>
      </c>
      <c r="H1008" s="15">
        <f t="shared" si="47"/>
        <v>12</v>
      </c>
    </row>
    <row r="1009" spans="1:8" x14ac:dyDescent="0.3">
      <c r="A1009" s="16">
        <v>39815</v>
      </c>
      <c r="E1009" s="17">
        <v>33.880000000000003</v>
      </c>
      <c r="F1009" s="18">
        <f t="shared" si="45"/>
        <v>746.92614428236527</v>
      </c>
      <c r="G1009" s="15">
        <f t="shared" si="46"/>
        <v>2009</v>
      </c>
      <c r="H1009" s="15">
        <f t="shared" si="47"/>
        <v>1</v>
      </c>
    </row>
    <row r="1010" spans="1:8" x14ac:dyDescent="0.3">
      <c r="A1010" s="16">
        <v>39818</v>
      </c>
      <c r="E1010" s="17">
        <v>35.17</v>
      </c>
      <c r="F1010" s="18">
        <f t="shared" si="45"/>
        <v>775.36577610421443</v>
      </c>
      <c r="G1010" s="15">
        <f t="shared" si="46"/>
        <v>2009</v>
      </c>
      <c r="H1010" s="15">
        <f t="shared" si="47"/>
        <v>1</v>
      </c>
    </row>
    <row r="1011" spans="1:8" x14ac:dyDescent="0.3">
      <c r="A1011" s="16">
        <v>39819</v>
      </c>
      <c r="E1011" s="17">
        <v>37.31</v>
      </c>
      <c r="F1011" s="18">
        <f t="shared" si="45"/>
        <v>822.54470021177826</v>
      </c>
      <c r="G1011" s="15">
        <f t="shared" si="46"/>
        <v>2009</v>
      </c>
      <c r="H1011" s="15">
        <f t="shared" si="47"/>
        <v>1</v>
      </c>
    </row>
    <row r="1012" spans="1:8" x14ac:dyDescent="0.3">
      <c r="A1012" s="16">
        <v>39820</v>
      </c>
      <c r="E1012" s="17">
        <v>36.18</v>
      </c>
      <c r="F1012" s="18">
        <f t="shared" si="45"/>
        <v>797.63246458488709</v>
      </c>
      <c r="G1012" s="15">
        <f t="shared" si="46"/>
        <v>2009</v>
      </c>
      <c r="H1012" s="15">
        <f t="shared" si="47"/>
        <v>1</v>
      </c>
    </row>
    <row r="1013" spans="1:8" x14ac:dyDescent="0.3">
      <c r="A1013" s="16">
        <v>39821</v>
      </c>
      <c r="E1013" s="17">
        <v>35.78</v>
      </c>
      <c r="F1013" s="18">
        <f t="shared" si="45"/>
        <v>788.81397409749195</v>
      </c>
      <c r="G1013" s="15">
        <f t="shared" si="46"/>
        <v>2009</v>
      </c>
      <c r="H1013" s="15">
        <f t="shared" si="47"/>
        <v>1</v>
      </c>
    </row>
    <row r="1014" spans="1:8" x14ac:dyDescent="0.3">
      <c r="A1014" s="16">
        <v>39822</v>
      </c>
      <c r="E1014" s="17">
        <v>36.72</v>
      </c>
      <c r="F1014" s="18">
        <f t="shared" si="45"/>
        <v>809.53742674287037</v>
      </c>
      <c r="G1014" s="15">
        <f t="shared" si="46"/>
        <v>2009</v>
      </c>
      <c r="H1014" s="15">
        <f t="shared" si="47"/>
        <v>1</v>
      </c>
    </row>
    <row r="1015" spans="1:8" x14ac:dyDescent="0.3">
      <c r="A1015" s="16">
        <v>39825</v>
      </c>
      <c r="E1015" s="17">
        <v>34.409999999999997</v>
      </c>
      <c r="F1015" s="18">
        <f t="shared" si="45"/>
        <v>758.61064417816362</v>
      </c>
      <c r="G1015" s="15">
        <f t="shared" si="46"/>
        <v>2009</v>
      </c>
      <c r="H1015" s="15">
        <f t="shared" si="47"/>
        <v>1</v>
      </c>
    </row>
    <row r="1016" spans="1:8" x14ac:dyDescent="0.3">
      <c r="A1016" s="16">
        <v>39826</v>
      </c>
      <c r="E1016" s="17">
        <v>34.83</v>
      </c>
      <c r="F1016" s="18">
        <f t="shared" si="45"/>
        <v>767.87005918992861</v>
      </c>
      <c r="G1016" s="15">
        <f t="shared" si="46"/>
        <v>2009</v>
      </c>
      <c r="H1016" s="15">
        <f t="shared" si="47"/>
        <v>1</v>
      </c>
    </row>
    <row r="1017" spans="1:8" x14ac:dyDescent="0.3">
      <c r="A1017" s="16">
        <v>39827</v>
      </c>
      <c r="E1017" s="17">
        <v>34.049999999999997</v>
      </c>
      <c r="F1017" s="18">
        <f t="shared" si="45"/>
        <v>750.67400273950807</v>
      </c>
      <c r="G1017" s="15">
        <f t="shared" si="46"/>
        <v>2009</v>
      </c>
      <c r="H1017" s="15">
        <f t="shared" si="47"/>
        <v>1</v>
      </c>
    </row>
    <row r="1018" spans="1:8" x14ac:dyDescent="0.3">
      <c r="A1018" s="16">
        <v>39828</v>
      </c>
      <c r="E1018" s="17">
        <v>34.4</v>
      </c>
      <c r="F1018" s="18">
        <f t="shared" si="45"/>
        <v>758.3901819159787</v>
      </c>
      <c r="G1018" s="15">
        <f t="shared" si="46"/>
        <v>2009</v>
      </c>
      <c r="H1018" s="15">
        <f t="shared" si="47"/>
        <v>1</v>
      </c>
    </row>
    <row r="1019" spans="1:8" x14ac:dyDescent="0.3">
      <c r="A1019" s="16">
        <v>39829</v>
      </c>
      <c r="E1019" s="17">
        <v>34.590000000000003</v>
      </c>
      <c r="F1019" s="18">
        <f t="shared" si="45"/>
        <v>762.57896489749157</v>
      </c>
      <c r="G1019" s="15">
        <f t="shared" si="46"/>
        <v>2009</v>
      </c>
      <c r="H1019" s="15">
        <f t="shared" si="47"/>
        <v>1</v>
      </c>
    </row>
    <row r="1020" spans="1:8" x14ac:dyDescent="0.3">
      <c r="A1020" s="16">
        <v>39833</v>
      </c>
      <c r="E1020" s="17">
        <v>33.81</v>
      </c>
      <c r="F1020" s="18">
        <f t="shared" si="45"/>
        <v>745.38290844707115</v>
      </c>
      <c r="G1020" s="15">
        <f t="shared" si="46"/>
        <v>2009</v>
      </c>
      <c r="H1020" s="15">
        <f t="shared" si="47"/>
        <v>1</v>
      </c>
    </row>
    <row r="1021" spans="1:8" x14ac:dyDescent="0.3">
      <c r="A1021" s="16">
        <v>39834</v>
      </c>
      <c r="E1021" s="17">
        <v>33.950000000000003</v>
      </c>
      <c r="F1021" s="18">
        <f t="shared" si="45"/>
        <v>748.4693801176594</v>
      </c>
      <c r="G1021" s="15">
        <f t="shared" si="46"/>
        <v>2009</v>
      </c>
      <c r="H1021" s="15">
        <f t="shared" si="47"/>
        <v>1</v>
      </c>
    </row>
    <row r="1022" spans="1:8" x14ac:dyDescent="0.3">
      <c r="A1022" s="16">
        <v>39835</v>
      </c>
      <c r="E1022" s="17">
        <v>33.53</v>
      </c>
      <c r="F1022" s="18">
        <f t="shared" si="45"/>
        <v>739.20996510589441</v>
      </c>
      <c r="G1022" s="15">
        <f t="shared" si="46"/>
        <v>2009</v>
      </c>
      <c r="H1022" s="15">
        <f t="shared" si="47"/>
        <v>1</v>
      </c>
    </row>
    <row r="1023" spans="1:8" x14ac:dyDescent="0.3">
      <c r="A1023" s="16">
        <v>39836</v>
      </c>
      <c r="E1023" s="17">
        <v>33.6</v>
      </c>
      <c r="F1023" s="18">
        <f t="shared" si="45"/>
        <v>740.75320094118865</v>
      </c>
      <c r="G1023" s="15">
        <f t="shared" si="46"/>
        <v>2009</v>
      </c>
      <c r="H1023" s="15">
        <f t="shared" si="47"/>
        <v>1</v>
      </c>
    </row>
    <row r="1024" spans="1:8" x14ac:dyDescent="0.3">
      <c r="A1024" s="16">
        <v>39839</v>
      </c>
      <c r="E1024" s="17">
        <v>33.770000000000003</v>
      </c>
      <c r="F1024" s="18">
        <f t="shared" si="45"/>
        <v>744.50105939833168</v>
      </c>
      <c r="G1024" s="15">
        <f t="shared" si="46"/>
        <v>2009</v>
      </c>
      <c r="H1024" s="15">
        <f t="shared" si="47"/>
        <v>1</v>
      </c>
    </row>
    <row r="1025" spans="1:8" x14ac:dyDescent="0.3">
      <c r="A1025" s="16">
        <v>39840</v>
      </c>
      <c r="E1025" s="17">
        <v>32.770000000000003</v>
      </c>
      <c r="F1025" s="18">
        <f t="shared" si="45"/>
        <v>722.45483317984394</v>
      </c>
      <c r="G1025" s="15">
        <f t="shared" si="46"/>
        <v>2009</v>
      </c>
      <c r="H1025" s="15">
        <f t="shared" si="47"/>
        <v>1</v>
      </c>
    </row>
    <row r="1026" spans="1:8" x14ac:dyDescent="0.3">
      <c r="A1026" s="16">
        <v>39841</v>
      </c>
      <c r="E1026" s="17">
        <v>32.909999999999997</v>
      </c>
      <c r="F1026" s="18">
        <f t="shared" ref="F1026:F1089" si="48">E1026/100/F$1*1000</f>
        <v>725.54130485043197</v>
      </c>
      <c r="G1026" s="15">
        <f t="shared" si="46"/>
        <v>2009</v>
      </c>
      <c r="H1026" s="15">
        <f t="shared" si="47"/>
        <v>1</v>
      </c>
    </row>
    <row r="1027" spans="1:8" x14ac:dyDescent="0.3">
      <c r="A1027" s="16">
        <v>39842</v>
      </c>
      <c r="E1027" s="17">
        <v>32.369999999999997</v>
      </c>
      <c r="F1027" s="18">
        <f t="shared" si="48"/>
        <v>713.63634269244869</v>
      </c>
      <c r="G1027" s="15">
        <f t="shared" ref="G1027:G1090" si="49">YEAR(A1027)</f>
        <v>2009</v>
      </c>
      <c r="H1027" s="15">
        <f t="shared" ref="H1027:H1090" si="50">MONTH(A1027)</f>
        <v>1</v>
      </c>
    </row>
    <row r="1028" spans="1:8" x14ac:dyDescent="0.3">
      <c r="A1028" s="16">
        <v>39843</v>
      </c>
      <c r="E1028" s="17">
        <v>32.729999999999997</v>
      </c>
      <c r="F1028" s="18">
        <f t="shared" si="48"/>
        <v>721.57298413110425</v>
      </c>
      <c r="G1028" s="15">
        <f t="shared" si="49"/>
        <v>2009</v>
      </c>
      <c r="H1028" s="15">
        <f t="shared" si="50"/>
        <v>1</v>
      </c>
    </row>
    <row r="1029" spans="1:8" x14ac:dyDescent="0.3">
      <c r="A1029" s="16">
        <v>39846</v>
      </c>
      <c r="E1029" s="17">
        <v>31.76</v>
      </c>
      <c r="F1029" s="18">
        <f t="shared" si="48"/>
        <v>700.18814469917118</v>
      </c>
      <c r="G1029" s="15">
        <f t="shared" si="49"/>
        <v>2009</v>
      </c>
      <c r="H1029" s="15">
        <f t="shared" si="50"/>
        <v>2</v>
      </c>
    </row>
    <row r="1030" spans="1:8" x14ac:dyDescent="0.3">
      <c r="A1030" s="16">
        <v>39847</v>
      </c>
      <c r="E1030" s="17">
        <v>31.53</v>
      </c>
      <c r="F1030" s="18">
        <f t="shared" si="48"/>
        <v>695.11751266891906</v>
      </c>
      <c r="G1030" s="15">
        <f t="shared" si="49"/>
        <v>2009</v>
      </c>
      <c r="H1030" s="15">
        <f t="shared" si="50"/>
        <v>2</v>
      </c>
    </row>
    <row r="1031" spans="1:8" x14ac:dyDescent="0.3">
      <c r="A1031" s="16">
        <v>39848</v>
      </c>
      <c r="E1031" s="17">
        <v>32.35</v>
      </c>
      <c r="F1031" s="18">
        <f t="shared" si="48"/>
        <v>713.19541816807896</v>
      </c>
      <c r="G1031" s="15">
        <f t="shared" si="49"/>
        <v>2009</v>
      </c>
      <c r="H1031" s="15">
        <f t="shared" si="50"/>
        <v>2</v>
      </c>
    </row>
    <row r="1032" spans="1:8" x14ac:dyDescent="0.3">
      <c r="A1032" s="16">
        <v>39849</v>
      </c>
      <c r="E1032" s="17">
        <v>33.049999999999997</v>
      </c>
      <c r="F1032" s="18">
        <f t="shared" si="48"/>
        <v>728.62777652102034</v>
      </c>
      <c r="G1032" s="15">
        <f t="shared" si="49"/>
        <v>2009</v>
      </c>
      <c r="H1032" s="15">
        <f t="shared" si="50"/>
        <v>2</v>
      </c>
    </row>
    <row r="1033" spans="1:8" x14ac:dyDescent="0.3">
      <c r="A1033" s="16">
        <v>39850</v>
      </c>
      <c r="E1033" s="17">
        <v>33.4</v>
      </c>
      <c r="F1033" s="18">
        <f t="shared" si="48"/>
        <v>736.34395569749097</v>
      </c>
      <c r="G1033" s="15">
        <f t="shared" si="49"/>
        <v>2009</v>
      </c>
      <c r="H1033" s="15">
        <f t="shared" si="50"/>
        <v>2</v>
      </c>
    </row>
    <row r="1034" spans="1:8" x14ac:dyDescent="0.3">
      <c r="A1034" s="16">
        <v>39853</v>
      </c>
      <c r="E1034" s="17">
        <v>34.229999999999997</v>
      </c>
      <c r="F1034" s="18">
        <f t="shared" si="48"/>
        <v>754.6423234588359</v>
      </c>
      <c r="G1034" s="15">
        <f t="shared" si="49"/>
        <v>2009</v>
      </c>
      <c r="H1034" s="15">
        <f t="shared" si="50"/>
        <v>2</v>
      </c>
    </row>
    <row r="1035" spans="1:8" x14ac:dyDescent="0.3">
      <c r="A1035" s="16">
        <v>39854</v>
      </c>
      <c r="E1035" s="17">
        <v>33.64</v>
      </c>
      <c r="F1035" s="18">
        <f t="shared" si="48"/>
        <v>741.63504998992823</v>
      </c>
      <c r="G1035" s="15">
        <f t="shared" si="49"/>
        <v>2009</v>
      </c>
      <c r="H1035" s="15">
        <f t="shared" si="50"/>
        <v>2</v>
      </c>
    </row>
    <row r="1036" spans="1:8" x14ac:dyDescent="0.3">
      <c r="A1036" s="16">
        <v>39855</v>
      </c>
      <c r="E1036" s="17">
        <v>33.18</v>
      </c>
      <c r="F1036" s="18">
        <f t="shared" si="48"/>
        <v>731.49378592942367</v>
      </c>
      <c r="G1036" s="15">
        <f t="shared" si="49"/>
        <v>2009</v>
      </c>
      <c r="H1036" s="15">
        <f t="shared" si="50"/>
        <v>2</v>
      </c>
    </row>
    <row r="1037" spans="1:8" x14ac:dyDescent="0.3">
      <c r="A1037" s="16">
        <v>39856</v>
      </c>
      <c r="E1037" s="17">
        <v>32.83</v>
      </c>
      <c r="F1037" s="18">
        <f t="shared" si="48"/>
        <v>723.77760675295303</v>
      </c>
      <c r="G1037" s="15">
        <f t="shared" si="49"/>
        <v>2009</v>
      </c>
      <c r="H1037" s="15">
        <f t="shared" si="50"/>
        <v>2</v>
      </c>
    </row>
    <row r="1038" spans="1:8" x14ac:dyDescent="0.3">
      <c r="A1038" s="16">
        <v>39857</v>
      </c>
      <c r="E1038" s="17">
        <v>33</v>
      </c>
      <c r="F1038" s="18">
        <f t="shared" si="48"/>
        <v>727.52546521009594</v>
      </c>
      <c r="G1038" s="15">
        <f t="shared" si="49"/>
        <v>2009</v>
      </c>
      <c r="H1038" s="15">
        <f t="shared" si="50"/>
        <v>2</v>
      </c>
    </row>
    <row r="1039" spans="1:8" x14ac:dyDescent="0.3">
      <c r="A1039" s="16">
        <v>39861</v>
      </c>
      <c r="E1039" s="17">
        <v>31.15</v>
      </c>
      <c r="F1039" s="18">
        <f t="shared" si="48"/>
        <v>686.73994670589366</v>
      </c>
      <c r="G1039" s="15">
        <f t="shared" si="49"/>
        <v>2009</v>
      </c>
      <c r="H1039" s="15">
        <f t="shared" si="50"/>
        <v>2</v>
      </c>
    </row>
    <row r="1040" spans="1:8" x14ac:dyDescent="0.3">
      <c r="A1040" s="16">
        <v>39862</v>
      </c>
      <c r="E1040" s="17">
        <v>30.42</v>
      </c>
      <c r="F1040" s="18">
        <f t="shared" si="48"/>
        <v>670.64620156639762</v>
      </c>
      <c r="G1040" s="15">
        <f t="shared" si="49"/>
        <v>2009</v>
      </c>
      <c r="H1040" s="15">
        <f t="shared" si="50"/>
        <v>2</v>
      </c>
    </row>
    <row r="1041" spans="1:8" x14ac:dyDescent="0.3">
      <c r="A1041" s="16">
        <v>39863</v>
      </c>
      <c r="E1041" s="17">
        <v>30.42</v>
      </c>
      <c r="F1041" s="18">
        <f t="shared" si="48"/>
        <v>670.64620156639762</v>
      </c>
      <c r="G1041" s="15">
        <f t="shared" si="49"/>
        <v>2009</v>
      </c>
      <c r="H1041" s="15">
        <f t="shared" si="50"/>
        <v>2</v>
      </c>
    </row>
    <row r="1042" spans="1:8" x14ac:dyDescent="0.3">
      <c r="A1042" s="16">
        <v>39864</v>
      </c>
      <c r="E1042" s="17">
        <v>30.22</v>
      </c>
      <c r="F1042" s="18">
        <f t="shared" si="48"/>
        <v>666.23695632269994</v>
      </c>
      <c r="G1042" s="15">
        <f t="shared" si="49"/>
        <v>2009</v>
      </c>
      <c r="H1042" s="15">
        <f t="shared" si="50"/>
        <v>2</v>
      </c>
    </row>
    <row r="1043" spans="1:8" x14ac:dyDescent="0.3">
      <c r="A1043" s="16">
        <v>39867</v>
      </c>
      <c r="E1043" s="17">
        <v>30.31</v>
      </c>
      <c r="F1043" s="18">
        <f t="shared" si="48"/>
        <v>668.2211166823638</v>
      </c>
      <c r="G1043" s="15">
        <f t="shared" si="49"/>
        <v>2009</v>
      </c>
      <c r="H1043" s="15">
        <f t="shared" si="50"/>
        <v>2</v>
      </c>
    </row>
    <row r="1044" spans="1:8" x14ac:dyDescent="0.3">
      <c r="A1044" s="16">
        <v>39868</v>
      </c>
      <c r="E1044" s="17">
        <v>30.568000000000001</v>
      </c>
      <c r="F1044" s="18">
        <f t="shared" si="48"/>
        <v>673.90904304673381</v>
      </c>
      <c r="G1044" s="15">
        <f t="shared" si="49"/>
        <v>2009</v>
      </c>
      <c r="H1044" s="15">
        <f t="shared" si="50"/>
        <v>2</v>
      </c>
    </row>
    <row r="1045" spans="1:8" x14ac:dyDescent="0.3">
      <c r="A1045" s="16">
        <v>39869</v>
      </c>
      <c r="E1045" s="17">
        <v>32.020000000000003</v>
      </c>
      <c r="F1045" s="18">
        <f t="shared" si="48"/>
        <v>705.92016351597806</v>
      </c>
      <c r="G1045" s="15">
        <f t="shared" si="49"/>
        <v>2009</v>
      </c>
      <c r="H1045" s="15">
        <f t="shared" si="50"/>
        <v>2</v>
      </c>
    </row>
    <row r="1046" spans="1:8" x14ac:dyDescent="0.3">
      <c r="A1046" s="16">
        <v>39870</v>
      </c>
      <c r="E1046" s="17">
        <v>31.814</v>
      </c>
      <c r="F1046" s="18">
        <f t="shared" si="48"/>
        <v>701.37864091496954</v>
      </c>
      <c r="G1046" s="15">
        <f t="shared" si="49"/>
        <v>2009</v>
      </c>
      <c r="H1046" s="15">
        <f t="shared" si="50"/>
        <v>2</v>
      </c>
    </row>
    <row r="1047" spans="1:8" x14ac:dyDescent="0.3">
      <c r="A1047" s="16">
        <v>39871</v>
      </c>
      <c r="E1047" s="17">
        <v>31.058</v>
      </c>
      <c r="F1047" s="18">
        <f t="shared" si="48"/>
        <v>684.71169389379281</v>
      </c>
      <c r="G1047" s="15">
        <f t="shared" si="49"/>
        <v>2009</v>
      </c>
      <c r="H1047" s="15">
        <f t="shared" si="50"/>
        <v>2</v>
      </c>
    </row>
    <row r="1048" spans="1:8" x14ac:dyDescent="0.3">
      <c r="A1048" s="16">
        <v>39874</v>
      </c>
      <c r="E1048" s="17">
        <v>30.34</v>
      </c>
      <c r="F1048" s="18">
        <f t="shared" si="48"/>
        <v>668.88250346891857</v>
      </c>
      <c r="G1048" s="15">
        <f t="shared" si="49"/>
        <v>2009</v>
      </c>
      <c r="H1048" s="15">
        <f t="shared" si="50"/>
        <v>3</v>
      </c>
    </row>
    <row r="1049" spans="1:8" x14ac:dyDescent="0.3">
      <c r="A1049" s="16">
        <v>39875</v>
      </c>
      <c r="E1049" s="17">
        <v>30.42</v>
      </c>
      <c r="F1049" s="18">
        <f t="shared" si="48"/>
        <v>670.64620156639762</v>
      </c>
      <c r="G1049" s="15">
        <f t="shared" si="49"/>
        <v>2009</v>
      </c>
      <c r="H1049" s="15">
        <f t="shared" si="50"/>
        <v>3</v>
      </c>
    </row>
    <row r="1050" spans="1:8" x14ac:dyDescent="0.3">
      <c r="A1050" s="16">
        <v>39876</v>
      </c>
      <c r="E1050" s="17">
        <v>30.99</v>
      </c>
      <c r="F1050" s="18">
        <f t="shared" si="48"/>
        <v>683.21255051093567</v>
      </c>
      <c r="G1050" s="15">
        <f t="shared" si="49"/>
        <v>2009</v>
      </c>
      <c r="H1050" s="15">
        <f t="shared" si="50"/>
        <v>3</v>
      </c>
    </row>
    <row r="1051" spans="1:8" x14ac:dyDescent="0.3">
      <c r="A1051" s="16">
        <v>39877</v>
      </c>
      <c r="E1051" s="17">
        <v>30.71</v>
      </c>
      <c r="F1051" s="18">
        <f t="shared" si="48"/>
        <v>677.03960716975894</v>
      </c>
      <c r="G1051" s="15">
        <f t="shared" si="49"/>
        <v>2009</v>
      </c>
      <c r="H1051" s="15">
        <f t="shared" si="50"/>
        <v>3</v>
      </c>
    </row>
    <row r="1052" spans="1:8" x14ac:dyDescent="0.3">
      <c r="A1052" s="16">
        <v>39878</v>
      </c>
      <c r="E1052" s="17">
        <v>31.03</v>
      </c>
      <c r="F1052" s="18">
        <f t="shared" si="48"/>
        <v>684.09439955967514</v>
      </c>
      <c r="G1052" s="15">
        <f t="shared" si="49"/>
        <v>2009</v>
      </c>
      <c r="H1052" s="15">
        <f t="shared" si="50"/>
        <v>3</v>
      </c>
    </row>
    <row r="1053" spans="1:8" x14ac:dyDescent="0.3">
      <c r="A1053" s="16">
        <v>39881</v>
      </c>
      <c r="E1053" s="17">
        <v>30.76</v>
      </c>
      <c r="F1053" s="18">
        <f t="shared" si="48"/>
        <v>678.14191848068356</v>
      </c>
      <c r="G1053" s="15">
        <f t="shared" si="49"/>
        <v>2009</v>
      </c>
      <c r="H1053" s="15">
        <f t="shared" si="50"/>
        <v>3</v>
      </c>
    </row>
    <row r="1054" spans="1:8" x14ac:dyDescent="0.3">
      <c r="A1054" s="16">
        <v>39882</v>
      </c>
      <c r="E1054" s="17">
        <v>30.98</v>
      </c>
      <c r="F1054" s="18">
        <f t="shared" si="48"/>
        <v>682.99208824875075</v>
      </c>
      <c r="G1054" s="15">
        <f t="shared" si="49"/>
        <v>2009</v>
      </c>
      <c r="H1054" s="15">
        <f t="shared" si="50"/>
        <v>3</v>
      </c>
    </row>
    <row r="1055" spans="1:8" x14ac:dyDescent="0.3">
      <c r="A1055" s="16">
        <v>39883</v>
      </c>
      <c r="E1055" s="17">
        <v>29.91</v>
      </c>
      <c r="F1055" s="18">
        <f t="shared" si="48"/>
        <v>659.40262619496878</v>
      </c>
      <c r="G1055" s="15">
        <f t="shared" si="49"/>
        <v>2009</v>
      </c>
      <c r="H1055" s="15">
        <f t="shared" si="50"/>
        <v>3</v>
      </c>
    </row>
    <row r="1056" spans="1:8" x14ac:dyDescent="0.3">
      <c r="A1056" s="16">
        <v>39884</v>
      </c>
      <c r="E1056" s="17">
        <v>30.38</v>
      </c>
      <c r="F1056" s="18">
        <f t="shared" si="48"/>
        <v>669.76435251765804</v>
      </c>
      <c r="G1056" s="15">
        <f t="shared" si="49"/>
        <v>2009</v>
      </c>
      <c r="H1056" s="15">
        <f t="shared" si="50"/>
        <v>3</v>
      </c>
    </row>
    <row r="1057" spans="1:8" x14ac:dyDescent="0.3">
      <c r="A1057" s="16">
        <v>39885</v>
      </c>
      <c r="E1057" s="17">
        <v>30.17</v>
      </c>
      <c r="F1057" s="18">
        <f t="shared" si="48"/>
        <v>665.13464501177566</v>
      </c>
      <c r="G1057" s="15">
        <f t="shared" si="49"/>
        <v>2009</v>
      </c>
      <c r="H1057" s="15">
        <f t="shared" si="50"/>
        <v>3</v>
      </c>
    </row>
    <row r="1058" spans="1:8" x14ac:dyDescent="0.3">
      <c r="A1058" s="16">
        <v>39888</v>
      </c>
      <c r="E1058" s="17">
        <v>30.86</v>
      </c>
      <c r="F1058" s="18">
        <f t="shared" si="48"/>
        <v>680.34654110253211</v>
      </c>
      <c r="G1058" s="15">
        <f t="shared" si="49"/>
        <v>2009</v>
      </c>
      <c r="H1058" s="15">
        <f t="shared" si="50"/>
        <v>3</v>
      </c>
    </row>
    <row r="1059" spans="1:8" x14ac:dyDescent="0.3">
      <c r="A1059" s="16">
        <v>39889</v>
      </c>
      <c r="E1059" s="17">
        <v>31.31</v>
      </c>
      <c r="F1059" s="18">
        <f t="shared" si="48"/>
        <v>690.26734290085165</v>
      </c>
      <c r="G1059" s="15">
        <f t="shared" si="49"/>
        <v>2009</v>
      </c>
      <c r="H1059" s="15">
        <f t="shared" si="50"/>
        <v>3</v>
      </c>
    </row>
    <row r="1060" spans="1:8" x14ac:dyDescent="0.3">
      <c r="A1060" s="16">
        <v>39890</v>
      </c>
      <c r="E1060" s="17">
        <v>30.92</v>
      </c>
      <c r="F1060" s="18">
        <f t="shared" si="48"/>
        <v>681.66931467564154</v>
      </c>
      <c r="G1060" s="15">
        <f t="shared" si="49"/>
        <v>2009</v>
      </c>
      <c r="H1060" s="15">
        <f t="shared" si="50"/>
        <v>3</v>
      </c>
    </row>
    <row r="1061" spans="1:8" x14ac:dyDescent="0.3">
      <c r="A1061" s="16">
        <v>39891</v>
      </c>
      <c r="E1061" s="17">
        <v>31.89</v>
      </c>
      <c r="F1061" s="18">
        <f t="shared" si="48"/>
        <v>703.05415410757462</v>
      </c>
      <c r="G1061" s="15">
        <f t="shared" si="49"/>
        <v>2009</v>
      </c>
      <c r="H1061" s="15">
        <f t="shared" si="50"/>
        <v>3</v>
      </c>
    </row>
    <row r="1062" spans="1:8" x14ac:dyDescent="0.3">
      <c r="A1062" s="16">
        <v>39892</v>
      </c>
      <c r="E1062" s="17">
        <v>32.25</v>
      </c>
      <c r="F1062" s="18">
        <f t="shared" si="48"/>
        <v>710.99079554623029</v>
      </c>
      <c r="G1062" s="15">
        <f t="shared" si="49"/>
        <v>2009</v>
      </c>
      <c r="H1062" s="15">
        <f t="shared" si="50"/>
        <v>3</v>
      </c>
    </row>
    <row r="1063" spans="1:8" x14ac:dyDescent="0.3">
      <c r="A1063" s="16">
        <v>39895</v>
      </c>
      <c r="E1063" s="17">
        <v>33.1</v>
      </c>
      <c r="F1063" s="18">
        <f t="shared" si="48"/>
        <v>729.73008783194484</v>
      </c>
      <c r="G1063" s="15">
        <f t="shared" si="49"/>
        <v>2009</v>
      </c>
      <c r="H1063" s="15">
        <f t="shared" si="50"/>
        <v>3</v>
      </c>
    </row>
    <row r="1064" spans="1:8" x14ac:dyDescent="0.3">
      <c r="A1064" s="16">
        <v>39896</v>
      </c>
      <c r="E1064" s="17">
        <v>33.270000000000003</v>
      </c>
      <c r="F1064" s="18">
        <f t="shared" si="48"/>
        <v>733.47794628908775</v>
      </c>
      <c r="G1064" s="15">
        <f t="shared" si="49"/>
        <v>2009</v>
      </c>
      <c r="H1064" s="15">
        <f t="shared" si="50"/>
        <v>3</v>
      </c>
    </row>
    <row r="1065" spans="1:8" x14ac:dyDescent="0.3">
      <c r="A1065" s="16">
        <v>39897</v>
      </c>
      <c r="E1065" s="17">
        <v>33.369999999999997</v>
      </c>
      <c r="F1065" s="18">
        <f t="shared" si="48"/>
        <v>735.68256891093642</v>
      </c>
      <c r="G1065" s="15">
        <f t="shared" si="49"/>
        <v>2009</v>
      </c>
      <c r="H1065" s="15">
        <f t="shared" si="50"/>
        <v>3</v>
      </c>
    </row>
    <row r="1066" spans="1:8" x14ac:dyDescent="0.3">
      <c r="A1066" s="16">
        <v>39898</v>
      </c>
      <c r="E1066" s="17">
        <v>33.6</v>
      </c>
      <c r="F1066" s="18">
        <f t="shared" si="48"/>
        <v>740.75320094118865</v>
      </c>
      <c r="G1066" s="15">
        <f t="shared" si="49"/>
        <v>2009</v>
      </c>
      <c r="H1066" s="15">
        <f t="shared" si="50"/>
        <v>3</v>
      </c>
    </row>
    <row r="1067" spans="1:8" x14ac:dyDescent="0.3">
      <c r="A1067" s="16">
        <v>39899</v>
      </c>
      <c r="E1067" s="17">
        <v>32.42</v>
      </c>
      <c r="F1067" s="18">
        <f t="shared" si="48"/>
        <v>714.7386540033732</v>
      </c>
      <c r="G1067" s="15">
        <f t="shared" si="49"/>
        <v>2009</v>
      </c>
      <c r="H1067" s="15">
        <f t="shared" si="50"/>
        <v>3</v>
      </c>
    </row>
    <row r="1068" spans="1:8" x14ac:dyDescent="0.3">
      <c r="A1068" s="16">
        <v>39902</v>
      </c>
      <c r="E1068" s="17">
        <v>32.04</v>
      </c>
      <c r="F1068" s="18">
        <f t="shared" si="48"/>
        <v>706.36108804034779</v>
      </c>
      <c r="G1068" s="15">
        <f t="shared" si="49"/>
        <v>2009</v>
      </c>
      <c r="H1068" s="15">
        <f t="shared" si="50"/>
        <v>3</v>
      </c>
    </row>
    <row r="1069" spans="1:8" x14ac:dyDescent="0.3">
      <c r="A1069" s="16">
        <v>39903</v>
      </c>
      <c r="E1069" s="17">
        <v>33.619999999999997</v>
      </c>
      <c r="F1069" s="18">
        <f t="shared" si="48"/>
        <v>741.19412546555839</v>
      </c>
      <c r="G1069" s="15">
        <f t="shared" si="49"/>
        <v>2009</v>
      </c>
      <c r="H1069" s="15">
        <f t="shared" si="50"/>
        <v>3</v>
      </c>
    </row>
    <row r="1070" spans="1:8" x14ac:dyDescent="0.3">
      <c r="A1070" s="16">
        <v>39904</v>
      </c>
      <c r="E1070" s="17">
        <v>33.5</v>
      </c>
      <c r="F1070" s="18">
        <f t="shared" si="48"/>
        <v>738.54857831933998</v>
      </c>
      <c r="G1070" s="15">
        <f t="shared" si="49"/>
        <v>2009</v>
      </c>
      <c r="H1070" s="15">
        <f t="shared" si="50"/>
        <v>4</v>
      </c>
    </row>
    <row r="1071" spans="1:8" x14ac:dyDescent="0.3">
      <c r="A1071" s="16">
        <v>39905</v>
      </c>
      <c r="E1071" s="17">
        <v>35.1</v>
      </c>
      <c r="F1071" s="18">
        <f t="shared" si="48"/>
        <v>773.82254026892042</v>
      </c>
      <c r="G1071" s="15">
        <f t="shared" si="49"/>
        <v>2009</v>
      </c>
      <c r="H1071" s="15">
        <f t="shared" si="50"/>
        <v>4</v>
      </c>
    </row>
    <row r="1072" spans="1:8" x14ac:dyDescent="0.3">
      <c r="A1072" s="16">
        <v>39906</v>
      </c>
      <c r="E1072" s="17">
        <v>35.32</v>
      </c>
      <c r="F1072" s="18">
        <f t="shared" si="48"/>
        <v>778.67271003698761</v>
      </c>
      <c r="G1072" s="15">
        <f t="shared" si="49"/>
        <v>2009</v>
      </c>
      <c r="H1072" s="15">
        <f t="shared" si="50"/>
        <v>4</v>
      </c>
    </row>
    <row r="1073" spans="1:8" x14ac:dyDescent="0.3">
      <c r="A1073" s="16">
        <v>39909</v>
      </c>
      <c r="E1073" s="17">
        <v>34.99</v>
      </c>
      <c r="F1073" s="18">
        <f t="shared" si="48"/>
        <v>771.39745538488671</v>
      </c>
      <c r="G1073" s="15">
        <f t="shared" si="49"/>
        <v>2009</v>
      </c>
      <c r="H1073" s="15">
        <f t="shared" si="50"/>
        <v>4</v>
      </c>
    </row>
    <row r="1074" spans="1:8" x14ac:dyDescent="0.3">
      <c r="A1074" s="16">
        <v>39910</v>
      </c>
      <c r="E1074" s="17">
        <v>34.840000000000003</v>
      </c>
      <c r="F1074" s="18">
        <f t="shared" si="48"/>
        <v>768.09052145211353</v>
      </c>
      <c r="G1074" s="15">
        <f t="shared" si="49"/>
        <v>2009</v>
      </c>
      <c r="H1074" s="15">
        <f t="shared" si="50"/>
        <v>4</v>
      </c>
    </row>
    <row r="1075" spans="1:8" x14ac:dyDescent="0.3">
      <c r="A1075" s="16">
        <v>39911</v>
      </c>
      <c r="E1075" s="17">
        <v>34.99</v>
      </c>
      <c r="F1075" s="18">
        <f t="shared" si="48"/>
        <v>771.39745538488671</v>
      </c>
      <c r="G1075" s="15">
        <f t="shared" si="49"/>
        <v>2009</v>
      </c>
      <c r="H1075" s="15">
        <f t="shared" si="50"/>
        <v>4</v>
      </c>
    </row>
    <row r="1076" spans="1:8" x14ac:dyDescent="0.3">
      <c r="A1076" s="16">
        <v>39912</v>
      </c>
      <c r="E1076" s="17">
        <v>35.42</v>
      </c>
      <c r="F1076" s="18">
        <f t="shared" si="48"/>
        <v>780.87733265883639</v>
      </c>
      <c r="G1076" s="15">
        <f t="shared" si="49"/>
        <v>2009</v>
      </c>
      <c r="H1076" s="15">
        <f t="shared" si="50"/>
        <v>4</v>
      </c>
    </row>
    <row r="1077" spans="1:8" x14ac:dyDescent="0.3">
      <c r="A1077" s="16">
        <v>39916</v>
      </c>
      <c r="E1077" s="17">
        <v>36.06</v>
      </c>
      <c r="F1077" s="18">
        <f t="shared" si="48"/>
        <v>794.98691743866857</v>
      </c>
      <c r="G1077" s="15">
        <f t="shared" si="49"/>
        <v>2009</v>
      </c>
      <c r="H1077" s="15">
        <f t="shared" si="50"/>
        <v>4</v>
      </c>
    </row>
    <row r="1078" spans="1:8" x14ac:dyDescent="0.3">
      <c r="A1078" s="16">
        <v>39917</v>
      </c>
      <c r="E1078" s="17">
        <v>36.950000000000003</v>
      </c>
      <c r="F1078" s="18">
        <f t="shared" si="48"/>
        <v>814.60805877312271</v>
      </c>
      <c r="G1078" s="15">
        <f t="shared" si="49"/>
        <v>2009</v>
      </c>
      <c r="H1078" s="15">
        <f t="shared" si="50"/>
        <v>4</v>
      </c>
    </row>
    <row r="1079" spans="1:8" x14ac:dyDescent="0.3">
      <c r="A1079" s="16">
        <v>39918</v>
      </c>
      <c r="E1079" s="17">
        <v>36.950000000000003</v>
      </c>
      <c r="F1079" s="18">
        <f t="shared" si="48"/>
        <v>814.60805877312271</v>
      </c>
      <c r="G1079" s="15">
        <f t="shared" si="49"/>
        <v>2009</v>
      </c>
      <c r="H1079" s="15">
        <f t="shared" si="50"/>
        <v>4</v>
      </c>
    </row>
    <row r="1080" spans="1:8" x14ac:dyDescent="0.3">
      <c r="A1080" s="16">
        <v>39919</v>
      </c>
      <c r="E1080" s="17">
        <v>36.75</v>
      </c>
      <c r="F1080" s="18">
        <f t="shared" si="48"/>
        <v>810.19881352942502</v>
      </c>
      <c r="G1080" s="15">
        <f t="shared" si="49"/>
        <v>2009</v>
      </c>
      <c r="H1080" s="15">
        <f t="shared" si="50"/>
        <v>4</v>
      </c>
    </row>
    <row r="1081" spans="1:8" x14ac:dyDescent="0.3">
      <c r="A1081" s="16">
        <v>39920</v>
      </c>
      <c r="E1081" s="17">
        <v>36.770000000000003</v>
      </c>
      <c r="F1081" s="18">
        <f t="shared" si="48"/>
        <v>810.63973805379487</v>
      </c>
      <c r="G1081" s="15">
        <f t="shared" si="49"/>
        <v>2009</v>
      </c>
      <c r="H1081" s="15">
        <f t="shared" si="50"/>
        <v>4</v>
      </c>
    </row>
    <row r="1082" spans="1:8" x14ac:dyDescent="0.3">
      <c r="A1082" s="16">
        <v>39923</v>
      </c>
      <c r="E1082" s="17">
        <v>35.450000000000003</v>
      </c>
      <c r="F1082" s="18">
        <f t="shared" si="48"/>
        <v>781.53871944539105</v>
      </c>
      <c r="G1082" s="15">
        <f t="shared" si="49"/>
        <v>2009</v>
      </c>
      <c r="H1082" s="15">
        <f t="shared" si="50"/>
        <v>4</v>
      </c>
    </row>
    <row r="1083" spans="1:8" x14ac:dyDescent="0.3">
      <c r="A1083" s="16">
        <v>39924</v>
      </c>
      <c r="E1083" s="17">
        <v>36.130000000000003</v>
      </c>
      <c r="F1083" s="18">
        <f t="shared" si="48"/>
        <v>796.5301532739627</v>
      </c>
      <c r="G1083" s="15">
        <f t="shared" si="49"/>
        <v>2009</v>
      </c>
      <c r="H1083" s="15">
        <f t="shared" si="50"/>
        <v>4</v>
      </c>
    </row>
    <row r="1084" spans="1:8" x14ac:dyDescent="0.3">
      <c r="A1084" s="16">
        <v>39925</v>
      </c>
      <c r="E1084" s="17">
        <v>36.090000000000003</v>
      </c>
      <c r="F1084" s="18">
        <f t="shared" si="48"/>
        <v>795.64830422522323</v>
      </c>
      <c r="G1084" s="15">
        <f t="shared" si="49"/>
        <v>2009</v>
      </c>
      <c r="H1084" s="15">
        <f t="shared" si="50"/>
        <v>4</v>
      </c>
    </row>
    <row r="1085" spans="1:8" x14ac:dyDescent="0.3">
      <c r="A1085" s="16">
        <v>39926</v>
      </c>
      <c r="E1085" s="17">
        <v>36.200000000000003</v>
      </c>
      <c r="F1085" s="18">
        <f t="shared" si="48"/>
        <v>798.07338910925682</v>
      </c>
      <c r="G1085" s="15">
        <f t="shared" si="49"/>
        <v>2009</v>
      </c>
      <c r="H1085" s="15">
        <f t="shared" si="50"/>
        <v>4</v>
      </c>
    </row>
    <row r="1086" spans="1:8" x14ac:dyDescent="0.3">
      <c r="A1086" s="16">
        <v>39927</v>
      </c>
      <c r="E1086" s="17">
        <v>36.340000000000003</v>
      </c>
      <c r="F1086" s="18">
        <f t="shared" si="48"/>
        <v>801.15986077984519</v>
      </c>
      <c r="G1086" s="15">
        <f t="shared" si="49"/>
        <v>2009</v>
      </c>
      <c r="H1086" s="15">
        <f t="shared" si="50"/>
        <v>4</v>
      </c>
    </row>
    <row r="1087" spans="1:8" x14ac:dyDescent="0.3">
      <c r="A1087" s="16">
        <v>39930</v>
      </c>
      <c r="E1087" s="17">
        <v>35.6</v>
      </c>
      <c r="F1087" s="18">
        <f t="shared" si="48"/>
        <v>784.84565337816423</v>
      </c>
      <c r="G1087" s="15">
        <f t="shared" si="49"/>
        <v>2009</v>
      </c>
      <c r="H1087" s="15">
        <f t="shared" si="50"/>
        <v>4</v>
      </c>
    </row>
    <row r="1088" spans="1:8" x14ac:dyDescent="0.3">
      <c r="A1088" s="16">
        <v>39931</v>
      </c>
      <c r="E1088" s="17">
        <v>35.015999999999998</v>
      </c>
      <c r="F1088" s="18">
        <f t="shared" si="48"/>
        <v>771.97065726656717</v>
      </c>
      <c r="G1088" s="15">
        <f t="shared" si="49"/>
        <v>2009</v>
      </c>
      <c r="H1088" s="15">
        <f t="shared" si="50"/>
        <v>4</v>
      </c>
    </row>
    <row r="1089" spans="1:8" x14ac:dyDescent="0.3">
      <c r="A1089" s="16">
        <v>39932</v>
      </c>
      <c r="E1089" s="17">
        <v>35.61</v>
      </c>
      <c r="F1089" s="18">
        <f t="shared" si="48"/>
        <v>785.06611564034904</v>
      </c>
      <c r="G1089" s="15">
        <f t="shared" si="49"/>
        <v>2009</v>
      </c>
      <c r="H1089" s="15">
        <f t="shared" si="50"/>
        <v>4</v>
      </c>
    </row>
    <row r="1090" spans="1:8" x14ac:dyDescent="0.3">
      <c r="A1090" s="16">
        <v>39933</v>
      </c>
      <c r="E1090" s="17">
        <v>36.451999999999998</v>
      </c>
      <c r="F1090" s="18">
        <f t="shared" ref="F1090:F1153" si="51">E1090/100/F$1*1000</f>
        <v>803.62903811631554</v>
      </c>
      <c r="G1090" s="15">
        <f t="shared" si="49"/>
        <v>2009</v>
      </c>
      <c r="H1090" s="15">
        <f t="shared" si="50"/>
        <v>4</v>
      </c>
    </row>
    <row r="1091" spans="1:8" x14ac:dyDescent="0.3">
      <c r="A1091" s="16">
        <v>39934</v>
      </c>
      <c r="E1091" s="17">
        <v>37.75</v>
      </c>
      <c r="F1091" s="18">
        <f t="shared" si="51"/>
        <v>832.24503974791287</v>
      </c>
      <c r="G1091" s="15">
        <f t="shared" ref="G1091:G1154" si="52">YEAR(A1091)</f>
        <v>2009</v>
      </c>
      <c r="H1091" s="15">
        <f t="shared" ref="H1091:H1154" si="53">MONTH(A1091)</f>
        <v>5</v>
      </c>
    </row>
    <row r="1092" spans="1:8" x14ac:dyDescent="0.3">
      <c r="A1092" s="16">
        <v>39937</v>
      </c>
      <c r="E1092" s="17">
        <v>38.24</v>
      </c>
      <c r="F1092" s="18">
        <f t="shared" si="51"/>
        <v>843.04769059497187</v>
      </c>
      <c r="G1092" s="15">
        <f t="shared" si="52"/>
        <v>2009</v>
      </c>
      <c r="H1092" s="15">
        <f t="shared" si="53"/>
        <v>5</v>
      </c>
    </row>
    <row r="1093" spans="1:8" x14ac:dyDescent="0.3">
      <c r="A1093" s="16">
        <v>39938</v>
      </c>
      <c r="E1093" s="17">
        <v>37.99</v>
      </c>
      <c r="F1093" s="18">
        <f t="shared" si="51"/>
        <v>837.53613404034991</v>
      </c>
      <c r="G1093" s="15">
        <f t="shared" si="52"/>
        <v>2009</v>
      </c>
      <c r="H1093" s="15">
        <f t="shared" si="53"/>
        <v>5</v>
      </c>
    </row>
    <row r="1094" spans="1:8" x14ac:dyDescent="0.3">
      <c r="A1094" s="16">
        <v>39939</v>
      </c>
      <c r="E1094" s="17">
        <v>38.979999999999997</v>
      </c>
      <c r="F1094" s="18">
        <f t="shared" si="51"/>
        <v>859.36189799665271</v>
      </c>
      <c r="G1094" s="15">
        <f t="shared" si="52"/>
        <v>2009</v>
      </c>
      <c r="H1094" s="15">
        <f t="shared" si="53"/>
        <v>5</v>
      </c>
    </row>
    <row r="1095" spans="1:8" x14ac:dyDescent="0.3">
      <c r="A1095" s="16">
        <v>39940</v>
      </c>
      <c r="E1095" s="17">
        <v>38.78</v>
      </c>
      <c r="F1095" s="18">
        <f t="shared" si="51"/>
        <v>854.95265275295526</v>
      </c>
      <c r="G1095" s="15">
        <f t="shared" si="52"/>
        <v>2009</v>
      </c>
      <c r="H1095" s="15">
        <f t="shared" si="53"/>
        <v>5</v>
      </c>
    </row>
    <row r="1096" spans="1:8" x14ac:dyDescent="0.3">
      <c r="A1096" s="16">
        <v>39941</v>
      </c>
      <c r="E1096" s="17">
        <v>39.61</v>
      </c>
      <c r="F1096" s="18">
        <f t="shared" si="51"/>
        <v>873.25102051430008</v>
      </c>
      <c r="G1096" s="15">
        <f t="shared" si="52"/>
        <v>2009</v>
      </c>
      <c r="H1096" s="15">
        <f t="shared" si="53"/>
        <v>5</v>
      </c>
    </row>
    <row r="1097" spans="1:8" x14ac:dyDescent="0.3">
      <c r="A1097" s="16">
        <v>39944</v>
      </c>
      <c r="E1097" s="17">
        <v>39.58</v>
      </c>
      <c r="F1097" s="18">
        <f t="shared" si="51"/>
        <v>872.58963372774531</v>
      </c>
      <c r="G1097" s="15">
        <f t="shared" si="52"/>
        <v>2009</v>
      </c>
      <c r="H1097" s="15">
        <f t="shared" si="53"/>
        <v>5</v>
      </c>
    </row>
    <row r="1098" spans="1:8" x14ac:dyDescent="0.3">
      <c r="A1098" s="16">
        <v>39945</v>
      </c>
      <c r="E1098" s="17">
        <v>39.68</v>
      </c>
      <c r="F1098" s="18">
        <f t="shared" si="51"/>
        <v>874.79425634959421</v>
      </c>
      <c r="G1098" s="15">
        <f t="shared" si="52"/>
        <v>2009</v>
      </c>
      <c r="H1098" s="15">
        <f t="shared" si="53"/>
        <v>5</v>
      </c>
    </row>
    <row r="1099" spans="1:8" x14ac:dyDescent="0.3">
      <c r="A1099" s="16">
        <v>39946</v>
      </c>
      <c r="E1099" s="17">
        <v>39.159999999999997</v>
      </c>
      <c r="F1099" s="18">
        <f t="shared" si="51"/>
        <v>863.33021871598044</v>
      </c>
      <c r="G1099" s="15">
        <f t="shared" si="52"/>
        <v>2009</v>
      </c>
      <c r="H1099" s="15">
        <f t="shared" si="53"/>
        <v>5</v>
      </c>
    </row>
    <row r="1100" spans="1:8" x14ac:dyDescent="0.3">
      <c r="A1100" s="16">
        <v>39947</v>
      </c>
      <c r="E1100" s="17">
        <v>38.840000000000003</v>
      </c>
      <c r="F1100" s="18">
        <f t="shared" si="51"/>
        <v>856.27542632606458</v>
      </c>
      <c r="G1100" s="15">
        <f t="shared" si="52"/>
        <v>2009</v>
      </c>
      <c r="H1100" s="15">
        <f t="shared" si="53"/>
        <v>5</v>
      </c>
    </row>
    <row r="1101" spans="1:8" x14ac:dyDescent="0.3">
      <c r="A1101" s="16">
        <v>39948</v>
      </c>
      <c r="E1101" s="17">
        <v>37.9</v>
      </c>
      <c r="F1101" s="18">
        <f t="shared" si="51"/>
        <v>835.55197368068605</v>
      </c>
      <c r="G1101" s="15">
        <f t="shared" si="52"/>
        <v>2009</v>
      </c>
      <c r="H1101" s="15">
        <f t="shared" si="53"/>
        <v>5</v>
      </c>
    </row>
    <row r="1102" spans="1:8" x14ac:dyDescent="0.3">
      <c r="A1102" s="16">
        <v>39951</v>
      </c>
      <c r="E1102" s="17">
        <v>38.159999999999997</v>
      </c>
      <c r="F1102" s="18">
        <f t="shared" si="51"/>
        <v>841.28399249749259</v>
      </c>
      <c r="G1102" s="15">
        <f t="shared" si="52"/>
        <v>2009</v>
      </c>
      <c r="H1102" s="15">
        <f t="shared" si="53"/>
        <v>5</v>
      </c>
    </row>
    <row r="1103" spans="1:8" x14ac:dyDescent="0.3">
      <c r="A1103" s="16">
        <v>39952</v>
      </c>
      <c r="E1103" s="17">
        <v>38.17</v>
      </c>
      <c r="F1103" s="18">
        <f t="shared" si="51"/>
        <v>841.50445475967774</v>
      </c>
      <c r="G1103" s="15">
        <f t="shared" si="52"/>
        <v>2009</v>
      </c>
      <c r="H1103" s="15">
        <f t="shared" si="53"/>
        <v>5</v>
      </c>
    </row>
    <row r="1104" spans="1:8" x14ac:dyDescent="0.3">
      <c r="A1104" s="16">
        <v>39953</v>
      </c>
      <c r="E1104" s="17">
        <v>38.369999999999997</v>
      </c>
      <c r="F1104" s="18">
        <f t="shared" si="51"/>
        <v>845.9137000033752</v>
      </c>
      <c r="G1104" s="15">
        <f t="shared" si="52"/>
        <v>2009</v>
      </c>
      <c r="H1104" s="15">
        <f t="shared" si="53"/>
        <v>5</v>
      </c>
    </row>
    <row r="1105" spans="1:8" x14ac:dyDescent="0.3">
      <c r="A1105" s="16">
        <v>39954</v>
      </c>
      <c r="E1105" s="17">
        <v>37.979999999999997</v>
      </c>
      <c r="F1105" s="18">
        <f t="shared" si="51"/>
        <v>837.31567177816487</v>
      </c>
      <c r="G1105" s="15">
        <f t="shared" si="52"/>
        <v>2009</v>
      </c>
      <c r="H1105" s="15">
        <f t="shared" si="53"/>
        <v>5</v>
      </c>
    </row>
    <row r="1106" spans="1:8" x14ac:dyDescent="0.3">
      <c r="A1106" s="16">
        <v>39955</v>
      </c>
      <c r="E1106" s="17">
        <v>38.1</v>
      </c>
      <c r="F1106" s="18">
        <f t="shared" si="51"/>
        <v>839.96121892438362</v>
      </c>
      <c r="G1106" s="15">
        <f t="shared" si="52"/>
        <v>2009</v>
      </c>
      <c r="H1106" s="15">
        <f t="shared" si="53"/>
        <v>5</v>
      </c>
    </row>
    <row r="1107" spans="1:8" x14ac:dyDescent="0.3">
      <c r="A1107" s="16">
        <v>39959</v>
      </c>
      <c r="E1107" s="17">
        <v>37.75</v>
      </c>
      <c r="F1107" s="18">
        <f t="shared" si="51"/>
        <v>832.24503974791287</v>
      </c>
      <c r="G1107" s="15">
        <f t="shared" si="52"/>
        <v>2009</v>
      </c>
      <c r="H1107" s="15">
        <f t="shared" si="53"/>
        <v>5</v>
      </c>
    </row>
    <row r="1108" spans="1:8" x14ac:dyDescent="0.3">
      <c r="A1108" s="16">
        <v>39960</v>
      </c>
      <c r="E1108" s="17">
        <v>37.81</v>
      </c>
      <c r="F1108" s="18">
        <f t="shared" si="51"/>
        <v>833.56781332102219</v>
      </c>
      <c r="G1108" s="15">
        <f t="shared" si="52"/>
        <v>2009</v>
      </c>
      <c r="H1108" s="15">
        <f t="shared" si="53"/>
        <v>5</v>
      </c>
    </row>
    <row r="1109" spans="1:8" x14ac:dyDescent="0.3">
      <c r="A1109" s="16">
        <v>39961</v>
      </c>
      <c r="E1109" s="17">
        <v>37.81</v>
      </c>
      <c r="F1109" s="18">
        <f t="shared" si="51"/>
        <v>833.56781332102219</v>
      </c>
      <c r="G1109" s="15">
        <f t="shared" si="52"/>
        <v>2009</v>
      </c>
      <c r="H1109" s="15">
        <f t="shared" si="53"/>
        <v>5</v>
      </c>
    </row>
    <row r="1110" spans="1:8" x14ac:dyDescent="0.3">
      <c r="A1110" s="16">
        <v>39962</v>
      </c>
      <c r="E1110" s="17">
        <v>39.049999999999997</v>
      </c>
      <c r="F1110" s="18">
        <f t="shared" si="51"/>
        <v>860.90513383194673</v>
      </c>
      <c r="G1110" s="15">
        <f t="shared" si="52"/>
        <v>2009</v>
      </c>
      <c r="H1110" s="15">
        <f t="shared" si="53"/>
        <v>5</v>
      </c>
    </row>
    <row r="1111" spans="1:8" x14ac:dyDescent="0.3">
      <c r="A1111" s="16">
        <v>39965</v>
      </c>
      <c r="E1111" s="17">
        <v>40.450000000000003</v>
      </c>
      <c r="F1111" s="18">
        <f t="shared" si="51"/>
        <v>891.76985053782983</v>
      </c>
      <c r="G1111" s="15">
        <f t="shared" si="52"/>
        <v>2009</v>
      </c>
      <c r="H1111" s="15">
        <f t="shared" si="53"/>
        <v>6</v>
      </c>
    </row>
    <row r="1112" spans="1:8" x14ac:dyDescent="0.3">
      <c r="A1112" s="16">
        <v>39966</v>
      </c>
      <c r="E1112" s="17">
        <v>40.5</v>
      </c>
      <c r="F1112" s="18">
        <f t="shared" si="51"/>
        <v>892.87216184875422</v>
      </c>
      <c r="G1112" s="15">
        <f t="shared" si="52"/>
        <v>2009</v>
      </c>
      <c r="H1112" s="15">
        <f t="shared" si="53"/>
        <v>6</v>
      </c>
    </row>
    <row r="1113" spans="1:8" x14ac:dyDescent="0.3">
      <c r="A1113" s="16">
        <v>39967</v>
      </c>
      <c r="E1113" s="17">
        <v>39.25</v>
      </c>
      <c r="F1113" s="18">
        <f t="shared" si="51"/>
        <v>865.31437907564441</v>
      </c>
      <c r="G1113" s="15">
        <f t="shared" si="52"/>
        <v>2009</v>
      </c>
      <c r="H1113" s="15">
        <f t="shared" si="53"/>
        <v>6</v>
      </c>
    </row>
    <row r="1114" spans="1:8" x14ac:dyDescent="0.3">
      <c r="A1114" s="16">
        <v>39968</v>
      </c>
      <c r="E1114" s="17">
        <v>40.340000000000003</v>
      </c>
      <c r="F1114" s="18">
        <f t="shared" si="51"/>
        <v>889.34476565379612</v>
      </c>
      <c r="G1114" s="15">
        <f t="shared" si="52"/>
        <v>2009</v>
      </c>
      <c r="H1114" s="15">
        <f t="shared" si="53"/>
        <v>6</v>
      </c>
    </row>
    <row r="1115" spans="1:8" x14ac:dyDescent="0.3">
      <c r="A1115" s="16">
        <v>39969</v>
      </c>
      <c r="E1115" s="17">
        <v>39.729999999999997</v>
      </c>
      <c r="F1115" s="18">
        <f t="shared" si="51"/>
        <v>875.8965676605186</v>
      </c>
      <c r="G1115" s="15">
        <f t="shared" si="52"/>
        <v>2009</v>
      </c>
      <c r="H1115" s="15">
        <f t="shared" si="53"/>
        <v>6</v>
      </c>
    </row>
    <row r="1116" spans="1:8" x14ac:dyDescent="0.3">
      <c r="A1116" s="16">
        <v>39972</v>
      </c>
      <c r="E1116" s="17">
        <v>39.4</v>
      </c>
      <c r="F1116" s="18">
        <f t="shared" si="51"/>
        <v>868.62131300841747</v>
      </c>
      <c r="G1116" s="15">
        <f t="shared" si="52"/>
        <v>2009</v>
      </c>
      <c r="H1116" s="15">
        <f t="shared" si="53"/>
        <v>6</v>
      </c>
    </row>
    <row r="1117" spans="1:8" x14ac:dyDescent="0.3">
      <c r="A1117" s="16">
        <v>39973</v>
      </c>
      <c r="E1117" s="17">
        <v>39.450000000000003</v>
      </c>
      <c r="F1117" s="18">
        <f t="shared" si="51"/>
        <v>869.72362431934198</v>
      </c>
      <c r="G1117" s="15">
        <f t="shared" si="52"/>
        <v>2009</v>
      </c>
      <c r="H1117" s="15">
        <f t="shared" si="53"/>
        <v>6</v>
      </c>
    </row>
    <row r="1118" spans="1:8" x14ac:dyDescent="0.3">
      <c r="A1118" s="16">
        <v>39974</v>
      </c>
      <c r="E1118" s="17">
        <v>38.61</v>
      </c>
      <c r="F1118" s="18">
        <f t="shared" si="51"/>
        <v>851.20479429581235</v>
      </c>
      <c r="G1118" s="15">
        <f t="shared" si="52"/>
        <v>2009</v>
      </c>
      <c r="H1118" s="15">
        <f t="shared" si="53"/>
        <v>6</v>
      </c>
    </row>
    <row r="1119" spans="1:8" x14ac:dyDescent="0.3">
      <c r="A1119" s="16">
        <v>39975</v>
      </c>
      <c r="E1119" s="17">
        <v>38.200000000000003</v>
      </c>
      <c r="F1119" s="18">
        <f t="shared" si="51"/>
        <v>842.16584154623229</v>
      </c>
      <c r="G1119" s="15">
        <f t="shared" si="52"/>
        <v>2009</v>
      </c>
      <c r="H1119" s="15">
        <f t="shared" si="53"/>
        <v>6</v>
      </c>
    </row>
    <row r="1120" spans="1:8" x14ac:dyDescent="0.3">
      <c r="A1120" s="16">
        <v>39976</v>
      </c>
      <c r="E1120" s="17">
        <v>37.159999999999997</v>
      </c>
      <c r="F1120" s="18">
        <f t="shared" si="51"/>
        <v>819.23776627900497</v>
      </c>
      <c r="G1120" s="15">
        <f t="shared" si="52"/>
        <v>2009</v>
      </c>
      <c r="H1120" s="15">
        <f t="shared" si="53"/>
        <v>6</v>
      </c>
    </row>
    <row r="1121" spans="1:8" x14ac:dyDescent="0.3">
      <c r="A1121" s="16">
        <v>39979</v>
      </c>
      <c r="E1121" s="17">
        <v>36.619999999999997</v>
      </c>
      <c r="F1121" s="18">
        <f t="shared" si="51"/>
        <v>807.33280412102158</v>
      </c>
      <c r="G1121" s="15">
        <f t="shared" si="52"/>
        <v>2009</v>
      </c>
      <c r="H1121" s="15">
        <f t="shared" si="53"/>
        <v>6</v>
      </c>
    </row>
    <row r="1122" spans="1:8" x14ac:dyDescent="0.3">
      <c r="A1122" s="16">
        <v>39980</v>
      </c>
      <c r="E1122" s="17">
        <v>36.96</v>
      </c>
      <c r="F1122" s="18">
        <f t="shared" si="51"/>
        <v>814.8285210353074</v>
      </c>
      <c r="G1122" s="15">
        <f t="shared" si="52"/>
        <v>2009</v>
      </c>
      <c r="H1122" s="15">
        <f t="shared" si="53"/>
        <v>6</v>
      </c>
    </row>
    <row r="1123" spans="1:8" x14ac:dyDescent="0.3">
      <c r="A1123" s="16">
        <v>39981</v>
      </c>
      <c r="E1123" s="17">
        <v>37.1</v>
      </c>
      <c r="F1123" s="18">
        <f t="shared" si="51"/>
        <v>817.91499270589577</v>
      </c>
      <c r="G1123" s="15">
        <f t="shared" si="52"/>
        <v>2009</v>
      </c>
      <c r="H1123" s="15">
        <f t="shared" si="53"/>
        <v>6</v>
      </c>
    </row>
    <row r="1124" spans="1:8" x14ac:dyDescent="0.3">
      <c r="A1124" s="16">
        <v>39982</v>
      </c>
      <c r="E1124" s="17">
        <v>36.950000000000003</v>
      </c>
      <c r="F1124" s="18">
        <f t="shared" si="51"/>
        <v>814.60805877312271</v>
      </c>
      <c r="G1124" s="15">
        <f t="shared" si="52"/>
        <v>2009</v>
      </c>
      <c r="H1124" s="15">
        <f t="shared" si="53"/>
        <v>6</v>
      </c>
    </row>
    <row r="1125" spans="1:8" x14ac:dyDescent="0.3">
      <c r="A1125" s="16">
        <v>39983</v>
      </c>
      <c r="E1125" s="17">
        <v>36.53</v>
      </c>
      <c r="F1125" s="18">
        <f t="shared" si="51"/>
        <v>805.34864376135783</v>
      </c>
      <c r="G1125" s="15">
        <f t="shared" si="52"/>
        <v>2009</v>
      </c>
      <c r="H1125" s="15">
        <f t="shared" si="53"/>
        <v>6</v>
      </c>
    </row>
    <row r="1126" spans="1:8" x14ac:dyDescent="0.3">
      <c r="A1126" s="16">
        <v>39986</v>
      </c>
      <c r="E1126" s="17">
        <v>35.93</v>
      </c>
      <c r="F1126" s="18">
        <f t="shared" si="51"/>
        <v>792.12090803026513</v>
      </c>
      <c r="G1126" s="15">
        <f t="shared" si="52"/>
        <v>2009</v>
      </c>
      <c r="H1126" s="15">
        <f t="shared" si="53"/>
        <v>6</v>
      </c>
    </row>
    <row r="1127" spans="1:8" x14ac:dyDescent="0.3">
      <c r="A1127" s="16">
        <v>39987</v>
      </c>
      <c r="E1127" s="17">
        <v>36.93</v>
      </c>
      <c r="F1127" s="18">
        <f t="shared" si="51"/>
        <v>814.16713424875286</v>
      </c>
      <c r="G1127" s="15">
        <f t="shared" si="52"/>
        <v>2009</v>
      </c>
      <c r="H1127" s="15">
        <f t="shared" si="53"/>
        <v>6</v>
      </c>
    </row>
    <row r="1128" spans="1:8" x14ac:dyDescent="0.3">
      <c r="A1128" s="16">
        <v>39988</v>
      </c>
      <c r="E1128" s="17">
        <v>36.44</v>
      </c>
      <c r="F1128" s="18">
        <f t="shared" si="51"/>
        <v>803.36448340169386</v>
      </c>
      <c r="G1128" s="15">
        <f t="shared" si="52"/>
        <v>2009</v>
      </c>
      <c r="H1128" s="15">
        <f t="shared" si="53"/>
        <v>6</v>
      </c>
    </row>
    <row r="1129" spans="1:8" x14ac:dyDescent="0.3">
      <c r="A1129" s="16">
        <v>39989</v>
      </c>
      <c r="E1129" s="17">
        <v>36.572000000000003</v>
      </c>
      <c r="F1129" s="18">
        <f t="shared" si="51"/>
        <v>806.2745852625344</v>
      </c>
      <c r="G1129" s="15">
        <f t="shared" si="52"/>
        <v>2009</v>
      </c>
      <c r="H1129" s="15">
        <f t="shared" si="53"/>
        <v>6</v>
      </c>
    </row>
    <row r="1130" spans="1:8" x14ac:dyDescent="0.3">
      <c r="A1130" s="16">
        <v>39990</v>
      </c>
      <c r="E1130" s="17">
        <v>36.143999999999998</v>
      </c>
      <c r="F1130" s="18">
        <f t="shared" si="51"/>
        <v>796.83880044102136</v>
      </c>
      <c r="G1130" s="15">
        <f t="shared" si="52"/>
        <v>2009</v>
      </c>
      <c r="H1130" s="15">
        <f t="shared" si="53"/>
        <v>6</v>
      </c>
    </row>
    <row r="1131" spans="1:8" x14ac:dyDescent="0.3">
      <c r="A1131" s="16">
        <v>39993</v>
      </c>
      <c r="E1131" s="17">
        <v>35.881999999999998</v>
      </c>
      <c r="F1131" s="18">
        <f t="shared" si="51"/>
        <v>791.06268917177772</v>
      </c>
      <c r="G1131" s="15">
        <f t="shared" si="52"/>
        <v>2009</v>
      </c>
      <c r="H1131" s="15">
        <f t="shared" si="53"/>
        <v>6</v>
      </c>
    </row>
    <row r="1132" spans="1:8" x14ac:dyDescent="0.3">
      <c r="A1132" s="16">
        <v>39994</v>
      </c>
      <c r="E1132" s="17">
        <v>35.18</v>
      </c>
      <c r="F1132" s="18">
        <f t="shared" si="51"/>
        <v>775.58623836639924</v>
      </c>
      <c r="G1132" s="15">
        <f t="shared" si="52"/>
        <v>2009</v>
      </c>
      <c r="H1132" s="15">
        <f t="shared" si="53"/>
        <v>6</v>
      </c>
    </row>
    <row r="1133" spans="1:8" x14ac:dyDescent="0.3">
      <c r="A1133" s="16">
        <v>39995</v>
      </c>
      <c r="E1133" s="17">
        <v>36.020000000000003</v>
      </c>
      <c r="F1133" s="18">
        <f t="shared" si="51"/>
        <v>794.10506838992899</v>
      </c>
      <c r="G1133" s="15">
        <f t="shared" si="52"/>
        <v>2009</v>
      </c>
      <c r="H1133" s="15">
        <f t="shared" si="53"/>
        <v>7</v>
      </c>
    </row>
    <row r="1134" spans="1:8" x14ac:dyDescent="0.3">
      <c r="A1134" s="16">
        <v>39996</v>
      </c>
      <c r="E1134" s="17">
        <v>35.340000000000003</v>
      </c>
      <c r="F1134" s="18">
        <f t="shared" si="51"/>
        <v>779.11363456135746</v>
      </c>
      <c r="G1134" s="15">
        <f t="shared" si="52"/>
        <v>2009</v>
      </c>
      <c r="H1134" s="15">
        <f t="shared" si="53"/>
        <v>7</v>
      </c>
    </row>
    <row r="1135" spans="1:8" x14ac:dyDescent="0.3">
      <c r="A1135" s="16">
        <v>40000</v>
      </c>
      <c r="E1135" s="17">
        <v>34.44</v>
      </c>
      <c r="F1135" s="18">
        <f t="shared" si="51"/>
        <v>759.27203096471828</v>
      </c>
      <c r="G1135" s="15">
        <f t="shared" si="52"/>
        <v>2009</v>
      </c>
      <c r="H1135" s="15">
        <f t="shared" si="53"/>
        <v>7</v>
      </c>
    </row>
    <row r="1136" spans="1:8" x14ac:dyDescent="0.3">
      <c r="A1136" s="16">
        <v>40001</v>
      </c>
      <c r="E1136" s="17">
        <v>33.08</v>
      </c>
      <c r="F1136" s="18">
        <f t="shared" si="51"/>
        <v>729.289163307575</v>
      </c>
      <c r="G1136" s="15">
        <f t="shared" si="52"/>
        <v>2009</v>
      </c>
      <c r="H1136" s="15">
        <f t="shared" si="53"/>
        <v>7</v>
      </c>
    </row>
    <row r="1137" spans="1:8" x14ac:dyDescent="0.3">
      <c r="A1137" s="16">
        <v>40002</v>
      </c>
      <c r="E1137" s="17">
        <v>32.25</v>
      </c>
      <c r="F1137" s="18">
        <f t="shared" si="51"/>
        <v>710.99079554623029</v>
      </c>
      <c r="G1137" s="15">
        <f t="shared" si="52"/>
        <v>2009</v>
      </c>
      <c r="H1137" s="15">
        <f t="shared" si="53"/>
        <v>7</v>
      </c>
    </row>
    <row r="1138" spans="1:8" x14ac:dyDescent="0.3">
      <c r="A1138" s="16">
        <v>40003</v>
      </c>
      <c r="E1138" s="17">
        <v>32.729999999999997</v>
      </c>
      <c r="F1138" s="18">
        <f t="shared" si="51"/>
        <v>721.57298413110425</v>
      </c>
      <c r="G1138" s="15">
        <f t="shared" si="52"/>
        <v>2009</v>
      </c>
      <c r="H1138" s="15">
        <f t="shared" si="53"/>
        <v>7</v>
      </c>
    </row>
    <row r="1139" spans="1:8" x14ac:dyDescent="0.3">
      <c r="A1139" s="16">
        <v>40004</v>
      </c>
      <c r="E1139" s="17">
        <v>32.840000000000003</v>
      </c>
      <c r="F1139" s="18">
        <f t="shared" si="51"/>
        <v>723.99806901513796</v>
      </c>
      <c r="G1139" s="15">
        <f t="shared" si="52"/>
        <v>2009</v>
      </c>
      <c r="H1139" s="15">
        <f t="shared" si="53"/>
        <v>7</v>
      </c>
    </row>
    <row r="1140" spans="1:8" x14ac:dyDescent="0.3">
      <c r="A1140" s="16">
        <v>40007</v>
      </c>
      <c r="E1140" s="17">
        <v>33.4</v>
      </c>
      <c r="F1140" s="18">
        <f t="shared" si="51"/>
        <v>736.34395569749097</v>
      </c>
      <c r="G1140" s="15">
        <f t="shared" si="52"/>
        <v>2009</v>
      </c>
      <c r="H1140" s="15">
        <f t="shared" si="53"/>
        <v>7</v>
      </c>
    </row>
    <row r="1141" spans="1:8" x14ac:dyDescent="0.3">
      <c r="A1141" s="16">
        <v>40008</v>
      </c>
      <c r="E1141" s="17">
        <v>33.770000000000003</v>
      </c>
      <c r="F1141" s="18">
        <f t="shared" si="51"/>
        <v>744.50105939833168</v>
      </c>
      <c r="G1141" s="15">
        <f t="shared" si="52"/>
        <v>2009</v>
      </c>
      <c r="H1141" s="15">
        <f t="shared" si="53"/>
        <v>7</v>
      </c>
    </row>
    <row r="1142" spans="1:8" x14ac:dyDescent="0.3">
      <c r="A1142" s="16">
        <v>40009</v>
      </c>
      <c r="E1142" s="17">
        <v>34.119999999999997</v>
      </c>
      <c r="F1142" s="18">
        <f t="shared" si="51"/>
        <v>752.2172385748022</v>
      </c>
      <c r="G1142" s="15">
        <f t="shared" si="52"/>
        <v>2009</v>
      </c>
      <c r="H1142" s="15">
        <f t="shared" si="53"/>
        <v>7</v>
      </c>
    </row>
    <row r="1143" spans="1:8" x14ac:dyDescent="0.3">
      <c r="A1143" s="16">
        <v>40010</v>
      </c>
      <c r="E1143" s="17">
        <v>33.799999999999997</v>
      </c>
      <c r="F1143" s="18">
        <f t="shared" si="51"/>
        <v>745.16244618488611</v>
      </c>
      <c r="G1143" s="15">
        <f t="shared" si="52"/>
        <v>2009</v>
      </c>
      <c r="H1143" s="15">
        <f t="shared" si="53"/>
        <v>7</v>
      </c>
    </row>
    <row r="1144" spans="1:8" x14ac:dyDescent="0.3">
      <c r="A1144" s="16">
        <v>40011</v>
      </c>
      <c r="E1144" s="17">
        <v>34.82</v>
      </c>
      <c r="F1144" s="18">
        <f t="shared" si="51"/>
        <v>767.64959692774369</v>
      </c>
      <c r="G1144" s="15">
        <f t="shared" si="52"/>
        <v>2009</v>
      </c>
      <c r="H1144" s="15">
        <f t="shared" si="53"/>
        <v>7</v>
      </c>
    </row>
    <row r="1145" spans="1:8" x14ac:dyDescent="0.3">
      <c r="A1145" s="16">
        <v>40014</v>
      </c>
      <c r="E1145" s="17">
        <v>35.340000000000003</v>
      </c>
      <c r="F1145" s="18">
        <f t="shared" si="51"/>
        <v>779.11363456135746</v>
      </c>
      <c r="G1145" s="15">
        <f t="shared" si="52"/>
        <v>2009</v>
      </c>
      <c r="H1145" s="15">
        <f t="shared" si="53"/>
        <v>7</v>
      </c>
    </row>
    <row r="1146" spans="1:8" x14ac:dyDescent="0.3">
      <c r="A1146" s="16">
        <v>40015</v>
      </c>
      <c r="E1146" s="17">
        <v>34.770000000000003</v>
      </c>
      <c r="F1146" s="18">
        <f t="shared" si="51"/>
        <v>766.54728561681929</v>
      </c>
      <c r="G1146" s="15">
        <f t="shared" si="52"/>
        <v>2009</v>
      </c>
      <c r="H1146" s="15">
        <f t="shared" si="53"/>
        <v>7</v>
      </c>
    </row>
    <row r="1147" spans="1:8" x14ac:dyDescent="0.3">
      <c r="A1147" s="16">
        <v>40016</v>
      </c>
      <c r="E1147" s="17">
        <v>34.520000000000003</v>
      </c>
      <c r="F1147" s="18">
        <f t="shared" si="51"/>
        <v>761.03572906219745</v>
      </c>
      <c r="G1147" s="15">
        <f t="shared" si="52"/>
        <v>2009</v>
      </c>
      <c r="H1147" s="15">
        <f t="shared" si="53"/>
        <v>7</v>
      </c>
    </row>
    <row r="1148" spans="1:8" x14ac:dyDescent="0.3">
      <c r="A1148" s="16">
        <v>40017</v>
      </c>
      <c r="E1148" s="17">
        <v>34.67</v>
      </c>
      <c r="F1148" s="18">
        <f t="shared" si="51"/>
        <v>764.34266299497051</v>
      </c>
      <c r="G1148" s="15">
        <f t="shared" si="52"/>
        <v>2009</v>
      </c>
      <c r="H1148" s="15">
        <f t="shared" si="53"/>
        <v>7</v>
      </c>
    </row>
    <row r="1149" spans="1:8" x14ac:dyDescent="0.3">
      <c r="A1149" s="16">
        <v>40018</v>
      </c>
      <c r="E1149" s="17">
        <v>33.89</v>
      </c>
      <c r="F1149" s="18">
        <f t="shared" si="51"/>
        <v>747.14660654454997</v>
      </c>
      <c r="G1149" s="15">
        <f t="shared" si="52"/>
        <v>2009</v>
      </c>
      <c r="H1149" s="15">
        <f t="shared" si="53"/>
        <v>7</v>
      </c>
    </row>
    <row r="1150" spans="1:8" x14ac:dyDescent="0.3">
      <c r="A1150" s="16">
        <v>40021</v>
      </c>
      <c r="E1150" s="17">
        <v>33.6</v>
      </c>
      <c r="F1150" s="18">
        <f t="shared" si="51"/>
        <v>740.75320094118865</v>
      </c>
      <c r="G1150" s="15">
        <f t="shared" si="52"/>
        <v>2009</v>
      </c>
      <c r="H1150" s="15">
        <f t="shared" si="53"/>
        <v>7</v>
      </c>
    </row>
    <row r="1151" spans="1:8" x14ac:dyDescent="0.3">
      <c r="A1151" s="16">
        <v>40022</v>
      </c>
      <c r="E1151" s="17">
        <v>33.857999999999997</v>
      </c>
      <c r="F1151" s="18">
        <f t="shared" si="51"/>
        <v>746.44112730555844</v>
      </c>
      <c r="G1151" s="15">
        <f t="shared" si="52"/>
        <v>2009</v>
      </c>
      <c r="H1151" s="15">
        <f t="shared" si="53"/>
        <v>7</v>
      </c>
    </row>
    <row r="1152" spans="1:8" x14ac:dyDescent="0.3">
      <c r="A1152" s="16">
        <v>40023</v>
      </c>
      <c r="E1152" s="17">
        <v>33.146000000000001</v>
      </c>
      <c r="F1152" s="18">
        <f t="shared" si="51"/>
        <v>730.74421423799527</v>
      </c>
      <c r="G1152" s="15">
        <f t="shared" si="52"/>
        <v>2009</v>
      </c>
      <c r="H1152" s="15">
        <f t="shared" si="53"/>
        <v>7</v>
      </c>
    </row>
    <row r="1153" spans="1:8" x14ac:dyDescent="0.3">
      <c r="A1153" s="16">
        <v>40024</v>
      </c>
      <c r="E1153" s="17">
        <v>35.049999999999997</v>
      </c>
      <c r="F1153" s="18">
        <f t="shared" si="51"/>
        <v>772.72022895799591</v>
      </c>
      <c r="G1153" s="15">
        <f t="shared" si="52"/>
        <v>2009</v>
      </c>
      <c r="H1153" s="15">
        <f t="shared" si="53"/>
        <v>7</v>
      </c>
    </row>
    <row r="1154" spans="1:8" x14ac:dyDescent="0.3">
      <c r="A1154" s="16">
        <v>40025</v>
      </c>
      <c r="E1154" s="17">
        <v>35.204000000000001</v>
      </c>
      <c r="F1154" s="18">
        <f t="shared" ref="F1154:F1217" si="54">E1154/100/F$1*1000</f>
        <v>776.11534779564306</v>
      </c>
      <c r="G1154" s="15">
        <f t="shared" si="52"/>
        <v>2009</v>
      </c>
      <c r="H1154" s="15">
        <f t="shared" si="53"/>
        <v>7</v>
      </c>
    </row>
    <row r="1155" spans="1:8" x14ac:dyDescent="0.3">
      <c r="A1155" s="16">
        <v>40028</v>
      </c>
      <c r="E1155" s="17">
        <v>37.71</v>
      </c>
      <c r="F1155" s="18">
        <f t="shared" si="54"/>
        <v>831.36319069917329</v>
      </c>
      <c r="G1155" s="15">
        <f t="shared" ref="G1155:G1218" si="55">YEAR(A1155)</f>
        <v>2009</v>
      </c>
      <c r="H1155" s="15">
        <f t="shared" ref="H1155:H1218" si="56">MONTH(A1155)</f>
        <v>8</v>
      </c>
    </row>
    <row r="1156" spans="1:8" x14ac:dyDescent="0.3">
      <c r="A1156" s="16">
        <v>40029</v>
      </c>
      <c r="E1156" s="17">
        <v>37.6</v>
      </c>
      <c r="F1156" s="18">
        <f t="shared" si="54"/>
        <v>828.93810581513969</v>
      </c>
      <c r="G1156" s="15">
        <f t="shared" si="55"/>
        <v>2009</v>
      </c>
      <c r="H1156" s="15">
        <f t="shared" si="56"/>
        <v>8</v>
      </c>
    </row>
    <row r="1157" spans="1:8" x14ac:dyDescent="0.3">
      <c r="A1157" s="16">
        <v>40030</v>
      </c>
      <c r="E1157" s="17">
        <v>37.659999999999997</v>
      </c>
      <c r="F1157" s="18">
        <f t="shared" si="54"/>
        <v>830.2608793882489</v>
      </c>
      <c r="G1157" s="15">
        <f t="shared" si="55"/>
        <v>2009</v>
      </c>
      <c r="H1157" s="15">
        <f t="shared" si="56"/>
        <v>8</v>
      </c>
    </row>
    <row r="1158" spans="1:8" x14ac:dyDescent="0.3">
      <c r="A1158" s="16">
        <v>40031</v>
      </c>
      <c r="E1158" s="17">
        <v>36.97</v>
      </c>
      <c r="F1158" s="18">
        <f t="shared" si="54"/>
        <v>815.04898329749233</v>
      </c>
      <c r="G1158" s="15">
        <f t="shared" si="55"/>
        <v>2009</v>
      </c>
      <c r="H1158" s="15">
        <f t="shared" si="56"/>
        <v>8</v>
      </c>
    </row>
    <row r="1159" spans="1:8" x14ac:dyDescent="0.3">
      <c r="A1159" s="16">
        <v>40032</v>
      </c>
      <c r="E1159" s="17">
        <v>36.92</v>
      </c>
      <c r="F1159" s="18">
        <f t="shared" si="54"/>
        <v>813.94667198656805</v>
      </c>
      <c r="G1159" s="15">
        <f t="shared" si="55"/>
        <v>2009</v>
      </c>
      <c r="H1159" s="15">
        <f t="shared" si="56"/>
        <v>8</v>
      </c>
    </row>
    <row r="1160" spans="1:8" x14ac:dyDescent="0.3">
      <c r="A1160" s="16">
        <v>40035</v>
      </c>
      <c r="E1160" s="17">
        <v>36.619999999999997</v>
      </c>
      <c r="F1160" s="18">
        <f t="shared" si="54"/>
        <v>807.33280412102158</v>
      </c>
      <c r="G1160" s="15">
        <f t="shared" si="55"/>
        <v>2009</v>
      </c>
      <c r="H1160" s="15">
        <f t="shared" si="56"/>
        <v>8</v>
      </c>
    </row>
    <row r="1161" spans="1:8" x14ac:dyDescent="0.3">
      <c r="A1161" s="16">
        <v>40036</v>
      </c>
      <c r="E1161" s="17">
        <v>38.159999999999997</v>
      </c>
      <c r="F1161" s="18">
        <f t="shared" si="54"/>
        <v>841.28399249749259</v>
      </c>
      <c r="G1161" s="15">
        <f t="shared" si="55"/>
        <v>2009</v>
      </c>
      <c r="H1161" s="15">
        <f t="shared" si="56"/>
        <v>8</v>
      </c>
    </row>
    <row r="1162" spans="1:8" x14ac:dyDescent="0.3">
      <c r="A1162" s="16">
        <v>40037</v>
      </c>
      <c r="E1162" s="17">
        <v>38.58</v>
      </c>
      <c r="F1162" s="18">
        <f t="shared" si="54"/>
        <v>850.54340750925758</v>
      </c>
      <c r="G1162" s="15">
        <f t="shared" si="55"/>
        <v>2009</v>
      </c>
      <c r="H1162" s="15">
        <f t="shared" si="56"/>
        <v>8</v>
      </c>
    </row>
    <row r="1163" spans="1:8" x14ac:dyDescent="0.3">
      <c r="A1163" s="16">
        <v>40038</v>
      </c>
      <c r="E1163" s="17">
        <v>37.64</v>
      </c>
      <c r="F1163" s="18">
        <f t="shared" si="54"/>
        <v>829.81995486387916</v>
      </c>
      <c r="G1163" s="15">
        <f t="shared" si="55"/>
        <v>2009</v>
      </c>
      <c r="H1163" s="15">
        <f t="shared" si="56"/>
        <v>8</v>
      </c>
    </row>
    <row r="1164" spans="1:8" x14ac:dyDescent="0.3">
      <c r="A1164" s="16">
        <v>40039</v>
      </c>
      <c r="E1164" s="17">
        <v>37.18</v>
      </c>
      <c r="F1164" s="18">
        <f t="shared" si="54"/>
        <v>819.67869080337482</v>
      </c>
      <c r="G1164" s="15">
        <f t="shared" si="55"/>
        <v>2009</v>
      </c>
      <c r="H1164" s="15">
        <f t="shared" si="56"/>
        <v>8</v>
      </c>
    </row>
    <row r="1165" spans="1:8" x14ac:dyDescent="0.3">
      <c r="A1165" s="16">
        <v>40042</v>
      </c>
      <c r="E1165" s="17">
        <v>35.869999999999997</v>
      </c>
      <c r="F1165" s="18">
        <f t="shared" si="54"/>
        <v>790.7981344571557</v>
      </c>
      <c r="G1165" s="15">
        <f t="shared" si="55"/>
        <v>2009</v>
      </c>
      <c r="H1165" s="15">
        <f t="shared" si="56"/>
        <v>8</v>
      </c>
    </row>
    <row r="1166" spans="1:8" x14ac:dyDescent="0.3">
      <c r="A1166" s="16">
        <v>40043</v>
      </c>
      <c r="E1166" s="17">
        <v>35.94</v>
      </c>
      <c r="F1166" s="18">
        <f t="shared" si="54"/>
        <v>792.34137029245005</v>
      </c>
      <c r="G1166" s="15">
        <f t="shared" si="55"/>
        <v>2009</v>
      </c>
      <c r="H1166" s="15">
        <f t="shared" si="56"/>
        <v>8</v>
      </c>
    </row>
    <row r="1167" spans="1:8" x14ac:dyDescent="0.3">
      <c r="A1167" s="16">
        <v>40044</v>
      </c>
      <c r="E1167" s="17">
        <v>36.11</v>
      </c>
      <c r="F1167" s="18">
        <f t="shared" si="54"/>
        <v>796.08922874959285</v>
      </c>
      <c r="G1167" s="15">
        <f t="shared" si="55"/>
        <v>2009</v>
      </c>
      <c r="H1167" s="15">
        <f t="shared" si="56"/>
        <v>8</v>
      </c>
    </row>
    <row r="1168" spans="1:8" x14ac:dyDescent="0.3">
      <c r="A1168" s="16">
        <v>40045</v>
      </c>
      <c r="E1168" s="17">
        <v>35.799999999999997</v>
      </c>
      <c r="F1168" s="18">
        <f t="shared" si="54"/>
        <v>789.25489862186168</v>
      </c>
      <c r="G1168" s="15">
        <f t="shared" si="55"/>
        <v>2009</v>
      </c>
      <c r="H1168" s="15">
        <f t="shared" si="56"/>
        <v>8</v>
      </c>
    </row>
    <row r="1169" spans="1:8" x14ac:dyDescent="0.3">
      <c r="A1169" s="16">
        <v>40046</v>
      </c>
      <c r="E1169" s="17">
        <v>36.33</v>
      </c>
      <c r="F1169" s="18">
        <f t="shared" si="54"/>
        <v>800.93939851766015</v>
      </c>
      <c r="G1169" s="15">
        <f t="shared" si="55"/>
        <v>2009</v>
      </c>
      <c r="H1169" s="15">
        <f t="shared" si="56"/>
        <v>8</v>
      </c>
    </row>
    <row r="1170" spans="1:8" x14ac:dyDescent="0.3">
      <c r="A1170" s="16">
        <v>40049</v>
      </c>
      <c r="E1170" s="17">
        <v>37.11</v>
      </c>
      <c r="F1170" s="18">
        <f t="shared" si="54"/>
        <v>818.13545496808058</v>
      </c>
      <c r="G1170" s="15">
        <f t="shared" si="55"/>
        <v>2009</v>
      </c>
      <c r="H1170" s="15">
        <f t="shared" si="56"/>
        <v>8</v>
      </c>
    </row>
    <row r="1171" spans="1:8" x14ac:dyDescent="0.3">
      <c r="A1171" s="16">
        <v>40050</v>
      </c>
      <c r="E1171" s="17">
        <v>36.54</v>
      </c>
      <c r="F1171" s="18">
        <f t="shared" si="54"/>
        <v>805.56910602354264</v>
      </c>
      <c r="G1171" s="15">
        <f t="shared" si="55"/>
        <v>2009</v>
      </c>
      <c r="H1171" s="15">
        <f t="shared" si="56"/>
        <v>8</v>
      </c>
    </row>
    <row r="1172" spans="1:8" x14ac:dyDescent="0.3">
      <c r="A1172" s="16">
        <v>40051</v>
      </c>
      <c r="E1172" s="17">
        <v>36.5</v>
      </c>
      <c r="F1172" s="18">
        <f t="shared" si="54"/>
        <v>804.68725697480318</v>
      </c>
      <c r="G1172" s="15">
        <f t="shared" si="55"/>
        <v>2009</v>
      </c>
      <c r="H1172" s="15">
        <f t="shared" si="56"/>
        <v>8</v>
      </c>
    </row>
    <row r="1173" spans="1:8" x14ac:dyDescent="0.3">
      <c r="A1173" s="16">
        <v>40052</v>
      </c>
      <c r="E1173" s="17">
        <v>36.29</v>
      </c>
      <c r="F1173" s="18">
        <f t="shared" si="54"/>
        <v>800.05754946892068</v>
      </c>
      <c r="G1173" s="15">
        <f t="shared" si="55"/>
        <v>2009</v>
      </c>
      <c r="H1173" s="15">
        <f t="shared" si="56"/>
        <v>8</v>
      </c>
    </row>
    <row r="1174" spans="1:8" x14ac:dyDescent="0.3">
      <c r="A1174" s="16">
        <v>40053</v>
      </c>
      <c r="E1174" s="17">
        <v>36.19</v>
      </c>
      <c r="F1174" s="18">
        <f t="shared" si="54"/>
        <v>797.8529268470719</v>
      </c>
      <c r="G1174" s="15">
        <f t="shared" si="55"/>
        <v>2009</v>
      </c>
      <c r="H1174" s="15">
        <f t="shared" si="56"/>
        <v>8</v>
      </c>
    </row>
    <row r="1175" spans="1:8" x14ac:dyDescent="0.3">
      <c r="A1175" s="16">
        <v>40056</v>
      </c>
      <c r="E1175" s="17">
        <v>35.15</v>
      </c>
      <c r="F1175" s="18">
        <f t="shared" si="54"/>
        <v>774.92485157984459</v>
      </c>
      <c r="G1175" s="15">
        <f t="shared" si="55"/>
        <v>2009</v>
      </c>
      <c r="H1175" s="15">
        <f t="shared" si="56"/>
        <v>8</v>
      </c>
    </row>
    <row r="1176" spans="1:8" x14ac:dyDescent="0.3">
      <c r="A1176" s="16">
        <v>40057</v>
      </c>
      <c r="E1176" s="17">
        <v>34.700000000000003</v>
      </c>
      <c r="F1176" s="18">
        <f t="shared" si="54"/>
        <v>765.00404978152528</v>
      </c>
      <c r="G1176" s="15">
        <f t="shared" si="55"/>
        <v>2009</v>
      </c>
      <c r="H1176" s="15">
        <f t="shared" si="56"/>
        <v>9</v>
      </c>
    </row>
    <row r="1177" spans="1:8" x14ac:dyDescent="0.3">
      <c r="A1177" s="16">
        <v>40058</v>
      </c>
      <c r="E1177" s="17">
        <v>34.299999999999997</v>
      </c>
      <c r="F1177" s="18">
        <f t="shared" si="54"/>
        <v>756.18555929413003</v>
      </c>
      <c r="G1177" s="15">
        <f t="shared" si="55"/>
        <v>2009</v>
      </c>
      <c r="H1177" s="15">
        <f t="shared" si="56"/>
        <v>9</v>
      </c>
    </row>
    <row r="1178" spans="1:8" x14ac:dyDescent="0.3">
      <c r="A1178" s="16">
        <v>40059</v>
      </c>
      <c r="E1178" s="17">
        <v>34.25</v>
      </c>
      <c r="F1178" s="18">
        <f t="shared" si="54"/>
        <v>755.08324798320575</v>
      </c>
      <c r="G1178" s="15">
        <f t="shared" si="55"/>
        <v>2009</v>
      </c>
      <c r="H1178" s="15">
        <f t="shared" si="56"/>
        <v>9</v>
      </c>
    </row>
    <row r="1179" spans="1:8" x14ac:dyDescent="0.3">
      <c r="A1179" s="16">
        <v>40060</v>
      </c>
      <c r="E1179" s="17">
        <v>33.83</v>
      </c>
      <c r="F1179" s="18">
        <f t="shared" si="54"/>
        <v>745.82383297144088</v>
      </c>
      <c r="G1179" s="15">
        <f t="shared" si="55"/>
        <v>2009</v>
      </c>
      <c r="H1179" s="15">
        <f t="shared" si="56"/>
        <v>9</v>
      </c>
    </row>
    <row r="1180" spans="1:8" x14ac:dyDescent="0.3">
      <c r="A1180" s="16">
        <v>40064</v>
      </c>
      <c r="E1180" s="17">
        <v>34.4</v>
      </c>
      <c r="F1180" s="18">
        <f t="shared" si="54"/>
        <v>758.3901819159787</v>
      </c>
      <c r="G1180" s="15">
        <f t="shared" si="55"/>
        <v>2009</v>
      </c>
      <c r="H1180" s="15">
        <f t="shared" si="56"/>
        <v>9</v>
      </c>
    </row>
    <row r="1181" spans="1:8" x14ac:dyDescent="0.3">
      <c r="A1181" s="16">
        <v>40065</v>
      </c>
      <c r="E1181" s="17">
        <v>33.89</v>
      </c>
      <c r="F1181" s="18">
        <f t="shared" si="54"/>
        <v>747.14660654454997</v>
      </c>
      <c r="G1181" s="15">
        <f t="shared" si="55"/>
        <v>2009</v>
      </c>
      <c r="H1181" s="15">
        <f t="shared" si="56"/>
        <v>9</v>
      </c>
    </row>
    <row r="1182" spans="1:8" x14ac:dyDescent="0.3">
      <c r="A1182" s="16">
        <v>40066</v>
      </c>
      <c r="E1182" s="17">
        <v>33.86</v>
      </c>
      <c r="F1182" s="18">
        <f t="shared" si="54"/>
        <v>746.48521975799554</v>
      </c>
      <c r="G1182" s="15">
        <f t="shared" si="55"/>
        <v>2009</v>
      </c>
      <c r="H1182" s="15">
        <f t="shared" si="56"/>
        <v>9</v>
      </c>
    </row>
    <row r="1183" spans="1:8" x14ac:dyDescent="0.3">
      <c r="A1183" s="16">
        <v>40067</v>
      </c>
      <c r="E1183" s="17">
        <v>33.520000000000003</v>
      </c>
      <c r="F1183" s="18">
        <f t="shared" si="54"/>
        <v>738.98950284370972</v>
      </c>
      <c r="G1183" s="15">
        <f t="shared" si="55"/>
        <v>2009</v>
      </c>
      <c r="H1183" s="15">
        <f t="shared" si="56"/>
        <v>9</v>
      </c>
    </row>
    <row r="1184" spans="1:8" x14ac:dyDescent="0.3">
      <c r="A1184" s="16">
        <v>40070</v>
      </c>
      <c r="E1184" s="17">
        <v>33.4</v>
      </c>
      <c r="F1184" s="18">
        <f t="shared" si="54"/>
        <v>736.34395569749097</v>
      </c>
      <c r="G1184" s="15">
        <f t="shared" si="55"/>
        <v>2009</v>
      </c>
      <c r="H1184" s="15">
        <f t="shared" si="56"/>
        <v>9</v>
      </c>
    </row>
    <row r="1185" spans="1:8" x14ac:dyDescent="0.3">
      <c r="A1185" s="16">
        <v>40071</v>
      </c>
      <c r="E1185" s="17">
        <v>34.43</v>
      </c>
      <c r="F1185" s="18">
        <f t="shared" si="54"/>
        <v>759.05156870253347</v>
      </c>
      <c r="G1185" s="15">
        <f t="shared" si="55"/>
        <v>2009</v>
      </c>
      <c r="H1185" s="15">
        <f t="shared" si="56"/>
        <v>9</v>
      </c>
    </row>
    <row r="1186" spans="1:8" x14ac:dyDescent="0.3">
      <c r="A1186" s="16">
        <v>40072</v>
      </c>
      <c r="E1186" s="17">
        <v>34.380000000000003</v>
      </c>
      <c r="F1186" s="18">
        <f t="shared" si="54"/>
        <v>757.94925739160919</v>
      </c>
      <c r="G1186" s="15">
        <f t="shared" si="55"/>
        <v>2009</v>
      </c>
      <c r="H1186" s="15">
        <f t="shared" si="56"/>
        <v>9</v>
      </c>
    </row>
    <row r="1187" spans="1:8" x14ac:dyDescent="0.3">
      <c r="A1187" s="16">
        <v>40073</v>
      </c>
      <c r="E1187" s="17">
        <v>34.549999999999997</v>
      </c>
      <c r="F1187" s="18">
        <f t="shared" si="54"/>
        <v>761.69711584875199</v>
      </c>
      <c r="G1187" s="15">
        <f t="shared" si="55"/>
        <v>2009</v>
      </c>
      <c r="H1187" s="15">
        <f t="shared" si="56"/>
        <v>9</v>
      </c>
    </row>
    <row r="1188" spans="1:8" x14ac:dyDescent="0.3">
      <c r="A1188" s="16">
        <v>40074</v>
      </c>
      <c r="E1188" s="17">
        <v>34.68</v>
      </c>
      <c r="F1188" s="18">
        <f t="shared" si="54"/>
        <v>764.56312525715543</v>
      </c>
      <c r="G1188" s="15">
        <f t="shared" si="55"/>
        <v>2009</v>
      </c>
      <c r="H1188" s="15">
        <f t="shared" si="56"/>
        <v>9</v>
      </c>
    </row>
    <row r="1189" spans="1:8" x14ac:dyDescent="0.3">
      <c r="A1189" s="16">
        <v>40077</v>
      </c>
      <c r="E1189" s="17">
        <v>33.770000000000003</v>
      </c>
      <c r="F1189" s="18">
        <f t="shared" si="54"/>
        <v>744.50105939833168</v>
      </c>
      <c r="G1189" s="15">
        <f t="shared" si="55"/>
        <v>2009</v>
      </c>
      <c r="H1189" s="15">
        <f t="shared" si="56"/>
        <v>9</v>
      </c>
    </row>
    <row r="1190" spans="1:8" x14ac:dyDescent="0.3">
      <c r="A1190" s="16">
        <v>40078</v>
      </c>
      <c r="E1190" s="17">
        <v>34.51</v>
      </c>
      <c r="F1190" s="18">
        <f t="shared" si="54"/>
        <v>760.81526680001241</v>
      </c>
      <c r="G1190" s="15">
        <f t="shared" si="55"/>
        <v>2009</v>
      </c>
      <c r="H1190" s="15">
        <f t="shared" si="56"/>
        <v>9</v>
      </c>
    </row>
    <row r="1191" spans="1:8" x14ac:dyDescent="0.3">
      <c r="A1191" s="16">
        <v>40079</v>
      </c>
      <c r="E1191" s="17">
        <v>34.159999999999997</v>
      </c>
      <c r="F1191" s="18">
        <f t="shared" si="54"/>
        <v>753.09908762354166</v>
      </c>
      <c r="G1191" s="15">
        <f t="shared" si="55"/>
        <v>2009</v>
      </c>
      <c r="H1191" s="15">
        <f t="shared" si="56"/>
        <v>9</v>
      </c>
    </row>
    <row r="1192" spans="1:8" x14ac:dyDescent="0.3">
      <c r="A1192" s="16">
        <v>40080</v>
      </c>
      <c r="E1192" s="17">
        <v>34.090000000000003</v>
      </c>
      <c r="F1192" s="18">
        <f t="shared" si="54"/>
        <v>751.55585178824765</v>
      </c>
      <c r="G1192" s="15">
        <f t="shared" si="55"/>
        <v>2009</v>
      </c>
      <c r="H1192" s="15">
        <f t="shared" si="56"/>
        <v>9</v>
      </c>
    </row>
    <row r="1193" spans="1:8" x14ac:dyDescent="0.3">
      <c r="A1193" s="16">
        <v>40081</v>
      </c>
      <c r="E1193" s="17">
        <v>34.119999999999997</v>
      </c>
      <c r="F1193" s="18">
        <f t="shared" si="54"/>
        <v>752.2172385748022</v>
      </c>
      <c r="G1193" s="15">
        <f t="shared" si="55"/>
        <v>2009</v>
      </c>
      <c r="H1193" s="15">
        <f t="shared" si="56"/>
        <v>9</v>
      </c>
    </row>
    <row r="1194" spans="1:8" x14ac:dyDescent="0.3">
      <c r="A1194" s="16">
        <v>40084</v>
      </c>
      <c r="E1194" s="17">
        <v>33.396000000000001</v>
      </c>
      <c r="F1194" s="18">
        <f t="shared" si="54"/>
        <v>736.25577079261711</v>
      </c>
      <c r="G1194" s="15">
        <f t="shared" si="55"/>
        <v>2009</v>
      </c>
      <c r="H1194" s="15">
        <f t="shared" si="56"/>
        <v>9</v>
      </c>
    </row>
    <row r="1195" spans="1:8" x14ac:dyDescent="0.3">
      <c r="A1195" s="16">
        <v>40085</v>
      </c>
      <c r="E1195" s="17">
        <v>33.698</v>
      </c>
      <c r="F1195" s="18">
        <f t="shared" si="54"/>
        <v>742.91373111060045</v>
      </c>
      <c r="G1195" s="15">
        <f t="shared" si="55"/>
        <v>2009</v>
      </c>
      <c r="H1195" s="15">
        <f t="shared" si="56"/>
        <v>9</v>
      </c>
    </row>
    <row r="1196" spans="1:8" x14ac:dyDescent="0.3">
      <c r="A1196" s="16">
        <v>40086</v>
      </c>
      <c r="E1196" s="17">
        <v>34.258000000000003</v>
      </c>
      <c r="F1196" s="18">
        <f t="shared" si="54"/>
        <v>755.25961779295369</v>
      </c>
      <c r="G1196" s="15">
        <f t="shared" si="55"/>
        <v>2009</v>
      </c>
      <c r="H1196" s="15">
        <f t="shared" si="56"/>
        <v>9</v>
      </c>
    </row>
    <row r="1197" spans="1:8" x14ac:dyDescent="0.3">
      <c r="A1197" s="16">
        <v>40087</v>
      </c>
      <c r="E1197" s="17">
        <v>34.590000000000003</v>
      </c>
      <c r="F1197" s="18">
        <f t="shared" si="54"/>
        <v>762.57896489749157</v>
      </c>
      <c r="G1197" s="15">
        <f t="shared" si="55"/>
        <v>2009</v>
      </c>
      <c r="H1197" s="15">
        <f t="shared" si="56"/>
        <v>10</v>
      </c>
    </row>
    <row r="1198" spans="1:8" x14ac:dyDescent="0.3">
      <c r="A1198" s="16">
        <v>40088</v>
      </c>
      <c r="E1198" s="17">
        <v>34.07</v>
      </c>
      <c r="F1198" s="18">
        <f t="shared" si="54"/>
        <v>751.1149272638778</v>
      </c>
      <c r="G1198" s="15">
        <f t="shared" si="55"/>
        <v>2009</v>
      </c>
      <c r="H1198" s="15">
        <f t="shared" si="56"/>
        <v>10</v>
      </c>
    </row>
    <row r="1199" spans="1:8" x14ac:dyDescent="0.3">
      <c r="A1199" s="16">
        <v>40091</v>
      </c>
      <c r="E1199" s="17">
        <v>33.85</v>
      </c>
      <c r="F1199" s="18">
        <f t="shared" si="54"/>
        <v>746.26475749581073</v>
      </c>
      <c r="G1199" s="15">
        <f t="shared" si="55"/>
        <v>2009</v>
      </c>
      <c r="H1199" s="15">
        <f t="shared" si="56"/>
        <v>10</v>
      </c>
    </row>
    <row r="1200" spans="1:8" x14ac:dyDescent="0.3">
      <c r="A1200" s="16">
        <v>40092</v>
      </c>
      <c r="E1200" s="17">
        <v>34.26</v>
      </c>
      <c r="F1200" s="18">
        <f t="shared" si="54"/>
        <v>755.30371024539045</v>
      </c>
      <c r="G1200" s="15">
        <f t="shared" si="55"/>
        <v>2009</v>
      </c>
      <c r="H1200" s="15">
        <f t="shared" si="56"/>
        <v>10</v>
      </c>
    </row>
    <row r="1201" spans="1:8" x14ac:dyDescent="0.3">
      <c r="A1201" s="16">
        <v>40093</v>
      </c>
      <c r="E1201" s="17">
        <v>34.04</v>
      </c>
      <c r="F1201" s="18">
        <f t="shared" si="54"/>
        <v>750.45354047732314</v>
      </c>
      <c r="G1201" s="15">
        <f t="shared" si="55"/>
        <v>2009</v>
      </c>
      <c r="H1201" s="15">
        <f t="shared" si="56"/>
        <v>10</v>
      </c>
    </row>
    <row r="1202" spans="1:8" x14ac:dyDescent="0.3">
      <c r="A1202" s="16">
        <v>40094</v>
      </c>
      <c r="E1202" s="17">
        <v>34.57</v>
      </c>
      <c r="F1202" s="18">
        <f t="shared" si="54"/>
        <v>762.13804037312184</v>
      </c>
      <c r="G1202" s="15">
        <f t="shared" si="55"/>
        <v>2009</v>
      </c>
      <c r="H1202" s="15">
        <f t="shared" si="56"/>
        <v>10</v>
      </c>
    </row>
    <row r="1203" spans="1:8" x14ac:dyDescent="0.3">
      <c r="A1203" s="16">
        <v>40095</v>
      </c>
      <c r="E1203" s="17">
        <v>35.200000000000003</v>
      </c>
      <c r="F1203" s="18">
        <f t="shared" si="54"/>
        <v>776.02716289076909</v>
      </c>
      <c r="G1203" s="15">
        <f t="shared" si="55"/>
        <v>2009</v>
      </c>
      <c r="H1203" s="15">
        <f t="shared" si="56"/>
        <v>10</v>
      </c>
    </row>
    <row r="1204" spans="1:8" x14ac:dyDescent="0.3">
      <c r="A1204" s="16">
        <v>40098</v>
      </c>
      <c r="E1204" s="17">
        <v>36.549999999999997</v>
      </c>
      <c r="F1204" s="18">
        <f t="shared" si="54"/>
        <v>805.78956828572746</v>
      </c>
      <c r="G1204" s="15">
        <f t="shared" si="55"/>
        <v>2009</v>
      </c>
      <c r="H1204" s="15">
        <f t="shared" si="56"/>
        <v>10</v>
      </c>
    </row>
    <row r="1205" spans="1:8" x14ac:dyDescent="0.3">
      <c r="A1205" s="16">
        <v>40099</v>
      </c>
      <c r="E1205" s="17">
        <v>36.06</v>
      </c>
      <c r="F1205" s="18">
        <f t="shared" si="54"/>
        <v>794.98691743866857</v>
      </c>
      <c r="G1205" s="15">
        <f t="shared" si="55"/>
        <v>2009</v>
      </c>
      <c r="H1205" s="15">
        <f t="shared" si="56"/>
        <v>10</v>
      </c>
    </row>
    <row r="1206" spans="1:8" x14ac:dyDescent="0.3">
      <c r="A1206" s="16">
        <v>40100</v>
      </c>
      <c r="E1206" s="17">
        <v>36.18</v>
      </c>
      <c r="F1206" s="18">
        <f t="shared" si="54"/>
        <v>797.63246458488709</v>
      </c>
      <c r="G1206" s="15">
        <f t="shared" si="55"/>
        <v>2009</v>
      </c>
      <c r="H1206" s="15">
        <f t="shared" si="56"/>
        <v>10</v>
      </c>
    </row>
    <row r="1207" spans="1:8" x14ac:dyDescent="0.3">
      <c r="A1207" s="16">
        <v>40101</v>
      </c>
      <c r="E1207" s="17">
        <v>36.78</v>
      </c>
      <c r="F1207" s="18">
        <f t="shared" si="54"/>
        <v>810.86020031597968</v>
      </c>
      <c r="G1207" s="15">
        <f t="shared" si="55"/>
        <v>2009</v>
      </c>
      <c r="H1207" s="15">
        <f t="shared" si="56"/>
        <v>10</v>
      </c>
    </row>
    <row r="1208" spans="1:8" x14ac:dyDescent="0.3">
      <c r="A1208" s="16">
        <v>40102</v>
      </c>
      <c r="E1208" s="17">
        <v>36.94</v>
      </c>
      <c r="F1208" s="18">
        <f t="shared" si="54"/>
        <v>814.38759651093767</v>
      </c>
      <c r="G1208" s="15">
        <f t="shared" si="55"/>
        <v>2009</v>
      </c>
      <c r="H1208" s="15">
        <f t="shared" si="56"/>
        <v>10</v>
      </c>
    </row>
    <row r="1209" spans="1:8" x14ac:dyDescent="0.3">
      <c r="A1209" s="16">
        <v>40105</v>
      </c>
      <c r="E1209" s="17">
        <v>37.590000000000003</v>
      </c>
      <c r="F1209" s="18">
        <f t="shared" si="54"/>
        <v>828.71764355295488</v>
      </c>
      <c r="G1209" s="15">
        <f t="shared" si="55"/>
        <v>2009</v>
      </c>
      <c r="H1209" s="15">
        <f t="shared" si="56"/>
        <v>10</v>
      </c>
    </row>
    <row r="1210" spans="1:8" x14ac:dyDescent="0.3">
      <c r="A1210" s="16">
        <v>40106</v>
      </c>
      <c r="E1210" s="17">
        <v>37.47</v>
      </c>
      <c r="F1210" s="18">
        <f t="shared" si="54"/>
        <v>826.07209640673614</v>
      </c>
      <c r="G1210" s="15">
        <f t="shared" si="55"/>
        <v>2009</v>
      </c>
      <c r="H1210" s="15">
        <f t="shared" si="56"/>
        <v>10</v>
      </c>
    </row>
    <row r="1211" spans="1:8" x14ac:dyDescent="0.3">
      <c r="A1211" s="16">
        <v>40107</v>
      </c>
      <c r="E1211" s="17">
        <v>38.56</v>
      </c>
      <c r="F1211" s="18">
        <f t="shared" si="54"/>
        <v>850.10248298488784</v>
      </c>
      <c r="G1211" s="15">
        <f t="shared" si="55"/>
        <v>2009</v>
      </c>
      <c r="H1211" s="15">
        <f t="shared" si="56"/>
        <v>10</v>
      </c>
    </row>
    <row r="1212" spans="1:8" x14ac:dyDescent="0.3">
      <c r="A1212" s="16">
        <v>40108</v>
      </c>
      <c r="E1212" s="17">
        <v>38.299999999999997</v>
      </c>
      <c r="F1212" s="18">
        <f t="shared" si="54"/>
        <v>844.37046416808107</v>
      </c>
      <c r="G1212" s="15">
        <f t="shared" si="55"/>
        <v>2009</v>
      </c>
      <c r="H1212" s="15">
        <f t="shared" si="56"/>
        <v>10</v>
      </c>
    </row>
    <row r="1213" spans="1:8" x14ac:dyDescent="0.3">
      <c r="A1213" s="16">
        <v>40112</v>
      </c>
      <c r="E1213" s="17">
        <v>37.630000000000003</v>
      </c>
      <c r="F1213" s="18">
        <f t="shared" si="54"/>
        <v>829.59949260169435</v>
      </c>
      <c r="G1213" s="15">
        <f t="shared" si="55"/>
        <v>2009</v>
      </c>
      <c r="H1213" s="15">
        <f t="shared" si="56"/>
        <v>10</v>
      </c>
    </row>
    <row r="1214" spans="1:8" x14ac:dyDescent="0.3">
      <c r="A1214" s="16">
        <v>40113</v>
      </c>
      <c r="E1214" s="17">
        <v>37.479999999999997</v>
      </c>
      <c r="F1214" s="18">
        <f t="shared" si="54"/>
        <v>826.29255866892106</v>
      </c>
      <c r="G1214" s="15">
        <f t="shared" si="55"/>
        <v>2009</v>
      </c>
      <c r="H1214" s="15">
        <f t="shared" si="56"/>
        <v>10</v>
      </c>
    </row>
    <row r="1215" spans="1:8" x14ac:dyDescent="0.3">
      <c r="A1215" s="16">
        <v>40114</v>
      </c>
      <c r="E1215" s="17">
        <v>36.86</v>
      </c>
      <c r="F1215" s="18">
        <f t="shared" si="54"/>
        <v>812.62389841345873</v>
      </c>
      <c r="G1215" s="15">
        <f t="shared" si="55"/>
        <v>2009</v>
      </c>
      <c r="H1215" s="15">
        <f t="shared" si="56"/>
        <v>10</v>
      </c>
    </row>
    <row r="1216" spans="1:8" x14ac:dyDescent="0.3">
      <c r="A1216" s="16">
        <v>40115</v>
      </c>
      <c r="E1216" s="17">
        <v>37.520000000000003</v>
      </c>
      <c r="F1216" s="18">
        <f t="shared" si="54"/>
        <v>827.17440771766076</v>
      </c>
      <c r="G1216" s="15">
        <f t="shared" si="55"/>
        <v>2009</v>
      </c>
      <c r="H1216" s="15">
        <f t="shared" si="56"/>
        <v>10</v>
      </c>
    </row>
    <row r="1217" spans="1:8" x14ac:dyDescent="0.3">
      <c r="A1217" s="16">
        <v>40116</v>
      </c>
      <c r="E1217" s="17">
        <v>36.4</v>
      </c>
      <c r="F1217" s="18">
        <f t="shared" si="54"/>
        <v>802.48263435295428</v>
      </c>
      <c r="G1217" s="15">
        <f t="shared" si="55"/>
        <v>2009</v>
      </c>
      <c r="H1217" s="15">
        <f t="shared" si="56"/>
        <v>10</v>
      </c>
    </row>
    <row r="1218" spans="1:8" x14ac:dyDescent="0.3">
      <c r="A1218" s="16">
        <v>40119</v>
      </c>
      <c r="E1218" s="17">
        <v>36.79</v>
      </c>
      <c r="F1218" s="18">
        <f t="shared" ref="F1218:F1281" si="57">E1218/100/F$1*1000</f>
        <v>811.08066257816461</v>
      </c>
      <c r="G1218" s="15">
        <f t="shared" si="55"/>
        <v>2009</v>
      </c>
      <c r="H1218" s="15">
        <f t="shared" si="56"/>
        <v>11</v>
      </c>
    </row>
    <row r="1219" spans="1:8" x14ac:dyDescent="0.3">
      <c r="A1219" s="16">
        <v>40120</v>
      </c>
      <c r="E1219" s="17">
        <v>37.53</v>
      </c>
      <c r="F1219" s="18">
        <f t="shared" si="57"/>
        <v>827.39486997984557</v>
      </c>
      <c r="G1219" s="15">
        <f t="shared" ref="G1219:G1282" si="58">YEAR(A1219)</f>
        <v>2009</v>
      </c>
      <c r="H1219" s="15">
        <f t="shared" ref="H1219:H1282" si="59">MONTH(A1219)</f>
        <v>11</v>
      </c>
    </row>
    <row r="1220" spans="1:8" x14ac:dyDescent="0.3">
      <c r="A1220" s="16">
        <v>40121</v>
      </c>
      <c r="E1220" s="17">
        <v>37.549999999999997</v>
      </c>
      <c r="F1220" s="18">
        <f t="shared" si="57"/>
        <v>827.83579450421519</v>
      </c>
      <c r="G1220" s="15">
        <f t="shared" si="58"/>
        <v>2009</v>
      </c>
      <c r="H1220" s="15">
        <f t="shared" si="59"/>
        <v>11</v>
      </c>
    </row>
    <row r="1221" spans="1:8" x14ac:dyDescent="0.3">
      <c r="A1221" s="16">
        <v>40122</v>
      </c>
      <c r="E1221" s="17">
        <v>37.18</v>
      </c>
      <c r="F1221" s="18">
        <f t="shared" si="57"/>
        <v>819.67869080337482</v>
      </c>
      <c r="G1221" s="15">
        <f t="shared" si="58"/>
        <v>2009</v>
      </c>
      <c r="H1221" s="15">
        <f t="shared" si="59"/>
        <v>11</v>
      </c>
    </row>
    <row r="1222" spans="1:8" x14ac:dyDescent="0.3">
      <c r="A1222" s="16">
        <v>40123</v>
      </c>
      <c r="E1222" s="17">
        <v>36.770000000000003</v>
      </c>
      <c r="F1222" s="18">
        <f t="shared" si="57"/>
        <v>810.63973805379487</v>
      </c>
      <c r="G1222" s="15">
        <f t="shared" si="58"/>
        <v>2009</v>
      </c>
      <c r="H1222" s="15">
        <f t="shared" si="59"/>
        <v>11</v>
      </c>
    </row>
    <row r="1223" spans="1:8" x14ac:dyDescent="0.3">
      <c r="A1223" s="16">
        <v>40126</v>
      </c>
      <c r="E1223" s="17">
        <v>37.770000000000003</v>
      </c>
      <c r="F1223" s="18">
        <f t="shared" si="57"/>
        <v>832.68596427228272</v>
      </c>
      <c r="G1223" s="15">
        <f t="shared" si="58"/>
        <v>2009</v>
      </c>
      <c r="H1223" s="15">
        <f t="shared" si="59"/>
        <v>11</v>
      </c>
    </row>
    <row r="1224" spans="1:8" x14ac:dyDescent="0.3">
      <c r="A1224" s="16">
        <v>40127</v>
      </c>
      <c r="E1224" s="17">
        <v>37.56</v>
      </c>
      <c r="F1224" s="18">
        <f t="shared" si="57"/>
        <v>828.05625676640022</v>
      </c>
      <c r="G1224" s="15">
        <f t="shared" si="58"/>
        <v>2009</v>
      </c>
      <c r="H1224" s="15">
        <f t="shared" si="59"/>
        <v>11</v>
      </c>
    </row>
    <row r="1225" spans="1:8" x14ac:dyDescent="0.3">
      <c r="A1225" s="16">
        <v>40128</v>
      </c>
      <c r="E1225" s="17">
        <v>38.369999999999997</v>
      </c>
      <c r="F1225" s="18">
        <f t="shared" si="57"/>
        <v>845.9137000033752</v>
      </c>
      <c r="G1225" s="15">
        <f t="shared" si="58"/>
        <v>2009</v>
      </c>
      <c r="H1225" s="15">
        <f t="shared" si="59"/>
        <v>11</v>
      </c>
    </row>
    <row r="1226" spans="1:8" x14ac:dyDescent="0.3">
      <c r="A1226" s="16">
        <v>40129</v>
      </c>
      <c r="E1226" s="17">
        <v>38.369999999999997</v>
      </c>
      <c r="F1226" s="18">
        <f t="shared" si="57"/>
        <v>845.9137000033752</v>
      </c>
      <c r="G1226" s="15">
        <f t="shared" si="58"/>
        <v>2009</v>
      </c>
      <c r="H1226" s="15">
        <f t="shared" si="59"/>
        <v>11</v>
      </c>
    </row>
    <row r="1227" spans="1:8" x14ac:dyDescent="0.3">
      <c r="A1227" s="16">
        <v>40130</v>
      </c>
      <c r="E1227" s="17">
        <v>38.61</v>
      </c>
      <c r="F1227" s="18">
        <f t="shared" si="57"/>
        <v>851.20479429581235</v>
      </c>
      <c r="G1227" s="15">
        <f t="shared" si="58"/>
        <v>2009</v>
      </c>
      <c r="H1227" s="15">
        <f t="shared" si="59"/>
        <v>11</v>
      </c>
    </row>
    <row r="1228" spans="1:8" x14ac:dyDescent="0.3">
      <c r="A1228" s="16">
        <v>40133</v>
      </c>
      <c r="E1228" s="17">
        <v>39.770000000000003</v>
      </c>
      <c r="F1228" s="18">
        <f t="shared" si="57"/>
        <v>876.77841670925829</v>
      </c>
      <c r="G1228" s="15">
        <f t="shared" si="58"/>
        <v>2009</v>
      </c>
      <c r="H1228" s="15">
        <f t="shared" si="59"/>
        <v>11</v>
      </c>
    </row>
    <row r="1229" spans="1:8" x14ac:dyDescent="0.3">
      <c r="A1229" s="16">
        <v>40134</v>
      </c>
      <c r="E1229" s="17">
        <v>39.81</v>
      </c>
      <c r="F1229" s="18">
        <f t="shared" si="57"/>
        <v>877.66026575799765</v>
      </c>
      <c r="G1229" s="15">
        <f t="shared" si="58"/>
        <v>2009</v>
      </c>
      <c r="H1229" s="15">
        <f t="shared" si="59"/>
        <v>11</v>
      </c>
    </row>
    <row r="1230" spans="1:8" x14ac:dyDescent="0.3">
      <c r="A1230" s="16">
        <v>40135</v>
      </c>
      <c r="E1230" s="17">
        <v>39.75</v>
      </c>
      <c r="F1230" s="18">
        <f t="shared" si="57"/>
        <v>876.33749218488845</v>
      </c>
      <c r="G1230" s="15">
        <f t="shared" si="58"/>
        <v>2009</v>
      </c>
      <c r="H1230" s="15">
        <f t="shared" si="59"/>
        <v>11</v>
      </c>
    </row>
    <row r="1231" spans="1:8" x14ac:dyDescent="0.3">
      <c r="A1231" s="16">
        <v>40136</v>
      </c>
      <c r="E1231" s="17">
        <v>39.450000000000003</v>
      </c>
      <c r="F1231" s="18">
        <f t="shared" si="57"/>
        <v>869.72362431934198</v>
      </c>
      <c r="G1231" s="15">
        <f t="shared" si="58"/>
        <v>2009</v>
      </c>
      <c r="H1231" s="15">
        <f t="shared" si="59"/>
        <v>11</v>
      </c>
    </row>
    <row r="1232" spans="1:8" x14ac:dyDescent="0.3">
      <c r="A1232" s="16">
        <v>40137</v>
      </c>
      <c r="E1232" s="17">
        <v>39.71</v>
      </c>
      <c r="F1232" s="18">
        <f t="shared" si="57"/>
        <v>875.45564313614886</v>
      </c>
      <c r="G1232" s="15">
        <f t="shared" si="58"/>
        <v>2009</v>
      </c>
      <c r="H1232" s="15">
        <f t="shared" si="59"/>
        <v>11</v>
      </c>
    </row>
    <row r="1233" spans="1:8" x14ac:dyDescent="0.3">
      <c r="A1233" s="16">
        <v>40140</v>
      </c>
      <c r="E1233" s="17">
        <v>39.4</v>
      </c>
      <c r="F1233" s="18">
        <f t="shared" si="57"/>
        <v>868.62131300841747</v>
      </c>
      <c r="G1233" s="15">
        <f t="shared" si="58"/>
        <v>2009</v>
      </c>
      <c r="H1233" s="15">
        <f t="shared" si="59"/>
        <v>11</v>
      </c>
    </row>
    <row r="1234" spans="1:8" x14ac:dyDescent="0.3">
      <c r="A1234" s="16">
        <v>40141</v>
      </c>
      <c r="E1234" s="17">
        <v>39.781999999999996</v>
      </c>
      <c r="F1234" s="18">
        <f t="shared" si="57"/>
        <v>877.04297142387986</v>
      </c>
      <c r="G1234" s="15">
        <f t="shared" si="58"/>
        <v>2009</v>
      </c>
      <c r="H1234" s="15">
        <f t="shared" si="59"/>
        <v>11</v>
      </c>
    </row>
    <row r="1235" spans="1:8" x14ac:dyDescent="0.3">
      <c r="A1235" s="16">
        <v>40142</v>
      </c>
      <c r="E1235" s="17">
        <v>40.738</v>
      </c>
      <c r="F1235" s="18">
        <f t="shared" si="57"/>
        <v>898.11916368875438</v>
      </c>
      <c r="G1235" s="15">
        <f t="shared" si="58"/>
        <v>2009</v>
      </c>
      <c r="H1235" s="15">
        <f t="shared" si="59"/>
        <v>11</v>
      </c>
    </row>
    <row r="1236" spans="1:8" x14ac:dyDescent="0.3">
      <c r="A1236" s="16">
        <v>40144</v>
      </c>
      <c r="E1236" s="17">
        <v>40.351999999999997</v>
      </c>
      <c r="F1236" s="18">
        <f t="shared" si="57"/>
        <v>889.60932036841803</v>
      </c>
      <c r="G1236" s="15">
        <f t="shared" si="58"/>
        <v>2009</v>
      </c>
      <c r="H1236" s="15">
        <f t="shared" si="59"/>
        <v>11</v>
      </c>
    </row>
    <row r="1237" spans="1:8" x14ac:dyDescent="0.3">
      <c r="A1237" s="16">
        <v>40147</v>
      </c>
      <c r="E1237" s="17">
        <v>40.502000000000002</v>
      </c>
      <c r="F1237" s="18">
        <f t="shared" si="57"/>
        <v>892.9162543011912</v>
      </c>
      <c r="G1237" s="15">
        <f t="shared" si="58"/>
        <v>2009</v>
      </c>
      <c r="H1237" s="15">
        <f t="shared" si="59"/>
        <v>11</v>
      </c>
    </row>
    <row r="1238" spans="1:8" x14ac:dyDescent="0.3">
      <c r="A1238" s="16">
        <v>40148</v>
      </c>
      <c r="E1238" s="17">
        <v>40.92</v>
      </c>
      <c r="F1238" s="18">
        <f t="shared" si="57"/>
        <v>902.13157686051909</v>
      </c>
      <c r="G1238" s="15">
        <f t="shared" si="58"/>
        <v>2009</v>
      </c>
      <c r="H1238" s="15">
        <f t="shared" si="59"/>
        <v>12</v>
      </c>
    </row>
    <row r="1239" spans="1:8" x14ac:dyDescent="0.3">
      <c r="A1239" s="16">
        <v>40149</v>
      </c>
      <c r="E1239" s="17">
        <v>40.11</v>
      </c>
      <c r="F1239" s="18">
        <f t="shared" si="57"/>
        <v>884.274133623544</v>
      </c>
      <c r="G1239" s="15">
        <f t="shared" si="58"/>
        <v>2009</v>
      </c>
      <c r="H1239" s="15">
        <f t="shared" si="59"/>
        <v>12</v>
      </c>
    </row>
    <row r="1240" spans="1:8" x14ac:dyDescent="0.3">
      <c r="A1240" s="16">
        <v>40150</v>
      </c>
      <c r="E1240" s="17">
        <v>40.119999999999997</v>
      </c>
      <c r="F1240" s="18">
        <f t="shared" si="57"/>
        <v>884.49459588572881</v>
      </c>
      <c r="G1240" s="15">
        <f t="shared" si="58"/>
        <v>2009</v>
      </c>
      <c r="H1240" s="15">
        <f t="shared" si="59"/>
        <v>12</v>
      </c>
    </row>
    <row r="1241" spans="1:8" x14ac:dyDescent="0.3">
      <c r="A1241" s="16">
        <v>40151</v>
      </c>
      <c r="E1241" s="17">
        <v>40.130000000000003</v>
      </c>
      <c r="F1241" s="18">
        <f t="shared" si="57"/>
        <v>884.71505814791374</v>
      </c>
      <c r="G1241" s="15">
        <f t="shared" si="58"/>
        <v>2009</v>
      </c>
      <c r="H1241" s="15">
        <f t="shared" si="59"/>
        <v>12</v>
      </c>
    </row>
    <row r="1242" spans="1:8" x14ac:dyDescent="0.3">
      <c r="A1242" s="16">
        <v>40154</v>
      </c>
      <c r="E1242" s="17">
        <v>40.67</v>
      </c>
      <c r="F1242" s="18">
        <f t="shared" si="57"/>
        <v>896.62002030589701</v>
      </c>
      <c r="G1242" s="15">
        <f t="shared" si="58"/>
        <v>2009</v>
      </c>
      <c r="H1242" s="15">
        <f t="shared" si="59"/>
        <v>12</v>
      </c>
    </row>
    <row r="1243" spans="1:8" x14ac:dyDescent="0.3">
      <c r="A1243" s="16">
        <v>40155</v>
      </c>
      <c r="E1243" s="17">
        <v>40.49</v>
      </c>
      <c r="F1243" s="18">
        <f t="shared" si="57"/>
        <v>892.65169958656929</v>
      </c>
      <c r="G1243" s="15">
        <f t="shared" si="58"/>
        <v>2009</v>
      </c>
      <c r="H1243" s="15">
        <f t="shared" si="59"/>
        <v>12</v>
      </c>
    </row>
    <row r="1244" spans="1:8" x14ac:dyDescent="0.3">
      <c r="A1244" s="16">
        <v>40156</v>
      </c>
      <c r="E1244" s="17">
        <v>39.270000000000003</v>
      </c>
      <c r="F1244" s="18">
        <f t="shared" si="57"/>
        <v>865.75530360001426</v>
      </c>
      <c r="G1244" s="15">
        <f t="shared" si="58"/>
        <v>2009</v>
      </c>
      <c r="H1244" s="15">
        <f t="shared" si="59"/>
        <v>12</v>
      </c>
    </row>
    <row r="1245" spans="1:8" x14ac:dyDescent="0.3">
      <c r="A1245" s="16">
        <v>40157</v>
      </c>
      <c r="E1245" s="17">
        <v>39.450000000000003</v>
      </c>
      <c r="F1245" s="18">
        <f t="shared" si="57"/>
        <v>869.72362431934198</v>
      </c>
      <c r="G1245" s="15">
        <f t="shared" si="58"/>
        <v>2009</v>
      </c>
      <c r="H1245" s="15">
        <f t="shared" si="59"/>
        <v>12</v>
      </c>
    </row>
    <row r="1246" spans="1:8" x14ac:dyDescent="0.3">
      <c r="A1246" s="16">
        <v>40158</v>
      </c>
      <c r="E1246" s="17">
        <v>39.57</v>
      </c>
      <c r="F1246" s="18">
        <f t="shared" si="57"/>
        <v>872.36917146556061</v>
      </c>
      <c r="G1246" s="15">
        <f t="shared" si="58"/>
        <v>2009</v>
      </c>
      <c r="H1246" s="15">
        <f t="shared" si="59"/>
        <v>12</v>
      </c>
    </row>
    <row r="1247" spans="1:8" x14ac:dyDescent="0.3">
      <c r="A1247" s="16">
        <v>40161</v>
      </c>
      <c r="E1247" s="17">
        <v>39.630000000000003</v>
      </c>
      <c r="F1247" s="18">
        <f t="shared" si="57"/>
        <v>873.69194503866981</v>
      </c>
      <c r="G1247" s="15">
        <f t="shared" si="58"/>
        <v>2009</v>
      </c>
      <c r="H1247" s="15">
        <f t="shared" si="59"/>
        <v>12</v>
      </c>
    </row>
    <row r="1248" spans="1:8" x14ac:dyDescent="0.3">
      <c r="A1248" s="16">
        <v>40162</v>
      </c>
      <c r="E1248" s="17">
        <v>39.64</v>
      </c>
      <c r="F1248" s="18">
        <f t="shared" si="57"/>
        <v>873.91240730085474</v>
      </c>
      <c r="G1248" s="15">
        <f t="shared" si="58"/>
        <v>2009</v>
      </c>
      <c r="H1248" s="15">
        <f t="shared" si="59"/>
        <v>12</v>
      </c>
    </row>
    <row r="1249" spans="1:8" x14ac:dyDescent="0.3">
      <c r="A1249" s="16">
        <v>40163</v>
      </c>
      <c r="E1249" s="17">
        <v>40.33</v>
      </c>
      <c r="F1249" s="18">
        <f t="shared" si="57"/>
        <v>889.12430339161119</v>
      </c>
      <c r="G1249" s="15">
        <f t="shared" si="58"/>
        <v>2009</v>
      </c>
      <c r="H1249" s="15">
        <f t="shared" si="59"/>
        <v>12</v>
      </c>
    </row>
    <row r="1250" spans="1:8" x14ac:dyDescent="0.3">
      <c r="A1250" s="16">
        <v>40164</v>
      </c>
      <c r="E1250" s="17">
        <v>38.64</v>
      </c>
      <c r="F1250" s="18">
        <f t="shared" si="57"/>
        <v>851.86618108236701</v>
      </c>
      <c r="G1250" s="15">
        <f t="shared" si="58"/>
        <v>2009</v>
      </c>
      <c r="H1250" s="15">
        <f t="shared" si="59"/>
        <v>12</v>
      </c>
    </row>
    <row r="1251" spans="1:8" x14ac:dyDescent="0.3">
      <c r="A1251" s="16">
        <v>40165</v>
      </c>
      <c r="E1251" s="17">
        <v>38.33</v>
      </c>
      <c r="F1251" s="18">
        <f t="shared" si="57"/>
        <v>845.03185095463562</v>
      </c>
      <c r="G1251" s="15">
        <f t="shared" si="58"/>
        <v>2009</v>
      </c>
      <c r="H1251" s="15">
        <f t="shared" si="59"/>
        <v>12</v>
      </c>
    </row>
    <row r="1252" spans="1:8" x14ac:dyDescent="0.3">
      <c r="A1252" s="16">
        <v>40168</v>
      </c>
      <c r="E1252" s="17">
        <v>38.28</v>
      </c>
      <c r="F1252" s="18">
        <f t="shared" si="57"/>
        <v>843.92953964371145</v>
      </c>
      <c r="G1252" s="15">
        <f t="shared" si="58"/>
        <v>2009</v>
      </c>
      <c r="H1252" s="15">
        <f t="shared" si="59"/>
        <v>12</v>
      </c>
    </row>
    <row r="1253" spans="1:8" x14ac:dyDescent="0.3">
      <c r="A1253" s="16">
        <v>40169</v>
      </c>
      <c r="E1253" s="17">
        <v>38.049999999999997</v>
      </c>
      <c r="F1253" s="18">
        <f t="shared" si="57"/>
        <v>838.858907613459</v>
      </c>
      <c r="G1253" s="15">
        <f t="shared" si="58"/>
        <v>2009</v>
      </c>
      <c r="H1253" s="15">
        <f t="shared" si="59"/>
        <v>12</v>
      </c>
    </row>
    <row r="1254" spans="1:8" x14ac:dyDescent="0.3">
      <c r="A1254" s="16">
        <v>40170</v>
      </c>
      <c r="E1254" s="17">
        <v>38.08</v>
      </c>
      <c r="F1254" s="18">
        <f t="shared" si="57"/>
        <v>839.52029440001377</v>
      </c>
      <c r="G1254" s="15">
        <f t="shared" si="58"/>
        <v>2009</v>
      </c>
      <c r="H1254" s="15">
        <f t="shared" si="59"/>
        <v>12</v>
      </c>
    </row>
    <row r="1255" spans="1:8" x14ac:dyDescent="0.3">
      <c r="A1255" s="16">
        <v>40171</v>
      </c>
      <c r="E1255" s="17">
        <v>38.46</v>
      </c>
      <c r="F1255" s="18">
        <f t="shared" si="57"/>
        <v>847.89786036303917</v>
      </c>
      <c r="G1255" s="15">
        <f t="shared" si="58"/>
        <v>2009</v>
      </c>
      <c r="H1255" s="15">
        <f t="shared" si="59"/>
        <v>12</v>
      </c>
    </row>
    <row r="1256" spans="1:8" x14ac:dyDescent="0.3">
      <c r="A1256" s="16">
        <v>40175</v>
      </c>
      <c r="E1256" s="17">
        <v>39.713999999999999</v>
      </c>
      <c r="F1256" s="18">
        <f t="shared" si="57"/>
        <v>875.54382804102283</v>
      </c>
      <c r="G1256" s="15">
        <f t="shared" si="58"/>
        <v>2009</v>
      </c>
      <c r="H1256" s="15">
        <f t="shared" si="59"/>
        <v>12</v>
      </c>
    </row>
    <row r="1257" spans="1:8" x14ac:dyDescent="0.3">
      <c r="A1257" s="16">
        <v>40176</v>
      </c>
      <c r="E1257" s="17">
        <v>39.597999999999999</v>
      </c>
      <c r="F1257" s="18">
        <f t="shared" si="57"/>
        <v>872.98646579967817</v>
      </c>
      <c r="G1257" s="15">
        <f t="shared" si="58"/>
        <v>2009</v>
      </c>
      <c r="H1257" s="15">
        <f t="shared" si="59"/>
        <v>12</v>
      </c>
    </row>
    <row r="1258" spans="1:8" x14ac:dyDescent="0.3">
      <c r="A1258" s="16">
        <v>40177</v>
      </c>
      <c r="E1258" s="17">
        <v>39.747999999999998</v>
      </c>
      <c r="F1258" s="18">
        <f t="shared" si="57"/>
        <v>876.29339973245135</v>
      </c>
      <c r="G1258" s="15">
        <f t="shared" si="58"/>
        <v>2009</v>
      </c>
      <c r="H1258" s="15">
        <f t="shared" si="59"/>
        <v>12</v>
      </c>
    </row>
    <row r="1259" spans="1:8" x14ac:dyDescent="0.3">
      <c r="A1259" s="16">
        <v>40178</v>
      </c>
      <c r="E1259" s="17">
        <v>40.694000000000003</v>
      </c>
      <c r="F1259" s="18">
        <f t="shared" si="57"/>
        <v>897.14912973514083</v>
      </c>
      <c r="G1259" s="15">
        <f t="shared" si="58"/>
        <v>2009</v>
      </c>
      <c r="H1259" s="15">
        <f t="shared" si="59"/>
        <v>12</v>
      </c>
    </row>
    <row r="1260" spans="1:8" x14ac:dyDescent="0.3">
      <c r="A1260" s="16">
        <v>40182</v>
      </c>
      <c r="E1260" s="17">
        <v>41.29</v>
      </c>
      <c r="F1260" s="18">
        <f t="shared" si="57"/>
        <v>910.28868056135946</v>
      </c>
      <c r="G1260" s="15">
        <f t="shared" si="58"/>
        <v>2010</v>
      </c>
      <c r="H1260" s="15">
        <f t="shared" si="59"/>
        <v>1</v>
      </c>
    </row>
    <row r="1261" spans="1:8" x14ac:dyDescent="0.3">
      <c r="A1261" s="16">
        <v>40184</v>
      </c>
      <c r="E1261" s="17">
        <v>41.07</v>
      </c>
      <c r="F1261" s="18">
        <f t="shared" si="57"/>
        <v>905.43851079329215</v>
      </c>
      <c r="G1261" s="15">
        <f t="shared" si="58"/>
        <v>2010</v>
      </c>
      <c r="H1261" s="15">
        <f t="shared" si="59"/>
        <v>1</v>
      </c>
    </row>
    <row r="1262" spans="1:8" x14ac:dyDescent="0.3">
      <c r="A1262" s="16">
        <v>40185</v>
      </c>
      <c r="E1262" s="17">
        <v>40.36</v>
      </c>
      <c r="F1262" s="18">
        <f t="shared" si="57"/>
        <v>889.78569017816585</v>
      </c>
      <c r="G1262" s="15">
        <f t="shared" si="58"/>
        <v>2010</v>
      </c>
      <c r="H1262" s="15">
        <f t="shared" si="59"/>
        <v>1</v>
      </c>
    </row>
    <row r="1263" spans="1:8" x14ac:dyDescent="0.3">
      <c r="A1263" s="16">
        <v>40186</v>
      </c>
      <c r="E1263" s="17">
        <v>39.909999999999997</v>
      </c>
      <c r="F1263" s="18">
        <f t="shared" si="57"/>
        <v>879.86488837984632</v>
      </c>
      <c r="G1263" s="15">
        <f t="shared" si="58"/>
        <v>2010</v>
      </c>
      <c r="H1263" s="15">
        <f t="shared" si="59"/>
        <v>1</v>
      </c>
    </row>
    <row r="1264" spans="1:8" x14ac:dyDescent="0.3">
      <c r="A1264" s="16">
        <v>40189</v>
      </c>
      <c r="E1264" s="17">
        <v>39.549999999999997</v>
      </c>
      <c r="F1264" s="18">
        <f t="shared" si="57"/>
        <v>871.92824694119076</v>
      </c>
      <c r="G1264" s="15">
        <f t="shared" si="58"/>
        <v>2010</v>
      </c>
      <c r="H1264" s="15">
        <f t="shared" si="59"/>
        <v>1</v>
      </c>
    </row>
    <row r="1265" spans="1:8" x14ac:dyDescent="0.3">
      <c r="A1265" s="16">
        <v>40190</v>
      </c>
      <c r="E1265" s="17">
        <v>38.630000000000003</v>
      </c>
      <c r="F1265" s="18">
        <f t="shared" si="57"/>
        <v>851.6457188201822</v>
      </c>
      <c r="G1265" s="15">
        <f t="shared" si="58"/>
        <v>2010</v>
      </c>
      <c r="H1265" s="15">
        <f t="shared" si="59"/>
        <v>1</v>
      </c>
    </row>
    <row r="1266" spans="1:8" x14ac:dyDescent="0.3">
      <c r="A1266" s="16">
        <v>40191</v>
      </c>
      <c r="E1266" s="17">
        <v>39.01</v>
      </c>
      <c r="F1266" s="18">
        <f t="shared" si="57"/>
        <v>860.02328478320749</v>
      </c>
      <c r="G1266" s="15">
        <f t="shared" si="58"/>
        <v>2010</v>
      </c>
      <c r="H1266" s="15">
        <f t="shared" si="59"/>
        <v>1</v>
      </c>
    </row>
    <row r="1267" spans="1:8" x14ac:dyDescent="0.3">
      <c r="A1267" s="16">
        <v>40192</v>
      </c>
      <c r="E1267" s="17">
        <v>38.53</v>
      </c>
      <c r="F1267" s="18">
        <f t="shared" si="57"/>
        <v>849.4410961983333</v>
      </c>
      <c r="G1267" s="15">
        <f t="shared" si="58"/>
        <v>2010</v>
      </c>
      <c r="H1267" s="15">
        <f t="shared" si="59"/>
        <v>1</v>
      </c>
    </row>
    <row r="1268" spans="1:8" x14ac:dyDescent="0.3">
      <c r="A1268" s="16">
        <v>40193</v>
      </c>
      <c r="E1268" s="17">
        <v>37.53</v>
      </c>
      <c r="F1268" s="18">
        <f t="shared" si="57"/>
        <v>827.39486997984557</v>
      </c>
      <c r="G1268" s="15">
        <f t="shared" si="58"/>
        <v>2010</v>
      </c>
      <c r="H1268" s="15">
        <f t="shared" si="59"/>
        <v>1</v>
      </c>
    </row>
    <row r="1269" spans="1:8" x14ac:dyDescent="0.3">
      <c r="A1269" s="16">
        <v>40197</v>
      </c>
      <c r="E1269" s="17">
        <v>37.15</v>
      </c>
      <c r="F1269" s="18">
        <f t="shared" si="57"/>
        <v>819.01730401682016</v>
      </c>
      <c r="G1269" s="15">
        <f t="shared" si="58"/>
        <v>2010</v>
      </c>
      <c r="H1269" s="15">
        <f t="shared" si="59"/>
        <v>1</v>
      </c>
    </row>
    <row r="1270" spans="1:8" x14ac:dyDescent="0.3">
      <c r="A1270" s="16">
        <v>40198</v>
      </c>
      <c r="E1270" s="17">
        <v>36.57</v>
      </c>
      <c r="F1270" s="18">
        <f t="shared" si="57"/>
        <v>806.2304928100973</v>
      </c>
      <c r="G1270" s="15">
        <f t="shared" si="58"/>
        <v>2010</v>
      </c>
      <c r="H1270" s="15">
        <f t="shared" si="59"/>
        <v>1</v>
      </c>
    </row>
    <row r="1271" spans="1:8" x14ac:dyDescent="0.3">
      <c r="A1271" s="16">
        <v>40199</v>
      </c>
      <c r="E1271" s="17">
        <v>37</v>
      </c>
      <c r="F1271" s="18">
        <f t="shared" si="57"/>
        <v>815.71037008404699</v>
      </c>
      <c r="G1271" s="15">
        <f t="shared" si="58"/>
        <v>2010</v>
      </c>
      <c r="H1271" s="15">
        <f t="shared" si="59"/>
        <v>1</v>
      </c>
    </row>
    <row r="1272" spans="1:8" x14ac:dyDescent="0.3">
      <c r="A1272" s="16">
        <v>40200</v>
      </c>
      <c r="E1272" s="17">
        <v>36.71</v>
      </c>
      <c r="F1272" s="18">
        <f t="shared" si="57"/>
        <v>809.31696448068544</v>
      </c>
      <c r="G1272" s="15">
        <f t="shared" si="58"/>
        <v>2010</v>
      </c>
      <c r="H1272" s="15">
        <f t="shared" si="59"/>
        <v>1</v>
      </c>
    </row>
    <row r="1273" spans="1:8" x14ac:dyDescent="0.3">
      <c r="A1273" s="16">
        <v>40203</v>
      </c>
      <c r="E1273" s="17">
        <v>36.5</v>
      </c>
      <c r="F1273" s="18">
        <f t="shared" si="57"/>
        <v>804.68725697480318</v>
      </c>
      <c r="G1273" s="15">
        <f t="shared" si="58"/>
        <v>2010</v>
      </c>
      <c r="H1273" s="15">
        <f t="shared" si="59"/>
        <v>1</v>
      </c>
    </row>
    <row r="1274" spans="1:8" x14ac:dyDescent="0.3">
      <c r="A1274" s="16">
        <v>40204</v>
      </c>
      <c r="E1274" s="17">
        <v>36.770000000000003</v>
      </c>
      <c r="F1274" s="18">
        <f t="shared" si="57"/>
        <v>810.63973805379487</v>
      </c>
      <c r="G1274" s="15">
        <f t="shared" si="58"/>
        <v>2010</v>
      </c>
      <c r="H1274" s="15">
        <f t="shared" si="59"/>
        <v>1</v>
      </c>
    </row>
    <row r="1275" spans="1:8" x14ac:dyDescent="0.3">
      <c r="A1275" s="16">
        <v>40205</v>
      </c>
      <c r="E1275" s="17">
        <v>36.32</v>
      </c>
      <c r="F1275" s="18">
        <f t="shared" si="57"/>
        <v>800.71893625547546</v>
      </c>
      <c r="G1275" s="15">
        <f t="shared" si="58"/>
        <v>2010</v>
      </c>
      <c r="H1275" s="15">
        <f t="shared" si="59"/>
        <v>1</v>
      </c>
    </row>
    <row r="1276" spans="1:8" x14ac:dyDescent="0.3">
      <c r="A1276" s="16">
        <v>40206</v>
      </c>
      <c r="E1276" s="17">
        <v>36.15</v>
      </c>
      <c r="F1276" s="18">
        <f t="shared" si="57"/>
        <v>796.97107779833243</v>
      </c>
      <c r="G1276" s="15">
        <f t="shared" si="58"/>
        <v>2010</v>
      </c>
      <c r="H1276" s="15">
        <f t="shared" si="59"/>
        <v>1</v>
      </c>
    </row>
    <row r="1277" spans="1:8" x14ac:dyDescent="0.3">
      <c r="A1277" s="16">
        <v>40207</v>
      </c>
      <c r="E1277" s="17">
        <v>36.15</v>
      </c>
      <c r="F1277" s="18">
        <f t="shared" si="57"/>
        <v>796.97107779833243</v>
      </c>
      <c r="G1277" s="15">
        <f t="shared" si="58"/>
        <v>2010</v>
      </c>
      <c r="H1277" s="15">
        <f t="shared" si="59"/>
        <v>1</v>
      </c>
    </row>
    <row r="1278" spans="1:8" x14ac:dyDescent="0.3">
      <c r="A1278" s="16">
        <v>40210</v>
      </c>
      <c r="E1278" s="17">
        <v>36.19</v>
      </c>
      <c r="F1278" s="18">
        <f t="shared" si="57"/>
        <v>797.8529268470719</v>
      </c>
      <c r="G1278" s="15">
        <f t="shared" si="58"/>
        <v>2010</v>
      </c>
      <c r="H1278" s="15">
        <f t="shared" si="59"/>
        <v>2</v>
      </c>
    </row>
    <row r="1279" spans="1:8" x14ac:dyDescent="0.3">
      <c r="A1279" s="16">
        <v>40211</v>
      </c>
      <c r="E1279" s="17">
        <v>37.47</v>
      </c>
      <c r="F1279" s="18">
        <f t="shared" si="57"/>
        <v>826.07209640673614</v>
      </c>
      <c r="G1279" s="15">
        <f t="shared" si="58"/>
        <v>2010</v>
      </c>
      <c r="H1279" s="15">
        <f t="shared" si="59"/>
        <v>2</v>
      </c>
    </row>
    <row r="1280" spans="1:8" x14ac:dyDescent="0.3">
      <c r="A1280" s="16">
        <v>40212</v>
      </c>
      <c r="E1280" s="17">
        <v>36.9</v>
      </c>
      <c r="F1280" s="18">
        <f t="shared" si="57"/>
        <v>813.5057474621982</v>
      </c>
      <c r="G1280" s="15">
        <f t="shared" si="58"/>
        <v>2010</v>
      </c>
      <c r="H1280" s="15">
        <f t="shared" si="59"/>
        <v>2</v>
      </c>
    </row>
    <row r="1281" spans="1:8" x14ac:dyDescent="0.3">
      <c r="A1281" s="16">
        <v>40213</v>
      </c>
      <c r="E1281" s="17">
        <v>37.21</v>
      </c>
      <c r="F1281" s="18">
        <f t="shared" si="57"/>
        <v>820.34007758992948</v>
      </c>
      <c r="G1281" s="15">
        <f t="shared" si="58"/>
        <v>2010</v>
      </c>
      <c r="H1281" s="15">
        <f t="shared" si="59"/>
        <v>2</v>
      </c>
    </row>
    <row r="1282" spans="1:8" x14ac:dyDescent="0.3">
      <c r="A1282" s="16">
        <v>40214</v>
      </c>
      <c r="E1282" s="17">
        <v>37</v>
      </c>
      <c r="F1282" s="18">
        <f t="shared" ref="F1282:F1345" si="60">E1282/100/F$1*1000</f>
        <v>815.71037008404699</v>
      </c>
      <c r="G1282" s="15">
        <f t="shared" si="58"/>
        <v>2010</v>
      </c>
      <c r="H1282" s="15">
        <f t="shared" si="59"/>
        <v>2</v>
      </c>
    </row>
    <row r="1283" spans="1:8" x14ac:dyDescent="0.3">
      <c r="A1283" s="16">
        <v>40217</v>
      </c>
      <c r="E1283" s="17">
        <v>37.950000000000003</v>
      </c>
      <c r="F1283" s="18">
        <f t="shared" si="60"/>
        <v>836.65428499161044</v>
      </c>
      <c r="G1283" s="15">
        <f t="shared" ref="G1283:G1346" si="61">YEAR(A1283)</f>
        <v>2010</v>
      </c>
      <c r="H1283" s="15">
        <f t="shared" ref="H1283:H1346" si="62">MONTH(A1283)</f>
        <v>2</v>
      </c>
    </row>
    <row r="1284" spans="1:8" x14ac:dyDescent="0.3">
      <c r="A1284" s="16">
        <v>40218</v>
      </c>
      <c r="E1284" s="17">
        <v>38.380000000000003</v>
      </c>
      <c r="F1284" s="18">
        <f t="shared" si="60"/>
        <v>846.13416226556012</v>
      </c>
      <c r="G1284" s="15">
        <f t="shared" si="61"/>
        <v>2010</v>
      </c>
      <c r="H1284" s="15">
        <f t="shared" si="62"/>
        <v>2</v>
      </c>
    </row>
    <row r="1285" spans="1:8" x14ac:dyDescent="0.3">
      <c r="A1285" s="16">
        <v>40219</v>
      </c>
      <c r="E1285" s="17">
        <v>38.270000000000003</v>
      </c>
      <c r="F1285" s="18">
        <f t="shared" si="60"/>
        <v>843.70907738152653</v>
      </c>
      <c r="G1285" s="15">
        <f t="shared" si="61"/>
        <v>2010</v>
      </c>
      <c r="H1285" s="15">
        <f t="shared" si="62"/>
        <v>2</v>
      </c>
    </row>
    <row r="1286" spans="1:8" x14ac:dyDescent="0.3">
      <c r="A1286" s="16">
        <v>40220</v>
      </c>
      <c r="E1286" s="17">
        <v>38.14</v>
      </c>
      <c r="F1286" s="18">
        <f t="shared" si="60"/>
        <v>840.84306797312308</v>
      </c>
      <c r="G1286" s="15">
        <f t="shared" si="61"/>
        <v>2010</v>
      </c>
      <c r="H1286" s="15">
        <f t="shared" si="62"/>
        <v>2</v>
      </c>
    </row>
    <row r="1287" spans="1:8" x14ac:dyDescent="0.3">
      <c r="A1287" s="16">
        <v>40221</v>
      </c>
      <c r="E1287" s="17">
        <v>37.840000000000003</v>
      </c>
      <c r="F1287" s="18">
        <f t="shared" si="60"/>
        <v>834.22920010757673</v>
      </c>
      <c r="G1287" s="15">
        <f t="shared" si="61"/>
        <v>2010</v>
      </c>
      <c r="H1287" s="15">
        <f t="shared" si="62"/>
        <v>2</v>
      </c>
    </row>
    <row r="1288" spans="1:8" x14ac:dyDescent="0.3">
      <c r="A1288" s="16">
        <v>40225</v>
      </c>
      <c r="E1288" s="17">
        <v>38.950000000000003</v>
      </c>
      <c r="F1288" s="18">
        <f t="shared" si="60"/>
        <v>858.70051121009817</v>
      </c>
      <c r="G1288" s="15">
        <f t="shared" si="61"/>
        <v>2010</v>
      </c>
      <c r="H1288" s="15">
        <f t="shared" si="62"/>
        <v>2</v>
      </c>
    </row>
    <row r="1289" spans="1:8" x14ac:dyDescent="0.3">
      <c r="A1289" s="16">
        <v>40226</v>
      </c>
      <c r="E1289" s="17">
        <v>38.75</v>
      </c>
      <c r="F1289" s="18">
        <f t="shared" si="60"/>
        <v>854.2912659664006</v>
      </c>
      <c r="G1289" s="15">
        <f t="shared" si="61"/>
        <v>2010</v>
      </c>
      <c r="H1289" s="15">
        <f t="shared" si="62"/>
        <v>2</v>
      </c>
    </row>
    <row r="1290" spans="1:8" x14ac:dyDescent="0.3">
      <c r="A1290" s="16">
        <v>40227</v>
      </c>
      <c r="E1290" s="17">
        <v>38.700000000000003</v>
      </c>
      <c r="F1290" s="18">
        <f t="shared" si="60"/>
        <v>853.18895465547621</v>
      </c>
      <c r="G1290" s="15">
        <f t="shared" si="61"/>
        <v>2010</v>
      </c>
      <c r="H1290" s="15">
        <f t="shared" si="62"/>
        <v>2</v>
      </c>
    </row>
    <row r="1291" spans="1:8" x14ac:dyDescent="0.3">
      <c r="A1291" s="16">
        <v>40228</v>
      </c>
      <c r="E1291" s="17">
        <v>38.520000000000003</v>
      </c>
      <c r="F1291" s="18">
        <f t="shared" si="60"/>
        <v>849.22063393614849</v>
      </c>
      <c r="G1291" s="15">
        <f t="shared" si="61"/>
        <v>2010</v>
      </c>
      <c r="H1291" s="15">
        <f t="shared" si="62"/>
        <v>2</v>
      </c>
    </row>
    <row r="1292" spans="1:8" x14ac:dyDescent="0.3">
      <c r="A1292" s="16">
        <v>40231</v>
      </c>
      <c r="E1292" s="17">
        <v>38.83</v>
      </c>
      <c r="F1292" s="18">
        <f t="shared" si="60"/>
        <v>856.05496406387965</v>
      </c>
      <c r="G1292" s="15">
        <f t="shared" si="61"/>
        <v>2010</v>
      </c>
      <c r="H1292" s="15">
        <f t="shared" si="62"/>
        <v>2</v>
      </c>
    </row>
    <row r="1293" spans="1:8" x14ac:dyDescent="0.3">
      <c r="A1293" s="16">
        <v>40233</v>
      </c>
      <c r="E1293" s="17">
        <v>39.229999999999997</v>
      </c>
      <c r="F1293" s="18">
        <f t="shared" si="60"/>
        <v>864.87345455127468</v>
      </c>
      <c r="G1293" s="15">
        <f t="shared" si="61"/>
        <v>2010</v>
      </c>
      <c r="H1293" s="15">
        <f t="shared" si="62"/>
        <v>2</v>
      </c>
    </row>
    <row r="1294" spans="1:8" x14ac:dyDescent="0.3">
      <c r="A1294" s="16">
        <v>40234</v>
      </c>
      <c r="E1294" s="17">
        <v>38.793999999999997</v>
      </c>
      <c r="F1294" s="18">
        <f t="shared" si="60"/>
        <v>855.26129992001404</v>
      </c>
      <c r="G1294" s="15">
        <f t="shared" si="61"/>
        <v>2010</v>
      </c>
      <c r="H1294" s="15">
        <f t="shared" si="62"/>
        <v>2</v>
      </c>
    </row>
    <row r="1295" spans="1:8" x14ac:dyDescent="0.3">
      <c r="A1295" s="16">
        <v>40235</v>
      </c>
      <c r="E1295" s="17">
        <v>39.618000000000002</v>
      </c>
      <c r="F1295" s="18">
        <f t="shared" si="60"/>
        <v>873.42739032404802</v>
      </c>
      <c r="G1295" s="15">
        <f t="shared" si="61"/>
        <v>2010</v>
      </c>
      <c r="H1295" s="15">
        <f t="shared" si="62"/>
        <v>2</v>
      </c>
    </row>
    <row r="1296" spans="1:8" x14ac:dyDescent="0.3">
      <c r="A1296" s="16">
        <v>40238</v>
      </c>
      <c r="E1296" s="17">
        <v>39.9</v>
      </c>
      <c r="F1296" s="18">
        <f t="shared" si="60"/>
        <v>879.64442611766151</v>
      </c>
      <c r="G1296" s="15">
        <f t="shared" si="61"/>
        <v>2010</v>
      </c>
      <c r="H1296" s="15">
        <f t="shared" si="62"/>
        <v>3</v>
      </c>
    </row>
    <row r="1297" spans="1:8" x14ac:dyDescent="0.3">
      <c r="A1297" s="16">
        <v>40239</v>
      </c>
      <c r="E1297" s="17">
        <v>40.200000000000003</v>
      </c>
      <c r="F1297" s="18">
        <f t="shared" si="60"/>
        <v>886.25829398320786</v>
      </c>
      <c r="G1297" s="15">
        <f t="shared" si="61"/>
        <v>2010</v>
      </c>
      <c r="H1297" s="15">
        <f t="shared" si="62"/>
        <v>3</v>
      </c>
    </row>
    <row r="1298" spans="1:8" x14ac:dyDescent="0.3">
      <c r="A1298" s="16">
        <v>40240</v>
      </c>
      <c r="E1298" s="17">
        <v>40.4</v>
      </c>
      <c r="F1298" s="18">
        <f t="shared" si="60"/>
        <v>890.66753922690532</v>
      </c>
      <c r="G1298" s="15">
        <f t="shared" si="61"/>
        <v>2010</v>
      </c>
      <c r="H1298" s="15">
        <f t="shared" si="62"/>
        <v>3</v>
      </c>
    </row>
    <row r="1299" spans="1:8" x14ac:dyDescent="0.3">
      <c r="A1299" s="16">
        <v>40241</v>
      </c>
      <c r="E1299" s="17">
        <v>40</v>
      </c>
      <c r="F1299" s="18">
        <f t="shared" si="60"/>
        <v>881.84904873951029</v>
      </c>
      <c r="G1299" s="15">
        <f t="shared" si="61"/>
        <v>2010</v>
      </c>
      <c r="H1299" s="15">
        <f t="shared" si="62"/>
        <v>3</v>
      </c>
    </row>
    <row r="1300" spans="1:8" x14ac:dyDescent="0.3">
      <c r="A1300" s="16">
        <v>40242</v>
      </c>
      <c r="E1300" s="17">
        <v>40.049999999999997</v>
      </c>
      <c r="F1300" s="18">
        <f t="shared" si="60"/>
        <v>882.95136005043457</v>
      </c>
      <c r="G1300" s="15">
        <f t="shared" si="61"/>
        <v>2010</v>
      </c>
      <c r="H1300" s="15">
        <f t="shared" si="62"/>
        <v>3</v>
      </c>
    </row>
    <row r="1301" spans="1:8" x14ac:dyDescent="0.3">
      <c r="A1301" s="16">
        <v>40245</v>
      </c>
      <c r="E1301" s="17">
        <v>40.28</v>
      </c>
      <c r="F1301" s="18">
        <f t="shared" si="60"/>
        <v>888.02199208068691</v>
      </c>
      <c r="G1301" s="15">
        <f t="shared" si="61"/>
        <v>2010</v>
      </c>
      <c r="H1301" s="15">
        <f t="shared" si="62"/>
        <v>3</v>
      </c>
    </row>
    <row r="1302" spans="1:8" x14ac:dyDescent="0.3">
      <c r="A1302" s="16">
        <v>40246</v>
      </c>
      <c r="E1302" s="17">
        <v>40.299999999999997</v>
      </c>
      <c r="F1302" s="18">
        <f t="shared" si="60"/>
        <v>888.46291660505653</v>
      </c>
      <c r="G1302" s="15">
        <f t="shared" si="61"/>
        <v>2010</v>
      </c>
      <c r="H1302" s="15">
        <f t="shared" si="62"/>
        <v>3</v>
      </c>
    </row>
    <row r="1303" spans="1:8" x14ac:dyDescent="0.3">
      <c r="A1303" s="16">
        <v>40247</v>
      </c>
      <c r="E1303" s="17">
        <v>41.02</v>
      </c>
      <c r="F1303" s="18">
        <f t="shared" si="60"/>
        <v>904.33619948236776</v>
      </c>
      <c r="G1303" s="15">
        <f t="shared" si="61"/>
        <v>2010</v>
      </c>
      <c r="H1303" s="15">
        <f t="shared" si="62"/>
        <v>3</v>
      </c>
    </row>
    <row r="1304" spans="1:8" x14ac:dyDescent="0.3">
      <c r="A1304" s="16">
        <v>40248</v>
      </c>
      <c r="E1304" s="17">
        <v>40.11</v>
      </c>
      <c r="F1304" s="18">
        <f t="shared" si="60"/>
        <v>884.274133623544</v>
      </c>
      <c r="G1304" s="15">
        <f t="shared" si="61"/>
        <v>2010</v>
      </c>
      <c r="H1304" s="15">
        <f t="shared" si="62"/>
        <v>3</v>
      </c>
    </row>
    <row r="1305" spans="1:8" x14ac:dyDescent="0.3">
      <c r="A1305" s="16">
        <v>40249</v>
      </c>
      <c r="E1305" s="17">
        <v>39.549999999999997</v>
      </c>
      <c r="F1305" s="18">
        <f t="shared" si="60"/>
        <v>871.92824694119076</v>
      </c>
      <c r="G1305" s="15">
        <f t="shared" si="61"/>
        <v>2010</v>
      </c>
      <c r="H1305" s="15">
        <f t="shared" si="62"/>
        <v>3</v>
      </c>
    </row>
    <row r="1306" spans="1:8" x14ac:dyDescent="0.3">
      <c r="A1306" s="16">
        <v>40252</v>
      </c>
      <c r="E1306" s="17">
        <v>38.75</v>
      </c>
      <c r="F1306" s="18">
        <f t="shared" si="60"/>
        <v>854.2912659664006</v>
      </c>
      <c r="G1306" s="15">
        <f t="shared" si="61"/>
        <v>2010</v>
      </c>
      <c r="H1306" s="15">
        <f t="shared" si="62"/>
        <v>3</v>
      </c>
    </row>
    <row r="1307" spans="1:8" x14ac:dyDescent="0.3">
      <c r="A1307" s="16">
        <v>40253</v>
      </c>
      <c r="E1307" s="17">
        <v>39.369999999999997</v>
      </c>
      <c r="F1307" s="18">
        <f t="shared" si="60"/>
        <v>867.95992622186304</v>
      </c>
      <c r="G1307" s="15">
        <f t="shared" si="61"/>
        <v>2010</v>
      </c>
      <c r="H1307" s="15">
        <f t="shared" si="62"/>
        <v>3</v>
      </c>
    </row>
    <row r="1308" spans="1:8" x14ac:dyDescent="0.3">
      <c r="A1308" s="16">
        <v>40254</v>
      </c>
      <c r="E1308" s="17">
        <v>39.83</v>
      </c>
      <c r="F1308" s="18">
        <f t="shared" si="60"/>
        <v>878.10119028236738</v>
      </c>
      <c r="G1308" s="15">
        <f t="shared" si="61"/>
        <v>2010</v>
      </c>
      <c r="H1308" s="15">
        <f t="shared" si="62"/>
        <v>3</v>
      </c>
    </row>
    <row r="1309" spans="1:8" x14ac:dyDescent="0.3">
      <c r="A1309" s="16">
        <v>40255</v>
      </c>
      <c r="E1309" s="17">
        <v>39.25</v>
      </c>
      <c r="F1309" s="18">
        <f t="shared" si="60"/>
        <v>865.31437907564441</v>
      </c>
      <c r="G1309" s="15">
        <f t="shared" si="61"/>
        <v>2010</v>
      </c>
      <c r="H1309" s="15">
        <f t="shared" si="62"/>
        <v>3</v>
      </c>
    </row>
    <row r="1310" spans="1:8" x14ac:dyDescent="0.3">
      <c r="A1310" s="16">
        <v>40256</v>
      </c>
      <c r="E1310" s="17">
        <v>39.299999999999997</v>
      </c>
      <c r="F1310" s="18">
        <f t="shared" si="60"/>
        <v>866.4166903865688</v>
      </c>
      <c r="G1310" s="15">
        <f t="shared" si="61"/>
        <v>2010</v>
      </c>
      <c r="H1310" s="15">
        <f t="shared" si="62"/>
        <v>3</v>
      </c>
    </row>
    <row r="1311" spans="1:8" x14ac:dyDescent="0.3">
      <c r="A1311" s="16">
        <v>40259</v>
      </c>
      <c r="E1311" s="17">
        <v>39.72</v>
      </c>
      <c r="F1311" s="18">
        <f t="shared" si="60"/>
        <v>875.67610539833379</v>
      </c>
      <c r="G1311" s="15">
        <f t="shared" si="61"/>
        <v>2010</v>
      </c>
      <c r="H1311" s="15">
        <f t="shared" si="62"/>
        <v>3</v>
      </c>
    </row>
    <row r="1312" spans="1:8" x14ac:dyDescent="0.3">
      <c r="A1312" s="16">
        <v>40260</v>
      </c>
      <c r="E1312" s="17">
        <v>39.54</v>
      </c>
      <c r="F1312" s="18">
        <f t="shared" si="60"/>
        <v>871.70778467900584</v>
      </c>
      <c r="G1312" s="15">
        <f t="shared" si="61"/>
        <v>2010</v>
      </c>
      <c r="H1312" s="15">
        <f t="shared" si="62"/>
        <v>3</v>
      </c>
    </row>
    <row r="1313" spans="1:8" x14ac:dyDescent="0.3">
      <c r="A1313" s="16">
        <v>40261</v>
      </c>
      <c r="E1313" s="17">
        <v>39.08</v>
      </c>
      <c r="F1313" s="18">
        <f t="shared" si="60"/>
        <v>861.5665206185015</v>
      </c>
      <c r="G1313" s="15">
        <f t="shared" si="61"/>
        <v>2010</v>
      </c>
      <c r="H1313" s="15">
        <f t="shared" si="62"/>
        <v>3</v>
      </c>
    </row>
    <row r="1314" spans="1:8" x14ac:dyDescent="0.3">
      <c r="A1314" s="16">
        <v>40262</v>
      </c>
      <c r="E1314" s="17">
        <v>38.700000000000003</v>
      </c>
      <c r="F1314" s="18">
        <f t="shared" si="60"/>
        <v>853.18895465547621</v>
      </c>
      <c r="G1314" s="15">
        <f t="shared" si="61"/>
        <v>2010</v>
      </c>
      <c r="H1314" s="15">
        <f t="shared" si="62"/>
        <v>3</v>
      </c>
    </row>
    <row r="1315" spans="1:8" x14ac:dyDescent="0.3">
      <c r="A1315" s="16">
        <v>40263</v>
      </c>
      <c r="E1315" s="17">
        <v>38.950000000000003</v>
      </c>
      <c r="F1315" s="18">
        <f t="shared" si="60"/>
        <v>858.70051121009817</v>
      </c>
      <c r="G1315" s="15">
        <f t="shared" si="61"/>
        <v>2010</v>
      </c>
      <c r="H1315" s="15">
        <f t="shared" si="62"/>
        <v>3</v>
      </c>
    </row>
    <row r="1316" spans="1:8" x14ac:dyDescent="0.3">
      <c r="A1316" s="16">
        <v>40266</v>
      </c>
      <c r="E1316" s="17">
        <v>39.270000000000003</v>
      </c>
      <c r="F1316" s="18">
        <f t="shared" si="60"/>
        <v>865.75530360001426</v>
      </c>
      <c r="G1316" s="15">
        <f t="shared" si="61"/>
        <v>2010</v>
      </c>
      <c r="H1316" s="15">
        <f t="shared" si="62"/>
        <v>3</v>
      </c>
    </row>
    <row r="1317" spans="1:8" x14ac:dyDescent="0.3">
      <c r="A1317" s="16">
        <v>40267</v>
      </c>
      <c r="E1317" s="17">
        <v>38.67</v>
      </c>
      <c r="F1317" s="18">
        <f t="shared" si="60"/>
        <v>852.52756786892166</v>
      </c>
      <c r="G1317" s="15">
        <f t="shared" si="61"/>
        <v>2010</v>
      </c>
      <c r="H1317" s="15">
        <f t="shared" si="62"/>
        <v>3</v>
      </c>
    </row>
    <row r="1318" spans="1:8" x14ac:dyDescent="0.3">
      <c r="A1318" s="16">
        <v>40268</v>
      </c>
      <c r="E1318" s="17">
        <v>38.31</v>
      </c>
      <c r="F1318" s="18">
        <f t="shared" si="60"/>
        <v>844.59092643026599</v>
      </c>
      <c r="G1318" s="15">
        <f t="shared" si="61"/>
        <v>2010</v>
      </c>
      <c r="H1318" s="15">
        <f t="shared" si="62"/>
        <v>3</v>
      </c>
    </row>
    <row r="1319" spans="1:8" x14ac:dyDescent="0.3">
      <c r="A1319" s="16">
        <v>40269</v>
      </c>
      <c r="E1319" s="17">
        <v>38.979999999999997</v>
      </c>
      <c r="F1319" s="18">
        <f t="shared" si="60"/>
        <v>859.36189799665271</v>
      </c>
      <c r="G1319" s="15">
        <f t="shared" si="61"/>
        <v>2010</v>
      </c>
      <c r="H1319" s="15">
        <f t="shared" si="62"/>
        <v>4</v>
      </c>
    </row>
    <row r="1320" spans="1:8" x14ac:dyDescent="0.3">
      <c r="A1320" s="16">
        <v>40273</v>
      </c>
      <c r="E1320" s="17">
        <v>39.35</v>
      </c>
      <c r="F1320" s="18">
        <f t="shared" si="60"/>
        <v>867.51900169749331</v>
      </c>
      <c r="G1320" s="15">
        <f t="shared" si="61"/>
        <v>2010</v>
      </c>
      <c r="H1320" s="15">
        <f t="shared" si="62"/>
        <v>4</v>
      </c>
    </row>
    <row r="1321" spans="1:8" x14ac:dyDescent="0.3">
      <c r="A1321" s="16">
        <v>40274</v>
      </c>
      <c r="E1321" s="17">
        <v>39.770000000000003</v>
      </c>
      <c r="F1321" s="18">
        <f t="shared" si="60"/>
        <v>876.77841670925829</v>
      </c>
      <c r="G1321" s="15">
        <f t="shared" si="61"/>
        <v>2010</v>
      </c>
      <c r="H1321" s="15">
        <f t="shared" si="62"/>
        <v>4</v>
      </c>
    </row>
    <row r="1322" spans="1:8" x14ac:dyDescent="0.3">
      <c r="A1322" s="16">
        <v>40275</v>
      </c>
      <c r="E1322" s="17">
        <v>40.03</v>
      </c>
      <c r="F1322" s="18">
        <f t="shared" si="60"/>
        <v>882.51043552606484</v>
      </c>
      <c r="G1322" s="15">
        <f t="shared" si="61"/>
        <v>2010</v>
      </c>
      <c r="H1322" s="15">
        <f t="shared" si="62"/>
        <v>4</v>
      </c>
    </row>
    <row r="1323" spans="1:8" x14ac:dyDescent="0.3">
      <c r="A1323" s="16">
        <v>40276</v>
      </c>
      <c r="E1323" s="17">
        <v>39.92</v>
      </c>
      <c r="F1323" s="18">
        <f t="shared" si="60"/>
        <v>880.08535064203136</v>
      </c>
      <c r="G1323" s="15">
        <f t="shared" si="61"/>
        <v>2010</v>
      </c>
      <c r="H1323" s="15">
        <f t="shared" si="62"/>
        <v>4</v>
      </c>
    </row>
    <row r="1324" spans="1:8" x14ac:dyDescent="0.3">
      <c r="A1324" s="16">
        <v>40277</v>
      </c>
      <c r="E1324" s="17">
        <v>40.04</v>
      </c>
      <c r="F1324" s="18">
        <f t="shared" si="60"/>
        <v>882.73089778824976</v>
      </c>
      <c r="G1324" s="15">
        <f t="shared" si="61"/>
        <v>2010</v>
      </c>
      <c r="H1324" s="15">
        <f t="shared" si="62"/>
        <v>4</v>
      </c>
    </row>
    <row r="1325" spans="1:8" x14ac:dyDescent="0.3">
      <c r="A1325" s="16">
        <v>40280</v>
      </c>
      <c r="E1325" s="17">
        <v>39.590000000000003</v>
      </c>
      <c r="F1325" s="18">
        <f t="shared" si="60"/>
        <v>872.81009598993035</v>
      </c>
      <c r="G1325" s="15">
        <f t="shared" si="61"/>
        <v>2010</v>
      </c>
      <c r="H1325" s="15">
        <f t="shared" si="62"/>
        <v>4</v>
      </c>
    </row>
    <row r="1326" spans="1:8" x14ac:dyDescent="0.3">
      <c r="A1326" s="16">
        <v>40281</v>
      </c>
      <c r="E1326" s="17">
        <v>39.74</v>
      </c>
      <c r="F1326" s="18">
        <f t="shared" si="60"/>
        <v>876.11702992270352</v>
      </c>
      <c r="G1326" s="15">
        <f t="shared" si="61"/>
        <v>2010</v>
      </c>
      <c r="H1326" s="15">
        <f t="shared" si="62"/>
        <v>4</v>
      </c>
    </row>
    <row r="1327" spans="1:8" x14ac:dyDescent="0.3">
      <c r="A1327" s="16">
        <v>40282</v>
      </c>
      <c r="E1327" s="17">
        <v>39.86</v>
      </c>
      <c r="F1327" s="18">
        <f t="shared" si="60"/>
        <v>878.76257706892204</v>
      </c>
      <c r="G1327" s="15">
        <f t="shared" si="61"/>
        <v>2010</v>
      </c>
      <c r="H1327" s="15">
        <f t="shared" si="62"/>
        <v>4</v>
      </c>
    </row>
    <row r="1328" spans="1:8" x14ac:dyDescent="0.3">
      <c r="A1328" s="16">
        <v>40283</v>
      </c>
      <c r="E1328" s="17">
        <v>40.07</v>
      </c>
      <c r="F1328" s="18">
        <f t="shared" si="60"/>
        <v>883.39228457480442</v>
      </c>
      <c r="G1328" s="15">
        <f t="shared" si="61"/>
        <v>2010</v>
      </c>
      <c r="H1328" s="15">
        <f t="shared" si="62"/>
        <v>4</v>
      </c>
    </row>
    <row r="1329" spans="1:8" x14ac:dyDescent="0.3">
      <c r="A1329" s="16">
        <v>40284</v>
      </c>
      <c r="E1329" s="17">
        <v>39.799999999999997</v>
      </c>
      <c r="F1329" s="18">
        <f t="shared" si="60"/>
        <v>877.43980349581261</v>
      </c>
      <c r="G1329" s="15">
        <f t="shared" si="61"/>
        <v>2010</v>
      </c>
      <c r="H1329" s="15">
        <f t="shared" si="62"/>
        <v>4</v>
      </c>
    </row>
    <row r="1330" spans="1:8" x14ac:dyDescent="0.3">
      <c r="A1330" s="16">
        <v>40287</v>
      </c>
      <c r="E1330" s="17">
        <v>38.93</v>
      </c>
      <c r="F1330" s="18">
        <f t="shared" si="60"/>
        <v>858.25958668572832</v>
      </c>
      <c r="G1330" s="15">
        <f t="shared" si="61"/>
        <v>2010</v>
      </c>
      <c r="H1330" s="15">
        <f t="shared" si="62"/>
        <v>4</v>
      </c>
    </row>
    <row r="1331" spans="1:8" x14ac:dyDescent="0.3">
      <c r="A1331" s="16">
        <v>40288</v>
      </c>
      <c r="E1331" s="17">
        <v>39.07</v>
      </c>
      <c r="F1331" s="18">
        <f t="shared" si="60"/>
        <v>861.34605835631658</v>
      </c>
      <c r="G1331" s="15">
        <f t="shared" si="61"/>
        <v>2010</v>
      </c>
      <c r="H1331" s="15">
        <f t="shared" si="62"/>
        <v>4</v>
      </c>
    </row>
    <row r="1332" spans="1:8" x14ac:dyDescent="0.3">
      <c r="A1332" s="16">
        <v>40289</v>
      </c>
      <c r="E1332" s="17">
        <v>38.9</v>
      </c>
      <c r="F1332" s="18">
        <f t="shared" si="60"/>
        <v>857.59819989917378</v>
      </c>
      <c r="G1332" s="15">
        <f t="shared" si="61"/>
        <v>2010</v>
      </c>
      <c r="H1332" s="15">
        <f t="shared" si="62"/>
        <v>4</v>
      </c>
    </row>
    <row r="1333" spans="1:8" x14ac:dyDescent="0.3">
      <c r="A1333" s="16">
        <v>40290</v>
      </c>
      <c r="E1333" s="17">
        <v>39.090000000000003</v>
      </c>
      <c r="F1333" s="18">
        <f t="shared" si="60"/>
        <v>861.78698288068642</v>
      </c>
      <c r="G1333" s="15">
        <f t="shared" si="61"/>
        <v>2010</v>
      </c>
      <c r="H1333" s="15">
        <f t="shared" si="62"/>
        <v>4</v>
      </c>
    </row>
    <row r="1334" spans="1:8" x14ac:dyDescent="0.3">
      <c r="A1334" s="16">
        <v>40291</v>
      </c>
      <c r="E1334" s="17">
        <v>39.35</v>
      </c>
      <c r="F1334" s="18">
        <f t="shared" si="60"/>
        <v>867.51900169749331</v>
      </c>
      <c r="G1334" s="15">
        <f t="shared" si="61"/>
        <v>2010</v>
      </c>
      <c r="H1334" s="15">
        <f t="shared" si="62"/>
        <v>4</v>
      </c>
    </row>
    <row r="1335" spans="1:8" x14ac:dyDescent="0.3">
      <c r="A1335" s="16">
        <v>40294</v>
      </c>
      <c r="E1335" s="17">
        <v>39.29</v>
      </c>
      <c r="F1335" s="18">
        <f t="shared" si="60"/>
        <v>866.19622812438388</v>
      </c>
      <c r="G1335" s="15">
        <f t="shared" si="61"/>
        <v>2010</v>
      </c>
      <c r="H1335" s="15">
        <f t="shared" si="62"/>
        <v>4</v>
      </c>
    </row>
    <row r="1336" spans="1:8" x14ac:dyDescent="0.3">
      <c r="A1336" s="16">
        <v>40295</v>
      </c>
      <c r="E1336" s="17">
        <v>39.207999999999998</v>
      </c>
      <c r="F1336" s="18">
        <f t="shared" si="60"/>
        <v>864.38843757446796</v>
      </c>
      <c r="G1336" s="15">
        <f t="shared" si="61"/>
        <v>2010</v>
      </c>
      <c r="H1336" s="15">
        <f t="shared" si="62"/>
        <v>4</v>
      </c>
    </row>
    <row r="1337" spans="1:8" x14ac:dyDescent="0.3">
      <c r="A1337" s="16">
        <v>40296</v>
      </c>
      <c r="E1337" s="17">
        <v>38.692</v>
      </c>
      <c r="F1337" s="18">
        <f t="shared" si="60"/>
        <v>853.01258484572827</v>
      </c>
      <c r="G1337" s="15">
        <f t="shared" si="61"/>
        <v>2010</v>
      </c>
      <c r="H1337" s="15">
        <f t="shared" si="62"/>
        <v>4</v>
      </c>
    </row>
    <row r="1338" spans="1:8" x14ac:dyDescent="0.3">
      <c r="A1338" s="16">
        <v>40297</v>
      </c>
      <c r="E1338" s="17">
        <v>39.01</v>
      </c>
      <c r="F1338" s="18">
        <f t="shared" si="60"/>
        <v>860.02328478320749</v>
      </c>
      <c r="G1338" s="15">
        <f t="shared" si="61"/>
        <v>2010</v>
      </c>
      <c r="H1338" s="15">
        <f t="shared" si="62"/>
        <v>4</v>
      </c>
    </row>
    <row r="1339" spans="1:8" x14ac:dyDescent="0.3">
      <c r="A1339" s="16">
        <v>40298</v>
      </c>
      <c r="E1339" s="17">
        <v>38.86</v>
      </c>
      <c r="F1339" s="18">
        <f t="shared" si="60"/>
        <v>856.7163508504342</v>
      </c>
      <c r="G1339" s="15">
        <f t="shared" si="61"/>
        <v>2010</v>
      </c>
      <c r="H1339" s="15">
        <f t="shared" si="62"/>
        <v>4</v>
      </c>
    </row>
    <row r="1340" spans="1:8" x14ac:dyDescent="0.3">
      <c r="A1340" s="16">
        <v>40301</v>
      </c>
      <c r="E1340" s="17">
        <v>39.01</v>
      </c>
      <c r="F1340" s="18">
        <f t="shared" si="60"/>
        <v>860.02328478320749</v>
      </c>
      <c r="G1340" s="15">
        <f t="shared" si="61"/>
        <v>2010</v>
      </c>
      <c r="H1340" s="15">
        <f t="shared" si="62"/>
        <v>5</v>
      </c>
    </row>
    <row r="1341" spans="1:8" x14ac:dyDescent="0.3">
      <c r="A1341" s="16">
        <v>40302</v>
      </c>
      <c r="E1341" s="17">
        <v>38.68</v>
      </c>
      <c r="F1341" s="18">
        <f t="shared" si="60"/>
        <v>852.74803013110636</v>
      </c>
      <c r="G1341" s="15">
        <f t="shared" si="61"/>
        <v>2010</v>
      </c>
      <c r="H1341" s="15">
        <f t="shared" si="62"/>
        <v>5</v>
      </c>
    </row>
    <row r="1342" spans="1:8" x14ac:dyDescent="0.3">
      <c r="A1342" s="16">
        <v>40303</v>
      </c>
      <c r="E1342" s="17">
        <v>38.93</v>
      </c>
      <c r="F1342" s="18">
        <f t="shared" si="60"/>
        <v>858.25958668572832</v>
      </c>
      <c r="G1342" s="15">
        <f t="shared" si="61"/>
        <v>2010</v>
      </c>
      <c r="H1342" s="15">
        <f t="shared" si="62"/>
        <v>5</v>
      </c>
    </row>
    <row r="1343" spans="1:8" x14ac:dyDescent="0.3">
      <c r="A1343" s="16">
        <v>40304</v>
      </c>
      <c r="E1343" s="17">
        <v>38.119999999999997</v>
      </c>
      <c r="F1343" s="18">
        <f t="shared" si="60"/>
        <v>840.40214344875335</v>
      </c>
      <c r="G1343" s="15">
        <f t="shared" si="61"/>
        <v>2010</v>
      </c>
      <c r="H1343" s="15">
        <f t="shared" si="62"/>
        <v>5</v>
      </c>
    </row>
    <row r="1344" spans="1:8" x14ac:dyDescent="0.3">
      <c r="A1344" s="16">
        <v>40305</v>
      </c>
      <c r="E1344" s="17">
        <v>38.44</v>
      </c>
      <c r="F1344" s="18">
        <f t="shared" si="60"/>
        <v>847.45693583866932</v>
      </c>
      <c r="G1344" s="15">
        <f t="shared" si="61"/>
        <v>2010</v>
      </c>
      <c r="H1344" s="15">
        <f t="shared" si="62"/>
        <v>5</v>
      </c>
    </row>
    <row r="1345" spans="1:8" x14ac:dyDescent="0.3">
      <c r="A1345" s="16">
        <v>40308</v>
      </c>
      <c r="E1345" s="17">
        <v>38.39</v>
      </c>
      <c r="F1345" s="18">
        <f t="shared" si="60"/>
        <v>846.35462452774505</v>
      </c>
      <c r="G1345" s="15">
        <f t="shared" si="61"/>
        <v>2010</v>
      </c>
      <c r="H1345" s="15">
        <f t="shared" si="62"/>
        <v>5</v>
      </c>
    </row>
    <row r="1346" spans="1:8" x14ac:dyDescent="0.3">
      <c r="A1346" s="16">
        <v>40309</v>
      </c>
      <c r="E1346" s="17">
        <v>38.32</v>
      </c>
      <c r="F1346" s="18">
        <f t="shared" ref="F1346:F1409" si="63">E1346/100/F$1*1000</f>
        <v>844.81138869245081</v>
      </c>
      <c r="G1346" s="15">
        <f t="shared" si="61"/>
        <v>2010</v>
      </c>
      <c r="H1346" s="15">
        <f t="shared" si="62"/>
        <v>5</v>
      </c>
    </row>
    <row r="1347" spans="1:8" x14ac:dyDescent="0.3">
      <c r="A1347" s="16">
        <v>40310</v>
      </c>
      <c r="E1347" s="17">
        <v>38.43</v>
      </c>
      <c r="F1347" s="18">
        <f t="shared" si="63"/>
        <v>847.23647357648451</v>
      </c>
      <c r="G1347" s="15">
        <f t="shared" ref="G1347:G1410" si="64">YEAR(A1347)</f>
        <v>2010</v>
      </c>
      <c r="H1347" s="15">
        <f t="shared" ref="H1347:H1410" si="65">MONTH(A1347)</f>
        <v>5</v>
      </c>
    </row>
    <row r="1348" spans="1:8" x14ac:dyDescent="0.3">
      <c r="A1348" s="16">
        <v>40311</v>
      </c>
      <c r="E1348" s="17">
        <v>38.049999999999997</v>
      </c>
      <c r="F1348" s="18">
        <f t="shared" si="63"/>
        <v>838.858907613459</v>
      </c>
      <c r="G1348" s="15">
        <f t="shared" si="64"/>
        <v>2010</v>
      </c>
      <c r="H1348" s="15">
        <f t="shared" si="65"/>
        <v>5</v>
      </c>
    </row>
    <row r="1349" spans="1:8" x14ac:dyDescent="0.3">
      <c r="A1349" s="16">
        <v>40312</v>
      </c>
      <c r="E1349" s="17">
        <v>37.51</v>
      </c>
      <c r="F1349" s="18">
        <f t="shared" si="63"/>
        <v>826.95394545547572</v>
      </c>
      <c r="G1349" s="15">
        <f t="shared" si="64"/>
        <v>2010</v>
      </c>
      <c r="H1349" s="15">
        <f t="shared" si="65"/>
        <v>5</v>
      </c>
    </row>
    <row r="1350" spans="1:8" x14ac:dyDescent="0.3">
      <c r="A1350" s="16">
        <v>40315</v>
      </c>
      <c r="E1350" s="17">
        <v>37.130000000000003</v>
      </c>
      <c r="F1350" s="18">
        <f t="shared" si="63"/>
        <v>818.57637949245043</v>
      </c>
      <c r="G1350" s="15">
        <f t="shared" si="64"/>
        <v>2010</v>
      </c>
      <c r="H1350" s="15">
        <f t="shared" si="65"/>
        <v>5</v>
      </c>
    </row>
    <row r="1351" spans="1:8" x14ac:dyDescent="0.3">
      <c r="A1351" s="16">
        <v>40316</v>
      </c>
      <c r="E1351" s="17">
        <v>37.19</v>
      </c>
      <c r="F1351" s="18">
        <f t="shared" si="63"/>
        <v>819.89915306555963</v>
      </c>
      <c r="G1351" s="15">
        <f t="shared" si="64"/>
        <v>2010</v>
      </c>
      <c r="H1351" s="15">
        <f t="shared" si="65"/>
        <v>5</v>
      </c>
    </row>
    <row r="1352" spans="1:8" x14ac:dyDescent="0.3">
      <c r="A1352" s="16">
        <v>40317</v>
      </c>
      <c r="E1352" s="17">
        <v>37.5</v>
      </c>
      <c r="F1352" s="18">
        <f t="shared" si="63"/>
        <v>826.73348319329091</v>
      </c>
      <c r="G1352" s="15">
        <f t="shared" si="64"/>
        <v>2010</v>
      </c>
      <c r="H1352" s="15">
        <f t="shared" si="65"/>
        <v>5</v>
      </c>
    </row>
    <row r="1353" spans="1:8" x14ac:dyDescent="0.3">
      <c r="A1353" s="16">
        <v>40318</v>
      </c>
      <c r="E1353" s="17">
        <v>37.39</v>
      </c>
      <c r="F1353" s="18">
        <f t="shared" si="63"/>
        <v>824.30839830925731</v>
      </c>
      <c r="G1353" s="15">
        <f t="shared" si="64"/>
        <v>2010</v>
      </c>
      <c r="H1353" s="15">
        <f t="shared" si="65"/>
        <v>5</v>
      </c>
    </row>
    <row r="1354" spans="1:8" x14ac:dyDescent="0.3">
      <c r="A1354" s="16">
        <v>40319</v>
      </c>
      <c r="E1354" s="17">
        <v>36.96</v>
      </c>
      <c r="F1354" s="18">
        <f t="shared" si="63"/>
        <v>814.8285210353074</v>
      </c>
      <c r="G1354" s="15">
        <f t="shared" si="64"/>
        <v>2010</v>
      </c>
      <c r="H1354" s="15">
        <f t="shared" si="65"/>
        <v>5</v>
      </c>
    </row>
    <row r="1355" spans="1:8" x14ac:dyDescent="0.3">
      <c r="A1355" s="16">
        <v>40322</v>
      </c>
      <c r="E1355" s="17">
        <v>37.520000000000003</v>
      </c>
      <c r="F1355" s="18">
        <f t="shared" si="63"/>
        <v>827.17440771766076</v>
      </c>
      <c r="G1355" s="15">
        <f t="shared" si="64"/>
        <v>2010</v>
      </c>
      <c r="H1355" s="15">
        <f t="shared" si="65"/>
        <v>5</v>
      </c>
    </row>
    <row r="1356" spans="1:8" x14ac:dyDescent="0.3">
      <c r="A1356" s="16">
        <v>40323</v>
      </c>
      <c r="E1356" s="17">
        <v>37.17</v>
      </c>
      <c r="F1356" s="18">
        <f t="shared" si="63"/>
        <v>819.45822854119001</v>
      </c>
      <c r="G1356" s="15">
        <f t="shared" si="64"/>
        <v>2010</v>
      </c>
      <c r="H1356" s="15">
        <f t="shared" si="65"/>
        <v>5</v>
      </c>
    </row>
    <row r="1357" spans="1:8" x14ac:dyDescent="0.3">
      <c r="A1357" s="16">
        <v>40324</v>
      </c>
      <c r="E1357" s="17">
        <v>37.85</v>
      </c>
      <c r="F1357" s="18">
        <f t="shared" si="63"/>
        <v>834.44966236976154</v>
      </c>
      <c r="G1357" s="15">
        <f t="shared" si="64"/>
        <v>2010</v>
      </c>
      <c r="H1357" s="15">
        <f t="shared" si="65"/>
        <v>5</v>
      </c>
    </row>
    <row r="1358" spans="1:8" x14ac:dyDescent="0.3">
      <c r="A1358" s="16">
        <v>40325</v>
      </c>
      <c r="E1358" s="17">
        <v>38.18</v>
      </c>
      <c r="F1358" s="18">
        <f t="shared" si="63"/>
        <v>841.72491702186244</v>
      </c>
      <c r="G1358" s="15">
        <f t="shared" si="64"/>
        <v>2010</v>
      </c>
      <c r="H1358" s="15">
        <f t="shared" si="65"/>
        <v>5</v>
      </c>
    </row>
    <row r="1359" spans="1:8" x14ac:dyDescent="0.3">
      <c r="A1359" s="16">
        <v>40326</v>
      </c>
      <c r="E1359" s="17">
        <v>37.61</v>
      </c>
      <c r="F1359" s="18">
        <f t="shared" si="63"/>
        <v>829.1585680773245</v>
      </c>
      <c r="G1359" s="15">
        <f t="shared" si="64"/>
        <v>2010</v>
      </c>
      <c r="H1359" s="15">
        <f t="shared" si="65"/>
        <v>5</v>
      </c>
    </row>
    <row r="1360" spans="1:8" x14ac:dyDescent="0.3">
      <c r="A1360" s="16">
        <v>40330</v>
      </c>
      <c r="E1360" s="17">
        <v>37.520000000000003</v>
      </c>
      <c r="F1360" s="18">
        <f t="shared" si="63"/>
        <v>827.17440771766076</v>
      </c>
      <c r="G1360" s="15">
        <f t="shared" si="64"/>
        <v>2010</v>
      </c>
      <c r="H1360" s="15">
        <f t="shared" si="65"/>
        <v>6</v>
      </c>
    </row>
    <row r="1361" spans="1:8" x14ac:dyDescent="0.3">
      <c r="A1361" s="16">
        <v>40331</v>
      </c>
      <c r="E1361" s="17">
        <v>37.42</v>
      </c>
      <c r="F1361" s="18">
        <f t="shared" si="63"/>
        <v>824.96978509581197</v>
      </c>
      <c r="G1361" s="15">
        <f t="shared" si="64"/>
        <v>2010</v>
      </c>
      <c r="H1361" s="15">
        <f t="shared" si="65"/>
        <v>6</v>
      </c>
    </row>
    <row r="1362" spans="1:8" x14ac:dyDescent="0.3">
      <c r="A1362" s="16">
        <v>40332</v>
      </c>
      <c r="E1362" s="17">
        <v>37.659999999999997</v>
      </c>
      <c r="F1362" s="18">
        <f t="shared" si="63"/>
        <v>830.2608793882489</v>
      </c>
      <c r="G1362" s="15">
        <f t="shared" si="64"/>
        <v>2010</v>
      </c>
      <c r="H1362" s="15">
        <f t="shared" si="65"/>
        <v>6</v>
      </c>
    </row>
    <row r="1363" spans="1:8" x14ac:dyDescent="0.3">
      <c r="A1363" s="16">
        <v>40333</v>
      </c>
      <c r="E1363" s="17">
        <v>36.78</v>
      </c>
      <c r="F1363" s="18">
        <f t="shared" si="63"/>
        <v>810.86020031597968</v>
      </c>
      <c r="G1363" s="15">
        <f t="shared" si="64"/>
        <v>2010</v>
      </c>
      <c r="H1363" s="15">
        <f t="shared" si="65"/>
        <v>6</v>
      </c>
    </row>
    <row r="1364" spans="1:8" x14ac:dyDescent="0.3">
      <c r="A1364" s="16">
        <v>40336</v>
      </c>
      <c r="E1364" s="17">
        <v>36.47</v>
      </c>
      <c r="F1364" s="18">
        <f t="shared" si="63"/>
        <v>804.0258701882484</v>
      </c>
      <c r="G1364" s="15">
        <f t="shared" si="64"/>
        <v>2010</v>
      </c>
      <c r="H1364" s="15">
        <f t="shared" si="65"/>
        <v>6</v>
      </c>
    </row>
    <row r="1365" spans="1:8" x14ac:dyDescent="0.3">
      <c r="A1365" s="16">
        <v>40337</v>
      </c>
      <c r="E1365" s="17">
        <v>36.67</v>
      </c>
      <c r="F1365" s="18">
        <f t="shared" si="63"/>
        <v>808.43511543194609</v>
      </c>
      <c r="G1365" s="15">
        <f t="shared" si="64"/>
        <v>2010</v>
      </c>
      <c r="H1365" s="15">
        <f t="shared" si="65"/>
        <v>6</v>
      </c>
    </row>
    <row r="1366" spans="1:8" x14ac:dyDescent="0.3">
      <c r="A1366" s="16">
        <v>40338</v>
      </c>
      <c r="E1366" s="17">
        <v>36.75</v>
      </c>
      <c r="F1366" s="18">
        <f t="shared" si="63"/>
        <v>810.19881352942502</v>
      </c>
      <c r="G1366" s="15">
        <f t="shared" si="64"/>
        <v>2010</v>
      </c>
      <c r="H1366" s="15">
        <f t="shared" si="65"/>
        <v>6</v>
      </c>
    </row>
    <row r="1367" spans="1:8" x14ac:dyDescent="0.3">
      <c r="A1367" s="16">
        <v>40339</v>
      </c>
      <c r="E1367" s="17">
        <v>36.75</v>
      </c>
      <c r="F1367" s="18">
        <f t="shared" si="63"/>
        <v>810.19881352942502</v>
      </c>
      <c r="G1367" s="15">
        <f t="shared" si="64"/>
        <v>2010</v>
      </c>
      <c r="H1367" s="15">
        <f t="shared" si="65"/>
        <v>6</v>
      </c>
    </row>
    <row r="1368" spans="1:8" x14ac:dyDescent="0.3">
      <c r="A1368" s="16">
        <v>40340</v>
      </c>
      <c r="E1368" s="17">
        <v>36.9</v>
      </c>
      <c r="F1368" s="18">
        <f t="shared" si="63"/>
        <v>813.5057474621982</v>
      </c>
      <c r="G1368" s="15">
        <f t="shared" si="64"/>
        <v>2010</v>
      </c>
      <c r="H1368" s="15">
        <f t="shared" si="65"/>
        <v>6</v>
      </c>
    </row>
    <row r="1369" spans="1:8" x14ac:dyDescent="0.3">
      <c r="A1369" s="16">
        <v>40343</v>
      </c>
      <c r="E1369" s="17">
        <v>37.39</v>
      </c>
      <c r="F1369" s="18">
        <f t="shared" si="63"/>
        <v>824.30839830925731</v>
      </c>
      <c r="G1369" s="15">
        <f t="shared" si="64"/>
        <v>2010</v>
      </c>
      <c r="H1369" s="15">
        <f t="shared" si="65"/>
        <v>6</v>
      </c>
    </row>
    <row r="1370" spans="1:8" x14ac:dyDescent="0.3">
      <c r="A1370" s="16">
        <v>40344</v>
      </c>
      <c r="E1370" s="17">
        <v>37.81</v>
      </c>
      <c r="F1370" s="18">
        <f t="shared" si="63"/>
        <v>833.56781332102219</v>
      </c>
      <c r="G1370" s="15">
        <f t="shared" si="64"/>
        <v>2010</v>
      </c>
      <c r="H1370" s="15">
        <f t="shared" si="65"/>
        <v>6</v>
      </c>
    </row>
    <row r="1371" spans="1:8" x14ac:dyDescent="0.3">
      <c r="A1371" s="16">
        <v>40345</v>
      </c>
      <c r="E1371" s="17">
        <v>38.130000000000003</v>
      </c>
      <c r="F1371" s="18">
        <f t="shared" si="63"/>
        <v>840.62260571093827</v>
      </c>
      <c r="G1371" s="15">
        <f t="shared" si="64"/>
        <v>2010</v>
      </c>
      <c r="H1371" s="15">
        <f t="shared" si="65"/>
        <v>6</v>
      </c>
    </row>
    <row r="1372" spans="1:8" x14ac:dyDescent="0.3">
      <c r="A1372" s="16">
        <v>40346</v>
      </c>
      <c r="E1372" s="17">
        <v>38.049999999999997</v>
      </c>
      <c r="F1372" s="18">
        <f t="shared" si="63"/>
        <v>838.858907613459</v>
      </c>
      <c r="G1372" s="15">
        <f t="shared" si="64"/>
        <v>2010</v>
      </c>
      <c r="H1372" s="15">
        <f t="shared" si="65"/>
        <v>6</v>
      </c>
    </row>
    <row r="1373" spans="1:8" x14ac:dyDescent="0.3">
      <c r="A1373" s="16">
        <v>40347</v>
      </c>
      <c r="E1373" s="17">
        <v>37.92</v>
      </c>
      <c r="F1373" s="18">
        <f t="shared" si="63"/>
        <v>835.99289820505589</v>
      </c>
      <c r="G1373" s="15">
        <f t="shared" si="64"/>
        <v>2010</v>
      </c>
      <c r="H1373" s="15">
        <f t="shared" si="65"/>
        <v>6</v>
      </c>
    </row>
    <row r="1374" spans="1:8" x14ac:dyDescent="0.3">
      <c r="A1374" s="16">
        <v>40350</v>
      </c>
      <c r="E1374" s="17">
        <v>38.049999999999997</v>
      </c>
      <c r="F1374" s="18">
        <f t="shared" si="63"/>
        <v>838.858907613459</v>
      </c>
      <c r="G1374" s="15">
        <f t="shared" si="64"/>
        <v>2010</v>
      </c>
      <c r="H1374" s="15">
        <f t="shared" si="65"/>
        <v>6</v>
      </c>
    </row>
    <row r="1375" spans="1:8" x14ac:dyDescent="0.3">
      <c r="A1375" s="16">
        <v>40351</v>
      </c>
      <c r="E1375" s="17">
        <v>37.93</v>
      </c>
      <c r="F1375" s="18">
        <f t="shared" si="63"/>
        <v>836.21336046724059</v>
      </c>
      <c r="G1375" s="15">
        <f t="shared" si="64"/>
        <v>2010</v>
      </c>
      <c r="H1375" s="15">
        <f t="shared" si="65"/>
        <v>6</v>
      </c>
    </row>
    <row r="1376" spans="1:8" x14ac:dyDescent="0.3">
      <c r="A1376" s="16">
        <v>40352</v>
      </c>
      <c r="E1376" s="17">
        <v>37.590000000000003</v>
      </c>
      <c r="F1376" s="18">
        <f t="shared" si="63"/>
        <v>828.71764355295488</v>
      </c>
      <c r="G1376" s="15">
        <f t="shared" si="64"/>
        <v>2010</v>
      </c>
      <c r="H1376" s="15">
        <f t="shared" si="65"/>
        <v>6</v>
      </c>
    </row>
    <row r="1377" spans="1:8" x14ac:dyDescent="0.3">
      <c r="A1377" s="16">
        <v>40353</v>
      </c>
      <c r="E1377" s="17">
        <v>37.17</v>
      </c>
      <c r="F1377" s="18">
        <f t="shared" si="63"/>
        <v>819.45822854119001</v>
      </c>
      <c r="G1377" s="15">
        <f t="shared" si="64"/>
        <v>2010</v>
      </c>
      <c r="H1377" s="15">
        <f t="shared" si="65"/>
        <v>6</v>
      </c>
    </row>
    <row r="1378" spans="1:8" x14ac:dyDescent="0.3">
      <c r="A1378" s="16">
        <v>40354</v>
      </c>
      <c r="E1378" s="17">
        <v>37.194000000000003</v>
      </c>
      <c r="F1378" s="18">
        <f t="shared" si="63"/>
        <v>819.98733797043383</v>
      </c>
      <c r="G1378" s="15">
        <f t="shared" si="64"/>
        <v>2010</v>
      </c>
      <c r="H1378" s="15">
        <f t="shared" si="65"/>
        <v>6</v>
      </c>
    </row>
    <row r="1379" spans="1:8" x14ac:dyDescent="0.3">
      <c r="A1379" s="16">
        <v>40357</v>
      </c>
      <c r="E1379" s="17">
        <v>37.008000000000003</v>
      </c>
      <c r="F1379" s="18">
        <f t="shared" si="63"/>
        <v>815.88673989379504</v>
      </c>
      <c r="G1379" s="15">
        <f t="shared" si="64"/>
        <v>2010</v>
      </c>
      <c r="H1379" s="15">
        <f t="shared" si="65"/>
        <v>6</v>
      </c>
    </row>
    <row r="1380" spans="1:8" x14ac:dyDescent="0.3">
      <c r="A1380" s="16">
        <v>40358</v>
      </c>
      <c r="E1380" s="17">
        <v>36.031999999999996</v>
      </c>
      <c r="F1380" s="18">
        <f t="shared" si="63"/>
        <v>794.36962310455078</v>
      </c>
      <c r="G1380" s="15">
        <f t="shared" si="64"/>
        <v>2010</v>
      </c>
      <c r="H1380" s="15">
        <f t="shared" si="65"/>
        <v>6</v>
      </c>
    </row>
    <row r="1381" spans="1:8" x14ac:dyDescent="0.3">
      <c r="A1381" s="16">
        <v>40359</v>
      </c>
      <c r="E1381" s="17">
        <v>36.415999999999997</v>
      </c>
      <c r="F1381" s="18">
        <f t="shared" si="63"/>
        <v>802.83537397245004</v>
      </c>
      <c r="G1381" s="15">
        <f t="shared" si="64"/>
        <v>2010</v>
      </c>
      <c r="H1381" s="15">
        <f t="shared" si="65"/>
        <v>6</v>
      </c>
    </row>
    <row r="1382" spans="1:8" x14ac:dyDescent="0.3">
      <c r="A1382" s="16">
        <v>40360</v>
      </c>
      <c r="E1382" s="17">
        <v>36.01</v>
      </c>
      <c r="F1382" s="18">
        <f t="shared" si="63"/>
        <v>793.88460612774406</v>
      </c>
      <c r="G1382" s="15">
        <f t="shared" si="64"/>
        <v>2010</v>
      </c>
      <c r="H1382" s="15">
        <f t="shared" si="65"/>
        <v>7</v>
      </c>
    </row>
    <row r="1383" spans="1:8" x14ac:dyDescent="0.3">
      <c r="A1383" s="16">
        <v>40361</v>
      </c>
      <c r="E1383" s="17">
        <v>36.159999999999997</v>
      </c>
      <c r="F1383" s="18">
        <f t="shared" si="63"/>
        <v>797.19154006051724</v>
      </c>
      <c r="G1383" s="15">
        <f t="shared" si="64"/>
        <v>2010</v>
      </c>
      <c r="H1383" s="15">
        <f t="shared" si="65"/>
        <v>7</v>
      </c>
    </row>
    <row r="1384" spans="1:8" x14ac:dyDescent="0.3">
      <c r="A1384" s="16">
        <v>40365</v>
      </c>
      <c r="E1384" s="17">
        <v>35.99</v>
      </c>
      <c r="F1384" s="18">
        <f t="shared" si="63"/>
        <v>793.44368160337444</v>
      </c>
      <c r="G1384" s="15">
        <f t="shared" si="64"/>
        <v>2010</v>
      </c>
      <c r="H1384" s="15">
        <f t="shared" si="65"/>
        <v>7</v>
      </c>
    </row>
    <row r="1385" spans="1:8" x14ac:dyDescent="0.3">
      <c r="A1385" s="16">
        <v>40366</v>
      </c>
      <c r="E1385" s="17">
        <v>36.96</v>
      </c>
      <c r="F1385" s="18">
        <f t="shared" si="63"/>
        <v>814.8285210353074</v>
      </c>
      <c r="G1385" s="15">
        <f t="shared" si="64"/>
        <v>2010</v>
      </c>
      <c r="H1385" s="15">
        <f t="shared" si="65"/>
        <v>7</v>
      </c>
    </row>
    <row r="1386" spans="1:8" x14ac:dyDescent="0.3">
      <c r="A1386" s="16">
        <v>40367</v>
      </c>
      <c r="E1386" s="17">
        <v>36.99</v>
      </c>
      <c r="F1386" s="18">
        <f t="shared" si="63"/>
        <v>815.48990782186218</v>
      </c>
      <c r="G1386" s="15">
        <f t="shared" si="64"/>
        <v>2010</v>
      </c>
      <c r="H1386" s="15">
        <f t="shared" si="65"/>
        <v>7</v>
      </c>
    </row>
    <row r="1387" spans="1:8" x14ac:dyDescent="0.3">
      <c r="A1387" s="16">
        <v>40368</v>
      </c>
      <c r="E1387" s="17">
        <v>37.5</v>
      </c>
      <c r="F1387" s="18">
        <f t="shared" si="63"/>
        <v>826.73348319329091</v>
      </c>
      <c r="G1387" s="15">
        <f t="shared" si="64"/>
        <v>2010</v>
      </c>
      <c r="H1387" s="15">
        <f t="shared" si="65"/>
        <v>7</v>
      </c>
    </row>
    <row r="1388" spans="1:8" x14ac:dyDescent="0.3">
      <c r="A1388" s="16">
        <v>40371</v>
      </c>
      <c r="E1388" s="17">
        <v>37.61</v>
      </c>
      <c r="F1388" s="18">
        <f t="shared" si="63"/>
        <v>829.1585680773245</v>
      </c>
      <c r="G1388" s="15">
        <f t="shared" si="64"/>
        <v>2010</v>
      </c>
      <c r="H1388" s="15">
        <f t="shared" si="65"/>
        <v>7</v>
      </c>
    </row>
    <row r="1389" spans="1:8" x14ac:dyDescent="0.3">
      <c r="A1389" s="16">
        <v>40372</v>
      </c>
      <c r="E1389" s="17">
        <v>38.020000000000003</v>
      </c>
      <c r="F1389" s="18">
        <f t="shared" si="63"/>
        <v>838.19752082690457</v>
      </c>
      <c r="G1389" s="15">
        <f t="shared" si="64"/>
        <v>2010</v>
      </c>
      <c r="H1389" s="15">
        <f t="shared" si="65"/>
        <v>7</v>
      </c>
    </row>
    <row r="1390" spans="1:8" x14ac:dyDescent="0.3">
      <c r="A1390" s="16">
        <v>40373</v>
      </c>
      <c r="E1390" s="17">
        <v>38.11</v>
      </c>
      <c r="F1390" s="18">
        <f t="shared" si="63"/>
        <v>840.18168118656843</v>
      </c>
      <c r="G1390" s="15">
        <f t="shared" si="64"/>
        <v>2010</v>
      </c>
      <c r="H1390" s="15">
        <f t="shared" si="65"/>
        <v>7</v>
      </c>
    </row>
    <row r="1391" spans="1:8" x14ac:dyDescent="0.3">
      <c r="A1391" s="16">
        <v>40374</v>
      </c>
      <c r="E1391" s="17">
        <v>38.590000000000003</v>
      </c>
      <c r="F1391" s="18">
        <f t="shared" si="63"/>
        <v>850.76386977144261</v>
      </c>
      <c r="G1391" s="15">
        <f t="shared" si="64"/>
        <v>2010</v>
      </c>
      <c r="H1391" s="15">
        <f t="shared" si="65"/>
        <v>7</v>
      </c>
    </row>
    <row r="1392" spans="1:8" x14ac:dyDescent="0.3">
      <c r="A1392" s="16">
        <v>40375</v>
      </c>
      <c r="E1392" s="17">
        <v>38.31</v>
      </c>
      <c r="F1392" s="18">
        <f t="shared" si="63"/>
        <v>844.59092643026599</v>
      </c>
      <c r="G1392" s="15">
        <f t="shared" si="64"/>
        <v>2010</v>
      </c>
      <c r="H1392" s="15">
        <f t="shared" si="65"/>
        <v>7</v>
      </c>
    </row>
    <row r="1393" spans="1:8" x14ac:dyDescent="0.3">
      <c r="A1393" s="16">
        <v>40378</v>
      </c>
      <c r="E1393" s="17">
        <v>37.96</v>
      </c>
      <c r="F1393" s="18">
        <f t="shared" si="63"/>
        <v>836.87474725379525</v>
      </c>
      <c r="G1393" s="15">
        <f t="shared" si="64"/>
        <v>2010</v>
      </c>
      <c r="H1393" s="15">
        <f t="shared" si="65"/>
        <v>7</v>
      </c>
    </row>
    <row r="1394" spans="1:8" x14ac:dyDescent="0.3">
      <c r="A1394" s="16">
        <v>40379</v>
      </c>
      <c r="E1394" s="17">
        <v>38.4</v>
      </c>
      <c r="F1394" s="18">
        <f t="shared" si="63"/>
        <v>846.57508678992986</v>
      </c>
      <c r="G1394" s="15">
        <f t="shared" si="64"/>
        <v>2010</v>
      </c>
      <c r="H1394" s="15">
        <f t="shared" si="65"/>
        <v>7</v>
      </c>
    </row>
    <row r="1395" spans="1:8" x14ac:dyDescent="0.3">
      <c r="A1395" s="16">
        <v>40380</v>
      </c>
      <c r="E1395" s="17">
        <v>38.26</v>
      </c>
      <c r="F1395" s="18">
        <f t="shared" si="63"/>
        <v>843.4886151193416</v>
      </c>
      <c r="G1395" s="15">
        <f t="shared" si="64"/>
        <v>2010</v>
      </c>
      <c r="H1395" s="15">
        <f t="shared" si="65"/>
        <v>7</v>
      </c>
    </row>
    <row r="1396" spans="1:8" x14ac:dyDescent="0.3">
      <c r="A1396" s="16">
        <v>40381</v>
      </c>
      <c r="E1396" s="17">
        <v>38.9</v>
      </c>
      <c r="F1396" s="18">
        <f t="shared" si="63"/>
        <v>857.59819989917378</v>
      </c>
      <c r="G1396" s="15">
        <f t="shared" si="64"/>
        <v>2010</v>
      </c>
      <c r="H1396" s="15">
        <f t="shared" si="65"/>
        <v>7</v>
      </c>
    </row>
    <row r="1397" spans="1:8" x14ac:dyDescent="0.3">
      <c r="A1397" s="16">
        <v>40382</v>
      </c>
      <c r="E1397" s="17">
        <v>39.07</v>
      </c>
      <c r="F1397" s="18">
        <f t="shared" si="63"/>
        <v>861.34605835631658</v>
      </c>
      <c r="G1397" s="15">
        <f t="shared" si="64"/>
        <v>2010</v>
      </c>
      <c r="H1397" s="15">
        <f t="shared" si="65"/>
        <v>7</v>
      </c>
    </row>
    <row r="1398" spans="1:8" x14ac:dyDescent="0.3">
      <c r="A1398" s="16">
        <v>40385</v>
      </c>
      <c r="E1398" s="17">
        <v>38.799999999999997</v>
      </c>
      <c r="F1398" s="18">
        <f t="shared" si="63"/>
        <v>855.39357727732488</v>
      </c>
      <c r="G1398" s="15">
        <f t="shared" si="64"/>
        <v>2010</v>
      </c>
      <c r="H1398" s="15">
        <f t="shared" si="65"/>
        <v>7</v>
      </c>
    </row>
    <row r="1399" spans="1:8" x14ac:dyDescent="0.3">
      <c r="A1399" s="16">
        <v>40386</v>
      </c>
      <c r="E1399" s="17">
        <v>38.590000000000003</v>
      </c>
      <c r="F1399" s="18">
        <f t="shared" si="63"/>
        <v>850.76386977144261</v>
      </c>
      <c r="G1399" s="15">
        <f t="shared" si="64"/>
        <v>2010</v>
      </c>
      <c r="H1399" s="15">
        <f t="shared" si="65"/>
        <v>7</v>
      </c>
    </row>
    <row r="1400" spans="1:8" x14ac:dyDescent="0.3">
      <c r="A1400" s="16">
        <v>40387</v>
      </c>
      <c r="E1400" s="17">
        <v>38.904000000000003</v>
      </c>
      <c r="F1400" s="18">
        <f t="shared" si="63"/>
        <v>857.68638480404775</v>
      </c>
      <c r="G1400" s="15">
        <f t="shared" si="64"/>
        <v>2010</v>
      </c>
      <c r="H1400" s="15">
        <f t="shared" si="65"/>
        <v>7</v>
      </c>
    </row>
    <row r="1401" spans="1:8" x14ac:dyDescent="0.3">
      <c r="A1401" s="16">
        <v>40388</v>
      </c>
      <c r="E1401" s="17">
        <v>39.353999999999999</v>
      </c>
      <c r="F1401" s="18">
        <f t="shared" si="63"/>
        <v>867.60718660236728</v>
      </c>
      <c r="G1401" s="15">
        <f t="shared" si="64"/>
        <v>2010</v>
      </c>
      <c r="H1401" s="15">
        <f t="shared" si="65"/>
        <v>7</v>
      </c>
    </row>
    <row r="1402" spans="1:8" x14ac:dyDescent="0.3">
      <c r="A1402" s="16">
        <v>40389</v>
      </c>
      <c r="E1402" s="17">
        <v>39.933999999999997</v>
      </c>
      <c r="F1402" s="18">
        <f t="shared" si="63"/>
        <v>880.39399780909002</v>
      </c>
      <c r="G1402" s="15">
        <f t="shared" si="64"/>
        <v>2010</v>
      </c>
      <c r="H1402" s="15">
        <f t="shared" si="65"/>
        <v>7</v>
      </c>
    </row>
    <row r="1403" spans="1:8" x14ac:dyDescent="0.3">
      <c r="A1403" s="16">
        <v>40392</v>
      </c>
      <c r="E1403" s="17">
        <v>40.57</v>
      </c>
      <c r="F1403" s="18">
        <f t="shared" si="63"/>
        <v>894.41539768404834</v>
      </c>
      <c r="G1403" s="15">
        <f t="shared" si="64"/>
        <v>2010</v>
      </c>
      <c r="H1403" s="15">
        <f t="shared" si="65"/>
        <v>8</v>
      </c>
    </row>
    <row r="1404" spans="1:8" x14ac:dyDescent="0.3">
      <c r="A1404" s="16">
        <v>40393</v>
      </c>
      <c r="E1404" s="17">
        <v>41.08</v>
      </c>
      <c r="F1404" s="18">
        <f t="shared" si="63"/>
        <v>905.65897305547708</v>
      </c>
      <c r="G1404" s="15">
        <f t="shared" si="64"/>
        <v>2010</v>
      </c>
      <c r="H1404" s="15">
        <f t="shared" si="65"/>
        <v>8</v>
      </c>
    </row>
    <row r="1405" spans="1:8" x14ac:dyDescent="0.3">
      <c r="A1405" s="16">
        <v>40394</v>
      </c>
      <c r="E1405" s="17">
        <v>41.51</v>
      </c>
      <c r="F1405" s="18">
        <f t="shared" si="63"/>
        <v>915.13885032942676</v>
      </c>
      <c r="G1405" s="15">
        <f t="shared" si="64"/>
        <v>2010</v>
      </c>
      <c r="H1405" s="15">
        <f t="shared" si="65"/>
        <v>8</v>
      </c>
    </row>
    <row r="1406" spans="1:8" x14ac:dyDescent="0.3">
      <c r="A1406" s="16">
        <v>40395</v>
      </c>
      <c r="E1406" s="17">
        <v>41.41</v>
      </c>
      <c r="F1406" s="18">
        <f t="shared" si="63"/>
        <v>912.93422770757797</v>
      </c>
      <c r="G1406" s="15">
        <f t="shared" si="64"/>
        <v>2010</v>
      </c>
      <c r="H1406" s="15">
        <f t="shared" si="65"/>
        <v>8</v>
      </c>
    </row>
    <row r="1407" spans="1:8" x14ac:dyDescent="0.3">
      <c r="A1407" s="16">
        <v>40396</v>
      </c>
      <c r="E1407" s="17">
        <v>41.53</v>
      </c>
      <c r="F1407" s="18">
        <f t="shared" si="63"/>
        <v>915.57977485379661</v>
      </c>
      <c r="G1407" s="15">
        <f t="shared" si="64"/>
        <v>2010</v>
      </c>
      <c r="H1407" s="15">
        <f t="shared" si="65"/>
        <v>8</v>
      </c>
    </row>
    <row r="1408" spans="1:8" x14ac:dyDescent="0.3">
      <c r="A1408" s="16">
        <v>40399</v>
      </c>
      <c r="E1408" s="17">
        <v>41.88</v>
      </c>
      <c r="F1408" s="18">
        <f t="shared" si="63"/>
        <v>923.29595403026735</v>
      </c>
      <c r="G1408" s="15">
        <f t="shared" si="64"/>
        <v>2010</v>
      </c>
      <c r="H1408" s="15">
        <f t="shared" si="65"/>
        <v>8</v>
      </c>
    </row>
    <row r="1409" spans="1:8" x14ac:dyDescent="0.3">
      <c r="A1409" s="16">
        <v>40400</v>
      </c>
      <c r="E1409" s="17">
        <v>41.61</v>
      </c>
      <c r="F1409" s="18">
        <f t="shared" si="63"/>
        <v>917.34347295127554</v>
      </c>
      <c r="G1409" s="15">
        <f t="shared" si="64"/>
        <v>2010</v>
      </c>
      <c r="H1409" s="15">
        <f t="shared" si="65"/>
        <v>8</v>
      </c>
    </row>
    <row r="1410" spans="1:8" x14ac:dyDescent="0.3">
      <c r="A1410" s="16">
        <v>40401</v>
      </c>
      <c r="E1410" s="17">
        <v>41.77</v>
      </c>
      <c r="F1410" s="18">
        <f t="shared" ref="F1410:F1473" si="66">E1410/100/F$1*1000</f>
        <v>920.87086914623364</v>
      </c>
      <c r="G1410" s="15">
        <f t="shared" si="64"/>
        <v>2010</v>
      </c>
      <c r="H1410" s="15">
        <f t="shared" si="65"/>
        <v>8</v>
      </c>
    </row>
    <row r="1411" spans="1:8" x14ac:dyDescent="0.3">
      <c r="A1411" s="16">
        <v>40402</v>
      </c>
      <c r="E1411" s="17">
        <v>41.21</v>
      </c>
      <c r="F1411" s="18">
        <f t="shared" si="66"/>
        <v>908.52498246388052</v>
      </c>
      <c r="G1411" s="15">
        <f t="shared" ref="G1411:G1474" si="67">YEAR(A1411)</f>
        <v>2010</v>
      </c>
      <c r="H1411" s="15">
        <f t="shared" ref="H1411:H1474" si="68">MONTH(A1411)</f>
        <v>8</v>
      </c>
    </row>
    <row r="1412" spans="1:8" x14ac:dyDescent="0.3">
      <c r="A1412" s="16">
        <v>40403</v>
      </c>
      <c r="E1412" s="17">
        <v>42.52</v>
      </c>
      <c r="F1412" s="18">
        <f t="shared" si="66"/>
        <v>937.40553881009942</v>
      </c>
      <c r="G1412" s="15">
        <f t="shared" si="67"/>
        <v>2010</v>
      </c>
      <c r="H1412" s="15">
        <f t="shared" si="68"/>
        <v>8</v>
      </c>
    </row>
    <row r="1413" spans="1:8" x14ac:dyDescent="0.3">
      <c r="A1413" s="16">
        <v>40406</v>
      </c>
      <c r="E1413" s="17">
        <v>41.45</v>
      </c>
      <c r="F1413" s="18">
        <f t="shared" si="66"/>
        <v>913.81607675631756</v>
      </c>
      <c r="G1413" s="15">
        <f t="shared" si="67"/>
        <v>2010</v>
      </c>
      <c r="H1413" s="15">
        <f t="shared" si="68"/>
        <v>8</v>
      </c>
    </row>
    <row r="1414" spans="1:8" x14ac:dyDescent="0.3">
      <c r="A1414" s="16">
        <v>40407</v>
      </c>
      <c r="E1414" s="17">
        <v>41.59</v>
      </c>
      <c r="F1414" s="18">
        <f t="shared" si="66"/>
        <v>916.90254842690592</v>
      </c>
      <c r="G1414" s="15">
        <f t="shared" si="67"/>
        <v>2010</v>
      </c>
      <c r="H1414" s="15">
        <f t="shared" si="68"/>
        <v>8</v>
      </c>
    </row>
    <row r="1415" spans="1:8" x14ac:dyDescent="0.3">
      <c r="A1415" s="16">
        <v>40408</v>
      </c>
      <c r="E1415" s="17">
        <v>40.86</v>
      </c>
      <c r="F1415" s="18">
        <f t="shared" si="66"/>
        <v>900.80880328740977</v>
      </c>
      <c r="G1415" s="15">
        <f t="shared" si="67"/>
        <v>2010</v>
      </c>
      <c r="H1415" s="15">
        <f t="shared" si="68"/>
        <v>8</v>
      </c>
    </row>
    <row r="1416" spans="1:8" x14ac:dyDescent="0.3">
      <c r="A1416" s="16">
        <v>40409</v>
      </c>
      <c r="E1416" s="17">
        <v>39.89</v>
      </c>
      <c r="F1416" s="18">
        <f t="shared" si="66"/>
        <v>879.4239638554767</v>
      </c>
      <c r="G1416" s="15">
        <f t="shared" si="67"/>
        <v>2010</v>
      </c>
      <c r="H1416" s="15">
        <f t="shared" si="68"/>
        <v>8</v>
      </c>
    </row>
    <row r="1417" spans="1:8" x14ac:dyDescent="0.3">
      <c r="A1417" s="16">
        <v>40410</v>
      </c>
      <c r="E1417" s="17">
        <v>39.520000000000003</v>
      </c>
      <c r="F1417" s="18">
        <f t="shared" si="66"/>
        <v>871.26686015463633</v>
      </c>
      <c r="G1417" s="15">
        <f t="shared" si="67"/>
        <v>2010</v>
      </c>
      <c r="H1417" s="15">
        <f t="shared" si="68"/>
        <v>8</v>
      </c>
    </row>
    <row r="1418" spans="1:8" x14ac:dyDescent="0.3">
      <c r="A1418" s="16">
        <v>40413</v>
      </c>
      <c r="E1418" s="17">
        <v>39.25</v>
      </c>
      <c r="F1418" s="18">
        <f t="shared" si="66"/>
        <v>865.31437907564441</v>
      </c>
      <c r="G1418" s="15">
        <f t="shared" si="67"/>
        <v>2010</v>
      </c>
      <c r="H1418" s="15">
        <f t="shared" si="68"/>
        <v>8</v>
      </c>
    </row>
    <row r="1419" spans="1:8" x14ac:dyDescent="0.3">
      <c r="A1419" s="16">
        <v>40414</v>
      </c>
      <c r="E1419" s="17">
        <v>39.479999999999997</v>
      </c>
      <c r="F1419" s="18">
        <f t="shared" si="66"/>
        <v>870.38501110589664</v>
      </c>
      <c r="G1419" s="15">
        <f t="shared" si="67"/>
        <v>2010</v>
      </c>
      <c r="H1419" s="15">
        <f t="shared" si="68"/>
        <v>8</v>
      </c>
    </row>
    <row r="1420" spans="1:8" x14ac:dyDescent="0.3">
      <c r="A1420" s="16">
        <v>40415</v>
      </c>
      <c r="E1420" s="17">
        <v>39.14</v>
      </c>
      <c r="F1420" s="18">
        <f t="shared" si="66"/>
        <v>862.88929419161082</v>
      </c>
      <c r="G1420" s="15">
        <f t="shared" si="67"/>
        <v>2010</v>
      </c>
      <c r="H1420" s="15">
        <f t="shared" si="68"/>
        <v>8</v>
      </c>
    </row>
    <row r="1421" spans="1:8" x14ac:dyDescent="0.3">
      <c r="A1421" s="16">
        <v>40416</v>
      </c>
      <c r="E1421" s="17">
        <v>39.526000000000003</v>
      </c>
      <c r="F1421" s="18">
        <f t="shared" si="66"/>
        <v>871.39913751194717</v>
      </c>
      <c r="G1421" s="15">
        <f t="shared" si="67"/>
        <v>2010</v>
      </c>
      <c r="H1421" s="15">
        <f t="shared" si="68"/>
        <v>8</v>
      </c>
    </row>
    <row r="1422" spans="1:8" x14ac:dyDescent="0.3">
      <c r="A1422" s="16">
        <v>40417</v>
      </c>
      <c r="E1422" s="17">
        <v>40.276000000000003</v>
      </c>
      <c r="F1422" s="18">
        <f t="shared" si="66"/>
        <v>887.93380717581294</v>
      </c>
      <c r="G1422" s="15">
        <f t="shared" si="67"/>
        <v>2010</v>
      </c>
      <c r="H1422" s="15">
        <f t="shared" si="68"/>
        <v>8</v>
      </c>
    </row>
    <row r="1423" spans="1:8" x14ac:dyDescent="0.3">
      <c r="A1423" s="16">
        <v>40420</v>
      </c>
      <c r="E1423" s="17">
        <v>40.058</v>
      </c>
      <c r="F1423" s="18">
        <f t="shared" si="66"/>
        <v>883.12772986018251</v>
      </c>
      <c r="G1423" s="15">
        <f t="shared" si="67"/>
        <v>2010</v>
      </c>
      <c r="H1423" s="15">
        <f t="shared" si="68"/>
        <v>8</v>
      </c>
    </row>
    <row r="1424" spans="1:8" x14ac:dyDescent="0.3">
      <c r="A1424" s="16">
        <v>40421</v>
      </c>
      <c r="E1424" s="17">
        <v>39.624000000000002</v>
      </c>
      <c r="F1424" s="18">
        <f t="shared" si="66"/>
        <v>873.55966768135897</v>
      </c>
      <c r="G1424" s="15">
        <f t="shared" si="67"/>
        <v>2010</v>
      </c>
      <c r="H1424" s="15">
        <f t="shared" si="68"/>
        <v>8</v>
      </c>
    </row>
    <row r="1425" spans="1:8" x14ac:dyDescent="0.3">
      <c r="A1425" s="16">
        <v>40422</v>
      </c>
      <c r="E1425" s="17">
        <v>39.729999999999997</v>
      </c>
      <c r="F1425" s="18">
        <f t="shared" si="66"/>
        <v>875.8965676605186</v>
      </c>
      <c r="G1425" s="15">
        <f t="shared" si="67"/>
        <v>2010</v>
      </c>
      <c r="H1425" s="15">
        <f t="shared" si="68"/>
        <v>9</v>
      </c>
    </row>
    <row r="1426" spans="1:8" x14ac:dyDescent="0.3">
      <c r="A1426" s="16">
        <v>40423</v>
      </c>
      <c r="E1426" s="17">
        <v>39.82</v>
      </c>
      <c r="F1426" s="18">
        <f t="shared" si="66"/>
        <v>877.88072802018246</v>
      </c>
      <c r="G1426" s="15">
        <f t="shared" si="67"/>
        <v>2010</v>
      </c>
      <c r="H1426" s="15">
        <f t="shared" si="68"/>
        <v>9</v>
      </c>
    </row>
    <row r="1427" spans="1:8" x14ac:dyDescent="0.3">
      <c r="A1427" s="16">
        <v>40424</v>
      </c>
      <c r="E1427" s="17">
        <v>40.47</v>
      </c>
      <c r="F1427" s="18">
        <f t="shared" si="66"/>
        <v>892.21077506219945</v>
      </c>
      <c r="G1427" s="15">
        <f t="shared" si="67"/>
        <v>2010</v>
      </c>
      <c r="H1427" s="15">
        <f t="shared" si="68"/>
        <v>9</v>
      </c>
    </row>
    <row r="1428" spans="1:8" x14ac:dyDescent="0.3">
      <c r="A1428" s="16">
        <v>40428</v>
      </c>
      <c r="E1428" s="17">
        <v>41.39</v>
      </c>
      <c r="F1428" s="18">
        <f t="shared" si="66"/>
        <v>912.49330318320824</v>
      </c>
      <c r="G1428" s="15">
        <f t="shared" si="67"/>
        <v>2010</v>
      </c>
      <c r="H1428" s="15">
        <f t="shared" si="68"/>
        <v>9</v>
      </c>
    </row>
    <row r="1429" spans="1:8" x14ac:dyDescent="0.3">
      <c r="A1429" s="16">
        <v>40430</v>
      </c>
      <c r="E1429" s="17">
        <v>41.19</v>
      </c>
      <c r="F1429" s="18">
        <f t="shared" si="66"/>
        <v>908.08405793951067</v>
      </c>
      <c r="G1429" s="15">
        <f t="shared" si="67"/>
        <v>2010</v>
      </c>
      <c r="H1429" s="15">
        <f t="shared" si="68"/>
        <v>9</v>
      </c>
    </row>
    <row r="1430" spans="1:8" x14ac:dyDescent="0.3">
      <c r="A1430" s="16">
        <v>40431</v>
      </c>
      <c r="E1430" s="17">
        <v>41.36</v>
      </c>
      <c r="F1430" s="18">
        <f t="shared" si="66"/>
        <v>911.83191639665347</v>
      </c>
      <c r="G1430" s="15">
        <f t="shared" si="67"/>
        <v>2010</v>
      </c>
      <c r="H1430" s="15">
        <f t="shared" si="68"/>
        <v>9</v>
      </c>
    </row>
    <row r="1431" spans="1:8" x14ac:dyDescent="0.3">
      <c r="A1431" s="16">
        <v>40434</v>
      </c>
      <c r="E1431" s="17">
        <v>41.42</v>
      </c>
      <c r="F1431" s="18">
        <f t="shared" si="66"/>
        <v>913.1546899697629</v>
      </c>
      <c r="G1431" s="15">
        <f t="shared" si="67"/>
        <v>2010</v>
      </c>
      <c r="H1431" s="15">
        <f t="shared" si="68"/>
        <v>9</v>
      </c>
    </row>
    <row r="1432" spans="1:8" x14ac:dyDescent="0.3">
      <c r="A1432" s="16">
        <v>40435</v>
      </c>
      <c r="E1432" s="17">
        <v>41.33</v>
      </c>
      <c r="F1432" s="18">
        <f t="shared" si="66"/>
        <v>911.17052961009904</v>
      </c>
      <c r="G1432" s="15">
        <f t="shared" si="67"/>
        <v>2010</v>
      </c>
      <c r="H1432" s="15">
        <f t="shared" si="68"/>
        <v>9</v>
      </c>
    </row>
    <row r="1433" spans="1:8" x14ac:dyDescent="0.3">
      <c r="A1433" s="16">
        <v>40436</v>
      </c>
      <c r="E1433" s="17">
        <v>41.61</v>
      </c>
      <c r="F1433" s="18">
        <f t="shared" si="66"/>
        <v>917.34347295127554</v>
      </c>
      <c r="G1433" s="15">
        <f t="shared" si="67"/>
        <v>2010</v>
      </c>
      <c r="H1433" s="15">
        <f t="shared" si="68"/>
        <v>9</v>
      </c>
    </row>
    <row r="1434" spans="1:8" x14ac:dyDescent="0.3">
      <c r="A1434" s="16">
        <v>40437</v>
      </c>
      <c r="E1434" s="17">
        <v>41.36</v>
      </c>
      <c r="F1434" s="18">
        <f t="shared" si="66"/>
        <v>911.83191639665347</v>
      </c>
      <c r="G1434" s="15">
        <f t="shared" si="67"/>
        <v>2010</v>
      </c>
      <c r="H1434" s="15">
        <f t="shared" si="68"/>
        <v>9</v>
      </c>
    </row>
    <row r="1435" spans="1:8" x14ac:dyDescent="0.3">
      <c r="A1435" s="16">
        <v>40438</v>
      </c>
      <c r="E1435" s="17">
        <v>41.91</v>
      </c>
      <c r="F1435" s="18">
        <f t="shared" si="66"/>
        <v>923.95734081682178</v>
      </c>
      <c r="G1435" s="15">
        <f t="shared" si="67"/>
        <v>2010</v>
      </c>
      <c r="H1435" s="15">
        <f t="shared" si="68"/>
        <v>9</v>
      </c>
    </row>
    <row r="1436" spans="1:8" x14ac:dyDescent="0.3">
      <c r="A1436" s="16">
        <v>40441</v>
      </c>
      <c r="E1436" s="17">
        <v>42.65</v>
      </c>
      <c r="F1436" s="18">
        <f t="shared" si="66"/>
        <v>940.27154821850274</v>
      </c>
      <c r="G1436" s="15">
        <f t="shared" si="67"/>
        <v>2010</v>
      </c>
      <c r="H1436" s="15">
        <f t="shared" si="68"/>
        <v>9</v>
      </c>
    </row>
    <row r="1437" spans="1:8" x14ac:dyDescent="0.3">
      <c r="A1437" s="16">
        <v>40442</v>
      </c>
      <c r="E1437" s="17">
        <v>42.42</v>
      </c>
      <c r="F1437" s="18">
        <f t="shared" si="66"/>
        <v>935.20091618825074</v>
      </c>
      <c r="G1437" s="15">
        <f t="shared" si="67"/>
        <v>2010</v>
      </c>
      <c r="H1437" s="15">
        <f t="shared" si="68"/>
        <v>9</v>
      </c>
    </row>
    <row r="1438" spans="1:8" x14ac:dyDescent="0.3">
      <c r="A1438" s="16">
        <v>40443</v>
      </c>
      <c r="E1438" s="17">
        <v>42.87</v>
      </c>
      <c r="F1438" s="18">
        <f t="shared" si="66"/>
        <v>945.12171798657005</v>
      </c>
      <c r="G1438" s="15">
        <f t="shared" si="67"/>
        <v>2010</v>
      </c>
      <c r="H1438" s="15">
        <f t="shared" si="68"/>
        <v>9</v>
      </c>
    </row>
    <row r="1439" spans="1:8" x14ac:dyDescent="0.3">
      <c r="A1439" s="16">
        <v>40444</v>
      </c>
      <c r="E1439" s="17">
        <v>43.51</v>
      </c>
      <c r="F1439" s="18">
        <f t="shared" si="66"/>
        <v>959.23130276640222</v>
      </c>
      <c r="G1439" s="15">
        <f t="shared" si="67"/>
        <v>2010</v>
      </c>
      <c r="H1439" s="15">
        <f t="shared" si="68"/>
        <v>9</v>
      </c>
    </row>
    <row r="1440" spans="1:8" x14ac:dyDescent="0.3">
      <c r="A1440" s="16">
        <v>40445</v>
      </c>
      <c r="E1440" s="17">
        <v>44.561999999999998</v>
      </c>
      <c r="F1440" s="18">
        <f t="shared" si="66"/>
        <v>982.42393274825133</v>
      </c>
      <c r="G1440" s="15">
        <f t="shared" si="67"/>
        <v>2010</v>
      </c>
      <c r="H1440" s="15">
        <f t="shared" si="68"/>
        <v>9</v>
      </c>
    </row>
    <row r="1441" spans="1:8" x14ac:dyDescent="0.3">
      <c r="A1441" s="16">
        <v>40448</v>
      </c>
      <c r="E1441" s="17">
        <v>44.58</v>
      </c>
      <c r="F1441" s="18">
        <f t="shared" si="66"/>
        <v>982.82076482018408</v>
      </c>
      <c r="G1441" s="15">
        <f t="shared" si="67"/>
        <v>2010</v>
      </c>
      <c r="H1441" s="15">
        <f t="shared" si="68"/>
        <v>9</v>
      </c>
    </row>
    <row r="1442" spans="1:8" x14ac:dyDescent="0.3">
      <c r="A1442" s="16">
        <v>40450</v>
      </c>
      <c r="E1442" s="17">
        <v>44.287999999999997</v>
      </c>
      <c r="F1442" s="18">
        <f t="shared" si="66"/>
        <v>976.38326676438567</v>
      </c>
      <c r="G1442" s="15">
        <f t="shared" si="67"/>
        <v>2010</v>
      </c>
      <c r="H1442" s="15">
        <f t="shared" si="68"/>
        <v>9</v>
      </c>
    </row>
    <row r="1443" spans="1:8" x14ac:dyDescent="0.3">
      <c r="A1443" s="16">
        <v>40451</v>
      </c>
      <c r="E1443" s="17">
        <v>45.012</v>
      </c>
      <c r="F1443" s="18">
        <f t="shared" si="66"/>
        <v>992.34473454657098</v>
      </c>
      <c r="G1443" s="15">
        <f t="shared" si="67"/>
        <v>2010</v>
      </c>
      <c r="H1443" s="15">
        <f t="shared" si="68"/>
        <v>9</v>
      </c>
    </row>
    <row r="1444" spans="1:8" x14ac:dyDescent="0.3">
      <c r="A1444" s="16">
        <v>40452</v>
      </c>
      <c r="E1444" s="17">
        <v>43.83</v>
      </c>
      <c r="F1444" s="18">
        <f t="shared" si="66"/>
        <v>966.28609515631831</v>
      </c>
      <c r="G1444" s="15">
        <f t="shared" si="67"/>
        <v>2010</v>
      </c>
      <c r="H1444" s="15">
        <f t="shared" si="68"/>
        <v>10</v>
      </c>
    </row>
    <row r="1445" spans="1:8" x14ac:dyDescent="0.3">
      <c r="A1445" s="16">
        <v>40455</v>
      </c>
      <c r="E1445" s="17">
        <v>43.45</v>
      </c>
      <c r="F1445" s="18">
        <f t="shared" si="66"/>
        <v>957.90852919329313</v>
      </c>
      <c r="G1445" s="15">
        <f t="shared" si="67"/>
        <v>2010</v>
      </c>
      <c r="H1445" s="15">
        <f t="shared" si="68"/>
        <v>10</v>
      </c>
    </row>
    <row r="1446" spans="1:8" x14ac:dyDescent="0.3">
      <c r="A1446" s="16">
        <v>40456</v>
      </c>
      <c r="E1446" s="17">
        <v>43.82</v>
      </c>
      <c r="F1446" s="18">
        <f t="shared" si="66"/>
        <v>966.0656328941335</v>
      </c>
      <c r="G1446" s="15">
        <f t="shared" si="67"/>
        <v>2010</v>
      </c>
      <c r="H1446" s="15">
        <f t="shared" si="68"/>
        <v>10</v>
      </c>
    </row>
    <row r="1447" spans="1:8" x14ac:dyDescent="0.3">
      <c r="A1447" s="16">
        <v>40457</v>
      </c>
      <c r="E1447" s="17">
        <v>43.78</v>
      </c>
      <c r="F1447" s="18">
        <f t="shared" si="66"/>
        <v>965.18378384539403</v>
      </c>
      <c r="G1447" s="15">
        <f t="shared" si="67"/>
        <v>2010</v>
      </c>
      <c r="H1447" s="15">
        <f t="shared" si="68"/>
        <v>10</v>
      </c>
    </row>
    <row r="1448" spans="1:8" x14ac:dyDescent="0.3">
      <c r="A1448" s="16">
        <v>40458</v>
      </c>
      <c r="E1448" s="17">
        <v>44.12</v>
      </c>
      <c r="F1448" s="18">
        <f t="shared" si="66"/>
        <v>972.67950075967974</v>
      </c>
      <c r="G1448" s="15">
        <f t="shared" si="67"/>
        <v>2010</v>
      </c>
      <c r="H1448" s="15">
        <f t="shared" si="68"/>
        <v>10</v>
      </c>
    </row>
    <row r="1449" spans="1:8" x14ac:dyDescent="0.3">
      <c r="A1449" s="16">
        <v>40459</v>
      </c>
      <c r="E1449" s="17">
        <v>46.62</v>
      </c>
      <c r="F1449" s="18">
        <f t="shared" si="66"/>
        <v>1027.7950663058989</v>
      </c>
      <c r="G1449" s="15">
        <f t="shared" si="67"/>
        <v>2010</v>
      </c>
      <c r="H1449" s="15">
        <f t="shared" si="68"/>
        <v>10</v>
      </c>
    </row>
    <row r="1450" spans="1:8" x14ac:dyDescent="0.3">
      <c r="A1450" s="16">
        <v>40462</v>
      </c>
      <c r="E1450" s="17">
        <v>46.35</v>
      </c>
      <c r="F1450" s="18">
        <f t="shared" si="66"/>
        <v>1021.8425852269075</v>
      </c>
      <c r="G1450" s="15">
        <f t="shared" si="67"/>
        <v>2010</v>
      </c>
      <c r="H1450" s="15">
        <f t="shared" si="68"/>
        <v>10</v>
      </c>
    </row>
    <row r="1451" spans="1:8" x14ac:dyDescent="0.3">
      <c r="A1451" s="16">
        <v>40463</v>
      </c>
      <c r="E1451" s="17">
        <v>46.95</v>
      </c>
      <c r="F1451" s="18">
        <f t="shared" si="66"/>
        <v>1035.0703209580004</v>
      </c>
      <c r="G1451" s="15">
        <f t="shared" si="67"/>
        <v>2010</v>
      </c>
      <c r="H1451" s="15">
        <f t="shared" si="68"/>
        <v>10</v>
      </c>
    </row>
    <row r="1452" spans="1:8" x14ac:dyDescent="0.3">
      <c r="A1452" s="16">
        <v>40464</v>
      </c>
      <c r="E1452" s="17">
        <v>47.58</v>
      </c>
      <c r="F1452" s="18">
        <f t="shared" si="66"/>
        <v>1048.9594434756475</v>
      </c>
      <c r="G1452" s="15">
        <f t="shared" si="67"/>
        <v>2010</v>
      </c>
      <c r="H1452" s="15">
        <f t="shared" si="68"/>
        <v>10</v>
      </c>
    </row>
    <row r="1453" spans="1:8" x14ac:dyDescent="0.3">
      <c r="A1453" s="16">
        <v>40465</v>
      </c>
      <c r="E1453" s="17">
        <v>48.02</v>
      </c>
      <c r="F1453" s="18">
        <f t="shared" si="66"/>
        <v>1058.6597830117821</v>
      </c>
      <c r="G1453" s="15">
        <f t="shared" si="67"/>
        <v>2010</v>
      </c>
      <c r="H1453" s="15">
        <f t="shared" si="68"/>
        <v>10</v>
      </c>
    </row>
    <row r="1454" spans="1:8" x14ac:dyDescent="0.3">
      <c r="A1454" s="16">
        <v>40466</v>
      </c>
      <c r="E1454" s="17">
        <v>47.77</v>
      </c>
      <c r="F1454" s="18">
        <f t="shared" si="66"/>
        <v>1053.14822645716</v>
      </c>
      <c r="G1454" s="15">
        <f t="shared" si="67"/>
        <v>2010</v>
      </c>
      <c r="H1454" s="15">
        <f t="shared" si="68"/>
        <v>10</v>
      </c>
    </row>
    <row r="1455" spans="1:8" x14ac:dyDescent="0.3">
      <c r="A1455" s="16">
        <v>40469</v>
      </c>
      <c r="E1455" s="17">
        <v>47.66</v>
      </c>
      <c r="F1455" s="18">
        <f t="shared" si="66"/>
        <v>1050.7231415731264</v>
      </c>
      <c r="G1455" s="15">
        <f t="shared" si="67"/>
        <v>2010</v>
      </c>
      <c r="H1455" s="15">
        <f t="shared" si="68"/>
        <v>10</v>
      </c>
    </row>
    <row r="1456" spans="1:8" x14ac:dyDescent="0.3">
      <c r="A1456" s="16">
        <v>40470</v>
      </c>
      <c r="E1456" s="17">
        <v>47.1</v>
      </c>
      <c r="F1456" s="18">
        <f t="shared" si="66"/>
        <v>1038.3772548907734</v>
      </c>
      <c r="G1456" s="15">
        <f t="shared" si="67"/>
        <v>2010</v>
      </c>
      <c r="H1456" s="15">
        <f t="shared" si="68"/>
        <v>10</v>
      </c>
    </row>
    <row r="1457" spans="1:8" x14ac:dyDescent="0.3">
      <c r="A1457" s="16">
        <v>40471</v>
      </c>
      <c r="E1457" s="17">
        <v>48.47</v>
      </c>
      <c r="F1457" s="18">
        <f t="shared" si="66"/>
        <v>1068.5805848101015</v>
      </c>
      <c r="G1457" s="15">
        <f t="shared" si="67"/>
        <v>2010</v>
      </c>
      <c r="H1457" s="15">
        <f t="shared" si="68"/>
        <v>10</v>
      </c>
    </row>
    <row r="1458" spans="1:8" x14ac:dyDescent="0.3">
      <c r="A1458" s="16">
        <v>40472</v>
      </c>
      <c r="E1458" s="17">
        <v>48.24</v>
      </c>
      <c r="F1458" s="18">
        <f t="shared" si="66"/>
        <v>1063.5099527798493</v>
      </c>
      <c r="G1458" s="15">
        <f t="shared" si="67"/>
        <v>2010</v>
      </c>
      <c r="H1458" s="15">
        <f t="shared" si="68"/>
        <v>10</v>
      </c>
    </row>
    <row r="1459" spans="1:8" x14ac:dyDescent="0.3">
      <c r="A1459" s="16">
        <v>40473</v>
      </c>
      <c r="E1459" s="17">
        <v>48.3</v>
      </c>
      <c r="F1459" s="18">
        <f t="shared" si="66"/>
        <v>1064.8327263529586</v>
      </c>
      <c r="G1459" s="15">
        <f t="shared" si="67"/>
        <v>2010</v>
      </c>
      <c r="H1459" s="15">
        <f t="shared" si="68"/>
        <v>10</v>
      </c>
    </row>
    <row r="1460" spans="1:8" x14ac:dyDescent="0.3">
      <c r="A1460" s="16">
        <v>40476</v>
      </c>
      <c r="E1460" s="17">
        <v>49.47</v>
      </c>
      <c r="F1460" s="18">
        <f t="shared" si="66"/>
        <v>1090.6268110285894</v>
      </c>
      <c r="G1460" s="15">
        <f t="shared" si="67"/>
        <v>2010</v>
      </c>
      <c r="H1460" s="15">
        <f t="shared" si="68"/>
        <v>10</v>
      </c>
    </row>
    <row r="1461" spans="1:8" x14ac:dyDescent="0.3">
      <c r="A1461" s="16">
        <v>40477</v>
      </c>
      <c r="E1461" s="17">
        <v>49.53</v>
      </c>
      <c r="F1461" s="18">
        <f t="shared" si="66"/>
        <v>1091.9495846016987</v>
      </c>
      <c r="G1461" s="15">
        <f t="shared" si="67"/>
        <v>2010</v>
      </c>
      <c r="H1461" s="15">
        <f t="shared" si="68"/>
        <v>10</v>
      </c>
    </row>
    <row r="1462" spans="1:8" x14ac:dyDescent="0.3">
      <c r="A1462" s="16">
        <v>40478</v>
      </c>
      <c r="E1462" s="17">
        <v>49.6</v>
      </c>
      <c r="F1462" s="18">
        <f t="shared" si="66"/>
        <v>1093.4928204369926</v>
      </c>
      <c r="G1462" s="15">
        <f t="shared" si="67"/>
        <v>2010</v>
      </c>
      <c r="H1462" s="15">
        <f t="shared" si="68"/>
        <v>10</v>
      </c>
    </row>
    <row r="1463" spans="1:8" x14ac:dyDescent="0.3">
      <c r="A1463" s="16">
        <v>40479</v>
      </c>
      <c r="E1463" s="17">
        <v>49.7</v>
      </c>
      <c r="F1463" s="18">
        <f t="shared" si="66"/>
        <v>1095.6974430588416</v>
      </c>
      <c r="G1463" s="15">
        <f t="shared" si="67"/>
        <v>2010</v>
      </c>
      <c r="H1463" s="15">
        <f t="shared" si="68"/>
        <v>10</v>
      </c>
    </row>
    <row r="1464" spans="1:8" x14ac:dyDescent="0.3">
      <c r="A1464" s="16">
        <v>40480</v>
      </c>
      <c r="E1464" s="17">
        <v>49.3</v>
      </c>
      <c r="F1464" s="18">
        <f t="shared" si="66"/>
        <v>1086.8789525714465</v>
      </c>
      <c r="G1464" s="15">
        <f t="shared" si="67"/>
        <v>2010</v>
      </c>
      <c r="H1464" s="15">
        <f t="shared" si="68"/>
        <v>10</v>
      </c>
    </row>
    <row r="1465" spans="1:8" x14ac:dyDescent="0.3">
      <c r="A1465" s="16">
        <v>40483</v>
      </c>
      <c r="E1465" s="17">
        <v>49.75</v>
      </c>
      <c r="F1465" s="18">
        <f t="shared" si="66"/>
        <v>1096.7997543697659</v>
      </c>
      <c r="G1465" s="15">
        <f t="shared" si="67"/>
        <v>2010</v>
      </c>
      <c r="H1465" s="15">
        <f t="shared" si="68"/>
        <v>11</v>
      </c>
    </row>
    <row r="1466" spans="1:8" x14ac:dyDescent="0.3">
      <c r="A1466" s="16">
        <v>40484</v>
      </c>
      <c r="E1466" s="17">
        <v>49.63</v>
      </c>
      <c r="F1466" s="18">
        <f t="shared" si="66"/>
        <v>1094.1542072235475</v>
      </c>
      <c r="G1466" s="15">
        <f t="shared" si="67"/>
        <v>2010</v>
      </c>
      <c r="H1466" s="15">
        <f t="shared" si="68"/>
        <v>11</v>
      </c>
    </row>
    <row r="1467" spans="1:8" x14ac:dyDescent="0.3">
      <c r="A1467" s="16">
        <v>40485</v>
      </c>
      <c r="E1467" s="17">
        <v>49.9</v>
      </c>
      <c r="F1467" s="18">
        <f t="shared" si="66"/>
        <v>1100.1066883025389</v>
      </c>
      <c r="G1467" s="15">
        <f t="shared" si="67"/>
        <v>2010</v>
      </c>
      <c r="H1467" s="15">
        <f t="shared" si="68"/>
        <v>11</v>
      </c>
    </row>
    <row r="1468" spans="1:8" x14ac:dyDescent="0.3">
      <c r="A1468" s="16">
        <v>40486</v>
      </c>
      <c r="E1468" s="17">
        <v>51.25</v>
      </c>
      <c r="F1468" s="18">
        <f t="shared" si="66"/>
        <v>1129.8690936974976</v>
      </c>
      <c r="G1468" s="15">
        <f t="shared" si="67"/>
        <v>2010</v>
      </c>
      <c r="H1468" s="15">
        <f t="shared" si="68"/>
        <v>11</v>
      </c>
    </row>
    <row r="1469" spans="1:8" x14ac:dyDescent="0.3">
      <c r="A1469" s="16">
        <v>40487</v>
      </c>
      <c r="E1469" s="17">
        <v>52.22</v>
      </c>
      <c r="F1469" s="18">
        <f t="shared" si="66"/>
        <v>1151.2539331294306</v>
      </c>
      <c r="G1469" s="15">
        <f t="shared" si="67"/>
        <v>2010</v>
      </c>
      <c r="H1469" s="15">
        <f t="shared" si="68"/>
        <v>11</v>
      </c>
    </row>
    <row r="1470" spans="1:8" x14ac:dyDescent="0.3">
      <c r="A1470" s="16">
        <v>40490</v>
      </c>
      <c r="E1470" s="17">
        <v>52.01</v>
      </c>
      <c r="F1470" s="18">
        <f t="shared" si="66"/>
        <v>1146.6242256235482</v>
      </c>
      <c r="G1470" s="15">
        <f t="shared" si="67"/>
        <v>2010</v>
      </c>
      <c r="H1470" s="15">
        <f t="shared" si="68"/>
        <v>11</v>
      </c>
    </row>
    <row r="1471" spans="1:8" x14ac:dyDescent="0.3">
      <c r="A1471" s="16">
        <v>40491</v>
      </c>
      <c r="E1471" s="17">
        <v>53.4</v>
      </c>
      <c r="F1471" s="18">
        <f t="shared" si="66"/>
        <v>1177.2684800672464</v>
      </c>
      <c r="G1471" s="15">
        <f t="shared" si="67"/>
        <v>2010</v>
      </c>
      <c r="H1471" s="15">
        <f t="shared" si="68"/>
        <v>11</v>
      </c>
    </row>
    <row r="1472" spans="1:8" x14ac:dyDescent="0.3">
      <c r="A1472" s="16">
        <v>40492</v>
      </c>
      <c r="E1472" s="17">
        <v>53.95</v>
      </c>
      <c r="F1472" s="18">
        <f t="shared" si="66"/>
        <v>1189.3939044874144</v>
      </c>
      <c r="G1472" s="15">
        <f t="shared" si="67"/>
        <v>2010</v>
      </c>
      <c r="H1472" s="15">
        <f t="shared" si="68"/>
        <v>11</v>
      </c>
    </row>
    <row r="1473" spans="1:8" x14ac:dyDescent="0.3">
      <c r="A1473" s="16">
        <v>40493</v>
      </c>
      <c r="E1473" s="17">
        <v>55.03</v>
      </c>
      <c r="F1473" s="18">
        <f t="shared" si="66"/>
        <v>1213.2038288033814</v>
      </c>
      <c r="G1473" s="15">
        <f t="shared" si="67"/>
        <v>2010</v>
      </c>
      <c r="H1473" s="15">
        <f t="shared" si="68"/>
        <v>11</v>
      </c>
    </row>
    <row r="1474" spans="1:8" x14ac:dyDescent="0.3">
      <c r="A1474" s="16">
        <v>40494</v>
      </c>
      <c r="E1474" s="17">
        <v>52.53</v>
      </c>
      <c r="F1474" s="18">
        <f t="shared" ref="F1474:F1537" si="69">E1474/100/F$1*1000</f>
        <v>1158.0882632571618</v>
      </c>
      <c r="G1474" s="15">
        <f t="shared" si="67"/>
        <v>2010</v>
      </c>
      <c r="H1474" s="15">
        <f t="shared" si="68"/>
        <v>11</v>
      </c>
    </row>
    <row r="1475" spans="1:8" x14ac:dyDescent="0.3">
      <c r="A1475" s="16">
        <v>40497</v>
      </c>
      <c r="E1475" s="17">
        <v>52.47</v>
      </c>
      <c r="F1475" s="18">
        <f t="shared" si="69"/>
        <v>1156.7654896840525</v>
      </c>
      <c r="G1475" s="15">
        <f t="shared" ref="G1475:G1538" si="70">YEAR(A1475)</f>
        <v>2010</v>
      </c>
      <c r="H1475" s="15">
        <f t="shared" ref="H1475:H1538" si="71">MONTH(A1475)</f>
        <v>11</v>
      </c>
    </row>
    <row r="1476" spans="1:8" x14ac:dyDescent="0.3">
      <c r="A1476" s="16">
        <v>40498</v>
      </c>
      <c r="E1476" s="17">
        <v>49.97</v>
      </c>
      <c r="F1476" s="18">
        <f t="shared" si="69"/>
        <v>1101.6499241378333</v>
      </c>
      <c r="G1476" s="15">
        <f t="shared" si="70"/>
        <v>2010</v>
      </c>
      <c r="H1476" s="15">
        <f t="shared" si="71"/>
        <v>11</v>
      </c>
    </row>
    <row r="1477" spans="1:8" x14ac:dyDescent="0.3">
      <c r="A1477" s="16">
        <v>40499</v>
      </c>
      <c r="E1477" s="17">
        <v>48.94</v>
      </c>
      <c r="F1477" s="18">
        <f t="shared" si="69"/>
        <v>1078.942311132791</v>
      </c>
      <c r="G1477" s="15">
        <f t="shared" si="70"/>
        <v>2010</v>
      </c>
      <c r="H1477" s="15">
        <f t="shared" si="71"/>
        <v>11</v>
      </c>
    </row>
    <row r="1478" spans="1:8" x14ac:dyDescent="0.3">
      <c r="A1478" s="16">
        <v>40500</v>
      </c>
      <c r="E1478" s="17">
        <v>50.92</v>
      </c>
      <c r="F1478" s="18">
        <f t="shared" si="69"/>
        <v>1122.5938390453964</v>
      </c>
      <c r="G1478" s="15">
        <f t="shared" si="70"/>
        <v>2010</v>
      </c>
      <c r="H1478" s="15">
        <f t="shared" si="71"/>
        <v>11</v>
      </c>
    </row>
    <row r="1479" spans="1:8" x14ac:dyDescent="0.3">
      <c r="A1479" s="16">
        <v>40501</v>
      </c>
      <c r="E1479" s="17">
        <v>48.96</v>
      </c>
      <c r="F1479" s="18">
        <f t="shared" si="69"/>
        <v>1079.3832356571606</v>
      </c>
      <c r="G1479" s="15">
        <f t="shared" si="70"/>
        <v>2010</v>
      </c>
      <c r="H1479" s="15">
        <f t="shared" si="71"/>
        <v>11</v>
      </c>
    </row>
    <row r="1480" spans="1:8" x14ac:dyDescent="0.3">
      <c r="A1480" s="16">
        <v>40504</v>
      </c>
      <c r="E1480" s="17">
        <v>49.18</v>
      </c>
      <c r="F1480" s="18">
        <f t="shared" si="69"/>
        <v>1084.2334054252278</v>
      </c>
      <c r="G1480" s="15">
        <f t="shared" si="70"/>
        <v>2010</v>
      </c>
      <c r="H1480" s="15">
        <f t="shared" si="71"/>
        <v>11</v>
      </c>
    </row>
    <row r="1481" spans="1:8" x14ac:dyDescent="0.3">
      <c r="A1481" s="16">
        <v>40505</v>
      </c>
      <c r="E1481" s="17">
        <v>49.22</v>
      </c>
      <c r="F1481" s="18">
        <f t="shared" si="69"/>
        <v>1085.1152544739673</v>
      </c>
      <c r="G1481" s="15">
        <f t="shared" si="70"/>
        <v>2010</v>
      </c>
      <c r="H1481" s="15">
        <f t="shared" si="71"/>
        <v>11</v>
      </c>
    </row>
    <row r="1482" spans="1:8" x14ac:dyDescent="0.3">
      <c r="A1482" s="16">
        <v>40506</v>
      </c>
      <c r="E1482" s="17">
        <v>50.311999999999998</v>
      </c>
      <c r="F1482" s="18">
        <f t="shared" si="69"/>
        <v>1109.189733504556</v>
      </c>
      <c r="G1482" s="15">
        <f t="shared" si="70"/>
        <v>2010</v>
      </c>
      <c r="H1482" s="15">
        <f t="shared" si="71"/>
        <v>11</v>
      </c>
    </row>
    <row r="1483" spans="1:8" x14ac:dyDescent="0.3">
      <c r="A1483" s="16">
        <v>40508</v>
      </c>
      <c r="E1483" s="17">
        <v>50.04</v>
      </c>
      <c r="F1483" s="18">
        <f t="shared" si="69"/>
        <v>1103.1931599731272</v>
      </c>
      <c r="G1483" s="15">
        <f t="shared" si="70"/>
        <v>2010</v>
      </c>
      <c r="H1483" s="15">
        <f t="shared" si="71"/>
        <v>11</v>
      </c>
    </row>
    <row r="1484" spans="1:8" x14ac:dyDescent="0.3">
      <c r="A1484" s="16">
        <v>40511</v>
      </c>
      <c r="E1484" s="17">
        <v>50.08</v>
      </c>
      <c r="F1484" s="18">
        <f t="shared" si="69"/>
        <v>1104.0750090218669</v>
      </c>
      <c r="G1484" s="15">
        <f t="shared" si="70"/>
        <v>2010</v>
      </c>
      <c r="H1484" s="15">
        <f t="shared" si="71"/>
        <v>11</v>
      </c>
    </row>
    <row r="1485" spans="1:8" x14ac:dyDescent="0.3">
      <c r="A1485" s="16">
        <v>40512</v>
      </c>
      <c r="E1485" s="17">
        <v>50.93</v>
      </c>
      <c r="F1485" s="18">
        <f t="shared" si="69"/>
        <v>1122.8143013075812</v>
      </c>
      <c r="G1485" s="15">
        <f t="shared" si="70"/>
        <v>2010</v>
      </c>
      <c r="H1485" s="15">
        <f t="shared" si="71"/>
        <v>11</v>
      </c>
    </row>
    <row r="1486" spans="1:8" x14ac:dyDescent="0.3">
      <c r="A1486" s="16">
        <v>40513</v>
      </c>
      <c r="E1486" s="17">
        <v>52.61</v>
      </c>
      <c r="F1486" s="18">
        <f t="shared" si="69"/>
        <v>1159.8519613546409</v>
      </c>
      <c r="G1486" s="15">
        <f t="shared" si="70"/>
        <v>2010</v>
      </c>
      <c r="H1486" s="15">
        <f t="shared" si="71"/>
        <v>12</v>
      </c>
    </row>
    <row r="1487" spans="1:8" x14ac:dyDescent="0.3">
      <c r="A1487" s="16">
        <v>40514</v>
      </c>
      <c r="E1487" s="17">
        <v>52.84</v>
      </c>
      <c r="F1487" s="18">
        <f t="shared" si="69"/>
        <v>1164.9225933848929</v>
      </c>
      <c r="G1487" s="15">
        <f t="shared" si="70"/>
        <v>2010</v>
      </c>
      <c r="H1487" s="15">
        <f t="shared" si="71"/>
        <v>12</v>
      </c>
    </row>
    <row r="1488" spans="1:8" x14ac:dyDescent="0.3">
      <c r="A1488" s="16">
        <v>40515</v>
      </c>
      <c r="E1488" s="17">
        <v>53.45</v>
      </c>
      <c r="F1488" s="18">
        <f t="shared" si="69"/>
        <v>1178.3707913781705</v>
      </c>
      <c r="G1488" s="15">
        <f t="shared" si="70"/>
        <v>2010</v>
      </c>
      <c r="H1488" s="15">
        <f t="shared" si="71"/>
        <v>12</v>
      </c>
    </row>
    <row r="1489" spans="1:8" x14ac:dyDescent="0.3">
      <c r="A1489" s="16">
        <v>40518</v>
      </c>
      <c r="E1489" s="17">
        <v>53.54</v>
      </c>
      <c r="F1489" s="18">
        <f t="shared" si="69"/>
        <v>1180.3549517378344</v>
      </c>
      <c r="G1489" s="15">
        <f t="shared" si="70"/>
        <v>2010</v>
      </c>
      <c r="H1489" s="15">
        <f t="shared" si="71"/>
        <v>12</v>
      </c>
    </row>
    <row r="1490" spans="1:8" x14ac:dyDescent="0.3">
      <c r="A1490" s="16">
        <v>40519</v>
      </c>
      <c r="E1490" s="17">
        <v>53.8</v>
      </c>
      <c r="F1490" s="18">
        <f t="shared" si="69"/>
        <v>1186.0869705546411</v>
      </c>
      <c r="G1490" s="15">
        <f t="shared" si="70"/>
        <v>2010</v>
      </c>
      <c r="H1490" s="15">
        <f t="shared" si="71"/>
        <v>12</v>
      </c>
    </row>
    <row r="1491" spans="1:8" x14ac:dyDescent="0.3">
      <c r="A1491" s="16">
        <v>40520</v>
      </c>
      <c r="E1491" s="17">
        <v>54.18</v>
      </c>
      <c r="F1491" s="18">
        <f t="shared" si="69"/>
        <v>1194.4645365176664</v>
      </c>
      <c r="G1491" s="15">
        <f t="shared" si="70"/>
        <v>2010</v>
      </c>
      <c r="H1491" s="15">
        <f t="shared" si="71"/>
        <v>12</v>
      </c>
    </row>
    <row r="1492" spans="1:8" x14ac:dyDescent="0.3">
      <c r="A1492" s="16">
        <v>40521</v>
      </c>
      <c r="E1492" s="17">
        <v>54.15</v>
      </c>
      <c r="F1492" s="18">
        <f t="shared" si="69"/>
        <v>1193.8031497311119</v>
      </c>
      <c r="G1492" s="15">
        <f t="shared" si="70"/>
        <v>2010</v>
      </c>
      <c r="H1492" s="15">
        <f t="shared" si="71"/>
        <v>12</v>
      </c>
    </row>
    <row r="1493" spans="1:8" x14ac:dyDescent="0.3">
      <c r="A1493" s="16">
        <v>40522</v>
      </c>
      <c r="E1493" s="17">
        <v>54.16</v>
      </c>
      <c r="F1493" s="18">
        <f t="shared" si="69"/>
        <v>1194.0236119932968</v>
      </c>
      <c r="G1493" s="15">
        <f t="shared" si="70"/>
        <v>2010</v>
      </c>
      <c r="H1493" s="15">
        <f t="shared" si="71"/>
        <v>12</v>
      </c>
    </row>
    <row r="1494" spans="1:8" x14ac:dyDescent="0.3">
      <c r="A1494" s="16">
        <v>40525</v>
      </c>
      <c r="E1494" s="17">
        <v>55.45</v>
      </c>
      <c r="F1494" s="18">
        <f t="shared" si="69"/>
        <v>1222.4632438151461</v>
      </c>
      <c r="G1494" s="15">
        <f t="shared" si="70"/>
        <v>2010</v>
      </c>
      <c r="H1494" s="15">
        <f t="shared" si="71"/>
        <v>12</v>
      </c>
    </row>
    <row r="1495" spans="1:8" x14ac:dyDescent="0.3">
      <c r="A1495" s="16">
        <v>40526</v>
      </c>
      <c r="E1495" s="17">
        <v>55.09</v>
      </c>
      <c r="F1495" s="18">
        <f t="shared" si="69"/>
        <v>1214.5266023764907</v>
      </c>
      <c r="G1495" s="15">
        <f t="shared" si="70"/>
        <v>2010</v>
      </c>
      <c r="H1495" s="15">
        <f t="shared" si="71"/>
        <v>12</v>
      </c>
    </row>
    <row r="1496" spans="1:8" x14ac:dyDescent="0.3">
      <c r="A1496" s="16">
        <v>40527</v>
      </c>
      <c r="E1496" s="17">
        <v>54.2</v>
      </c>
      <c r="F1496" s="18">
        <f t="shared" si="69"/>
        <v>1194.9054610420364</v>
      </c>
      <c r="G1496" s="15">
        <f t="shared" si="70"/>
        <v>2010</v>
      </c>
      <c r="H1496" s="15">
        <f t="shared" si="71"/>
        <v>12</v>
      </c>
    </row>
    <row r="1497" spans="1:8" x14ac:dyDescent="0.3">
      <c r="A1497" s="16">
        <v>40528</v>
      </c>
      <c r="E1497" s="17">
        <v>54.07</v>
      </c>
      <c r="F1497" s="18">
        <f t="shared" si="69"/>
        <v>1192.039451633633</v>
      </c>
      <c r="G1497" s="15">
        <f t="shared" si="70"/>
        <v>2010</v>
      </c>
      <c r="H1497" s="15">
        <f t="shared" si="71"/>
        <v>12</v>
      </c>
    </row>
    <row r="1498" spans="1:8" x14ac:dyDescent="0.3">
      <c r="A1498" s="16">
        <v>40529</v>
      </c>
      <c r="E1498" s="17">
        <v>54.13</v>
      </c>
      <c r="F1498" s="18">
        <f t="shared" si="69"/>
        <v>1193.3622252067423</v>
      </c>
      <c r="G1498" s="15">
        <f t="shared" si="70"/>
        <v>2010</v>
      </c>
      <c r="H1498" s="15">
        <f t="shared" si="71"/>
        <v>12</v>
      </c>
    </row>
    <row r="1499" spans="1:8" x14ac:dyDescent="0.3">
      <c r="A1499" s="16">
        <v>40532</v>
      </c>
      <c r="E1499" s="17">
        <v>54.98</v>
      </c>
      <c r="F1499" s="18">
        <f t="shared" si="69"/>
        <v>1212.1015174924567</v>
      </c>
      <c r="G1499" s="15">
        <f t="shared" si="70"/>
        <v>2010</v>
      </c>
      <c r="H1499" s="15">
        <f t="shared" si="71"/>
        <v>12</v>
      </c>
    </row>
    <row r="1500" spans="1:8" x14ac:dyDescent="0.3">
      <c r="A1500" s="16">
        <v>40533</v>
      </c>
      <c r="E1500" s="17">
        <v>55.56</v>
      </c>
      <c r="F1500" s="18">
        <f t="shared" si="69"/>
        <v>1224.8883286991797</v>
      </c>
      <c r="G1500" s="15">
        <f t="shared" si="70"/>
        <v>2010</v>
      </c>
      <c r="H1500" s="15">
        <f t="shared" si="71"/>
        <v>12</v>
      </c>
    </row>
    <row r="1501" spans="1:8" x14ac:dyDescent="0.3">
      <c r="A1501" s="16">
        <v>40534</v>
      </c>
      <c r="E1501" s="17">
        <v>55.97</v>
      </c>
      <c r="F1501" s="18">
        <f t="shared" si="69"/>
        <v>1233.9272814487597</v>
      </c>
      <c r="G1501" s="15">
        <f t="shared" si="70"/>
        <v>2010</v>
      </c>
      <c r="H1501" s="15">
        <f t="shared" si="71"/>
        <v>12</v>
      </c>
    </row>
    <row r="1502" spans="1:8" x14ac:dyDescent="0.3">
      <c r="A1502" s="16">
        <v>40535</v>
      </c>
      <c r="E1502" s="17">
        <v>56.59</v>
      </c>
      <c r="F1502" s="18">
        <f t="shared" si="69"/>
        <v>1247.5959417042225</v>
      </c>
      <c r="G1502" s="15">
        <f t="shared" si="70"/>
        <v>2010</v>
      </c>
      <c r="H1502" s="15">
        <f t="shared" si="71"/>
        <v>12</v>
      </c>
    </row>
    <row r="1503" spans="1:8" x14ac:dyDescent="0.3">
      <c r="A1503" s="16">
        <v>40539</v>
      </c>
      <c r="E1503" s="17">
        <v>57.15</v>
      </c>
      <c r="F1503" s="18">
        <f t="shared" si="69"/>
        <v>1259.9418283865753</v>
      </c>
      <c r="G1503" s="15">
        <f t="shared" si="70"/>
        <v>2010</v>
      </c>
      <c r="H1503" s="15">
        <f t="shared" si="71"/>
        <v>12</v>
      </c>
    </row>
    <row r="1504" spans="1:8" x14ac:dyDescent="0.3">
      <c r="A1504" s="16">
        <v>40540</v>
      </c>
      <c r="E1504" s="17">
        <v>56.933999999999997</v>
      </c>
      <c r="F1504" s="18">
        <f t="shared" si="69"/>
        <v>1255.1798435233818</v>
      </c>
      <c r="G1504" s="15">
        <f t="shared" si="70"/>
        <v>2010</v>
      </c>
      <c r="H1504" s="15">
        <f t="shared" si="71"/>
        <v>12</v>
      </c>
    </row>
    <row r="1505" spans="1:8" x14ac:dyDescent="0.3">
      <c r="A1505" s="16">
        <v>40541</v>
      </c>
      <c r="E1505" s="17">
        <v>56.62</v>
      </c>
      <c r="F1505" s="18">
        <f t="shared" si="69"/>
        <v>1248.2573284907764</v>
      </c>
      <c r="G1505" s="15">
        <f t="shared" si="70"/>
        <v>2010</v>
      </c>
      <c r="H1505" s="15">
        <f t="shared" si="71"/>
        <v>12</v>
      </c>
    </row>
    <row r="1506" spans="1:8" x14ac:dyDescent="0.3">
      <c r="A1506" s="16">
        <v>40542</v>
      </c>
      <c r="E1506" s="17">
        <v>57.03</v>
      </c>
      <c r="F1506" s="18">
        <f t="shared" si="69"/>
        <v>1257.2962812403568</v>
      </c>
      <c r="G1506" s="15">
        <f t="shared" si="70"/>
        <v>2010</v>
      </c>
      <c r="H1506" s="15">
        <f t="shared" si="71"/>
        <v>12</v>
      </c>
    </row>
    <row r="1507" spans="1:8" x14ac:dyDescent="0.3">
      <c r="A1507" s="16">
        <v>40543</v>
      </c>
      <c r="E1507" s="17">
        <v>58.244</v>
      </c>
      <c r="F1507" s="18">
        <f t="shared" si="69"/>
        <v>1284.0603998696008</v>
      </c>
      <c r="G1507" s="15">
        <f t="shared" si="70"/>
        <v>2010</v>
      </c>
      <c r="H1507" s="15">
        <f t="shared" si="71"/>
        <v>12</v>
      </c>
    </row>
    <row r="1508" spans="1:8" x14ac:dyDescent="0.3">
      <c r="A1508" s="16">
        <v>40546</v>
      </c>
      <c r="E1508" s="17">
        <v>57.7</v>
      </c>
      <c r="F1508" s="18">
        <f t="shared" si="69"/>
        <v>1272.0672528067439</v>
      </c>
      <c r="G1508" s="15">
        <f t="shared" si="70"/>
        <v>2011</v>
      </c>
      <c r="H1508" s="15">
        <f t="shared" si="71"/>
        <v>1</v>
      </c>
    </row>
    <row r="1509" spans="1:8" x14ac:dyDescent="0.3">
      <c r="A1509" s="16">
        <v>40547</v>
      </c>
      <c r="E1509" s="17">
        <v>56.85</v>
      </c>
      <c r="F1509" s="18">
        <f t="shared" si="69"/>
        <v>1253.3279605210291</v>
      </c>
      <c r="G1509" s="15">
        <f t="shared" si="70"/>
        <v>2011</v>
      </c>
      <c r="H1509" s="15">
        <f t="shared" si="71"/>
        <v>1</v>
      </c>
    </row>
    <row r="1510" spans="1:8" x14ac:dyDescent="0.3">
      <c r="A1510" s="16">
        <v>40548</v>
      </c>
      <c r="E1510" s="17">
        <v>57.76</v>
      </c>
      <c r="F1510" s="18">
        <f t="shared" si="69"/>
        <v>1273.3900263798528</v>
      </c>
      <c r="G1510" s="15">
        <f t="shared" si="70"/>
        <v>2011</v>
      </c>
      <c r="H1510" s="15">
        <f t="shared" si="71"/>
        <v>1</v>
      </c>
    </row>
    <row r="1511" spans="1:8" x14ac:dyDescent="0.3">
      <c r="A1511" s="16">
        <v>40549</v>
      </c>
      <c r="E1511" s="17">
        <v>57.41</v>
      </c>
      <c r="F1511" s="18">
        <f t="shared" si="69"/>
        <v>1265.6738472033819</v>
      </c>
      <c r="G1511" s="15">
        <f t="shared" si="70"/>
        <v>2011</v>
      </c>
      <c r="H1511" s="15">
        <f t="shared" si="71"/>
        <v>1</v>
      </c>
    </row>
    <row r="1512" spans="1:8" x14ac:dyDescent="0.3">
      <c r="A1512" s="16">
        <v>40550</v>
      </c>
      <c r="E1512" s="17">
        <v>56.82</v>
      </c>
      <c r="F1512" s="18">
        <f t="shared" si="69"/>
        <v>1252.6665737344745</v>
      </c>
      <c r="G1512" s="15">
        <f t="shared" si="70"/>
        <v>2011</v>
      </c>
      <c r="H1512" s="15">
        <f t="shared" si="71"/>
        <v>1</v>
      </c>
    </row>
    <row r="1513" spans="1:8" x14ac:dyDescent="0.3">
      <c r="A1513" s="16">
        <v>40553</v>
      </c>
      <c r="E1513" s="17">
        <v>57.13</v>
      </c>
      <c r="F1513" s="18">
        <f t="shared" si="69"/>
        <v>1259.5009038622056</v>
      </c>
      <c r="G1513" s="15">
        <f t="shared" si="70"/>
        <v>2011</v>
      </c>
      <c r="H1513" s="15">
        <f t="shared" si="71"/>
        <v>1</v>
      </c>
    </row>
    <row r="1514" spans="1:8" x14ac:dyDescent="0.3">
      <c r="A1514" s="16">
        <v>40554</v>
      </c>
      <c r="E1514" s="17">
        <v>56.61</v>
      </c>
      <c r="F1514" s="18">
        <f t="shared" si="69"/>
        <v>1248.0368662285921</v>
      </c>
      <c r="G1514" s="15">
        <f t="shared" si="70"/>
        <v>2011</v>
      </c>
      <c r="H1514" s="15">
        <f t="shared" si="71"/>
        <v>1</v>
      </c>
    </row>
    <row r="1515" spans="1:8" x14ac:dyDescent="0.3">
      <c r="A1515" s="16">
        <v>40555</v>
      </c>
      <c r="E1515" s="17">
        <v>57.87</v>
      </c>
      <c r="F1515" s="18">
        <f t="shared" si="69"/>
        <v>1275.8151112638864</v>
      </c>
      <c r="G1515" s="15">
        <f t="shared" si="70"/>
        <v>2011</v>
      </c>
      <c r="H1515" s="15">
        <f t="shared" si="71"/>
        <v>1</v>
      </c>
    </row>
    <row r="1516" spans="1:8" x14ac:dyDescent="0.3">
      <c r="A1516" s="16">
        <v>40556</v>
      </c>
      <c r="E1516" s="17">
        <v>57.71</v>
      </c>
      <c r="F1516" s="18">
        <f t="shared" si="69"/>
        <v>1272.2877150689287</v>
      </c>
      <c r="G1516" s="15">
        <f t="shared" si="70"/>
        <v>2011</v>
      </c>
      <c r="H1516" s="15">
        <f t="shared" si="71"/>
        <v>1</v>
      </c>
    </row>
    <row r="1517" spans="1:8" x14ac:dyDescent="0.3">
      <c r="A1517" s="16">
        <v>40557</v>
      </c>
      <c r="E1517" s="17">
        <v>57.27</v>
      </c>
      <c r="F1517" s="18">
        <f t="shared" si="69"/>
        <v>1262.5873755327939</v>
      </c>
      <c r="G1517" s="15">
        <f t="shared" si="70"/>
        <v>2011</v>
      </c>
      <c r="H1517" s="15">
        <f t="shared" si="71"/>
        <v>1</v>
      </c>
    </row>
    <row r="1518" spans="1:8" x14ac:dyDescent="0.3">
      <c r="A1518" s="16">
        <v>40561</v>
      </c>
      <c r="E1518" s="17">
        <v>57.55</v>
      </c>
      <c r="F1518" s="18">
        <f t="shared" si="69"/>
        <v>1268.7603188739704</v>
      </c>
      <c r="G1518" s="15">
        <f t="shared" si="70"/>
        <v>2011</v>
      </c>
      <c r="H1518" s="15">
        <f t="shared" si="71"/>
        <v>1</v>
      </c>
    </row>
    <row r="1519" spans="1:8" x14ac:dyDescent="0.3">
      <c r="A1519" s="16">
        <v>40562</v>
      </c>
      <c r="E1519" s="17">
        <v>57.69</v>
      </c>
      <c r="F1519" s="18">
        <f t="shared" si="69"/>
        <v>1271.8467905445586</v>
      </c>
      <c r="G1519" s="15">
        <f t="shared" si="70"/>
        <v>2011</v>
      </c>
      <c r="H1519" s="15">
        <f t="shared" si="71"/>
        <v>1</v>
      </c>
    </row>
    <row r="1520" spans="1:8" x14ac:dyDescent="0.3">
      <c r="A1520" s="16">
        <v>40563</v>
      </c>
      <c r="E1520" s="17">
        <v>57.26</v>
      </c>
      <c r="F1520" s="18">
        <f t="shared" si="69"/>
        <v>1262.3669132706091</v>
      </c>
      <c r="G1520" s="15">
        <f t="shared" si="70"/>
        <v>2011</v>
      </c>
      <c r="H1520" s="15">
        <f t="shared" si="71"/>
        <v>1</v>
      </c>
    </row>
    <row r="1521" spans="1:8" x14ac:dyDescent="0.3">
      <c r="A1521" s="16">
        <v>40564</v>
      </c>
      <c r="E1521" s="17">
        <v>57.56</v>
      </c>
      <c r="F1521" s="18">
        <f t="shared" si="69"/>
        <v>1268.9807811361552</v>
      </c>
      <c r="G1521" s="15">
        <f t="shared" si="70"/>
        <v>2011</v>
      </c>
      <c r="H1521" s="15">
        <f t="shared" si="71"/>
        <v>1</v>
      </c>
    </row>
    <row r="1522" spans="1:8" x14ac:dyDescent="0.3">
      <c r="A1522" s="16">
        <v>40567</v>
      </c>
      <c r="E1522" s="17">
        <v>57.18</v>
      </c>
      <c r="F1522" s="18">
        <f t="shared" si="69"/>
        <v>1260.6032151731299</v>
      </c>
      <c r="G1522" s="15">
        <f t="shared" si="70"/>
        <v>2011</v>
      </c>
      <c r="H1522" s="15">
        <f t="shared" si="71"/>
        <v>1</v>
      </c>
    </row>
    <row r="1523" spans="1:8" x14ac:dyDescent="0.3">
      <c r="A1523" s="16">
        <v>40568</v>
      </c>
      <c r="E1523" s="17">
        <v>55.78</v>
      </c>
      <c r="F1523" s="18">
        <f t="shared" si="69"/>
        <v>1229.7384984672469</v>
      </c>
      <c r="G1523" s="15">
        <f t="shared" si="70"/>
        <v>2011</v>
      </c>
      <c r="H1523" s="15">
        <f t="shared" si="71"/>
        <v>1</v>
      </c>
    </row>
    <row r="1524" spans="1:8" x14ac:dyDescent="0.3">
      <c r="A1524" s="16">
        <v>40569</v>
      </c>
      <c r="E1524" s="17">
        <v>56.7</v>
      </c>
      <c r="F1524" s="18">
        <f t="shared" si="69"/>
        <v>1250.0210265882558</v>
      </c>
      <c r="G1524" s="15">
        <f t="shared" si="70"/>
        <v>2011</v>
      </c>
      <c r="H1524" s="15">
        <f t="shared" si="71"/>
        <v>1</v>
      </c>
    </row>
    <row r="1525" spans="1:8" x14ac:dyDescent="0.3">
      <c r="A1525" s="16">
        <v>40570</v>
      </c>
      <c r="E1525" s="17">
        <v>57.41</v>
      </c>
      <c r="F1525" s="18">
        <f t="shared" si="69"/>
        <v>1265.6738472033819</v>
      </c>
      <c r="G1525" s="15">
        <f t="shared" si="70"/>
        <v>2011</v>
      </c>
      <c r="H1525" s="15">
        <f t="shared" si="71"/>
        <v>1</v>
      </c>
    </row>
    <row r="1526" spans="1:8" x14ac:dyDescent="0.3">
      <c r="A1526" s="16">
        <v>40571</v>
      </c>
      <c r="E1526" s="17">
        <v>57.27</v>
      </c>
      <c r="F1526" s="18">
        <f t="shared" si="69"/>
        <v>1262.5873755327939</v>
      </c>
      <c r="G1526" s="15">
        <f t="shared" si="70"/>
        <v>2011</v>
      </c>
      <c r="H1526" s="15">
        <f t="shared" si="71"/>
        <v>1</v>
      </c>
    </row>
    <row r="1527" spans="1:8" x14ac:dyDescent="0.3">
      <c r="A1527" s="16">
        <v>40574</v>
      </c>
      <c r="E1527" s="17">
        <v>57.88</v>
      </c>
      <c r="F1527" s="18">
        <f t="shared" si="69"/>
        <v>1276.0355735260714</v>
      </c>
      <c r="G1527" s="15">
        <f t="shared" si="70"/>
        <v>2011</v>
      </c>
      <c r="H1527" s="15">
        <f t="shared" si="71"/>
        <v>1</v>
      </c>
    </row>
    <row r="1528" spans="1:8" x14ac:dyDescent="0.3">
      <c r="A1528" s="16">
        <v>40575</v>
      </c>
      <c r="E1528" s="17">
        <v>58.72</v>
      </c>
      <c r="F1528" s="18">
        <f t="shared" si="69"/>
        <v>1294.5544035496011</v>
      </c>
      <c r="G1528" s="15">
        <f t="shared" si="70"/>
        <v>2011</v>
      </c>
      <c r="H1528" s="15">
        <f t="shared" si="71"/>
        <v>2</v>
      </c>
    </row>
    <row r="1529" spans="1:8" x14ac:dyDescent="0.3">
      <c r="A1529" s="16">
        <v>40576</v>
      </c>
      <c r="E1529" s="17">
        <v>59.25</v>
      </c>
      <c r="F1529" s="18">
        <f t="shared" si="69"/>
        <v>1306.2389034453995</v>
      </c>
      <c r="G1529" s="15">
        <f t="shared" si="70"/>
        <v>2011</v>
      </c>
      <c r="H1529" s="15">
        <f t="shared" si="71"/>
        <v>2</v>
      </c>
    </row>
    <row r="1530" spans="1:8" x14ac:dyDescent="0.3">
      <c r="A1530" s="16">
        <v>40577</v>
      </c>
      <c r="E1530" s="17">
        <v>58.78</v>
      </c>
      <c r="F1530" s="18">
        <f t="shared" si="69"/>
        <v>1295.8771771227102</v>
      </c>
      <c r="G1530" s="15">
        <f t="shared" si="70"/>
        <v>2011</v>
      </c>
      <c r="H1530" s="15">
        <f t="shared" si="71"/>
        <v>2</v>
      </c>
    </row>
    <row r="1531" spans="1:8" x14ac:dyDescent="0.3">
      <c r="A1531" s="16">
        <v>40578</v>
      </c>
      <c r="E1531" s="17">
        <v>58.98</v>
      </c>
      <c r="F1531" s="18">
        <f t="shared" si="69"/>
        <v>1300.2864223664078</v>
      </c>
      <c r="G1531" s="15">
        <f t="shared" si="70"/>
        <v>2011</v>
      </c>
      <c r="H1531" s="15">
        <f t="shared" si="71"/>
        <v>2</v>
      </c>
    </row>
    <row r="1532" spans="1:8" x14ac:dyDescent="0.3">
      <c r="A1532" s="16">
        <v>40581</v>
      </c>
      <c r="E1532" s="17">
        <v>58.41</v>
      </c>
      <c r="F1532" s="18">
        <f t="shared" si="69"/>
        <v>1287.7200734218698</v>
      </c>
      <c r="G1532" s="15">
        <f t="shared" si="70"/>
        <v>2011</v>
      </c>
      <c r="H1532" s="15">
        <f t="shared" si="71"/>
        <v>2</v>
      </c>
    </row>
    <row r="1533" spans="1:8" x14ac:dyDescent="0.3">
      <c r="A1533" s="16">
        <v>40582</v>
      </c>
      <c r="E1533" s="17">
        <v>58.77</v>
      </c>
      <c r="F1533" s="18">
        <f t="shared" si="69"/>
        <v>1295.6567148605257</v>
      </c>
      <c r="G1533" s="15">
        <f t="shared" si="70"/>
        <v>2011</v>
      </c>
      <c r="H1533" s="15">
        <f t="shared" si="71"/>
        <v>2</v>
      </c>
    </row>
    <row r="1534" spans="1:8" x14ac:dyDescent="0.3">
      <c r="A1534" s="16">
        <v>40583</v>
      </c>
      <c r="E1534" s="17">
        <v>59.74</v>
      </c>
      <c r="F1534" s="18">
        <f t="shared" si="69"/>
        <v>1317.0415542924588</v>
      </c>
      <c r="G1534" s="15">
        <f t="shared" si="70"/>
        <v>2011</v>
      </c>
      <c r="H1534" s="15">
        <f t="shared" si="71"/>
        <v>2</v>
      </c>
    </row>
    <row r="1535" spans="1:8" x14ac:dyDescent="0.3">
      <c r="A1535" s="16">
        <v>40584</v>
      </c>
      <c r="E1535" s="17">
        <v>59.04</v>
      </c>
      <c r="F1535" s="18">
        <f t="shared" si="69"/>
        <v>1301.6091959395173</v>
      </c>
      <c r="G1535" s="15">
        <f t="shared" si="70"/>
        <v>2011</v>
      </c>
      <c r="H1535" s="15">
        <f t="shared" si="71"/>
        <v>2</v>
      </c>
    </row>
    <row r="1536" spans="1:8" x14ac:dyDescent="0.3">
      <c r="A1536" s="16">
        <v>40585</v>
      </c>
      <c r="E1536" s="17">
        <v>58.49</v>
      </c>
      <c r="F1536" s="18">
        <f t="shared" si="69"/>
        <v>1289.4837715193487</v>
      </c>
      <c r="G1536" s="15">
        <f t="shared" si="70"/>
        <v>2011</v>
      </c>
      <c r="H1536" s="15">
        <f t="shared" si="71"/>
        <v>2</v>
      </c>
    </row>
    <row r="1537" spans="1:8" x14ac:dyDescent="0.3">
      <c r="A1537" s="16">
        <v>40588</v>
      </c>
      <c r="E1537" s="17">
        <v>57.69</v>
      </c>
      <c r="F1537" s="18">
        <f t="shared" si="69"/>
        <v>1271.8467905445586</v>
      </c>
      <c r="G1537" s="15">
        <f t="shared" si="70"/>
        <v>2011</v>
      </c>
      <c r="H1537" s="15">
        <f t="shared" si="71"/>
        <v>2</v>
      </c>
    </row>
    <row r="1538" spans="1:8" x14ac:dyDescent="0.3">
      <c r="A1538" s="16">
        <v>40589</v>
      </c>
      <c r="E1538" s="17">
        <v>56.54</v>
      </c>
      <c r="F1538" s="18">
        <f t="shared" ref="F1538:F1601" si="72">E1538/100/F$1*1000</f>
        <v>1246.493630393298</v>
      </c>
      <c r="G1538" s="15">
        <f t="shared" si="70"/>
        <v>2011</v>
      </c>
      <c r="H1538" s="15">
        <f t="shared" si="71"/>
        <v>2</v>
      </c>
    </row>
    <row r="1539" spans="1:8" x14ac:dyDescent="0.3">
      <c r="A1539" s="16">
        <v>40590</v>
      </c>
      <c r="E1539" s="17">
        <v>56.61</v>
      </c>
      <c r="F1539" s="18">
        <f t="shared" si="72"/>
        <v>1248.0368662285921</v>
      </c>
      <c r="G1539" s="15">
        <f t="shared" ref="G1539:G1602" si="73">YEAR(A1539)</f>
        <v>2011</v>
      </c>
      <c r="H1539" s="15">
        <f t="shared" ref="H1539:H1602" si="74">MONTH(A1539)</f>
        <v>2</v>
      </c>
    </row>
    <row r="1540" spans="1:8" x14ac:dyDescent="0.3">
      <c r="A1540" s="16">
        <v>40591</v>
      </c>
      <c r="E1540" s="17">
        <v>58.25</v>
      </c>
      <c r="F1540" s="18">
        <f t="shared" si="72"/>
        <v>1284.1926772269119</v>
      </c>
      <c r="G1540" s="15">
        <f t="shared" si="73"/>
        <v>2011</v>
      </c>
      <c r="H1540" s="15">
        <f t="shared" si="74"/>
        <v>2</v>
      </c>
    </row>
    <row r="1541" spans="1:8" x14ac:dyDescent="0.3">
      <c r="A1541" s="16">
        <v>40592</v>
      </c>
      <c r="E1541" s="17">
        <v>56.49</v>
      </c>
      <c r="F1541" s="18">
        <f t="shared" si="72"/>
        <v>1245.3913190823735</v>
      </c>
      <c r="G1541" s="15">
        <f t="shared" si="73"/>
        <v>2011</v>
      </c>
      <c r="H1541" s="15">
        <f t="shared" si="74"/>
        <v>2</v>
      </c>
    </row>
    <row r="1542" spans="1:8" x14ac:dyDescent="0.3">
      <c r="A1542" s="16">
        <v>40596</v>
      </c>
      <c r="E1542" s="17">
        <v>53.99</v>
      </c>
      <c r="F1542" s="18">
        <f t="shared" si="72"/>
        <v>1190.2757535361541</v>
      </c>
      <c r="G1542" s="15">
        <f t="shared" si="73"/>
        <v>2011</v>
      </c>
      <c r="H1542" s="15">
        <f t="shared" si="74"/>
        <v>2</v>
      </c>
    </row>
    <row r="1543" spans="1:8" x14ac:dyDescent="0.3">
      <c r="A1543" s="16">
        <v>40597</v>
      </c>
      <c r="E1543" s="17">
        <v>55.155999999999999</v>
      </c>
      <c r="F1543" s="18">
        <f t="shared" si="72"/>
        <v>1215.9816533069106</v>
      </c>
      <c r="G1543" s="15">
        <f t="shared" si="73"/>
        <v>2011</v>
      </c>
      <c r="H1543" s="15">
        <f t="shared" si="74"/>
        <v>2</v>
      </c>
    </row>
    <row r="1544" spans="1:8" x14ac:dyDescent="0.3">
      <c r="A1544" s="16">
        <v>40598</v>
      </c>
      <c r="E1544" s="17">
        <v>54.878</v>
      </c>
      <c r="F1544" s="18">
        <f t="shared" si="72"/>
        <v>1209.8528024181712</v>
      </c>
      <c r="G1544" s="15">
        <f t="shared" si="73"/>
        <v>2011</v>
      </c>
      <c r="H1544" s="15">
        <f t="shared" si="74"/>
        <v>2</v>
      </c>
    </row>
    <row r="1545" spans="1:8" x14ac:dyDescent="0.3">
      <c r="A1545" s="16">
        <v>40599</v>
      </c>
      <c r="E1545" s="17">
        <v>57.328000000000003</v>
      </c>
      <c r="F1545" s="18">
        <f t="shared" si="72"/>
        <v>1263.8660566534661</v>
      </c>
      <c r="G1545" s="15">
        <f t="shared" si="73"/>
        <v>2011</v>
      </c>
      <c r="H1545" s="15">
        <f t="shared" si="74"/>
        <v>2</v>
      </c>
    </row>
    <row r="1546" spans="1:8" x14ac:dyDescent="0.3">
      <c r="A1546" s="16">
        <v>40602</v>
      </c>
      <c r="E1546" s="17">
        <v>57.218000000000004</v>
      </c>
      <c r="F1546" s="18">
        <f t="shared" si="72"/>
        <v>1261.4409717694325</v>
      </c>
      <c r="G1546" s="15">
        <f t="shared" si="73"/>
        <v>2011</v>
      </c>
      <c r="H1546" s="15">
        <f t="shared" si="74"/>
        <v>2</v>
      </c>
    </row>
    <row r="1547" spans="1:8" x14ac:dyDescent="0.3">
      <c r="A1547" s="16">
        <v>40603</v>
      </c>
      <c r="E1547" s="17">
        <v>57.6</v>
      </c>
      <c r="F1547" s="18">
        <f t="shared" si="72"/>
        <v>1269.8626301848949</v>
      </c>
      <c r="G1547" s="15">
        <f t="shared" si="73"/>
        <v>2011</v>
      </c>
      <c r="H1547" s="15">
        <f t="shared" si="74"/>
        <v>3</v>
      </c>
    </row>
    <row r="1548" spans="1:8" x14ac:dyDescent="0.3">
      <c r="A1548" s="16">
        <v>40604</v>
      </c>
      <c r="E1548" s="17">
        <v>58.8</v>
      </c>
      <c r="F1548" s="18">
        <f t="shared" si="72"/>
        <v>1296.3181016470799</v>
      </c>
      <c r="G1548" s="15">
        <f t="shared" si="73"/>
        <v>2011</v>
      </c>
      <c r="H1548" s="15">
        <f t="shared" si="74"/>
        <v>3</v>
      </c>
    </row>
    <row r="1549" spans="1:8" x14ac:dyDescent="0.3">
      <c r="A1549" s="16">
        <v>40605</v>
      </c>
      <c r="E1549" s="17">
        <v>58.77</v>
      </c>
      <c r="F1549" s="18">
        <f t="shared" si="72"/>
        <v>1295.6567148605257</v>
      </c>
      <c r="G1549" s="15">
        <f t="shared" si="73"/>
        <v>2011</v>
      </c>
      <c r="H1549" s="15">
        <f t="shared" si="74"/>
        <v>3</v>
      </c>
    </row>
    <row r="1550" spans="1:8" x14ac:dyDescent="0.3">
      <c r="A1550" s="16">
        <v>40606</v>
      </c>
      <c r="E1550" s="17">
        <v>59.48</v>
      </c>
      <c r="F1550" s="18">
        <f t="shared" si="72"/>
        <v>1311.309535475652</v>
      </c>
      <c r="G1550" s="15">
        <f t="shared" si="73"/>
        <v>2011</v>
      </c>
      <c r="H1550" s="15">
        <f t="shared" si="74"/>
        <v>3</v>
      </c>
    </row>
    <row r="1551" spans="1:8" x14ac:dyDescent="0.3">
      <c r="A1551" s="16">
        <v>40609</v>
      </c>
      <c r="E1551" s="17">
        <v>59.1</v>
      </c>
      <c r="F1551" s="18">
        <f t="shared" si="72"/>
        <v>1302.9319695126264</v>
      </c>
      <c r="G1551" s="15">
        <f t="shared" si="73"/>
        <v>2011</v>
      </c>
      <c r="H1551" s="15">
        <f t="shared" si="74"/>
        <v>3</v>
      </c>
    </row>
    <row r="1552" spans="1:8" x14ac:dyDescent="0.3">
      <c r="A1552" s="16">
        <v>40610</v>
      </c>
      <c r="E1552" s="17">
        <v>58.48</v>
      </c>
      <c r="F1552" s="18">
        <f t="shared" si="72"/>
        <v>1289.2633092571639</v>
      </c>
      <c r="G1552" s="15">
        <f t="shared" si="73"/>
        <v>2011</v>
      </c>
      <c r="H1552" s="15">
        <f t="shared" si="74"/>
        <v>3</v>
      </c>
    </row>
    <row r="1553" spans="1:8" x14ac:dyDescent="0.3">
      <c r="A1553" s="16">
        <v>40611</v>
      </c>
      <c r="E1553" s="17">
        <v>57.12</v>
      </c>
      <c r="F1553" s="18">
        <f t="shared" si="72"/>
        <v>1259.2804416000206</v>
      </c>
      <c r="G1553" s="15">
        <f t="shared" si="73"/>
        <v>2011</v>
      </c>
      <c r="H1553" s="15">
        <f t="shared" si="74"/>
        <v>3</v>
      </c>
    </row>
    <row r="1554" spans="1:8" x14ac:dyDescent="0.3">
      <c r="A1554" s="16">
        <v>40612</v>
      </c>
      <c r="E1554" s="17">
        <v>56.93</v>
      </c>
      <c r="F1554" s="18">
        <f t="shared" si="72"/>
        <v>1255.0916586185081</v>
      </c>
      <c r="G1554" s="15">
        <f t="shared" si="73"/>
        <v>2011</v>
      </c>
      <c r="H1554" s="15">
        <f t="shared" si="74"/>
        <v>3</v>
      </c>
    </row>
    <row r="1555" spans="1:8" x14ac:dyDescent="0.3">
      <c r="A1555" s="16">
        <v>40613</v>
      </c>
      <c r="E1555" s="17">
        <v>55.9</v>
      </c>
      <c r="F1555" s="18">
        <f t="shared" si="72"/>
        <v>1232.3840456134656</v>
      </c>
      <c r="G1555" s="15">
        <f t="shared" si="73"/>
        <v>2011</v>
      </c>
      <c r="H1555" s="15">
        <f t="shared" si="74"/>
        <v>3</v>
      </c>
    </row>
    <row r="1556" spans="1:8" x14ac:dyDescent="0.3">
      <c r="A1556" s="16">
        <v>40616</v>
      </c>
      <c r="E1556" s="17">
        <v>55.38</v>
      </c>
      <c r="F1556" s="18">
        <f t="shared" si="72"/>
        <v>1220.920007979852</v>
      </c>
      <c r="G1556" s="15">
        <f t="shared" si="73"/>
        <v>2011</v>
      </c>
      <c r="H1556" s="15">
        <f t="shared" si="74"/>
        <v>3</v>
      </c>
    </row>
    <row r="1557" spans="1:8" x14ac:dyDescent="0.3">
      <c r="A1557" s="16">
        <v>40617</v>
      </c>
      <c r="E1557" s="17">
        <v>52.88</v>
      </c>
      <c r="F1557" s="18">
        <f t="shared" si="72"/>
        <v>1165.8044424336326</v>
      </c>
      <c r="G1557" s="15">
        <f t="shared" si="73"/>
        <v>2011</v>
      </c>
      <c r="H1557" s="15">
        <f t="shared" si="74"/>
        <v>3</v>
      </c>
    </row>
    <row r="1558" spans="1:8" x14ac:dyDescent="0.3">
      <c r="A1558" s="16">
        <v>40618</v>
      </c>
      <c r="E1558" s="17">
        <v>52.96</v>
      </c>
      <c r="F1558" s="18">
        <f t="shared" si="72"/>
        <v>1167.5681405311116</v>
      </c>
      <c r="G1558" s="15">
        <f t="shared" si="73"/>
        <v>2011</v>
      </c>
      <c r="H1558" s="15">
        <f t="shared" si="74"/>
        <v>3</v>
      </c>
    </row>
    <row r="1559" spans="1:8" x14ac:dyDescent="0.3">
      <c r="A1559" s="16">
        <v>40619</v>
      </c>
      <c r="E1559" s="17">
        <v>54.52</v>
      </c>
      <c r="F1559" s="18">
        <f t="shared" si="72"/>
        <v>1201.9602534319524</v>
      </c>
      <c r="G1559" s="15">
        <f t="shared" si="73"/>
        <v>2011</v>
      </c>
      <c r="H1559" s="15">
        <f t="shared" si="74"/>
        <v>3</v>
      </c>
    </row>
    <row r="1560" spans="1:8" x14ac:dyDescent="0.3">
      <c r="A1560" s="16">
        <v>40620</v>
      </c>
      <c r="E1560" s="17">
        <v>55.77</v>
      </c>
      <c r="F1560" s="18">
        <f t="shared" si="72"/>
        <v>1229.5180362050623</v>
      </c>
      <c r="G1560" s="15">
        <f t="shared" si="73"/>
        <v>2011</v>
      </c>
      <c r="H1560" s="15">
        <f t="shared" si="74"/>
        <v>3</v>
      </c>
    </row>
    <row r="1561" spans="1:8" x14ac:dyDescent="0.3">
      <c r="A1561" s="16">
        <v>40623</v>
      </c>
      <c r="E1561" s="17">
        <v>55.88</v>
      </c>
      <c r="F1561" s="18">
        <f t="shared" si="72"/>
        <v>1231.9431210890962</v>
      </c>
      <c r="G1561" s="15">
        <f t="shared" si="73"/>
        <v>2011</v>
      </c>
      <c r="H1561" s="15">
        <f t="shared" si="74"/>
        <v>3</v>
      </c>
    </row>
    <row r="1562" spans="1:8" x14ac:dyDescent="0.3">
      <c r="A1562" s="16">
        <v>40624</v>
      </c>
      <c r="E1562" s="17">
        <v>55.86</v>
      </c>
      <c r="F1562" s="18">
        <f t="shared" si="72"/>
        <v>1231.5021965647261</v>
      </c>
      <c r="G1562" s="15">
        <f t="shared" si="73"/>
        <v>2011</v>
      </c>
      <c r="H1562" s="15">
        <f t="shared" si="74"/>
        <v>3</v>
      </c>
    </row>
    <row r="1563" spans="1:8" x14ac:dyDescent="0.3">
      <c r="A1563" s="16">
        <v>40625</v>
      </c>
      <c r="E1563" s="17">
        <v>55.48</v>
      </c>
      <c r="F1563" s="18">
        <f t="shared" si="72"/>
        <v>1223.1246306017008</v>
      </c>
      <c r="G1563" s="15">
        <f t="shared" si="73"/>
        <v>2011</v>
      </c>
      <c r="H1563" s="15">
        <f t="shared" si="74"/>
        <v>3</v>
      </c>
    </row>
    <row r="1564" spans="1:8" x14ac:dyDescent="0.3">
      <c r="A1564" s="16">
        <v>40626</v>
      </c>
      <c r="E1564" s="17">
        <v>56.12</v>
      </c>
      <c r="F1564" s="18">
        <f t="shared" si="72"/>
        <v>1237.2342153815327</v>
      </c>
      <c r="G1564" s="15">
        <f t="shared" si="73"/>
        <v>2011</v>
      </c>
      <c r="H1564" s="15">
        <f t="shared" si="74"/>
        <v>3</v>
      </c>
    </row>
    <row r="1565" spans="1:8" x14ac:dyDescent="0.3">
      <c r="A1565" s="16">
        <v>40627</v>
      </c>
      <c r="E1565" s="17">
        <v>56.84</v>
      </c>
      <c r="F1565" s="18">
        <f t="shared" si="72"/>
        <v>1253.1074982588441</v>
      </c>
      <c r="G1565" s="15">
        <f t="shared" si="73"/>
        <v>2011</v>
      </c>
      <c r="H1565" s="15">
        <f t="shared" si="74"/>
        <v>3</v>
      </c>
    </row>
    <row r="1566" spans="1:8" x14ac:dyDescent="0.3">
      <c r="A1566" s="16">
        <v>40630</v>
      </c>
      <c r="E1566" s="17">
        <v>56.53</v>
      </c>
      <c r="F1566" s="18">
        <f t="shared" si="72"/>
        <v>1246.2731681311129</v>
      </c>
      <c r="G1566" s="15">
        <f t="shared" si="73"/>
        <v>2011</v>
      </c>
      <c r="H1566" s="15">
        <f t="shared" si="74"/>
        <v>3</v>
      </c>
    </row>
    <row r="1567" spans="1:8" x14ac:dyDescent="0.3">
      <c r="A1567" s="16">
        <v>40631</v>
      </c>
      <c r="E1567" s="17">
        <v>57.02</v>
      </c>
      <c r="F1567" s="18">
        <f t="shared" si="72"/>
        <v>1257.0758189781718</v>
      </c>
      <c r="G1567" s="15">
        <f t="shared" si="73"/>
        <v>2011</v>
      </c>
      <c r="H1567" s="15">
        <f t="shared" si="74"/>
        <v>3</v>
      </c>
    </row>
    <row r="1568" spans="1:8" x14ac:dyDescent="0.3">
      <c r="A1568" s="16">
        <v>40632</v>
      </c>
      <c r="E1568" s="17">
        <v>57.32</v>
      </c>
      <c r="F1568" s="18">
        <f t="shared" si="72"/>
        <v>1263.6896868437184</v>
      </c>
      <c r="G1568" s="15">
        <f t="shared" si="73"/>
        <v>2011</v>
      </c>
      <c r="H1568" s="15">
        <f t="shared" si="74"/>
        <v>3</v>
      </c>
    </row>
    <row r="1569" spans="1:8" x14ac:dyDescent="0.3">
      <c r="A1569" s="16">
        <v>40633</v>
      </c>
      <c r="E1569" s="17">
        <v>58.78</v>
      </c>
      <c r="F1569" s="18">
        <f t="shared" si="72"/>
        <v>1295.8771771227102</v>
      </c>
      <c r="G1569" s="15">
        <f t="shared" si="73"/>
        <v>2011</v>
      </c>
      <c r="H1569" s="15">
        <f t="shared" si="74"/>
        <v>3</v>
      </c>
    </row>
    <row r="1570" spans="1:8" x14ac:dyDescent="0.3">
      <c r="A1570" s="16">
        <v>40634</v>
      </c>
      <c r="E1570" s="17">
        <v>58.68</v>
      </c>
      <c r="F1570" s="18">
        <f t="shared" si="72"/>
        <v>1293.6725545008617</v>
      </c>
      <c r="G1570" s="15">
        <f t="shared" si="73"/>
        <v>2011</v>
      </c>
      <c r="H1570" s="15">
        <f t="shared" si="74"/>
        <v>4</v>
      </c>
    </row>
    <row r="1571" spans="1:8" x14ac:dyDescent="0.3">
      <c r="A1571" s="16">
        <v>40637</v>
      </c>
      <c r="E1571" s="17">
        <v>58.88</v>
      </c>
      <c r="F1571" s="18">
        <f t="shared" si="72"/>
        <v>1298.081799744559</v>
      </c>
      <c r="G1571" s="15">
        <f t="shared" si="73"/>
        <v>2011</v>
      </c>
      <c r="H1571" s="15">
        <f t="shared" si="74"/>
        <v>4</v>
      </c>
    </row>
    <row r="1572" spans="1:8" x14ac:dyDescent="0.3">
      <c r="A1572" s="16">
        <v>40638</v>
      </c>
      <c r="E1572" s="17">
        <v>58.85</v>
      </c>
      <c r="F1572" s="18">
        <f t="shared" si="72"/>
        <v>1297.4204129580044</v>
      </c>
      <c r="G1572" s="15">
        <f t="shared" si="73"/>
        <v>2011</v>
      </c>
      <c r="H1572" s="15">
        <f t="shared" si="74"/>
        <v>4</v>
      </c>
    </row>
    <row r="1573" spans="1:8" x14ac:dyDescent="0.3">
      <c r="A1573" s="16">
        <v>40639</v>
      </c>
      <c r="E1573" s="17">
        <v>58.78</v>
      </c>
      <c r="F1573" s="18">
        <f t="shared" si="72"/>
        <v>1295.8771771227102</v>
      </c>
      <c r="G1573" s="15">
        <f t="shared" si="73"/>
        <v>2011</v>
      </c>
      <c r="H1573" s="15">
        <f t="shared" si="74"/>
        <v>4</v>
      </c>
    </row>
    <row r="1574" spans="1:8" x14ac:dyDescent="0.3">
      <c r="A1574" s="16">
        <v>40640</v>
      </c>
      <c r="E1574" s="17">
        <v>58.32</v>
      </c>
      <c r="F1574" s="18">
        <f t="shared" si="72"/>
        <v>1285.7359130622062</v>
      </c>
      <c r="G1574" s="15">
        <f t="shared" si="73"/>
        <v>2011</v>
      </c>
      <c r="H1574" s="15">
        <f t="shared" si="74"/>
        <v>4</v>
      </c>
    </row>
    <row r="1575" spans="1:8" x14ac:dyDescent="0.3">
      <c r="A1575" s="16">
        <v>40641</v>
      </c>
      <c r="E1575" s="17">
        <v>59.77</v>
      </c>
      <c r="F1575" s="18">
        <f t="shared" si="72"/>
        <v>1317.7029410790133</v>
      </c>
      <c r="G1575" s="15">
        <f t="shared" si="73"/>
        <v>2011</v>
      </c>
      <c r="H1575" s="15">
        <f t="shared" si="74"/>
        <v>4</v>
      </c>
    </row>
    <row r="1576" spans="1:8" x14ac:dyDescent="0.3">
      <c r="A1576" s="16">
        <v>40645</v>
      </c>
      <c r="E1576" s="17">
        <v>57.24</v>
      </c>
      <c r="F1576" s="18">
        <f t="shared" si="72"/>
        <v>1261.9259887462392</v>
      </c>
      <c r="G1576" s="15">
        <f t="shared" si="73"/>
        <v>2011</v>
      </c>
      <c r="H1576" s="15">
        <f t="shared" si="74"/>
        <v>4</v>
      </c>
    </row>
    <row r="1577" spans="1:8" x14ac:dyDescent="0.3">
      <c r="A1577" s="16">
        <v>40646</v>
      </c>
      <c r="E1577" s="17">
        <v>57.36</v>
      </c>
      <c r="F1577" s="18">
        <f t="shared" si="72"/>
        <v>1264.5715358924576</v>
      </c>
      <c r="G1577" s="15">
        <f t="shared" si="73"/>
        <v>2011</v>
      </c>
      <c r="H1577" s="15">
        <f t="shared" si="74"/>
        <v>4</v>
      </c>
    </row>
    <row r="1578" spans="1:8" x14ac:dyDescent="0.3">
      <c r="A1578" s="16">
        <v>40647</v>
      </c>
      <c r="E1578" s="17">
        <v>56.87</v>
      </c>
      <c r="F1578" s="18">
        <f t="shared" si="72"/>
        <v>1253.7688850453987</v>
      </c>
      <c r="G1578" s="15">
        <f t="shared" si="73"/>
        <v>2011</v>
      </c>
      <c r="H1578" s="15">
        <f t="shared" si="74"/>
        <v>4</v>
      </c>
    </row>
    <row r="1579" spans="1:8" x14ac:dyDescent="0.3">
      <c r="A1579" s="16">
        <v>40648</v>
      </c>
      <c r="E1579" s="17">
        <v>56.84</v>
      </c>
      <c r="F1579" s="18">
        <f t="shared" si="72"/>
        <v>1253.1074982588441</v>
      </c>
      <c r="G1579" s="15">
        <f t="shared" si="73"/>
        <v>2011</v>
      </c>
      <c r="H1579" s="15">
        <f t="shared" si="74"/>
        <v>4</v>
      </c>
    </row>
    <row r="1580" spans="1:8" x14ac:dyDescent="0.3">
      <c r="A1580" s="16">
        <v>40651</v>
      </c>
      <c r="E1580" s="17">
        <v>57.39</v>
      </c>
      <c r="F1580" s="18">
        <f t="shared" si="72"/>
        <v>1265.2329226790123</v>
      </c>
      <c r="G1580" s="15">
        <f t="shared" si="73"/>
        <v>2011</v>
      </c>
      <c r="H1580" s="15">
        <f t="shared" si="74"/>
        <v>4</v>
      </c>
    </row>
    <row r="1581" spans="1:8" x14ac:dyDescent="0.3">
      <c r="A1581" s="16">
        <v>40652</v>
      </c>
      <c r="E1581" s="17">
        <v>57.53</v>
      </c>
      <c r="F1581" s="18">
        <f t="shared" si="72"/>
        <v>1268.3193943496008</v>
      </c>
      <c r="G1581" s="15">
        <f t="shared" si="73"/>
        <v>2011</v>
      </c>
      <c r="H1581" s="15">
        <f t="shared" si="74"/>
        <v>4</v>
      </c>
    </row>
    <row r="1582" spans="1:8" x14ac:dyDescent="0.3">
      <c r="A1582" s="16">
        <v>40653</v>
      </c>
      <c r="E1582" s="17">
        <v>58.14</v>
      </c>
      <c r="F1582" s="18">
        <f t="shared" si="72"/>
        <v>1281.7675923428783</v>
      </c>
      <c r="G1582" s="15">
        <f t="shared" si="73"/>
        <v>2011</v>
      </c>
      <c r="H1582" s="15">
        <f t="shared" si="74"/>
        <v>4</v>
      </c>
    </row>
    <row r="1583" spans="1:8" x14ac:dyDescent="0.3">
      <c r="A1583" s="16">
        <v>40654</v>
      </c>
      <c r="E1583" s="17">
        <v>58.27</v>
      </c>
      <c r="F1583" s="18">
        <f t="shared" si="72"/>
        <v>1284.6336017512815</v>
      </c>
      <c r="G1583" s="15">
        <f t="shared" si="73"/>
        <v>2011</v>
      </c>
      <c r="H1583" s="15">
        <f t="shared" si="74"/>
        <v>4</v>
      </c>
    </row>
    <row r="1584" spans="1:8" x14ac:dyDescent="0.3">
      <c r="A1584" s="16">
        <v>40658</v>
      </c>
      <c r="E1584" s="17">
        <v>58.21</v>
      </c>
      <c r="F1584" s="18">
        <f t="shared" si="72"/>
        <v>1283.3108281781724</v>
      </c>
      <c r="G1584" s="15">
        <f t="shared" si="73"/>
        <v>2011</v>
      </c>
      <c r="H1584" s="15">
        <f t="shared" si="74"/>
        <v>4</v>
      </c>
    </row>
    <row r="1585" spans="1:8" x14ac:dyDescent="0.3">
      <c r="A1585" s="16">
        <v>40659</v>
      </c>
      <c r="E1585" s="17">
        <v>58.164000000000001</v>
      </c>
      <c r="F1585" s="18">
        <f t="shared" si="72"/>
        <v>1282.2967017721221</v>
      </c>
      <c r="G1585" s="15">
        <f t="shared" si="73"/>
        <v>2011</v>
      </c>
      <c r="H1585" s="15">
        <f t="shared" si="74"/>
        <v>4</v>
      </c>
    </row>
    <row r="1586" spans="1:8" x14ac:dyDescent="0.3">
      <c r="A1586" s="16">
        <v>40660</v>
      </c>
      <c r="E1586" s="17">
        <v>58.08</v>
      </c>
      <c r="F1586" s="18">
        <f t="shared" si="72"/>
        <v>1280.4448187697687</v>
      </c>
      <c r="G1586" s="15">
        <f t="shared" si="73"/>
        <v>2011</v>
      </c>
      <c r="H1586" s="15">
        <f t="shared" si="74"/>
        <v>4</v>
      </c>
    </row>
    <row r="1587" spans="1:8" x14ac:dyDescent="0.3">
      <c r="A1587" s="16">
        <v>40661</v>
      </c>
      <c r="E1587" s="17">
        <v>56.73</v>
      </c>
      <c r="F1587" s="18">
        <f t="shared" si="72"/>
        <v>1250.6824133748103</v>
      </c>
      <c r="G1587" s="15">
        <f t="shared" si="73"/>
        <v>2011</v>
      </c>
      <c r="H1587" s="15">
        <f t="shared" si="74"/>
        <v>4</v>
      </c>
    </row>
    <row r="1588" spans="1:8" x14ac:dyDescent="0.3">
      <c r="A1588" s="16">
        <v>40662</v>
      </c>
      <c r="E1588" s="17">
        <v>58.49</v>
      </c>
      <c r="F1588" s="18">
        <f t="shared" si="72"/>
        <v>1289.4837715193487</v>
      </c>
      <c r="G1588" s="15">
        <f t="shared" si="73"/>
        <v>2011</v>
      </c>
      <c r="H1588" s="15">
        <f t="shared" si="74"/>
        <v>4</v>
      </c>
    </row>
    <row r="1589" spans="1:8" x14ac:dyDescent="0.3">
      <c r="A1589" s="16">
        <v>40665</v>
      </c>
      <c r="E1589" s="17">
        <v>58.6</v>
      </c>
      <c r="F1589" s="18">
        <f t="shared" si="72"/>
        <v>1291.9088564033825</v>
      </c>
      <c r="G1589" s="15">
        <f t="shared" si="73"/>
        <v>2011</v>
      </c>
      <c r="H1589" s="15">
        <f t="shared" si="74"/>
        <v>5</v>
      </c>
    </row>
    <row r="1590" spans="1:8" x14ac:dyDescent="0.3">
      <c r="A1590" s="16">
        <v>40666</v>
      </c>
      <c r="E1590" s="17">
        <v>57.71</v>
      </c>
      <c r="F1590" s="18">
        <f t="shared" si="72"/>
        <v>1272.2877150689287</v>
      </c>
      <c r="G1590" s="15">
        <f t="shared" si="73"/>
        <v>2011</v>
      </c>
      <c r="H1590" s="15">
        <f t="shared" si="74"/>
        <v>5</v>
      </c>
    </row>
    <row r="1591" spans="1:8" x14ac:dyDescent="0.3">
      <c r="A1591" s="16">
        <v>40667</v>
      </c>
      <c r="E1591" s="17">
        <v>57.17</v>
      </c>
      <c r="F1591" s="18">
        <f t="shared" si="72"/>
        <v>1260.3827529109451</v>
      </c>
      <c r="G1591" s="15">
        <f t="shared" si="73"/>
        <v>2011</v>
      </c>
      <c r="H1591" s="15">
        <f t="shared" si="74"/>
        <v>5</v>
      </c>
    </row>
    <row r="1592" spans="1:8" x14ac:dyDescent="0.3">
      <c r="A1592" s="16">
        <v>40668</v>
      </c>
      <c r="E1592" s="17">
        <v>55.73</v>
      </c>
      <c r="F1592" s="18">
        <f t="shared" si="72"/>
        <v>1228.6361871563226</v>
      </c>
      <c r="G1592" s="15">
        <f t="shared" si="73"/>
        <v>2011</v>
      </c>
      <c r="H1592" s="15">
        <f t="shared" si="74"/>
        <v>5</v>
      </c>
    </row>
    <row r="1593" spans="1:8" x14ac:dyDescent="0.3">
      <c r="A1593" s="16">
        <v>40669</v>
      </c>
      <c r="E1593" s="17">
        <v>55.69</v>
      </c>
      <c r="F1593" s="18">
        <f t="shared" si="72"/>
        <v>1227.754338107583</v>
      </c>
      <c r="G1593" s="15">
        <f t="shared" si="73"/>
        <v>2011</v>
      </c>
      <c r="H1593" s="15">
        <f t="shared" si="74"/>
        <v>5</v>
      </c>
    </row>
    <row r="1594" spans="1:8" x14ac:dyDescent="0.3">
      <c r="A1594" s="16">
        <v>40672</v>
      </c>
      <c r="E1594" s="17">
        <v>56.29</v>
      </c>
      <c r="F1594" s="18">
        <f t="shared" si="72"/>
        <v>1240.9820738386757</v>
      </c>
      <c r="G1594" s="15">
        <f t="shared" si="73"/>
        <v>2011</v>
      </c>
      <c r="H1594" s="15">
        <f t="shared" si="74"/>
        <v>5</v>
      </c>
    </row>
    <row r="1595" spans="1:8" x14ac:dyDescent="0.3">
      <c r="A1595" s="16">
        <v>40673</v>
      </c>
      <c r="E1595" s="17">
        <v>56.8</v>
      </c>
      <c r="F1595" s="18">
        <f t="shared" si="72"/>
        <v>1252.2256492101044</v>
      </c>
      <c r="G1595" s="15">
        <f t="shared" si="73"/>
        <v>2011</v>
      </c>
      <c r="H1595" s="15">
        <f t="shared" si="74"/>
        <v>5</v>
      </c>
    </row>
    <row r="1596" spans="1:8" x14ac:dyDescent="0.3">
      <c r="A1596" s="16">
        <v>40674</v>
      </c>
      <c r="E1596" s="17">
        <v>56.3</v>
      </c>
      <c r="F1596" s="18">
        <f t="shared" si="72"/>
        <v>1241.2025361008605</v>
      </c>
      <c r="G1596" s="15">
        <f t="shared" si="73"/>
        <v>2011</v>
      </c>
      <c r="H1596" s="15">
        <f t="shared" si="74"/>
        <v>5</v>
      </c>
    </row>
    <row r="1597" spans="1:8" x14ac:dyDescent="0.3">
      <c r="A1597" s="16">
        <v>40675</v>
      </c>
      <c r="E1597" s="17">
        <v>56.46</v>
      </c>
      <c r="F1597" s="18">
        <f t="shared" si="72"/>
        <v>1244.7299322958188</v>
      </c>
      <c r="G1597" s="15">
        <f t="shared" si="73"/>
        <v>2011</v>
      </c>
      <c r="H1597" s="15">
        <f t="shared" si="74"/>
        <v>5</v>
      </c>
    </row>
    <row r="1598" spans="1:8" x14ac:dyDescent="0.3">
      <c r="A1598" s="16">
        <v>40676</v>
      </c>
      <c r="E1598" s="17">
        <v>56.14</v>
      </c>
      <c r="F1598" s="18">
        <f t="shared" si="72"/>
        <v>1237.6751399059028</v>
      </c>
      <c r="G1598" s="15">
        <f t="shared" si="73"/>
        <v>2011</v>
      </c>
      <c r="H1598" s="15">
        <f t="shared" si="74"/>
        <v>5</v>
      </c>
    </row>
    <row r="1599" spans="1:8" x14ac:dyDescent="0.3">
      <c r="A1599" s="16">
        <v>40679</v>
      </c>
      <c r="E1599" s="17">
        <v>55.91</v>
      </c>
      <c r="F1599" s="18">
        <f t="shared" si="72"/>
        <v>1232.6045078756501</v>
      </c>
      <c r="G1599" s="15">
        <f t="shared" si="73"/>
        <v>2011</v>
      </c>
      <c r="H1599" s="15">
        <f t="shared" si="74"/>
        <v>5</v>
      </c>
    </row>
    <row r="1600" spans="1:8" x14ac:dyDescent="0.3">
      <c r="A1600" s="16">
        <v>40680</v>
      </c>
      <c r="E1600" s="17">
        <v>56.04</v>
      </c>
      <c r="F1600" s="18">
        <f t="shared" si="72"/>
        <v>1235.4705172840538</v>
      </c>
      <c r="G1600" s="15">
        <f t="shared" si="73"/>
        <v>2011</v>
      </c>
      <c r="H1600" s="15">
        <f t="shared" si="74"/>
        <v>5</v>
      </c>
    </row>
    <row r="1601" spans="1:8" x14ac:dyDescent="0.3">
      <c r="A1601" s="16">
        <v>40681</v>
      </c>
      <c r="E1601" s="17">
        <v>57.3</v>
      </c>
      <c r="F1601" s="18">
        <f t="shared" si="72"/>
        <v>1263.2487623193485</v>
      </c>
      <c r="G1601" s="15">
        <f t="shared" si="73"/>
        <v>2011</v>
      </c>
      <c r="H1601" s="15">
        <f t="shared" si="74"/>
        <v>5</v>
      </c>
    </row>
    <row r="1602" spans="1:8" x14ac:dyDescent="0.3">
      <c r="A1602" s="16">
        <v>40682</v>
      </c>
      <c r="E1602" s="17">
        <v>57.46</v>
      </c>
      <c r="F1602" s="18">
        <f t="shared" ref="F1602:F1665" si="75">E1602/100/F$1*1000</f>
        <v>1266.7761585143064</v>
      </c>
      <c r="G1602" s="15">
        <f t="shared" si="73"/>
        <v>2011</v>
      </c>
      <c r="H1602" s="15">
        <f t="shared" si="74"/>
        <v>5</v>
      </c>
    </row>
    <row r="1603" spans="1:8" x14ac:dyDescent="0.3">
      <c r="A1603" s="16">
        <v>40683</v>
      </c>
      <c r="E1603" s="17">
        <v>57.46</v>
      </c>
      <c r="F1603" s="18">
        <f t="shared" si="75"/>
        <v>1266.7761585143064</v>
      </c>
      <c r="G1603" s="15">
        <f t="shared" ref="G1603:G1666" si="76">YEAR(A1603)</f>
        <v>2011</v>
      </c>
      <c r="H1603" s="15">
        <f t="shared" ref="H1603:H1666" si="77">MONTH(A1603)</f>
        <v>5</v>
      </c>
    </row>
    <row r="1604" spans="1:8" x14ac:dyDescent="0.3">
      <c r="A1604" s="16">
        <v>40686</v>
      </c>
      <c r="E1604" s="17">
        <v>57.22</v>
      </c>
      <c r="F1604" s="18">
        <f t="shared" si="75"/>
        <v>1261.4850642218696</v>
      </c>
      <c r="G1604" s="15">
        <f t="shared" si="76"/>
        <v>2011</v>
      </c>
      <c r="H1604" s="15">
        <f t="shared" si="77"/>
        <v>5</v>
      </c>
    </row>
    <row r="1605" spans="1:8" x14ac:dyDescent="0.3">
      <c r="A1605" s="16">
        <v>40687</v>
      </c>
      <c r="E1605" s="17">
        <v>57.48</v>
      </c>
      <c r="F1605" s="18">
        <f t="shared" si="75"/>
        <v>1267.2170830386763</v>
      </c>
      <c r="G1605" s="15">
        <f t="shared" si="76"/>
        <v>2011</v>
      </c>
      <c r="H1605" s="15">
        <f t="shared" si="77"/>
        <v>5</v>
      </c>
    </row>
    <row r="1606" spans="1:8" x14ac:dyDescent="0.3">
      <c r="A1606" s="16">
        <v>40688</v>
      </c>
      <c r="E1606" s="17">
        <v>57.96</v>
      </c>
      <c r="F1606" s="18">
        <f t="shared" si="75"/>
        <v>1277.7992716235503</v>
      </c>
      <c r="G1606" s="15">
        <f t="shared" si="76"/>
        <v>2011</v>
      </c>
      <c r="H1606" s="15">
        <f t="shared" si="77"/>
        <v>5</v>
      </c>
    </row>
    <row r="1607" spans="1:8" x14ac:dyDescent="0.3">
      <c r="A1607" s="16">
        <v>40689</v>
      </c>
      <c r="E1607" s="17">
        <v>58.7</v>
      </c>
      <c r="F1607" s="18">
        <f t="shared" si="75"/>
        <v>1294.1134790252315</v>
      </c>
      <c r="G1607" s="15">
        <f t="shared" si="76"/>
        <v>2011</v>
      </c>
      <c r="H1607" s="15">
        <f t="shared" si="77"/>
        <v>5</v>
      </c>
    </row>
    <row r="1608" spans="1:8" x14ac:dyDescent="0.3">
      <c r="A1608" s="16">
        <v>40690</v>
      </c>
      <c r="E1608" s="17">
        <v>58.61</v>
      </c>
      <c r="F1608" s="18">
        <f t="shared" si="75"/>
        <v>1292.1293186655673</v>
      </c>
      <c r="G1608" s="15">
        <f t="shared" si="76"/>
        <v>2011</v>
      </c>
      <c r="H1608" s="15">
        <f t="shared" si="77"/>
        <v>5</v>
      </c>
    </row>
    <row r="1609" spans="1:8" x14ac:dyDescent="0.3">
      <c r="A1609" s="16">
        <v>40694</v>
      </c>
      <c r="E1609" s="17">
        <v>58.49</v>
      </c>
      <c r="F1609" s="18">
        <f t="shared" si="75"/>
        <v>1289.4837715193487</v>
      </c>
      <c r="G1609" s="15">
        <f t="shared" si="76"/>
        <v>2011</v>
      </c>
      <c r="H1609" s="15">
        <f t="shared" si="77"/>
        <v>5</v>
      </c>
    </row>
    <row r="1610" spans="1:8" x14ac:dyDescent="0.3">
      <c r="A1610" s="16">
        <v>40695</v>
      </c>
      <c r="E1610" s="17">
        <v>58.43</v>
      </c>
      <c r="F1610" s="18">
        <f t="shared" si="75"/>
        <v>1288.1609979462398</v>
      </c>
      <c r="G1610" s="15">
        <f t="shared" si="76"/>
        <v>2011</v>
      </c>
      <c r="H1610" s="15">
        <f t="shared" si="77"/>
        <v>6</v>
      </c>
    </row>
    <row r="1611" spans="1:8" x14ac:dyDescent="0.3">
      <c r="A1611" s="16">
        <v>40696</v>
      </c>
      <c r="E1611" s="17">
        <v>58.91</v>
      </c>
      <c r="F1611" s="18">
        <f t="shared" si="75"/>
        <v>1298.7431865311137</v>
      </c>
      <c r="G1611" s="15">
        <f t="shared" si="76"/>
        <v>2011</v>
      </c>
      <c r="H1611" s="15">
        <f t="shared" si="77"/>
        <v>6</v>
      </c>
    </row>
    <row r="1612" spans="1:8" x14ac:dyDescent="0.3">
      <c r="A1612" s="16">
        <v>40697</v>
      </c>
      <c r="E1612" s="17">
        <v>58.73</v>
      </c>
      <c r="F1612" s="18">
        <f t="shared" si="75"/>
        <v>1294.774865811786</v>
      </c>
      <c r="G1612" s="15">
        <f t="shared" si="76"/>
        <v>2011</v>
      </c>
      <c r="H1612" s="15">
        <f t="shared" si="77"/>
        <v>6</v>
      </c>
    </row>
    <row r="1613" spans="1:8" x14ac:dyDescent="0.3">
      <c r="A1613" s="16">
        <v>40700</v>
      </c>
      <c r="E1613" s="17">
        <v>58.03</v>
      </c>
      <c r="F1613" s="18">
        <f t="shared" si="75"/>
        <v>1279.3425074588447</v>
      </c>
      <c r="G1613" s="15">
        <f t="shared" si="76"/>
        <v>2011</v>
      </c>
      <c r="H1613" s="15">
        <f t="shared" si="77"/>
        <v>6</v>
      </c>
    </row>
    <row r="1614" spans="1:8" x14ac:dyDescent="0.3">
      <c r="A1614" s="16">
        <v>40701</v>
      </c>
      <c r="E1614" s="17">
        <v>57.93</v>
      </c>
      <c r="F1614" s="18">
        <f t="shared" si="75"/>
        <v>1277.1378848369959</v>
      </c>
      <c r="G1614" s="15">
        <f t="shared" si="76"/>
        <v>2011</v>
      </c>
      <c r="H1614" s="15">
        <f t="shared" si="77"/>
        <v>6</v>
      </c>
    </row>
    <row r="1615" spans="1:8" x14ac:dyDescent="0.3">
      <c r="A1615" s="16">
        <v>40702</v>
      </c>
      <c r="E1615" s="17">
        <v>57.94</v>
      </c>
      <c r="F1615" s="18">
        <f t="shared" si="75"/>
        <v>1277.3583470991807</v>
      </c>
      <c r="G1615" s="15">
        <f t="shared" si="76"/>
        <v>2011</v>
      </c>
      <c r="H1615" s="15">
        <f t="shared" si="77"/>
        <v>6</v>
      </c>
    </row>
    <row r="1616" spans="1:8" x14ac:dyDescent="0.3">
      <c r="A1616" s="16">
        <v>40703</v>
      </c>
      <c r="E1616" s="17">
        <v>57.4</v>
      </c>
      <c r="F1616" s="18">
        <f t="shared" si="75"/>
        <v>1265.4533849411971</v>
      </c>
      <c r="G1616" s="15">
        <f t="shared" si="76"/>
        <v>2011</v>
      </c>
      <c r="H1616" s="15">
        <f t="shared" si="77"/>
        <v>6</v>
      </c>
    </row>
    <row r="1617" spans="1:8" x14ac:dyDescent="0.3">
      <c r="A1617" s="16">
        <v>40704</v>
      </c>
      <c r="E1617" s="17">
        <v>56.85</v>
      </c>
      <c r="F1617" s="18">
        <f t="shared" si="75"/>
        <v>1253.3279605210291</v>
      </c>
      <c r="G1617" s="15">
        <f t="shared" si="76"/>
        <v>2011</v>
      </c>
      <c r="H1617" s="15">
        <f t="shared" si="77"/>
        <v>6</v>
      </c>
    </row>
    <row r="1618" spans="1:8" x14ac:dyDescent="0.3">
      <c r="A1618" s="16">
        <v>40707</v>
      </c>
      <c r="E1618" s="17">
        <v>56.82</v>
      </c>
      <c r="F1618" s="18">
        <f t="shared" si="75"/>
        <v>1252.6665737344745</v>
      </c>
      <c r="G1618" s="15">
        <f t="shared" si="76"/>
        <v>2011</v>
      </c>
      <c r="H1618" s="15">
        <f t="shared" si="77"/>
        <v>6</v>
      </c>
    </row>
    <row r="1619" spans="1:8" x14ac:dyDescent="0.3">
      <c r="A1619" s="16">
        <v>40708</v>
      </c>
      <c r="E1619" s="17">
        <v>56.85</v>
      </c>
      <c r="F1619" s="18">
        <f t="shared" si="75"/>
        <v>1253.3279605210291</v>
      </c>
      <c r="G1619" s="15">
        <f t="shared" si="76"/>
        <v>2011</v>
      </c>
      <c r="H1619" s="15">
        <f t="shared" si="77"/>
        <v>6</v>
      </c>
    </row>
    <row r="1620" spans="1:8" x14ac:dyDescent="0.3">
      <c r="A1620" s="16">
        <v>40709</v>
      </c>
      <c r="E1620" s="17">
        <v>57.05</v>
      </c>
      <c r="F1620" s="18">
        <f t="shared" si="75"/>
        <v>1257.7372057647265</v>
      </c>
      <c r="G1620" s="15">
        <f t="shared" si="76"/>
        <v>2011</v>
      </c>
      <c r="H1620" s="15">
        <f t="shared" si="77"/>
        <v>6</v>
      </c>
    </row>
    <row r="1621" spans="1:8" x14ac:dyDescent="0.3">
      <c r="A1621" s="16">
        <v>40710</v>
      </c>
      <c r="E1621" s="17">
        <v>56.32</v>
      </c>
      <c r="F1621" s="18">
        <f t="shared" si="75"/>
        <v>1241.6434606252305</v>
      </c>
      <c r="G1621" s="15">
        <f t="shared" si="76"/>
        <v>2011</v>
      </c>
      <c r="H1621" s="15">
        <f t="shared" si="77"/>
        <v>6</v>
      </c>
    </row>
    <row r="1622" spans="1:8" x14ac:dyDescent="0.3">
      <c r="A1622" s="16">
        <v>40711</v>
      </c>
      <c r="E1622" s="17">
        <v>55.92</v>
      </c>
      <c r="F1622" s="18">
        <f t="shared" si="75"/>
        <v>1232.8249701378356</v>
      </c>
      <c r="G1622" s="15">
        <f t="shared" si="76"/>
        <v>2011</v>
      </c>
      <c r="H1622" s="15">
        <f t="shared" si="77"/>
        <v>6</v>
      </c>
    </row>
    <row r="1623" spans="1:8" x14ac:dyDescent="0.3">
      <c r="A1623" s="16">
        <v>40714</v>
      </c>
      <c r="E1623" s="17">
        <v>56.02</v>
      </c>
      <c r="F1623" s="18">
        <f t="shared" si="75"/>
        <v>1235.0295927596842</v>
      </c>
      <c r="G1623" s="15">
        <f t="shared" si="76"/>
        <v>2011</v>
      </c>
      <c r="H1623" s="15">
        <f t="shared" si="77"/>
        <v>6</v>
      </c>
    </row>
    <row r="1624" spans="1:8" x14ac:dyDescent="0.3">
      <c r="A1624" s="16">
        <v>40715</v>
      </c>
      <c r="E1624" s="17">
        <v>56.6</v>
      </c>
      <c r="F1624" s="18">
        <f t="shared" si="75"/>
        <v>1247.8164039664073</v>
      </c>
      <c r="G1624" s="15">
        <f t="shared" si="76"/>
        <v>2011</v>
      </c>
      <c r="H1624" s="15">
        <f t="shared" si="77"/>
        <v>6</v>
      </c>
    </row>
    <row r="1625" spans="1:8" x14ac:dyDescent="0.3">
      <c r="A1625" s="16">
        <v>40716</v>
      </c>
      <c r="E1625" s="17">
        <v>56.15</v>
      </c>
      <c r="F1625" s="18">
        <f t="shared" si="75"/>
        <v>1237.8956021680876</v>
      </c>
      <c r="G1625" s="15">
        <f t="shared" si="76"/>
        <v>2011</v>
      </c>
      <c r="H1625" s="15">
        <f t="shared" si="77"/>
        <v>6</v>
      </c>
    </row>
    <row r="1626" spans="1:8" x14ac:dyDescent="0.3">
      <c r="A1626" s="16">
        <v>40717</v>
      </c>
      <c r="E1626" s="17">
        <v>55.15</v>
      </c>
      <c r="F1626" s="18">
        <f t="shared" si="75"/>
        <v>1215.8493759495998</v>
      </c>
      <c r="G1626" s="15">
        <f t="shared" si="76"/>
        <v>2011</v>
      </c>
      <c r="H1626" s="15">
        <f t="shared" si="77"/>
        <v>6</v>
      </c>
    </row>
    <row r="1627" spans="1:8" x14ac:dyDescent="0.3">
      <c r="A1627" s="16">
        <v>40718</v>
      </c>
      <c r="E1627" s="17">
        <v>55.22</v>
      </c>
      <c r="F1627" s="18">
        <f t="shared" si="75"/>
        <v>1217.3926117848939</v>
      </c>
      <c r="G1627" s="15">
        <f t="shared" si="76"/>
        <v>2011</v>
      </c>
      <c r="H1627" s="15">
        <f t="shared" si="77"/>
        <v>6</v>
      </c>
    </row>
    <row r="1628" spans="1:8" x14ac:dyDescent="0.3">
      <c r="A1628" s="16">
        <v>40721</v>
      </c>
      <c r="E1628" s="17">
        <v>54.957999999999998</v>
      </c>
      <c r="F1628" s="18">
        <f t="shared" si="75"/>
        <v>1211.6165005156502</v>
      </c>
      <c r="G1628" s="15">
        <f t="shared" si="76"/>
        <v>2011</v>
      </c>
      <c r="H1628" s="15">
        <f t="shared" si="77"/>
        <v>6</v>
      </c>
    </row>
    <row r="1629" spans="1:8" x14ac:dyDescent="0.3">
      <c r="A1629" s="16">
        <v>40722</v>
      </c>
      <c r="E1629" s="17">
        <v>55.423999999999999</v>
      </c>
      <c r="F1629" s="18">
        <f t="shared" si="75"/>
        <v>1221.8900419334652</v>
      </c>
      <c r="G1629" s="15">
        <f t="shared" si="76"/>
        <v>2011</v>
      </c>
      <c r="H1629" s="15">
        <f t="shared" si="77"/>
        <v>6</v>
      </c>
    </row>
    <row r="1630" spans="1:8" x14ac:dyDescent="0.3">
      <c r="A1630" s="16">
        <v>40723</v>
      </c>
      <c r="E1630" s="17">
        <v>55.956000000000003</v>
      </c>
      <c r="F1630" s="18">
        <f t="shared" si="75"/>
        <v>1233.6186342817011</v>
      </c>
      <c r="G1630" s="15">
        <f t="shared" si="76"/>
        <v>2011</v>
      </c>
      <c r="H1630" s="15">
        <f t="shared" si="77"/>
        <v>6</v>
      </c>
    </row>
    <row r="1631" spans="1:8" x14ac:dyDescent="0.3">
      <c r="A1631" s="16">
        <v>40724</v>
      </c>
      <c r="E1631" s="17">
        <v>55.183999999999997</v>
      </c>
      <c r="F1631" s="18">
        <f t="shared" si="75"/>
        <v>1216.5989476410284</v>
      </c>
      <c r="G1631" s="15">
        <f t="shared" si="76"/>
        <v>2011</v>
      </c>
      <c r="H1631" s="15">
        <f t="shared" si="77"/>
        <v>6</v>
      </c>
    </row>
    <row r="1632" spans="1:8" x14ac:dyDescent="0.3">
      <c r="A1632" s="16">
        <v>40725</v>
      </c>
      <c r="E1632" s="17">
        <v>55.32</v>
      </c>
      <c r="F1632" s="18">
        <f t="shared" si="75"/>
        <v>1219.5972344067427</v>
      </c>
      <c r="G1632" s="15">
        <f t="shared" si="76"/>
        <v>2011</v>
      </c>
      <c r="H1632" s="15">
        <f t="shared" si="77"/>
        <v>7</v>
      </c>
    </row>
    <row r="1633" spans="1:8" x14ac:dyDescent="0.3">
      <c r="A1633" s="16">
        <v>40729</v>
      </c>
      <c r="E1633" s="17">
        <v>55.26</v>
      </c>
      <c r="F1633" s="18">
        <f t="shared" si="75"/>
        <v>1218.2744608336334</v>
      </c>
      <c r="G1633" s="15">
        <f t="shared" si="76"/>
        <v>2011</v>
      </c>
      <c r="H1633" s="15">
        <f t="shared" si="77"/>
        <v>7</v>
      </c>
    </row>
    <row r="1634" spans="1:8" x14ac:dyDescent="0.3">
      <c r="A1634" s="16">
        <v>40730</v>
      </c>
      <c r="E1634" s="17">
        <v>55.43</v>
      </c>
      <c r="F1634" s="18">
        <f t="shared" si="75"/>
        <v>1222.0223192907765</v>
      </c>
      <c r="G1634" s="15">
        <f t="shared" si="76"/>
        <v>2011</v>
      </c>
      <c r="H1634" s="15">
        <f t="shared" si="77"/>
        <v>7</v>
      </c>
    </row>
    <row r="1635" spans="1:8" x14ac:dyDescent="0.3">
      <c r="A1635" s="16">
        <v>40731</v>
      </c>
      <c r="E1635" s="17">
        <v>56.61</v>
      </c>
      <c r="F1635" s="18">
        <f t="shared" si="75"/>
        <v>1248.0368662285921</v>
      </c>
      <c r="G1635" s="15">
        <f t="shared" si="76"/>
        <v>2011</v>
      </c>
      <c r="H1635" s="15">
        <f t="shared" si="77"/>
        <v>7</v>
      </c>
    </row>
    <row r="1636" spans="1:8" x14ac:dyDescent="0.3">
      <c r="A1636" s="16">
        <v>40732</v>
      </c>
      <c r="E1636" s="17">
        <v>56.32</v>
      </c>
      <c r="F1636" s="18">
        <f t="shared" si="75"/>
        <v>1241.6434606252305</v>
      </c>
      <c r="G1636" s="15">
        <f t="shared" si="76"/>
        <v>2011</v>
      </c>
      <c r="H1636" s="15">
        <f t="shared" si="77"/>
        <v>7</v>
      </c>
    </row>
    <row r="1637" spans="1:8" x14ac:dyDescent="0.3">
      <c r="A1637" s="16">
        <v>40735</v>
      </c>
      <c r="E1637" s="17">
        <v>56.32</v>
      </c>
      <c r="F1637" s="18">
        <f t="shared" si="75"/>
        <v>1241.6434606252305</v>
      </c>
      <c r="G1637" s="15">
        <f t="shared" si="76"/>
        <v>2011</v>
      </c>
      <c r="H1637" s="15">
        <f t="shared" si="77"/>
        <v>7</v>
      </c>
    </row>
    <row r="1638" spans="1:8" x14ac:dyDescent="0.3">
      <c r="A1638" s="16">
        <v>40736</v>
      </c>
      <c r="E1638" s="17">
        <v>56.4</v>
      </c>
      <c r="F1638" s="18">
        <f t="shared" si="75"/>
        <v>1243.4071587227093</v>
      </c>
      <c r="G1638" s="15">
        <f t="shared" si="76"/>
        <v>2011</v>
      </c>
      <c r="H1638" s="15">
        <f t="shared" si="77"/>
        <v>7</v>
      </c>
    </row>
    <row r="1639" spans="1:8" x14ac:dyDescent="0.3">
      <c r="A1639" s="16">
        <v>40737</v>
      </c>
      <c r="E1639" s="17">
        <v>57.55</v>
      </c>
      <c r="F1639" s="18">
        <f t="shared" si="75"/>
        <v>1268.7603188739704</v>
      </c>
      <c r="G1639" s="15">
        <f t="shared" si="76"/>
        <v>2011</v>
      </c>
      <c r="H1639" s="15">
        <f t="shared" si="77"/>
        <v>7</v>
      </c>
    </row>
    <row r="1640" spans="1:8" x14ac:dyDescent="0.3">
      <c r="A1640" s="16">
        <v>40738</v>
      </c>
      <c r="E1640" s="17">
        <v>57.31</v>
      </c>
      <c r="F1640" s="18">
        <f t="shared" si="75"/>
        <v>1263.4692245815336</v>
      </c>
      <c r="G1640" s="15">
        <f t="shared" si="76"/>
        <v>2011</v>
      </c>
      <c r="H1640" s="15">
        <f t="shared" si="77"/>
        <v>7</v>
      </c>
    </row>
    <row r="1641" spans="1:8" x14ac:dyDescent="0.3">
      <c r="A1641" s="16">
        <v>40739</v>
      </c>
      <c r="E1641" s="17">
        <v>57.35</v>
      </c>
      <c r="F1641" s="18">
        <f t="shared" si="75"/>
        <v>1264.351073630273</v>
      </c>
      <c r="G1641" s="15">
        <f t="shared" si="76"/>
        <v>2011</v>
      </c>
      <c r="H1641" s="15">
        <f t="shared" si="77"/>
        <v>7</v>
      </c>
    </row>
    <row r="1642" spans="1:8" x14ac:dyDescent="0.3">
      <c r="A1642" s="16">
        <v>40742</v>
      </c>
      <c r="E1642" s="17">
        <v>56.92</v>
      </c>
      <c r="F1642" s="18">
        <f t="shared" si="75"/>
        <v>1254.8711963563233</v>
      </c>
      <c r="G1642" s="15">
        <f t="shared" si="76"/>
        <v>2011</v>
      </c>
      <c r="H1642" s="15">
        <f t="shared" si="77"/>
        <v>7</v>
      </c>
    </row>
    <row r="1643" spans="1:8" x14ac:dyDescent="0.3">
      <c r="A1643" s="16">
        <v>40743</v>
      </c>
      <c r="E1643" s="17">
        <v>56.69</v>
      </c>
      <c r="F1643" s="18">
        <f t="shared" si="75"/>
        <v>1249.8005643260708</v>
      </c>
      <c r="G1643" s="15">
        <f t="shared" si="76"/>
        <v>2011</v>
      </c>
      <c r="H1643" s="15">
        <f t="shared" si="77"/>
        <v>7</v>
      </c>
    </row>
    <row r="1644" spans="1:8" x14ac:dyDescent="0.3">
      <c r="A1644" s="16">
        <v>40744</v>
      </c>
      <c r="E1644" s="17">
        <v>56.77</v>
      </c>
      <c r="F1644" s="18">
        <f t="shared" si="75"/>
        <v>1251.56426242355</v>
      </c>
      <c r="G1644" s="15">
        <f t="shared" si="76"/>
        <v>2011</v>
      </c>
      <c r="H1644" s="15">
        <f t="shared" si="77"/>
        <v>7</v>
      </c>
    </row>
    <row r="1645" spans="1:8" x14ac:dyDescent="0.3">
      <c r="A1645" s="16">
        <v>40745</v>
      </c>
      <c r="E1645" s="17">
        <v>56.48</v>
      </c>
      <c r="F1645" s="18">
        <f t="shared" si="75"/>
        <v>1245.1708568201884</v>
      </c>
      <c r="G1645" s="15">
        <f t="shared" si="76"/>
        <v>2011</v>
      </c>
      <c r="H1645" s="15">
        <f t="shared" si="77"/>
        <v>7</v>
      </c>
    </row>
    <row r="1646" spans="1:8" x14ac:dyDescent="0.3">
      <c r="A1646" s="16">
        <v>40746</v>
      </c>
      <c r="E1646" s="17">
        <v>56.51</v>
      </c>
      <c r="F1646" s="18">
        <f t="shared" si="75"/>
        <v>1245.8322436067431</v>
      </c>
      <c r="G1646" s="15">
        <f t="shared" si="76"/>
        <v>2011</v>
      </c>
      <c r="H1646" s="15">
        <f t="shared" si="77"/>
        <v>7</v>
      </c>
    </row>
    <row r="1647" spans="1:8" x14ac:dyDescent="0.3">
      <c r="A1647" s="16">
        <v>40749</v>
      </c>
      <c r="E1647" s="17">
        <v>56.1</v>
      </c>
      <c r="F1647" s="18">
        <f t="shared" si="75"/>
        <v>1236.7932908571634</v>
      </c>
      <c r="G1647" s="15">
        <f t="shared" si="76"/>
        <v>2011</v>
      </c>
      <c r="H1647" s="15">
        <f t="shared" si="77"/>
        <v>7</v>
      </c>
    </row>
    <row r="1648" spans="1:8" x14ac:dyDescent="0.3">
      <c r="A1648" s="16">
        <v>40750</v>
      </c>
      <c r="E1648" s="17">
        <v>56.63</v>
      </c>
      <c r="F1648" s="18">
        <f t="shared" si="75"/>
        <v>1248.4777907529619</v>
      </c>
      <c r="G1648" s="15">
        <f t="shared" si="76"/>
        <v>2011</v>
      </c>
      <c r="H1648" s="15">
        <f t="shared" si="77"/>
        <v>7</v>
      </c>
    </row>
    <row r="1649" spans="1:8" x14ac:dyDescent="0.3">
      <c r="A1649" s="16">
        <v>40751</v>
      </c>
      <c r="E1649" s="17">
        <v>56.484000000000002</v>
      </c>
      <c r="F1649" s="18">
        <f t="shared" si="75"/>
        <v>1245.2590417250624</v>
      </c>
      <c r="G1649" s="15">
        <f t="shared" si="76"/>
        <v>2011</v>
      </c>
      <c r="H1649" s="15">
        <f t="shared" si="77"/>
        <v>7</v>
      </c>
    </row>
    <row r="1650" spans="1:8" x14ac:dyDescent="0.3">
      <c r="A1650" s="16">
        <v>40752</v>
      </c>
      <c r="E1650" s="17">
        <v>55.856000000000002</v>
      </c>
      <c r="F1650" s="18">
        <f t="shared" si="75"/>
        <v>1231.4140116598521</v>
      </c>
      <c r="G1650" s="15">
        <f t="shared" si="76"/>
        <v>2011</v>
      </c>
      <c r="H1650" s="15">
        <f t="shared" si="77"/>
        <v>7</v>
      </c>
    </row>
    <row r="1651" spans="1:8" x14ac:dyDescent="0.3">
      <c r="A1651" s="16">
        <v>40753</v>
      </c>
      <c r="E1651" s="17">
        <v>55.77</v>
      </c>
      <c r="F1651" s="18">
        <f t="shared" si="75"/>
        <v>1229.5180362050623</v>
      </c>
      <c r="G1651" s="15">
        <f t="shared" si="76"/>
        <v>2011</v>
      </c>
      <c r="H1651" s="15">
        <f t="shared" si="77"/>
        <v>7</v>
      </c>
    </row>
    <row r="1652" spans="1:8" x14ac:dyDescent="0.3">
      <c r="A1652" s="16">
        <v>40756</v>
      </c>
      <c r="E1652" s="17">
        <v>56.28</v>
      </c>
      <c r="F1652" s="18">
        <f t="shared" si="75"/>
        <v>1240.7616115764908</v>
      </c>
      <c r="G1652" s="15">
        <f t="shared" si="76"/>
        <v>2011</v>
      </c>
      <c r="H1652" s="15">
        <f t="shared" si="77"/>
        <v>8</v>
      </c>
    </row>
    <row r="1653" spans="1:8" x14ac:dyDescent="0.3">
      <c r="A1653" s="16">
        <v>40757</v>
      </c>
      <c r="E1653" s="17">
        <v>57.21</v>
      </c>
      <c r="F1653" s="18">
        <f t="shared" si="75"/>
        <v>1261.2646019596848</v>
      </c>
      <c r="G1653" s="15">
        <f t="shared" si="76"/>
        <v>2011</v>
      </c>
      <c r="H1653" s="15">
        <f t="shared" si="77"/>
        <v>8</v>
      </c>
    </row>
    <row r="1654" spans="1:8" x14ac:dyDescent="0.3">
      <c r="A1654" s="16">
        <v>40758</v>
      </c>
      <c r="E1654" s="17">
        <v>56.42</v>
      </c>
      <c r="F1654" s="18">
        <f t="shared" si="75"/>
        <v>1243.8480832470793</v>
      </c>
      <c r="G1654" s="15">
        <f t="shared" si="76"/>
        <v>2011</v>
      </c>
      <c r="H1654" s="15">
        <f t="shared" si="77"/>
        <v>8</v>
      </c>
    </row>
    <row r="1655" spans="1:8" x14ac:dyDescent="0.3">
      <c r="A1655" s="16">
        <v>40759</v>
      </c>
      <c r="E1655" s="17">
        <v>55.29</v>
      </c>
      <c r="F1655" s="18">
        <f t="shared" si="75"/>
        <v>1218.9358476201878</v>
      </c>
      <c r="G1655" s="15">
        <f t="shared" si="76"/>
        <v>2011</v>
      </c>
      <c r="H1655" s="15">
        <f t="shared" si="77"/>
        <v>8</v>
      </c>
    </row>
    <row r="1656" spans="1:8" x14ac:dyDescent="0.3">
      <c r="A1656" s="16">
        <v>40760</v>
      </c>
      <c r="E1656" s="17">
        <v>55</v>
      </c>
      <c r="F1656" s="18">
        <f t="shared" si="75"/>
        <v>1212.5424420168267</v>
      </c>
      <c r="G1656" s="15">
        <f t="shared" si="76"/>
        <v>2011</v>
      </c>
      <c r="H1656" s="15">
        <f t="shared" si="77"/>
        <v>8</v>
      </c>
    </row>
    <row r="1657" spans="1:8" x14ac:dyDescent="0.3">
      <c r="A1657" s="16">
        <v>40763</v>
      </c>
      <c r="E1657" s="17">
        <v>53.92</v>
      </c>
      <c r="F1657" s="18">
        <f t="shared" si="75"/>
        <v>1188.7325177008599</v>
      </c>
      <c r="G1657" s="15">
        <f t="shared" si="76"/>
        <v>2011</v>
      </c>
      <c r="H1657" s="15">
        <f t="shared" si="77"/>
        <v>8</v>
      </c>
    </row>
    <row r="1658" spans="1:8" x14ac:dyDescent="0.3">
      <c r="A1658" s="16">
        <v>40764</v>
      </c>
      <c r="E1658" s="17">
        <v>53.13</v>
      </c>
      <c r="F1658" s="18">
        <f t="shared" si="75"/>
        <v>1171.3159989882545</v>
      </c>
      <c r="G1658" s="15">
        <f t="shared" si="76"/>
        <v>2011</v>
      </c>
      <c r="H1658" s="15">
        <f t="shared" si="77"/>
        <v>8</v>
      </c>
    </row>
    <row r="1659" spans="1:8" x14ac:dyDescent="0.3">
      <c r="A1659" s="16">
        <v>40765</v>
      </c>
      <c r="E1659" s="17">
        <v>53.13</v>
      </c>
      <c r="F1659" s="18">
        <f t="shared" si="75"/>
        <v>1171.3159989882545</v>
      </c>
      <c r="G1659" s="15">
        <f t="shared" si="76"/>
        <v>2011</v>
      </c>
      <c r="H1659" s="15">
        <f t="shared" si="77"/>
        <v>8</v>
      </c>
    </row>
    <row r="1660" spans="1:8" x14ac:dyDescent="0.3">
      <c r="A1660" s="16">
        <v>40766</v>
      </c>
      <c r="E1660" s="17">
        <v>54.1</v>
      </c>
      <c r="F1660" s="18">
        <f t="shared" si="75"/>
        <v>1192.7008384201879</v>
      </c>
      <c r="G1660" s="15">
        <f t="shared" si="76"/>
        <v>2011</v>
      </c>
      <c r="H1660" s="15">
        <f t="shared" si="77"/>
        <v>8</v>
      </c>
    </row>
    <row r="1661" spans="1:8" x14ac:dyDescent="0.3">
      <c r="A1661" s="16">
        <v>40767</v>
      </c>
      <c r="E1661" s="17">
        <v>54.16</v>
      </c>
      <c r="F1661" s="18">
        <f t="shared" si="75"/>
        <v>1194.0236119932968</v>
      </c>
      <c r="G1661" s="15">
        <f t="shared" si="76"/>
        <v>2011</v>
      </c>
      <c r="H1661" s="15">
        <f t="shared" si="77"/>
        <v>8</v>
      </c>
    </row>
    <row r="1662" spans="1:8" x14ac:dyDescent="0.3">
      <c r="A1662" s="16">
        <v>40770</v>
      </c>
      <c r="E1662" s="17">
        <v>54.91</v>
      </c>
      <c r="F1662" s="18">
        <f t="shared" si="75"/>
        <v>1210.5582816571625</v>
      </c>
      <c r="G1662" s="15">
        <f t="shared" si="76"/>
        <v>2011</v>
      </c>
      <c r="H1662" s="15">
        <f t="shared" si="77"/>
        <v>8</v>
      </c>
    </row>
    <row r="1663" spans="1:8" x14ac:dyDescent="0.3">
      <c r="A1663" s="16">
        <v>40771</v>
      </c>
      <c r="E1663" s="17">
        <v>55</v>
      </c>
      <c r="F1663" s="18">
        <f t="shared" si="75"/>
        <v>1212.5424420168267</v>
      </c>
      <c r="G1663" s="15">
        <f t="shared" si="76"/>
        <v>2011</v>
      </c>
      <c r="H1663" s="15">
        <f t="shared" si="77"/>
        <v>8</v>
      </c>
    </row>
    <row r="1664" spans="1:8" x14ac:dyDescent="0.3">
      <c r="A1664" s="16">
        <v>40772</v>
      </c>
      <c r="E1664" s="17">
        <v>55.65</v>
      </c>
      <c r="F1664" s="18">
        <f t="shared" si="75"/>
        <v>1226.8724890588437</v>
      </c>
      <c r="G1664" s="15">
        <f t="shared" si="76"/>
        <v>2011</v>
      </c>
      <c r="H1664" s="15">
        <f t="shared" si="77"/>
        <v>8</v>
      </c>
    </row>
    <row r="1665" spans="1:8" x14ac:dyDescent="0.3">
      <c r="A1665" s="16">
        <v>40773</v>
      </c>
      <c r="E1665" s="17">
        <v>55.27</v>
      </c>
      <c r="F1665" s="18">
        <f t="shared" si="75"/>
        <v>1218.4949230958184</v>
      </c>
      <c r="G1665" s="15">
        <f t="shared" si="76"/>
        <v>2011</v>
      </c>
      <c r="H1665" s="15">
        <f t="shared" si="77"/>
        <v>8</v>
      </c>
    </row>
    <row r="1666" spans="1:8" x14ac:dyDescent="0.3">
      <c r="A1666" s="16">
        <v>40774</v>
      </c>
      <c r="E1666" s="17">
        <v>55.39</v>
      </c>
      <c r="F1666" s="18">
        <f t="shared" ref="F1666:F1729" si="78">E1666/100/F$1*1000</f>
        <v>1221.1404702420371</v>
      </c>
      <c r="G1666" s="15">
        <f t="shared" si="76"/>
        <v>2011</v>
      </c>
      <c r="H1666" s="15">
        <f t="shared" si="77"/>
        <v>8</v>
      </c>
    </row>
    <row r="1667" spans="1:8" x14ac:dyDescent="0.3">
      <c r="A1667" s="16">
        <v>40777</v>
      </c>
      <c r="E1667" s="17">
        <v>55.6</v>
      </c>
      <c r="F1667" s="18">
        <f t="shared" si="78"/>
        <v>1225.7701777479192</v>
      </c>
      <c r="G1667" s="15">
        <f t="shared" ref="G1667:G1730" si="79">YEAR(A1667)</f>
        <v>2011</v>
      </c>
      <c r="H1667" s="15">
        <f t="shared" ref="H1667:H1730" si="80">MONTH(A1667)</f>
        <v>8</v>
      </c>
    </row>
    <row r="1668" spans="1:8" x14ac:dyDescent="0.3">
      <c r="A1668" s="16">
        <v>40778</v>
      </c>
      <c r="E1668" s="17">
        <v>55.62</v>
      </c>
      <c r="F1668" s="18">
        <f t="shared" si="78"/>
        <v>1226.2111022722891</v>
      </c>
      <c r="G1668" s="15">
        <f t="shared" si="79"/>
        <v>2011</v>
      </c>
      <c r="H1668" s="15">
        <f t="shared" si="80"/>
        <v>8</v>
      </c>
    </row>
    <row r="1669" spans="1:8" x14ac:dyDescent="0.3">
      <c r="A1669" s="16">
        <v>40779</v>
      </c>
      <c r="E1669" s="17">
        <v>55.78</v>
      </c>
      <c r="F1669" s="18">
        <f t="shared" si="78"/>
        <v>1229.7384984672469</v>
      </c>
      <c r="G1669" s="15">
        <f t="shared" si="79"/>
        <v>2011</v>
      </c>
      <c r="H1669" s="15">
        <f t="shared" si="80"/>
        <v>8</v>
      </c>
    </row>
    <row r="1670" spans="1:8" x14ac:dyDescent="0.3">
      <c r="A1670" s="16">
        <v>40780</v>
      </c>
      <c r="E1670" s="17">
        <v>55.6</v>
      </c>
      <c r="F1670" s="18">
        <f t="shared" si="78"/>
        <v>1225.7701777479192</v>
      </c>
      <c r="G1670" s="15">
        <f t="shared" si="79"/>
        <v>2011</v>
      </c>
      <c r="H1670" s="15">
        <f t="shared" si="80"/>
        <v>8</v>
      </c>
    </row>
    <row r="1671" spans="1:8" x14ac:dyDescent="0.3">
      <c r="A1671" s="16">
        <v>40781</v>
      </c>
      <c r="E1671" s="17">
        <v>56.665999999999997</v>
      </c>
      <c r="F1671" s="18">
        <f t="shared" si="78"/>
        <v>1249.2714548968272</v>
      </c>
      <c r="G1671" s="15">
        <f t="shared" si="79"/>
        <v>2011</v>
      </c>
      <c r="H1671" s="15">
        <f t="shared" si="80"/>
        <v>8</v>
      </c>
    </row>
    <row r="1672" spans="1:8" x14ac:dyDescent="0.3">
      <c r="A1672" s="16">
        <v>40784</v>
      </c>
      <c r="E1672" s="17">
        <v>58.076000000000001</v>
      </c>
      <c r="F1672" s="18">
        <f t="shared" si="78"/>
        <v>1280.356633864895</v>
      </c>
      <c r="G1672" s="15">
        <f t="shared" si="79"/>
        <v>2011</v>
      </c>
      <c r="H1672" s="15">
        <f t="shared" si="80"/>
        <v>8</v>
      </c>
    </row>
    <row r="1673" spans="1:8" x14ac:dyDescent="0.3">
      <c r="A1673" s="16">
        <v>40785</v>
      </c>
      <c r="E1673" s="17">
        <v>58.302</v>
      </c>
      <c r="F1673" s="18">
        <f t="shared" si="78"/>
        <v>1285.3390809902733</v>
      </c>
      <c r="G1673" s="15">
        <f t="shared" si="79"/>
        <v>2011</v>
      </c>
      <c r="H1673" s="15">
        <f t="shared" si="80"/>
        <v>8</v>
      </c>
    </row>
    <row r="1674" spans="1:8" x14ac:dyDescent="0.3">
      <c r="A1674" s="16">
        <v>40786</v>
      </c>
      <c r="E1674" s="17">
        <v>58.661999999999999</v>
      </c>
      <c r="F1674" s="18">
        <f t="shared" si="78"/>
        <v>1293.2757224289289</v>
      </c>
      <c r="G1674" s="15">
        <f t="shared" si="79"/>
        <v>2011</v>
      </c>
      <c r="H1674" s="15">
        <f t="shared" si="80"/>
        <v>8</v>
      </c>
    </row>
    <row r="1675" spans="1:8" x14ac:dyDescent="0.3">
      <c r="A1675" s="16">
        <v>40787</v>
      </c>
      <c r="E1675" s="17">
        <v>57.85</v>
      </c>
      <c r="F1675" s="18">
        <f t="shared" si="78"/>
        <v>1275.3741867395167</v>
      </c>
      <c r="G1675" s="15">
        <f t="shared" si="79"/>
        <v>2011</v>
      </c>
      <c r="H1675" s="15">
        <f t="shared" si="80"/>
        <v>9</v>
      </c>
    </row>
    <row r="1676" spans="1:8" x14ac:dyDescent="0.3">
      <c r="A1676" s="16">
        <v>40788</v>
      </c>
      <c r="E1676" s="17">
        <v>57.88</v>
      </c>
      <c r="F1676" s="18">
        <f t="shared" si="78"/>
        <v>1276.0355735260714</v>
      </c>
      <c r="G1676" s="15">
        <f t="shared" si="79"/>
        <v>2011</v>
      </c>
      <c r="H1676" s="15">
        <f t="shared" si="80"/>
        <v>9</v>
      </c>
    </row>
    <row r="1677" spans="1:8" x14ac:dyDescent="0.3">
      <c r="A1677" s="16">
        <v>40792</v>
      </c>
      <c r="E1677" s="17">
        <v>57.68</v>
      </c>
      <c r="F1677" s="18">
        <f t="shared" si="78"/>
        <v>1271.6263282823738</v>
      </c>
      <c r="G1677" s="15">
        <f t="shared" si="79"/>
        <v>2011</v>
      </c>
      <c r="H1677" s="15">
        <f t="shared" si="80"/>
        <v>9</v>
      </c>
    </row>
    <row r="1678" spans="1:8" x14ac:dyDescent="0.3">
      <c r="A1678" s="16">
        <v>40793</v>
      </c>
      <c r="E1678" s="17">
        <v>58.3</v>
      </c>
      <c r="F1678" s="18">
        <f t="shared" si="78"/>
        <v>1285.2949885378362</v>
      </c>
      <c r="G1678" s="15">
        <f t="shared" si="79"/>
        <v>2011</v>
      </c>
      <c r="H1678" s="15">
        <f t="shared" si="80"/>
        <v>9</v>
      </c>
    </row>
    <row r="1679" spans="1:8" x14ac:dyDescent="0.3">
      <c r="A1679" s="16">
        <v>40794</v>
      </c>
      <c r="E1679" s="17">
        <v>57.95</v>
      </c>
      <c r="F1679" s="18">
        <f t="shared" si="78"/>
        <v>1277.5788093613655</v>
      </c>
      <c r="G1679" s="15">
        <f t="shared" si="79"/>
        <v>2011</v>
      </c>
      <c r="H1679" s="15">
        <f t="shared" si="80"/>
        <v>9</v>
      </c>
    </row>
    <row r="1680" spans="1:8" x14ac:dyDescent="0.3">
      <c r="A1680" s="16">
        <v>40795</v>
      </c>
      <c r="E1680" s="17">
        <v>58.34</v>
      </c>
      <c r="F1680" s="18">
        <f t="shared" si="78"/>
        <v>1286.1768375865759</v>
      </c>
      <c r="G1680" s="15">
        <f t="shared" si="79"/>
        <v>2011</v>
      </c>
      <c r="H1680" s="15">
        <f t="shared" si="80"/>
        <v>9</v>
      </c>
    </row>
    <row r="1681" spans="1:8" x14ac:dyDescent="0.3">
      <c r="A1681" s="16">
        <v>40798</v>
      </c>
      <c r="E1681" s="17">
        <v>57.39</v>
      </c>
      <c r="F1681" s="18">
        <f t="shared" si="78"/>
        <v>1265.2329226790123</v>
      </c>
      <c r="G1681" s="15">
        <f t="shared" si="79"/>
        <v>2011</v>
      </c>
      <c r="H1681" s="15">
        <f t="shared" si="80"/>
        <v>9</v>
      </c>
    </row>
    <row r="1682" spans="1:8" x14ac:dyDescent="0.3">
      <c r="A1682" s="16">
        <v>40799</v>
      </c>
      <c r="E1682" s="17">
        <v>57.27</v>
      </c>
      <c r="F1682" s="18">
        <f t="shared" si="78"/>
        <v>1262.5873755327939</v>
      </c>
      <c r="G1682" s="15">
        <f t="shared" si="79"/>
        <v>2011</v>
      </c>
      <c r="H1682" s="15">
        <f t="shared" si="80"/>
        <v>9</v>
      </c>
    </row>
    <row r="1683" spans="1:8" x14ac:dyDescent="0.3">
      <c r="A1683" s="16">
        <v>40800</v>
      </c>
      <c r="E1683" s="17">
        <v>56.78</v>
      </c>
      <c r="F1683" s="18">
        <f t="shared" si="78"/>
        <v>1251.7847246857348</v>
      </c>
      <c r="G1683" s="15">
        <f t="shared" si="79"/>
        <v>2011</v>
      </c>
      <c r="H1683" s="15">
        <f t="shared" si="80"/>
        <v>9</v>
      </c>
    </row>
    <row r="1684" spans="1:8" x14ac:dyDescent="0.3">
      <c r="A1684" s="16">
        <v>40801</v>
      </c>
      <c r="E1684" s="17">
        <v>56.22</v>
      </c>
      <c r="F1684" s="18">
        <f t="shared" si="78"/>
        <v>1239.4388380033818</v>
      </c>
      <c r="G1684" s="15">
        <f t="shared" si="79"/>
        <v>2011</v>
      </c>
      <c r="H1684" s="15">
        <f t="shared" si="80"/>
        <v>9</v>
      </c>
    </row>
    <row r="1685" spans="1:8" x14ac:dyDescent="0.3">
      <c r="A1685" s="16">
        <v>40802</v>
      </c>
      <c r="E1685" s="17">
        <v>56.55</v>
      </c>
      <c r="F1685" s="18">
        <f t="shared" si="78"/>
        <v>1246.7140926554828</v>
      </c>
      <c r="G1685" s="15">
        <f t="shared" si="79"/>
        <v>2011</v>
      </c>
      <c r="H1685" s="15">
        <f t="shared" si="80"/>
        <v>9</v>
      </c>
    </row>
    <row r="1686" spans="1:8" x14ac:dyDescent="0.3">
      <c r="A1686" s="16">
        <v>40805</v>
      </c>
      <c r="E1686" s="17">
        <v>55.53</v>
      </c>
      <c r="F1686" s="18">
        <f t="shared" si="78"/>
        <v>1224.2269419126253</v>
      </c>
      <c r="G1686" s="15">
        <f t="shared" si="79"/>
        <v>2011</v>
      </c>
      <c r="H1686" s="15">
        <f t="shared" si="80"/>
        <v>9</v>
      </c>
    </row>
    <row r="1687" spans="1:8" x14ac:dyDescent="0.3">
      <c r="A1687" s="16">
        <v>40806</v>
      </c>
      <c r="E1687" s="17">
        <v>55.31</v>
      </c>
      <c r="F1687" s="18">
        <f t="shared" si="78"/>
        <v>1219.3767721445579</v>
      </c>
      <c r="G1687" s="15">
        <f t="shared" si="79"/>
        <v>2011</v>
      </c>
      <c r="H1687" s="15">
        <f t="shared" si="80"/>
        <v>9</v>
      </c>
    </row>
    <row r="1688" spans="1:8" x14ac:dyDescent="0.3">
      <c r="A1688" s="16">
        <v>40807</v>
      </c>
      <c r="E1688" s="17">
        <v>55.04</v>
      </c>
      <c r="F1688" s="18">
        <f t="shared" si="78"/>
        <v>1213.4242910655662</v>
      </c>
      <c r="G1688" s="15">
        <f t="shared" si="79"/>
        <v>2011</v>
      </c>
      <c r="H1688" s="15">
        <f t="shared" si="80"/>
        <v>9</v>
      </c>
    </row>
    <row r="1689" spans="1:8" x14ac:dyDescent="0.3">
      <c r="A1689" s="16">
        <v>40808</v>
      </c>
      <c r="E1689" s="17">
        <v>53.68</v>
      </c>
      <c r="F1689" s="18">
        <f t="shared" si="78"/>
        <v>1183.4414234084227</v>
      </c>
      <c r="G1689" s="15">
        <f t="shared" si="79"/>
        <v>2011</v>
      </c>
      <c r="H1689" s="15">
        <f t="shared" si="80"/>
        <v>9</v>
      </c>
    </row>
    <row r="1690" spans="1:8" x14ac:dyDescent="0.3">
      <c r="A1690" s="16">
        <v>40809</v>
      </c>
      <c r="E1690" s="17">
        <v>52.4</v>
      </c>
      <c r="F1690" s="18">
        <f t="shared" si="78"/>
        <v>1155.2222538487583</v>
      </c>
      <c r="G1690" s="15">
        <f t="shared" si="79"/>
        <v>2011</v>
      </c>
      <c r="H1690" s="15">
        <f t="shared" si="80"/>
        <v>9</v>
      </c>
    </row>
    <row r="1691" spans="1:8" x14ac:dyDescent="0.3">
      <c r="A1691" s="16">
        <v>40812</v>
      </c>
      <c r="E1691" s="17">
        <v>52.22</v>
      </c>
      <c r="F1691" s="18">
        <f t="shared" si="78"/>
        <v>1151.2539331294306</v>
      </c>
      <c r="G1691" s="15">
        <f t="shared" si="79"/>
        <v>2011</v>
      </c>
      <c r="H1691" s="15">
        <f t="shared" si="80"/>
        <v>9</v>
      </c>
    </row>
    <row r="1692" spans="1:8" x14ac:dyDescent="0.3">
      <c r="A1692" s="16">
        <v>40813</v>
      </c>
      <c r="E1692" s="17">
        <v>52.612000000000002</v>
      </c>
      <c r="F1692" s="18">
        <f t="shared" si="78"/>
        <v>1159.896053807078</v>
      </c>
      <c r="G1692" s="15">
        <f t="shared" si="79"/>
        <v>2011</v>
      </c>
      <c r="H1692" s="15">
        <f t="shared" si="80"/>
        <v>9</v>
      </c>
    </row>
    <row r="1693" spans="1:8" x14ac:dyDescent="0.3">
      <c r="A1693" s="16">
        <v>40814</v>
      </c>
      <c r="E1693" s="17">
        <v>51.634</v>
      </c>
      <c r="F1693" s="18">
        <f t="shared" si="78"/>
        <v>1138.3348445653969</v>
      </c>
      <c r="G1693" s="15">
        <f t="shared" si="79"/>
        <v>2011</v>
      </c>
      <c r="H1693" s="15">
        <f t="shared" si="80"/>
        <v>9</v>
      </c>
    </row>
    <row r="1694" spans="1:8" x14ac:dyDescent="0.3">
      <c r="A1694" s="16">
        <v>40815</v>
      </c>
      <c r="E1694" s="17">
        <v>51.822000000000003</v>
      </c>
      <c r="F1694" s="18">
        <f t="shared" si="78"/>
        <v>1142.4795350944726</v>
      </c>
      <c r="G1694" s="15">
        <f t="shared" si="79"/>
        <v>2011</v>
      </c>
      <c r="H1694" s="15">
        <f t="shared" si="80"/>
        <v>9</v>
      </c>
    </row>
    <row r="1695" spans="1:8" x14ac:dyDescent="0.3">
      <c r="A1695" s="16">
        <v>40816</v>
      </c>
      <c r="E1695" s="17">
        <v>50.158000000000001</v>
      </c>
      <c r="F1695" s="18">
        <f t="shared" si="78"/>
        <v>1105.794614666909</v>
      </c>
      <c r="G1695" s="15">
        <f t="shared" si="79"/>
        <v>2011</v>
      </c>
      <c r="H1695" s="15">
        <f t="shared" si="80"/>
        <v>9</v>
      </c>
    </row>
    <row r="1696" spans="1:8" x14ac:dyDescent="0.3">
      <c r="A1696" s="16">
        <v>40819</v>
      </c>
      <c r="E1696" s="17">
        <v>50</v>
      </c>
      <c r="F1696" s="18">
        <f t="shared" si="78"/>
        <v>1102.3113109243877</v>
      </c>
      <c r="G1696" s="15">
        <f t="shared" si="79"/>
        <v>2011</v>
      </c>
      <c r="H1696" s="15">
        <f t="shared" si="80"/>
        <v>10</v>
      </c>
    </row>
    <row r="1697" spans="1:8" x14ac:dyDescent="0.3">
      <c r="A1697" s="16">
        <v>40820</v>
      </c>
      <c r="E1697" s="17">
        <v>49</v>
      </c>
      <c r="F1697" s="18">
        <f t="shared" si="78"/>
        <v>1080.2650847059001</v>
      </c>
      <c r="G1697" s="15">
        <f t="shared" si="79"/>
        <v>2011</v>
      </c>
      <c r="H1697" s="15">
        <f t="shared" si="80"/>
        <v>10</v>
      </c>
    </row>
    <row r="1698" spans="1:8" x14ac:dyDescent="0.3">
      <c r="A1698" s="16">
        <v>40821</v>
      </c>
      <c r="E1698" s="17">
        <v>49.2</v>
      </c>
      <c r="F1698" s="18">
        <f t="shared" si="78"/>
        <v>1084.6743299495977</v>
      </c>
      <c r="G1698" s="15">
        <f t="shared" si="79"/>
        <v>2011</v>
      </c>
      <c r="H1698" s="15">
        <f t="shared" si="80"/>
        <v>10</v>
      </c>
    </row>
    <row r="1699" spans="1:8" x14ac:dyDescent="0.3">
      <c r="A1699" s="16">
        <v>40822</v>
      </c>
      <c r="E1699" s="17">
        <v>49.14</v>
      </c>
      <c r="F1699" s="18">
        <f t="shared" si="78"/>
        <v>1083.3515563764884</v>
      </c>
      <c r="G1699" s="15">
        <f t="shared" si="79"/>
        <v>2011</v>
      </c>
      <c r="H1699" s="15">
        <f t="shared" si="80"/>
        <v>10</v>
      </c>
    </row>
    <row r="1700" spans="1:8" x14ac:dyDescent="0.3">
      <c r="A1700" s="16">
        <v>40823</v>
      </c>
      <c r="E1700" s="17">
        <v>49.32</v>
      </c>
      <c r="F1700" s="18">
        <f t="shared" si="78"/>
        <v>1087.3198770958163</v>
      </c>
      <c r="G1700" s="15">
        <f t="shared" si="79"/>
        <v>2011</v>
      </c>
      <c r="H1700" s="15">
        <f t="shared" si="80"/>
        <v>10</v>
      </c>
    </row>
    <row r="1701" spans="1:8" x14ac:dyDescent="0.3">
      <c r="A1701" s="16">
        <v>40826</v>
      </c>
      <c r="E1701" s="17">
        <v>50.11</v>
      </c>
      <c r="F1701" s="18">
        <f t="shared" si="78"/>
        <v>1104.7363958084215</v>
      </c>
      <c r="G1701" s="15">
        <f t="shared" si="79"/>
        <v>2011</v>
      </c>
      <c r="H1701" s="15">
        <f t="shared" si="80"/>
        <v>10</v>
      </c>
    </row>
    <row r="1702" spans="1:8" x14ac:dyDescent="0.3">
      <c r="A1702" s="16">
        <v>40827</v>
      </c>
      <c r="E1702" s="17">
        <v>52.18</v>
      </c>
      <c r="F1702" s="18">
        <f t="shared" si="78"/>
        <v>1150.3720840806911</v>
      </c>
      <c r="G1702" s="15">
        <f t="shared" si="79"/>
        <v>2011</v>
      </c>
      <c r="H1702" s="15">
        <f t="shared" si="80"/>
        <v>10</v>
      </c>
    </row>
    <row r="1703" spans="1:8" x14ac:dyDescent="0.3">
      <c r="A1703" s="16">
        <v>40828</v>
      </c>
      <c r="E1703" s="17">
        <v>51.86</v>
      </c>
      <c r="F1703" s="18">
        <f t="shared" si="78"/>
        <v>1143.3172916907749</v>
      </c>
      <c r="G1703" s="15">
        <f t="shared" si="79"/>
        <v>2011</v>
      </c>
      <c r="H1703" s="15">
        <f t="shared" si="80"/>
        <v>10</v>
      </c>
    </row>
    <row r="1704" spans="1:8" x14ac:dyDescent="0.3">
      <c r="A1704" s="16">
        <v>40829</v>
      </c>
      <c r="E1704" s="17">
        <v>52.44</v>
      </c>
      <c r="F1704" s="18">
        <f t="shared" si="78"/>
        <v>1156.1041028974978</v>
      </c>
      <c r="G1704" s="15">
        <f t="shared" si="79"/>
        <v>2011</v>
      </c>
      <c r="H1704" s="15">
        <f t="shared" si="80"/>
        <v>10</v>
      </c>
    </row>
    <row r="1705" spans="1:8" x14ac:dyDescent="0.3">
      <c r="A1705" s="16">
        <v>40830</v>
      </c>
      <c r="E1705" s="17">
        <v>53.54</v>
      </c>
      <c r="F1705" s="18">
        <f t="shared" si="78"/>
        <v>1180.3549517378344</v>
      </c>
      <c r="G1705" s="15">
        <f t="shared" si="79"/>
        <v>2011</v>
      </c>
      <c r="H1705" s="15">
        <f t="shared" si="80"/>
        <v>10</v>
      </c>
    </row>
    <row r="1706" spans="1:8" x14ac:dyDescent="0.3">
      <c r="A1706" s="16">
        <v>40833</v>
      </c>
      <c r="E1706" s="17">
        <v>52.9</v>
      </c>
      <c r="F1706" s="18">
        <f t="shared" si="78"/>
        <v>1166.2453669580025</v>
      </c>
      <c r="G1706" s="15">
        <f t="shared" si="79"/>
        <v>2011</v>
      </c>
      <c r="H1706" s="15">
        <f t="shared" si="80"/>
        <v>10</v>
      </c>
    </row>
    <row r="1707" spans="1:8" x14ac:dyDescent="0.3">
      <c r="A1707" s="16">
        <v>40834</v>
      </c>
      <c r="E1707" s="17">
        <v>52.7</v>
      </c>
      <c r="F1707" s="18">
        <f t="shared" si="78"/>
        <v>1161.8361217143049</v>
      </c>
      <c r="G1707" s="15">
        <f t="shared" si="79"/>
        <v>2011</v>
      </c>
      <c r="H1707" s="15">
        <f t="shared" si="80"/>
        <v>10</v>
      </c>
    </row>
    <row r="1708" spans="1:8" x14ac:dyDescent="0.3">
      <c r="A1708" s="16">
        <v>40835</v>
      </c>
      <c r="E1708" s="17">
        <v>51.48</v>
      </c>
      <c r="F1708" s="18">
        <f t="shared" si="78"/>
        <v>1134.9397257277496</v>
      </c>
      <c r="G1708" s="15">
        <f t="shared" si="79"/>
        <v>2011</v>
      </c>
      <c r="H1708" s="15">
        <f t="shared" si="80"/>
        <v>10</v>
      </c>
    </row>
    <row r="1709" spans="1:8" x14ac:dyDescent="0.3">
      <c r="A1709" s="16">
        <v>40836</v>
      </c>
      <c r="E1709" s="17">
        <v>51.39</v>
      </c>
      <c r="F1709" s="18">
        <f t="shared" si="78"/>
        <v>1132.9555653680859</v>
      </c>
      <c r="G1709" s="15">
        <f t="shared" si="79"/>
        <v>2011</v>
      </c>
      <c r="H1709" s="15">
        <f t="shared" si="80"/>
        <v>10</v>
      </c>
    </row>
    <row r="1710" spans="1:8" x14ac:dyDescent="0.3">
      <c r="A1710" s="16">
        <v>40837</v>
      </c>
      <c r="E1710" s="17">
        <v>51.25</v>
      </c>
      <c r="F1710" s="18">
        <f t="shared" si="78"/>
        <v>1129.8690936974976</v>
      </c>
      <c r="G1710" s="15">
        <f t="shared" si="79"/>
        <v>2011</v>
      </c>
      <c r="H1710" s="15">
        <f t="shared" si="80"/>
        <v>10</v>
      </c>
    </row>
    <row r="1711" spans="1:8" x14ac:dyDescent="0.3">
      <c r="A1711" s="16">
        <v>40840</v>
      </c>
      <c r="E1711" s="17">
        <v>51.79</v>
      </c>
      <c r="F1711" s="18">
        <f t="shared" si="78"/>
        <v>1141.774055855481</v>
      </c>
      <c r="G1711" s="15">
        <f t="shared" si="79"/>
        <v>2011</v>
      </c>
      <c r="H1711" s="15">
        <f t="shared" si="80"/>
        <v>10</v>
      </c>
    </row>
    <row r="1712" spans="1:8" x14ac:dyDescent="0.3">
      <c r="A1712" s="16">
        <v>40841</v>
      </c>
      <c r="E1712" s="17">
        <v>51.5</v>
      </c>
      <c r="F1712" s="18">
        <f t="shared" si="78"/>
        <v>1135.3806502521195</v>
      </c>
      <c r="G1712" s="15">
        <f t="shared" si="79"/>
        <v>2011</v>
      </c>
      <c r="H1712" s="15">
        <f t="shared" si="80"/>
        <v>10</v>
      </c>
    </row>
    <row r="1713" spans="1:8" x14ac:dyDescent="0.3">
      <c r="A1713" s="16">
        <v>40842</v>
      </c>
      <c r="E1713" s="17">
        <v>50.89</v>
      </c>
      <c r="F1713" s="18">
        <f t="shared" si="78"/>
        <v>1121.932452258842</v>
      </c>
      <c r="G1713" s="15">
        <f t="shared" si="79"/>
        <v>2011</v>
      </c>
      <c r="H1713" s="15">
        <f t="shared" si="80"/>
        <v>10</v>
      </c>
    </row>
    <row r="1714" spans="1:8" x14ac:dyDescent="0.3">
      <c r="A1714" s="16">
        <v>40843</v>
      </c>
      <c r="E1714" s="17">
        <v>52.11</v>
      </c>
      <c r="F1714" s="18">
        <f t="shared" si="78"/>
        <v>1148.828848245397</v>
      </c>
      <c r="G1714" s="15">
        <f t="shared" si="79"/>
        <v>2011</v>
      </c>
      <c r="H1714" s="15">
        <f t="shared" si="80"/>
        <v>10</v>
      </c>
    </row>
    <row r="1715" spans="1:8" x14ac:dyDescent="0.3">
      <c r="A1715" s="16">
        <v>40844</v>
      </c>
      <c r="E1715" s="17">
        <v>51.77</v>
      </c>
      <c r="F1715" s="18">
        <f t="shared" si="78"/>
        <v>1141.3331313311112</v>
      </c>
      <c r="G1715" s="15">
        <f t="shared" si="79"/>
        <v>2011</v>
      </c>
      <c r="H1715" s="15">
        <f t="shared" si="80"/>
        <v>10</v>
      </c>
    </row>
    <row r="1716" spans="1:8" x14ac:dyDescent="0.3">
      <c r="A1716" s="16">
        <v>40847</v>
      </c>
      <c r="E1716" s="17">
        <v>51.17</v>
      </c>
      <c r="F1716" s="18">
        <f t="shared" si="78"/>
        <v>1128.1053956000187</v>
      </c>
      <c r="G1716" s="15">
        <f t="shared" si="79"/>
        <v>2011</v>
      </c>
      <c r="H1716" s="15">
        <f t="shared" si="80"/>
        <v>10</v>
      </c>
    </row>
    <row r="1717" spans="1:8" x14ac:dyDescent="0.3">
      <c r="A1717" s="16">
        <v>40848</v>
      </c>
      <c r="E1717" s="17">
        <v>50.8</v>
      </c>
      <c r="F1717" s="18">
        <f t="shared" si="78"/>
        <v>1119.948291899178</v>
      </c>
      <c r="G1717" s="15">
        <f t="shared" si="79"/>
        <v>2011</v>
      </c>
      <c r="H1717" s="15">
        <f t="shared" si="80"/>
        <v>11</v>
      </c>
    </row>
    <row r="1718" spans="1:8" x14ac:dyDescent="0.3">
      <c r="A1718" s="16">
        <v>40849</v>
      </c>
      <c r="E1718" s="17">
        <v>50.85</v>
      </c>
      <c r="F1718" s="18">
        <f t="shared" si="78"/>
        <v>1121.0506032101027</v>
      </c>
      <c r="G1718" s="15">
        <f t="shared" si="79"/>
        <v>2011</v>
      </c>
      <c r="H1718" s="15">
        <f t="shared" si="80"/>
        <v>11</v>
      </c>
    </row>
    <row r="1719" spans="1:8" x14ac:dyDescent="0.3">
      <c r="A1719" s="16">
        <v>40850</v>
      </c>
      <c r="E1719" s="17">
        <v>52.03</v>
      </c>
      <c r="F1719" s="18">
        <f t="shared" si="78"/>
        <v>1147.0651501479178</v>
      </c>
      <c r="G1719" s="15">
        <f t="shared" si="79"/>
        <v>2011</v>
      </c>
      <c r="H1719" s="15">
        <f t="shared" si="80"/>
        <v>11</v>
      </c>
    </row>
    <row r="1720" spans="1:8" x14ac:dyDescent="0.3">
      <c r="A1720" s="16">
        <v>40851</v>
      </c>
      <c r="E1720" s="17">
        <v>51.87</v>
      </c>
      <c r="F1720" s="18">
        <f t="shared" si="78"/>
        <v>1143.53775395296</v>
      </c>
      <c r="G1720" s="15">
        <f t="shared" si="79"/>
        <v>2011</v>
      </c>
      <c r="H1720" s="15">
        <f t="shared" si="80"/>
        <v>11</v>
      </c>
    </row>
    <row r="1721" spans="1:8" x14ac:dyDescent="0.3">
      <c r="A1721" s="16">
        <v>40854</v>
      </c>
      <c r="E1721" s="17">
        <v>51.2</v>
      </c>
      <c r="F1721" s="18">
        <f t="shared" si="78"/>
        <v>1128.7667823865731</v>
      </c>
      <c r="G1721" s="15">
        <f t="shared" si="79"/>
        <v>2011</v>
      </c>
      <c r="H1721" s="15">
        <f t="shared" si="80"/>
        <v>11</v>
      </c>
    </row>
    <row r="1722" spans="1:8" x14ac:dyDescent="0.3">
      <c r="A1722" s="16">
        <v>40855</v>
      </c>
      <c r="E1722" s="17">
        <v>51.85</v>
      </c>
      <c r="F1722" s="18">
        <f t="shared" si="78"/>
        <v>1143.0968294285901</v>
      </c>
      <c r="G1722" s="15">
        <f t="shared" si="79"/>
        <v>2011</v>
      </c>
      <c r="H1722" s="15">
        <f t="shared" si="80"/>
        <v>11</v>
      </c>
    </row>
    <row r="1723" spans="1:8" x14ac:dyDescent="0.3">
      <c r="A1723" s="16">
        <v>40856</v>
      </c>
      <c r="E1723" s="17">
        <v>50.99</v>
      </c>
      <c r="F1723" s="18">
        <f t="shared" si="78"/>
        <v>1124.1370748806908</v>
      </c>
      <c r="G1723" s="15">
        <f t="shared" si="79"/>
        <v>2011</v>
      </c>
      <c r="H1723" s="15">
        <f t="shared" si="80"/>
        <v>11</v>
      </c>
    </row>
    <row r="1724" spans="1:8" x14ac:dyDescent="0.3">
      <c r="A1724" s="16">
        <v>40857</v>
      </c>
      <c r="E1724" s="17">
        <v>50.52</v>
      </c>
      <c r="F1724" s="18">
        <f t="shared" si="78"/>
        <v>1113.7753485580015</v>
      </c>
      <c r="G1724" s="15">
        <f t="shared" si="79"/>
        <v>2011</v>
      </c>
      <c r="H1724" s="15">
        <f t="shared" si="80"/>
        <v>11</v>
      </c>
    </row>
    <row r="1725" spans="1:8" x14ac:dyDescent="0.3">
      <c r="A1725" s="16">
        <v>40858</v>
      </c>
      <c r="E1725" s="17">
        <v>50.98</v>
      </c>
      <c r="F1725" s="18">
        <f t="shared" si="78"/>
        <v>1123.9166126185057</v>
      </c>
      <c r="G1725" s="15">
        <f t="shared" si="79"/>
        <v>2011</v>
      </c>
      <c r="H1725" s="15">
        <f t="shared" si="80"/>
        <v>11</v>
      </c>
    </row>
    <row r="1726" spans="1:8" x14ac:dyDescent="0.3">
      <c r="A1726" s="16">
        <v>40861</v>
      </c>
      <c r="E1726" s="17">
        <v>51.22</v>
      </c>
      <c r="F1726" s="18">
        <f t="shared" si="78"/>
        <v>1129.207706910943</v>
      </c>
      <c r="G1726" s="15">
        <f t="shared" si="79"/>
        <v>2011</v>
      </c>
      <c r="H1726" s="15">
        <f t="shared" si="80"/>
        <v>11</v>
      </c>
    </row>
    <row r="1727" spans="1:8" x14ac:dyDescent="0.3">
      <c r="A1727" s="16">
        <v>40862</v>
      </c>
      <c r="E1727" s="17">
        <v>52.6</v>
      </c>
      <c r="F1727" s="18">
        <f t="shared" si="78"/>
        <v>1159.6314990924561</v>
      </c>
      <c r="G1727" s="15">
        <f t="shared" si="79"/>
        <v>2011</v>
      </c>
      <c r="H1727" s="15">
        <f t="shared" si="80"/>
        <v>11</v>
      </c>
    </row>
    <row r="1728" spans="1:8" x14ac:dyDescent="0.3">
      <c r="A1728" s="16">
        <v>40863</v>
      </c>
      <c r="E1728" s="17">
        <v>52.48</v>
      </c>
      <c r="F1728" s="18">
        <f t="shared" si="78"/>
        <v>1156.9859519462373</v>
      </c>
      <c r="G1728" s="15">
        <f t="shared" si="79"/>
        <v>2011</v>
      </c>
      <c r="H1728" s="15">
        <f t="shared" si="80"/>
        <v>11</v>
      </c>
    </row>
    <row r="1729" spans="1:8" x14ac:dyDescent="0.3">
      <c r="A1729" s="16">
        <v>40864</v>
      </c>
      <c r="E1729" s="17">
        <v>51.4</v>
      </c>
      <c r="F1729" s="18">
        <f t="shared" si="78"/>
        <v>1133.1760276302707</v>
      </c>
      <c r="G1729" s="15">
        <f t="shared" si="79"/>
        <v>2011</v>
      </c>
      <c r="H1729" s="15">
        <f t="shared" si="80"/>
        <v>11</v>
      </c>
    </row>
    <row r="1730" spans="1:8" x14ac:dyDescent="0.3">
      <c r="A1730" s="16">
        <v>40865</v>
      </c>
      <c r="E1730" s="17">
        <v>50.88</v>
      </c>
      <c r="F1730" s="18">
        <f t="shared" ref="F1730:F1793" si="81">E1730/100/F$1*1000</f>
        <v>1121.7119899966572</v>
      </c>
      <c r="G1730" s="15">
        <f t="shared" si="79"/>
        <v>2011</v>
      </c>
      <c r="H1730" s="15">
        <f t="shared" si="80"/>
        <v>11</v>
      </c>
    </row>
    <row r="1731" spans="1:8" x14ac:dyDescent="0.3">
      <c r="A1731" s="16">
        <v>40868</v>
      </c>
      <c r="E1731" s="17">
        <v>49.89</v>
      </c>
      <c r="F1731" s="18">
        <f t="shared" si="81"/>
        <v>1099.8862260403541</v>
      </c>
      <c r="G1731" s="15">
        <f t="shared" ref="G1731:G1794" si="82">YEAR(A1731)</f>
        <v>2011</v>
      </c>
      <c r="H1731" s="15">
        <f t="shared" ref="H1731:H1794" si="83">MONTH(A1731)</f>
        <v>11</v>
      </c>
    </row>
    <row r="1732" spans="1:8" x14ac:dyDescent="0.3">
      <c r="A1732" s="16">
        <v>40869</v>
      </c>
      <c r="E1732" s="17">
        <v>50.78</v>
      </c>
      <c r="F1732" s="18">
        <f t="shared" si="81"/>
        <v>1119.5073673748084</v>
      </c>
      <c r="G1732" s="15">
        <f t="shared" si="82"/>
        <v>2011</v>
      </c>
      <c r="H1732" s="15">
        <f t="shared" si="83"/>
        <v>11</v>
      </c>
    </row>
    <row r="1733" spans="1:8" x14ac:dyDescent="0.3">
      <c r="A1733" s="16">
        <v>40870</v>
      </c>
      <c r="E1733" s="17">
        <v>49.32</v>
      </c>
      <c r="F1733" s="18">
        <f t="shared" si="81"/>
        <v>1087.3198770958163</v>
      </c>
      <c r="G1733" s="15">
        <f t="shared" si="82"/>
        <v>2011</v>
      </c>
      <c r="H1733" s="15">
        <f t="shared" si="83"/>
        <v>11</v>
      </c>
    </row>
    <row r="1734" spans="1:8" x14ac:dyDescent="0.3">
      <c r="A1734" s="16">
        <v>40872</v>
      </c>
      <c r="E1734" s="17">
        <v>48.271999999999998</v>
      </c>
      <c r="F1734" s="18">
        <f t="shared" si="81"/>
        <v>1064.2154320188411</v>
      </c>
      <c r="G1734" s="15">
        <f t="shared" si="82"/>
        <v>2011</v>
      </c>
      <c r="H1734" s="15">
        <f t="shared" si="83"/>
        <v>11</v>
      </c>
    </row>
    <row r="1735" spans="1:8" x14ac:dyDescent="0.3">
      <c r="A1735" s="16">
        <v>40875</v>
      </c>
      <c r="E1735" s="17">
        <v>49.006</v>
      </c>
      <c r="F1735" s="18">
        <f t="shared" si="81"/>
        <v>1080.3973620632109</v>
      </c>
      <c r="G1735" s="15">
        <f t="shared" si="82"/>
        <v>2011</v>
      </c>
      <c r="H1735" s="15">
        <f t="shared" si="83"/>
        <v>11</v>
      </c>
    </row>
    <row r="1736" spans="1:8" x14ac:dyDescent="0.3">
      <c r="A1736" s="16">
        <v>40876</v>
      </c>
      <c r="E1736" s="17">
        <v>49.33</v>
      </c>
      <c r="F1736" s="18">
        <f t="shared" si="81"/>
        <v>1087.5403393580009</v>
      </c>
      <c r="G1736" s="15">
        <f t="shared" si="82"/>
        <v>2011</v>
      </c>
      <c r="H1736" s="15">
        <f t="shared" si="83"/>
        <v>11</v>
      </c>
    </row>
    <row r="1737" spans="1:8" x14ac:dyDescent="0.3">
      <c r="A1737" s="16">
        <v>40877</v>
      </c>
      <c r="E1737" s="17">
        <v>49.454000000000001</v>
      </c>
      <c r="F1737" s="18">
        <f t="shared" si="81"/>
        <v>1090.2740714090935</v>
      </c>
      <c r="G1737" s="15">
        <f t="shared" si="82"/>
        <v>2011</v>
      </c>
      <c r="H1737" s="15">
        <f t="shared" si="83"/>
        <v>11</v>
      </c>
    </row>
    <row r="1738" spans="1:8" x14ac:dyDescent="0.3">
      <c r="A1738" s="16">
        <v>40878</v>
      </c>
      <c r="E1738" s="17">
        <v>49.7</v>
      </c>
      <c r="F1738" s="18">
        <f t="shared" si="81"/>
        <v>1095.6974430588416</v>
      </c>
      <c r="G1738" s="15">
        <f t="shared" si="82"/>
        <v>2011</v>
      </c>
      <c r="H1738" s="15">
        <f t="shared" si="83"/>
        <v>12</v>
      </c>
    </row>
    <row r="1739" spans="1:8" x14ac:dyDescent="0.3">
      <c r="A1739" s="16">
        <v>40879</v>
      </c>
      <c r="E1739" s="17">
        <v>50.25</v>
      </c>
      <c r="F1739" s="18">
        <f t="shared" si="81"/>
        <v>1107.8228674790096</v>
      </c>
      <c r="G1739" s="15">
        <f t="shared" si="82"/>
        <v>2011</v>
      </c>
      <c r="H1739" s="15">
        <f t="shared" si="83"/>
        <v>12</v>
      </c>
    </row>
    <row r="1740" spans="1:8" x14ac:dyDescent="0.3">
      <c r="A1740" s="16">
        <v>40882</v>
      </c>
      <c r="E1740" s="17">
        <v>50.29</v>
      </c>
      <c r="F1740" s="18">
        <f t="shared" si="81"/>
        <v>1108.7047165277493</v>
      </c>
      <c r="G1740" s="15">
        <f t="shared" si="82"/>
        <v>2011</v>
      </c>
      <c r="H1740" s="15">
        <f t="shared" si="83"/>
        <v>12</v>
      </c>
    </row>
    <row r="1741" spans="1:8" x14ac:dyDescent="0.3">
      <c r="A1741" s="16">
        <v>40883</v>
      </c>
      <c r="E1741" s="17">
        <v>50.23</v>
      </c>
      <c r="F1741" s="18">
        <f t="shared" si="81"/>
        <v>1107.38194295464</v>
      </c>
      <c r="G1741" s="15">
        <f t="shared" si="82"/>
        <v>2011</v>
      </c>
      <c r="H1741" s="15">
        <f t="shared" si="83"/>
        <v>12</v>
      </c>
    </row>
    <row r="1742" spans="1:8" x14ac:dyDescent="0.3">
      <c r="A1742" s="16">
        <v>40884</v>
      </c>
      <c r="E1742" s="17">
        <v>50.48</v>
      </c>
      <c r="F1742" s="18">
        <f t="shared" si="81"/>
        <v>1112.8934995092618</v>
      </c>
      <c r="G1742" s="15">
        <f t="shared" si="82"/>
        <v>2011</v>
      </c>
      <c r="H1742" s="15">
        <f t="shared" si="83"/>
        <v>12</v>
      </c>
    </row>
    <row r="1743" spans="1:8" x14ac:dyDescent="0.3">
      <c r="A1743" s="16">
        <v>40885</v>
      </c>
      <c r="E1743" s="17">
        <v>50.45</v>
      </c>
      <c r="F1743" s="18">
        <f t="shared" si="81"/>
        <v>1112.2321127227076</v>
      </c>
      <c r="G1743" s="15">
        <f t="shared" si="82"/>
        <v>2011</v>
      </c>
      <c r="H1743" s="15">
        <f t="shared" si="83"/>
        <v>12</v>
      </c>
    </row>
    <row r="1744" spans="1:8" x14ac:dyDescent="0.3">
      <c r="A1744" s="16">
        <v>40886</v>
      </c>
      <c r="E1744" s="17">
        <v>49.6</v>
      </c>
      <c r="F1744" s="18">
        <f t="shared" si="81"/>
        <v>1093.4928204369926</v>
      </c>
      <c r="G1744" s="15">
        <f t="shared" si="82"/>
        <v>2011</v>
      </c>
      <c r="H1744" s="15">
        <f t="shared" si="83"/>
        <v>12</v>
      </c>
    </row>
    <row r="1745" spans="1:8" x14ac:dyDescent="0.3">
      <c r="A1745" s="16">
        <v>40889</v>
      </c>
      <c r="E1745" s="17">
        <v>49.32</v>
      </c>
      <c r="F1745" s="18">
        <f t="shared" si="81"/>
        <v>1087.3198770958163</v>
      </c>
      <c r="G1745" s="15">
        <f t="shared" si="82"/>
        <v>2011</v>
      </c>
      <c r="H1745" s="15">
        <f t="shared" si="83"/>
        <v>12</v>
      </c>
    </row>
    <row r="1746" spans="1:8" x14ac:dyDescent="0.3">
      <c r="A1746" s="16">
        <v>40890</v>
      </c>
      <c r="E1746" s="17">
        <v>49.25</v>
      </c>
      <c r="F1746" s="18">
        <f t="shared" si="81"/>
        <v>1085.7766412605222</v>
      </c>
      <c r="G1746" s="15">
        <f t="shared" si="82"/>
        <v>2011</v>
      </c>
      <c r="H1746" s="15">
        <f t="shared" si="83"/>
        <v>12</v>
      </c>
    </row>
    <row r="1747" spans="1:8" x14ac:dyDescent="0.3">
      <c r="A1747" s="16">
        <v>40891</v>
      </c>
      <c r="E1747" s="17">
        <v>48.4</v>
      </c>
      <c r="F1747" s="18">
        <f t="shared" si="81"/>
        <v>1067.0373489748074</v>
      </c>
      <c r="G1747" s="15">
        <f t="shared" si="82"/>
        <v>2011</v>
      </c>
      <c r="H1747" s="15">
        <f t="shared" si="83"/>
        <v>12</v>
      </c>
    </row>
    <row r="1748" spans="1:8" x14ac:dyDescent="0.3">
      <c r="A1748" s="16">
        <v>40892</v>
      </c>
      <c r="E1748" s="17">
        <v>48.98</v>
      </c>
      <c r="F1748" s="18">
        <f t="shared" si="81"/>
        <v>1079.8241601815303</v>
      </c>
      <c r="G1748" s="15">
        <f t="shared" si="82"/>
        <v>2011</v>
      </c>
      <c r="H1748" s="15">
        <f t="shared" si="83"/>
        <v>12</v>
      </c>
    </row>
    <row r="1749" spans="1:8" x14ac:dyDescent="0.3">
      <c r="A1749" s="16">
        <v>40893</v>
      </c>
      <c r="E1749" s="17">
        <v>49.55</v>
      </c>
      <c r="F1749" s="18">
        <f t="shared" si="81"/>
        <v>1092.3905091260683</v>
      </c>
      <c r="G1749" s="15">
        <f t="shared" si="82"/>
        <v>2011</v>
      </c>
      <c r="H1749" s="15">
        <f t="shared" si="83"/>
        <v>12</v>
      </c>
    </row>
    <row r="1750" spans="1:8" x14ac:dyDescent="0.3">
      <c r="A1750" s="16">
        <v>40896</v>
      </c>
      <c r="E1750" s="17">
        <v>49.05</v>
      </c>
      <c r="F1750" s="18">
        <f t="shared" si="81"/>
        <v>1081.3673960168244</v>
      </c>
      <c r="G1750" s="15">
        <f t="shared" si="82"/>
        <v>2011</v>
      </c>
      <c r="H1750" s="15">
        <f t="shared" si="83"/>
        <v>12</v>
      </c>
    </row>
    <row r="1751" spans="1:8" x14ac:dyDescent="0.3">
      <c r="A1751" s="16">
        <v>40897</v>
      </c>
      <c r="E1751" s="17">
        <v>49.38</v>
      </c>
      <c r="F1751" s="18">
        <f t="shared" si="81"/>
        <v>1088.6426506689256</v>
      </c>
      <c r="G1751" s="15">
        <f t="shared" si="82"/>
        <v>2011</v>
      </c>
      <c r="H1751" s="15">
        <f t="shared" si="83"/>
        <v>12</v>
      </c>
    </row>
    <row r="1752" spans="1:8" x14ac:dyDescent="0.3">
      <c r="A1752" s="16">
        <v>40898</v>
      </c>
      <c r="E1752" s="17">
        <v>49.45</v>
      </c>
      <c r="F1752" s="18">
        <f t="shared" si="81"/>
        <v>1090.1858865042198</v>
      </c>
      <c r="G1752" s="15">
        <f t="shared" si="82"/>
        <v>2011</v>
      </c>
      <c r="H1752" s="15">
        <f t="shared" si="83"/>
        <v>12</v>
      </c>
    </row>
    <row r="1753" spans="1:8" x14ac:dyDescent="0.3">
      <c r="A1753" s="16">
        <v>40899</v>
      </c>
      <c r="E1753" s="17">
        <v>50.45</v>
      </c>
      <c r="F1753" s="18">
        <f t="shared" si="81"/>
        <v>1112.2321127227076</v>
      </c>
      <c r="G1753" s="15">
        <f t="shared" si="82"/>
        <v>2011</v>
      </c>
      <c r="H1753" s="15">
        <f t="shared" si="83"/>
        <v>12</v>
      </c>
    </row>
    <row r="1754" spans="1:8" x14ac:dyDescent="0.3">
      <c r="A1754" s="16">
        <v>40900</v>
      </c>
      <c r="E1754" s="17">
        <v>50.96</v>
      </c>
      <c r="F1754" s="18">
        <f t="shared" si="81"/>
        <v>1123.4756880941361</v>
      </c>
      <c r="G1754" s="15">
        <f t="shared" si="82"/>
        <v>2011</v>
      </c>
      <c r="H1754" s="15">
        <f t="shared" si="83"/>
        <v>12</v>
      </c>
    </row>
    <row r="1755" spans="1:8" x14ac:dyDescent="0.3">
      <c r="A1755" s="16">
        <v>40904</v>
      </c>
      <c r="E1755" s="17">
        <v>51.917999999999999</v>
      </c>
      <c r="F1755" s="18">
        <f t="shared" si="81"/>
        <v>1144.5959728114472</v>
      </c>
      <c r="G1755" s="15">
        <f t="shared" si="82"/>
        <v>2011</v>
      </c>
      <c r="H1755" s="15">
        <f t="shared" si="83"/>
        <v>12</v>
      </c>
    </row>
    <row r="1756" spans="1:8" x14ac:dyDescent="0.3">
      <c r="A1756" s="16">
        <v>40905</v>
      </c>
      <c r="E1756" s="17">
        <v>51.932000000000002</v>
      </c>
      <c r="F1756" s="18">
        <f t="shared" si="81"/>
        <v>1144.9046199785062</v>
      </c>
      <c r="G1756" s="15">
        <f t="shared" si="82"/>
        <v>2011</v>
      </c>
      <c r="H1756" s="15">
        <f t="shared" si="83"/>
        <v>12</v>
      </c>
    </row>
    <row r="1757" spans="1:8" x14ac:dyDescent="0.3">
      <c r="A1757" s="16">
        <v>40906</v>
      </c>
      <c r="E1757" s="17">
        <v>51.368000000000002</v>
      </c>
      <c r="F1757" s="18">
        <f t="shared" si="81"/>
        <v>1132.4705483912792</v>
      </c>
      <c r="G1757" s="15">
        <f t="shared" si="82"/>
        <v>2011</v>
      </c>
      <c r="H1757" s="15">
        <f t="shared" si="83"/>
        <v>12</v>
      </c>
    </row>
    <row r="1758" spans="1:8" x14ac:dyDescent="0.3">
      <c r="A1758" s="16">
        <v>40907</v>
      </c>
      <c r="E1758" s="17">
        <v>52.353999999999999</v>
      </c>
      <c r="F1758" s="18">
        <f t="shared" si="81"/>
        <v>1154.208127442708</v>
      </c>
      <c r="G1758" s="15">
        <f t="shared" si="82"/>
        <v>2011</v>
      </c>
      <c r="H1758" s="15">
        <f t="shared" si="83"/>
        <v>12</v>
      </c>
    </row>
    <row r="1759" spans="1:8" x14ac:dyDescent="0.3">
      <c r="A1759" s="16">
        <v>40911</v>
      </c>
      <c r="E1759" s="17">
        <v>53.11</v>
      </c>
      <c r="F1759" s="18">
        <f t="shared" si="81"/>
        <v>1170.8750744638846</v>
      </c>
      <c r="G1759" s="15">
        <f t="shared" si="82"/>
        <v>2012</v>
      </c>
      <c r="H1759" s="15">
        <f t="shared" si="83"/>
        <v>1</v>
      </c>
    </row>
    <row r="1760" spans="1:8" x14ac:dyDescent="0.3">
      <c r="A1760" s="16">
        <v>40912</v>
      </c>
      <c r="E1760" s="17">
        <v>53.03</v>
      </c>
      <c r="F1760" s="18">
        <f t="shared" si="81"/>
        <v>1169.1113763664059</v>
      </c>
      <c r="G1760" s="15">
        <f t="shared" si="82"/>
        <v>2012</v>
      </c>
      <c r="H1760" s="15">
        <f t="shared" si="83"/>
        <v>1</v>
      </c>
    </row>
    <row r="1761" spans="1:8" x14ac:dyDescent="0.3">
      <c r="A1761" s="16">
        <v>40913</v>
      </c>
      <c r="E1761" s="17">
        <v>52.06</v>
      </c>
      <c r="F1761" s="18">
        <f t="shared" si="81"/>
        <v>1147.7265369344727</v>
      </c>
      <c r="G1761" s="15">
        <f t="shared" si="82"/>
        <v>2012</v>
      </c>
      <c r="H1761" s="15">
        <f t="shared" si="83"/>
        <v>1</v>
      </c>
    </row>
    <row r="1762" spans="1:8" x14ac:dyDescent="0.3">
      <c r="A1762" s="16">
        <v>40914</v>
      </c>
      <c r="E1762" s="17">
        <v>51.12</v>
      </c>
      <c r="F1762" s="18">
        <f t="shared" si="81"/>
        <v>1127.0030842890942</v>
      </c>
      <c r="G1762" s="15">
        <f t="shared" si="82"/>
        <v>2012</v>
      </c>
      <c r="H1762" s="15">
        <f t="shared" si="83"/>
        <v>1</v>
      </c>
    </row>
    <row r="1763" spans="1:8" x14ac:dyDescent="0.3">
      <c r="A1763" s="16">
        <v>40917</v>
      </c>
      <c r="E1763" s="17">
        <v>52.33</v>
      </c>
      <c r="F1763" s="18">
        <f t="shared" si="81"/>
        <v>1153.6790180134644</v>
      </c>
      <c r="G1763" s="15">
        <f t="shared" si="82"/>
        <v>2012</v>
      </c>
      <c r="H1763" s="15">
        <f t="shared" si="83"/>
        <v>1</v>
      </c>
    </row>
    <row r="1764" spans="1:8" x14ac:dyDescent="0.3">
      <c r="A1764" s="16">
        <v>40918</v>
      </c>
      <c r="E1764" s="17">
        <v>52.5</v>
      </c>
      <c r="F1764" s="18">
        <f t="shared" si="81"/>
        <v>1157.4268764706073</v>
      </c>
      <c r="G1764" s="15">
        <f t="shared" si="82"/>
        <v>2012</v>
      </c>
      <c r="H1764" s="15">
        <f t="shared" si="83"/>
        <v>1</v>
      </c>
    </row>
    <row r="1765" spans="1:8" x14ac:dyDescent="0.3">
      <c r="A1765" s="16">
        <v>40919</v>
      </c>
      <c r="E1765" s="17">
        <v>51.89</v>
      </c>
      <c r="F1765" s="18">
        <f t="shared" si="81"/>
        <v>1143.9786784773298</v>
      </c>
      <c r="G1765" s="15">
        <f t="shared" si="82"/>
        <v>2012</v>
      </c>
      <c r="H1765" s="15">
        <f t="shared" si="83"/>
        <v>1</v>
      </c>
    </row>
    <row r="1766" spans="1:8" x14ac:dyDescent="0.3">
      <c r="A1766" s="16">
        <v>40920</v>
      </c>
      <c r="E1766" s="17">
        <v>51.46</v>
      </c>
      <c r="F1766" s="18">
        <f t="shared" si="81"/>
        <v>1134.49880120338</v>
      </c>
      <c r="G1766" s="15">
        <f t="shared" si="82"/>
        <v>2012</v>
      </c>
      <c r="H1766" s="15">
        <f t="shared" si="83"/>
        <v>1</v>
      </c>
    </row>
    <row r="1767" spans="1:8" x14ac:dyDescent="0.3">
      <c r="A1767" s="16">
        <v>40921</v>
      </c>
      <c r="E1767" s="17">
        <v>50.29</v>
      </c>
      <c r="F1767" s="18">
        <f t="shared" si="81"/>
        <v>1108.7047165277493</v>
      </c>
      <c r="G1767" s="15">
        <f t="shared" si="82"/>
        <v>2012</v>
      </c>
      <c r="H1767" s="15">
        <f t="shared" si="83"/>
        <v>1</v>
      </c>
    </row>
    <row r="1768" spans="1:8" x14ac:dyDescent="0.3">
      <c r="A1768" s="16">
        <v>40925</v>
      </c>
      <c r="E1768" s="17">
        <v>50.77</v>
      </c>
      <c r="F1768" s="18">
        <f t="shared" si="81"/>
        <v>1119.2869051126236</v>
      </c>
      <c r="G1768" s="15">
        <f t="shared" si="82"/>
        <v>2012</v>
      </c>
      <c r="H1768" s="15">
        <f t="shared" si="83"/>
        <v>1</v>
      </c>
    </row>
    <row r="1769" spans="1:8" x14ac:dyDescent="0.3">
      <c r="A1769" s="16">
        <v>40926</v>
      </c>
      <c r="E1769" s="17">
        <v>50.4</v>
      </c>
      <c r="F1769" s="18">
        <f t="shared" si="81"/>
        <v>1111.1298014117829</v>
      </c>
      <c r="G1769" s="15">
        <f t="shared" si="82"/>
        <v>2012</v>
      </c>
      <c r="H1769" s="15">
        <f t="shared" si="83"/>
        <v>1</v>
      </c>
    </row>
    <row r="1770" spans="1:8" x14ac:dyDescent="0.3">
      <c r="A1770" s="16">
        <v>40927</v>
      </c>
      <c r="E1770" s="17">
        <v>51.06</v>
      </c>
      <c r="F1770" s="18">
        <f t="shared" si="81"/>
        <v>1125.6803107159849</v>
      </c>
      <c r="G1770" s="15">
        <f t="shared" si="82"/>
        <v>2012</v>
      </c>
      <c r="H1770" s="15">
        <f t="shared" si="83"/>
        <v>1</v>
      </c>
    </row>
    <row r="1771" spans="1:8" x14ac:dyDescent="0.3">
      <c r="A1771" s="16">
        <v>40928</v>
      </c>
      <c r="E1771" s="17">
        <v>50.43</v>
      </c>
      <c r="F1771" s="18">
        <f t="shared" si="81"/>
        <v>1111.7911881983375</v>
      </c>
      <c r="G1771" s="15">
        <f t="shared" si="82"/>
        <v>2012</v>
      </c>
      <c r="H1771" s="15">
        <f t="shared" si="83"/>
        <v>1</v>
      </c>
    </row>
    <row r="1772" spans="1:8" x14ac:dyDescent="0.3">
      <c r="A1772" s="16">
        <v>40931</v>
      </c>
      <c r="E1772" s="17">
        <v>51.42</v>
      </c>
      <c r="F1772" s="18">
        <f t="shared" si="81"/>
        <v>1133.6169521546403</v>
      </c>
      <c r="G1772" s="15">
        <f t="shared" si="82"/>
        <v>2012</v>
      </c>
      <c r="H1772" s="15">
        <f t="shared" si="83"/>
        <v>1</v>
      </c>
    </row>
    <row r="1773" spans="1:8" x14ac:dyDescent="0.3">
      <c r="A1773" s="16">
        <v>40932</v>
      </c>
      <c r="E1773" s="17">
        <v>51.35</v>
      </c>
      <c r="F1773" s="18">
        <f t="shared" si="81"/>
        <v>1132.0737163193464</v>
      </c>
      <c r="G1773" s="15">
        <f t="shared" si="82"/>
        <v>2012</v>
      </c>
      <c r="H1773" s="15">
        <f t="shared" si="83"/>
        <v>1</v>
      </c>
    </row>
    <row r="1774" spans="1:8" x14ac:dyDescent="0.3">
      <c r="A1774" s="16">
        <v>40933</v>
      </c>
      <c r="E1774" s="17">
        <v>51.39</v>
      </c>
      <c r="F1774" s="18">
        <f t="shared" si="81"/>
        <v>1132.9555653680859</v>
      </c>
      <c r="G1774" s="15">
        <f t="shared" si="82"/>
        <v>2012</v>
      </c>
      <c r="H1774" s="15">
        <f t="shared" si="83"/>
        <v>1</v>
      </c>
    </row>
    <row r="1775" spans="1:8" x14ac:dyDescent="0.3">
      <c r="A1775" s="16">
        <v>40934</v>
      </c>
      <c r="E1775" s="17">
        <v>51.94</v>
      </c>
      <c r="F1775" s="18">
        <f t="shared" si="81"/>
        <v>1145.0809897882541</v>
      </c>
      <c r="G1775" s="15">
        <f t="shared" si="82"/>
        <v>2012</v>
      </c>
      <c r="H1775" s="15">
        <f t="shared" si="83"/>
        <v>1</v>
      </c>
    </row>
    <row r="1776" spans="1:8" x14ac:dyDescent="0.3">
      <c r="A1776" s="16">
        <v>40935</v>
      </c>
      <c r="E1776" s="17">
        <v>51.59</v>
      </c>
      <c r="F1776" s="18">
        <f t="shared" si="81"/>
        <v>1137.3648106117835</v>
      </c>
      <c r="G1776" s="15">
        <f t="shared" si="82"/>
        <v>2012</v>
      </c>
      <c r="H1776" s="15">
        <f t="shared" si="83"/>
        <v>1</v>
      </c>
    </row>
    <row r="1777" spans="1:8" x14ac:dyDescent="0.3">
      <c r="A1777" s="16">
        <v>40938</v>
      </c>
      <c r="E1777" s="17">
        <v>50.25</v>
      </c>
      <c r="F1777" s="18">
        <f t="shared" si="81"/>
        <v>1107.8228674790096</v>
      </c>
      <c r="G1777" s="15">
        <f t="shared" si="82"/>
        <v>2012</v>
      </c>
      <c r="H1777" s="15">
        <f t="shared" si="83"/>
        <v>1</v>
      </c>
    </row>
    <row r="1778" spans="1:8" x14ac:dyDescent="0.3">
      <c r="A1778" s="16">
        <v>40939</v>
      </c>
      <c r="E1778" s="17">
        <v>50.87</v>
      </c>
      <c r="F1778" s="18">
        <f t="shared" si="81"/>
        <v>1121.4915277344721</v>
      </c>
      <c r="G1778" s="15">
        <f t="shared" si="82"/>
        <v>2012</v>
      </c>
      <c r="H1778" s="15">
        <f t="shared" si="83"/>
        <v>1</v>
      </c>
    </row>
    <row r="1779" spans="1:8" x14ac:dyDescent="0.3">
      <c r="A1779" s="16">
        <v>40940</v>
      </c>
      <c r="E1779" s="17">
        <v>51.18</v>
      </c>
      <c r="F1779" s="18">
        <f t="shared" si="81"/>
        <v>1128.3258578622035</v>
      </c>
      <c r="G1779" s="15">
        <f t="shared" si="82"/>
        <v>2012</v>
      </c>
      <c r="H1779" s="15">
        <f t="shared" si="83"/>
        <v>2</v>
      </c>
    </row>
    <row r="1780" spans="1:8" x14ac:dyDescent="0.3">
      <c r="A1780" s="16">
        <v>40941</v>
      </c>
      <c r="E1780" s="17">
        <v>51.19</v>
      </c>
      <c r="F1780" s="18">
        <f t="shared" si="81"/>
        <v>1128.5463201243883</v>
      </c>
      <c r="G1780" s="15">
        <f t="shared" si="82"/>
        <v>2012</v>
      </c>
      <c r="H1780" s="15">
        <f t="shared" si="83"/>
        <v>2</v>
      </c>
    </row>
    <row r="1781" spans="1:8" x14ac:dyDescent="0.3">
      <c r="A1781" s="16">
        <v>40942</v>
      </c>
      <c r="E1781" s="17">
        <v>51.65</v>
      </c>
      <c r="F1781" s="18">
        <f t="shared" si="81"/>
        <v>1138.6875841848926</v>
      </c>
      <c r="G1781" s="15">
        <f t="shared" si="82"/>
        <v>2012</v>
      </c>
      <c r="H1781" s="15">
        <f t="shared" si="83"/>
        <v>2</v>
      </c>
    </row>
    <row r="1782" spans="1:8" x14ac:dyDescent="0.3">
      <c r="A1782" s="16">
        <v>40945</v>
      </c>
      <c r="E1782" s="17">
        <v>52.16</v>
      </c>
      <c r="F1782" s="18">
        <f t="shared" si="81"/>
        <v>1149.9311595563213</v>
      </c>
      <c r="G1782" s="15">
        <f t="shared" si="82"/>
        <v>2012</v>
      </c>
      <c r="H1782" s="15">
        <f t="shared" si="83"/>
        <v>2</v>
      </c>
    </row>
    <row r="1783" spans="1:8" x14ac:dyDescent="0.3">
      <c r="A1783" s="16">
        <v>40946</v>
      </c>
      <c r="E1783" s="17">
        <v>52.17</v>
      </c>
      <c r="F1783" s="18">
        <f t="shared" si="81"/>
        <v>1150.1516218185063</v>
      </c>
      <c r="G1783" s="15">
        <f t="shared" si="82"/>
        <v>2012</v>
      </c>
      <c r="H1783" s="15">
        <f t="shared" si="83"/>
        <v>2</v>
      </c>
    </row>
    <row r="1784" spans="1:8" x14ac:dyDescent="0.3">
      <c r="A1784" s="16">
        <v>40947</v>
      </c>
      <c r="E1784" s="17">
        <v>52.58</v>
      </c>
      <c r="F1784" s="18">
        <f t="shared" si="81"/>
        <v>1159.190574568086</v>
      </c>
      <c r="G1784" s="15">
        <f t="shared" si="82"/>
        <v>2012</v>
      </c>
      <c r="H1784" s="15">
        <f t="shared" si="83"/>
        <v>2</v>
      </c>
    </row>
    <row r="1785" spans="1:8" x14ac:dyDescent="0.3">
      <c r="A1785" s="16">
        <v>40948</v>
      </c>
      <c r="E1785" s="17">
        <v>52.54</v>
      </c>
      <c r="F1785" s="18">
        <f t="shared" si="81"/>
        <v>1158.3087255193468</v>
      </c>
      <c r="G1785" s="15">
        <f t="shared" si="82"/>
        <v>2012</v>
      </c>
      <c r="H1785" s="15">
        <f t="shared" si="83"/>
        <v>2</v>
      </c>
    </row>
    <row r="1786" spans="1:8" x14ac:dyDescent="0.3">
      <c r="A1786" s="16">
        <v>40949</v>
      </c>
      <c r="E1786" s="17">
        <v>52.53</v>
      </c>
      <c r="F1786" s="18">
        <f t="shared" si="81"/>
        <v>1158.0882632571618</v>
      </c>
      <c r="G1786" s="15">
        <f t="shared" si="82"/>
        <v>2012</v>
      </c>
      <c r="H1786" s="15">
        <f t="shared" si="83"/>
        <v>2</v>
      </c>
    </row>
    <row r="1787" spans="1:8" x14ac:dyDescent="0.3">
      <c r="A1787" s="16">
        <v>40952</v>
      </c>
      <c r="E1787" s="17">
        <v>53.05</v>
      </c>
      <c r="F1787" s="18">
        <f t="shared" si="81"/>
        <v>1169.5523008907755</v>
      </c>
      <c r="G1787" s="15">
        <f t="shared" si="82"/>
        <v>2012</v>
      </c>
      <c r="H1787" s="15">
        <f t="shared" si="83"/>
        <v>2</v>
      </c>
    </row>
    <row r="1788" spans="1:8" x14ac:dyDescent="0.3">
      <c r="A1788" s="16">
        <v>40953</v>
      </c>
      <c r="E1788" s="17">
        <v>53.02</v>
      </c>
      <c r="F1788" s="18">
        <f t="shared" si="81"/>
        <v>1168.8909141042209</v>
      </c>
      <c r="G1788" s="15">
        <f t="shared" si="82"/>
        <v>2012</v>
      </c>
      <c r="H1788" s="15">
        <f t="shared" si="83"/>
        <v>2</v>
      </c>
    </row>
    <row r="1789" spans="1:8" x14ac:dyDescent="0.3">
      <c r="A1789" s="16">
        <v>40954</v>
      </c>
      <c r="E1789" s="17">
        <v>53.35</v>
      </c>
      <c r="F1789" s="18">
        <f t="shared" si="81"/>
        <v>1176.1661687563219</v>
      </c>
      <c r="G1789" s="15">
        <f t="shared" si="82"/>
        <v>2012</v>
      </c>
      <c r="H1789" s="15">
        <f t="shared" si="83"/>
        <v>2</v>
      </c>
    </row>
    <row r="1790" spans="1:8" x14ac:dyDescent="0.3">
      <c r="A1790" s="16">
        <v>40955</v>
      </c>
      <c r="E1790" s="17">
        <v>53.05</v>
      </c>
      <c r="F1790" s="18">
        <f t="shared" si="81"/>
        <v>1169.5523008907755</v>
      </c>
      <c r="G1790" s="15">
        <f t="shared" si="82"/>
        <v>2012</v>
      </c>
      <c r="H1790" s="15">
        <f t="shared" si="83"/>
        <v>2</v>
      </c>
    </row>
    <row r="1791" spans="1:8" x14ac:dyDescent="0.3">
      <c r="A1791" s="16">
        <v>40956</v>
      </c>
      <c r="E1791" s="17">
        <v>53.4</v>
      </c>
      <c r="F1791" s="18">
        <f t="shared" si="81"/>
        <v>1177.2684800672464</v>
      </c>
      <c r="G1791" s="15">
        <f t="shared" si="82"/>
        <v>2012</v>
      </c>
      <c r="H1791" s="15">
        <f t="shared" si="83"/>
        <v>2</v>
      </c>
    </row>
    <row r="1792" spans="1:8" x14ac:dyDescent="0.3">
      <c r="A1792" s="16">
        <v>40960</v>
      </c>
      <c r="E1792" s="17">
        <v>54.06</v>
      </c>
      <c r="F1792" s="18">
        <f t="shared" si="81"/>
        <v>1191.8189893714482</v>
      </c>
      <c r="G1792" s="15">
        <f t="shared" si="82"/>
        <v>2012</v>
      </c>
      <c r="H1792" s="15">
        <f t="shared" si="83"/>
        <v>2</v>
      </c>
    </row>
    <row r="1793" spans="1:8" x14ac:dyDescent="0.3">
      <c r="A1793" s="16">
        <v>40961</v>
      </c>
      <c r="E1793" s="17">
        <v>54.22</v>
      </c>
      <c r="F1793" s="18">
        <f t="shared" si="81"/>
        <v>1195.3463855664061</v>
      </c>
      <c r="G1793" s="15">
        <f t="shared" si="82"/>
        <v>2012</v>
      </c>
      <c r="H1793" s="15">
        <f t="shared" si="83"/>
        <v>2</v>
      </c>
    </row>
    <row r="1794" spans="1:8" x14ac:dyDescent="0.3">
      <c r="A1794" s="16">
        <v>40962</v>
      </c>
      <c r="E1794" s="17">
        <v>54.2</v>
      </c>
      <c r="F1794" s="18">
        <f t="shared" ref="F1794:F1857" si="84">E1794/100/F$1*1000</f>
        <v>1194.9054610420364</v>
      </c>
      <c r="G1794" s="15">
        <f t="shared" si="82"/>
        <v>2012</v>
      </c>
      <c r="H1794" s="15">
        <f t="shared" si="83"/>
        <v>2</v>
      </c>
    </row>
    <row r="1795" spans="1:8" x14ac:dyDescent="0.3">
      <c r="A1795" s="16">
        <v>40963</v>
      </c>
      <c r="E1795" s="17">
        <v>54.362000000000002</v>
      </c>
      <c r="F1795" s="18">
        <f t="shared" si="84"/>
        <v>1198.4769496894314</v>
      </c>
      <c r="G1795" s="15">
        <f t="shared" ref="G1795:G1858" si="85">YEAR(A1795)</f>
        <v>2012</v>
      </c>
      <c r="H1795" s="15">
        <f t="shared" ref="H1795:H1858" si="86">MONTH(A1795)</f>
        <v>2</v>
      </c>
    </row>
    <row r="1796" spans="1:8" x14ac:dyDescent="0.3">
      <c r="A1796" s="16">
        <v>40966</v>
      </c>
      <c r="E1796" s="17">
        <v>54.62</v>
      </c>
      <c r="F1796" s="18">
        <f t="shared" si="84"/>
        <v>1204.1648760538012</v>
      </c>
      <c r="G1796" s="15">
        <f t="shared" si="85"/>
        <v>2012</v>
      </c>
      <c r="H1796" s="15">
        <f t="shared" si="86"/>
        <v>2</v>
      </c>
    </row>
    <row r="1797" spans="1:8" x14ac:dyDescent="0.3">
      <c r="A1797" s="16">
        <v>40967</v>
      </c>
      <c r="E1797" s="17">
        <v>54.648000000000003</v>
      </c>
      <c r="F1797" s="18">
        <f t="shared" si="84"/>
        <v>1204.7821703879192</v>
      </c>
      <c r="G1797" s="15">
        <f t="shared" si="85"/>
        <v>2012</v>
      </c>
      <c r="H1797" s="15">
        <f t="shared" si="86"/>
        <v>2</v>
      </c>
    </row>
    <row r="1798" spans="1:8" x14ac:dyDescent="0.3">
      <c r="A1798" s="16">
        <v>40968</v>
      </c>
      <c r="E1798" s="17">
        <v>54.393999999999998</v>
      </c>
      <c r="F1798" s="18">
        <f t="shared" si="84"/>
        <v>1199.182428928423</v>
      </c>
      <c r="G1798" s="15">
        <f t="shared" si="85"/>
        <v>2012</v>
      </c>
      <c r="H1798" s="15">
        <f t="shared" si="86"/>
        <v>2</v>
      </c>
    </row>
    <row r="1799" spans="1:8" x14ac:dyDescent="0.3">
      <c r="A1799" s="16">
        <v>40969</v>
      </c>
      <c r="E1799" s="17">
        <v>54.27</v>
      </c>
      <c r="F1799" s="18">
        <f t="shared" si="84"/>
        <v>1196.4486968773306</v>
      </c>
      <c r="G1799" s="15">
        <f t="shared" si="85"/>
        <v>2012</v>
      </c>
      <c r="H1799" s="15">
        <f t="shared" si="86"/>
        <v>3</v>
      </c>
    </row>
    <row r="1800" spans="1:8" x14ac:dyDescent="0.3">
      <c r="A1800" s="16">
        <v>40970</v>
      </c>
      <c r="E1800" s="17">
        <v>54.08</v>
      </c>
      <c r="F1800" s="18">
        <f t="shared" si="84"/>
        <v>1192.2599138958178</v>
      </c>
      <c r="G1800" s="15">
        <f t="shared" si="85"/>
        <v>2012</v>
      </c>
      <c r="H1800" s="15">
        <f t="shared" si="86"/>
        <v>3</v>
      </c>
    </row>
    <row r="1801" spans="1:8" x14ac:dyDescent="0.3">
      <c r="A1801" s="16">
        <v>40973</v>
      </c>
      <c r="E1801" s="17">
        <v>53.73</v>
      </c>
      <c r="F1801" s="18">
        <f t="shared" si="84"/>
        <v>1184.5437347193472</v>
      </c>
      <c r="G1801" s="15">
        <f t="shared" si="85"/>
        <v>2012</v>
      </c>
      <c r="H1801" s="15">
        <f t="shared" si="86"/>
        <v>3</v>
      </c>
    </row>
    <row r="1802" spans="1:8" x14ac:dyDescent="0.3">
      <c r="A1802" s="16">
        <v>40974</v>
      </c>
      <c r="E1802" s="17">
        <v>53.28</v>
      </c>
      <c r="F1802" s="18">
        <f t="shared" si="84"/>
        <v>1174.6229329210278</v>
      </c>
      <c r="G1802" s="15">
        <f t="shared" si="85"/>
        <v>2012</v>
      </c>
      <c r="H1802" s="15">
        <f t="shared" si="86"/>
        <v>3</v>
      </c>
    </row>
    <row r="1803" spans="1:8" x14ac:dyDescent="0.3">
      <c r="A1803" s="16">
        <v>40975</v>
      </c>
      <c r="E1803" s="17">
        <v>52.98</v>
      </c>
      <c r="F1803" s="18">
        <f t="shared" si="84"/>
        <v>1168.0090650554812</v>
      </c>
      <c r="G1803" s="15">
        <f t="shared" si="85"/>
        <v>2012</v>
      </c>
      <c r="H1803" s="15">
        <f t="shared" si="86"/>
        <v>3</v>
      </c>
    </row>
    <row r="1804" spans="1:8" x14ac:dyDescent="0.3">
      <c r="A1804" s="16">
        <v>40976</v>
      </c>
      <c r="E1804" s="17">
        <v>53.39</v>
      </c>
      <c r="F1804" s="18">
        <f t="shared" si="84"/>
        <v>1177.0480178050616</v>
      </c>
      <c r="G1804" s="15">
        <f t="shared" si="85"/>
        <v>2012</v>
      </c>
      <c r="H1804" s="15">
        <f t="shared" si="86"/>
        <v>3</v>
      </c>
    </row>
    <row r="1805" spans="1:8" x14ac:dyDescent="0.3">
      <c r="A1805" s="16">
        <v>40977</v>
      </c>
      <c r="E1805" s="17">
        <v>54.27</v>
      </c>
      <c r="F1805" s="18">
        <f t="shared" si="84"/>
        <v>1196.4486968773306</v>
      </c>
      <c r="G1805" s="15">
        <f t="shared" si="85"/>
        <v>2012</v>
      </c>
      <c r="H1805" s="15">
        <f t="shared" si="86"/>
        <v>3</v>
      </c>
    </row>
    <row r="1806" spans="1:8" x14ac:dyDescent="0.3">
      <c r="A1806" s="16">
        <v>40981</v>
      </c>
      <c r="E1806" s="17">
        <v>54.87</v>
      </c>
      <c r="F1806" s="18">
        <f t="shared" si="84"/>
        <v>1209.6764326084231</v>
      </c>
      <c r="G1806" s="15">
        <f t="shared" si="85"/>
        <v>2012</v>
      </c>
      <c r="H1806" s="15">
        <f t="shared" si="86"/>
        <v>3</v>
      </c>
    </row>
    <row r="1807" spans="1:8" x14ac:dyDescent="0.3">
      <c r="A1807" s="16">
        <v>40982</v>
      </c>
      <c r="E1807" s="17">
        <v>54.8</v>
      </c>
      <c r="F1807" s="18">
        <f t="shared" si="84"/>
        <v>1208.1331967731289</v>
      </c>
      <c r="G1807" s="15">
        <f t="shared" si="85"/>
        <v>2012</v>
      </c>
      <c r="H1807" s="15">
        <f t="shared" si="86"/>
        <v>3</v>
      </c>
    </row>
    <row r="1808" spans="1:8" x14ac:dyDescent="0.3">
      <c r="A1808" s="16">
        <v>40983</v>
      </c>
      <c r="E1808" s="17">
        <v>55.48</v>
      </c>
      <c r="F1808" s="18">
        <f t="shared" si="84"/>
        <v>1223.1246306017008</v>
      </c>
      <c r="G1808" s="15">
        <f t="shared" si="85"/>
        <v>2012</v>
      </c>
      <c r="H1808" s="15">
        <f t="shared" si="86"/>
        <v>3</v>
      </c>
    </row>
    <row r="1809" spans="1:8" x14ac:dyDescent="0.3">
      <c r="A1809" s="16">
        <v>40984</v>
      </c>
      <c r="E1809" s="17">
        <v>55.5</v>
      </c>
      <c r="F1809" s="18">
        <f t="shared" si="84"/>
        <v>1223.5655551260706</v>
      </c>
      <c r="G1809" s="15">
        <f t="shared" si="85"/>
        <v>2012</v>
      </c>
      <c r="H1809" s="15">
        <f t="shared" si="86"/>
        <v>3</v>
      </c>
    </row>
    <row r="1810" spans="1:8" x14ac:dyDescent="0.3">
      <c r="A1810" s="16">
        <v>40987</v>
      </c>
      <c r="E1810" s="17">
        <v>55.4</v>
      </c>
      <c r="F1810" s="18">
        <f t="shared" si="84"/>
        <v>1221.3609325042216</v>
      </c>
      <c r="G1810" s="15">
        <f t="shared" si="85"/>
        <v>2012</v>
      </c>
      <c r="H1810" s="15">
        <f t="shared" si="86"/>
        <v>3</v>
      </c>
    </row>
    <row r="1811" spans="1:8" x14ac:dyDescent="0.3">
      <c r="A1811" s="16">
        <v>40988</v>
      </c>
      <c r="E1811" s="17">
        <v>54.33</v>
      </c>
      <c r="F1811" s="18">
        <f t="shared" si="84"/>
        <v>1197.7714704504399</v>
      </c>
      <c r="G1811" s="15">
        <f t="shared" si="85"/>
        <v>2012</v>
      </c>
      <c r="H1811" s="15">
        <f t="shared" si="86"/>
        <v>3</v>
      </c>
    </row>
    <row r="1812" spans="1:8" x14ac:dyDescent="0.3">
      <c r="A1812" s="16">
        <v>40989</v>
      </c>
      <c r="E1812" s="17">
        <v>54.38</v>
      </c>
      <c r="F1812" s="18">
        <f t="shared" si="84"/>
        <v>1198.8737817613644</v>
      </c>
      <c r="G1812" s="15">
        <f t="shared" si="85"/>
        <v>2012</v>
      </c>
      <c r="H1812" s="15">
        <f t="shared" si="86"/>
        <v>3</v>
      </c>
    </row>
    <row r="1813" spans="1:8" x14ac:dyDescent="0.3">
      <c r="A1813" s="16">
        <v>40990</v>
      </c>
      <c r="E1813" s="17">
        <v>53.96</v>
      </c>
      <c r="F1813" s="18">
        <f t="shared" si="84"/>
        <v>1189.6143667495994</v>
      </c>
      <c r="G1813" s="15">
        <f t="shared" si="85"/>
        <v>2012</v>
      </c>
      <c r="H1813" s="15">
        <f t="shared" si="86"/>
        <v>3</v>
      </c>
    </row>
    <row r="1814" spans="1:8" x14ac:dyDescent="0.3">
      <c r="A1814" s="16">
        <v>40991</v>
      </c>
      <c r="E1814" s="17">
        <v>54.88</v>
      </c>
      <c r="F1814" s="18">
        <f t="shared" si="84"/>
        <v>1209.8968948706081</v>
      </c>
      <c r="G1814" s="15">
        <f t="shared" si="85"/>
        <v>2012</v>
      </c>
      <c r="H1814" s="15">
        <f t="shared" si="86"/>
        <v>3</v>
      </c>
    </row>
    <row r="1815" spans="1:8" x14ac:dyDescent="0.3">
      <c r="A1815" s="16">
        <v>40994</v>
      </c>
      <c r="E1815" s="17">
        <v>55.43</v>
      </c>
      <c r="F1815" s="18">
        <f t="shared" si="84"/>
        <v>1222.0223192907765</v>
      </c>
      <c r="G1815" s="15">
        <f t="shared" si="85"/>
        <v>2012</v>
      </c>
      <c r="H1815" s="15">
        <f t="shared" si="86"/>
        <v>3</v>
      </c>
    </row>
    <row r="1816" spans="1:8" x14ac:dyDescent="0.3">
      <c r="A1816" s="16">
        <v>40995</v>
      </c>
      <c r="E1816" s="17">
        <v>55.1</v>
      </c>
      <c r="F1816" s="18">
        <f t="shared" si="84"/>
        <v>1214.7470646386755</v>
      </c>
      <c r="G1816" s="15">
        <f t="shared" si="85"/>
        <v>2012</v>
      </c>
      <c r="H1816" s="15">
        <f t="shared" si="86"/>
        <v>3</v>
      </c>
    </row>
    <row r="1817" spans="1:8" x14ac:dyDescent="0.3">
      <c r="A1817" s="16">
        <v>40996</v>
      </c>
      <c r="E1817" s="17">
        <v>54.6</v>
      </c>
      <c r="F1817" s="18">
        <f t="shared" si="84"/>
        <v>1203.7239515294316</v>
      </c>
      <c r="G1817" s="15">
        <f t="shared" si="85"/>
        <v>2012</v>
      </c>
      <c r="H1817" s="15">
        <f t="shared" si="86"/>
        <v>3</v>
      </c>
    </row>
    <row r="1818" spans="1:8" x14ac:dyDescent="0.3">
      <c r="A1818" s="16">
        <v>40997</v>
      </c>
      <c r="E1818" s="17">
        <v>53.59</v>
      </c>
      <c r="F1818" s="18">
        <f t="shared" si="84"/>
        <v>1181.4572630487589</v>
      </c>
      <c r="G1818" s="15">
        <f t="shared" si="85"/>
        <v>2012</v>
      </c>
      <c r="H1818" s="15">
        <f t="shared" si="86"/>
        <v>3</v>
      </c>
    </row>
    <row r="1819" spans="1:8" x14ac:dyDescent="0.3">
      <c r="A1819" s="16">
        <v>40998</v>
      </c>
      <c r="E1819" s="17">
        <v>55.1</v>
      </c>
      <c r="F1819" s="18">
        <f t="shared" si="84"/>
        <v>1214.7470646386755</v>
      </c>
      <c r="G1819" s="15">
        <f t="shared" si="85"/>
        <v>2012</v>
      </c>
      <c r="H1819" s="15">
        <f t="shared" si="86"/>
        <v>3</v>
      </c>
    </row>
    <row r="1820" spans="1:8" x14ac:dyDescent="0.3">
      <c r="A1820" s="16">
        <v>41001</v>
      </c>
      <c r="E1820" s="17">
        <v>56.16</v>
      </c>
      <c r="F1820" s="18">
        <f t="shared" si="84"/>
        <v>1238.1160644302724</v>
      </c>
      <c r="G1820" s="15">
        <f t="shared" si="85"/>
        <v>2012</v>
      </c>
      <c r="H1820" s="15">
        <f t="shared" si="86"/>
        <v>4</v>
      </c>
    </row>
    <row r="1821" spans="1:8" x14ac:dyDescent="0.3">
      <c r="A1821" s="16">
        <v>41002</v>
      </c>
      <c r="E1821" s="17">
        <v>55.9</v>
      </c>
      <c r="F1821" s="18">
        <f t="shared" si="84"/>
        <v>1232.3840456134656</v>
      </c>
      <c r="G1821" s="15">
        <f t="shared" si="85"/>
        <v>2012</v>
      </c>
      <c r="H1821" s="15">
        <f t="shared" si="86"/>
        <v>4</v>
      </c>
    </row>
    <row r="1822" spans="1:8" x14ac:dyDescent="0.3">
      <c r="A1822" s="16">
        <v>41003</v>
      </c>
      <c r="E1822" s="17">
        <v>56.02</v>
      </c>
      <c r="F1822" s="18">
        <f t="shared" si="84"/>
        <v>1235.0295927596842</v>
      </c>
      <c r="G1822" s="15">
        <f t="shared" si="85"/>
        <v>2012</v>
      </c>
      <c r="H1822" s="15">
        <f t="shared" si="86"/>
        <v>4</v>
      </c>
    </row>
    <row r="1823" spans="1:8" x14ac:dyDescent="0.3">
      <c r="A1823" s="16">
        <v>41004</v>
      </c>
      <c r="E1823" s="17">
        <v>56.64</v>
      </c>
      <c r="F1823" s="18">
        <f t="shared" si="84"/>
        <v>1248.6982530151467</v>
      </c>
      <c r="G1823" s="15">
        <f t="shared" si="85"/>
        <v>2012</v>
      </c>
      <c r="H1823" s="15">
        <f t="shared" si="86"/>
        <v>4</v>
      </c>
    </row>
    <row r="1824" spans="1:8" x14ac:dyDescent="0.3">
      <c r="A1824" s="16">
        <v>41005</v>
      </c>
      <c r="E1824" s="17">
        <v>56.64</v>
      </c>
      <c r="F1824" s="18">
        <f t="shared" si="84"/>
        <v>1248.6982530151467</v>
      </c>
      <c r="G1824" s="15">
        <f t="shared" si="85"/>
        <v>2012</v>
      </c>
      <c r="H1824" s="15">
        <f t="shared" si="86"/>
        <v>4</v>
      </c>
    </row>
    <row r="1825" spans="1:8" x14ac:dyDescent="0.3">
      <c r="A1825" s="16">
        <v>41008</v>
      </c>
      <c r="E1825" s="17">
        <v>56.71</v>
      </c>
      <c r="F1825" s="18">
        <f t="shared" si="84"/>
        <v>1250.2414888504406</v>
      </c>
      <c r="G1825" s="15">
        <f t="shared" si="85"/>
        <v>2012</v>
      </c>
      <c r="H1825" s="15">
        <f t="shared" si="86"/>
        <v>4</v>
      </c>
    </row>
    <row r="1826" spans="1:8" x14ac:dyDescent="0.3">
      <c r="A1826" s="16">
        <v>41009</v>
      </c>
      <c r="E1826" s="17">
        <v>56.97</v>
      </c>
      <c r="F1826" s="18">
        <f t="shared" si="84"/>
        <v>1255.9735076672475</v>
      </c>
      <c r="G1826" s="15">
        <f t="shared" si="85"/>
        <v>2012</v>
      </c>
      <c r="H1826" s="15">
        <f t="shared" si="86"/>
        <v>4</v>
      </c>
    </row>
    <row r="1827" spans="1:8" x14ac:dyDescent="0.3">
      <c r="A1827" s="16">
        <v>41010</v>
      </c>
      <c r="E1827" s="17">
        <v>56.45</v>
      </c>
      <c r="F1827" s="18">
        <f t="shared" si="84"/>
        <v>1244.509470033634</v>
      </c>
      <c r="G1827" s="15">
        <f t="shared" si="85"/>
        <v>2012</v>
      </c>
      <c r="H1827" s="15">
        <f t="shared" si="86"/>
        <v>4</v>
      </c>
    </row>
    <row r="1828" spans="1:8" x14ac:dyDescent="0.3">
      <c r="A1828" s="16">
        <v>41011</v>
      </c>
      <c r="E1828" s="17">
        <v>57.23</v>
      </c>
      <c r="F1828" s="18">
        <f t="shared" si="84"/>
        <v>1261.7055264840542</v>
      </c>
      <c r="G1828" s="15">
        <f t="shared" si="85"/>
        <v>2012</v>
      </c>
      <c r="H1828" s="15">
        <f t="shared" si="86"/>
        <v>4</v>
      </c>
    </row>
    <row r="1829" spans="1:8" x14ac:dyDescent="0.3">
      <c r="A1829" s="16">
        <v>41012</v>
      </c>
      <c r="E1829" s="17">
        <v>56.52</v>
      </c>
      <c r="F1829" s="18">
        <f t="shared" si="84"/>
        <v>1246.0527058689281</v>
      </c>
      <c r="G1829" s="15">
        <f t="shared" si="85"/>
        <v>2012</v>
      </c>
      <c r="H1829" s="15">
        <f t="shared" si="86"/>
        <v>4</v>
      </c>
    </row>
    <row r="1830" spans="1:8" x14ac:dyDescent="0.3">
      <c r="A1830" s="16">
        <v>41015</v>
      </c>
      <c r="E1830" s="17">
        <v>55.66</v>
      </c>
      <c r="F1830" s="18">
        <f t="shared" si="84"/>
        <v>1227.0929513210285</v>
      </c>
      <c r="G1830" s="15">
        <f t="shared" si="85"/>
        <v>2012</v>
      </c>
      <c r="H1830" s="15">
        <f t="shared" si="86"/>
        <v>4</v>
      </c>
    </row>
    <row r="1831" spans="1:8" x14ac:dyDescent="0.3">
      <c r="A1831" s="16">
        <v>41016</v>
      </c>
      <c r="E1831" s="17">
        <v>55.76</v>
      </c>
      <c r="F1831" s="18">
        <f t="shared" si="84"/>
        <v>1229.2975739428773</v>
      </c>
      <c r="G1831" s="15">
        <f t="shared" si="85"/>
        <v>2012</v>
      </c>
      <c r="H1831" s="15">
        <f t="shared" si="86"/>
        <v>4</v>
      </c>
    </row>
    <row r="1832" spans="1:8" x14ac:dyDescent="0.3">
      <c r="A1832" s="16">
        <v>41017</v>
      </c>
      <c r="E1832" s="17">
        <v>55.19</v>
      </c>
      <c r="F1832" s="18">
        <f t="shared" si="84"/>
        <v>1216.731224998339</v>
      </c>
      <c r="G1832" s="15">
        <f t="shared" si="85"/>
        <v>2012</v>
      </c>
      <c r="H1832" s="15">
        <f t="shared" si="86"/>
        <v>4</v>
      </c>
    </row>
    <row r="1833" spans="1:8" x14ac:dyDescent="0.3">
      <c r="A1833" s="16">
        <v>41018</v>
      </c>
      <c r="E1833" s="17">
        <v>55.17</v>
      </c>
      <c r="F1833" s="18">
        <f t="shared" si="84"/>
        <v>1216.2903004739696</v>
      </c>
      <c r="G1833" s="15">
        <f t="shared" si="85"/>
        <v>2012</v>
      </c>
      <c r="H1833" s="15">
        <f t="shared" si="86"/>
        <v>4</v>
      </c>
    </row>
    <row r="1834" spans="1:8" x14ac:dyDescent="0.3">
      <c r="A1834" s="16">
        <v>41019</v>
      </c>
      <c r="E1834" s="17">
        <v>55.83</v>
      </c>
      <c r="F1834" s="18">
        <f t="shared" si="84"/>
        <v>1230.8408097781717</v>
      </c>
      <c r="G1834" s="15">
        <f t="shared" si="85"/>
        <v>2012</v>
      </c>
      <c r="H1834" s="15">
        <f t="shared" si="86"/>
        <v>4</v>
      </c>
    </row>
    <row r="1835" spans="1:8" x14ac:dyDescent="0.3">
      <c r="A1835" s="16">
        <v>41022</v>
      </c>
      <c r="E1835" s="17">
        <v>55.09</v>
      </c>
      <c r="F1835" s="18">
        <f t="shared" si="84"/>
        <v>1214.5266023764907</v>
      </c>
      <c r="G1835" s="15">
        <f t="shared" si="85"/>
        <v>2012</v>
      </c>
      <c r="H1835" s="15">
        <f t="shared" si="86"/>
        <v>4</v>
      </c>
    </row>
    <row r="1836" spans="1:8" x14ac:dyDescent="0.3">
      <c r="A1836" s="16">
        <v>41023</v>
      </c>
      <c r="E1836" s="17">
        <v>55.29</v>
      </c>
      <c r="F1836" s="18">
        <f t="shared" si="84"/>
        <v>1218.9358476201878</v>
      </c>
      <c r="G1836" s="15">
        <f t="shared" si="85"/>
        <v>2012</v>
      </c>
      <c r="H1836" s="15">
        <f t="shared" si="86"/>
        <v>4</v>
      </c>
    </row>
    <row r="1837" spans="1:8" x14ac:dyDescent="0.3">
      <c r="A1837" s="16">
        <v>41024</v>
      </c>
      <c r="E1837" s="17">
        <v>55.725999999999999</v>
      </c>
      <c r="F1837" s="18">
        <f t="shared" si="84"/>
        <v>1228.5480022514487</v>
      </c>
      <c r="G1837" s="15">
        <f t="shared" si="85"/>
        <v>2012</v>
      </c>
      <c r="H1837" s="15">
        <f t="shared" si="86"/>
        <v>4</v>
      </c>
    </row>
    <row r="1838" spans="1:8" x14ac:dyDescent="0.3">
      <c r="A1838" s="16">
        <v>41025</v>
      </c>
      <c r="E1838" s="17">
        <v>55.521999999999998</v>
      </c>
      <c r="F1838" s="18">
        <f t="shared" si="84"/>
        <v>1224.0505721028771</v>
      </c>
      <c r="G1838" s="15">
        <f t="shared" si="85"/>
        <v>2012</v>
      </c>
      <c r="H1838" s="15">
        <f t="shared" si="86"/>
        <v>4</v>
      </c>
    </row>
    <row r="1839" spans="1:8" x14ac:dyDescent="0.3">
      <c r="A1839" s="16">
        <v>41026</v>
      </c>
      <c r="E1839" s="17">
        <v>55.39</v>
      </c>
      <c r="F1839" s="18">
        <f t="shared" si="84"/>
        <v>1221.1404702420371</v>
      </c>
      <c r="G1839" s="15">
        <f t="shared" si="85"/>
        <v>2012</v>
      </c>
      <c r="H1839" s="15">
        <f t="shared" si="86"/>
        <v>4</v>
      </c>
    </row>
    <row r="1840" spans="1:8" x14ac:dyDescent="0.3">
      <c r="A1840" s="16">
        <v>41029</v>
      </c>
      <c r="E1840" s="17">
        <v>54.972000000000001</v>
      </c>
      <c r="F1840" s="18">
        <f t="shared" si="84"/>
        <v>1211.9251476827089</v>
      </c>
      <c r="G1840" s="15">
        <f t="shared" si="85"/>
        <v>2012</v>
      </c>
      <c r="H1840" s="15">
        <f t="shared" si="86"/>
        <v>4</v>
      </c>
    </row>
    <row r="1841" spans="1:8" x14ac:dyDescent="0.3">
      <c r="A1841" s="16">
        <v>41030</v>
      </c>
      <c r="E1841" s="17">
        <v>54.91</v>
      </c>
      <c r="F1841" s="18">
        <f t="shared" si="84"/>
        <v>1210.5582816571625</v>
      </c>
      <c r="G1841" s="15">
        <f t="shared" si="85"/>
        <v>2012</v>
      </c>
      <c r="H1841" s="15">
        <f t="shared" si="86"/>
        <v>5</v>
      </c>
    </row>
    <row r="1842" spans="1:8" x14ac:dyDescent="0.3">
      <c r="A1842" s="16">
        <v>41031</v>
      </c>
      <c r="E1842" s="17">
        <v>54.71</v>
      </c>
      <c r="F1842" s="18">
        <f t="shared" si="84"/>
        <v>1206.1490364134652</v>
      </c>
      <c r="G1842" s="15">
        <f t="shared" si="85"/>
        <v>2012</v>
      </c>
      <c r="H1842" s="15">
        <f t="shared" si="86"/>
        <v>5</v>
      </c>
    </row>
    <row r="1843" spans="1:8" x14ac:dyDescent="0.3">
      <c r="A1843" s="16">
        <v>41032</v>
      </c>
      <c r="E1843" s="17">
        <v>54.16</v>
      </c>
      <c r="F1843" s="18">
        <f t="shared" si="84"/>
        <v>1194.0236119932968</v>
      </c>
      <c r="G1843" s="15">
        <f t="shared" si="85"/>
        <v>2012</v>
      </c>
      <c r="H1843" s="15">
        <f t="shared" si="86"/>
        <v>5</v>
      </c>
    </row>
    <row r="1844" spans="1:8" x14ac:dyDescent="0.3">
      <c r="A1844" s="16">
        <v>41033</v>
      </c>
      <c r="E1844" s="17">
        <v>53.65</v>
      </c>
      <c r="F1844" s="18">
        <f t="shared" si="84"/>
        <v>1182.7800366218682</v>
      </c>
      <c r="G1844" s="15">
        <f t="shared" si="85"/>
        <v>2012</v>
      </c>
      <c r="H1844" s="15">
        <f t="shared" si="86"/>
        <v>5</v>
      </c>
    </row>
    <row r="1845" spans="1:8" x14ac:dyDescent="0.3">
      <c r="A1845" s="16">
        <v>41036</v>
      </c>
      <c r="E1845" s="17">
        <v>53.58</v>
      </c>
      <c r="F1845" s="18">
        <f t="shared" si="84"/>
        <v>1181.2368007865739</v>
      </c>
      <c r="G1845" s="15">
        <f t="shared" si="85"/>
        <v>2012</v>
      </c>
      <c r="H1845" s="15">
        <f t="shared" si="86"/>
        <v>5</v>
      </c>
    </row>
    <row r="1846" spans="1:8" x14ac:dyDescent="0.3">
      <c r="A1846" s="16">
        <v>41037</v>
      </c>
      <c r="E1846" s="17">
        <v>53.27</v>
      </c>
      <c r="F1846" s="18">
        <f t="shared" si="84"/>
        <v>1174.402470658843</v>
      </c>
      <c r="G1846" s="15">
        <f t="shared" si="85"/>
        <v>2012</v>
      </c>
      <c r="H1846" s="15">
        <f t="shared" si="86"/>
        <v>5</v>
      </c>
    </row>
    <row r="1847" spans="1:8" x14ac:dyDescent="0.3">
      <c r="A1847" s="16">
        <v>41038</v>
      </c>
      <c r="E1847" s="17">
        <v>52.82</v>
      </c>
      <c r="F1847" s="18">
        <f t="shared" si="84"/>
        <v>1164.4816688605233</v>
      </c>
      <c r="G1847" s="15">
        <f t="shared" si="85"/>
        <v>2012</v>
      </c>
      <c r="H1847" s="15">
        <f t="shared" si="86"/>
        <v>5</v>
      </c>
    </row>
    <row r="1848" spans="1:8" x14ac:dyDescent="0.3">
      <c r="A1848" s="16">
        <v>41039</v>
      </c>
      <c r="E1848" s="17">
        <v>53.5</v>
      </c>
      <c r="F1848" s="18">
        <f t="shared" si="84"/>
        <v>1179.473102689095</v>
      </c>
      <c r="G1848" s="15">
        <f t="shared" si="85"/>
        <v>2012</v>
      </c>
      <c r="H1848" s="15">
        <f t="shared" si="86"/>
        <v>5</v>
      </c>
    </row>
    <row r="1849" spans="1:8" x14ac:dyDescent="0.3">
      <c r="A1849" s="16">
        <v>41040</v>
      </c>
      <c r="E1849" s="17">
        <v>52.24</v>
      </c>
      <c r="F1849" s="18">
        <f t="shared" si="84"/>
        <v>1151.6948576538005</v>
      </c>
      <c r="G1849" s="15">
        <f t="shared" si="85"/>
        <v>2012</v>
      </c>
      <c r="H1849" s="15">
        <f t="shared" si="86"/>
        <v>5</v>
      </c>
    </row>
    <row r="1850" spans="1:8" x14ac:dyDescent="0.3">
      <c r="A1850" s="16">
        <v>41043</v>
      </c>
      <c r="E1850" s="17">
        <v>51.3</v>
      </c>
      <c r="F1850" s="18">
        <f t="shared" si="84"/>
        <v>1130.9714050084219</v>
      </c>
      <c r="G1850" s="15">
        <f t="shared" si="85"/>
        <v>2012</v>
      </c>
      <c r="H1850" s="15">
        <f t="shared" si="86"/>
        <v>5</v>
      </c>
    </row>
    <row r="1851" spans="1:8" x14ac:dyDescent="0.3">
      <c r="A1851" s="16">
        <v>41044</v>
      </c>
      <c r="E1851" s="17">
        <v>51.47</v>
      </c>
      <c r="F1851" s="18">
        <f t="shared" si="84"/>
        <v>1134.7192634655648</v>
      </c>
      <c r="G1851" s="15">
        <f t="shared" si="85"/>
        <v>2012</v>
      </c>
      <c r="H1851" s="15">
        <f t="shared" si="86"/>
        <v>5</v>
      </c>
    </row>
    <row r="1852" spans="1:8" x14ac:dyDescent="0.3">
      <c r="A1852" s="16">
        <v>41045</v>
      </c>
      <c r="E1852" s="17">
        <v>50.43</v>
      </c>
      <c r="F1852" s="18">
        <f t="shared" si="84"/>
        <v>1111.7911881983375</v>
      </c>
      <c r="G1852" s="15">
        <f t="shared" si="85"/>
        <v>2012</v>
      </c>
      <c r="H1852" s="15">
        <f t="shared" si="86"/>
        <v>5</v>
      </c>
    </row>
    <row r="1853" spans="1:8" x14ac:dyDescent="0.3">
      <c r="A1853" s="16">
        <v>41046</v>
      </c>
      <c r="E1853" s="17">
        <v>50.72</v>
      </c>
      <c r="F1853" s="18">
        <f t="shared" si="84"/>
        <v>1118.1845938016991</v>
      </c>
      <c r="G1853" s="15">
        <f t="shared" si="85"/>
        <v>2012</v>
      </c>
      <c r="H1853" s="15">
        <f t="shared" si="86"/>
        <v>5</v>
      </c>
    </row>
    <row r="1854" spans="1:8" x14ac:dyDescent="0.3">
      <c r="A1854" s="16">
        <v>41047</v>
      </c>
      <c r="E1854" s="17">
        <v>50.32</v>
      </c>
      <c r="F1854" s="18">
        <f t="shared" si="84"/>
        <v>1109.3661033143039</v>
      </c>
      <c r="G1854" s="15">
        <f t="shared" si="85"/>
        <v>2012</v>
      </c>
      <c r="H1854" s="15">
        <f t="shared" si="86"/>
        <v>5</v>
      </c>
    </row>
    <row r="1855" spans="1:8" x14ac:dyDescent="0.3">
      <c r="A1855" s="16">
        <v>41050</v>
      </c>
      <c r="E1855" s="17">
        <v>50.92</v>
      </c>
      <c r="F1855" s="18">
        <f t="shared" si="84"/>
        <v>1122.5938390453964</v>
      </c>
      <c r="G1855" s="15">
        <f t="shared" si="85"/>
        <v>2012</v>
      </c>
      <c r="H1855" s="15">
        <f t="shared" si="86"/>
        <v>5</v>
      </c>
    </row>
    <row r="1856" spans="1:8" x14ac:dyDescent="0.3">
      <c r="A1856" s="16">
        <v>41051</v>
      </c>
      <c r="E1856" s="17">
        <v>50.46</v>
      </c>
      <c r="F1856" s="18">
        <f t="shared" si="84"/>
        <v>1112.4525749848924</v>
      </c>
      <c r="G1856" s="15">
        <f t="shared" si="85"/>
        <v>2012</v>
      </c>
      <c r="H1856" s="15">
        <f t="shared" si="86"/>
        <v>5</v>
      </c>
    </row>
    <row r="1857" spans="1:8" x14ac:dyDescent="0.3">
      <c r="A1857" s="16">
        <v>41052</v>
      </c>
      <c r="E1857" s="17">
        <v>48.91</v>
      </c>
      <c r="F1857" s="18">
        <f t="shared" si="84"/>
        <v>1078.2809243462361</v>
      </c>
      <c r="G1857" s="15">
        <f t="shared" si="85"/>
        <v>2012</v>
      </c>
      <c r="H1857" s="15">
        <f t="shared" si="86"/>
        <v>5</v>
      </c>
    </row>
    <row r="1858" spans="1:8" x14ac:dyDescent="0.3">
      <c r="A1858" s="16">
        <v>41053</v>
      </c>
      <c r="E1858" s="17">
        <v>49.42</v>
      </c>
      <c r="F1858" s="18">
        <f t="shared" ref="F1858:F1921" si="87">E1858/100/F$1*1000</f>
        <v>1089.5244997176649</v>
      </c>
      <c r="G1858" s="15">
        <f t="shared" si="85"/>
        <v>2012</v>
      </c>
      <c r="H1858" s="15">
        <f t="shared" si="86"/>
        <v>5</v>
      </c>
    </row>
    <row r="1859" spans="1:8" x14ac:dyDescent="0.3">
      <c r="A1859" s="16">
        <v>41054</v>
      </c>
      <c r="E1859" s="17">
        <v>50.12</v>
      </c>
      <c r="F1859" s="18">
        <f t="shared" si="87"/>
        <v>1104.9568580706064</v>
      </c>
      <c r="G1859" s="15">
        <f t="shared" ref="G1859:G1922" si="88">YEAR(A1859)</f>
        <v>2012</v>
      </c>
      <c r="H1859" s="15">
        <f t="shared" ref="H1859:H1922" si="89">MONTH(A1859)</f>
        <v>5</v>
      </c>
    </row>
    <row r="1860" spans="1:8" x14ac:dyDescent="0.3">
      <c r="A1860" s="16">
        <v>41058</v>
      </c>
      <c r="E1860" s="17">
        <v>50.17</v>
      </c>
      <c r="F1860" s="18">
        <f t="shared" si="87"/>
        <v>1106.0591693815309</v>
      </c>
      <c r="G1860" s="15">
        <f t="shared" si="88"/>
        <v>2012</v>
      </c>
      <c r="H1860" s="15">
        <f t="shared" si="89"/>
        <v>5</v>
      </c>
    </row>
    <row r="1861" spans="1:8" x14ac:dyDescent="0.3">
      <c r="A1861" s="16">
        <v>41059</v>
      </c>
      <c r="E1861" s="17">
        <v>49.69</v>
      </c>
      <c r="F1861" s="18">
        <f t="shared" si="87"/>
        <v>1095.4769807966566</v>
      </c>
      <c r="G1861" s="15">
        <f t="shared" si="88"/>
        <v>2012</v>
      </c>
      <c r="H1861" s="15">
        <f t="shared" si="89"/>
        <v>5</v>
      </c>
    </row>
    <row r="1862" spans="1:8" x14ac:dyDescent="0.3">
      <c r="A1862" s="16">
        <v>41060</v>
      </c>
      <c r="E1862" s="17">
        <v>49.2</v>
      </c>
      <c r="F1862" s="18">
        <f t="shared" si="87"/>
        <v>1084.6743299495977</v>
      </c>
      <c r="G1862" s="15">
        <f t="shared" si="88"/>
        <v>2012</v>
      </c>
      <c r="H1862" s="15">
        <f t="shared" si="89"/>
        <v>5</v>
      </c>
    </row>
    <row r="1863" spans="1:8" x14ac:dyDescent="0.3">
      <c r="A1863" s="16">
        <v>41061</v>
      </c>
      <c r="E1863" s="17">
        <v>48.59</v>
      </c>
      <c r="F1863" s="18">
        <f t="shared" si="87"/>
        <v>1071.2261319563204</v>
      </c>
      <c r="G1863" s="15">
        <f t="shared" si="88"/>
        <v>2012</v>
      </c>
      <c r="H1863" s="15">
        <f t="shared" si="89"/>
        <v>6</v>
      </c>
    </row>
    <row r="1864" spans="1:8" x14ac:dyDescent="0.3">
      <c r="A1864" s="16">
        <v>41064</v>
      </c>
      <c r="E1864" s="17">
        <v>48.31</v>
      </c>
      <c r="F1864" s="18">
        <f t="shared" si="87"/>
        <v>1065.0531886151434</v>
      </c>
      <c r="G1864" s="15">
        <f t="shared" si="88"/>
        <v>2012</v>
      </c>
      <c r="H1864" s="15">
        <f t="shared" si="89"/>
        <v>6</v>
      </c>
    </row>
    <row r="1865" spans="1:8" x14ac:dyDescent="0.3">
      <c r="A1865" s="16">
        <v>41065</v>
      </c>
      <c r="E1865" s="17">
        <v>48.5</v>
      </c>
      <c r="F1865" s="18">
        <f t="shared" si="87"/>
        <v>1069.2419715966562</v>
      </c>
      <c r="G1865" s="15">
        <f t="shared" si="88"/>
        <v>2012</v>
      </c>
      <c r="H1865" s="15">
        <f t="shared" si="89"/>
        <v>6</v>
      </c>
    </row>
    <row r="1866" spans="1:8" x14ac:dyDescent="0.3">
      <c r="A1866" s="16">
        <v>41066</v>
      </c>
      <c r="E1866" s="17">
        <v>49.25</v>
      </c>
      <c r="F1866" s="18">
        <f t="shared" si="87"/>
        <v>1085.7766412605222</v>
      </c>
      <c r="G1866" s="15">
        <f t="shared" si="88"/>
        <v>2012</v>
      </c>
      <c r="H1866" s="15">
        <f t="shared" si="89"/>
        <v>6</v>
      </c>
    </row>
    <row r="1867" spans="1:8" x14ac:dyDescent="0.3">
      <c r="A1867" s="16">
        <v>41067</v>
      </c>
      <c r="E1867" s="17">
        <v>50.39</v>
      </c>
      <c r="F1867" s="18">
        <f t="shared" si="87"/>
        <v>1110.9093391495981</v>
      </c>
      <c r="G1867" s="15">
        <f t="shared" si="88"/>
        <v>2012</v>
      </c>
      <c r="H1867" s="15">
        <f t="shared" si="89"/>
        <v>6</v>
      </c>
    </row>
    <row r="1868" spans="1:8" x14ac:dyDescent="0.3">
      <c r="A1868" s="16">
        <v>41068</v>
      </c>
      <c r="E1868" s="17">
        <v>49.46</v>
      </c>
      <c r="F1868" s="18">
        <f t="shared" si="87"/>
        <v>1090.4063487664043</v>
      </c>
      <c r="G1868" s="15">
        <f t="shared" si="88"/>
        <v>2012</v>
      </c>
      <c r="H1868" s="15">
        <f t="shared" si="89"/>
        <v>6</v>
      </c>
    </row>
    <row r="1869" spans="1:8" x14ac:dyDescent="0.3">
      <c r="A1869" s="16">
        <v>41071</v>
      </c>
      <c r="E1869" s="17">
        <v>49.74</v>
      </c>
      <c r="F1869" s="18">
        <f t="shared" si="87"/>
        <v>1096.5792921075811</v>
      </c>
      <c r="G1869" s="15">
        <f t="shared" si="88"/>
        <v>2012</v>
      </c>
      <c r="H1869" s="15">
        <f t="shared" si="89"/>
        <v>6</v>
      </c>
    </row>
    <row r="1870" spans="1:8" x14ac:dyDescent="0.3">
      <c r="A1870" s="16">
        <v>41072</v>
      </c>
      <c r="E1870" s="17">
        <v>49.72</v>
      </c>
      <c r="F1870" s="18">
        <f t="shared" si="87"/>
        <v>1096.1383675832112</v>
      </c>
      <c r="G1870" s="15">
        <f t="shared" si="88"/>
        <v>2012</v>
      </c>
      <c r="H1870" s="15">
        <f t="shared" si="89"/>
        <v>6</v>
      </c>
    </row>
    <row r="1871" spans="1:8" x14ac:dyDescent="0.3">
      <c r="A1871" s="16">
        <v>41073</v>
      </c>
      <c r="E1871" s="17">
        <v>49.1</v>
      </c>
      <c r="F1871" s="18">
        <f t="shared" si="87"/>
        <v>1082.4697073277489</v>
      </c>
      <c r="G1871" s="15">
        <f t="shared" si="88"/>
        <v>2012</v>
      </c>
      <c r="H1871" s="15">
        <f t="shared" si="89"/>
        <v>6</v>
      </c>
    </row>
    <row r="1872" spans="1:8" x14ac:dyDescent="0.3">
      <c r="A1872" s="16">
        <v>41074</v>
      </c>
      <c r="E1872" s="17">
        <v>48</v>
      </c>
      <c r="F1872" s="18">
        <f t="shared" si="87"/>
        <v>1058.2188584874123</v>
      </c>
      <c r="G1872" s="15">
        <f t="shared" si="88"/>
        <v>2012</v>
      </c>
      <c r="H1872" s="15">
        <f t="shared" si="89"/>
        <v>6</v>
      </c>
    </row>
    <row r="1873" spans="1:8" x14ac:dyDescent="0.3">
      <c r="A1873" s="16">
        <v>41075</v>
      </c>
      <c r="E1873" s="17">
        <v>48.44</v>
      </c>
      <c r="F1873" s="18">
        <f t="shared" si="87"/>
        <v>1067.9191980235469</v>
      </c>
      <c r="G1873" s="15">
        <f t="shared" si="88"/>
        <v>2012</v>
      </c>
      <c r="H1873" s="15">
        <f t="shared" si="89"/>
        <v>6</v>
      </c>
    </row>
    <row r="1874" spans="1:8" x14ac:dyDescent="0.3">
      <c r="A1874" s="16">
        <v>41078</v>
      </c>
      <c r="E1874" s="17">
        <v>48.76</v>
      </c>
      <c r="F1874" s="18">
        <f t="shared" si="87"/>
        <v>1074.9739904134631</v>
      </c>
      <c r="G1874" s="15">
        <f t="shared" si="88"/>
        <v>2012</v>
      </c>
      <c r="H1874" s="15">
        <f t="shared" si="89"/>
        <v>6</v>
      </c>
    </row>
    <row r="1875" spans="1:8" x14ac:dyDescent="0.3">
      <c r="A1875" s="16">
        <v>41079</v>
      </c>
      <c r="E1875" s="17">
        <v>50.44</v>
      </c>
      <c r="F1875" s="18">
        <f t="shared" si="87"/>
        <v>1112.0116504605223</v>
      </c>
      <c r="G1875" s="15">
        <f t="shared" si="88"/>
        <v>2012</v>
      </c>
      <c r="H1875" s="15">
        <f t="shared" si="89"/>
        <v>6</v>
      </c>
    </row>
    <row r="1876" spans="1:8" x14ac:dyDescent="0.3">
      <c r="A1876" s="16">
        <v>41080</v>
      </c>
      <c r="E1876" s="17">
        <v>50.81</v>
      </c>
      <c r="F1876" s="18">
        <f t="shared" si="87"/>
        <v>1120.168754161363</v>
      </c>
      <c r="G1876" s="15">
        <f t="shared" si="88"/>
        <v>2012</v>
      </c>
      <c r="H1876" s="15">
        <f t="shared" si="89"/>
        <v>6</v>
      </c>
    </row>
    <row r="1877" spans="1:8" x14ac:dyDescent="0.3">
      <c r="A1877" s="16">
        <v>41081</v>
      </c>
      <c r="E1877" s="17">
        <v>49.81</v>
      </c>
      <c r="F1877" s="18">
        <f t="shared" si="87"/>
        <v>1098.1225279428752</v>
      </c>
      <c r="G1877" s="15">
        <f t="shared" si="88"/>
        <v>2012</v>
      </c>
      <c r="H1877" s="15">
        <f t="shared" si="89"/>
        <v>6</v>
      </c>
    </row>
    <row r="1878" spans="1:8" x14ac:dyDescent="0.3">
      <c r="A1878" s="16">
        <v>41082</v>
      </c>
      <c r="E1878" s="17">
        <v>49.74</v>
      </c>
      <c r="F1878" s="18">
        <f t="shared" si="87"/>
        <v>1096.5792921075811</v>
      </c>
      <c r="G1878" s="15">
        <f t="shared" si="88"/>
        <v>2012</v>
      </c>
      <c r="H1878" s="15">
        <f t="shared" si="89"/>
        <v>6</v>
      </c>
    </row>
    <row r="1879" spans="1:8" x14ac:dyDescent="0.3">
      <c r="A1879" s="16">
        <v>41085</v>
      </c>
      <c r="E1879" s="17">
        <v>51.27</v>
      </c>
      <c r="F1879" s="18">
        <f t="shared" si="87"/>
        <v>1130.3100182218675</v>
      </c>
      <c r="G1879" s="15">
        <f t="shared" si="88"/>
        <v>2012</v>
      </c>
      <c r="H1879" s="15">
        <f t="shared" si="89"/>
        <v>6</v>
      </c>
    </row>
    <row r="1880" spans="1:8" x14ac:dyDescent="0.3">
      <c r="A1880" s="16">
        <v>41086</v>
      </c>
      <c r="E1880" s="17">
        <v>50.915999999999997</v>
      </c>
      <c r="F1880" s="18">
        <f t="shared" si="87"/>
        <v>1122.5056541405224</v>
      </c>
      <c r="G1880" s="15">
        <f t="shared" si="88"/>
        <v>2012</v>
      </c>
      <c r="H1880" s="15">
        <f t="shared" si="89"/>
        <v>6</v>
      </c>
    </row>
    <row r="1881" spans="1:8" x14ac:dyDescent="0.3">
      <c r="A1881" s="16">
        <v>41087</v>
      </c>
      <c r="E1881" s="17">
        <v>51.432000000000002</v>
      </c>
      <c r="F1881" s="18">
        <f t="shared" si="87"/>
        <v>1133.8815068692622</v>
      </c>
      <c r="G1881" s="15">
        <f t="shared" si="88"/>
        <v>2012</v>
      </c>
      <c r="H1881" s="15">
        <f t="shared" si="89"/>
        <v>6</v>
      </c>
    </row>
    <row r="1882" spans="1:8" x14ac:dyDescent="0.3">
      <c r="A1882" s="16">
        <v>41088</v>
      </c>
      <c r="E1882" s="17">
        <v>51.021999999999998</v>
      </c>
      <c r="F1882" s="18">
        <f t="shared" si="87"/>
        <v>1124.8425541196823</v>
      </c>
      <c r="G1882" s="15">
        <f t="shared" si="88"/>
        <v>2012</v>
      </c>
      <c r="H1882" s="15">
        <f t="shared" si="89"/>
        <v>6</v>
      </c>
    </row>
    <row r="1883" spans="1:8" x14ac:dyDescent="0.3">
      <c r="A1883" s="16">
        <v>41089</v>
      </c>
      <c r="E1883" s="17">
        <v>52.353999999999999</v>
      </c>
      <c r="F1883" s="18">
        <f t="shared" si="87"/>
        <v>1154.208127442708</v>
      </c>
      <c r="G1883" s="15">
        <f t="shared" si="88"/>
        <v>2012</v>
      </c>
      <c r="H1883" s="15">
        <f t="shared" si="89"/>
        <v>6</v>
      </c>
    </row>
    <row r="1884" spans="1:8" x14ac:dyDescent="0.3">
      <c r="A1884" s="16">
        <v>41092</v>
      </c>
      <c r="E1884" s="17">
        <v>52.36</v>
      </c>
      <c r="F1884" s="18">
        <f t="shared" si="87"/>
        <v>1154.3404048000189</v>
      </c>
      <c r="G1884" s="15">
        <f t="shared" si="88"/>
        <v>2012</v>
      </c>
      <c r="H1884" s="15">
        <f t="shared" si="89"/>
        <v>7</v>
      </c>
    </row>
    <row r="1885" spans="1:8" x14ac:dyDescent="0.3">
      <c r="A1885" s="16">
        <v>41093</v>
      </c>
      <c r="E1885" s="17">
        <v>53.14</v>
      </c>
      <c r="F1885" s="18">
        <f t="shared" si="87"/>
        <v>1171.5364612504393</v>
      </c>
      <c r="G1885" s="15">
        <f t="shared" si="88"/>
        <v>2012</v>
      </c>
      <c r="H1885" s="15">
        <f t="shared" si="89"/>
        <v>7</v>
      </c>
    </row>
    <row r="1886" spans="1:8" x14ac:dyDescent="0.3">
      <c r="A1886" s="16">
        <v>41095</v>
      </c>
      <c r="E1886" s="17">
        <v>54.33</v>
      </c>
      <c r="F1886" s="18">
        <f t="shared" si="87"/>
        <v>1197.7714704504399</v>
      </c>
      <c r="G1886" s="15">
        <f t="shared" si="88"/>
        <v>2012</v>
      </c>
      <c r="H1886" s="15">
        <f t="shared" si="89"/>
        <v>7</v>
      </c>
    </row>
    <row r="1887" spans="1:8" x14ac:dyDescent="0.3">
      <c r="A1887" s="16">
        <v>41096</v>
      </c>
      <c r="E1887" s="17">
        <v>53.44</v>
      </c>
      <c r="F1887" s="18">
        <f t="shared" si="87"/>
        <v>1178.1503291159856</v>
      </c>
      <c r="G1887" s="15">
        <f t="shared" si="88"/>
        <v>2012</v>
      </c>
      <c r="H1887" s="15">
        <f t="shared" si="89"/>
        <v>7</v>
      </c>
    </row>
    <row r="1888" spans="1:8" x14ac:dyDescent="0.3">
      <c r="A1888" s="16">
        <v>41099</v>
      </c>
      <c r="E1888" s="17">
        <v>54.56</v>
      </c>
      <c r="F1888" s="18">
        <f t="shared" si="87"/>
        <v>1202.8421024806919</v>
      </c>
      <c r="G1888" s="15">
        <f t="shared" si="88"/>
        <v>2012</v>
      </c>
      <c r="H1888" s="15">
        <f t="shared" si="89"/>
        <v>7</v>
      </c>
    </row>
    <row r="1889" spans="1:8" x14ac:dyDescent="0.3">
      <c r="A1889" s="16">
        <v>41100</v>
      </c>
      <c r="E1889" s="17">
        <v>54.29</v>
      </c>
      <c r="F1889" s="18">
        <f t="shared" si="87"/>
        <v>1196.8896214017002</v>
      </c>
      <c r="G1889" s="15">
        <f t="shared" si="88"/>
        <v>2012</v>
      </c>
      <c r="H1889" s="15">
        <f t="shared" si="89"/>
        <v>7</v>
      </c>
    </row>
    <row r="1890" spans="1:8" x14ac:dyDescent="0.3">
      <c r="A1890" s="16">
        <v>41101</v>
      </c>
      <c r="E1890" s="17">
        <v>53.82</v>
      </c>
      <c r="F1890" s="18">
        <f t="shared" si="87"/>
        <v>1186.5278950790109</v>
      </c>
      <c r="G1890" s="15">
        <f t="shared" si="88"/>
        <v>2012</v>
      </c>
      <c r="H1890" s="15">
        <f t="shared" si="89"/>
        <v>7</v>
      </c>
    </row>
    <row r="1891" spans="1:8" x14ac:dyDescent="0.3">
      <c r="A1891" s="16">
        <v>41102</v>
      </c>
      <c r="E1891" s="17">
        <v>53.34</v>
      </c>
      <c r="F1891" s="18">
        <f t="shared" si="87"/>
        <v>1175.9457064941371</v>
      </c>
      <c r="G1891" s="15">
        <f t="shared" si="88"/>
        <v>2012</v>
      </c>
      <c r="H1891" s="15">
        <f t="shared" si="89"/>
        <v>7</v>
      </c>
    </row>
    <row r="1892" spans="1:8" x14ac:dyDescent="0.3">
      <c r="A1892" s="16">
        <v>41103</v>
      </c>
      <c r="E1892" s="17">
        <v>53.7</v>
      </c>
      <c r="F1892" s="18">
        <f t="shared" si="87"/>
        <v>1183.8823479327928</v>
      </c>
      <c r="G1892" s="15">
        <f t="shared" si="88"/>
        <v>2012</v>
      </c>
      <c r="H1892" s="15">
        <f t="shared" si="89"/>
        <v>7</v>
      </c>
    </row>
    <row r="1893" spans="1:8" x14ac:dyDescent="0.3">
      <c r="A1893" s="16">
        <v>41106</v>
      </c>
      <c r="E1893" s="17">
        <v>54.65</v>
      </c>
      <c r="F1893" s="18">
        <f t="shared" si="87"/>
        <v>1204.8262628403559</v>
      </c>
      <c r="G1893" s="15">
        <f t="shared" si="88"/>
        <v>2012</v>
      </c>
      <c r="H1893" s="15">
        <f t="shared" si="89"/>
        <v>7</v>
      </c>
    </row>
    <row r="1894" spans="1:8" x14ac:dyDescent="0.3">
      <c r="A1894" s="16">
        <v>41107</v>
      </c>
      <c r="E1894" s="17">
        <v>54.14</v>
      </c>
      <c r="F1894" s="18">
        <f t="shared" si="87"/>
        <v>1193.5826874689271</v>
      </c>
      <c r="G1894" s="15">
        <f t="shared" si="88"/>
        <v>2012</v>
      </c>
      <c r="H1894" s="15">
        <f t="shared" si="89"/>
        <v>7</v>
      </c>
    </row>
    <row r="1895" spans="1:8" x14ac:dyDescent="0.3">
      <c r="A1895" s="16">
        <v>41108</v>
      </c>
      <c r="E1895" s="17">
        <v>54.01</v>
      </c>
      <c r="F1895" s="18">
        <f t="shared" si="87"/>
        <v>1190.7166780605239</v>
      </c>
      <c r="G1895" s="15">
        <f t="shared" si="88"/>
        <v>2012</v>
      </c>
      <c r="H1895" s="15">
        <f t="shared" si="89"/>
        <v>7</v>
      </c>
    </row>
    <row r="1896" spans="1:8" x14ac:dyDescent="0.3">
      <c r="A1896" s="16">
        <v>41109</v>
      </c>
      <c r="E1896" s="17">
        <v>54.4</v>
      </c>
      <c r="F1896" s="18">
        <f t="shared" si="87"/>
        <v>1199.314706285734</v>
      </c>
      <c r="G1896" s="15">
        <f t="shared" si="88"/>
        <v>2012</v>
      </c>
      <c r="H1896" s="15">
        <f t="shared" si="89"/>
        <v>7</v>
      </c>
    </row>
    <row r="1897" spans="1:8" x14ac:dyDescent="0.3">
      <c r="A1897" s="16">
        <v>41110</v>
      </c>
      <c r="E1897" s="17">
        <v>54.36</v>
      </c>
      <c r="F1897" s="18">
        <f t="shared" si="87"/>
        <v>1198.4328572369946</v>
      </c>
      <c r="G1897" s="15">
        <f t="shared" si="88"/>
        <v>2012</v>
      </c>
      <c r="H1897" s="15">
        <f t="shared" si="89"/>
        <v>7</v>
      </c>
    </row>
    <row r="1898" spans="1:8" x14ac:dyDescent="0.3">
      <c r="A1898" s="16">
        <v>41113</v>
      </c>
      <c r="E1898" s="17">
        <v>53.75</v>
      </c>
      <c r="F1898" s="18">
        <f t="shared" si="87"/>
        <v>1184.984659243717</v>
      </c>
      <c r="G1898" s="15">
        <f t="shared" si="88"/>
        <v>2012</v>
      </c>
      <c r="H1898" s="15">
        <f t="shared" si="89"/>
        <v>7</v>
      </c>
    </row>
    <row r="1899" spans="1:8" x14ac:dyDescent="0.3">
      <c r="A1899" s="16">
        <v>41114</v>
      </c>
      <c r="E1899" s="17">
        <v>51.58</v>
      </c>
      <c r="F1899" s="18">
        <f t="shared" si="87"/>
        <v>1137.1443483495987</v>
      </c>
      <c r="G1899" s="15">
        <f t="shared" si="88"/>
        <v>2012</v>
      </c>
      <c r="H1899" s="15">
        <f t="shared" si="89"/>
        <v>7</v>
      </c>
    </row>
    <row r="1900" spans="1:8" x14ac:dyDescent="0.3">
      <c r="A1900" s="16">
        <v>41115</v>
      </c>
      <c r="E1900" s="17">
        <v>52.24</v>
      </c>
      <c r="F1900" s="18">
        <f t="shared" si="87"/>
        <v>1151.6948576538005</v>
      </c>
      <c r="G1900" s="15">
        <f t="shared" si="88"/>
        <v>2012</v>
      </c>
      <c r="H1900" s="15">
        <f t="shared" si="89"/>
        <v>7</v>
      </c>
    </row>
    <row r="1901" spans="1:8" x14ac:dyDescent="0.3">
      <c r="A1901" s="16">
        <v>41116</v>
      </c>
      <c r="E1901" s="17">
        <v>51.718000000000004</v>
      </c>
      <c r="F1901" s="18">
        <f t="shared" si="87"/>
        <v>1140.18672756775</v>
      </c>
      <c r="G1901" s="15">
        <f t="shared" si="88"/>
        <v>2012</v>
      </c>
      <c r="H1901" s="15">
        <f t="shared" si="89"/>
        <v>7</v>
      </c>
    </row>
    <row r="1902" spans="1:8" x14ac:dyDescent="0.3">
      <c r="A1902" s="16">
        <v>41117</v>
      </c>
      <c r="E1902" s="17">
        <v>52.116</v>
      </c>
      <c r="F1902" s="18">
        <f t="shared" si="87"/>
        <v>1148.9611256027079</v>
      </c>
      <c r="G1902" s="15">
        <f t="shared" si="88"/>
        <v>2012</v>
      </c>
      <c r="H1902" s="15">
        <f t="shared" si="89"/>
        <v>7</v>
      </c>
    </row>
    <row r="1903" spans="1:8" x14ac:dyDescent="0.3">
      <c r="A1903" s="16">
        <v>41120</v>
      </c>
      <c r="E1903" s="17">
        <v>52.69</v>
      </c>
      <c r="F1903" s="18">
        <f t="shared" si="87"/>
        <v>1161.6156594521196</v>
      </c>
      <c r="G1903" s="15">
        <f t="shared" si="88"/>
        <v>2012</v>
      </c>
      <c r="H1903" s="15">
        <f t="shared" si="89"/>
        <v>7</v>
      </c>
    </row>
    <row r="1904" spans="1:8" x14ac:dyDescent="0.3">
      <c r="A1904" s="16">
        <v>41121</v>
      </c>
      <c r="E1904" s="17">
        <v>52.734000000000002</v>
      </c>
      <c r="F1904" s="18">
        <f t="shared" si="87"/>
        <v>1162.5856934057335</v>
      </c>
      <c r="G1904" s="15">
        <f t="shared" si="88"/>
        <v>2012</v>
      </c>
      <c r="H1904" s="15">
        <f t="shared" si="89"/>
        <v>7</v>
      </c>
    </row>
    <row r="1905" spans="1:8" x14ac:dyDescent="0.3">
      <c r="A1905" s="16">
        <v>41122</v>
      </c>
      <c r="E1905" s="17">
        <v>51.97</v>
      </c>
      <c r="F1905" s="18">
        <f t="shared" si="87"/>
        <v>1145.7423765748088</v>
      </c>
      <c r="G1905" s="15">
        <f t="shared" si="88"/>
        <v>2012</v>
      </c>
      <c r="H1905" s="15">
        <f t="shared" si="89"/>
        <v>8</v>
      </c>
    </row>
    <row r="1906" spans="1:8" x14ac:dyDescent="0.3">
      <c r="A1906" s="16">
        <v>41123</v>
      </c>
      <c r="E1906" s="17">
        <v>51.79</v>
      </c>
      <c r="F1906" s="18">
        <f t="shared" si="87"/>
        <v>1141.774055855481</v>
      </c>
      <c r="G1906" s="15">
        <f t="shared" si="88"/>
        <v>2012</v>
      </c>
      <c r="H1906" s="15">
        <f t="shared" si="89"/>
        <v>8</v>
      </c>
    </row>
    <row r="1907" spans="1:8" x14ac:dyDescent="0.3">
      <c r="A1907" s="16">
        <v>41124</v>
      </c>
      <c r="E1907" s="17">
        <v>52.28</v>
      </c>
      <c r="F1907" s="18">
        <f t="shared" si="87"/>
        <v>1152.5767067025402</v>
      </c>
      <c r="G1907" s="15">
        <f t="shared" si="88"/>
        <v>2012</v>
      </c>
      <c r="H1907" s="15">
        <f t="shared" si="89"/>
        <v>8</v>
      </c>
    </row>
    <row r="1908" spans="1:8" x14ac:dyDescent="0.3">
      <c r="A1908" s="16">
        <v>41127</v>
      </c>
      <c r="E1908" s="17">
        <v>51.7</v>
      </c>
      <c r="F1908" s="18">
        <f t="shared" si="87"/>
        <v>1139.7898954958171</v>
      </c>
      <c r="G1908" s="15">
        <f t="shared" si="88"/>
        <v>2012</v>
      </c>
      <c r="H1908" s="15">
        <f t="shared" si="89"/>
        <v>8</v>
      </c>
    </row>
    <row r="1909" spans="1:8" x14ac:dyDescent="0.3">
      <c r="A1909" s="16">
        <v>41128</v>
      </c>
      <c r="E1909" s="17">
        <v>51.52</v>
      </c>
      <c r="F1909" s="18">
        <f t="shared" si="87"/>
        <v>1135.8215747764893</v>
      </c>
      <c r="G1909" s="15">
        <f t="shared" si="88"/>
        <v>2012</v>
      </c>
      <c r="H1909" s="15">
        <f t="shared" si="89"/>
        <v>8</v>
      </c>
    </row>
    <row r="1910" spans="1:8" x14ac:dyDescent="0.3">
      <c r="A1910" s="16">
        <v>41129</v>
      </c>
      <c r="E1910" s="17">
        <v>51.79</v>
      </c>
      <c r="F1910" s="18">
        <f t="shared" si="87"/>
        <v>1141.774055855481</v>
      </c>
      <c r="G1910" s="15">
        <f t="shared" si="88"/>
        <v>2012</v>
      </c>
      <c r="H1910" s="15">
        <f t="shared" si="89"/>
        <v>8</v>
      </c>
    </row>
    <row r="1911" spans="1:8" x14ac:dyDescent="0.3">
      <c r="A1911" s="16">
        <v>41130</v>
      </c>
      <c r="E1911" s="17">
        <v>52.59</v>
      </c>
      <c r="F1911" s="18">
        <f t="shared" si="87"/>
        <v>1159.4110368302713</v>
      </c>
      <c r="G1911" s="15">
        <f t="shared" si="88"/>
        <v>2012</v>
      </c>
      <c r="H1911" s="15">
        <f t="shared" si="89"/>
        <v>8</v>
      </c>
    </row>
    <row r="1912" spans="1:8" x14ac:dyDescent="0.3">
      <c r="A1912" s="16">
        <v>41131</v>
      </c>
      <c r="E1912" s="17">
        <v>53.78</v>
      </c>
      <c r="F1912" s="18">
        <f t="shared" si="87"/>
        <v>1185.6460460302717</v>
      </c>
      <c r="G1912" s="15">
        <f t="shared" si="88"/>
        <v>2012</v>
      </c>
      <c r="H1912" s="15">
        <f t="shared" si="89"/>
        <v>8</v>
      </c>
    </row>
    <row r="1913" spans="1:8" x14ac:dyDescent="0.3">
      <c r="A1913" s="16">
        <v>41134</v>
      </c>
      <c r="E1913" s="17">
        <v>53.1</v>
      </c>
      <c r="F1913" s="18">
        <f t="shared" si="87"/>
        <v>1170.6546122016998</v>
      </c>
      <c r="G1913" s="15">
        <f t="shared" si="88"/>
        <v>2012</v>
      </c>
      <c r="H1913" s="15">
        <f t="shared" si="89"/>
        <v>8</v>
      </c>
    </row>
    <row r="1914" spans="1:8" x14ac:dyDescent="0.3">
      <c r="A1914" s="16">
        <v>41135</v>
      </c>
      <c r="E1914" s="17">
        <v>52.79</v>
      </c>
      <c r="F1914" s="18">
        <f t="shared" si="87"/>
        <v>1163.8202820739687</v>
      </c>
      <c r="G1914" s="15">
        <f t="shared" si="88"/>
        <v>2012</v>
      </c>
      <c r="H1914" s="15">
        <f t="shared" si="89"/>
        <v>8</v>
      </c>
    </row>
    <row r="1915" spans="1:8" x14ac:dyDescent="0.3">
      <c r="A1915" s="16">
        <v>41136</v>
      </c>
      <c r="E1915" s="17">
        <v>53.07</v>
      </c>
      <c r="F1915" s="18">
        <f t="shared" si="87"/>
        <v>1169.9932254151452</v>
      </c>
      <c r="G1915" s="15">
        <f t="shared" si="88"/>
        <v>2012</v>
      </c>
      <c r="H1915" s="15">
        <f t="shared" si="89"/>
        <v>8</v>
      </c>
    </row>
    <row r="1916" spans="1:8" x14ac:dyDescent="0.3">
      <c r="A1916" s="16">
        <v>41137</v>
      </c>
      <c r="E1916" s="17">
        <v>53.04</v>
      </c>
      <c r="F1916" s="18">
        <f t="shared" si="87"/>
        <v>1169.3318386285907</v>
      </c>
      <c r="G1916" s="15">
        <f t="shared" si="88"/>
        <v>2012</v>
      </c>
      <c r="H1916" s="15">
        <f t="shared" si="89"/>
        <v>8</v>
      </c>
    </row>
    <row r="1917" spans="1:8" x14ac:dyDescent="0.3">
      <c r="A1917" s="16">
        <v>41138</v>
      </c>
      <c r="E1917" s="17">
        <v>53.11</v>
      </c>
      <c r="F1917" s="18">
        <f t="shared" si="87"/>
        <v>1170.8750744638846</v>
      </c>
      <c r="G1917" s="15">
        <f t="shared" si="88"/>
        <v>2012</v>
      </c>
      <c r="H1917" s="15">
        <f t="shared" si="89"/>
        <v>8</v>
      </c>
    </row>
    <row r="1918" spans="1:8" x14ac:dyDescent="0.3">
      <c r="A1918" s="16">
        <v>41141</v>
      </c>
      <c r="E1918" s="17">
        <v>53.89</v>
      </c>
      <c r="F1918" s="18">
        <f t="shared" si="87"/>
        <v>1188.0711309143053</v>
      </c>
      <c r="G1918" s="15">
        <f t="shared" si="88"/>
        <v>2012</v>
      </c>
      <c r="H1918" s="15">
        <f t="shared" si="89"/>
        <v>8</v>
      </c>
    </row>
    <row r="1919" spans="1:8" x14ac:dyDescent="0.3">
      <c r="A1919" s="16">
        <v>41142</v>
      </c>
      <c r="E1919" s="17">
        <v>55.57</v>
      </c>
      <c r="F1919" s="18">
        <f t="shared" si="87"/>
        <v>1225.1087909613645</v>
      </c>
      <c r="G1919" s="15">
        <f t="shared" si="88"/>
        <v>2012</v>
      </c>
      <c r="H1919" s="15">
        <f t="shared" si="89"/>
        <v>8</v>
      </c>
    </row>
    <row r="1920" spans="1:8" x14ac:dyDescent="0.3">
      <c r="A1920" s="16">
        <v>41143</v>
      </c>
      <c r="E1920" s="17">
        <v>56.17</v>
      </c>
      <c r="F1920" s="18">
        <f t="shared" si="87"/>
        <v>1238.3365266924573</v>
      </c>
      <c r="G1920" s="15">
        <f t="shared" si="88"/>
        <v>2012</v>
      </c>
      <c r="H1920" s="15">
        <f t="shared" si="89"/>
        <v>8</v>
      </c>
    </row>
    <row r="1921" spans="1:8" x14ac:dyDescent="0.3">
      <c r="A1921" s="16">
        <v>41144</v>
      </c>
      <c r="E1921" s="17">
        <v>56.12</v>
      </c>
      <c r="F1921" s="18">
        <f t="shared" si="87"/>
        <v>1237.2342153815327</v>
      </c>
      <c r="G1921" s="15">
        <f t="shared" si="88"/>
        <v>2012</v>
      </c>
      <c r="H1921" s="15">
        <f t="shared" si="89"/>
        <v>8</v>
      </c>
    </row>
    <row r="1922" spans="1:8" x14ac:dyDescent="0.3">
      <c r="A1922" s="16">
        <v>41145</v>
      </c>
      <c r="E1922" s="17">
        <v>56.24</v>
      </c>
      <c r="F1922" s="18">
        <f t="shared" ref="F1922:F1985" si="90">E1922/100/F$1*1000</f>
        <v>1239.8797625277516</v>
      </c>
      <c r="G1922" s="15">
        <f t="shared" si="88"/>
        <v>2012</v>
      </c>
      <c r="H1922" s="15">
        <f t="shared" si="89"/>
        <v>8</v>
      </c>
    </row>
    <row r="1923" spans="1:8" x14ac:dyDescent="0.3">
      <c r="A1923" s="16">
        <v>41148</v>
      </c>
      <c r="E1923" s="17">
        <v>55.91</v>
      </c>
      <c r="F1923" s="18">
        <f t="shared" si="90"/>
        <v>1232.6045078756501</v>
      </c>
      <c r="G1923" s="15">
        <f t="shared" ref="G1923:G1986" si="91">YEAR(A1923)</f>
        <v>2012</v>
      </c>
      <c r="H1923" s="15">
        <f t="shared" ref="H1923:H1986" si="92">MONTH(A1923)</f>
        <v>8</v>
      </c>
    </row>
    <row r="1924" spans="1:8" x14ac:dyDescent="0.3">
      <c r="A1924" s="16">
        <v>41149</v>
      </c>
      <c r="E1924" s="17">
        <v>55.774000000000001</v>
      </c>
      <c r="F1924" s="18">
        <f t="shared" si="90"/>
        <v>1229.6062211099361</v>
      </c>
      <c r="G1924" s="15">
        <f t="shared" si="91"/>
        <v>2012</v>
      </c>
      <c r="H1924" s="15">
        <f t="shared" si="92"/>
        <v>8</v>
      </c>
    </row>
    <row r="1925" spans="1:8" x14ac:dyDescent="0.3">
      <c r="A1925" s="16">
        <v>41150</v>
      </c>
      <c r="E1925" s="17">
        <v>56.728000000000002</v>
      </c>
      <c r="F1925" s="18">
        <f t="shared" si="90"/>
        <v>1250.6383209223734</v>
      </c>
      <c r="G1925" s="15">
        <f t="shared" si="91"/>
        <v>2012</v>
      </c>
      <c r="H1925" s="15">
        <f t="shared" si="92"/>
        <v>8</v>
      </c>
    </row>
    <row r="1926" spans="1:8" x14ac:dyDescent="0.3">
      <c r="A1926" s="16">
        <v>41151</v>
      </c>
      <c r="E1926" s="17">
        <v>56.728000000000002</v>
      </c>
      <c r="F1926" s="18">
        <f t="shared" si="90"/>
        <v>1250.6383209223734</v>
      </c>
      <c r="G1926" s="15">
        <f t="shared" si="91"/>
        <v>2012</v>
      </c>
      <c r="H1926" s="15">
        <f t="shared" si="92"/>
        <v>8</v>
      </c>
    </row>
    <row r="1927" spans="1:8" x14ac:dyDescent="0.3">
      <c r="A1927" s="16">
        <v>41152</v>
      </c>
      <c r="E1927" s="17">
        <v>56.603999999999999</v>
      </c>
      <c r="F1927" s="18">
        <f t="shared" si="90"/>
        <v>1247.904588871281</v>
      </c>
      <c r="G1927" s="15">
        <f t="shared" si="91"/>
        <v>2012</v>
      </c>
      <c r="H1927" s="15">
        <f t="shared" si="92"/>
        <v>8</v>
      </c>
    </row>
    <row r="1928" spans="1:8" x14ac:dyDescent="0.3">
      <c r="A1928" s="16">
        <v>41156</v>
      </c>
      <c r="E1928" s="17">
        <v>57.78</v>
      </c>
      <c r="F1928" s="18">
        <f t="shared" si="90"/>
        <v>1273.8309509042224</v>
      </c>
      <c r="G1928" s="15">
        <f t="shared" si="91"/>
        <v>2012</v>
      </c>
      <c r="H1928" s="15">
        <f t="shared" si="92"/>
        <v>9</v>
      </c>
    </row>
    <row r="1929" spans="1:8" x14ac:dyDescent="0.3">
      <c r="A1929" s="16">
        <v>41157</v>
      </c>
      <c r="E1929" s="17">
        <v>57.53</v>
      </c>
      <c r="F1929" s="18">
        <f t="shared" si="90"/>
        <v>1268.3193943496008</v>
      </c>
      <c r="G1929" s="15">
        <f t="shared" si="91"/>
        <v>2012</v>
      </c>
      <c r="H1929" s="15">
        <f t="shared" si="92"/>
        <v>9</v>
      </c>
    </row>
    <row r="1930" spans="1:8" x14ac:dyDescent="0.3">
      <c r="A1930" s="16">
        <v>41158</v>
      </c>
      <c r="E1930" s="17">
        <v>56.94</v>
      </c>
      <c r="F1930" s="18">
        <f t="shared" si="90"/>
        <v>1255.3121208806931</v>
      </c>
      <c r="G1930" s="15">
        <f t="shared" si="91"/>
        <v>2012</v>
      </c>
      <c r="H1930" s="15">
        <f t="shared" si="92"/>
        <v>9</v>
      </c>
    </row>
    <row r="1931" spans="1:8" x14ac:dyDescent="0.3">
      <c r="A1931" s="16">
        <v>41159</v>
      </c>
      <c r="E1931" s="17">
        <v>56.24</v>
      </c>
      <c r="F1931" s="18">
        <f t="shared" si="90"/>
        <v>1239.8797625277516</v>
      </c>
      <c r="G1931" s="15">
        <f t="shared" si="91"/>
        <v>2012</v>
      </c>
      <c r="H1931" s="15">
        <f t="shared" si="92"/>
        <v>9</v>
      </c>
    </row>
    <row r="1932" spans="1:8" x14ac:dyDescent="0.3">
      <c r="A1932" s="16">
        <v>41162</v>
      </c>
      <c r="E1932" s="17">
        <v>56.14</v>
      </c>
      <c r="F1932" s="18">
        <f t="shared" si="90"/>
        <v>1237.6751399059028</v>
      </c>
      <c r="G1932" s="15">
        <f t="shared" si="91"/>
        <v>2012</v>
      </c>
      <c r="H1932" s="15">
        <f t="shared" si="92"/>
        <v>9</v>
      </c>
    </row>
    <row r="1933" spans="1:8" x14ac:dyDescent="0.3">
      <c r="A1933" s="16">
        <v>41163</v>
      </c>
      <c r="E1933" s="17">
        <v>55.47</v>
      </c>
      <c r="F1933" s="18">
        <f t="shared" si="90"/>
        <v>1222.9041683395158</v>
      </c>
      <c r="G1933" s="15">
        <f t="shared" si="91"/>
        <v>2012</v>
      </c>
      <c r="H1933" s="15">
        <f t="shared" si="92"/>
        <v>9</v>
      </c>
    </row>
    <row r="1934" spans="1:8" x14ac:dyDescent="0.3">
      <c r="A1934" s="16">
        <v>41164</v>
      </c>
      <c r="E1934" s="17">
        <v>56.07</v>
      </c>
      <c r="F1934" s="18">
        <f t="shared" si="90"/>
        <v>1236.1319040706085</v>
      </c>
      <c r="G1934" s="15">
        <f t="shared" si="91"/>
        <v>2012</v>
      </c>
      <c r="H1934" s="15">
        <f t="shared" si="92"/>
        <v>9</v>
      </c>
    </row>
    <row r="1935" spans="1:8" x14ac:dyDescent="0.3">
      <c r="A1935" s="16">
        <v>41165</v>
      </c>
      <c r="E1935" s="17">
        <v>56.6</v>
      </c>
      <c r="F1935" s="18">
        <f t="shared" si="90"/>
        <v>1247.8164039664073</v>
      </c>
      <c r="G1935" s="15">
        <f t="shared" si="91"/>
        <v>2012</v>
      </c>
      <c r="H1935" s="15">
        <f t="shared" si="92"/>
        <v>9</v>
      </c>
    </row>
    <row r="1936" spans="1:8" x14ac:dyDescent="0.3">
      <c r="A1936" s="16">
        <v>41166</v>
      </c>
      <c r="E1936" s="17">
        <v>56.97</v>
      </c>
      <c r="F1936" s="18">
        <f t="shared" si="90"/>
        <v>1255.9735076672475</v>
      </c>
      <c r="G1936" s="15">
        <f t="shared" si="91"/>
        <v>2012</v>
      </c>
      <c r="H1936" s="15">
        <f t="shared" si="92"/>
        <v>9</v>
      </c>
    </row>
    <row r="1937" spans="1:8" x14ac:dyDescent="0.3">
      <c r="A1937" s="16">
        <v>41169</v>
      </c>
      <c r="E1937" s="17">
        <v>54.98</v>
      </c>
      <c r="F1937" s="18">
        <f t="shared" si="90"/>
        <v>1212.1015174924567</v>
      </c>
      <c r="G1937" s="15">
        <f t="shared" si="91"/>
        <v>2012</v>
      </c>
      <c r="H1937" s="15">
        <f t="shared" si="92"/>
        <v>9</v>
      </c>
    </row>
    <row r="1938" spans="1:8" x14ac:dyDescent="0.3">
      <c r="A1938" s="16">
        <v>41170</v>
      </c>
      <c r="E1938" s="17">
        <v>54.91</v>
      </c>
      <c r="F1938" s="18">
        <f t="shared" si="90"/>
        <v>1210.5582816571625</v>
      </c>
      <c r="G1938" s="15">
        <f t="shared" si="91"/>
        <v>2012</v>
      </c>
      <c r="H1938" s="15">
        <f t="shared" si="92"/>
        <v>9</v>
      </c>
    </row>
    <row r="1939" spans="1:8" x14ac:dyDescent="0.3">
      <c r="A1939" s="16">
        <v>41171</v>
      </c>
      <c r="E1939" s="17">
        <v>55.83</v>
      </c>
      <c r="F1939" s="18">
        <f t="shared" si="90"/>
        <v>1230.8408097781717</v>
      </c>
      <c r="G1939" s="15">
        <f t="shared" si="91"/>
        <v>2012</v>
      </c>
      <c r="H1939" s="15">
        <f t="shared" si="92"/>
        <v>9</v>
      </c>
    </row>
    <row r="1940" spans="1:8" x14ac:dyDescent="0.3">
      <c r="A1940" s="16">
        <v>41172</v>
      </c>
      <c r="E1940" s="17">
        <v>54.63</v>
      </c>
      <c r="F1940" s="18">
        <f t="shared" si="90"/>
        <v>1204.3853383159862</v>
      </c>
      <c r="G1940" s="15">
        <f t="shared" si="91"/>
        <v>2012</v>
      </c>
      <c r="H1940" s="15">
        <f t="shared" si="92"/>
        <v>9</v>
      </c>
    </row>
    <row r="1941" spans="1:8" x14ac:dyDescent="0.3">
      <c r="A1941" s="16">
        <v>41173</v>
      </c>
      <c r="E1941" s="17">
        <v>54.45</v>
      </c>
      <c r="F1941" s="18">
        <f t="shared" si="90"/>
        <v>1200.4170175966585</v>
      </c>
      <c r="G1941" s="15">
        <f t="shared" si="91"/>
        <v>2012</v>
      </c>
      <c r="H1941" s="15">
        <f t="shared" si="92"/>
        <v>9</v>
      </c>
    </row>
    <row r="1942" spans="1:8" x14ac:dyDescent="0.3">
      <c r="A1942" s="16">
        <v>41176</v>
      </c>
      <c r="E1942" s="17">
        <v>53.76</v>
      </c>
      <c r="F1942" s="18">
        <f t="shared" si="90"/>
        <v>1185.2051215059018</v>
      </c>
      <c r="G1942" s="15">
        <f t="shared" si="91"/>
        <v>2012</v>
      </c>
      <c r="H1942" s="15">
        <f t="shared" si="92"/>
        <v>9</v>
      </c>
    </row>
    <row r="1943" spans="1:8" x14ac:dyDescent="0.3">
      <c r="A1943" s="16">
        <v>41177</v>
      </c>
      <c r="E1943" s="17">
        <v>53.177999999999997</v>
      </c>
      <c r="F1943" s="18">
        <f t="shared" si="90"/>
        <v>1172.3742178467419</v>
      </c>
      <c r="G1943" s="15">
        <f t="shared" si="91"/>
        <v>2012</v>
      </c>
      <c r="H1943" s="15">
        <f t="shared" si="92"/>
        <v>9</v>
      </c>
    </row>
    <row r="1944" spans="1:8" x14ac:dyDescent="0.3">
      <c r="A1944" s="16">
        <v>41178</v>
      </c>
      <c r="E1944" s="17">
        <v>51.834000000000003</v>
      </c>
      <c r="F1944" s="18">
        <f t="shared" si="90"/>
        <v>1142.7440898090945</v>
      </c>
      <c r="G1944" s="15">
        <f t="shared" si="91"/>
        <v>2012</v>
      </c>
      <c r="H1944" s="15">
        <f t="shared" si="92"/>
        <v>9</v>
      </c>
    </row>
    <row r="1945" spans="1:8" x14ac:dyDescent="0.3">
      <c r="A1945" s="16">
        <v>41179</v>
      </c>
      <c r="E1945" s="17">
        <v>52.392000000000003</v>
      </c>
      <c r="F1945" s="18">
        <f t="shared" si="90"/>
        <v>1155.0458840390108</v>
      </c>
      <c r="G1945" s="15">
        <f t="shared" si="91"/>
        <v>2012</v>
      </c>
      <c r="H1945" s="15">
        <f t="shared" si="92"/>
        <v>9</v>
      </c>
    </row>
    <row r="1946" spans="1:8" x14ac:dyDescent="0.3">
      <c r="A1946" s="16">
        <v>41180</v>
      </c>
      <c r="E1946" s="17">
        <v>52.564</v>
      </c>
      <c r="F1946" s="18">
        <f t="shared" si="90"/>
        <v>1158.8378349485904</v>
      </c>
      <c r="G1946" s="15">
        <f t="shared" si="91"/>
        <v>2012</v>
      </c>
      <c r="H1946" s="15">
        <f t="shared" si="92"/>
        <v>9</v>
      </c>
    </row>
    <row r="1947" spans="1:8" x14ac:dyDescent="0.3">
      <c r="A1947" s="16">
        <v>41183</v>
      </c>
      <c r="E1947" s="17">
        <v>51.19</v>
      </c>
      <c r="F1947" s="18">
        <f t="shared" si="90"/>
        <v>1128.5463201243883</v>
      </c>
      <c r="G1947" s="15">
        <f t="shared" si="91"/>
        <v>2012</v>
      </c>
      <c r="H1947" s="15">
        <f t="shared" si="92"/>
        <v>10</v>
      </c>
    </row>
    <row r="1948" spans="1:8" x14ac:dyDescent="0.3">
      <c r="A1948" s="16">
        <v>41184</v>
      </c>
      <c r="E1948" s="17">
        <v>50.69</v>
      </c>
      <c r="F1948" s="18">
        <f t="shared" si="90"/>
        <v>1117.5232070151444</v>
      </c>
      <c r="G1948" s="15">
        <f t="shared" si="91"/>
        <v>2012</v>
      </c>
      <c r="H1948" s="15">
        <f t="shared" si="92"/>
        <v>10</v>
      </c>
    </row>
    <row r="1949" spans="1:8" x14ac:dyDescent="0.3">
      <c r="A1949" s="16">
        <v>41185</v>
      </c>
      <c r="E1949" s="17">
        <v>50.73</v>
      </c>
      <c r="F1949" s="18">
        <f t="shared" si="90"/>
        <v>1118.4050560638839</v>
      </c>
      <c r="G1949" s="15">
        <f t="shared" si="91"/>
        <v>2012</v>
      </c>
      <c r="H1949" s="15">
        <f t="shared" si="92"/>
        <v>10</v>
      </c>
    </row>
    <row r="1950" spans="1:8" x14ac:dyDescent="0.3">
      <c r="A1950" s="16">
        <v>41186</v>
      </c>
      <c r="E1950" s="17">
        <v>51.44</v>
      </c>
      <c r="F1950" s="18">
        <f t="shared" si="90"/>
        <v>1134.0578766790102</v>
      </c>
      <c r="G1950" s="15">
        <f t="shared" si="91"/>
        <v>2012</v>
      </c>
      <c r="H1950" s="15">
        <f t="shared" si="92"/>
        <v>10</v>
      </c>
    </row>
    <row r="1951" spans="1:8" x14ac:dyDescent="0.3">
      <c r="A1951" s="16">
        <v>41187</v>
      </c>
      <c r="E1951" s="17">
        <v>51.19</v>
      </c>
      <c r="F1951" s="18">
        <f t="shared" si="90"/>
        <v>1128.5463201243883</v>
      </c>
      <c r="G1951" s="15">
        <f t="shared" si="91"/>
        <v>2012</v>
      </c>
      <c r="H1951" s="15">
        <f t="shared" si="92"/>
        <v>10</v>
      </c>
    </row>
    <row r="1952" spans="1:8" x14ac:dyDescent="0.3">
      <c r="A1952" s="16">
        <v>41190</v>
      </c>
      <c r="E1952" s="17">
        <v>50.93</v>
      </c>
      <c r="F1952" s="18">
        <f t="shared" si="90"/>
        <v>1122.8143013075812</v>
      </c>
      <c r="G1952" s="15">
        <f t="shared" si="91"/>
        <v>2012</v>
      </c>
      <c r="H1952" s="15">
        <f t="shared" si="92"/>
        <v>10</v>
      </c>
    </row>
    <row r="1953" spans="1:8" x14ac:dyDescent="0.3">
      <c r="A1953" s="16">
        <v>41191</v>
      </c>
      <c r="E1953" s="17">
        <v>51.25</v>
      </c>
      <c r="F1953" s="18">
        <f t="shared" si="90"/>
        <v>1129.8690936974976</v>
      </c>
      <c r="G1953" s="15">
        <f t="shared" si="91"/>
        <v>2012</v>
      </c>
      <c r="H1953" s="15">
        <f t="shared" si="92"/>
        <v>10</v>
      </c>
    </row>
    <row r="1954" spans="1:8" x14ac:dyDescent="0.3">
      <c r="A1954" s="16">
        <v>41192</v>
      </c>
      <c r="E1954" s="17">
        <v>50.63</v>
      </c>
      <c r="F1954" s="18">
        <f t="shared" si="90"/>
        <v>1116.2004334420351</v>
      </c>
      <c r="G1954" s="15">
        <f t="shared" si="91"/>
        <v>2012</v>
      </c>
      <c r="H1954" s="15">
        <f t="shared" si="92"/>
        <v>10</v>
      </c>
    </row>
    <row r="1955" spans="1:8" x14ac:dyDescent="0.3">
      <c r="A1955" s="16">
        <v>41193</v>
      </c>
      <c r="E1955" s="17">
        <v>51.33</v>
      </c>
      <c r="F1955" s="18">
        <f t="shared" si="90"/>
        <v>1131.6327917949764</v>
      </c>
      <c r="G1955" s="15">
        <f t="shared" si="91"/>
        <v>2012</v>
      </c>
      <c r="H1955" s="15">
        <f t="shared" si="92"/>
        <v>10</v>
      </c>
    </row>
    <row r="1956" spans="1:8" x14ac:dyDescent="0.3">
      <c r="A1956" s="16">
        <v>41194</v>
      </c>
      <c r="E1956" s="17">
        <v>50.67</v>
      </c>
      <c r="F1956" s="18">
        <f t="shared" si="90"/>
        <v>1117.0822824907748</v>
      </c>
      <c r="G1956" s="15">
        <f t="shared" si="91"/>
        <v>2012</v>
      </c>
      <c r="H1956" s="15">
        <f t="shared" si="92"/>
        <v>10</v>
      </c>
    </row>
    <row r="1957" spans="1:8" x14ac:dyDescent="0.3">
      <c r="A1957" s="16">
        <v>41197</v>
      </c>
      <c r="E1957" s="17">
        <v>50.01</v>
      </c>
      <c r="F1957" s="18">
        <f t="shared" si="90"/>
        <v>1102.5317731865728</v>
      </c>
      <c r="G1957" s="15">
        <f t="shared" si="91"/>
        <v>2012</v>
      </c>
      <c r="H1957" s="15">
        <f t="shared" si="92"/>
        <v>10</v>
      </c>
    </row>
    <row r="1958" spans="1:8" x14ac:dyDescent="0.3">
      <c r="A1958" s="16">
        <v>41198</v>
      </c>
      <c r="E1958" s="17">
        <v>50.47</v>
      </c>
      <c r="F1958" s="18">
        <f t="shared" si="90"/>
        <v>1112.6730372470772</v>
      </c>
      <c r="G1958" s="15">
        <f t="shared" si="91"/>
        <v>2012</v>
      </c>
      <c r="H1958" s="15">
        <f t="shared" si="92"/>
        <v>10</v>
      </c>
    </row>
    <row r="1959" spans="1:8" x14ac:dyDescent="0.3">
      <c r="A1959" s="16">
        <v>41199</v>
      </c>
      <c r="E1959" s="17">
        <v>51.03</v>
      </c>
      <c r="F1959" s="18">
        <f t="shared" si="90"/>
        <v>1125.0189239294302</v>
      </c>
      <c r="G1959" s="15">
        <f t="shared" si="91"/>
        <v>2012</v>
      </c>
      <c r="H1959" s="15">
        <f t="shared" si="92"/>
        <v>10</v>
      </c>
    </row>
    <row r="1960" spans="1:8" x14ac:dyDescent="0.3">
      <c r="A1960" s="16">
        <v>41200</v>
      </c>
      <c r="E1960" s="17">
        <v>52.3</v>
      </c>
      <c r="F1960" s="18">
        <f t="shared" si="90"/>
        <v>1153.0176312269098</v>
      </c>
      <c r="G1960" s="15">
        <f t="shared" si="91"/>
        <v>2012</v>
      </c>
      <c r="H1960" s="15">
        <f t="shared" si="92"/>
        <v>10</v>
      </c>
    </row>
    <row r="1961" spans="1:8" x14ac:dyDescent="0.3">
      <c r="A1961" s="16">
        <v>41201</v>
      </c>
      <c r="E1961" s="17">
        <v>51.58</v>
      </c>
      <c r="F1961" s="18">
        <f t="shared" si="90"/>
        <v>1137.1443483495987</v>
      </c>
      <c r="G1961" s="15">
        <f t="shared" si="91"/>
        <v>2012</v>
      </c>
      <c r="H1961" s="15">
        <f t="shared" si="92"/>
        <v>10</v>
      </c>
    </row>
    <row r="1962" spans="1:8" x14ac:dyDescent="0.3">
      <c r="A1962" s="16">
        <v>41204</v>
      </c>
      <c r="E1962" s="17">
        <v>51.66</v>
      </c>
      <c r="F1962" s="18">
        <f t="shared" si="90"/>
        <v>1138.9080464470774</v>
      </c>
      <c r="G1962" s="15">
        <f t="shared" si="91"/>
        <v>2012</v>
      </c>
      <c r="H1962" s="15">
        <f t="shared" si="92"/>
        <v>10</v>
      </c>
    </row>
    <row r="1963" spans="1:8" x14ac:dyDescent="0.3">
      <c r="A1963" s="16">
        <v>41205</v>
      </c>
      <c r="E1963" s="17">
        <v>51.32</v>
      </c>
      <c r="F1963" s="18">
        <f t="shared" si="90"/>
        <v>1131.4123295327915</v>
      </c>
      <c r="G1963" s="15">
        <f t="shared" si="91"/>
        <v>2012</v>
      </c>
      <c r="H1963" s="15">
        <f t="shared" si="92"/>
        <v>10</v>
      </c>
    </row>
    <row r="1964" spans="1:8" x14ac:dyDescent="0.3">
      <c r="A1964" s="16">
        <v>41206</v>
      </c>
      <c r="E1964" s="17">
        <v>51.84</v>
      </c>
      <c r="F1964" s="18">
        <f t="shared" si="90"/>
        <v>1142.8763671664055</v>
      </c>
      <c r="G1964" s="15">
        <f t="shared" si="91"/>
        <v>2012</v>
      </c>
      <c r="H1964" s="15">
        <f t="shared" si="92"/>
        <v>10</v>
      </c>
    </row>
    <row r="1965" spans="1:8" x14ac:dyDescent="0.3">
      <c r="A1965" s="16">
        <v>41207</v>
      </c>
      <c r="E1965" s="17">
        <v>51.45</v>
      </c>
      <c r="F1965" s="18">
        <f t="shared" si="90"/>
        <v>1134.2783389411952</v>
      </c>
      <c r="G1965" s="15">
        <f t="shared" si="91"/>
        <v>2012</v>
      </c>
      <c r="H1965" s="15">
        <f t="shared" si="92"/>
        <v>10</v>
      </c>
    </row>
    <row r="1966" spans="1:8" x14ac:dyDescent="0.3">
      <c r="A1966" s="16">
        <v>41208</v>
      </c>
      <c r="E1966" s="17">
        <v>50.96</v>
      </c>
      <c r="F1966" s="18">
        <f t="shared" si="90"/>
        <v>1123.4756880941361</v>
      </c>
      <c r="G1966" s="15">
        <f t="shared" si="91"/>
        <v>2012</v>
      </c>
      <c r="H1966" s="15">
        <f t="shared" si="92"/>
        <v>10</v>
      </c>
    </row>
    <row r="1967" spans="1:8" x14ac:dyDescent="0.3">
      <c r="A1967" s="16">
        <v>41211</v>
      </c>
      <c r="E1967" s="17">
        <v>50.18</v>
      </c>
      <c r="F1967" s="18">
        <f t="shared" si="90"/>
        <v>1106.2796316437157</v>
      </c>
      <c r="G1967" s="15">
        <f t="shared" si="91"/>
        <v>2012</v>
      </c>
      <c r="H1967" s="15">
        <f t="shared" si="92"/>
        <v>10</v>
      </c>
    </row>
    <row r="1968" spans="1:8" x14ac:dyDescent="0.3">
      <c r="A1968" s="16">
        <v>41212</v>
      </c>
      <c r="E1968" s="17">
        <v>50.09</v>
      </c>
      <c r="F1968" s="18">
        <f t="shared" si="90"/>
        <v>1104.2954712840517</v>
      </c>
      <c r="G1968" s="15">
        <f t="shared" si="91"/>
        <v>2012</v>
      </c>
      <c r="H1968" s="15">
        <f t="shared" si="92"/>
        <v>10</v>
      </c>
    </row>
    <row r="1969" spans="1:8" x14ac:dyDescent="0.3">
      <c r="A1969" s="16">
        <v>41213</v>
      </c>
      <c r="E1969" s="17">
        <v>50.16</v>
      </c>
      <c r="F1969" s="18">
        <f t="shared" si="90"/>
        <v>1105.8387071193458</v>
      </c>
      <c r="G1969" s="15">
        <f t="shared" si="91"/>
        <v>2012</v>
      </c>
      <c r="H1969" s="15">
        <f t="shared" si="92"/>
        <v>10</v>
      </c>
    </row>
    <row r="1970" spans="1:8" x14ac:dyDescent="0.3">
      <c r="A1970" s="16">
        <v>41214</v>
      </c>
      <c r="E1970" s="17">
        <v>50.43</v>
      </c>
      <c r="F1970" s="18">
        <f t="shared" si="90"/>
        <v>1111.7911881983375</v>
      </c>
      <c r="G1970" s="15">
        <f t="shared" si="91"/>
        <v>2012</v>
      </c>
      <c r="H1970" s="15">
        <f t="shared" si="92"/>
        <v>11</v>
      </c>
    </row>
    <row r="1971" spans="1:8" x14ac:dyDescent="0.3">
      <c r="A1971" s="16">
        <v>41215</v>
      </c>
      <c r="E1971" s="17">
        <v>49.26</v>
      </c>
      <c r="F1971" s="18">
        <f t="shared" si="90"/>
        <v>1085.997103522707</v>
      </c>
      <c r="G1971" s="15">
        <f t="shared" si="91"/>
        <v>2012</v>
      </c>
      <c r="H1971" s="15">
        <f t="shared" si="92"/>
        <v>11</v>
      </c>
    </row>
    <row r="1972" spans="1:8" x14ac:dyDescent="0.3">
      <c r="A1972" s="16">
        <v>41218</v>
      </c>
      <c r="E1972" s="17">
        <v>48.32</v>
      </c>
      <c r="F1972" s="18">
        <f t="shared" si="90"/>
        <v>1065.2736508773285</v>
      </c>
      <c r="G1972" s="15">
        <f t="shared" si="91"/>
        <v>2012</v>
      </c>
      <c r="H1972" s="15">
        <f t="shared" si="92"/>
        <v>11</v>
      </c>
    </row>
    <row r="1973" spans="1:8" x14ac:dyDescent="0.3">
      <c r="A1973" s="16">
        <v>41219</v>
      </c>
      <c r="E1973" s="17">
        <v>48.68</v>
      </c>
      <c r="F1973" s="18">
        <f t="shared" si="90"/>
        <v>1073.2102923159841</v>
      </c>
      <c r="G1973" s="15">
        <f t="shared" si="91"/>
        <v>2012</v>
      </c>
      <c r="H1973" s="15">
        <f t="shared" si="92"/>
        <v>11</v>
      </c>
    </row>
    <row r="1974" spans="1:8" x14ac:dyDescent="0.3">
      <c r="A1974" s="16">
        <v>41220</v>
      </c>
      <c r="E1974" s="17">
        <v>48.62</v>
      </c>
      <c r="F1974" s="18">
        <f t="shared" si="90"/>
        <v>1071.8875187428746</v>
      </c>
      <c r="G1974" s="15">
        <f t="shared" si="91"/>
        <v>2012</v>
      </c>
      <c r="H1974" s="15">
        <f t="shared" si="92"/>
        <v>11</v>
      </c>
    </row>
    <row r="1975" spans="1:8" x14ac:dyDescent="0.3">
      <c r="A1975" s="16">
        <v>41221</v>
      </c>
      <c r="E1975" s="17">
        <v>48.77</v>
      </c>
      <c r="F1975" s="18">
        <f t="shared" si="90"/>
        <v>1075.1944526756481</v>
      </c>
      <c r="G1975" s="15">
        <f t="shared" si="91"/>
        <v>2012</v>
      </c>
      <c r="H1975" s="15">
        <f t="shared" si="92"/>
        <v>11</v>
      </c>
    </row>
    <row r="1976" spans="1:8" x14ac:dyDescent="0.3">
      <c r="A1976" s="16">
        <v>41222</v>
      </c>
      <c r="E1976" s="17">
        <v>47.77</v>
      </c>
      <c r="F1976" s="18">
        <f t="shared" si="90"/>
        <v>1053.14822645716</v>
      </c>
      <c r="G1976" s="15">
        <f t="shared" si="91"/>
        <v>2012</v>
      </c>
      <c r="H1976" s="15">
        <f t="shared" si="92"/>
        <v>11</v>
      </c>
    </row>
    <row r="1977" spans="1:8" x14ac:dyDescent="0.3">
      <c r="A1977" s="16">
        <v>41225</v>
      </c>
      <c r="E1977" s="17">
        <v>47.39</v>
      </c>
      <c r="F1977" s="18">
        <f t="shared" si="90"/>
        <v>1044.7706604941347</v>
      </c>
      <c r="G1977" s="15">
        <f t="shared" si="91"/>
        <v>2012</v>
      </c>
      <c r="H1977" s="15">
        <f t="shared" si="92"/>
        <v>11</v>
      </c>
    </row>
    <row r="1978" spans="1:8" x14ac:dyDescent="0.3">
      <c r="A1978" s="16">
        <v>41226</v>
      </c>
      <c r="E1978" s="17">
        <v>47.02</v>
      </c>
      <c r="F1978" s="18">
        <f t="shared" si="90"/>
        <v>1036.6135567932943</v>
      </c>
      <c r="G1978" s="15">
        <f t="shared" si="91"/>
        <v>2012</v>
      </c>
      <c r="H1978" s="15">
        <f t="shared" si="92"/>
        <v>11</v>
      </c>
    </row>
    <row r="1979" spans="1:8" x14ac:dyDescent="0.3">
      <c r="A1979" s="16">
        <v>41227</v>
      </c>
      <c r="E1979" s="17">
        <v>47.67</v>
      </c>
      <c r="F1979" s="18">
        <f t="shared" si="90"/>
        <v>1050.9436038353115</v>
      </c>
      <c r="G1979" s="15">
        <f t="shared" si="91"/>
        <v>2012</v>
      </c>
      <c r="H1979" s="15">
        <f t="shared" si="92"/>
        <v>11</v>
      </c>
    </row>
    <row r="1980" spans="1:8" x14ac:dyDescent="0.3">
      <c r="A1980" s="16">
        <v>41228</v>
      </c>
      <c r="E1980" s="17">
        <v>47.46</v>
      </c>
      <c r="F1980" s="18">
        <f t="shared" si="90"/>
        <v>1046.3138963294289</v>
      </c>
      <c r="G1980" s="15">
        <f t="shared" si="91"/>
        <v>2012</v>
      </c>
      <c r="H1980" s="15">
        <f t="shared" si="92"/>
        <v>11</v>
      </c>
    </row>
    <row r="1981" spans="1:8" x14ac:dyDescent="0.3">
      <c r="A1981" s="16">
        <v>41229</v>
      </c>
      <c r="E1981" s="17">
        <v>47.05</v>
      </c>
      <c r="F1981" s="18">
        <f t="shared" si="90"/>
        <v>1037.2749435798489</v>
      </c>
      <c r="G1981" s="15">
        <f t="shared" si="91"/>
        <v>2012</v>
      </c>
      <c r="H1981" s="15">
        <f t="shared" si="92"/>
        <v>11</v>
      </c>
    </row>
    <row r="1982" spans="1:8" x14ac:dyDescent="0.3">
      <c r="A1982" s="16">
        <v>41232</v>
      </c>
      <c r="E1982" s="17">
        <v>47.89</v>
      </c>
      <c r="F1982" s="18">
        <f t="shared" si="90"/>
        <v>1055.7937736033787</v>
      </c>
      <c r="G1982" s="15">
        <f t="shared" si="91"/>
        <v>2012</v>
      </c>
      <c r="H1982" s="15">
        <f t="shared" si="92"/>
        <v>11</v>
      </c>
    </row>
    <row r="1983" spans="1:8" x14ac:dyDescent="0.3">
      <c r="A1983" s="16">
        <v>41233</v>
      </c>
      <c r="E1983" s="17">
        <v>48.32</v>
      </c>
      <c r="F1983" s="18">
        <f t="shared" si="90"/>
        <v>1065.2736508773285</v>
      </c>
      <c r="G1983" s="15">
        <f t="shared" si="91"/>
        <v>2012</v>
      </c>
      <c r="H1983" s="15">
        <f t="shared" si="92"/>
        <v>11</v>
      </c>
    </row>
    <row r="1984" spans="1:8" x14ac:dyDescent="0.3">
      <c r="A1984" s="16">
        <v>41234</v>
      </c>
      <c r="E1984" s="17">
        <v>48.53</v>
      </c>
      <c r="F1984" s="18">
        <f t="shared" si="90"/>
        <v>1069.9033583832108</v>
      </c>
      <c r="G1984" s="15">
        <f t="shared" si="91"/>
        <v>2012</v>
      </c>
      <c r="H1984" s="15">
        <f t="shared" si="92"/>
        <v>11</v>
      </c>
    </row>
    <row r="1985" spans="1:8" x14ac:dyDescent="0.3">
      <c r="A1985" s="16">
        <v>41236</v>
      </c>
      <c r="E1985" s="17">
        <v>49.04</v>
      </c>
      <c r="F1985" s="18">
        <f t="shared" si="90"/>
        <v>1081.1469337546396</v>
      </c>
      <c r="G1985" s="15">
        <f t="shared" si="91"/>
        <v>2012</v>
      </c>
      <c r="H1985" s="15">
        <f t="shared" si="92"/>
        <v>11</v>
      </c>
    </row>
    <row r="1986" spans="1:8" x14ac:dyDescent="0.3">
      <c r="A1986" s="16">
        <v>41239</v>
      </c>
      <c r="E1986" s="17">
        <v>49.27</v>
      </c>
      <c r="F1986" s="18">
        <f t="shared" ref="F1986:F2049" si="93">E1986/100/F$1*1000</f>
        <v>1086.2175657848918</v>
      </c>
      <c r="G1986" s="15">
        <f t="shared" si="91"/>
        <v>2012</v>
      </c>
      <c r="H1986" s="15">
        <f t="shared" si="92"/>
        <v>11</v>
      </c>
    </row>
    <row r="1987" spans="1:8" x14ac:dyDescent="0.3">
      <c r="A1987" s="16">
        <v>41240</v>
      </c>
      <c r="E1987" s="17">
        <v>50.177999999999997</v>
      </c>
      <c r="F1987" s="18">
        <f t="shared" si="93"/>
        <v>1106.2355391912786</v>
      </c>
      <c r="G1987" s="15">
        <f t="shared" ref="G1987:G2050" si="94">YEAR(A1987)</f>
        <v>2012</v>
      </c>
      <c r="H1987" s="15">
        <f t="shared" ref="H1987:H2050" si="95">MONTH(A1987)</f>
        <v>11</v>
      </c>
    </row>
    <row r="1988" spans="1:8" x14ac:dyDescent="0.3">
      <c r="A1988" s="16">
        <v>41241</v>
      </c>
      <c r="E1988" s="17">
        <v>50.218000000000004</v>
      </c>
      <c r="F1988" s="18">
        <f t="shared" si="93"/>
        <v>1107.1173882400183</v>
      </c>
      <c r="G1988" s="15">
        <f t="shared" si="94"/>
        <v>2012</v>
      </c>
      <c r="H1988" s="15">
        <f t="shared" si="95"/>
        <v>11</v>
      </c>
    </row>
    <row r="1989" spans="1:8" x14ac:dyDescent="0.3">
      <c r="A1989" s="16">
        <v>41242</v>
      </c>
      <c r="E1989" s="17">
        <v>49.98</v>
      </c>
      <c r="F1989" s="18">
        <f t="shared" si="93"/>
        <v>1101.8703864000181</v>
      </c>
      <c r="G1989" s="15">
        <f t="shared" si="94"/>
        <v>2012</v>
      </c>
      <c r="H1989" s="15">
        <f t="shared" si="95"/>
        <v>11</v>
      </c>
    </row>
    <row r="1990" spans="1:8" x14ac:dyDescent="0.3">
      <c r="A1990" s="16">
        <v>41243</v>
      </c>
      <c r="E1990" s="17">
        <v>49.673999999999999</v>
      </c>
      <c r="F1990" s="18">
        <f t="shared" si="93"/>
        <v>1095.1242411771609</v>
      </c>
      <c r="G1990" s="15">
        <f t="shared" si="94"/>
        <v>2012</v>
      </c>
      <c r="H1990" s="15">
        <f t="shared" si="95"/>
        <v>11</v>
      </c>
    </row>
    <row r="1991" spans="1:8" x14ac:dyDescent="0.3">
      <c r="A1991" s="16">
        <v>41246</v>
      </c>
      <c r="E1991" s="17">
        <v>50.21</v>
      </c>
      <c r="F1991" s="18">
        <f t="shared" si="93"/>
        <v>1106.9410184302701</v>
      </c>
      <c r="G1991" s="15">
        <f t="shared" si="94"/>
        <v>2012</v>
      </c>
      <c r="H1991" s="15">
        <f t="shared" si="95"/>
        <v>12</v>
      </c>
    </row>
    <row r="1992" spans="1:8" x14ac:dyDescent="0.3">
      <c r="A1992" s="16">
        <v>41247</v>
      </c>
      <c r="E1992" s="17">
        <v>50.06</v>
      </c>
      <c r="F1992" s="18">
        <f t="shared" si="93"/>
        <v>1103.6340844974973</v>
      </c>
      <c r="G1992" s="15">
        <f t="shared" si="94"/>
        <v>2012</v>
      </c>
      <c r="H1992" s="15">
        <f t="shared" si="95"/>
        <v>12</v>
      </c>
    </row>
    <row r="1993" spans="1:8" x14ac:dyDescent="0.3">
      <c r="A1993" s="16">
        <v>41248</v>
      </c>
      <c r="E1993" s="17">
        <v>51</v>
      </c>
      <c r="F1993" s="18">
        <f t="shared" si="93"/>
        <v>1124.3575371428756</v>
      </c>
      <c r="G1993" s="15">
        <f t="shared" si="94"/>
        <v>2012</v>
      </c>
      <c r="H1993" s="15">
        <f t="shared" si="95"/>
        <v>12</v>
      </c>
    </row>
    <row r="1994" spans="1:8" x14ac:dyDescent="0.3">
      <c r="A1994" s="16">
        <v>41249</v>
      </c>
      <c r="E1994" s="17">
        <v>51.2</v>
      </c>
      <c r="F1994" s="18">
        <f t="shared" si="93"/>
        <v>1128.7667823865731</v>
      </c>
      <c r="G1994" s="15">
        <f t="shared" si="94"/>
        <v>2012</v>
      </c>
      <c r="H1994" s="15">
        <f t="shared" si="95"/>
        <v>12</v>
      </c>
    </row>
    <row r="1995" spans="1:8" x14ac:dyDescent="0.3">
      <c r="A1995" s="16">
        <v>41250</v>
      </c>
      <c r="E1995" s="17">
        <v>51.13</v>
      </c>
      <c r="F1995" s="18">
        <f t="shared" si="93"/>
        <v>1127.223546551279</v>
      </c>
      <c r="G1995" s="15">
        <f t="shared" si="94"/>
        <v>2012</v>
      </c>
      <c r="H1995" s="15">
        <f t="shared" si="95"/>
        <v>12</v>
      </c>
    </row>
    <row r="1996" spans="1:8" x14ac:dyDescent="0.3">
      <c r="A1996" s="16">
        <v>41253</v>
      </c>
      <c r="E1996" s="17">
        <v>51.15</v>
      </c>
      <c r="F1996" s="18">
        <f t="shared" si="93"/>
        <v>1127.6644710756486</v>
      </c>
      <c r="G1996" s="15">
        <f t="shared" si="94"/>
        <v>2012</v>
      </c>
      <c r="H1996" s="15">
        <f t="shared" si="95"/>
        <v>12</v>
      </c>
    </row>
    <row r="1997" spans="1:8" x14ac:dyDescent="0.3">
      <c r="A1997" s="16">
        <v>41254</v>
      </c>
      <c r="E1997" s="17">
        <v>50.2</v>
      </c>
      <c r="F1997" s="18">
        <f t="shared" si="93"/>
        <v>1106.7205561680855</v>
      </c>
      <c r="G1997" s="15">
        <f t="shared" si="94"/>
        <v>2012</v>
      </c>
      <c r="H1997" s="15">
        <f t="shared" si="95"/>
        <v>12</v>
      </c>
    </row>
    <row r="1998" spans="1:8" x14ac:dyDescent="0.3">
      <c r="A1998" s="16">
        <v>41255</v>
      </c>
      <c r="E1998" s="17">
        <v>49.54</v>
      </c>
      <c r="F1998" s="18">
        <f t="shared" si="93"/>
        <v>1092.1700468638835</v>
      </c>
      <c r="G1998" s="15">
        <f t="shared" si="94"/>
        <v>2012</v>
      </c>
      <c r="H1998" s="15">
        <f t="shared" si="95"/>
        <v>12</v>
      </c>
    </row>
    <row r="1999" spans="1:8" x14ac:dyDescent="0.3">
      <c r="A1999" s="16">
        <v>41256</v>
      </c>
      <c r="E1999" s="17">
        <v>49</v>
      </c>
      <c r="F1999" s="18">
        <f t="shared" si="93"/>
        <v>1080.2650847059001</v>
      </c>
      <c r="G1999" s="15">
        <f t="shared" si="94"/>
        <v>2012</v>
      </c>
      <c r="H1999" s="15">
        <f t="shared" si="95"/>
        <v>12</v>
      </c>
    </row>
    <row r="2000" spans="1:8" x14ac:dyDescent="0.3">
      <c r="A2000" s="16">
        <v>41257</v>
      </c>
      <c r="E2000" s="17">
        <v>49.99</v>
      </c>
      <c r="F2000" s="18">
        <f t="shared" si="93"/>
        <v>1102.0908486622029</v>
      </c>
      <c r="G2000" s="15">
        <f t="shared" si="94"/>
        <v>2012</v>
      </c>
      <c r="H2000" s="15">
        <f t="shared" si="95"/>
        <v>12</v>
      </c>
    </row>
    <row r="2001" spans="1:8" x14ac:dyDescent="0.3">
      <c r="A2001" s="16">
        <v>41260</v>
      </c>
      <c r="E2001" s="17">
        <v>49.79</v>
      </c>
      <c r="F2001" s="18">
        <f t="shared" si="93"/>
        <v>1097.6816034185056</v>
      </c>
      <c r="G2001" s="15">
        <f t="shared" si="94"/>
        <v>2012</v>
      </c>
      <c r="H2001" s="15">
        <f t="shared" si="95"/>
        <v>12</v>
      </c>
    </row>
    <row r="2002" spans="1:8" x14ac:dyDescent="0.3">
      <c r="A2002" s="16">
        <v>41261</v>
      </c>
      <c r="E2002" s="17">
        <v>49.17</v>
      </c>
      <c r="F2002" s="18">
        <f t="shared" si="93"/>
        <v>1084.012943163043</v>
      </c>
      <c r="G2002" s="15">
        <f t="shared" si="94"/>
        <v>2012</v>
      </c>
      <c r="H2002" s="15">
        <f t="shared" si="95"/>
        <v>12</v>
      </c>
    </row>
    <row r="2003" spans="1:8" x14ac:dyDescent="0.3">
      <c r="A2003" s="16">
        <v>41262</v>
      </c>
      <c r="E2003" s="17">
        <v>48.41</v>
      </c>
      <c r="F2003" s="18">
        <f t="shared" si="93"/>
        <v>1067.2578112369922</v>
      </c>
      <c r="G2003" s="15">
        <f t="shared" si="94"/>
        <v>2012</v>
      </c>
      <c r="H2003" s="15">
        <f t="shared" si="95"/>
        <v>12</v>
      </c>
    </row>
    <row r="2004" spans="1:8" x14ac:dyDescent="0.3">
      <c r="A2004" s="16">
        <v>41263</v>
      </c>
      <c r="E2004" s="17">
        <v>47.91</v>
      </c>
      <c r="F2004" s="18">
        <f t="shared" si="93"/>
        <v>1056.2346981277483</v>
      </c>
      <c r="G2004" s="15">
        <f t="shared" si="94"/>
        <v>2012</v>
      </c>
      <c r="H2004" s="15">
        <f t="shared" si="95"/>
        <v>12</v>
      </c>
    </row>
    <row r="2005" spans="1:8" x14ac:dyDescent="0.3">
      <c r="A2005" s="16">
        <v>41264</v>
      </c>
      <c r="E2005" s="17">
        <v>48.71</v>
      </c>
      <c r="F2005" s="18">
        <f t="shared" si="93"/>
        <v>1073.8716791025386</v>
      </c>
      <c r="G2005" s="15">
        <f t="shared" si="94"/>
        <v>2012</v>
      </c>
      <c r="H2005" s="15">
        <f t="shared" si="95"/>
        <v>12</v>
      </c>
    </row>
    <row r="2006" spans="1:8" x14ac:dyDescent="0.3">
      <c r="A2006" s="16">
        <v>41267</v>
      </c>
      <c r="E2006" s="17">
        <v>48.94</v>
      </c>
      <c r="F2006" s="18">
        <f t="shared" si="93"/>
        <v>1078.942311132791</v>
      </c>
      <c r="G2006" s="15">
        <f t="shared" si="94"/>
        <v>2012</v>
      </c>
      <c r="H2006" s="15">
        <f t="shared" si="95"/>
        <v>12</v>
      </c>
    </row>
    <row r="2007" spans="1:8" x14ac:dyDescent="0.3">
      <c r="A2007" s="16">
        <v>41269</v>
      </c>
      <c r="E2007" s="17">
        <v>48.372</v>
      </c>
      <c r="F2007" s="18">
        <f t="shared" si="93"/>
        <v>1066.4200546406896</v>
      </c>
      <c r="G2007" s="15">
        <f t="shared" si="94"/>
        <v>2012</v>
      </c>
      <c r="H2007" s="15">
        <f t="shared" si="95"/>
        <v>12</v>
      </c>
    </row>
    <row r="2008" spans="1:8" x14ac:dyDescent="0.3">
      <c r="A2008" s="16">
        <v>41270</v>
      </c>
      <c r="E2008" s="17">
        <v>48.462000000000003</v>
      </c>
      <c r="F2008" s="18">
        <f t="shared" si="93"/>
        <v>1068.4042150003538</v>
      </c>
      <c r="G2008" s="15">
        <f t="shared" si="94"/>
        <v>2012</v>
      </c>
      <c r="H2008" s="15">
        <f t="shared" si="95"/>
        <v>12</v>
      </c>
    </row>
    <row r="2009" spans="1:8" x14ac:dyDescent="0.3">
      <c r="A2009" s="16">
        <v>41271</v>
      </c>
      <c r="E2009" s="17">
        <v>49.24</v>
      </c>
      <c r="F2009" s="18">
        <f t="shared" si="93"/>
        <v>1085.5561789983371</v>
      </c>
      <c r="G2009" s="15">
        <f t="shared" si="94"/>
        <v>2012</v>
      </c>
      <c r="H2009" s="15">
        <f t="shared" si="95"/>
        <v>12</v>
      </c>
    </row>
    <row r="2010" spans="1:8" x14ac:dyDescent="0.3">
      <c r="A2010" s="16">
        <v>41274</v>
      </c>
      <c r="E2010" s="17">
        <v>49.591999999999999</v>
      </c>
      <c r="F2010" s="18">
        <f t="shared" si="93"/>
        <v>1093.3164506272449</v>
      </c>
      <c r="G2010" s="15">
        <f t="shared" si="94"/>
        <v>2012</v>
      </c>
      <c r="H2010" s="15">
        <f t="shared" si="95"/>
        <v>12</v>
      </c>
    </row>
    <row r="2011" spans="1:8" x14ac:dyDescent="0.3">
      <c r="A2011" s="16">
        <v>41276</v>
      </c>
      <c r="E2011" s="17">
        <v>51.05</v>
      </c>
      <c r="F2011" s="18">
        <f t="shared" si="93"/>
        <v>1125.4598484537999</v>
      </c>
      <c r="G2011" s="15">
        <f t="shared" si="94"/>
        <v>2013</v>
      </c>
      <c r="H2011" s="15">
        <f t="shared" si="95"/>
        <v>1</v>
      </c>
    </row>
    <row r="2012" spans="1:8" x14ac:dyDescent="0.3">
      <c r="A2012" s="16">
        <v>41277</v>
      </c>
      <c r="E2012" s="17">
        <v>50.7</v>
      </c>
      <c r="F2012" s="18">
        <f t="shared" si="93"/>
        <v>1117.7436692773292</v>
      </c>
      <c r="G2012" s="15">
        <f t="shared" si="94"/>
        <v>2013</v>
      </c>
      <c r="H2012" s="15">
        <f t="shared" si="95"/>
        <v>1</v>
      </c>
    </row>
    <row r="2013" spans="1:8" x14ac:dyDescent="0.3">
      <c r="A2013" s="16">
        <v>41278</v>
      </c>
      <c r="E2013" s="17">
        <v>49.9</v>
      </c>
      <c r="F2013" s="18">
        <f t="shared" si="93"/>
        <v>1100.1066883025389</v>
      </c>
      <c r="G2013" s="15">
        <f t="shared" si="94"/>
        <v>2013</v>
      </c>
      <c r="H2013" s="15">
        <f t="shared" si="95"/>
        <v>1</v>
      </c>
    </row>
    <row r="2014" spans="1:8" x14ac:dyDescent="0.3">
      <c r="A2014" s="16">
        <v>41281</v>
      </c>
      <c r="E2014" s="17">
        <v>49.96</v>
      </c>
      <c r="F2014" s="18">
        <f t="shared" si="93"/>
        <v>1101.4294618756485</v>
      </c>
      <c r="G2014" s="15">
        <f t="shared" si="94"/>
        <v>2013</v>
      </c>
      <c r="H2014" s="15">
        <f t="shared" si="95"/>
        <v>1</v>
      </c>
    </row>
    <row r="2015" spans="1:8" x14ac:dyDescent="0.3">
      <c r="A2015" s="16">
        <v>41282</v>
      </c>
      <c r="E2015" s="17">
        <v>49.53</v>
      </c>
      <c r="F2015" s="18">
        <f t="shared" si="93"/>
        <v>1091.9495846016987</v>
      </c>
      <c r="G2015" s="15">
        <f t="shared" si="94"/>
        <v>2013</v>
      </c>
      <c r="H2015" s="15">
        <f t="shared" si="95"/>
        <v>1</v>
      </c>
    </row>
    <row r="2016" spans="1:8" x14ac:dyDescent="0.3">
      <c r="A2016" s="16">
        <v>41283</v>
      </c>
      <c r="E2016" s="17">
        <v>49.64</v>
      </c>
      <c r="F2016" s="18">
        <f t="shared" si="93"/>
        <v>1094.3746694857323</v>
      </c>
      <c r="G2016" s="15">
        <f t="shared" si="94"/>
        <v>2013</v>
      </c>
      <c r="H2016" s="15">
        <f t="shared" si="95"/>
        <v>1</v>
      </c>
    </row>
    <row r="2017" spans="1:8" x14ac:dyDescent="0.3">
      <c r="A2017" s="16">
        <v>41284</v>
      </c>
      <c r="E2017" s="17">
        <v>49.75</v>
      </c>
      <c r="F2017" s="18">
        <f t="shared" si="93"/>
        <v>1096.7997543697659</v>
      </c>
      <c r="G2017" s="15">
        <f t="shared" si="94"/>
        <v>2013</v>
      </c>
      <c r="H2017" s="15">
        <f t="shared" si="95"/>
        <v>1</v>
      </c>
    </row>
    <row r="2018" spans="1:8" x14ac:dyDescent="0.3">
      <c r="A2018" s="16">
        <v>41285</v>
      </c>
      <c r="E2018" s="17">
        <v>49.24</v>
      </c>
      <c r="F2018" s="18">
        <f t="shared" si="93"/>
        <v>1085.5561789983371</v>
      </c>
      <c r="G2018" s="15">
        <f t="shared" si="94"/>
        <v>2013</v>
      </c>
      <c r="H2018" s="15">
        <f t="shared" si="95"/>
        <v>1</v>
      </c>
    </row>
    <row r="2019" spans="1:8" x14ac:dyDescent="0.3">
      <c r="A2019" s="16">
        <v>41288</v>
      </c>
      <c r="E2019" s="17">
        <v>50.45</v>
      </c>
      <c r="F2019" s="18">
        <f t="shared" si="93"/>
        <v>1112.2321127227076</v>
      </c>
      <c r="G2019" s="15">
        <f t="shared" si="94"/>
        <v>2013</v>
      </c>
      <c r="H2019" s="15">
        <f t="shared" si="95"/>
        <v>1</v>
      </c>
    </row>
    <row r="2020" spans="1:8" x14ac:dyDescent="0.3">
      <c r="A2020" s="16">
        <v>41289</v>
      </c>
      <c r="E2020" s="17">
        <v>50.87</v>
      </c>
      <c r="F2020" s="18">
        <f t="shared" si="93"/>
        <v>1121.4915277344721</v>
      </c>
      <c r="G2020" s="15">
        <f t="shared" si="94"/>
        <v>2013</v>
      </c>
      <c r="H2020" s="15">
        <f t="shared" si="95"/>
        <v>1</v>
      </c>
    </row>
    <row r="2021" spans="1:8" x14ac:dyDescent="0.3">
      <c r="A2021" s="16">
        <v>41290</v>
      </c>
      <c r="E2021" s="17">
        <v>51.31</v>
      </c>
      <c r="F2021" s="18">
        <f t="shared" si="93"/>
        <v>1131.1918672706067</v>
      </c>
      <c r="G2021" s="15">
        <f t="shared" si="94"/>
        <v>2013</v>
      </c>
      <c r="H2021" s="15">
        <f t="shared" si="95"/>
        <v>1</v>
      </c>
    </row>
    <row r="2022" spans="1:8" x14ac:dyDescent="0.3">
      <c r="A2022" s="16">
        <v>41291</v>
      </c>
      <c r="E2022" s="17">
        <v>51.49</v>
      </c>
      <c r="F2022" s="18">
        <f t="shared" si="93"/>
        <v>1135.1601879899347</v>
      </c>
      <c r="G2022" s="15">
        <f t="shared" si="94"/>
        <v>2013</v>
      </c>
      <c r="H2022" s="15">
        <f t="shared" si="95"/>
        <v>1</v>
      </c>
    </row>
    <row r="2023" spans="1:8" x14ac:dyDescent="0.3">
      <c r="A2023" s="16">
        <v>41292</v>
      </c>
      <c r="E2023" s="17">
        <v>51.68</v>
      </c>
      <c r="F2023" s="18">
        <f t="shared" si="93"/>
        <v>1139.3489709714472</v>
      </c>
      <c r="G2023" s="15">
        <f t="shared" si="94"/>
        <v>2013</v>
      </c>
      <c r="H2023" s="15">
        <f t="shared" si="95"/>
        <v>1</v>
      </c>
    </row>
    <row r="2024" spans="1:8" x14ac:dyDescent="0.3">
      <c r="A2024" s="16">
        <v>41296</v>
      </c>
      <c r="E2024" s="17">
        <v>52.43</v>
      </c>
      <c r="F2024" s="18">
        <f t="shared" si="93"/>
        <v>1155.883640635313</v>
      </c>
      <c r="G2024" s="15">
        <f t="shared" si="94"/>
        <v>2013</v>
      </c>
      <c r="H2024" s="15">
        <f t="shared" si="95"/>
        <v>1</v>
      </c>
    </row>
    <row r="2025" spans="1:8" x14ac:dyDescent="0.3">
      <c r="A2025" s="16">
        <v>41297</v>
      </c>
      <c r="E2025" s="17">
        <v>52.03</v>
      </c>
      <c r="F2025" s="18">
        <f t="shared" si="93"/>
        <v>1147.0651501479178</v>
      </c>
      <c r="G2025" s="15">
        <f t="shared" si="94"/>
        <v>2013</v>
      </c>
      <c r="H2025" s="15">
        <f t="shared" si="95"/>
        <v>1</v>
      </c>
    </row>
    <row r="2026" spans="1:8" x14ac:dyDescent="0.3">
      <c r="A2026" s="16">
        <v>41298</v>
      </c>
      <c r="E2026" s="17">
        <v>52.11</v>
      </c>
      <c r="F2026" s="18">
        <f t="shared" si="93"/>
        <v>1148.828848245397</v>
      </c>
      <c r="G2026" s="15">
        <f t="shared" si="94"/>
        <v>2013</v>
      </c>
      <c r="H2026" s="15">
        <f t="shared" si="95"/>
        <v>1</v>
      </c>
    </row>
    <row r="2027" spans="1:8" x14ac:dyDescent="0.3">
      <c r="A2027" s="16">
        <v>41299</v>
      </c>
      <c r="E2027" s="17">
        <v>52.1</v>
      </c>
      <c r="F2027" s="18">
        <f t="shared" si="93"/>
        <v>1148.6083859832122</v>
      </c>
      <c r="G2027" s="15">
        <f t="shared" si="94"/>
        <v>2013</v>
      </c>
      <c r="H2027" s="15">
        <f t="shared" si="95"/>
        <v>1</v>
      </c>
    </row>
    <row r="2028" spans="1:8" x14ac:dyDescent="0.3">
      <c r="A2028" s="16">
        <v>41302</v>
      </c>
      <c r="E2028" s="17">
        <v>51.89</v>
      </c>
      <c r="F2028" s="18">
        <f t="shared" si="93"/>
        <v>1143.9786784773298</v>
      </c>
      <c r="G2028" s="15">
        <f t="shared" si="94"/>
        <v>2013</v>
      </c>
      <c r="H2028" s="15">
        <f t="shared" si="95"/>
        <v>1</v>
      </c>
    </row>
    <row r="2029" spans="1:8" x14ac:dyDescent="0.3">
      <c r="A2029" s="16">
        <v>41303</v>
      </c>
      <c r="E2029" s="17">
        <v>51.71</v>
      </c>
      <c r="F2029" s="18">
        <f t="shared" si="93"/>
        <v>1140.0103577580019</v>
      </c>
      <c r="G2029" s="15">
        <f t="shared" si="94"/>
        <v>2013</v>
      </c>
      <c r="H2029" s="15">
        <f t="shared" si="95"/>
        <v>1</v>
      </c>
    </row>
    <row r="2030" spans="1:8" x14ac:dyDescent="0.3">
      <c r="A2030" s="16">
        <v>41304</v>
      </c>
      <c r="E2030" s="17">
        <v>52.6</v>
      </c>
      <c r="F2030" s="18">
        <f t="shared" si="93"/>
        <v>1159.6314990924561</v>
      </c>
      <c r="G2030" s="15">
        <f t="shared" si="94"/>
        <v>2013</v>
      </c>
      <c r="H2030" s="15">
        <f t="shared" si="95"/>
        <v>1</v>
      </c>
    </row>
    <row r="2031" spans="1:8" x14ac:dyDescent="0.3">
      <c r="A2031" s="16">
        <v>41305</v>
      </c>
      <c r="E2031" s="17">
        <v>52.86</v>
      </c>
      <c r="F2031" s="18">
        <f t="shared" si="93"/>
        <v>1165.3635179092628</v>
      </c>
      <c r="G2031" s="15">
        <f t="shared" si="94"/>
        <v>2013</v>
      </c>
      <c r="H2031" s="15">
        <f t="shared" si="95"/>
        <v>1</v>
      </c>
    </row>
    <row r="2032" spans="1:8" x14ac:dyDescent="0.3">
      <c r="A2032" s="16">
        <v>41306</v>
      </c>
      <c r="E2032" s="17">
        <v>52.99</v>
      </c>
      <c r="F2032" s="18">
        <f t="shared" si="93"/>
        <v>1168.2295273176665</v>
      </c>
      <c r="G2032" s="15">
        <f t="shared" si="94"/>
        <v>2013</v>
      </c>
      <c r="H2032" s="15">
        <f t="shared" si="95"/>
        <v>2</v>
      </c>
    </row>
    <row r="2033" spans="1:8" x14ac:dyDescent="0.3">
      <c r="A2033" s="16">
        <v>41309</v>
      </c>
      <c r="E2033" s="17">
        <v>53.11</v>
      </c>
      <c r="F2033" s="18">
        <f t="shared" si="93"/>
        <v>1170.8750744638846</v>
      </c>
      <c r="G2033" s="15">
        <f t="shared" si="94"/>
        <v>2013</v>
      </c>
      <c r="H2033" s="15">
        <f t="shared" si="95"/>
        <v>2</v>
      </c>
    </row>
    <row r="2034" spans="1:8" x14ac:dyDescent="0.3">
      <c r="A2034" s="16">
        <v>41310</v>
      </c>
      <c r="E2034" s="17">
        <v>52.98</v>
      </c>
      <c r="F2034" s="18">
        <f t="shared" si="93"/>
        <v>1168.0090650554812</v>
      </c>
      <c r="G2034" s="15">
        <f t="shared" si="94"/>
        <v>2013</v>
      </c>
      <c r="H2034" s="15">
        <f t="shared" si="95"/>
        <v>2</v>
      </c>
    </row>
    <row r="2035" spans="1:8" x14ac:dyDescent="0.3">
      <c r="A2035" s="16">
        <v>41311</v>
      </c>
      <c r="E2035" s="17">
        <v>52.45</v>
      </c>
      <c r="F2035" s="18">
        <f t="shared" si="93"/>
        <v>1156.3245651596831</v>
      </c>
      <c r="G2035" s="15">
        <f t="shared" si="94"/>
        <v>2013</v>
      </c>
      <c r="H2035" s="15">
        <f t="shared" si="95"/>
        <v>2</v>
      </c>
    </row>
    <row r="2036" spans="1:8" x14ac:dyDescent="0.3">
      <c r="A2036" s="16">
        <v>41312</v>
      </c>
      <c r="E2036" s="17">
        <v>51.85</v>
      </c>
      <c r="F2036" s="18">
        <f t="shared" si="93"/>
        <v>1143.0968294285901</v>
      </c>
      <c r="G2036" s="15">
        <f t="shared" si="94"/>
        <v>2013</v>
      </c>
      <c r="H2036" s="15">
        <f t="shared" si="95"/>
        <v>2</v>
      </c>
    </row>
    <row r="2037" spans="1:8" x14ac:dyDescent="0.3">
      <c r="A2037" s="16">
        <v>41313</v>
      </c>
      <c r="E2037" s="17">
        <v>51.43</v>
      </c>
      <c r="F2037" s="18">
        <f t="shared" si="93"/>
        <v>1133.8374144168254</v>
      </c>
      <c r="G2037" s="15">
        <f t="shared" si="94"/>
        <v>2013</v>
      </c>
      <c r="H2037" s="15">
        <f t="shared" si="95"/>
        <v>2</v>
      </c>
    </row>
    <row r="2038" spans="1:8" x14ac:dyDescent="0.3">
      <c r="A2038" s="16">
        <v>41316</v>
      </c>
      <c r="E2038" s="17">
        <v>51.24</v>
      </c>
      <c r="F2038" s="18">
        <f t="shared" si="93"/>
        <v>1129.6486314353126</v>
      </c>
      <c r="G2038" s="15">
        <f t="shared" si="94"/>
        <v>2013</v>
      </c>
      <c r="H2038" s="15">
        <f t="shared" si="95"/>
        <v>2</v>
      </c>
    </row>
    <row r="2039" spans="1:8" x14ac:dyDescent="0.3">
      <c r="A2039" s="16">
        <v>41317</v>
      </c>
      <c r="E2039" s="17">
        <v>51.1</v>
      </c>
      <c r="F2039" s="18">
        <f t="shared" si="93"/>
        <v>1126.5621597647244</v>
      </c>
      <c r="G2039" s="15">
        <f t="shared" si="94"/>
        <v>2013</v>
      </c>
      <c r="H2039" s="15">
        <f t="shared" si="95"/>
        <v>2</v>
      </c>
    </row>
    <row r="2040" spans="1:8" x14ac:dyDescent="0.3">
      <c r="A2040" s="16">
        <v>41318</v>
      </c>
      <c r="E2040" s="17">
        <v>51.66</v>
      </c>
      <c r="F2040" s="18">
        <f t="shared" si="93"/>
        <v>1138.9080464470774</v>
      </c>
      <c r="G2040" s="15">
        <f t="shared" si="94"/>
        <v>2013</v>
      </c>
      <c r="H2040" s="15">
        <f t="shared" si="95"/>
        <v>2</v>
      </c>
    </row>
    <row r="2041" spans="1:8" x14ac:dyDescent="0.3">
      <c r="A2041" s="16">
        <v>41319</v>
      </c>
      <c r="E2041" s="17">
        <v>51.7</v>
      </c>
      <c r="F2041" s="18">
        <f t="shared" si="93"/>
        <v>1139.7898954958171</v>
      </c>
      <c r="G2041" s="15">
        <f t="shared" si="94"/>
        <v>2013</v>
      </c>
      <c r="H2041" s="15">
        <f t="shared" si="95"/>
        <v>2</v>
      </c>
    </row>
    <row r="2042" spans="1:8" x14ac:dyDescent="0.3">
      <c r="A2042" s="16">
        <v>41320</v>
      </c>
      <c r="E2042" s="17">
        <v>51.62</v>
      </c>
      <c r="F2042" s="18">
        <f t="shared" si="93"/>
        <v>1138.0261973983381</v>
      </c>
      <c r="G2042" s="15">
        <f t="shared" si="94"/>
        <v>2013</v>
      </c>
      <c r="H2042" s="15">
        <f t="shared" si="95"/>
        <v>2</v>
      </c>
    </row>
    <row r="2043" spans="1:8" x14ac:dyDescent="0.3">
      <c r="A2043" s="16">
        <v>41324</v>
      </c>
      <c r="E2043" s="17">
        <v>52.53</v>
      </c>
      <c r="F2043" s="18">
        <f t="shared" si="93"/>
        <v>1158.0882632571618</v>
      </c>
      <c r="G2043" s="15">
        <f t="shared" si="94"/>
        <v>2013</v>
      </c>
      <c r="H2043" s="15">
        <f t="shared" si="95"/>
        <v>2</v>
      </c>
    </row>
    <row r="2044" spans="1:8" x14ac:dyDescent="0.3">
      <c r="A2044" s="16">
        <v>41325</v>
      </c>
      <c r="E2044" s="17">
        <v>52.07</v>
      </c>
      <c r="F2044" s="18">
        <f t="shared" si="93"/>
        <v>1147.9469991966575</v>
      </c>
      <c r="G2044" s="15">
        <f t="shared" si="94"/>
        <v>2013</v>
      </c>
      <c r="H2044" s="15">
        <f t="shared" si="95"/>
        <v>2</v>
      </c>
    </row>
    <row r="2045" spans="1:8" x14ac:dyDescent="0.3">
      <c r="A2045" s="16">
        <v>41326</v>
      </c>
      <c r="E2045" s="17">
        <v>51.31</v>
      </c>
      <c r="F2045" s="18">
        <f t="shared" si="93"/>
        <v>1131.1918672706067</v>
      </c>
      <c r="G2045" s="15">
        <f t="shared" si="94"/>
        <v>2013</v>
      </c>
      <c r="H2045" s="15">
        <f t="shared" si="95"/>
        <v>2</v>
      </c>
    </row>
    <row r="2046" spans="1:8" x14ac:dyDescent="0.3">
      <c r="A2046" s="16">
        <v>41327</v>
      </c>
      <c r="E2046" s="17">
        <v>50.35</v>
      </c>
      <c r="F2046" s="18">
        <f t="shared" si="93"/>
        <v>1110.0274901008586</v>
      </c>
      <c r="G2046" s="15">
        <f t="shared" si="94"/>
        <v>2013</v>
      </c>
      <c r="H2046" s="15">
        <f t="shared" si="95"/>
        <v>2</v>
      </c>
    </row>
    <row r="2047" spans="1:8" x14ac:dyDescent="0.3">
      <c r="A2047" s="16">
        <v>41330</v>
      </c>
      <c r="E2047" s="17">
        <v>50.143999999999998</v>
      </c>
      <c r="F2047" s="18">
        <f t="shared" si="93"/>
        <v>1105.4859674998502</v>
      </c>
      <c r="G2047" s="15">
        <f t="shared" si="94"/>
        <v>2013</v>
      </c>
      <c r="H2047" s="15">
        <f t="shared" si="95"/>
        <v>2</v>
      </c>
    </row>
    <row r="2048" spans="1:8" x14ac:dyDescent="0.3">
      <c r="A2048" s="16">
        <v>41331</v>
      </c>
      <c r="E2048" s="17">
        <v>49.167999999999999</v>
      </c>
      <c r="F2048" s="18">
        <f t="shared" si="93"/>
        <v>1083.9688507106059</v>
      </c>
      <c r="G2048" s="15">
        <f t="shared" si="94"/>
        <v>2013</v>
      </c>
      <c r="H2048" s="15">
        <f t="shared" si="95"/>
        <v>2</v>
      </c>
    </row>
    <row r="2049" spans="1:8" x14ac:dyDescent="0.3">
      <c r="A2049" s="16">
        <v>41332</v>
      </c>
      <c r="E2049" s="17">
        <v>49.51</v>
      </c>
      <c r="F2049" s="18">
        <f t="shared" si="93"/>
        <v>1091.5086600773286</v>
      </c>
      <c r="G2049" s="15">
        <f t="shared" si="94"/>
        <v>2013</v>
      </c>
      <c r="H2049" s="15">
        <f t="shared" si="95"/>
        <v>2</v>
      </c>
    </row>
    <row r="2050" spans="1:8" x14ac:dyDescent="0.3">
      <c r="A2050" s="16">
        <v>41333</v>
      </c>
      <c r="E2050" s="17">
        <v>49.06</v>
      </c>
      <c r="F2050" s="18">
        <f t="shared" ref="F2050:F2113" si="96">E2050/100/F$1*1000</f>
        <v>1081.5878582790094</v>
      </c>
      <c r="G2050" s="15">
        <f t="shared" si="94"/>
        <v>2013</v>
      </c>
      <c r="H2050" s="15">
        <f t="shared" si="95"/>
        <v>2</v>
      </c>
    </row>
    <row r="2051" spans="1:8" x14ac:dyDescent="0.3">
      <c r="A2051" s="16">
        <v>41334</v>
      </c>
      <c r="E2051" s="17">
        <v>49.67</v>
      </c>
      <c r="F2051" s="18">
        <f t="shared" si="96"/>
        <v>1095.0360562722869</v>
      </c>
      <c r="G2051" s="15">
        <f t="shared" ref="G2051:G2114" si="97">YEAR(A2051)</f>
        <v>2013</v>
      </c>
      <c r="H2051" s="15">
        <f t="shared" ref="H2051:H2114" si="98">MONTH(A2051)</f>
        <v>3</v>
      </c>
    </row>
    <row r="2052" spans="1:8" x14ac:dyDescent="0.3">
      <c r="A2052" s="16">
        <v>41337</v>
      </c>
      <c r="E2052" s="17">
        <v>50.26</v>
      </c>
      <c r="F2052" s="18">
        <f t="shared" si="96"/>
        <v>1108.0433297411944</v>
      </c>
      <c r="G2052" s="15">
        <f t="shared" si="97"/>
        <v>2013</v>
      </c>
      <c r="H2052" s="15">
        <f t="shared" si="98"/>
        <v>3</v>
      </c>
    </row>
    <row r="2053" spans="1:8" x14ac:dyDescent="0.3">
      <c r="A2053" s="16">
        <v>41338</v>
      </c>
      <c r="E2053" s="17">
        <v>50.13</v>
      </c>
      <c r="F2053" s="18">
        <f t="shared" si="96"/>
        <v>1105.1773203327914</v>
      </c>
      <c r="G2053" s="15">
        <f t="shared" si="97"/>
        <v>2013</v>
      </c>
      <c r="H2053" s="15">
        <f t="shared" si="98"/>
        <v>3</v>
      </c>
    </row>
    <row r="2054" spans="1:8" x14ac:dyDescent="0.3">
      <c r="A2054" s="16">
        <v>41339</v>
      </c>
      <c r="E2054" s="17">
        <v>50.26</v>
      </c>
      <c r="F2054" s="18">
        <f t="shared" si="96"/>
        <v>1108.0433297411944</v>
      </c>
      <c r="G2054" s="15">
        <f t="shared" si="97"/>
        <v>2013</v>
      </c>
      <c r="H2054" s="15">
        <f t="shared" si="98"/>
        <v>3</v>
      </c>
    </row>
    <row r="2055" spans="1:8" x14ac:dyDescent="0.3">
      <c r="A2055" s="16">
        <v>41340</v>
      </c>
      <c r="E2055" s="17">
        <v>50.61</v>
      </c>
      <c r="F2055" s="18">
        <f t="shared" si="96"/>
        <v>1115.7595089176652</v>
      </c>
      <c r="G2055" s="15">
        <f t="shared" si="97"/>
        <v>2013</v>
      </c>
      <c r="H2055" s="15">
        <f t="shared" si="98"/>
        <v>3</v>
      </c>
    </row>
    <row r="2056" spans="1:8" x14ac:dyDescent="0.3">
      <c r="A2056" s="16">
        <v>41341</v>
      </c>
      <c r="E2056" s="17">
        <v>50.34</v>
      </c>
      <c r="F2056" s="18">
        <f t="shared" si="96"/>
        <v>1109.8070278386738</v>
      </c>
      <c r="G2056" s="15">
        <f t="shared" si="97"/>
        <v>2013</v>
      </c>
      <c r="H2056" s="15">
        <f t="shared" si="98"/>
        <v>3</v>
      </c>
    </row>
    <row r="2057" spans="1:8" x14ac:dyDescent="0.3">
      <c r="A2057" s="16">
        <v>41344</v>
      </c>
      <c r="E2057" s="17">
        <v>50.44</v>
      </c>
      <c r="F2057" s="18">
        <f t="shared" si="96"/>
        <v>1112.0116504605223</v>
      </c>
      <c r="G2057" s="15">
        <f t="shared" si="97"/>
        <v>2013</v>
      </c>
      <c r="H2057" s="15">
        <f t="shared" si="98"/>
        <v>3</v>
      </c>
    </row>
    <row r="2058" spans="1:8" x14ac:dyDescent="0.3">
      <c r="A2058" s="16">
        <v>41345</v>
      </c>
      <c r="E2058" s="17">
        <v>49.98</v>
      </c>
      <c r="F2058" s="18">
        <f t="shared" si="96"/>
        <v>1101.8703864000181</v>
      </c>
      <c r="G2058" s="15">
        <f t="shared" si="97"/>
        <v>2013</v>
      </c>
      <c r="H2058" s="15">
        <f t="shared" si="98"/>
        <v>3</v>
      </c>
    </row>
    <row r="2059" spans="1:8" x14ac:dyDescent="0.3">
      <c r="A2059" s="16">
        <v>41346</v>
      </c>
      <c r="E2059" s="17">
        <v>49.52</v>
      </c>
      <c r="F2059" s="18">
        <f t="shared" si="96"/>
        <v>1091.7291223395139</v>
      </c>
      <c r="G2059" s="15">
        <f t="shared" si="97"/>
        <v>2013</v>
      </c>
      <c r="H2059" s="15">
        <f t="shared" si="98"/>
        <v>3</v>
      </c>
    </row>
    <row r="2060" spans="1:8" x14ac:dyDescent="0.3">
      <c r="A2060" s="16">
        <v>41347</v>
      </c>
      <c r="E2060" s="17">
        <v>49.34</v>
      </c>
      <c r="F2060" s="18">
        <f t="shared" si="96"/>
        <v>1087.7608016201862</v>
      </c>
      <c r="G2060" s="15">
        <f t="shared" si="97"/>
        <v>2013</v>
      </c>
      <c r="H2060" s="15">
        <f t="shared" si="98"/>
        <v>3</v>
      </c>
    </row>
    <row r="2061" spans="1:8" x14ac:dyDescent="0.3">
      <c r="A2061" s="16">
        <v>41348</v>
      </c>
      <c r="E2061" s="17">
        <v>49.91</v>
      </c>
      <c r="F2061" s="18">
        <f t="shared" si="96"/>
        <v>1100.3271505647238</v>
      </c>
      <c r="G2061" s="15">
        <f t="shared" si="97"/>
        <v>2013</v>
      </c>
      <c r="H2061" s="15">
        <f t="shared" si="98"/>
        <v>3</v>
      </c>
    </row>
    <row r="2062" spans="1:8" x14ac:dyDescent="0.3">
      <c r="A2062" s="16">
        <v>41351</v>
      </c>
      <c r="E2062" s="17">
        <v>49.68</v>
      </c>
      <c r="F2062" s="18">
        <f t="shared" si="96"/>
        <v>1095.2565185344718</v>
      </c>
      <c r="G2062" s="15">
        <f t="shared" si="97"/>
        <v>2013</v>
      </c>
      <c r="H2062" s="15">
        <f t="shared" si="98"/>
        <v>3</v>
      </c>
    </row>
    <row r="2063" spans="1:8" x14ac:dyDescent="0.3">
      <c r="A2063" s="16">
        <v>41352</v>
      </c>
      <c r="E2063" s="17">
        <v>49.48</v>
      </c>
      <c r="F2063" s="18">
        <f t="shared" si="96"/>
        <v>1090.8472732907742</v>
      </c>
      <c r="G2063" s="15">
        <f t="shared" si="97"/>
        <v>2013</v>
      </c>
      <c r="H2063" s="15">
        <f t="shared" si="98"/>
        <v>3</v>
      </c>
    </row>
    <row r="2064" spans="1:8" x14ac:dyDescent="0.3">
      <c r="A2064" s="16">
        <v>41353</v>
      </c>
      <c r="E2064" s="17">
        <v>49.84</v>
      </c>
      <c r="F2064" s="18">
        <f t="shared" si="96"/>
        <v>1098.7839147294299</v>
      </c>
      <c r="G2064" s="15">
        <f t="shared" si="97"/>
        <v>2013</v>
      </c>
      <c r="H2064" s="15">
        <f t="shared" si="98"/>
        <v>3</v>
      </c>
    </row>
    <row r="2065" spans="1:8" x14ac:dyDescent="0.3">
      <c r="A2065" s="16">
        <v>41354</v>
      </c>
      <c r="E2065" s="17">
        <v>50.42</v>
      </c>
      <c r="F2065" s="18">
        <f t="shared" si="96"/>
        <v>1111.5707259361527</v>
      </c>
      <c r="G2065" s="15">
        <f t="shared" si="97"/>
        <v>2013</v>
      </c>
      <c r="H2065" s="15">
        <f t="shared" si="98"/>
        <v>3</v>
      </c>
    </row>
    <row r="2066" spans="1:8" x14ac:dyDescent="0.3">
      <c r="A2066" s="16">
        <v>41355</v>
      </c>
      <c r="E2066" s="17">
        <v>50.43</v>
      </c>
      <c r="F2066" s="18">
        <f t="shared" si="96"/>
        <v>1111.7911881983375</v>
      </c>
      <c r="G2066" s="15">
        <f t="shared" si="97"/>
        <v>2013</v>
      </c>
      <c r="H2066" s="15">
        <f t="shared" si="98"/>
        <v>3</v>
      </c>
    </row>
    <row r="2067" spans="1:8" x14ac:dyDescent="0.3">
      <c r="A2067" s="16">
        <v>41358</v>
      </c>
      <c r="E2067" s="17">
        <v>50.44</v>
      </c>
      <c r="F2067" s="18">
        <f t="shared" si="96"/>
        <v>1112.0116504605223</v>
      </c>
      <c r="G2067" s="15">
        <f t="shared" si="97"/>
        <v>2013</v>
      </c>
      <c r="H2067" s="15">
        <f t="shared" si="98"/>
        <v>3</v>
      </c>
    </row>
    <row r="2068" spans="1:8" x14ac:dyDescent="0.3">
      <c r="A2068" s="16">
        <v>41359</v>
      </c>
      <c r="E2068" s="17">
        <v>50.82</v>
      </c>
      <c r="F2068" s="18">
        <f t="shared" si="96"/>
        <v>1120.3892164235479</v>
      </c>
      <c r="G2068" s="15">
        <f t="shared" si="97"/>
        <v>2013</v>
      </c>
      <c r="H2068" s="15">
        <f t="shared" si="98"/>
        <v>3</v>
      </c>
    </row>
    <row r="2069" spans="1:8" x14ac:dyDescent="0.3">
      <c r="A2069" s="16">
        <v>41360</v>
      </c>
      <c r="E2069" s="17">
        <v>50.82</v>
      </c>
      <c r="F2069" s="18">
        <f t="shared" si="96"/>
        <v>1120.3892164235479</v>
      </c>
      <c r="G2069" s="15">
        <f t="shared" si="97"/>
        <v>2013</v>
      </c>
      <c r="H2069" s="15">
        <f t="shared" si="98"/>
        <v>3</v>
      </c>
    </row>
    <row r="2070" spans="1:8" x14ac:dyDescent="0.3">
      <c r="A2070" s="16">
        <v>41361</v>
      </c>
      <c r="E2070" s="17">
        <v>50.11</v>
      </c>
      <c r="F2070" s="18">
        <f t="shared" si="96"/>
        <v>1104.7363958084215</v>
      </c>
      <c r="G2070" s="15">
        <f t="shared" si="97"/>
        <v>2013</v>
      </c>
      <c r="H2070" s="15">
        <f t="shared" si="98"/>
        <v>3</v>
      </c>
    </row>
    <row r="2071" spans="1:8" x14ac:dyDescent="0.3">
      <c r="A2071" s="16">
        <v>41365</v>
      </c>
      <c r="E2071" s="17">
        <v>50.06</v>
      </c>
      <c r="F2071" s="18">
        <f t="shared" si="96"/>
        <v>1103.6340844974973</v>
      </c>
      <c r="G2071" s="15">
        <f t="shared" si="97"/>
        <v>2013</v>
      </c>
      <c r="H2071" s="15">
        <f t="shared" si="98"/>
        <v>4</v>
      </c>
    </row>
    <row r="2072" spans="1:8" x14ac:dyDescent="0.3">
      <c r="A2072" s="16">
        <v>41366</v>
      </c>
      <c r="E2072" s="17">
        <v>49.59</v>
      </c>
      <c r="F2072" s="18">
        <f t="shared" si="96"/>
        <v>1093.2723581748078</v>
      </c>
      <c r="G2072" s="15">
        <f t="shared" si="97"/>
        <v>2013</v>
      </c>
      <c r="H2072" s="15">
        <f t="shared" si="98"/>
        <v>4</v>
      </c>
    </row>
    <row r="2073" spans="1:8" x14ac:dyDescent="0.3">
      <c r="A2073" s="16">
        <v>41367</v>
      </c>
      <c r="E2073" s="17">
        <v>49.15</v>
      </c>
      <c r="F2073" s="18">
        <f t="shared" si="96"/>
        <v>1083.5720186386732</v>
      </c>
      <c r="G2073" s="15">
        <f t="shared" si="97"/>
        <v>2013</v>
      </c>
      <c r="H2073" s="15">
        <f t="shared" si="98"/>
        <v>4</v>
      </c>
    </row>
    <row r="2074" spans="1:8" x14ac:dyDescent="0.3">
      <c r="A2074" s="16">
        <v>41368</v>
      </c>
      <c r="E2074" s="17">
        <v>48.55</v>
      </c>
      <c r="F2074" s="18">
        <f t="shared" si="96"/>
        <v>1070.3442829075807</v>
      </c>
      <c r="G2074" s="15">
        <f t="shared" si="97"/>
        <v>2013</v>
      </c>
      <c r="H2074" s="15">
        <f t="shared" si="98"/>
        <v>4</v>
      </c>
    </row>
    <row r="2075" spans="1:8" x14ac:dyDescent="0.3">
      <c r="A2075" s="16">
        <v>41369</v>
      </c>
      <c r="E2075" s="17">
        <v>48.83</v>
      </c>
      <c r="F2075" s="18">
        <f t="shared" si="96"/>
        <v>1076.517226248757</v>
      </c>
      <c r="G2075" s="15">
        <f t="shared" si="97"/>
        <v>2013</v>
      </c>
      <c r="H2075" s="15">
        <f t="shared" si="98"/>
        <v>4</v>
      </c>
    </row>
    <row r="2076" spans="1:8" x14ac:dyDescent="0.3">
      <c r="A2076" s="16">
        <v>41372</v>
      </c>
      <c r="E2076" s="17">
        <v>49.52</v>
      </c>
      <c r="F2076" s="18">
        <f t="shared" si="96"/>
        <v>1091.7291223395139</v>
      </c>
      <c r="G2076" s="15">
        <f t="shared" si="97"/>
        <v>2013</v>
      </c>
      <c r="H2076" s="15">
        <f t="shared" si="98"/>
        <v>4</v>
      </c>
    </row>
    <row r="2077" spans="1:8" x14ac:dyDescent="0.3">
      <c r="A2077" s="16">
        <v>41373</v>
      </c>
      <c r="E2077" s="17">
        <v>49.98</v>
      </c>
      <c r="F2077" s="18">
        <f t="shared" si="96"/>
        <v>1101.8703864000181</v>
      </c>
      <c r="G2077" s="15">
        <f t="shared" si="97"/>
        <v>2013</v>
      </c>
      <c r="H2077" s="15">
        <f t="shared" si="98"/>
        <v>4</v>
      </c>
    </row>
    <row r="2078" spans="1:8" x14ac:dyDescent="0.3">
      <c r="A2078" s="16">
        <v>41374</v>
      </c>
      <c r="E2078" s="17">
        <v>50.03</v>
      </c>
      <c r="F2078" s="18">
        <f t="shared" si="96"/>
        <v>1102.9726977109424</v>
      </c>
      <c r="G2078" s="15">
        <f t="shared" si="97"/>
        <v>2013</v>
      </c>
      <c r="H2078" s="15">
        <f t="shared" si="98"/>
        <v>4</v>
      </c>
    </row>
    <row r="2079" spans="1:8" x14ac:dyDescent="0.3">
      <c r="A2079" s="16">
        <v>41375</v>
      </c>
      <c r="E2079" s="17">
        <v>49.77</v>
      </c>
      <c r="F2079" s="18">
        <f t="shared" si="96"/>
        <v>1097.2406788941357</v>
      </c>
      <c r="G2079" s="15">
        <f t="shared" si="97"/>
        <v>2013</v>
      </c>
      <c r="H2079" s="15">
        <f t="shared" si="98"/>
        <v>4</v>
      </c>
    </row>
    <row r="2080" spans="1:8" x14ac:dyDescent="0.3">
      <c r="A2080" s="16">
        <v>41376</v>
      </c>
      <c r="E2080" s="17">
        <v>49.23</v>
      </c>
      <c r="F2080" s="18">
        <f t="shared" si="96"/>
        <v>1085.3357167361521</v>
      </c>
      <c r="G2080" s="15">
        <f t="shared" si="97"/>
        <v>2013</v>
      </c>
      <c r="H2080" s="15">
        <f t="shared" si="98"/>
        <v>4</v>
      </c>
    </row>
    <row r="2081" spans="1:8" x14ac:dyDescent="0.3">
      <c r="A2081" s="16">
        <v>41379</v>
      </c>
      <c r="E2081" s="17">
        <v>48.18</v>
      </c>
      <c r="F2081" s="18">
        <f t="shared" si="96"/>
        <v>1062.1871792067402</v>
      </c>
      <c r="G2081" s="15">
        <f t="shared" si="97"/>
        <v>2013</v>
      </c>
      <c r="H2081" s="15">
        <f t="shared" si="98"/>
        <v>4</v>
      </c>
    </row>
    <row r="2082" spans="1:8" x14ac:dyDescent="0.3">
      <c r="A2082" s="16">
        <v>41380</v>
      </c>
      <c r="E2082" s="17">
        <v>48.98</v>
      </c>
      <c r="F2082" s="18">
        <f t="shared" si="96"/>
        <v>1079.8241601815303</v>
      </c>
      <c r="G2082" s="15">
        <f t="shared" si="97"/>
        <v>2013</v>
      </c>
      <c r="H2082" s="15">
        <f t="shared" si="98"/>
        <v>4</v>
      </c>
    </row>
    <row r="2083" spans="1:8" x14ac:dyDescent="0.3">
      <c r="A2083" s="16">
        <v>41381</v>
      </c>
      <c r="E2083" s="17">
        <v>49.39</v>
      </c>
      <c r="F2083" s="18">
        <f t="shared" si="96"/>
        <v>1088.8631129311104</v>
      </c>
      <c r="G2083" s="15">
        <f t="shared" si="97"/>
        <v>2013</v>
      </c>
      <c r="H2083" s="15">
        <f t="shared" si="98"/>
        <v>4</v>
      </c>
    </row>
    <row r="2084" spans="1:8" x14ac:dyDescent="0.3">
      <c r="A2084" s="16">
        <v>41382</v>
      </c>
      <c r="E2084" s="17">
        <v>49.66</v>
      </c>
      <c r="F2084" s="18">
        <f t="shared" si="96"/>
        <v>1094.8155940101021</v>
      </c>
      <c r="G2084" s="15">
        <f t="shared" si="97"/>
        <v>2013</v>
      </c>
      <c r="H2084" s="15">
        <f t="shared" si="98"/>
        <v>4</v>
      </c>
    </row>
    <row r="2085" spans="1:8" x14ac:dyDescent="0.3">
      <c r="A2085" s="16">
        <v>41383</v>
      </c>
      <c r="E2085" s="17">
        <v>49.16</v>
      </c>
      <c r="F2085" s="18">
        <f t="shared" si="96"/>
        <v>1083.7924809008582</v>
      </c>
      <c r="G2085" s="15">
        <f t="shared" si="97"/>
        <v>2013</v>
      </c>
      <c r="H2085" s="15">
        <f t="shared" si="98"/>
        <v>4</v>
      </c>
    </row>
    <row r="2086" spans="1:8" x14ac:dyDescent="0.3">
      <c r="A2086" s="16">
        <v>41386</v>
      </c>
      <c r="E2086" s="17">
        <v>48.62</v>
      </c>
      <c r="F2086" s="18">
        <f t="shared" si="96"/>
        <v>1071.8875187428746</v>
      </c>
      <c r="G2086" s="15">
        <f t="shared" si="97"/>
        <v>2013</v>
      </c>
      <c r="H2086" s="15">
        <f t="shared" si="98"/>
        <v>4</v>
      </c>
    </row>
    <row r="2087" spans="1:8" x14ac:dyDescent="0.3">
      <c r="A2087" s="16">
        <v>41387</v>
      </c>
      <c r="E2087" s="17">
        <v>48.57</v>
      </c>
      <c r="F2087" s="18">
        <f t="shared" si="96"/>
        <v>1070.7852074319503</v>
      </c>
      <c r="G2087" s="15">
        <f t="shared" si="97"/>
        <v>2013</v>
      </c>
      <c r="H2087" s="15">
        <f t="shared" si="98"/>
        <v>4</v>
      </c>
    </row>
    <row r="2088" spans="1:8" x14ac:dyDescent="0.3">
      <c r="A2088" s="16">
        <v>41388</v>
      </c>
      <c r="E2088" s="17">
        <v>49.18</v>
      </c>
      <c r="F2088" s="18">
        <f t="shared" si="96"/>
        <v>1084.2334054252278</v>
      </c>
      <c r="G2088" s="15">
        <f t="shared" si="97"/>
        <v>2013</v>
      </c>
      <c r="H2088" s="15">
        <f t="shared" si="98"/>
        <v>4</v>
      </c>
    </row>
    <row r="2089" spans="1:8" x14ac:dyDescent="0.3">
      <c r="A2089" s="16">
        <v>41389</v>
      </c>
      <c r="E2089" s="17">
        <v>49.712000000000003</v>
      </c>
      <c r="F2089" s="18">
        <f t="shared" si="96"/>
        <v>1095.9619977734633</v>
      </c>
      <c r="G2089" s="15">
        <f t="shared" si="97"/>
        <v>2013</v>
      </c>
      <c r="H2089" s="15">
        <f t="shared" si="98"/>
        <v>4</v>
      </c>
    </row>
    <row r="2090" spans="1:8" x14ac:dyDescent="0.3">
      <c r="A2090" s="16">
        <v>41390</v>
      </c>
      <c r="E2090" s="17">
        <v>49.612000000000002</v>
      </c>
      <c r="F2090" s="18">
        <f t="shared" si="96"/>
        <v>1093.7573751516145</v>
      </c>
      <c r="G2090" s="15">
        <f t="shared" si="97"/>
        <v>2013</v>
      </c>
      <c r="H2090" s="15">
        <f t="shared" si="98"/>
        <v>4</v>
      </c>
    </row>
    <row r="2091" spans="1:8" x14ac:dyDescent="0.3">
      <c r="A2091" s="16">
        <v>41393</v>
      </c>
      <c r="E2091" s="17">
        <v>49.49</v>
      </c>
      <c r="F2091" s="18">
        <f t="shared" si="96"/>
        <v>1091.0677355529592</v>
      </c>
      <c r="G2091" s="15">
        <f t="shared" si="97"/>
        <v>2013</v>
      </c>
      <c r="H2091" s="15">
        <f t="shared" si="98"/>
        <v>4</v>
      </c>
    </row>
    <row r="2092" spans="1:8" x14ac:dyDescent="0.3">
      <c r="A2092" s="16">
        <v>41394</v>
      </c>
      <c r="E2092" s="17">
        <v>49.201999999999998</v>
      </c>
      <c r="F2092" s="18">
        <f t="shared" si="96"/>
        <v>1084.7184224020345</v>
      </c>
      <c r="G2092" s="15">
        <f t="shared" si="97"/>
        <v>2013</v>
      </c>
      <c r="H2092" s="15">
        <f t="shared" si="98"/>
        <v>4</v>
      </c>
    </row>
    <row r="2093" spans="1:8" x14ac:dyDescent="0.3">
      <c r="A2093" s="16">
        <v>41395</v>
      </c>
      <c r="E2093" s="17">
        <v>48.85</v>
      </c>
      <c r="F2093" s="18">
        <f t="shared" si="96"/>
        <v>1076.958150773127</v>
      </c>
      <c r="G2093" s="15">
        <f t="shared" si="97"/>
        <v>2013</v>
      </c>
      <c r="H2093" s="15">
        <f t="shared" si="98"/>
        <v>5</v>
      </c>
    </row>
    <row r="2094" spans="1:8" x14ac:dyDescent="0.3">
      <c r="A2094" s="16">
        <v>41396</v>
      </c>
      <c r="E2094" s="17">
        <v>48.49</v>
      </c>
      <c r="F2094" s="18">
        <f t="shared" si="96"/>
        <v>1069.0215093344714</v>
      </c>
      <c r="G2094" s="15">
        <f t="shared" si="97"/>
        <v>2013</v>
      </c>
      <c r="H2094" s="15">
        <f t="shared" si="98"/>
        <v>5</v>
      </c>
    </row>
    <row r="2095" spans="1:8" x14ac:dyDescent="0.3">
      <c r="A2095" s="16">
        <v>41397</v>
      </c>
      <c r="E2095" s="17">
        <v>49.27</v>
      </c>
      <c r="F2095" s="18">
        <f t="shared" si="96"/>
        <v>1086.2175657848918</v>
      </c>
      <c r="G2095" s="15">
        <f t="shared" si="97"/>
        <v>2013</v>
      </c>
      <c r="H2095" s="15">
        <f t="shared" si="98"/>
        <v>5</v>
      </c>
    </row>
    <row r="2096" spans="1:8" x14ac:dyDescent="0.3">
      <c r="A2096" s="16">
        <v>41400</v>
      </c>
      <c r="E2096" s="17">
        <v>48.76</v>
      </c>
      <c r="F2096" s="18">
        <f t="shared" si="96"/>
        <v>1074.9739904134631</v>
      </c>
      <c r="G2096" s="15">
        <f t="shared" si="97"/>
        <v>2013</v>
      </c>
      <c r="H2096" s="15">
        <f t="shared" si="98"/>
        <v>5</v>
      </c>
    </row>
    <row r="2097" spans="1:8" x14ac:dyDescent="0.3">
      <c r="A2097" s="16">
        <v>41401</v>
      </c>
      <c r="E2097" s="17">
        <v>49.14</v>
      </c>
      <c r="F2097" s="18">
        <f t="shared" si="96"/>
        <v>1083.3515563764884</v>
      </c>
      <c r="G2097" s="15">
        <f t="shared" si="97"/>
        <v>2013</v>
      </c>
      <c r="H2097" s="15">
        <f t="shared" si="98"/>
        <v>5</v>
      </c>
    </row>
    <row r="2098" spans="1:8" x14ac:dyDescent="0.3">
      <c r="A2098" s="16">
        <v>41402</v>
      </c>
      <c r="E2098" s="17">
        <v>48.82</v>
      </c>
      <c r="F2098" s="18">
        <f t="shared" si="96"/>
        <v>1076.2967639865724</v>
      </c>
      <c r="G2098" s="15">
        <f t="shared" si="97"/>
        <v>2013</v>
      </c>
      <c r="H2098" s="15">
        <f t="shared" si="98"/>
        <v>5</v>
      </c>
    </row>
    <row r="2099" spans="1:8" x14ac:dyDescent="0.3">
      <c r="A2099" s="16">
        <v>41403</v>
      </c>
      <c r="E2099" s="17">
        <v>49.22</v>
      </c>
      <c r="F2099" s="18">
        <f t="shared" si="96"/>
        <v>1085.1152544739673</v>
      </c>
      <c r="G2099" s="15">
        <f t="shared" si="97"/>
        <v>2013</v>
      </c>
      <c r="H2099" s="15">
        <f t="shared" si="98"/>
        <v>5</v>
      </c>
    </row>
    <row r="2100" spans="1:8" x14ac:dyDescent="0.3">
      <c r="A2100" s="16">
        <v>41404</v>
      </c>
      <c r="E2100" s="17">
        <v>49.23</v>
      </c>
      <c r="F2100" s="18">
        <f t="shared" si="96"/>
        <v>1085.3357167361521</v>
      </c>
      <c r="G2100" s="15">
        <f t="shared" si="97"/>
        <v>2013</v>
      </c>
      <c r="H2100" s="15">
        <f t="shared" si="98"/>
        <v>5</v>
      </c>
    </row>
    <row r="2101" spans="1:8" x14ac:dyDescent="0.3">
      <c r="A2101" s="16">
        <v>41407</v>
      </c>
      <c r="E2101" s="17">
        <v>49.61</v>
      </c>
      <c r="F2101" s="18">
        <f t="shared" si="96"/>
        <v>1093.7132826991776</v>
      </c>
      <c r="G2101" s="15">
        <f t="shared" si="97"/>
        <v>2013</v>
      </c>
      <c r="H2101" s="15">
        <f t="shared" si="98"/>
        <v>5</v>
      </c>
    </row>
    <row r="2102" spans="1:8" x14ac:dyDescent="0.3">
      <c r="A2102" s="16">
        <v>41408</v>
      </c>
      <c r="E2102" s="17">
        <v>49.76</v>
      </c>
      <c r="F2102" s="18">
        <f t="shared" si="96"/>
        <v>1097.0202166319507</v>
      </c>
      <c r="G2102" s="15">
        <f t="shared" si="97"/>
        <v>2013</v>
      </c>
      <c r="H2102" s="15">
        <f t="shared" si="98"/>
        <v>5</v>
      </c>
    </row>
    <row r="2103" spans="1:8" x14ac:dyDescent="0.3">
      <c r="A2103" s="16">
        <v>41409</v>
      </c>
      <c r="E2103" s="17">
        <v>49.35</v>
      </c>
      <c r="F2103" s="18">
        <f t="shared" si="96"/>
        <v>1087.9812638823707</v>
      </c>
      <c r="G2103" s="15">
        <f t="shared" si="97"/>
        <v>2013</v>
      </c>
      <c r="H2103" s="15">
        <f t="shared" si="98"/>
        <v>5</v>
      </c>
    </row>
    <row r="2104" spans="1:8" x14ac:dyDescent="0.3">
      <c r="A2104" s="16">
        <v>41410</v>
      </c>
      <c r="E2104" s="17">
        <v>49.52</v>
      </c>
      <c r="F2104" s="18">
        <f t="shared" si="96"/>
        <v>1091.7291223395139</v>
      </c>
      <c r="G2104" s="15">
        <f t="shared" si="97"/>
        <v>2013</v>
      </c>
      <c r="H2104" s="15">
        <f t="shared" si="98"/>
        <v>5</v>
      </c>
    </row>
    <row r="2105" spans="1:8" x14ac:dyDescent="0.3">
      <c r="A2105" s="16">
        <v>41411</v>
      </c>
      <c r="E2105" s="17">
        <v>49.52</v>
      </c>
      <c r="F2105" s="18">
        <f t="shared" si="96"/>
        <v>1091.7291223395139</v>
      </c>
      <c r="G2105" s="15">
        <f t="shared" si="97"/>
        <v>2013</v>
      </c>
      <c r="H2105" s="15">
        <f t="shared" si="98"/>
        <v>5</v>
      </c>
    </row>
    <row r="2106" spans="1:8" x14ac:dyDescent="0.3">
      <c r="A2106" s="16">
        <v>41414</v>
      </c>
      <c r="E2106" s="17">
        <v>49.2</v>
      </c>
      <c r="F2106" s="18">
        <f t="shared" si="96"/>
        <v>1084.6743299495977</v>
      </c>
      <c r="G2106" s="15">
        <f t="shared" si="97"/>
        <v>2013</v>
      </c>
      <c r="H2106" s="15">
        <f t="shared" si="98"/>
        <v>5</v>
      </c>
    </row>
    <row r="2107" spans="1:8" x14ac:dyDescent="0.3">
      <c r="A2107" s="16">
        <v>41415</v>
      </c>
      <c r="E2107" s="17">
        <v>49.48</v>
      </c>
      <c r="F2107" s="18">
        <f t="shared" si="96"/>
        <v>1090.8472732907742</v>
      </c>
      <c r="G2107" s="15">
        <f t="shared" si="97"/>
        <v>2013</v>
      </c>
      <c r="H2107" s="15">
        <f t="shared" si="98"/>
        <v>5</v>
      </c>
    </row>
    <row r="2108" spans="1:8" x14ac:dyDescent="0.3">
      <c r="A2108" s="16">
        <v>41416</v>
      </c>
      <c r="E2108" s="17">
        <v>49.64</v>
      </c>
      <c r="F2108" s="18">
        <f t="shared" si="96"/>
        <v>1094.3746694857323</v>
      </c>
      <c r="G2108" s="15">
        <f t="shared" si="97"/>
        <v>2013</v>
      </c>
      <c r="H2108" s="15">
        <f t="shared" si="98"/>
        <v>5</v>
      </c>
    </row>
    <row r="2109" spans="1:8" x14ac:dyDescent="0.3">
      <c r="A2109" s="16">
        <v>41417</v>
      </c>
      <c r="E2109" s="17">
        <v>49.66</v>
      </c>
      <c r="F2109" s="18">
        <f t="shared" si="96"/>
        <v>1094.8155940101021</v>
      </c>
      <c r="G2109" s="15">
        <f t="shared" si="97"/>
        <v>2013</v>
      </c>
      <c r="H2109" s="15">
        <f t="shared" si="98"/>
        <v>5</v>
      </c>
    </row>
    <row r="2110" spans="1:8" x14ac:dyDescent="0.3">
      <c r="A2110" s="16">
        <v>41418</v>
      </c>
      <c r="E2110" s="17">
        <v>49.24</v>
      </c>
      <c r="F2110" s="18">
        <f t="shared" si="96"/>
        <v>1085.5561789983371</v>
      </c>
      <c r="G2110" s="15">
        <f t="shared" si="97"/>
        <v>2013</v>
      </c>
      <c r="H2110" s="15">
        <f t="shared" si="98"/>
        <v>5</v>
      </c>
    </row>
    <row r="2111" spans="1:8" x14ac:dyDescent="0.3">
      <c r="A2111" s="16">
        <v>41422</v>
      </c>
      <c r="E2111" s="17">
        <v>49.54</v>
      </c>
      <c r="F2111" s="18">
        <f t="shared" si="96"/>
        <v>1092.1700468638835</v>
      </c>
      <c r="G2111" s="15">
        <f t="shared" si="97"/>
        <v>2013</v>
      </c>
      <c r="H2111" s="15">
        <f t="shared" si="98"/>
        <v>5</v>
      </c>
    </row>
    <row r="2112" spans="1:8" x14ac:dyDescent="0.3">
      <c r="A2112" s="16">
        <v>41423</v>
      </c>
      <c r="E2112" s="17">
        <v>48.63</v>
      </c>
      <c r="F2112" s="18">
        <f t="shared" si="96"/>
        <v>1072.1079810050596</v>
      </c>
      <c r="G2112" s="15">
        <f t="shared" si="97"/>
        <v>2013</v>
      </c>
      <c r="H2112" s="15">
        <f t="shared" si="98"/>
        <v>5</v>
      </c>
    </row>
    <row r="2113" spans="1:8" x14ac:dyDescent="0.3">
      <c r="A2113" s="16">
        <v>41424</v>
      </c>
      <c r="E2113" s="17">
        <v>48.58</v>
      </c>
      <c r="F2113" s="18">
        <f t="shared" si="96"/>
        <v>1071.0056696941353</v>
      </c>
      <c r="G2113" s="15">
        <f t="shared" si="97"/>
        <v>2013</v>
      </c>
      <c r="H2113" s="15">
        <f t="shared" si="98"/>
        <v>5</v>
      </c>
    </row>
    <row r="2114" spans="1:8" x14ac:dyDescent="0.3">
      <c r="A2114" s="16">
        <v>41425</v>
      </c>
      <c r="E2114" s="17">
        <v>48.38</v>
      </c>
      <c r="F2114" s="18">
        <f t="shared" ref="F2114:F2177" si="99">E2114/100/F$1*1000</f>
        <v>1066.5964244504378</v>
      </c>
      <c r="G2114" s="15">
        <f t="shared" si="97"/>
        <v>2013</v>
      </c>
      <c r="H2114" s="15">
        <f t="shared" si="98"/>
        <v>5</v>
      </c>
    </row>
    <row r="2115" spans="1:8" x14ac:dyDescent="0.3">
      <c r="A2115" s="16">
        <v>41428</v>
      </c>
      <c r="E2115" s="17">
        <v>48.66</v>
      </c>
      <c r="F2115" s="18">
        <f t="shared" si="99"/>
        <v>1072.7693677916141</v>
      </c>
      <c r="G2115" s="15">
        <f t="shared" ref="G2115:G2178" si="100">YEAR(A2115)</f>
        <v>2013</v>
      </c>
      <c r="H2115" s="15">
        <f t="shared" ref="H2115:H2178" si="101">MONTH(A2115)</f>
        <v>6</v>
      </c>
    </row>
    <row r="2116" spans="1:8" x14ac:dyDescent="0.3">
      <c r="A2116" s="16">
        <v>41429</v>
      </c>
      <c r="E2116" s="17">
        <v>48.59</v>
      </c>
      <c r="F2116" s="18">
        <f t="shared" si="99"/>
        <v>1071.2261319563204</v>
      </c>
      <c r="G2116" s="15">
        <f t="shared" si="100"/>
        <v>2013</v>
      </c>
      <c r="H2116" s="15">
        <f t="shared" si="101"/>
        <v>6</v>
      </c>
    </row>
    <row r="2117" spans="1:8" x14ac:dyDescent="0.3">
      <c r="A2117" s="16">
        <v>41430</v>
      </c>
      <c r="E2117" s="17">
        <v>48.3</v>
      </c>
      <c r="F2117" s="18">
        <f t="shared" si="99"/>
        <v>1064.8327263529586</v>
      </c>
      <c r="G2117" s="15">
        <f t="shared" si="100"/>
        <v>2013</v>
      </c>
      <c r="H2117" s="15">
        <f t="shared" si="101"/>
        <v>6</v>
      </c>
    </row>
    <row r="2118" spans="1:8" x14ac:dyDescent="0.3">
      <c r="A2118" s="16">
        <v>41431</v>
      </c>
      <c r="E2118" s="17">
        <v>48.16</v>
      </c>
      <c r="F2118" s="18">
        <f t="shared" si="99"/>
        <v>1061.7462546823704</v>
      </c>
      <c r="G2118" s="15">
        <f t="shared" si="100"/>
        <v>2013</v>
      </c>
      <c r="H2118" s="15">
        <f t="shared" si="101"/>
        <v>6</v>
      </c>
    </row>
    <row r="2119" spans="1:8" x14ac:dyDescent="0.3">
      <c r="A2119" s="16">
        <v>41432</v>
      </c>
      <c r="E2119" s="17">
        <v>48.53</v>
      </c>
      <c r="F2119" s="18">
        <f t="shared" si="99"/>
        <v>1069.9033583832108</v>
      </c>
      <c r="G2119" s="15">
        <f t="shared" si="100"/>
        <v>2013</v>
      </c>
      <c r="H2119" s="15">
        <f t="shared" si="101"/>
        <v>6</v>
      </c>
    </row>
    <row r="2120" spans="1:8" x14ac:dyDescent="0.3">
      <c r="A2120" s="16">
        <v>41435</v>
      </c>
      <c r="E2120" s="17">
        <v>48.07</v>
      </c>
      <c r="F2120" s="18">
        <f t="shared" si="99"/>
        <v>1059.7620943227064</v>
      </c>
      <c r="G2120" s="15">
        <f t="shared" si="100"/>
        <v>2013</v>
      </c>
      <c r="H2120" s="15">
        <f t="shared" si="101"/>
        <v>6</v>
      </c>
    </row>
    <row r="2121" spans="1:8" x14ac:dyDescent="0.3">
      <c r="A2121" s="16">
        <v>41436</v>
      </c>
      <c r="E2121" s="17">
        <v>48.04</v>
      </c>
      <c r="F2121" s="18">
        <f t="shared" si="99"/>
        <v>1059.1007075361517</v>
      </c>
      <c r="G2121" s="15">
        <f t="shared" si="100"/>
        <v>2013</v>
      </c>
      <c r="H2121" s="15">
        <f t="shared" si="101"/>
        <v>6</v>
      </c>
    </row>
    <row r="2122" spans="1:8" x14ac:dyDescent="0.3">
      <c r="A2122" s="16">
        <v>41437</v>
      </c>
      <c r="E2122" s="17">
        <v>48.11</v>
      </c>
      <c r="F2122" s="18">
        <f t="shared" si="99"/>
        <v>1060.6439433714459</v>
      </c>
      <c r="G2122" s="15">
        <f t="shared" si="100"/>
        <v>2013</v>
      </c>
      <c r="H2122" s="15">
        <f t="shared" si="101"/>
        <v>6</v>
      </c>
    </row>
    <row r="2123" spans="1:8" x14ac:dyDescent="0.3">
      <c r="A2123" s="16">
        <v>41438</v>
      </c>
      <c r="E2123" s="17">
        <v>47.84</v>
      </c>
      <c r="F2123" s="18">
        <f t="shared" si="99"/>
        <v>1054.6914622924544</v>
      </c>
      <c r="G2123" s="15">
        <f t="shared" si="100"/>
        <v>2013</v>
      </c>
      <c r="H2123" s="15">
        <f t="shared" si="101"/>
        <v>6</v>
      </c>
    </row>
    <row r="2124" spans="1:8" x14ac:dyDescent="0.3">
      <c r="A2124" s="16">
        <v>41439</v>
      </c>
      <c r="E2124" s="17">
        <v>48.48</v>
      </c>
      <c r="F2124" s="18">
        <f t="shared" si="99"/>
        <v>1068.8010470722863</v>
      </c>
      <c r="G2124" s="15">
        <f t="shared" si="100"/>
        <v>2013</v>
      </c>
      <c r="H2124" s="15">
        <f t="shared" si="101"/>
        <v>6</v>
      </c>
    </row>
    <row r="2125" spans="1:8" x14ac:dyDescent="0.3">
      <c r="A2125" s="16">
        <v>41442</v>
      </c>
      <c r="E2125" s="17">
        <v>48.84</v>
      </c>
      <c r="F2125" s="18">
        <f t="shared" si="99"/>
        <v>1076.737688510942</v>
      </c>
      <c r="G2125" s="15">
        <f t="shared" si="100"/>
        <v>2013</v>
      </c>
      <c r="H2125" s="15">
        <f t="shared" si="101"/>
        <v>6</v>
      </c>
    </row>
    <row r="2126" spans="1:8" x14ac:dyDescent="0.3">
      <c r="A2126" s="16">
        <v>41443</v>
      </c>
      <c r="E2126" s="17">
        <v>48.81</v>
      </c>
      <c r="F2126" s="18">
        <f t="shared" si="99"/>
        <v>1076.0763017243876</v>
      </c>
      <c r="G2126" s="15">
        <f t="shared" si="100"/>
        <v>2013</v>
      </c>
      <c r="H2126" s="15">
        <f t="shared" si="101"/>
        <v>6</v>
      </c>
    </row>
    <row r="2127" spans="1:8" x14ac:dyDescent="0.3">
      <c r="A2127" s="16">
        <v>41444</v>
      </c>
      <c r="E2127" s="17">
        <v>49.35</v>
      </c>
      <c r="F2127" s="18">
        <f t="shared" si="99"/>
        <v>1087.9812638823707</v>
      </c>
      <c r="G2127" s="15">
        <f t="shared" si="100"/>
        <v>2013</v>
      </c>
      <c r="H2127" s="15">
        <f t="shared" si="101"/>
        <v>6</v>
      </c>
    </row>
    <row r="2128" spans="1:8" x14ac:dyDescent="0.3">
      <c r="A2128" s="16">
        <v>41445</v>
      </c>
      <c r="E2128" s="17">
        <v>48.4</v>
      </c>
      <c r="F2128" s="18">
        <f t="shared" si="99"/>
        <v>1067.0373489748074</v>
      </c>
      <c r="G2128" s="15">
        <f t="shared" si="100"/>
        <v>2013</v>
      </c>
      <c r="H2128" s="15">
        <f t="shared" si="101"/>
        <v>6</v>
      </c>
    </row>
    <row r="2129" spans="1:8" x14ac:dyDescent="0.3">
      <c r="A2129" s="16">
        <v>41446</v>
      </c>
      <c r="E2129" s="17">
        <v>48.02</v>
      </c>
      <c r="F2129" s="18">
        <f t="shared" si="99"/>
        <v>1058.6597830117821</v>
      </c>
      <c r="G2129" s="15">
        <f t="shared" si="100"/>
        <v>2013</v>
      </c>
      <c r="H2129" s="15">
        <f t="shared" si="101"/>
        <v>6</v>
      </c>
    </row>
    <row r="2130" spans="1:8" x14ac:dyDescent="0.3">
      <c r="A2130" s="16">
        <v>41449</v>
      </c>
      <c r="E2130" s="17">
        <v>47.55</v>
      </c>
      <c r="F2130" s="18">
        <f t="shared" si="99"/>
        <v>1048.2980566890926</v>
      </c>
      <c r="G2130" s="15">
        <f t="shared" si="100"/>
        <v>2013</v>
      </c>
      <c r="H2130" s="15">
        <f t="shared" si="101"/>
        <v>6</v>
      </c>
    </row>
    <row r="2131" spans="1:8" x14ac:dyDescent="0.3">
      <c r="A2131" s="16">
        <v>41450</v>
      </c>
      <c r="E2131" s="17">
        <v>47.137999999999998</v>
      </c>
      <c r="F2131" s="18">
        <f t="shared" si="99"/>
        <v>1039.2150114870758</v>
      </c>
      <c r="G2131" s="15">
        <f t="shared" si="100"/>
        <v>2013</v>
      </c>
      <c r="H2131" s="15">
        <f t="shared" si="101"/>
        <v>6</v>
      </c>
    </row>
    <row r="2132" spans="1:8" x14ac:dyDescent="0.3">
      <c r="A2132" s="16">
        <v>41451</v>
      </c>
      <c r="E2132" s="17">
        <v>46.625999999999998</v>
      </c>
      <c r="F2132" s="18">
        <f t="shared" si="99"/>
        <v>1027.9273436632102</v>
      </c>
      <c r="G2132" s="15">
        <f t="shared" si="100"/>
        <v>2013</v>
      </c>
      <c r="H2132" s="15">
        <f t="shared" si="101"/>
        <v>6</v>
      </c>
    </row>
    <row r="2133" spans="1:8" x14ac:dyDescent="0.3">
      <c r="A2133" s="16">
        <v>41452</v>
      </c>
      <c r="E2133" s="17">
        <v>46.37</v>
      </c>
      <c r="F2133" s="18">
        <f t="shared" si="99"/>
        <v>1022.2835097512773</v>
      </c>
      <c r="G2133" s="15">
        <f t="shared" si="100"/>
        <v>2013</v>
      </c>
      <c r="H2133" s="15">
        <f t="shared" si="101"/>
        <v>6</v>
      </c>
    </row>
    <row r="2134" spans="1:8" x14ac:dyDescent="0.3">
      <c r="A2134" s="16">
        <v>41453</v>
      </c>
      <c r="E2134" s="17">
        <v>46.316000000000003</v>
      </c>
      <c r="F2134" s="18">
        <f t="shared" si="99"/>
        <v>1021.093013535479</v>
      </c>
      <c r="G2134" s="15">
        <f t="shared" si="100"/>
        <v>2013</v>
      </c>
      <c r="H2134" s="15">
        <f t="shared" si="101"/>
        <v>6</v>
      </c>
    </row>
    <row r="2135" spans="1:8" x14ac:dyDescent="0.3">
      <c r="A2135" s="16">
        <v>41456</v>
      </c>
      <c r="E2135" s="17">
        <v>46.82</v>
      </c>
      <c r="F2135" s="18">
        <f t="shared" si="99"/>
        <v>1032.2043115495967</v>
      </c>
      <c r="G2135" s="15">
        <f t="shared" si="100"/>
        <v>2013</v>
      </c>
      <c r="H2135" s="15">
        <f t="shared" si="101"/>
        <v>7</v>
      </c>
    </row>
    <row r="2136" spans="1:8" x14ac:dyDescent="0.3">
      <c r="A2136" s="16">
        <v>41457</v>
      </c>
      <c r="E2136" s="17">
        <v>46.83</v>
      </c>
      <c r="F2136" s="18">
        <f t="shared" si="99"/>
        <v>1032.4247738117815</v>
      </c>
      <c r="G2136" s="15">
        <f t="shared" si="100"/>
        <v>2013</v>
      </c>
      <c r="H2136" s="15">
        <f t="shared" si="101"/>
        <v>7</v>
      </c>
    </row>
    <row r="2137" spans="1:8" x14ac:dyDescent="0.3">
      <c r="A2137" s="16">
        <v>41458</v>
      </c>
      <c r="E2137" s="17">
        <v>47.11</v>
      </c>
      <c r="F2137" s="18">
        <f t="shared" si="99"/>
        <v>1038.5977171529582</v>
      </c>
      <c r="G2137" s="15">
        <f t="shared" si="100"/>
        <v>2013</v>
      </c>
      <c r="H2137" s="15">
        <f t="shared" si="101"/>
        <v>7</v>
      </c>
    </row>
    <row r="2138" spans="1:8" x14ac:dyDescent="0.3">
      <c r="A2138" s="16">
        <v>41460</v>
      </c>
      <c r="E2138" s="17">
        <v>47.14</v>
      </c>
      <c r="F2138" s="18">
        <f t="shared" si="99"/>
        <v>1039.2591039395129</v>
      </c>
      <c r="G2138" s="15">
        <f t="shared" si="100"/>
        <v>2013</v>
      </c>
      <c r="H2138" s="15">
        <f t="shared" si="101"/>
        <v>7</v>
      </c>
    </row>
    <row r="2139" spans="1:8" x14ac:dyDescent="0.3">
      <c r="A2139" s="16">
        <v>41463</v>
      </c>
      <c r="E2139" s="17">
        <v>46.96</v>
      </c>
      <c r="F2139" s="18">
        <f t="shared" si="99"/>
        <v>1035.2907832201852</v>
      </c>
      <c r="G2139" s="15">
        <f t="shared" si="100"/>
        <v>2013</v>
      </c>
      <c r="H2139" s="15">
        <f t="shared" si="101"/>
        <v>7</v>
      </c>
    </row>
    <row r="2140" spans="1:8" x14ac:dyDescent="0.3">
      <c r="A2140" s="16">
        <v>41464</v>
      </c>
      <c r="E2140" s="17">
        <v>47.02</v>
      </c>
      <c r="F2140" s="18">
        <f t="shared" si="99"/>
        <v>1036.6135567932943</v>
      </c>
      <c r="G2140" s="15">
        <f t="shared" si="100"/>
        <v>2013</v>
      </c>
      <c r="H2140" s="15">
        <f t="shared" si="101"/>
        <v>7</v>
      </c>
    </row>
    <row r="2141" spans="1:8" x14ac:dyDescent="0.3">
      <c r="A2141" s="16">
        <v>41465</v>
      </c>
      <c r="E2141" s="17">
        <v>47.02</v>
      </c>
      <c r="F2141" s="18">
        <f t="shared" si="99"/>
        <v>1036.6135567932943</v>
      </c>
      <c r="G2141" s="15">
        <f t="shared" si="100"/>
        <v>2013</v>
      </c>
      <c r="H2141" s="15">
        <f t="shared" si="101"/>
        <v>7</v>
      </c>
    </row>
    <row r="2142" spans="1:8" x14ac:dyDescent="0.3">
      <c r="A2142" s="16">
        <v>41466</v>
      </c>
      <c r="E2142" s="17">
        <v>46.53</v>
      </c>
      <c r="F2142" s="18">
        <f t="shared" si="99"/>
        <v>1025.8109059462352</v>
      </c>
      <c r="G2142" s="15">
        <f t="shared" si="100"/>
        <v>2013</v>
      </c>
      <c r="H2142" s="15">
        <f t="shared" si="101"/>
        <v>7</v>
      </c>
    </row>
    <row r="2143" spans="1:8" x14ac:dyDescent="0.3">
      <c r="A2143" s="16">
        <v>41467</v>
      </c>
      <c r="E2143" s="17">
        <v>46.22</v>
      </c>
      <c r="F2143" s="18">
        <f t="shared" si="99"/>
        <v>1018.9765758185041</v>
      </c>
      <c r="G2143" s="15">
        <f t="shared" si="100"/>
        <v>2013</v>
      </c>
      <c r="H2143" s="15">
        <f t="shared" si="101"/>
        <v>7</v>
      </c>
    </row>
    <row r="2144" spans="1:8" x14ac:dyDescent="0.3">
      <c r="A2144" s="16">
        <v>41470</v>
      </c>
      <c r="E2144" s="17">
        <v>45.84</v>
      </c>
      <c r="F2144" s="18">
        <f t="shared" si="99"/>
        <v>1010.5990098554789</v>
      </c>
      <c r="G2144" s="15">
        <f t="shared" si="100"/>
        <v>2013</v>
      </c>
      <c r="H2144" s="15">
        <f t="shared" si="101"/>
        <v>7</v>
      </c>
    </row>
    <row r="2145" spans="1:8" x14ac:dyDescent="0.3">
      <c r="A2145" s="16">
        <v>41471</v>
      </c>
      <c r="E2145" s="17">
        <v>45.71</v>
      </c>
      <c r="F2145" s="18">
        <f t="shared" si="99"/>
        <v>1007.7330004470755</v>
      </c>
      <c r="G2145" s="15">
        <f t="shared" si="100"/>
        <v>2013</v>
      </c>
      <c r="H2145" s="15">
        <f t="shared" si="101"/>
        <v>7</v>
      </c>
    </row>
    <row r="2146" spans="1:8" x14ac:dyDescent="0.3">
      <c r="A2146" s="16">
        <v>41472</v>
      </c>
      <c r="E2146" s="17">
        <v>45.79</v>
      </c>
      <c r="F2146" s="18">
        <f t="shared" si="99"/>
        <v>1009.4966985445544</v>
      </c>
      <c r="G2146" s="15">
        <f t="shared" si="100"/>
        <v>2013</v>
      </c>
      <c r="H2146" s="15">
        <f t="shared" si="101"/>
        <v>7</v>
      </c>
    </row>
    <row r="2147" spans="1:8" x14ac:dyDescent="0.3">
      <c r="A2147" s="16">
        <v>41473</v>
      </c>
      <c r="E2147" s="17">
        <v>45.52</v>
      </c>
      <c r="F2147" s="18">
        <f t="shared" si="99"/>
        <v>1003.5442174655628</v>
      </c>
      <c r="G2147" s="15">
        <f t="shared" si="100"/>
        <v>2013</v>
      </c>
      <c r="H2147" s="15">
        <f t="shared" si="101"/>
        <v>7</v>
      </c>
    </row>
    <row r="2148" spans="1:8" x14ac:dyDescent="0.3">
      <c r="A2148" s="16">
        <v>41474</v>
      </c>
      <c r="E2148" s="17">
        <v>45.5</v>
      </c>
      <c r="F2148" s="18">
        <f t="shared" si="99"/>
        <v>1003.103292941193</v>
      </c>
      <c r="G2148" s="15">
        <f t="shared" si="100"/>
        <v>2013</v>
      </c>
      <c r="H2148" s="15">
        <f t="shared" si="101"/>
        <v>7</v>
      </c>
    </row>
    <row r="2149" spans="1:8" x14ac:dyDescent="0.3">
      <c r="A2149" s="16">
        <v>41477</v>
      </c>
      <c r="E2149" s="17">
        <v>45.41</v>
      </c>
      <c r="F2149" s="18">
        <f t="shared" si="99"/>
        <v>1001.1191325815289</v>
      </c>
      <c r="G2149" s="15">
        <f t="shared" si="100"/>
        <v>2013</v>
      </c>
      <c r="H2149" s="15">
        <f t="shared" si="101"/>
        <v>7</v>
      </c>
    </row>
    <row r="2150" spans="1:8" x14ac:dyDescent="0.3">
      <c r="A2150" s="16">
        <v>41478</v>
      </c>
      <c r="E2150" s="17">
        <v>44.78</v>
      </c>
      <c r="F2150" s="18">
        <f t="shared" si="99"/>
        <v>987.23001006388176</v>
      </c>
      <c r="G2150" s="15">
        <f t="shared" si="100"/>
        <v>2013</v>
      </c>
      <c r="H2150" s="15">
        <f t="shared" si="101"/>
        <v>7</v>
      </c>
    </row>
    <row r="2151" spans="1:8" x14ac:dyDescent="0.3">
      <c r="A2151" s="16">
        <v>41479</v>
      </c>
      <c r="E2151" s="17">
        <v>44.26</v>
      </c>
      <c r="F2151" s="18">
        <f t="shared" si="99"/>
        <v>975.76597243026811</v>
      </c>
      <c r="G2151" s="15">
        <f t="shared" si="100"/>
        <v>2013</v>
      </c>
      <c r="H2151" s="15">
        <f t="shared" si="101"/>
        <v>7</v>
      </c>
    </row>
    <row r="2152" spans="1:8" x14ac:dyDescent="0.3">
      <c r="A2152" s="16">
        <v>41480</v>
      </c>
      <c r="E2152" s="17">
        <v>43.81</v>
      </c>
      <c r="F2152" s="18">
        <f t="shared" si="99"/>
        <v>965.84517063194869</v>
      </c>
      <c r="G2152" s="15">
        <f t="shared" si="100"/>
        <v>2013</v>
      </c>
      <c r="H2152" s="15">
        <f t="shared" si="101"/>
        <v>7</v>
      </c>
    </row>
    <row r="2153" spans="1:8" x14ac:dyDescent="0.3">
      <c r="A2153" s="16">
        <v>41481</v>
      </c>
      <c r="E2153" s="17">
        <v>43.588000000000001</v>
      </c>
      <c r="F2153" s="18">
        <f t="shared" si="99"/>
        <v>960.9509084114444</v>
      </c>
      <c r="G2153" s="15">
        <f t="shared" si="100"/>
        <v>2013</v>
      </c>
      <c r="H2153" s="15">
        <f t="shared" si="101"/>
        <v>7</v>
      </c>
    </row>
    <row r="2154" spans="1:8" x14ac:dyDescent="0.3">
      <c r="A2154" s="16">
        <v>41484</v>
      </c>
      <c r="E2154" s="17">
        <v>42.514000000000003</v>
      </c>
      <c r="F2154" s="18">
        <f t="shared" si="99"/>
        <v>937.27326145278857</v>
      </c>
      <c r="G2154" s="15">
        <f t="shared" si="100"/>
        <v>2013</v>
      </c>
      <c r="H2154" s="15">
        <f t="shared" si="101"/>
        <v>7</v>
      </c>
    </row>
    <row r="2155" spans="1:8" x14ac:dyDescent="0.3">
      <c r="A2155" s="16">
        <v>41485</v>
      </c>
      <c r="E2155" s="17">
        <v>42.223999999999997</v>
      </c>
      <c r="F2155" s="18">
        <f t="shared" si="99"/>
        <v>930.87985584942692</v>
      </c>
      <c r="G2155" s="15">
        <f t="shared" si="100"/>
        <v>2013</v>
      </c>
      <c r="H2155" s="15">
        <f t="shared" si="101"/>
        <v>7</v>
      </c>
    </row>
    <row r="2156" spans="1:8" x14ac:dyDescent="0.3">
      <c r="A2156" s="16">
        <v>41486</v>
      </c>
      <c r="E2156" s="17">
        <v>42.234000000000002</v>
      </c>
      <c r="F2156" s="18">
        <f t="shared" si="99"/>
        <v>931.10031811161184</v>
      </c>
      <c r="G2156" s="15">
        <f t="shared" si="100"/>
        <v>2013</v>
      </c>
      <c r="H2156" s="15">
        <f t="shared" si="101"/>
        <v>7</v>
      </c>
    </row>
    <row r="2157" spans="1:8" x14ac:dyDescent="0.3">
      <c r="A2157" s="16">
        <v>41487</v>
      </c>
      <c r="E2157" s="17">
        <v>42.6</v>
      </c>
      <c r="F2157" s="18">
        <f t="shared" si="99"/>
        <v>939.16923690757847</v>
      </c>
      <c r="G2157" s="15">
        <f t="shared" si="100"/>
        <v>2013</v>
      </c>
      <c r="H2157" s="15">
        <f t="shared" si="101"/>
        <v>8</v>
      </c>
    </row>
    <row r="2158" spans="1:8" x14ac:dyDescent="0.3">
      <c r="A2158" s="16">
        <v>41488</v>
      </c>
      <c r="E2158" s="17">
        <v>42.49</v>
      </c>
      <c r="F2158" s="18">
        <f t="shared" si="99"/>
        <v>936.74415202354476</v>
      </c>
      <c r="G2158" s="15">
        <f t="shared" si="100"/>
        <v>2013</v>
      </c>
      <c r="H2158" s="15">
        <f t="shared" si="101"/>
        <v>8</v>
      </c>
    </row>
    <row r="2159" spans="1:8" x14ac:dyDescent="0.3">
      <c r="A2159" s="16">
        <v>41491</v>
      </c>
      <c r="E2159" s="17">
        <v>42.82</v>
      </c>
      <c r="F2159" s="18">
        <f t="shared" si="99"/>
        <v>944.01940667564577</v>
      </c>
      <c r="G2159" s="15">
        <f t="shared" si="100"/>
        <v>2013</v>
      </c>
      <c r="H2159" s="15">
        <f t="shared" si="101"/>
        <v>8</v>
      </c>
    </row>
    <row r="2160" spans="1:8" x14ac:dyDescent="0.3">
      <c r="A2160" s="16">
        <v>41492</v>
      </c>
      <c r="E2160" s="17">
        <v>42.21</v>
      </c>
      <c r="F2160" s="18">
        <f t="shared" si="99"/>
        <v>930.57120868236836</v>
      </c>
      <c r="G2160" s="15">
        <f t="shared" si="100"/>
        <v>2013</v>
      </c>
      <c r="H2160" s="15">
        <f t="shared" si="101"/>
        <v>8</v>
      </c>
    </row>
    <row r="2161" spans="1:8" x14ac:dyDescent="0.3">
      <c r="A2161" s="16">
        <v>41493</v>
      </c>
      <c r="E2161" s="17">
        <v>41.74</v>
      </c>
      <c r="F2161" s="18">
        <f t="shared" si="99"/>
        <v>920.20948235967887</v>
      </c>
      <c r="G2161" s="15">
        <f t="shared" si="100"/>
        <v>2013</v>
      </c>
      <c r="H2161" s="15">
        <f t="shared" si="101"/>
        <v>8</v>
      </c>
    </row>
    <row r="2162" spans="1:8" x14ac:dyDescent="0.3">
      <c r="A2162" s="16">
        <v>41494</v>
      </c>
      <c r="E2162" s="17">
        <v>41.75</v>
      </c>
      <c r="F2162" s="18">
        <f t="shared" si="99"/>
        <v>920.4299446218638</v>
      </c>
      <c r="G2162" s="15">
        <f t="shared" si="100"/>
        <v>2013</v>
      </c>
      <c r="H2162" s="15">
        <f t="shared" si="101"/>
        <v>8</v>
      </c>
    </row>
    <row r="2163" spans="1:8" x14ac:dyDescent="0.3">
      <c r="A2163" s="16">
        <v>41495</v>
      </c>
      <c r="E2163" s="17">
        <v>41.5</v>
      </c>
      <c r="F2163" s="18">
        <f t="shared" si="99"/>
        <v>914.91838806724195</v>
      </c>
      <c r="G2163" s="15">
        <f t="shared" si="100"/>
        <v>2013</v>
      </c>
      <c r="H2163" s="15">
        <f t="shared" si="101"/>
        <v>8</v>
      </c>
    </row>
    <row r="2164" spans="1:8" x14ac:dyDescent="0.3">
      <c r="A2164" s="16">
        <v>41498</v>
      </c>
      <c r="E2164" s="17">
        <v>42.38</v>
      </c>
      <c r="F2164" s="18">
        <f t="shared" si="99"/>
        <v>934.31906713951116</v>
      </c>
      <c r="G2164" s="15">
        <f t="shared" si="100"/>
        <v>2013</v>
      </c>
      <c r="H2164" s="15">
        <f t="shared" si="101"/>
        <v>8</v>
      </c>
    </row>
    <row r="2165" spans="1:8" x14ac:dyDescent="0.3">
      <c r="A2165" s="16">
        <v>41499</v>
      </c>
      <c r="E2165" s="17">
        <v>42.62</v>
      </c>
      <c r="F2165" s="18">
        <f t="shared" si="99"/>
        <v>939.61016143194809</v>
      </c>
      <c r="G2165" s="15">
        <f t="shared" si="100"/>
        <v>2013</v>
      </c>
      <c r="H2165" s="15">
        <f t="shared" si="101"/>
        <v>8</v>
      </c>
    </row>
    <row r="2166" spans="1:8" x14ac:dyDescent="0.3">
      <c r="A2166" s="16">
        <v>41500</v>
      </c>
      <c r="E2166" s="17">
        <v>42.34</v>
      </c>
      <c r="F2166" s="18">
        <f t="shared" si="99"/>
        <v>933.43721809077169</v>
      </c>
      <c r="G2166" s="15">
        <f t="shared" si="100"/>
        <v>2013</v>
      </c>
      <c r="H2166" s="15">
        <f t="shared" si="101"/>
        <v>8</v>
      </c>
    </row>
    <row r="2167" spans="1:8" x14ac:dyDescent="0.3">
      <c r="A2167" s="16">
        <v>41501</v>
      </c>
      <c r="E2167" s="17">
        <v>43.12</v>
      </c>
      <c r="F2167" s="18">
        <f t="shared" si="99"/>
        <v>950.63327454119201</v>
      </c>
      <c r="G2167" s="15">
        <f t="shared" si="100"/>
        <v>2013</v>
      </c>
      <c r="H2167" s="15">
        <f t="shared" si="101"/>
        <v>8</v>
      </c>
    </row>
    <row r="2168" spans="1:8" x14ac:dyDescent="0.3">
      <c r="A2168" s="16">
        <v>41502</v>
      </c>
      <c r="E2168" s="17">
        <v>42.81</v>
      </c>
      <c r="F2168" s="18">
        <f t="shared" si="99"/>
        <v>943.79894441346096</v>
      </c>
      <c r="G2168" s="15">
        <f t="shared" si="100"/>
        <v>2013</v>
      </c>
      <c r="H2168" s="15">
        <f t="shared" si="101"/>
        <v>8</v>
      </c>
    </row>
    <row r="2169" spans="1:8" x14ac:dyDescent="0.3">
      <c r="A2169" s="16">
        <v>41505</v>
      </c>
      <c r="E2169" s="17">
        <v>43.45</v>
      </c>
      <c r="F2169" s="18">
        <f t="shared" si="99"/>
        <v>957.90852919329313</v>
      </c>
      <c r="G2169" s="15">
        <f t="shared" si="100"/>
        <v>2013</v>
      </c>
      <c r="H2169" s="15">
        <f t="shared" si="101"/>
        <v>8</v>
      </c>
    </row>
    <row r="2170" spans="1:8" x14ac:dyDescent="0.3">
      <c r="A2170" s="16">
        <v>41506</v>
      </c>
      <c r="E2170" s="17">
        <v>42.88</v>
      </c>
      <c r="F2170" s="18">
        <f t="shared" si="99"/>
        <v>945.34218024875508</v>
      </c>
      <c r="G2170" s="15">
        <f t="shared" si="100"/>
        <v>2013</v>
      </c>
      <c r="H2170" s="15">
        <f t="shared" si="101"/>
        <v>8</v>
      </c>
    </row>
    <row r="2171" spans="1:8" x14ac:dyDescent="0.3">
      <c r="A2171" s="16">
        <v>41507</v>
      </c>
      <c r="E2171" s="17">
        <v>42.82</v>
      </c>
      <c r="F2171" s="18">
        <f t="shared" si="99"/>
        <v>944.01940667564577</v>
      </c>
      <c r="G2171" s="15">
        <f t="shared" si="100"/>
        <v>2013</v>
      </c>
      <c r="H2171" s="15">
        <f t="shared" si="101"/>
        <v>8</v>
      </c>
    </row>
    <row r="2172" spans="1:8" x14ac:dyDescent="0.3">
      <c r="A2172" s="16">
        <v>41508</v>
      </c>
      <c r="E2172" s="17">
        <v>42.43</v>
      </c>
      <c r="F2172" s="18">
        <f t="shared" si="99"/>
        <v>935.42137845043555</v>
      </c>
      <c r="G2172" s="15">
        <f t="shared" si="100"/>
        <v>2013</v>
      </c>
      <c r="H2172" s="15">
        <f t="shared" si="101"/>
        <v>8</v>
      </c>
    </row>
    <row r="2173" spans="1:8" x14ac:dyDescent="0.3">
      <c r="A2173" s="16">
        <v>41509</v>
      </c>
      <c r="E2173" s="17">
        <v>42.64</v>
      </c>
      <c r="F2173" s="18">
        <f t="shared" si="99"/>
        <v>940.05108595631793</v>
      </c>
      <c r="G2173" s="15">
        <f t="shared" si="100"/>
        <v>2013</v>
      </c>
      <c r="H2173" s="15">
        <f t="shared" si="101"/>
        <v>8</v>
      </c>
    </row>
    <row r="2174" spans="1:8" x14ac:dyDescent="0.3">
      <c r="A2174" s="16">
        <v>41512</v>
      </c>
      <c r="E2174" s="17">
        <v>44.44</v>
      </c>
      <c r="F2174" s="18">
        <f t="shared" si="99"/>
        <v>979.73429314959583</v>
      </c>
      <c r="G2174" s="15">
        <f t="shared" si="100"/>
        <v>2013</v>
      </c>
      <c r="H2174" s="15">
        <f t="shared" si="101"/>
        <v>8</v>
      </c>
    </row>
    <row r="2175" spans="1:8" x14ac:dyDescent="0.3">
      <c r="A2175" s="16">
        <v>41513</v>
      </c>
      <c r="E2175" s="17">
        <v>44.09</v>
      </c>
      <c r="F2175" s="18">
        <f t="shared" si="99"/>
        <v>972.0181139731252</v>
      </c>
      <c r="G2175" s="15">
        <f t="shared" si="100"/>
        <v>2013</v>
      </c>
      <c r="H2175" s="15">
        <f t="shared" si="101"/>
        <v>8</v>
      </c>
    </row>
    <row r="2176" spans="1:8" x14ac:dyDescent="0.3">
      <c r="A2176" s="16">
        <v>41514</v>
      </c>
      <c r="E2176" s="17">
        <v>44.366</v>
      </c>
      <c r="F2176" s="18">
        <f t="shared" si="99"/>
        <v>978.10287240942785</v>
      </c>
      <c r="G2176" s="15">
        <f t="shared" si="100"/>
        <v>2013</v>
      </c>
      <c r="H2176" s="15">
        <f t="shared" si="101"/>
        <v>8</v>
      </c>
    </row>
    <row r="2177" spans="1:8" x14ac:dyDescent="0.3">
      <c r="A2177" s="16">
        <v>41515</v>
      </c>
      <c r="E2177" s="17">
        <v>43.851999999999997</v>
      </c>
      <c r="F2177" s="18">
        <f t="shared" si="99"/>
        <v>966.77111213312503</v>
      </c>
      <c r="G2177" s="15">
        <f t="shared" si="100"/>
        <v>2013</v>
      </c>
      <c r="H2177" s="15">
        <f t="shared" si="101"/>
        <v>8</v>
      </c>
    </row>
    <row r="2178" spans="1:8" x14ac:dyDescent="0.3">
      <c r="A2178" s="16">
        <v>41516</v>
      </c>
      <c r="E2178" s="17">
        <v>43.954000000000001</v>
      </c>
      <c r="F2178" s="18">
        <f t="shared" ref="F2178:F2241" si="102">E2178/100/F$1*1000</f>
        <v>969.01982720741091</v>
      </c>
      <c r="G2178" s="15">
        <f t="shared" si="100"/>
        <v>2013</v>
      </c>
      <c r="H2178" s="15">
        <f t="shared" si="101"/>
        <v>8</v>
      </c>
    </row>
    <row r="2179" spans="1:8" x14ac:dyDescent="0.3">
      <c r="A2179" s="16">
        <v>41520</v>
      </c>
      <c r="E2179" s="17">
        <v>43.9</v>
      </c>
      <c r="F2179" s="18">
        <f t="shared" si="102"/>
        <v>967.82933099161255</v>
      </c>
      <c r="G2179" s="15">
        <f t="shared" ref="G2179:G2242" si="103">YEAR(A2179)</f>
        <v>2013</v>
      </c>
      <c r="H2179" s="15">
        <f t="shared" ref="H2179:H2242" si="104">MONTH(A2179)</f>
        <v>9</v>
      </c>
    </row>
    <row r="2180" spans="1:8" x14ac:dyDescent="0.3">
      <c r="A2180" s="16">
        <v>41521</v>
      </c>
      <c r="E2180" s="17">
        <v>43.63</v>
      </c>
      <c r="F2180" s="18">
        <f t="shared" si="102"/>
        <v>961.87684991262086</v>
      </c>
      <c r="G2180" s="15">
        <f t="shared" si="103"/>
        <v>2013</v>
      </c>
      <c r="H2180" s="15">
        <f t="shared" si="104"/>
        <v>9</v>
      </c>
    </row>
    <row r="2181" spans="1:8" x14ac:dyDescent="0.3">
      <c r="A2181" s="16">
        <v>41522</v>
      </c>
      <c r="E2181" s="17">
        <v>43.26</v>
      </c>
      <c r="F2181" s="18">
        <f t="shared" si="102"/>
        <v>953.71974621178038</v>
      </c>
      <c r="G2181" s="15">
        <f t="shared" si="103"/>
        <v>2013</v>
      </c>
      <c r="H2181" s="15">
        <f t="shared" si="104"/>
        <v>9</v>
      </c>
    </row>
    <row r="2182" spans="1:8" x14ac:dyDescent="0.3">
      <c r="A2182" s="16">
        <v>41523</v>
      </c>
      <c r="E2182" s="17">
        <v>43.43</v>
      </c>
      <c r="F2182" s="18">
        <f t="shared" si="102"/>
        <v>957.46760466892329</v>
      </c>
      <c r="G2182" s="15">
        <f t="shared" si="103"/>
        <v>2013</v>
      </c>
      <c r="H2182" s="15">
        <f t="shared" si="104"/>
        <v>9</v>
      </c>
    </row>
    <row r="2183" spans="1:8" x14ac:dyDescent="0.3">
      <c r="A2183" s="16">
        <v>41526</v>
      </c>
      <c r="E2183" s="17">
        <v>42.88</v>
      </c>
      <c r="F2183" s="18">
        <f t="shared" si="102"/>
        <v>945.34218024875508</v>
      </c>
      <c r="G2183" s="15">
        <f t="shared" si="103"/>
        <v>2013</v>
      </c>
      <c r="H2183" s="15">
        <f t="shared" si="104"/>
        <v>9</v>
      </c>
    </row>
    <row r="2184" spans="1:8" x14ac:dyDescent="0.3">
      <c r="A2184" s="16">
        <v>41527</v>
      </c>
      <c r="E2184" s="17">
        <v>42.81</v>
      </c>
      <c r="F2184" s="18">
        <f t="shared" si="102"/>
        <v>943.79894441346096</v>
      </c>
      <c r="G2184" s="15">
        <f t="shared" si="103"/>
        <v>2013</v>
      </c>
      <c r="H2184" s="15">
        <f t="shared" si="104"/>
        <v>9</v>
      </c>
    </row>
    <row r="2185" spans="1:8" x14ac:dyDescent="0.3">
      <c r="A2185" s="16">
        <v>41528</v>
      </c>
      <c r="E2185" s="17">
        <v>42.72</v>
      </c>
      <c r="F2185" s="18">
        <f t="shared" si="102"/>
        <v>941.81478405379698</v>
      </c>
      <c r="G2185" s="15">
        <f t="shared" si="103"/>
        <v>2013</v>
      </c>
      <c r="H2185" s="15">
        <f t="shared" si="104"/>
        <v>9</v>
      </c>
    </row>
    <row r="2186" spans="1:8" x14ac:dyDescent="0.3">
      <c r="A2186" s="16">
        <v>41529</v>
      </c>
      <c r="E2186" s="17">
        <v>42.78</v>
      </c>
      <c r="F2186" s="18">
        <f t="shared" si="102"/>
        <v>943.1375576269063</v>
      </c>
      <c r="G2186" s="15">
        <f t="shared" si="103"/>
        <v>2013</v>
      </c>
      <c r="H2186" s="15">
        <f t="shared" si="104"/>
        <v>9</v>
      </c>
    </row>
    <row r="2187" spans="1:8" x14ac:dyDescent="0.3">
      <c r="A2187" s="16">
        <v>41530</v>
      </c>
      <c r="E2187" s="17">
        <v>42.34</v>
      </c>
      <c r="F2187" s="18">
        <f t="shared" si="102"/>
        <v>933.43721809077169</v>
      </c>
      <c r="G2187" s="15">
        <f t="shared" si="103"/>
        <v>2013</v>
      </c>
      <c r="H2187" s="15">
        <f t="shared" si="104"/>
        <v>9</v>
      </c>
    </row>
    <row r="2188" spans="1:8" x14ac:dyDescent="0.3">
      <c r="A2188" s="16">
        <v>41533</v>
      </c>
      <c r="E2188" s="17">
        <v>42.13</v>
      </c>
      <c r="F2188" s="18">
        <f t="shared" si="102"/>
        <v>928.8075105848892</v>
      </c>
      <c r="G2188" s="15">
        <f t="shared" si="103"/>
        <v>2013</v>
      </c>
      <c r="H2188" s="15">
        <f t="shared" si="104"/>
        <v>9</v>
      </c>
    </row>
    <row r="2189" spans="1:8" x14ac:dyDescent="0.3">
      <c r="A2189" s="16">
        <v>41534</v>
      </c>
      <c r="E2189" s="17">
        <v>42</v>
      </c>
      <c r="F2189" s="18">
        <f t="shared" si="102"/>
        <v>925.94150117648576</v>
      </c>
      <c r="G2189" s="15">
        <f t="shared" si="103"/>
        <v>2013</v>
      </c>
      <c r="H2189" s="15">
        <f t="shared" si="104"/>
        <v>9</v>
      </c>
    </row>
    <row r="2190" spans="1:8" x14ac:dyDescent="0.3">
      <c r="A2190" s="16">
        <v>41535</v>
      </c>
      <c r="E2190" s="17">
        <v>42.47</v>
      </c>
      <c r="F2190" s="18">
        <f t="shared" si="102"/>
        <v>936.30322749917491</v>
      </c>
      <c r="G2190" s="15">
        <f t="shared" si="103"/>
        <v>2013</v>
      </c>
      <c r="H2190" s="15">
        <f t="shared" si="104"/>
        <v>9</v>
      </c>
    </row>
    <row r="2191" spans="1:8" x14ac:dyDescent="0.3">
      <c r="A2191" s="16">
        <v>41536</v>
      </c>
      <c r="E2191" s="17">
        <v>42.71</v>
      </c>
      <c r="F2191" s="18">
        <f t="shared" si="102"/>
        <v>941.59432179161217</v>
      </c>
      <c r="G2191" s="15">
        <f t="shared" si="103"/>
        <v>2013</v>
      </c>
      <c r="H2191" s="15">
        <f t="shared" si="104"/>
        <v>9</v>
      </c>
    </row>
    <row r="2192" spans="1:8" x14ac:dyDescent="0.3">
      <c r="A2192" s="16">
        <v>41537</v>
      </c>
      <c r="E2192" s="17">
        <v>42.09</v>
      </c>
      <c r="F2192" s="18">
        <f t="shared" si="102"/>
        <v>927.92566153614985</v>
      </c>
      <c r="G2192" s="15">
        <f t="shared" si="103"/>
        <v>2013</v>
      </c>
      <c r="H2192" s="15">
        <f t="shared" si="104"/>
        <v>9</v>
      </c>
    </row>
    <row r="2193" spans="1:8" x14ac:dyDescent="0.3">
      <c r="A2193" s="16">
        <v>41540</v>
      </c>
      <c r="E2193" s="17">
        <v>41.97</v>
      </c>
      <c r="F2193" s="18">
        <f t="shared" si="102"/>
        <v>925.2801143899311</v>
      </c>
      <c r="G2193" s="15">
        <f t="shared" si="103"/>
        <v>2013</v>
      </c>
      <c r="H2193" s="15">
        <f t="shared" si="104"/>
        <v>9</v>
      </c>
    </row>
    <row r="2194" spans="1:8" x14ac:dyDescent="0.3">
      <c r="A2194" s="16">
        <v>41541</v>
      </c>
      <c r="E2194" s="17">
        <v>41.84</v>
      </c>
      <c r="F2194" s="18">
        <f t="shared" si="102"/>
        <v>922.41410498152788</v>
      </c>
      <c r="G2194" s="15">
        <f t="shared" si="103"/>
        <v>2013</v>
      </c>
      <c r="H2194" s="15">
        <f t="shared" si="104"/>
        <v>9</v>
      </c>
    </row>
    <row r="2195" spans="1:8" x14ac:dyDescent="0.3">
      <c r="A2195" s="16">
        <v>41542</v>
      </c>
      <c r="E2195" s="17">
        <v>41.874000000000002</v>
      </c>
      <c r="F2195" s="18">
        <f t="shared" si="102"/>
        <v>923.16367667295629</v>
      </c>
      <c r="G2195" s="15">
        <f t="shared" si="103"/>
        <v>2013</v>
      </c>
      <c r="H2195" s="15">
        <f t="shared" si="104"/>
        <v>9</v>
      </c>
    </row>
    <row r="2196" spans="1:8" x14ac:dyDescent="0.3">
      <c r="A2196" s="16">
        <v>41543</v>
      </c>
      <c r="E2196" s="17">
        <v>41.893999999999998</v>
      </c>
      <c r="F2196" s="18">
        <f t="shared" si="102"/>
        <v>923.60460119732602</v>
      </c>
      <c r="G2196" s="15">
        <f t="shared" si="103"/>
        <v>2013</v>
      </c>
      <c r="H2196" s="15">
        <f t="shared" si="104"/>
        <v>9</v>
      </c>
    </row>
    <row r="2197" spans="1:8" x14ac:dyDescent="0.3">
      <c r="A2197" s="16">
        <v>41544</v>
      </c>
      <c r="E2197" s="17">
        <v>41.69</v>
      </c>
      <c r="F2197" s="18">
        <f t="shared" si="102"/>
        <v>919.10717104875459</v>
      </c>
      <c r="G2197" s="15">
        <f t="shared" si="103"/>
        <v>2013</v>
      </c>
      <c r="H2197" s="15">
        <f t="shared" si="104"/>
        <v>9</v>
      </c>
    </row>
    <row r="2198" spans="1:8" x14ac:dyDescent="0.3">
      <c r="A2198" s="16">
        <v>41547</v>
      </c>
      <c r="E2198" s="17">
        <v>41.045999999999999</v>
      </c>
      <c r="F2198" s="18">
        <f t="shared" si="102"/>
        <v>904.90940136404845</v>
      </c>
      <c r="G2198" s="15">
        <f t="shared" si="103"/>
        <v>2013</v>
      </c>
      <c r="H2198" s="15">
        <f t="shared" si="104"/>
        <v>9</v>
      </c>
    </row>
    <row r="2199" spans="1:8" x14ac:dyDescent="0.3">
      <c r="A2199" s="16">
        <v>41548</v>
      </c>
      <c r="E2199" s="17">
        <v>40.270000000000003</v>
      </c>
      <c r="F2199" s="18">
        <f t="shared" si="102"/>
        <v>887.8015298185021</v>
      </c>
      <c r="G2199" s="15">
        <f t="shared" si="103"/>
        <v>2013</v>
      </c>
      <c r="H2199" s="15">
        <f t="shared" si="104"/>
        <v>10</v>
      </c>
    </row>
    <row r="2200" spans="1:8" x14ac:dyDescent="0.3">
      <c r="A2200" s="16">
        <v>41549</v>
      </c>
      <c r="E2200" s="17">
        <v>39.380000000000003</v>
      </c>
      <c r="F2200" s="18">
        <f t="shared" si="102"/>
        <v>868.18038848404797</v>
      </c>
      <c r="G2200" s="15">
        <f t="shared" si="103"/>
        <v>2013</v>
      </c>
      <c r="H2200" s="15">
        <f t="shared" si="104"/>
        <v>10</v>
      </c>
    </row>
    <row r="2201" spans="1:8" x14ac:dyDescent="0.3">
      <c r="A2201" s="16">
        <v>41550</v>
      </c>
      <c r="E2201" s="17">
        <v>40.270000000000003</v>
      </c>
      <c r="F2201" s="18">
        <f t="shared" si="102"/>
        <v>887.8015298185021</v>
      </c>
      <c r="G2201" s="15">
        <f t="shared" si="103"/>
        <v>2013</v>
      </c>
      <c r="H2201" s="15">
        <f t="shared" si="104"/>
        <v>10</v>
      </c>
    </row>
    <row r="2202" spans="1:8" x14ac:dyDescent="0.3">
      <c r="A2202" s="16">
        <v>41551</v>
      </c>
      <c r="E2202" s="17">
        <v>40.24</v>
      </c>
      <c r="F2202" s="18">
        <f t="shared" si="102"/>
        <v>887.14014303194745</v>
      </c>
      <c r="G2202" s="15">
        <f t="shared" si="103"/>
        <v>2013</v>
      </c>
      <c r="H2202" s="15">
        <f t="shared" si="104"/>
        <v>10</v>
      </c>
    </row>
    <row r="2203" spans="1:8" x14ac:dyDescent="0.3">
      <c r="A2203" s="16">
        <v>41554</v>
      </c>
      <c r="E2203" s="17">
        <v>39.9</v>
      </c>
      <c r="F2203" s="18">
        <f t="shared" si="102"/>
        <v>879.64442611766151</v>
      </c>
      <c r="G2203" s="15">
        <f t="shared" si="103"/>
        <v>2013</v>
      </c>
      <c r="H2203" s="15">
        <f t="shared" si="104"/>
        <v>10</v>
      </c>
    </row>
    <row r="2204" spans="1:8" x14ac:dyDescent="0.3">
      <c r="A2204" s="16">
        <v>41555</v>
      </c>
      <c r="E2204" s="17">
        <v>40.43</v>
      </c>
      <c r="F2204" s="18">
        <f t="shared" si="102"/>
        <v>891.32892601345998</v>
      </c>
      <c r="G2204" s="15">
        <f t="shared" si="103"/>
        <v>2013</v>
      </c>
      <c r="H2204" s="15">
        <f t="shared" si="104"/>
        <v>10</v>
      </c>
    </row>
    <row r="2205" spans="1:8" x14ac:dyDescent="0.3">
      <c r="A2205" s="16">
        <v>41556</v>
      </c>
      <c r="E2205" s="17">
        <v>40.67</v>
      </c>
      <c r="F2205" s="18">
        <f t="shared" si="102"/>
        <v>896.62002030589701</v>
      </c>
      <c r="G2205" s="15">
        <f t="shared" si="103"/>
        <v>2013</v>
      </c>
      <c r="H2205" s="15">
        <f t="shared" si="104"/>
        <v>10</v>
      </c>
    </row>
    <row r="2206" spans="1:8" x14ac:dyDescent="0.3">
      <c r="A2206" s="16">
        <v>41557</v>
      </c>
      <c r="E2206" s="17">
        <v>41.22</v>
      </c>
      <c r="F2206" s="18">
        <f t="shared" si="102"/>
        <v>908.74544472606533</v>
      </c>
      <c r="G2206" s="15">
        <f t="shared" si="103"/>
        <v>2013</v>
      </c>
      <c r="H2206" s="15">
        <f t="shared" si="104"/>
        <v>10</v>
      </c>
    </row>
    <row r="2207" spans="1:8" x14ac:dyDescent="0.3">
      <c r="A2207" s="16">
        <v>41558</v>
      </c>
      <c r="E2207" s="17">
        <v>40.28</v>
      </c>
      <c r="F2207" s="18">
        <f t="shared" si="102"/>
        <v>888.02199208068691</v>
      </c>
      <c r="G2207" s="15">
        <f t="shared" si="103"/>
        <v>2013</v>
      </c>
      <c r="H2207" s="15">
        <f t="shared" si="104"/>
        <v>10</v>
      </c>
    </row>
    <row r="2208" spans="1:8" x14ac:dyDescent="0.3">
      <c r="A2208" s="16">
        <v>41561</v>
      </c>
      <c r="E2208" s="17">
        <v>40.39</v>
      </c>
      <c r="F2208" s="18">
        <f t="shared" si="102"/>
        <v>890.44707696472051</v>
      </c>
      <c r="G2208" s="15">
        <f t="shared" si="103"/>
        <v>2013</v>
      </c>
      <c r="H2208" s="15">
        <f t="shared" si="104"/>
        <v>10</v>
      </c>
    </row>
    <row r="2209" spans="1:8" x14ac:dyDescent="0.3">
      <c r="A2209" s="16">
        <v>41562</v>
      </c>
      <c r="E2209" s="17">
        <v>40.659999999999997</v>
      </c>
      <c r="F2209" s="18">
        <f t="shared" si="102"/>
        <v>896.39955804371209</v>
      </c>
      <c r="G2209" s="15">
        <f t="shared" si="103"/>
        <v>2013</v>
      </c>
      <c r="H2209" s="15">
        <f t="shared" si="104"/>
        <v>10</v>
      </c>
    </row>
    <row r="2210" spans="1:8" x14ac:dyDescent="0.3">
      <c r="A2210" s="16">
        <v>41563</v>
      </c>
      <c r="E2210" s="17">
        <v>41.37</v>
      </c>
      <c r="F2210" s="18">
        <f t="shared" si="102"/>
        <v>912.05237865883839</v>
      </c>
      <c r="G2210" s="15">
        <f t="shared" si="103"/>
        <v>2013</v>
      </c>
      <c r="H2210" s="15">
        <f t="shared" si="104"/>
        <v>10</v>
      </c>
    </row>
    <row r="2211" spans="1:8" x14ac:dyDescent="0.3">
      <c r="A2211" s="16">
        <v>41564</v>
      </c>
      <c r="E2211" s="17">
        <v>41.12</v>
      </c>
      <c r="F2211" s="18">
        <f t="shared" si="102"/>
        <v>906.54082210421655</v>
      </c>
      <c r="G2211" s="15">
        <f t="shared" si="103"/>
        <v>2013</v>
      </c>
      <c r="H2211" s="15">
        <f t="shared" si="104"/>
        <v>10</v>
      </c>
    </row>
    <row r="2212" spans="1:8" x14ac:dyDescent="0.3">
      <c r="A2212" s="16">
        <v>41565</v>
      </c>
      <c r="E2212" s="17">
        <v>41.68</v>
      </c>
      <c r="F2212" s="18">
        <f t="shared" si="102"/>
        <v>918.88670878656978</v>
      </c>
      <c r="G2212" s="15">
        <f t="shared" si="103"/>
        <v>2013</v>
      </c>
      <c r="H2212" s="15">
        <f t="shared" si="104"/>
        <v>10</v>
      </c>
    </row>
    <row r="2213" spans="1:8" x14ac:dyDescent="0.3">
      <c r="A2213" s="16">
        <v>41568</v>
      </c>
      <c r="E2213" s="17">
        <v>41.64</v>
      </c>
      <c r="F2213" s="18">
        <f t="shared" si="102"/>
        <v>918.0048597378302</v>
      </c>
      <c r="G2213" s="15">
        <f t="shared" si="103"/>
        <v>2013</v>
      </c>
      <c r="H2213" s="15">
        <f t="shared" si="104"/>
        <v>10</v>
      </c>
    </row>
    <row r="2214" spans="1:8" x14ac:dyDescent="0.3">
      <c r="A2214" s="16">
        <v>41569</v>
      </c>
      <c r="E2214" s="17">
        <v>41.52</v>
      </c>
      <c r="F2214" s="18">
        <f t="shared" si="102"/>
        <v>915.3593125916118</v>
      </c>
      <c r="G2214" s="15">
        <f t="shared" si="103"/>
        <v>2013</v>
      </c>
      <c r="H2214" s="15">
        <f t="shared" si="104"/>
        <v>10</v>
      </c>
    </row>
    <row r="2215" spans="1:8" x14ac:dyDescent="0.3">
      <c r="A2215" s="16">
        <v>41570</v>
      </c>
      <c r="E2215" s="17">
        <v>41.5</v>
      </c>
      <c r="F2215" s="18">
        <f t="shared" si="102"/>
        <v>914.91838806724195</v>
      </c>
      <c r="G2215" s="15">
        <f t="shared" si="103"/>
        <v>2013</v>
      </c>
      <c r="H2215" s="15">
        <f t="shared" si="104"/>
        <v>10</v>
      </c>
    </row>
    <row r="2216" spans="1:8" x14ac:dyDescent="0.3">
      <c r="A2216" s="16">
        <v>41571</v>
      </c>
      <c r="E2216" s="17">
        <v>41.13</v>
      </c>
      <c r="F2216" s="18">
        <f t="shared" si="102"/>
        <v>906.76128436640147</v>
      </c>
      <c r="G2216" s="15">
        <f t="shared" si="103"/>
        <v>2013</v>
      </c>
      <c r="H2216" s="15">
        <f t="shared" si="104"/>
        <v>10</v>
      </c>
    </row>
    <row r="2217" spans="1:8" x14ac:dyDescent="0.3">
      <c r="A2217" s="16">
        <v>41572</v>
      </c>
      <c r="E2217" s="17">
        <v>40.729999999999997</v>
      </c>
      <c r="F2217" s="18">
        <f t="shared" si="102"/>
        <v>897.94279387900633</v>
      </c>
      <c r="G2217" s="15">
        <f t="shared" si="103"/>
        <v>2013</v>
      </c>
      <c r="H2217" s="15">
        <f t="shared" si="104"/>
        <v>10</v>
      </c>
    </row>
    <row r="2218" spans="1:8" x14ac:dyDescent="0.3">
      <c r="A2218" s="16">
        <v>41575</v>
      </c>
      <c r="E2218" s="17">
        <v>40.36</v>
      </c>
      <c r="F2218" s="18">
        <f t="shared" si="102"/>
        <v>889.78569017816585</v>
      </c>
      <c r="G2218" s="15">
        <f t="shared" si="103"/>
        <v>2013</v>
      </c>
      <c r="H2218" s="15">
        <f t="shared" si="104"/>
        <v>10</v>
      </c>
    </row>
    <row r="2219" spans="1:8" x14ac:dyDescent="0.3">
      <c r="A2219" s="16">
        <v>41576</v>
      </c>
      <c r="E2219" s="17">
        <v>40.97</v>
      </c>
      <c r="F2219" s="18">
        <f t="shared" si="102"/>
        <v>903.23388817144348</v>
      </c>
      <c r="G2219" s="15">
        <f t="shared" si="103"/>
        <v>2013</v>
      </c>
      <c r="H2219" s="15">
        <f t="shared" si="104"/>
        <v>10</v>
      </c>
    </row>
    <row r="2220" spans="1:8" x14ac:dyDescent="0.3">
      <c r="A2220" s="16">
        <v>41577</v>
      </c>
      <c r="E2220" s="17">
        <v>41.62</v>
      </c>
      <c r="F2220" s="18">
        <f t="shared" si="102"/>
        <v>917.56393521346035</v>
      </c>
      <c r="G2220" s="15">
        <f t="shared" si="103"/>
        <v>2013</v>
      </c>
      <c r="H2220" s="15">
        <f t="shared" si="104"/>
        <v>10</v>
      </c>
    </row>
    <row r="2221" spans="1:8" x14ac:dyDescent="0.3">
      <c r="A2221" s="16">
        <v>41578</v>
      </c>
      <c r="E2221" s="17">
        <v>41.33</v>
      </c>
      <c r="F2221" s="18">
        <f t="shared" si="102"/>
        <v>911.17052961009904</v>
      </c>
      <c r="G2221" s="15">
        <f t="shared" si="103"/>
        <v>2013</v>
      </c>
      <c r="H2221" s="15">
        <f t="shared" si="104"/>
        <v>10</v>
      </c>
    </row>
    <row r="2222" spans="1:8" x14ac:dyDescent="0.3">
      <c r="A2222" s="16">
        <v>41579</v>
      </c>
      <c r="E2222" s="17">
        <v>41.59</v>
      </c>
      <c r="F2222" s="18">
        <f t="shared" si="102"/>
        <v>916.90254842690592</v>
      </c>
      <c r="G2222" s="15">
        <f t="shared" si="103"/>
        <v>2013</v>
      </c>
      <c r="H2222" s="15">
        <f t="shared" si="104"/>
        <v>11</v>
      </c>
    </row>
    <row r="2223" spans="1:8" x14ac:dyDescent="0.3">
      <c r="A2223" s="16">
        <v>41582</v>
      </c>
      <c r="E2223" s="17">
        <v>41.25</v>
      </c>
      <c r="F2223" s="18">
        <f t="shared" si="102"/>
        <v>909.40683151261987</v>
      </c>
      <c r="G2223" s="15">
        <f t="shared" si="103"/>
        <v>2013</v>
      </c>
      <c r="H2223" s="15">
        <f t="shared" si="104"/>
        <v>11</v>
      </c>
    </row>
    <row r="2224" spans="1:8" x14ac:dyDescent="0.3">
      <c r="A2224" s="16">
        <v>41583</v>
      </c>
      <c r="E2224" s="17">
        <v>41.15</v>
      </c>
      <c r="F2224" s="18">
        <f t="shared" si="102"/>
        <v>907.2022088907712</v>
      </c>
      <c r="G2224" s="15">
        <f t="shared" si="103"/>
        <v>2013</v>
      </c>
      <c r="H2224" s="15">
        <f t="shared" si="104"/>
        <v>11</v>
      </c>
    </row>
    <row r="2225" spans="1:8" x14ac:dyDescent="0.3">
      <c r="A2225" s="16">
        <v>41584</v>
      </c>
      <c r="E2225" s="17">
        <v>41.14</v>
      </c>
      <c r="F2225" s="18">
        <f t="shared" si="102"/>
        <v>906.98174662858628</v>
      </c>
      <c r="G2225" s="15">
        <f t="shared" si="103"/>
        <v>2013</v>
      </c>
      <c r="H2225" s="15">
        <f t="shared" si="104"/>
        <v>11</v>
      </c>
    </row>
    <row r="2226" spans="1:8" x14ac:dyDescent="0.3">
      <c r="A2226" s="16">
        <v>41585</v>
      </c>
      <c r="E2226" s="17">
        <v>40.74</v>
      </c>
      <c r="F2226" s="18">
        <f t="shared" si="102"/>
        <v>898.16325614119125</v>
      </c>
      <c r="G2226" s="15">
        <f t="shared" si="103"/>
        <v>2013</v>
      </c>
      <c r="H2226" s="15">
        <f t="shared" si="104"/>
        <v>11</v>
      </c>
    </row>
    <row r="2227" spans="1:8" x14ac:dyDescent="0.3">
      <c r="A2227" s="16">
        <v>41586</v>
      </c>
      <c r="E2227" s="17">
        <v>40.24</v>
      </c>
      <c r="F2227" s="18">
        <f t="shared" si="102"/>
        <v>887.14014303194745</v>
      </c>
      <c r="G2227" s="15">
        <f t="shared" si="103"/>
        <v>2013</v>
      </c>
      <c r="H2227" s="15">
        <f t="shared" si="104"/>
        <v>11</v>
      </c>
    </row>
    <row r="2228" spans="1:8" x14ac:dyDescent="0.3">
      <c r="A2228" s="16">
        <v>41589</v>
      </c>
      <c r="E2228" s="17">
        <v>40.42</v>
      </c>
      <c r="F2228" s="18">
        <f t="shared" si="102"/>
        <v>891.10846375127517</v>
      </c>
      <c r="G2228" s="15">
        <f t="shared" si="103"/>
        <v>2013</v>
      </c>
      <c r="H2228" s="15">
        <f t="shared" si="104"/>
        <v>11</v>
      </c>
    </row>
    <row r="2229" spans="1:8" x14ac:dyDescent="0.3">
      <c r="A2229" s="16">
        <v>41590</v>
      </c>
      <c r="E2229" s="17">
        <v>40.75</v>
      </c>
      <c r="F2229" s="18">
        <f t="shared" si="102"/>
        <v>898.38371840337606</v>
      </c>
      <c r="G2229" s="15">
        <f t="shared" si="103"/>
        <v>2013</v>
      </c>
      <c r="H2229" s="15">
        <f t="shared" si="104"/>
        <v>11</v>
      </c>
    </row>
    <row r="2230" spans="1:8" x14ac:dyDescent="0.3">
      <c r="A2230" s="16">
        <v>41591</v>
      </c>
      <c r="E2230" s="17">
        <v>40.96</v>
      </c>
      <c r="F2230" s="18">
        <f t="shared" si="102"/>
        <v>903.01342590925856</v>
      </c>
      <c r="G2230" s="15">
        <f t="shared" si="103"/>
        <v>2013</v>
      </c>
      <c r="H2230" s="15">
        <f t="shared" si="104"/>
        <v>11</v>
      </c>
    </row>
    <row r="2231" spans="1:8" x14ac:dyDescent="0.3">
      <c r="A2231" s="16">
        <v>41592</v>
      </c>
      <c r="E2231" s="17">
        <v>40.97</v>
      </c>
      <c r="F2231" s="18">
        <f t="shared" si="102"/>
        <v>903.23388817144348</v>
      </c>
      <c r="G2231" s="15">
        <f t="shared" si="103"/>
        <v>2013</v>
      </c>
      <c r="H2231" s="15">
        <f t="shared" si="104"/>
        <v>11</v>
      </c>
    </row>
    <row r="2232" spans="1:8" x14ac:dyDescent="0.3">
      <c r="A2232" s="16">
        <v>41593</v>
      </c>
      <c r="E2232" s="17">
        <v>40.47</v>
      </c>
      <c r="F2232" s="18">
        <f t="shared" si="102"/>
        <v>892.21077506219945</v>
      </c>
      <c r="G2232" s="15">
        <f t="shared" si="103"/>
        <v>2013</v>
      </c>
      <c r="H2232" s="15">
        <f t="shared" si="104"/>
        <v>11</v>
      </c>
    </row>
    <row r="2233" spans="1:8" x14ac:dyDescent="0.3">
      <c r="A2233" s="16">
        <v>41596</v>
      </c>
      <c r="E2233" s="17">
        <v>40.11</v>
      </c>
      <c r="F2233" s="18">
        <f t="shared" si="102"/>
        <v>884.274133623544</v>
      </c>
      <c r="G2233" s="15">
        <f t="shared" si="103"/>
        <v>2013</v>
      </c>
      <c r="H2233" s="15">
        <f t="shared" si="104"/>
        <v>11</v>
      </c>
    </row>
    <row r="2234" spans="1:8" x14ac:dyDescent="0.3">
      <c r="A2234" s="16">
        <v>41597</v>
      </c>
      <c r="E2234" s="17">
        <v>39.99</v>
      </c>
      <c r="F2234" s="18">
        <f t="shared" si="102"/>
        <v>881.62858647732548</v>
      </c>
      <c r="G2234" s="15">
        <f t="shared" si="103"/>
        <v>2013</v>
      </c>
      <c r="H2234" s="15">
        <f t="shared" si="104"/>
        <v>11</v>
      </c>
    </row>
    <row r="2235" spans="1:8" x14ac:dyDescent="0.3">
      <c r="A2235" s="16">
        <v>41598</v>
      </c>
      <c r="E2235" s="17">
        <v>40.32</v>
      </c>
      <c r="F2235" s="18">
        <f t="shared" si="102"/>
        <v>888.90384112942638</v>
      </c>
      <c r="G2235" s="15">
        <f t="shared" si="103"/>
        <v>2013</v>
      </c>
      <c r="H2235" s="15">
        <f t="shared" si="104"/>
        <v>11</v>
      </c>
    </row>
    <row r="2236" spans="1:8" x14ac:dyDescent="0.3">
      <c r="A2236" s="16">
        <v>41599</v>
      </c>
      <c r="E2236" s="17">
        <v>41.54</v>
      </c>
      <c r="F2236" s="18">
        <f t="shared" si="102"/>
        <v>915.8002371159813</v>
      </c>
      <c r="G2236" s="15">
        <f t="shared" si="103"/>
        <v>2013</v>
      </c>
      <c r="H2236" s="15">
        <f t="shared" si="104"/>
        <v>11</v>
      </c>
    </row>
    <row r="2237" spans="1:8" x14ac:dyDescent="0.3">
      <c r="A2237" s="16">
        <v>41600</v>
      </c>
      <c r="E2237" s="17">
        <v>41.16</v>
      </c>
      <c r="F2237" s="18">
        <f t="shared" si="102"/>
        <v>907.42267115295601</v>
      </c>
      <c r="G2237" s="15">
        <f t="shared" si="103"/>
        <v>2013</v>
      </c>
      <c r="H2237" s="15">
        <f t="shared" si="104"/>
        <v>11</v>
      </c>
    </row>
    <row r="2238" spans="1:8" x14ac:dyDescent="0.3">
      <c r="A2238" s="16">
        <v>41603</v>
      </c>
      <c r="E2238" s="17">
        <v>40.718000000000004</v>
      </c>
      <c r="F2238" s="18">
        <f t="shared" si="102"/>
        <v>897.67823916438465</v>
      </c>
      <c r="G2238" s="15">
        <f t="shared" si="103"/>
        <v>2013</v>
      </c>
      <c r="H2238" s="15">
        <f t="shared" si="104"/>
        <v>11</v>
      </c>
    </row>
    <row r="2239" spans="1:8" x14ac:dyDescent="0.3">
      <c r="A2239" s="16">
        <v>41604</v>
      </c>
      <c r="E2239" s="17">
        <v>40.450000000000003</v>
      </c>
      <c r="F2239" s="18">
        <f t="shared" si="102"/>
        <v>891.76985053782983</v>
      </c>
      <c r="G2239" s="15">
        <f t="shared" si="103"/>
        <v>2013</v>
      </c>
      <c r="H2239" s="15">
        <f t="shared" si="104"/>
        <v>11</v>
      </c>
    </row>
    <row r="2240" spans="1:8" x14ac:dyDescent="0.3">
      <c r="A2240" s="16">
        <v>41605</v>
      </c>
      <c r="E2240" s="17">
        <v>40.15</v>
      </c>
      <c r="F2240" s="18">
        <f t="shared" si="102"/>
        <v>885.15598267228336</v>
      </c>
      <c r="G2240" s="15">
        <f t="shared" si="103"/>
        <v>2013</v>
      </c>
      <c r="H2240" s="15">
        <f t="shared" si="104"/>
        <v>11</v>
      </c>
    </row>
    <row r="2241" spans="1:8" x14ac:dyDescent="0.3">
      <c r="A2241" s="16">
        <v>41607</v>
      </c>
      <c r="E2241" s="17">
        <v>40.411999999999999</v>
      </c>
      <c r="F2241" s="18">
        <f t="shared" si="102"/>
        <v>890.93209394152711</v>
      </c>
      <c r="G2241" s="15">
        <f t="shared" si="103"/>
        <v>2013</v>
      </c>
      <c r="H2241" s="15">
        <f t="shared" si="104"/>
        <v>11</v>
      </c>
    </row>
    <row r="2242" spans="1:8" x14ac:dyDescent="0.3">
      <c r="A2242" s="16">
        <v>41610</v>
      </c>
      <c r="E2242" s="17">
        <v>40.6</v>
      </c>
      <c r="F2242" s="18">
        <f t="shared" ref="F2242:F2305" si="105">E2242/100/F$1*1000</f>
        <v>895.076784470603</v>
      </c>
      <c r="G2242" s="15">
        <f t="shared" si="103"/>
        <v>2013</v>
      </c>
      <c r="H2242" s="15">
        <f t="shared" si="104"/>
        <v>12</v>
      </c>
    </row>
    <row r="2243" spans="1:8" x14ac:dyDescent="0.3">
      <c r="A2243" s="16">
        <v>41611</v>
      </c>
      <c r="E2243" s="17">
        <v>40.11</v>
      </c>
      <c r="F2243" s="18">
        <f t="shared" si="105"/>
        <v>884.274133623544</v>
      </c>
      <c r="G2243" s="15">
        <f t="shared" ref="G2243:G2306" si="106">YEAR(A2243)</f>
        <v>2013</v>
      </c>
      <c r="H2243" s="15">
        <f t="shared" ref="H2243:H2306" si="107">MONTH(A2243)</f>
        <v>12</v>
      </c>
    </row>
    <row r="2244" spans="1:8" x14ac:dyDescent="0.3">
      <c r="A2244" s="16">
        <v>41612</v>
      </c>
      <c r="E2244" s="17">
        <v>40.35</v>
      </c>
      <c r="F2244" s="18">
        <f t="shared" si="105"/>
        <v>889.56522791598104</v>
      </c>
      <c r="G2244" s="15">
        <f t="shared" si="106"/>
        <v>2013</v>
      </c>
      <c r="H2244" s="15">
        <f t="shared" si="107"/>
        <v>12</v>
      </c>
    </row>
    <row r="2245" spans="1:8" x14ac:dyDescent="0.3">
      <c r="A2245" s="16">
        <v>41613</v>
      </c>
      <c r="E2245" s="17">
        <v>40.61</v>
      </c>
      <c r="F2245" s="18">
        <f t="shared" si="105"/>
        <v>895.29724673278793</v>
      </c>
      <c r="G2245" s="15">
        <f t="shared" si="106"/>
        <v>2013</v>
      </c>
      <c r="H2245" s="15">
        <f t="shared" si="107"/>
        <v>12</v>
      </c>
    </row>
    <row r="2246" spans="1:8" x14ac:dyDescent="0.3">
      <c r="A2246" s="16">
        <v>41614</v>
      </c>
      <c r="E2246" s="17">
        <v>40.49</v>
      </c>
      <c r="F2246" s="18">
        <f t="shared" si="105"/>
        <v>892.65169958656929</v>
      </c>
      <c r="G2246" s="15">
        <f t="shared" si="106"/>
        <v>2013</v>
      </c>
      <c r="H2246" s="15">
        <f t="shared" si="107"/>
        <v>12</v>
      </c>
    </row>
    <row r="2247" spans="1:8" x14ac:dyDescent="0.3">
      <c r="A2247" s="16">
        <v>41617</v>
      </c>
      <c r="E2247" s="17">
        <v>40.22</v>
      </c>
      <c r="F2247" s="18">
        <f t="shared" si="105"/>
        <v>886.6992185075776</v>
      </c>
      <c r="G2247" s="15">
        <f t="shared" si="106"/>
        <v>2013</v>
      </c>
      <c r="H2247" s="15">
        <f t="shared" si="107"/>
        <v>12</v>
      </c>
    </row>
    <row r="2248" spans="1:8" x14ac:dyDescent="0.3">
      <c r="A2248" s="16">
        <v>41618</v>
      </c>
      <c r="E2248" s="17">
        <v>40.11</v>
      </c>
      <c r="F2248" s="18">
        <f t="shared" si="105"/>
        <v>884.274133623544</v>
      </c>
      <c r="G2248" s="15">
        <f t="shared" si="106"/>
        <v>2013</v>
      </c>
      <c r="H2248" s="15">
        <f t="shared" si="107"/>
        <v>12</v>
      </c>
    </row>
    <row r="2249" spans="1:8" x14ac:dyDescent="0.3">
      <c r="A2249" s="16">
        <v>41619</v>
      </c>
      <c r="E2249" s="17">
        <v>40.4</v>
      </c>
      <c r="F2249" s="18">
        <f t="shared" si="105"/>
        <v>890.66753922690532</v>
      </c>
      <c r="G2249" s="15">
        <f t="shared" si="106"/>
        <v>2013</v>
      </c>
      <c r="H2249" s="15">
        <f t="shared" si="107"/>
        <v>12</v>
      </c>
    </row>
    <row r="2250" spans="1:8" x14ac:dyDescent="0.3">
      <c r="A2250" s="16">
        <v>41620</v>
      </c>
      <c r="E2250" s="17">
        <v>39.99</v>
      </c>
      <c r="F2250" s="18">
        <f t="shared" si="105"/>
        <v>881.62858647732548</v>
      </c>
      <c r="G2250" s="15">
        <f t="shared" si="106"/>
        <v>2013</v>
      </c>
      <c r="H2250" s="15">
        <f t="shared" si="107"/>
        <v>12</v>
      </c>
    </row>
    <row r="2251" spans="1:8" x14ac:dyDescent="0.3">
      <c r="A2251" s="16">
        <v>41621</v>
      </c>
      <c r="E2251" s="17">
        <v>39.83</v>
      </c>
      <c r="F2251" s="18">
        <f t="shared" si="105"/>
        <v>878.10119028236738</v>
      </c>
      <c r="G2251" s="15">
        <f t="shared" si="106"/>
        <v>2013</v>
      </c>
      <c r="H2251" s="15">
        <f t="shared" si="107"/>
        <v>12</v>
      </c>
    </row>
    <row r="2252" spans="1:8" x14ac:dyDescent="0.3">
      <c r="A2252" s="16">
        <v>41624</v>
      </c>
      <c r="E2252" s="17">
        <v>39.75</v>
      </c>
      <c r="F2252" s="18">
        <f t="shared" si="105"/>
        <v>876.33749218488845</v>
      </c>
      <c r="G2252" s="15">
        <f t="shared" si="106"/>
        <v>2013</v>
      </c>
      <c r="H2252" s="15">
        <f t="shared" si="107"/>
        <v>12</v>
      </c>
    </row>
    <row r="2253" spans="1:8" x14ac:dyDescent="0.3">
      <c r="A2253" s="16">
        <v>41625</v>
      </c>
      <c r="E2253" s="17">
        <v>39.31</v>
      </c>
      <c r="F2253" s="18">
        <f t="shared" si="105"/>
        <v>866.63715264875373</v>
      </c>
      <c r="G2253" s="15">
        <f t="shared" si="106"/>
        <v>2013</v>
      </c>
      <c r="H2253" s="15">
        <f t="shared" si="107"/>
        <v>12</v>
      </c>
    </row>
    <row r="2254" spans="1:8" x14ac:dyDescent="0.3">
      <c r="A2254" s="16">
        <v>41626</v>
      </c>
      <c r="E2254" s="17">
        <v>39.06</v>
      </c>
      <c r="F2254" s="18">
        <f t="shared" si="105"/>
        <v>861.12559609413177</v>
      </c>
      <c r="G2254" s="15">
        <f t="shared" si="106"/>
        <v>2013</v>
      </c>
      <c r="H2254" s="15">
        <f t="shared" si="107"/>
        <v>12</v>
      </c>
    </row>
    <row r="2255" spans="1:8" x14ac:dyDescent="0.3">
      <c r="A2255" s="16">
        <v>41627</v>
      </c>
      <c r="E2255" s="17">
        <v>39.33</v>
      </c>
      <c r="F2255" s="18">
        <f t="shared" si="105"/>
        <v>867.07807717312346</v>
      </c>
      <c r="G2255" s="15">
        <f t="shared" si="106"/>
        <v>2013</v>
      </c>
      <c r="H2255" s="15">
        <f t="shared" si="107"/>
        <v>12</v>
      </c>
    </row>
    <row r="2256" spans="1:8" x14ac:dyDescent="0.3">
      <c r="A2256" s="16">
        <v>41628</v>
      </c>
      <c r="E2256" s="17">
        <v>39.44</v>
      </c>
      <c r="F2256" s="18">
        <f t="shared" si="105"/>
        <v>869.50316205715706</v>
      </c>
      <c r="G2256" s="15">
        <f t="shared" si="106"/>
        <v>2013</v>
      </c>
      <c r="H2256" s="15">
        <f t="shared" si="107"/>
        <v>12</v>
      </c>
    </row>
    <row r="2257" spans="1:8" x14ac:dyDescent="0.3">
      <c r="A2257" s="16">
        <v>41631</v>
      </c>
      <c r="E2257" s="17">
        <v>39.28</v>
      </c>
      <c r="F2257" s="18">
        <f t="shared" si="105"/>
        <v>865.97576586219918</v>
      </c>
      <c r="G2257" s="15">
        <f t="shared" si="106"/>
        <v>2013</v>
      </c>
      <c r="H2257" s="15">
        <f t="shared" si="107"/>
        <v>12</v>
      </c>
    </row>
    <row r="2258" spans="1:8" x14ac:dyDescent="0.3">
      <c r="A2258" s="16">
        <v>41632</v>
      </c>
      <c r="E2258" s="17">
        <v>39.1</v>
      </c>
      <c r="F2258" s="18">
        <f t="shared" si="105"/>
        <v>862.00744514287135</v>
      </c>
      <c r="G2258" s="15">
        <f t="shared" si="106"/>
        <v>2013</v>
      </c>
      <c r="H2258" s="15">
        <f t="shared" si="107"/>
        <v>12</v>
      </c>
    </row>
    <row r="2259" spans="1:8" x14ac:dyDescent="0.3">
      <c r="A2259" s="16">
        <v>41634</v>
      </c>
      <c r="E2259" s="17">
        <v>38.932000000000002</v>
      </c>
      <c r="F2259" s="18">
        <f t="shared" si="105"/>
        <v>858.30367913816531</v>
      </c>
      <c r="G2259" s="15">
        <f t="shared" si="106"/>
        <v>2013</v>
      </c>
      <c r="H2259" s="15">
        <f t="shared" si="107"/>
        <v>12</v>
      </c>
    </row>
    <row r="2260" spans="1:8" x14ac:dyDescent="0.3">
      <c r="A2260" s="16">
        <v>41635</v>
      </c>
      <c r="E2260" s="17">
        <v>39.152000000000001</v>
      </c>
      <c r="F2260" s="18">
        <f t="shared" si="105"/>
        <v>863.15384890623272</v>
      </c>
      <c r="G2260" s="15">
        <f t="shared" si="106"/>
        <v>2013</v>
      </c>
      <c r="H2260" s="15">
        <f t="shared" si="107"/>
        <v>12</v>
      </c>
    </row>
    <row r="2261" spans="1:8" x14ac:dyDescent="0.3">
      <c r="A2261" s="16">
        <v>41638</v>
      </c>
      <c r="E2261" s="17">
        <v>38.823999999999998</v>
      </c>
      <c r="F2261" s="18">
        <f t="shared" si="105"/>
        <v>855.92268670656858</v>
      </c>
      <c r="G2261" s="15">
        <f t="shared" si="106"/>
        <v>2013</v>
      </c>
      <c r="H2261" s="15">
        <f t="shared" si="107"/>
        <v>12</v>
      </c>
    </row>
    <row r="2262" spans="1:8" x14ac:dyDescent="0.3">
      <c r="A2262" s="16">
        <v>41639</v>
      </c>
      <c r="E2262" s="17">
        <v>39.067999999999998</v>
      </c>
      <c r="F2262" s="18">
        <f t="shared" si="105"/>
        <v>861.30196590387959</v>
      </c>
      <c r="G2262" s="15">
        <f t="shared" si="106"/>
        <v>2013</v>
      </c>
      <c r="H2262" s="15">
        <f t="shared" si="107"/>
        <v>12</v>
      </c>
    </row>
    <row r="2263" spans="1:8" x14ac:dyDescent="0.3">
      <c r="A2263" s="16">
        <v>41641</v>
      </c>
      <c r="E2263" s="17">
        <v>38.799999999999997</v>
      </c>
      <c r="F2263" s="18">
        <f t="shared" si="105"/>
        <v>855.39357727732488</v>
      </c>
      <c r="G2263" s="15">
        <f t="shared" si="106"/>
        <v>2014</v>
      </c>
      <c r="H2263" s="15">
        <f t="shared" si="107"/>
        <v>1</v>
      </c>
    </row>
    <row r="2264" spans="1:8" x14ac:dyDescent="0.3">
      <c r="A2264" s="16">
        <v>41642</v>
      </c>
      <c r="E2264" s="17">
        <v>38.6</v>
      </c>
      <c r="F2264" s="18">
        <f t="shared" si="105"/>
        <v>850.98433203362742</v>
      </c>
      <c r="G2264" s="15">
        <f t="shared" si="106"/>
        <v>2014</v>
      </c>
      <c r="H2264" s="15">
        <f t="shared" si="107"/>
        <v>1</v>
      </c>
    </row>
    <row r="2265" spans="1:8" x14ac:dyDescent="0.3">
      <c r="A2265" s="16">
        <v>41645</v>
      </c>
      <c r="E2265" s="17">
        <v>38.119999999999997</v>
      </c>
      <c r="F2265" s="18">
        <f t="shared" si="105"/>
        <v>840.40214344875335</v>
      </c>
      <c r="G2265" s="15">
        <f t="shared" si="106"/>
        <v>2014</v>
      </c>
      <c r="H2265" s="15">
        <f t="shared" si="107"/>
        <v>1</v>
      </c>
    </row>
    <row r="2266" spans="1:8" x14ac:dyDescent="0.3">
      <c r="A2266" s="16">
        <v>41646</v>
      </c>
      <c r="E2266" s="17">
        <v>37.93</v>
      </c>
      <c r="F2266" s="18">
        <f t="shared" si="105"/>
        <v>836.21336046724059</v>
      </c>
      <c r="G2266" s="15">
        <f t="shared" si="106"/>
        <v>2014</v>
      </c>
      <c r="H2266" s="15">
        <f t="shared" si="107"/>
        <v>1</v>
      </c>
    </row>
    <row r="2267" spans="1:8" x14ac:dyDescent="0.3">
      <c r="A2267" s="16">
        <v>41647</v>
      </c>
      <c r="E2267" s="17">
        <v>37.68</v>
      </c>
      <c r="F2267" s="18">
        <f t="shared" si="105"/>
        <v>830.70180391261874</v>
      </c>
      <c r="G2267" s="15">
        <f t="shared" si="106"/>
        <v>2014</v>
      </c>
      <c r="H2267" s="15">
        <f t="shared" si="107"/>
        <v>1</v>
      </c>
    </row>
    <row r="2268" spans="1:8" x14ac:dyDescent="0.3">
      <c r="A2268" s="16">
        <v>41648</v>
      </c>
      <c r="E2268" s="17">
        <v>37.96</v>
      </c>
      <c r="F2268" s="18">
        <f t="shared" si="105"/>
        <v>836.87474725379525</v>
      </c>
      <c r="G2268" s="15">
        <f t="shared" si="106"/>
        <v>2014</v>
      </c>
      <c r="H2268" s="15">
        <f t="shared" si="107"/>
        <v>1</v>
      </c>
    </row>
    <row r="2269" spans="1:8" x14ac:dyDescent="0.3">
      <c r="A2269" s="16">
        <v>41649</v>
      </c>
      <c r="E2269" s="17">
        <v>38.229999999999997</v>
      </c>
      <c r="F2269" s="18">
        <f t="shared" si="105"/>
        <v>842.82722833278694</v>
      </c>
      <c r="G2269" s="15">
        <f t="shared" si="106"/>
        <v>2014</v>
      </c>
      <c r="H2269" s="15">
        <f t="shared" si="107"/>
        <v>1</v>
      </c>
    </row>
    <row r="2270" spans="1:8" x14ac:dyDescent="0.3">
      <c r="A2270" s="16">
        <v>41652</v>
      </c>
      <c r="E2270" s="17">
        <v>37.840000000000003</v>
      </c>
      <c r="F2270" s="18">
        <f t="shared" si="105"/>
        <v>834.22920010757673</v>
      </c>
      <c r="G2270" s="15">
        <f t="shared" si="106"/>
        <v>2014</v>
      </c>
      <c r="H2270" s="15">
        <f t="shared" si="107"/>
        <v>1</v>
      </c>
    </row>
    <row r="2271" spans="1:8" x14ac:dyDescent="0.3">
      <c r="A2271" s="16">
        <v>41653</v>
      </c>
      <c r="E2271" s="17">
        <v>37.76</v>
      </c>
      <c r="F2271" s="18">
        <f t="shared" si="105"/>
        <v>832.46550201009768</v>
      </c>
      <c r="G2271" s="15">
        <f t="shared" si="106"/>
        <v>2014</v>
      </c>
      <c r="H2271" s="15">
        <f t="shared" si="107"/>
        <v>1</v>
      </c>
    </row>
    <row r="2272" spans="1:8" x14ac:dyDescent="0.3">
      <c r="A2272" s="16">
        <v>41654</v>
      </c>
      <c r="E2272" s="17">
        <v>37.99</v>
      </c>
      <c r="F2272" s="18">
        <f t="shared" si="105"/>
        <v>837.53613404034991</v>
      </c>
      <c r="G2272" s="15">
        <f t="shared" si="106"/>
        <v>2014</v>
      </c>
      <c r="H2272" s="15">
        <f t="shared" si="107"/>
        <v>1</v>
      </c>
    </row>
    <row r="2273" spans="1:8" x14ac:dyDescent="0.3">
      <c r="A2273" s="16">
        <v>41655</v>
      </c>
      <c r="E2273" s="17">
        <v>38.049999999999997</v>
      </c>
      <c r="F2273" s="18">
        <f t="shared" si="105"/>
        <v>838.858907613459</v>
      </c>
      <c r="G2273" s="15">
        <f t="shared" si="106"/>
        <v>2014</v>
      </c>
      <c r="H2273" s="15">
        <f t="shared" si="107"/>
        <v>1</v>
      </c>
    </row>
    <row r="2274" spans="1:8" x14ac:dyDescent="0.3">
      <c r="A2274" s="16">
        <v>41656</v>
      </c>
      <c r="E2274" s="17">
        <v>37.74</v>
      </c>
      <c r="F2274" s="18">
        <f t="shared" si="105"/>
        <v>832.02457748572795</v>
      </c>
      <c r="G2274" s="15">
        <f t="shared" si="106"/>
        <v>2014</v>
      </c>
      <c r="H2274" s="15">
        <f t="shared" si="107"/>
        <v>1</v>
      </c>
    </row>
    <row r="2275" spans="1:8" x14ac:dyDescent="0.3">
      <c r="A2275" s="16">
        <v>41660</v>
      </c>
      <c r="E2275" s="17">
        <v>38.1</v>
      </c>
      <c r="F2275" s="18">
        <f t="shared" si="105"/>
        <v>839.96121892438362</v>
      </c>
      <c r="G2275" s="15">
        <f t="shared" si="106"/>
        <v>2014</v>
      </c>
      <c r="H2275" s="15">
        <f t="shared" si="107"/>
        <v>1</v>
      </c>
    </row>
    <row r="2276" spans="1:8" x14ac:dyDescent="0.3">
      <c r="A2276" s="16">
        <v>41661</v>
      </c>
      <c r="E2276" s="17">
        <v>37.840000000000003</v>
      </c>
      <c r="F2276" s="18">
        <f t="shared" si="105"/>
        <v>834.22920010757673</v>
      </c>
      <c r="G2276" s="15">
        <f t="shared" si="106"/>
        <v>2014</v>
      </c>
      <c r="H2276" s="15">
        <f t="shared" si="107"/>
        <v>1</v>
      </c>
    </row>
    <row r="2277" spans="1:8" x14ac:dyDescent="0.3">
      <c r="A2277" s="16">
        <v>41662</v>
      </c>
      <c r="E2277" s="17">
        <v>37.86</v>
      </c>
      <c r="F2277" s="18">
        <f t="shared" si="105"/>
        <v>834.67012463194646</v>
      </c>
      <c r="G2277" s="15">
        <f t="shared" si="106"/>
        <v>2014</v>
      </c>
      <c r="H2277" s="15">
        <f t="shared" si="107"/>
        <v>1</v>
      </c>
    </row>
    <row r="2278" spans="1:8" x14ac:dyDescent="0.3">
      <c r="A2278" s="16">
        <v>41663</v>
      </c>
      <c r="E2278" s="17">
        <v>37.54</v>
      </c>
      <c r="F2278" s="18">
        <f t="shared" si="105"/>
        <v>827.61533224203038</v>
      </c>
      <c r="G2278" s="15">
        <f t="shared" si="106"/>
        <v>2014</v>
      </c>
      <c r="H2278" s="15">
        <f t="shared" si="107"/>
        <v>1</v>
      </c>
    </row>
    <row r="2279" spans="1:8" x14ac:dyDescent="0.3">
      <c r="A2279" s="16">
        <v>41666</v>
      </c>
      <c r="E2279" s="17">
        <v>37.06</v>
      </c>
      <c r="F2279" s="18">
        <f t="shared" si="105"/>
        <v>817.03314365715642</v>
      </c>
      <c r="G2279" s="15">
        <f t="shared" si="106"/>
        <v>2014</v>
      </c>
      <c r="H2279" s="15">
        <f t="shared" si="107"/>
        <v>1</v>
      </c>
    </row>
    <row r="2280" spans="1:8" x14ac:dyDescent="0.3">
      <c r="A2280" s="16">
        <v>41667</v>
      </c>
      <c r="E2280" s="17">
        <v>37.4</v>
      </c>
      <c r="F2280" s="18">
        <f t="shared" si="105"/>
        <v>824.52886057144212</v>
      </c>
      <c r="G2280" s="15">
        <f t="shared" si="106"/>
        <v>2014</v>
      </c>
      <c r="H2280" s="15">
        <f t="shared" si="107"/>
        <v>1</v>
      </c>
    </row>
    <row r="2281" spans="1:8" x14ac:dyDescent="0.3">
      <c r="A2281" s="16">
        <v>41668</v>
      </c>
      <c r="E2281" s="17">
        <v>37.1</v>
      </c>
      <c r="F2281" s="18">
        <f t="shared" si="105"/>
        <v>817.91499270589577</v>
      </c>
      <c r="G2281" s="15">
        <f t="shared" si="106"/>
        <v>2014</v>
      </c>
      <c r="H2281" s="15">
        <f t="shared" si="107"/>
        <v>1</v>
      </c>
    </row>
    <row r="2282" spans="1:8" x14ac:dyDescent="0.3">
      <c r="A2282" s="16">
        <v>41669</v>
      </c>
      <c r="E2282" s="17">
        <v>37.07</v>
      </c>
      <c r="F2282" s="18">
        <f t="shared" si="105"/>
        <v>817.25360591934123</v>
      </c>
      <c r="G2282" s="15">
        <f t="shared" si="106"/>
        <v>2014</v>
      </c>
      <c r="H2282" s="15">
        <f t="shared" si="107"/>
        <v>1</v>
      </c>
    </row>
    <row r="2283" spans="1:8" x14ac:dyDescent="0.3">
      <c r="A2283" s="16">
        <v>41670</v>
      </c>
      <c r="E2283" s="17">
        <v>37.64</v>
      </c>
      <c r="F2283" s="18">
        <f t="shared" si="105"/>
        <v>829.81995486387916</v>
      </c>
      <c r="G2283" s="15">
        <f t="shared" si="106"/>
        <v>2014</v>
      </c>
      <c r="H2283" s="15">
        <f t="shared" si="107"/>
        <v>1</v>
      </c>
    </row>
    <row r="2284" spans="1:8" x14ac:dyDescent="0.3">
      <c r="A2284" s="16">
        <v>41673</v>
      </c>
      <c r="E2284" s="17">
        <v>37.450000000000003</v>
      </c>
      <c r="F2284" s="18">
        <f t="shared" si="105"/>
        <v>825.63117188236652</v>
      </c>
      <c r="G2284" s="15">
        <f t="shared" si="106"/>
        <v>2014</v>
      </c>
      <c r="H2284" s="15">
        <f t="shared" si="107"/>
        <v>2</v>
      </c>
    </row>
    <row r="2285" spans="1:8" x14ac:dyDescent="0.3">
      <c r="A2285" s="16">
        <v>41674</v>
      </c>
      <c r="E2285" s="17">
        <v>37.71</v>
      </c>
      <c r="F2285" s="18">
        <f t="shared" si="105"/>
        <v>831.36319069917329</v>
      </c>
      <c r="G2285" s="15">
        <f t="shared" si="106"/>
        <v>2014</v>
      </c>
      <c r="H2285" s="15">
        <f t="shared" si="107"/>
        <v>2</v>
      </c>
    </row>
    <row r="2286" spans="1:8" x14ac:dyDescent="0.3">
      <c r="A2286" s="16">
        <v>41675</v>
      </c>
      <c r="E2286" s="17">
        <v>38.229999999999997</v>
      </c>
      <c r="F2286" s="18">
        <f t="shared" si="105"/>
        <v>842.82722833278694</v>
      </c>
      <c r="G2286" s="15">
        <f t="shared" si="106"/>
        <v>2014</v>
      </c>
      <c r="H2286" s="15">
        <f t="shared" si="107"/>
        <v>2</v>
      </c>
    </row>
    <row r="2287" spans="1:8" x14ac:dyDescent="0.3">
      <c r="A2287" s="16">
        <v>41676</v>
      </c>
      <c r="E2287" s="17">
        <v>38.659999999999997</v>
      </c>
      <c r="F2287" s="18">
        <f t="shared" si="105"/>
        <v>852.30710560673663</v>
      </c>
      <c r="G2287" s="15">
        <f t="shared" si="106"/>
        <v>2014</v>
      </c>
      <c r="H2287" s="15">
        <f t="shared" si="107"/>
        <v>2</v>
      </c>
    </row>
    <row r="2288" spans="1:8" x14ac:dyDescent="0.3">
      <c r="A2288" s="16">
        <v>41677</v>
      </c>
      <c r="E2288" s="17">
        <v>38.56</v>
      </c>
      <c r="F2288" s="18">
        <f t="shared" si="105"/>
        <v>850.10248298488784</v>
      </c>
      <c r="G2288" s="15">
        <f t="shared" si="106"/>
        <v>2014</v>
      </c>
      <c r="H2288" s="15">
        <f t="shared" si="107"/>
        <v>2</v>
      </c>
    </row>
    <row r="2289" spans="1:8" x14ac:dyDescent="0.3">
      <c r="A2289" s="16">
        <v>41680</v>
      </c>
      <c r="E2289" s="17">
        <v>38.729999999999997</v>
      </c>
      <c r="F2289" s="18">
        <f t="shared" si="105"/>
        <v>853.85034144203075</v>
      </c>
      <c r="G2289" s="15">
        <f t="shared" si="106"/>
        <v>2014</v>
      </c>
      <c r="H2289" s="15">
        <f t="shared" si="107"/>
        <v>2</v>
      </c>
    </row>
    <row r="2290" spans="1:8" x14ac:dyDescent="0.3">
      <c r="A2290" s="16">
        <v>41681</v>
      </c>
      <c r="E2290" s="17">
        <v>38.85</v>
      </c>
      <c r="F2290" s="18">
        <f t="shared" si="105"/>
        <v>856.49588858824939</v>
      </c>
      <c r="G2290" s="15">
        <f t="shared" si="106"/>
        <v>2014</v>
      </c>
      <c r="H2290" s="15">
        <f t="shared" si="107"/>
        <v>2</v>
      </c>
    </row>
    <row r="2291" spans="1:8" x14ac:dyDescent="0.3">
      <c r="A2291" s="16">
        <v>41682</v>
      </c>
      <c r="E2291" s="17">
        <v>38.99</v>
      </c>
      <c r="F2291" s="18">
        <f t="shared" si="105"/>
        <v>859.58236025883775</v>
      </c>
      <c r="G2291" s="15">
        <f t="shared" si="106"/>
        <v>2014</v>
      </c>
      <c r="H2291" s="15">
        <f t="shared" si="107"/>
        <v>2</v>
      </c>
    </row>
    <row r="2292" spans="1:8" x14ac:dyDescent="0.3">
      <c r="A2292" s="16">
        <v>41683</v>
      </c>
      <c r="E2292" s="17">
        <v>39.54</v>
      </c>
      <c r="F2292" s="18">
        <f t="shared" si="105"/>
        <v>871.70778467900584</v>
      </c>
      <c r="G2292" s="15">
        <f t="shared" si="106"/>
        <v>2014</v>
      </c>
      <c r="H2292" s="15">
        <f t="shared" si="107"/>
        <v>2</v>
      </c>
    </row>
    <row r="2293" spans="1:8" x14ac:dyDescent="0.3">
      <c r="A2293" s="16">
        <v>41684</v>
      </c>
      <c r="E2293" s="17">
        <v>39.15</v>
      </c>
      <c r="F2293" s="18">
        <f t="shared" si="105"/>
        <v>863.10975645379563</v>
      </c>
      <c r="G2293" s="15">
        <f t="shared" si="106"/>
        <v>2014</v>
      </c>
      <c r="H2293" s="15">
        <f t="shared" si="107"/>
        <v>2</v>
      </c>
    </row>
    <row r="2294" spans="1:8" x14ac:dyDescent="0.3">
      <c r="A2294" s="16">
        <v>41688</v>
      </c>
      <c r="E2294" s="17">
        <v>40.36</v>
      </c>
      <c r="F2294" s="18">
        <f t="shared" si="105"/>
        <v>889.78569017816585</v>
      </c>
      <c r="G2294" s="15">
        <f t="shared" si="106"/>
        <v>2014</v>
      </c>
      <c r="H2294" s="15">
        <f t="shared" si="107"/>
        <v>2</v>
      </c>
    </row>
    <row r="2295" spans="1:8" x14ac:dyDescent="0.3">
      <c r="A2295" s="16">
        <v>41689</v>
      </c>
      <c r="E2295" s="17">
        <v>40.24</v>
      </c>
      <c r="F2295" s="18">
        <f t="shared" si="105"/>
        <v>887.14014303194745</v>
      </c>
      <c r="G2295" s="15">
        <f t="shared" si="106"/>
        <v>2014</v>
      </c>
      <c r="H2295" s="15">
        <f t="shared" si="107"/>
        <v>2</v>
      </c>
    </row>
    <row r="2296" spans="1:8" x14ac:dyDescent="0.3">
      <c r="A2296" s="16">
        <v>41690</v>
      </c>
      <c r="E2296" s="17">
        <v>40.57</v>
      </c>
      <c r="F2296" s="18">
        <f t="shared" si="105"/>
        <v>894.41539768404834</v>
      </c>
      <c r="G2296" s="15">
        <f t="shared" si="106"/>
        <v>2014</v>
      </c>
      <c r="H2296" s="15">
        <f t="shared" si="107"/>
        <v>2</v>
      </c>
    </row>
    <row r="2297" spans="1:8" x14ac:dyDescent="0.3">
      <c r="A2297" s="16">
        <v>41691</v>
      </c>
      <c r="E2297" s="17">
        <v>40.950000000000003</v>
      </c>
      <c r="F2297" s="18">
        <f t="shared" si="105"/>
        <v>902.79296364707375</v>
      </c>
      <c r="G2297" s="15">
        <f t="shared" si="106"/>
        <v>2014</v>
      </c>
      <c r="H2297" s="15">
        <f t="shared" si="107"/>
        <v>2</v>
      </c>
    </row>
    <row r="2298" spans="1:8" x14ac:dyDescent="0.3">
      <c r="A2298" s="16">
        <v>41694</v>
      </c>
      <c r="E2298" s="17">
        <v>40.75</v>
      </c>
      <c r="F2298" s="18">
        <f t="shared" si="105"/>
        <v>898.38371840337606</v>
      </c>
      <c r="G2298" s="15">
        <f t="shared" si="106"/>
        <v>2014</v>
      </c>
      <c r="H2298" s="15">
        <f t="shared" si="107"/>
        <v>2</v>
      </c>
    </row>
    <row r="2299" spans="1:8" x14ac:dyDescent="0.3">
      <c r="A2299" s="16">
        <v>41695</v>
      </c>
      <c r="E2299" s="17">
        <v>40.634</v>
      </c>
      <c r="F2299" s="18">
        <f t="shared" si="105"/>
        <v>895.8263561620314</v>
      </c>
      <c r="G2299" s="15">
        <f t="shared" si="106"/>
        <v>2014</v>
      </c>
      <c r="H2299" s="15">
        <f t="shared" si="107"/>
        <v>2</v>
      </c>
    </row>
    <row r="2300" spans="1:8" x14ac:dyDescent="0.3">
      <c r="A2300" s="16">
        <v>41696</v>
      </c>
      <c r="E2300" s="17">
        <v>41.304000000000002</v>
      </c>
      <c r="F2300" s="18">
        <f t="shared" si="105"/>
        <v>910.59732772841835</v>
      </c>
      <c r="G2300" s="15">
        <f t="shared" si="106"/>
        <v>2014</v>
      </c>
      <c r="H2300" s="15">
        <f t="shared" si="107"/>
        <v>2</v>
      </c>
    </row>
    <row r="2301" spans="1:8" x14ac:dyDescent="0.3">
      <c r="A2301" s="16">
        <v>41697</v>
      </c>
      <c r="E2301" s="17">
        <v>41.05</v>
      </c>
      <c r="F2301" s="18">
        <f t="shared" si="105"/>
        <v>904.9975862689223</v>
      </c>
      <c r="G2301" s="15">
        <f t="shared" si="106"/>
        <v>2014</v>
      </c>
      <c r="H2301" s="15">
        <f t="shared" si="107"/>
        <v>2</v>
      </c>
    </row>
    <row r="2302" spans="1:8" x14ac:dyDescent="0.3">
      <c r="A2302" s="16">
        <v>41698</v>
      </c>
      <c r="E2302" s="17">
        <v>41.735999999999997</v>
      </c>
      <c r="F2302" s="18">
        <f t="shared" si="105"/>
        <v>920.12129745480502</v>
      </c>
      <c r="G2302" s="15">
        <f t="shared" si="106"/>
        <v>2014</v>
      </c>
      <c r="H2302" s="15">
        <f t="shared" si="107"/>
        <v>2</v>
      </c>
    </row>
    <row r="2303" spans="1:8" x14ac:dyDescent="0.3">
      <c r="A2303" s="16">
        <v>41701</v>
      </c>
      <c r="E2303" s="17">
        <v>42.38</v>
      </c>
      <c r="F2303" s="18">
        <f t="shared" si="105"/>
        <v>934.31906713951116</v>
      </c>
      <c r="G2303" s="15">
        <f t="shared" si="106"/>
        <v>2014</v>
      </c>
      <c r="H2303" s="15">
        <f t="shared" si="107"/>
        <v>3</v>
      </c>
    </row>
    <row r="2304" spans="1:8" x14ac:dyDescent="0.3">
      <c r="A2304" s="16">
        <v>41702</v>
      </c>
      <c r="E2304" s="17">
        <v>43.71</v>
      </c>
      <c r="F2304" s="18">
        <f t="shared" si="105"/>
        <v>963.64054801009979</v>
      </c>
      <c r="G2304" s="15">
        <f t="shared" si="106"/>
        <v>2014</v>
      </c>
      <c r="H2304" s="15">
        <f t="shared" si="107"/>
        <v>3</v>
      </c>
    </row>
    <row r="2305" spans="1:8" x14ac:dyDescent="0.3">
      <c r="A2305" s="16">
        <v>41703</v>
      </c>
      <c r="E2305" s="17">
        <v>43.4</v>
      </c>
      <c r="F2305" s="18">
        <f t="shared" si="105"/>
        <v>956.80621788236863</v>
      </c>
      <c r="G2305" s="15">
        <f t="shared" si="106"/>
        <v>2014</v>
      </c>
      <c r="H2305" s="15">
        <f t="shared" si="107"/>
        <v>3</v>
      </c>
    </row>
    <row r="2306" spans="1:8" x14ac:dyDescent="0.3">
      <c r="A2306" s="16">
        <v>41704</v>
      </c>
      <c r="E2306" s="17">
        <v>44.49</v>
      </c>
      <c r="F2306" s="18">
        <f t="shared" ref="F2306:F2369" si="108">E2306/100/F$1*1000</f>
        <v>980.83660446052033</v>
      </c>
      <c r="G2306" s="15">
        <f t="shared" si="106"/>
        <v>2014</v>
      </c>
      <c r="H2306" s="15">
        <f t="shared" si="107"/>
        <v>3</v>
      </c>
    </row>
    <row r="2307" spans="1:8" x14ac:dyDescent="0.3">
      <c r="A2307" s="16">
        <v>41705</v>
      </c>
      <c r="E2307" s="17">
        <v>44.32</v>
      </c>
      <c r="F2307" s="18">
        <f t="shared" si="108"/>
        <v>977.08874600337731</v>
      </c>
      <c r="G2307" s="15">
        <f t="shared" ref="G2307:G2370" si="109">YEAR(A2307)</f>
        <v>2014</v>
      </c>
      <c r="H2307" s="15">
        <f t="shared" ref="H2307:H2370" si="110">MONTH(A2307)</f>
        <v>3</v>
      </c>
    </row>
    <row r="2308" spans="1:8" x14ac:dyDescent="0.3">
      <c r="A2308" s="16">
        <v>41708</v>
      </c>
      <c r="E2308" s="17">
        <v>43.86</v>
      </c>
      <c r="F2308" s="18">
        <f t="shared" si="108"/>
        <v>966.94748194287297</v>
      </c>
      <c r="G2308" s="15">
        <f t="shared" si="109"/>
        <v>2014</v>
      </c>
      <c r="H2308" s="15">
        <f t="shared" si="110"/>
        <v>3</v>
      </c>
    </row>
    <row r="2309" spans="1:8" x14ac:dyDescent="0.3">
      <c r="A2309" s="16">
        <v>41709</v>
      </c>
      <c r="E2309" s="17">
        <v>43.75</v>
      </c>
      <c r="F2309" s="18">
        <f t="shared" si="108"/>
        <v>964.52239705883937</v>
      </c>
      <c r="G2309" s="15">
        <f t="shared" si="109"/>
        <v>2014</v>
      </c>
      <c r="H2309" s="15">
        <f t="shared" si="110"/>
        <v>3</v>
      </c>
    </row>
    <row r="2310" spans="1:8" x14ac:dyDescent="0.3">
      <c r="A2310" s="16">
        <v>41710</v>
      </c>
      <c r="E2310" s="17">
        <v>43.42</v>
      </c>
      <c r="F2310" s="18">
        <f t="shared" si="108"/>
        <v>957.24714240673848</v>
      </c>
      <c r="G2310" s="15">
        <f t="shared" si="109"/>
        <v>2014</v>
      </c>
      <c r="H2310" s="15">
        <f t="shared" si="110"/>
        <v>3</v>
      </c>
    </row>
    <row r="2311" spans="1:8" x14ac:dyDescent="0.3">
      <c r="A2311" s="16">
        <v>41711</v>
      </c>
      <c r="E2311" s="17">
        <v>42.99</v>
      </c>
      <c r="F2311" s="18">
        <f t="shared" si="108"/>
        <v>947.76726513278868</v>
      </c>
      <c r="G2311" s="15">
        <f t="shared" si="109"/>
        <v>2014</v>
      </c>
      <c r="H2311" s="15">
        <f t="shared" si="110"/>
        <v>3</v>
      </c>
    </row>
    <row r="2312" spans="1:8" x14ac:dyDescent="0.3">
      <c r="A2312" s="16">
        <v>41712</v>
      </c>
      <c r="E2312" s="17">
        <v>42.29</v>
      </c>
      <c r="F2312" s="18">
        <f t="shared" si="108"/>
        <v>932.33490677984719</v>
      </c>
      <c r="G2312" s="15">
        <f t="shared" si="109"/>
        <v>2014</v>
      </c>
      <c r="H2312" s="15">
        <f t="shared" si="110"/>
        <v>3</v>
      </c>
    </row>
    <row r="2313" spans="1:8" x14ac:dyDescent="0.3">
      <c r="A2313" s="16">
        <v>41715</v>
      </c>
      <c r="E2313" s="17">
        <v>41.89</v>
      </c>
      <c r="F2313" s="18">
        <f t="shared" si="108"/>
        <v>923.51641629245216</v>
      </c>
      <c r="G2313" s="15">
        <f t="shared" si="109"/>
        <v>2014</v>
      </c>
      <c r="H2313" s="15">
        <f t="shared" si="110"/>
        <v>3</v>
      </c>
    </row>
    <row r="2314" spans="1:8" x14ac:dyDescent="0.3">
      <c r="A2314" s="16">
        <v>41716</v>
      </c>
      <c r="E2314" s="17">
        <v>42.27</v>
      </c>
      <c r="F2314" s="18">
        <f t="shared" si="108"/>
        <v>931.89398225547745</v>
      </c>
      <c r="G2314" s="15">
        <f t="shared" si="109"/>
        <v>2014</v>
      </c>
      <c r="H2314" s="15">
        <f t="shared" si="110"/>
        <v>3</v>
      </c>
    </row>
    <row r="2315" spans="1:8" x14ac:dyDescent="0.3">
      <c r="A2315" s="16">
        <v>41717</v>
      </c>
      <c r="E2315" s="17">
        <v>42.1</v>
      </c>
      <c r="F2315" s="18">
        <f t="shared" si="108"/>
        <v>928.14612379833466</v>
      </c>
      <c r="G2315" s="15">
        <f t="shared" si="109"/>
        <v>2014</v>
      </c>
      <c r="H2315" s="15">
        <f t="shared" si="110"/>
        <v>3</v>
      </c>
    </row>
    <row r="2316" spans="1:8" x14ac:dyDescent="0.3">
      <c r="A2316" s="16">
        <v>41718</v>
      </c>
      <c r="E2316" s="17">
        <v>41.31</v>
      </c>
      <c r="F2316" s="18">
        <f t="shared" si="108"/>
        <v>910.7296050857293</v>
      </c>
      <c r="G2316" s="15">
        <f t="shared" si="109"/>
        <v>2014</v>
      </c>
      <c r="H2316" s="15">
        <f t="shared" si="110"/>
        <v>3</v>
      </c>
    </row>
    <row r="2317" spans="1:8" x14ac:dyDescent="0.3">
      <c r="A2317" s="16">
        <v>41719</v>
      </c>
      <c r="E2317" s="17">
        <v>41.02</v>
      </c>
      <c r="F2317" s="18">
        <f t="shared" si="108"/>
        <v>904.33619948236776</v>
      </c>
      <c r="G2317" s="15">
        <f t="shared" si="109"/>
        <v>2014</v>
      </c>
      <c r="H2317" s="15">
        <f t="shared" si="110"/>
        <v>3</v>
      </c>
    </row>
    <row r="2318" spans="1:8" x14ac:dyDescent="0.3">
      <c r="A2318" s="16">
        <v>41722</v>
      </c>
      <c r="E2318" s="17">
        <v>40.840000000000003</v>
      </c>
      <c r="F2318" s="18">
        <f t="shared" si="108"/>
        <v>900.36787876304004</v>
      </c>
      <c r="G2318" s="15">
        <f t="shared" si="109"/>
        <v>2014</v>
      </c>
      <c r="H2318" s="15">
        <f t="shared" si="110"/>
        <v>3</v>
      </c>
    </row>
    <row r="2319" spans="1:8" x14ac:dyDescent="0.3">
      <c r="A2319" s="16">
        <v>41723</v>
      </c>
      <c r="E2319" s="17">
        <v>40.74</v>
      </c>
      <c r="F2319" s="18">
        <f t="shared" si="108"/>
        <v>898.16325614119125</v>
      </c>
      <c r="G2319" s="15">
        <f t="shared" si="109"/>
        <v>2014</v>
      </c>
      <c r="H2319" s="15">
        <f t="shared" si="110"/>
        <v>3</v>
      </c>
    </row>
    <row r="2320" spans="1:8" x14ac:dyDescent="0.3">
      <c r="A2320" s="16">
        <v>41724</v>
      </c>
      <c r="E2320" s="17">
        <v>40.729999999999997</v>
      </c>
      <c r="F2320" s="18">
        <f t="shared" si="108"/>
        <v>897.94279387900633</v>
      </c>
      <c r="G2320" s="15">
        <f t="shared" si="109"/>
        <v>2014</v>
      </c>
      <c r="H2320" s="15">
        <f t="shared" si="110"/>
        <v>3</v>
      </c>
    </row>
    <row r="2321" spans="1:8" x14ac:dyDescent="0.3">
      <c r="A2321" s="16">
        <v>41725</v>
      </c>
      <c r="E2321" s="17">
        <v>40.43</v>
      </c>
      <c r="F2321" s="18">
        <f t="shared" si="108"/>
        <v>891.32892601345998</v>
      </c>
      <c r="G2321" s="15">
        <f t="shared" si="109"/>
        <v>2014</v>
      </c>
      <c r="H2321" s="15">
        <f t="shared" si="110"/>
        <v>3</v>
      </c>
    </row>
    <row r="2322" spans="1:8" x14ac:dyDescent="0.3">
      <c r="A2322" s="16">
        <v>41726</v>
      </c>
      <c r="E2322" s="17">
        <v>40.479999999999997</v>
      </c>
      <c r="F2322" s="18">
        <f t="shared" si="108"/>
        <v>892.43123732438437</v>
      </c>
      <c r="G2322" s="15">
        <f t="shared" si="109"/>
        <v>2014</v>
      </c>
      <c r="H2322" s="15">
        <f t="shared" si="110"/>
        <v>3</v>
      </c>
    </row>
    <row r="2323" spans="1:8" x14ac:dyDescent="0.3">
      <c r="A2323" s="16">
        <v>41729</v>
      </c>
      <c r="E2323" s="17">
        <v>40.42</v>
      </c>
      <c r="F2323" s="18">
        <f t="shared" si="108"/>
        <v>891.10846375127517</v>
      </c>
      <c r="G2323" s="15">
        <f t="shared" si="109"/>
        <v>2014</v>
      </c>
      <c r="H2323" s="15">
        <f t="shared" si="110"/>
        <v>3</v>
      </c>
    </row>
    <row r="2324" spans="1:8" x14ac:dyDescent="0.3">
      <c r="A2324" s="16">
        <v>41730</v>
      </c>
      <c r="E2324" s="17">
        <v>41.4</v>
      </c>
      <c r="F2324" s="18">
        <f t="shared" si="108"/>
        <v>912.71376544539305</v>
      </c>
      <c r="G2324" s="15">
        <f t="shared" si="109"/>
        <v>2014</v>
      </c>
      <c r="H2324" s="15">
        <f t="shared" si="110"/>
        <v>4</v>
      </c>
    </row>
    <row r="2325" spans="1:8" x14ac:dyDescent="0.3">
      <c r="A2325" s="16">
        <v>41731</v>
      </c>
      <c r="E2325" s="17">
        <v>40.85</v>
      </c>
      <c r="F2325" s="18">
        <f t="shared" si="108"/>
        <v>900.58834102522485</v>
      </c>
      <c r="G2325" s="15">
        <f t="shared" si="109"/>
        <v>2014</v>
      </c>
      <c r="H2325" s="15">
        <f t="shared" si="110"/>
        <v>4</v>
      </c>
    </row>
    <row r="2326" spans="1:8" x14ac:dyDescent="0.3">
      <c r="A2326" s="16">
        <v>41732</v>
      </c>
      <c r="E2326" s="17">
        <v>41.67</v>
      </c>
      <c r="F2326" s="18">
        <f t="shared" si="108"/>
        <v>918.66624652438486</v>
      </c>
      <c r="G2326" s="15">
        <f t="shared" si="109"/>
        <v>2014</v>
      </c>
      <c r="H2326" s="15">
        <f t="shared" si="110"/>
        <v>4</v>
      </c>
    </row>
    <row r="2327" spans="1:8" x14ac:dyDescent="0.3">
      <c r="A2327" s="16">
        <v>41733</v>
      </c>
      <c r="E2327" s="17">
        <v>41.57</v>
      </c>
      <c r="F2327" s="18">
        <f t="shared" si="108"/>
        <v>916.46162390253608</v>
      </c>
      <c r="G2327" s="15">
        <f t="shared" si="109"/>
        <v>2014</v>
      </c>
      <c r="H2327" s="15">
        <f t="shared" si="110"/>
        <v>4</v>
      </c>
    </row>
    <row r="2328" spans="1:8" x14ac:dyDescent="0.3">
      <c r="A2328" s="16">
        <v>41736</v>
      </c>
      <c r="E2328" s="17">
        <v>41.43</v>
      </c>
      <c r="F2328" s="18">
        <f t="shared" si="108"/>
        <v>913.37515223194771</v>
      </c>
      <c r="G2328" s="15">
        <f t="shared" si="109"/>
        <v>2014</v>
      </c>
      <c r="H2328" s="15">
        <f t="shared" si="110"/>
        <v>4</v>
      </c>
    </row>
    <row r="2329" spans="1:8" x14ac:dyDescent="0.3">
      <c r="A2329" s="16">
        <v>41737</v>
      </c>
      <c r="E2329" s="17">
        <v>42.11</v>
      </c>
      <c r="F2329" s="18">
        <f t="shared" si="108"/>
        <v>928.36658606051935</v>
      </c>
      <c r="G2329" s="15">
        <f t="shared" si="109"/>
        <v>2014</v>
      </c>
      <c r="H2329" s="15">
        <f t="shared" si="110"/>
        <v>4</v>
      </c>
    </row>
    <row r="2330" spans="1:8" x14ac:dyDescent="0.3">
      <c r="A2330" s="16">
        <v>41738</v>
      </c>
      <c r="E2330" s="17">
        <v>42.91</v>
      </c>
      <c r="F2330" s="18">
        <f t="shared" si="108"/>
        <v>946.00356703530963</v>
      </c>
      <c r="G2330" s="15">
        <f t="shared" si="109"/>
        <v>2014</v>
      </c>
      <c r="H2330" s="15">
        <f t="shared" si="110"/>
        <v>4</v>
      </c>
    </row>
    <row r="2331" spans="1:8" x14ac:dyDescent="0.3">
      <c r="A2331" s="16">
        <v>41739</v>
      </c>
      <c r="E2331" s="17">
        <v>42.5</v>
      </c>
      <c r="F2331" s="18">
        <f t="shared" si="108"/>
        <v>936.96461428572968</v>
      </c>
      <c r="G2331" s="15">
        <f t="shared" si="109"/>
        <v>2014</v>
      </c>
      <c r="H2331" s="15">
        <f t="shared" si="110"/>
        <v>4</v>
      </c>
    </row>
    <row r="2332" spans="1:8" x14ac:dyDescent="0.3">
      <c r="A2332" s="16">
        <v>41740</v>
      </c>
      <c r="E2332" s="17">
        <v>42.1</v>
      </c>
      <c r="F2332" s="18">
        <f t="shared" si="108"/>
        <v>928.14612379833466</v>
      </c>
      <c r="G2332" s="15">
        <f t="shared" si="109"/>
        <v>2014</v>
      </c>
      <c r="H2332" s="15">
        <f t="shared" si="110"/>
        <v>4</v>
      </c>
    </row>
    <row r="2333" spans="1:8" x14ac:dyDescent="0.3">
      <c r="A2333" s="16">
        <v>41743</v>
      </c>
      <c r="E2333" s="17">
        <v>42.26</v>
      </c>
      <c r="F2333" s="18">
        <f t="shared" si="108"/>
        <v>931.67351999329253</v>
      </c>
      <c r="G2333" s="15">
        <f t="shared" si="109"/>
        <v>2014</v>
      </c>
      <c r="H2333" s="15">
        <f t="shared" si="110"/>
        <v>4</v>
      </c>
    </row>
    <row r="2334" spans="1:8" x14ac:dyDescent="0.3">
      <c r="A2334" s="16">
        <v>41744</v>
      </c>
      <c r="E2334" s="17">
        <v>42.83</v>
      </c>
      <c r="F2334" s="18">
        <f t="shared" si="108"/>
        <v>944.23986893783047</v>
      </c>
      <c r="G2334" s="15">
        <f t="shared" si="109"/>
        <v>2014</v>
      </c>
      <c r="H2334" s="15">
        <f t="shared" si="110"/>
        <v>4</v>
      </c>
    </row>
    <row r="2335" spans="1:8" x14ac:dyDescent="0.3">
      <c r="A2335" s="16">
        <v>41745</v>
      </c>
      <c r="E2335" s="17">
        <v>43.71</v>
      </c>
      <c r="F2335" s="18">
        <f t="shared" si="108"/>
        <v>963.64054801009979</v>
      </c>
      <c r="G2335" s="15">
        <f t="shared" si="109"/>
        <v>2014</v>
      </c>
      <c r="H2335" s="15">
        <f t="shared" si="110"/>
        <v>4</v>
      </c>
    </row>
    <row r="2336" spans="1:8" x14ac:dyDescent="0.3">
      <c r="A2336" s="16">
        <v>41746</v>
      </c>
      <c r="E2336" s="17">
        <v>43.41</v>
      </c>
      <c r="F2336" s="18">
        <f t="shared" si="108"/>
        <v>957.02668014455355</v>
      </c>
      <c r="G2336" s="15">
        <f t="shared" si="109"/>
        <v>2014</v>
      </c>
      <c r="H2336" s="15">
        <f t="shared" si="110"/>
        <v>4</v>
      </c>
    </row>
    <row r="2337" spans="1:8" x14ac:dyDescent="0.3">
      <c r="A2337" s="16">
        <v>41750</v>
      </c>
      <c r="E2337" s="17">
        <v>43</v>
      </c>
      <c r="F2337" s="18">
        <f t="shared" si="108"/>
        <v>947.98772739497349</v>
      </c>
      <c r="G2337" s="15">
        <f t="shared" si="109"/>
        <v>2014</v>
      </c>
      <c r="H2337" s="15">
        <f t="shared" si="110"/>
        <v>4</v>
      </c>
    </row>
    <row r="2338" spans="1:8" x14ac:dyDescent="0.3">
      <c r="A2338" s="16">
        <v>41751</v>
      </c>
      <c r="E2338" s="17">
        <v>42.74</v>
      </c>
      <c r="F2338" s="18">
        <f t="shared" si="108"/>
        <v>942.25570857816672</v>
      </c>
      <c r="G2338" s="15">
        <f t="shared" si="109"/>
        <v>2014</v>
      </c>
      <c r="H2338" s="15">
        <f t="shared" si="110"/>
        <v>4</v>
      </c>
    </row>
    <row r="2339" spans="1:8" x14ac:dyDescent="0.3">
      <c r="A2339" s="16">
        <v>41752</v>
      </c>
      <c r="E2339" s="17">
        <v>42.5</v>
      </c>
      <c r="F2339" s="18">
        <f t="shared" si="108"/>
        <v>936.96461428572968</v>
      </c>
      <c r="G2339" s="15">
        <f t="shared" si="109"/>
        <v>2014</v>
      </c>
      <c r="H2339" s="15">
        <f t="shared" si="110"/>
        <v>4</v>
      </c>
    </row>
    <row r="2340" spans="1:8" x14ac:dyDescent="0.3">
      <c r="A2340" s="16">
        <v>41753</v>
      </c>
      <c r="E2340" s="17">
        <v>42.59</v>
      </c>
      <c r="F2340" s="18">
        <f t="shared" si="108"/>
        <v>938.94877464539377</v>
      </c>
      <c r="G2340" s="15">
        <f t="shared" si="109"/>
        <v>2014</v>
      </c>
      <c r="H2340" s="15">
        <f t="shared" si="110"/>
        <v>4</v>
      </c>
    </row>
    <row r="2341" spans="1:8" x14ac:dyDescent="0.3">
      <c r="A2341" s="16">
        <v>41754</v>
      </c>
      <c r="E2341" s="17">
        <v>42.966000000000001</v>
      </c>
      <c r="F2341" s="18">
        <f t="shared" si="108"/>
        <v>947.23815570354498</v>
      </c>
      <c r="G2341" s="15">
        <f t="shared" si="109"/>
        <v>2014</v>
      </c>
      <c r="H2341" s="15">
        <f t="shared" si="110"/>
        <v>4</v>
      </c>
    </row>
    <row r="2342" spans="1:8" x14ac:dyDescent="0.3">
      <c r="A2342" s="16">
        <v>41757</v>
      </c>
      <c r="E2342" s="17">
        <v>42.704000000000001</v>
      </c>
      <c r="F2342" s="18">
        <f t="shared" si="108"/>
        <v>941.46204443430122</v>
      </c>
      <c r="G2342" s="15">
        <f t="shared" si="109"/>
        <v>2014</v>
      </c>
      <c r="H2342" s="15">
        <f t="shared" si="110"/>
        <v>4</v>
      </c>
    </row>
    <row r="2343" spans="1:8" x14ac:dyDescent="0.3">
      <c r="A2343" s="16">
        <v>41758</v>
      </c>
      <c r="E2343" s="17">
        <v>42.878</v>
      </c>
      <c r="F2343" s="18">
        <f t="shared" si="108"/>
        <v>945.2980877963181</v>
      </c>
      <c r="G2343" s="15">
        <f t="shared" si="109"/>
        <v>2014</v>
      </c>
      <c r="H2343" s="15">
        <f t="shared" si="110"/>
        <v>4</v>
      </c>
    </row>
    <row r="2344" spans="1:8" x14ac:dyDescent="0.3">
      <c r="A2344" s="16">
        <v>41759</v>
      </c>
      <c r="E2344" s="17">
        <v>42.064</v>
      </c>
      <c r="F2344" s="18">
        <f t="shared" si="108"/>
        <v>927.35245965446904</v>
      </c>
      <c r="G2344" s="15">
        <f t="shared" si="109"/>
        <v>2014</v>
      </c>
      <c r="H2344" s="15">
        <f t="shared" si="110"/>
        <v>4</v>
      </c>
    </row>
    <row r="2345" spans="1:8" x14ac:dyDescent="0.3">
      <c r="A2345" s="16">
        <v>41760</v>
      </c>
      <c r="E2345" s="17">
        <v>41.16</v>
      </c>
      <c r="F2345" s="18">
        <f t="shared" si="108"/>
        <v>907.42267115295601</v>
      </c>
      <c r="G2345" s="15">
        <f t="shared" si="109"/>
        <v>2014</v>
      </c>
      <c r="H2345" s="15">
        <f t="shared" si="110"/>
        <v>5</v>
      </c>
    </row>
    <row r="2346" spans="1:8" x14ac:dyDescent="0.3">
      <c r="A2346" s="16">
        <v>41761</v>
      </c>
      <c r="E2346" s="17">
        <v>41.51</v>
      </c>
      <c r="F2346" s="18">
        <f t="shared" si="108"/>
        <v>915.13885032942676</v>
      </c>
      <c r="G2346" s="15">
        <f t="shared" si="109"/>
        <v>2014</v>
      </c>
      <c r="H2346" s="15">
        <f t="shared" si="110"/>
        <v>5</v>
      </c>
    </row>
    <row r="2347" spans="1:8" x14ac:dyDescent="0.3">
      <c r="A2347" s="16">
        <v>41764</v>
      </c>
      <c r="E2347" s="17">
        <v>41.17</v>
      </c>
      <c r="F2347" s="18">
        <f t="shared" si="108"/>
        <v>907.64313341514105</v>
      </c>
      <c r="G2347" s="15">
        <f t="shared" si="109"/>
        <v>2014</v>
      </c>
      <c r="H2347" s="15">
        <f t="shared" si="110"/>
        <v>5</v>
      </c>
    </row>
    <row r="2348" spans="1:8" x14ac:dyDescent="0.3">
      <c r="A2348" s="16">
        <v>41765</v>
      </c>
      <c r="E2348" s="17">
        <v>41.11</v>
      </c>
      <c r="F2348" s="18">
        <f t="shared" si="108"/>
        <v>906.32035984203173</v>
      </c>
      <c r="G2348" s="15">
        <f t="shared" si="109"/>
        <v>2014</v>
      </c>
      <c r="H2348" s="15">
        <f t="shared" si="110"/>
        <v>5</v>
      </c>
    </row>
    <row r="2349" spans="1:8" x14ac:dyDescent="0.3">
      <c r="A2349" s="16">
        <v>41766</v>
      </c>
      <c r="E2349" s="17">
        <v>40.83</v>
      </c>
      <c r="F2349" s="18">
        <f t="shared" si="108"/>
        <v>900.147416500855</v>
      </c>
      <c r="G2349" s="15">
        <f t="shared" si="109"/>
        <v>2014</v>
      </c>
      <c r="H2349" s="15">
        <f t="shared" si="110"/>
        <v>5</v>
      </c>
    </row>
    <row r="2350" spans="1:8" x14ac:dyDescent="0.3">
      <c r="A2350" s="16">
        <v>41767</v>
      </c>
      <c r="E2350" s="17">
        <v>41.12</v>
      </c>
      <c r="F2350" s="18">
        <f t="shared" si="108"/>
        <v>906.54082210421655</v>
      </c>
      <c r="G2350" s="15">
        <f t="shared" si="109"/>
        <v>2014</v>
      </c>
      <c r="H2350" s="15">
        <f t="shared" si="110"/>
        <v>5</v>
      </c>
    </row>
    <row r="2351" spans="1:8" x14ac:dyDescent="0.3">
      <c r="A2351" s="16">
        <v>41768</v>
      </c>
      <c r="E2351" s="17">
        <v>41.18</v>
      </c>
      <c r="F2351" s="18">
        <f t="shared" si="108"/>
        <v>907.86359567732586</v>
      </c>
      <c r="G2351" s="15">
        <f t="shared" si="109"/>
        <v>2014</v>
      </c>
      <c r="H2351" s="15">
        <f t="shared" si="110"/>
        <v>5</v>
      </c>
    </row>
    <row r="2352" spans="1:8" x14ac:dyDescent="0.3">
      <c r="A2352" s="16">
        <v>41771</v>
      </c>
      <c r="E2352" s="17">
        <v>40.98</v>
      </c>
      <c r="F2352" s="18">
        <f t="shared" si="108"/>
        <v>903.45435043362818</v>
      </c>
      <c r="G2352" s="15">
        <f t="shared" si="109"/>
        <v>2014</v>
      </c>
      <c r="H2352" s="15">
        <f t="shared" si="110"/>
        <v>5</v>
      </c>
    </row>
    <row r="2353" spans="1:8" x14ac:dyDescent="0.3">
      <c r="A2353" s="16">
        <v>41772</v>
      </c>
      <c r="E2353" s="17">
        <v>41.21</v>
      </c>
      <c r="F2353" s="18">
        <f t="shared" si="108"/>
        <v>908.52498246388052</v>
      </c>
      <c r="G2353" s="15">
        <f t="shared" si="109"/>
        <v>2014</v>
      </c>
      <c r="H2353" s="15">
        <f t="shared" si="110"/>
        <v>5</v>
      </c>
    </row>
    <row r="2354" spans="1:8" x14ac:dyDescent="0.3">
      <c r="A2354" s="16">
        <v>41773</v>
      </c>
      <c r="E2354" s="17">
        <v>41.38</v>
      </c>
      <c r="F2354" s="18">
        <f t="shared" si="108"/>
        <v>912.27284092102332</v>
      </c>
      <c r="G2354" s="15">
        <f t="shared" si="109"/>
        <v>2014</v>
      </c>
      <c r="H2354" s="15">
        <f t="shared" si="110"/>
        <v>5</v>
      </c>
    </row>
    <row r="2355" spans="1:8" x14ac:dyDescent="0.3">
      <c r="A2355" s="16">
        <v>41774</v>
      </c>
      <c r="E2355" s="17">
        <v>41.04</v>
      </c>
      <c r="F2355" s="18">
        <f t="shared" si="108"/>
        <v>904.77712400673749</v>
      </c>
      <c r="G2355" s="15">
        <f t="shared" si="109"/>
        <v>2014</v>
      </c>
      <c r="H2355" s="15">
        <f t="shared" si="110"/>
        <v>5</v>
      </c>
    </row>
    <row r="2356" spans="1:8" x14ac:dyDescent="0.3">
      <c r="A2356" s="16">
        <v>41775</v>
      </c>
      <c r="E2356" s="17">
        <v>40.75</v>
      </c>
      <c r="F2356" s="18">
        <f t="shared" si="108"/>
        <v>898.38371840337606</v>
      </c>
      <c r="G2356" s="15">
        <f t="shared" si="109"/>
        <v>2014</v>
      </c>
      <c r="H2356" s="15">
        <f t="shared" si="110"/>
        <v>5</v>
      </c>
    </row>
    <row r="2357" spans="1:8" x14ac:dyDescent="0.3">
      <c r="A2357" s="16">
        <v>41778</v>
      </c>
      <c r="E2357" s="17">
        <v>40.42</v>
      </c>
      <c r="F2357" s="18">
        <f t="shared" si="108"/>
        <v>891.10846375127517</v>
      </c>
      <c r="G2357" s="15">
        <f t="shared" si="109"/>
        <v>2014</v>
      </c>
      <c r="H2357" s="15">
        <f t="shared" si="110"/>
        <v>5</v>
      </c>
    </row>
    <row r="2358" spans="1:8" x14ac:dyDescent="0.3">
      <c r="A2358" s="16">
        <v>41779</v>
      </c>
      <c r="E2358" s="17">
        <v>40.07</v>
      </c>
      <c r="F2358" s="18">
        <f t="shared" si="108"/>
        <v>883.39228457480442</v>
      </c>
      <c r="G2358" s="15">
        <f t="shared" si="109"/>
        <v>2014</v>
      </c>
      <c r="H2358" s="15">
        <f t="shared" si="110"/>
        <v>5</v>
      </c>
    </row>
    <row r="2359" spans="1:8" x14ac:dyDescent="0.3">
      <c r="A2359" s="16">
        <v>41780</v>
      </c>
      <c r="E2359" s="17">
        <v>40.47</v>
      </c>
      <c r="F2359" s="18">
        <f t="shared" si="108"/>
        <v>892.21077506219945</v>
      </c>
      <c r="G2359" s="15">
        <f t="shared" si="109"/>
        <v>2014</v>
      </c>
      <c r="H2359" s="15">
        <f t="shared" si="110"/>
        <v>5</v>
      </c>
    </row>
    <row r="2360" spans="1:8" x14ac:dyDescent="0.3">
      <c r="A2360" s="16">
        <v>41781</v>
      </c>
      <c r="E2360" s="17">
        <v>40.86</v>
      </c>
      <c r="F2360" s="18">
        <f t="shared" si="108"/>
        <v>900.80880328740977</v>
      </c>
      <c r="G2360" s="15">
        <f t="shared" si="109"/>
        <v>2014</v>
      </c>
      <c r="H2360" s="15">
        <f t="shared" si="110"/>
        <v>5</v>
      </c>
    </row>
    <row r="2361" spans="1:8" x14ac:dyDescent="0.3">
      <c r="A2361" s="16">
        <v>41782</v>
      </c>
      <c r="E2361" s="17">
        <v>40.380000000000003</v>
      </c>
      <c r="F2361" s="18">
        <f t="shared" si="108"/>
        <v>890.2266147025357</v>
      </c>
      <c r="G2361" s="15">
        <f t="shared" si="109"/>
        <v>2014</v>
      </c>
      <c r="H2361" s="15">
        <f t="shared" si="110"/>
        <v>5</v>
      </c>
    </row>
    <row r="2362" spans="1:8" x14ac:dyDescent="0.3">
      <c r="A2362" s="16">
        <v>41786</v>
      </c>
      <c r="E2362" s="17">
        <v>39.94</v>
      </c>
      <c r="F2362" s="18">
        <f t="shared" si="108"/>
        <v>880.52627516640086</v>
      </c>
      <c r="G2362" s="15">
        <f t="shared" si="109"/>
        <v>2014</v>
      </c>
      <c r="H2362" s="15">
        <f t="shared" si="110"/>
        <v>5</v>
      </c>
    </row>
    <row r="2363" spans="1:8" x14ac:dyDescent="0.3">
      <c r="A2363" s="16">
        <v>41787</v>
      </c>
      <c r="E2363" s="17">
        <v>39.630000000000003</v>
      </c>
      <c r="F2363" s="18">
        <f t="shared" si="108"/>
        <v>873.69194503866981</v>
      </c>
      <c r="G2363" s="15">
        <f t="shared" si="109"/>
        <v>2014</v>
      </c>
      <c r="H2363" s="15">
        <f t="shared" si="110"/>
        <v>5</v>
      </c>
    </row>
    <row r="2364" spans="1:8" x14ac:dyDescent="0.3">
      <c r="A2364" s="16">
        <v>41788</v>
      </c>
      <c r="E2364" s="17">
        <v>39.409999999999997</v>
      </c>
      <c r="F2364" s="18">
        <f t="shared" si="108"/>
        <v>868.8417752706024</v>
      </c>
      <c r="G2364" s="15">
        <f t="shared" si="109"/>
        <v>2014</v>
      </c>
      <c r="H2364" s="15">
        <f t="shared" si="110"/>
        <v>5</v>
      </c>
    </row>
    <row r="2365" spans="1:8" x14ac:dyDescent="0.3">
      <c r="A2365" s="16">
        <v>41789</v>
      </c>
      <c r="E2365" s="17">
        <v>38.5</v>
      </c>
      <c r="F2365" s="18">
        <f t="shared" si="108"/>
        <v>848.77970941177875</v>
      </c>
      <c r="G2365" s="15">
        <f t="shared" si="109"/>
        <v>2014</v>
      </c>
      <c r="H2365" s="15">
        <f t="shared" si="110"/>
        <v>5</v>
      </c>
    </row>
    <row r="2366" spans="1:8" x14ac:dyDescent="0.3">
      <c r="A2366" s="16">
        <v>41792</v>
      </c>
      <c r="E2366" s="17">
        <v>38.31</v>
      </c>
      <c r="F2366" s="18">
        <f t="shared" si="108"/>
        <v>844.59092643026599</v>
      </c>
      <c r="G2366" s="15">
        <f t="shared" si="109"/>
        <v>2014</v>
      </c>
      <c r="H2366" s="15">
        <f t="shared" si="110"/>
        <v>6</v>
      </c>
    </row>
    <row r="2367" spans="1:8" x14ac:dyDescent="0.3">
      <c r="A2367" s="16">
        <v>41793</v>
      </c>
      <c r="E2367" s="17">
        <v>38.35</v>
      </c>
      <c r="F2367" s="18">
        <f t="shared" si="108"/>
        <v>845.47277547900546</v>
      </c>
      <c r="G2367" s="15">
        <f t="shared" si="109"/>
        <v>2014</v>
      </c>
      <c r="H2367" s="15">
        <f t="shared" si="110"/>
        <v>6</v>
      </c>
    </row>
    <row r="2368" spans="1:8" x14ac:dyDescent="0.3">
      <c r="A2368" s="16">
        <v>41794</v>
      </c>
      <c r="E2368" s="17">
        <v>39.25</v>
      </c>
      <c r="F2368" s="18">
        <f t="shared" si="108"/>
        <v>865.31437907564441</v>
      </c>
      <c r="G2368" s="15">
        <f t="shared" si="109"/>
        <v>2014</v>
      </c>
      <c r="H2368" s="15">
        <f t="shared" si="110"/>
        <v>6</v>
      </c>
    </row>
    <row r="2369" spans="1:8" x14ac:dyDescent="0.3">
      <c r="A2369" s="16">
        <v>41795</v>
      </c>
      <c r="E2369" s="17">
        <v>38.69</v>
      </c>
      <c r="F2369" s="18">
        <f t="shared" si="108"/>
        <v>852.96849239329117</v>
      </c>
      <c r="G2369" s="15">
        <f t="shared" si="109"/>
        <v>2014</v>
      </c>
      <c r="H2369" s="15">
        <f t="shared" si="110"/>
        <v>6</v>
      </c>
    </row>
    <row r="2370" spans="1:8" x14ac:dyDescent="0.3">
      <c r="A2370" s="16">
        <v>41796</v>
      </c>
      <c r="E2370" s="17">
        <v>39.01</v>
      </c>
      <c r="F2370" s="18">
        <f t="shared" ref="F2370:F2433" si="111">E2370/100/F$1*1000</f>
        <v>860.02328478320749</v>
      </c>
      <c r="G2370" s="15">
        <f t="shared" si="109"/>
        <v>2014</v>
      </c>
      <c r="H2370" s="15">
        <f t="shared" si="110"/>
        <v>6</v>
      </c>
    </row>
    <row r="2371" spans="1:8" x14ac:dyDescent="0.3">
      <c r="A2371" s="16">
        <v>41799</v>
      </c>
      <c r="E2371" s="17">
        <v>39.28</v>
      </c>
      <c r="F2371" s="18">
        <f t="shared" si="111"/>
        <v>865.97576586219918</v>
      </c>
      <c r="G2371" s="15">
        <f t="shared" ref="G2371:G2434" si="112">YEAR(A2371)</f>
        <v>2014</v>
      </c>
      <c r="H2371" s="15">
        <f t="shared" ref="H2371:H2434" si="113">MONTH(A2371)</f>
        <v>6</v>
      </c>
    </row>
    <row r="2372" spans="1:8" x14ac:dyDescent="0.3">
      <c r="A2372" s="16">
        <v>41800</v>
      </c>
      <c r="E2372" s="17">
        <v>38.94</v>
      </c>
      <c r="F2372" s="18">
        <f t="shared" si="111"/>
        <v>858.48004894791313</v>
      </c>
      <c r="G2372" s="15">
        <f t="shared" si="112"/>
        <v>2014</v>
      </c>
      <c r="H2372" s="15">
        <f t="shared" si="113"/>
        <v>6</v>
      </c>
    </row>
    <row r="2373" spans="1:8" x14ac:dyDescent="0.3">
      <c r="A2373" s="16">
        <v>41801</v>
      </c>
      <c r="E2373" s="17">
        <v>38.42</v>
      </c>
      <c r="F2373" s="18">
        <f t="shared" si="111"/>
        <v>847.0160113142997</v>
      </c>
      <c r="G2373" s="15">
        <f t="shared" si="112"/>
        <v>2014</v>
      </c>
      <c r="H2373" s="15">
        <f t="shared" si="113"/>
        <v>6</v>
      </c>
    </row>
    <row r="2374" spans="1:8" x14ac:dyDescent="0.3">
      <c r="A2374" s="16">
        <v>41802</v>
      </c>
      <c r="E2374" s="17">
        <v>38.58</v>
      </c>
      <c r="F2374" s="18">
        <f t="shared" si="111"/>
        <v>850.54340750925758</v>
      </c>
      <c r="G2374" s="15">
        <f t="shared" si="112"/>
        <v>2014</v>
      </c>
      <c r="H2374" s="15">
        <f t="shared" si="113"/>
        <v>6</v>
      </c>
    </row>
    <row r="2375" spans="1:8" x14ac:dyDescent="0.3">
      <c r="A2375" s="16">
        <v>41803</v>
      </c>
      <c r="E2375" s="17">
        <v>39.69</v>
      </c>
      <c r="F2375" s="18">
        <f t="shared" si="111"/>
        <v>875.01471861177902</v>
      </c>
      <c r="G2375" s="15">
        <f t="shared" si="112"/>
        <v>2014</v>
      </c>
      <c r="H2375" s="15">
        <f t="shared" si="113"/>
        <v>6</v>
      </c>
    </row>
    <row r="2376" spans="1:8" x14ac:dyDescent="0.3">
      <c r="A2376" s="16">
        <v>41806</v>
      </c>
      <c r="E2376" s="17">
        <v>39.5</v>
      </c>
      <c r="F2376" s="18">
        <f t="shared" si="111"/>
        <v>870.82593563026649</v>
      </c>
      <c r="G2376" s="15">
        <f t="shared" si="112"/>
        <v>2014</v>
      </c>
      <c r="H2376" s="15">
        <f t="shared" si="113"/>
        <v>6</v>
      </c>
    </row>
    <row r="2377" spans="1:8" x14ac:dyDescent="0.3">
      <c r="A2377" s="16">
        <v>41807</v>
      </c>
      <c r="E2377" s="17">
        <v>39.68</v>
      </c>
      <c r="F2377" s="18">
        <f t="shared" si="111"/>
        <v>874.79425634959421</v>
      </c>
      <c r="G2377" s="15">
        <f t="shared" si="112"/>
        <v>2014</v>
      </c>
      <c r="H2377" s="15">
        <f t="shared" si="113"/>
        <v>6</v>
      </c>
    </row>
    <row r="2378" spans="1:8" x14ac:dyDescent="0.3">
      <c r="A2378" s="16">
        <v>41808</v>
      </c>
      <c r="E2378" s="17">
        <v>40.130000000000003</v>
      </c>
      <c r="F2378" s="18">
        <f t="shared" si="111"/>
        <v>884.71505814791374</v>
      </c>
      <c r="G2378" s="15">
        <f t="shared" si="112"/>
        <v>2014</v>
      </c>
      <c r="H2378" s="15">
        <f t="shared" si="113"/>
        <v>6</v>
      </c>
    </row>
    <row r="2379" spans="1:8" x14ac:dyDescent="0.3">
      <c r="A2379" s="16">
        <v>41809</v>
      </c>
      <c r="E2379" s="17">
        <v>40.61</v>
      </c>
      <c r="F2379" s="18">
        <f t="shared" si="111"/>
        <v>895.29724673278793</v>
      </c>
      <c r="G2379" s="15">
        <f t="shared" si="112"/>
        <v>2014</v>
      </c>
      <c r="H2379" s="15">
        <f t="shared" si="113"/>
        <v>6</v>
      </c>
    </row>
    <row r="2380" spans="1:8" x14ac:dyDescent="0.3">
      <c r="A2380" s="16">
        <v>41810</v>
      </c>
      <c r="E2380" s="17">
        <v>40.130000000000003</v>
      </c>
      <c r="F2380" s="18">
        <f t="shared" si="111"/>
        <v>884.71505814791374</v>
      </c>
      <c r="G2380" s="15">
        <f t="shared" si="112"/>
        <v>2014</v>
      </c>
      <c r="H2380" s="15">
        <f t="shared" si="113"/>
        <v>6</v>
      </c>
    </row>
    <row r="2381" spans="1:8" x14ac:dyDescent="0.3">
      <c r="A2381" s="16">
        <v>41813</v>
      </c>
      <c r="E2381" s="17">
        <v>40.68</v>
      </c>
      <c r="F2381" s="18">
        <f t="shared" si="111"/>
        <v>896.84048256808194</v>
      </c>
      <c r="G2381" s="15">
        <f t="shared" si="112"/>
        <v>2014</v>
      </c>
      <c r="H2381" s="15">
        <f t="shared" si="113"/>
        <v>6</v>
      </c>
    </row>
    <row r="2382" spans="1:8" x14ac:dyDescent="0.3">
      <c r="A2382" s="16">
        <v>41814</v>
      </c>
      <c r="E2382" s="17">
        <v>40.97</v>
      </c>
      <c r="F2382" s="18">
        <f t="shared" si="111"/>
        <v>903.23388817144348</v>
      </c>
      <c r="G2382" s="15">
        <f t="shared" si="112"/>
        <v>2014</v>
      </c>
      <c r="H2382" s="15">
        <f t="shared" si="113"/>
        <v>6</v>
      </c>
    </row>
    <row r="2383" spans="1:8" x14ac:dyDescent="0.3">
      <c r="A2383" s="16">
        <v>41815</v>
      </c>
      <c r="E2383" s="17">
        <v>40.671999999999997</v>
      </c>
      <c r="F2383" s="18">
        <f t="shared" si="111"/>
        <v>896.664112758334</v>
      </c>
      <c r="G2383" s="15">
        <f t="shared" si="112"/>
        <v>2014</v>
      </c>
      <c r="H2383" s="15">
        <f t="shared" si="113"/>
        <v>6</v>
      </c>
    </row>
    <row r="2384" spans="1:8" x14ac:dyDescent="0.3">
      <c r="A2384" s="16">
        <v>41816</v>
      </c>
      <c r="E2384" s="17">
        <v>40.558</v>
      </c>
      <c r="F2384" s="18">
        <f t="shared" si="111"/>
        <v>894.15084296942644</v>
      </c>
      <c r="G2384" s="15">
        <f t="shared" si="112"/>
        <v>2014</v>
      </c>
      <c r="H2384" s="15">
        <f t="shared" si="113"/>
        <v>6</v>
      </c>
    </row>
    <row r="2385" spans="1:8" x14ac:dyDescent="0.3">
      <c r="A2385" s="16">
        <v>41817</v>
      </c>
      <c r="E2385" s="17">
        <v>40.07</v>
      </c>
      <c r="F2385" s="18">
        <f t="shared" si="111"/>
        <v>883.39228457480442</v>
      </c>
      <c r="G2385" s="15">
        <f t="shared" si="112"/>
        <v>2014</v>
      </c>
      <c r="H2385" s="15">
        <f t="shared" si="113"/>
        <v>6</v>
      </c>
    </row>
    <row r="2386" spans="1:8" x14ac:dyDescent="0.3">
      <c r="A2386" s="16">
        <v>41820</v>
      </c>
      <c r="E2386" s="17">
        <v>38.93</v>
      </c>
      <c r="F2386" s="18">
        <f t="shared" si="111"/>
        <v>858.25958668572832</v>
      </c>
      <c r="G2386" s="15">
        <f t="shared" si="112"/>
        <v>2014</v>
      </c>
      <c r="H2386" s="15">
        <f t="shared" si="113"/>
        <v>6</v>
      </c>
    </row>
    <row r="2387" spans="1:8" x14ac:dyDescent="0.3">
      <c r="A2387" s="16">
        <v>41821</v>
      </c>
      <c r="E2387" s="17">
        <v>38.97</v>
      </c>
      <c r="F2387" s="18">
        <f t="shared" si="111"/>
        <v>859.1414357344679</v>
      </c>
      <c r="G2387" s="15">
        <f t="shared" si="112"/>
        <v>2014</v>
      </c>
      <c r="H2387" s="15">
        <f t="shared" si="113"/>
        <v>7</v>
      </c>
    </row>
    <row r="2388" spans="1:8" x14ac:dyDescent="0.3">
      <c r="A2388" s="16">
        <v>41822</v>
      </c>
      <c r="E2388" s="17">
        <v>38.57</v>
      </c>
      <c r="F2388" s="18">
        <f t="shared" si="111"/>
        <v>850.32294524707277</v>
      </c>
      <c r="G2388" s="15">
        <f t="shared" si="112"/>
        <v>2014</v>
      </c>
      <c r="H2388" s="15">
        <f t="shared" si="113"/>
        <v>7</v>
      </c>
    </row>
    <row r="2389" spans="1:8" x14ac:dyDescent="0.3">
      <c r="A2389" s="16">
        <v>41823</v>
      </c>
      <c r="E2389" s="17">
        <v>38.67</v>
      </c>
      <c r="F2389" s="18">
        <f t="shared" si="111"/>
        <v>852.52756786892166</v>
      </c>
      <c r="G2389" s="15">
        <f t="shared" si="112"/>
        <v>2014</v>
      </c>
      <c r="H2389" s="15">
        <f t="shared" si="113"/>
        <v>7</v>
      </c>
    </row>
    <row r="2390" spans="1:8" x14ac:dyDescent="0.3">
      <c r="A2390" s="16">
        <v>41827</v>
      </c>
      <c r="E2390" s="17">
        <v>38.43</v>
      </c>
      <c r="F2390" s="18">
        <f t="shared" si="111"/>
        <v>847.23647357648451</v>
      </c>
      <c r="G2390" s="15">
        <f t="shared" si="112"/>
        <v>2014</v>
      </c>
      <c r="H2390" s="15">
        <f t="shared" si="113"/>
        <v>7</v>
      </c>
    </row>
    <row r="2391" spans="1:8" x14ac:dyDescent="0.3">
      <c r="A2391" s="16">
        <v>41828</v>
      </c>
      <c r="E2391" s="17">
        <v>37.880000000000003</v>
      </c>
      <c r="F2391" s="18">
        <f t="shared" si="111"/>
        <v>835.11104915631631</v>
      </c>
      <c r="G2391" s="15">
        <f t="shared" si="112"/>
        <v>2014</v>
      </c>
      <c r="H2391" s="15">
        <f t="shared" si="113"/>
        <v>7</v>
      </c>
    </row>
    <row r="2392" spans="1:8" x14ac:dyDescent="0.3">
      <c r="A2392" s="16">
        <v>41829</v>
      </c>
      <c r="E2392" s="17">
        <v>37.14</v>
      </c>
      <c r="F2392" s="18">
        <f t="shared" si="111"/>
        <v>818.79684175463535</v>
      </c>
      <c r="G2392" s="15">
        <f t="shared" si="112"/>
        <v>2014</v>
      </c>
      <c r="H2392" s="15">
        <f t="shared" si="113"/>
        <v>7</v>
      </c>
    </row>
    <row r="2393" spans="1:8" x14ac:dyDescent="0.3">
      <c r="A2393" s="16">
        <v>41830</v>
      </c>
      <c r="E2393" s="17">
        <v>37.479999999999997</v>
      </c>
      <c r="F2393" s="18">
        <f t="shared" si="111"/>
        <v>826.29255866892106</v>
      </c>
      <c r="G2393" s="15">
        <f t="shared" si="112"/>
        <v>2014</v>
      </c>
      <c r="H2393" s="15">
        <f t="shared" si="113"/>
        <v>7</v>
      </c>
    </row>
    <row r="2394" spans="1:8" x14ac:dyDescent="0.3">
      <c r="A2394" s="16">
        <v>41831</v>
      </c>
      <c r="E2394" s="17">
        <v>36.770000000000003</v>
      </c>
      <c r="F2394" s="18">
        <f t="shared" si="111"/>
        <v>810.63973805379487</v>
      </c>
      <c r="G2394" s="15">
        <f t="shared" si="112"/>
        <v>2014</v>
      </c>
      <c r="H2394" s="15">
        <f t="shared" si="113"/>
        <v>7</v>
      </c>
    </row>
    <row r="2395" spans="1:8" x14ac:dyDescent="0.3">
      <c r="A2395" s="16">
        <v>41834</v>
      </c>
      <c r="E2395" s="17">
        <v>36.880000000000003</v>
      </c>
      <c r="F2395" s="18">
        <f t="shared" si="111"/>
        <v>813.06482293782858</v>
      </c>
      <c r="G2395" s="15">
        <f t="shared" si="112"/>
        <v>2014</v>
      </c>
      <c r="H2395" s="15">
        <f t="shared" si="113"/>
        <v>7</v>
      </c>
    </row>
    <row r="2396" spans="1:8" x14ac:dyDescent="0.3">
      <c r="A2396" s="16">
        <v>41835</v>
      </c>
      <c r="E2396" s="17">
        <v>36.9</v>
      </c>
      <c r="F2396" s="18">
        <f t="shared" si="111"/>
        <v>813.5057474621982</v>
      </c>
      <c r="G2396" s="15">
        <f t="shared" si="112"/>
        <v>2014</v>
      </c>
      <c r="H2396" s="15">
        <f t="shared" si="113"/>
        <v>7</v>
      </c>
    </row>
    <row r="2397" spans="1:8" x14ac:dyDescent="0.3">
      <c r="A2397" s="16">
        <v>41836</v>
      </c>
      <c r="E2397" s="17">
        <v>36.83</v>
      </c>
      <c r="F2397" s="18">
        <f t="shared" si="111"/>
        <v>811.96251162690407</v>
      </c>
      <c r="G2397" s="15">
        <f t="shared" si="112"/>
        <v>2014</v>
      </c>
      <c r="H2397" s="15">
        <f t="shared" si="113"/>
        <v>7</v>
      </c>
    </row>
    <row r="2398" spans="1:8" x14ac:dyDescent="0.3">
      <c r="A2398" s="16">
        <v>41837</v>
      </c>
      <c r="E2398" s="17">
        <v>36.369999999999997</v>
      </c>
      <c r="F2398" s="18">
        <f t="shared" si="111"/>
        <v>801.82124756639962</v>
      </c>
      <c r="G2398" s="15">
        <f t="shared" si="112"/>
        <v>2014</v>
      </c>
      <c r="H2398" s="15">
        <f t="shared" si="113"/>
        <v>7</v>
      </c>
    </row>
    <row r="2399" spans="1:8" x14ac:dyDescent="0.3">
      <c r="A2399" s="16">
        <v>41838</v>
      </c>
      <c r="E2399" s="17">
        <v>36.57</v>
      </c>
      <c r="F2399" s="18">
        <f t="shared" si="111"/>
        <v>806.2304928100973</v>
      </c>
      <c r="G2399" s="15">
        <f t="shared" si="112"/>
        <v>2014</v>
      </c>
      <c r="H2399" s="15">
        <f t="shared" si="113"/>
        <v>7</v>
      </c>
    </row>
    <row r="2400" spans="1:8" x14ac:dyDescent="0.3">
      <c r="A2400" s="16">
        <v>41841</v>
      </c>
      <c r="E2400" s="17">
        <v>36.14</v>
      </c>
      <c r="F2400" s="18">
        <f t="shared" si="111"/>
        <v>796.75061553614762</v>
      </c>
      <c r="G2400" s="15">
        <f t="shared" si="112"/>
        <v>2014</v>
      </c>
      <c r="H2400" s="15">
        <f t="shared" si="113"/>
        <v>7</v>
      </c>
    </row>
    <row r="2401" spans="1:8" x14ac:dyDescent="0.3">
      <c r="A2401" s="16">
        <v>41842</v>
      </c>
      <c r="E2401" s="17">
        <v>35.93</v>
      </c>
      <c r="F2401" s="18">
        <f t="shared" si="111"/>
        <v>792.12090803026513</v>
      </c>
      <c r="G2401" s="15">
        <f t="shared" si="112"/>
        <v>2014</v>
      </c>
      <c r="H2401" s="15">
        <f t="shared" si="113"/>
        <v>7</v>
      </c>
    </row>
    <row r="2402" spans="1:8" x14ac:dyDescent="0.3">
      <c r="A2402" s="16">
        <v>41843</v>
      </c>
      <c r="E2402" s="17">
        <v>36.200000000000003</v>
      </c>
      <c r="F2402" s="18">
        <f t="shared" si="111"/>
        <v>798.07338910925682</v>
      </c>
      <c r="G2402" s="15">
        <f t="shared" si="112"/>
        <v>2014</v>
      </c>
      <c r="H2402" s="15">
        <f t="shared" si="113"/>
        <v>7</v>
      </c>
    </row>
    <row r="2403" spans="1:8" x14ac:dyDescent="0.3">
      <c r="A2403" s="16">
        <v>41844</v>
      </c>
      <c r="E2403" s="17">
        <v>36.24</v>
      </c>
      <c r="F2403" s="18">
        <f t="shared" si="111"/>
        <v>798.95523815799629</v>
      </c>
      <c r="G2403" s="15">
        <f t="shared" si="112"/>
        <v>2014</v>
      </c>
      <c r="H2403" s="15">
        <f t="shared" si="113"/>
        <v>7</v>
      </c>
    </row>
    <row r="2404" spans="1:8" x14ac:dyDescent="0.3">
      <c r="A2404" s="16">
        <v>41845</v>
      </c>
      <c r="E2404" s="17">
        <v>36.090000000000003</v>
      </c>
      <c r="F2404" s="18">
        <f t="shared" si="111"/>
        <v>795.64830422522323</v>
      </c>
      <c r="G2404" s="15">
        <f t="shared" si="112"/>
        <v>2014</v>
      </c>
      <c r="H2404" s="15">
        <f t="shared" si="113"/>
        <v>7</v>
      </c>
    </row>
    <row r="2405" spans="1:8" x14ac:dyDescent="0.3">
      <c r="A2405" s="16">
        <v>41848</v>
      </c>
      <c r="E2405" s="17">
        <v>36.536000000000001</v>
      </c>
      <c r="F2405" s="18">
        <f t="shared" si="111"/>
        <v>805.48092111866879</v>
      </c>
      <c r="G2405" s="15">
        <f t="shared" si="112"/>
        <v>2014</v>
      </c>
      <c r="H2405" s="15">
        <f t="shared" si="113"/>
        <v>7</v>
      </c>
    </row>
    <row r="2406" spans="1:8" x14ac:dyDescent="0.3">
      <c r="A2406" s="16">
        <v>41849</v>
      </c>
      <c r="E2406" s="17">
        <v>36.286000000000001</v>
      </c>
      <c r="F2406" s="18">
        <f t="shared" si="111"/>
        <v>799.96936456404671</v>
      </c>
      <c r="G2406" s="15">
        <f t="shared" si="112"/>
        <v>2014</v>
      </c>
      <c r="H2406" s="15">
        <f t="shared" si="113"/>
        <v>7</v>
      </c>
    </row>
    <row r="2407" spans="1:8" x14ac:dyDescent="0.3">
      <c r="A2407" s="16">
        <v>41850</v>
      </c>
      <c r="E2407" s="17">
        <v>36.11</v>
      </c>
      <c r="F2407" s="18">
        <f t="shared" si="111"/>
        <v>796.08922874959285</v>
      </c>
      <c r="G2407" s="15">
        <f t="shared" si="112"/>
        <v>2014</v>
      </c>
      <c r="H2407" s="15">
        <f t="shared" si="113"/>
        <v>7</v>
      </c>
    </row>
    <row r="2408" spans="1:8" x14ac:dyDescent="0.3">
      <c r="A2408" s="16">
        <v>41851</v>
      </c>
      <c r="E2408" s="17">
        <v>36.15</v>
      </c>
      <c r="F2408" s="18">
        <f t="shared" si="111"/>
        <v>796.97107779833243</v>
      </c>
      <c r="G2408" s="15">
        <f t="shared" si="112"/>
        <v>2014</v>
      </c>
      <c r="H2408" s="15">
        <f t="shared" si="113"/>
        <v>7</v>
      </c>
    </row>
    <row r="2409" spans="1:8" x14ac:dyDescent="0.3">
      <c r="A2409" s="16">
        <v>41852</v>
      </c>
      <c r="E2409" s="17">
        <v>35.54</v>
      </c>
      <c r="F2409" s="18">
        <f t="shared" si="111"/>
        <v>783.52287980505491</v>
      </c>
      <c r="G2409" s="15">
        <f t="shared" si="112"/>
        <v>2014</v>
      </c>
      <c r="H2409" s="15">
        <f t="shared" si="113"/>
        <v>8</v>
      </c>
    </row>
    <row r="2410" spans="1:8" x14ac:dyDescent="0.3">
      <c r="A2410" s="16">
        <v>41855</v>
      </c>
      <c r="E2410" s="17">
        <v>36.119999999999997</v>
      </c>
      <c r="F2410" s="18">
        <f t="shared" si="111"/>
        <v>796.30969101177777</v>
      </c>
      <c r="G2410" s="15">
        <f t="shared" si="112"/>
        <v>2014</v>
      </c>
      <c r="H2410" s="15">
        <f t="shared" si="113"/>
        <v>8</v>
      </c>
    </row>
    <row r="2411" spans="1:8" x14ac:dyDescent="0.3">
      <c r="A2411" s="16">
        <v>41856</v>
      </c>
      <c r="E2411" s="17">
        <v>35.57</v>
      </c>
      <c r="F2411" s="18">
        <f t="shared" si="111"/>
        <v>784.18426659160957</v>
      </c>
      <c r="G2411" s="15">
        <f t="shared" si="112"/>
        <v>2014</v>
      </c>
      <c r="H2411" s="15">
        <f t="shared" si="113"/>
        <v>8</v>
      </c>
    </row>
    <row r="2412" spans="1:8" x14ac:dyDescent="0.3">
      <c r="A2412" s="16">
        <v>41857</v>
      </c>
      <c r="E2412" s="17">
        <v>35.86</v>
      </c>
      <c r="F2412" s="18">
        <f t="shared" si="111"/>
        <v>790.57767219497089</v>
      </c>
      <c r="G2412" s="15">
        <f t="shared" si="112"/>
        <v>2014</v>
      </c>
      <c r="H2412" s="15">
        <f t="shared" si="113"/>
        <v>8</v>
      </c>
    </row>
    <row r="2413" spans="1:8" x14ac:dyDescent="0.3">
      <c r="A2413" s="16">
        <v>41858</v>
      </c>
      <c r="E2413" s="17">
        <v>35.700000000000003</v>
      </c>
      <c r="F2413" s="18">
        <f t="shared" si="111"/>
        <v>787.05027600001301</v>
      </c>
      <c r="G2413" s="15">
        <f t="shared" si="112"/>
        <v>2014</v>
      </c>
      <c r="H2413" s="15">
        <f t="shared" si="113"/>
        <v>8</v>
      </c>
    </row>
    <row r="2414" spans="1:8" x14ac:dyDescent="0.3">
      <c r="A2414" s="16">
        <v>41859</v>
      </c>
      <c r="E2414" s="17">
        <v>35.520000000000003</v>
      </c>
      <c r="F2414" s="18">
        <f t="shared" si="111"/>
        <v>783.08195528068518</v>
      </c>
      <c r="G2414" s="15">
        <f t="shared" si="112"/>
        <v>2014</v>
      </c>
      <c r="H2414" s="15">
        <f t="shared" si="113"/>
        <v>8</v>
      </c>
    </row>
    <row r="2415" spans="1:8" x14ac:dyDescent="0.3">
      <c r="A2415" s="16">
        <v>41862</v>
      </c>
      <c r="E2415" s="17">
        <v>34.92</v>
      </c>
      <c r="F2415" s="18">
        <f t="shared" si="111"/>
        <v>769.85421954959259</v>
      </c>
      <c r="G2415" s="15">
        <f t="shared" si="112"/>
        <v>2014</v>
      </c>
      <c r="H2415" s="15">
        <f t="shared" si="113"/>
        <v>8</v>
      </c>
    </row>
    <row r="2416" spans="1:8" x14ac:dyDescent="0.3">
      <c r="A2416" s="16">
        <v>41863</v>
      </c>
      <c r="E2416" s="17">
        <v>34.64</v>
      </c>
      <c r="F2416" s="18">
        <f t="shared" si="111"/>
        <v>763.68127620841585</v>
      </c>
      <c r="G2416" s="15">
        <f t="shared" si="112"/>
        <v>2014</v>
      </c>
      <c r="H2416" s="15">
        <f t="shared" si="113"/>
        <v>8</v>
      </c>
    </row>
    <row r="2417" spans="1:8" x14ac:dyDescent="0.3">
      <c r="A2417" s="16">
        <v>41864</v>
      </c>
      <c r="E2417" s="17">
        <v>33.979999999999997</v>
      </c>
      <c r="F2417" s="18">
        <f t="shared" si="111"/>
        <v>749.13076690421394</v>
      </c>
      <c r="G2417" s="15">
        <f t="shared" si="112"/>
        <v>2014</v>
      </c>
      <c r="H2417" s="15">
        <f t="shared" si="113"/>
        <v>8</v>
      </c>
    </row>
    <row r="2418" spans="1:8" x14ac:dyDescent="0.3">
      <c r="A2418" s="16">
        <v>41865</v>
      </c>
      <c r="E2418" s="17">
        <v>33.51</v>
      </c>
      <c r="F2418" s="18">
        <f t="shared" si="111"/>
        <v>738.76904058152456</v>
      </c>
      <c r="G2418" s="15">
        <f t="shared" si="112"/>
        <v>2014</v>
      </c>
      <c r="H2418" s="15">
        <f t="shared" si="113"/>
        <v>8</v>
      </c>
    </row>
    <row r="2419" spans="1:8" x14ac:dyDescent="0.3">
      <c r="A2419" s="16">
        <v>41866</v>
      </c>
      <c r="E2419" s="17">
        <v>32.869999999999997</v>
      </c>
      <c r="F2419" s="18">
        <f t="shared" si="111"/>
        <v>724.6594558016925</v>
      </c>
      <c r="G2419" s="15">
        <f t="shared" si="112"/>
        <v>2014</v>
      </c>
      <c r="H2419" s="15">
        <f t="shared" si="113"/>
        <v>8</v>
      </c>
    </row>
    <row r="2420" spans="1:8" x14ac:dyDescent="0.3">
      <c r="A2420" s="16">
        <v>41869</v>
      </c>
      <c r="E2420" s="17">
        <v>32.96</v>
      </c>
      <c r="F2420" s="18">
        <f t="shared" si="111"/>
        <v>726.64361616135648</v>
      </c>
      <c r="G2420" s="15">
        <f t="shared" si="112"/>
        <v>2014</v>
      </c>
      <c r="H2420" s="15">
        <f t="shared" si="113"/>
        <v>8</v>
      </c>
    </row>
    <row r="2421" spans="1:8" x14ac:dyDescent="0.3">
      <c r="A2421" s="16">
        <v>41870</v>
      </c>
      <c r="E2421" s="17">
        <v>32.659999999999997</v>
      </c>
      <c r="F2421" s="18">
        <f t="shared" si="111"/>
        <v>720.02974829581001</v>
      </c>
      <c r="G2421" s="15">
        <f t="shared" si="112"/>
        <v>2014</v>
      </c>
      <c r="H2421" s="15">
        <f t="shared" si="113"/>
        <v>8</v>
      </c>
    </row>
    <row r="2422" spans="1:8" x14ac:dyDescent="0.3">
      <c r="A2422" s="16">
        <v>41871</v>
      </c>
      <c r="E2422" s="17">
        <v>32.86</v>
      </c>
      <c r="F2422" s="18">
        <f t="shared" si="111"/>
        <v>724.43899353950769</v>
      </c>
      <c r="G2422" s="15">
        <f t="shared" si="112"/>
        <v>2014</v>
      </c>
      <c r="H2422" s="15">
        <f t="shared" si="113"/>
        <v>8</v>
      </c>
    </row>
    <row r="2423" spans="1:8" x14ac:dyDescent="0.3">
      <c r="A2423" s="16">
        <v>41872</v>
      </c>
      <c r="E2423" s="17">
        <v>32.78</v>
      </c>
      <c r="F2423" s="18">
        <f t="shared" si="111"/>
        <v>722.67529544202876</v>
      </c>
      <c r="G2423" s="15">
        <f t="shared" si="112"/>
        <v>2014</v>
      </c>
      <c r="H2423" s="15">
        <f t="shared" si="113"/>
        <v>8</v>
      </c>
    </row>
    <row r="2424" spans="1:8" x14ac:dyDescent="0.3">
      <c r="A2424" s="16">
        <v>41873</v>
      </c>
      <c r="E2424" s="17">
        <v>32.36</v>
      </c>
      <c r="F2424" s="18">
        <f t="shared" si="111"/>
        <v>713.41588043026388</v>
      </c>
      <c r="G2424" s="15">
        <f t="shared" si="112"/>
        <v>2014</v>
      </c>
      <c r="H2424" s="15">
        <f t="shared" si="113"/>
        <v>8</v>
      </c>
    </row>
    <row r="2425" spans="1:8" x14ac:dyDescent="0.3">
      <c r="A2425" s="16">
        <v>41876</v>
      </c>
      <c r="E2425" s="17">
        <v>32.74</v>
      </c>
      <c r="F2425" s="18">
        <f t="shared" si="111"/>
        <v>721.79344639328929</v>
      </c>
      <c r="G2425" s="15">
        <f t="shared" si="112"/>
        <v>2014</v>
      </c>
      <c r="H2425" s="15">
        <f t="shared" si="113"/>
        <v>8</v>
      </c>
    </row>
    <row r="2426" spans="1:8" x14ac:dyDescent="0.3">
      <c r="A2426" s="16">
        <v>41877</v>
      </c>
      <c r="E2426" s="17">
        <v>33.033999999999999</v>
      </c>
      <c r="F2426" s="18">
        <f t="shared" si="111"/>
        <v>728.27503690152446</v>
      </c>
      <c r="G2426" s="15">
        <f t="shared" si="112"/>
        <v>2014</v>
      </c>
      <c r="H2426" s="15">
        <f t="shared" si="113"/>
        <v>8</v>
      </c>
    </row>
    <row r="2427" spans="1:8" x14ac:dyDescent="0.3">
      <c r="A2427" s="16">
        <v>41878</v>
      </c>
      <c r="E2427" s="17">
        <v>32.682000000000002</v>
      </c>
      <c r="F2427" s="18">
        <f t="shared" si="111"/>
        <v>720.51476527261684</v>
      </c>
      <c r="G2427" s="15">
        <f t="shared" si="112"/>
        <v>2014</v>
      </c>
      <c r="H2427" s="15">
        <f t="shared" si="113"/>
        <v>8</v>
      </c>
    </row>
    <row r="2428" spans="1:8" x14ac:dyDescent="0.3">
      <c r="A2428" s="16">
        <v>41879</v>
      </c>
      <c r="E2428" s="17">
        <v>32.658000000000001</v>
      </c>
      <c r="F2428" s="18">
        <f t="shared" si="111"/>
        <v>719.98565584337325</v>
      </c>
      <c r="G2428" s="15">
        <f t="shared" si="112"/>
        <v>2014</v>
      </c>
      <c r="H2428" s="15">
        <f t="shared" si="113"/>
        <v>8</v>
      </c>
    </row>
    <row r="2429" spans="1:8" x14ac:dyDescent="0.3">
      <c r="A2429" s="16">
        <v>41880</v>
      </c>
      <c r="E2429" s="17">
        <v>32.015999999999998</v>
      </c>
      <c r="F2429" s="18">
        <f t="shared" si="111"/>
        <v>705.83197861110398</v>
      </c>
      <c r="G2429" s="15">
        <f t="shared" si="112"/>
        <v>2014</v>
      </c>
      <c r="H2429" s="15">
        <f t="shared" si="113"/>
        <v>8</v>
      </c>
    </row>
    <row r="2430" spans="1:8" x14ac:dyDescent="0.3">
      <c r="A2430" s="16">
        <v>41884</v>
      </c>
      <c r="E2430" s="17">
        <v>31.95</v>
      </c>
      <c r="F2430" s="18">
        <f t="shared" si="111"/>
        <v>704.37692768068382</v>
      </c>
      <c r="G2430" s="15">
        <f t="shared" si="112"/>
        <v>2014</v>
      </c>
      <c r="H2430" s="15">
        <f t="shared" si="113"/>
        <v>9</v>
      </c>
    </row>
    <row r="2431" spans="1:8" x14ac:dyDescent="0.3">
      <c r="A2431" s="16">
        <v>41885</v>
      </c>
      <c r="E2431" s="17">
        <v>31.76</v>
      </c>
      <c r="F2431" s="18">
        <f t="shared" si="111"/>
        <v>700.18814469917118</v>
      </c>
      <c r="G2431" s="15">
        <f t="shared" si="112"/>
        <v>2014</v>
      </c>
      <c r="H2431" s="15">
        <f t="shared" si="113"/>
        <v>9</v>
      </c>
    </row>
    <row r="2432" spans="1:8" x14ac:dyDescent="0.3">
      <c r="A2432" s="16">
        <v>41886</v>
      </c>
      <c r="E2432" s="17">
        <v>32</v>
      </c>
      <c r="F2432" s="18">
        <f t="shared" si="111"/>
        <v>705.47923899160821</v>
      </c>
      <c r="G2432" s="15">
        <f t="shared" si="112"/>
        <v>2014</v>
      </c>
      <c r="H2432" s="15">
        <f t="shared" si="113"/>
        <v>9</v>
      </c>
    </row>
    <row r="2433" spans="1:8" x14ac:dyDescent="0.3">
      <c r="A2433" s="16">
        <v>41887</v>
      </c>
      <c r="E2433" s="17">
        <v>32.28</v>
      </c>
      <c r="F2433" s="18">
        <f t="shared" si="111"/>
        <v>711.65218233278483</v>
      </c>
      <c r="G2433" s="15">
        <f t="shared" si="112"/>
        <v>2014</v>
      </c>
      <c r="H2433" s="15">
        <f t="shared" si="113"/>
        <v>9</v>
      </c>
    </row>
    <row r="2434" spans="1:8" x14ac:dyDescent="0.3">
      <c r="A2434" s="16">
        <v>41890</v>
      </c>
      <c r="E2434" s="17">
        <v>31.96</v>
      </c>
      <c r="F2434" s="18">
        <f t="shared" ref="F2434:F2497" si="114">E2434/100/F$1*1000</f>
        <v>704.59738994286874</v>
      </c>
      <c r="G2434" s="15">
        <f t="shared" si="112"/>
        <v>2014</v>
      </c>
      <c r="H2434" s="15">
        <f t="shared" si="113"/>
        <v>9</v>
      </c>
    </row>
    <row r="2435" spans="1:8" x14ac:dyDescent="0.3">
      <c r="A2435" s="16">
        <v>41891</v>
      </c>
      <c r="E2435" s="17">
        <v>31.56</v>
      </c>
      <c r="F2435" s="18">
        <f t="shared" si="114"/>
        <v>695.77889945547361</v>
      </c>
      <c r="G2435" s="15">
        <f t="shared" ref="G2435:G2498" si="115">YEAR(A2435)</f>
        <v>2014</v>
      </c>
      <c r="H2435" s="15">
        <f t="shared" ref="H2435:H2498" si="116">MONTH(A2435)</f>
        <v>9</v>
      </c>
    </row>
    <row r="2436" spans="1:8" x14ac:dyDescent="0.3">
      <c r="A2436" s="16">
        <v>41892</v>
      </c>
      <c r="E2436" s="17">
        <v>31.63</v>
      </c>
      <c r="F2436" s="18">
        <f t="shared" si="114"/>
        <v>697.32213529076773</v>
      </c>
      <c r="G2436" s="15">
        <f t="shared" si="115"/>
        <v>2014</v>
      </c>
      <c r="H2436" s="15">
        <f t="shared" si="116"/>
        <v>9</v>
      </c>
    </row>
    <row r="2437" spans="1:8" x14ac:dyDescent="0.3">
      <c r="A2437" s="16">
        <v>41893</v>
      </c>
      <c r="E2437" s="17">
        <v>31.5</v>
      </c>
      <c r="F2437" s="18">
        <f t="shared" si="114"/>
        <v>694.4561258823644</v>
      </c>
      <c r="G2437" s="15">
        <f t="shared" si="115"/>
        <v>2014</v>
      </c>
      <c r="H2437" s="15">
        <f t="shared" si="116"/>
        <v>9</v>
      </c>
    </row>
    <row r="2438" spans="1:8" x14ac:dyDescent="0.3">
      <c r="A2438" s="16">
        <v>41894</v>
      </c>
      <c r="E2438" s="17">
        <v>32.549999999999997</v>
      </c>
      <c r="F2438" s="18">
        <f t="shared" si="114"/>
        <v>717.60466341177641</v>
      </c>
      <c r="G2438" s="15">
        <f t="shared" si="115"/>
        <v>2014</v>
      </c>
      <c r="H2438" s="15">
        <f t="shared" si="116"/>
        <v>9</v>
      </c>
    </row>
    <row r="2439" spans="1:8" x14ac:dyDescent="0.3">
      <c r="A2439" s="16">
        <v>41897</v>
      </c>
      <c r="E2439" s="17">
        <v>33.270000000000003</v>
      </c>
      <c r="F2439" s="18">
        <f t="shared" si="114"/>
        <v>733.47794628908775</v>
      </c>
      <c r="G2439" s="15">
        <f t="shared" si="115"/>
        <v>2014</v>
      </c>
      <c r="H2439" s="15">
        <f t="shared" si="116"/>
        <v>9</v>
      </c>
    </row>
    <row r="2440" spans="1:8" x14ac:dyDescent="0.3">
      <c r="A2440" s="16">
        <v>41898</v>
      </c>
      <c r="E2440" s="17">
        <v>32.81</v>
      </c>
      <c r="F2440" s="18">
        <f t="shared" si="114"/>
        <v>723.3366822285833</v>
      </c>
      <c r="G2440" s="15">
        <f t="shared" si="115"/>
        <v>2014</v>
      </c>
      <c r="H2440" s="15">
        <f t="shared" si="116"/>
        <v>9</v>
      </c>
    </row>
    <row r="2441" spans="1:8" x14ac:dyDescent="0.3">
      <c r="A2441" s="16">
        <v>41899</v>
      </c>
      <c r="E2441" s="17">
        <v>33.39</v>
      </c>
      <c r="F2441" s="18">
        <f t="shared" si="114"/>
        <v>736.12349343530627</v>
      </c>
      <c r="G2441" s="15">
        <f t="shared" si="115"/>
        <v>2014</v>
      </c>
      <c r="H2441" s="15">
        <f t="shared" si="116"/>
        <v>9</v>
      </c>
    </row>
    <row r="2442" spans="1:8" x14ac:dyDescent="0.3">
      <c r="A2442" s="16">
        <v>41900</v>
      </c>
      <c r="E2442" s="17">
        <v>32.72</v>
      </c>
      <c r="F2442" s="18">
        <f t="shared" si="114"/>
        <v>721.35252186891944</v>
      </c>
      <c r="G2442" s="15">
        <f t="shared" si="115"/>
        <v>2014</v>
      </c>
      <c r="H2442" s="15">
        <f t="shared" si="116"/>
        <v>9</v>
      </c>
    </row>
    <row r="2443" spans="1:8" x14ac:dyDescent="0.3">
      <c r="A2443" s="16">
        <v>41901</v>
      </c>
      <c r="E2443" s="17">
        <v>32.46</v>
      </c>
      <c r="F2443" s="18">
        <f t="shared" si="114"/>
        <v>715.62050305211255</v>
      </c>
      <c r="G2443" s="15">
        <f t="shared" si="115"/>
        <v>2014</v>
      </c>
      <c r="H2443" s="15">
        <f t="shared" si="116"/>
        <v>9</v>
      </c>
    </row>
    <row r="2444" spans="1:8" x14ac:dyDescent="0.3">
      <c r="A2444" s="16">
        <v>41904</v>
      </c>
      <c r="E2444" s="17">
        <v>32</v>
      </c>
      <c r="F2444" s="18">
        <f t="shared" si="114"/>
        <v>705.47923899160821</v>
      </c>
      <c r="G2444" s="15">
        <f t="shared" si="115"/>
        <v>2014</v>
      </c>
      <c r="H2444" s="15">
        <f t="shared" si="116"/>
        <v>9</v>
      </c>
    </row>
    <row r="2445" spans="1:8" x14ac:dyDescent="0.3">
      <c r="A2445" s="16">
        <v>41905</v>
      </c>
      <c r="E2445" s="17">
        <v>32.229999999999997</v>
      </c>
      <c r="F2445" s="18">
        <f t="shared" si="114"/>
        <v>710.54987102186044</v>
      </c>
      <c r="G2445" s="15">
        <f t="shared" si="115"/>
        <v>2014</v>
      </c>
      <c r="H2445" s="15">
        <f t="shared" si="116"/>
        <v>9</v>
      </c>
    </row>
    <row r="2446" spans="1:8" x14ac:dyDescent="0.3">
      <c r="A2446" s="16">
        <v>41906</v>
      </c>
      <c r="E2446" s="17">
        <v>32.619999999999997</v>
      </c>
      <c r="F2446" s="18">
        <f t="shared" si="114"/>
        <v>719.14789924707054</v>
      </c>
      <c r="G2446" s="15">
        <f t="shared" si="115"/>
        <v>2014</v>
      </c>
      <c r="H2446" s="15">
        <f t="shared" si="116"/>
        <v>9</v>
      </c>
    </row>
    <row r="2447" spans="1:8" x14ac:dyDescent="0.3">
      <c r="A2447" s="16">
        <v>41907</v>
      </c>
      <c r="E2447" s="17">
        <v>32.636000000000003</v>
      </c>
      <c r="F2447" s="18">
        <f t="shared" si="114"/>
        <v>719.50063886656653</v>
      </c>
      <c r="G2447" s="15">
        <f t="shared" si="115"/>
        <v>2014</v>
      </c>
      <c r="H2447" s="15">
        <f t="shared" si="116"/>
        <v>9</v>
      </c>
    </row>
    <row r="2448" spans="1:8" x14ac:dyDescent="0.3">
      <c r="A2448" s="16">
        <v>41908</v>
      </c>
      <c r="E2448" s="17">
        <v>31.948</v>
      </c>
      <c r="F2448" s="18">
        <f t="shared" si="114"/>
        <v>704.33283522824684</v>
      </c>
      <c r="G2448" s="15">
        <f t="shared" si="115"/>
        <v>2014</v>
      </c>
      <c r="H2448" s="15">
        <f t="shared" si="116"/>
        <v>9</v>
      </c>
    </row>
    <row r="2449" spans="1:8" x14ac:dyDescent="0.3">
      <c r="A2449" s="16">
        <v>41911</v>
      </c>
      <c r="E2449" s="17">
        <v>32.886000000000003</v>
      </c>
      <c r="F2449" s="18">
        <f t="shared" si="114"/>
        <v>725.01219542118849</v>
      </c>
      <c r="G2449" s="15">
        <f t="shared" si="115"/>
        <v>2014</v>
      </c>
      <c r="H2449" s="15">
        <f t="shared" si="116"/>
        <v>9</v>
      </c>
    </row>
    <row r="2450" spans="1:8" x14ac:dyDescent="0.3">
      <c r="A2450" s="16">
        <v>41912</v>
      </c>
      <c r="E2450" s="17">
        <v>32.35</v>
      </c>
      <c r="F2450" s="18">
        <f t="shared" si="114"/>
        <v>713.19541816807896</v>
      </c>
      <c r="G2450" s="15">
        <f t="shared" si="115"/>
        <v>2014</v>
      </c>
      <c r="H2450" s="15">
        <f t="shared" si="116"/>
        <v>9</v>
      </c>
    </row>
    <row r="2451" spans="1:8" x14ac:dyDescent="0.3">
      <c r="A2451" s="16">
        <v>41913</v>
      </c>
      <c r="E2451" s="17">
        <v>32.799999999999997</v>
      </c>
      <c r="F2451" s="18">
        <f t="shared" si="114"/>
        <v>723.11621996639826</v>
      </c>
      <c r="G2451" s="15">
        <f t="shared" si="115"/>
        <v>2014</v>
      </c>
      <c r="H2451" s="15">
        <f t="shared" si="116"/>
        <v>10</v>
      </c>
    </row>
    <row r="2452" spans="1:8" x14ac:dyDescent="0.3">
      <c r="A2452" s="16">
        <v>41914</v>
      </c>
      <c r="E2452" s="17">
        <v>32.799999999999997</v>
      </c>
      <c r="F2452" s="18">
        <f t="shared" si="114"/>
        <v>723.11621996639826</v>
      </c>
      <c r="G2452" s="15">
        <f t="shared" si="115"/>
        <v>2014</v>
      </c>
      <c r="H2452" s="15">
        <f t="shared" si="116"/>
        <v>10</v>
      </c>
    </row>
    <row r="2453" spans="1:8" x14ac:dyDescent="0.3">
      <c r="A2453" s="16">
        <v>41915</v>
      </c>
      <c r="E2453" s="17">
        <v>32.42</v>
      </c>
      <c r="F2453" s="18">
        <f t="shared" si="114"/>
        <v>714.7386540033732</v>
      </c>
      <c r="G2453" s="15">
        <f t="shared" si="115"/>
        <v>2014</v>
      </c>
      <c r="H2453" s="15">
        <f t="shared" si="116"/>
        <v>10</v>
      </c>
    </row>
    <row r="2454" spans="1:8" x14ac:dyDescent="0.3">
      <c r="A2454" s="16">
        <v>41918</v>
      </c>
      <c r="E2454" s="17">
        <v>33.450000000000003</v>
      </c>
      <c r="F2454" s="18">
        <f t="shared" si="114"/>
        <v>737.44626700841559</v>
      </c>
      <c r="G2454" s="15">
        <f t="shared" si="115"/>
        <v>2014</v>
      </c>
      <c r="H2454" s="15">
        <f t="shared" si="116"/>
        <v>10</v>
      </c>
    </row>
    <row r="2455" spans="1:8" x14ac:dyDescent="0.3">
      <c r="A2455" s="16">
        <v>41919</v>
      </c>
      <c r="E2455" s="17">
        <v>33.1</v>
      </c>
      <c r="F2455" s="18">
        <f t="shared" si="114"/>
        <v>729.73008783194484</v>
      </c>
      <c r="G2455" s="15">
        <f t="shared" si="115"/>
        <v>2014</v>
      </c>
      <c r="H2455" s="15">
        <f t="shared" si="116"/>
        <v>10</v>
      </c>
    </row>
    <row r="2456" spans="1:8" x14ac:dyDescent="0.3">
      <c r="A2456" s="16">
        <v>41920</v>
      </c>
      <c r="E2456" s="17">
        <v>33.020000000000003</v>
      </c>
      <c r="F2456" s="18">
        <f t="shared" si="114"/>
        <v>727.96638973446579</v>
      </c>
      <c r="G2456" s="15">
        <f t="shared" si="115"/>
        <v>2014</v>
      </c>
      <c r="H2456" s="15">
        <f t="shared" si="116"/>
        <v>10</v>
      </c>
    </row>
    <row r="2457" spans="1:8" x14ac:dyDescent="0.3">
      <c r="A2457" s="16">
        <v>41921</v>
      </c>
      <c r="E2457" s="17">
        <v>33.01</v>
      </c>
      <c r="F2457" s="18">
        <f t="shared" si="114"/>
        <v>727.74592747228087</v>
      </c>
      <c r="G2457" s="15">
        <f t="shared" si="115"/>
        <v>2014</v>
      </c>
      <c r="H2457" s="15">
        <f t="shared" si="116"/>
        <v>10</v>
      </c>
    </row>
    <row r="2458" spans="1:8" x14ac:dyDescent="0.3">
      <c r="A2458" s="16">
        <v>41922</v>
      </c>
      <c r="E2458" s="17">
        <v>32.44</v>
      </c>
      <c r="F2458" s="18">
        <f t="shared" si="114"/>
        <v>715.17957852774271</v>
      </c>
      <c r="G2458" s="15">
        <f t="shared" si="115"/>
        <v>2014</v>
      </c>
      <c r="H2458" s="15">
        <f t="shared" si="116"/>
        <v>10</v>
      </c>
    </row>
    <row r="2459" spans="1:8" x14ac:dyDescent="0.3">
      <c r="A2459" s="16">
        <v>41925</v>
      </c>
      <c r="E2459" s="17">
        <v>33.04</v>
      </c>
      <c r="F2459" s="18">
        <f t="shared" si="114"/>
        <v>728.40731425883541</v>
      </c>
      <c r="G2459" s="15">
        <f t="shared" si="115"/>
        <v>2014</v>
      </c>
      <c r="H2459" s="15">
        <f t="shared" si="116"/>
        <v>10</v>
      </c>
    </row>
    <row r="2460" spans="1:8" x14ac:dyDescent="0.3">
      <c r="A2460" s="16">
        <v>41926</v>
      </c>
      <c r="E2460" s="17">
        <v>32.869999999999997</v>
      </c>
      <c r="F2460" s="18">
        <f t="shared" si="114"/>
        <v>724.6594558016925</v>
      </c>
      <c r="G2460" s="15">
        <f t="shared" si="115"/>
        <v>2014</v>
      </c>
      <c r="H2460" s="15">
        <f t="shared" si="116"/>
        <v>10</v>
      </c>
    </row>
    <row r="2461" spans="1:8" x14ac:dyDescent="0.3">
      <c r="A2461" s="16">
        <v>41927</v>
      </c>
      <c r="E2461" s="17">
        <v>31.98</v>
      </c>
      <c r="F2461" s="18">
        <f t="shared" si="114"/>
        <v>705.03831446723848</v>
      </c>
      <c r="G2461" s="15">
        <f t="shared" si="115"/>
        <v>2014</v>
      </c>
      <c r="H2461" s="15">
        <f t="shared" si="116"/>
        <v>10</v>
      </c>
    </row>
    <row r="2462" spans="1:8" x14ac:dyDescent="0.3">
      <c r="A2462" s="16">
        <v>41928</v>
      </c>
      <c r="E2462" s="17">
        <v>32.36</v>
      </c>
      <c r="F2462" s="18">
        <f t="shared" si="114"/>
        <v>713.41588043026388</v>
      </c>
      <c r="G2462" s="15">
        <f t="shared" si="115"/>
        <v>2014</v>
      </c>
      <c r="H2462" s="15">
        <f t="shared" si="116"/>
        <v>10</v>
      </c>
    </row>
    <row r="2463" spans="1:8" x14ac:dyDescent="0.3">
      <c r="A2463" s="16">
        <v>41929</v>
      </c>
      <c r="E2463" s="17">
        <v>32.020000000000003</v>
      </c>
      <c r="F2463" s="18">
        <f t="shared" si="114"/>
        <v>705.92016351597806</v>
      </c>
      <c r="G2463" s="15">
        <f t="shared" si="115"/>
        <v>2014</v>
      </c>
      <c r="H2463" s="15">
        <f t="shared" si="116"/>
        <v>10</v>
      </c>
    </row>
    <row r="2464" spans="1:8" x14ac:dyDescent="0.3">
      <c r="A2464" s="16">
        <v>41932</v>
      </c>
      <c r="E2464" s="17">
        <v>31.7</v>
      </c>
      <c r="F2464" s="18">
        <f t="shared" si="114"/>
        <v>698.86537112606197</v>
      </c>
      <c r="G2464" s="15">
        <f t="shared" si="115"/>
        <v>2014</v>
      </c>
      <c r="H2464" s="15">
        <f t="shared" si="116"/>
        <v>10</v>
      </c>
    </row>
    <row r="2465" spans="1:8" x14ac:dyDescent="0.3">
      <c r="A2465" s="16">
        <v>41933</v>
      </c>
      <c r="E2465" s="17">
        <v>31.76</v>
      </c>
      <c r="F2465" s="18">
        <f t="shared" si="114"/>
        <v>700.18814469917118</v>
      </c>
      <c r="G2465" s="15">
        <f t="shared" si="115"/>
        <v>2014</v>
      </c>
      <c r="H2465" s="15">
        <f t="shared" si="116"/>
        <v>10</v>
      </c>
    </row>
    <row r="2466" spans="1:8" x14ac:dyDescent="0.3">
      <c r="A2466" s="16">
        <v>41934</v>
      </c>
      <c r="E2466" s="17">
        <v>32.14</v>
      </c>
      <c r="F2466" s="18">
        <f t="shared" si="114"/>
        <v>708.56571066219658</v>
      </c>
      <c r="G2466" s="15">
        <f t="shared" si="115"/>
        <v>2014</v>
      </c>
      <c r="H2466" s="15">
        <f t="shared" si="116"/>
        <v>10</v>
      </c>
    </row>
    <row r="2467" spans="1:8" x14ac:dyDescent="0.3">
      <c r="A2467" s="16">
        <v>41935</v>
      </c>
      <c r="E2467" s="17">
        <v>32.67</v>
      </c>
      <c r="F2467" s="18">
        <f t="shared" si="114"/>
        <v>720.25021055799493</v>
      </c>
      <c r="G2467" s="15">
        <f t="shared" si="115"/>
        <v>2014</v>
      </c>
      <c r="H2467" s="15">
        <f t="shared" si="116"/>
        <v>10</v>
      </c>
    </row>
    <row r="2468" spans="1:8" x14ac:dyDescent="0.3">
      <c r="A2468" s="16">
        <v>41936</v>
      </c>
      <c r="E2468" s="17">
        <v>32.39</v>
      </c>
      <c r="F2468" s="18">
        <f t="shared" si="114"/>
        <v>714.07726721681854</v>
      </c>
      <c r="G2468" s="15">
        <f t="shared" si="115"/>
        <v>2014</v>
      </c>
      <c r="H2468" s="15">
        <f t="shared" si="116"/>
        <v>10</v>
      </c>
    </row>
    <row r="2469" spans="1:8" x14ac:dyDescent="0.3">
      <c r="A2469" s="16">
        <v>41939</v>
      </c>
      <c r="E2469" s="17">
        <v>32.229999999999997</v>
      </c>
      <c r="F2469" s="18">
        <f t="shared" si="114"/>
        <v>710.54987102186044</v>
      </c>
      <c r="G2469" s="15">
        <f t="shared" si="115"/>
        <v>2014</v>
      </c>
      <c r="H2469" s="15">
        <f t="shared" si="116"/>
        <v>10</v>
      </c>
    </row>
    <row r="2470" spans="1:8" x14ac:dyDescent="0.3">
      <c r="A2470" s="16">
        <v>41940</v>
      </c>
      <c r="E2470" s="17">
        <v>32.79</v>
      </c>
      <c r="F2470" s="18">
        <f t="shared" si="114"/>
        <v>722.89575770421345</v>
      </c>
      <c r="G2470" s="15">
        <f t="shared" si="115"/>
        <v>2014</v>
      </c>
      <c r="H2470" s="15">
        <f t="shared" si="116"/>
        <v>10</v>
      </c>
    </row>
    <row r="2471" spans="1:8" x14ac:dyDescent="0.3">
      <c r="A2471" s="16">
        <v>41941</v>
      </c>
      <c r="E2471" s="17">
        <v>34.18</v>
      </c>
      <c r="F2471" s="18">
        <f t="shared" si="114"/>
        <v>753.54001214791151</v>
      </c>
      <c r="G2471" s="15">
        <f t="shared" si="115"/>
        <v>2014</v>
      </c>
      <c r="H2471" s="15">
        <f t="shared" si="116"/>
        <v>10</v>
      </c>
    </row>
    <row r="2472" spans="1:8" x14ac:dyDescent="0.3">
      <c r="A2472" s="16">
        <v>41942</v>
      </c>
      <c r="E2472" s="17">
        <v>34.31</v>
      </c>
      <c r="F2472" s="18">
        <f t="shared" si="114"/>
        <v>756.40602155631495</v>
      </c>
      <c r="G2472" s="15">
        <f t="shared" si="115"/>
        <v>2014</v>
      </c>
      <c r="H2472" s="15">
        <f t="shared" si="116"/>
        <v>10</v>
      </c>
    </row>
    <row r="2473" spans="1:8" x14ac:dyDescent="0.3">
      <c r="A2473" s="16">
        <v>41943</v>
      </c>
      <c r="E2473" s="17">
        <v>34.799999999999997</v>
      </c>
      <c r="F2473" s="18">
        <f t="shared" si="114"/>
        <v>767.20867240337384</v>
      </c>
      <c r="G2473" s="15">
        <f t="shared" si="115"/>
        <v>2014</v>
      </c>
      <c r="H2473" s="15">
        <f t="shared" si="116"/>
        <v>10</v>
      </c>
    </row>
    <row r="2474" spans="1:8" x14ac:dyDescent="0.3">
      <c r="A2474" s="16">
        <v>41946</v>
      </c>
      <c r="E2474" s="17">
        <v>34.03</v>
      </c>
      <c r="F2474" s="18">
        <f t="shared" si="114"/>
        <v>750.23307821513845</v>
      </c>
      <c r="G2474" s="15">
        <f t="shared" si="115"/>
        <v>2014</v>
      </c>
      <c r="H2474" s="15">
        <f t="shared" si="116"/>
        <v>11</v>
      </c>
    </row>
    <row r="2475" spans="1:8" x14ac:dyDescent="0.3">
      <c r="A2475" s="16">
        <v>41947</v>
      </c>
      <c r="E2475" s="17">
        <v>33.07</v>
      </c>
      <c r="F2475" s="18">
        <f t="shared" si="114"/>
        <v>729.06870104539007</v>
      </c>
      <c r="G2475" s="15">
        <f t="shared" si="115"/>
        <v>2014</v>
      </c>
      <c r="H2475" s="15">
        <f t="shared" si="116"/>
        <v>11</v>
      </c>
    </row>
    <row r="2476" spans="1:8" x14ac:dyDescent="0.3">
      <c r="A2476" s="16">
        <v>41948</v>
      </c>
      <c r="E2476" s="17">
        <v>32.72</v>
      </c>
      <c r="F2476" s="18">
        <f t="shared" si="114"/>
        <v>721.35252186891944</v>
      </c>
      <c r="G2476" s="15">
        <f t="shared" si="115"/>
        <v>2014</v>
      </c>
      <c r="H2476" s="15">
        <f t="shared" si="116"/>
        <v>11</v>
      </c>
    </row>
    <row r="2477" spans="1:8" x14ac:dyDescent="0.3">
      <c r="A2477" s="16">
        <v>41949</v>
      </c>
      <c r="E2477" s="17">
        <v>32.53</v>
      </c>
      <c r="F2477" s="18">
        <f t="shared" si="114"/>
        <v>717.16373888740679</v>
      </c>
      <c r="G2477" s="15">
        <f t="shared" si="115"/>
        <v>2014</v>
      </c>
      <c r="H2477" s="15">
        <f t="shared" si="116"/>
        <v>11</v>
      </c>
    </row>
    <row r="2478" spans="1:8" x14ac:dyDescent="0.3">
      <c r="A2478" s="16">
        <v>41950</v>
      </c>
      <c r="E2478" s="17">
        <v>32.4</v>
      </c>
      <c r="F2478" s="18">
        <f t="shared" si="114"/>
        <v>714.29772947900335</v>
      </c>
      <c r="G2478" s="15">
        <f t="shared" si="115"/>
        <v>2014</v>
      </c>
      <c r="H2478" s="15">
        <f t="shared" si="116"/>
        <v>11</v>
      </c>
    </row>
    <row r="2479" spans="1:8" x14ac:dyDescent="0.3">
      <c r="A2479" s="16">
        <v>41953</v>
      </c>
      <c r="E2479" s="17">
        <v>32.36</v>
      </c>
      <c r="F2479" s="18">
        <f t="shared" si="114"/>
        <v>713.41588043026388</v>
      </c>
      <c r="G2479" s="15">
        <f t="shared" si="115"/>
        <v>2014</v>
      </c>
      <c r="H2479" s="15">
        <f t="shared" si="116"/>
        <v>11</v>
      </c>
    </row>
    <row r="2480" spans="1:8" x14ac:dyDescent="0.3">
      <c r="A2480" s="16">
        <v>41954</v>
      </c>
      <c r="E2480" s="17">
        <v>32.869999999999997</v>
      </c>
      <c r="F2480" s="18">
        <f t="shared" si="114"/>
        <v>724.6594558016925</v>
      </c>
      <c r="G2480" s="15">
        <f t="shared" si="115"/>
        <v>2014</v>
      </c>
      <c r="H2480" s="15">
        <f t="shared" si="116"/>
        <v>11</v>
      </c>
    </row>
    <row r="2481" spans="1:8" x14ac:dyDescent="0.3">
      <c r="A2481" s="16">
        <v>41955</v>
      </c>
      <c r="E2481" s="17">
        <v>32.22</v>
      </c>
      <c r="F2481" s="18">
        <f t="shared" si="114"/>
        <v>710.32940875967552</v>
      </c>
      <c r="G2481" s="15">
        <f t="shared" si="115"/>
        <v>2014</v>
      </c>
      <c r="H2481" s="15">
        <f t="shared" si="116"/>
        <v>11</v>
      </c>
    </row>
    <row r="2482" spans="1:8" x14ac:dyDescent="0.3">
      <c r="A2482" s="16">
        <v>41956</v>
      </c>
      <c r="E2482" s="17">
        <v>32.07</v>
      </c>
      <c r="F2482" s="18">
        <f t="shared" si="114"/>
        <v>707.02247482690223</v>
      </c>
      <c r="G2482" s="15">
        <f t="shared" si="115"/>
        <v>2014</v>
      </c>
      <c r="H2482" s="15">
        <f t="shared" si="116"/>
        <v>11</v>
      </c>
    </row>
    <row r="2483" spans="1:8" x14ac:dyDescent="0.3">
      <c r="A2483" s="16">
        <v>41957</v>
      </c>
      <c r="E2483" s="17">
        <v>32.200000000000003</v>
      </c>
      <c r="F2483" s="18">
        <f t="shared" si="114"/>
        <v>709.88848423530578</v>
      </c>
      <c r="G2483" s="15">
        <f t="shared" si="115"/>
        <v>2014</v>
      </c>
      <c r="H2483" s="15">
        <f t="shared" si="116"/>
        <v>11</v>
      </c>
    </row>
    <row r="2484" spans="1:8" x14ac:dyDescent="0.3">
      <c r="A2484" s="16">
        <v>41960</v>
      </c>
      <c r="E2484" s="17">
        <v>32.450000000000003</v>
      </c>
      <c r="F2484" s="18">
        <f t="shared" si="114"/>
        <v>715.40004078992774</v>
      </c>
      <c r="G2484" s="15">
        <f t="shared" si="115"/>
        <v>2014</v>
      </c>
      <c r="H2484" s="15">
        <f t="shared" si="116"/>
        <v>11</v>
      </c>
    </row>
    <row r="2485" spans="1:8" x14ac:dyDescent="0.3">
      <c r="A2485" s="16">
        <v>41961</v>
      </c>
      <c r="E2485" s="17">
        <v>32.65</v>
      </c>
      <c r="F2485" s="18">
        <f t="shared" si="114"/>
        <v>719.80928603362531</v>
      </c>
      <c r="G2485" s="15">
        <f t="shared" si="115"/>
        <v>2014</v>
      </c>
      <c r="H2485" s="15">
        <f t="shared" si="116"/>
        <v>11</v>
      </c>
    </row>
    <row r="2486" spans="1:8" x14ac:dyDescent="0.3">
      <c r="A2486" s="16">
        <v>41962</v>
      </c>
      <c r="E2486" s="17">
        <v>32.51</v>
      </c>
      <c r="F2486" s="18">
        <f t="shared" si="114"/>
        <v>716.72281436303695</v>
      </c>
      <c r="G2486" s="15">
        <f t="shared" si="115"/>
        <v>2014</v>
      </c>
      <c r="H2486" s="15">
        <f t="shared" si="116"/>
        <v>11</v>
      </c>
    </row>
    <row r="2487" spans="1:8" x14ac:dyDescent="0.3">
      <c r="A2487" s="16">
        <v>41963</v>
      </c>
      <c r="E2487" s="17">
        <v>32.67</v>
      </c>
      <c r="F2487" s="18">
        <f t="shared" si="114"/>
        <v>720.25021055799493</v>
      </c>
      <c r="G2487" s="15">
        <f t="shared" si="115"/>
        <v>2014</v>
      </c>
      <c r="H2487" s="15">
        <f t="shared" si="116"/>
        <v>11</v>
      </c>
    </row>
    <row r="2488" spans="1:8" x14ac:dyDescent="0.3">
      <c r="A2488" s="16">
        <v>41964</v>
      </c>
      <c r="E2488" s="17">
        <v>32.69</v>
      </c>
      <c r="F2488" s="18">
        <f t="shared" si="114"/>
        <v>720.69113508236467</v>
      </c>
      <c r="G2488" s="15">
        <f t="shared" si="115"/>
        <v>2014</v>
      </c>
      <c r="H2488" s="15">
        <f t="shared" si="116"/>
        <v>11</v>
      </c>
    </row>
    <row r="2489" spans="1:8" x14ac:dyDescent="0.3">
      <c r="A2489" s="16">
        <v>41967</v>
      </c>
      <c r="E2489" s="17">
        <v>33.231999999999999</v>
      </c>
      <c r="F2489" s="18">
        <f t="shared" si="114"/>
        <v>732.64018969278516</v>
      </c>
      <c r="G2489" s="15">
        <f t="shared" si="115"/>
        <v>2014</v>
      </c>
      <c r="H2489" s="15">
        <f t="shared" si="116"/>
        <v>11</v>
      </c>
    </row>
    <row r="2490" spans="1:8" x14ac:dyDescent="0.3">
      <c r="A2490" s="16">
        <v>41968</v>
      </c>
      <c r="E2490" s="17">
        <v>33.488</v>
      </c>
      <c r="F2490" s="18">
        <f t="shared" si="114"/>
        <v>738.28402360471796</v>
      </c>
      <c r="G2490" s="15">
        <f t="shared" si="115"/>
        <v>2014</v>
      </c>
      <c r="H2490" s="15">
        <f t="shared" si="116"/>
        <v>11</v>
      </c>
    </row>
    <row r="2491" spans="1:8" x14ac:dyDescent="0.3">
      <c r="A2491" s="16">
        <v>41969</v>
      </c>
      <c r="E2491" s="17">
        <v>33.558</v>
      </c>
      <c r="F2491" s="18">
        <f t="shared" si="114"/>
        <v>739.8272594400122</v>
      </c>
      <c r="G2491" s="15">
        <f t="shared" si="115"/>
        <v>2014</v>
      </c>
      <c r="H2491" s="15">
        <f t="shared" si="116"/>
        <v>11</v>
      </c>
    </row>
    <row r="2492" spans="1:8" x14ac:dyDescent="0.3">
      <c r="A2492" s="16">
        <v>41971</v>
      </c>
      <c r="E2492" s="17">
        <v>32.268000000000001</v>
      </c>
      <c r="F2492" s="18">
        <f t="shared" si="114"/>
        <v>711.38762761816304</v>
      </c>
      <c r="G2492" s="15">
        <f t="shared" si="115"/>
        <v>2014</v>
      </c>
      <c r="H2492" s="15">
        <f t="shared" si="116"/>
        <v>11</v>
      </c>
    </row>
    <row r="2493" spans="1:8" x14ac:dyDescent="0.3">
      <c r="A2493" s="16">
        <v>41974</v>
      </c>
      <c r="E2493" s="17">
        <v>32.36</v>
      </c>
      <c r="F2493" s="18">
        <f t="shared" si="114"/>
        <v>713.41588043026388</v>
      </c>
      <c r="G2493" s="15">
        <f t="shared" si="115"/>
        <v>2014</v>
      </c>
      <c r="H2493" s="15">
        <f t="shared" si="116"/>
        <v>12</v>
      </c>
    </row>
    <row r="2494" spans="1:8" x14ac:dyDescent="0.3">
      <c r="A2494" s="16">
        <v>41975</v>
      </c>
      <c r="E2494" s="17">
        <v>31.28</v>
      </c>
      <c r="F2494" s="18">
        <f t="shared" si="114"/>
        <v>689.6059561142971</v>
      </c>
      <c r="G2494" s="15">
        <f t="shared" si="115"/>
        <v>2014</v>
      </c>
      <c r="H2494" s="15">
        <f t="shared" si="116"/>
        <v>12</v>
      </c>
    </row>
    <row r="2495" spans="1:8" x14ac:dyDescent="0.3">
      <c r="A2495" s="16">
        <v>41976</v>
      </c>
      <c r="E2495" s="17">
        <v>31.94</v>
      </c>
      <c r="F2495" s="18">
        <f t="shared" si="114"/>
        <v>704.15646541849901</v>
      </c>
      <c r="G2495" s="15">
        <f t="shared" si="115"/>
        <v>2014</v>
      </c>
      <c r="H2495" s="15">
        <f t="shared" si="116"/>
        <v>12</v>
      </c>
    </row>
    <row r="2496" spans="1:8" x14ac:dyDescent="0.3">
      <c r="A2496" s="16">
        <v>41977</v>
      </c>
      <c r="E2496" s="17">
        <v>31.7</v>
      </c>
      <c r="F2496" s="18">
        <f t="shared" si="114"/>
        <v>698.86537112606197</v>
      </c>
      <c r="G2496" s="15">
        <f t="shared" si="115"/>
        <v>2014</v>
      </c>
      <c r="H2496" s="15">
        <f t="shared" si="116"/>
        <v>12</v>
      </c>
    </row>
    <row r="2497" spans="1:8" x14ac:dyDescent="0.3">
      <c r="A2497" s="16">
        <v>41978</v>
      </c>
      <c r="E2497" s="17">
        <v>32.08</v>
      </c>
      <c r="F2497" s="18">
        <f t="shared" si="114"/>
        <v>707.24293708908715</v>
      </c>
      <c r="G2497" s="15">
        <f t="shared" si="115"/>
        <v>2014</v>
      </c>
      <c r="H2497" s="15">
        <f t="shared" si="116"/>
        <v>12</v>
      </c>
    </row>
    <row r="2498" spans="1:8" x14ac:dyDescent="0.3">
      <c r="A2498" s="16">
        <v>41981</v>
      </c>
      <c r="E2498" s="17">
        <v>31.85</v>
      </c>
      <c r="F2498" s="18">
        <f t="shared" ref="F2498:F2561" si="117">E2498/100/F$1*1000</f>
        <v>702.17230505883515</v>
      </c>
      <c r="G2498" s="15">
        <f t="shared" si="115"/>
        <v>2014</v>
      </c>
      <c r="H2498" s="15">
        <f t="shared" si="116"/>
        <v>12</v>
      </c>
    </row>
    <row r="2499" spans="1:8" x14ac:dyDescent="0.3">
      <c r="A2499" s="16">
        <v>41982</v>
      </c>
      <c r="E2499" s="17">
        <v>31.99</v>
      </c>
      <c r="F2499" s="18">
        <f t="shared" si="117"/>
        <v>705.25877672942329</v>
      </c>
      <c r="G2499" s="15">
        <f t="shared" ref="G2499:G2562" si="118">YEAR(A2499)</f>
        <v>2014</v>
      </c>
      <c r="H2499" s="15">
        <f t="shared" ref="H2499:H2562" si="119">MONTH(A2499)</f>
        <v>12</v>
      </c>
    </row>
    <row r="2500" spans="1:8" x14ac:dyDescent="0.3">
      <c r="A2500" s="16">
        <v>41983</v>
      </c>
      <c r="E2500" s="17">
        <v>31.75</v>
      </c>
      <c r="F2500" s="18">
        <f t="shared" si="117"/>
        <v>699.96768243698625</v>
      </c>
      <c r="G2500" s="15">
        <f t="shared" si="118"/>
        <v>2014</v>
      </c>
      <c r="H2500" s="15">
        <f t="shared" si="119"/>
        <v>12</v>
      </c>
    </row>
    <row r="2501" spans="1:8" x14ac:dyDescent="0.3">
      <c r="A2501" s="16">
        <v>41984</v>
      </c>
      <c r="E2501" s="17">
        <v>32.020000000000003</v>
      </c>
      <c r="F2501" s="18">
        <f t="shared" si="117"/>
        <v>705.92016351597806</v>
      </c>
      <c r="G2501" s="15">
        <f t="shared" si="118"/>
        <v>2014</v>
      </c>
      <c r="H2501" s="15">
        <f t="shared" si="119"/>
        <v>12</v>
      </c>
    </row>
    <row r="2502" spans="1:8" x14ac:dyDescent="0.3">
      <c r="A2502" s="16">
        <v>41985</v>
      </c>
      <c r="E2502" s="17">
        <v>32.36</v>
      </c>
      <c r="F2502" s="18">
        <f t="shared" si="117"/>
        <v>713.41588043026388</v>
      </c>
      <c r="G2502" s="15">
        <f t="shared" si="118"/>
        <v>2014</v>
      </c>
      <c r="H2502" s="15">
        <f t="shared" si="119"/>
        <v>12</v>
      </c>
    </row>
    <row r="2503" spans="1:8" x14ac:dyDescent="0.3">
      <c r="A2503" s="16">
        <v>41988</v>
      </c>
      <c r="E2503" s="17">
        <v>32.270000000000003</v>
      </c>
      <c r="F2503" s="18">
        <f t="shared" si="117"/>
        <v>711.43172007059991</v>
      </c>
      <c r="G2503" s="15">
        <f t="shared" si="118"/>
        <v>2014</v>
      </c>
      <c r="H2503" s="15">
        <f t="shared" si="119"/>
        <v>12</v>
      </c>
    </row>
    <row r="2504" spans="1:8" x14ac:dyDescent="0.3">
      <c r="A2504" s="16">
        <v>41989</v>
      </c>
      <c r="E2504" s="17">
        <v>31.77</v>
      </c>
      <c r="F2504" s="18">
        <f t="shared" si="117"/>
        <v>700.40860696135599</v>
      </c>
      <c r="G2504" s="15">
        <f t="shared" si="118"/>
        <v>2014</v>
      </c>
      <c r="H2504" s="15">
        <f t="shared" si="119"/>
        <v>12</v>
      </c>
    </row>
    <row r="2505" spans="1:8" x14ac:dyDescent="0.3">
      <c r="A2505" s="16">
        <v>41990</v>
      </c>
      <c r="E2505" s="17">
        <v>31.77</v>
      </c>
      <c r="F2505" s="18">
        <f t="shared" si="117"/>
        <v>700.40860696135599</v>
      </c>
      <c r="G2505" s="15">
        <f t="shared" si="118"/>
        <v>2014</v>
      </c>
      <c r="H2505" s="15">
        <f t="shared" si="119"/>
        <v>12</v>
      </c>
    </row>
    <row r="2506" spans="1:8" x14ac:dyDescent="0.3">
      <c r="A2506" s="16">
        <v>41991</v>
      </c>
      <c r="E2506" s="17">
        <v>31.89</v>
      </c>
      <c r="F2506" s="18">
        <f t="shared" si="117"/>
        <v>703.05415410757462</v>
      </c>
      <c r="G2506" s="15">
        <f t="shared" si="118"/>
        <v>2014</v>
      </c>
      <c r="H2506" s="15">
        <f t="shared" si="119"/>
        <v>12</v>
      </c>
    </row>
    <row r="2507" spans="1:8" x14ac:dyDescent="0.3">
      <c r="A2507" s="16">
        <v>41992</v>
      </c>
      <c r="E2507" s="17">
        <v>31.97</v>
      </c>
      <c r="F2507" s="18">
        <f t="shared" si="117"/>
        <v>704.81785220505355</v>
      </c>
      <c r="G2507" s="15">
        <f t="shared" si="118"/>
        <v>2014</v>
      </c>
      <c r="H2507" s="15">
        <f t="shared" si="119"/>
        <v>12</v>
      </c>
    </row>
    <row r="2508" spans="1:8" x14ac:dyDescent="0.3">
      <c r="A2508" s="16">
        <v>41995</v>
      </c>
      <c r="E2508" s="17">
        <v>32.04</v>
      </c>
      <c r="F2508" s="18">
        <f t="shared" si="117"/>
        <v>706.36108804034779</v>
      </c>
      <c r="G2508" s="15">
        <f t="shared" si="118"/>
        <v>2014</v>
      </c>
      <c r="H2508" s="15">
        <f t="shared" si="119"/>
        <v>12</v>
      </c>
    </row>
    <row r="2509" spans="1:8" x14ac:dyDescent="0.3">
      <c r="A2509" s="16">
        <v>41996</v>
      </c>
      <c r="E2509" s="17">
        <v>32.22</v>
      </c>
      <c r="F2509" s="18">
        <f t="shared" si="117"/>
        <v>710.32940875967552</v>
      </c>
      <c r="G2509" s="15">
        <f t="shared" si="118"/>
        <v>2014</v>
      </c>
      <c r="H2509" s="15">
        <f t="shared" si="119"/>
        <v>12</v>
      </c>
    </row>
    <row r="2510" spans="1:8" x14ac:dyDescent="0.3">
      <c r="A2510" s="16">
        <v>41997</v>
      </c>
      <c r="E2510" s="17">
        <v>31.93</v>
      </c>
      <c r="F2510" s="18">
        <f t="shared" si="117"/>
        <v>703.93600315631397</v>
      </c>
      <c r="G2510" s="15">
        <f t="shared" si="118"/>
        <v>2014</v>
      </c>
      <c r="H2510" s="15">
        <f t="shared" si="119"/>
        <v>12</v>
      </c>
    </row>
    <row r="2511" spans="1:8" x14ac:dyDescent="0.3">
      <c r="A2511" s="16">
        <v>41999</v>
      </c>
      <c r="E2511" s="17">
        <v>32.485999999999997</v>
      </c>
      <c r="F2511" s="18">
        <f t="shared" si="117"/>
        <v>716.19370493379324</v>
      </c>
      <c r="G2511" s="15">
        <f t="shared" si="118"/>
        <v>2014</v>
      </c>
      <c r="H2511" s="15">
        <f t="shared" si="119"/>
        <v>12</v>
      </c>
    </row>
    <row r="2512" spans="1:8" x14ac:dyDescent="0.3">
      <c r="A2512" s="16">
        <v>42002</v>
      </c>
      <c r="E2512" s="17">
        <v>32.845999999999997</v>
      </c>
      <c r="F2512" s="18">
        <f t="shared" si="117"/>
        <v>724.1303463724488</v>
      </c>
      <c r="G2512" s="15">
        <f t="shared" si="118"/>
        <v>2014</v>
      </c>
      <c r="H2512" s="15">
        <f t="shared" si="119"/>
        <v>12</v>
      </c>
    </row>
    <row r="2513" spans="1:8" x14ac:dyDescent="0.3">
      <c r="A2513" s="16">
        <v>42003</v>
      </c>
      <c r="E2513" s="17">
        <v>32.997999999999998</v>
      </c>
      <c r="F2513" s="18">
        <f t="shared" si="117"/>
        <v>727.48137275765896</v>
      </c>
      <c r="G2513" s="15">
        <f t="shared" si="118"/>
        <v>2014</v>
      </c>
      <c r="H2513" s="15">
        <f t="shared" si="119"/>
        <v>12</v>
      </c>
    </row>
    <row r="2514" spans="1:8" x14ac:dyDescent="0.3">
      <c r="A2514" s="16">
        <v>42004</v>
      </c>
      <c r="E2514" s="17">
        <v>32.106000000000002</v>
      </c>
      <c r="F2514" s="18">
        <f t="shared" si="117"/>
        <v>707.81613897076795</v>
      </c>
      <c r="G2514" s="15">
        <f t="shared" si="118"/>
        <v>2014</v>
      </c>
      <c r="H2514" s="15">
        <f t="shared" si="119"/>
        <v>12</v>
      </c>
    </row>
    <row r="2515" spans="1:8" x14ac:dyDescent="0.3">
      <c r="A2515" s="16">
        <v>42006</v>
      </c>
      <c r="B2515" s="17">
        <v>32.090000000000003</v>
      </c>
      <c r="E2515" s="15">
        <f t="shared" ref="E2515:E2578" si="120">C2515*D2515+B2515*(1-D2515)</f>
        <v>32.090000000000003</v>
      </c>
      <c r="F2515" s="18">
        <f t="shared" si="117"/>
        <v>707.46339935127207</v>
      </c>
      <c r="G2515" s="15">
        <f t="shared" si="118"/>
        <v>2015</v>
      </c>
      <c r="H2515" s="15">
        <f t="shared" si="119"/>
        <v>1</v>
      </c>
    </row>
    <row r="2516" spans="1:8" x14ac:dyDescent="0.3">
      <c r="A2516" s="16">
        <v>42009</v>
      </c>
      <c r="B2516" s="17">
        <v>32.869999999999997</v>
      </c>
      <c r="E2516" s="15">
        <f t="shared" si="120"/>
        <v>32.869999999999997</v>
      </c>
      <c r="F2516" s="18">
        <f t="shared" si="117"/>
        <v>724.6594558016925</v>
      </c>
      <c r="G2516" s="15">
        <f t="shared" si="118"/>
        <v>2015</v>
      </c>
      <c r="H2516" s="15">
        <f t="shared" si="119"/>
        <v>1</v>
      </c>
    </row>
    <row r="2517" spans="1:8" x14ac:dyDescent="0.3">
      <c r="A2517" s="16">
        <v>42010</v>
      </c>
      <c r="B2517" s="17">
        <v>32.869999999999997</v>
      </c>
      <c r="E2517" s="15">
        <f t="shared" si="120"/>
        <v>32.869999999999997</v>
      </c>
      <c r="F2517" s="18">
        <f t="shared" si="117"/>
        <v>724.6594558016925</v>
      </c>
      <c r="G2517" s="15">
        <f t="shared" si="118"/>
        <v>2015</v>
      </c>
      <c r="H2517" s="15">
        <f t="shared" si="119"/>
        <v>1</v>
      </c>
    </row>
    <row r="2518" spans="1:8" x14ac:dyDescent="0.3">
      <c r="A2518" s="16">
        <v>42011</v>
      </c>
      <c r="B2518" s="17">
        <v>33.159999999999997</v>
      </c>
      <c r="E2518" s="15">
        <f t="shared" si="120"/>
        <v>33.159999999999997</v>
      </c>
      <c r="F2518" s="18">
        <f t="shared" si="117"/>
        <v>731.05286140505393</v>
      </c>
      <c r="G2518" s="15">
        <f t="shared" si="118"/>
        <v>2015</v>
      </c>
      <c r="H2518" s="15">
        <f t="shared" si="119"/>
        <v>1</v>
      </c>
    </row>
    <row r="2519" spans="1:8" x14ac:dyDescent="0.3">
      <c r="A2519" s="16">
        <v>42012</v>
      </c>
      <c r="B2519" s="17">
        <v>33.76</v>
      </c>
      <c r="E2519" s="15">
        <f t="shared" si="120"/>
        <v>33.76</v>
      </c>
      <c r="F2519" s="18">
        <f t="shared" si="117"/>
        <v>744.28059713614653</v>
      </c>
      <c r="G2519" s="15">
        <f t="shared" si="118"/>
        <v>2015</v>
      </c>
      <c r="H2519" s="15">
        <f t="shared" si="119"/>
        <v>1</v>
      </c>
    </row>
    <row r="2520" spans="1:8" x14ac:dyDescent="0.3">
      <c r="A2520" s="16">
        <v>42013</v>
      </c>
      <c r="B2520" s="17">
        <v>33.68</v>
      </c>
      <c r="E2520" s="15">
        <f t="shared" si="120"/>
        <v>33.68</v>
      </c>
      <c r="F2520" s="18">
        <f t="shared" si="117"/>
        <v>742.51689903866759</v>
      </c>
      <c r="G2520" s="15">
        <f t="shared" si="118"/>
        <v>2015</v>
      </c>
      <c r="H2520" s="15">
        <f t="shared" si="119"/>
        <v>1</v>
      </c>
    </row>
    <row r="2521" spans="1:8" x14ac:dyDescent="0.3">
      <c r="A2521" s="16">
        <v>42016</v>
      </c>
      <c r="B2521" s="17">
        <v>32.6</v>
      </c>
      <c r="E2521" s="15">
        <f t="shared" si="120"/>
        <v>32.6</v>
      </c>
      <c r="F2521" s="18">
        <f t="shared" si="117"/>
        <v>718.70697472270092</v>
      </c>
      <c r="G2521" s="15">
        <f t="shared" si="118"/>
        <v>2015</v>
      </c>
      <c r="H2521" s="15">
        <f t="shared" si="119"/>
        <v>1</v>
      </c>
    </row>
    <row r="2522" spans="1:8" x14ac:dyDescent="0.3">
      <c r="A2522" s="16">
        <v>42017</v>
      </c>
      <c r="B2522" s="17">
        <v>32.54</v>
      </c>
      <c r="E2522" s="15">
        <f t="shared" si="120"/>
        <v>32.54</v>
      </c>
      <c r="F2522" s="18">
        <f t="shared" si="117"/>
        <v>717.3842011495916</v>
      </c>
      <c r="G2522" s="15">
        <f t="shared" si="118"/>
        <v>2015</v>
      </c>
      <c r="H2522" s="15">
        <f t="shared" si="119"/>
        <v>1</v>
      </c>
    </row>
    <row r="2523" spans="1:8" x14ac:dyDescent="0.3">
      <c r="A2523" s="16">
        <v>42018</v>
      </c>
      <c r="B2523" s="17">
        <v>32.82</v>
      </c>
      <c r="E2523" s="15">
        <f t="shared" si="120"/>
        <v>32.82</v>
      </c>
      <c r="F2523" s="18">
        <f t="shared" si="117"/>
        <v>723.55714449076811</v>
      </c>
      <c r="G2523" s="15">
        <f t="shared" si="118"/>
        <v>2015</v>
      </c>
      <c r="H2523" s="15">
        <f t="shared" si="119"/>
        <v>1</v>
      </c>
    </row>
    <row r="2524" spans="1:8" x14ac:dyDescent="0.3">
      <c r="A2524" s="16">
        <v>42019</v>
      </c>
      <c r="B2524" s="17">
        <v>32.99</v>
      </c>
      <c r="E2524" s="15">
        <f t="shared" si="120"/>
        <v>32.99</v>
      </c>
      <c r="F2524" s="18">
        <f t="shared" si="117"/>
        <v>727.30500294791113</v>
      </c>
      <c r="G2524" s="15">
        <f t="shared" si="118"/>
        <v>2015</v>
      </c>
      <c r="H2524" s="15">
        <f t="shared" si="119"/>
        <v>1</v>
      </c>
    </row>
    <row r="2525" spans="1:8" x14ac:dyDescent="0.3">
      <c r="A2525" s="16">
        <v>42020</v>
      </c>
      <c r="B2525" s="17">
        <v>33.39</v>
      </c>
      <c r="E2525" s="15">
        <f t="shared" si="120"/>
        <v>33.39</v>
      </c>
      <c r="F2525" s="18">
        <f t="shared" si="117"/>
        <v>736.12349343530627</v>
      </c>
      <c r="G2525" s="15">
        <f t="shared" si="118"/>
        <v>2015</v>
      </c>
      <c r="H2525" s="15">
        <f t="shared" si="119"/>
        <v>1</v>
      </c>
    </row>
    <row r="2526" spans="1:8" x14ac:dyDescent="0.3">
      <c r="A2526" s="16">
        <v>42024</v>
      </c>
      <c r="B2526" s="17">
        <v>32.840000000000003</v>
      </c>
      <c r="E2526" s="15">
        <f t="shared" si="120"/>
        <v>32.840000000000003</v>
      </c>
      <c r="F2526" s="18">
        <f t="shared" si="117"/>
        <v>723.99806901513796</v>
      </c>
      <c r="G2526" s="15">
        <f t="shared" si="118"/>
        <v>2015</v>
      </c>
      <c r="H2526" s="15">
        <f t="shared" si="119"/>
        <v>1</v>
      </c>
    </row>
    <row r="2527" spans="1:8" x14ac:dyDescent="0.3">
      <c r="A2527" s="16">
        <v>42025</v>
      </c>
      <c r="B2527" s="17">
        <v>32.409999999999997</v>
      </c>
      <c r="E2527" s="15">
        <f t="shared" si="120"/>
        <v>32.409999999999997</v>
      </c>
      <c r="F2527" s="18">
        <f t="shared" si="117"/>
        <v>714.51819174118805</v>
      </c>
      <c r="G2527" s="15">
        <f t="shared" si="118"/>
        <v>2015</v>
      </c>
      <c r="H2527" s="15">
        <f t="shared" si="119"/>
        <v>1</v>
      </c>
    </row>
    <row r="2528" spans="1:8" x14ac:dyDescent="0.3">
      <c r="A2528" s="16">
        <v>42026</v>
      </c>
      <c r="B2528" s="17">
        <v>31.97</v>
      </c>
      <c r="E2528" s="15">
        <f t="shared" si="120"/>
        <v>31.97</v>
      </c>
      <c r="F2528" s="18">
        <f t="shared" si="117"/>
        <v>704.81785220505355</v>
      </c>
      <c r="G2528" s="15">
        <f t="shared" si="118"/>
        <v>2015</v>
      </c>
      <c r="H2528" s="15">
        <f t="shared" si="119"/>
        <v>1</v>
      </c>
    </row>
    <row r="2529" spans="1:8" x14ac:dyDescent="0.3">
      <c r="A2529" s="16">
        <v>42027</v>
      </c>
      <c r="B2529" s="17">
        <v>31.6</v>
      </c>
      <c r="E2529" s="15">
        <f t="shared" si="120"/>
        <v>31.6</v>
      </c>
      <c r="F2529" s="18">
        <f t="shared" si="117"/>
        <v>696.66074850421307</v>
      </c>
      <c r="G2529" s="15">
        <f t="shared" si="118"/>
        <v>2015</v>
      </c>
      <c r="H2529" s="15">
        <f t="shared" si="119"/>
        <v>1</v>
      </c>
    </row>
    <row r="2530" spans="1:8" x14ac:dyDescent="0.3">
      <c r="A2530" s="16">
        <v>42030</v>
      </c>
      <c r="B2530" s="17">
        <v>31.08</v>
      </c>
      <c r="E2530" s="15">
        <f t="shared" si="120"/>
        <v>31.08</v>
      </c>
      <c r="F2530" s="18">
        <f t="shared" si="117"/>
        <v>685.19671087059942</v>
      </c>
      <c r="G2530" s="15">
        <f t="shared" si="118"/>
        <v>2015</v>
      </c>
      <c r="H2530" s="15">
        <f t="shared" si="119"/>
        <v>1</v>
      </c>
    </row>
    <row r="2531" spans="1:8" x14ac:dyDescent="0.3">
      <c r="A2531" s="16">
        <v>42031</v>
      </c>
      <c r="B2531" s="17">
        <v>31.17</v>
      </c>
      <c r="E2531" s="15">
        <f t="shared" si="120"/>
        <v>31.17</v>
      </c>
      <c r="F2531" s="18">
        <f t="shared" si="117"/>
        <v>687.18087123026351</v>
      </c>
      <c r="G2531" s="15">
        <f t="shared" si="118"/>
        <v>2015</v>
      </c>
      <c r="H2531" s="15">
        <f t="shared" si="119"/>
        <v>1</v>
      </c>
    </row>
    <row r="2532" spans="1:8" x14ac:dyDescent="0.3">
      <c r="A2532" s="16">
        <v>42032</v>
      </c>
      <c r="B2532" s="17">
        <v>30.34</v>
      </c>
      <c r="E2532" s="15">
        <f t="shared" si="120"/>
        <v>30.34</v>
      </c>
      <c r="F2532" s="18">
        <f t="shared" si="117"/>
        <v>668.88250346891857</v>
      </c>
      <c r="G2532" s="15">
        <f t="shared" si="118"/>
        <v>2015</v>
      </c>
      <c r="H2532" s="15">
        <f t="shared" si="119"/>
        <v>1</v>
      </c>
    </row>
    <row r="2533" spans="1:8" x14ac:dyDescent="0.3">
      <c r="A2533" s="16">
        <v>42033</v>
      </c>
      <c r="B2533" s="17">
        <v>29.54</v>
      </c>
      <c r="E2533" s="15">
        <f t="shared" si="120"/>
        <v>29.54</v>
      </c>
      <c r="F2533" s="18">
        <f t="shared" si="117"/>
        <v>651.24552249412841</v>
      </c>
      <c r="G2533" s="15">
        <f t="shared" si="118"/>
        <v>2015</v>
      </c>
      <c r="H2533" s="15">
        <f t="shared" si="119"/>
        <v>1</v>
      </c>
    </row>
    <row r="2534" spans="1:8" x14ac:dyDescent="0.3">
      <c r="A2534" s="16">
        <v>42034</v>
      </c>
      <c r="B2534" s="17">
        <v>30</v>
      </c>
      <c r="E2534" s="15">
        <f t="shared" si="120"/>
        <v>30</v>
      </c>
      <c r="F2534" s="18">
        <f t="shared" si="117"/>
        <v>661.38678655463264</v>
      </c>
      <c r="G2534" s="15">
        <f t="shared" si="118"/>
        <v>2015</v>
      </c>
      <c r="H2534" s="15">
        <f t="shared" si="119"/>
        <v>1</v>
      </c>
    </row>
    <row r="2535" spans="1:8" x14ac:dyDescent="0.3">
      <c r="A2535" s="16">
        <v>42037</v>
      </c>
      <c r="B2535" s="17">
        <v>30.41</v>
      </c>
      <c r="E2535" s="15">
        <f t="shared" si="120"/>
        <v>30.41</v>
      </c>
      <c r="F2535" s="18">
        <f t="shared" si="117"/>
        <v>670.4257393042127</v>
      </c>
      <c r="G2535" s="15">
        <f t="shared" si="118"/>
        <v>2015</v>
      </c>
      <c r="H2535" s="15">
        <f t="shared" si="119"/>
        <v>2</v>
      </c>
    </row>
    <row r="2536" spans="1:8" x14ac:dyDescent="0.3">
      <c r="A2536" s="16">
        <v>42038</v>
      </c>
      <c r="B2536" s="17">
        <v>30.8</v>
      </c>
      <c r="E2536" s="15">
        <f t="shared" si="120"/>
        <v>30.8</v>
      </c>
      <c r="F2536" s="18">
        <f t="shared" si="117"/>
        <v>679.02376752942291</v>
      </c>
      <c r="G2536" s="15">
        <f t="shared" si="118"/>
        <v>2015</v>
      </c>
      <c r="H2536" s="15">
        <f t="shared" si="119"/>
        <v>2</v>
      </c>
    </row>
    <row r="2537" spans="1:8" x14ac:dyDescent="0.3">
      <c r="A2537" s="16">
        <v>42039</v>
      </c>
      <c r="B2537" s="17">
        <v>30.59</v>
      </c>
      <c r="E2537" s="15">
        <f t="shared" si="120"/>
        <v>30.59</v>
      </c>
      <c r="F2537" s="18">
        <f t="shared" si="117"/>
        <v>674.39406002354053</v>
      </c>
      <c r="G2537" s="15">
        <f t="shared" si="118"/>
        <v>2015</v>
      </c>
      <c r="H2537" s="15">
        <f t="shared" si="119"/>
        <v>2</v>
      </c>
    </row>
    <row r="2538" spans="1:8" x14ac:dyDescent="0.3">
      <c r="A2538" s="16">
        <v>42040</v>
      </c>
      <c r="B2538" s="17">
        <v>31.71</v>
      </c>
      <c r="E2538" s="15">
        <f t="shared" si="120"/>
        <v>31.71</v>
      </c>
      <c r="F2538" s="18">
        <f t="shared" si="117"/>
        <v>699.08583338824678</v>
      </c>
      <c r="G2538" s="15">
        <f t="shared" si="118"/>
        <v>2015</v>
      </c>
      <c r="H2538" s="15">
        <f t="shared" si="119"/>
        <v>2</v>
      </c>
    </row>
    <row r="2539" spans="1:8" x14ac:dyDescent="0.3">
      <c r="A2539" s="16">
        <v>42041</v>
      </c>
      <c r="B2539" s="17">
        <v>31.82</v>
      </c>
      <c r="E2539" s="15">
        <f t="shared" si="120"/>
        <v>31.82</v>
      </c>
      <c r="F2539" s="18">
        <f t="shared" si="117"/>
        <v>701.51091827228038</v>
      </c>
      <c r="G2539" s="15">
        <f t="shared" si="118"/>
        <v>2015</v>
      </c>
      <c r="H2539" s="15">
        <f t="shared" si="119"/>
        <v>2</v>
      </c>
    </row>
    <row r="2540" spans="1:8" x14ac:dyDescent="0.3">
      <c r="A2540" s="16">
        <v>42044</v>
      </c>
      <c r="B2540" s="17">
        <v>32.01</v>
      </c>
      <c r="E2540" s="15">
        <f t="shared" si="120"/>
        <v>32.01</v>
      </c>
      <c r="F2540" s="18">
        <f t="shared" si="117"/>
        <v>705.69970125379314</v>
      </c>
      <c r="G2540" s="15">
        <f t="shared" si="118"/>
        <v>2015</v>
      </c>
      <c r="H2540" s="15">
        <f t="shared" si="119"/>
        <v>2</v>
      </c>
    </row>
    <row r="2541" spans="1:8" x14ac:dyDescent="0.3">
      <c r="A2541" s="16">
        <v>42045</v>
      </c>
      <c r="B2541" s="17">
        <v>31.45</v>
      </c>
      <c r="E2541" s="15">
        <f t="shared" si="120"/>
        <v>31.45</v>
      </c>
      <c r="F2541" s="18">
        <f t="shared" si="117"/>
        <v>693.35381457144001</v>
      </c>
      <c r="G2541" s="15">
        <f t="shared" si="118"/>
        <v>2015</v>
      </c>
      <c r="H2541" s="15">
        <f t="shared" si="119"/>
        <v>2</v>
      </c>
    </row>
    <row r="2542" spans="1:8" x14ac:dyDescent="0.3">
      <c r="A2542" s="16">
        <v>42046</v>
      </c>
      <c r="B2542" s="17">
        <v>31.75</v>
      </c>
      <c r="E2542" s="15">
        <f t="shared" si="120"/>
        <v>31.75</v>
      </c>
      <c r="F2542" s="18">
        <f t="shared" si="117"/>
        <v>699.96768243698625</v>
      </c>
      <c r="G2542" s="15">
        <f t="shared" si="118"/>
        <v>2015</v>
      </c>
      <c r="H2542" s="15">
        <f t="shared" si="119"/>
        <v>2</v>
      </c>
    </row>
    <row r="2543" spans="1:8" x14ac:dyDescent="0.3">
      <c r="A2543" s="16">
        <v>42047</v>
      </c>
      <c r="B2543" s="17">
        <v>32.01</v>
      </c>
      <c r="E2543" s="15">
        <f t="shared" si="120"/>
        <v>32.01</v>
      </c>
      <c r="F2543" s="18">
        <f t="shared" si="117"/>
        <v>705.69970125379314</v>
      </c>
      <c r="G2543" s="15">
        <f t="shared" si="118"/>
        <v>2015</v>
      </c>
      <c r="H2543" s="15">
        <f t="shared" si="119"/>
        <v>2</v>
      </c>
    </row>
    <row r="2544" spans="1:8" x14ac:dyDescent="0.3">
      <c r="A2544" s="16">
        <v>42048</v>
      </c>
      <c r="B2544" s="17">
        <v>32.4</v>
      </c>
      <c r="E2544" s="15">
        <f t="shared" si="120"/>
        <v>32.4</v>
      </c>
      <c r="F2544" s="18">
        <f t="shared" si="117"/>
        <v>714.29772947900335</v>
      </c>
      <c r="G2544" s="15">
        <f t="shared" si="118"/>
        <v>2015</v>
      </c>
      <c r="H2544" s="15">
        <f t="shared" si="119"/>
        <v>2</v>
      </c>
    </row>
    <row r="2545" spans="1:8" x14ac:dyDescent="0.3">
      <c r="A2545" s="16">
        <v>42052</v>
      </c>
      <c r="B2545" s="17">
        <v>32.32</v>
      </c>
      <c r="E2545" s="15">
        <f t="shared" si="120"/>
        <v>32.32</v>
      </c>
      <c r="F2545" s="18">
        <f t="shared" si="117"/>
        <v>712.5340313815243</v>
      </c>
      <c r="G2545" s="15">
        <f t="shared" si="118"/>
        <v>2015</v>
      </c>
      <c r="H2545" s="15">
        <f t="shared" si="119"/>
        <v>2</v>
      </c>
    </row>
    <row r="2546" spans="1:8" x14ac:dyDescent="0.3">
      <c r="A2546" s="16">
        <v>42053</v>
      </c>
      <c r="B2546" s="17">
        <v>32.01</v>
      </c>
      <c r="E2546" s="15">
        <f t="shared" si="120"/>
        <v>32.01</v>
      </c>
      <c r="F2546" s="18">
        <f t="shared" si="117"/>
        <v>705.69970125379314</v>
      </c>
      <c r="G2546" s="15">
        <f t="shared" si="118"/>
        <v>2015</v>
      </c>
      <c r="H2546" s="15">
        <f t="shared" si="119"/>
        <v>2</v>
      </c>
    </row>
    <row r="2547" spans="1:8" x14ac:dyDescent="0.3">
      <c r="A2547" s="16">
        <v>42054</v>
      </c>
      <c r="B2547" s="17">
        <v>31.83</v>
      </c>
      <c r="E2547" s="15">
        <f t="shared" si="120"/>
        <v>31.83</v>
      </c>
      <c r="F2547" s="18">
        <f t="shared" si="117"/>
        <v>701.7313805344653</v>
      </c>
      <c r="G2547" s="15">
        <f t="shared" si="118"/>
        <v>2015</v>
      </c>
      <c r="H2547" s="15">
        <f t="shared" si="119"/>
        <v>2</v>
      </c>
    </row>
    <row r="2548" spans="1:8" x14ac:dyDescent="0.3">
      <c r="A2548" s="16">
        <v>42055</v>
      </c>
      <c r="B2548" s="17">
        <v>31.48</v>
      </c>
      <c r="E2548" s="15">
        <f t="shared" si="120"/>
        <v>31.48</v>
      </c>
      <c r="F2548" s="18">
        <f t="shared" si="117"/>
        <v>694.01520135799467</v>
      </c>
      <c r="G2548" s="15">
        <f t="shared" si="118"/>
        <v>2015</v>
      </c>
      <c r="H2548" s="15">
        <f t="shared" si="119"/>
        <v>2</v>
      </c>
    </row>
    <row r="2549" spans="1:8" x14ac:dyDescent="0.3">
      <c r="A2549" s="16">
        <v>42058</v>
      </c>
      <c r="B2549" s="17">
        <v>31.14</v>
      </c>
      <c r="E2549" s="15">
        <f t="shared" si="120"/>
        <v>31.14</v>
      </c>
      <c r="F2549" s="18">
        <f t="shared" si="117"/>
        <v>686.51948444370885</v>
      </c>
      <c r="G2549" s="15">
        <f t="shared" si="118"/>
        <v>2015</v>
      </c>
      <c r="H2549" s="15">
        <f t="shared" si="119"/>
        <v>2</v>
      </c>
    </row>
    <row r="2550" spans="1:8" x14ac:dyDescent="0.3">
      <c r="A2550" s="16">
        <v>42059</v>
      </c>
      <c r="B2550" s="17">
        <v>31.42</v>
      </c>
      <c r="C2550" s="17">
        <v>31.61</v>
      </c>
      <c r="D2550" s="15">
        <v>0.2</v>
      </c>
      <c r="E2550" s="15">
        <f t="shared" si="120"/>
        <v>31.458000000000002</v>
      </c>
      <c r="F2550" s="18">
        <f t="shared" si="117"/>
        <v>693.53018438118795</v>
      </c>
      <c r="G2550" s="15">
        <f t="shared" si="118"/>
        <v>2015</v>
      </c>
      <c r="H2550" s="15">
        <f t="shared" si="119"/>
        <v>2</v>
      </c>
    </row>
    <row r="2551" spans="1:8" x14ac:dyDescent="0.3">
      <c r="A2551" s="16">
        <v>42060</v>
      </c>
      <c r="B2551" s="17">
        <v>31.71</v>
      </c>
      <c r="C2551" s="17">
        <v>31.91</v>
      </c>
      <c r="D2551" s="15">
        <v>0.4</v>
      </c>
      <c r="E2551" s="15">
        <f t="shared" si="120"/>
        <v>31.79</v>
      </c>
      <c r="F2551" s="18">
        <f t="shared" si="117"/>
        <v>700.84953148572583</v>
      </c>
      <c r="G2551" s="15">
        <f t="shared" si="118"/>
        <v>2015</v>
      </c>
      <c r="H2551" s="15">
        <f t="shared" si="119"/>
        <v>2</v>
      </c>
    </row>
    <row r="2552" spans="1:8" x14ac:dyDescent="0.3">
      <c r="A2552" s="16">
        <v>42061</v>
      </c>
      <c r="B2552" s="17">
        <v>31.84</v>
      </c>
      <c r="C2552" s="17">
        <v>32.04</v>
      </c>
      <c r="D2552" s="15">
        <v>0.6</v>
      </c>
      <c r="E2552" s="15">
        <f t="shared" si="120"/>
        <v>31.96</v>
      </c>
      <c r="F2552" s="18">
        <f t="shared" si="117"/>
        <v>704.59738994286874</v>
      </c>
      <c r="G2552" s="15">
        <f t="shared" si="118"/>
        <v>2015</v>
      </c>
      <c r="H2552" s="15">
        <f t="shared" si="119"/>
        <v>2</v>
      </c>
    </row>
    <row r="2553" spans="1:8" x14ac:dyDescent="0.3">
      <c r="A2553" s="16">
        <v>42062</v>
      </c>
      <c r="B2553" s="17">
        <v>32.799999999999997</v>
      </c>
      <c r="C2553" s="17">
        <v>32.950000000000003</v>
      </c>
      <c r="D2553" s="15">
        <v>0.8</v>
      </c>
      <c r="E2553" s="15">
        <f t="shared" si="120"/>
        <v>32.92</v>
      </c>
      <c r="F2553" s="18">
        <f t="shared" si="117"/>
        <v>725.76176711261701</v>
      </c>
      <c r="G2553" s="15">
        <f t="shared" si="118"/>
        <v>2015</v>
      </c>
      <c r="H2553" s="15">
        <f t="shared" si="119"/>
        <v>2</v>
      </c>
    </row>
    <row r="2554" spans="1:8" x14ac:dyDescent="0.3">
      <c r="A2554" s="16">
        <v>42065</v>
      </c>
      <c r="B2554" s="17">
        <v>32.83</v>
      </c>
      <c r="E2554" s="15">
        <f t="shared" si="120"/>
        <v>32.83</v>
      </c>
      <c r="F2554" s="18">
        <f t="shared" si="117"/>
        <v>723.77760675295303</v>
      </c>
      <c r="G2554" s="15">
        <f t="shared" si="118"/>
        <v>2015</v>
      </c>
      <c r="H2554" s="15">
        <f t="shared" si="119"/>
        <v>3</v>
      </c>
    </row>
    <row r="2555" spans="1:8" x14ac:dyDescent="0.3">
      <c r="A2555" s="16">
        <v>42066</v>
      </c>
      <c r="B2555" s="17">
        <v>32.97</v>
      </c>
      <c r="E2555" s="15">
        <f t="shared" si="120"/>
        <v>32.97</v>
      </c>
      <c r="F2555" s="18">
        <f t="shared" si="117"/>
        <v>726.86407842354129</v>
      </c>
      <c r="G2555" s="15">
        <f t="shared" si="118"/>
        <v>2015</v>
      </c>
      <c r="H2555" s="15">
        <f t="shared" si="119"/>
        <v>3</v>
      </c>
    </row>
    <row r="2556" spans="1:8" x14ac:dyDescent="0.3">
      <c r="A2556" s="16">
        <v>42067</v>
      </c>
      <c r="B2556" s="17">
        <v>32.21</v>
      </c>
      <c r="E2556" s="15">
        <f t="shared" si="120"/>
        <v>32.21</v>
      </c>
      <c r="F2556" s="18">
        <f t="shared" si="117"/>
        <v>710.10894649749071</v>
      </c>
      <c r="G2556" s="15">
        <f t="shared" si="118"/>
        <v>2015</v>
      </c>
      <c r="H2556" s="15">
        <f t="shared" si="119"/>
        <v>3</v>
      </c>
    </row>
    <row r="2557" spans="1:8" x14ac:dyDescent="0.3">
      <c r="A2557" s="16">
        <v>42068</v>
      </c>
      <c r="B2557" s="17">
        <v>31.57</v>
      </c>
      <c r="E2557" s="15">
        <f t="shared" si="120"/>
        <v>31.57</v>
      </c>
      <c r="F2557" s="18">
        <f t="shared" si="117"/>
        <v>695.99936171765842</v>
      </c>
      <c r="G2557" s="15">
        <f t="shared" si="118"/>
        <v>2015</v>
      </c>
      <c r="H2557" s="15">
        <f t="shared" si="119"/>
        <v>3</v>
      </c>
    </row>
    <row r="2558" spans="1:8" x14ac:dyDescent="0.3">
      <c r="A2558" s="16">
        <v>42069</v>
      </c>
      <c r="B2558" s="17">
        <v>31.28</v>
      </c>
      <c r="E2558" s="15">
        <f t="shared" si="120"/>
        <v>31.28</v>
      </c>
      <c r="F2558" s="18">
        <f t="shared" si="117"/>
        <v>689.6059561142971</v>
      </c>
      <c r="G2558" s="15">
        <f t="shared" si="118"/>
        <v>2015</v>
      </c>
      <c r="H2558" s="15">
        <f t="shared" si="119"/>
        <v>3</v>
      </c>
    </row>
    <row r="2559" spans="1:8" x14ac:dyDescent="0.3">
      <c r="A2559" s="16">
        <v>42072</v>
      </c>
      <c r="B2559" s="17">
        <v>31</v>
      </c>
      <c r="E2559" s="15">
        <f t="shared" si="120"/>
        <v>31</v>
      </c>
      <c r="F2559" s="18">
        <f t="shared" si="117"/>
        <v>683.43301277312037</v>
      </c>
      <c r="G2559" s="15">
        <f t="shared" si="118"/>
        <v>2015</v>
      </c>
      <c r="H2559" s="15">
        <f t="shared" si="119"/>
        <v>3</v>
      </c>
    </row>
    <row r="2560" spans="1:8" x14ac:dyDescent="0.3">
      <c r="A2560" s="16">
        <v>42073</v>
      </c>
      <c r="B2560" s="17">
        <v>30.96</v>
      </c>
      <c r="E2560" s="15">
        <f t="shared" si="120"/>
        <v>30.96</v>
      </c>
      <c r="F2560" s="18">
        <f t="shared" si="117"/>
        <v>682.55116372438101</v>
      </c>
      <c r="G2560" s="15">
        <f t="shared" si="118"/>
        <v>2015</v>
      </c>
      <c r="H2560" s="15">
        <f t="shared" si="119"/>
        <v>3</v>
      </c>
    </row>
    <row r="2561" spans="1:8" x14ac:dyDescent="0.3">
      <c r="A2561" s="16">
        <v>42074</v>
      </c>
      <c r="B2561" s="17">
        <v>31.1</v>
      </c>
      <c r="E2561" s="15">
        <f t="shared" si="120"/>
        <v>31.1</v>
      </c>
      <c r="F2561" s="18">
        <f t="shared" si="117"/>
        <v>685.63763539496927</v>
      </c>
      <c r="G2561" s="15">
        <f t="shared" si="118"/>
        <v>2015</v>
      </c>
      <c r="H2561" s="15">
        <f t="shared" si="119"/>
        <v>3</v>
      </c>
    </row>
    <row r="2562" spans="1:8" x14ac:dyDescent="0.3">
      <c r="A2562" s="16">
        <v>42075</v>
      </c>
      <c r="B2562" s="17">
        <v>30.87</v>
      </c>
      <c r="E2562" s="15">
        <f t="shared" si="120"/>
        <v>30.87</v>
      </c>
      <c r="F2562" s="18">
        <f t="shared" ref="F2562:F2625" si="121">E2562/100/F$1*1000</f>
        <v>680.56700336471704</v>
      </c>
      <c r="G2562" s="15">
        <f t="shared" si="118"/>
        <v>2015</v>
      </c>
      <c r="H2562" s="15">
        <f t="shared" si="119"/>
        <v>3</v>
      </c>
    </row>
    <row r="2563" spans="1:8" x14ac:dyDescent="0.3">
      <c r="A2563" s="16">
        <v>42076</v>
      </c>
      <c r="B2563" s="17">
        <v>30.49</v>
      </c>
      <c r="E2563" s="15">
        <f t="shared" si="120"/>
        <v>30.49</v>
      </c>
      <c r="F2563" s="18">
        <f t="shared" si="121"/>
        <v>672.18943740169163</v>
      </c>
      <c r="G2563" s="15">
        <f t="shared" ref="G2563:G2626" si="122">YEAR(A2563)</f>
        <v>2015</v>
      </c>
      <c r="H2563" s="15">
        <f t="shared" ref="H2563:H2626" si="123">MONTH(A2563)</f>
        <v>3</v>
      </c>
    </row>
    <row r="2564" spans="1:8" x14ac:dyDescent="0.3">
      <c r="A2564" s="16">
        <v>42079</v>
      </c>
      <c r="B2564" s="17">
        <v>30.39</v>
      </c>
      <c r="E2564" s="15">
        <f t="shared" si="120"/>
        <v>30.39</v>
      </c>
      <c r="F2564" s="18">
        <f t="shared" si="121"/>
        <v>669.98481477984296</v>
      </c>
      <c r="G2564" s="15">
        <f t="shared" si="122"/>
        <v>2015</v>
      </c>
      <c r="H2564" s="15">
        <f t="shared" si="123"/>
        <v>3</v>
      </c>
    </row>
    <row r="2565" spans="1:8" x14ac:dyDescent="0.3">
      <c r="A2565" s="16">
        <v>42080</v>
      </c>
      <c r="B2565" s="17">
        <v>30.04</v>
      </c>
      <c r="E2565" s="15">
        <f t="shared" si="120"/>
        <v>30.04</v>
      </c>
      <c r="F2565" s="18">
        <f t="shared" si="121"/>
        <v>662.26863560337222</v>
      </c>
      <c r="G2565" s="15">
        <f t="shared" si="122"/>
        <v>2015</v>
      </c>
      <c r="H2565" s="15">
        <f t="shared" si="123"/>
        <v>3</v>
      </c>
    </row>
    <row r="2566" spans="1:8" x14ac:dyDescent="0.3">
      <c r="A2566" s="16">
        <v>42081</v>
      </c>
      <c r="B2566" s="17">
        <v>30.63</v>
      </c>
      <c r="E2566" s="15">
        <f t="shared" si="120"/>
        <v>30.63</v>
      </c>
      <c r="F2566" s="18">
        <f t="shared" si="121"/>
        <v>675.27590907228011</v>
      </c>
      <c r="G2566" s="15">
        <f t="shared" si="122"/>
        <v>2015</v>
      </c>
      <c r="H2566" s="15">
        <f t="shared" si="123"/>
        <v>3</v>
      </c>
    </row>
    <row r="2567" spans="1:8" x14ac:dyDescent="0.3">
      <c r="A2567" s="16">
        <v>42082</v>
      </c>
      <c r="B2567" s="17">
        <v>30.62</v>
      </c>
      <c r="E2567" s="15">
        <f t="shared" si="120"/>
        <v>30.62</v>
      </c>
      <c r="F2567" s="18">
        <f t="shared" si="121"/>
        <v>675.05544681009519</v>
      </c>
      <c r="G2567" s="15">
        <f t="shared" si="122"/>
        <v>2015</v>
      </c>
      <c r="H2567" s="15">
        <f t="shared" si="123"/>
        <v>3</v>
      </c>
    </row>
    <row r="2568" spans="1:8" x14ac:dyDescent="0.3">
      <c r="A2568" s="16">
        <v>42083</v>
      </c>
      <c r="B2568" s="17">
        <v>30.68</v>
      </c>
      <c r="E2568" s="15">
        <f t="shared" si="120"/>
        <v>30.68</v>
      </c>
      <c r="F2568" s="18">
        <f t="shared" si="121"/>
        <v>676.37822038320439</v>
      </c>
      <c r="G2568" s="15">
        <f t="shared" si="122"/>
        <v>2015</v>
      </c>
      <c r="H2568" s="15">
        <f t="shared" si="123"/>
        <v>3</v>
      </c>
    </row>
    <row r="2569" spans="1:8" x14ac:dyDescent="0.3">
      <c r="A2569" s="16">
        <v>42086</v>
      </c>
      <c r="B2569" s="17">
        <v>31.15</v>
      </c>
      <c r="E2569" s="15">
        <f t="shared" si="120"/>
        <v>31.15</v>
      </c>
      <c r="F2569" s="18">
        <f t="shared" si="121"/>
        <v>686.73994670589366</v>
      </c>
      <c r="G2569" s="15">
        <f t="shared" si="122"/>
        <v>2015</v>
      </c>
      <c r="H2569" s="15">
        <f t="shared" si="123"/>
        <v>3</v>
      </c>
    </row>
    <row r="2570" spans="1:8" x14ac:dyDescent="0.3">
      <c r="A2570" s="16">
        <v>42087</v>
      </c>
      <c r="B2570" s="17">
        <v>31.11</v>
      </c>
      <c r="E2570" s="15">
        <f t="shared" si="120"/>
        <v>31.11</v>
      </c>
      <c r="F2570" s="18">
        <f t="shared" si="121"/>
        <v>685.85809765715408</v>
      </c>
      <c r="G2570" s="15">
        <f t="shared" si="122"/>
        <v>2015</v>
      </c>
      <c r="H2570" s="15">
        <f t="shared" si="123"/>
        <v>3</v>
      </c>
    </row>
    <row r="2571" spans="1:8" x14ac:dyDescent="0.3">
      <c r="A2571" s="16">
        <v>42088</v>
      </c>
      <c r="B2571" s="17">
        <v>31.04</v>
      </c>
      <c r="E2571" s="15">
        <f t="shared" si="120"/>
        <v>31.04</v>
      </c>
      <c r="F2571" s="18">
        <f t="shared" si="121"/>
        <v>684.31486182185995</v>
      </c>
      <c r="G2571" s="15">
        <f t="shared" si="122"/>
        <v>2015</v>
      </c>
      <c r="H2571" s="15">
        <f t="shared" si="123"/>
        <v>3</v>
      </c>
    </row>
    <row r="2572" spans="1:8" x14ac:dyDescent="0.3">
      <c r="A2572" s="16">
        <v>42089</v>
      </c>
      <c r="B2572" s="17">
        <v>31.17</v>
      </c>
      <c r="E2572" s="15">
        <f t="shared" si="120"/>
        <v>31.17</v>
      </c>
      <c r="F2572" s="18">
        <f t="shared" si="121"/>
        <v>687.18087123026351</v>
      </c>
      <c r="G2572" s="15">
        <f t="shared" si="122"/>
        <v>2015</v>
      </c>
      <c r="H2572" s="15">
        <f t="shared" si="123"/>
        <v>3</v>
      </c>
    </row>
    <row r="2573" spans="1:8" x14ac:dyDescent="0.3">
      <c r="A2573" s="16">
        <v>42090</v>
      </c>
      <c r="B2573" s="17">
        <v>30.6</v>
      </c>
      <c r="E2573" s="15">
        <f t="shared" si="120"/>
        <v>30.6</v>
      </c>
      <c r="F2573" s="18">
        <f t="shared" si="121"/>
        <v>674.61452228572534</v>
      </c>
      <c r="G2573" s="15">
        <f t="shared" si="122"/>
        <v>2015</v>
      </c>
      <c r="H2573" s="15">
        <f t="shared" si="123"/>
        <v>3</v>
      </c>
    </row>
    <row r="2574" spans="1:8" x14ac:dyDescent="0.3">
      <c r="A2574" s="16">
        <v>42093</v>
      </c>
      <c r="B2574" s="17">
        <v>30.49</v>
      </c>
      <c r="E2574" s="15">
        <f t="shared" si="120"/>
        <v>30.49</v>
      </c>
      <c r="F2574" s="18">
        <f t="shared" si="121"/>
        <v>672.18943740169163</v>
      </c>
      <c r="G2574" s="15">
        <f t="shared" si="122"/>
        <v>2015</v>
      </c>
      <c r="H2574" s="15">
        <f t="shared" si="123"/>
        <v>3</v>
      </c>
    </row>
    <row r="2575" spans="1:8" x14ac:dyDescent="0.3">
      <c r="A2575" s="16">
        <v>42094</v>
      </c>
      <c r="B2575" s="17">
        <v>30.39</v>
      </c>
      <c r="E2575" s="15">
        <f t="shared" si="120"/>
        <v>30.39</v>
      </c>
      <c r="F2575" s="18">
        <f t="shared" si="121"/>
        <v>669.98481477984296</v>
      </c>
      <c r="G2575" s="15">
        <f t="shared" si="122"/>
        <v>2015</v>
      </c>
      <c r="H2575" s="15">
        <f t="shared" si="123"/>
        <v>3</v>
      </c>
    </row>
    <row r="2576" spans="1:8" x14ac:dyDescent="0.3">
      <c r="A2576" s="16">
        <v>42095</v>
      </c>
      <c r="B2576" s="17">
        <v>30.69</v>
      </c>
      <c r="E2576" s="15">
        <f t="shared" si="120"/>
        <v>30.69</v>
      </c>
      <c r="F2576" s="18">
        <f t="shared" si="121"/>
        <v>676.5986826453892</v>
      </c>
      <c r="G2576" s="15">
        <f t="shared" si="122"/>
        <v>2015</v>
      </c>
      <c r="H2576" s="15">
        <f t="shared" si="123"/>
        <v>4</v>
      </c>
    </row>
    <row r="2577" spans="1:8" x14ac:dyDescent="0.3">
      <c r="A2577" s="16">
        <v>42096</v>
      </c>
      <c r="B2577" s="17">
        <v>31.04</v>
      </c>
      <c r="E2577" s="15">
        <f t="shared" si="120"/>
        <v>31.04</v>
      </c>
      <c r="F2577" s="18">
        <f t="shared" si="121"/>
        <v>684.31486182185995</v>
      </c>
      <c r="G2577" s="15">
        <f t="shared" si="122"/>
        <v>2015</v>
      </c>
      <c r="H2577" s="15">
        <f t="shared" si="123"/>
        <v>4</v>
      </c>
    </row>
    <row r="2578" spans="1:8" x14ac:dyDescent="0.3">
      <c r="A2578" s="16">
        <v>42100</v>
      </c>
      <c r="B2578" s="17">
        <v>31.26</v>
      </c>
      <c r="E2578" s="15">
        <f t="shared" si="120"/>
        <v>31.26</v>
      </c>
      <c r="F2578" s="18">
        <f t="shared" si="121"/>
        <v>689.16503158992725</v>
      </c>
      <c r="G2578" s="15">
        <f t="shared" si="122"/>
        <v>2015</v>
      </c>
      <c r="H2578" s="15">
        <f t="shared" si="123"/>
        <v>4</v>
      </c>
    </row>
    <row r="2579" spans="1:8" x14ac:dyDescent="0.3">
      <c r="A2579" s="16">
        <v>42101</v>
      </c>
      <c r="B2579" s="17">
        <v>31.03</v>
      </c>
      <c r="E2579" s="15">
        <f t="shared" ref="E2579:E2642" si="124">C2579*D2579+B2579*(1-D2579)</f>
        <v>31.03</v>
      </c>
      <c r="F2579" s="18">
        <f t="shared" si="121"/>
        <v>684.09439955967514</v>
      </c>
      <c r="G2579" s="15">
        <f t="shared" si="122"/>
        <v>2015</v>
      </c>
      <c r="H2579" s="15">
        <f t="shared" si="123"/>
        <v>4</v>
      </c>
    </row>
    <row r="2580" spans="1:8" x14ac:dyDescent="0.3">
      <c r="A2580" s="16">
        <v>42102</v>
      </c>
      <c r="B2580" s="17">
        <v>30.95</v>
      </c>
      <c r="E2580" s="15">
        <f t="shared" si="124"/>
        <v>30.95</v>
      </c>
      <c r="F2580" s="18">
        <f t="shared" si="121"/>
        <v>682.33070146219609</v>
      </c>
      <c r="G2580" s="15">
        <f t="shared" si="122"/>
        <v>2015</v>
      </c>
      <c r="H2580" s="15">
        <f t="shared" si="123"/>
        <v>4</v>
      </c>
    </row>
    <row r="2581" spans="1:8" x14ac:dyDescent="0.3">
      <c r="A2581" s="16">
        <v>42103</v>
      </c>
      <c r="B2581" s="17">
        <v>30.84</v>
      </c>
      <c r="E2581" s="15">
        <f t="shared" si="124"/>
        <v>30.84</v>
      </c>
      <c r="F2581" s="18">
        <f t="shared" si="121"/>
        <v>679.90561657816238</v>
      </c>
      <c r="G2581" s="15">
        <f t="shared" si="122"/>
        <v>2015</v>
      </c>
      <c r="H2581" s="15">
        <f t="shared" si="123"/>
        <v>4</v>
      </c>
    </row>
    <row r="2582" spans="1:8" x14ac:dyDescent="0.3">
      <c r="A2582" s="16">
        <v>42104</v>
      </c>
      <c r="B2582" s="17">
        <v>31.09</v>
      </c>
      <c r="E2582" s="15">
        <f t="shared" si="124"/>
        <v>31.09</v>
      </c>
      <c r="F2582" s="18">
        <f t="shared" si="121"/>
        <v>685.41717313278434</v>
      </c>
      <c r="G2582" s="15">
        <f t="shared" si="122"/>
        <v>2015</v>
      </c>
      <c r="H2582" s="15">
        <f t="shared" si="123"/>
        <v>4</v>
      </c>
    </row>
    <row r="2583" spans="1:8" x14ac:dyDescent="0.3">
      <c r="A2583" s="16">
        <v>42107</v>
      </c>
      <c r="B2583" s="17">
        <v>31.04</v>
      </c>
      <c r="E2583" s="15">
        <f t="shared" si="124"/>
        <v>31.04</v>
      </c>
      <c r="F2583" s="18">
        <f t="shared" si="121"/>
        <v>684.31486182185995</v>
      </c>
      <c r="G2583" s="15">
        <f t="shared" si="122"/>
        <v>2015</v>
      </c>
      <c r="H2583" s="15">
        <f t="shared" si="123"/>
        <v>4</v>
      </c>
    </row>
    <row r="2584" spans="1:8" x14ac:dyDescent="0.3">
      <c r="A2584" s="16">
        <v>42108</v>
      </c>
      <c r="B2584" s="17">
        <v>31.3</v>
      </c>
      <c r="E2584" s="15">
        <f t="shared" si="124"/>
        <v>31.3</v>
      </c>
      <c r="F2584" s="18">
        <f t="shared" si="121"/>
        <v>690.04688063866683</v>
      </c>
      <c r="G2584" s="15">
        <f t="shared" si="122"/>
        <v>2015</v>
      </c>
      <c r="H2584" s="15">
        <f t="shared" si="123"/>
        <v>4</v>
      </c>
    </row>
    <row r="2585" spans="1:8" x14ac:dyDescent="0.3">
      <c r="A2585" s="16">
        <v>42109</v>
      </c>
      <c r="B2585" s="17">
        <v>31.8</v>
      </c>
      <c r="E2585" s="15">
        <f t="shared" si="124"/>
        <v>31.8</v>
      </c>
      <c r="F2585" s="18">
        <f t="shared" si="121"/>
        <v>701.06999374791064</v>
      </c>
      <c r="G2585" s="15">
        <f t="shared" si="122"/>
        <v>2015</v>
      </c>
      <c r="H2585" s="15">
        <f t="shared" si="123"/>
        <v>4</v>
      </c>
    </row>
    <row r="2586" spans="1:8" x14ac:dyDescent="0.3">
      <c r="A2586" s="16">
        <v>42110</v>
      </c>
      <c r="B2586" s="17">
        <v>31.76</v>
      </c>
      <c r="E2586" s="15">
        <f t="shared" si="124"/>
        <v>31.76</v>
      </c>
      <c r="F2586" s="18">
        <f t="shared" si="121"/>
        <v>700.18814469917118</v>
      </c>
      <c r="G2586" s="15">
        <f t="shared" si="122"/>
        <v>2015</v>
      </c>
      <c r="H2586" s="15">
        <f t="shared" si="123"/>
        <v>4</v>
      </c>
    </row>
    <row r="2587" spans="1:8" x14ac:dyDescent="0.3">
      <c r="A2587" s="16">
        <v>42111</v>
      </c>
      <c r="B2587" s="17">
        <v>31.52</v>
      </c>
      <c r="E2587" s="15">
        <f t="shared" si="124"/>
        <v>31.52</v>
      </c>
      <c r="F2587" s="18">
        <f t="shared" si="121"/>
        <v>694.89705040673414</v>
      </c>
      <c r="G2587" s="15">
        <f t="shared" si="122"/>
        <v>2015</v>
      </c>
      <c r="H2587" s="15">
        <f t="shared" si="123"/>
        <v>4</v>
      </c>
    </row>
    <row r="2588" spans="1:8" x14ac:dyDescent="0.3">
      <c r="A2588" s="16">
        <v>42114</v>
      </c>
      <c r="B2588" s="17">
        <v>31.59</v>
      </c>
      <c r="E2588" s="15">
        <f t="shared" si="124"/>
        <v>31.59</v>
      </c>
      <c r="F2588" s="18">
        <f t="shared" si="121"/>
        <v>696.44028624202826</v>
      </c>
      <c r="G2588" s="15">
        <f t="shared" si="122"/>
        <v>2015</v>
      </c>
      <c r="H2588" s="15">
        <f t="shared" si="123"/>
        <v>4</v>
      </c>
    </row>
    <row r="2589" spans="1:8" x14ac:dyDescent="0.3">
      <c r="A2589" s="16">
        <v>42115</v>
      </c>
      <c r="B2589" s="17">
        <v>31.82</v>
      </c>
      <c r="E2589" s="15">
        <f t="shared" si="124"/>
        <v>31.82</v>
      </c>
      <c r="F2589" s="18">
        <f t="shared" si="121"/>
        <v>701.51091827228038</v>
      </c>
      <c r="G2589" s="15">
        <f t="shared" si="122"/>
        <v>2015</v>
      </c>
      <c r="H2589" s="15">
        <f t="shared" si="123"/>
        <v>4</v>
      </c>
    </row>
    <row r="2590" spans="1:8" x14ac:dyDescent="0.3">
      <c r="A2590" s="16">
        <v>42116</v>
      </c>
      <c r="B2590" s="17">
        <v>31.56</v>
      </c>
      <c r="E2590" s="15">
        <f t="shared" si="124"/>
        <v>31.56</v>
      </c>
      <c r="F2590" s="18">
        <f t="shared" si="121"/>
        <v>695.77889945547361</v>
      </c>
      <c r="G2590" s="15">
        <f t="shared" si="122"/>
        <v>2015</v>
      </c>
      <c r="H2590" s="15">
        <f t="shared" si="123"/>
        <v>4</v>
      </c>
    </row>
    <row r="2591" spans="1:8" x14ac:dyDescent="0.3">
      <c r="A2591" s="16">
        <v>42117</v>
      </c>
      <c r="B2591" s="17">
        <v>32.020000000000003</v>
      </c>
      <c r="E2591" s="15">
        <f t="shared" si="124"/>
        <v>32.020000000000003</v>
      </c>
      <c r="F2591" s="18">
        <f t="shared" si="121"/>
        <v>705.92016351597806</v>
      </c>
      <c r="G2591" s="15">
        <f t="shared" si="122"/>
        <v>2015</v>
      </c>
      <c r="H2591" s="15">
        <f t="shared" si="123"/>
        <v>4</v>
      </c>
    </row>
    <row r="2592" spans="1:8" x14ac:dyDescent="0.3">
      <c r="A2592" s="16">
        <v>42118</v>
      </c>
      <c r="B2592" s="17">
        <v>31.67</v>
      </c>
      <c r="E2592" s="15">
        <f t="shared" si="124"/>
        <v>31.67</v>
      </c>
      <c r="F2592" s="18">
        <f t="shared" si="121"/>
        <v>698.20398433950731</v>
      </c>
      <c r="G2592" s="15">
        <f t="shared" si="122"/>
        <v>2015</v>
      </c>
      <c r="H2592" s="15">
        <f t="shared" si="123"/>
        <v>4</v>
      </c>
    </row>
    <row r="2593" spans="1:8" x14ac:dyDescent="0.3">
      <c r="A2593" s="16">
        <v>42121</v>
      </c>
      <c r="B2593" s="17">
        <v>31.66</v>
      </c>
      <c r="C2593" s="17">
        <v>31.84</v>
      </c>
      <c r="D2593" s="15">
        <v>0.2</v>
      </c>
      <c r="E2593" s="15">
        <f t="shared" si="124"/>
        <v>31.696000000000005</v>
      </c>
      <c r="F2593" s="18">
        <f t="shared" si="121"/>
        <v>698.77718622118812</v>
      </c>
      <c r="G2593" s="15">
        <f t="shared" si="122"/>
        <v>2015</v>
      </c>
      <c r="H2593" s="15">
        <f t="shared" si="123"/>
        <v>4</v>
      </c>
    </row>
    <row r="2594" spans="1:8" x14ac:dyDescent="0.3">
      <c r="A2594" s="16">
        <v>42122</v>
      </c>
      <c r="B2594" s="17">
        <v>31.23</v>
      </c>
      <c r="C2594" s="17">
        <v>31.38</v>
      </c>
      <c r="D2594" s="15">
        <v>0.4</v>
      </c>
      <c r="E2594" s="15">
        <f t="shared" si="124"/>
        <v>31.29</v>
      </c>
      <c r="F2594" s="18">
        <f t="shared" si="121"/>
        <v>689.82641837648191</v>
      </c>
      <c r="G2594" s="15">
        <f t="shared" si="122"/>
        <v>2015</v>
      </c>
      <c r="H2594" s="15">
        <f t="shared" si="123"/>
        <v>4</v>
      </c>
    </row>
    <row r="2595" spans="1:8" x14ac:dyDescent="0.3">
      <c r="A2595" s="16">
        <v>42123</v>
      </c>
      <c r="B2595" s="17">
        <v>31.47</v>
      </c>
      <c r="C2595" s="17">
        <v>31.64</v>
      </c>
      <c r="D2595" s="15">
        <v>0.6</v>
      </c>
      <c r="E2595" s="15">
        <f t="shared" si="124"/>
        <v>31.571999999999999</v>
      </c>
      <c r="F2595" s="18">
        <f t="shared" si="121"/>
        <v>696.04345417009552</v>
      </c>
      <c r="G2595" s="15">
        <f t="shared" si="122"/>
        <v>2015</v>
      </c>
      <c r="H2595" s="15">
        <f t="shared" si="123"/>
        <v>4</v>
      </c>
    </row>
    <row r="2596" spans="1:8" x14ac:dyDescent="0.3">
      <c r="A2596" s="16">
        <v>42124</v>
      </c>
      <c r="B2596" s="17">
        <v>31.51</v>
      </c>
      <c r="C2596" s="17">
        <v>31.65</v>
      </c>
      <c r="D2596" s="15">
        <v>0.8</v>
      </c>
      <c r="E2596" s="15">
        <f t="shared" si="124"/>
        <v>31.622</v>
      </c>
      <c r="F2596" s="18">
        <f t="shared" si="121"/>
        <v>697.14576548101979</v>
      </c>
      <c r="G2596" s="15">
        <f t="shared" si="122"/>
        <v>2015</v>
      </c>
      <c r="H2596" s="15">
        <f t="shared" si="123"/>
        <v>4</v>
      </c>
    </row>
    <row r="2597" spans="1:8" x14ac:dyDescent="0.3">
      <c r="A2597" s="16">
        <v>42125</v>
      </c>
      <c r="B2597" s="17">
        <v>31.58</v>
      </c>
      <c r="E2597" s="15">
        <f t="shared" si="124"/>
        <v>31.58</v>
      </c>
      <c r="F2597" s="18">
        <f t="shared" si="121"/>
        <v>696.21982397984323</v>
      </c>
      <c r="G2597" s="15">
        <f t="shared" si="122"/>
        <v>2015</v>
      </c>
      <c r="H2597" s="15">
        <f t="shared" si="123"/>
        <v>5</v>
      </c>
    </row>
    <row r="2598" spans="1:8" x14ac:dyDescent="0.3">
      <c r="A2598" s="16">
        <v>42128</v>
      </c>
      <c r="B2598" s="17">
        <v>32.630000000000003</v>
      </c>
      <c r="E2598" s="15">
        <f t="shared" si="124"/>
        <v>32.630000000000003</v>
      </c>
      <c r="F2598" s="18">
        <f t="shared" si="121"/>
        <v>719.36836150925558</v>
      </c>
      <c r="G2598" s="15">
        <f t="shared" si="122"/>
        <v>2015</v>
      </c>
      <c r="H2598" s="15">
        <f t="shared" si="123"/>
        <v>5</v>
      </c>
    </row>
    <row r="2599" spans="1:8" x14ac:dyDescent="0.3">
      <c r="A2599" s="16">
        <v>42129</v>
      </c>
      <c r="B2599" s="17">
        <v>33.049999999999997</v>
      </c>
      <c r="E2599" s="15">
        <f t="shared" si="124"/>
        <v>33.049999999999997</v>
      </c>
      <c r="F2599" s="18">
        <f t="shared" si="121"/>
        <v>728.62777652102034</v>
      </c>
      <c r="G2599" s="15">
        <f t="shared" si="122"/>
        <v>2015</v>
      </c>
      <c r="H2599" s="15">
        <f t="shared" si="123"/>
        <v>5</v>
      </c>
    </row>
    <row r="2600" spans="1:8" x14ac:dyDescent="0.3">
      <c r="A2600" s="16">
        <v>42130</v>
      </c>
      <c r="B2600" s="17">
        <v>32.92</v>
      </c>
      <c r="E2600" s="15">
        <f t="shared" si="124"/>
        <v>32.92</v>
      </c>
      <c r="F2600" s="18">
        <f t="shared" si="121"/>
        <v>725.76176711261701</v>
      </c>
      <c r="G2600" s="15">
        <f t="shared" si="122"/>
        <v>2015</v>
      </c>
      <c r="H2600" s="15">
        <f t="shared" si="123"/>
        <v>5</v>
      </c>
    </row>
    <row r="2601" spans="1:8" x14ac:dyDescent="0.3">
      <c r="A2601" s="16">
        <v>42131</v>
      </c>
      <c r="B2601" s="17">
        <v>32.49</v>
      </c>
      <c r="E2601" s="15">
        <f t="shared" si="124"/>
        <v>32.49</v>
      </c>
      <c r="F2601" s="18">
        <f t="shared" si="121"/>
        <v>716.28188983866721</v>
      </c>
      <c r="G2601" s="15">
        <f t="shared" si="122"/>
        <v>2015</v>
      </c>
      <c r="H2601" s="15">
        <f t="shared" si="123"/>
        <v>5</v>
      </c>
    </row>
    <row r="2602" spans="1:8" x14ac:dyDescent="0.3">
      <c r="A2602" s="16">
        <v>42132</v>
      </c>
      <c r="B2602" s="17">
        <v>32.96</v>
      </c>
      <c r="E2602" s="15">
        <f t="shared" si="124"/>
        <v>32.96</v>
      </c>
      <c r="F2602" s="18">
        <f t="shared" si="121"/>
        <v>726.64361616135648</v>
      </c>
      <c r="G2602" s="15">
        <f t="shared" si="122"/>
        <v>2015</v>
      </c>
      <c r="H2602" s="15">
        <f t="shared" si="123"/>
        <v>5</v>
      </c>
    </row>
    <row r="2603" spans="1:8" x14ac:dyDescent="0.3">
      <c r="A2603" s="16">
        <v>42135</v>
      </c>
      <c r="B2603" s="17">
        <v>33.19</v>
      </c>
      <c r="E2603" s="15">
        <f t="shared" si="124"/>
        <v>33.19</v>
      </c>
      <c r="F2603" s="18">
        <f t="shared" si="121"/>
        <v>731.71424819160859</v>
      </c>
      <c r="G2603" s="15">
        <f t="shared" si="122"/>
        <v>2015</v>
      </c>
      <c r="H2603" s="15">
        <f t="shared" si="123"/>
        <v>5</v>
      </c>
    </row>
    <row r="2604" spans="1:8" x14ac:dyDescent="0.3">
      <c r="A2604" s="16">
        <v>42136</v>
      </c>
      <c r="B2604" s="17">
        <v>32.97</v>
      </c>
      <c r="E2604" s="15">
        <f t="shared" si="124"/>
        <v>32.97</v>
      </c>
      <c r="F2604" s="18">
        <f t="shared" si="121"/>
        <v>726.86407842354129</v>
      </c>
      <c r="G2604" s="15">
        <f t="shared" si="122"/>
        <v>2015</v>
      </c>
      <c r="H2604" s="15">
        <f t="shared" si="123"/>
        <v>5</v>
      </c>
    </row>
    <row r="2605" spans="1:8" x14ac:dyDescent="0.3">
      <c r="A2605" s="16">
        <v>42137</v>
      </c>
      <c r="B2605" s="17">
        <v>33.24</v>
      </c>
      <c r="E2605" s="15">
        <f t="shared" si="124"/>
        <v>33.24</v>
      </c>
      <c r="F2605" s="18">
        <f t="shared" si="121"/>
        <v>732.8165595025331</v>
      </c>
      <c r="G2605" s="15">
        <f t="shared" si="122"/>
        <v>2015</v>
      </c>
      <c r="H2605" s="15">
        <f t="shared" si="123"/>
        <v>5</v>
      </c>
    </row>
    <row r="2606" spans="1:8" x14ac:dyDescent="0.3">
      <c r="A2606" s="16">
        <v>42138</v>
      </c>
      <c r="B2606" s="17">
        <v>33.340000000000003</v>
      </c>
      <c r="E2606" s="15">
        <f t="shared" si="124"/>
        <v>33.340000000000003</v>
      </c>
      <c r="F2606" s="18">
        <f t="shared" si="121"/>
        <v>735.02118212438188</v>
      </c>
      <c r="G2606" s="15">
        <f t="shared" si="122"/>
        <v>2015</v>
      </c>
      <c r="H2606" s="15">
        <f t="shared" si="123"/>
        <v>5</v>
      </c>
    </row>
    <row r="2607" spans="1:8" x14ac:dyDescent="0.3">
      <c r="A2607" s="16">
        <v>42139</v>
      </c>
      <c r="B2607" s="17">
        <v>33.07</v>
      </c>
      <c r="E2607" s="15">
        <f t="shared" si="124"/>
        <v>33.07</v>
      </c>
      <c r="F2607" s="18">
        <f t="shared" si="121"/>
        <v>729.06870104539007</v>
      </c>
      <c r="G2607" s="15">
        <f t="shared" si="122"/>
        <v>2015</v>
      </c>
      <c r="H2607" s="15">
        <f t="shared" si="123"/>
        <v>5</v>
      </c>
    </row>
    <row r="2608" spans="1:8" x14ac:dyDescent="0.3">
      <c r="A2608" s="16">
        <v>42142</v>
      </c>
      <c r="B2608" s="17">
        <v>32.78</v>
      </c>
      <c r="E2608" s="15">
        <f t="shared" si="124"/>
        <v>32.78</v>
      </c>
      <c r="F2608" s="18">
        <f t="shared" si="121"/>
        <v>722.67529544202876</v>
      </c>
      <c r="G2608" s="15">
        <f t="shared" si="122"/>
        <v>2015</v>
      </c>
      <c r="H2608" s="15">
        <f t="shared" si="123"/>
        <v>5</v>
      </c>
    </row>
    <row r="2609" spans="1:8" x14ac:dyDescent="0.3">
      <c r="A2609" s="16">
        <v>42143</v>
      </c>
      <c r="B2609" s="17">
        <v>32.18</v>
      </c>
      <c r="E2609" s="15">
        <f t="shared" si="124"/>
        <v>32.18</v>
      </c>
      <c r="F2609" s="18">
        <f t="shared" si="121"/>
        <v>709.44755971093593</v>
      </c>
      <c r="G2609" s="15">
        <f t="shared" si="122"/>
        <v>2015</v>
      </c>
      <c r="H2609" s="15">
        <f t="shared" si="123"/>
        <v>5</v>
      </c>
    </row>
    <row r="2610" spans="1:8" x14ac:dyDescent="0.3">
      <c r="A2610" s="16">
        <v>42144</v>
      </c>
      <c r="B2610" s="17">
        <v>32.200000000000003</v>
      </c>
      <c r="E2610" s="15">
        <f t="shared" si="124"/>
        <v>32.200000000000003</v>
      </c>
      <c r="F2610" s="18">
        <f t="shared" si="121"/>
        <v>709.88848423530578</v>
      </c>
      <c r="G2610" s="15">
        <f t="shared" si="122"/>
        <v>2015</v>
      </c>
      <c r="H2610" s="15">
        <f t="shared" si="123"/>
        <v>5</v>
      </c>
    </row>
    <row r="2611" spans="1:8" x14ac:dyDescent="0.3">
      <c r="A2611" s="16">
        <v>42145</v>
      </c>
      <c r="B2611" s="17">
        <v>32.25</v>
      </c>
      <c r="E2611" s="15">
        <f t="shared" si="124"/>
        <v>32.25</v>
      </c>
      <c r="F2611" s="18">
        <f t="shared" si="121"/>
        <v>710.99079554623029</v>
      </c>
      <c r="G2611" s="15">
        <f t="shared" si="122"/>
        <v>2015</v>
      </c>
      <c r="H2611" s="15">
        <f t="shared" si="123"/>
        <v>5</v>
      </c>
    </row>
    <row r="2612" spans="1:8" x14ac:dyDescent="0.3">
      <c r="A2612" s="16">
        <v>42146</v>
      </c>
      <c r="B2612" s="17">
        <v>31.64</v>
      </c>
      <c r="E2612" s="15">
        <f t="shared" si="124"/>
        <v>31.64</v>
      </c>
      <c r="F2612" s="18">
        <f t="shared" si="121"/>
        <v>697.54259755295266</v>
      </c>
      <c r="G2612" s="15">
        <f t="shared" si="122"/>
        <v>2015</v>
      </c>
      <c r="H2612" s="15">
        <f t="shared" si="123"/>
        <v>5</v>
      </c>
    </row>
    <row r="2613" spans="1:8" x14ac:dyDescent="0.3">
      <c r="A2613" s="16">
        <v>42150</v>
      </c>
      <c r="B2613" s="17">
        <v>32.14</v>
      </c>
      <c r="E2613" s="15">
        <f t="shared" si="124"/>
        <v>32.14</v>
      </c>
      <c r="F2613" s="18">
        <f t="shared" si="121"/>
        <v>708.56571066219658</v>
      </c>
      <c r="G2613" s="15">
        <f t="shared" si="122"/>
        <v>2015</v>
      </c>
      <c r="H2613" s="15">
        <f t="shared" si="123"/>
        <v>5</v>
      </c>
    </row>
    <row r="2614" spans="1:8" x14ac:dyDescent="0.3">
      <c r="A2614" s="16">
        <v>42151</v>
      </c>
      <c r="B2614" s="17">
        <v>31.73</v>
      </c>
      <c r="E2614" s="15">
        <f t="shared" si="124"/>
        <v>31.73</v>
      </c>
      <c r="F2614" s="18">
        <f t="shared" si="121"/>
        <v>699.52675791261652</v>
      </c>
      <c r="G2614" s="15">
        <f t="shared" si="122"/>
        <v>2015</v>
      </c>
      <c r="H2614" s="15">
        <f t="shared" si="123"/>
        <v>5</v>
      </c>
    </row>
    <row r="2615" spans="1:8" x14ac:dyDescent="0.3">
      <c r="A2615" s="16">
        <v>42152</v>
      </c>
      <c r="B2615" s="17">
        <v>32.06</v>
      </c>
      <c r="E2615" s="15">
        <f t="shared" si="124"/>
        <v>32.06</v>
      </c>
      <c r="F2615" s="18">
        <f t="shared" si="121"/>
        <v>706.80201256471753</v>
      </c>
      <c r="G2615" s="15">
        <f t="shared" si="122"/>
        <v>2015</v>
      </c>
      <c r="H2615" s="15">
        <f t="shared" si="123"/>
        <v>5</v>
      </c>
    </row>
    <row r="2616" spans="1:8" x14ac:dyDescent="0.3">
      <c r="A2616" s="16">
        <v>42153</v>
      </c>
      <c r="B2616" s="17">
        <v>33.33</v>
      </c>
      <c r="E2616" s="15">
        <f t="shared" si="124"/>
        <v>33.33</v>
      </c>
      <c r="F2616" s="18">
        <f t="shared" si="121"/>
        <v>734.80071986219684</v>
      </c>
      <c r="G2616" s="15">
        <f t="shared" si="122"/>
        <v>2015</v>
      </c>
      <c r="H2616" s="15">
        <f t="shared" si="123"/>
        <v>5</v>
      </c>
    </row>
    <row r="2617" spans="1:8" x14ac:dyDescent="0.3">
      <c r="A2617" s="16">
        <v>42156</v>
      </c>
      <c r="B2617" s="17">
        <v>34.51</v>
      </c>
      <c r="E2617" s="15">
        <f t="shared" si="124"/>
        <v>34.51</v>
      </c>
      <c r="F2617" s="18">
        <f t="shared" si="121"/>
        <v>760.81526680001241</v>
      </c>
      <c r="G2617" s="15">
        <f t="shared" si="122"/>
        <v>2015</v>
      </c>
      <c r="H2617" s="15">
        <f t="shared" si="123"/>
        <v>6</v>
      </c>
    </row>
    <row r="2618" spans="1:8" x14ac:dyDescent="0.3">
      <c r="A2618" s="16">
        <v>42157</v>
      </c>
      <c r="B2618" s="17">
        <v>34.17</v>
      </c>
      <c r="E2618" s="15">
        <f t="shared" si="124"/>
        <v>34.17</v>
      </c>
      <c r="F2618" s="18">
        <f t="shared" si="121"/>
        <v>753.3195498857267</v>
      </c>
      <c r="G2618" s="15">
        <f t="shared" si="122"/>
        <v>2015</v>
      </c>
      <c r="H2618" s="15">
        <f t="shared" si="123"/>
        <v>6</v>
      </c>
    </row>
    <row r="2619" spans="1:8" x14ac:dyDescent="0.3">
      <c r="A2619" s="16">
        <v>42158</v>
      </c>
      <c r="B2619" s="17">
        <v>34.729999999999997</v>
      </c>
      <c r="E2619" s="15">
        <f t="shared" si="124"/>
        <v>34.729999999999997</v>
      </c>
      <c r="F2619" s="18">
        <f t="shared" si="121"/>
        <v>765.66543656807971</v>
      </c>
      <c r="G2619" s="15">
        <f t="shared" si="122"/>
        <v>2015</v>
      </c>
      <c r="H2619" s="15">
        <f t="shared" si="123"/>
        <v>6</v>
      </c>
    </row>
    <row r="2620" spans="1:8" x14ac:dyDescent="0.3">
      <c r="A2620" s="16">
        <v>42159</v>
      </c>
      <c r="B2620" s="17">
        <v>34.53</v>
      </c>
      <c r="E2620" s="15">
        <f t="shared" si="124"/>
        <v>34.53</v>
      </c>
      <c r="F2620" s="18">
        <f t="shared" si="121"/>
        <v>761.25619132438226</v>
      </c>
      <c r="G2620" s="15">
        <f t="shared" si="122"/>
        <v>2015</v>
      </c>
      <c r="H2620" s="15">
        <f t="shared" si="123"/>
        <v>6</v>
      </c>
    </row>
    <row r="2621" spans="1:8" x14ac:dyDescent="0.3">
      <c r="A2621" s="16">
        <v>42160</v>
      </c>
      <c r="B2621" s="17">
        <v>34.78</v>
      </c>
      <c r="E2621" s="15">
        <f t="shared" si="124"/>
        <v>34.78</v>
      </c>
      <c r="F2621" s="18">
        <f t="shared" si="121"/>
        <v>766.76774787900411</v>
      </c>
      <c r="G2621" s="15">
        <f t="shared" si="122"/>
        <v>2015</v>
      </c>
      <c r="H2621" s="15">
        <f t="shared" si="123"/>
        <v>6</v>
      </c>
    </row>
    <row r="2622" spans="1:8" x14ac:dyDescent="0.3">
      <c r="A2622" s="16">
        <v>42163</v>
      </c>
      <c r="B2622" s="17">
        <v>34.1</v>
      </c>
      <c r="E2622" s="15">
        <f t="shared" si="124"/>
        <v>34.1</v>
      </c>
      <c r="F2622" s="18">
        <f t="shared" si="121"/>
        <v>751.77631405043257</v>
      </c>
      <c r="G2622" s="15">
        <f t="shared" si="122"/>
        <v>2015</v>
      </c>
      <c r="H2622" s="15">
        <f t="shared" si="123"/>
        <v>6</v>
      </c>
    </row>
    <row r="2623" spans="1:8" x14ac:dyDescent="0.3">
      <c r="A2623" s="16">
        <v>42164</v>
      </c>
      <c r="B2623" s="17">
        <v>33.93</v>
      </c>
      <c r="E2623" s="15">
        <f t="shared" si="124"/>
        <v>33.93</v>
      </c>
      <c r="F2623" s="18">
        <f t="shared" si="121"/>
        <v>748.02845559328955</v>
      </c>
      <c r="G2623" s="15">
        <f t="shared" si="122"/>
        <v>2015</v>
      </c>
      <c r="H2623" s="15">
        <f t="shared" si="123"/>
        <v>6</v>
      </c>
    </row>
    <row r="2624" spans="1:8" x14ac:dyDescent="0.3">
      <c r="A2624" s="16">
        <v>42165</v>
      </c>
      <c r="B2624" s="17">
        <v>33.869999999999997</v>
      </c>
      <c r="E2624" s="15">
        <f t="shared" si="124"/>
        <v>33.869999999999997</v>
      </c>
      <c r="F2624" s="18">
        <f t="shared" si="121"/>
        <v>746.70568202018023</v>
      </c>
      <c r="G2624" s="15">
        <f t="shared" si="122"/>
        <v>2015</v>
      </c>
      <c r="H2624" s="15">
        <f t="shared" si="123"/>
        <v>6</v>
      </c>
    </row>
    <row r="2625" spans="1:8" x14ac:dyDescent="0.3">
      <c r="A2625" s="16">
        <v>42166</v>
      </c>
      <c r="B2625" s="17">
        <v>33.29</v>
      </c>
      <c r="E2625" s="15">
        <f t="shared" si="124"/>
        <v>33.29</v>
      </c>
      <c r="F2625" s="18">
        <f t="shared" si="121"/>
        <v>733.91887081345737</v>
      </c>
      <c r="G2625" s="15">
        <f t="shared" si="122"/>
        <v>2015</v>
      </c>
      <c r="H2625" s="15">
        <f t="shared" si="123"/>
        <v>6</v>
      </c>
    </row>
    <row r="2626" spans="1:8" x14ac:dyDescent="0.3">
      <c r="A2626" s="16">
        <v>42167</v>
      </c>
      <c r="B2626" s="17">
        <v>33.14</v>
      </c>
      <c r="E2626" s="15">
        <f t="shared" si="124"/>
        <v>33.14</v>
      </c>
      <c r="F2626" s="18">
        <f t="shared" ref="F2626:F2689" si="125">E2626/100/F$1*1000</f>
        <v>730.61193688068442</v>
      </c>
      <c r="G2626" s="15">
        <f t="shared" si="122"/>
        <v>2015</v>
      </c>
      <c r="H2626" s="15">
        <f t="shared" si="123"/>
        <v>6</v>
      </c>
    </row>
    <row r="2627" spans="1:8" x14ac:dyDescent="0.3">
      <c r="A2627" s="16">
        <v>42170</v>
      </c>
      <c r="B2627" s="17">
        <v>32.69</v>
      </c>
      <c r="E2627" s="15">
        <f t="shared" si="124"/>
        <v>32.69</v>
      </c>
      <c r="F2627" s="18">
        <f t="shared" si="125"/>
        <v>720.69113508236467</v>
      </c>
      <c r="G2627" s="15">
        <f t="shared" ref="G2627:G2690" si="126">YEAR(A2627)</f>
        <v>2015</v>
      </c>
      <c r="H2627" s="15">
        <f t="shared" ref="H2627:H2690" si="127">MONTH(A2627)</f>
        <v>6</v>
      </c>
    </row>
    <row r="2628" spans="1:8" x14ac:dyDescent="0.3">
      <c r="A2628" s="16">
        <v>42171</v>
      </c>
      <c r="B2628" s="17">
        <v>32.9</v>
      </c>
      <c r="E2628" s="15">
        <f t="shared" si="124"/>
        <v>32.9</v>
      </c>
      <c r="F2628" s="18">
        <f t="shared" si="125"/>
        <v>725.32084258824716</v>
      </c>
      <c r="G2628" s="15">
        <f t="shared" si="126"/>
        <v>2015</v>
      </c>
      <c r="H2628" s="15">
        <f t="shared" si="127"/>
        <v>6</v>
      </c>
    </row>
    <row r="2629" spans="1:8" x14ac:dyDescent="0.3">
      <c r="A2629" s="16">
        <v>42172</v>
      </c>
      <c r="B2629" s="17">
        <v>32.85</v>
      </c>
      <c r="E2629" s="15">
        <f t="shared" si="124"/>
        <v>32.85</v>
      </c>
      <c r="F2629" s="18">
        <f t="shared" si="125"/>
        <v>724.21853127732288</v>
      </c>
      <c r="G2629" s="15">
        <f t="shared" si="126"/>
        <v>2015</v>
      </c>
      <c r="H2629" s="15">
        <f t="shared" si="127"/>
        <v>6</v>
      </c>
    </row>
    <row r="2630" spans="1:8" x14ac:dyDescent="0.3">
      <c r="A2630" s="16">
        <v>42173</v>
      </c>
      <c r="B2630" s="17">
        <v>32.25</v>
      </c>
      <c r="E2630" s="15">
        <f t="shared" si="124"/>
        <v>32.25</v>
      </c>
      <c r="F2630" s="18">
        <f t="shared" si="125"/>
        <v>710.99079554623029</v>
      </c>
      <c r="G2630" s="15">
        <f t="shared" si="126"/>
        <v>2015</v>
      </c>
      <c r="H2630" s="15">
        <f t="shared" si="127"/>
        <v>6</v>
      </c>
    </row>
    <row r="2631" spans="1:8" x14ac:dyDescent="0.3">
      <c r="A2631" s="16">
        <v>42174</v>
      </c>
      <c r="B2631" s="17">
        <v>32.549999999999997</v>
      </c>
      <c r="E2631" s="15">
        <f t="shared" si="124"/>
        <v>32.549999999999997</v>
      </c>
      <c r="F2631" s="18">
        <f t="shared" si="125"/>
        <v>717.60466341177641</v>
      </c>
      <c r="G2631" s="15">
        <f t="shared" si="126"/>
        <v>2015</v>
      </c>
      <c r="H2631" s="15">
        <f t="shared" si="127"/>
        <v>6</v>
      </c>
    </row>
    <row r="2632" spans="1:8" x14ac:dyDescent="0.3">
      <c r="A2632" s="16">
        <v>42177</v>
      </c>
      <c r="B2632" s="17">
        <v>32.92</v>
      </c>
      <c r="E2632" s="15">
        <f t="shared" si="124"/>
        <v>32.92</v>
      </c>
      <c r="F2632" s="18">
        <f t="shared" si="125"/>
        <v>725.76176711261701</v>
      </c>
      <c r="G2632" s="15">
        <f t="shared" si="126"/>
        <v>2015</v>
      </c>
      <c r="H2632" s="15">
        <f t="shared" si="127"/>
        <v>6</v>
      </c>
    </row>
    <row r="2633" spans="1:8" x14ac:dyDescent="0.3">
      <c r="A2633" s="16">
        <v>42178</v>
      </c>
      <c r="B2633" s="17">
        <v>32.82</v>
      </c>
      <c r="E2633" s="15">
        <f t="shared" si="124"/>
        <v>32.82</v>
      </c>
      <c r="F2633" s="18">
        <f t="shared" si="125"/>
        <v>723.55714449076811</v>
      </c>
      <c r="G2633" s="15">
        <f t="shared" si="126"/>
        <v>2015</v>
      </c>
      <c r="H2633" s="15">
        <f t="shared" si="127"/>
        <v>6</v>
      </c>
    </row>
    <row r="2634" spans="1:8" x14ac:dyDescent="0.3">
      <c r="A2634" s="16">
        <v>42179</v>
      </c>
      <c r="B2634" s="17">
        <v>33.270000000000003</v>
      </c>
      <c r="E2634" s="15">
        <f t="shared" si="124"/>
        <v>33.270000000000003</v>
      </c>
      <c r="F2634" s="18">
        <f t="shared" si="125"/>
        <v>733.47794628908775</v>
      </c>
      <c r="G2634" s="15">
        <f t="shared" si="126"/>
        <v>2015</v>
      </c>
      <c r="H2634" s="15">
        <f t="shared" si="127"/>
        <v>6</v>
      </c>
    </row>
    <row r="2635" spans="1:8" x14ac:dyDescent="0.3">
      <c r="A2635" s="16">
        <v>42180</v>
      </c>
      <c r="B2635" s="17">
        <v>33.36</v>
      </c>
      <c r="C2635" s="17">
        <v>33.450000000000003</v>
      </c>
      <c r="D2635" s="15">
        <v>0.2</v>
      </c>
      <c r="E2635" s="15">
        <f t="shared" si="124"/>
        <v>33.378</v>
      </c>
      <c r="F2635" s="18">
        <f t="shared" si="125"/>
        <v>735.85893872068436</v>
      </c>
      <c r="G2635" s="15">
        <f t="shared" si="126"/>
        <v>2015</v>
      </c>
      <c r="H2635" s="15">
        <f t="shared" si="127"/>
        <v>6</v>
      </c>
    </row>
    <row r="2636" spans="1:8" x14ac:dyDescent="0.3">
      <c r="A2636" s="16">
        <v>42181</v>
      </c>
      <c r="B2636" s="17">
        <v>33.22</v>
      </c>
      <c r="C2636" s="17">
        <v>33.31</v>
      </c>
      <c r="D2636" s="15">
        <v>0.4</v>
      </c>
      <c r="E2636" s="15">
        <f t="shared" si="124"/>
        <v>33.256</v>
      </c>
      <c r="F2636" s="18">
        <f t="shared" si="125"/>
        <v>733.16929912202886</v>
      </c>
      <c r="G2636" s="15">
        <f t="shared" si="126"/>
        <v>2015</v>
      </c>
      <c r="H2636" s="15">
        <f t="shared" si="127"/>
        <v>6</v>
      </c>
    </row>
    <row r="2637" spans="1:8" x14ac:dyDescent="0.3">
      <c r="A2637" s="16">
        <v>42184</v>
      </c>
      <c r="B2637" s="17">
        <v>33.049999999999997</v>
      </c>
      <c r="C2637" s="17">
        <v>33.11</v>
      </c>
      <c r="D2637" s="15">
        <v>0.6</v>
      </c>
      <c r="E2637" s="15">
        <f t="shared" si="124"/>
        <v>33.085999999999999</v>
      </c>
      <c r="F2637" s="18">
        <f t="shared" si="125"/>
        <v>729.42144066488595</v>
      </c>
      <c r="G2637" s="15">
        <f t="shared" si="126"/>
        <v>2015</v>
      </c>
      <c r="H2637" s="15">
        <f t="shared" si="127"/>
        <v>6</v>
      </c>
    </row>
    <row r="2638" spans="1:8" x14ac:dyDescent="0.3">
      <c r="A2638" s="16">
        <v>42185</v>
      </c>
      <c r="B2638" s="17">
        <v>33.56</v>
      </c>
      <c r="C2638" s="17">
        <v>33.65</v>
      </c>
      <c r="D2638" s="15">
        <v>0.8</v>
      </c>
      <c r="E2638" s="15">
        <f t="shared" si="124"/>
        <v>33.631999999999998</v>
      </c>
      <c r="F2638" s="18">
        <f t="shared" si="125"/>
        <v>741.45868018018018</v>
      </c>
      <c r="G2638" s="15">
        <f t="shared" si="126"/>
        <v>2015</v>
      </c>
      <c r="H2638" s="15">
        <f t="shared" si="127"/>
        <v>6</v>
      </c>
    </row>
    <row r="2639" spans="1:8" x14ac:dyDescent="0.3">
      <c r="A2639" s="16">
        <v>42186</v>
      </c>
      <c r="B2639" s="17">
        <v>33.130000000000003</v>
      </c>
      <c r="E2639" s="15">
        <f t="shared" si="124"/>
        <v>33.130000000000003</v>
      </c>
      <c r="F2639" s="18">
        <f t="shared" si="125"/>
        <v>730.3914746184995</v>
      </c>
      <c r="G2639" s="15">
        <f t="shared" si="126"/>
        <v>2015</v>
      </c>
      <c r="H2639" s="15">
        <f t="shared" si="127"/>
        <v>7</v>
      </c>
    </row>
    <row r="2640" spans="1:8" x14ac:dyDescent="0.3">
      <c r="A2640" s="16">
        <v>42187</v>
      </c>
      <c r="B2640" s="17">
        <v>33.479999999999997</v>
      </c>
      <c r="E2640" s="15">
        <f t="shared" si="124"/>
        <v>33.479999999999997</v>
      </c>
      <c r="F2640" s="18">
        <f t="shared" si="125"/>
        <v>738.10765379497013</v>
      </c>
      <c r="G2640" s="15">
        <f t="shared" si="126"/>
        <v>2015</v>
      </c>
      <c r="H2640" s="15">
        <f t="shared" si="127"/>
        <v>7</v>
      </c>
    </row>
    <row r="2641" spans="1:8" x14ac:dyDescent="0.3">
      <c r="A2641" s="16">
        <v>42191</v>
      </c>
      <c r="B2641" s="17">
        <v>32.74</v>
      </c>
      <c r="E2641" s="15">
        <f t="shared" si="124"/>
        <v>32.74</v>
      </c>
      <c r="F2641" s="18">
        <f t="shared" si="125"/>
        <v>721.79344639328929</v>
      </c>
      <c r="G2641" s="15">
        <f t="shared" si="126"/>
        <v>2015</v>
      </c>
      <c r="H2641" s="15">
        <f t="shared" si="127"/>
        <v>7</v>
      </c>
    </row>
    <row r="2642" spans="1:8" x14ac:dyDescent="0.3">
      <c r="A2642" s="16">
        <v>42192</v>
      </c>
      <c r="B2642" s="17">
        <v>31.52</v>
      </c>
      <c r="E2642" s="15">
        <f t="shared" si="124"/>
        <v>31.52</v>
      </c>
      <c r="F2642" s="18">
        <f t="shared" si="125"/>
        <v>694.89705040673414</v>
      </c>
      <c r="G2642" s="15">
        <f t="shared" si="126"/>
        <v>2015</v>
      </c>
      <c r="H2642" s="15">
        <f t="shared" si="127"/>
        <v>7</v>
      </c>
    </row>
    <row r="2643" spans="1:8" x14ac:dyDescent="0.3">
      <c r="A2643" s="16">
        <v>42193</v>
      </c>
      <c r="B2643" s="17">
        <v>31.69</v>
      </c>
      <c r="E2643" s="15">
        <f t="shared" ref="E2643:E2706" si="128">C2643*D2643+B2643*(1-D2643)</f>
        <v>31.69</v>
      </c>
      <c r="F2643" s="18">
        <f t="shared" si="125"/>
        <v>698.64490886387705</v>
      </c>
      <c r="G2643" s="15">
        <f t="shared" si="126"/>
        <v>2015</v>
      </c>
      <c r="H2643" s="15">
        <f t="shared" si="127"/>
        <v>7</v>
      </c>
    </row>
    <row r="2644" spans="1:8" x14ac:dyDescent="0.3">
      <c r="A2644" s="16">
        <v>42194</v>
      </c>
      <c r="B2644" s="17">
        <v>32.369999999999997</v>
      </c>
      <c r="E2644" s="15">
        <f t="shared" si="128"/>
        <v>32.369999999999997</v>
      </c>
      <c r="F2644" s="18">
        <f t="shared" si="125"/>
        <v>713.63634269244869</v>
      </c>
      <c r="G2644" s="15">
        <f t="shared" si="126"/>
        <v>2015</v>
      </c>
      <c r="H2644" s="15">
        <f t="shared" si="127"/>
        <v>7</v>
      </c>
    </row>
    <row r="2645" spans="1:8" x14ac:dyDescent="0.3">
      <c r="A2645" s="16">
        <v>42195</v>
      </c>
      <c r="B2645" s="17">
        <v>32.42</v>
      </c>
      <c r="E2645" s="15">
        <f t="shared" si="128"/>
        <v>32.42</v>
      </c>
      <c r="F2645" s="18">
        <f t="shared" si="125"/>
        <v>714.7386540033732</v>
      </c>
      <c r="G2645" s="15">
        <f t="shared" si="126"/>
        <v>2015</v>
      </c>
      <c r="H2645" s="15">
        <f t="shared" si="127"/>
        <v>7</v>
      </c>
    </row>
    <row r="2646" spans="1:8" x14ac:dyDescent="0.3">
      <c r="A2646" s="16">
        <v>42198</v>
      </c>
      <c r="B2646" s="17">
        <v>32.74</v>
      </c>
      <c r="E2646" s="15">
        <f t="shared" si="128"/>
        <v>32.74</v>
      </c>
      <c r="F2646" s="18">
        <f t="shared" si="125"/>
        <v>721.79344639328929</v>
      </c>
      <c r="G2646" s="15">
        <f t="shared" si="126"/>
        <v>2015</v>
      </c>
      <c r="H2646" s="15">
        <f t="shared" si="127"/>
        <v>7</v>
      </c>
    </row>
    <row r="2647" spans="1:8" x14ac:dyDescent="0.3">
      <c r="A2647" s="16">
        <v>42199</v>
      </c>
      <c r="B2647" s="17">
        <v>32.4</v>
      </c>
      <c r="E2647" s="15">
        <f t="shared" si="128"/>
        <v>32.4</v>
      </c>
      <c r="F2647" s="18">
        <f t="shared" si="125"/>
        <v>714.29772947900335</v>
      </c>
      <c r="G2647" s="15">
        <f t="shared" si="126"/>
        <v>2015</v>
      </c>
      <c r="H2647" s="15">
        <f t="shared" si="127"/>
        <v>7</v>
      </c>
    </row>
    <row r="2648" spans="1:8" x14ac:dyDescent="0.3">
      <c r="A2648" s="16">
        <v>42200</v>
      </c>
      <c r="B2648" s="17">
        <v>31.65</v>
      </c>
      <c r="E2648" s="15">
        <f t="shared" si="128"/>
        <v>31.65</v>
      </c>
      <c r="F2648" s="18">
        <f t="shared" si="125"/>
        <v>697.76305981513758</v>
      </c>
      <c r="G2648" s="15">
        <f t="shared" si="126"/>
        <v>2015</v>
      </c>
      <c r="H2648" s="15">
        <f t="shared" si="127"/>
        <v>7</v>
      </c>
    </row>
    <row r="2649" spans="1:8" x14ac:dyDescent="0.3">
      <c r="A2649" s="16">
        <v>42201</v>
      </c>
      <c r="B2649" s="17">
        <v>31.46</v>
      </c>
      <c r="E2649" s="15">
        <f t="shared" si="128"/>
        <v>31.46</v>
      </c>
      <c r="F2649" s="18">
        <f t="shared" si="125"/>
        <v>693.57427683362482</v>
      </c>
      <c r="G2649" s="15">
        <f t="shared" si="126"/>
        <v>2015</v>
      </c>
      <c r="H2649" s="15">
        <f t="shared" si="127"/>
        <v>7</v>
      </c>
    </row>
    <row r="2650" spans="1:8" x14ac:dyDescent="0.3">
      <c r="A2650" s="16">
        <v>42202</v>
      </c>
      <c r="B2650" s="17">
        <v>31.78</v>
      </c>
      <c r="E2650" s="15">
        <f t="shared" si="128"/>
        <v>31.78</v>
      </c>
      <c r="F2650" s="18">
        <f t="shared" si="125"/>
        <v>700.62906922354091</v>
      </c>
      <c r="G2650" s="15">
        <f t="shared" si="126"/>
        <v>2015</v>
      </c>
      <c r="H2650" s="15">
        <f t="shared" si="127"/>
        <v>7</v>
      </c>
    </row>
    <row r="2651" spans="1:8" x14ac:dyDescent="0.3">
      <c r="A2651" s="16">
        <v>42205</v>
      </c>
      <c r="B2651" s="17">
        <v>31.68</v>
      </c>
      <c r="E2651" s="15">
        <f t="shared" si="128"/>
        <v>31.68</v>
      </c>
      <c r="F2651" s="18">
        <f t="shared" si="125"/>
        <v>698.42444660169213</v>
      </c>
      <c r="G2651" s="15">
        <f t="shared" si="126"/>
        <v>2015</v>
      </c>
      <c r="H2651" s="15">
        <f t="shared" si="127"/>
        <v>7</v>
      </c>
    </row>
    <row r="2652" spans="1:8" x14ac:dyDescent="0.3">
      <c r="A2652" s="16">
        <v>42206</v>
      </c>
      <c r="B2652" s="17">
        <v>31.93</v>
      </c>
      <c r="E2652" s="15">
        <f t="shared" si="128"/>
        <v>31.93</v>
      </c>
      <c r="F2652" s="18">
        <f t="shared" si="125"/>
        <v>703.93600315631397</v>
      </c>
      <c r="G2652" s="15">
        <f t="shared" si="126"/>
        <v>2015</v>
      </c>
      <c r="H2652" s="15">
        <f t="shared" si="127"/>
        <v>7</v>
      </c>
    </row>
    <row r="2653" spans="1:8" x14ac:dyDescent="0.3">
      <c r="A2653" s="16">
        <v>42207</v>
      </c>
      <c r="B2653" s="17">
        <v>31.35</v>
      </c>
      <c r="E2653" s="15">
        <f t="shared" si="128"/>
        <v>31.35</v>
      </c>
      <c r="F2653" s="18">
        <f t="shared" si="125"/>
        <v>691.14919194959123</v>
      </c>
      <c r="G2653" s="15">
        <f t="shared" si="126"/>
        <v>2015</v>
      </c>
      <c r="H2653" s="15">
        <f t="shared" si="127"/>
        <v>7</v>
      </c>
    </row>
    <row r="2654" spans="1:8" x14ac:dyDescent="0.3">
      <c r="A2654" s="16">
        <v>42208</v>
      </c>
      <c r="B2654" s="17">
        <v>31.19</v>
      </c>
      <c r="E2654" s="15">
        <f t="shared" si="128"/>
        <v>31.19</v>
      </c>
      <c r="F2654" s="18">
        <f t="shared" si="125"/>
        <v>687.62179575463313</v>
      </c>
      <c r="G2654" s="15">
        <f t="shared" si="126"/>
        <v>2015</v>
      </c>
      <c r="H2654" s="15">
        <f t="shared" si="127"/>
        <v>7</v>
      </c>
    </row>
    <row r="2655" spans="1:8" x14ac:dyDescent="0.3">
      <c r="A2655" s="16">
        <v>42209</v>
      </c>
      <c r="B2655" s="17">
        <v>30.48</v>
      </c>
      <c r="E2655" s="15">
        <f t="shared" si="128"/>
        <v>30.48</v>
      </c>
      <c r="F2655" s="18">
        <f t="shared" si="125"/>
        <v>671.96897513950682</v>
      </c>
      <c r="G2655" s="15">
        <f t="shared" si="126"/>
        <v>2015</v>
      </c>
      <c r="H2655" s="15">
        <f t="shared" si="127"/>
        <v>7</v>
      </c>
    </row>
    <row r="2656" spans="1:8" x14ac:dyDescent="0.3">
      <c r="A2656" s="16">
        <v>42212</v>
      </c>
      <c r="B2656" s="17">
        <v>30.11</v>
      </c>
      <c r="E2656" s="15">
        <f t="shared" si="128"/>
        <v>30.11</v>
      </c>
      <c r="F2656" s="18">
        <f t="shared" si="125"/>
        <v>663.81187143866623</v>
      </c>
      <c r="G2656" s="15">
        <f t="shared" si="126"/>
        <v>2015</v>
      </c>
      <c r="H2656" s="15">
        <f t="shared" si="127"/>
        <v>7</v>
      </c>
    </row>
    <row r="2657" spans="1:8" x14ac:dyDescent="0.3">
      <c r="A2657" s="16">
        <v>42213</v>
      </c>
      <c r="B2657" s="17">
        <v>30.66</v>
      </c>
      <c r="C2657" s="17">
        <v>30.76</v>
      </c>
      <c r="D2657" s="15">
        <v>0.2</v>
      </c>
      <c r="E2657" s="15">
        <f t="shared" si="128"/>
        <v>30.680000000000003</v>
      </c>
      <c r="F2657" s="18">
        <f t="shared" si="125"/>
        <v>676.37822038320439</v>
      </c>
      <c r="G2657" s="15">
        <f t="shared" si="126"/>
        <v>2015</v>
      </c>
      <c r="H2657" s="15">
        <f t="shared" si="127"/>
        <v>7</v>
      </c>
    </row>
    <row r="2658" spans="1:8" x14ac:dyDescent="0.3">
      <c r="A2658" s="16">
        <v>42214</v>
      </c>
      <c r="B2658" s="17">
        <v>30.21</v>
      </c>
      <c r="C2658" s="17">
        <v>30.32</v>
      </c>
      <c r="D2658" s="15">
        <v>0.4</v>
      </c>
      <c r="E2658" s="15">
        <f t="shared" si="128"/>
        <v>30.254000000000001</v>
      </c>
      <c r="F2658" s="18">
        <f t="shared" si="125"/>
        <v>666.98652801412868</v>
      </c>
      <c r="G2658" s="15">
        <f t="shared" si="126"/>
        <v>2015</v>
      </c>
      <c r="H2658" s="15">
        <f t="shared" si="127"/>
        <v>7</v>
      </c>
    </row>
    <row r="2659" spans="1:8" x14ac:dyDescent="0.3">
      <c r="A2659" s="16">
        <v>42215</v>
      </c>
      <c r="B2659" s="17">
        <v>30.28</v>
      </c>
      <c r="C2659" s="17">
        <v>30.4</v>
      </c>
      <c r="D2659" s="15">
        <v>0.6</v>
      </c>
      <c r="E2659" s="15">
        <f t="shared" si="128"/>
        <v>30.352</v>
      </c>
      <c r="F2659" s="18">
        <f t="shared" si="125"/>
        <v>669.14705818354048</v>
      </c>
      <c r="G2659" s="15">
        <f t="shared" si="126"/>
        <v>2015</v>
      </c>
      <c r="H2659" s="15">
        <f t="shared" si="127"/>
        <v>7</v>
      </c>
    </row>
    <row r="2660" spans="1:8" x14ac:dyDescent="0.3">
      <c r="A2660" s="16">
        <v>42216</v>
      </c>
      <c r="B2660" s="17">
        <v>29.98</v>
      </c>
      <c r="C2660" s="17">
        <v>30.1</v>
      </c>
      <c r="D2660" s="15">
        <v>0.8</v>
      </c>
      <c r="E2660" s="15">
        <f t="shared" si="128"/>
        <v>30.076000000000001</v>
      </c>
      <c r="F2660" s="18">
        <f t="shared" si="125"/>
        <v>663.06229974723783</v>
      </c>
      <c r="G2660" s="15">
        <f t="shared" si="126"/>
        <v>2015</v>
      </c>
      <c r="H2660" s="15">
        <f t="shared" si="127"/>
        <v>7</v>
      </c>
    </row>
    <row r="2661" spans="1:8" x14ac:dyDescent="0.3">
      <c r="A2661" s="16">
        <v>42219</v>
      </c>
      <c r="B2661" s="17">
        <v>29.97</v>
      </c>
      <c r="E2661" s="15">
        <f t="shared" si="128"/>
        <v>29.97</v>
      </c>
      <c r="F2661" s="18">
        <f t="shared" si="125"/>
        <v>660.72539976807798</v>
      </c>
      <c r="G2661" s="15">
        <f t="shared" si="126"/>
        <v>2015</v>
      </c>
      <c r="H2661" s="15">
        <f t="shared" si="127"/>
        <v>8</v>
      </c>
    </row>
    <row r="2662" spans="1:8" x14ac:dyDescent="0.3">
      <c r="A2662" s="16">
        <v>42220</v>
      </c>
      <c r="B2662" s="17">
        <v>29.95</v>
      </c>
      <c r="E2662" s="15">
        <f t="shared" si="128"/>
        <v>29.95</v>
      </c>
      <c r="F2662" s="18">
        <f t="shared" si="125"/>
        <v>660.28447524370824</v>
      </c>
      <c r="G2662" s="15">
        <f t="shared" si="126"/>
        <v>2015</v>
      </c>
      <c r="H2662" s="15">
        <f t="shared" si="127"/>
        <v>8</v>
      </c>
    </row>
    <row r="2663" spans="1:8" x14ac:dyDescent="0.3">
      <c r="A2663" s="16">
        <v>42221</v>
      </c>
      <c r="B2663" s="17">
        <v>29.73</v>
      </c>
      <c r="E2663" s="15">
        <f t="shared" si="128"/>
        <v>29.73</v>
      </c>
      <c r="F2663" s="18">
        <f t="shared" si="125"/>
        <v>655.43430547564105</v>
      </c>
      <c r="G2663" s="15">
        <f t="shared" si="126"/>
        <v>2015</v>
      </c>
      <c r="H2663" s="15">
        <f t="shared" si="127"/>
        <v>8</v>
      </c>
    </row>
    <row r="2664" spans="1:8" x14ac:dyDescent="0.3">
      <c r="A2664" s="16">
        <v>42222</v>
      </c>
      <c r="B2664" s="17">
        <v>29.75</v>
      </c>
      <c r="E2664" s="15">
        <f t="shared" si="128"/>
        <v>29.75</v>
      </c>
      <c r="F2664" s="18">
        <f t="shared" si="125"/>
        <v>655.87523000001067</v>
      </c>
      <c r="G2664" s="15">
        <f t="shared" si="126"/>
        <v>2015</v>
      </c>
      <c r="H2664" s="15">
        <f t="shared" si="127"/>
        <v>8</v>
      </c>
    </row>
    <row r="2665" spans="1:8" x14ac:dyDescent="0.3">
      <c r="A2665" s="16">
        <v>42223</v>
      </c>
      <c r="B2665" s="17">
        <v>30.13</v>
      </c>
      <c r="E2665" s="15">
        <f t="shared" si="128"/>
        <v>30.13</v>
      </c>
      <c r="F2665" s="18">
        <f t="shared" si="125"/>
        <v>664.25279596303608</v>
      </c>
      <c r="G2665" s="15">
        <f t="shared" si="126"/>
        <v>2015</v>
      </c>
      <c r="H2665" s="15">
        <f t="shared" si="127"/>
        <v>8</v>
      </c>
    </row>
    <row r="2666" spans="1:8" x14ac:dyDescent="0.3">
      <c r="A2666" s="16">
        <v>42226</v>
      </c>
      <c r="B2666" s="17">
        <v>30.49</v>
      </c>
      <c r="E2666" s="15">
        <f t="shared" si="128"/>
        <v>30.49</v>
      </c>
      <c r="F2666" s="18">
        <f t="shared" si="125"/>
        <v>672.18943740169163</v>
      </c>
      <c r="G2666" s="15">
        <f t="shared" si="126"/>
        <v>2015</v>
      </c>
      <c r="H2666" s="15">
        <f t="shared" si="127"/>
        <v>8</v>
      </c>
    </row>
    <row r="2667" spans="1:8" x14ac:dyDescent="0.3">
      <c r="A2667" s="16">
        <v>42227</v>
      </c>
      <c r="B2667" s="17">
        <v>30.16</v>
      </c>
      <c r="E2667" s="15">
        <f t="shared" si="128"/>
        <v>30.16</v>
      </c>
      <c r="F2667" s="18">
        <f t="shared" si="125"/>
        <v>664.91418274959074</v>
      </c>
      <c r="G2667" s="15">
        <f t="shared" si="126"/>
        <v>2015</v>
      </c>
      <c r="H2667" s="15">
        <f t="shared" si="127"/>
        <v>8</v>
      </c>
    </row>
    <row r="2668" spans="1:8" x14ac:dyDescent="0.3">
      <c r="A2668" s="16">
        <v>42228</v>
      </c>
      <c r="B2668" s="17">
        <v>29.1</v>
      </c>
      <c r="E2668" s="15">
        <f t="shared" si="128"/>
        <v>29.1</v>
      </c>
      <c r="F2668" s="18">
        <f t="shared" si="125"/>
        <v>641.5451829579938</v>
      </c>
      <c r="G2668" s="15">
        <f t="shared" si="126"/>
        <v>2015</v>
      </c>
      <c r="H2668" s="15">
        <f t="shared" si="127"/>
        <v>8</v>
      </c>
    </row>
    <row r="2669" spans="1:8" x14ac:dyDescent="0.3">
      <c r="A2669" s="16">
        <v>42229</v>
      </c>
      <c r="B2669" s="17">
        <v>28.99</v>
      </c>
      <c r="E2669" s="15">
        <f t="shared" si="128"/>
        <v>28.99</v>
      </c>
      <c r="F2669" s="18">
        <f t="shared" si="125"/>
        <v>639.12009807396009</v>
      </c>
      <c r="G2669" s="15">
        <f t="shared" si="126"/>
        <v>2015</v>
      </c>
      <c r="H2669" s="15">
        <f t="shared" si="127"/>
        <v>8</v>
      </c>
    </row>
    <row r="2670" spans="1:8" x14ac:dyDescent="0.3">
      <c r="A2670" s="16">
        <v>42230</v>
      </c>
      <c r="B2670" s="17">
        <v>29.08</v>
      </c>
      <c r="E2670" s="15">
        <f t="shared" si="128"/>
        <v>29.08</v>
      </c>
      <c r="F2670" s="18">
        <f t="shared" si="125"/>
        <v>641.10425843362395</v>
      </c>
      <c r="G2670" s="15">
        <f t="shared" si="126"/>
        <v>2015</v>
      </c>
      <c r="H2670" s="15">
        <f t="shared" si="127"/>
        <v>8</v>
      </c>
    </row>
    <row r="2671" spans="1:8" x14ac:dyDescent="0.3">
      <c r="A2671" s="16">
        <v>42233</v>
      </c>
      <c r="B2671" s="17">
        <v>29.06</v>
      </c>
      <c r="E2671" s="15">
        <f t="shared" si="128"/>
        <v>29.06</v>
      </c>
      <c r="F2671" s="18">
        <f t="shared" si="125"/>
        <v>640.66333390925411</v>
      </c>
      <c r="G2671" s="15">
        <f t="shared" si="126"/>
        <v>2015</v>
      </c>
      <c r="H2671" s="15">
        <f t="shared" si="127"/>
        <v>8</v>
      </c>
    </row>
    <row r="2672" spans="1:8" x14ac:dyDescent="0.3">
      <c r="A2672" s="16">
        <v>42234</v>
      </c>
      <c r="B2672" s="17">
        <v>28.32</v>
      </c>
      <c r="E2672" s="15">
        <f t="shared" si="128"/>
        <v>28.32</v>
      </c>
      <c r="F2672" s="18">
        <f t="shared" si="125"/>
        <v>624.34912650757337</v>
      </c>
      <c r="G2672" s="15">
        <f t="shared" si="126"/>
        <v>2015</v>
      </c>
      <c r="H2672" s="15">
        <f t="shared" si="127"/>
        <v>8</v>
      </c>
    </row>
    <row r="2673" spans="1:8" x14ac:dyDescent="0.3">
      <c r="A2673" s="16">
        <v>42235</v>
      </c>
      <c r="B2673" s="17">
        <v>27.89</v>
      </c>
      <c r="E2673" s="15">
        <f t="shared" si="128"/>
        <v>27.89</v>
      </c>
      <c r="F2673" s="18">
        <f t="shared" si="125"/>
        <v>614.86924923362346</v>
      </c>
      <c r="G2673" s="15">
        <f t="shared" si="126"/>
        <v>2015</v>
      </c>
      <c r="H2673" s="15">
        <f t="shared" si="127"/>
        <v>8</v>
      </c>
    </row>
    <row r="2674" spans="1:8" x14ac:dyDescent="0.3">
      <c r="A2674" s="16">
        <v>42236</v>
      </c>
      <c r="B2674" s="17">
        <v>27.98</v>
      </c>
      <c r="E2674" s="15">
        <f t="shared" si="128"/>
        <v>27.98</v>
      </c>
      <c r="F2674" s="18">
        <f t="shared" si="125"/>
        <v>616.85340959328744</v>
      </c>
      <c r="G2674" s="15">
        <f t="shared" si="126"/>
        <v>2015</v>
      </c>
      <c r="H2674" s="15">
        <f t="shared" si="127"/>
        <v>8</v>
      </c>
    </row>
    <row r="2675" spans="1:8" x14ac:dyDescent="0.3">
      <c r="A2675" s="16">
        <v>42237</v>
      </c>
      <c r="B2675" s="17">
        <v>27.36</v>
      </c>
      <c r="E2675" s="15">
        <f t="shared" si="128"/>
        <v>27.36</v>
      </c>
      <c r="F2675" s="18">
        <f t="shared" si="125"/>
        <v>603.18474933782511</v>
      </c>
      <c r="G2675" s="15">
        <f t="shared" si="126"/>
        <v>2015</v>
      </c>
      <c r="H2675" s="15">
        <f t="shared" si="127"/>
        <v>8</v>
      </c>
    </row>
    <row r="2676" spans="1:8" x14ac:dyDescent="0.3">
      <c r="A2676" s="16">
        <v>42240</v>
      </c>
      <c r="B2676" s="17">
        <v>26.55</v>
      </c>
      <c r="E2676" s="15">
        <f t="shared" si="128"/>
        <v>26.55</v>
      </c>
      <c r="F2676" s="18">
        <f t="shared" si="125"/>
        <v>585.32730610084991</v>
      </c>
      <c r="G2676" s="15">
        <f t="shared" si="126"/>
        <v>2015</v>
      </c>
      <c r="H2676" s="15">
        <f t="shared" si="127"/>
        <v>8</v>
      </c>
    </row>
    <row r="2677" spans="1:8" x14ac:dyDescent="0.3">
      <c r="A2677" s="16">
        <v>42241</v>
      </c>
      <c r="B2677" s="17">
        <v>26.82</v>
      </c>
      <c r="E2677" s="15">
        <f t="shared" si="128"/>
        <v>26.82</v>
      </c>
      <c r="F2677" s="18">
        <f t="shared" si="125"/>
        <v>591.27978717984161</v>
      </c>
      <c r="G2677" s="15">
        <f t="shared" si="126"/>
        <v>2015</v>
      </c>
      <c r="H2677" s="15">
        <f t="shared" si="127"/>
        <v>8</v>
      </c>
    </row>
    <row r="2678" spans="1:8" x14ac:dyDescent="0.3">
      <c r="A2678" s="16">
        <v>42242</v>
      </c>
      <c r="B2678" s="17">
        <v>26.12</v>
      </c>
      <c r="C2678" s="17">
        <v>26.2</v>
      </c>
      <c r="D2678" s="15">
        <v>0.2</v>
      </c>
      <c r="E2678" s="15">
        <f t="shared" si="128"/>
        <v>26.136000000000003</v>
      </c>
      <c r="F2678" s="18">
        <f t="shared" si="125"/>
        <v>576.20016844639611</v>
      </c>
      <c r="G2678" s="15">
        <f t="shared" si="126"/>
        <v>2015</v>
      </c>
      <c r="H2678" s="15">
        <f t="shared" si="127"/>
        <v>8</v>
      </c>
    </row>
    <row r="2679" spans="1:8" x14ac:dyDescent="0.3">
      <c r="A2679" s="16">
        <v>42243</v>
      </c>
      <c r="B2679" s="17">
        <v>26.89</v>
      </c>
      <c r="C2679" s="17">
        <v>27</v>
      </c>
      <c r="D2679" s="15">
        <v>0.4</v>
      </c>
      <c r="E2679" s="15">
        <f t="shared" si="128"/>
        <v>26.934000000000001</v>
      </c>
      <c r="F2679" s="18">
        <f t="shared" si="125"/>
        <v>593.79305696874928</v>
      </c>
      <c r="G2679" s="15">
        <f t="shared" si="126"/>
        <v>2015</v>
      </c>
      <c r="H2679" s="15">
        <f t="shared" si="127"/>
        <v>8</v>
      </c>
    </row>
    <row r="2680" spans="1:8" x14ac:dyDescent="0.3">
      <c r="A2680" s="16">
        <v>42244</v>
      </c>
      <c r="B2680" s="17">
        <v>27.79</v>
      </c>
      <c r="C2680" s="17">
        <v>27.92</v>
      </c>
      <c r="D2680" s="15">
        <v>0.6</v>
      </c>
      <c r="E2680" s="15">
        <f t="shared" si="128"/>
        <v>27.867999999999999</v>
      </c>
      <c r="F2680" s="18">
        <f t="shared" si="125"/>
        <v>614.38423225681686</v>
      </c>
      <c r="G2680" s="15">
        <f t="shared" si="126"/>
        <v>2015</v>
      </c>
      <c r="H2680" s="15">
        <f t="shared" si="127"/>
        <v>8</v>
      </c>
    </row>
    <row r="2681" spans="1:8" x14ac:dyDescent="0.3">
      <c r="A2681" s="16">
        <v>42247</v>
      </c>
      <c r="B2681" s="17">
        <v>27.92</v>
      </c>
      <c r="C2681" s="17">
        <v>28.03</v>
      </c>
      <c r="D2681" s="15">
        <v>0.8</v>
      </c>
      <c r="E2681" s="15">
        <f t="shared" si="128"/>
        <v>28.008000000000003</v>
      </c>
      <c r="F2681" s="18">
        <f t="shared" si="125"/>
        <v>617.47070392740522</v>
      </c>
      <c r="G2681" s="15">
        <f t="shared" si="126"/>
        <v>2015</v>
      </c>
      <c r="H2681" s="15">
        <f t="shared" si="127"/>
        <v>8</v>
      </c>
    </row>
    <row r="2682" spans="1:8" x14ac:dyDescent="0.3">
      <c r="A2682" s="16">
        <v>42248</v>
      </c>
      <c r="B2682" s="17">
        <v>27.34</v>
      </c>
      <c r="E2682" s="15">
        <f t="shared" si="128"/>
        <v>27.34</v>
      </c>
      <c r="F2682" s="18">
        <f t="shared" si="125"/>
        <v>602.74382481345526</v>
      </c>
      <c r="G2682" s="15">
        <f t="shared" si="126"/>
        <v>2015</v>
      </c>
      <c r="H2682" s="15">
        <f t="shared" si="127"/>
        <v>9</v>
      </c>
    </row>
    <row r="2683" spans="1:8" x14ac:dyDescent="0.3">
      <c r="A2683" s="16">
        <v>42249</v>
      </c>
      <c r="B2683" s="17">
        <v>26.86</v>
      </c>
      <c r="E2683" s="15">
        <f t="shared" si="128"/>
        <v>26.86</v>
      </c>
      <c r="F2683" s="18">
        <f t="shared" si="125"/>
        <v>592.16163622858119</v>
      </c>
      <c r="G2683" s="15">
        <f t="shared" si="126"/>
        <v>2015</v>
      </c>
      <c r="H2683" s="15">
        <f t="shared" si="127"/>
        <v>9</v>
      </c>
    </row>
    <row r="2684" spans="1:8" x14ac:dyDescent="0.3">
      <c r="A2684" s="16">
        <v>42250</v>
      </c>
      <c r="B2684" s="17">
        <v>26.85</v>
      </c>
      <c r="E2684" s="15">
        <f t="shared" si="128"/>
        <v>26.85</v>
      </c>
      <c r="F2684" s="18">
        <f t="shared" si="125"/>
        <v>591.94117396639638</v>
      </c>
      <c r="G2684" s="15">
        <f t="shared" si="126"/>
        <v>2015</v>
      </c>
      <c r="H2684" s="15">
        <f t="shared" si="127"/>
        <v>9</v>
      </c>
    </row>
    <row r="2685" spans="1:8" x14ac:dyDescent="0.3">
      <c r="A2685" s="16">
        <v>42251</v>
      </c>
      <c r="B2685" s="17">
        <v>26.53</v>
      </c>
      <c r="E2685" s="15">
        <f t="shared" si="128"/>
        <v>26.53</v>
      </c>
      <c r="F2685" s="18">
        <f t="shared" si="125"/>
        <v>584.88638157648029</v>
      </c>
      <c r="G2685" s="15">
        <f t="shared" si="126"/>
        <v>2015</v>
      </c>
      <c r="H2685" s="15">
        <f t="shared" si="127"/>
        <v>9</v>
      </c>
    </row>
    <row r="2686" spans="1:8" x14ac:dyDescent="0.3">
      <c r="A2686" s="16">
        <v>42255</v>
      </c>
      <c r="B2686" s="17">
        <v>26.93</v>
      </c>
      <c r="E2686" s="15">
        <f t="shared" si="128"/>
        <v>26.93</v>
      </c>
      <c r="F2686" s="18">
        <f t="shared" si="125"/>
        <v>593.7048720638752</v>
      </c>
      <c r="G2686" s="15">
        <f t="shared" si="126"/>
        <v>2015</v>
      </c>
      <c r="H2686" s="15">
        <f t="shared" si="127"/>
        <v>9</v>
      </c>
    </row>
    <row r="2687" spans="1:8" x14ac:dyDescent="0.3">
      <c r="A2687" s="16">
        <v>42256</v>
      </c>
      <c r="B2687" s="17">
        <v>26.68</v>
      </c>
      <c r="E2687" s="15">
        <f t="shared" si="128"/>
        <v>26.68</v>
      </c>
      <c r="F2687" s="18">
        <f t="shared" si="125"/>
        <v>588.19331550925335</v>
      </c>
      <c r="G2687" s="15">
        <f t="shared" si="126"/>
        <v>2015</v>
      </c>
      <c r="H2687" s="15">
        <f t="shared" si="127"/>
        <v>9</v>
      </c>
    </row>
    <row r="2688" spans="1:8" x14ac:dyDescent="0.3">
      <c r="A2688" s="16">
        <v>42257</v>
      </c>
      <c r="B2688" s="17">
        <v>26.95</v>
      </c>
      <c r="E2688" s="15">
        <f t="shared" si="128"/>
        <v>26.95</v>
      </c>
      <c r="F2688" s="18">
        <f t="shared" si="125"/>
        <v>594.14579658824505</v>
      </c>
      <c r="G2688" s="15">
        <f t="shared" si="126"/>
        <v>2015</v>
      </c>
      <c r="H2688" s="15">
        <f t="shared" si="127"/>
        <v>9</v>
      </c>
    </row>
    <row r="2689" spans="1:8" x14ac:dyDescent="0.3">
      <c r="A2689" s="16">
        <v>42258</v>
      </c>
      <c r="B2689" s="17">
        <v>26.65</v>
      </c>
      <c r="E2689" s="15">
        <f t="shared" si="128"/>
        <v>26.65</v>
      </c>
      <c r="F2689" s="18">
        <f t="shared" si="125"/>
        <v>587.53192872269869</v>
      </c>
      <c r="G2689" s="15">
        <f t="shared" si="126"/>
        <v>2015</v>
      </c>
      <c r="H2689" s="15">
        <f t="shared" si="127"/>
        <v>9</v>
      </c>
    </row>
    <row r="2690" spans="1:8" x14ac:dyDescent="0.3">
      <c r="A2690" s="16">
        <v>42261</v>
      </c>
      <c r="B2690" s="17">
        <v>26.93</v>
      </c>
      <c r="E2690" s="15">
        <f t="shared" si="128"/>
        <v>26.93</v>
      </c>
      <c r="F2690" s="18">
        <f t="shared" ref="F2690:F2753" si="129">E2690/100/F$1*1000</f>
        <v>593.7048720638752</v>
      </c>
      <c r="G2690" s="15">
        <f t="shared" si="126"/>
        <v>2015</v>
      </c>
      <c r="H2690" s="15">
        <f t="shared" si="127"/>
        <v>9</v>
      </c>
    </row>
    <row r="2691" spans="1:8" x14ac:dyDescent="0.3">
      <c r="A2691" s="16">
        <v>42262</v>
      </c>
      <c r="B2691" s="17">
        <v>26.47</v>
      </c>
      <c r="E2691" s="15">
        <f t="shared" si="128"/>
        <v>26.47</v>
      </c>
      <c r="F2691" s="18">
        <f t="shared" si="129"/>
        <v>583.56360800337097</v>
      </c>
      <c r="G2691" s="15">
        <f t="shared" ref="G2691:G2754" si="130">YEAR(A2691)</f>
        <v>2015</v>
      </c>
      <c r="H2691" s="15">
        <f t="shared" ref="H2691:H2754" si="131">MONTH(A2691)</f>
        <v>9</v>
      </c>
    </row>
    <row r="2692" spans="1:8" x14ac:dyDescent="0.3">
      <c r="A2692" s="16">
        <v>42263</v>
      </c>
      <c r="B2692" s="17">
        <v>26.68</v>
      </c>
      <c r="E2692" s="15">
        <f t="shared" si="128"/>
        <v>26.68</v>
      </c>
      <c r="F2692" s="18">
        <f t="shared" si="129"/>
        <v>588.19331550925335</v>
      </c>
      <c r="G2692" s="15">
        <f t="shared" si="130"/>
        <v>2015</v>
      </c>
      <c r="H2692" s="15">
        <f t="shared" si="131"/>
        <v>9</v>
      </c>
    </row>
    <row r="2693" spans="1:8" x14ac:dyDescent="0.3">
      <c r="A2693" s="16">
        <v>42264</v>
      </c>
      <c r="B2693" s="17">
        <v>26.67</v>
      </c>
      <c r="E2693" s="15">
        <f t="shared" si="128"/>
        <v>26.67</v>
      </c>
      <c r="F2693" s="18">
        <f t="shared" si="129"/>
        <v>587.97285324706854</v>
      </c>
      <c r="G2693" s="15">
        <f t="shared" si="130"/>
        <v>2015</v>
      </c>
      <c r="H2693" s="15">
        <f t="shared" si="131"/>
        <v>9</v>
      </c>
    </row>
    <row r="2694" spans="1:8" x14ac:dyDescent="0.3">
      <c r="A2694" s="16">
        <v>42265</v>
      </c>
      <c r="B2694" s="17">
        <v>26.05</v>
      </c>
      <c r="E2694" s="15">
        <f t="shared" si="128"/>
        <v>26.05</v>
      </c>
      <c r="F2694" s="18">
        <f t="shared" si="129"/>
        <v>574.3041929916061</v>
      </c>
      <c r="G2694" s="15">
        <f t="shared" si="130"/>
        <v>2015</v>
      </c>
      <c r="H2694" s="15">
        <f t="shared" si="131"/>
        <v>9</v>
      </c>
    </row>
    <row r="2695" spans="1:8" x14ac:dyDescent="0.3">
      <c r="A2695" s="16">
        <v>42268</v>
      </c>
      <c r="B2695" s="17">
        <v>26.5</v>
      </c>
      <c r="E2695" s="15">
        <f t="shared" si="128"/>
        <v>26.5</v>
      </c>
      <c r="F2695" s="18">
        <f t="shared" si="129"/>
        <v>584.22499478992563</v>
      </c>
      <c r="G2695" s="15">
        <f t="shared" si="130"/>
        <v>2015</v>
      </c>
      <c r="H2695" s="15">
        <f t="shared" si="131"/>
        <v>9</v>
      </c>
    </row>
    <row r="2696" spans="1:8" x14ac:dyDescent="0.3">
      <c r="A2696" s="16">
        <v>42269</v>
      </c>
      <c r="B2696" s="17">
        <v>26.13</v>
      </c>
      <c r="E2696" s="15">
        <f t="shared" si="128"/>
        <v>26.13</v>
      </c>
      <c r="F2696" s="18">
        <f t="shared" si="129"/>
        <v>576.06789108908504</v>
      </c>
      <c r="G2696" s="15">
        <f t="shared" si="130"/>
        <v>2015</v>
      </c>
      <c r="H2696" s="15">
        <f t="shared" si="131"/>
        <v>9</v>
      </c>
    </row>
    <row r="2697" spans="1:8" x14ac:dyDescent="0.3">
      <c r="A2697" s="16">
        <v>42270</v>
      </c>
      <c r="B2697" s="17">
        <v>26.33</v>
      </c>
      <c r="E2697" s="15">
        <f t="shared" si="128"/>
        <v>26.33</v>
      </c>
      <c r="F2697" s="18">
        <f t="shared" si="129"/>
        <v>580.47713633278261</v>
      </c>
      <c r="G2697" s="15">
        <f t="shared" si="130"/>
        <v>2015</v>
      </c>
      <c r="H2697" s="15">
        <f t="shared" si="131"/>
        <v>9</v>
      </c>
    </row>
    <row r="2698" spans="1:8" x14ac:dyDescent="0.3">
      <c r="A2698" s="16">
        <v>42271</v>
      </c>
      <c r="B2698" s="17">
        <v>26.98</v>
      </c>
      <c r="E2698" s="15">
        <f t="shared" si="128"/>
        <v>26.98</v>
      </c>
      <c r="F2698" s="18">
        <f t="shared" si="129"/>
        <v>594.80718337479971</v>
      </c>
      <c r="G2698" s="15">
        <f t="shared" si="130"/>
        <v>2015</v>
      </c>
      <c r="H2698" s="15">
        <f t="shared" si="131"/>
        <v>9</v>
      </c>
    </row>
    <row r="2699" spans="1:8" x14ac:dyDescent="0.3">
      <c r="A2699" s="16">
        <v>42272</v>
      </c>
      <c r="B2699" s="17">
        <v>27.72</v>
      </c>
      <c r="C2699" s="17">
        <v>27.91</v>
      </c>
      <c r="D2699" s="15">
        <v>0.2</v>
      </c>
      <c r="E2699" s="15">
        <f t="shared" si="128"/>
        <v>27.758000000000003</v>
      </c>
      <c r="F2699" s="18">
        <f t="shared" si="129"/>
        <v>611.95914737278326</v>
      </c>
      <c r="G2699" s="15">
        <f t="shared" si="130"/>
        <v>2015</v>
      </c>
      <c r="H2699" s="15">
        <f t="shared" si="131"/>
        <v>9</v>
      </c>
    </row>
    <row r="2700" spans="1:8" x14ac:dyDescent="0.3">
      <c r="A2700" s="16">
        <v>42275</v>
      </c>
      <c r="B2700" s="17">
        <v>27.18</v>
      </c>
      <c r="C2700" s="17">
        <v>27.37</v>
      </c>
      <c r="D2700" s="15">
        <v>0.4</v>
      </c>
      <c r="E2700" s="15">
        <f t="shared" si="128"/>
        <v>27.256</v>
      </c>
      <c r="F2700" s="18">
        <f t="shared" si="129"/>
        <v>600.89194181110236</v>
      </c>
      <c r="G2700" s="15">
        <f t="shared" si="130"/>
        <v>2015</v>
      </c>
      <c r="H2700" s="15">
        <f t="shared" si="131"/>
        <v>9</v>
      </c>
    </row>
    <row r="2701" spans="1:8" x14ac:dyDescent="0.3">
      <c r="A2701" s="16">
        <v>42276</v>
      </c>
      <c r="B2701" s="17">
        <v>27.46</v>
      </c>
      <c r="C2701" s="17">
        <v>27.69</v>
      </c>
      <c r="D2701" s="15">
        <v>0.6</v>
      </c>
      <c r="E2701" s="15">
        <f t="shared" si="128"/>
        <v>27.598000000000003</v>
      </c>
      <c r="F2701" s="18">
        <f t="shared" si="129"/>
        <v>608.43175117782516</v>
      </c>
      <c r="G2701" s="15">
        <f t="shared" si="130"/>
        <v>2015</v>
      </c>
      <c r="H2701" s="15">
        <f t="shared" si="131"/>
        <v>9</v>
      </c>
    </row>
    <row r="2702" spans="1:8" x14ac:dyDescent="0.3">
      <c r="A2702" s="16">
        <v>42277</v>
      </c>
      <c r="B2702" s="17">
        <v>27.1</v>
      </c>
      <c r="C2702" s="17">
        <v>27.34</v>
      </c>
      <c r="D2702" s="15">
        <v>0.8</v>
      </c>
      <c r="E2702" s="15">
        <f t="shared" si="128"/>
        <v>27.291999999999998</v>
      </c>
      <c r="F2702" s="18">
        <f t="shared" si="129"/>
        <v>601.68560595496785</v>
      </c>
      <c r="G2702" s="15">
        <f t="shared" si="130"/>
        <v>2015</v>
      </c>
      <c r="H2702" s="15">
        <f t="shared" si="131"/>
        <v>9</v>
      </c>
    </row>
    <row r="2703" spans="1:8" x14ac:dyDescent="0.3">
      <c r="A2703" s="16">
        <v>42278</v>
      </c>
      <c r="B2703" s="17">
        <v>27.32</v>
      </c>
      <c r="E2703" s="15">
        <f t="shared" si="128"/>
        <v>27.32</v>
      </c>
      <c r="F2703" s="18">
        <f t="shared" si="129"/>
        <v>602.30290028908553</v>
      </c>
      <c r="G2703" s="15">
        <f t="shared" si="130"/>
        <v>2015</v>
      </c>
      <c r="H2703" s="15">
        <f t="shared" si="131"/>
        <v>10</v>
      </c>
    </row>
    <row r="2704" spans="1:8" x14ac:dyDescent="0.3">
      <c r="A2704" s="16">
        <v>42279</v>
      </c>
      <c r="B2704" s="17">
        <v>28.06</v>
      </c>
      <c r="E2704" s="15">
        <f t="shared" si="128"/>
        <v>28.06</v>
      </c>
      <c r="F2704" s="18">
        <f t="shared" si="129"/>
        <v>618.61710769076637</v>
      </c>
      <c r="G2704" s="15">
        <f t="shared" si="130"/>
        <v>2015</v>
      </c>
      <c r="H2704" s="15">
        <f t="shared" si="131"/>
        <v>10</v>
      </c>
    </row>
    <row r="2705" spans="1:8" x14ac:dyDescent="0.3">
      <c r="A2705" s="16">
        <v>42282</v>
      </c>
      <c r="B2705" s="17">
        <v>28.66</v>
      </c>
      <c r="E2705" s="15">
        <f t="shared" si="128"/>
        <v>28.66</v>
      </c>
      <c r="F2705" s="18">
        <f t="shared" si="129"/>
        <v>631.8448434218592</v>
      </c>
      <c r="G2705" s="15">
        <f t="shared" si="130"/>
        <v>2015</v>
      </c>
      <c r="H2705" s="15">
        <f t="shared" si="131"/>
        <v>10</v>
      </c>
    </row>
    <row r="2706" spans="1:8" x14ac:dyDescent="0.3">
      <c r="A2706" s="16">
        <v>42283</v>
      </c>
      <c r="B2706" s="17">
        <v>28.71</v>
      </c>
      <c r="E2706" s="15">
        <f t="shared" si="128"/>
        <v>28.71</v>
      </c>
      <c r="F2706" s="18">
        <f t="shared" si="129"/>
        <v>632.94715473278347</v>
      </c>
      <c r="G2706" s="15">
        <f t="shared" si="130"/>
        <v>2015</v>
      </c>
      <c r="H2706" s="15">
        <f t="shared" si="131"/>
        <v>10</v>
      </c>
    </row>
    <row r="2707" spans="1:8" x14ac:dyDescent="0.3">
      <c r="A2707" s="16">
        <v>42284</v>
      </c>
      <c r="B2707" s="17">
        <v>28.62</v>
      </c>
      <c r="E2707" s="15">
        <f t="shared" ref="E2707:E2770" si="132">C2707*D2707+B2707*(1-D2707)</f>
        <v>28.62</v>
      </c>
      <c r="F2707" s="18">
        <f t="shared" si="129"/>
        <v>630.96299437311961</v>
      </c>
      <c r="G2707" s="15">
        <f t="shared" si="130"/>
        <v>2015</v>
      </c>
      <c r="H2707" s="15">
        <f t="shared" si="131"/>
        <v>10</v>
      </c>
    </row>
    <row r="2708" spans="1:8" x14ac:dyDescent="0.3">
      <c r="A2708" s="16">
        <v>42285</v>
      </c>
      <c r="B2708" s="17">
        <v>28.36</v>
      </c>
      <c r="E2708" s="15">
        <f t="shared" si="132"/>
        <v>28.36</v>
      </c>
      <c r="F2708" s="18">
        <f t="shared" si="129"/>
        <v>625.23097555631284</v>
      </c>
      <c r="G2708" s="15">
        <f t="shared" si="130"/>
        <v>2015</v>
      </c>
      <c r="H2708" s="15">
        <f t="shared" si="131"/>
        <v>10</v>
      </c>
    </row>
    <row r="2709" spans="1:8" x14ac:dyDescent="0.3">
      <c r="A2709" s="16">
        <v>42286</v>
      </c>
      <c r="B2709" s="17">
        <v>28.34</v>
      </c>
      <c r="E2709" s="15">
        <f t="shared" si="132"/>
        <v>28.34</v>
      </c>
      <c r="F2709" s="18">
        <f t="shared" si="129"/>
        <v>624.79005103194299</v>
      </c>
      <c r="G2709" s="15">
        <f t="shared" si="130"/>
        <v>2015</v>
      </c>
      <c r="H2709" s="15">
        <f t="shared" si="131"/>
        <v>10</v>
      </c>
    </row>
    <row r="2710" spans="1:8" x14ac:dyDescent="0.3">
      <c r="A2710" s="16">
        <v>42289</v>
      </c>
      <c r="B2710" s="17">
        <v>28.18</v>
      </c>
      <c r="E2710" s="15">
        <f t="shared" si="132"/>
        <v>28.18</v>
      </c>
      <c r="F2710" s="18">
        <f t="shared" si="129"/>
        <v>621.26265483698501</v>
      </c>
      <c r="G2710" s="15">
        <f t="shared" si="130"/>
        <v>2015</v>
      </c>
      <c r="H2710" s="15">
        <f t="shared" si="131"/>
        <v>10</v>
      </c>
    </row>
    <row r="2711" spans="1:8" x14ac:dyDescent="0.3">
      <c r="A2711" s="16">
        <v>42290</v>
      </c>
      <c r="B2711" s="17">
        <v>28.79</v>
      </c>
      <c r="E2711" s="15">
        <f t="shared" si="132"/>
        <v>28.79</v>
      </c>
      <c r="F2711" s="18">
        <f t="shared" si="129"/>
        <v>634.71085283026252</v>
      </c>
      <c r="G2711" s="15">
        <f t="shared" si="130"/>
        <v>2015</v>
      </c>
      <c r="H2711" s="15">
        <f t="shared" si="131"/>
        <v>10</v>
      </c>
    </row>
    <row r="2712" spans="1:8" x14ac:dyDescent="0.3">
      <c r="A2712" s="16">
        <v>42291</v>
      </c>
      <c r="B2712" s="17">
        <v>28.83</v>
      </c>
      <c r="E2712" s="15">
        <f t="shared" si="132"/>
        <v>28.83</v>
      </c>
      <c r="F2712" s="18">
        <f t="shared" si="129"/>
        <v>635.59270187900211</v>
      </c>
      <c r="G2712" s="15">
        <f t="shared" si="130"/>
        <v>2015</v>
      </c>
      <c r="H2712" s="15">
        <f t="shared" si="131"/>
        <v>10</v>
      </c>
    </row>
    <row r="2713" spans="1:8" x14ac:dyDescent="0.3">
      <c r="A2713" s="16">
        <v>42292</v>
      </c>
      <c r="B2713" s="17">
        <v>28.58</v>
      </c>
      <c r="E2713" s="15">
        <f t="shared" si="132"/>
        <v>28.58</v>
      </c>
      <c r="F2713" s="18">
        <f t="shared" si="129"/>
        <v>630.08114532438003</v>
      </c>
      <c r="G2713" s="15">
        <f t="shared" si="130"/>
        <v>2015</v>
      </c>
      <c r="H2713" s="15">
        <f t="shared" si="131"/>
        <v>10</v>
      </c>
    </row>
    <row r="2714" spans="1:8" x14ac:dyDescent="0.3">
      <c r="A2714" s="16">
        <v>42293</v>
      </c>
      <c r="B2714" s="17">
        <v>28.6</v>
      </c>
      <c r="E2714" s="15">
        <f t="shared" si="132"/>
        <v>28.6</v>
      </c>
      <c r="F2714" s="18">
        <f t="shared" si="129"/>
        <v>630.52206984874988</v>
      </c>
      <c r="G2714" s="15">
        <f t="shared" si="130"/>
        <v>2015</v>
      </c>
      <c r="H2714" s="15">
        <f t="shared" si="131"/>
        <v>10</v>
      </c>
    </row>
    <row r="2715" spans="1:8" x14ac:dyDescent="0.3">
      <c r="A2715" s="16">
        <v>42296</v>
      </c>
      <c r="B2715" s="17">
        <v>28.14</v>
      </c>
      <c r="E2715" s="15">
        <f t="shared" si="132"/>
        <v>28.14</v>
      </c>
      <c r="F2715" s="18">
        <f t="shared" si="129"/>
        <v>620.38080578824542</v>
      </c>
      <c r="G2715" s="15">
        <f t="shared" si="130"/>
        <v>2015</v>
      </c>
      <c r="H2715" s="15">
        <f t="shared" si="131"/>
        <v>10</v>
      </c>
    </row>
    <row r="2716" spans="1:8" x14ac:dyDescent="0.3">
      <c r="A2716" s="16">
        <v>42297</v>
      </c>
      <c r="B2716" s="17">
        <v>28.66</v>
      </c>
      <c r="E2716" s="15">
        <f t="shared" si="132"/>
        <v>28.66</v>
      </c>
      <c r="F2716" s="18">
        <f t="shared" si="129"/>
        <v>631.8448434218592</v>
      </c>
      <c r="G2716" s="15">
        <f t="shared" si="130"/>
        <v>2015</v>
      </c>
      <c r="H2716" s="15">
        <f t="shared" si="131"/>
        <v>10</v>
      </c>
    </row>
    <row r="2717" spans="1:8" x14ac:dyDescent="0.3">
      <c r="A2717" s="16">
        <v>42298</v>
      </c>
      <c r="B2717" s="17">
        <v>29.18</v>
      </c>
      <c r="E2717" s="15">
        <f t="shared" si="132"/>
        <v>29.18</v>
      </c>
      <c r="F2717" s="18">
        <f t="shared" si="129"/>
        <v>643.30888105547274</v>
      </c>
      <c r="G2717" s="15">
        <f t="shared" si="130"/>
        <v>2015</v>
      </c>
      <c r="H2717" s="15">
        <f t="shared" si="131"/>
        <v>10</v>
      </c>
    </row>
    <row r="2718" spans="1:8" x14ac:dyDescent="0.3">
      <c r="A2718" s="16">
        <v>42299</v>
      </c>
      <c r="B2718" s="17">
        <v>28.85</v>
      </c>
      <c r="E2718" s="15">
        <f t="shared" si="132"/>
        <v>28.85</v>
      </c>
      <c r="F2718" s="18">
        <f t="shared" si="129"/>
        <v>636.03362640337195</v>
      </c>
      <c r="G2718" s="15">
        <f t="shared" si="130"/>
        <v>2015</v>
      </c>
      <c r="H2718" s="15">
        <f t="shared" si="131"/>
        <v>10</v>
      </c>
    </row>
    <row r="2719" spans="1:8" x14ac:dyDescent="0.3">
      <c r="A2719" s="16">
        <v>42300</v>
      </c>
      <c r="B2719" s="17">
        <v>28.57</v>
      </c>
      <c r="E2719" s="15">
        <f t="shared" si="132"/>
        <v>28.57</v>
      </c>
      <c r="F2719" s="18">
        <f t="shared" si="129"/>
        <v>629.86068306219522</v>
      </c>
      <c r="G2719" s="15">
        <f t="shared" si="130"/>
        <v>2015</v>
      </c>
      <c r="H2719" s="15">
        <f t="shared" si="131"/>
        <v>10</v>
      </c>
    </row>
    <row r="2720" spans="1:8" x14ac:dyDescent="0.3">
      <c r="A2720" s="16">
        <v>42303</v>
      </c>
      <c r="B2720" s="17">
        <v>27.78</v>
      </c>
      <c r="E2720" s="15">
        <f t="shared" si="132"/>
        <v>27.78</v>
      </c>
      <c r="F2720" s="18">
        <f t="shared" si="129"/>
        <v>612.44416434958987</v>
      </c>
      <c r="G2720" s="15">
        <f t="shared" si="130"/>
        <v>2015</v>
      </c>
      <c r="H2720" s="15">
        <f t="shared" si="131"/>
        <v>10</v>
      </c>
    </row>
    <row r="2721" spans="1:8" x14ac:dyDescent="0.3">
      <c r="A2721" s="16">
        <v>42304</v>
      </c>
      <c r="B2721" s="17">
        <v>27.89</v>
      </c>
      <c r="E2721" s="15">
        <f t="shared" si="132"/>
        <v>27.89</v>
      </c>
      <c r="F2721" s="18">
        <f t="shared" si="129"/>
        <v>614.86924923362346</v>
      </c>
      <c r="G2721" s="15">
        <f t="shared" si="130"/>
        <v>2015</v>
      </c>
      <c r="H2721" s="15">
        <f t="shared" si="131"/>
        <v>10</v>
      </c>
    </row>
    <row r="2722" spans="1:8" x14ac:dyDescent="0.3">
      <c r="A2722" s="16">
        <v>42305</v>
      </c>
      <c r="B2722" s="17">
        <v>28.11</v>
      </c>
      <c r="E2722" s="15">
        <f t="shared" si="132"/>
        <v>28.11</v>
      </c>
      <c r="F2722" s="18">
        <f t="shared" si="129"/>
        <v>619.71941900169088</v>
      </c>
      <c r="G2722" s="15">
        <f t="shared" si="130"/>
        <v>2015</v>
      </c>
      <c r="H2722" s="15">
        <f t="shared" si="131"/>
        <v>10</v>
      </c>
    </row>
    <row r="2723" spans="1:8" x14ac:dyDescent="0.3">
      <c r="A2723" s="16">
        <v>42306</v>
      </c>
      <c r="B2723" s="17">
        <v>27.88</v>
      </c>
      <c r="E2723" s="15">
        <f t="shared" si="132"/>
        <v>27.88</v>
      </c>
      <c r="F2723" s="18">
        <f t="shared" si="129"/>
        <v>614.64878697143865</v>
      </c>
      <c r="G2723" s="15">
        <f t="shared" si="130"/>
        <v>2015</v>
      </c>
      <c r="H2723" s="15">
        <f t="shared" si="131"/>
        <v>10</v>
      </c>
    </row>
    <row r="2724" spans="1:8" x14ac:dyDescent="0.3">
      <c r="A2724" s="16">
        <v>42307</v>
      </c>
      <c r="B2724" s="17">
        <v>28.2</v>
      </c>
      <c r="E2724" s="15">
        <f t="shared" si="132"/>
        <v>28.2</v>
      </c>
      <c r="F2724" s="18">
        <f t="shared" si="129"/>
        <v>621.70357936135463</v>
      </c>
      <c r="G2724" s="15">
        <f t="shared" si="130"/>
        <v>2015</v>
      </c>
      <c r="H2724" s="15">
        <f t="shared" si="131"/>
        <v>10</v>
      </c>
    </row>
    <row r="2725" spans="1:8" x14ac:dyDescent="0.3">
      <c r="A2725" s="16">
        <v>42310</v>
      </c>
      <c r="B2725" s="17">
        <v>27.85</v>
      </c>
      <c r="E2725" s="15">
        <f t="shared" si="132"/>
        <v>27.85</v>
      </c>
      <c r="F2725" s="18">
        <f t="shared" si="129"/>
        <v>613.98740018488411</v>
      </c>
      <c r="G2725" s="15">
        <f t="shared" si="130"/>
        <v>2015</v>
      </c>
      <c r="H2725" s="15">
        <f t="shared" si="131"/>
        <v>11</v>
      </c>
    </row>
    <row r="2726" spans="1:8" x14ac:dyDescent="0.3">
      <c r="A2726" s="16">
        <v>42311</v>
      </c>
      <c r="B2726" s="17">
        <v>28.15</v>
      </c>
      <c r="E2726" s="15">
        <f t="shared" si="132"/>
        <v>28.15</v>
      </c>
      <c r="F2726" s="18">
        <f t="shared" si="129"/>
        <v>620.60126805043024</v>
      </c>
      <c r="G2726" s="15">
        <f t="shared" si="130"/>
        <v>2015</v>
      </c>
      <c r="H2726" s="15">
        <f t="shared" si="131"/>
        <v>11</v>
      </c>
    </row>
    <row r="2727" spans="1:8" x14ac:dyDescent="0.3">
      <c r="A2727" s="16">
        <v>42312</v>
      </c>
      <c r="B2727" s="17">
        <v>28.5</v>
      </c>
      <c r="E2727" s="15">
        <f t="shared" si="132"/>
        <v>28.5</v>
      </c>
      <c r="F2727" s="18">
        <f t="shared" si="129"/>
        <v>628.31744722690098</v>
      </c>
      <c r="G2727" s="15">
        <f t="shared" si="130"/>
        <v>2015</v>
      </c>
      <c r="H2727" s="15">
        <f t="shared" si="131"/>
        <v>11</v>
      </c>
    </row>
    <row r="2728" spans="1:8" x14ac:dyDescent="0.3">
      <c r="A2728" s="16">
        <v>42313</v>
      </c>
      <c r="B2728" s="17">
        <v>27.83</v>
      </c>
      <c r="E2728" s="15">
        <f t="shared" si="132"/>
        <v>27.83</v>
      </c>
      <c r="F2728" s="18">
        <f t="shared" si="129"/>
        <v>613.54647566051426</v>
      </c>
      <c r="G2728" s="15">
        <f t="shared" si="130"/>
        <v>2015</v>
      </c>
      <c r="H2728" s="15">
        <f t="shared" si="131"/>
        <v>11</v>
      </c>
    </row>
    <row r="2729" spans="1:8" x14ac:dyDescent="0.3">
      <c r="A2729" s="16">
        <v>42314</v>
      </c>
      <c r="B2729" s="17">
        <v>28.04</v>
      </c>
      <c r="E2729" s="15">
        <f t="shared" si="132"/>
        <v>28.04</v>
      </c>
      <c r="F2729" s="18">
        <f t="shared" si="129"/>
        <v>618.17618316639664</v>
      </c>
      <c r="G2729" s="15">
        <f t="shared" si="130"/>
        <v>2015</v>
      </c>
      <c r="H2729" s="15">
        <f t="shared" si="131"/>
        <v>11</v>
      </c>
    </row>
    <row r="2730" spans="1:8" x14ac:dyDescent="0.3">
      <c r="A2730" s="16">
        <v>42317</v>
      </c>
      <c r="B2730" s="17">
        <v>27.77</v>
      </c>
      <c r="E2730" s="15">
        <f t="shared" si="132"/>
        <v>27.77</v>
      </c>
      <c r="F2730" s="18">
        <f t="shared" si="129"/>
        <v>612.22370208740506</v>
      </c>
      <c r="G2730" s="15">
        <f t="shared" si="130"/>
        <v>2015</v>
      </c>
      <c r="H2730" s="15">
        <f t="shared" si="131"/>
        <v>11</v>
      </c>
    </row>
    <row r="2731" spans="1:8" x14ac:dyDescent="0.3">
      <c r="A2731" s="16">
        <v>42318</v>
      </c>
      <c r="B2731" s="17">
        <v>27.27</v>
      </c>
      <c r="E2731" s="15">
        <f t="shared" si="132"/>
        <v>27.27</v>
      </c>
      <c r="F2731" s="18">
        <f t="shared" si="129"/>
        <v>601.20058897816114</v>
      </c>
      <c r="G2731" s="15">
        <f t="shared" si="130"/>
        <v>2015</v>
      </c>
      <c r="H2731" s="15">
        <f t="shared" si="131"/>
        <v>11</v>
      </c>
    </row>
    <row r="2732" spans="1:8" x14ac:dyDescent="0.3">
      <c r="A2732" s="16">
        <v>42319</v>
      </c>
      <c r="B2732" s="17">
        <v>27.18</v>
      </c>
      <c r="E2732" s="15">
        <f t="shared" si="132"/>
        <v>27.18</v>
      </c>
      <c r="F2732" s="18">
        <f t="shared" si="129"/>
        <v>599.21642861849728</v>
      </c>
      <c r="G2732" s="15">
        <f t="shared" si="130"/>
        <v>2015</v>
      </c>
      <c r="H2732" s="15">
        <f t="shared" si="131"/>
        <v>11</v>
      </c>
    </row>
    <row r="2733" spans="1:8" x14ac:dyDescent="0.3">
      <c r="A2733" s="16">
        <v>42320</v>
      </c>
      <c r="B2733" s="17">
        <v>27.44</v>
      </c>
      <c r="E2733" s="15">
        <f t="shared" si="132"/>
        <v>27.44</v>
      </c>
      <c r="F2733" s="18">
        <f t="shared" si="129"/>
        <v>604.94844743530405</v>
      </c>
      <c r="G2733" s="15">
        <f t="shared" si="130"/>
        <v>2015</v>
      </c>
      <c r="H2733" s="15">
        <f t="shared" si="131"/>
        <v>11</v>
      </c>
    </row>
    <row r="2734" spans="1:8" x14ac:dyDescent="0.3">
      <c r="A2734" s="16">
        <v>42321</v>
      </c>
      <c r="B2734" s="17">
        <v>27.04</v>
      </c>
      <c r="E2734" s="15">
        <f t="shared" si="132"/>
        <v>27.04</v>
      </c>
      <c r="F2734" s="18">
        <f t="shared" si="129"/>
        <v>596.12995694790891</v>
      </c>
      <c r="G2734" s="15">
        <f t="shared" si="130"/>
        <v>2015</v>
      </c>
      <c r="H2734" s="15">
        <f t="shared" si="131"/>
        <v>11</v>
      </c>
    </row>
    <row r="2735" spans="1:8" x14ac:dyDescent="0.3">
      <c r="A2735" s="16">
        <v>42324</v>
      </c>
      <c r="B2735" s="17">
        <v>27.29</v>
      </c>
      <c r="E2735" s="15">
        <f t="shared" si="132"/>
        <v>27.29</v>
      </c>
      <c r="F2735" s="18">
        <f t="shared" si="129"/>
        <v>601.64151350253076</v>
      </c>
      <c r="G2735" s="15">
        <f t="shared" si="130"/>
        <v>2015</v>
      </c>
      <c r="H2735" s="15">
        <f t="shared" si="131"/>
        <v>11</v>
      </c>
    </row>
    <row r="2736" spans="1:8" x14ac:dyDescent="0.3">
      <c r="A2736" s="16">
        <v>42325</v>
      </c>
      <c r="B2736" s="17">
        <v>27.47</v>
      </c>
      <c r="E2736" s="15">
        <f t="shared" si="132"/>
        <v>27.47</v>
      </c>
      <c r="F2736" s="18">
        <f t="shared" si="129"/>
        <v>605.6098342218587</v>
      </c>
      <c r="G2736" s="15">
        <f t="shared" si="130"/>
        <v>2015</v>
      </c>
      <c r="H2736" s="15">
        <f t="shared" si="131"/>
        <v>11</v>
      </c>
    </row>
    <row r="2737" spans="1:8" x14ac:dyDescent="0.3">
      <c r="A2737" s="16">
        <v>42326</v>
      </c>
      <c r="B2737" s="17">
        <v>27.44</v>
      </c>
      <c r="E2737" s="15">
        <f t="shared" si="132"/>
        <v>27.44</v>
      </c>
      <c r="F2737" s="18">
        <f t="shared" si="129"/>
        <v>604.94844743530405</v>
      </c>
      <c r="G2737" s="15">
        <f t="shared" si="130"/>
        <v>2015</v>
      </c>
      <c r="H2737" s="15">
        <f t="shared" si="131"/>
        <v>11</v>
      </c>
    </row>
    <row r="2738" spans="1:8" x14ac:dyDescent="0.3">
      <c r="A2738" s="16">
        <v>42327</v>
      </c>
      <c r="B2738" s="17">
        <v>27.55</v>
      </c>
      <c r="E2738" s="15">
        <f t="shared" si="132"/>
        <v>27.55</v>
      </c>
      <c r="F2738" s="18">
        <f t="shared" si="129"/>
        <v>607.37353231933776</v>
      </c>
      <c r="G2738" s="15">
        <f t="shared" si="130"/>
        <v>2015</v>
      </c>
      <c r="H2738" s="15">
        <f t="shared" si="131"/>
        <v>11</v>
      </c>
    </row>
    <row r="2739" spans="1:8" x14ac:dyDescent="0.3">
      <c r="A2739" s="16">
        <v>42328</v>
      </c>
      <c r="B2739" s="17">
        <v>27.9</v>
      </c>
      <c r="E2739" s="15">
        <f t="shared" si="132"/>
        <v>27.9</v>
      </c>
      <c r="F2739" s="18">
        <f t="shared" si="129"/>
        <v>615.08971149580839</v>
      </c>
      <c r="G2739" s="15">
        <f t="shared" si="130"/>
        <v>2015</v>
      </c>
      <c r="H2739" s="15">
        <f t="shared" si="131"/>
        <v>11</v>
      </c>
    </row>
    <row r="2740" spans="1:8" x14ac:dyDescent="0.3">
      <c r="A2740" s="16">
        <v>42331</v>
      </c>
      <c r="B2740" s="17">
        <v>27.91</v>
      </c>
      <c r="E2740" s="15">
        <f t="shared" si="132"/>
        <v>27.91</v>
      </c>
      <c r="F2740" s="18">
        <f t="shared" si="129"/>
        <v>615.31017375799331</v>
      </c>
      <c r="G2740" s="15">
        <f t="shared" si="130"/>
        <v>2015</v>
      </c>
      <c r="H2740" s="15">
        <f t="shared" si="131"/>
        <v>11</v>
      </c>
    </row>
    <row r="2741" spans="1:8" x14ac:dyDescent="0.3">
      <c r="A2741" s="16">
        <v>42332</v>
      </c>
      <c r="B2741" s="17">
        <v>28.31</v>
      </c>
      <c r="C2741" s="17">
        <v>28.59</v>
      </c>
      <c r="D2741" s="15">
        <v>0.2</v>
      </c>
      <c r="E2741" s="15">
        <f t="shared" si="132"/>
        <v>28.366</v>
      </c>
      <c r="F2741" s="18">
        <f t="shared" si="129"/>
        <v>625.36325291362368</v>
      </c>
      <c r="G2741" s="15">
        <f t="shared" si="130"/>
        <v>2015</v>
      </c>
      <c r="H2741" s="15">
        <f t="shared" si="131"/>
        <v>11</v>
      </c>
    </row>
    <row r="2742" spans="1:8" x14ac:dyDescent="0.3">
      <c r="A2742" s="16">
        <v>42333</v>
      </c>
      <c r="B2742" s="17">
        <v>28.89</v>
      </c>
      <c r="C2742" s="17">
        <v>29.21</v>
      </c>
      <c r="D2742" s="15">
        <v>0.4</v>
      </c>
      <c r="E2742" s="15">
        <f t="shared" si="132"/>
        <v>29.018000000000001</v>
      </c>
      <c r="F2742" s="18">
        <f t="shared" si="129"/>
        <v>639.73739240807765</v>
      </c>
      <c r="G2742" s="15">
        <f t="shared" si="130"/>
        <v>2015</v>
      </c>
      <c r="H2742" s="15">
        <f t="shared" si="131"/>
        <v>11</v>
      </c>
    </row>
    <row r="2743" spans="1:8" x14ac:dyDescent="0.3">
      <c r="A2743" s="16">
        <v>42335</v>
      </c>
      <c r="B2743" s="17">
        <v>28.75</v>
      </c>
      <c r="C2743" s="17">
        <v>29.08</v>
      </c>
      <c r="D2743" s="15">
        <v>0.6</v>
      </c>
      <c r="E2743" s="15">
        <f t="shared" si="132"/>
        <v>28.947999999999997</v>
      </c>
      <c r="F2743" s="18">
        <f t="shared" si="129"/>
        <v>638.19415657278353</v>
      </c>
      <c r="G2743" s="15">
        <f t="shared" si="130"/>
        <v>2015</v>
      </c>
      <c r="H2743" s="15">
        <f t="shared" si="131"/>
        <v>11</v>
      </c>
    </row>
    <row r="2744" spans="1:8" x14ac:dyDescent="0.3">
      <c r="A2744" s="16">
        <v>42338</v>
      </c>
      <c r="B2744" s="17">
        <v>29.1</v>
      </c>
      <c r="C2744" s="17">
        <v>29.42</v>
      </c>
      <c r="D2744" s="15">
        <v>0.8</v>
      </c>
      <c r="E2744" s="15">
        <f t="shared" si="132"/>
        <v>29.356000000000002</v>
      </c>
      <c r="F2744" s="18">
        <f t="shared" si="129"/>
        <v>647.18901686992672</v>
      </c>
      <c r="G2744" s="15">
        <f t="shared" si="130"/>
        <v>2015</v>
      </c>
      <c r="H2744" s="15">
        <f t="shared" si="131"/>
        <v>11</v>
      </c>
    </row>
    <row r="2745" spans="1:8" x14ac:dyDescent="0.3">
      <c r="A2745" s="16">
        <v>42339</v>
      </c>
      <c r="B2745" s="17">
        <v>30.08</v>
      </c>
      <c r="E2745" s="15">
        <f t="shared" si="132"/>
        <v>30.08</v>
      </c>
      <c r="F2745" s="18">
        <f t="shared" si="129"/>
        <v>663.15048465211169</v>
      </c>
      <c r="G2745" s="15">
        <f t="shared" si="130"/>
        <v>2015</v>
      </c>
      <c r="H2745" s="15">
        <f t="shared" si="131"/>
        <v>12</v>
      </c>
    </row>
    <row r="2746" spans="1:8" x14ac:dyDescent="0.3">
      <c r="A2746" s="16">
        <v>42340</v>
      </c>
      <c r="B2746" s="17">
        <v>30.57</v>
      </c>
      <c r="E2746" s="15">
        <f t="shared" si="132"/>
        <v>30.57</v>
      </c>
      <c r="F2746" s="18">
        <f t="shared" si="129"/>
        <v>673.9531354991708</v>
      </c>
      <c r="G2746" s="15">
        <f t="shared" si="130"/>
        <v>2015</v>
      </c>
      <c r="H2746" s="15">
        <f t="shared" si="131"/>
        <v>12</v>
      </c>
    </row>
    <row r="2747" spans="1:8" x14ac:dyDescent="0.3">
      <c r="A2747" s="16">
        <v>42341</v>
      </c>
      <c r="B2747" s="17">
        <v>30.87</v>
      </c>
      <c r="E2747" s="15">
        <f t="shared" si="132"/>
        <v>30.87</v>
      </c>
      <c r="F2747" s="18">
        <f t="shared" si="129"/>
        <v>680.56700336471704</v>
      </c>
      <c r="G2747" s="15">
        <f t="shared" si="130"/>
        <v>2015</v>
      </c>
      <c r="H2747" s="15">
        <f t="shared" si="131"/>
        <v>12</v>
      </c>
    </row>
    <row r="2748" spans="1:8" x14ac:dyDescent="0.3">
      <c r="A2748" s="16">
        <v>42342</v>
      </c>
      <c r="B2748" s="17">
        <v>32.08</v>
      </c>
      <c r="E2748" s="15">
        <f t="shared" si="132"/>
        <v>32.08</v>
      </c>
      <c r="F2748" s="18">
        <f t="shared" si="129"/>
        <v>707.24293708908715</v>
      </c>
      <c r="G2748" s="15">
        <f t="shared" si="130"/>
        <v>2015</v>
      </c>
      <c r="H2748" s="15">
        <f t="shared" si="131"/>
        <v>12</v>
      </c>
    </row>
    <row r="2749" spans="1:8" x14ac:dyDescent="0.3">
      <c r="A2749" s="16">
        <v>42345</v>
      </c>
      <c r="B2749" s="17">
        <v>31.25</v>
      </c>
      <c r="E2749" s="15">
        <f t="shared" si="132"/>
        <v>31.25</v>
      </c>
      <c r="F2749" s="18">
        <f t="shared" si="129"/>
        <v>688.94456932774244</v>
      </c>
      <c r="G2749" s="15">
        <f t="shared" si="130"/>
        <v>2015</v>
      </c>
      <c r="H2749" s="15">
        <f t="shared" si="131"/>
        <v>12</v>
      </c>
    </row>
    <row r="2750" spans="1:8" x14ac:dyDescent="0.3">
      <c r="A2750" s="16">
        <v>42346</v>
      </c>
      <c r="B2750" s="17">
        <v>31.49</v>
      </c>
      <c r="E2750" s="15">
        <f t="shared" si="132"/>
        <v>31.49</v>
      </c>
      <c r="F2750" s="18">
        <f t="shared" si="129"/>
        <v>694.23566362017937</v>
      </c>
      <c r="G2750" s="15">
        <f t="shared" si="130"/>
        <v>2015</v>
      </c>
      <c r="H2750" s="15">
        <f t="shared" si="131"/>
        <v>12</v>
      </c>
    </row>
    <row r="2751" spans="1:8" x14ac:dyDescent="0.3">
      <c r="A2751" s="16">
        <v>42347</v>
      </c>
      <c r="B2751" s="17">
        <v>31.11</v>
      </c>
      <c r="E2751" s="15">
        <f t="shared" si="132"/>
        <v>31.11</v>
      </c>
      <c r="F2751" s="18">
        <f t="shared" si="129"/>
        <v>685.85809765715408</v>
      </c>
      <c r="G2751" s="15">
        <f t="shared" si="130"/>
        <v>2015</v>
      </c>
      <c r="H2751" s="15">
        <f t="shared" si="131"/>
        <v>12</v>
      </c>
    </row>
    <row r="2752" spans="1:8" x14ac:dyDescent="0.3">
      <c r="A2752" s="16">
        <v>42348</v>
      </c>
      <c r="B2752" s="17">
        <v>31.79</v>
      </c>
      <c r="E2752" s="15">
        <f t="shared" si="132"/>
        <v>31.79</v>
      </c>
      <c r="F2752" s="18">
        <f t="shared" si="129"/>
        <v>700.84953148572583</v>
      </c>
      <c r="G2752" s="15">
        <f t="shared" si="130"/>
        <v>2015</v>
      </c>
      <c r="H2752" s="15">
        <f t="shared" si="131"/>
        <v>12</v>
      </c>
    </row>
    <row r="2753" spans="1:8" x14ac:dyDescent="0.3">
      <c r="A2753" s="16">
        <v>42349</v>
      </c>
      <c r="B2753" s="17">
        <v>31.36</v>
      </c>
      <c r="E2753" s="15">
        <f t="shared" si="132"/>
        <v>31.36</v>
      </c>
      <c r="F2753" s="18">
        <f t="shared" si="129"/>
        <v>691.36965421177604</v>
      </c>
      <c r="G2753" s="15">
        <f t="shared" si="130"/>
        <v>2015</v>
      </c>
      <c r="H2753" s="15">
        <f t="shared" si="131"/>
        <v>12</v>
      </c>
    </row>
    <row r="2754" spans="1:8" x14ac:dyDescent="0.3">
      <c r="A2754" s="16">
        <v>42352</v>
      </c>
      <c r="B2754" s="17">
        <v>31.12</v>
      </c>
      <c r="E2754" s="15">
        <f t="shared" si="132"/>
        <v>31.12</v>
      </c>
      <c r="F2754" s="18">
        <f t="shared" ref="F2754:F2817" si="133">E2754/100/F$1*1000</f>
        <v>686.07855991933911</v>
      </c>
      <c r="G2754" s="15">
        <f t="shared" si="130"/>
        <v>2015</v>
      </c>
      <c r="H2754" s="15">
        <f t="shared" si="131"/>
        <v>12</v>
      </c>
    </row>
    <row r="2755" spans="1:8" x14ac:dyDescent="0.3">
      <c r="A2755" s="16">
        <v>42353</v>
      </c>
      <c r="B2755" s="17">
        <v>30.7</v>
      </c>
      <c r="E2755" s="15">
        <f t="shared" si="132"/>
        <v>30.7</v>
      </c>
      <c r="F2755" s="18">
        <f t="shared" si="133"/>
        <v>676.81914490757413</v>
      </c>
      <c r="G2755" s="15">
        <f t="shared" ref="G2755:G2818" si="134">YEAR(A2755)</f>
        <v>2015</v>
      </c>
      <c r="H2755" s="15">
        <f t="shared" ref="H2755:H2818" si="135">MONTH(A2755)</f>
        <v>12</v>
      </c>
    </row>
    <row r="2756" spans="1:8" x14ac:dyDescent="0.3">
      <c r="A2756" s="16">
        <v>42354</v>
      </c>
      <c r="B2756" s="17">
        <v>30.37</v>
      </c>
      <c r="E2756" s="15">
        <f t="shared" si="132"/>
        <v>30.37</v>
      </c>
      <c r="F2756" s="18">
        <f t="shared" si="133"/>
        <v>669.54389025547323</v>
      </c>
      <c r="G2756" s="15">
        <f t="shared" si="134"/>
        <v>2015</v>
      </c>
      <c r="H2756" s="15">
        <f t="shared" si="135"/>
        <v>12</v>
      </c>
    </row>
    <row r="2757" spans="1:8" x14ac:dyDescent="0.3">
      <c r="A2757" s="16">
        <v>42355</v>
      </c>
      <c r="B2757" s="17">
        <v>30.07</v>
      </c>
      <c r="E2757" s="15">
        <f t="shared" si="132"/>
        <v>30.07</v>
      </c>
      <c r="F2757" s="18">
        <f t="shared" si="133"/>
        <v>662.93002238992688</v>
      </c>
      <c r="G2757" s="15">
        <f t="shared" si="134"/>
        <v>2015</v>
      </c>
      <c r="H2757" s="15">
        <f t="shared" si="135"/>
        <v>12</v>
      </c>
    </row>
    <row r="2758" spans="1:8" x14ac:dyDescent="0.3">
      <c r="A2758" s="16">
        <v>42356</v>
      </c>
      <c r="B2758" s="17">
        <v>30.53</v>
      </c>
      <c r="E2758" s="15">
        <f t="shared" si="132"/>
        <v>30.53</v>
      </c>
      <c r="F2758" s="18">
        <f t="shared" si="133"/>
        <v>673.07128645043122</v>
      </c>
      <c r="G2758" s="15">
        <f t="shared" si="134"/>
        <v>2015</v>
      </c>
      <c r="H2758" s="15">
        <f t="shared" si="135"/>
        <v>12</v>
      </c>
    </row>
    <row r="2759" spans="1:8" x14ac:dyDescent="0.3">
      <c r="A2759" s="16">
        <v>42359</v>
      </c>
      <c r="B2759" s="17">
        <v>30.77</v>
      </c>
      <c r="E2759" s="15">
        <f t="shared" si="132"/>
        <v>30.77</v>
      </c>
      <c r="F2759" s="18">
        <f t="shared" si="133"/>
        <v>678.36238074286825</v>
      </c>
      <c r="G2759" s="15">
        <f t="shared" si="134"/>
        <v>2015</v>
      </c>
      <c r="H2759" s="15">
        <f t="shared" si="135"/>
        <v>12</v>
      </c>
    </row>
    <row r="2760" spans="1:8" x14ac:dyDescent="0.3">
      <c r="A2760" s="16">
        <v>42360</v>
      </c>
      <c r="B2760" s="17">
        <v>30.44</v>
      </c>
      <c r="E2760" s="15">
        <f t="shared" si="132"/>
        <v>30.44</v>
      </c>
      <c r="F2760" s="18">
        <f t="shared" si="133"/>
        <v>671.08712609076736</v>
      </c>
      <c r="G2760" s="15">
        <f t="shared" si="134"/>
        <v>2015</v>
      </c>
      <c r="H2760" s="15">
        <f t="shared" si="135"/>
        <v>12</v>
      </c>
    </row>
    <row r="2761" spans="1:8" x14ac:dyDescent="0.3">
      <c r="A2761" s="16">
        <v>42361</v>
      </c>
      <c r="B2761" s="17">
        <v>30.52</v>
      </c>
      <c r="E2761" s="15">
        <f t="shared" si="132"/>
        <v>30.52</v>
      </c>
      <c r="F2761" s="18">
        <f t="shared" si="133"/>
        <v>672.85082418824629</v>
      </c>
      <c r="G2761" s="15">
        <f t="shared" si="134"/>
        <v>2015</v>
      </c>
      <c r="H2761" s="15">
        <f t="shared" si="135"/>
        <v>12</v>
      </c>
    </row>
    <row r="2762" spans="1:8" x14ac:dyDescent="0.3">
      <c r="A2762" s="16">
        <v>42362</v>
      </c>
      <c r="B2762" s="17">
        <v>30.87</v>
      </c>
      <c r="E2762" s="15">
        <f t="shared" si="132"/>
        <v>30.87</v>
      </c>
      <c r="F2762" s="18">
        <f t="shared" si="133"/>
        <v>680.56700336471704</v>
      </c>
      <c r="G2762" s="15">
        <f t="shared" si="134"/>
        <v>2015</v>
      </c>
      <c r="H2762" s="15">
        <f t="shared" si="135"/>
        <v>12</v>
      </c>
    </row>
    <row r="2763" spans="1:8" x14ac:dyDescent="0.3">
      <c r="A2763" s="16">
        <v>42366</v>
      </c>
      <c r="B2763" s="17">
        <v>30.2</v>
      </c>
      <c r="C2763" s="17">
        <v>30.44</v>
      </c>
      <c r="D2763" s="15">
        <v>0.2</v>
      </c>
      <c r="E2763" s="15">
        <f t="shared" si="132"/>
        <v>30.248000000000001</v>
      </c>
      <c r="F2763" s="18">
        <f t="shared" si="133"/>
        <v>666.85425065681773</v>
      </c>
      <c r="G2763" s="15">
        <f t="shared" si="134"/>
        <v>2015</v>
      </c>
      <c r="H2763" s="15">
        <f t="shared" si="135"/>
        <v>12</v>
      </c>
    </row>
    <row r="2764" spans="1:8" x14ac:dyDescent="0.3">
      <c r="A2764" s="16">
        <v>42367</v>
      </c>
      <c r="B2764" s="17">
        <v>30.52</v>
      </c>
      <c r="C2764" s="17">
        <v>30.77</v>
      </c>
      <c r="D2764" s="15">
        <v>0.4</v>
      </c>
      <c r="E2764" s="15">
        <f t="shared" si="132"/>
        <v>30.619999999999997</v>
      </c>
      <c r="F2764" s="18">
        <f t="shared" si="133"/>
        <v>675.05544681009508</v>
      </c>
      <c r="G2764" s="15">
        <f t="shared" si="134"/>
        <v>2015</v>
      </c>
      <c r="H2764" s="15">
        <f t="shared" si="135"/>
        <v>12</v>
      </c>
    </row>
    <row r="2765" spans="1:8" x14ac:dyDescent="0.3">
      <c r="A2765" s="16">
        <v>42368</v>
      </c>
      <c r="B2765" s="17">
        <v>30.84</v>
      </c>
      <c r="C2765" s="17">
        <v>31.07</v>
      </c>
      <c r="D2765" s="15">
        <v>0.6</v>
      </c>
      <c r="E2765" s="15">
        <f t="shared" si="132"/>
        <v>30.978000000000002</v>
      </c>
      <c r="F2765" s="18">
        <f t="shared" si="133"/>
        <v>682.94799579631376</v>
      </c>
      <c r="G2765" s="15">
        <f t="shared" si="134"/>
        <v>2015</v>
      </c>
      <c r="H2765" s="15">
        <f t="shared" si="135"/>
        <v>12</v>
      </c>
    </row>
    <row r="2766" spans="1:8" x14ac:dyDescent="0.3">
      <c r="A2766" s="16">
        <v>42369</v>
      </c>
      <c r="B2766" s="17">
        <v>30.55</v>
      </c>
      <c r="C2766" s="17">
        <v>30.75</v>
      </c>
      <c r="D2766" s="15">
        <v>0.8</v>
      </c>
      <c r="E2766" s="15">
        <f t="shared" si="132"/>
        <v>30.71</v>
      </c>
      <c r="F2766" s="18">
        <f t="shared" si="133"/>
        <v>677.03960716975894</v>
      </c>
      <c r="G2766" s="15">
        <f t="shared" si="134"/>
        <v>2015</v>
      </c>
      <c r="H2766" s="15">
        <f t="shared" si="135"/>
        <v>12</v>
      </c>
    </row>
    <row r="2767" spans="1:8" x14ac:dyDescent="0.3">
      <c r="A2767" s="16">
        <v>42373</v>
      </c>
      <c r="B2767" s="17">
        <v>30.12</v>
      </c>
      <c r="E2767" s="15">
        <f t="shared" si="132"/>
        <v>30.12</v>
      </c>
      <c r="F2767" s="18">
        <f t="shared" si="133"/>
        <v>664.03233370085127</v>
      </c>
      <c r="G2767" s="15">
        <f t="shared" si="134"/>
        <v>2016</v>
      </c>
      <c r="H2767" s="15">
        <f t="shared" si="135"/>
        <v>1</v>
      </c>
    </row>
    <row r="2768" spans="1:8" x14ac:dyDescent="0.3">
      <c r="A2768" s="16">
        <v>42374</v>
      </c>
      <c r="B2768" s="17">
        <v>29.81</v>
      </c>
      <c r="E2768" s="15">
        <f t="shared" si="132"/>
        <v>29.81</v>
      </c>
      <c r="F2768" s="18">
        <f t="shared" si="133"/>
        <v>657.19800357311999</v>
      </c>
      <c r="G2768" s="15">
        <f t="shared" si="134"/>
        <v>2016</v>
      </c>
      <c r="H2768" s="15">
        <f t="shared" si="135"/>
        <v>1</v>
      </c>
    </row>
    <row r="2769" spans="1:8" x14ac:dyDescent="0.3">
      <c r="A2769" s="16">
        <v>42375</v>
      </c>
      <c r="B2769" s="17">
        <v>29.78</v>
      </c>
      <c r="E2769" s="15">
        <f t="shared" si="132"/>
        <v>29.78</v>
      </c>
      <c r="F2769" s="18">
        <f t="shared" si="133"/>
        <v>656.53661678656533</v>
      </c>
      <c r="G2769" s="15">
        <f t="shared" si="134"/>
        <v>2016</v>
      </c>
      <c r="H2769" s="15">
        <f t="shared" si="135"/>
        <v>1</v>
      </c>
    </row>
    <row r="2770" spans="1:8" x14ac:dyDescent="0.3">
      <c r="A2770" s="16">
        <v>42376</v>
      </c>
      <c r="B2770" s="17">
        <v>29.62</v>
      </c>
      <c r="E2770" s="15">
        <f t="shared" si="132"/>
        <v>29.62</v>
      </c>
      <c r="F2770" s="18">
        <f t="shared" si="133"/>
        <v>653.00922059160735</v>
      </c>
      <c r="G2770" s="15">
        <f t="shared" si="134"/>
        <v>2016</v>
      </c>
      <c r="H2770" s="15">
        <f t="shared" si="135"/>
        <v>1</v>
      </c>
    </row>
    <row r="2771" spans="1:8" x14ac:dyDescent="0.3">
      <c r="A2771" s="16">
        <v>42377</v>
      </c>
      <c r="B2771" s="17">
        <v>29.64</v>
      </c>
      <c r="E2771" s="15">
        <f t="shared" ref="E2771:E2834" si="136">C2771*D2771+B2771*(1-D2771)</f>
        <v>29.64</v>
      </c>
      <c r="F2771" s="18">
        <f t="shared" si="133"/>
        <v>653.45014511597708</v>
      </c>
      <c r="G2771" s="15">
        <f t="shared" si="134"/>
        <v>2016</v>
      </c>
      <c r="H2771" s="15">
        <f t="shared" si="135"/>
        <v>1</v>
      </c>
    </row>
    <row r="2772" spans="1:8" x14ac:dyDescent="0.3">
      <c r="A2772" s="16">
        <v>42380</v>
      </c>
      <c r="B2772" s="17">
        <v>29.25</v>
      </c>
      <c r="E2772" s="15">
        <f t="shared" si="136"/>
        <v>29.25</v>
      </c>
      <c r="F2772" s="18">
        <f t="shared" si="133"/>
        <v>644.85211689076687</v>
      </c>
      <c r="G2772" s="15">
        <f t="shared" si="134"/>
        <v>2016</v>
      </c>
      <c r="H2772" s="15">
        <f t="shared" si="135"/>
        <v>1</v>
      </c>
    </row>
    <row r="2773" spans="1:8" x14ac:dyDescent="0.3">
      <c r="A2773" s="16">
        <v>42381</v>
      </c>
      <c r="B2773" s="17">
        <v>29.18</v>
      </c>
      <c r="E2773" s="15">
        <f t="shared" si="136"/>
        <v>29.18</v>
      </c>
      <c r="F2773" s="18">
        <f t="shared" si="133"/>
        <v>643.30888105547274</v>
      </c>
      <c r="G2773" s="15">
        <f t="shared" si="134"/>
        <v>2016</v>
      </c>
      <c r="H2773" s="15">
        <f t="shared" si="135"/>
        <v>1</v>
      </c>
    </row>
    <row r="2774" spans="1:8" x14ac:dyDescent="0.3">
      <c r="A2774" s="16">
        <v>42382</v>
      </c>
      <c r="B2774" s="17">
        <v>29.54</v>
      </c>
      <c r="E2774" s="15">
        <f t="shared" si="136"/>
        <v>29.54</v>
      </c>
      <c r="F2774" s="18">
        <f t="shared" si="133"/>
        <v>651.24552249412841</v>
      </c>
      <c r="G2774" s="15">
        <f t="shared" si="134"/>
        <v>2016</v>
      </c>
      <c r="H2774" s="15">
        <f t="shared" si="135"/>
        <v>1</v>
      </c>
    </row>
    <row r="2775" spans="1:8" x14ac:dyDescent="0.3">
      <c r="A2775" s="16">
        <v>42383</v>
      </c>
      <c r="B2775" s="17">
        <v>29.75</v>
      </c>
      <c r="E2775" s="15">
        <f t="shared" si="136"/>
        <v>29.75</v>
      </c>
      <c r="F2775" s="18">
        <f t="shared" si="133"/>
        <v>655.87523000001067</v>
      </c>
      <c r="G2775" s="15">
        <f t="shared" si="134"/>
        <v>2016</v>
      </c>
      <c r="H2775" s="15">
        <f t="shared" si="135"/>
        <v>1</v>
      </c>
    </row>
    <row r="2776" spans="1:8" x14ac:dyDescent="0.3">
      <c r="A2776" s="16">
        <v>42384</v>
      </c>
      <c r="B2776" s="17">
        <v>29.65</v>
      </c>
      <c r="E2776" s="15">
        <f t="shared" si="136"/>
        <v>29.65</v>
      </c>
      <c r="F2776" s="18">
        <f t="shared" si="133"/>
        <v>653.670607378162</v>
      </c>
      <c r="G2776" s="15">
        <f t="shared" si="134"/>
        <v>2016</v>
      </c>
      <c r="H2776" s="15">
        <f t="shared" si="135"/>
        <v>1</v>
      </c>
    </row>
    <row r="2777" spans="1:8" x14ac:dyDescent="0.3">
      <c r="A2777" s="16">
        <v>42388</v>
      </c>
      <c r="B2777" s="17">
        <v>30.03</v>
      </c>
      <c r="E2777" s="15">
        <f t="shared" si="136"/>
        <v>30.03</v>
      </c>
      <c r="F2777" s="18">
        <f t="shared" si="133"/>
        <v>662.04817334118741</v>
      </c>
      <c r="G2777" s="15">
        <f t="shared" si="134"/>
        <v>2016</v>
      </c>
      <c r="H2777" s="15">
        <f t="shared" si="135"/>
        <v>1</v>
      </c>
    </row>
    <row r="2778" spans="1:8" x14ac:dyDescent="0.3">
      <c r="A2778" s="16">
        <v>42389</v>
      </c>
      <c r="B2778" s="17">
        <v>29.81</v>
      </c>
      <c r="E2778" s="15">
        <f t="shared" si="136"/>
        <v>29.81</v>
      </c>
      <c r="F2778" s="18">
        <f t="shared" si="133"/>
        <v>657.19800357311999</v>
      </c>
      <c r="G2778" s="15">
        <f t="shared" si="134"/>
        <v>2016</v>
      </c>
      <c r="H2778" s="15">
        <f t="shared" si="135"/>
        <v>1</v>
      </c>
    </row>
    <row r="2779" spans="1:8" x14ac:dyDescent="0.3">
      <c r="A2779" s="16">
        <v>42390</v>
      </c>
      <c r="B2779" s="17">
        <v>29.94</v>
      </c>
      <c r="E2779" s="15">
        <f t="shared" si="136"/>
        <v>29.94</v>
      </c>
      <c r="F2779" s="18">
        <f t="shared" si="133"/>
        <v>660.06401298152343</v>
      </c>
      <c r="G2779" s="15">
        <f t="shared" si="134"/>
        <v>2016</v>
      </c>
      <c r="H2779" s="15">
        <f t="shared" si="135"/>
        <v>1</v>
      </c>
    </row>
    <row r="2780" spans="1:8" x14ac:dyDescent="0.3">
      <c r="A2780" s="16">
        <v>42391</v>
      </c>
      <c r="B2780" s="17">
        <v>30.5</v>
      </c>
      <c r="E2780" s="15">
        <f t="shared" si="136"/>
        <v>30.5</v>
      </c>
      <c r="F2780" s="18">
        <f t="shared" si="133"/>
        <v>672.40989966387656</v>
      </c>
      <c r="G2780" s="15">
        <f t="shared" si="134"/>
        <v>2016</v>
      </c>
      <c r="H2780" s="15">
        <f t="shared" si="135"/>
        <v>1</v>
      </c>
    </row>
    <row r="2781" spans="1:8" x14ac:dyDescent="0.3">
      <c r="A2781" s="16">
        <v>42394</v>
      </c>
      <c r="B2781" s="17">
        <v>30.44</v>
      </c>
      <c r="E2781" s="15">
        <f t="shared" si="136"/>
        <v>30.44</v>
      </c>
      <c r="F2781" s="18">
        <f t="shared" si="133"/>
        <v>671.08712609076736</v>
      </c>
      <c r="G2781" s="15">
        <f t="shared" si="134"/>
        <v>2016</v>
      </c>
      <c r="H2781" s="15">
        <f t="shared" si="135"/>
        <v>1</v>
      </c>
    </row>
    <row r="2782" spans="1:8" x14ac:dyDescent="0.3">
      <c r="A2782" s="16">
        <v>42395</v>
      </c>
      <c r="B2782" s="17">
        <v>30.74</v>
      </c>
      <c r="E2782" s="15">
        <f t="shared" si="136"/>
        <v>30.74</v>
      </c>
      <c r="F2782" s="18">
        <f t="shared" si="133"/>
        <v>677.70099395631371</v>
      </c>
      <c r="G2782" s="15">
        <f t="shared" si="134"/>
        <v>2016</v>
      </c>
      <c r="H2782" s="15">
        <f t="shared" si="135"/>
        <v>1</v>
      </c>
    </row>
    <row r="2783" spans="1:8" x14ac:dyDescent="0.3">
      <c r="A2783" s="16">
        <v>42396</v>
      </c>
      <c r="B2783" s="17">
        <v>30.87</v>
      </c>
      <c r="E2783" s="15">
        <f t="shared" si="136"/>
        <v>30.87</v>
      </c>
      <c r="F2783" s="18">
        <f t="shared" si="133"/>
        <v>680.56700336471704</v>
      </c>
      <c r="G2783" s="15">
        <f t="shared" si="134"/>
        <v>2016</v>
      </c>
      <c r="H2783" s="15">
        <f t="shared" si="135"/>
        <v>1</v>
      </c>
    </row>
    <row r="2784" spans="1:8" x14ac:dyDescent="0.3">
      <c r="A2784" s="16">
        <v>42397</v>
      </c>
      <c r="B2784" s="17">
        <v>30.69</v>
      </c>
      <c r="E2784" s="15">
        <f t="shared" si="136"/>
        <v>30.69</v>
      </c>
      <c r="F2784" s="18">
        <f t="shared" si="133"/>
        <v>676.5986826453892</v>
      </c>
      <c r="G2784" s="15">
        <f t="shared" si="134"/>
        <v>2016</v>
      </c>
      <c r="H2784" s="15">
        <f t="shared" si="135"/>
        <v>1</v>
      </c>
    </row>
    <row r="2785" spans="1:8" x14ac:dyDescent="0.3">
      <c r="A2785" s="16">
        <v>42398</v>
      </c>
      <c r="B2785" s="17">
        <v>30.88</v>
      </c>
      <c r="E2785" s="15">
        <f t="shared" si="136"/>
        <v>30.88</v>
      </c>
      <c r="F2785" s="18">
        <f t="shared" si="133"/>
        <v>680.78746562690185</v>
      </c>
      <c r="G2785" s="15">
        <f t="shared" si="134"/>
        <v>2016</v>
      </c>
      <c r="H2785" s="15">
        <f t="shared" si="135"/>
        <v>1</v>
      </c>
    </row>
    <row r="2786" spans="1:8" x14ac:dyDescent="0.3">
      <c r="A2786" s="16">
        <v>42401</v>
      </c>
      <c r="B2786" s="17">
        <v>30.76</v>
      </c>
      <c r="E2786" s="15">
        <f t="shared" si="136"/>
        <v>30.76</v>
      </c>
      <c r="F2786" s="18">
        <f t="shared" si="133"/>
        <v>678.14191848068356</v>
      </c>
      <c r="G2786" s="15">
        <f t="shared" si="134"/>
        <v>2016</v>
      </c>
      <c r="H2786" s="15">
        <f t="shared" si="135"/>
        <v>2</v>
      </c>
    </row>
    <row r="2787" spans="1:8" x14ac:dyDescent="0.3">
      <c r="A2787" s="16">
        <v>42402</v>
      </c>
      <c r="B2787" s="17">
        <v>30.79</v>
      </c>
      <c r="E2787" s="15">
        <f t="shared" si="136"/>
        <v>30.79</v>
      </c>
      <c r="F2787" s="18">
        <f t="shared" si="133"/>
        <v>678.8033052672381</v>
      </c>
      <c r="G2787" s="15">
        <f t="shared" si="134"/>
        <v>2016</v>
      </c>
      <c r="H2787" s="15">
        <f t="shared" si="135"/>
        <v>2</v>
      </c>
    </row>
    <row r="2788" spans="1:8" x14ac:dyDescent="0.3">
      <c r="A2788" s="16">
        <v>42403</v>
      </c>
      <c r="B2788" s="17">
        <v>30.98</v>
      </c>
      <c r="E2788" s="15">
        <f t="shared" si="136"/>
        <v>30.98</v>
      </c>
      <c r="F2788" s="18">
        <f t="shared" si="133"/>
        <v>682.99208824875075</v>
      </c>
      <c r="G2788" s="15">
        <f t="shared" si="134"/>
        <v>2016</v>
      </c>
      <c r="H2788" s="15">
        <f t="shared" si="135"/>
        <v>2</v>
      </c>
    </row>
    <row r="2789" spans="1:8" x14ac:dyDescent="0.3">
      <c r="A2789" s="16">
        <v>42404</v>
      </c>
      <c r="B2789" s="17">
        <v>31.24</v>
      </c>
      <c r="E2789" s="15">
        <f t="shared" si="136"/>
        <v>31.24</v>
      </c>
      <c r="F2789" s="18">
        <f t="shared" si="133"/>
        <v>688.72410706555752</v>
      </c>
      <c r="G2789" s="15">
        <f t="shared" si="134"/>
        <v>2016</v>
      </c>
      <c r="H2789" s="15">
        <f t="shared" si="135"/>
        <v>2</v>
      </c>
    </row>
    <row r="2790" spans="1:8" x14ac:dyDescent="0.3">
      <c r="A2790" s="16">
        <v>42405</v>
      </c>
      <c r="B2790" s="17">
        <v>31.23</v>
      </c>
      <c r="E2790" s="15">
        <f t="shared" si="136"/>
        <v>31.23</v>
      </c>
      <c r="F2790" s="18">
        <f t="shared" si="133"/>
        <v>688.50364480337271</v>
      </c>
      <c r="G2790" s="15">
        <f t="shared" si="134"/>
        <v>2016</v>
      </c>
      <c r="H2790" s="15">
        <f t="shared" si="135"/>
        <v>2</v>
      </c>
    </row>
    <row r="2791" spans="1:8" x14ac:dyDescent="0.3">
      <c r="A2791" s="16">
        <v>42408</v>
      </c>
      <c r="B2791" s="17">
        <v>30.75</v>
      </c>
      <c r="E2791" s="15">
        <f t="shared" si="136"/>
        <v>30.75</v>
      </c>
      <c r="F2791" s="18">
        <f t="shared" si="133"/>
        <v>677.92145621849852</v>
      </c>
      <c r="G2791" s="15">
        <f t="shared" si="134"/>
        <v>2016</v>
      </c>
      <c r="H2791" s="15">
        <f t="shared" si="135"/>
        <v>2</v>
      </c>
    </row>
    <row r="2792" spans="1:8" x14ac:dyDescent="0.3">
      <c r="A2792" s="16">
        <v>42409</v>
      </c>
      <c r="B2792" s="17">
        <v>30.7</v>
      </c>
      <c r="E2792" s="15">
        <f t="shared" si="136"/>
        <v>30.7</v>
      </c>
      <c r="F2792" s="18">
        <f t="shared" si="133"/>
        <v>676.81914490757413</v>
      </c>
      <c r="G2792" s="15">
        <f t="shared" si="134"/>
        <v>2016</v>
      </c>
      <c r="H2792" s="15">
        <f t="shared" si="135"/>
        <v>2</v>
      </c>
    </row>
    <row r="2793" spans="1:8" x14ac:dyDescent="0.3">
      <c r="A2793" s="16">
        <v>42410</v>
      </c>
      <c r="B2793" s="17">
        <v>31.01</v>
      </c>
      <c r="E2793" s="15">
        <f t="shared" si="136"/>
        <v>31.01</v>
      </c>
      <c r="F2793" s="18">
        <f t="shared" si="133"/>
        <v>683.65347503530552</v>
      </c>
      <c r="G2793" s="15">
        <f t="shared" si="134"/>
        <v>2016</v>
      </c>
      <c r="H2793" s="15">
        <f t="shared" si="135"/>
        <v>2</v>
      </c>
    </row>
    <row r="2794" spans="1:8" x14ac:dyDescent="0.3">
      <c r="A2794" s="16">
        <v>42411</v>
      </c>
      <c r="B2794" s="17">
        <v>31.59</v>
      </c>
      <c r="E2794" s="15">
        <f t="shared" si="136"/>
        <v>31.59</v>
      </c>
      <c r="F2794" s="18">
        <f t="shared" si="133"/>
        <v>696.44028624202826</v>
      </c>
      <c r="G2794" s="15">
        <f t="shared" si="134"/>
        <v>2016</v>
      </c>
      <c r="H2794" s="15">
        <f t="shared" si="135"/>
        <v>2</v>
      </c>
    </row>
    <row r="2795" spans="1:8" x14ac:dyDescent="0.3">
      <c r="A2795" s="16">
        <v>42412</v>
      </c>
      <c r="B2795" s="17">
        <v>31.8</v>
      </c>
      <c r="E2795" s="15">
        <f t="shared" si="136"/>
        <v>31.8</v>
      </c>
      <c r="F2795" s="18">
        <f t="shared" si="133"/>
        <v>701.06999374791064</v>
      </c>
      <c r="G2795" s="15">
        <f t="shared" si="134"/>
        <v>2016</v>
      </c>
      <c r="H2795" s="15">
        <f t="shared" si="135"/>
        <v>2</v>
      </c>
    </row>
    <row r="2796" spans="1:8" x14ac:dyDescent="0.3">
      <c r="A2796" s="16">
        <v>42416</v>
      </c>
      <c r="B2796" s="17">
        <v>31.61</v>
      </c>
      <c r="E2796" s="15">
        <f t="shared" si="136"/>
        <v>31.61</v>
      </c>
      <c r="F2796" s="18">
        <f t="shared" si="133"/>
        <v>696.881210766398</v>
      </c>
      <c r="G2796" s="15">
        <f t="shared" si="134"/>
        <v>2016</v>
      </c>
      <c r="H2796" s="15">
        <f t="shared" si="135"/>
        <v>2</v>
      </c>
    </row>
    <row r="2797" spans="1:8" x14ac:dyDescent="0.3">
      <c r="A2797" s="16">
        <v>42417</v>
      </c>
      <c r="B2797" s="17">
        <v>31.99</v>
      </c>
      <c r="E2797" s="15">
        <f t="shared" si="136"/>
        <v>31.99</v>
      </c>
      <c r="F2797" s="18">
        <f t="shared" si="133"/>
        <v>705.25877672942329</v>
      </c>
      <c r="G2797" s="15">
        <f t="shared" si="134"/>
        <v>2016</v>
      </c>
      <c r="H2797" s="15">
        <f t="shared" si="135"/>
        <v>2</v>
      </c>
    </row>
    <row r="2798" spans="1:8" x14ac:dyDescent="0.3">
      <c r="A2798" s="16">
        <v>42418</v>
      </c>
      <c r="B2798" s="17">
        <v>31.83</v>
      </c>
      <c r="E2798" s="15">
        <f t="shared" si="136"/>
        <v>31.83</v>
      </c>
      <c r="F2798" s="18">
        <f t="shared" si="133"/>
        <v>701.7313805344653</v>
      </c>
      <c r="G2798" s="15">
        <f t="shared" si="134"/>
        <v>2016</v>
      </c>
      <c r="H2798" s="15">
        <f t="shared" si="135"/>
        <v>2</v>
      </c>
    </row>
    <row r="2799" spans="1:8" x14ac:dyDescent="0.3">
      <c r="A2799" s="16">
        <v>42419</v>
      </c>
      <c r="B2799" s="17">
        <v>31.39</v>
      </c>
      <c r="E2799" s="15">
        <f t="shared" si="136"/>
        <v>31.39</v>
      </c>
      <c r="F2799" s="18">
        <f t="shared" si="133"/>
        <v>692.0310409983307</v>
      </c>
      <c r="G2799" s="15">
        <f t="shared" si="134"/>
        <v>2016</v>
      </c>
      <c r="H2799" s="15">
        <f t="shared" si="135"/>
        <v>2</v>
      </c>
    </row>
    <row r="2800" spans="1:8" x14ac:dyDescent="0.3">
      <c r="A2800" s="16">
        <v>42422</v>
      </c>
      <c r="B2800" s="17">
        <v>31.49</v>
      </c>
      <c r="E2800" s="15">
        <f t="shared" si="136"/>
        <v>31.49</v>
      </c>
      <c r="F2800" s="18">
        <f t="shared" si="133"/>
        <v>694.23566362017937</v>
      </c>
      <c r="G2800" s="15">
        <f t="shared" si="134"/>
        <v>2016</v>
      </c>
      <c r="H2800" s="15">
        <f t="shared" si="135"/>
        <v>2</v>
      </c>
    </row>
    <row r="2801" spans="1:8" x14ac:dyDescent="0.3">
      <c r="A2801" s="16">
        <v>42423</v>
      </c>
      <c r="B2801" s="17">
        <v>30.75</v>
      </c>
      <c r="E2801" s="15">
        <f t="shared" si="136"/>
        <v>30.75</v>
      </c>
      <c r="F2801" s="18">
        <f t="shared" si="133"/>
        <v>677.92145621849852</v>
      </c>
      <c r="G2801" s="15">
        <f t="shared" si="134"/>
        <v>2016</v>
      </c>
      <c r="H2801" s="15">
        <f t="shared" si="135"/>
        <v>2</v>
      </c>
    </row>
    <row r="2802" spans="1:8" x14ac:dyDescent="0.3">
      <c r="A2802" s="16">
        <v>42424</v>
      </c>
      <c r="B2802" s="17">
        <v>30.92</v>
      </c>
      <c r="C2802" s="17">
        <v>31.19</v>
      </c>
      <c r="D2802" s="15">
        <v>0.2</v>
      </c>
      <c r="E2802" s="15">
        <f t="shared" si="136"/>
        <v>30.974000000000004</v>
      </c>
      <c r="F2802" s="18">
        <f t="shared" si="133"/>
        <v>682.85981089143979</v>
      </c>
      <c r="G2802" s="15">
        <f t="shared" si="134"/>
        <v>2016</v>
      </c>
      <c r="H2802" s="15">
        <f t="shared" si="135"/>
        <v>2</v>
      </c>
    </row>
    <row r="2803" spans="1:8" x14ac:dyDescent="0.3">
      <c r="A2803" s="16">
        <v>42425</v>
      </c>
      <c r="B2803" s="17">
        <v>30.65</v>
      </c>
      <c r="C2803" s="17">
        <v>30.91</v>
      </c>
      <c r="D2803" s="15">
        <v>0.4</v>
      </c>
      <c r="E2803" s="15">
        <f t="shared" si="136"/>
        <v>30.753999999999998</v>
      </c>
      <c r="F2803" s="18">
        <f t="shared" si="133"/>
        <v>678.00964112337249</v>
      </c>
      <c r="G2803" s="15">
        <f t="shared" si="134"/>
        <v>2016</v>
      </c>
      <c r="H2803" s="15">
        <f t="shared" si="135"/>
        <v>2</v>
      </c>
    </row>
    <row r="2804" spans="1:8" x14ac:dyDescent="0.3">
      <c r="A2804" s="16">
        <v>42426</v>
      </c>
      <c r="B2804" s="17">
        <v>31.03</v>
      </c>
      <c r="C2804" s="17">
        <v>31.23</v>
      </c>
      <c r="D2804" s="15">
        <v>0.6</v>
      </c>
      <c r="E2804" s="15">
        <f t="shared" si="136"/>
        <v>31.15</v>
      </c>
      <c r="F2804" s="18">
        <f t="shared" si="133"/>
        <v>686.73994670589366</v>
      </c>
      <c r="G2804" s="15">
        <f t="shared" si="134"/>
        <v>2016</v>
      </c>
      <c r="H2804" s="15">
        <f t="shared" si="135"/>
        <v>2</v>
      </c>
    </row>
    <row r="2805" spans="1:8" x14ac:dyDescent="0.3">
      <c r="A2805" s="16">
        <v>42429</v>
      </c>
      <c r="B2805" s="17">
        <v>30.64</v>
      </c>
      <c r="C2805" s="17">
        <v>30.87</v>
      </c>
      <c r="D2805" s="15">
        <v>0.8</v>
      </c>
      <c r="E2805" s="15">
        <f t="shared" si="136"/>
        <v>30.823999999999998</v>
      </c>
      <c r="F2805" s="18">
        <f t="shared" si="133"/>
        <v>679.5528769586665</v>
      </c>
      <c r="G2805" s="15">
        <f t="shared" si="134"/>
        <v>2016</v>
      </c>
      <c r="H2805" s="15">
        <f t="shared" si="135"/>
        <v>2</v>
      </c>
    </row>
    <row r="2806" spans="1:8" x14ac:dyDescent="0.3">
      <c r="A2806" s="16">
        <v>42430</v>
      </c>
      <c r="B2806" s="17">
        <v>30.54</v>
      </c>
      <c r="E2806" s="15">
        <f t="shared" si="136"/>
        <v>30.54</v>
      </c>
      <c r="F2806" s="18">
        <f t="shared" si="133"/>
        <v>673.29174871261614</v>
      </c>
      <c r="G2806" s="15">
        <f t="shared" si="134"/>
        <v>2016</v>
      </c>
      <c r="H2806" s="15">
        <f t="shared" si="135"/>
        <v>3</v>
      </c>
    </row>
    <row r="2807" spans="1:8" x14ac:dyDescent="0.3">
      <c r="A2807" s="16">
        <v>42431</v>
      </c>
      <c r="B2807" s="17">
        <v>30.37</v>
      </c>
      <c r="E2807" s="15">
        <f t="shared" si="136"/>
        <v>30.37</v>
      </c>
      <c r="F2807" s="18">
        <f t="shared" si="133"/>
        <v>669.54389025547323</v>
      </c>
      <c r="G2807" s="15">
        <f t="shared" si="134"/>
        <v>2016</v>
      </c>
      <c r="H2807" s="15">
        <f t="shared" si="135"/>
        <v>3</v>
      </c>
    </row>
    <row r="2808" spans="1:8" x14ac:dyDescent="0.3">
      <c r="A2808" s="16">
        <v>42432</v>
      </c>
      <c r="B2808" s="17">
        <v>30.61</v>
      </c>
      <c r="E2808" s="15">
        <f t="shared" si="136"/>
        <v>30.61</v>
      </c>
      <c r="F2808" s="18">
        <f t="shared" si="133"/>
        <v>674.83498454791027</v>
      </c>
      <c r="G2808" s="15">
        <f t="shared" si="134"/>
        <v>2016</v>
      </c>
      <c r="H2808" s="15">
        <f t="shared" si="135"/>
        <v>3</v>
      </c>
    </row>
    <row r="2809" spans="1:8" x14ac:dyDescent="0.3">
      <c r="A2809" s="16">
        <v>42433</v>
      </c>
      <c r="B2809" s="17">
        <v>30.96</v>
      </c>
      <c r="E2809" s="15">
        <f t="shared" si="136"/>
        <v>30.96</v>
      </c>
      <c r="F2809" s="18">
        <f t="shared" si="133"/>
        <v>682.55116372438101</v>
      </c>
      <c r="G2809" s="15">
        <f t="shared" si="134"/>
        <v>2016</v>
      </c>
      <c r="H2809" s="15">
        <f t="shared" si="135"/>
        <v>3</v>
      </c>
    </row>
    <row r="2810" spans="1:8" x14ac:dyDescent="0.3">
      <c r="A2810" s="16">
        <v>42436</v>
      </c>
      <c r="B2810" s="17">
        <v>31.17</v>
      </c>
      <c r="E2810" s="15">
        <f t="shared" si="136"/>
        <v>31.17</v>
      </c>
      <c r="F2810" s="18">
        <f t="shared" si="133"/>
        <v>687.18087123026351</v>
      </c>
      <c r="G2810" s="15">
        <f t="shared" si="134"/>
        <v>2016</v>
      </c>
      <c r="H2810" s="15">
        <f t="shared" si="135"/>
        <v>3</v>
      </c>
    </row>
    <row r="2811" spans="1:8" x14ac:dyDescent="0.3">
      <c r="A2811" s="16">
        <v>42437</v>
      </c>
      <c r="B2811" s="17">
        <v>31.14</v>
      </c>
      <c r="E2811" s="15">
        <f t="shared" si="136"/>
        <v>31.14</v>
      </c>
      <c r="F2811" s="18">
        <f t="shared" si="133"/>
        <v>686.51948444370885</v>
      </c>
      <c r="G2811" s="15">
        <f t="shared" si="134"/>
        <v>2016</v>
      </c>
      <c r="H2811" s="15">
        <f t="shared" si="135"/>
        <v>3</v>
      </c>
    </row>
    <row r="2812" spans="1:8" x14ac:dyDescent="0.3">
      <c r="A2812" s="16">
        <v>42438</v>
      </c>
      <c r="B2812" s="17">
        <v>31.74</v>
      </c>
      <c r="E2812" s="15">
        <f t="shared" si="136"/>
        <v>31.74</v>
      </c>
      <c r="F2812" s="18">
        <f t="shared" si="133"/>
        <v>699.74722017480133</v>
      </c>
      <c r="G2812" s="15">
        <f t="shared" si="134"/>
        <v>2016</v>
      </c>
      <c r="H2812" s="15">
        <f t="shared" si="135"/>
        <v>3</v>
      </c>
    </row>
    <row r="2813" spans="1:8" x14ac:dyDescent="0.3">
      <c r="A2813" s="16">
        <v>42439</v>
      </c>
      <c r="B2813" s="17">
        <v>31.62</v>
      </c>
      <c r="E2813" s="15">
        <f t="shared" si="136"/>
        <v>31.62</v>
      </c>
      <c r="F2813" s="18">
        <f t="shared" si="133"/>
        <v>697.10167302858292</v>
      </c>
      <c r="G2813" s="15">
        <f t="shared" si="134"/>
        <v>2016</v>
      </c>
      <c r="H2813" s="15">
        <f t="shared" si="135"/>
        <v>3</v>
      </c>
    </row>
    <row r="2814" spans="1:8" x14ac:dyDescent="0.3">
      <c r="A2814" s="16">
        <v>42440</v>
      </c>
      <c r="B2814" s="17">
        <v>32.130000000000003</v>
      </c>
      <c r="E2814" s="15">
        <f t="shared" si="136"/>
        <v>32.130000000000003</v>
      </c>
      <c r="F2814" s="18">
        <f t="shared" si="133"/>
        <v>708.34524840001166</v>
      </c>
      <c r="G2814" s="15">
        <f t="shared" si="134"/>
        <v>2016</v>
      </c>
      <c r="H2814" s="15">
        <f t="shared" si="135"/>
        <v>3</v>
      </c>
    </row>
    <row r="2815" spans="1:8" x14ac:dyDescent="0.3">
      <c r="A2815" s="16">
        <v>42443</v>
      </c>
      <c r="B2815" s="17">
        <v>32.450000000000003</v>
      </c>
      <c r="E2815" s="15">
        <f t="shared" si="136"/>
        <v>32.450000000000003</v>
      </c>
      <c r="F2815" s="18">
        <f t="shared" si="133"/>
        <v>715.40004078992774</v>
      </c>
      <c r="G2815" s="15">
        <f t="shared" si="134"/>
        <v>2016</v>
      </c>
      <c r="H2815" s="15">
        <f t="shared" si="135"/>
        <v>3</v>
      </c>
    </row>
    <row r="2816" spans="1:8" x14ac:dyDescent="0.3">
      <c r="A2816" s="16">
        <v>42444</v>
      </c>
      <c r="B2816" s="17">
        <v>32.49</v>
      </c>
      <c r="E2816" s="15">
        <f t="shared" si="136"/>
        <v>32.49</v>
      </c>
      <c r="F2816" s="18">
        <f t="shared" si="133"/>
        <v>716.28188983866721</v>
      </c>
      <c r="G2816" s="15">
        <f t="shared" si="134"/>
        <v>2016</v>
      </c>
      <c r="H2816" s="15">
        <f t="shared" si="135"/>
        <v>3</v>
      </c>
    </row>
    <row r="2817" spans="1:8" x14ac:dyDescent="0.3">
      <c r="A2817" s="16">
        <v>42445</v>
      </c>
      <c r="B2817" s="17">
        <v>32.69</v>
      </c>
      <c r="E2817" s="15">
        <f t="shared" si="136"/>
        <v>32.69</v>
      </c>
      <c r="F2817" s="18">
        <f t="shared" si="133"/>
        <v>720.69113508236467</v>
      </c>
      <c r="G2817" s="15">
        <f t="shared" si="134"/>
        <v>2016</v>
      </c>
      <c r="H2817" s="15">
        <f t="shared" si="135"/>
        <v>3</v>
      </c>
    </row>
    <row r="2818" spans="1:8" x14ac:dyDescent="0.3">
      <c r="A2818" s="16">
        <v>42446</v>
      </c>
      <c r="B2818" s="17">
        <v>33.409999999999997</v>
      </c>
      <c r="E2818" s="15">
        <f t="shared" si="136"/>
        <v>33.409999999999997</v>
      </c>
      <c r="F2818" s="18">
        <f t="shared" ref="F2818:F2881" si="137">E2818/100/F$1*1000</f>
        <v>736.56441795967589</v>
      </c>
      <c r="G2818" s="15">
        <f t="shared" si="134"/>
        <v>2016</v>
      </c>
      <c r="H2818" s="15">
        <f t="shared" si="135"/>
        <v>3</v>
      </c>
    </row>
    <row r="2819" spans="1:8" x14ac:dyDescent="0.3">
      <c r="A2819" s="16">
        <v>42447</v>
      </c>
      <c r="B2819" s="17">
        <v>33.42</v>
      </c>
      <c r="E2819" s="15">
        <f t="shared" si="136"/>
        <v>33.42</v>
      </c>
      <c r="F2819" s="18">
        <f t="shared" si="137"/>
        <v>736.78488022186082</v>
      </c>
      <c r="G2819" s="15">
        <f t="shared" ref="G2819:G2882" si="138">YEAR(A2819)</f>
        <v>2016</v>
      </c>
      <c r="H2819" s="15">
        <f t="shared" ref="H2819:H2882" si="139">MONTH(A2819)</f>
        <v>3</v>
      </c>
    </row>
    <row r="2820" spans="1:8" x14ac:dyDescent="0.3">
      <c r="A2820" s="16">
        <v>42450</v>
      </c>
      <c r="B2820" s="17">
        <v>33.58</v>
      </c>
      <c r="E2820" s="15">
        <f t="shared" si="136"/>
        <v>33.58</v>
      </c>
      <c r="F2820" s="18">
        <f t="shared" si="137"/>
        <v>740.3122764168188</v>
      </c>
      <c r="G2820" s="15">
        <f t="shared" si="138"/>
        <v>2016</v>
      </c>
      <c r="H2820" s="15">
        <f t="shared" si="139"/>
        <v>3</v>
      </c>
    </row>
    <row r="2821" spans="1:8" x14ac:dyDescent="0.3">
      <c r="A2821" s="16">
        <v>42451</v>
      </c>
      <c r="B2821" s="17">
        <v>33.93</v>
      </c>
      <c r="E2821" s="15">
        <f t="shared" si="136"/>
        <v>33.93</v>
      </c>
      <c r="F2821" s="18">
        <f t="shared" si="137"/>
        <v>748.02845559328955</v>
      </c>
      <c r="G2821" s="15">
        <f t="shared" si="138"/>
        <v>2016</v>
      </c>
      <c r="H2821" s="15">
        <f t="shared" si="139"/>
        <v>3</v>
      </c>
    </row>
    <row r="2822" spans="1:8" x14ac:dyDescent="0.3">
      <c r="A2822" s="16">
        <v>42452</v>
      </c>
      <c r="B2822" s="17">
        <v>33.36</v>
      </c>
      <c r="E2822" s="15">
        <f t="shared" si="136"/>
        <v>33.36</v>
      </c>
      <c r="F2822" s="18">
        <f t="shared" si="137"/>
        <v>735.4621066487515</v>
      </c>
      <c r="G2822" s="15">
        <f t="shared" si="138"/>
        <v>2016</v>
      </c>
      <c r="H2822" s="15">
        <f t="shared" si="139"/>
        <v>3</v>
      </c>
    </row>
    <row r="2823" spans="1:8" x14ac:dyDescent="0.3">
      <c r="A2823" s="16">
        <v>42453</v>
      </c>
      <c r="B2823" s="17">
        <v>33.18</v>
      </c>
      <c r="E2823" s="15">
        <f t="shared" si="136"/>
        <v>33.18</v>
      </c>
      <c r="F2823" s="18">
        <f t="shared" si="137"/>
        <v>731.49378592942367</v>
      </c>
      <c r="G2823" s="15">
        <f t="shared" si="138"/>
        <v>2016</v>
      </c>
      <c r="H2823" s="15">
        <f t="shared" si="139"/>
        <v>3</v>
      </c>
    </row>
    <row r="2824" spans="1:8" x14ac:dyDescent="0.3">
      <c r="A2824" s="16">
        <v>42457</v>
      </c>
      <c r="B2824" s="17">
        <v>33.630000000000003</v>
      </c>
      <c r="E2824" s="15">
        <f t="shared" si="136"/>
        <v>33.630000000000003</v>
      </c>
      <c r="F2824" s="18">
        <f t="shared" si="137"/>
        <v>741.41458772774342</v>
      </c>
      <c r="G2824" s="15">
        <f t="shared" si="138"/>
        <v>2016</v>
      </c>
      <c r="H2824" s="15">
        <f t="shared" si="139"/>
        <v>3</v>
      </c>
    </row>
    <row r="2825" spans="1:8" x14ac:dyDescent="0.3">
      <c r="A2825" s="16">
        <v>42458</v>
      </c>
      <c r="B2825" s="17">
        <v>34.049999999999997</v>
      </c>
      <c r="E2825" s="15">
        <f t="shared" si="136"/>
        <v>34.049999999999997</v>
      </c>
      <c r="F2825" s="18">
        <f t="shared" si="137"/>
        <v>750.67400273950807</v>
      </c>
      <c r="G2825" s="15">
        <f t="shared" si="138"/>
        <v>2016</v>
      </c>
      <c r="H2825" s="15">
        <f t="shared" si="139"/>
        <v>3</v>
      </c>
    </row>
    <row r="2826" spans="1:8" x14ac:dyDescent="0.3">
      <c r="A2826" s="16">
        <v>42459</v>
      </c>
      <c r="B2826" s="17">
        <v>33.79</v>
      </c>
      <c r="E2826" s="15">
        <f t="shared" si="136"/>
        <v>33.79</v>
      </c>
      <c r="F2826" s="18">
        <f t="shared" si="137"/>
        <v>744.9419839227013</v>
      </c>
      <c r="G2826" s="15">
        <f t="shared" si="138"/>
        <v>2016</v>
      </c>
      <c r="H2826" s="15">
        <f t="shared" si="139"/>
        <v>3</v>
      </c>
    </row>
    <row r="2827" spans="1:8" x14ac:dyDescent="0.3">
      <c r="A2827" s="16">
        <v>42460</v>
      </c>
      <c r="B2827" s="17">
        <v>34.22</v>
      </c>
      <c r="E2827" s="15">
        <f t="shared" si="136"/>
        <v>34.22</v>
      </c>
      <c r="F2827" s="18">
        <f t="shared" si="137"/>
        <v>754.42186119665098</v>
      </c>
      <c r="G2827" s="15">
        <f t="shared" si="138"/>
        <v>2016</v>
      </c>
      <c r="H2827" s="15">
        <f t="shared" si="139"/>
        <v>3</v>
      </c>
    </row>
    <row r="2828" spans="1:8" x14ac:dyDescent="0.3">
      <c r="A2828" s="16">
        <v>42461</v>
      </c>
      <c r="B2828" s="17">
        <v>34.450000000000003</v>
      </c>
      <c r="E2828" s="15">
        <f t="shared" si="136"/>
        <v>34.450000000000003</v>
      </c>
      <c r="F2828" s="18">
        <f t="shared" si="137"/>
        <v>759.49249322690332</v>
      </c>
      <c r="G2828" s="15">
        <f t="shared" si="138"/>
        <v>2016</v>
      </c>
      <c r="H2828" s="15">
        <f t="shared" si="139"/>
        <v>4</v>
      </c>
    </row>
    <row r="2829" spans="1:8" x14ac:dyDescent="0.3">
      <c r="A2829" s="16">
        <v>42464</v>
      </c>
      <c r="B2829" s="17">
        <v>34.69</v>
      </c>
      <c r="E2829" s="15">
        <f t="shared" si="136"/>
        <v>34.69</v>
      </c>
      <c r="F2829" s="18">
        <f t="shared" si="137"/>
        <v>764.78358751934024</v>
      </c>
      <c r="G2829" s="15">
        <f t="shared" si="138"/>
        <v>2016</v>
      </c>
      <c r="H2829" s="15">
        <f t="shared" si="139"/>
        <v>4</v>
      </c>
    </row>
    <row r="2830" spans="1:8" x14ac:dyDescent="0.3">
      <c r="A2830" s="16">
        <v>42465</v>
      </c>
      <c r="B2830" s="17">
        <v>33.99</v>
      </c>
      <c r="E2830" s="15">
        <f t="shared" si="136"/>
        <v>33.99</v>
      </c>
      <c r="F2830" s="18">
        <f t="shared" si="137"/>
        <v>749.35122916639898</v>
      </c>
      <c r="G2830" s="15">
        <f t="shared" si="138"/>
        <v>2016</v>
      </c>
      <c r="H2830" s="15">
        <f t="shared" si="139"/>
        <v>4</v>
      </c>
    </row>
    <row r="2831" spans="1:8" x14ac:dyDescent="0.3">
      <c r="A2831" s="16">
        <v>42466</v>
      </c>
      <c r="B2831" s="17">
        <v>34.26</v>
      </c>
      <c r="E2831" s="15">
        <f t="shared" si="136"/>
        <v>34.26</v>
      </c>
      <c r="F2831" s="18">
        <f t="shared" si="137"/>
        <v>755.30371024539045</v>
      </c>
      <c r="G2831" s="15">
        <f t="shared" si="138"/>
        <v>2016</v>
      </c>
      <c r="H2831" s="15">
        <f t="shared" si="139"/>
        <v>4</v>
      </c>
    </row>
    <row r="2832" spans="1:8" x14ac:dyDescent="0.3">
      <c r="A2832" s="16">
        <v>42467</v>
      </c>
      <c r="B2832" s="17">
        <v>34.1</v>
      </c>
      <c r="E2832" s="15">
        <f t="shared" si="136"/>
        <v>34.1</v>
      </c>
      <c r="F2832" s="18">
        <f t="shared" si="137"/>
        <v>751.77631405043257</v>
      </c>
      <c r="G2832" s="15">
        <f t="shared" si="138"/>
        <v>2016</v>
      </c>
      <c r="H2832" s="15">
        <f t="shared" si="139"/>
        <v>4</v>
      </c>
    </row>
    <row r="2833" spans="1:8" x14ac:dyDescent="0.3">
      <c r="A2833" s="16">
        <v>42468</v>
      </c>
      <c r="B2833" s="17">
        <v>33.94</v>
      </c>
      <c r="E2833" s="15">
        <f t="shared" si="136"/>
        <v>33.94</v>
      </c>
      <c r="F2833" s="18">
        <f t="shared" si="137"/>
        <v>748.24891785547447</v>
      </c>
      <c r="G2833" s="15">
        <f t="shared" si="138"/>
        <v>2016</v>
      </c>
      <c r="H2833" s="15">
        <f t="shared" si="139"/>
        <v>4</v>
      </c>
    </row>
    <row r="2834" spans="1:8" x14ac:dyDescent="0.3">
      <c r="A2834" s="16">
        <v>42471</v>
      </c>
      <c r="B2834" s="17">
        <v>33.9</v>
      </c>
      <c r="E2834" s="15">
        <f t="shared" si="136"/>
        <v>33.9</v>
      </c>
      <c r="F2834" s="18">
        <f t="shared" si="137"/>
        <v>747.36706880673489</v>
      </c>
      <c r="G2834" s="15">
        <f t="shared" si="138"/>
        <v>2016</v>
      </c>
      <c r="H2834" s="15">
        <f t="shared" si="139"/>
        <v>4</v>
      </c>
    </row>
    <row r="2835" spans="1:8" x14ac:dyDescent="0.3">
      <c r="A2835" s="16">
        <v>42472</v>
      </c>
      <c r="B2835" s="17">
        <v>33.69</v>
      </c>
      <c r="E2835" s="15">
        <f t="shared" ref="E2835:E2898" si="140">C2835*D2835+B2835*(1-D2835)</f>
        <v>33.69</v>
      </c>
      <c r="F2835" s="18">
        <f t="shared" si="137"/>
        <v>742.7373613008524</v>
      </c>
      <c r="G2835" s="15">
        <f t="shared" si="138"/>
        <v>2016</v>
      </c>
      <c r="H2835" s="15">
        <f t="shared" si="139"/>
        <v>4</v>
      </c>
    </row>
    <row r="2836" spans="1:8" x14ac:dyDescent="0.3">
      <c r="A2836" s="16">
        <v>42473</v>
      </c>
      <c r="B2836" s="17">
        <v>33.96</v>
      </c>
      <c r="E2836" s="15">
        <f t="shared" si="140"/>
        <v>33.96</v>
      </c>
      <c r="F2836" s="18">
        <f t="shared" si="137"/>
        <v>748.68984237984421</v>
      </c>
      <c r="G2836" s="15">
        <f t="shared" si="138"/>
        <v>2016</v>
      </c>
      <c r="H2836" s="15">
        <f t="shared" si="139"/>
        <v>4</v>
      </c>
    </row>
    <row r="2837" spans="1:8" x14ac:dyDescent="0.3">
      <c r="A2837" s="16">
        <v>42474</v>
      </c>
      <c r="B2837" s="17">
        <v>33.69</v>
      </c>
      <c r="E2837" s="15">
        <f t="shared" si="140"/>
        <v>33.69</v>
      </c>
      <c r="F2837" s="18">
        <f t="shared" si="137"/>
        <v>742.7373613008524</v>
      </c>
      <c r="G2837" s="15">
        <f t="shared" si="138"/>
        <v>2016</v>
      </c>
      <c r="H2837" s="15">
        <f t="shared" si="139"/>
        <v>4</v>
      </c>
    </row>
    <row r="2838" spans="1:8" x14ac:dyDescent="0.3">
      <c r="A2838" s="16">
        <v>42475</v>
      </c>
      <c r="B2838" s="17">
        <v>33.380000000000003</v>
      </c>
      <c r="E2838" s="15">
        <f t="shared" si="140"/>
        <v>33.380000000000003</v>
      </c>
      <c r="F2838" s="18">
        <f t="shared" si="137"/>
        <v>735.90303117312135</v>
      </c>
      <c r="G2838" s="15">
        <f t="shared" si="138"/>
        <v>2016</v>
      </c>
      <c r="H2838" s="15">
        <f t="shared" si="139"/>
        <v>4</v>
      </c>
    </row>
    <row r="2839" spans="1:8" x14ac:dyDescent="0.3">
      <c r="A2839" s="16">
        <v>42478</v>
      </c>
      <c r="B2839" s="17">
        <v>33.950000000000003</v>
      </c>
      <c r="E2839" s="15">
        <f t="shared" si="140"/>
        <v>33.950000000000003</v>
      </c>
      <c r="F2839" s="18">
        <f t="shared" si="137"/>
        <v>748.4693801176594</v>
      </c>
      <c r="G2839" s="15">
        <f t="shared" si="138"/>
        <v>2016</v>
      </c>
      <c r="H2839" s="15">
        <f t="shared" si="139"/>
        <v>4</v>
      </c>
    </row>
    <row r="2840" spans="1:8" x14ac:dyDescent="0.3">
      <c r="A2840" s="16">
        <v>42479</v>
      </c>
      <c r="B2840" s="17">
        <v>34.78</v>
      </c>
      <c r="E2840" s="15">
        <f t="shared" si="140"/>
        <v>34.78</v>
      </c>
      <c r="F2840" s="18">
        <f t="shared" si="137"/>
        <v>766.76774787900411</v>
      </c>
      <c r="G2840" s="15">
        <f t="shared" si="138"/>
        <v>2016</v>
      </c>
      <c r="H2840" s="15">
        <f t="shared" si="139"/>
        <v>4</v>
      </c>
    </row>
    <row r="2841" spans="1:8" x14ac:dyDescent="0.3">
      <c r="A2841" s="16">
        <v>42480</v>
      </c>
      <c r="B2841" s="17">
        <v>34.64</v>
      </c>
      <c r="E2841" s="15">
        <f t="shared" si="140"/>
        <v>34.64</v>
      </c>
      <c r="F2841" s="18">
        <f t="shared" si="137"/>
        <v>763.68127620841585</v>
      </c>
      <c r="G2841" s="15">
        <f t="shared" si="138"/>
        <v>2016</v>
      </c>
      <c r="H2841" s="15">
        <f t="shared" si="139"/>
        <v>4</v>
      </c>
    </row>
    <row r="2842" spans="1:8" x14ac:dyDescent="0.3">
      <c r="A2842" s="16">
        <v>42481</v>
      </c>
      <c r="B2842" s="17">
        <v>34.21</v>
      </c>
      <c r="E2842" s="15">
        <f t="shared" si="140"/>
        <v>34.21</v>
      </c>
      <c r="F2842" s="18">
        <f t="shared" si="137"/>
        <v>754.20139893446628</v>
      </c>
      <c r="G2842" s="15">
        <f t="shared" si="138"/>
        <v>2016</v>
      </c>
      <c r="H2842" s="15">
        <f t="shared" si="139"/>
        <v>4</v>
      </c>
    </row>
    <row r="2843" spans="1:8" x14ac:dyDescent="0.3">
      <c r="A2843" s="16">
        <v>42482</v>
      </c>
      <c r="B2843" s="17">
        <v>33.99</v>
      </c>
      <c r="E2843" s="15">
        <f t="shared" si="140"/>
        <v>33.99</v>
      </c>
      <c r="F2843" s="18">
        <f t="shared" si="137"/>
        <v>749.35122916639898</v>
      </c>
      <c r="G2843" s="15">
        <f t="shared" si="138"/>
        <v>2016</v>
      </c>
      <c r="H2843" s="15">
        <f t="shared" si="139"/>
        <v>4</v>
      </c>
    </row>
    <row r="2844" spans="1:8" x14ac:dyDescent="0.3">
      <c r="A2844" s="16">
        <v>42485</v>
      </c>
      <c r="B2844" s="17">
        <v>33.9</v>
      </c>
      <c r="E2844" s="15">
        <f t="shared" si="140"/>
        <v>33.9</v>
      </c>
      <c r="F2844" s="18">
        <f t="shared" si="137"/>
        <v>747.36706880673489</v>
      </c>
      <c r="G2844" s="15">
        <f t="shared" si="138"/>
        <v>2016</v>
      </c>
      <c r="H2844" s="15">
        <f t="shared" si="139"/>
        <v>4</v>
      </c>
    </row>
    <row r="2845" spans="1:8" x14ac:dyDescent="0.3">
      <c r="A2845" s="16">
        <v>42486</v>
      </c>
      <c r="B2845" s="17">
        <v>33.94</v>
      </c>
      <c r="C2845" s="17">
        <v>34.21</v>
      </c>
      <c r="D2845" s="15">
        <v>0.2</v>
      </c>
      <c r="E2845" s="15">
        <f t="shared" si="140"/>
        <v>33.994</v>
      </c>
      <c r="F2845" s="18">
        <f t="shared" si="137"/>
        <v>749.43941407127295</v>
      </c>
      <c r="G2845" s="15">
        <f t="shared" si="138"/>
        <v>2016</v>
      </c>
      <c r="H2845" s="15">
        <f t="shared" si="139"/>
        <v>4</v>
      </c>
    </row>
    <row r="2846" spans="1:8" x14ac:dyDescent="0.3">
      <c r="A2846" s="16">
        <v>42487</v>
      </c>
      <c r="B2846" s="17">
        <v>33.619999999999997</v>
      </c>
      <c r="C2846" s="17">
        <v>33.869999999999997</v>
      </c>
      <c r="D2846" s="15">
        <v>0.4</v>
      </c>
      <c r="E2846" s="15">
        <f t="shared" si="140"/>
        <v>33.72</v>
      </c>
      <c r="F2846" s="18">
        <f t="shared" si="137"/>
        <v>743.39874808740717</v>
      </c>
      <c r="G2846" s="15">
        <f t="shared" si="138"/>
        <v>2016</v>
      </c>
      <c r="H2846" s="15">
        <f t="shared" si="139"/>
        <v>4</v>
      </c>
    </row>
    <row r="2847" spans="1:8" x14ac:dyDescent="0.3">
      <c r="A2847" s="16">
        <v>42488</v>
      </c>
      <c r="B2847" s="17">
        <v>33.049999999999997</v>
      </c>
      <c r="C2847" s="17">
        <v>33.270000000000003</v>
      </c>
      <c r="D2847" s="15">
        <v>0.6</v>
      </c>
      <c r="E2847" s="15">
        <f t="shared" si="140"/>
        <v>33.182000000000002</v>
      </c>
      <c r="F2847" s="18">
        <f t="shared" si="137"/>
        <v>731.53787838186076</v>
      </c>
      <c r="G2847" s="15">
        <f t="shared" si="138"/>
        <v>2016</v>
      </c>
      <c r="H2847" s="15">
        <f t="shared" si="139"/>
        <v>4</v>
      </c>
    </row>
    <row r="2848" spans="1:8" x14ac:dyDescent="0.3">
      <c r="A2848" s="16">
        <v>42489</v>
      </c>
      <c r="B2848" s="17">
        <v>32.880000000000003</v>
      </c>
      <c r="C2848" s="17">
        <v>33.14</v>
      </c>
      <c r="D2848" s="15">
        <v>0.8</v>
      </c>
      <c r="E2848" s="15">
        <f t="shared" si="140"/>
        <v>33.088000000000001</v>
      </c>
      <c r="F2848" s="18">
        <f t="shared" si="137"/>
        <v>729.46553311732282</v>
      </c>
      <c r="G2848" s="15">
        <f t="shared" si="138"/>
        <v>2016</v>
      </c>
      <c r="H2848" s="15">
        <f t="shared" si="139"/>
        <v>4</v>
      </c>
    </row>
    <row r="2849" spans="1:8" x14ac:dyDescent="0.3">
      <c r="A2849" s="16">
        <v>42492</v>
      </c>
      <c r="B2849" s="17">
        <v>32.5</v>
      </c>
      <c r="E2849" s="15">
        <f t="shared" si="140"/>
        <v>32.5</v>
      </c>
      <c r="F2849" s="18">
        <f t="shared" si="137"/>
        <v>716.50235210085214</v>
      </c>
      <c r="G2849" s="15">
        <f t="shared" si="138"/>
        <v>2016</v>
      </c>
      <c r="H2849" s="15">
        <f t="shared" si="139"/>
        <v>5</v>
      </c>
    </row>
    <row r="2850" spans="1:8" x14ac:dyDescent="0.3">
      <c r="A2850" s="16">
        <v>42493</v>
      </c>
      <c r="B2850" s="17">
        <v>32.409999999999997</v>
      </c>
      <c r="E2850" s="15">
        <f t="shared" si="140"/>
        <v>32.409999999999997</v>
      </c>
      <c r="F2850" s="18">
        <f t="shared" si="137"/>
        <v>714.51819174118805</v>
      </c>
      <c r="G2850" s="15">
        <f t="shared" si="138"/>
        <v>2016</v>
      </c>
      <c r="H2850" s="15">
        <f t="shared" si="139"/>
        <v>5</v>
      </c>
    </row>
    <row r="2851" spans="1:8" x14ac:dyDescent="0.3">
      <c r="A2851" s="16">
        <v>42494</v>
      </c>
      <c r="B2851" s="17">
        <v>32.47</v>
      </c>
      <c r="E2851" s="15">
        <f t="shared" si="140"/>
        <v>32.47</v>
      </c>
      <c r="F2851" s="18">
        <f t="shared" si="137"/>
        <v>715.84096531429736</v>
      </c>
      <c r="G2851" s="15">
        <f t="shared" si="138"/>
        <v>2016</v>
      </c>
      <c r="H2851" s="15">
        <f t="shared" si="139"/>
        <v>5</v>
      </c>
    </row>
    <row r="2852" spans="1:8" x14ac:dyDescent="0.3">
      <c r="A2852" s="16">
        <v>42495</v>
      </c>
      <c r="B2852" s="17">
        <v>32.26</v>
      </c>
      <c r="E2852" s="15">
        <f t="shared" si="140"/>
        <v>32.26</v>
      </c>
      <c r="F2852" s="18">
        <f t="shared" si="137"/>
        <v>711.21125780841498</v>
      </c>
      <c r="G2852" s="15">
        <f t="shared" si="138"/>
        <v>2016</v>
      </c>
      <c r="H2852" s="15">
        <f t="shared" si="139"/>
        <v>5</v>
      </c>
    </row>
    <row r="2853" spans="1:8" x14ac:dyDescent="0.3">
      <c r="A2853" s="16">
        <v>42496</v>
      </c>
      <c r="B2853" s="17">
        <v>33.06</v>
      </c>
      <c r="E2853" s="15">
        <f t="shared" si="140"/>
        <v>33.06</v>
      </c>
      <c r="F2853" s="18">
        <f t="shared" si="137"/>
        <v>728.84823878320526</v>
      </c>
      <c r="G2853" s="15">
        <f t="shared" si="138"/>
        <v>2016</v>
      </c>
      <c r="H2853" s="15">
        <f t="shared" si="139"/>
        <v>5</v>
      </c>
    </row>
    <row r="2854" spans="1:8" x14ac:dyDescent="0.3">
      <c r="A2854" s="16">
        <v>42499</v>
      </c>
      <c r="B2854" s="17">
        <v>32.83</v>
      </c>
      <c r="E2854" s="15">
        <f t="shared" si="140"/>
        <v>32.83</v>
      </c>
      <c r="F2854" s="18">
        <f t="shared" si="137"/>
        <v>723.77760675295303</v>
      </c>
      <c r="G2854" s="15">
        <f t="shared" si="138"/>
        <v>2016</v>
      </c>
      <c r="H2854" s="15">
        <f t="shared" si="139"/>
        <v>5</v>
      </c>
    </row>
    <row r="2855" spans="1:8" x14ac:dyDescent="0.3">
      <c r="A2855" s="16">
        <v>42500</v>
      </c>
      <c r="B2855" s="17">
        <v>33.44</v>
      </c>
      <c r="E2855" s="15">
        <f t="shared" si="140"/>
        <v>33.44</v>
      </c>
      <c r="F2855" s="18">
        <f t="shared" si="137"/>
        <v>737.22580474623055</v>
      </c>
      <c r="G2855" s="15">
        <f t="shared" si="138"/>
        <v>2016</v>
      </c>
      <c r="H2855" s="15">
        <f t="shared" si="139"/>
        <v>5</v>
      </c>
    </row>
    <row r="2856" spans="1:8" x14ac:dyDescent="0.3">
      <c r="A2856" s="16">
        <v>42501</v>
      </c>
      <c r="B2856" s="17">
        <v>33.36</v>
      </c>
      <c r="E2856" s="15">
        <f t="shared" si="140"/>
        <v>33.36</v>
      </c>
      <c r="F2856" s="18">
        <f t="shared" si="137"/>
        <v>735.4621066487515</v>
      </c>
      <c r="G2856" s="15">
        <f t="shared" si="138"/>
        <v>2016</v>
      </c>
      <c r="H2856" s="15">
        <f t="shared" si="139"/>
        <v>5</v>
      </c>
    </row>
    <row r="2857" spans="1:8" x14ac:dyDescent="0.3">
      <c r="A2857" s="16">
        <v>42502</v>
      </c>
      <c r="B2857" s="17">
        <v>32.57</v>
      </c>
      <c r="E2857" s="15">
        <f t="shared" si="140"/>
        <v>32.57</v>
      </c>
      <c r="F2857" s="18">
        <f t="shared" si="137"/>
        <v>718.04558793614626</v>
      </c>
      <c r="G2857" s="15">
        <f t="shared" si="138"/>
        <v>2016</v>
      </c>
      <c r="H2857" s="15">
        <f t="shared" si="139"/>
        <v>5</v>
      </c>
    </row>
    <row r="2858" spans="1:8" x14ac:dyDescent="0.3">
      <c r="A2858" s="16">
        <v>42503</v>
      </c>
      <c r="B2858" s="17">
        <v>32.5</v>
      </c>
      <c r="E2858" s="15">
        <f t="shared" si="140"/>
        <v>32.5</v>
      </c>
      <c r="F2858" s="18">
        <f t="shared" si="137"/>
        <v>716.50235210085214</v>
      </c>
      <c r="G2858" s="15">
        <f t="shared" si="138"/>
        <v>2016</v>
      </c>
      <c r="H2858" s="15">
        <f t="shared" si="139"/>
        <v>5</v>
      </c>
    </row>
    <row r="2859" spans="1:8" x14ac:dyDescent="0.3">
      <c r="A2859" s="16">
        <v>42506</v>
      </c>
      <c r="B2859" s="17">
        <v>32.79</v>
      </c>
      <c r="E2859" s="15">
        <f t="shared" si="140"/>
        <v>32.79</v>
      </c>
      <c r="F2859" s="18">
        <f t="shared" si="137"/>
        <v>722.89575770421345</v>
      </c>
      <c r="G2859" s="15">
        <f t="shared" si="138"/>
        <v>2016</v>
      </c>
      <c r="H2859" s="15">
        <f t="shared" si="139"/>
        <v>5</v>
      </c>
    </row>
    <row r="2860" spans="1:8" x14ac:dyDescent="0.3">
      <c r="A2860" s="16">
        <v>42507</v>
      </c>
      <c r="B2860" s="17">
        <v>32.78</v>
      </c>
      <c r="E2860" s="15">
        <f t="shared" si="140"/>
        <v>32.78</v>
      </c>
      <c r="F2860" s="18">
        <f t="shared" si="137"/>
        <v>722.67529544202876</v>
      </c>
      <c r="G2860" s="15">
        <f t="shared" si="138"/>
        <v>2016</v>
      </c>
      <c r="H2860" s="15">
        <f t="shared" si="139"/>
        <v>5</v>
      </c>
    </row>
    <row r="2861" spans="1:8" x14ac:dyDescent="0.3">
      <c r="A2861" s="16">
        <v>42508</v>
      </c>
      <c r="B2861" s="17">
        <v>32.450000000000003</v>
      </c>
      <c r="E2861" s="15">
        <f t="shared" si="140"/>
        <v>32.450000000000003</v>
      </c>
      <c r="F2861" s="18">
        <f t="shared" si="137"/>
        <v>715.40004078992774</v>
      </c>
      <c r="G2861" s="15">
        <f t="shared" si="138"/>
        <v>2016</v>
      </c>
      <c r="H2861" s="15">
        <f t="shared" si="139"/>
        <v>5</v>
      </c>
    </row>
    <row r="2862" spans="1:8" x14ac:dyDescent="0.3">
      <c r="A2862" s="16">
        <v>42509</v>
      </c>
      <c r="B2862" s="17">
        <v>31.91</v>
      </c>
      <c r="E2862" s="15">
        <f t="shared" si="140"/>
        <v>31.91</v>
      </c>
      <c r="F2862" s="18">
        <f t="shared" si="137"/>
        <v>703.49507863194424</v>
      </c>
      <c r="G2862" s="15">
        <f t="shared" si="138"/>
        <v>2016</v>
      </c>
      <c r="H2862" s="15">
        <f t="shared" si="139"/>
        <v>5</v>
      </c>
    </row>
    <row r="2863" spans="1:8" x14ac:dyDescent="0.3">
      <c r="A2863" s="16">
        <v>42510</v>
      </c>
      <c r="B2863" s="17">
        <v>31.27</v>
      </c>
      <c r="E2863" s="15">
        <f t="shared" si="140"/>
        <v>31.27</v>
      </c>
      <c r="F2863" s="18">
        <f t="shared" si="137"/>
        <v>689.38549385211206</v>
      </c>
      <c r="G2863" s="15">
        <f t="shared" si="138"/>
        <v>2016</v>
      </c>
      <c r="H2863" s="15">
        <f t="shared" si="139"/>
        <v>5</v>
      </c>
    </row>
    <row r="2864" spans="1:8" x14ac:dyDescent="0.3">
      <c r="A2864" s="16">
        <v>42513</v>
      </c>
      <c r="B2864" s="17">
        <v>31.15</v>
      </c>
      <c r="E2864" s="15">
        <f t="shared" si="140"/>
        <v>31.15</v>
      </c>
      <c r="F2864" s="18">
        <f t="shared" si="137"/>
        <v>686.73994670589366</v>
      </c>
      <c r="G2864" s="15">
        <f t="shared" si="138"/>
        <v>2016</v>
      </c>
      <c r="H2864" s="15">
        <f t="shared" si="139"/>
        <v>5</v>
      </c>
    </row>
    <row r="2865" spans="1:8" x14ac:dyDescent="0.3">
      <c r="A2865" s="16">
        <v>42514</v>
      </c>
      <c r="B2865" s="17">
        <v>30.89</v>
      </c>
      <c r="E2865" s="15">
        <f t="shared" si="140"/>
        <v>30.89</v>
      </c>
      <c r="F2865" s="18">
        <f t="shared" si="137"/>
        <v>681.00792788908677</v>
      </c>
      <c r="G2865" s="15">
        <f t="shared" si="138"/>
        <v>2016</v>
      </c>
      <c r="H2865" s="15">
        <f t="shared" si="139"/>
        <v>5</v>
      </c>
    </row>
    <row r="2866" spans="1:8" x14ac:dyDescent="0.3">
      <c r="A2866" s="16">
        <v>42515</v>
      </c>
      <c r="B2866" s="17">
        <v>31.34</v>
      </c>
      <c r="C2866" s="17"/>
      <c r="E2866" s="15">
        <f t="shared" si="140"/>
        <v>31.34</v>
      </c>
      <c r="F2866" s="18">
        <f t="shared" si="137"/>
        <v>690.92872968740642</v>
      </c>
      <c r="G2866" s="15">
        <f t="shared" si="138"/>
        <v>2016</v>
      </c>
      <c r="H2866" s="15">
        <f t="shared" si="139"/>
        <v>5</v>
      </c>
    </row>
    <row r="2867" spans="1:8" x14ac:dyDescent="0.3">
      <c r="A2867" s="16">
        <v>42516</v>
      </c>
      <c r="B2867" s="17">
        <v>31.04</v>
      </c>
      <c r="C2867" s="17"/>
      <c r="E2867" s="15">
        <f t="shared" si="140"/>
        <v>31.04</v>
      </c>
      <c r="F2867" s="18">
        <f t="shared" si="137"/>
        <v>684.31486182185995</v>
      </c>
      <c r="G2867" s="15">
        <f t="shared" si="138"/>
        <v>2016</v>
      </c>
      <c r="H2867" s="15">
        <f t="shared" si="139"/>
        <v>5</v>
      </c>
    </row>
    <row r="2868" spans="1:8" x14ac:dyDescent="0.3">
      <c r="A2868" s="16">
        <v>42517</v>
      </c>
      <c r="B2868" s="17">
        <v>31.48</v>
      </c>
      <c r="C2868" s="17"/>
      <c r="E2868" s="15">
        <f t="shared" si="140"/>
        <v>31.48</v>
      </c>
      <c r="F2868" s="18">
        <f t="shared" si="137"/>
        <v>694.01520135799467</v>
      </c>
      <c r="G2868" s="15">
        <f t="shared" si="138"/>
        <v>2016</v>
      </c>
      <c r="H2868" s="15">
        <f t="shared" si="139"/>
        <v>5</v>
      </c>
    </row>
    <row r="2869" spans="1:8" x14ac:dyDescent="0.3">
      <c r="A2869" s="16">
        <v>42521</v>
      </c>
      <c r="B2869" s="17">
        <v>31.82</v>
      </c>
      <c r="C2869" s="17"/>
      <c r="E2869" s="15">
        <f t="shared" si="140"/>
        <v>31.82</v>
      </c>
      <c r="F2869" s="18">
        <f t="shared" si="137"/>
        <v>701.51091827228038</v>
      </c>
      <c r="G2869" s="15">
        <f t="shared" si="138"/>
        <v>2016</v>
      </c>
      <c r="H2869" s="15">
        <f t="shared" si="139"/>
        <v>5</v>
      </c>
    </row>
    <row r="2870" spans="1:8" x14ac:dyDescent="0.3">
      <c r="A2870" s="16">
        <v>42522</v>
      </c>
      <c r="B2870" s="17">
        <v>32.19</v>
      </c>
      <c r="E2870" s="15">
        <f t="shared" si="140"/>
        <v>32.19</v>
      </c>
      <c r="F2870" s="18">
        <f t="shared" si="137"/>
        <v>709.66802197312086</v>
      </c>
      <c r="G2870" s="15">
        <f t="shared" si="138"/>
        <v>2016</v>
      </c>
      <c r="H2870" s="15">
        <f t="shared" si="139"/>
        <v>6</v>
      </c>
    </row>
    <row r="2871" spans="1:8" x14ac:dyDescent="0.3">
      <c r="A2871" s="16">
        <v>42523</v>
      </c>
      <c r="B2871" s="17">
        <v>32.26</v>
      </c>
      <c r="E2871" s="15">
        <f t="shared" si="140"/>
        <v>32.26</v>
      </c>
      <c r="F2871" s="18">
        <f t="shared" si="137"/>
        <v>711.21125780841498</v>
      </c>
      <c r="G2871" s="15">
        <f t="shared" si="138"/>
        <v>2016</v>
      </c>
      <c r="H2871" s="15">
        <f t="shared" si="139"/>
        <v>6</v>
      </c>
    </row>
    <row r="2872" spans="1:8" x14ac:dyDescent="0.3">
      <c r="A2872" s="16">
        <v>42524</v>
      </c>
      <c r="B2872" s="17">
        <v>32.26</v>
      </c>
      <c r="E2872" s="15">
        <f t="shared" si="140"/>
        <v>32.26</v>
      </c>
      <c r="F2872" s="18">
        <f t="shared" si="137"/>
        <v>711.21125780841498</v>
      </c>
      <c r="G2872" s="15">
        <f t="shared" si="138"/>
        <v>2016</v>
      </c>
      <c r="H2872" s="15">
        <f t="shared" si="139"/>
        <v>6</v>
      </c>
    </row>
    <row r="2873" spans="1:8" x14ac:dyDescent="0.3">
      <c r="A2873" s="16">
        <v>42527</v>
      </c>
      <c r="B2873" s="17">
        <v>32.51</v>
      </c>
      <c r="E2873" s="15">
        <f t="shared" si="140"/>
        <v>32.51</v>
      </c>
      <c r="F2873" s="18">
        <f t="shared" si="137"/>
        <v>716.72281436303695</v>
      </c>
      <c r="G2873" s="15">
        <f t="shared" si="138"/>
        <v>2016</v>
      </c>
      <c r="H2873" s="15">
        <f t="shared" si="139"/>
        <v>6</v>
      </c>
    </row>
    <row r="2874" spans="1:8" x14ac:dyDescent="0.3">
      <c r="A2874" s="16">
        <v>42528</v>
      </c>
      <c r="B2874" s="17">
        <v>32.29</v>
      </c>
      <c r="E2874" s="15">
        <f t="shared" si="140"/>
        <v>32.29</v>
      </c>
      <c r="F2874" s="18">
        <f t="shared" si="137"/>
        <v>711.87264459496953</v>
      </c>
      <c r="G2874" s="15">
        <f t="shared" si="138"/>
        <v>2016</v>
      </c>
      <c r="H2874" s="15">
        <f t="shared" si="139"/>
        <v>6</v>
      </c>
    </row>
    <row r="2875" spans="1:8" x14ac:dyDescent="0.3">
      <c r="A2875" s="16">
        <v>42529</v>
      </c>
      <c r="B2875" s="17">
        <v>32.89</v>
      </c>
      <c r="E2875" s="15">
        <f t="shared" si="140"/>
        <v>32.89</v>
      </c>
      <c r="F2875" s="18">
        <f t="shared" si="137"/>
        <v>725.10038032606235</v>
      </c>
      <c r="G2875" s="15">
        <f t="shared" si="138"/>
        <v>2016</v>
      </c>
      <c r="H2875" s="15">
        <f t="shared" si="139"/>
        <v>6</v>
      </c>
    </row>
    <row r="2876" spans="1:8" x14ac:dyDescent="0.3">
      <c r="A2876" s="16">
        <v>42530</v>
      </c>
      <c r="B2876" s="17">
        <v>33.03</v>
      </c>
      <c r="E2876" s="15">
        <f t="shared" si="140"/>
        <v>33.03</v>
      </c>
      <c r="F2876" s="18">
        <f t="shared" si="137"/>
        <v>728.18685199665072</v>
      </c>
      <c r="G2876" s="15">
        <f t="shared" si="138"/>
        <v>2016</v>
      </c>
      <c r="H2876" s="15">
        <f t="shared" si="139"/>
        <v>6</v>
      </c>
    </row>
    <row r="2877" spans="1:8" x14ac:dyDescent="0.3">
      <c r="A2877" s="16">
        <v>42531</v>
      </c>
      <c r="B2877" s="17">
        <v>32.76</v>
      </c>
      <c r="E2877" s="15">
        <f t="shared" si="140"/>
        <v>32.76</v>
      </c>
      <c r="F2877" s="18">
        <f t="shared" si="137"/>
        <v>722.23437091765891</v>
      </c>
      <c r="G2877" s="15">
        <f t="shared" si="138"/>
        <v>2016</v>
      </c>
      <c r="H2877" s="15">
        <f t="shared" si="139"/>
        <v>6</v>
      </c>
    </row>
    <row r="2878" spans="1:8" x14ac:dyDescent="0.3">
      <c r="A2878" s="16">
        <v>42534</v>
      </c>
      <c r="B2878" s="17">
        <v>32.51</v>
      </c>
      <c r="E2878" s="15">
        <f t="shared" si="140"/>
        <v>32.51</v>
      </c>
      <c r="F2878" s="18">
        <f t="shared" si="137"/>
        <v>716.72281436303695</v>
      </c>
      <c r="G2878" s="15">
        <f t="shared" si="138"/>
        <v>2016</v>
      </c>
      <c r="H2878" s="15">
        <f t="shared" si="139"/>
        <v>6</v>
      </c>
    </row>
    <row r="2879" spans="1:8" x14ac:dyDescent="0.3">
      <c r="A2879" s="16">
        <v>42535</v>
      </c>
      <c r="B2879" s="17">
        <v>32.520000000000003</v>
      </c>
      <c r="E2879" s="15">
        <f t="shared" si="140"/>
        <v>32.520000000000003</v>
      </c>
      <c r="F2879" s="18">
        <f t="shared" si="137"/>
        <v>716.94327662522198</v>
      </c>
      <c r="G2879" s="15">
        <f t="shared" si="138"/>
        <v>2016</v>
      </c>
      <c r="H2879" s="15">
        <f t="shared" si="139"/>
        <v>6</v>
      </c>
    </row>
    <row r="2880" spans="1:8" x14ac:dyDescent="0.3">
      <c r="A2880" s="16">
        <v>42536</v>
      </c>
      <c r="B2880" s="17">
        <v>31.96</v>
      </c>
      <c r="E2880" s="15">
        <f t="shared" si="140"/>
        <v>31.96</v>
      </c>
      <c r="F2880" s="18">
        <f t="shared" si="137"/>
        <v>704.59738994286874</v>
      </c>
      <c r="G2880" s="15">
        <f t="shared" si="138"/>
        <v>2016</v>
      </c>
      <c r="H2880" s="15">
        <f t="shared" si="139"/>
        <v>6</v>
      </c>
    </row>
    <row r="2881" spans="1:8" x14ac:dyDescent="0.3">
      <c r="A2881" s="16">
        <v>42537</v>
      </c>
      <c r="B2881" s="17">
        <v>31.16</v>
      </c>
      <c r="E2881" s="15">
        <f t="shared" si="140"/>
        <v>31.16</v>
      </c>
      <c r="F2881" s="18">
        <f t="shared" si="137"/>
        <v>686.96040896807858</v>
      </c>
      <c r="G2881" s="15">
        <f t="shared" si="138"/>
        <v>2016</v>
      </c>
      <c r="H2881" s="15">
        <f t="shared" si="139"/>
        <v>6</v>
      </c>
    </row>
    <row r="2882" spans="1:8" x14ac:dyDescent="0.3">
      <c r="A2882" s="16">
        <v>42538</v>
      </c>
      <c r="B2882" s="17">
        <v>31.93</v>
      </c>
      <c r="E2882" s="15">
        <f t="shared" si="140"/>
        <v>31.93</v>
      </c>
      <c r="F2882" s="18">
        <f t="shared" ref="F2882:F2945" si="141">E2882/100/F$1*1000</f>
        <v>703.93600315631397</v>
      </c>
      <c r="G2882" s="15">
        <f t="shared" si="138"/>
        <v>2016</v>
      </c>
      <c r="H2882" s="15">
        <f t="shared" si="139"/>
        <v>6</v>
      </c>
    </row>
    <row r="2883" spans="1:8" x14ac:dyDescent="0.3">
      <c r="A2883" s="16">
        <v>42541</v>
      </c>
      <c r="B2883" s="17">
        <v>31.64</v>
      </c>
      <c r="E2883" s="15">
        <f t="shared" si="140"/>
        <v>31.64</v>
      </c>
      <c r="F2883" s="18">
        <f t="shared" si="141"/>
        <v>697.54259755295266</v>
      </c>
      <c r="G2883" s="15">
        <f t="shared" ref="G2883:G2946" si="142">YEAR(A2883)</f>
        <v>2016</v>
      </c>
      <c r="H2883" s="15">
        <f t="shared" ref="H2883:H2946" si="143">MONTH(A2883)</f>
        <v>6</v>
      </c>
    </row>
    <row r="2884" spans="1:8" x14ac:dyDescent="0.3">
      <c r="A2884" s="16">
        <v>42542</v>
      </c>
      <c r="B2884" s="17">
        <v>31.36</v>
      </c>
      <c r="E2884" s="15">
        <f t="shared" si="140"/>
        <v>31.36</v>
      </c>
      <c r="F2884" s="18">
        <f t="shared" si="141"/>
        <v>691.36965421177604</v>
      </c>
      <c r="G2884" s="15">
        <f t="shared" si="142"/>
        <v>2016</v>
      </c>
      <c r="H2884" s="15">
        <f t="shared" si="143"/>
        <v>6</v>
      </c>
    </row>
    <row r="2885" spans="1:8" x14ac:dyDescent="0.3">
      <c r="A2885" s="16">
        <v>42543</v>
      </c>
      <c r="B2885" s="17">
        <v>31.55</v>
      </c>
      <c r="E2885" s="15">
        <f t="shared" si="140"/>
        <v>31.55</v>
      </c>
      <c r="F2885" s="18">
        <f t="shared" si="141"/>
        <v>695.55843719328868</v>
      </c>
      <c r="G2885" s="15">
        <f t="shared" si="142"/>
        <v>2016</v>
      </c>
      <c r="H2885" s="15">
        <f t="shared" si="143"/>
        <v>6</v>
      </c>
    </row>
    <row r="2886" spans="1:8" x14ac:dyDescent="0.3">
      <c r="A2886" s="16">
        <v>42544</v>
      </c>
      <c r="B2886" s="17">
        <v>31.75</v>
      </c>
      <c r="E2886" s="15">
        <f t="shared" si="140"/>
        <v>31.75</v>
      </c>
      <c r="F2886" s="18">
        <f t="shared" si="141"/>
        <v>699.96768243698625</v>
      </c>
      <c r="G2886" s="15">
        <f t="shared" si="142"/>
        <v>2016</v>
      </c>
      <c r="H2886" s="15">
        <f t="shared" si="143"/>
        <v>6</v>
      </c>
    </row>
    <row r="2887" spans="1:8" x14ac:dyDescent="0.3">
      <c r="A2887" s="16">
        <v>42545</v>
      </c>
      <c r="B2887" s="17">
        <v>30.99</v>
      </c>
      <c r="E2887" s="15">
        <f t="shared" si="140"/>
        <v>30.99</v>
      </c>
      <c r="F2887" s="18">
        <f t="shared" si="141"/>
        <v>683.21255051093567</v>
      </c>
      <c r="G2887" s="15">
        <f t="shared" si="142"/>
        <v>2016</v>
      </c>
      <c r="H2887" s="15">
        <f t="shared" si="143"/>
        <v>6</v>
      </c>
    </row>
    <row r="2888" spans="1:8" x14ac:dyDescent="0.3">
      <c r="A2888" s="16">
        <v>42548</v>
      </c>
      <c r="B2888" s="17">
        <v>31.26</v>
      </c>
      <c r="C2888" s="17">
        <v>31.4</v>
      </c>
      <c r="D2888" s="15">
        <v>0.2</v>
      </c>
      <c r="E2888" s="15">
        <f t="shared" si="140"/>
        <v>31.288000000000004</v>
      </c>
      <c r="F2888" s="18">
        <f t="shared" si="141"/>
        <v>689.78232592404504</v>
      </c>
      <c r="G2888" s="15">
        <f t="shared" si="142"/>
        <v>2016</v>
      </c>
      <c r="H2888" s="15">
        <f t="shared" si="143"/>
        <v>6</v>
      </c>
    </row>
    <row r="2889" spans="1:8" x14ac:dyDescent="0.3">
      <c r="A2889" s="16">
        <v>42549</v>
      </c>
      <c r="B2889" s="17">
        <v>31.11</v>
      </c>
      <c r="C2889" s="17">
        <v>31.25</v>
      </c>
      <c r="D2889" s="15">
        <v>0.4</v>
      </c>
      <c r="E2889" s="15">
        <f t="shared" si="140"/>
        <v>31.166</v>
      </c>
      <c r="F2889" s="18">
        <f t="shared" si="141"/>
        <v>687.09268632538942</v>
      </c>
      <c r="G2889" s="15">
        <f t="shared" si="142"/>
        <v>2016</v>
      </c>
      <c r="H2889" s="15">
        <f t="shared" si="143"/>
        <v>6</v>
      </c>
    </row>
    <row r="2890" spans="1:8" x14ac:dyDescent="0.3">
      <c r="A2890" s="16">
        <v>42550</v>
      </c>
      <c r="B2890" s="17">
        <v>30.82</v>
      </c>
      <c r="C2890" s="17">
        <v>30.98</v>
      </c>
      <c r="D2890" s="15">
        <v>0.6</v>
      </c>
      <c r="E2890" s="15">
        <f t="shared" si="140"/>
        <v>30.916000000000004</v>
      </c>
      <c r="F2890" s="18">
        <f t="shared" si="141"/>
        <v>681.58112977076757</v>
      </c>
      <c r="G2890" s="15">
        <f t="shared" si="142"/>
        <v>2016</v>
      </c>
      <c r="H2890" s="15">
        <f t="shared" si="143"/>
        <v>6</v>
      </c>
    </row>
    <row r="2891" spans="1:8" x14ac:dyDescent="0.3">
      <c r="A2891" s="16">
        <v>42551</v>
      </c>
      <c r="B2891" s="17">
        <v>31.38</v>
      </c>
      <c r="C2891" s="17">
        <v>31.53</v>
      </c>
      <c r="D2891" s="15">
        <v>0.8</v>
      </c>
      <c r="E2891" s="15">
        <f t="shared" si="140"/>
        <v>31.5</v>
      </c>
      <c r="F2891" s="18">
        <f t="shared" si="141"/>
        <v>694.4561258823644</v>
      </c>
      <c r="G2891" s="15">
        <f t="shared" si="142"/>
        <v>2016</v>
      </c>
      <c r="H2891" s="15">
        <f t="shared" si="143"/>
        <v>6</v>
      </c>
    </row>
    <row r="2892" spans="1:8" x14ac:dyDescent="0.3">
      <c r="A2892" s="16">
        <v>42552</v>
      </c>
      <c r="B2892" s="17">
        <v>31.18</v>
      </c>
      <c r="E2892" s="15">
        <f t="shared" si="140"/>
        <v>31.18</v>
      </c>
      <c r="F2892" s="18">
        <f t="shared" si="141"/>
        <v>687.40133349244832</v>
      </c>
      <c r="G2892" s="15">
        <f t="shared" si="142"/>
        <v>2016</v>
      </c>
      <c r="H2892" s="15">
        <f t="shared" si="143"/>
        <v>7</v>
      </c>
    </row>
    <row r="2893" spans="1:8" x14ac:dyDescent="0.3">
      <c r="A2893" s="16">
        <v>42556</v>
      </c>
      <c r="B2893" s="17">
        <v>30.95</v>
      </c>
      <c r="E2893" s="15">
        <f t="shared" si="140"/>
        <v>30.95</v>
      </c>
      <c r="F2893" s="18">
        <f t="shared" si="141"/>
        <v>682.33070146219609</v>
      </c>
      <c r="G2893" s="15">
        <f t="shared" si="142"/>
        <v>2016</v>
      </c>
      <c r="H2893" s="15">
        <f t="shared" si="143"/>
        <v>7</v>
      </c>
    </row>
    <row r="2894" spans="1:8" x14ac:dyDescent="0.3">
      <c r="A2894" s="16">
        <v>42557</v>
      </c>
      <c r="B2894" s="17">
        <v>30.36</v>
      </c>
      <c r="E2894" s="15">
        <f t="shared" si="140"/>
        <v>30.36</v>
      </c>
      <c r="F2894" s="18">
        <f t="shared" si="141"/>
        <v>669.32342799328831</v>
      </c>
      <c r="G2894" s="15">
        <f t="shared" si="142"/>
        <v>2016</v>
      </c>
      <c r="H2894" s="15">
        <f t="shared" si="143"/>
        <v>7</v>
      </c>
    </row>
    <row r="2895" spans="1:8" x14ac:dyDescent="0.3">
      <c r="A2895" s="16">
        <v>42558</v>
      </c>
      <c r="B2895" s="17">
        <v>29.79</v>
      </c>
      <c r="E2895" s="15">
        <f t="shared" si="140"/>
        <v>29.79</v>
      </c>
      <c r="F2895" s="18">
        <f t="shared" si="141"/>
        <v>656.75707904875026</v>
      </c>
      <c r="G2895" s="15">
        <f t="shared" si="142"/>
        <v>2016</v>
      </c>
      <c r="H2895" s="15">
        <f t="shared" si="143"/>
        <v>7</v>
      </c>
    </row>
    <row r="2896" spans="1:8" x14ac:dyDescent="0.3">
      <c r="A2896" s="16">
        <v>42559</v>
      </c>
      <c r="B2896" s="17">
        <v>30.35</v>
      </c>
      <c r="E2896" s="15">
        <f t="shared" si="140"/>
        <v>30.35</v>
      </c>
      <c r="F2896" s="18">
        <f t="shared" si="141"/>
        <v>669.10296573110338</v>
      </c>
      <c r="G2896" s="15">
        <f t="shared" si="142"/>
        <v>2016</v>
      </c>
      <c r="H2896" s="15">
        <f t="shared" si="143"/>
        <v>7</v>
      </c>
    </row>
    <row r="2897" spans="1:8" x14ac:dyDescent="0.3">
      <c r="A2897" s="16">
        <v>42562</v>
      </c>
      <c r="B2897" s="17">
        <v>30.33</v>
      </c>
      <c r="E2897" s="15">
        <f t="shared" si="140"/>
        <v>30.33</v>
      </c>
      <c r="F2897" s="18">
        <f t="shared" si="141"/>
        <v>668.66204120673353</v>
      </c>
      <c r="G2897" s="15">
        <f t="shared" si="142"/>
        <v>2016</v>
      </c>
      <c r="H2897" s="15">
        <f t="shared" si="143"/>
        <v>7</v>
      </c>
    </row>
    <row r="2898" spans="1:8" x14ac:dyDescent="0.3">
      <c r="A2898" s="16">
        <v>42563</v>
      </c>
      <c r="B2898" s="17">
        <v>30.81</v>
      </c>
      <c r="E2898" s="15">
        <f t="shared" si="140"/>
        <v>30.81</v>
      </c>
      <c r="F2898" s="18">
        <f t="shared" si="141"/>
        <v>679.24422979160784</v>
      </c>
      <c r="G2898" s="15">
        <f t="shared" si="142"/>
        <v>2016</v>
      </c>
      <c r="H2898" s="15">
        <f t="shared" si="143"/>
        <v>7</v>
      </c>
    </row>
    <row r="2899" spans="1:8" x14ac:dyDescent="0.3">
      <c r="A2899" s="16">
        <v>42564</v>
      </c>
      <c r="B2899" s="17">
        <v>30.73</v>
      </c>
      <c r="E2899" s="15">
        <f t="shared" ref="E2899:E2962" si="144">C2899*D2899+B2899*(1-D2899)</f>
        <v>30.73</v>
      </c>
      <c r="F2899" s="18">
        <f t="shared" si="141"/>
        <v>677.48053169412879</v>
      </c>
      <c r="G2899" s="15">
        <f t="shared" si="142"/>
        <v>2016</v>
      </c>
      <c r="H2899" s="15">
        <f t="shared" si="143"/>
        <v>7</v>
      </c>
    </row>
    <row r="2900" spans="1:8" x14ac:dyDescent="0.3">
      <c r="A2900" s="16">
        <v>42565</v>
      </c>
      <c r="B2900" s="17">
        <v>30.67</v>
      </c>
      <c r="E2900" s="15">
        <f t="shared" si="144"/>
        <v>30.67</v>
      </c>
      <c r="F2900" s="18">
        <f t="shared" si="141"/>
        <v>676.15775812101947</v>
      </c>
      <c r="G2900" s="15">
        <f t="shared" si="142"/>
        <v>2016</v>
      </c>
      <c r="H2900" s="15">
        <f t="shared" si="143"/>
        <v>7</v>
      </c>
    </row>
    <row r="2901" spans="1:8" x14ac:dyDescent="0.3">
      <c r="A2901" s="16">
        <v>42566</v>
      </c>
      <c r="B2901" s="17">
        <v>30.89</v>
      </c>
      <c r="E2901" s="15">
        <f t="shared" si="144"/>
        <v>30.89</v>
      </c>
      <c r="F2901" s="18">
        <f t="shared" si="141"/>
        <v>681.00792788908677</v>
      </c>
      <c r="G2901" s="15">
        <f t="shared" si="142"/>
        <v>2016</v>
      </c>
      <c r="H2901" s="15">
        <f t="shared" si="143"/>
        <v>7</v>
      </c>
    </row>
    <row r="2902" spans="1:8" x14ac:dyDescent="0.3">
      <c r="A2902" s="16">
        <v>42569</v>
      </c>
      <c r="B2902" s="17">
        <v>30.94</v>
      </c>
      <c r="E2902" s="15">
        <f t="shared" si="144"/>
        <v>30.94</v>
      </c>
      <c r="F2902" s="18">
        <f t="shared" si="141"/>
        <v>682.11023920001128</v>
      </c>
      <c r="G2902" s="15">
        <f t="shared" si="142"/>
        <v>2016</v>
      </c>
      <c r="H2902" s="15">
        <f t="shared" si="143"/>
        <v>7</v>
      </c>
    </row>
    <row r="2903" spans="1:8" x14ac:dyDescent="0.3">
      <c r="A2903" s="16">
        <v>42570</v>
      </c>
      <c r="B2903" s="17">
        <v>30.66</v>
      </c>
      <c r="E2903" s="15">
        <f t="shared" si="144"/>
        <v>30.66</v>
      </c>
      <c r="F2903" s="18">
        <f t="shared" si="141"/>
        <v>675.93729585883455</v>
      </c>
      <c r="G2903" s="15">
        <f t="shared" si="142"/>
        <v>2016</v>
      </c>
      <c r="H2903" s="15">
        <f t="shared" si="143"/>
        <v>7</v>
      </c>
    </row>
    <row r="2904" spans="1:8" x14ac:dyDescent="0.3">
      <c r="A2904" s="16">
        <v>42571</v>
      </c>
      <c r="B2904" s="17">
        <v>30.71</v>
      </c>
      <c r="E2904" s="15">
        <f t="shared" si="144"/>
        <v>30.71</v>
      </c>
      <c r="F2904" s="18">
        <f t="shared" si="141"/>
        <v>677.03960716975894</v>
      </c>
      <c r="G2904" s="15">
        <f t="shared" si="142"/>
        <v>2016</v>
      </c>
      <c r="H2904" s="15">
        <f t="shared" si="143"/>
        <v>7</v>
      </c>
    </row>
    <row r="2905" spans="1:8" x14ac:dyDescent="0.3">
      <c r="A2905" s="16">
        <v>42572</v>
      </c>
      <c r="B2905" s="17">
        <v>31.06</v>
      </c>
      <c r="E2905" s="15">
        <f t="shared" si="144"/>
        <v>31.06</v>
      </c>
      <c r="F2905" s="18">
        <f t="shared" si="141"/>
        <v>684.75578634622968</v>
      </c>
      <c r="G2905" s="15">
        <f t="shared" si="142"/>
        <v>2016</v>
      </c>
      <c r="H2905" s="15">
        <f t="shared" si="143"/>
        <v>7</v>
      </c>
    </row>
    <row r="2906" spans="1:8" x14ac:dyDescent="0.3">
      <c r="A2906" s="16">
        <v>42573</v>
      </c>
      <c r="B2906" s="17">
        <v>30.21</v>
      </c>
      <c r="E2906" s="15">
        <f t="shared" si="144"/>
        <v>30.21</v>
      </c>
      <c r="F2906" s="18">
        <f t="shared" si="141"/>
        <v>666.01649406051524</v>
      </c>
      <c r="G2906" s="15">
        <f t="shared" si="142"/>
        <v>2016</v>
      </c>
      <c r="H2906" s="15">
        <f t="shared" si="143"/>
        <v>7</v>
      </c>
    </row>
    <row r="2907" spans="1:8" x14ac:dyDescent="0.3">
      <c r="A2907" s="16">
        <v>42576</v>
      </c>
      <c r="B2907" s="17">
        <v>29.46</v>
      </c>
      <c r="E2907" s="15">
        <f t="shared" si="144"/>
        <v>29.46</v>
      </c>
      <c r="F2907" s="18">
        <f t="shared" si="141"/>
        <v>649.48182439664936</v>
      </c>
      <c r="G2907" s="15">
        <f t="shared" si="142"/>
        <v>2016</v>
      </c>
      <c r="H2907" s="15">
        <f t="shared" si="143"/>
        <v>7</v>
      </c>
    </row>
    <row r="2908" spans="1:8" x14ac:dyDescent="0.3">
      <c r="A2908" s="16">
        <v>42577</v>
      </c>
      <c r="B2908" s="17">
        <v>29.56</v>
      </c>
      <c r="C2908" s="17">
        <v>29.68</v>
      </c>
      <c r="D2908" s="15">
        <v>0.2</v>
      </c>
      <c r="E2908" s="15">
        <f t="shared" si="144"/>
        <v>29.584</v>
      </c>
      <c r="F2908" s="18">
        <f t="shared" si="141"/>
        <v>652.21555644774173</v>
      </c>
      <c r="G2908" s="15">
        <f t="shared" si="142"/>
        <v>2016</v>
      </c>
      <c r="H2908" s="15">
        <f t="shared" si="143"/>
        <v>7</v>
      </c>
    </row>
    <row r="2909" spans="1:8" x14ac:dyDescent="0.3">
      <c r="A2909" s="16">
        <v>42578</v>
      </c>
      <c r="B2909" s="17">
        <v>29.53</v>
      </c>
      <c r="C2909" s="17">
        <v>29.66</v>
      </c>
      <c r="D2909" s="15">
        <v>0.4</v>
      </c>
      <c r="E2909" s="15">
        <f t="shared" si="144"/>
        <v>29.582000000000001</v>
      </c>
      <c r="F2909" s="18">
        <f t="shared" si="141"/>
        <v>652.17146399530486</v>
      </c>
      <c r="G2909" s="15">
        <f t="shared" si="142"/>
        <v>2016</v>
      </c>
      <c r="H2909" s="15">
        <f t="shared" si="143"/>
        <v>7</v>
      </c>
    </row>
    <row r="2910" spans="1:8" x14ac:dyDescent="0.3">
      <c r="A2910" s="16">
        <v>42579</v>
      </c>
      <c r="B2910" s="17">
        <v>29.49</v>
      </c>
      <c r="C2910" s="17">
        <v>29.64</v>
      </c>
      <c r="D2910" s="15">
        <v>0.6</v>
      </c>
      <c r="E2910" s="15">
        <f t="shared" si="144"/>
        <v>29.58</v>
      </c>
      <c r="F2910" s="18">
        <f t="shared" si="141"/>
        <v>652.12737154286776</v>
      </c>
      <c r="G2910" s="15">
        <f t="shared" si="142"/>
        <v>2016</v>
      </c>
      <c r="H2910" s="15">
        <f t="shared" si="143"/>
        <v>7</v>
      </c>
    </row>
    <row r="2911" spans="1:8" x14ac:dyDescent="0.3">
      <c r="A2911" s="16">
        <v>42580</v>
      </c>
      <c r="B2911" s="17">
        <v>30.35</v>
      </c>
      <c r="C2911" s="17">
        <v>30.48</v>
      </c>
      <c r="D2911" s="15">
        <v>0.8</v>
      </c>
      <c r="E2911" s="15">
        <f t="shared" si="144"/>
        <v>30.454000000000001</v>
      </c>
      <c r="F2911" s="18">
        <f t="shared" si="141"/>
        <v>671.39577325782614</v>
      </c>
      <c r="G2911" s="15">
        <f t="shared" si="142"/>
        <v>2016</v>
      </c>
      <c r="H2911" s="15">
        <f t="shared" si="143"/>
        <v>7</v>
      </c>
    </row>
    <row r="2912" spans="1:8" x14ac:dyDescent="0.3">
      <c r="A2912" s="16">
        <v>42583</v>
      </c>
      <c r="B2912" s="17">
        <v>29.87</v>
      </c>
      <c r="E2912" s="15">
        <f t="shared" si="144"/>
        <v>29.87</v>
      </c>
      <c r="F2912" s="18">
        <f t="shared" si="141"/>
        <v>658.52077714622942</v>
      </c>
      <c r="G2912" s="15">
        <f t="shared" si="142"/>
        <v>2016</v>
      </c>
      <c r="H2912" s="15">
        <f t="shared" si="143"/>
        <v>8</v>
      </c>
    </row>
    <row r="2913" spans="1:8" x14ac:dyDescent="0.3">
      <c r="A2913" s="16">
        <v>42584</v>
      </c>
      <c r="B2913" s="17">
        <v>30.18</v>
      </c>
      <c r="E2913" s="15">
        <f t="shared" si="144"/>
        <v>30.18</v>
      </c>
      <c r="F2913" s="18">
        <f t="shared" si="141"/>
        <v>665.35510727396047</v>
      </c>
      <c r="G2913" s="15">
        <f t="shared" si="142"/>
        <v>2016</v>
      </c>
      <c r="H2913" s="15">
        <f t="shared" si="143"/>
        <v>8</v>
      </c>
    </row>
    <row r="2914" spans="1:8" x14ac:dyDescent="0.3">
      <c r="A2914" s="16">
        <v>42585</v>
      </c>
      <c r="B2914" s="17">
        <v>30.42</v>
      </c>
      <c r="E2914" s="15">
        <f t="shared" si="144"/>
        <v>30.42</v>
      </c>
      <c r="F2914" s="18">
        <f t="shared" si="141"/>
        <v>670.64620156639762</v>
      </c>
      <c r="G2914" s="15">
        <f t="shared" si="142"/>
        <v>2016</v>
      </c>
      <c r="H2914" s="15">
        <f t="shared" si="143"/>
        <v>8</v>
      </c>
    </row>
    <row r="2915" spans="1:8" x14ac:dyDescent="0.3">
      <c r="A2915" s="16">
        <v>42586</v>
      </c>
      <c r="B2915" s="17">
        <v>30.64</v>
      </c>
      <c r="E2915" s="15">
        <f t="shared" si="144"/>
        <v>30.64</v>
      </c>
      <c r="F2915" s="18">
        <f t="shared" si="141"/>
        <v>675.49637133446492</v>
      </c>
      <c r="G2915" s="15">
        <f t="shared" si="142"/>
        <v>2016</v>
      </c>
      <c r="H2915" s="15">
        <f t="shared" si="143"/>
        <v>8</v>
      </c>
    </row>
    <row r="2916" spans="1:8" x14ac:dyDescent="0.3">
      <c r="A2916" s="16">
        <v>42587</v>
      </c>
      <c r="B2916" s="17">
        <v>30.62</v>
      </c>
      <c r="E2916" s="15">
        <f t="shared" si="144"/>
        <v>30.62</v>
      </c>
      <c r="F2916" s="18">
        <f t="shared" si="141"/>
        <v>675.05544681009519</v>
      </c>
      <c r="G2916" s="15">
        <f t="shared" si="142"/>
        <v>2016</v>
      </c>
      <c r="H2916" s="15">
        <f t="shared" si="143"/>
        <v>8</v>
      </c>
    </row>
    <row r="2917" spans="1:8" x14ac:dyDescent="0.3">
      <c r="A2917" s="16">
        <v>42590</v>
      </c>
      <c r="B2917" s="17">
        <v>31.01</v>
      </c>
      <c r="E2917" s="15">
        <f t="shared" si="144"/>
        <v>31.01</v>
      </c>
      <c r="F2917" s="18">
        <f t="shared" si="141"/>
        <v>683.65347503530552</v>
      </c>
      <c r="G2917" s="15">
        <f t="shared" si="142"/>
        <v>2016</v>
      </c>
      <c r="H2917" s="15">
        <f t="shared" si="143"/>
        <v>8</v>
      </c>
    </row>
    <row r="2918" spans="1:8" x14ac:dyDescent="0.3">
      <c r="A2918" s="16">
        <v>42591</v>
      </c>
      <c r="B2918" s="17">
        <v>31.24</v>
      </c>
      <c r="E2918" s="15">
        <f t="shared" si="144"/>
        <v>31.24</v>
      </c>
      <c r="F2918" s="18">
        <f t="shared" si="141"/>
        <v>688.72410706555752</v>
      </c>
      <c r="G2918" s="15">
        <f t="shared" si="142"/>
        <v>2016</v>
      </c>
      <c r="H2918" s="15">
        <f t="shared" si="143"/>
        <v>8</v>
      </c>
    </row>
    <row r="2919" spans="1:8" x14ac:dyDescent="0.3">
      <c r="A2919" s="16">
        <v>42592</v>
      </c>
      <c r="B2919" s="17">
        <v>31.57</v>
      </c>
      <c r="E2919" s="15">
        <f t="shared" si="144"/>
        <v>31.57</v>
      </c>
      <c r="F2919" s="18">
        <f t="shared" si="141"/>
        <v>695.99936171765842</v>
      </c>
      <c r="G2919" s="15">
        <f t="shared" si="142"/>
        <v>2016</v>
      </c>
      <c r="H2919" s="15">
        <f t="shared" si="143"/>
        <v>8</v>
      </c>
    </row>
    <row r="2920" spans="1:8" x14ac:dyDescent="0.3">
      <c r="A2920" s="16">
        <v>42593</v>
      </c>
      <c r="B2920" s="17">
        <v>31.79</v>
      </c>
      <c r="E2920" s="15">
        <f t="shared" si="144"/>
        <v>31.79</v>
      </c>
      <c r="F2920" s="18">
        <f t="shared" si="141"/>
        <v>700.84953148572583</v>
      </c>
      <c r="G2920" s="15">
        <f t="shared" si="142"/>
        <v>2016</v>
      </c>
      <c r="H2920" s="15">
        <f t="shared" si="143"/>
        <v>8</v>
      </c>
    </row>
    <row r="2921" spans="1:8" x14ac:dyDescent="0.3">
      <c r="A2921" s="16">
        <v>42594</v>
      </c>
      <c r="B2921" s="17">
        <v>32.03</v>
      </c>
      <c r="E2921" s="15">
        <f t="shared" si="144"/>
        <v>32.03</v>
      </c>
      <c r="F2921" s="18">
        <f t="shared" si="141"/>
        <v>706.14062577816298</v>
      </c>
      <c r="G2921" s="15">
        <f t="shared" si="142"/>
        <v>2016</v>
      </c>
      <c r="H2921" s="15">
        <f t="shared" si="143"/>
        <v>8</v>
      </c>
    </row>
    <row r="2922" spans="1:8" x14ac:dyDescent="0.3">
      <c r="A2922" s="16">
        <v>42597</v>
      </c>
      <c r="B2922" s="17">
        <v>33.21</v>
      </c>
      <c r="E2922" s="15">
        <f t="shared" si="144"/>
        <v>33.21</v>
      </c>
      <c r="F2922" s="18">
        <f t="shared" si="141"/>
        <v>732.15517271597844</v>
      </c>
      <c r="G2922" s="15">
        <f t="shared" si="142"/>
        <v>2016</v>
      </c>
      <c r="H2922" s="15">
        <f t="shared" si="143"/>
        <v>8</v>
      </c>
    </row>
    <row r="2923" spans="1:8" x14ac:dyDescent="0.3">
      <c r="A2923" s="16">
        <v>42598</v>
      </c>
      <c r="B2923" s="17">
        <v>33.380000000000003</v>
      </c>
      <c r="E2923" s="15">
        <f t="shared" si="144"/>
        <v>33.380000000000003</v>
      </c>
      <c r="F2923" s="18">
        <f t="shared" si="141"/>
        <v>735.90303117312135</v>
      </c>
      <c r="G2923" s="15">
        <f t="shared" si="142"/>
        <v>2016</v>
      </c>
      <c r="H2923" s="15">
        <f t="shared" si="143"/>
        <v>8</v>
      </c>
    </row>
    <row r="2924" spans="1:8" x14ac:dyDescent="0.3">
      <c r="A2924" s="16">
        <v>42599</v>
      </c>
      <c r="B2924" s="17">
        <v>34.01</v>
      </c>
      <c r="E2924" s="15">
        <f t="shared" si="144"/>
        <v>34.01</v>
      </c>
      <c r="F2924" s="18">
        <f t="shared" si="141"/>
        <v>749.7921536907686</v>
      </c>
      <c r="G2924" s="15">
        <f t="shared" si="142"/>
        <v>2016</v>
      </c>
      <c r="H2924" s="15">
        <f t="shared" si="143"/>
        <v>8</v>
      </c>
    </row>
    <row r="2925" spans="1:8" x14ac:dyDescent="0.3">
      <c r="A2925" s="16">
        <v>42600</v>
      </c>
      <c r="B2925" s="17">
        <v>34.19</v>
      </c>
      <c r="E2925" s="15">
        <f t="shared" si="144"/>
        <v>34.19</v>
      </c>
      <c r="F2925" s="18">
        <f t="shared" si="141"/>
        <v>753.76047441009644</v>
      </c>
      <c r="G2925" s="15">
        <f t="shared" si="142"/>
        <v>2016</v>
      </c>
      <c r="H2925" s="15">
        <f t="shared" si="143"/>
        <v>8</v>
      </c>
    </row>
    <row r="2926" spans="1:8" x14ac:dyDescent="0.3">
      <c r="A2926" s="16">
        <v>42601</v>
      </c>
      <c r="B2926" s="17">
        <v>34.14</v>
      </c>
      <c r="E2926" s="15">
        <f t="shared" si="144"/>
        <v>34.14</v>
      </c>
      <c r="F2926" s="18">
        <f t="shared" si="141"/>
        <v>752.65816309917204</v>
      </c>
      <c r="G2926" s="15">
        <f t="shared" si="142"/>
        <v>2016</v>
      </c>
      <c r="H2926" s="15">
        <f t="shared" si="143"/>
        <v>8</v>
      </c>
    </row>
    <row r="2927" spans="1:8" x14ac:dyDescent="0.3">
      <c r="A2927" s="16">
        <v>42604</v>
      </c>
      <c r="B2927" s="17">
        <v>33.89</v>
      </c>
      <c r="E2927" s="15">
        <f t="shared" si="144"/>
        <v>33.89</v>
      </c>
      <c r="F2927" s="18">
        <f t="shared" si="141"/>
        <v>747.14660654454997</v>
      </c>
      <c r="G2927" s="15">
        <f t="shared" si="142"/>
        <v>2016</v>
      </c>
      <c r="H2927" s="15">
        <f t="shared" si="143"/>
        <v>8</v>
      </c>
    </row>
    <row r="2928" spans="1:8" x14ac:dyDescent="0.3">
      <c r="A2928" s="16">
        <v>42605</v>
      </c>
      <c r="B2928" s="17">
        <v>33.89</v>
      </c>
      <c r="E2928" s="15">
        <f t="shared" si="144"/>
        <v>33.89</v>
      </c>
      <c r="F2928" s="18">
        <f t="shared" si="141"/>
        <v>747.14660654454997</v>
      </c>
      <c r="G2928" s="15">
        <f t="shared" si="142"/>
        <v>2016</v>
      </c>
      <c r="H2928" s="15">
        <f t="shared" si="143"/>
        <v>8</v>
      </c>
    </row>
    <row r="2929" spans="1:8" x14ac:dyDescent="0.3">
      <c r="A2929" s="16">
        <v>42606</v>
      </c>
      <c r="B2929" s="17">
        <v>33.57</v>
      </c>
      <c r="E2929" s="15">
        <f t="shared" si="144"/>
        <v>33.57</v>
      </c>
      <c r="F2929" s="18">
        <f t="shared" si="141"/>
        <v>740.09181415463399</v>
      </c>
      <c r="G2929" s="15">
        <f t="shared" si="142"/>
        <v>2016</v>
      </c>
      <c r="H2929" s="15">
        <f t="shared" si="143"/>
        <v>8</v>
      </c>
    </row>
    <row r="2930" spans="1:8" x14ac:dyDescent="0.3">
      <c r="A2930" s="16">
        <v>42607</v>
      </c>
      <c r="B2930" s="17">
        <v>32.909999999999997</v>
      </c>
      <c r="E2930" s="15">
        <f t="shared" si="144"/>
        <v>32.909999999999997</v>
      </c>
      <c r="F2930" s="18">
        <f t="shared" si="141"/>
        <v>725.54130485043197</v>
      </c>
      <c r="G2930" s="15">
        <f t="shared" si="142"/>
        <v>2016</v>
      </c>
      <c r="H2930" s="15">
        <f t="shared" si="143"/>
        <v>8</v>
      </c>
    </row>
    <row r="2931" spans="1:8" x14ac:dyDescent="0.3">
      <c r="A2931" s="16">
        <v>42608</v>
      </c>
      <c r="B2931" s="17">
        <v>32.950000000000003</v>
      </c>
      <c r="C2931" s="17">
        <v>33.06</v>
      </c>
      <c r="D2931" s="15">
        <v>0.2</v>
      </c>
      <c r="E2931" s="15">
        <f t="shared" si="144"/>
        <v>32.972000000000001</v>
      </c>
      <c r="F2931" s="18">
        <f t="shared" si="141"/>
        <v>726.90817087597839</v>
      </c>
      <c r="G2931" s="15">
        <f t="shared" si="142"/>
        <v>2016</v>
      </c>
      <c r="H2931" s="15">
        <f t="shared" si="143"/>
        <v>8</v>
      </c>
    </row>
    <row r="2932" spans="1:8" x14ac:dyDescent="0.3">
      <c r="A2932" s="16">
        <v>42611</v>
      </c>
      <c r="B2932" s="17">
        <v>32.81</v>
      </c>
      <c r="C2932" s="17">
        <v>32.94</v>
      </c>
      <c r="D2932" s="15">
        <v>0.4</v>
      </c>
      <c r="E2932" s="15">
        <f t="shared" si="144"/>
        <v>32.862000000000002</v>
      </c>
      <c r="F2932" s="18">
        <f t="shared" si="141"/>
        <v>724.48308599194479</v>
      </c>
      <c r="G2932" s="15">
        <f t="shared" si="142"/>
        <v>2016</v>
      </c>
      <c r="H2932" s="15">
        <f t="shared" si="143"/>
        <v>8</v>
      </c>
    </row>
    <row r="2933" spans="1:8" x14ac:dyDescent="0.3">
      <c r="A2933" s="16">
        <v>42612</v>
      </c>
      <c r="B2933" s="17">
        <v>32.729999999999997</v>
      </c>
      <c r="C2933" s="17">
        <v>32.869999999999997</v>
      </c>
      <c r="D2933" s="15">
        <v>0.6</v>
      </c>
      <c r="E2933" s="15">
        <f t="shared" si="144"/>
        <v>32.813999999999993</v>
      </c>
      <c r="F2933" s="18">
        <f t="shared" si="141"/>
        <v>723.42486713345716</v>
      </c>
      <c r="G2933" s="15">
        <f t="shared" si="142"/>
        <v>2016</v>
      </c>
      <c r="H2933" s="15">
        <f t="shared" si="143"/>
        <v>8</v>
      </c>
    </row>
    <row r="2934" spans="1:8" x14ac:dyDescent="0.3">
      <c r="A2934" s="16">
        <v>42613</v>
      </c>
      <c r="B2934" s="17">
        <v>32.47</v>
      </c>
      <c r="C2934" s="17">
        <v>32.6</v>
      </c>
      <c r="D2934" s="15">
        <v>0.8</v>
      </c>
      <c r="E2934" s="15">
        <f t="shared" si="144"/>
        <v>32.573999999999998</v>
      </c>
      <c r="F2934" s="18">
        <f t="shared" si="141"/>
        <v>718.13377284102012</v>
      </c>
      <c r="G2934" s="15">
        <f t="shared" si="142"/>
        <v>2016</v>
      </c>
      <c r="H2934" s="15">
        <f t="shared" si="143"/>
        <v>8</v>
      </c>
    </row>
    <row r="2935" spans="1:8" x14ac:dyDescent="0.3">
      <c r="A2935" s="16">
        <v>42614</v>
      </c>
      <c r="B2935" s="17">
        <v>32.29</v>
      </c>
      <c r="E2935" s="15">
        <f t="shared" si="144"/>
        <v>32.29</v>
      </c>
      <c r="F2935" s="18">
        <f t="shared" si="141"/>
        <v>711.87264459496953</v>
      </c>
      <c r="G2935" s="15">
        <f t="shared" si="142"/>
        <v>2016</v>
      </c>
      <c r="H2935" s="15">
        <f t="shared" si="143"/>
        <v>9</v>
      </c>
    </row>
    <row r="2936" spans="1:8" x14ac:dyDescent="0.3">
      <c r="A2936" s="16">
        <v>42615</v>
      </c>
      <c r="B2936" s="17">
        <v>32.770000000000003</v>
      </c>
      <c r="E2936" s="15">
        <f t="shared" si="144"/>
        <v>32.770000000000003</v>
      </c>
      <c r="F2936" s="18">
        <f t="shared" si="141"/>
        <v>722.45483317984394</v>
      </c>
      <c r="G2936" s="15">
        <f t="shared" si="142"/>
        <v>2016</v>
      </c>
      <c r="H2936" s="15">
        <f t="shared" si="143"/>
        <v>9</v>
      </c>
    </row>
    <row r="2937" spans="1:8" x14ac:dyDescent="0.3">
      <c r="A2937" s="16">
        <v>42619</v>
      </c>
      <c r="B2937" s="17">
        <v>32.86</v>
      </c>
      <c r="E2937" s="15">
        <f t="shared" si="144"/>
        <v>32.86</v>
      </c>
      <c r="F2937" s="18">
        <f t="shared" si="141"/>
        <v>724.43899353950769</v>
      </c>
      <c r="G2937" s="15">
        <f t="shared" si="142"/>
        <v>2016</v>
      </c>
      <c r="H2937" s="15">
        <f t="shared" si="143"/>
        <v>9</v>
      </c>
    </row>
    <row r="2938" spans="1:8" x14ac:dyDescent="0.3">
      <c r="A2938" s="16">
        <v>42620</v>
      </c>
      <c r="B2938" s="17">
        <v>32.89</v>
      </c>
      <c r="E2938" s="15">
        <f t="shared" si="144"/>
        <v>32.89</v>
      </c>
      <c r="F2938" s="18">
        <f t="shared" si="141"/>
        <v>725.10038032606235</v>
      </c>
      <c r="G2938" s="15">
        <f t="shared" si="142"/>
        <v>2016</v>
      </c>
      <c r="H2938" s="15">
        <f t="shared" si="143"/>
        <v>9</v>
      </c>
    </row>
    <row r="2939" spans="1:8" x14ac:dyDescent="0.3">
      <c r="A2939" s="16">
        <v>42621</v>
      </c>
      <c r="B2939" s="17">
        <v>33</v>
      </c>
      <c r="E2939" s="15">
        <f t="shared" si="144"/>
        <v>33</v>
      </c>
      <c r="F2939" s="18">
        <f t="shared" si="141"/>
        <v>727.52546521009594</v>
      </c>
      <c r="G2939" s="15">
        <f t="shared" si="142"/>
        <v>2016</v>
      </c>
      <c r="H2939" s="15">
        <f t="shared" si="143"/>
        <v>9</v>
      </c>
    </row>
    <row r="2940" spans="1:8" x14ac:dyDescent="0.3">
      <c r="A2940" s="16">
        <v>42622</v>
      </c>
      <c r="B2940" s="17">
        <v>33.1</v>
      </c>
      <c r="E2940" s="15">
        <f t="shared" si="144"/>
        <v>33.1</v>
      </c>
      <c r="F2940" s="18">
        <f t="shared" si="141"/>
        <v>729.73008783194484</v>
      </c>
      <c r="G2940" s="15">
        <f t="shared" si="142"/>
        <v>2016</v>
      </c>
      <c r="H2940" s="15">
        <f t="shared" si="143"/>
        <v>9</v>
      </c>
    </row>
    <row r="2941" spans="1:8" x14ac:dyDescent="0.3">
      <c r="A2941" s="16">
        <v>42625</v>
      </c>
      <c r="B2941" s="17">
        <v>32.380000000000003</v>
      </c>
      <c r="E2941" s="15">
        <f t="shared" si="144"/>
        <v>32.380000000000003</v>
      </c>
      <c r="F2941" s="18">
        <f t="shared" si="141"/>
        <v>713.85680495463362</v>
      </c>
      <c r="G2941" s="15">
        <f t="shared" si="142"/>
        <v>2016</v>
      </c>
      <c r="H2941" s="15">
        <f t="shared" si="143"/>
        <v>9</v>
      </c>
    </row>
    <row r="2942" spans="1:8" x14ac:dyDescent="0.3">
      <c r="A2942" s="16">
        <v>42626</v>
      </c>
      <c r="B2942" s="17">
        <v>31.6</v>
      </c>
      <c r="E2942" s="15">
        <f t="shared" si="144"/>
        <v>31.6</v>
      </c>
      <c r="F2942" s="18">
        <f t="shared" si="141"/>
        <v>696.66074850421307</v>
      </c>
      <c r="G2942" s="15">
        <f t="shared" si="142"/>
        <v>2016</v>
      </c>
      <c r="H2942" s="15">
        <f t="shared" si="143"/>
        <v>9</v>
      </c>
    </row>
    <row r="2943" spans="1:8" x14ac:dyDescent="0.3">
      <c r="A2943" s="16">
        <v>42627</v>
      </c>
      <c r="B2943" s="17">
        <v>31.62</v>
      </c>
      <c r="E2943" s="15">
        <f t="shared" si="144"/>
        <v>31.62</v>
      </c>
      <c r="F2943" s="18">
        <f t="shared" si="141"/>
        <v>697.10167302858292</v>
      </c>
      <c r="G2943" s="15">
        <f t="shared" si="142"/>
        <v>2016</v>
      </c>
      <c r="H2943" s="15">
        <f t="shared" si="143"/>
        <v>9</v>
      </c>
    </row>
    <row r="2944" spans="1:8" x14ac:dyDescent="0.3">
      <c r="A2944" s="16">
        <v>42628</v>
      </c>
      <c r="B2944" s="17">
        <v>32.04</v>
      </c>
      <c r="E2944" s="15">
        <f t="shared" si="144"/>
        <v>32.04</v>
      </c>
      <c r="F2944" s="18">
        <f t="shared" si="141"/>
        <v>706.36108804034779</v>
      </c>
      <c r="G2944" s="15">
        <f t="shared" si="142"/>
        <v>2016</v>
      </c>
      <c r="H2944" s="15">
        <f t="shared" si="143"/>
        <v>9</v>
      </c>
    </row>
    <row r="2945" spans="1:8" x14ac:dyDescent="0.3">
      <c r="A2945" s="16">
        <v>42629</v>
      </c>
      <c r="B2945" s="17">
        <v>31.98</v>
      </c>
      <c r="E2945" s="15">
        <f t="shared" si="144"/>
        <v>31.98</v>
      </c>
      <c r="F2945" s="18">
        <f t="shared" si="141"/>
        <v>705.03831446723848</v>
      </c>
      <c r="G2945" s="15">
        <f t="shared" si="142"/>
        <v>2016</v>
      </c>
      <c r="H2945" s="15">
        <f t="shared" si="143"/>
        <v>9</v>
      </c>
    </row>
    <row r="2946" spans="1:8" x14ac:dyDescent="0.3">
      <c r="A2946" s="16">
        <v>42632</v>
      </c>
      <c r="B2946" s="17">
        <v>32.83</v>
      </c>
      <c r="E2946" s="15">
        <f t="shared" si="144"/>
        <v>32.83</v>
      </c>
      <c r="F2946" s="18">
        <f t="shared" ref="F2946:F3009" si="145">E2946/100/F$1*1000</f>
        <v>723.77760675295303</v>
      </c>
      <c r="G2946" s="15">
        <f t="shared" si="142"/>
        <v>2016</v>
      </c>
      <c r="H2946" s="15">
        <f t="shared" si="143"/>
        <v>9</v>
      </c>
    </row>
    <row r="2947" spans="1:8" x14ac:dyDescent="0.3">
      <c r="A2947" s="16">
        <v>42633</v>
      </c>
      <c r="B2947" s="17">
        <v>33.83</v>
      </c>
      <c r="E2947" s="15">
        <f t="shared" si="144"/>
        <v>33.83</v>
      </c>
      <c r="F2947" s="18">
        <f t="shared" si="145"/>
        <v>745.82383297144088</v>
      </c>
      <c r="G2947" s="15">
        <f t="shared" ref="G2947:G3010" si="146">YEAR(A2947)</f>
        <v>2016</v>
      </c>
      <c r="H2947" s="15">
        <f t="shared" ref="H2947:H3010" si="147">MONTH(A2947)</f>
        <v>9</v>
      </c>
    </row>
    <row r="2948" spans="1:8" x14ac:dyDescent="0.3">
      <c r="A2948" s="16">
        <v>42634</v>
      </c>
      <c r="B2948" s="17">
        <v>33.4</v>
      </c>
      <c r="E2948" s="15">
        <f t="shared" si="144"/>
        <v>33.4</v>
      </c>
      <c r="F2948" s="18">
        <f t="shared" si="145"/>
        <v>736.34395569749097</v>
      </c>
      <c r="G2948" s="15">
        <f t="shared" si="146"/>
        <v>2016</v>
      </c>
      <c r="H2948" s="15">
        <f t="shared" si="147"/>
        <v>9</v>
      </c>
    </row>
    <row r="2949" spans="1:8" x14ac:dyDescent="0.3">
      <c r="A2949" s="16">
        <v>42635</v>
      </c>
      <c r="B2949" s="17">
        <v>33.96</v>
      </c>
      <c r="E2949" s="15">
        <f t="shared" si="144"/>
        <v>33.96</v>
      </c>
      <c r="F2949" s="18">
        <f t="shared" si="145"/>
        <v>748.68984237984421</v>
      </c>
      <c r="G2949" s="15">
        <f t="shared" si="146"/>
        <v>2016</v>
      </c>
      <c r="H2949" s="15">
        <f t="shared" si="147"/>
        <v>9</v>
      </c>
    </row>
    <row r="2950" spans="1:8" x14ac:dyDescent="0.3">
      <c r="A2950" s="16">
        <v>42636</v>
      </c>
      <c r="B2950" s="17">
        <v>33.31</v>
      </c>
      <c r="E2950" s="15">
        <f t="shared" si="144"/>
        <v>33.31</v>
      </c>
      <c r="F2950" s="18">
        <f t="shared" si="145"/>
        <v>734.35979533782722</v>
      </c>
      <c r="G2950" s="15">
        <f t="shared" si="146"/>
        <v>2016</v>
      </c>
      <c r="H2950" s="15">
        <f t="shared" si="147"/>
        <v>9</v>
      </c>
    </row>
    <row r="2951" spans="1:8" x14ac:dyDescent="0.3">
      <c r="A2951" s="16">
        <v>42639</v>
      </c>
      <c r="B2951" s="17">
        <v>33.119999999999997</v>
      </c>
      <c r="E2951" s="15">
        <f t="shared" si="144"/>
        <v>33.119999999999997</v>
      </c>
      <c r="F2951" s="18">
        <f t="shared" si="145"/>
        <v>730.17101235631458</v>
      </c>
      <c r="G2951" s="15">
        <f t="shared" si="146"/>
        <v>2016</v>
      </c>
      <c r="H2951" s="15">
        <f t="shared" si="147"/>
        <v>9</v>
      </c>
    </row>
    <row r="2952" spans="1:8" x14ac:dyDescent="0.3">
      <c r="A2952" s="16">
        <v>42640</v>
      </c>
      <c r="B2952" s="17">
        <v>33.119999999999997</v>
      </c>
      <c r="C2952" s="17">
        <v>33.35</v>
      </c>
      <c r="D2952" s="15">
        <v>0.2</v>
      </c>
      <c r="E2952" s="15">
        <f t="shared" si="144"/>
        <v>33.165999999999997</v>
      </c>
      <c r="F2952" s="18">
        <f t="shared" si="145"/>
        <v>731.18513876236477</v>
      </c>
      <c r="G2952" s="15">
        <f t="shared" si="146"/>
        <v>2016</v>
      </c>
      <c r="H2952" s="15">
        <f t="shared" si="147"/>
        <v>9</v>
      </c>
    </row>
    <row r="2953" spans="1:8" x14ac:dyDescent="0.3">
      <c r="A2953" s="16">
        <v>42641</v>
      </c>
      <c r="B2953" s="17">
        <v>32.64</v>
      </c>
      <c r="C2953" s="17">
        <v>32.89</v>
      </c>
      <c r="D2953" s="15">
        <v>0.4</v>
      </c>
      <c r="E2953" s="15">
        <f t="shared" si="144"/>
        <v>32.74</v>
      </c>
      <c r="F2953" s="18">
        <f t="shared" si="145"/>
        <v>721.79344639328929</v>
      </c>
      <c r="G2953" s="15">
        <f t="shared" si="146"/>
        <v>2016</v>
      </c>
      <c r="H2953" s="15">
        <f t="shared" si="147"/>
        <v>9</v>
      </c>
    </row>
    <row r="2954" spans="1:8" x14ac:dyDescent="0.3">
      <c r="A2954" s="16">
        <v>42642</v>
      </c>
      <c r="B2954" s="17">
        <v>33.090000000000003</v>
      </c>
      <c r="C2954" s="17">
        <v>33.340000000000003</v>
      </c>
      <c r="D2954" s="15">
        <v>0.6</v>
      </c>
      <c r="E2954" s="15">
        <f t="shared" si="144"/>
        <v>33.24</v>
      </c>
      <c r="F2954" s="18">
        <f t="shared" si="145"/>
        <v>732.8165595025331</v>
      </c>
      <c r="G2954" s="15">
        <f t="shared" si="146"/>
        <v>2016</v>
      </c>
      <c r="H2954" s="15">
        <f t="shared" si="147"/>
        <v>9</v>
      </c>
    </row>
    <row r="2955" spans="1:8" x14ac:dyDescent="0.3">
      <c r="A2955" s="16">
        <v>42643</v>
      </c>
      <c r="B2955" s="17">
        <v>33.24</v>
      </c>
      <c r="C2955" s="17">
        <v>33.44</v>
      </c>
      <c r="D2955" s="15">
        <v>0.8</v>
      </c>
      <c r="E2955" s="15">
        <f t="shared" si="144"/>
        <v>33.4</v>
      </c>
      <c r="F2955" s="18">
        <f t="shared" si="145"/>
        <v>736.34395569749097</v>
      </c>
      <c r="G2955" s="15">
        <f t="shared" si="146"/>
        <v>2016</v>
      </c>
      <c r="H2955" s="15">
        <f t="shared" si="147"/>
        <v>9</v>
      </c>
    </row>
    <row r="2956" spans="1:8" x14ac:dyDescent="0.3">
      <c r="A2956" s="16">
        <v>42646</v>
      </c>
      <c r="B2956" s="17">
        <v>33.24</v>
      </c>
      <c r="E2956" s="15">
        <f t="shared" si="144"/>
        <v>33.24</v>
      </c>
      <c r="F2956" s="18">
        <f t="shared" si="145"/>
        <v>732.8165595025331</v>
      </c>
      <c r="G2956" s="15">
        <f t="shared" si="146"/>
        <v>2016</v>
      </c>
      <c r="H2956" s="15">
        <f t="shared" si="147"/>
        <v>10</v>
      </c>
    </row>
    <row r="2957" spans="1:8" x14ac:dyDescent="0.3">
      <c r="A2957" s="16">
        <v>42647</v>
      </c>
      <c r="B2957" s="17">
        <v>33.1</v>
      </c>
      <c r="E2957" s="15">
        <f t="shared" si="144"/>
        <v>33.1</v>
      </c>
      <c r="F2957" s="18">
        <f t="shared" si="145"/>
        <v>729.73008783194484</v>
      </c>
      <c r="G2957" s="15">
        <f t="shared" si="146"/>
        <v>2016</v>
      </c>
      <c r="H2957" s="15">
        <f t="shared" si="147"/>
        <v>10</v>
      </c>
    </row>
    <row r="2958" spans="1:8" x14ac:dyDescent="0.3">
      <c r="A2958" s="16">
        <v>42648</v>
      </c>
      <c r="B2958" s="17">
        <v>32.840000000000003</v>
      </c>
      <c r="E2958" s="15">
        <f t="shared" si="144"/>
        <v>32.840000000000003</v>
      </c>
      <c r="F2958" s="18">
        <f t="shared" si="145"/>
        <v>723.99806901513796</v>
      </c>
      <c r="G2958" s="15">
        <f t="shared" si="146"/>
        <v>2016</v>
      </c>
      <c r="H2958" s="15">
        <f t="shared" si="147"/>
        <v>10</v>
      </c>
    </row>
    <row r="2959" spans="1:8" x14ac:dyDescent="0.3">
      <c r="A2959" s="16">
        <v>42649</v>
      </c>
      <c r="B2959" s="17">
        <v>33.299999999999997</v>
      </c>
      <c r="E2959" s="15">
        <f t="shared" si="144"/>
        <v>33.299999999999997</v>
      </c>
      <c r="F2959" s="18">
        <f t="shared" si="145"/>
        <v>734.1393330756423</v>
      </c>
      <c r="G2959" s="15">
        <f t="shared" si="146"/>
        <v>2016</v>
      </c>
      <c r="H2959" s="15">
        <f t="shared" si="147"/>
        <v>10</v>
      </c>
    </row>
    <row r="2960" spans="1:8" x14ac:dyDescent="0.3">
      <c r="A2960" s="16">
        <v>42650</v>
      </c>
      <c r="B2960" s="17">
        <v>33.31</v>
      </c>
      <c r="E2960" s="15">
        <f t="shared" si="144"/>
        <v>33.31</v>
      </c>
      <c r="F2960" s="18">
        <f t="shared" si="145"/>
        <v>734.35979533782722</v>
      </c>
      <c r="G2960" s="15">
        <f t="shared" si="146"/>
        <v>2016</v>
      </c>
      <c r="H2960" s="15">
        <f t="shared" si="147"/>
        <v>10</v>
      </c>
    </row>
    <row r="2961" spans="1:8" x14ac:dyDescent="0.3">
      <c r="A2961" s="16">
        <v>42653</v>
      </c>
      <c r="B2961" s="17">
        <v>33.82</v>
      </c>
      <c r="E2961" s="15">
        <f t="shared" si="144"/>
        <v>33.82</v>
      </c>
      <c r="F2961" s="18">
        <f t="shared" si="145"/>
        <v>745.60337070925596</v>
      </c>
      <c r="G2961" s="15">
        <f t="shared" si="146"/>
        <v>2016</v>
      </c>
      <c r="H2961" s="15">
        <f t="shared" si="147"/>
        <v>10</v>
      </c>
    </row>
    <row r="2962" spans="1:8" x14ac:dyDescent="0.3">
      <c r="A2962" s="16">
        <v>42654</v>
      </c>
      <c r="B2962" s="17">
        <v>33.35</v>
      </c>
      <c r="E2962" s="15">
        <f t="shared" si="144"/>
        <v>33.35</v>
      </c>
      <c r="F2962" s="18">
        <f t="shared" si="145"/>
        <v>735.24164438656669</v>
      </c>
      <c r="G2962" s="15">
        <f t="shared" si="146"/>
        <v>2016</v>
      </c>
      <c r="H2962" s="15">
        <f t="shared" si="147"/>
        <v>10</v>
      </c>
    </row>
    <row r="2963" spans="1:8" x14ac:dyDescent="0.3">
      <c r="A2963" s="16">
        <v>42655</v>
      </c>
      <c r="B2963" s="17">
        <v>33.340000000000003</v>
      </c>
      <c r="E2963" s="15">
        <f t="shared" ref="E2963:E3026" si="148">C2963*D2963+B2963*(1-D2963)</f>
        <v>33.340000000000003</v>
      </c>
      <c r="F2963" s="18">
        <f t="shared" si="145"/>
        <v>735.02118212438188</v>
      </c>
      <c r="G2963" s="15">
        <f t="shared" si="146"/>
        <v>2016</v>
      </c>
      <c r="H2963" s="15">
        <f t="shared" si="147"/>
        <v>10</v>
      </c>
    </row>
    <row r="2964" spans="1:8" x14ac:dyDescent="0.3">
      <c r="A2964" s="16">
        <v>42656</v>
      </c>
      <c r="B2964" s="17">
        <v>33.380000000000003</v>
      </c>
      <c r="E2964" s="15">
        <f t="shared" si="148"/>
        <v>33.380000000000003</v>
      </c>
      <c r="F2964" s="18">
        <f t="shared" si="145"/>
        <v>735.90303117312135</v>
      </c>
      <c r="G2964" s="15">
        <f t="shared" si="146"/>
        <v>2016</v>
      </c>
      <c r="H2964" s="15">
        <f t="shared" si="147"/>
        <v>10</v>
      </c>
    </row>
    <row r="2965" spans="1:8" x14ac:dyDescent="0.3">
      <c r="A2965" s="16">
        <v>42657</v>
      </c>
      <c r="B2965" s="17">
        <v>34.380000000000003</v>
      </c>
      <c r="E2965" s="15">
        <f t="shared" si="148"/>
        <v>34.380000000000003</v>
      </c>
      <c r="F2965" s="18">
        <f t="shared" si="145"/>
        <v>757.94925739160919</v>
      </c>
      <c r="G2965" s="15">
        <f t="shared" si="146"/>
        <v>2016</v>
      </c>
      <c r="H2965" s="15">
        <f t="shared" si="147"/>
        <v>10</v>
      </c>
    </row>
    <row r="2966" spans="1:8" x14ac:dyDescent="0.3">
      <c r="A2966" s="16">
        <v>42660</v>
      </c>
      <c r="B2966" s="17">
        <v>35.44</v>
      </c>
      <c r="E2966" s="15">
        <f t="shared" si="148"/>
        <v>35.44</v>
      </c>
      <c r="F2966" s="18">
        <f t="shared" si="145"/>
        <v>781.31825718320613</v>
      </c>
      <c r="G2966" s="15">
        <f t="shared" si="146"/>
        <v>2016</v>
      </c>
      <c r="H2966" s="15">
        <f t="shared" si="147"/>
        <v>10</v>
      </c>
    </row>
    <row r="2967" spans="1:8" x14ac:dyDescent="0.3">
      <c r="A2967" s="16">
        <v>42661</v>
      </c>
      <c r="B2967" s="17">
        <v>35.07</v>
      </c>
      <c r="E2967" s="15">
        <f t="shared" si="148"/>
        <v>35.07</v>
      </c>
      <c r="F2967" s="18">
        <f t="shared" si="145"/>
        <v>773.16115348236565</v>
      </c>
      <c r="G2967" s="15">
        <f t="shared" si="146"/>
        <v>2016</v>
      </c>
      <c r="H2967" s="15">
        <f t="shared" si="147"/>
        <v>10</v>
      </c>
    </row>
    <row r="2968" spans="1:8" x14ac:dyDescent="0.3">
      <c r="A2968" s="16">
        <v>42662</v>
      </c>
      <c r="B2968" s="17">
        <v>35.4</v>
      </c>
      <c r="E2968" s="15">
        <f t="shared" si="148"/>
        <v>35.4</v>
      </c>
      <c r="F2968" s="18">
        <f t="shared" si="145"/>
        <v>780.43640813446655</v>
      </c>
      <c r="G2968" s="15">
        <f t="shared" si="146"/>
        <v>2016</v>
      </c>
      <c r="H2968" s="15">
        <f t="shared" si="147"/>
        <v>10</v>
      </c>
    </row>
    <row r="2969" spans="1:8" x14ac:dyDescent="0.3">
      <c r="A2969" s="16">
        <v>42663</v>
      </c>
      <c r="B2969" s="17">
        <v>35.049999999999997</v>
      </c>
      <c r="E2969" s="15">
        <f t="shared" si="148"/>
        <v>35.049999999999997</v>
      </c>
      <c r="F2969" s="18">
        <f t="shared" si="145"/>
        <v>772.72022895799591</v>
      </c>
      <c r="G2969" s="15">
        <f t="shared" si="146"/>
        <v>2016</v>
      </c>
      <c r="H2969" s="15">
        <f t="shared" si="147"/>
        <v>10</v>
      </c>
    </row>
    <row r="2970" spans="1:8" x14ac:dyDescent="0.3">
      <c r="A2970" s="16">
        <v>42664</v>
      </c>
      <c r="B2970" s="17">
        <v>35.119999999999997</v>
      </c>
      <c r="E2970" s="15">
        <f t="shared" si="148"/>
        <v>35.119999999999997</v>
      </c>
      <c r="F2970" s="18">
        <f t="shared" si="145"/>
        <v>774.26346479328993</v>
      </c>
      <c r="G2970" s="15">
        <f t="shared" si="146"/>
        <v>2016</v>
      </c>
      <c r="H2970" s="15">
        <f t="shared" si="147"/>
        <v>10</v>
      </c>
    </row>
    <row r="2971" spans="1:8" x14ac:dyDescent="0.3">
      <c r="A2971" s="16">
        <v>42667</v>
      </c>
      <c r="B2971" s="17">
        <v>35.99</v>
      </c>
      <c r="E2971" s="15">
        <f t="shared" si="148"/>
        <v>35.99</v>
      </c>
      <c r="F2971" s="18">
        <f t="shared" si="145"/>
        <v>793.44368160337444</v>
      </c>
      <c r="G2971" s="15">
        <f t="shared" si="146"/>
        <v>2016</v>
      </c>
      <c r="H2971" s="15">
        <f t="shared" si="147"/>
        <v>10</v>
      </c>
    </row>
    <row r="2972" spans="1:8" x14ac:dyDescent="0.3">
      <c r="A2972" s="16">
        <v>42668</v>
      </c>
      <c r="B2972" s="17">
        <v>35.799999999999997</v>
      </c>
      <c r="E2972" s="15">
        <f t="shared" si="148"/>
        <v>35.799999999999997</v>
      </c>
      <c r="F2972" s="18">
        <f t="shared" si="145"/>
        <v>789.25489862186168</v>
      </c>
      <c r="G2972" s="15">
        <f t="shared" si="146"/>
        <v>2016</v>
      </c>
      <c r="H2972" s="15">
        <f t="shared" si="147"/>
        <v>10</v>
      </c>
    </row>
    <row r="2973" spans="1:8" x14ac:dyDescent="0.3">
      <c r="A2973" s="16">
        <v>42669</v>
      </c>
      <c r="B2973" s="17">
        <v>35.72</v>
      </c>
      <c r="C2973" s="17"/>
      <c r="E2973" s="15">
        <f t="shared" si="148"/>
        <v>35.72</v>
      </c>
      <c r="F2973" s="18">
        <f t="shared" si="145"/>
        <v>787.49120052438263</v>
      </c>
      <c r="G2973" s="15">
        <f t="shared" si="146"/>
        <v>2016</v>
      </c>
      <c r="H2973" s="15">
        <f t="shared" si="147"/>
        <v>10</v>
      </c>
    </row>
    <row r="2974" spans="1:8" x14ac:dyDescent="0.3">
      <c r="A2974" s="16">
        <v>42670</v>
      </c>
      <c r="B2974" s="17">
        <v>35.11</v>
      </c>
      <c r="C2974" s="17"/>
      <c r="E2974" s="15">
        <f t="shared" si="148"/>
        <v>35.11</v>
      </c>
      <c r="F2974" s="18">
        <f t="shared" si="145"/>
        <v>774.043002531105</v>
      </c>
      <c r="G2974" s="15">
        <f t="shared" si="146"/>
        <v>2016</v>
      </c>
      <c r="H2974" s="15">
        <f t="shared" si="147"/>
        <v>10</v>
      </c>
    </row>
    <row r="2975" spans="1:8" x14ac:dyDescent="0.3">
      <c r="A2975" s="16">
        <v>42671</v>
      </c>
      <c r="B2975" s="17">
        <v>35.409999999999997</v>
      </c>
      <c r="C2975" s="17"/>
      <c r="E2975" s="15">
        <f t="shared" si="148"/>
        <v>35.409999999999997</v>
      </c>
      <c r="F2975" s="18">
        <f t="shared" si="145"/>
        <v>780.65687039665147</v>
      </c>
      <c r="G2975" s="15">
        <f t="shared" si="146"/>
        <v>2016</v>
      </c>
      <c r="H2975" s="15">
        <f t="shared" si="147"/>
        <v>10</v>
      </c>
    </row>
    <row r="2976" spans="1:8" x14ac:dyDescent="0.3">
      <c r="A2976" s="16">
        <v>42674</v>
      </c>
      <c r="B2976" s="17">
        <v>35.17</v>
      </c>
      <c r="C2976" s="17"/>
      <c r="E2976" s="15">
        <f t="shared" si="148"/>
        <v>35.17</v>
      </c>
      <c r="F2976" s="18">
        <f t="shared" si="145"/>
        <v>775.36577610421443</v>
      </c>
      <c r="G2976" s="15">
        <f t="shared" si="146"/>
        <v>2016</v>
      </c>
      <c r="H2976" s="15">
        <f t="shared" si="147"/>
        <v>10</v>
      </c>
    </row>
    <row r="2977" spans="1:8" x14ac:dyDescent="0.3">
      <c r="A2977" s="16">
        <v>42675</v>
      </c>
      <c r="B2977" s="17">
        <v>34.85</v>
      </c>
      <c r="E2977" s="15">
        <f t="shared" si="148"/>
        <v>34.85</v>
      </c>
      <c r="F2977" s="18">
        <f t="shared" si="145"/>
        <v>768.31098371429835</v>
      </c>
      <c r="G2977" s="15">
        <f t="shared" si="146"/>
        <v>2016</v>
      </c>
      <c r="H2977" s="15">
        <f t="shared" si="147"/>
        <v>11</v>
      </c>
    </row>
    <row r="2978" spans="1:8" x14ac:dyDescent="0.3">
      <c r="A2978" s="16">
        <v>42676</v>
      </c>
      <c r="B2978" s="17">
        <v>34.979999999999997</v>
      </c>
      <c r="E2978" s="15">
        <f t="shared" si="148"/>
        <v>34.979999999999997</v>
      </c>
      <c r="F2978" s="18">
        <f t="shared" si="145"/>
        <v>771.17699312270156</v>
      </c>
      <c r="G2978" s="15">
        <f t="shared" si="146"/>
        <v>2016</v>
      </c>
      <c r="H2978" s="15">
        <f t="shared" si="147"/>
        <v>11</v>
      </c>
    </row>
    <row r="2979" spans="1:8" x14ac:dyDescent="0.3">
      <c r="A2979" s="16">
        <v>42677</v>
      </c>
      <c r="B2979" s="17">
        <v>35.1</v>
      </c>
      <c r="E2979" s="15">
        <f t="shared" si="148"/>
        <v>35.1</v>
      </c>
      <c r="F2979" s="18">
        <f t="shared" si="145"/>
        <v>773.82254026892042</v>
      </c>
      <c r="G2979" s="15">
        <f t="shared" si="146"/>
        <v>2016</v>
      </c>
      <c r="H2979" s="15">
        <f t="shared" si="147"/>
        <v>11</v>
      </c>
    </row>
    <row r="2980" spans="1:8" x14ac:dyDescent="0.3">
      <c r="A2980" s="16">
        <v>42678</v>
      </c>
      <c r="B2980" s="17">
        <v>34.71</v>
      </c>
      <c r="E2980" s="15">
        <f t="shared" si="148"/>
        <v>34.71</v>
      </c>
      <c r="F2980" s="18">
        <f t="shared" si="145"/>
        <v>765.22451204371009</v>
      </c>
      <c r="G2980" s="15">
        <f t="shared" si="146"/>
        <v>2016</v>
      </c>
      <c r="H2980" s="15">
        <f t="shared" si="147"/>
        <v>11</v>
      </c>
    </row>
    <row r="2981" spans="1:8" x14ac:dyDescent="0.3">
      <c r="A2981" s="16">
        <v>42681</v>
      </c>
      <c r="B2981" s="17">
        <v>34.79</v>
      </c>
      <c r="E2981" s="15">
        <f t="shared" si="148"/>
        <v>34.79</v>
      </c>
      <c r="F2981" s="18">
        <f t="shared" si="145"/>
        <v>766.98821014118903</v>
      </c>
      <c r="G2981" s="15">
        <f t="shared" si="146"/>
        <v>2016</v>
      </c>
      <c r="H2981" s="15">
        <f t="shared" si="147"/>
        <v>11</v>
      </c>
    </row>
    <row r="2982" spans="1:8" x14ac:dyDescent="0.3">
      <c r="A2982" s="16">
        <v>42682</v>
      </c>
      <c r="B2982" s="17">
        <v>35.31</v>
      </c>
      <c r="E2982" s="15">
        <f t="shared" si="148"/>
        <v>35.31</v>
      </c>
      <c r="F2982" s="18">
        <f t="shared" si="145"/>
        <v>778.45224777480269</v>
      </c>
      <c r="G2982" s="15">
        <f t="shared" si="146"/>
        <v>2016</v>
      </c>
      <c r="H2982" s="15">
        <f t="shared" si="147"/>
        <v>11</v>
      </c>
    </row>
    <row r="2983" spans="1:8" x14ac:dyDescent="0.3">
      <c r="A2983" s="16">
        <v>42683</v>
      </c>
      <c r="B2983" s="17">
        <v>34.31</v>
      </c>
      <c r="E2983" s="15">
        <f t="shared" si="148"/>
        <v>34.31</v>
      </c>
      <c r="F2983" s="18">
        <f t="shared" si="145"/>
        <v>756.40602155631495</v>
      </c>
      <c r="G2983" s="15">
        <f t="shared" si="146"/>
        <v>2016</v>
      </c>
      <c r="H2983" s="15">
        <f t="shared" si="147"/>
        <v>11</v>
      </c>
    </row>
    <row r="2984" spans="1:8" x14ac:dyDescent="0.3">
      <c r="A2984" s="16">
        <v>42684</v>
      </c>
      <c r="B2984" s="17">
        <v>34.770000000000003</v>
      </c>
      <c r="E2984" s="15">
        <f t="shared" si="148"/>
        <v>34.770000000000003</v>
      </c>
      <c r="F2984" s="18">
        <f t="shared" si="145"/>
        <v>766.54728561681929</v>
      </c>
      <c r="G2984" s="15">
        <f t="shared" si="146"/>
        <v>2016</v>
      </c>
      <c r="H2984" s="15">
        <f t="shared" si="147"/>
        <v>11</v>
      </c>
    </row>
    <row r="2985" spans="1:8" x14ac:dyDescent="0.3">
      <c r="A2985" s="16">
        <v>42685</v>
      </c>
      <c r="B2985" s="17">
        <v>34.44</v>
      </c>
      <c r="E2985" s="15">
        <f t="shared" si="148"/>
        <v>34.44</v>
      </c>
      <c r="F2985" s="18">
        <f t="shared" si="145"/>
        <v>759.27203096471828</v>
      </c>
      <c r="G2985" s="15">
        <f t="shared" si="146"/>
        <v>2016</v>
      </c>
      <c r="H2985" s="15">
        <f t="shared" si="147"/>
        <v>11</v>
      </c>
    </row>
    <row r="2986" spans="1:8" x14ac:dyDescent="0.3">
      <c r="A2986" s="16">
        <v>42688</v>
      </c>
      <c r="B2986" s="17">
        <v>33.950000000000003</v>
      </c>
      <c r="E2986" s="15">
        <f t="shared" si="148"/>
        <v>33.950000000000003</v>
      </c>
      <c r="F2986" s="18">
        <f t="shared" si="145"/>
        <v>748.4693801176594</v>
      </c>
      <c r="G2986" s="15">
        <f t="shared" si="146"/>
        <v>2016</v>
      </c>
      <c r="H2986" s="15">
        <f t="shared" si="147"/>
        <v>11</v>
      </c>
    </row>
    <row r="2987" spans="1:8" x14ac:dyDescent="0.3">
      <c r="A2987" s="16">
        <v>42689</v>
      </c>
      <c r="B2987" s="17">
        <v>34.21</v>
      </c>
      <c r="E2987" s="15">
        <f t="shared" si="148"/>
        <v>34.21</v>
      </c>
      <c r="F2987" s="18">
        <f t="shared" si="145"/>
        <v>754.20139893446628</v>
      </c>
      <c r="G2987" s="15">
        <f t="shared" si="146"/>
        <v>2016</v>
      </c>
      <c r="H2987" s="15">
        <f t="shared" si="147"/>
        <v>11</v>
      </c>
    </row>
    <row r="2988" spans="1:8" x14ac:dyDescent="0.3">
      <c r="A2988" s="16">
        <v>42690</v>
      </c>
      <c r="B2988" s="17">
        <v>34.1</v>
      </c>
      <c r="E2988" s="15">
        <f t="shared" si="148"/>
        <v>34.1</v>
      </c>
      <c r="F2988" s="18">
        <f t="shared" si="145"/>
        <v>751.77631405043257</v>
      </c>
      <c r="G2988" s="15">
        <f t="shared" si="146"/>
        <v>2016</v>
      </c>
      <c r="H2988" s="15">
        <f t="shared" si="147"/>
        <v>11</v>
      </c>
    </row>
    <row r="2989" spans="1:8" x14ac:dyDescent="0.3">
      <c r="A2989" s="16">
        <v>42691</v>
      </c>
      <c r="B2989" s="17">
        <v>33.700000000000003</v>
      </c>
      <c r="E2989" s="15">
        <f t="shared" si="148"/>
        <v>33.700000000000003</v>
      </c>
      <c r="F2989" s="18">
        <f t="shared" si="145"/>
        <v>742.95782356303744</v>
      </c>
      <c r="G2989" s="15">
        <f t="shared" si="146"/>
        <v>2016</v>
      </c>
      <c r="H2989" s="15">
        <f t="shared" si="147"/>
        <v>11</v>
      </c>
    </row>
    <row r="2990" spans="1:8" x14ac:dyDescent="0.3">
      <c r="A2990" s="16">
        <v>42692</v>
      </c>
      <c r="B2990" s="17">
        <v>34.049999999999997</v>
      </c>
      <c r="E2990" s="15">
        <f t="shared" si="148"/>
        <v>34.049999999999997</v>
      </c>
      <c r="F2990" s="18">
        <f t="shared" si="145"/>
        <v>750.67400273950807</v>
      </c>
      <c r="G2990" s="15">
        <f t="shared" si="146"/>
        <v>2016</v>
      </c>
      <c r="H2990" s="15">
        <f t="shared" si="147"/>
        <v>11</v>
      </c>
    </row>
    <row r="2991" spans="1:8" x14ac:dyDescent="0.3">
      <c r="A2991" s="16">
        <v>42695</v>
      </c>
      <c r="B2991" s="17">
        <v>34.64</v>
      </c>
      <c r="E2991" s="15">
        <f t="shared" si="148"/>
        <v>34.64</v>
      </c>
      <c r="F2991" s="18">
        <f t="shared" si="145"/>
        <v>763.68127620841585</v>
      </c>
      <c r="G2991" s="15">
        <f t="shared" si="146"/>
        <v>2016</v>
      </c>
      <c r="H2991" s="15">
        <f t="shared" si="147"/>
        <v>11</v>
      </c>
    </row>
    <row r="2992" spans="1:8" x14ac:dyDescent="0.3">
      <c r="A2992" s="16">
        <v>42696</v>
      </c>
      <c r="B2992" s="17">
        <v>34.479999999999997</v>
      </c>
      <c r="E2992" s="15">
        <f t="shared" si="148"/>
        <v>34.479999999999997</v>
      </c>
      <c r="F2992" s="18">
        <f t="shared" si="145"/>
        <v>760.15388001345787</v>
      </c>
      <c r="G2992" s="15">
        <f t="shared" si="146"/>
        <v>2016</v>
      </c>
      <c r="H2992" s="15">
        <f t="shared" si="147"/>
        <v>11</v>
      </c>
    </row>
    <row r="2993" spans="1:8" x14ac:dyDescent="0.3">
      <c r="A2993" s="16">
        <v>42697</v>
      </c>
      <c r="B2993" s="17">
        <v>36.85</v>
      </c>
      <c r="E2993" s="15">
        <f t="shared" si="148"/>
        <v>36.85</v>
      </c>
      <c r="F2993" s="18">
        <f t="shared" si="145"/>
        <v>812.40343615127381</v>
      </c>
      <c r="G2993" s="15">
        <f t="shared" si="146"/>
        <v>2016</v>
      </c>
      <c r="H2993" s="15">
        <f t="shared" si="147"/>
        <v>11</v>
      </c>
    </row>
    <row r="2994" spans="1:8" x14ac:dyDescent="0.3">
      <c r="A2994" s="16">
        <v>42699</v>
      </c>
      <c r="B2994" s="17">
        <v>36.659999999999997</v>
      </c>
      <c r="C2994" s="17">
        <v>36.94</v>
      </c>
      <c r="D2994" s="15">
        <v>0.2</v>
      </c>
      <c r="E2994" s="15">
        <f t="shared" si="148"/>
        <v>36.716000000000001</v>
      </c>
      <c r="F2994" s="18">
        <f t="shared" si="145"/>
        <v>809.44924183799651</v>
      </c>
      <c r="G2994" s="15">
        <f t="shared" si="146"/>
        <v>2016</v>
      </c>
      <c r="H2994" s="15">
        <f t="shared" si="147"/>
        <v>11</v>
      </c>
    </row>
    <row r="2995" spans="1:8" x14ac:dyDescent="0.3">
      <c r="A2995" s="16">
        <v>42702</v>
      </c>
      <c r="B2995" s="17">
        <v>36.71</v>
      </c>
      <c r="C2995" s="17">
        <v>36.97</v>
      </c>
      <c r="D2995" s="15">
        <v>0.4</v>
      </c>
      <c r="E2995" s="15">
        <f t="shared" si="148"/>
        <v>36.814</v>
      </c>
      <c r="F2995" s="18">
        <f t="shared" si="145"/>
        <v>811.60977200740831</v>
      </c>
      <c r="G2995" s="15">
        <f t="shared" si="146"/>
        <v>2016</v>
      </c>
      <c r="H2995" s="15">
        <f t="shared" si="147"/>
        <v>11</v>
      </c>
    </row>
    <row r="2996" spans="1:8" x14ac:dyDescent="0.3">
      <c r="A2996" s="16">
        <v>42703</v>
      </c>
      <c r="B2996" s="17">
        <v>36.36</v>
      </c>
      <c r="C2996" s="17">
        <v>36.619999999999997</v>
      </c>
      <c r="D2996" s="15">
        <v>0.6</v>
      </c>
      <c r="E2996" s="15">
        <f t="shared" si="148"/>
        <v>36.515999999999998</v>
      </c>
      <c r="F2996" s="18">
        <f t="shared" si="145"/>
        <v>805.03999659429894</v>
      </c>
      <c r="G2996" s="15">
        <f t="shared" si="146"/>
        <v>2016</v>
      </c>
      <c r="H2996" s="15">
        <f t="shared" si="147"/>
        <v>11</v>
      </c>
    </row>
    <row r="2997" spans="1:8" x14ac:dyDescent="0.3">
      <c r="A2997" s="16">
        <v>42704</v>
      </c>
      <c r="B2997" s="17">
        <v>36.79</v>
      </c>
      <c r="C2997" s="17">
        <v>36.99</v>
      </c>
      <c r="D2997" s="15">
        <v>0.8</v>
      </c>
      <c r="E2997" s="15">
        <f t="shared" si="148"/>
        <v>36.950000000000003</v>
      </c>
      <c r="F2997" s="18">
        <f t="shared" si="145"/>
        <v>814.60805877312271</v>
      </c>
      <c r="G2997" s="15">
        <f t="shared" si="146"/>
        <v>2016</v>
      </c>
      <c r="H2997" s="15">
        <f t="shared" si="147"/>
        <v>11</v>
      </c>
    </row>
    <row r="2998" spans="1:8" x14ac:dyDescent="0.3">
      <c r="A2998" s="16">
        <v>42705</v>
      </c>
      <c r="B2998" s="17">
        <v>37.85</v>
      </c>
      <c r="E2998" s="15">
        <f t="shared" si="148"/>
        <v>37.85</v>
      </c>
      <c r="F2998" s="18">
        <f t="shared" si="145"/>
        <v>834.44966236976154</v>
      </c>
      <c r="G2998" s="15">
        <f t="shared" si="146"/>
        <v>2016</v>
      </c>
      <c r="H2998" s="15">
        <f t="shared" si="147"/>
        <v>12</v>
      </c>
    </row>
    <row r="2999" spans="1:8" x14ac:dyDescent="0.3">
      <c r="A2999" s="16">
        <v>42706</v>
      </c>
      <c r="B2999" s="17">
        <v>37.72</v>
      </c>
      <c r="E2999" s="15">
        <f t="shared" si="148"/>
        <v>37.72</v>
      </c>
      <c r="F2999" s="18">
        <f t="shared" si="145"/>
        <v>831.58365296135821</v>
      </c>
      <c r="G2999" s="15">
        <f t="shared" si="146"/>
        <v>2016</v>
      </c>
      <c r="H2999" s="15">
        <f t="shared" si="147"/>
        <v>12</v>
      </c>
    </row>
    <row r="3000" spans="1:8" x14ac:dyDescent="0.3">
      <c r="A3000" s="16">
        <v>42709</v>
      </c>
      <c r="B3000" s="17">
        <v>37.67</v>
      </c>
      <c r="E3000" s="15">
        <f t="shared" si="148"/>
        <v>37.67</v>
      </c>
      <c r="F3000" s="18">
        <f t="shared" si="145"/>
        <v>830.48134165043382</v>
      </c>
      <c r="G3000" s="15">
        <f t="shared" si="146"/>
        <v>2016</v>
      </c>
      <c r="H3000" s="15">
        <f t="shared" si="147"/>
        <v>12</v>
      </c>
    </row>
    <row r="3001" spans="1:8" x14ac:dyDescent="0.3">
      <c r="A3001" s="16">
        <v>42710</v>
      </c>
      <c r="B3001" s="17">
        <v>37.82</v>
      </c>
      <c r="E3001" s="15">
        <f t="shared" si="148"/>
        <v>37.82</v>
      </c>
      <c r="F3001" s="18">
        <f t="shared" si="145"/>
        <v>833.78827558320688</v>
      </c>
      <c r="G3001" s="15">
        <f t="shared" si="146"/>
        <v>2016</v>
      </c>
      <c r="H3001" s="15">
        <f t="shared" si="147"/>
        <v>12</v>
      </c>
    </row>
    <row r="3002" spans="1:8" x14ac:dyDescent="0.3">
      <c r="A3002" s="16">
        <v>42711</v>
      </c>
      <c r="B3002" s="17">
        <v>37.93</v>
      </c>
      <c r="E3002" s="15">
        <f t="shared" si="148"/>
        <v>37.93</v>
      </c>
      <c r="F3002" s="18">
        <f t="shared" si="145"/>
        <v>836.21336046724059</v>
      </c>
      <c r="G3002" s="15">
        <f t="shared" si="146"/>
        <v>2016</v>
      </c>
      <c r="H3002" s="15">
        <f t="shared" si="147"/>
        <v>12</v>
      </c>
    </row>
    <row r="3003" spans="1:8" x14ac:dyDescent="0.3">
      <c r="A3003" s="16">
        <v>42712</v>
      </c>
      <c r="B3003" s="17">
        <v>37.26</v>
      </c>
      <c r="E3003" s="15">
        <f t="shared" si="148"/>
        <v>37.26</v>
      </c>
      <c r="F3003" s="18">
        <f t="shared" si="145"/>
        <v>821.44238890085376</v>
      </c>
      <c r="G3003" s="15">
        <f t="shared" si="146"/>
        <v>2016</v>
      </c>
      <c r="H3003" s="15">
        <f t="shared" si="147"/>
        <v>12</v>
      </c>
    </row>
    <row r="3004" spans="1:8" x14ac:dyDescent="0.3">
      <c r="A3004" s="16">
        <v>42713</v>
      </c>
      <c r="B3004" s="17">
        <v>36.94</v>
      </c>
      <c r="E3004" s="15">
        <f t="shared" si="148"/>
        <v>36.94</v>
      </c>
      <c r="F3004" s="18">
        <f t="shared" si="145"/>
        <v>814.38759651093767</v>
      </c>
      <c r="G3004" s="15">
        <f t="shared" si="146"/>
        <v>2016</v>
      </c>
      <c r="H3004" s="15">
        <f t="shared" si="147"/>
        <v>12</v>
      </c>
    </row>
    <row r="3005" spans="1:8" x14ac:dyDescent="0.3">
      <c r="A3005" s="16">
        <v>42716</v>
      </c>
      <c r="B3005" s="17">
        <v>36.97</v>
      </c>
      <c r="E3005" s="15">
        <f t="shared" si="148"/>
        <v>36.97</v>
      </c>
      <c r="F3005" s="18">
        <f t="shared" si="145"/>
        <v>815.04898329749233</v>
      </c>
      <c r="G3005" s="15">
        <f t="shared" si="146"/>
        <v>2016</v>
      </c>
      <c r="H3005" s="15">
        <f t="shared" si="147"/>
        <v>12</v>
      </c>
    </row>
    <row r="3006" spans="1:8" x14ac:dyDescent="0.3">
      <c r="A3006" s="16">
        <v>42717</v>
      </c>
      <c r="B3006" s="17">
        <v>36.78</v>
      </c>
      <c r="E3006" s="15">
        <f t="shared" si="148"/>
        <v>36.78</v>
      </c>
      <c r="F3006" s="18">
        <f t="shared" si="145"/>
        <v>810.86020031597968</v>
      </c>
      <c r="G3006" s="15">
        <f t="shared" si="146"/>
        <v>2016</v>
      </c>
      <c r="H3006" s="15">
        <f t="shared" si="147"/>
        <v>12</v>
      </c>
    </row>
    <row r="3007" spans="1:8" x14ac:dyDescent="0.3">
      <c r="A3007" s="16">
        <v>42718</v>
      </c>
      <c r="B3007" s="17">
        <v>36.92</v>
      </c>
      <c r="E3007" s="15">
        <f t="shared" si="148"/>
        <v>36.92</v>
      </c>
      <c r="F3007" s="18">
        <f t="shared" si="145"/>
        <v>813.94667198656805</v>
      </c>
      <c r="G3007" s="15">
        <f t="shared" si="146"/>
        <v>2016</v>
      </c>
      <c r="H3007" s="15">
        <f t="shared" si="147"/>
        <v>12</v>
      </c>
    </row>
    <row r="3008" spans="1:8" x14ac:dyDescent="0.3">
      <c r="A3008" s="16">
        <v>42719</v>
      </c>
      <c r="B3008" s="17">
        <v>36.74</v>
      </c>
      <c r="E3008" s="15">
        <f t="shared" si="148"/>
        <v>36.74</v>
      </c>
      <c r="F3008" s="18">
        <f t="shared" si="145"/>
        <v>809.97835126724021</v>
      </c>
      <c r="G3008" s="15">
        <f t="shared" si="146"/>
        <v>2016</v>
      </c>
      <c r="H3008" s="15">
        <f t="shared" si="147"/>
        <v>12</v>
      </c>
    </row>
    <row r="3009" spans="1:8" x14ac:dyDescent="0.3">
      <c r="A3009" s="16">
        <v>42720</v>
      </c>
      <c r="B3009" s="17">
        <v>36.74</v>
      </c>
      <c r="E3009" s="15">
        <f t="shared" si="148"/>
        <v>36.74</v>
      </c>
      <c r="F3009" s="18">
        <f t="shared" si="145"/>
        <v>809.97835126724021</v>
      </c>
      <c r="G3009" s="15">
        <f t="shared" si="146"/>
        <v>2016</v>
      </c>
      <c r="H3009" s="15">
        <f t="shared" si="147"/>
        <v>12</v>
      </c>
    </row>
    <row r="3010" spans="1:8" x14ac:dyDescent="0.3">
      <c r="A3010" s="16">
        <v>42723</v>
      </c>
      <c r="B3010" s="17">
        <v>36.56</v>
      </c>
      <c r="E3010" s="15">
        <f t="shared" si="148"/>
        <v>36.56</v>
      </c>
      <c r="F3010" s="18">
        <f t="shared" ref="F3010:F3073" si="149">E3010/100/F$1*1000</f>
        <v>806.01003054791238</v>
      </c>
      <c r="G3010" s="15">
        <f t="shared" si="146"/>
        <v>2016</v>
      </c>
      <c r="H3010" s="15">
        <f t="shared" si="147"/>
        <v>12</v>
      </c>
    </row>
    <row r="3011" spans="1:8" x14ac:dyDescent="0.3">
      <c r="A3011" s="16">
        <v>42724</v>
      </c>
      <c r="B3011" s="17">
        <v>36.06</v>
      </c>
      <c r="E3011" s="15">
        <f t="shared" si="148"/>
        <v>36.06</v>
      </c>
      <c r="F3011" s="18">
        <f t="shared" si="149"/>
        <v>794.98691743866857</v>
      </c>
      <c r="G3011" s="15">
        <f t="shared" ref="G3011:G3074" si="150">YEAR(A3011)</f>
        <v>2016</v>
      </c>
      <c r="H3011" s="15">
        <f t="shared" ref="H3011:H3074" si="151">MONTH(A3011)</f>
        <v>12</v>
      </c>
    </row>
    <row r="3012" spans="1:8" x14ac:dyDescent="0.3">
      <c r="A3012" s="16">
        <v>42725</v>
      </c>
      <c r="B3012" s="17">
        <v>36.04</v>
      </c>
      <c r="E3012" s="15">
        <f t="shared" si="148"/>
        <v>36.04</v>
      </c>
      <c r="F3012" s="18">
        <f t="shared" si="149"/>
        <v>794.54599291429872</v>
      </c>
      <c r="G3012" s="15">
        <f t="shared" si="150"/>
        <v>2016</v>
      </c>
      <c r="H3012" s="15">
        <f t="shared" si="151"/>
        <v>12</v>
      </c>
    </row>
    <row r="3013" spans="1:8" x14ac:dyDescent="0.3">
      <c r="A3013" s="16">
        <v>42726</v>
      </c>
      <c r="B3013" s="17">
        <v>34.79</v>
      </c>
      <c r="E3013" s="15">
        <f t="shared" si="148"/>
        <v>34.79</v>
      </c>
      <c r="F3013" s="18">
        <f t="shared" si="149"/>
        <v>766.98821014118903</v>
      </c>
      <c r="G3013" s="15">
        <f t="shared" si="150"/>
        <v>2016</v>
      </c>
      <c r="H3013" s="15">
        <f t="shared" si="151"/>
        <v>12</v>
      </c>
    </row>
    <row r="3014" spans="1:8" x14ac:dyDescent="0.3">
      <c r="A3014" s="16">
        <v>42727</v>
      </c>
      <c r="B3014" s="17">
        <v>34.6</v>
      </c>
      <c r="E3014" s="15">
        <f t="shared" si="148"/>
        <v>34.6</v>
      </c>
      <c r="F3014" s="18">
        <f t="shared" si="149"/>
        <v>762.79942715967638</v>
      </c>
      <c r="G3014" s="15">
        <f t="shared" si="150"/>
        <v>2016</v>
      </c>
      <c r="H3014" s="15">
        <f t="shared" si="151"/>
        <v>12</v>
      </c>
    </row>
    <row r="3015" spans="1:8" x14ac:dyDescent="0.3">
      <c r="A3015" s="16">
        <v>42731</v>
      </c>
      <c r="B3015" s="17">
        <v>35.119999999999997</v>
      </c>
      <c r="C3015" s="17">
        <v>35.4</v>
      </c>
      <c r="D3015" s="15">
        <v>0.2</v>
      </c>
      <c r="E3015" s="15">
        <f t="shared" si="148"/>
        <v>35.176000000000002</v>
      </c>
      <c r="F3015" s="18">
        <f t="shared" si="149"/>
        <v>775.49805346152539</v>
      </c>
      <c r="G3015" s="15">
        <f t="shared" si="150"/>
        <v>2016</v>
      </c>
      <c r="H3015" s="15">
        <f t="shared" si="151"/>
        <v>12</v>
      </c>
    </row>
    <row r="3016" spans="1:8" x14ac:dyDescent="0.3">
      <c r="A3016" s="16">
        <v>42732</v>
      </c>
      <c r="B3016" s="17">
        <v>34.86</v>
      </c>
      <c r="C3016" s="17">
        <v>35.119999999999997</v>
      </c>
      <c r="D3016" s="15">
        <v>0.4</v>
      </c>
      <c r="E3016" s="15">
        <f t="shared" si="148"/>
        <v>34.963999999999999</v>
      </c>
      <c r="F3016" s="18">
        <f t="shared" si="149"/>
        <v>770.82425350320591</v>
      </c>
      <c r="G3016" s="15">
        <f t="shared" si="150"/>
        <v>2016</v>
      </c>
      <c r="H3016" s="15">
        <f t="shared" si="151"/>
        <v>12</v>
      </c>
    </row>
    <row r="3017" spans="1:8" x14ac:dyDescent="0.3">
      <c r="A3017" s="16">
        <v>42733</v>
      </c>
      <c r="B3017" s="17">
        <v>34.520000000000003</v>
      </c>
      <c r="C3017" s="17">
        <v>34.79</v>
      </c>
      <c r="D3017" s="15">
        <v>0.6</v>
      </c>
      <c r="E3017" s="15">
        <f t="shared" si="148"/>
        <v>34.682000000000002</v>
      </c>
      <c r="F3017" s="18">
        <f t="shared" si="149"/>
        <v>764.60721770959242</v>
      </c>
      <c r="G3017" s="15">
        <f t="shared" si="150"/>
        <v>2016</v>
      </c>
      <c r="H3017" s="15">
        <f t="shared" si="151"/>
        <v>12</v>
      </c>
    </row>
    <row r="3018" spans="1:8" x14ac:dyDescent="0.3">
      <c r="A3018" s="16">
        <v>42734</v>
      </c>
      <c r="B3018" s="17">
        <v>34.42</v>
      </c>
      <c r="C3018" s="17">
        <v>34.659999999999997</v>
      </c>
      <c r="D3018" s="15">
        <v>0.8</v>
      </c>
      <c r="E3018" s="15">
        <f t="shared" si="148"/>
        <v>34.611999999999995</v>
      </c>
      <c r="F3018" s="18">
        <f t="shared" si="149"/>
        <v>763.06398187429818</v>
      </c>
      <c r="G3018" s="15">
        <f t="shared" si="150"/>
        <v>2016</v>
      </c>
      <c r="H3018" s="15">
        <f t="shared" si="151"/>
        <v>12</v>
      </c>
    </row>
    <row r="3019" spans="1:8" x14ac:dyDescent="0.3">
      <c r="A3019" s="16">
        <v>42738</v>
      </c>
      <c r="B3019" s="17">
        <v>34.81</v>
      </c>
      <c r="E3019" s="15">
        <f t="shared" si="148"/>
        <v>34.81</v>
      </c>
      <c r="F3019" s="18">
        <f t="shared" si="149"/>
        <v>767.42913466555888</v>
      </c>
      <c r="G3019" s="15">
        <f t="shared" si="150"/>
        <v>2017</v>
      </c>
      <c r="H3019" s="15">
        <f t="shared" si="151"/>
        <v>1</v>
      </c>
    </row>
    <row r="3020" spans="1:8" x14ac:dyDescent="0.3">
      <c r="A3020" s="16">
        <v>42739</v>
      </c>
      <c r="B3020" s="17">
        <v>35.21</v>
      </c>
      <c r="E3020" s="15">
        <f t="shared" si="148"/>
        <v>35.21</v>
      </c>
      <c r="F3020" s="18">
        <f t="shared" si="149"/>
        <v>776.24762515295401</v>
      </c>
      <c r="G3020" s="15">
        <f t="shared" si="150"/>
        <v>2017</v>
      </c>
      <c r="H3020" s="15">
        <f t="shared" si="151"/>
        <v>1</v>
      </c>
    </row>
    <row r="3021" spans="1:8" x14ac:dyDescent="0.3">
      <c r="A3021" s="16">
        <v>42740</v>
      </c>
      <c r="B3021" s="17">
        <v>35.22</v>
      </c>
      <c r="E3021" s="15">
        <f t="shared" si="148"/>
        <v>35.22</v>
      </c>
      <c r="F3021" s="18">
        <f t="shared" si="149"/>
        <v>776.46808741513883</v>
      </c>
      <c r="G3021" s="15">
        <f t="shared" si="150"/>
        <v>2017</v>
      </c>
      <c r="H3021" s="15">
        <f t="shared" si="151"/>
        <v>1</v>
      </c>
    </row>
    <row r="3022" spans="1:8" x14ac:dyDescent="0.3">
      <c r="A3022" s="16">
        <v>42741</v>
      </c>
      <c r="B3022" s="17">
        <v>34.979999999999997</v>
      </c>
      <c r="E3022" s="15">
        <f t="shared" si="148"/>
        <v>34.979999999999997</v>
      </c>
      <c r="F3022" s="18">
        <f t="shared" si="149"/>
        <v>771.17699312270156</v>
      </c>
      <c r="G3022" s="15">
        <f t="shared" si="150"/>
        <v>2017</v>
      </c>
      <c r="H3022" s="15">
        <f t="shared" si="151"/>
        <v>1</v>
      </c>
    </row>
    <row r="3023" spans="1:8" x14ac:dyDescent="0.3">
      <c r="A3023" s="16">
        <v>42744</v>
      </c>
      <c r="B3023" s="17">
        <v>35.49</v>
      </c>
      <c r="E3023" s="15">
        <f t="shared" si="148"/>
        <v>35.49</v>
      </c>
      <c r="F3023" s="18">
        <f t="shared" si="149"/>
        <v>782.42056849413041</v>
      </c>
      <c r="G3023" s="15">
        <f t="shared" si="150"/>
        <v>2017</v>
      </c>
      <c r="H3023" s="15">
        <f t="shared" si="151"/>
        <v>1</v>
      </c>
    </row>
    <row r="3024" spans="1:8" x14ac:dyDescent="0.3">
      <c r="A3024" s="16">
        <v>42745</v>
      </c>
      <c r="B3024" s="17">
        <v>35.64</v>
      </c>
      <c r="E3024" s="15">
        <f t="shared" si="148"/>
        <v>35.64</v>
      </c>
      <c r="F3024" s="18">
        <f t="shared" si="149"/>
        <v>785.7275024269037</v>
      </c>
      <c r="G3024" s="15">
        <f t="shared" si="150"/>
        <v>2017</v>
      </c>
      <c r="H3024" s="15">
        <f t="shared" si="151"/>
        <v>1</v>
      </c>
    </row>
    <row r="3025" spans="1:8" x14ac:dyDescent="0.3">
      <c r="A3025" s="16">
        <v>42746</v>
      </c>
      <c r="B3025" s="17">
        <v>36</v>
      </c>
      <c r="E3025" s="15">
        <f t="shared" si="148"/>
        <v>36</v>
      </c>
      <c r="F3025" s="18">
        <f t="shared" si="149"/>
        <v>793.66414386555914</v>
      </c>
      <c r="G3025" s="15">
        <f t="shared" si="150"/>
        <v>2017</v>
      </c>
      <c r="H3025" s="15">
        <f t="shared" si="151"/>
        <v>1</v>
      </c>
    </row>
    <row r="3026" spans="1:8" x14ac:dyDescent="0.3">
      <c r="A3026" s="16">
        <v>42747</v>
      </c>
      <c r="B3026" s="17">
        <v>36.07</v>
      </c>
      <c r="E3026" s="15">
        <f t="shared" si="148"/>
        <v>36.07</v>
      </c>
      <c r="F3026" s="18">
        <f t="shared" si="149"/>
        <v>795.20737970085338</v>
      </c>
      <c r="G3026" s="15">
        <f t="shared" si="150"/>
        <v>2017</v>
      </c>
      <c r="H3026" s="15">
        <f t="shared" si="151"/>
        <v>1</v>
      </c>
    </row>
    <row r="3027" spans="1:8" x14ac:dyDescent="0.3">
      <c r="A3027" s="16">
        <v>42748</v>
      </c>
      <c r="B3027" s="17">
        <v>35.6</v>
      </c>
      <c r="E3027" s="15">
        <f t="shared" ref="E3027:E3090" si="152">C3027*D3027+B3027*(1-D3027)</f>
        <v>35.6</v>
      </c>
      <c r="F3027" s="18">
        <f t="shared" si="149"/>
        <v>784.84565337816423</v>
      </c>
      <c r="G3027" s="15">
        <f t="shared" si="150"/>
        <v>2017</v>
      </c>
      <c r="H3027" s="15">
        <f t="shared" si="151"/>
        <v>1</v>
      </c>
    </row>
    <row r="3028" spans="1:8" x14ac:dyDescent="0.3">
      <c r="A3028" s="16">
        <v>42752</v>
      </c>
      <c r="B3028" s="17">
        <v>35.56</v>
      </c>
      <c r="E3028" s="15">
        <f t="shared" si="152"/>
        <v>35.56</v>
      </c>
      <c r="F3028" s="18">
        <f t="shared" si="149"/>
        <v>783.96380432942465</v>
      </c>
      <c r="G3028" s="15">
        <f t="shared" si="150"/>
        <v>2017</v>
      </c>
      <c r="H3028" s="15">
        <f t="shared" si="151"/>
        <v>1</v>
      </c>
    </row>
    <row r="3029" spans="1:8" x14ac:dyDescent="0.3">
      <c r="A3029" s="16">
        <v>42753</v>
      </c>
      <c r="B3029" s="17">
        <v>35.58</v>
      </c>
      <c r="E3029" s="15">
        <f t="shared" si="152"/>
        <v>35.58</v>
      </c>
      <c r="F3029" s="18">
        <f t="shared" si="149"/>
        <v>784.40472885379438</v>
      </c>
      <c r="G3029" s="15">
        <f t="shared" si="150"/>
        <v>2017</v>
      </c>
      <c r="H3029" s="15">
        <f t="shared" si="151"/>
        <v>1</v>
      </c>
    </row>
    <row r="3030" spans="1:8" x14ac:dyDescent="0.3">
      <c r="A3030" s="16">
        <v>42754</v>
      </c>
      <c r="B3030" s="17">
        <v>35.44</v>
      </c>
      <c r="E3030" s="15">
        <f t="shared" si="152"/>
        <v>35.44</v>
      </c>
      <c r="F3030" s="18">
        <f t="shared" si="149"/>
        <v>781.31825718320613</v>
      </c>
      <c r="G3030" s="15">
        <f t="shared" si="150"/>
        <v>2017</v>
      </c>
      <c r="H3030" s="15">
        <f t="shared" si="151"/>
        <v>1</v>
      </c>
    </row>
    <row r="3031" spans="1:8" x14ac:dyDescent="0.3">
      <c r="A3031" s="16">
        <v>42755</v>
      </c>
      <c r="B3031" s="17">
        <v>35.15</v>
      </c>
      <c r="E3031" s="15">
        <f t="shared" si="152"/>
        <v>35.15</v>
      </c>
      <c r="F3031" s="18">
        <f t="shared" si="149"/>
        <v>774.92485157984459</v>
      </c>
      <c r="G3031" s="15">
        <f t="shared" si="150"/>
        <v>2017</v>
      </c>
      <c r="H3031" s="15">
        <f t="shared" si="151"/>
        <v>1</v>
      </c>
    </row>
    <row r="3032" spans="1:8" x14ac:dyDescent="0.3">
      <c r="A3032" s="16">
        <v>42758</v>
      </c>
      <c r="B3032" s="17">
        <v>35.130000000000003</v>
      </c>
      <c r="E3032" s="15">
        <f t="shared" si="152"/>
        <v>35.130000000000003</v>
      </c>
      <c r="F3032" s="18">
        <f t="shared" si="149"/>
        <v>774.48392705547485</v>
      </c>
      <c r="G3032" s="15">
        <f t="shared" si="150"/>
        <v>2017</v>
      </c>
      <c r="H3032" s="15">
        <f t="shared" si="151"/>
        <v>1</v>
      </c>
    </row>
    <row r="3033" spans="1:8" x14ac:dyDescent="0.3">
      <c r="A3033" s="16">
        <v>42759</v>
      </c>
      <c r="B3033" s="17">
        <v>35.28</v>
      </c>
      <c r="E3033" s="15">
        <f t="shared" si="152"/>
        <v>35.28</v>
      </c>
      <c r="F3033" s="18">
        <f t="shared" si="149"/>
        <v>777.79086098824814</v>
      </c>
      <c r="G3033" s="15">
        <f t="shared" si="150"/>
        <v>2017</v>
      </c>
      <c r="H3033" s="15">
        <f t="shared" si="151"/>
        <v>1</v>
      </c>
    </row>
    <row r="3034" spans="1:8" x14ac:dyDescent="0.3">
      <c r="A3034" s="16">
        <v>42760</v>
      </c>
      <c r="B3034" s="17">
        <v>34.869999999999997</v>
      </c>
      <c r="E3034" s="15">
        <f t="shared" si="152"/>
        <v>34.869999999999997</v>
      </c>
      <c r="F3034" s="18">
        <f t="shared" si="149"/>
        <v>768.75190823866797</v>
      </c>
      <c r="G3034" s="15">
        <f t="shared" si="150"/>
        <v>2017</v>
      </c>
      <c r="H3034" s="15">
        <f t="shared" si="151"/>
        <v>1</v>
      </c>
    </row>
    <row r="3035" spans="1:8" x14ac:dyDescent="0.3">
      <c r="A3035" s="16">
        <v>42761</v>
      </c>
      <c r="B3035" s="17">
        <v>34.47</v>
      </c>
      <c r="C3035" s="17"/>
      <c r="E3035" s="15">
        <f t="shared" si="152"/>
        <v>34.47</v>
      </c>
      <c r="F3035" s="18">
        <f t="shared" si="149"/>
        <v>759.93341775127294</v>
      </c>
      <c r="G3035" s="15">
        <f t="shared" si="150"/>
        <v>2017</v>
      </c>
      <c r="H3035" s="15">
        <f t="shared" si="151"/>
        <v>1</v>
      </c>
    </row>
    <row r="3036" spans="1:8" x14ac:dyDescent="0.3">
      <c r="A3036" s="16">
        <v>42762</v>
      </c>
      <c r="B3036" s="17">
        <v>34.270000000000003</v>
      </c>
      <c r="C3036" s="17"/>
      <c r="E3036" s="15">
        <f t="shared" si="152"/>
        <v>34.270000000000003</v>
      </c>
      <c r="F3036" s="18">
        <f t="shared" si="149"/>
        <v>755.52417250757537</v>
      </c>
      <c r="G3036" s="15">
        <f t="shared" si="150"/>
        <v>2017</v>
      </c>
      <c r="H3036" s="15">
        <f t="shared" si="151"/>
        <v>1</v>
      </c>
    </row>
    <row r="3037" spans="1:8" x14ac:dyDescent="0.3">
      <c r="A3037" s="16">
        <v>42765</v>
      </c>
      <c r="B3037" s="17">
        <v>33.61</v>
      </c>
      <c r="C3037" s="17"/>
      <c r="E3037" s="15">
        <f t="shared" si="152"/>
        <v>33.61</v>
      </c>
      <c r="F3037" s="18">
        <f t="shared" si="149"/>
        <v>740.97366320337358</v>
      </c>
      <c r="G3037" s="15">
        <f t="shared" si="150"/>
        <v>2017</v>
      </c>
      <c r="H3037" s="15">
        <f t="shared" si="151"/>
        <v>1</v>
      </c>
    </row>
    <row r="3038" spans="1:8" x14ac:dyDescent="0.3">
      <c r="A3038" s="16">
        <v>42766</v>
      </c>
      <c r="B3038" s="17">
        <v>33.85</v>
      </c>
      <c r="C3038" s="17"/>
      <c r="E3038" s="15">
        <f t="shared" si="152"/>
        <v>33.85</v>
      </c>
      <c r="F3038" s="18">
        <f t="shared" si="149"/>
        <v>746.26475749581073</v>
      </c>
      <c r="G3038" s="15">
        <f t="shared" si="150"/>
        <v>2017</v>
      </c>
      <c r="H3038" s="15">
        <f t="shared" si="151"/>
        <v>1</v>
      </c>
    </row>
    <row r="3039" spans="1:8" x14ac:dyDescent="0.3">
      <c r="A3039" s="16">
        <v>42767</v>
      </c>
      <c r="B3039" s="17">
        <v>34.31</v>
      </c>
      <c r="E3039" s="15">
        <f t="shared" si="152"/>
        <v>34.31</v>
      </c>
      <c r="F3039" s="18">
        <f t="shared" si="149"/>
        <v>756.40602155631495</v>
      </c>
      <c r="G3039" s="15">
        <f t="shared" si="150"/>
        <v>2017</v>
      </c>
      <c r="H3039" s="15">
        <f t="shared" si="151"/>
        <v>2</v>
      </c>
    </row>
    <row r="3040" spans="1:8" x14ac:dyDescent="0.3">
      <c r="A3040" s="16">
        <v>42768</v>
      </c>
      <c r="B3040" s="17">
        <v>34.590000000000003</v>
      </c>
      <c r="E3040" s="15">
        <f t="shared" si="152"/>
        <v>34.590000000000003</v>
      </c>
      <c r="F3040" s="18">
        <f t="shared" si="149"/>
        <v>762.57896489749157</v>
      </c>
      <c r="G3040" s="15">
        <f t="shared" si="150"/>
        <v>2017</v>
      </c>
      <c r="H3040" s="15">
        <f t="shared" si="151"/>
        <v>2</v>
      </c>
    </row>
    <row r="3041" spans="1:8" x14ac:dyDescent="0.3">
      <c r="A3041" s="16">
        <v>42769</v>
      </c>
      <c r="B3041" s="17">
        <v>33.86</v>
      </c>
      <c r="E3041" s="15">
        <f t="shared" si="152"/>
        <v>33.86</v>
      </c>
      <c r="F3041" s="18">
        <f t="shared" si="149"/>
        <v>746.48521975799554</v>
      </c>
      <c r="G3041" s="15">
        <f t="shared" si="150"/>
        <v>2017</v>
      </c>
      <c r="H3041" s="15">
        <f t="shared" si="151"/>
        <v>2</v>
      </c>
    </row>
    <row r="3042" spans="1:8" x14ac:dyDescent="0.3">
      <c r="A3042" s="16">
        <v>42772</v>
      </c>
      <c r="B3042" s="17">
        <v>34.44</v>
      </c>
      <c r="E3042" s="15">
        <f t="shared" si="152"/>
        <v>34.44</v>
      </c>
      <c r="F3042" s="18">
        <f t="shared" si="149"/>
        <v>759.27203096471828</v>
      </c>
      <c r="G3042" s="15">
        <f t="shared" si="150"/>
        <v>2017</v>
      </c>
      <c r="H3042" s="15">
        <f t="shared" si="151"/>
        <v>2</v>
      </c>
    </row>
    <row r="3043" spans="1:8" x14ac:dyDescent="0.3">
      <c r="A3043" s="16">
        <v>42773</v>
      </c>
      <c r="B3043" s="17">
        <v>34.299999999999997</v>
      </c>
      <c r="E3043" s="15">
        <f t="shared" si="152"/>
        <v>34.299999999999997</v>
      </c>
      <c r="F3043" s="18">
        <f t="shared" si="149"/>
        <v>756.18555929413003</v>
      </c>
      <c r="G3043" s="15">
        <f t="shared" si="150"/>
        <v>2017</v>
      </c>
      <c r="H3043" s="15">
        <f t="shared" si="151"/>
        <v>2</v>
      </c>
    </row>
    <row r="3044" spans="1:8" x14ac:dyDescent="0.3">
      <c r="A3044" s="16">
        <v>42774</v>
      </c>
      <c r="B3044" s="17">
        <v>34.69</v>
      </c>
      <c r="E3044" s="15">
        <f t="shared" si="152"/>
        <v>34.69</v>
      </c>
      <c r="F3044" s="18">
        <f t="shared" si="149"/>
        <v>764.78358751934024</v>
      </c>
      <c r="G3044" s="15">
        <f t="shared" si="150"/>
        <v>2017</v>
      </c>
      <c r="H3044" s="15">
        <f t="shared" si="151"/>
        <v>2</v>
      </c>
    </row>
    <row r="3045" spans="1:8" x14ac:dyDescent="0.3">
      <c r="A3045" s="16">
        <v>42775</v>
      </c>
      <c r="B3045" s="17">
        <v>34.67</v>
      </c>
      <c r="E3045" s="15">
        <f t="shared" si="152"/>
        <v>34.67</v>
      </c>
      <c r="F3045" s="18">
        <f t="shared" si="149"/>
        <v>764.34266299497051</v>
      </c>
      <c r="G3045" s="15">
        <f t="shared" si="150"/>
        <v>2017</v>
      </c>
      <c r="H3045" s="15">
        <f t="shared" si="151"/>
        <v>2</v>
      </c>
    </row>
    <row r="3046" spans="1:8" x14ac:dyDescent="0.3">
      <c r="A3046" s="16">
        <v>42776</v>
      </c>
      <c r="B3046" s="17">
        <v>34.61</v>
      </c>
      <c r="E3046" s="15">
        <f t="shared" si="152"/>
        <v>34.61</v>
      </c>
      <c r="F3046" s="18">
        <f t="shared" si="149"/>
        <v>763.01988942186131</v>
      </c>
      <c r="G3046" s="15">
        <f t="shared" si="150"/>
        <v>2017</v>
      </c>
      <c r="H3046" s="15">
        <f t="shared" si="151"/>
        <v>2</v>
      </c>
    </row>
    <row r="3047" spans="1:8" x14ac:dyDescent="0.3">
      <c r="A3047" s="16">
        <v>42779</v>
      </c>
      <c r="B3047" s="17">
        <v>34.17</v>
      </c>
      <c r="E3047" s="15">
        <f t="shared" si="152"/>
        <v>34.17</v>
      </c>
      <c r="F3047" s="18">
        <f t="shared" si="149"/>
        <v>753.3195498857267</v>
      </c>
      <c r="G3047" s="15">
        <f t="shared" si="150"/>
        <v>2017</v>
      </c>
      <c r="H3047" s="15">
        <f t="shared" si="151"/>
        <v>2</v>
      </c>
    </row>
    <row r="3048" spans="1:8" x14ac:dyDescent="0.3">
      <c r="A3048" s="16">
        <v>42780</v>
      </c>
      <c r="B3048" s="17">
        <v>34.14</v>
      </c>
      <c r="E3048" s="15">
        <f t="shared" si="152"/>
        <v>34.14</v>
      </c>
      <c r="F3048" s="18">
        <f t="shared" si="149"/>
        <v>752.65816309917204</v>
      </c>
      <c r="G3048" s="15">
        <f t="shared" si="150"/>
        <v>2017</v>
      </c>
      <c r="H3048" s="15">
        <f t="shared" si="151"/>
        <v>2</v>
      </c>
    </row>
    <row r="3049" spans="1:8" x14ac:dyDescent="0.3">
      <c r="A3049" s="16">
        <v>42781</v>
      </c>
      <c r="B3049" s="17">
        <v>33.94</v>
      </c>
      <c r="E3049" s="15">
        <f t="shared" si="152"/>
        <v>33.94</v>
      </c>
      <c r="F3049" s="18">
        <f t="shared" si="149"/>
        <v>748.24891785547447</v>
      </c>
      <c r="G3049" s="15">
        <f t="shared" si="150"/>
        <v>2017</v>
      </c>
      <c r="H3049" s="15">
        <f t="shared" si="151"/>
        <v>2</v>
      </c>
    </row>
    <row r="3050" spans="1:8" x14ac:dyDescent="0.3">
      <c r="A3050" s="16">
        <v>42782</v>
      </c>
      <c r="B3050" s="17">
        <v>33.520000000000003</v>
      </c>
      <c r="E3050" s="15">
        <f t="shared" si="152"/>
        <v>33.520000000000003</v>
      </c>
      <c r="F3050" s="18">
        <f t="shared" si="149"/>
        <v>738.98950284370972</v>
      </c>
      <c r="G3050" s="15">
        <f t="shared" si="150"/>
        <v>2017</v>
      </c>
      <c r="H3050" s="15">
        <f t="shared" si="151"/>
        <v>2</v>
      </c>
    </row>
    <row r="3051" spans="1:8" x14ac:dyDescent="0.3">
      <c r="A3051" s="16">
        <v>42783</v>
      </c>
      <c r="B3051" s="17">
        <v>32.89</v>
      </c>
      <c r="E3051" s="15">
        <f t="shared" si="152"/>
        <v>32.89</v>
      </c>
      <c r="F3051" s="18">
        <f t="shared" si="149"/>
        <v>725.10038032606235</v>
      </c>
      <c r="G3051" s="15">
        <f t="shared" si="150"/>
        <v>2017</v>
      </c>
      <c r="H3051" s="15">
        <f t="shared" si="151"/>
        <v>2</v>
      </c>
    </row>
    <row r="3052" spans="1:8" x14ac:dyDescent="0.3">
      <c r="A3052" s="16">
        <v>42787</v>
      </c>
      <c r="B3052" s="17">
        <v>32.67</v>
      </c>
      <c r="E3052" s="15">
        <f t="shared" si="152"/>
        <v>32.67</v>
      </c>
      <c r="F3052" s="18">
        <f t="shared" si="149"/>
        <v>720.25021055799493</v>
      </c>
      <c r="G3052" s="15">
        <f t="shared" si="150"/>
        <v>2017</v>
      </c>
      <c r="H3052" s="15">
        <f t="shared" si="151"/>
        <v>2</v>
      </c>
    </row>
    <row r="3053" spans="1:8" x14ac:dyDescent="0.3">
      <c r="A3053" s="16">
        <v>42788</v>
      </c>
      <c r="B3053" s="17">
        <v>32.72</v>
      </c>
      <c r="E3053" s="15">
        <f t="shared" si="152"/>
        <v>32.72</v>
      </c>
      <c r="F3053" s="18">
        <f t="shared" si="149"/>
        <v>721.35252186891944</v>
      </c>
      <c r="G3053" s="15">
        <f t="shared" si="150"/>
        <v>2017</v>
      </c>
      <c r="H3053" s="15">
        <f t="shared" si="151"/>
        <v>2</v>
      </c>
    </row>
    <row r="3054" spans="1:8" x14ac:dyDescent="0.3">
      <c r="A3054" s="16">
        <v>42789</v>
      </c>
      <c r="B3054" s="17">
        <v>32.32</v>
      </c>
      <c r="C3054" s="17">
        <v>32.590000000000003</v>
      </c>
      <c r="D3054" s="15">
        <v>0.2</v>
      </c>
      <c r="E3054" s="15">
        <f t="shared" si="152"/>
        <v>32.374000000000002</v>
      </c>
      <c r="F3054" s="18">
        <f t="shared" si="149"/>
        <v>713.72452759732278</v>
      </c>
      <c r="G3054" s="15">
        <f t="shared" si="150"/>
        <v>2017</v>
      </c>
      <c r="H3054" s="15">
        <f t="shared" si="151"/>
        <v>2</v>
      </c>
    </row>
    <row r="3055" spans="1:8" x14ac:dyDescent="0.3">
      <c r="A3055" s="16">
        <v>42790</v>
      </c>
      <c r="B3055" s="17">
        <v>32.39</v>
      </c>
      <c r="C3055" s="17">
        <v>32.67</v>
      </c>
      <c r="D3055" s="15">
        <v>0.4</v>
      </c>
      <c r="E3055" s="15">
        <f t="shared" si="152"/>
        <v>32.502000000000002</v>
      </c>
      <c r="F3055" s="18">
        <f t="shared" si="149"/>
        <v>716.54644455328923</v>
      </c>
      <c r="G3055" s="15">
        <f t="shared" si="150"/>
        <v>2017</v>
      </c>
      <c r="H3055" s="15">
        <f t="shared" si="151"/>
        <v>2</v>
      </c>
    </row>
    <row r="3056" spans="1:8" x14ac:dyDescent="0.3">
      <c r="A3056" s="16">
        <v>42793</v>
      </c>
      <c r="B3056" s="17">
        <v>32.35</v>
      </c>
      <c r="C3056" s="17">
        <v>32.630000000000003</v>
      </c>
      <c r="D3056" s="15">
        <v>0.6</v>
      </c>
      <c r="E3056" s="15">
        <f t="shared" si="152"/>
        <v>32.518000000000001</v>
      </c>
      <c r="F3056" s="18">
        <f t="shared" si="149"/>
        <v>716.899184172785</v>
      </c>
      <c r="G3056" s="15">
        <f t="shared" si="150"/>
        <v>2017</v>
      </c>
      <c r="H3056" s="15">
        <f t="shared" si="151"/>
        <v>2</v>
      </c>
    </row>
    <row r="3057" spans="1:8" x14ac:dyDescent="0.3">
      <c r="A3057" s="16">
        <v>42794</v>
      </c>
      <c r="B3057" s="17">
        <v>33.69</v>
      </c>
      <c r="C3057" s="17">
        <v>33.93</v>
      </c>
      <c r="D3057" s="15">
        <v>0.8</v>
      </c>
      <c r="E3057" s="15">
        <f t="shared" si="152"/>
        <v>33.881999999999998</v>
      </c>
      <c r="F3057" s="18">
        <f t="shared" si="149"/>
        <v>746.97023673480214</v>
      </c>
      <c r="G3057" s="15">
        <f t="shared" si="150"/>
        <v>2017</v>
      </c>
      <c r="H3057" s="15">
        <f t="shared" si="151"/>
        <v>2</v>
      </c>
    </row>
    <row r="3058" spans="1:8" x14ac:dyDescent="0.3">
      <c r="A3058" s="16">
        <v>42795</v>
      </c>
      <c r="B3058" s="17">
        <v>34.74</v>
      </c>
      <c r="D3058" s="15">
        <v>0</v>
      </c>
      <c r="E3058" s="15">
        <f t="shared" si="152"/>
        <v>34.74</v>
      </c>
      <c r="F3058" s="18">
        <f t="shared" si="149"/>
        <v>765.88589883026486</v>
      </c>
      <c r="G3058" s="15">
        <f t="shared" si="150"/>
        <v>2017</v>
      </c>
      <c r="H3058" s="15">
        <f t="shared" si="151"/>
        <v>3</v>
      </c>
    </row>
    <row r="3059" spans="1:8" x14ac:dyDescent="0.3">
      <c r="A3059" s="16">
        <v>42796</v>
      </c>
      <c r="B3059" s="17">
        <v>34.130000000000003</v>
      </c>
      <c r="D3059" s="15">
        <v>0</v>
      </c>
      <c r="E3059" s="15">
        <f t="shared" si="152"/>
        <v>34.130000000000003</v>
      </c>
      <c r="F3059" s="18">
        <f t="shared" si="149"/>
        <v>752.43770083698723</v>
      </c>
      <c r="G3059" s="15">
        <f t="shared" si="150"/>
        <v>2017</v>
      </c>
      <c r="H3059" s="15">
        <f t="shared" si="151"/>
        <v>3</v>
      </c>
    </row>
    <row r="3060" spans="1:8" x14ac:dyDescent="0.3">
      <c r="A3060" s="16">
        <v>42797</v>
      </c>
      <c r="B3060" s="17">
        <v>34.380000000000003</v>
      </c>
      <c r="D3060" s="15">
        <v>0</v>
      </c>
      <c r="E3060" s="15">
        <f t="shared" si="152"/>
        <v>34.380000000000003</v>
      </c>
      <c r="F3060" s="18">
        <f t="shared" si="149"/>
        <v>757.94925739160919</v>
      </c>
      <c r="G3060" s="15">
        <f t="shared" si="150"/>
        <v>2017</v>
      </c>
      <c r="H3060" s="15">
        <f t="shared" si="151"/>
        <v>3</v>
      </c>
    </row>
    <row r="3061" spans="1:8" x14ac:dyDescent="0.3">
      <c r="A3061" s="16">
        <v>42800</v>
      </c>
      <c r="B3061" s="17">
        <v>34.270000000000003</v>
      </c>
      <c r="D3061" s="15">
        <v>0</v>
      </c>
      <c r="E3061" s="15">
        <f t="shared" si="152"/>
        <v>34.270000000000003</v>
      </c>
      <c r="F3061" s="18">
        <f t="shared" si="149"/>
        <v>755.52417250757537</v>
      </c>
      <c r="G3061" s="15">
        <f t="shared" si="150"/>
        <v>2017</v>
      </c>
      <c r="H3061" s="15">
        <f t="shared" si="151"/>
        <v>3</v>
      </c>
    </row>
    <row r="3062" spans="1:8" x14ac:dyDescent="0.3">
      <c r="A3062" s="16">
        <v>42801</v>
      </c>
      <c r="B3062" s="17">
        <v>33.729999999999997</v>
      </c>
      <c r="D3062" s="15">
        <v>0</v>
      </c>
      <c r="E3062" s="15">
        <f t="shared" si="152"/>
        <v>33.729999999999997</v>
      </c>
      <c r="F3062" s="18">
        <f t="shared" si="149"/>
        <v>743.61921034959198</v>
      </c>
      <c r="G3062" s="15">
        <f t="shared" si="150"/>
        <v>2017</v>
      </c>
      <c r="H3062" s="15">
        <f t="shared" si="151"/>
        <v>3</v>
      </c>
    </row>
    <row r="3063" spans="1:8" x14ac:dyDescent="0.3">
      <c r="A3063" s="16">
        <v>42802</v>
      </c>
      <c r="B3063" s="17">
        <v>33.54</v>
      </c>
      <c r="D3063" s="15">
        <v>0</v>
      </c>
      <c r="E3063" s="15">
        <f t="shared" si="152"/>
        <v>33.54</v>
      </c>
      <c r="F3063" s="18">
        <f t="shared" si="149"/>
        <v>739.43042736807934</v>
      </c>
      <c r="G3063" s="15">
        <f t="shared" si="150"/>
        <v>2017</v>
      </c>
      <c r="H3063" s="15">
        <f t="shared" si="151"/>
        <v>3</v>
      </c>
    </row>
    <row r="3064" spans="1:8" x14ac:dyDescent="0.3">
      <c r="A3064" s="16">
        <v>42803</v>
      </c>
      <c r="B3064" s="17">
        <v>33.11</v>
      </c>
      <c r="D3064" s="15">
        <v>0</v>
      </c>
      <c r="E3064" s="15">
        <f t="shared" si="152"/>
        <v>33.11</v>
      </c>
      <c r="F3064" s="18">
        <f t="shared" si="149"/>
        <v>729.95055009412965</v>
      </c>
      <c r="G3064" s="15">
        <f t="shared" si="150"/>
        <v>2017</v>
      </c>
      <c r="H3064" s="15">
        <f t="shared" si="151"/>
        <v>3</v>
      </c>
    </row>
    <row r="3065" spans="1:8" x14ac:dyDescent="0.3">
      <c r="A3065" s="16">
        <v>42804</v>
      </c>
      <c r="B3065" s="17">
        <v>32.68</v>
      </c>
      <c r="D3065" s="15">
        <v>0</v>
      </c>
      <c r="E3065" s="15">
        <f t="shared" si="152"/>
        <v>32.68</v>
      </c>
      <c r="F3065" s="18">
        <f t="shared" si="149"/>
        <v>720.47067282017986</v>
      </c>
      <c r="G3065" s="15">
        <f t="shared" si="150"/>
        <v>2017</v>
      </c>
      <c r="H3065" s="15">
        <f t="shared" si="151"/>
        <v>3</v>
      </c>
    </row>
    <row r="3066" spans="1:8" x14ac:dyDescent="0.3">
      <c r="A3066" s="16">
        <v>42807</v>
      </c>
      <c r="B3066" s="17">
        <v>32.119999999999997</v>
      </c>
      <c r="D3066" s="15">
        <v>0</v>
      </c>
      <c r="E3066" s="15">
        <f t="shared" si="152"/>
        <v>32.119999999999997</v>
      </c>
      <c r="F3066" s="18">
        <f t="shared" si="149"/>
        <v>708.12478613782673</v>
      </c>
      <c r="G3066" s="15">
        <f t="shared" si="150"/>
        <v>2017</v>
      </c>
      <c r="H3066" s="15">
        <f t="shared" si="151"/>
        <v>3</v>
      </c>
    </row>
    <row r="3067" spans="1:8" x14ac:dyDescent="0.3">
      <c r="A3067" s="16">
        <v>42808</v>
      </c>
      <c r="B3067" s="17">
        <v>32.299999999999997</v>
      </c>
      <c r="D3067" s="15">
        <v>0</v>
      </c>
      <c r="E3067" s="15">
        <f t="shared" si="152"/>
        <v>32.299999999999997</v>
      </c>
      <c r="F3067" s="18">
        <f t="shared" si="149"/>
        <v>712.09310685715445</v>
      </c>
      <c r="G3067" s="15">
        <f t="shared" si="150"/>
        <v>2017</v>
      </c>
      <c r="H3067" s="15">
        <f t="shared" si="151"/>
        <v>3</v>
      </c>
    </row>
    <row r="3068" spans="1:8" x14ac:dyDescent="0.3">
      <c r="A3068" s="16">
        <v>42809</v>
      </c>
      <c r="B3068" s="17">
        <v>32.22</v>
      </c>
      <c r="D3068" s="15">
        <v>0</v>
      </c>
      <c r="E3068" s="15">
        <f t="shared" si="152"/>
        <v>32.22</v>
      </c>
      <c r="F3068" s="18">
        <f t="shared" si="149"/>
        <v>710.32940875967552</v>
      </c>
      <c r="G3068" s="15">
        <f t="shared" si="150"/>
        <v>2017</v>
      </c>
      <c r="H3068" s="15">
        <f t="shared" si="151"/>
        <v>3</v>
      </c>
    </row>
    <row r="3069" spans="1:8" x14ac:dyDescent="0.3">
      <c r="A3069" s="16">
        <v>42810</v>
      </c>
      <c r="B3069" s="17">
        <v>32.26</v>
      </c>
      <c r="D3069" s="15">
        <v>0</v>
      </c>
      <c r="E3069" s="15">
        <f t="shared" si="152"/>
        <v>32.26</v>
      </c>
      <c r="F3069" s="18">
        <f t="shared" si="149"/>
        <v>711.21125780841498</v>
      </c>
      <c r="G3069" s="15">
        <f t="shared" si="150"/>
        <v>2017</v>
      </c>
      <c r="H3069" s="15">
        <f t="shared" si="151"/>
        <v>3</v>
      </c>
    </row>
    <row r="3070" spans="1:8" x14ac:dyDescent="0.3">
      <c r="A3070" s="16">
        <v>42811</v>
      </c>
      <c r="B3070" s="17">
        <v>32.299999999999997</v>
      </c>
      <c r="D3070" s="15">
        <v>0</v>
      </c>
      <c r="E3070" s="15">
        <f t="shared" si="152"/>
        <v>32.299999999999997</v>
      </c>
      <c r="F3070" s="18">
        <f t="shared" si="149"/>
        <v>712.09310685715445</v>
      </c>
      <c r="G3070" s="15">
        <f t="shared" si="150"/>
        <v>2017</v>
      </c>
      <c r="H3070" s="15">
        <f t="shared" si="151"/>
        <v>3</v>
      </c>
    </row>
    <row r="3071" spans="1:8" x14ac:dyDescent="0.3">
      <c r="A3071" s="16">
        <v>42814</v>
      </c>
      <c r="B3071" s="17">
        <v>32.74</v>
      </c>
      <c r="D3071" s="15">
        <v>0</v>
      </c>
      <c r="E3071" s="15">
        <f t="shared" si="152"/>
        <v>32.74</v>
      </c>
      <c r="F3071" s="18">
        <f t="shared" si="149"/>
        <v>721.79344639328929</v>
      </c>
      <c r="G3071" s="15">
        <f t="shared" si="150"/>
        <v>2017</v>
      </c>
      <c r="H3071" s="15">
        <f t="shared" si="151"/>
        <v>3</v>
      </c>
    </row>
    <row r="3072" spans="1:8" x14ac:dyDescent="0.3">
      <c r="A3072" s="16">
        <v>42815</v>
      </c>
      <c r="B3072" s="17">
        <v>33.14</v>
      </c>
      <c r="D3072" s="15">
        <v>0</v>
      </c>
      <c r="E3072" s="15">
        <f t="shared" si="152"/>
        <v>33.14</v>
      </c>
      <c r="F3072" s="18">
        <f t="shared" si="149"/>
        <v>730.61193688068442</v>
      </c>
      <c r="G3072" s="15">
        <f t="shared" si="150"/>
        <v>2017</v>
      </c>
      <c r="H3072" s="15">
        <f t="shared" si="151"/>
        <v>3</v>
      </c>
    </row>
    <row r="3073" spans="1:8" x14ac:dyDescent="0.3">
      <c r="A3073" s="16">
        <v>42816</v>
      </c>
      <c r="B3073" s="17">
        <v>33.520000000000003</v>
      </c>
      <c r="D3073" s="15">
        <v>0</v>
      </c>
      <c r="E3073" s="15">
        <f t="shared" si="152"/>
        <v>33.520000000000003</v>
      </c>
      <c r="F3073" s="18">
        <f t="shared" si="149"/>
        <v>738.98950284370972</v>
      </c>
      <c r="G3073" s="15">
        <f t="shared" si="150"/>
        <v>2017</v>
      </c>
      <c r="H3073" s="15">
        <f t="shared" si="151"/>
        <v>3</v>
      </c>
    </row>
    <row r="3074" spans="1:8" x14ac:dyDescent="0.3">
      <c r="A3074" s="16">
        <v>42817</v>
      </c>
      <c r="B3074" s="17">
        <v>33.22</v>
      </c>
      <c r="D3074" s="15">
        <v>0</v>
      </c>
      <c r="E3074" s="15">
        <f t="shared" si="152"/>
        <v>33.22</v>
      </c>
      <c r="F3074" s="18">
        <f t="shared" ref="F3074:F3093" si="153">E3074/100/F$1*1000</f>
        <v>732.37563497816325</v>
      </c>
      <c r="G3074" s="15">
        <f t="shared" si="150"/>
        <v>2017</v>
      </c>
      <c r="H3074" s="15">
        <f t="shared" si="151"/>
        <v>3</v>
      </c>
    </row>
    <row r="3075" spans="1:8" x14ac:dyDescent="0.3">
      <c r="A3075" s="16">
        <v>42818</v>
      </c>
      <c r="B3075" s="17">
        <v>32.229999999999997</v>
      </c>
      <c r="D3075" s="15">
        <v>0</v>
      </c>
      <c r="E3075" s="15">
        <f t="shared" si="152"/>
        <v>32.229999999999997</v>
      </c>
      <c r="F3075" s="18">
        <f t="shared" si="153"/>
        <v>710.54987102186044</v>
      </c>
      <c r="G3075" s="15">
        <f t="shared" ref="G3075:G3093" si="154">YEAR(A3075)</f>
        <v>2017</v>
      </c>
      <c r="H3075" s="15">
        <f t="shared" ref="H3075:H3093" si="155">MONTH(A3075)</f>
        <v>3</v>
      </c>
    </row>
    <row r="3076" spans="1:8" x14ac:dyDescent="0.3">
      <c r="A3076" s="16">
        <v>42821</v>
      </c>
      <c r="B3076" s="17">
        <v>32.29</v>
      </c>
      <c r="D3076" s="15">
        <v>0</v>
      </c>
      <c r="E3076" s="15">
        <f t="shared" si="152"/>
        <v>32.29</v>
      </c>
      <c r="F3076" s="18">
        <f t="shared" si="153"/>
        <v>711.87264459496953</v>
      </c>
      <c r="G3076" s="15">
        <f t="shared" si="154"/>
        <v>2017</v>
      </c>
      <c r="H3076" s="15">
        <f t="shared" si="155"/>
        <v>3</v>
      </c>
    </row>
    <row r="3077" spans="1:8" x14ac:dyDescent="0.3">
      <c r="A3077" s="16">
        <v>42822</v>
      </c>
      <c r="B3077" s="17">
        <v>32.47</v>
      </c>
      <c r="D3077" s="15">
        <v>0</v>
      </c>
      <c r="E3077" s="15">
        <f t="shared" si="152"/>
        <v>32.47</v>
      </c>
      <c r="F3077" s="18">
        <f t="shared" si="153"/>
        <v>715.84096531429736</v>
      </c>
      <c r="G3077" s="15">
        <f t="shared" si="154"/>
        <v>2017</v>
      </c>
      <c r="H3077" s="15">
        <f t="shared" si="155"/>
        <v>3</v>
      </c>
    </row>
    <row r="3078" spans="1:8" x14ac:dyDescent="0.3">
      <c r="A3078" s="16">
        <v>42823</v>
      </c>
      <c r="B3078" s="17">
        <v>32.21</v>
      </c>
      <c r="D3078" s="15">
        <v>0</v>
      </c>
      <c r="E3078" s="15">
        <f t="shared" si="152"/>
        <v>32.21</v>
      </c>
      <c r="F3078" s="18">
        <f t="shared" si="153"/>
        <v>710.10894649749071</v>
      </c>
      <c r="G3078" s="15">
        <f t="shared" si="154"/>
        <v>2017</v>
      </c>
      <c r="H3078" s="15">
        <f t="shared" si="155"/>
        <v>3</v>
      </c>
    </row>
    <row r="3079" spans="1:8" x14ac:dyDescent="0.3">
      <c r="A3079" s="16">
        <v>42824</v>
      </c>
      <c r="B3079" s="17">
        <v>32.01</v>
      </c>
      <c r="D3079" s="15">
        <v>0</v>
      </c>
      <c r="E3079" s="15">
        <f t="shared" si="152"/>
        <v>32.01</v>
      </c>
      <c r="F3079" s="18">
        <f t="shared" si="153"/>
        <v>705.69970125379314</v>
      </c>
      <c r="G3079" s="15">
        <f t="shared" si="154"/>
        <v>2017</v>
      </c>
      <c r="H3079" s="15">
        <f t="shared" si="155"/>
        <v>3</v>
      </c>
    </row>
    <row r="3080" spans="1:8" x14ac:dyDescent="0.3">
      <c r="A3080" s="16">
        <v>42825</v>
      </c>
      <c r="B3080" s="17">
        <v>31.78</v>
      </c>
      <c r="D3080" s="15">
        <v>0</v>
      </c>
      <c r="E3080" s="15">
        <f t="shared" si="152"/>
        <v>31.78</v>
      </c>
      <c r="F3080" s="18">
        <f t="shared" si="153"/>
        <v>700.62906922354091</v>
      </c>
      <c r="G3080" s="15">
        <f t="shared" si="154"/>
        <v>2017</v>
      </c>
      <c r="H3080" s="15">
        <f t="shared" si="155"/>
        <v>3</v>
      </c>
    </row>
    <row r="3081" spans="1:8" x14ac:dyDescent="0.3">
      <c r="A3081" s="16">
        <v>42828</v>
      </c>
      <c r="B3081" s="17">
        <v>31.42</v>
      </c>
      <c r="D3081" s="15">
        <v>0</v>
      </c>
      <c r="E3081" s="15">
        <f t="shared" si="152"/>
        <v>31.42</v>
      </c>
      <c r="F3081" s="18">
        <f t="shared" si="153"/>
        <v>692.69242778488535</v>
      </c>
      <c r="G3081" s="15">
        <f t="shared" si="154"/>
        <v>2017</v>
      </c>
      <c r="H3081" s="15">
        <f t="shared" si="155"/>
        <v>4</v>
      </c>
    </row>
    <row r="3082" spans="1:8" x14ac:dyDescent="0.3">
      <c r="A3082" s="16">
        <v>42829</v>
      </c>
      <c r="B3082" s="17">
        <v>31.43</v>
      </c>
      <c r="D3082" s="15">
        <v>0</v>
      </c>
      <c r="E3082" s="15">
        <f t="shared" si="152"/>
        <v>31.43</v>
      </c>
      <c r="F3082" s="18">
        <f t="shared" si="153"/>
        <v>692.91289004707028</v>
      </c>
      <c r="G3082" s="15">
        <f t="shared" si="154"/>
        <v>2017</v>
      </c>
      <c r="H3082" s="15">
        <f t="shared" si="155"/>
        <v>4</v>
      </c>
    </row>
    <row r="3083" spans="1:8" x14ac:dyDescent="0.3">
      <c r="A3083" s="16">
        <v>42830</v>
      </c>
      <c r="B3083" s="17">
        <v>31.83</v>
      </c>
      <c r="D3083" s="15">
        <v>0</v>
      </c>
      <c r="E3083" s="15">
        <f t="shared" si="152"/>
        <v>31.83</v>
      </c>
      <c r="F3083" s="18">
        <f t="shared" si="153"/>
        <v>701.7313805344653</v>
      </c>
      <c r="G3083" s="15">
        <f t="shared" si="154"/>
        <v>2017</v>
      </c>
      <c r="H3083" s="15">
        <f t="shared" si="155"/>
        <v>4</v>
      </c>
    </row>
    <row r="3084" spans="1:8" x14ac:dyDescent="0.3">
      <c r="A3084" s="16">
        <v>42831</v>
      </c>
      <c r="B3084" s="17">
        <v>31.37</v>
      </c>
      <c r="D3084" s="15">
        <v>0</v>
      </c>
      <c r="E3084" s="15">
        <f t="shared" si="152"/>
        <v>31.37</v>
      </c>
      <c r="F3084" s="18">
        <f t="shared" si="153"/>
        <v>691.59011647396096</v>
      </c>
      <c r="G3084" s="15">
        <f t="shared" si="154"/>
        <v>2017</v>
      </c>
      <c r="H3084" s="15">
        <f t="shared" si="155"/>
        <v>4</v>
      </c>
    </row>
    <row r="3085" spans="1:8" x14ac:dyDescent="0.3">
      <c r="A3085" s="16">
        <v>42832</v>
      </c>
      <c r="B3085" s="17">
        <v>31.62</v>
      </c>
      <c r="D3085" s="15">
        <v>0</v>
      </c>
      <c r="E3085" s="15">
        <f t="shared" si="152"/>
        <v>31.62</v>
      </c>
      <c r="F3085" s="18">
        <f t="shared" si="153"/>
        <v>697.10167302858292</v>
      </c>
      <c r="G3085" s="15">
        <f t="shared" si="154"/>
        <v>2017</v>
      </c>
      <c r="H3085" s="15">
        <f t="shared" si="155"/>
        <v>4</v>
      </c>
    </row>
    <row r="3086" spans="1:8" x14ac:dyDescent="0.3">
      <c r="A3086" s="16">
        <v>42835</v>
      </c>
      <c r="B3086" s="17">
        <v>31.35</v>
      </c>
      <c r="D3086" s="15">
        <v>0</v>
      </c>
      <c r="E3086" s="15">
        <f t="shared" si="152"/>
        <v>31.35</v>
      </c>
      <c r="F3086" s="18">
        <f t="shared" si="153"/>
        <v>691.14919194959123</v>
      </c>
      <c r="G3086" s="15">
        <f t="shared" si="154"/>
        <v>2017</v>
      </c>
      <c r="H3086" s="15">
        <f t="shared" si="155"/>
        <v>4</v>
      </c>
    </row>
    <row r="3087" spans="1:8" x14ac:dyDescent="0.3">
      <c r="A3087" s="16">
        <v>42836</v>
      </c>
      <c r="B3087" s="17">
        <v>31.07</v>
      </c>
      <c r="D3087" s="15">
        <v>0</v>
      </c>
      <c r="E3087" s="15">
        <f t="shared" si="152"/>
        <v>31.07</v>
      </c>
      <c r="F3087" s="18">
        <f t="shared" si="153"/>
        <v>684.97624860841461</v>
      </c>
      <c r="G3087" s="15">
        <f t="shared" si="154"/>
        <v>2017</v>
      </c>
      <c r="H3087" s="15">
        <f t="shared" si="155"/>
        <v>4</v>
      </c>
    </row>
    <row r="3088" spans="1:8" x14ac:dyDescent="0.3">
      <c r="A3088" s="16">
        <v>42837</v>
      </c>
      <c r="B3088" s="17">
        <v>31.24</v>
      </c>
      <c r="D3088" s="15">
        <v>0</v>
      </c>
      <c r="E3088" s="15">
        <f t="shared" si="152"/>
        <v>31.24</v>
      </c>
      <c r="F3088" s="18">
        <f t="shared" si="153"/>
        <v>688.72410706555752</v>
      </c>
      <c r="G3088" s="15">
        <f t="shared" si="154"/>
        <v>2017</v>
      </c>
      <c r="H3088" s="15">
        <f t="shared" si="155"/>
        <v>4</v>
      </c>
    </row>
    <row r="3089" spans="1:8" x14ac:dyDescent="0.3">
      <c r="A3089" s="16">
        <v>42838</v>
      </c>
      <c r="B3089" s="17">
        <v>31.19</v>
      </c>
      <c r="D3089" s="15">
        <v>0</v>
      </c>
      <c r="E3089" s="15">
        <f t="shared" si="152"/>
        <v>31.19</v>
      </c>
      <c r="F3089" s="18">
        <f t="shared" si="153"/>
        <v>687.62179575463313</v>
      </c>
      <c r="G3089" s="15">
        <f t="shared" si="154"/>
        <v>2017</v>
      </c>
      <c r="H3089" s="15">
        <f t="shared" si="155"/>
        <v>4</v>
      </c>
    </row>
    <row r="3090" spans="1:8" x14ac:dyDescent="0.3">
      <c r="A3090" s="16">
        <v>42842</v>
      </c>
      <c r="B3090" s="17">
        <v>31.8</v>
      </c>
      <c r="D3090" s="15">
        <v>0</v>
      </c>
      <c r="E3090" s="15">
        <f t="shared" si="152"/>
        <v>31.8</v>
      </c>
      <c r="F3090" s="18">
        <f t="shared" si="153"/>
        <v>701.06999374791064</v>
      </c>
      <c r="G3090" s="15">
        <f t="shared" si="154"/>
        <v>2017</v>
      </c>
      <c r="H3090" s="15">
        <f t="shared" si="155"/>
        <v>4</v>
      </c>
    </row>
    <row r="3091" spans="1:8" x14ac:dyDescent="0.3">
      <c r="A3091" s="16">
        <v>42843</v>
      </c>
      <c r="B3091" s="17">
        <v>31.14</v>
      </c>
      <c r="D3091" s="15">
        <v>0</v>
      </c>
      <c r="E3091" s="15">
        <f>C3091*D3091+B3091*(1-D3091)</f>
        <v>31.14</v>
      </c>
      <c r="F3091" s="18">
        <f t="shared" si="153"/>
        <v>686.51948444370885</v>
      </c>
      <c r="G3091" s="15">
        <f t="shared" si="154"/>
        <v>2017</v>
      </c>
      <c r="H3091" s="15">
        <f t="shared" si="155"/>
        <v>4</v>
      </c>
    </row>
    <row r="3092" spans="1:8" x14ac:dyDescent="0.3">
      <c r="A3092" s="16">
        <v>42844</v>
      </c>
      <c r="B3092" s="17">
        <v>31.58</v>
      </c>
      <c r="D3092" s="15">
        <v>0</v>
      </c>
      <c r="E3092" s="15">
        <f>C3092*D3092+B3092*(1-D3092)</f>
        <v>31.58</v>
      </c>
      <c r="F3092" s="18">
        <f t="shared" si="153"/>
        <v>696.21982397984323</v>
      </c>
      <c r="G3092" s="15">
        <f t="shared" si="154"/>
        <v>2017</v>
      </c>
      <c r="H3092" s="15">
        <f t="shared" si="155"/>
        <v>4</v>
      </c>
    </row>
    <row r="3093" spans="1:8" x14ac:dyDescent="0.3">
      <c r="A3093" s="16">
        <v>42845</v>
      </c>
      <c r="B3093" s="17">
        <v>31.92</v>
      </c>
      <c r="D3093" s="15">
        <v>0</v>
      </c>
      <c r="E3093" s="15">
        <f>C3093*D3093+B3093*(1-D3093)</f>
        <v>31.92</v>
      </c>
      <c r="F3093" s="18">
        <f t="shared" si="153"/>
        <v>703.71554089412928</v>
      </c>
      <c r="G3093" s="15">
        <f t="shared" si="154"/>
        <v>2017</v>
      </c>
      <c r="H3093" s="15">
        <f t="shared" si="155"/>
        <v>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1"/>
  <sheetViews>
    <sheetView topLeftCell="A2082" workbookViewId="0">
      <selection activeCell="C2098" sqref="C2098"/>
    </sheetView>
  </sheetViews>
  <sheetFormatPr defaultRowHeight="13.2" x14ac:dyDescent="0.25"/>
  <cols>
    <col min="1" max="1" width="10.109375" bestFit="1" customWidth="1"/>
  </cols>
  <sheetData>
    <row r="1" spans="1:7" x14ac:dyDescent="0.25">
      <c r="A1" t="s">
        <v>51</v>
      </c>
      <c r="B1" t="s">
        <v>56</v>
      </c>
      <c r="C1" t="s">
        <v>57</v>
      </c>
      <c r="D1" t="s">
        <v>58</v>
      </c>
      <c r="E1" t="s">
        <v>59</v>
      </c>
      <c r="F1" t="s">
        <v>10</v>
      </c>
      <c r="G1" t="s">
        <v>11</v>
      </c>
    </row>
    <row r="2" spans="1:7" x14ac:dyDescent="0.25">
      <c r="A2" s="19">
        <v>39815</v>
      </c>
      <c r="B2">
        <v>448.5</v>
      </c>
      <c r="C2">
        <f>VLOOKUP($A2,'soybean oil'!$A$2:$F$3093,6,TRUE)</f>
        <v>746.92614428236527</v>
      </c>
      <c r="D2" t="e">
        <f>VLOOKUP($A2,corn!$A$2:$O$1240,13,TRUE)</f>
        <v>#N/A</v>
      </c>
      <c r="E2">
        <f>VLOOKUP($A2,wheat!$A$2:$L$14558,10,TRUE)</f>
        <v>224.63235294117646</v>
      </c>
      <c r="F2">
        <f>YEAR(A2)</f>
        <v>2009</v>
      </c>
      <c r="G2">
        <f>MONTH(A2)</f>
        <v>1</v>
      </c>
    </row>
    <row r="3" spans="1:7" x14ac:dyDescent="0.25">
      <c r="A3" s="19">
        <v>39818</v>
      </c>
      <c r="B3">
        <v>500</v>
      </c>
      <c r="C3">
        <f>VLOOKUP($A3,'soybean oil'!$A$2:$F$3093,6,TRUE)</f>
        <v>775.36577610421443</v>
      </c>
      <c r="D3" t="e">
        <f>VLOOKUP($A3,corn!$A$2:$O$1240,13,TRUE)</f>
        <v>#N/A</v>
      </c>
      <c r="E3">
        <f>VLOOKUP($A3,wheat!$A$2:$L$14558,10,TRUE)</f>
        <v>226.7463235294118</v>
      </c>
      <c r="F3">
        <f t="shared" ref="F3:F66" si="0">YEAR(A3)</f>
        <v>2009</v>
      </c>
      <c r="G3">
        <f t="shared" ref="G3:G66" si="1">MONTH(A3)</f>
        <v>1</v>
      </c>
    </row>
    <row r="4" spans="1:7" x14ac:dyDescent="0.25">
      <c r="A4" s="19">
        <v>39819</v>
      </c>
      <c r="B4">
        <v>527.25</v>
      </c>
      <c r="C4">
        <f>VLOOKUP($A4,'soybean oil'!$A$2:$F$3093,6,TRUE)</f>
        <v>822.54470021177826</v>
      </c>
      <c r="D4" t="e">
        <f>VLOOKUP($A4,corn!$A$2:$O$1240,13,TRUE)</f>
        <v>#N/A</v>
      </c>
      <c r="E4">
        <f>VLOOKUP($A4,wheat!$A$2:$L$14558,10,TRUE)</f>
        <v>236.58088235294116</v>
      </c>
      <c r="F4">
        <f t="shared" si="0"/>
        <v>2009</v>
      </c>
      <c r="G4">
        <f t="shared" si="1"/>
        <v>1</v>
      </c>
    </row>
    <row r="5" spans="1:7" x14ac:dyDescent="0.25">
      <c r="A5" s="19">
        <v>39820</v>
      </c>
      <c r="B5">
        <v>512.75</v>
      </c>
      <c r="C5">
        <f>VLOOKUP($A5,'soybean oil'!$A$2:$F$3093,6,TRUE)</f>
        <v>797.63246458488709</v>
      </c>
      <c r="D5" t="e">
        <f>VLOOKUP($A5,corn!$A$2:$O$1240,13,TRUE)</f>
        <v>#N/A</v>
      </c>
      <c r="E5">
        <f>VLOOKUP($A5,wheat!$A$2:$L$14558,10,TRUE)</f>
        <v>225.45955882352942</v>
      </c>
      <c r="F5">
        <f t="shared" si="0"/>
        <v>2009</v>
      </c>
      <c r="G5">
        <f t="shared" si="1"/>
        <v>1</v>
      </c>
    </row>
    <row r="6" spans="1:7" x14ac:dyDescent="0.25">
      <c r="A6" s="19">
        <v>39821</v>
      </c>
      <c r="B6">
        <v>488.75</v>
      </c>
      <c r="C6">
        <f>VLOOKUP($A6,'soybean oil'!$A$2:$F$3093,6,TRUE)</f>
        <v>788.81397409749195</v>
      </c>
      <c r="D6" t="e">
        <f>VLOOKUP($A6,corn!$A$2:$O$1240,13,TRUE)</f>
        <v>#N/A</v>
      </c>
      <c r="E6">
        <f>VLOOKUP($A6,wheat!$A$2:$L$14558,10,TRUE)</f>
        <v>225.18382352941177</v>
      </c>
      <c r="F6">
        <f t="shared" si="0"/>
        <v>2009</v>
      </c>
      <c r="G6">
        <f t="shared" si="1"/>
        <v>1</v>
      </c>
    </row>
    <row r="7" spans="1:7" x14ac:dyDescent="0.25">
      <c r="A7" s="19">
        <v>39822</v>
      </c>
      <c r="B7">
        <v>469</v>
      </c>
      <c r="C7">
        <f>VLOOKUP($A7,'soybean oil'!$A$2:$F$3093,6,TRUE)</f>
        <v>809.53742674287037</v>
      </c>
      <c r="D7" t="e">
        <f>VLOOKUP($A7,corn!$A$2:$O$1240,13,TRUE)</f>
        <v>#N/A</v>
      </c>
      <c r="E7">
        <f>VLOOKUP($A7,wheat!$A$2:$L$14558,10,TRUE)</f>
        <v>231.43382352941177</v>
      </c>
      <c r="F7">
        <f t="shared" si="0"/>
        <v>2009</v>
      </c>
      <c r="G7">
        <f t="shared" si="1"/>
        <v>1</v>
      </c>
    </row>
    <row r="8" spans="1:7" x14ac:dyDescent="0.25">
      <c r="A8" s="19">
        <v>39825</v>
      </c>
      <c r="B8">
        <v>464</v>
      </c>
      <c r="C8">
        <f>VLOOKUP($A8,'soybean oil'!$A$2:$F$3093,6,TRUE)</f>
        <v>758.61064417816362</v>
      </c>
      <c r="D8" t="e">
        <f>VLOOKUP($A8,corn!$A$2:$O$1240,13,TRUE)</f>
        <v>#N/A</v>
      </c>
      <c r="E8">
        <f>VLOOKUP($A8,wheat!$A$2:$L$14558,10,TRUE)</f>
        <v>209.375</v>
      </c>
      <c r="F8">
        <f t="shared" si="0"/>
        <v>2009</v>
      </c>
      <c r="G8">
        <f t="shared" si="1"/>
        <v>1</v>
      </c>
    </row>
    <row r="9" spans="1:7" x14ac:dyDescent="0.25">
      <c r="A9" s="19">
        <v>39826</v>
      </c>
      <c r="B9">
        <v>489.75</v>
      </c>
      <c r="C9">
        <f>VLOOKUP($A9,'soybean oil'!$A$2:$F$3093,6,TRUE)</f>
        <v>767.87005918992861</v>
      </c>
      <c r="D9" t="e">
        <f>VLOOKUP($A9,corn!$A$2:$O$1240,13,TRUE)</f>
        <v>#N/A</v>
      </c>
      <c r="E9">
        <f>VLOOKUP($A9,wheat!$A$2:$L$14558,10,TRUE)</f>
        <v>209.83455882352939</v>
      </c>
      <c r="F9">
        <f t="shared" si="0"/>
        <v>2009</v>
      </c>
      <c r="G9">
        <f t="shared" si="1"/>
        <v>1</v>
      </c>
    </row>
    <row r="10" spans="1:7" x14ac:dyDescent="0.25">
      <c r="A10" s="19">
        <v>39827</v>
      </c>
      <c r="B10">
        <v>465.75</v>
      </c>
      <c r="C10">
        <f>VLOOKUP($A10,'soybean oil'!$A$2:$F$3093,6,TRUE)</f>
        <v>750.67400273950807</v>
      </c>
      <c r="D10" t="e">
        <f>VLOOKUP($A10,corn!$A$2:$O$1240,13,TRUE)</f>
        <v>#N/A</v>
      </c>
      <c r="E10">
        <f>VLOOKUP($A10,wheat!$A$2:$L$14558,10,TRUE)</f>
        <v>211.12132352941177</v>
      </c>
      <c r="F10">
        <f t="shared" si="0"/>
        <v>2009</v>
      </c>
      <c r="G10">
        <f t="shared" si="1"/>
        <v>1</v>
      </c>
    </row>
    <row r="11" spans="1:7" x14ac:dyDescent="0.25">
      <c r="A11" s="19">
        <v>39828</v>
      </c>
      <c r="B11">
        <v>463.25</v>
      </c>
      <c r="C11">
        <f>VLOOKUP($A11,'soybean oil'!$A$2:$F$3093,6,TRUE)</f>
        <v>758.3901819159787</v>
      </c>
      <c r="D11" t="e">
        <f>VLOOKUP($A11,corn!$A$2:$O$1240,13,TRUE)</f>
        <v>#N/A</v>
      </c>
      <c r="E11">
        <f>VLOOKUP($A11,wheat!$A$2:$L$14558,10,TRUE)</f>
        <v>209.09926470588235</v>
      </c>
      <c r="F11">
        <f t="shared" si="0"/>
        <v>2009</v>
      </c>
      <c r="G11">
        <f t="shared" si="1"/>
        <v>1</v>
      </c>
    </row>
    <row r="12" spans="1:7" x14ac:dyDescent="0.25">
      <c r="A12" s="19">
        <v>39829</v>
      </c>
      <c r="B12">
        <v>467.75</v>
      </c>
      <c r="C12">
        <f>VLOOKUP($A12,'soybean oil'!$A$2:$F$3093,6,TRUE)</f>
        <v>762.57896489749157</v>
      </c>
      <c r="D12" t="e">
        <f>VLOOKUP($A12,corn!$A$2:$O$1240,13,TRUE)</f>
        <v>#N/A</v>
      </c>
      <c r="E12">
        <f>VLOOKUP($A12,wheat!$A$2:$L$14558,10,TRUE)</f>
        <v>212.59191176470588</v>
      </c>
      <c r="F12">
        <f t="shared" si="0"/>
        <v>2009</v>
      </c>
      <c r="G12">
        <f t="shared" si="1"/>
        <v>1</v>
      </c>
    </row>
    <row r="13" spans="1:7" x14ac:dyDescent="0.25">
      <c r="A13" s="19">
        <v>39832</v>
      </c>
      <c r="B13">
        <v>446.25</v>
      </c>
      <c r="C13">
        <f>VLOOKUP($A13,'soybean oil'!$A$2:$F$3093,6,TRUE)</f>
        <v>762.57896489749157</v>
      </c>
      <c r="D13" t="e">
        <f>VLOOKUP($A13,corn!$A$2:$O$1240,13,TRUE)</f>
        <v>#N/A</v>
      </c>
      <c r="E13">
        <f>VLOOKUP($A13,wheat!$A$2:$L$14558,10,TRUE)</f>
        <v>212.59191176470588</v>
      </c>
      <c r="F13">
        <f t="shared" si="0"/>
        <v>2009</v>
      </c>
      <c r="G13">
        <f t="shared" si="1"/>
        <v>1</v>
      </c>
    </row>
    <row r="14" spans="1:7" x14ac:dyDescent="0.25">
      <c r="A14" s="19">
        <v>39833</v>
      </c>
      <c r="B14">
        <v>462</v>
      </c>
      <c r="C14">
        <f>VLOOKUP($A14,'soybean oil'!$A$2:$F$3093,6,TRUE)</f>
        <v>745.38290844707115</v>
      </c>
      <c r="D14" t="e">
        <f>VLOOKUP($A14,corn!$A$2:$O$1240,13,TRUE)</f>
        <v>#N/A</v>
      </c>
      <c r="E14">
        <f>VLOOKUP($A14,wheat!$A$2:$L$14558,10,TRUE)</f>
        <v>202.20588235294119</v>
      </c>
      <c r="F14">
        <f t="shared" si="0"/>
        <v>2009</v>
      </c>
      <c r="G14">
        <f t="shared" si="1"/>
        <v>1</v>
      </c>
    </row>
    <row r="15" spans="1:7" x14ac:dyDescent="0.25">
      <c r="A15" s="19">
        <v>39834</v>
      </c>
      <c r="B15">
        <v>442.25</v>
      </c>
      <c r="C15">
        <f>VLOOKUP($A15,'soybean oil'!$A$2:$F$3093,6,TRUE)</f>
        <v>748.4693801176594</v>
      </c>
      <c r="D15" t="e">
        <f>VLOOKUP($A15,corn!$A$2:$O$1240,13,TRUE)</f>
        <v>#N/A</v>
      </c>
      <c r="E15">
        <f>VLOOKUP($A15,wheat!$A$2:$L$14558,10,TRUE)</f>
        <v>210.20220588235293</v>
      </c>
      <c r="F15">
        <f t="shared" si="0"/>
        <v>2009</v>
      </c>
      <c r="G15">
        <f t="shared" si="1"/>
        <v>1</v>
      </c>
    </row>
    <row r="16" spans="1:7" x14ac:dyDescent="0.25">
      <c r="A16" s="19">
        <v>39835</v>
      </c>
      <c r="B16">
        <v>435.5</v>
      </c>
      <c r="C16">
        <f>VLOOKUP($A16,'soybean oil'!$A$2:$F$3093,6,TRUE)</f>
        <v>739.20996510589441</v>
      </c>
      <c r="D16" t="e">
        <f>VLOOKUP($A16,corn!$A$2:$O$1240,13,TRUE)</f>
        <v>#N/A</v>
      </c>
      <c r="E16">
        <f>VLOOKUP($A16,wheat!$A$2:$L$14558,10,TRUE)</f>
        <v>208.36397058823533</v>
      </c>
      <c r="F16">
        <f t="shared" si="0"/>
        <v>2009</v>
      </c>
      <c r="G16">
        <f t="shared" si="1"/>
        <v>1</v>
      </c>
    </row>
    <row r="17" spans="1:7" x14ac:dyDescent="0.25">
      <c r="A17" s="19">
        <v>39836</v>
      </c>
      <c r="B17">
        <v>432.5</v>
      </c>
      <c r="C17">
        <f>VLOOKUP($A17,'soybean oil'!$A$2:$F$3093,6,TRUE)</f>
        <v>740.75320094118865</v>
      </c>
      <c r="D17" t="e">
        <f>VLOOKUP($A17,corn!$A$2:$O$1240,13,TRUE)</f>
        <v>#N/A</v>
      </c>
      <c r="E17">
        <f>VLOOKUP($A17,wheat!$A$2:$L$14558,10,TRUE)</f>
        <v>214.24632352941177</v>
      </c>
      <c r="F17">
        <f t="shared" si="0"/>
        <v>2009</v>
      </c>
      <c r="G17">
        <f t="shared" si="1"/>
        <v>1</v>
      </c>
    </row>
    <row r="18" spans="1:7" x14ac:dyDescent="0.25">
      <c r="A18" s="19">
        <v>39839</v>
      </c>
      <c r="B18">
        <v>472.75</v>
      </c>
      <c r="C18">
        <f>VLOOKUP($A18,'soybean oil'!$A$2:$F$3093,6,TRUE)</f>
        <v>744.50105939833168</v>
      </c>
      <c r="D18" t="e">
        <f>VLOOKUP($A18,corn!$A$2:$O$1240,13,TRUE)</f>
        <v>#N/A</v>
      </c>
      <c r="E18">
        <f>VLOOKUP($A18,wheat!$A$2:$L$14558,10,TRUE)</f>
        <v>217.83088235294119</v>
      </c>
      <c r="F18">
        <f t="shared" si="0"/>
        <v>2009</v>
      </c>
      <c r="G18">
        <f t="shared" si="1"/>
        <v>1</v>
      </c>
    </row>
    <row r="19" spans="1:7" x14ac:dyDescent="0.25">
      <c r="A19" s="19">
        <v>39840</v>
      </c>
      <c r="B19">
        <v>448.25</v>
      </c>
      <c r="C19">
        <f>VLOOKUP($A19,'soybean oil'!$A$2:$F$3093,6,TRUE)</f>
        <v>722.45483317984394</v>
      </c>
      <c r="D19" t="e">
        <f>VLOOKUP($A19,corn!$A$2:$O$1240,13,TRUE)</f>
        <v>#N/A</v>
      </c>
      <c r="E19">
        <f>VLOOKUP($A19,wheat!$A$2:$L$14558,10,TRUE)</f>
        <v>214.98161764705881</v>
      </c>
      <c r="F19">
        <f t="shared" si="0"/>
        <v>2009</v>
      </c>
      <c r="G19">
        <f t="shared" si="1"/>
        <v>1</v>
      </c>
    </row>
    <row r="20" spans="1:7" x14ac:dyDescent="0.25">
      <c r="A20" s="19">
        <v>39841</v>
      </c>
      <c r="B20">
        <v>463.5</v>
      </c>
      <c r="C20">
        <f>VLOOKUP($A20,'soybean oil'!$A$2:$F$3093,6,TRUE)</f>
        <v>725.54130485043197</v>
      </c>
      <c r="D20" t="e">
        <f>VLOOKUP($A20,corn!$A$2:$O$1240,13,TRUE)</f>
        <v>#N/A</v>
      </c>
      <c r="E20">
        <f>VLOOKUP($A20,wheat!$A$2:$L$14558,10,TRUE)</f>
        <v>218.84191176470588</v>
      </c>
      <c r="F20">
        <f t="shared" si="0"/>
        <v>2009</v>
      </c>
      <c r="G20">
        <f t="shared" si="1"/>
        <v>1</v>
      </c>
    </row>
    <row r="21" spans="1:7" x14ac:dyDescent="0.25">
      <c r="A21" s="19">
        <v>39842</v>
      </c>
      <c r="B21">
        <v>467.5</v>
      </c>
      <c r="C21">
        <f>VLOOKUP($A21,'soybean oil'!$A$2:$F$3093,6,TRUE)</f>
        <v>713.63634269244869</v>
      </c>
      <c r="D21" t="e">
        <f>VLOOKUP($A21,corn!$A$2:$O$1240,13,TRUE)</f>
        <v>#N/A</v>
      </c>
      <c r="E21">
        <f>VLOOKUP($A21,wheat!$A$2:$L$14558,10,TRUE)</f>
        <v>212.5</v>
      </c>
      <c r="F21">
        <f t="shared" si="0"/>
        <v>2009</v>
      </c>
      <c r="G21">
        <f t="shared" si="1"/>
        <v>1</v>
      </c>
    </row>
    <row r="22" spans="1:7" x14ac:dyDescent="0.25">
      <c r="A22" s="19">
        <v>39843</v>
      </c>
      <c r="B22">
        <v>474</v>
      </c>
      <c r="C22">
        <f>VLOOKUP($A22,'soybean oil'!$A$2:$F$3093,6,TRUE)</f>
        <v>721.57298413110425</v>
      </c>
      <c r="D22" t="e">
        <f>VLOOKUP($A22,corn!$A$2:$O$1240,13,TRUE)</f>
        <v>#N/A</v>
      </c>
      <c r="E22">
        <f>VLOOKUP($A22,wheat!$A$2:$L$14558,10,TRUE)</f>
        <v>208.8235294117647</v>
      </c>
      <c r="F22">
        <f t="shared" si="0"/>
        <v>2009</v>
      </c>
      <c r="G22">
        <f t="shared" si="1"/>
        <v>1</v>
      </c>
    </row>
    <row r="23" spans="1:7" x14ac:dyDescent="0.25">
      <c r="A23" s="19">
        <v>39846</v>
      </c>
      <c r="B23">
        <v>453.75</v>
      </c>
      <c r="C23">
        <f>VLOOKUP($A23,'soybean oil'!$A$2:$F$3093,6,TRUE)</f>
        <v>700.18814469917118</v>
      </c>
      <c r="D23" t="e">
        <f>VLOOKUP($A23,corn!$A$2:$O$1240,13,TRUE)</f>
        <v>#N/A</v>
      </c>
      <c r="E23">
        <f>VLOOKUP($A23,wheat!$A$2:$L$14558,10,TRUE)</f>
        <v>207.2610294117647</v>
      </c>
      <c r="F23">
        <f t="shared" si="0"/>
        <v>2009</v>
      </c>
      <c r="G23">
        <f t="shared" si="1"/>
        <v>2</v>
      </c>
    </row>
    <row r="24" spans="1:7" x14ac:dyDescent="0.25">
      <c r="A24" s="19">
        <v>39847</v>
      </c>
      <c r="B24">
        <v>445</v>
      </c>
      <c r="C24">
        <f>VLOOKUP($A24,'soybean oil'!$A$2:$F$3093,6,TRUE)</f>
        <v>695.11751266891906</v>
      </c>
      <c r="D24" t="e">
        <f>VLOOKUP($A24,corn!$A$2:$O$1240,13,TRUE)</f>
        <v>#N/A</v>
      </c>
      <c r="E24">
        <f>VLOOKUP($A24,wheat!$A$2:$L$14558,10,TRUE)</f>
        <v>203.125</v>
      </c>
      <c r="F24">
        <f t="shared" si="0"/>
        <v>2009</v>
      </c>
      <c r="G24">
        <f t="shared" si="1"/>
        <v>2</v>
      </c>
    </row>
    <row r="25" spans="1:7" x14ac:dyDescent="0.25">
      <c r="A25" s="19">
        <v>39848</v>
      </c>
      <c r="B25">
        <v>447</v>
      </c>
      <c r="C25">
        <f>VLOOKUP($A25,'soybean oil'!$A$2:$F$3093,6,TRUE)</f>
        <v>713.19541816807896</v>
      </c>
      <c r="D25" t="e">
        <f>VLOOKUP($A25,corn!$A$2:$O$1240,13,TRUE)</f>
        <v>#N/A</v>
      </c>
      <c r="E25">
        <f>VLOOKUP($A25,wheat!$A$2:$L$14558,10,TRUE)</f>
        <v>199.35661764705881</v>
      </c>
      <c r="F25">
        <f t="shared" si="0"/>
        <v>2009</v>
      </c>
      <c r="G25">
        <f t="shared" si="1"/>
        <v>2</v>
      </c>
    </row>
    <row r="26" spans="1:7" x14ac:dyDescent="0.25">
      <c r="A26" s="19">
        <v>39849</v>
      </c>
      <c r="B26">
        <v>440.75</v>
      </c>
      <c r="C26">
        <f>VLOOKUP($A26,'soybean oil'!$A$2:$F$3093,6,TRUE)</f>
        <v>728.62777652102034</v>
      </c>
      <c r="D26" t="e">
        <f>VLOOKUP($A26,corn!$A$2:$O$1240,13,TRUE)</f>
        <v>#N/A</v>
      </c>
      <c r="E26">
        <f>VLOOKUP($A26,wheat!$A$2:$L$14558,10,TRUE)</f>
        <v>206.52573529411765</v>
      </c>
      <c r="F26">
        <f t="shared" si="0"/>
        <v>2009</v>
      </c>
      <c r="G26">
        <f t="shared" si="1"/>
        <v>2</v>
      </c>
    </row>
    <row r="27" spans="1:7" x14ac:dyDescent="0.25">
      <c r="A27" s="19">
        <v>39850</v>
      </c>
      <c r="B27">
        <v>433.5</v>
      </c>
      <c r="C27">
        <f>VLOOKUP($A27,'soybean oil'!$A$2:$F$3093,6,TRUE)</f>
        <v>736.34395569749097</v>
      </c>
      <c r="D27" t="e">
        <f>VLOOKUP($A27,corn!$A$2:$O$1240,13,TRUE)</f>
        <v>#N/A</v>
      </c>
      <c r="E27">
        <f>VLOOKUP($A27,wheat!$A$2:$L$14558,10,TRUE)</f>
        <v>204.77941176470588</v>
      </c>
      <c r="F27">
        <f t="shared" si="0"/>
        <v>2009</v>
      </c>
      <c r="G27">
        <f t="shared" si="1"/>
        <v>2</v>
      </c>
    </row>
    <row r="28" spans="1:7" x14ac:dyDescent="0.25">
      <c r="A28" s="19">
        <v>39853</v>
      </c>
      <c r="B28">
        <v>455.25</v>
      </c>
      <c r="C28">
        <f>VLOOKUP($A28,'soybean oil'!$A$2:$F$3093,6,TRUE)</f>
        <v>754.6423234588359</v>
      </c>
      <c r="D28" t="e">
        <f>VLOOKUP($A28,corn!$A$2:$O$1240,13,TRUE)</f>
        <v>#N/A</v>
      </c>
      <c r="E28">
        <f>VLOOKUP($A28,wheat!$A$2:$L$14558,10,TRUE)</f>
        <v>207.72058823529412</v>
      </c>
      <c r="F28">
        <f t="shared" si="0"/>
        <v>2009</v>
      </c>
      <c r="G28">
        <f t="shared" si="1"/>
        <v>2</v>
      </c>
    </row>
    <row r="29" spans="1:7" x14ac:dyDescent="0.25">
      <c r="A29" s="19">
        <v>39854</v>
      </c>
      <c r="B29">
        <v>447</v>
      </c>
      <c r="C29">
        <f>VLOOKUP($A29,'soybean oil'!$A$2:$F$3093,6,TRUE)</f>
        <v>741.63504998992823</v>
      </c>
      <c r="D29" t="e">
        <f>VLOOKUP($A29,corn!$A$2:$O$1240,13,TRUE)</f>
        <v>#N/A</v>
      </c>
      <c r="E29">
        <f>VLOOKUP($A29,wheat!$A$2:$L$14558,10,TRUE)</f>
        <v>204.41176470588232</v>
      </c>
      <c r="F29">
        <f t="shared" si="0"/>
        <v>2009</v>
      </c>
      <c r="G29">
        <f t="shared" si="1"/>
        <v>2</v>
      </c>
    </row>
    <row r="30" spans="1:7" x14ac:dyDescent="0.25">
      <c r="A30" s="19">
        <v>39855</v>
      </c>
      <c r="B30">
        <v>433.25</v>
      </c>
      <c r="C30">
        <f>VLOOKUP($A30,'soybean oil'!$A$2:$F$3093,6,TRUE)</f>
        <v>731.49378592942367</v>
      </c>
      <c r="D30" t="e">
        <f>VLOOKUP($A30,corn!$A$2:$O$1240,13,TRUE)</f>
        <v>#N/A</v>
      </c>
      <c r="E30">
        <f>VLOOKUP($A30,wheat!$A$2:$L$14558,10,TRUE)</f>
        <v>199.72426470588235</v>
      </c>
      <c r="F30">
        <f t="shared" si="0"/>
        <v>2009</v>
      </c>
      <c r="G30">
        <f t="shared" si="1"/>
        <v>2</v>
      </c>
    </row>
    <row r="31" spans="1:7" x14ac:dyDescent="0.25">
      <c r="A31" s="19">
        <v>39856</v>
      </c>
      <c r="B31">
        <v>430.75</v>
      </c>
      <c r="C31">
        <f>VLOOKUP($A31,'soybean oil'!$A$2:$F$3093,6,TRUE)</f>
        <v>723.77760675295303</v>
      </c>
      <c r="D31" t="e">
        <f>VLOOKUP($A31,corn!$A$2:$O$1240,13,TRUE)</f>
        <v>#N/A</v>
      </c>
      <c r="E31">
        <f>VLOOKUP($A31,wheat!$A$2:$L$14558,10,TRUE)</f>
        <v>198.06985294117646</v>
      </c>
      <c r="F31">
        <f t="shared" si="0"/>
        <v>2009</v>
      </c>
      <c r="G31">
        <f t="shared" si="1"/>
        <v>2</v>
      </c>
    </row>
    <row r="32" spans="1:7" x14ac:dyDescent="0.25">
      <c r="A32" s="19">
        <v>39857</v>
      </c>
      <c r="B32">
        <v>425</v>
      </c>
      <c r="C32">
        <f>VLOOKUP($A32,'soybean oil'!$A$2:$F$3093,6,TRUE)</f>
        <v>727.52546521009594</v>
      </c>
      <c r="D32" t="e">
        <f>VLOOKUP($A32,corn!$A$2:$O$1240,13,TRUE)</f>
        <v>#N/A</v>
      </c>
      <c r="E32">
        <f>VLOOKUP($A32,wheat!$A$2:$L$14558,10,TRUE)</f>
        <v>196.87500000000003</v>
      </c>
      <c r="F32">
        <f t="shared" si="0"/>
        <v>2009</v>
      </c>
      <c r="G32">
        <f t="shared" si="1"/>
        <v>2</v>
      </c>
    </row>
    <row r="33" spans="1:7" x14ac:dyDescent="0.25">
      <c r="A33" s="19">
        <v>39860</v>
      </c>
      <c r="B33">
        <v>418.25</v>
      </c>
      <c r="C33">
        <f>VLOOKUP($A33,'soybean oil'!$A$2:$F$3093,6,TRUE)</f>
        <v>727.52546521009594</v>
      </c>
      <c r="D33" t="e">
        <f>VLOOKUP($A33,corn!$A$2:$O$1240,13,TRUE)</f>
        <v>#N/A</v>
      </c>
      <c r="E33">
        <f>VLOOKUP($A33,wheat!$A$2:$L$14558,10,TRUE)</f>
        <v>196.87500000000003</v>
      </c>
      <c r="F33">
        <f t="shared" si="0"/>
        <v>2009</v>
      </c>
      <c r="G33">
        <f t="shared" si="1"/>
        <v>2</v>
      </c>
    </row>
    <row r="34" spans="1:7" x14ac:dyDescent="0.25">
      <c r="A34" s="19">
        <v>39861</v>
      </c>
      <c r="B34">
        <v>398.5</v>
      </c>
      <c r="C34">
        <f>VLOOKUP($A34,'soybean oil'!$A$2:$F$3093,6,TRUE)</f>
        <v>686.73994670589366</v>
      </c>
      <c r="D34" t="e">
        <f>VLOOKUP($A34,corn!$A$2:$O$1240,13,TRUE)</f>
        <v>#N/A</v>
      </c>
      <c r="E34">
        <f>VLOOKUP($A34,wheat!$A$2:$L$14558,10,TRUE)</f>
        <v>189.52205882352942</v>
      </c>
      <c r="F34">
        <f t="shared" si="0"/>
        <v>2009</v>
      </c>
      <c r="G34">
        <f t="shared" si="1"/>
        <v>2</v>
      </c>
    </row>
    <row r="35" spans="1:7" x14ac:dyDescent="0.25">
      <c r="A35" s="19">
        <v>39862</v>
      </c>
      <c r="B35">
        <v>382.25</v>
      </c>
      <c r="C35">
        <f>VLOOKUP($A35,'soybean oil'!$A$2:$F$3093,6,TRUE)</f>
        <v>670.64620156639762</v>
      </c>
      <c r="D35" t="e">
        <f>VLOOKUP($A35,corn!$A$2:$O$1240,13,TRUE)</f>
        <v>#N/A</v>
      </c>
      <c r="E35">
        <f>VLOOKUP($A35,wheat!$A$2:$L$14558,10,TRUE)</f>
        <v>187.77573529411765</v>
      </c>
      <c r="F35">
        <f t="shared" si="0"/>
        <v>2009</v>
      </c>
      <c r="G35">
        <f t="shared" si="1"/>
        <v>2</v>
      </c>
    </row>
    <row r="36" spans="1:7" x14ac:dyDescent="0.25">
      <c r="A36" s="19">
        <v>39863</v>
      </c>
      <c r="B36">
        <v>391.75</v>
      </c>
      <c r="C36">
        <f>VLOOKUP($A36,'soybean oil'!$A$2:$F$3093,6,TRUE)</f>
        <v>670.64620156639762</v>
      </c>
      <c r="D36" t="e">
        <f>VLOOKUP($A36,corn!$A$2:$O$1240,13,TRUE)</f>
        <v>#N/A</v>
      </c>
      <c r="E36">
        <f>VLOOKUP($A36,wheat!$A$2:$L$14558,10,TRUE)</f>
        <v>190.99264705882354</v>
      </c>
      <c r="F36">
        <f t="shared" si="0"/>
        <v>2009</v>
      </c>
      <c r="G36">
        <f t="shared" si="1"/>
        <v>2</v>
      </c>
    </row>
    <row r="37" spans="1:7" x14ac:dyDescent="0.25">
      <c r="A37" s="19">
        <v>39864</v>
      </c>
      <c r="B37">
        <v>385</v>
      </c>
      <c r="C37">
        <f>VLOOKUP($A37,'soybean oil'!$A$2:$F$3093,6,TRUE)</f>
        <v>666.23695632269994</v>
      </c>
      <c r="D37" t="e">
        <f>VLOOKUP($A37,corn!$A$2:$O$1240,13,TRUE)</f>
        <v>#N/A</v>
      </c>
      <c r="E37">
        <f>VLOOKUP($A37,wheat!$A$2:$L$14558,10,TRUE)</f>
        <v>190.90073529411765</v>
      </c>
      <c r="F37">
        <f t="shared" si="0"/>
        <v>2009</v>
      </c>
      <c r="G37">
        <f t="shared" si="1"/>
        <v>2</v>
      </c>
    </row>
    <row r="38" spans="1:7" x14ac:dyDescent="0.25">
      <c r="A38" s="19">
        <v>39867</v>
      </c>
      <c r="B38">
        <v>390.25</v>
      </c>
      <c r="C38">
        <f>VLOOKUP($A38,'soybean oil'!$A$2:$F$3093,6,TRUE)</f>
        <v>668.2211166823638</v>
      </c>
      <c r="D38" t="e">
        <f>VLOOKUP($A38,corn!$A$2:$O$1240,13,TRUE)</f>
        <v>#N/A</v>
      </c>
      <c r="E38">
        <f>VLOOKUP($A38,wheat!$A$2:$L$14558,10,TRUE)</f>
        <v>187.6838235294118</v>
      </c>
      <c r="F38">
        <f t="shared" si="0"/>
        <v>2009</v>
      </c>
      <c r="G38">
        <f t="shared" si="1"/>
        <v>2</v>
      </c>
    </row>
    <row r="39" spans="1:7" x14ac:dyDescent="0.25">
      <c r="A39" s="19">
        <v>39868</v>
      </c>
      <c r="B39">
        <v>388.75</v>
      </c>
      <c r="C39">
        <f>VLOOKUP($A39,'soybean oil'!$A$2:$F$3093,6,TRUE)</f>
        <v>673.90904304673381</v>
      </c>
      <c r="D39" t="e">
        <f>VLOOKUP($A39,corn!$A$2:$O$1240,13,TRUE)</f>
        <v>#N/A</v>
      </c>
      <c r="E39">
        <f>VLOOKUP($A39,wheat!$A$2:$L$14558,10,TRUE)</f>
        <v>189.43014705882354</v>
      </c>
      <c r="F39">
        <f t="shared" si="0"/>
        <v>2009</v>
      </c>
      <c r="G39">
        <f t="shared" si="1"/>
        <v>2</v>
      </c>
    </row>
    <row r="40" spans="1:7" x14ac:dyDescent="0.25">
      <c r="A40" s="19">
        <v>39869</v>
      </c>
      <c r="B40">
        <v>395.5</v>
      </c>
      <c r="C40">
        <f>VLOOKUP($A40,'soybean oil'!$A$2:$F$3093,6,TRUE)</f>
        <v>705.92016351597806</v>
      </c>
      <c r="D40" t="e">
        <f>VLOOKUP($A40,corn!$A$2:$O$1240,13,TRUE)</f>
        <v>#N/A</v>
      </c>
      <c r="E40">
        <f>VLOOKUP($A40,wheat!$A$2:$L$14558,10,TRUE)</f>
        <v>192.92279411764704</v>
      </c>
      <c r="F40">
        <f t="shared" si="0"/>
        <v>2009</v>
      </c>
      <c r="G40">
        <f t="shared" si="1"/>
        <v>2</v>
      </c>
    </row>
    <row r="41" spans="1:7" x14ac:dyDescent="0.25">
      <c r="A41" s="19">
        <v>39870</v>
      </c>
      <c r="B41">
        <v>418</v>
      </c>
      <c r="C41">
        <f>VLOOKUP($A41,'soybean oil'!$A$2:$F$3093,6,TRUE)</f>
        <v>701.37864091496954</v>
      </c>
      <c r="D41" t="e">
        <f>VLOOKUP($A41,corn!$A$2:$O$1240,13,TRUE)</f>
        <v>#N/A</v>
      </c>
      <c r="E41">
        <f>VLOOKUP($A41,wheat!$A$2:$L$14558,10,TRUE)</f>
        <v>188.97058823529412</v>
      </c>
      <c r="F41">
        <f t="shared" si="0"/>
        <v>2009</v>
      </c>
      <c r="G41">
        <f t="shared" si="1"/>
        <v>2</v>
      </c>
    </row>
    <row r="42" spans="1:7" x14ac:dyDescent="0.25">
      <c r="A42" s="19">
        <v>39871</v>
      </c>
      <c r="B42">
        <v>404.75</v>
      </c>
      <c r="C42">
        <f>VLOOKUP($A42,'soybean oil'!$A$2:$F$3093,6,TRUE)</f>
        <v>684.71169389379281</v>
      </c>
      <c r="D42" t="e">
        <f>VLOOKUP($A42,corn!$A$2:$O$1240,13,TRUE)</f>
        <v>#N/A</v>
      </c>
      <c r="E42">
        <f>VLOOKUP($A42,wheat!$A$2:$L$14558,10,TRUE)</f>
        <v>187.6838235294118</v>
      </c>
      <c r="F42">
        <f t="shared" si="0"/>
        <v>2009</v>
      </c>
      <c r="G42">
        <f t="shared" si="1"/>
        <v>2</v>
      </c>
    </row>
    <row r="43" spans="1:7" x14ac:dyDescent="0.25">
      <c r="A43" s="19">
        <v>39874</v>
      </c>
      <c r="B43">
        <v>381.25</v>
      </c>
      <c r="C43">
        <f>VLOOKUP($A43,'soybean oil'!$A$2:$F$3093,6,TRUE)</f>
        <v>668.88250346891857</v>
      </c>
      <c r="D43" t="e">
        <f>VLOOKUP($A43,corn!$A$2:$O$1240,13,TRUE)</f>
        <v>#N/A</v>
      </c>
      <c r="E43">
        <f>VLOOKUP($A43,wheat!$A$2:$L$14558,10,TRUE)</f>
        <v>181.89338235294119</v>
      </c>
      <c r="F43">
        <f t="shared" si="0"/>
        <v>2009</v>
      </c>
      <c r="G43">
        <f t="shared" si="1"/>
        <v>3</v>
      </c>
    </row>
    <row r="44" spans="1:7" x14ac:dyDescent="0.25">
      <c r="A44" s="19">
        <v>39875</v>
      </c>
      <c r="B44">
        <v>375.75</v>
      </c>
      <c r="C44">
        <f>VLOOKUP($A44,'soybean oil'!$A$2:$F$3093,6,TRUE)</f>
        <v>670.64620156639762</v>
      </c>
      <c r="D44" t="e">
        <f>VLOOKUP($A44,corn!$A$2:$O$1240,13,TRUE)</f>
        <v>#N/A</v>
      </c>
      <c r="E44">
        <f>VLOOKUP($A44,wheat!$A$2:$L$14558,10,TRUE)</f>
        <v>180.2389705882353</v>
      </c>
      <c r="F44">
        <f t="shared" si="0"/>
        <v>2009</v>
      </c>
      <c r="G44">
        <f t="shared" si="1"/>
        <v>3</v>
      </c>
    </row>
    <row r="45" spans="1:7" x14ac:dyDescent="0.25">
      <c r="A45" s="19">
        <v>39876</v>
      </c>
      <c r="B45">
        <v>395.25</v>
      </c>
      <c r="C45">
        <f>VLOOKUP($A45,'soybean oil'!$A$2:$F$3093,6,TRUE)</f>
        <v>683.21255051093567</v>
      </c>
      <c r="D45" t="e">
        <f>VLOOKUP($A45,corn!$A$2:$O$1240,13,TRUE)</f>
        <v>#N/A</v>
      </c>
      <c r="E45">
        <f>VLOOKUP($A45,wheat!$A$2:$L$14558,10,TRUE)</f>
        <v>188.14338235294119</v>
      </c>
      <c r="F45">
        <f t="shared" si="0"/>
        <v>2009</v>
      </c>
      <c r="G45">
        <f t="shared" si="1"/>
        <v>3</v>
      </c>
    </row>
    <row r="46" spans="1:7" x14ac:dyDescent="0.25">
      <c r="A46" s="19">
        <v>39877</v>
      </c>
      <c r="B46">
        <v>379.75</v>
      </c>
      <c r="C46">
        <f>VLOOKUP($A46,'soybean oil'!$A$2:$F$3093,6,TRUE)</f>
        <v>677.03960716975894</v>
      </c>
      <c r="D46" t="e">
        <f>VLOOKUP($A46,corn!$A$2:$O$1240,13,TRUE)</f>
        <v>#N/A</v>
      </c>
      <c r="E46">
        <f>VLOOKUP($A46,wheat!$A$2:$L$14558,10,TRUE)</f>
        <v>185.29411764705881</v>
      </c>
      <c r="F46">
        <f t="shared" si="0"/>
        <v>2009</v>
      </c>
      <c r="G46">
        <f t="shared" si="1"/>
        <v>3</v>
      </c>
    </row>
    <row r="47" spans="1:7" x14ac:dyDescent="0.25">
      <c r="A47" s="19">
        <v>39878</v>
      </c>
      <c r="B47">
        <v>381</v>
      </c>
      <c r="C47">
        <f>VLOOKUP($A47,'soybean oil'!$A$2:$F$3093,6,TRUE)</f>
        <v>684.09439955967514</v>
      </c>
      <c r="D47" t="e">
        <f>VLOOKUP($A47,corn!$A$2:$O$1240,13,TRUE)</f>
        <v>#N/A</v>
      </c>
      <c r="E47">
        <f>VLOOKUP($A47,wheat!$A$2:$L$14558,10,TRUE)</f>
        <v>189.79779411764707</v>
      </c>
      <c r="F47">
        <f t="shared" si="0"/>
        <v>2009</v>
      </c>
      <c r="G47">
        <f t="shared" si="1"/>
        <v>3</v>
      </c>
    </row>
    <row r="48" spans="1:7" x14ac:dyDescent="0.25">
      <c r="A48" s="19">
        <v>39881</v>
      </c>
      <c r="B48">
        <v>405.75</v>
      </c>
      <c r="C48">
        <f>VLOOKUP($A48,'soybean oil'!$A$2:$F$3093,6,TRUE)</f>
        <v>678.14191848068356</v>
      </c>
      <c r="D48" t="e">
        <f>VLOOKUP($A48,corn!$A$2:$O$1240,13,TRUE)</f>
        <v>#N/A</v>
      </c>
      <c r="E48">
        <f>VLOOKUP($A48,wheat!$A$2:$L$14558,10,TRUE)</f>
        <v>188.60294117647058</v>
      </c>
      <c r="F48">
        <f t="shared" si="0"/>
        <v>2009</v>
      </c>
      <c r="G48">
        <f t="shared" si="1"/>
        <v>3</v>
      </c>
    </row>
    <row r="49" spans="1:7" x14ac:dyDescent="0.25">
      <c r="A49" s="19">
        <v>39882</v>
      </c>
      <c r="B49">
        <v>407.75</v>
      </c>
      <c r="C49">
        <f>VLOOKUP($A49,'soybean oil'!$A$2:$F$3093,6,TRUE)</f>
        <v>682.99208824875075</v>
      </c>
      <c r="D49" t="e">
        <f>VLOOKUP($A49,corn!$A$2:$O$1240,13,TRUE)</f>
        <v>#N/A</v>
      </c>
      <c r="E49">
        <f>VLOOKUP($A49,wheat!$A$2:$L$14558,10,TRUE)</f>
        <v>192.1875</v>
      </c>
      <c r="F49">
        <f t="shared" si="0"/>
        <v>2009</v>
      </c>
      <c r="G49">
        <f t="shared" si="1"/>
        <v>3</v>
      </c>
    </row>
    <row r="50" spans="1:7" x14ac:dyDescent="0.25">
      <c r="A50" s="19">
        <v>39883</v>
      </c>
      <c r="B50">
        <v>389.25</v>
      </c>
      <c r="C50">
        <f>VLOOKUP($A50,'soybean oil'!$A$2:$F$3093,6,TRUE)</f>
        <v>659.40262619496878</v>
      </c>
      <c r="D50" t="e">
        <f>VLOOKUP($A50,corn!$A$2:$O$1240,13,TRUE)</f>
        <v>#N/A</v>
      </c>
      <c r="E50">
        <f>VLOOKUP($A50,wheat!$A$2:$L$14558,10,TRUE)</f>
        <v>183.3639705882353</v>
      </c>
      <c r="F50">
        <f t="shared" si="0"/>
        <v>2009</v>
      </c>
      <c r="G50">
        <f t="shared" si="1"/>
        <v>3</v>
      </c>
    </row>
    <row r="51" spans="1:7" x14ac:dyDescent="0.25">
      <c r="A51" s="19">
        <v>39884</v>
      </c>
      <c r="B51">
        <v>385.5</v>
      </c>
      <c r="C51">
        <f>VLOOKUP($A51,'soybean oil'!$A$2:$F$3093,6,TRUE)</f>
        <v>669.76435251765804</v>
      </c>
      <c r="D51" t="e">
        <f>VLOOKUP($A51,corn!$A$2:$O$1240,13,TRUE)</f>
        <v>#N/A</v>
      </c>
      <c r="E51">
        <f>VLOOKUP($A51,wheat!$A$2:$L$14558,10,TRUE)</f>
        <v>189.43014705882354</v>
      </c>
      <c r="F51">
        <f t="shared" si="0"/>
        <v>2009</v>
      </c>
      <c r="G51">
        <f t="shared" si="1"/>
        <v>3</v>
      </c>
    </row>
    <row r="52" spans="1:7" x14ac:dyDescent="0.25">
      <c r="A52" s="19">
        <v>39885</v>
      </c>
      <c r="B52">
        <v>404.5</v>
      </c>
      <c r="C52">
        <f>VLOOKUP($A52,'soybean oil'!$A$2:$F$3093,6,TRUE)</f>
        <v>665.13464501177566</v>
      </c>
      <c r="D52" t="e">
        <f>VLOOKUP($A52,corn!$A$2:$O$1240,13,TRUE)</f>
        <v>#N/A</v>
      </c>
      <c r="E52">
        <f>VLOOKUP($A52,wheat!$A$2:$L$14558,10,TRUE)</f>
        <v>186.21323529411768</v>
      </c>
      <c r="F52">
        <f t="shared" si="0"/>
        <v>2009</v>
      </c>
      <c r="G52">
        <f t="shared" si="1"/>
        <v>3</v>
      </c>
    </row>
    <row r="53" spans="1:7" x14ac:dyDescent="0.25">
      <c r="A53" s="19">
        <v>39888</v>
      </c>
      <c r="B53">
        <v>395.75</v>
      </c>
      <c r="C53">
        <f>VLOOKUP($A53,'soybean oil'!$A$2:$F$3093,6,TRUE)</f>
        <v>680.34654110253211</v>
      </c>
      <c r="D53" t="e">
        <f>VLOOKUP($A53,corn!$A$2:$O$1240,13,TRUE)</f>
        <v>#N/A</v>
      </c>
      <c r="E53">
        <f>VLOOKUP($A53,wheat!$A$2:$L$14558,10,TRUE)</f>
        <v>200.09191176470588</v>
      </c>
      <c r="F53">
        <f t="shared" si="0"/>
        <v>2009</v>
      </c>
      <c r="G53">
        <f t="shared" si="1"/>
        <v>3</v>
      </c>
    </row>
    <row r="54" spans="1:7" x14ac:dyDescent="0.25">
      <c r="A54" s="19">
        <v>39889</v>
      </c>
      <c r="B54">
        <v>413.5</v>
      </c>
      <c r="C54">
        <f>VLOOKUP($A54,'soybean oil'!$A$2:$F$3093,6,TRUE)</f>
        <v>690.26734290085165</v>
      </c>
      <c r="D54" t="e">
        <f>VLOOKUP($A54,corn!$A$2:$O$1240,13,TRUE)</f>
        <v>#N/A</v>
      </c>
      <c r="E54">
        <f>VLOOKUP($A54,wheat!$A$2:$L$14558,10,TRUE)</f>
        <v>203.125</v>
      </c>
      <c r="F54">
        <f t="shared" si="0"/>
        <v>2009</v>
      </c>
      <c r="G54">
        <f t="shared" si="1"/>
        <v>3</v>
      </c>
    </row>
    <row r="55" spans="1:7" x14ac:dyDescent="0.25">
      <c r="A55" s="19">
        <v>39890</v>
      </c>
      <c r="B55">
        <v>418</v>
      </c>
      <c r="C55">
        <f>VLOOKUP($A55,'soybean oil'!$A$2:$F$3093,6,TRUE)</f>
        <v>681.66931467564154</v>
      </c>
      <c r="D55" t="e">
        <f>VLOOKUP($A55,corn!$A$2:$O$1240,13,TRUE)</f>
        <v>#N/A</v>
      </c>
      <c r="E55">
        <f>VLOOKUP($A55,wheat!$A$2:$L$14558,10,TRUE)</f>
        <v>194.85294117647058</v>
      </c>
      <c r="F55">
        <f t="shared" si="0"/>
        <v>2009</v>
      </c>
      <c r="G55">
        <f t="shared" si="1"/>
        <v>3</v>
      </c>
    </row>
    <row r="56" spans="1:7" x14ac:dyDescent="0.25">
      <c r="A56" s="19">
        <v>39891</v>
      </c>
      <c r="B56">
        <v>444.75</v>
      </c>
      <c r="C56">
        <f>VLOOKUP($A56,'soybean oil'!$A$2:$F$3093,6,TRUE)</f>
        <v>703.05415410757462</v>
      </c>
      <c r="D56" t="e">
        <f>VLOOKUP($A56,corn!$A$2:$O$1240,13,TRUE)</f>
        <v>#N/A</v>
      </c>
      <c r="E56">
        <f>VLOOKUP($A56,wheat!$A$2:$L$14558,10,TRUE)</f>
        <v>204.1360294117647</v>
      </c>
      <c r="F56">
        <f t="shared" si="0"/>
        <v>2009</v>
      </c>
      <c r="G56">
        <f t="shared" si="1"/>
        <v>3</v>
      </c>
    </row>
    <row r="57" spans="1:7" x14ac:dyDescent="0.25">
      <c r="A57" s="19">
        <v>39892</v>
      </c>
      <c r="B57">
        <v>448.25</v>
      </c>
      <c r="C57">
        <f>VLOOKUP($A57,'soybean oil'!$A$2:$F$3093,6,TRUE)</f>
        <v>710.99079554623029</v>
      </c>
      <c r="D57" t="e">
        <f>VLOOKUP($A57,corn!$A$2:$O$1240,13,TRUE)</f>
        <v>#N/A</v>
      </c>
      <c r="E57">
        <f>VLOOKUP($A57,wheat!$A$2:$L$14558,10,TRUE)</f>
        <v>202.29779411764707</v>
      </c>
      <c r="F57">
        <f t="shared" si="0"/>
        <v>2009</v>
      </c>
      <c r="G57">
        <f t="shared" si="1"/>
        <v>3</v>
      </c>
    </row>
    <row r="58" spans="1:7" x14ac:dyDescent="0.25">
      <c r="A58" s="19">
        <v>39895</v>
      </c>
      <c r="B58">
        <v>481.5</v>
      </c>
      <c r="C58">
        <f>VLOOKUP($A58,'soybean oil'!$A$2:$F$3093,6,TRUE)</f>
        <v>729.73008783194484</v>
      </c>
      <c r="D58" t="e">
        <f>VLOOKUP($A58,corn!$A$2:$O$1240,13,TRUE)</f>
        <v>#N/A</v>
      </c>
      <c r="E58">
        <f>VLOOKUP($A58,wheat!$A$2:$L$14558,10,TRUE)</f>
        <v>201.93014705882354</v>
      </c>
      <c r="F58">
        <f t="shared" si="0"/>
        <v>2009</v>
      </c>
      <c r="G58">
        <f t="shared" si="1"/>
        <v>3</v>
      </c>
    </row>
    <row r="59" spans="1:7" x14ac:dyDescent="0.25">
      <c r="A59" s="19">
        <v>39896</v>
      </c>
      <c r="B59">
        <v>482.25</v>
      </c>
      <c r="C59">
        <f>VLOOKUP($A59,'soybean oil'!$A$2:$F$3093,6,TRUE)</f>
        <v>733.47794628908775</v>
      </c>
      <c r="D59" t="e">
        <f>VLOOKUP($A59,corn!$A$2:$O$1240,13,TRUE)</f>
        <v>#N/A</v>
      </c>
      <c r="E59">
        <f>VLOOKUP($A59,wheat!$A$2:$L$14558,10,TRUE)</f>
        <v>196.69117647058823</v>
      </c>
      <c r="F59">
        <f t="shared" si="0"/>
        <v>2009</v>
      </c>
      <c r="G59">
        <f t="shared" si="1"/>
        <v>3</v>
      </c>
    </row>
    <row r="60" spans="1:7" x14ac:dyDescent="0.25">
      <c r="A60" s="19">
        <v>39897</v>
      </c>
      <c r="B60">
        <v>479.75</v>
      </c>
      <c r="C60">
        <f>VLOOKUP($A60,'soybean oil'!$A$2:$F$3093,6,TRUE)</f>
        <v>735.68256891093642</v>
      </c>
      <c r="D60" t="e">
        <f>VLOOKUP($A60,corn!$A$2:$O$1240,13,TRUE)</f>
        <v>#N/A</v>
      </c>
      <c r="E60">
        <f>VLOOKUP($A60,wheat!$A$2:$L$14558,10,TRUE)</f>
        <v>186.76470588235293</v>
      </c>
      <c r="F60">
        <f t="shared" si="0"/>
        <v>2009</v>
      </c>
      <c r="G60">
        <f t="shared" si="1"/>
        <v>3</v>
      </c>
    </row>
    <row r="61" spans="1:7" x14ac:dyDescent="0.25">
      <c r="A61" s="19">
        <v>39898</v>
      </c>
      <c r="B61">
        <v>482</v>
      </c>
      <c r="C61">
        <f>VLOOKUP($A61,'soybean oil'!$A$2:$F$3093,6,TRUE)</f>
        <v>740.75320094118865</v>
      </c>
      <c r="D61" t="e">
        <f>VLOOKUP($A61,corn!$A$2:$O$1240,13,TRUE)</f>
        <v>#N/A</v>
      </c>
      <c r="E61">
        <f>VLOOKUP($A61,wheat!$A$2:$L$14558,10,TRUE)</f>
        <v>189.15441176470586</v>
      </c>
      <c r="F61">
        <f t="shared" si="0"/>
        <v>2009</v>
      </c>
      <c r="G61">
        <f t="shared" si="1"/>
        <v>3</v>
      </c>
    </row>
    <row r="62" spans="1:7" x14ac:dyDescent="0.25">
      <c r="A62" s="19">
        <v>39899</v>
      </c>
      <c r="B62">
        <v>473</v>
      </c>
      <c r="C62">
        <f>VLOOKUP($A62,'soybean oil'!$A$2:$F$3093,6,TRUE)</f>
        <v>714.7386540033732</v>
      </c>
      <c r="D62" t="e">
        <f>VLOOKUP($A62,corn!$A$2:$O$1240,13,TRUE)</f>
        <v>#N/A</v>
      </c>
      <c r="E62">
        <f>VLOOKUP($A62,wheat!$A$2:$L$14558,10,TRUE)</f>
        <v>186.4889705882353</v>
      </c>
      <c r="F62">
        <f t="shared" si="0"/>
        <v>2009</v>
      </c>
      <c r="G62">
        <f t="shared" si="1"/>
        <v>3</v>
      </c>
    </row>
    <row r="63" spans="1:7" x14ac:dyDescent="0.25">
      <c r="A63" s="19">
        <v>39902</v>
      </c>
      <c r="B63">
        <v>457.25</v>
      </c>
      <c r="C63">
        <f>VLOOKUP($A63,'soybean oil'!$A$2:$F$3093,6,TRUE)</f>
        <v>706.36108804034779</v>
      </c>
      <c r="D63" t="e">
        <f>VLOOKUP($A63,corn!$A$2:$O$1240,13,TRUE)</f>
        <v>#N/A</v>
      </c>
      <c r="E63">
        <f>VLOOKUP($A63,wheat!$A$2:$L$14558,10,TRUE)</f>
        <v>188.41911764705881</v>
      </c>
      <c r="F63">
        <f t="shared" si="0"/>
        <v>2009</v>
      </c>
      <c r="G63">
        <f t="shared" si="1"/>
        <v>3</v>
      </c>
    </row>
    <row r="64" spans="1:7" x14ac:dyDescent="0.25">
      <c r="A64" s="19">
        <v>39903</v>
      </c>
      <c r="B64">
        <v>438.5</v>
      </c>
      <c r="C64">
        <f>VLOOKUP($A64,'soybean oil'!$A$2:$F$3093,6,TRUE)</f>
        <v>741.19412546555839</v>
      </c>
      <c r="D64" t="e">
        <f>VLOOKUP($A64,corn!$A$2:$O$1240,13,TRUE)</f>
        <v>#N/A</v>
      </c>
      <c r="E64">
        <f>VLOOKUP($A64,wheat!$A$2:$L$14558,10,TRUE)</f>
        <v>195.8639705882353</v>
      </c>
      <c r="F64">
        <f t="shared" si="0"/>
        <v>2009</v>
      </c>
      <c r="G64">
        <f t="shared" si="1"/>
        <v>3</v>
      </c>
    </row>
    <row r="65" spans="1:7" x14ac:dyDescent="0.25">
      <c r="A65" s="19">
        <v>39904</v>
      </c>
      <c r="B65">
        <v>436.75</v>
      </c>
      <c r="C65">
        <f>VLOOKUP($A65,'soybean oil'!$A$2:$F$3093,6,TRUE)</f>
        <v>738.54857831933998</v>
      </c>
      <c r="D65" t="e">
        <f>VLOOKUP($A65,corn!$A$2:$O$1240,13,TRUE)</f>
        <v>#N/A</v>
      </c>
      <c r="E65">
        <f>VLOOKUP($A65,wheat!$A$2:$L$14558,10,TRUE)</f>
        <v>193.1985294117647</v>
      </c>
      <c r="F65">
        <f t="shared" si="0"/>
        <v>2009</v>
      </c>
      <c r="G65">
        <f t="shared" si="1"/>
        <v>4</v>
      </c>
    </row>
    <row r="66" spans="1:7" x14ac:dyDescent="0.25">
      <c r="A66" s="19">
        <v>39905</v>
      </c>
      <c r="B66">
        <v>476.5</v>
      </c>
      <c r="C66">
        <f>VLOOKUP($A66,'soybean oil'!$A$2:$F$3093,6,TRUE)</f>
        <v>773.82254026892042</v>
      </c>
      <c r="D66" t="e">
        <f>VLOOKUP($A66,corn!$A$2:$O$1240,13,TRUE)</f>
        <v>#N/A</v>
      </c>
      <c r="E66">
        <f>VLOOKUP($A66,wheat!$A$2:$L$14558,10,TRUE)</f>
        <v>202.38970588235293</v>
      </c>
      <c r="F66">
        <f t="shared" si="0"/>
        <v>2009</v>
      </c>
      <c r="G66">
        <f t="shared" si="1"/>
        <v>4</v>
      </c>
    </row>
    <row r="67" spans="1:7" x14ac:dyDescent="0.25">
      <c r="A67" s="19">
        <v>39906</v>
      </c>
      <c r="B67">
        <v>466.75</v>
      </c>
      <c r="C67">
        <f>VLOOKUP($A67,'soybean oil'!$A$2:$F$3093,6,TRUE)</f>
        <v>778.67271003698761</v>
      </c>
      <c r="D67" t="e">
        <f>VLOOKUP($A67,corn!$A$2:$O$1240,13,TRUE)</f>
        <v>#N/A</v>
      </c>
      <c r="E67">
        <f>VLOOKUP($A67,wheat!$A$2:$L$14558,10,TRUE)</f>
        <v>207.16911764705881</v>
      </c>
      <c r="F67">
        <f t="shared" ref="F67:F130" si="2">YEAR(A67)</f>
        <v>2009</v>
      </c>
      <c r="G67">
        <f t="shared" ref="G67:G130" si="3">MONTH(A67)</f>
        <v>4</v>
      </c>
    </row>
    <row r="68" spans="1:7" x14ac:dyDescent="0.25">
      <c r="A68" s="19">
        <v>39909</v>
      </c>
      <c r="B68">
        <v>462</v>
      </c>
      <c r="C68">
        <f>VLOOKUP($A68,'soybean oil'!$A$2:$F$3093,6,TRUE)</f>
        <v>771.39745538488671</v>
      </c>
      <c r="D68" t="e">
        <f>VLOOKUP($A68,corn!$A$2:$O$1240,13,TRUE)</f>
        <v>#N/A</v>
      </c>
      <c r="E68">
        <f>VLOOKUP($A68,wheat!$A$2:$L$14558,10,TRUE)</f>
        <v>204.77941176470588</v>
      </c>
      <c r="F68">
        <f t="shared" si="2"/>
        <v>2009</v>
      </c>
      <c r="G68">
        <f t="shared" si="3"/>
        <v>4</v>
      </c>
    </row>
    <row r="69" spans="1:7" x14ac:dyDescent="0.25">
      <c r="A69" s="19">
        <v>39910</v>
      </c>
      <c r="B69">
        <v>457.5</v>
      </c>
      <c r="C69">
        <f>VLOOKUP($A69,'soybean oil'!$A$2:$F$3093,6,TRUE)</f>
        <v>768.09052145211353</v>
      </c>
      <c r="D69" t="e">
        <f>VLOOKUP($A69,corn!$A$2:$O$1240,13,TRUE)</f>
        <v>#N/A</v>
      </c>
      <c r="E69">
        <f>VLOOKUP($A69,wheat!$A$2:$L$14558,10,TRUE)</f>
        <v>198.4375</v>
      </c>
      <c r="F69">
        <f t="shared" si="2"/>
        <v>2009</v>
      </c>
      <c r="G69">
        <f t="shared" si="3"/>
        <v>4</v>
      </c>
    </row>
    <row r="70" spans="1:7" x14ac:dyDescent="0.25">
      <c r="A70" s="19">
        <v>39911</v>
      </c>
      <c r="B70">
        <v>463.5</v>
      </c>
      <c r="C70">
        <f>VLOOKUP($A70,'soybean oil'!$A$2:$F$3093,6,TRUE)</f>
        <v>771.39745538488671</v>
      </c>
      <c r="D70" t="e">
        <f>VLOOKUP($A70,corn!$A$2:$O$1240,13,TRUE)</f>
        <v>#N/A</v>
      </c>
      <c r="E70">
        <f>VLOOKUP($A70,wheat!$A$2:$L$14558,10,TRUE)</f>
        <v>195.58823529411765</v>
      </c>
      <c r="F70">
        <f t="shared" si="2"/>
        <v>2009</v>
      </c>
      <c r="G70">
        <f t="shared" si="3"/>
        <v>4</v>
      </c>
    </row>
    <row r="71" spans="1:7" x14ac:dyDescent="0.25">
      <c r="A71" s="19">
        <v>39912</v>
      </c>
      <c r="B71">
        <v>460.75</v>
      </c>
      <c r="C71">
        <f>VLOOKUP($A71,'soybean oil'!$A$2:$F$3093,6,TRUE)</f>
        <v>780.87733265883639</v>
      </c>
      <c r="D71" t="e">
        <f>VLOOKUP($A71,corn!$A$2:$O$1240,13,TRUE)</f>
        <v>#N/A</v>
      </c>
      <c r="E71">
        <f>VLOOKUP($A71,wheat!$A$2:$L$14558,10,TRUE)</f>
        <v>191.91176470588235</v>
      </c>
      <c r="F71">
        <f t="shared" si="2"/>
        <v>2009</v>
      </c>
      <c r="G71">
        <f t="shared" si="3"/>
        <v>4</v>
      </c>
    </row>
    <row r="72" spans="1:7" x14ac:dyDescent="0.25">
      <c r="A72" s="19">
        <v>39917</v>
      </c>
      <c r="B72">
        <v>464.25</v>
      </c>
      <c r="C72">
        <f>VLOOKUP($A72,'soybean oil'!$A$2:$F$3093,6,TRUE)</f>
        <v>814.60805877312271</v>
      </c>
      <c r="D72" t="e">
        <f>VLOOKUP($A72,corn!$A$2:$O$1240,13,TRUE)</f>
        <v>#N/A</v>
      </c>
      <c r="E72">
        <f>VLOOKUP($A72,wheat!$A$2:$L$14558,10,TRUE)</f>
        <v>192.00367647058823</v>
      </c>
      <c r="F72">
        <f t="shared" si="2"/>
        <v>2009</v>
      </c>
      <c r="G72">
        <f t="shared" si="3"/>
        <v>4</v>
      </c>
    </row>
    <row r="73" spans="1:7" x14ac:dyDescent="0.25">
      <c r="A73" s="19">
        <v>39918</v>
      </c>
      <c r="B73">
        <v>460.25</v>
      </c>
      <c r="C73">
        <f>VLOOKUP($A73,'soybean oil'!$A$2:$F$3093,6,TRUE)</f>
        <v>814.60805877312271</v>
      </c>
      <c r="D73" t="e">
        <f>VLOOKUP($A73,corn!$A$2:$O$1240,13,TRUE)</f>
        <v>#N/A</v>
      </c>
      <c r="E73">
        <f>VLOOKUP($A73,wheat!$A$2:$L$14558,10,TRUE)</f>
        <v>189.43014705882354</v>
      </c>
      <c r="F73">
        <f t="shared" si="2"/>
        <v>2009</v>
      </c>
      <c r="G73">
        <f t="shared" si="3"/>
        <v>4</v>
      </c>
    </row>
    <row r="74" spans="1:7" x14ac:dyDescent="0.25">
      <c r="A74" s="19">
        <v>39919</v>
      </c>
      <c r="B74">
        <v>469.5</v>
      </c>
      <c r="C74">
        <f>VLOOKUP($A74,'soybean oil'!$A$2:$F$3093,6,TRUE)</f>
        <v>810.19881352942502</v>
      </c>
      <c r="D74" t="e">
        <f>VLOOKUP($A74,corn!$A$2:$O$1240,13,TRUE)</f>
        <v>#N/A</v>
      </c>
      <c r="E74">
        <f>VLOOKUP($A74,wheat!$A$2:$L$14558,10,TRUE)</f>
        <v>192.92279411764704</v>
      </c>
      <c r="F74">
        <f t="shared" si="2"/>
        <v>2009</v>
      </c>
      <c r="G74">
        <f t="shared" si="3"/>
        <v>4</v>
      </c>
    </row>
    <row r="75" spans="1:7" x14ac:dyDescent="0.25">
      <c r="A75" s="19">
        <v>39920</v>
      </c>
      <c r="B75">
        <v>470.5</v>
      </c>
      <c r="C75">
        <f>VLOOKUP($A75,'soybean oil'!$A$2:$F$3093,6,TRUE)</f>
        <v>810.63973805379487</v>
      </c>
      <c r="D75" t="e">
        <f>VLOOKUP($A75,corn!$A$2:$O$1240,13,TRUE)</f>
        <v>#N/A</v>
      </c>
      <c r="E75">
        <f>VLOOKUP($A75,wheat!$A$2:$L$14558,10,TRUE)</f>
        <v>192.27941176470591</v>
      </c>
      <c r="F75">
        <f t="shared" si="2"/>
        <v>2009</v>
      </c>
      <c r="G75">
        <f t="shared" si="3"/>
        <v>4</v>
      </c>
    </row>
    <row r="76" spans="1:7" x14ac:dyDescent="0.25">
      <c r="A76" s="19">
        <v>39923</v>
      </c>
      <c r="B76">
        <v>446.5</v>
      </c>
      <c r="C76">
        <f>VLOOKUP($A76,'soybean oil'!$A$2:$F$3093,6,TRUE)</f>
        <v>781.53871944539105</v>
      </c>
      <c r="D76" t="e">
        <f>VLOOKUP($A76,corn!$A$2:$O$1240,13,TRUE)</f>
        <v>#N/A</v>
      </c>
      <c r="E76">
        <f>VLOOKUP($A76,wheat!$A$2:$L$14558,10,TRUE)</f>
        <v>185.47794117647058</v>
      </c>
      <c r="F76">
        <f t="shared" si="2"/>
        <v>2009</v>
      </c>
      <c r="G76">
        <f t="shared" si="3"/>
        <v>4</v>
      </c>
    </row>
    <row r="77" spans="1:7" x14ac:dyDescent="0.25">
      <c r="A77" s="19">
        <v>39924</v>
      </c>
      <c r="B77">
        <v>444.25</v>
      </c>
      <c r="C77">
        <f>VLOOKUP($A77,'soybean oil'!$A$2:$F$3093,6,TRUE)</f>
        <v>796.5301532739627</v>
      </c>
      <c r="D77" t="e">
        <f>VLOOKUP($A77,corn!$A$2:$O$1240,13,TRUE)</f>
        <v>#N/A</v>
      </c>
      <c r="E77">
        <f>VLOOKUP($A77,wheat!$A$2:$L$14558,10,TRUE)</f>
        <v>187.31617647058823</v>
      </c>
      <c r="F77">
        <f t="shared" si="2"/>
        <v>2009</v>
      </c>
      <c r="G77">
        <f t="shared" si="3"/>
        <v>4</v>
      </c>
    </row>
    <row r="78" spans="1:7" x14ac:dyDescent="0.25">
      <c r="A78" s="19">
        <v>39925</v>
      </c>
      <c r="B78">
        <v>440.75</v>
      </c>
      <c r="C78">
        <f>VLOOKUP($A78,'soybean oil'!$A$2:$F$3093,6,TRUE)</f>
        <v>795.64830422522323</v>
      </c>
      <c r="D78" t="e">
        <f>VLOOKUP($A78,corn!$A$2:$O$1240,13,TRUE)</f>
        <v>#N/A</v>
      </c>
      <c r="E78">
        <f>VLOOKUP($A78,wheat!$A$2:$L$14558,10,TRUE)</f>
        <v>189.98161764705884</v>
      </c>
      <c r="F78">
        <f t="shared" si="2"/>
        <v>2009</v>
      </c>
      <c r="G78">
        <f t="shared" si="3"/>
        <v>4</v>
      </c>
    </row>
    <row r="79" spans="1:7" x14ac:dyDescent="0.25">
      <c r="A79" s="19">
        <v>39926</v>
      </c>
      <c r="B79">
        <v>436.75</v>
      </c>
      <c r="C79">
        <f>VLOOKUP($A79,'soybean oil'!$A$2:$F$3093,6,TRUE)</f>
        <v>798.07338910925682</v>
      </c>
      <c r="D79" t="e">
        <f>VLOOKUP($A79,corn!$A$2:$O$1240,13,TRUE)</f>
        <v>#N/A</v>
      </c>
      <c r="E79">
        <f>VLOOKUP($A79,wheat!$A$2:$L$14558,10,TRUE)</f>
        <v>194.57720588235296</v>
      </c>
      <c r="F79">
        <f t="shared" si="2"/>
        <v>2009</v>
      </c>
      <c r="G79">
        <f t="shared" si="3"/>
        <v>4</v>
      </c>
    </row>
    <row r="80" spans="1:7" x14ac:dyDescent="0.25">
      <c r="A80" s="19">
        <v>39927</v>
      </c>
      <c r="B80">
        <v>449</v>
      </c>
      <c r="C80">
        <f>VLOOKUP($A80,'soybean oil'!$A$2:$F$3093,6,TRUE)</f>
        <v>801.15986077984519</v>
      </c>
      <c r="D80" t="e">
        <f>VLOOKUP($A80,corn!$A$2:$O$1240,13,TRUE)</f>
        <v>#N/A</v>
      </c>
      <c r="E80">
        <f>VLOOKUP($A80,wheat!$A$2:$L$14558,10,TRUE)</f>
        <v>195.68014705882354</v>
      </c>
      <c r="F80">
        <f t="shared" si="2"/>
        <v>2009</v>
      </c>
      <c r="G80">
        <f t="shared" si="3"/>
        <v>4</v>
      </c>
    </row>
    <row r="81" spans="1:7" x14ac:dyDescent="0.25">
      <c r="A81" s="19">
        <v>39930</v>
      </c>
      <c r="B81">
        <v>437.25</v>
      </c>
      <c r="C81">
        <f>VLOOKUP($A81,'soybean oil'!$A$2:$F$3093,6,TRUE)</f>
        <v>784.84565337816423</v>
      </c>
      <c r="D81" t="e">
        <f>VLOOKUP($A81,corn!$A$2:$O$1240,13,TRUE)</f>
        <v>#N/A</v>
      </c>
      <c r="E81">
        <f>VLOOKUP($A81,wheat!$A$2:$L$14558,10,TRUE)</f>
        <v>186.76470588235293</v>
      </c>
      <c r="F81">
        <f t="shared" si="2"/>
        <v>2009</v>
      </c>
      <c r="G81">
        <f t="shared" si="3"/>
        <v>4</v>
      </c>
    </row>
    <row r="82" spans="1:7" x14ac:dyDescent="0.25">
      <c r="A82" s="19">
        <v>39931</v>
      </c>
      <c r="B82">
        <v>432.25</v>
      </c>
      <c r="C82">
        <f>VLOOKUP($A82,'soybean oil'!$A$2:$F$3093,6,TRUE)</f>
        <v>771.97065726656717</v>
      </c>
      <c r="D82" t="e">
        <f>VLOOKUP($A82,corn!$A$2:$O$1240,13,TRUE)</f>
        <v>#N/A</v>
      </c>
      <c r="E82">
        <f>VLOOKUP($A82,wheat!$A$2:$L$14558,10,TRUE)</f>
        <v>187.6838235294118</v>
      </c>
      <c r="F82">
        <f t="shared" si="2"/>
        <v>2009</v>
      </c>
      <c r="G82">
        <f t="shared" si="3"/>
        <v>4</v>
      </c>
    </row>
    <row r="83" spans="1:7" x14ac:dyDescent="0.25">
      <c r="A83" s="19">
        <v>39932</v>
      </c>
      <c r="B83">
        <v>437.75</v>
      </c>
      <c r="C83">
        <f>VLOOKUP($A83,'soybean oil'!$A$2:$F$3093,6,TRUE)</f>
        <v>785.06611564034904</v>
      </c>
      <c r="D83" t="e">
        <f>VLOOKUP($A83,corn!$A$2:$O$1240,13,TRUE)</f>
        <v>#N/A</v>
      </c>
      <c r="E83">
        <f>VLOOKUP($A83,wheat!$A$2:$L$14558,10,TRUE)</f>
        <v>191.45220588235293</v>
      </c>
      <c r="F83">
        <f t="shared" si="2"/>
        <v>2009</v>
      </c>
      <c r="G83">
        <f t="shared" si="3"/>
        <v>4</v>
      </c>
    </row>
    <row r="84" spans="1:7" x14ac:dyDescent="0.25">
      <c r="A84" s="19">
        <v>39933</v>
      </c>
      <c r="B84">
        <v>438.75</v>
      </c>
      <c r="C84">
        <f>VLOOKUP($A84,'soybean oil'!$A$2:$F$3093,6,TRUE)</f>
        <v>803.62903811631554</v>
      </c>
      <c r="D84" t="e">
        <f>VLOOKUP($A84,corn!$A$2:$O$1240,13,TRUE)</f>
        <v>#N/A</v>
      </c>
      <c r="E84">
        <f>VLOOKUP($A84,wheat!$A$2:$L$14558,10,TRUE)</f>
        <v>192.7389705882353</v>
      </c>
      <c r="F84">
        <f t="shared" si="2"/>
        <v>2009</v>
      </c>
      <c r="G84">
        <f t="shared" si="3"/>
        <v>4</v>
      </c>
    </row>
    <row r="85" spans="1:7" x14ac:dyDescent="0.25">
      <c r="A85" s="19">
        <v>39934</v>
      </c>
      <c r="B85">
        <v>450</v>
      </c>
      <c r="C85">
        <f>VLOOKUP($A85,'soybean oil'!$A$2:$F$3093,6,TRUE)</f>
        <v>832.24503974791287</v>
      </c>
      <c r="D85" t="e">
        <f>VLOOKUP($A85,corn!$A$2:$O$1240,13,TRUE)</f>
        <v>#N/A</v>
      </c>
      <c r="E85">
        <f>VLOOKUP($A85,wheat!$A$2:$L$14558,10,TRUE)</f>
        <v>204.87132352941177</v>
      </c>
      <c r="F85">
        <f t="shared" si="2"/>
        <v>2009</v>
      </c>
      <c r="G85">
        <f t="shared" si="3"/>
        <v>5</v>
      </c>
    </row>
    <row r="86" spans="1:7" x14ac:dyDescent="0.25">
      <c r="A86" s="19">
        <v>39938</v>
      </c>
      <c r="B86">
        <v>465</v>
      </c>
      <c r="C86">
        <f>VLOOKUP($A86,'soybean oil'!$A$2:$F$3093,6,TRUE)</f>
        <v>837.53613404034991</v>
      </c>
      <c r="D86" t="e">
        <f>VLOOKUP($A86,corn!$A$2:$O$1240,13,TRUE)</f>
        <v>#N/A</v>
      </c>
      <c r="E86">
        <f>VLOOKUP($A86,wheat!$A$2:$L$14558,10,TRUE)</f>
        <v>199.08088235294119</v>
      </c>
      <c r="F86">
        <f t="shared" si="2"/>
        <v>2009</v>
      </c>
      <c r="G86">
        <f t="shared" si="3"/>
        <v>5</v>
      </c>
    </row>
    <row r="87" spans="1:7" x14ac:dyDescent="0.25">
      <c r="A87" s="19">
        <v>39939</v>
      </c>
      <c r="B87">
        <v>476</v>
      </c>
      <c r="C87">
        <f>VLOOKUP($A87,'soybean oil'!$A$2:$F$3093,6,TRUE)</f>
        <v>859.36189799665271</v>
      </c>
      <c r="D87" t="e">
        <f>VLOOKUP($A87,corn!$A$2:$O$1240,13,TRUE)</f>
        <v>#N/A</v>
      </c>
      <c r="E87">
        <f>VLOOKUP($A87,wheat!$A$2:$L$14558,10,TRUE)</f>
        <v>201.37867647058823</v>
      </c>
      <c r="F87">
        <f t="shared" si="2"/>
        <v>2009</v>
      </c>
      <c r="G87">
        <f t="shared" si="3"/>
        <v>5</v>
      </c>
    </row>
    <row r="88" spans="1:7" x14ac:dyDescent="0.25">
      <c r="A88" s="19">
        <v>39940</v>
      </c>
      <c r="B88">
        <v>490</v>
      </c>
      <c r="C88">
        <f>VLOOKUP($A88,'soybean oil'!$A$2:$F$3093,6,TRUE)</f>
        <v>854.95265275295526</v>
      </c>
      <c r="D88" t="e">
        <f>VLOOKUP($A88,corn!$A$2:$O$1240,13,TRUE)</f>
        <v>#N/A</v>
      </c>
      <c r="E88">
        <f>VLOOKUP($A88,wheat!$A$2:$L$14558,10,TRUE)</f>
        <v>205.51470588235293</v>
      </c>
      <c r="F88">
        <f t="shared" si="2"/>
        <v>2009</v>
      </c>
      <c r="G88">
        <f t="shared" si="3"/>
        <v>5</v>
      </c>
    </row>
    <row r="89" spans="1:7" x14ac:dyDescent="0.25">
      <c r="A89" s="19">
        <v>39941</v>
      </c>
      <c r="B89">
        <v>489.25</v>
      </c>
      <c r="C89">
        <f>VLOOKUP($A89,'soybean oil'!$A$2:$F$3093,6,TRUE)</f>
        <v>873.25102051430008</v>
      </c>
      <c r="D89" t="e">
        <f>VLOOKUP($A89,corn!$A$2:$O$1240,13,TRUE)</f>
        <v>#N/A</v>
      </c>
      <c r="E89">
        <f>VLOOKUP($A89,wheat!$A$2:$L$14558,10,TRUE)</f>
        <v>213.41911764705881</v>
      </c>
      <c r="F89">
        <f t="shared" si="2"/>
        <v>2009</v>
      </c>
      <c r="G89">
        <f t="shared" si="3"/>
        <v>5</v>
      </c>
    </row>
    <row r="90" spans="1:7" x14ac:dyDescent="0.25">
      <c r="A90" s="19">
        <v>39944</v>
      </c>
      <c r="B90">
        <v>488.5</v>
      </c>
      <c r="C90">
        <f>VLOOKUP($A90,'soybean oil'!$A$2:$F$3093,6,TRUE)</f>
        <v>872.58963372774531</v>
      </c>
      <c r="D90" t="e">
        <f>VLOOKUP($A90,corn!$A$2:$O$1240,13,TRUE)</f>
        <v>#N/A</v>
      </c>
      <c r="E90">
        <f>VLOOKUP($A90,wheat!$A$2:$L$14558,10,TRUE)</f>
        <v>213.41911764705881</v>
      </c>
      <c r="F90">
        <f t="shared" si="2"/>
        <v>2009</v>
      </c>
      <c r="G90">
        <f t="shared" si="3"/>
        <v>5</v>
      </c>
    </row>
    <row r="91" spans="1:7" x14ac:dyDescent="0.25">
      <c r="A91" s="19">
        <v>39945</v>
      </c>
      <c r="B91">
        <v>489.75</v>
      </c>
      <c r="C91">
        <f>VLOOKUP($A91,'soybean oil'!$A$2:$F$3093,6,TRUE)</f>
        <v>874.79425634959421</v>
      </c>
      <c r="D91" t="e">
        <f>VLOOKUP($A91,corn!$A$2:$O$1240,13,TRUE)</f>
        <v>#N/A</v>
      </c>
      <c r="E91">
        <f>VLOOKUP($A91,wheat!$A$2:$L$14558,10,TRUE)</f>
        <v>214.15441176470588</v>
      </c>
      <c r="F91">
        <f t="shared" si="2"/>
        <v>2009</v>
      </c>
      <c r="G91">
        <f t="shared" si="3"/>
        <v>5</v>
      </c>
    </row>
    <row r="92" spans="1:7" x14ac:dyDescent="0.25">
      <c r="A92" s="19">
        <v>39946</v>
      </c>
      <c r="B92">
        <v>488.75</v>
      </c>
      <c r="C92">
        <f>VLOOKUP($A92,'soybean oil'!$A$2:$F$3093,6,TRUE)</f>
        <v>863.33021871598044</v>
      </c>
      <c r="D92" t="e">
        <f>VLOOKUP($A92,corn!$A$2:$O$1240,13,TRUE)</f>
        <v>#N/A</v>
      </c>
      <c r="E92">
        <f>VLOOKUP($A92,wheat!$A$2:$L$14558,10,TRUE)</f>
        <v>212.77573529411765</v>
      </c>
      <c r="F92">
        <f t="shared" si="2"/>
        <v>2009</v>
      </c>
      <c r="G92">
        <f t="shared" si="3"/>
        <v>5</v>
      </c>
    </row>
    <row r="93" spans="1:7" x14ac:dyDescent="0.25">
      <c r="A93" s="19">
        <v>39947</v>
      </c>
      <c r="B93">
        <v>478.25</v>
      </c>
      <c r="C93">
        <f>VLOOKUP($A93,'soybean oil'!$A$2:$F$3093,6,TRUE)</f>
        <v>856.27542632606458</v>
      </c>
      <c r="D93" t="e">
        <f>VLOOKUP($A93,corn!$A$2:$O$1240,13,TRUE)</f>
        <v>#N/A</v>
      </c>
      <c r="E93">
        <f>VLOOKUP($A93,wheat!$A$2:$L$14558,10,TRUE)</f>
        <v>213.78676470588238</v>
      </c>
      <c r="F93">
        <f t="shared" si="2"/>
        <v>2009</v>
      </c>
      <c r="G93">
        <f t="shared" si="3"/>
        <v>5</v>
      </c>
    </row>
    <row r="94" spans="1:7" x14ac:dyDescent="0.25">
      <c r="A94" s="19">
        <v>39948</v>
      </c>
      <c r="B94">
        <v>473</v>
      </c>
      <c r="C94">
        <f>VLOOKUP($A94,'soybean oil'!$A$2:$F$3093,6,TRUE)</f>
        <v>835.55197368068605</v>
      </c>
      <c r="D94" t="e">
        <f>VLOOKUP($A94,corn!$A$2:$O$1240,13,TRUE)</f>
        <v>#N/A</v>
      </c>
      <c r="E94">
        <f>VLOOKUP($A94,wheat!$A$2:$L$14558,10,TRUE)</f>
        <v>212.31617647058823</v>
      </c>
      <c r="F94">
        <f t="shared" si="2"/>
        <v>2009</v>
      </c>
      <c r="G94">
        <f t="shared" si="3"/>
        <v>5</v>
      </c>
    </row>
    <row r="95" spans="1:7" x14ac:dyDescent="0.25">
      <c r="A95" s="19">
        <v>39951</v>
      </c>
      <c r="B95">
        <v>472.25</v>
      </c>
      <c r="C95">
        <f>VLOOKUP($A95,'soybean oil'!$A$2:$F$3093,6,TRUE)</f>
        <v>841.28399249749259</v>
      </c>
      <c r="D95" t="e">
        <f>VLOOKUP($A95,corn!$A$2:$O$1240,13,TRUE)</f>
        <v>#N/A</v>
      </c>
      <c r="E95">
        <f>VLOOKUP($A95,wheat!$A$2:$L$14558,10,TRUE)</f>
        <v>217.09558823529412</v>
      </c>
      <c r="F95">
        <f t="shared" si="2"/>
        <v>2009</v>
      </c>
      <c r="G95">
        <f t="shared" si="3"/>
        <v>5</v>
      </c>
    </row>
    <row r="96" spans="1:7" x14ac:dyDescent="0.25">
      <c r="A96" s="19">
        <v>39952</v>
      </c>
      <c r="B96">
        <v>475.5</v>
      </c>
      <c r="C96">
        <f>VLOOKUP($A96,'soybean oil'!$A$2:$F$3093,6,TRUE)</f>
        <v>841.50445475967774</v>
      </c>
      <c r="D96" t="e">
        <f>VLOOKUP($A96,corn!$A$2:$O$1240,13,TRUE)</f>
        <v>#N/A</v>
      </c>
      <c r="E96">
        <f>VLOOKUP($A96,wheat!$A$2:$L$14558,10,TRUE)</f>
        <v>216.45220588235293</v>
      </c>
      <c r="F96">
        <f t="shared" si="2"/>
        <v>2009</v>
      </c>
      <c r="G96">
        <f t="shared" si="3"/>
        <v>5</v>
      </c>
    </row>
    <row r="97" spans="1:7" x14ac:dyDescent="0.25">
      <c r="A97" s="19">
        <v>39953</v>
      </c>
      <c r="B97">
        <v>487.25</v>
      </c>
      <c r="C97">
        <f>VLOOKUP($A97,'soybean oil'!$A$2:$F$3093,6,TRUE)</f>
        <v>845.9137000033752</v>
      </c>
      <c r="D97" t="e">
        <f>VLOOKUP($A97,corn!$A$2:$O$1240,13,TRUE)</f>
        <v>#N/A</v>
      </c>
      <c r="E97">
        <f>VLOOKUP($A97,wheat!$A$2:$L$14558,10,TRUE)</f>
        <v>219.7610294117647</v>
      </c>
      <c r="F97">
        <f t="shared" si="2"/>
        <v>2009</v>
      </c>
      <c r="G97">
        <f t="shared" si="3"/>
        <v>5</v>
      </c>
    </row>
    <row r="98" spans="1:7" x14ac:dyDescent="0.25">
      <c r="A98" s="19">
        <v>39954</v>
      </c>
      <c r="B98">
        <v>480.75</v>
      </c>
      <c r="C98">
        <f>VLOOKUP($A98,'soybean oil'!$A$2:$F$3093,6,TRUE)</f>
        <v>837.31567177816487</v>
      </c>
      <c r="D98" t="e">
        <f>VLOOKUP($A98,corn!$A$2:$O$1240,13,TRUE)</f>
        <v>#N/A</v>
      </c>
      <c r="E98">
        <f>VLOOKUP($A98,wheat!$A$2:$L$14558,10,TRUE)</f>
        <v>218.19852941176467</v>
      </c>
      <c r="F98">
        <f t="shared" si="2"/>
        <v>2009</v>
      </c>
      <c r="G98">
        <f t="shared" si="3"/>
        <v>5</v>
      </c>
    </row>
    <row r="99" spans="1:7" x14ac:dyDescent="0.25">
      <c r="A99" s="19">
        <v>39955</v>
      </c>
      <c r="B99">
        <v>483.75</v>
      </c>
      <c r="C99">
        <f>VLOOKUP($A99,'soybean oil'!$A$2:$F$3093,6,TRUE)</f>
        <v>839.96121892438362</v>
      </c>
      <c r="D99" t="e">
        <f>VLOOKUP($A99,corn!$A$2:$O$1240,13,TRUE)</f>
        <v>#N/A</v>
      </c>
      <c r="E99">
        <f>VLOOKUP($A99,wheat!$A$2:$L$14558,10,TRUE)</f>
        <v>225.18382352941177</v>
      </c>
      <c r="F99">
        <f t="shared" si="2"/>
        <v>2009</v>
      </c>
      <c r="G99">
        <f t="shared" si="3"/>
        <v>5</v>
      </c>
    </row>
    <row r="100" spans="1:7" x14ac:dyDescent="0.25">
      <c r="A100" s="19">
        <v>39959</v>
      </c>
      <c r="B100">
        <v>488</v>
      </c>
      <c r="C100">
        <f>VLOOKUP($A100,'soybean oil'!$A$2:$F$3093,6,TRUE)</f>
        <v>832.24503974791287</v>
      </c>
      <c r="D100" t="e">
        <f>VLOOKUP($A100,corn!$A$2:$O$1240,13,TRUE)</f>
        <v>#N/A</v>
      </c>
      <c r="E100">
        <f>VLOOKUP($A100,wheat!$A$2:$L$14558,10,TRUE)</f>
        <v>225</v>
      </c>
      <c r="F100">
        <f t="shared" si="2"/>
        <v>2009</v>
      </c>
      <c r="G100">
        <f t="shared" si="3"/>
        <v>5</v>
      </c>
    </row>
    <row r="101" spans="1:7" x14ac:dyDescent="0.25">
      <c r="A101" s="19">
        <v>39960</v>
      </c>
      <c r="B101">
        <v>498</v>
      </c>
      <c r="C101">
        <f>VLOOKUP($A101,'soybean oil'!$A$2:$F$3093,6,TRUE)</f>
        <v>833.56781332102219</v>
      </c>
      <c r="D101" t="e">
        <f>VLOOKUP($A101,corn!$A$2:$O$1240,13,TRUE)</f>
        <v>#N/A</v>
      </c>
      <c r="E101">
        <f>VLOOKUP($A101,wheat!$A$2:$L$14558,10,TRUE)</f>
        <v>230.05514705882354</v>
      </c>
      <c r="F101">
        <f t="shared" si="2"/>
        <v>2009</v>
      </c>
      <c r="G101">
        <f t="shared" si="3"/>
        <v>5</v>
      </c>
    </row>
    <row r="102" spans="1:7" x14ac:dyDescent="0.25">
      <c r="A102" s="19">
        <v>39961</v>
      </c>
      <c r="B102">
        <v>514.5</v>
      </c>
      <c r="C102">
        <f>VLOOKUP($A102,'soybean oil'!$A$2:$F$3093,6,TRUE)</f>
        <v>833.56781332102219</v>
      </c>
      <c r="D102" t="e">
        <f>VLOOKUP($A102,corn!$A$2:$O$1240,13,TRUE)</f>
        <v>#N/A</v>
      </c>
      <c r="E102">
        <f>VLOOKUP($A102,wheat!$A$2:$L$14558,10,TRUE)</f>
        <v>231.8014705882353</v>
      </c>
      <c r="F102">
        <f t="shared" si="2"/>
        <v>2009</v>
      </c>
      <c r="G102">
        <f t="shared" si="3"/>
        <v>5</v>
      </c>
    </row>
    <row r="103" spans="1:7" x14ac:dyDescent="0.25">
      <c r="A103" s="19">
        <v>39962</v>
      </c>
      <c r="B103">
        <v>530.5</v>
      </c>
      <c r="C103">
        <f>VLOOKUP($A103,'soybean oil'!$A$2:$F$3093,6,TRUE)</f>
        <v>860.90513383194673</v>
      </c>
      <c r="D103" t="e">
        <f>VLOOKUP($A103,corn!$A$2:$O$1240,13,TRUE)</f>
        <v>#N/A</v>
      </c>
      <c r="E103">
        <f>VLOOKUP($A103,wheat!$A$2:$L$14558,10,TRUE)</f>
        <v>234.28308823529409</v>
      </c>
      <c r="F103">
        <f t="shared" si="2"/>
        <v>2009</v>
      </c>
      <c r="G103">
        <f t="shared" si="3"/>
        <v>5</v>
      </c>
    </row>
    <row r="104" spans="1:7" x14ac:dyDescent="0.25">
      <c r="A104" s="19">
        <v>39965</v>
      </c>
      <c r="B104">
        <v>543.75</v>
      </c>
      <c r="C104">
        <f>VLOOKUP($A104,'soybean oil'!$A$2:$F$3093,6,TRUE)</f>
        <v>891.76985053782983</v>
      </c>
      <c r="D104" t="e">
        <f>VLOOKUP($A104,corn!$A$2:$O$1240,13,TRUE)</f>
        <v>#N/A</v>
      </c>
      <c r="E104">
        <f>VLOOKUP($A104,wheat!$A$2:$L$14558,10,TRUE)</f>
        <v>247.97794117647058</v>
      </c>
      <c r="F104">
        <f t="shared" si="2"/>
        <v>2009</v>
      </c>
      <c r="G104">
        <f t="shared" si="3"/>
        <v>6</v>
      </c>
    </row>
    <row r="105" spans="1:7" x14ac:dyDescent="0.25">
      <c r="A105" s="19">
        <v>39966</v>
      </c>
      <c r="B105">
        <v>564</v>
      </c>
      <c r="C105">
        <f>VLOOKUP($A105,'soybean oil'!$A$2:$F$3093,6,TRUE)</f>
        <v>892.87216184875422</v>
      </c>
      <c r="D105" t="e">
        <f>VLOOKUP($A105,corn!$A$2:$O$1240,13,TRUE)</f>
        <v>#N/A</v>
      </c>
      <c r="E105">
        <f>VLOOKUP($A105,wheat!$A$2:$L$14558,10,TRUE)</f>
        <v>246.13970588235293</v>
      </c>
      <c r="F105">
        <f t="shared" si="2"/>
        <v>2009</v>
      </c>
      <c r="G105">
        <f t="shared" si="3"/>
        <v>6</v>
      </c>
    </row>
    <row r="106" spans="1:7" x14ac:dyDescent="0.25">
      <c r="A106" s="19">
        <v>39967</v>
      </c>
      <c r="B106">
        <v>552.5</v>
      </c>
      <c r="C106">
        <f>VLOOKUP($A106,'soybean oil'!$A$2:$F$3093,6,TRUE)</f>
        <v>865.31437907564441</v>
      </c>
      <c r="D106" t="e">
        <f>VLOOKUP($A106,corn!$A$2:$O$1240,13,TRUE)</f>
        <v>#N/A</v>
      </c>
      <c r="E106">
        <f>VLOOKUP($A106,wheat!$A$2:$L$14558,10,TRUE)</f>
        <v>227.02205882352942</v>
      </c>
      <c r="F106">
        <f t="shared" si="2"/>
        <v>2009</v>
      </c>
      <c r="G106">
        <f t="shared" si="3"/>
        <v>6</v>
      </c>
    </row>
    <row r="107" spans="1:7" x14ac:dyDescent="0.25">
      <c r="A107" s="19">
        <v>39968</v>
      </c>
      <c r="B107">
        <v>570</v>
      </c>
      <c r="C107">
        <f>VLOOKUP($A107,'soybean oil'!$A$2:$F$3093,6,TRUE)</f>
        <v>889.34476565379612</v>
      </c>
      <c r="D107" t="e">
        <f>VLOOKUP($A107,corn!$A$2:$O$1240,13,TRUE)</f>
        <v>#N/A</v>
      </c>
      <c r="E107">
        <f>VLOOKUP($A107,wheat!$A$2:$L$14558,10,TRUE)</f>
        <v>233.54779411764707</v>
      </c>
      <c r="F107">
        <f t="shared" si="2"/>
        <v>2009</v>
      </c>
      <c r="G107">
        <f t="shared" si="3"/>
        <v>6</v>
      </c>
    </row>
    <row r="108" spans="1:7" x14ac:dyDescent="0.25">
      <c r="A108" s="19">
        <v>39969</v>
      </c>
      <c r="B108">
        <v>565.75</v>
      </c>
      <c r="C108">
        <f>VLOOKUP($A108,'soybean oil'!$A$2:$F$3093,6,TRUE)</f>
        <v>875.8965676605186</v>
      </c>
      <c r="D108" t="e">
        <f>VLOOKUP($A108,corn!$A$2:$O$1240,13,TRUE)</f>
        <v>#N/A</v>
      </c>
      <c r="E108">
        <f>VLOOKUP($A108,wheat!$A$2:$L$14558,10,TRUE)</f>
        <v>229.04411764705884</v>
      </c>
      <c r="F108">
        <f t="shared" si="2"/>
        <v>2009</v>
      </c>
      <c r="G108">
        <f t="shared" si="3"/>
        <v>6</v>
      </c>
    </row>
    <row r="109" spans="1:7" x14ac:dyDescent="0.25">
      <c r="A109" s="19">
        <v>39972</v>
      </c>
      <c r="B109">
        <v>561</v>
      </c>
      <c r="C109">
        <f>VLOOKUP($A109,'soybean oil'!$A$2:$F$3093,6,TRUE)</f>
        <v>868.62131300841747</v>
      </c>
      <c r="D109" t="e">
        <f>VLOOKUP($A109,corn!$A$2:$O$1240,13,TRUE)</f>
        <v>#N/A</v>
      </c>
      <c r="E109">
        <f>VLOOKUP($A109,wheat!$A$2:$L$14558,10,TRUE)</f>
        <v>219.85294117647061</v>
      </c>
      <c r="F109">
        <f t="shared" si="2"/>
        <v>2009</v>
      </c>
      <c r="G109">
        <f t="shared" si="3"/>
        <v>6</v>
      </c>
    </row>
    <row r="110" spans="1:7" x14ac:dyDescent="0.25">
      <c r="A110" s="19">
        <v>39973</v>
      </c>
      <c r="B110">
        <v>569.5</v>
      </c>
      <c r="C110">
        <f>VLOOKUP($A110,'soybean oil'!$A$2:$F$3093,6,TRUE)</f>
        <v>869.72362431934198</v>
      </c>
      <c r="D110" t="e">
        <f>VLOOKUP($A110,corn!$A$2:$O$1240,13,TRUE)</f>
        <v>#N/A</v>
      </c>
      <c r="E110">
        <f>VLOOKUP($A110,wheat!$A$2:$L$14558,10,TRUE)</f>
        <v>225.64338235294119</v>
      </c>
      <c r="F110">
        <f t="shared" si="2"/>
        <v>2009</v>
      </c>
      <c r="G110">
        <f t="shared" si="3"/>
        <v>6</v>
      </c>
    </row>
    <row r="111" spans="1:7" x14ac:dyDescent="0.25">
      <c r="A111" s="19">
        <v>39974</v>
      </c>
      <c r="B111">
        <v>580</v>
      </c>
      <c r="C111">
        <f>VLOOKUP($A111,'soybean oil'!$A$2:$F$3093,6,TRUE)</f>
        <v>851.20479429581235</v>
      </c>
      <c r="D111" t="e">
        <f>VLOOKUP($A111,corn!$A$2:$O$1240,13,TRUE)</f>
        <v>#N/A</v>
      </c>
      <c r="E111">
        <f>VLOOKUP($A111,wheat!$A$2:$L$14558,10,TRUE)</f>
        <v>219.11764705882354</v>
      </c>
      <c r="F111">
        <f t="shared" si="2"/>
        <v>2009</v>
      </c>
      <c r="G111">
        <f t="shared" si="3"/>
        <v>6</v>
      </c>
    </row>
    <row r="112" spans="1:7" x14ac:dyDescent="0.25">
      <c r="A112" s="19">
        <v>39975</v>
      </c>
      <c r="B112">
        <v>589.5</v>
      </c>
      <c r="C112">
        <f>VLOOKUP($A112,'soybean oil'!$A$2:$F$3093,6,TRUE)</f>
        <v>842.16584154623229</v>
      </c>
      <c r="D112" t="e">
        <f>VLOOKUP($A112,corn!$A$2:$O$1240,13,TRUE)</f>
        <v>#N/A</v>
      </c>
      <c r="E112">
        <f>VLOOKUP($A112,wheat!$A$2:$L$14558,10,TRUE)</f>
        <v>218.65808823529412</v>
      </c>
      <c r="F112">
        <f t="shared" si="2"/>
        <v>2009</v>
      </c>
      <c r="G112">
        <f t="shared" si="3"/>
        <v>6</v>
      </c>
    </row>
    <row r="113" spans="1:7" x14ac:dyDescent="0.25">
      <c r="A113" s="19">
        <v>39976</v>
      </c>
      <c r="B113">
        <v>582.75</v>
      </c>
      <c r="C113">
        <f>VLOOKUP($A113,'soybean oil'!$A$2:$F$3093,6,TRUE)</f>
        <v>819.23776627900497</v>
      </c>
      <c r="D113" t="e">
        <f>VLOOKUP($A113,corn!$A$2:$O$1240,13,TRUE)</f>
        <v>#N/A</v>
      </c>
      <c r="E113">
        <f>VLOOKUP($A113,wheat!$A$2:$L$14558,10,TRUE)</f>
        <v>214.98161764705881</v>
      </c>
      <c r="F113">
        <f t="shared" si="2"/>
        <v>2009</v>
      </c>
      <c r="G113">
        <f t="shared" si="3"/>
        <v>6</v>
      </c>
    </row>
    <row r="114" spans="1:7" x14ac:dyDescent="0.25">
      <c r="A114" s="19">
        <v>39979</v>
      </c>
      <c r="B114">
        <v>572.5</v>
      </c>
      <c r="C114">
        <f>VLOOKUP($A114,'soybean oil'!$A$2:$F$3093,6,TRUE)</f>
        <v>807.33280412102158</v>
      </c>
      <c r="D114" t="e">
        <f>VLOOKUP($A114,corn!$A$2:$O$1240,13,TRUE)</f>
        <v>#N/A</v>
      </c>
      <c r="E114">
        <f>VLOOKUP($A114,wheat!$A$2:$L$14558,10,TRUE)</f>
        <v>211.48897058823533</v>
      </c>
      <c r="F114">
        <f t="shared" si="2"/>
        <v>2009</v>
      </c>
      <c r="G114">
        <f t="shared" si="3"/>
        <v>6</v>
      </c>
    </row>
    <row r="115" spans="1:7" x14ac:dyDescent="0.25">
      <c r="A115" s="19">
        <v>39980</v>
      </c>
      <c r="B115">
        <v>594</v>
      </c>
      <c r="C115">
        <f>VLOOKUP($A115,'soybean oil'!$A$2:$F$3093,6,TRUE)</f>
        <v>814.8285210353074</v>
      </c>
      <c r="D115" t="e">
        <f>VLOOKUP($A115,corn!$A$2:$O$1240,13,TRUE)</f>
        <v>#N/A</v>
      </c>
      <c r="E115">
        <f>VLOOKUP($A115,wheat!$A$2:$L$14558,10,TRUE)</f>
        <v>207.99632352941177</v>
      </c>
      <c r="F115">
        <f t="shared" si="2"/>
        <v>2009</v>
      </c>
      <c r="G115">
        <f t="shared" si="3"/>
        <v>6</v>
      </c>
    </row>
    <row r="116" spans="1:7" x14ac:dyDescent="0.25">
      <c r="A116" s="19">
        <v>39981</v>
      </c>
      <c r="B116">
        <v>586.75</v>
      </c>
      <c r="C116">
        <f>VLOOKUP($A116,'soybean oil'!$A$2:$F$3093,6,TRUE)</f>
        <v>817.91499270589577</v>
      </c>
      <c r="D116" t="e">
        <f>VLOOKUP($A116,corn!$A$2:$O$1240,13,TRUE)</f>
        <v>#N/A</v>
      </c>
      <c r="E116">
        <f>VLOOKUP($A116,wheat!$A$2:$L$14558,10,TRUE)</f>
        <v>208.08823529411765</v>
      </c>
      <c r="F116">
        <f t="shared" si="2"/>
        <v>2009</v>
      </c>
      <c r="G116">
        <f t="shared" si="3"/>
        <v>6</v>
      </c>
    </row>
    <row r="117" spans="1:7" x14ac:dyDescent="0.25">
      <c r="A117" s="19">
        <v>39982</v>
      </c>
      <c r="B117">
        <v>593</v>
      </c>
      <c r="C117">
        <f>VLOOKUP($A117,'soybean oil'!$A$2:$F$3093,6,TRUE)</f>
        <v>814.60805877312271</v>
      </c>
      <c r="D117" t="e">
        <f>VLOOKUP($A117,corn!$A$2:$O$1240,13,TRUE)</f>
        <v>#N/A</v>
      </c>
      <c r="E117">
        <f>VLOOKUP($A117,wheat!$A$2:$L$14558,10,TRUE)</f>
        <v>205.97426470588235</v>
      </c>
      <c r="F117">
        <f t="shared" si="2"/>
        <v>2009</v>
      </c>
      <c r="G117">
        <f t="shared" si="3"/>
        <v>6</v>
      </c>
    </row>
    <row r="118" spans="1:7" x14ac:dyDescent="0.25">
      <c r="A118" s="19">
        <v>39983</v>
      </c>
      <c r="B118">
        <v>593</v>
      </c>
      <c r="C118">
        <f>VLOOKUP($A118,'soybean oil'!$A$2:$F$3093,6,TRUE)</f>
        <v>805.34864376135783</v>
      </c>
      <c r="D118" t="e">
        <f>VLOOKUP($A118,corn!$A$2:$O$1240,13,TRUE)</f>
        <v>#N/A</v>
      </c>
      <c r="E118">
        <f>VLOOKUP($A118,wheat!$A$2:$L$14558,10,TRUE)</f>
        <v>204.1360294117647</v>
      </c>
      <c r="F118">
        <f t="shared" si="2"/>
        <v>2009</v>
      </c>
      <c r="G118">
        <f t="shared" si="3"/>
        <v>6</v>
      </c>
    </row>
    <row r="119" spans="1:7" x14ac:dyDescent="0.25">
      <c r="A119" s="19">
        <v>39986</v>
      </c>
      <c r="B119">
        <v>560.25</v>
      </c>
      <c r="C119">
        <f>VLOOKUP($A119,'soybean oil'!$A$2:$F$3093,6,TRUE)</f>
        <v>792.12090803026513</v>
      </c>
      <c r="D119" t="e">
        <f>VLOOKUP($A119,corn!$A$2:$O$1240,13,TRUE)</f>
        <v>#N/A</v>
      </c>
      <c r="E119">
        <f>VLOOKUP($A119,wheat!$A$2:$L$14558,10,TRUE)</f>
        <v>200.73529411764707</v>
      </c>
      <c r="F119">
        <f t="shared" si="2"/>
        <v>2009</v>
      </c>
      <c r="G119">
        <f t="shared" si="3"/>
        <v>6</v>
      </c>
    </row>
    <row r="120" spans="1:7" x14ac:dyDescent="0.25">
      <c r="A120" s="19">
        <v>39987</v>
      </c>
      <c r="B120">
        <v>562</v>
      </c>
      <c r="C120">
        <f>VLOOKUP($A120,'soybean oil'!$A$2:$F$3093,6,TRUE)</f>
        <v>814.16713424875286</v>
      </c>
      <c r="D120" t="e">
        <f>VLOOKUP($A120,corn!$A$2:$O$1240,13,TRUE)</f>
        <v>#N/A</v>
      </c>
      <c r="E120">
        <f>VLOOKUP($A120,wheat!$A$2:$L$14558,10,TRUE)</f>
        <v>201.0110294117647</v>
      </c>
      <c r="F120">
        <f t="shared" si="2"/>
        <v>2009</v>
      </c>
      <c r="G120">
        <f t="shared" si="3"/>
        <v>6</v>
      </c>
    </row>
    <row r="121" spans="1:7" x14ac:dyDescent="0.25">
      <c r="A121" s="19">
        <v>39988</v>
      </c>
      <c r="B121">
        <v>576.75</v>
      </c>
      <c r="C121">
        <f>VLOOKUP($A121,'soybean oil'!$A$2:$F$3093,6,TRUE)</f>
        <v>803.36448340169386</v>
      </c>
      <c r="D121" t="e">
        <f>VLOOKUP($A121,corn!$A$2:$O$1240,13,TRUE)</f>
        <v>#N/A</v>
      </c>
      <c r="E121">
        <f>VLOOKUP($A121,wheat!$A$2:$L$14558,10,TRUE)</f>
        <v>198.4375</v>
      </c>
      <c r="F121">
        <f t="shared" si="2"/>
        <v>2009</v>
      </c>
      <c r="G121">
        <f t="shared" si="3"/>
        <v>6</v>
      </c>
    </row>
    <row r="122" spans="1:7" x14ac:dyDescent="0.25">
      <c r="A122" s="19">
        <v>39989</v>
      </c>
      <c r="B122">
        <v>582</v>
      </c>
      <c r="C122">
        <f>VLOOKUP($A122,'soybean oil'!$A$2:$F$3093,6,TRUE)</f>
        <v>806.2745852625344</v>
      </c>
      <c r="D122" t="e">
        <f>VLOOKUP($A122,corn!$A$2:$O$1240,13,TRUE)</f>
        <v>#N/A</v>
      </c>
      <c r="E122">
        <f>VLOOKUP($A122,wheat!$A$2:$L$14558,10,TRUE)</f>
        <v>195.95588235294119</v>
      </c>
      <c r="F122">
        <f t="shared" si="2"/>
        <v>2009</v>
      </c>
      <c r="G122">
        <f t="shared" si="3"/>
        <v>6</v>
      </c>
    </row>
    <row r="123" spans="1:7" x14ac:dyDescent="0.25">
      <c r="A123" s="19">
        <v>39990</v>
      </c>
      <c r="B123">
        <v>570</v>
      </c>
      <c r="C123">
        <f>VLOOKUP($A123,'soybean oil'!$A$2:$F$3093,6,TRUE)</f>
        <v>796.83880044102136</v>
      </c>
      <c r="D123" t="e">
        <f>VLOOKUP($A123,corn!$A$2:$O$1240,13,TRUE)</f>
        <v>#N/A</v>
      </c>
      <c r="E123">
        <f>VLOOKUP($A123,wheat!$A$2:$L$14558,10,TRUE)</f>
        <v>196.41544117647058</v>
      </c>
      <c r="F123">
        <f t="shared" si="2"/>
        <v>2009</v>
      </c>
      <c r="G123">
        <f t="shared" si="3"/>
        <v>6</v>
      </c>
    </row>
    <row r="124" spans="1:7" x14ac:dyDescent="0.25">
      <c r="A124" s="19">
        <v>39993</v>
      </c>
      <c r="B124">
        <v>580.75</v>
      </c>
      <c r="C124">
        <f>VLOOKUP($A124,'soybean oil'!$A$2:$F$3093,6,TRUE)</f>
        <v>791.06268917177772</v>
      </c>
      <c r="D124" t="e">
        <f>VLOOKUP($A124,corn!$A$2:$O$1240,13,TRUE)</f>
        <v>#N/A</v>
      </c>
      <c r="E124">
        <f>VLOOKUP($A124,wheat!$A$2:$L$14558,10,TRUE)</f>
        <v>194.3014705882353</v>
      </c>
      <c r="F124">
        <f t="shared" si="2"/>
        <v>2009</v>
      </c>
      <c r="G124">
        <f t="shared" si="3"/>
        <v>6</v>
      </c>
    </row>
    <row r="125" spans="1:7" x14ac:dyDescent="0.25">
      <c r="A125" s="19">
        <v>39994</v>
      </c>
      <c r="B125">
        <v>568.75</v>
      </c>
      <c r="C125">
        <f>VLOOKUP($A125,'soybean oil'!$A$2:$F$3093,6,TRUE)</f>
        <v>775.58623836639924</v>
      </c>
      <c r="D125" t="e">
        <f>VLOOKUP($A125,corn!$A$2:$O$1240,13,TRUE)</f>
        <v>#N/A</v>
      </c>
      <c r="E125">
        <f>VLOOKUP($A125,wheat!$A$2:$L$14558,10,TRUE)</f>
        <v>187.95955882352942</v>
      </c>
      <c r="F125">
        <f t="shared" si="2"/>
        <v>2009</v>
      </c>
      <c r="G125">
        <f t="shared" si="3"/>
        <v>6</v>
      </c>
    </row>
    <row r="126" spans="1:7" x14ac:dyDescent="0.25">
      <c r="A126" s="19">
        <v>39995</v>
      </c>
      <c r="B126">
        <v>569.25</v>
      </c>
      <c r="C126">
        <f>VLOOKUP($A126,'soybean oil'!$A$2:$F$3093,6,TRUE)</f>
        <v>794.10506838992899</v>
      </c>
      <c r="D126" t="e">
        <f>VLOOKUP($A126,corn!$A$2:$O$1240,13,TRUE)</f>
        <v>#N/A</v>
      </c>
      <c r="E126">
        <f>VLOOKUP($A126,wheat!$A$2:$L$14558,10,TRUE)</f>
        <v>186.12132352941177</v>
      </c>
      <c r="F126">
        <f t="shared" si="2"/>
        <v>2009</v>
      </c>
      <c r="G126">
        <f t="shared" si="3"/>
        <v>7</v>
      </c>
    </row>
    <row r="127" spans="1:7" x14ac:dyDescent="0.25">
      <c r="A127" s="19">
        <v>39996</v>
      </c>
      <c r="B127">
        <v>545</v>
      </c>
      <c r="C127">
        <f>VLOOKUP($A127,'soybean oil'!$A$2:$F$3093,6,TRUE)</f>
        <v>779.11363456135746</v>
      </c>
      <c r="D127" t="e">
        <f>VLOOKUP($A127,corn!$A$2:$O$1240,13,TRUE)</f>
        <v>#N/A</v>
      </c>
      <c r="E127">
        <f>VLOOKUP($A127,wheat!$A$2:$L$14558,10,TRUE)</f>
        <v>183.91544117647061</v>
      </c>
      <c r="F127">
        <f t="shared" si="2"/>
        <v>2009</v>
      </c>
      <c r="G127">
        <f t="shared" si="3"/>
        <v>7</v>
      </c>
    </row>
    <row r="128" spans="1:7" x14ac:dyDescent="0.25">
      <c r="A128" s="19">
        <v>39997</v>
      </c>
      <c r="B128">
        <v>540</v>
      </c>
      <c r="C128">
        <f>VLOOKUP($A128,'soybean oil'!$A$2:$F$3093,6,TRUE)</f>
        <v>779.11363456135746</v>
      </c>
      <c r="D128" t="e">
        <f>VLOOKUP($A128,corn!$A$2:$O$1240,13,TRUE)</f>
        <v>#N/A</v>
      </c>
      <c r="E128">
        <f>VLOOKUP($A128,wheat!$A$2:$L$14558,10,TRUE)</f>
        <v>183.91544117647061</v>
      </c>
      <c r="F128">
        <f t="shared" si="2"/>
        <v>2009</v>
      </c>
      <c r="G128">
        <f t="shared" si="3"/>
        <v>7</v>
      </c>
    </row>
    <row r="129" spans="1:7" x14ac:dyDescent="0.25">
      <c r="A129" s="19">
        <v>40000</v>
      </c>
      <c r="B129">
        <v>529.5</v>
      </c>
      <c r="C129">
        <f>VLOOKUP($A129,'soybean oil'!$A$2:$F$3093,6,TRUE)</f>
        <v>759.27203096471828</v>
      </c>
      <c r="D129" t="e">
        <f>VLOOKUP($A129,corn!$A$2:$O$1240,13,TRUE)</f>
        <v>#N/A</v>
      </c>
      <c r="E129">
        <f>VLOOKUP($A129,wheat!$A$2:$L$14558,10,TRUE)</f>
        <v>180.33088235294119</v>
      </c>
      <c r="F129">
        <f t="shared" si="2"/>
        <v>2009</v>
      </c>
      <c r="G129">
        <f t="shared" si="3"/>
        <v>7</v>
      </c>
    </row>
    <row r="130" spans="1:7" x14ac:dyDescent="0.25">
      <c r="A130" s="19">
        <v>40001</v>
      </c>
      <c r="B130">
        <v>520.25</v>
      </c>
      <c r="C130">
        <f>VLOOKUP($A130,'soybean oil'!$A$2:$F$3093,6,TRUE)</f>
        <v>729.289163307575</v>
      </c>
      <c r="D130" t="e">
        <f>VLOOKUP($A130,corn!$A$2:$O$1240,13,TRUE)</f>
        <v>#N/A</v>
      </c>
      <c r="E130">
        <f>VLOOKUP($A130,wheat!$A$2:$L$14558,10,TRUE)</f>
        <v>177.84926470588235</v>
      </c>
      <c r="F130">
        <f t="shared" si="2"/>
        <v>2009</v>
      </c>
      <c r="G130">
        <f t="shared" si="3"/>
        <v>7</v>
      </c>
    </row>
    <row r="131" spans="1:7" x14ac:dyDescent="0.25">
      <c r="A131" s="19">
        <v>40002</v>
      </c>
      <c r="B131">
        <v>506.25</v>
      </c>
      <c r="C131">
        <f>VLOOKUP($A131,'soybean oil'!$A$2:$F$3093,6,TRUE)</f>
        <v>710.99079554623029</v>
      </c>
      <c r="D131" t="e">
        <f>VLOOKUP($A131,corn!$A$2:$O$1240,13,TRUE)</f>
        <v>#N/A</v>
      </c>
      <c r="E131">
        <f>VLOOKUP($A131,wheat!$A$2:$L$14558,10,TRUE)</f>
        <v>179.59558823529412</v>
      </c>
      <c r="F131">
        <f t="shared" ref="F131:F194" si="4">YEAR(A131)</f>
        <v>2009</v>
      </c>
      <c r="G131">
        <f t="shared" ref="G131:G194" si="5">MONTH(A131)</f>
        <v>7</v>
      </c>
    </row>
    <row r="132" spans="1:7" x14ac:dyDescent="0.25">
      <c r="A132" s="19">
        <v>40003</v>
      </c>
      <c r="B132">
        <v>501.25</v>
      </c>
      <c r="C132">
        <f>VLOOKUP($A132,'soybean oil'!$A$2:$F$3093,6,TRUE)</f>
        <v>721.57298413110425</v>
      </c>
      <c r="D132" t="e">
        <f>VLOOKUP($A132,corn!$A$2:$O$1240,13,TRUE)</f>
        <v>#N/A</v>
      </c>
      <c r="E132">
        <f>VLOOKUP($A132,wheat!$A$2:$L$14558,10,TRUE)</f>
        <v>181.70955882352942</v>
      </c>
      <c r="F132">
        <f t="shared" si="4"/>
        <v>2009</v>
      </c>
      <c r="G132">
        <f t="shared" si="5"/>
        <v>7</v>
      </c>
    </row>
    <row r="133" spans="1:7" x14ac:dyDescent="0.25">
      <c r="A133" s="19">
        <v>40004</v>
      </c>
      <c r="B133">
        <v>498.5</v>
      </c>
      <c r="C133">
        <f>VLOOKUP($A133,'soybean oil'!$A$2:$F$3093,6,TRUE)</f>
        <v>723.99806901513796</v>
      </c>
      <c r="D133" t="e">
        <f>VLOOKUP($A133,corn!$A$2:$O$1240,13,TRUE)</f>
        <v>#N/A</v>
      </c>
      <c r="E133">
        <f>VLOOKUP($A133,wheat!$A$2:$L$14558,10,TRUE)</f>
        <v>180.79044117647061</v>
      </c>
      <c r="F133">
        <f t="shared" si="4"/>
        <v>2009</v>
      </c>
      <c r="G133">
        <f t="shared" si="5"/>
        <v>7</v>
      </c>
    </row>
    <row r="134" spans="1:7" x14ac:dyDescent="0.25">
      <c r="A134" s="19">
        <v>40007</v>
      </c>
      <c r="B134">
        <v>494.25</v>
      </c>
      <c r="C134">
        <f>VLOOKUP($A134,'soybean oil'!$A$2:$F$3093,6,TRUE)</f>
        <v>736.34395569749097</v>
      </c>
      <c r="D134" t="e">
        <f>VLOOKUP($A134,corn!$A$2:$O$1240,13,TRUE)</f>
        <v>#N/A</v>
      </c>
      <c r="E134">
        <f>VLOOKUP($A134,wheat!$A$2:$L$14558,10,TRUE)</f>
        <v>189.6139705882353</v>
      </c>
      <c r="F134">
        <f t="shared" si="4"/>
        <v>2009</v>
      </c>
      <c r="G134">
        <f t="shared" si="5"/>
        <v>7</v>
      </c>
    </row>
    <row r="135" spans="1:7" x14ac:dyDescent="0.25">
      <c r="A135" s="19">
        <v>40008</v>
      </c>
      <c r="B135">
        <v>503.25</v>
      </c>
      <c r="C135">
        <f>VLOOKUP($A135,'soybean oil'!$A$2:$F$3093,6,TRUE)</f>
        <v>744.50105939833168</v>
      </c>
      <c r="D135" t="e">
        <f>VLOOKUP($A135,corn!$A$2:$O$1240,13,TRUE)</f>
        <v>#N/A</v>
      </c>
      <c r="E135">
        <f>VLOOKUP($A135,wheat!$A$2:$L$14558,10,TRUE)</f>
        <v>184.46691176470588</v>
      </c>
      <c r="F135">
        <f t="shared" si="4"/>
        <v>2009</v>
      </c>
      <c r="G135">
        <f t="shared" si="5"/>
        <v>7</v>
      </c>
    </row>
    <row r="136" spans="1:7" x14ac:dyDescent="0.25">
      <c r="A136" s="19">
        <v>40009</v>
      </c>
      <c r="B136">
        <v>513.75</v>
      </c>
      <c r="C136">
        <f>VLOOKUP($A136,'soybean oil'!$A$2:$F$3093,6,TRUE)</f>
        <v>752.2172385748022</v>
      </c>
      <c r="D136" t="e">
        <f>VLOOKUP($A136,corn!$A$2:$O$1240,13,TRUE)</f>
        <v>#N/A</v>
      </c>
      <c r="E136">
        <f>VLOOKUP($A136,wheat!$A$2:$L$14558,10,TRUE)</f>
        <v>196.59926470588235</v>
      </c>
      <c r="F136">
        <f t="shared" si="4"/>
        <v>2009</v>
      </c>
      <c r="G136">
        <f t="shared" si="5"/>
        <v>7</v>
      </c>
    </row>
    <row r="137" spans="1:7" x14ac:dyDescent="0.25">
      <c r="A137" s="19">
        <v>40010</v>
      </c>
      <c r="B137">
        <v>526.25</v>
      </c>
      <c r="C137">
        <f>VLOOKUP($A137,'soybean oil'!$A$2:$F$3093,6,TRUE)</f>
        <v>745.16244618488611</v>
      </c>
      <c r="D137" t="e">
        <f>VLOOKUP($A137,corn!$A$2:$O$1240,13,TRUE)</f>
        <v>#N/A</v>
      </c>
      <c r="E137">
        <f>VLOOKUP($A137,wheat!$A$2:$L$14558,10,TRUE)</f>
        <v>196.04779411764704</v>
      </c>
      <c r="F137">
        <f t="shared" si="4"/>
        <v>2009</v>
      </c>
      <c r="G137">
        <f t="shared" si="5"/>
        <v>7</v>
      </c>
    </row>
    <row r="138" spans="1:7" x14ac:dyDescent="0.25">
      <c r="A138" s="19">
        <v>40011</v>
      </c>
      <c r="B138">
        <v>535.75</v>
      </c>
      <c r="C138">
        <f>VLOOKUP($A138,'soybean oil'!$A$2:$F$3093,6,TRUE)</f>
        <v>767.64959692774369</v>
      </c>
      <c r="D138" t="e">
        <f>VLOOKUP($A138,corn!$A$2:$O$1240,13,TRUE)</f>
        <v>#N/A</v>
      </c>
      <c r="E138">
        <f>VLOOKUP($A138,wheat!$A$2:$L$14558,10,TRUE)</f>
        <v>199.17279411764707</v>
      </c>
      <c r="F138">
        <f t="shared" si="4"/>
        <v>2009</v>
      </c>
      <c r="G138">
        <f t="shared" si="5"/>
        <v>7</v>
      </c>
    </row>
    <row r="139" spans="1:7" x14ac:dyDescent="0.25">
      <c r="A139" s="19">
        <v>40014</v>
      </c>
      <c r="B139">
        <v>546.5</v>
      </c>
      <c r="C139">
        <f>VLOOKUP($A139,'soybean oil'!$A$2:$F$3093,6,TRUE)</f>
        <v>779.11363456135746</v>
      </c>
      <c r="D139" t="e">
        <f>VLOOKUP($A139,corn!$A$2:$O$1240,13,TRUE)</f>
        <v>#N/A</v>
      </c>
      <c r="E139">
        <f>VLOOKUP($A139,wheat!$A$2:$L$14558,10,TRUE)</f>
        <v>199.35661764705881</v>
      </c>
      <c r="F139">
        <f t="shared" si="4"/>
        <v>2009</v>
      </c>
      <c r="G139">
        <f t="shared" si="5"/>
        <v>7</v>
      </c>
    </row>
    <row r="140" spans="1:7" x14ac:dyDescent="0.25">
      <c r="A140" s="19">
        <v>40015</v>
      </c>
      <c r="B140">
        <v>560</v>
      </c>
      <c r="C140">
        <f>VLOOKUP($A140,'soybean oil'!$A$2:$F$3093,6,TRUE)</f>
        <v>766.54728561681929</v>
      </c>
      <c r="D140" t="e">
        <f>VLOOKUP($A140,corn!$A$2:$O$1240,13,TRUE)</f>
        <v>#N/A</v>
      </c>
      <c r="E140">
        <f>VLOOKUP($A140,wheat!$A$2:$L$14558,10,TRUE)</f>
        <v>196.59926470588235</v>
      </c>
      <c r="F140">
        <f t="shared" si="4"/>
        <v>2009</v>
      </c>
      <c r="G140">
        <f t="shared" si="5"/>
        <v>7</v>
      </c>
    </row>
    <row r="141" spans="1:7" x14ac:dyDescent="0.25">
      <c r="A141" s="19">
        <v>40016</v>
      </c>
      <c r="B141">
        <v>553.25</v>
      </c>
      <c r="C141">
        <f>VLOOKUP($A141,'soybean oil'!$A$2:$F$3093,6,TRUE)</f>
        <v>761.03572906219745</v>
      </c>
      <c r="D141" t="e">
        <f>VLOOKUP($A141,corn!$A$2:$O$1240,13,TRUE)</f>
        <v>#N/A</v>
      </c>
      <c r="E141">
        <f>VLOOKUP($A141,wheat!$A$2:$L$14558,10,TRUE)</f>
        <v>191.91176470588235</v>
      </c>
      <c r="F141">
        <f t="shared" si="4"/>
        <v>2009</v>
      </c>
      <c r="G141">
        <f t="shared" si="5"/>
        <v>7</v>
      </c>
    </row>
    <row r="142" spans="1:7" x14ac:dyDescent="0.25">
      <c r="A142" s="19">
        <v>40017</v>
      </c>
      <c r="B142">
        <v>571.75</v>
      </c>
      <c r="C142">
        <f>VLOOKUP($A142,'soybean oil'!$A$2:$F$3093,6,TRUE)</f>
        <v>764.34266299497051</v>
      </c>
      <c r="D142" t="e">
        <f>VLOOKUP($A142,corn!$A$2:$O$1240,13,TRUE)</f>
        <v>#N/A</v>
      </c>
      <c r="E142">
        <f>VLOOKUP($A142,wheat!$A$2:$L$14558,10,TRUE)</f>
        <v>195.49632352941177</v>
      </c>
      <c r="F142">
        <f t="shared" si="4"/>
        <v>2009</v>
      </c>
      <c r="G142">
        <f t="shared" si="5"/>
        <v>7</v>
      </c>
    </row>
    <row r="143" spans="1:7" x14ac:dyDescent="0.25">
      <c r="A143" s="19">
        <v>40018</v>
      </c>
      <c r="B143">
        <v>577</v>
      </c>
      <c r="C143">
        <f>VLOOKUP($A143,'soybean oil'!$A$2:$F$3093,6,TRUE)</f>
        <v>747.14660654454997</v>
      </c>
      <c r="D143" t="e">
        <f>VLOOKUP($A143,corn!$A$2:$O$1240,13,TRUE)</f>
        <v>#N/A</v>
      </c>
      <c r="E143">
        <f>VLOOKUP($A143,wheat!$A$2:$L$14558,10,TRUE)</f>
        <v>189.79779411764707</v>
      </c>
      <c r="F143">
        <f t="shared" si="4"/>
        <v>2009</v>
      </c>
      <c r="G143">
        <f t="shared" si="5"/>
        <v>7</v>
      </c>
    </row>
    <row r="144" spans="1:7" x14ac:dyDescent="0.25">
      <c r="A144" s="19">
        <v>40021</v>
      </c>
      <c r="B144">
        <v>582.5</v>
      </c>
      <c r="C144">
        <f>VLOOKUP($A144,'soybean oil'!$A$2:$F$3093,6,TRUE)</f>
        <v>740.75320094118865</v>
      </c>
      <c r="D144" t="e">
        <f>VLOOKUP($A144,corn!$A$2:$O$1240,13,TRUE)</f>
        <v>#N/A</v>
      </c>
      <c r="E144">
        <f>VLOOKUP($A144,wheat!$A$2:$L$14558,10,TRUE)</f>
        <v>191.36029411764707</v>
      </c>
      <c r="F144">
        <f t="shared" si="4"/>
        <v>2009</v>
      </c>
      <c r="G144">
        <f t="shared" si="5"/>
        <v>7</v>
      </c>
    </row>
    <row r="145" spans="1:7" x14ac:dyDescent="0.25">
      <c r="A145" s="19">
        <v>40022</v>
      </c>
      <c r="B145">
        <v>573</v>
      </c>
      <c r="C145">
        <f>VLOOKUP($A145,'soybean oil'!$A$2:$F$3093,6,TRUE)</f>
        <v>746.44112730555844</v>
      </c>
      <c r="D145" t="e">
        <f>VLOOKUP($A145,corn!$A$2:$O$1240,13,TRUE)</f>
        <v>#N/A</v>
      </c>
      <c r="E145">
        <f>VLOOKUP($A145,wheat!$A$2:$L$14558,10,TRUE)</f>
        <v>189.79779411764707</v>
      </c>
      <c r="F145">
        <f t="shared" si="4"/>
        <v>2009</v>
      </c>
      <c r="G145">
        <f t="shared" si="5"/>
        <v>7</v>
      </c>
    </row>
    <row r="146" spans="1:7" x14ac:dyDescent="0.25">
      <c r="A146" s="19">
        <v>40023</v>
      </c>
      <c r="B146">
        <v>553</v>
      </c>
      <c r="C146">
        <f>VLOOKUP($A146,'soybean oil'!$A$2:$F$3093,6,TRUE)</f>
        <v>730.74421423799527</v>
      </c>
      <c r="D146" t="e">
        <f>VLOOKUP($A146,corn!$A$2:$O$1240,13,TRUE)</f>
        <v>#N/A</v>
      </c>
      <c r="E146">
        <f>VLOOKUP($A146,wheat!$A$2:$L$14558,10,TRUE)</f>
        <v>188.0514705882353</v>
      </c>
      <c r="F146">
        <f t="shared" si="4"/>
        <v>2009</v>
      </c>
      <c r="G146">
        <f t="shared" si="5"/>
        <v>7</v>
      </c>
    </row>
    <row r="147" spans="1:7" x14ac:dyDescent="0.25">
      <c r="A147" s="19">
        <v>40024</v>
      </c>
      <c r="B147">
        <v>572</v>
      </c>
      <c r="C147">
        <f>VLOOKUP($A147,'soybean oil'!$A$2:$F$3093,6,TRUE)</f>
        <v>772.72022895799591</v>
      </c>
      <c r="D147" t="e">
        <f>VLOOKUP($A147,corn!$A$2:$O$1240,13,TRUE)</f>
        <v>#N/A</v>
      </c>
      <c r="E147">
        <f>VLOOKUP($A147,wheat!$A$2:$L$14558,10,TRUE)</f>
        <v>189.79779411764707</v>
      </c>
      <c r="F147">
        <f t="shared" si="4"/>
        <v>2009</v>
      </c>
      <c r="G147">
        <f t="shared" si="5"/>
        <v>7</v>
      </c>
    </row>
    <row r="148" spans="1:7" x14ac:dyDescent="0.25">
      <c r="A148" s="19">
        <v>40025</v>
      </c>
      <c r="B148">
        <v>579.5</v>
      </c>
      <c r="C148">
        <f>VLOOKUP($A148,'soybean oil'!$A$2:$F$3093,6,TRUE)</f>
        <v>776.11534779564306</v>
      </c>
      <c r="D148" t="e">
        <f>VLOOKUP($A148,corn!$A$2:$O$1240,13,TRUE)</f>
        <v>#N/A</v>
      </c>
      <c r="E148">
        <f>VLOOKUP($A148,wheat!$A$2:$L$14558,10,TRUE)</f>
        <v>194.20955882352942</v>
      </c>
      <c r="F148">
        <f t="shared" si="4"/>
        <v>2009</v>
      </c>
      <c r="G148">
        <f t="shared" si="5"/>
        <v>7</v>
      </c>
    </row>
    <row r="149" spans="1:7" x14ac:dyDescent="0.25">
      <c r="A149" s="19">
        <v>40028</v>
      </c>
      <c r="B149">
        <v>598.5</v>
      </c>
      <c r="C149">
        <f>VLOOKUP($A149,'soybean oil'!$A$2:$F$3093,6,TRUE)</f>
        <v>831.36319069917329</v>
      </c>
      <c r="D149" t="e">
        <f>VLOOKUP($A149,corn!$A$2:$O$1240,13,TRUE)</f>
        <v>#N/A</v>
      </c>
      <c r="E149">
        <f>VLOOKUP($A149,wheat!$A$2:$L$14558,10,TRUE)</f>
        <v>201.93014705882354</v>
      </c>
      <c r="F149">
        <f t="shared" si="4"/>
        <v>2009</v>
      </c>
      <c r="G149">
        <f t="shared" si="5"/>
        <v>8</v>
      </c>
    </row>
    <row r="150" spans="1:7" x14ac:dyDescent="0.25">
      <c r="A150" s="19">
        <v>40029</v>
      </c>
      <c r="B150">
        <v>604.75</v>
      </c>
      <c r="C150">
        <f>VLOOKUP($A150,'soybean oil'!$A$2:$F$3093,6,TRUE)</f>
        <v>828.93810581513969</v>
      </c>
      <c r="D150" t="e">
        <f>VLOOKUP($A150,corn!$A$2:$O$1240,13,TRUE)</f>
        <v>#N/A</v>
      </c>
      <c r="E150">
        <f>VLOOKUP($A150,wheat!$A$2:$L$14558,10,TRUE)</f>
        <v>199.35661764705881</v>
      </c>
      <c r="F150">
        <f t="shared" si="4"/>
        <v>2009</v>
      </c>
      <c r="G150">
        <f t="shared" si="5"/>
        <v>8</v>
      </c>
    </row>
    <row r="151" spans="1:7" x14ac:dyDescent="0.25">
      <c r="A151" s="19">
        <v>40030</v>
      </c>
      <c r="B151">
        <v>617.5</v>
      </c>
      <c r="C151">
        <f>VLOOKUP($A151,'soybean oil'!$A$2:$F$3093,6,TRUE)</f>
        <v>830.2608793882489</v>
      </c>
      <c r="D151" t="e">
        <f>VLOOKUP($A151,corn!$A$2:$O$1240,13,TRUE)</f>
        <v>#N/A</v>
      </c>
      <c r="E151">
        <f>VLOOKUP($A151,wheat!$A$2:$L$14558,10,TRUE)</f>
        <v>194.39338235294119</v>
      </c>
      <c r="F151">
        <f t="shared" si="4"/>
        <v>2009</v>
      </c>
      <c r="G151">
        <f t="shared" si="5"/>
        <v>8</v>
      </c>
    </row>
    <row r="152" spans="1:7" x14ac:dyDescent="0.25">
      <c r="A152" s="19">
        <v>40031</v>
      </c>
      <c r="B152">
        <v>620.25</v>
      </c>
      <c r="C152">
        <f>VLOOKUP($A152,'soybean oil'!$A$2:$F$3093,6,TRUE)</f>
        <v>815.04898329749233</v>
      </c>
      <c r="D152" t="e">
        <f>VLOOKUP($A152,corn!$A$2:$O$1240,13,TRUE)</f>
        <v>#N/A</v>
      </c>
      <c r="E152">
        <f>VLOOKUP($A152,wheat!$A$2:$L$14558,10,TRUE)</f>
        <v>183.91544117647061</v>
      </c>
      <c r="F152">
        <f t="shared" si="4"/>
        <v>2009</v>
      </c>
      <c r="G152">
        <f t="shared" si="5"/>
        <v>8</v>
      </c>
    </row>
    <row r="153" spans="1:7" x14ac:dyDescent="0.25">
      <c r="A153" s="19">
        <v>40032</v>
      </c>
      <c r="B153">
        <v>615.5</v>
      </c>
      <c r="C153">
        <f>VLOOKUP($A153,'soybean oil'!$A$2:$F$3093,6,TRUE)</f>
        <v>813.94667198656805</v>
      </c>
      <c r="D153" t="e">
        <f>VLOOKUP($A153,corn!$A$2:$O$1240,13,TRUE)</f>
        <v>#N/A</v>
      </c>
      <c r="E153">
        <f>VLOOKUP($A153,wheat!$A$2:$L$14558,10,TRUE)</f>
        <v>179.96323529411762</v>
      </c>
      <c r="F153">
        <f t="shared" si="4"/>
        <v>2009</v>
      </c>
      <c r="G153">
        <f t="shared" si="5"/>
        <v>8</v>
      </c>
    </row>
    <row r="154" spans="1:7" x14ac:dyDescent="0.25">
      <c r="A154" s="19">
        <v>40035</v>
      </c>
      <c r="B154">
        <v>617</v>
      </c>
      <c r="C154">
        <f>VLOOKUP($A154,'soybean oil'!$A$2:$F$3093,6,TRUE)</f>
        <v>807.33280412102158</v>
      </c>
      <c r="D154" t="e">
        <f>VLOOKUP($A154,corn!$A$2:$O$1240,13,TRUE)</f>
        <v>#N/A</v>
      </c>
      <c r="E154">
        <f>VLOOKUP($A154,wheat!$A$2:$L$14558,10,TRUE)</f>
        <v>181.70955882352942</v>
      </c>
      <c r="F154">
        <f t="shared" si="4"/>
        <v>2009</v>
      </c>
      <c r="G154">
        <f t="shared" si="5"/>
        <v>8</v>
      </c>
    </row>
    <row r="155" spans="1:7" x14ac:dyDescent="0.25">
      <c r="A155" s="19">
        <v>40036</v>
      </c>
      <c r="B155">
        <v>606.5</v>
      </c>
      <c r="C155">
        <f>VLOOKUP($A155,'soybean oil'!$A$2:$F$3093,6,TRUE)</f>
        <v>841.28399249749259</v>
      </c>
      <c r="D155" t="e">
        <f>VLOOKUP($A155,corn!$A$2:$O$1240,13,TRUE)</f>
        <v>#N/A</v>
      </c>
      <c r="E155">
        <f>VLOOKUP($A155,wheat!$A$2:$L$14558,10,TRUE)</f>
        <v>178.40073529411765</v>
      </c>
      <c r="F155">
        <f t="shared" si="4"/>
        <v>2009</v>
      </c>
      <c r="G155">
        <f t="shared" si="5"/>
        <v>8</v>
      </c>
    </row>
    <row r="156" spans="1:7" x14ac:dyDescent="0.25">
      <c r="A156" s="19">
        <v>40037</v>
      </c>
      <c r="B156">
        <v>611.75</v>
      </c>
      <c r="C156">
        <f>VLOOKUP($A156,'soybean oil'!$A$2:$F$3093,6,TRUE)</f>
        <v>850.54340750925758</v>
      </c>
      <c r="D156" t="e">
        <f>VLOOKUP($A156,corn!$A$2:$O$1240,13,TRUE)</f>
        <v>#N/A</v>
      </c>
      <c r="E156">
        <f>VLOOKUP($A156,wheat!$A$2:$L$14558,10,TRUE)</f>
        <v>180.2389705882353</v>
      </c>
      <c r="F156">
        <f t="shared" si="4"/>
        <v>2009</v>
      </c>
      <c r="G156">
        <f t="shared" si="5"/>
        <v>8</v>
      </c>
    </row>
    <row r="157" spans="1:7" x14ac:dyDescent="0.25">
      <c r="A157" s="19">
        <v>40038</v>
      </c>
      <c r="B157">
        <v>614.75</v>
      </c>
      <c r="C157">
        <f>VLOOKUP($A157,'soybean oil'!$A$2:$F$3093,6,TRUE)</f>
        <v>829.81995486387916</v>
      </c>
      <c r="D157" t="e">
        <f>VLOOKUP($A157,corn!$A$2:$O$1240,13,TRUE)</f>
        <v>#N/A</v>
      </c>
      <c r="E157">
        <f>VLOOKUP($A157,wheat!$A$2:$L$14558,10,TRUE)</f>
        <v>177.02205882352945</v>
      </c>
      <c r="F157">
        <f t="shared" si="4"/>
        <v>2009</v>
      </c>
      <c r="G157">
        <f t="shared" si="5"/>
        <v>8</v>
      </c>
    </row>
    <row r="158" spans="1:7" x14ac:dyDescent="0.25">
      <c r="A158" s="19">
        <v>40039</v>
      </c>
      <c r="B158">
        <v>596.25</v>
      </c>
      <c r="C158">
        <f>VLOOKUP($A158,'soybean oil'!$A$2:$F$3093,6,TRUE)</f>
        <v>819.67869080337482</v>
      </c>
      <c r="D158" t="e">
        <f>VLOOKUP($A158,corn!$A$2:$O$1240,13,TRUE)</f>
        <v>#N/A</v>
      </c>
      <c r="E158">
        <f>VLOOKUP($A158,wheat!$A$2:$L$14558,10,TRUE)</f>
        <v>177.1139705882353</v>
      </c>
      <c r="F158">
        <f t="shared" si="4"/>
        <v>2009</v>
      </c>
      <c r="G158">
        <f t="shared" si="5"/>
        <v>8</v>
      </c>
    </row>
    <row r="159" spans="1:7" x14ac:dyDescent="0.25">
      <c r="A159" s="19">
        <v>40042</v>
      </c>
      <c r="B159">
        <v>577</v>
      </c>
      <c r="C159">
        <f>VLOOKUP($A159,'soybean oil'!$A$2:$F$3093,6,TRUE)</f>
        <v>790.7981344571557</v>
      </c>
      <c r="D159" t="e">
        <f>VLOOKUP($A159,corn!$A$2:$O$1240,13,TRUE)</f>
        <v>#N/A</v>
      </c>
      <c r="E159">
        <f>VLOOKUP($A159,wheat!$A$2:$L$14558,10,TRUE)</f>
        <v>173.4375</v>
      </c>
      <c r="F159">
        <f t="shared" si="4"/>
        <v>2009</v>
      </c>
      <c r="G159">
        <f t="shared" si="5"/>
        <v>8</v>
      </c>
    </row>
    <row r="160" spans="1:7" x14ac:dyDescent="0.25">
      <c r="A160" s="19">
        <v>40043</v>
      </c>
      <c r="B160">
        <v>591.5</v>
      </c>
      <c r="C160">
        <f>VLOOKUP($A160,'soybean oil'!$A$2:$F$3093,6,TRUE)</f>
        <v>792.34137029245005</v>
      </c>
      <c r="D160" t="e">
        <f>VLOOKUP($A160,corn!$A$2:$O$1240,13,TRUE)</f>
        <v>#N/A</v>
      </c>
      <c r="E160">
        <f>VLOOKUP($A160,wheat!$A$2:$L$14558,10,TRUE)</f>
        <v>172.97794117647058</v>
      </c>
      <c r="F160">
        <f t="shared" si="4"/>
        <v>2009</v>
      </c>
      <c r="G160">
        <f t="shared" si="5"/>
        <v>8</v>
      </c>
    </row>
    <row r="161" spans="1:7" x14ac:dyDescent="0.25">
      <c r="A161" s="19">
        <v>40044</v>
      </c>
      <c r="B161">
        <v>607.75</v>
      </c>
      <c r="C161">
        <f>VLOOKUP($A161,'soybean oil'!$A$2:$F$3093,6,TRUE)</f>
        <v>796.08922874959285</v>
      </c>
      <c r="D161" t="e">
        <f>VLOOKUP($A161,corn!$A$2:$O$1240,13,TRUE)</f>
        <v>#N/A</v>
      </c>
      <c r="E161">
        <f>VLOOKUP($A161,wheat!$A$2:$L$14558,10,TRUE)</f>
        <v>171.3235294117647</v>
      </c>
      <c r="F161">
        <f t="shared" si="4"/>
        <v>2009</v>
      </c>
      <c r="G161">
        <f t="shared" si="5"/>
        <v>8</v>
      </c>
    </row>
    <row r="162" spans="1:7" x14ac:dyDescent="0.25">
      <c r="A162" s="19">
        <v>40045</v>
      </c>
      <c r="B162">
        <v>610.5</v>
      </c>
      <c r="C162">
        <f>VLOOKUP($A162,'soybean oil'!$A$2:$F$3093,6,TRUE)</f>
        <v>789.25489862186168</v>
      </c>
      <c r="D162" t="e">
        <f>VLOOKUP($A162,corn!$A$2:$O$1240,13,TRUE)</f>
        <v>#N/A</v>
      </c>
      <c r="E162">
        <f>VLOOKUP($A162,wheat!$A$2:$L$14558,10,TRUE)</f>
        <v>172.42647058823533</v>
      </c>
      <c r="F162">
        <f t="shared" si="4"/>
        <v>2009</v>
      </c>
      <c r="G162">
        <f t="shared" si="5"/>
        <v>8</v>
      </c>
    </row>
    <row r="163" spans="1:7" x14ac:dyDescent="0.25">
      <c r="A163" s="19">
        <v>40046</v>
      </c>
      <c r="B163">
        <v>610.25</v>
      </c>
      <c r="C163">
        <f>VLOOKUP($A163,'soybean oil'!$A$2:$F$3093,6,TRUE)</f>
        <v>800.93939851766015</v>
      </c>
      <c r="D163" t="e">
        <f>VLOOKUP($A163,corn!$A$2:$O$1240,13,TRUE)</f>
        <v>#N/A</v>
      </c>
      <c r="E163">
        <f>VLOOKUP($A163,wheat!$A$2:$L$14558,10,TRUE)</f>
        <v>169.20955882352942</v>
      </c>
      <c r="F163">
        <f t="shared" si="4"/>
        <v>2009</v>
      </c>
      <c r="G163">
        <f t="shared" si="5"/>
        <v>8</v>
      </c>
    </row>
    <row r="164" spans="1:7" x14ac:dyDescent="0.25">
      <c r="A164" s="19">
        <v>40049</v>
      </c>
      <c r="B164">
        <v>621.5</v>
      </c>
      <c r="C164">
        <f>VLOOKUP($A164,'soybean oil'!$A$2:$F$3093,6,TRUE)</f>
        <v>818.13545496808058</v>
      </c>
      <c r="D164" t="e">
        <f>VLOOKUP($A164,corn!$A$2:$O$1240,13,TRUE)</f>
        <v>#N/A</v>
      </c>
      <c r="E164">
        <f>VLOOKUP($A164,wheat!$A$2:$L$14558,10,TRUE)</f>
        <v>173.4375</v>
      </c>
      <c r="F164">
        <f t="shared" si="4"/>
        <v>2009</v>
      </c>
      <c r="G164">
        <f t="shared" si="5"/>
        <v>8</v>
      </c>
    </row>
    <row r="165" spans="1:7" x14ac:dyDescent="0.25">
      <c r="A165" s="19">
        <v>40050</v>
      </c>
      <c r="B165">
        <v>612.5</v>
      </c>
      <c r="C165">
        <f>VLOOKUP($A165,'soybean oil'!$A$2:$F$3093,6,TRUE)</f>
        <v>805.56910602354264</v>
      </c>
      <c r="D165" t="e">
        <f>VLOOKUP($A165,corn!$A$2:$O$1240,13,TRUE)</f>
        <v>#N/A</v>
      </c>
      <c r="E165">
        <f>VLOOKUP($A165,wheat!$A$2:$L$14558,10,TRUE)</f>
        <v>173.16176470588235</v>
      </c>
      <c r="F165">
        <f t="shared" si="4"/>
        <v>2009</v>
      </c>
      <c r="G165">
        <f t="shared" si="5"/>
        <v>8</v>
      </c>
    </row>
    <row r="166" spans="1:7" x14ac:dyDescent="0.25">
      <c r="A166" s="19">
        <v>40051</v>
      </c>
      <c r="B166">
        <v>592.5</v>
      </c>
      <c r="C166">
        <f>VLOOKUP($A166,'soybean oil'!$A$2:$F$3093,6,TRUE)</f>
        <v>804.68725697480318</v>
      </c>
      <c r="D166" t="e">
        <f>VLOOKUP($A166,corn!$A$2:$O$1240,13,TRUE)</f>
        <v>#N/A</v>
      </c>
      <c r="E166">
        <f>VLOOKUP($A166,wheat!$A$2:$L$14558,10,TRUE)</f>
        <v>176.0110294117647</v>
      </c>
      <c r="F166">
        <f t="shared" si="4"/>
        <v>2009</v>
      </c>
      <c r="G166">
        <f t="shared" si="5"/>
        <v>8</v>
      </c>
    </row>
    <row r="167" spans="1:7" x14ac:dyDescent="0.25">
      <c r="A167" s="19">
        <v>40052</v>
      </c>
      <c r="B167">
        <v>592.25</v>
      </c>
      <c r="C167">
        <f>VLOOKUP($A167,'soybean oil'!$A$2:$F$3093,6,TRUE)</f>
        <v>800.05754946892068</v>
      </c>
      <c r="D167" t="e">
        <f>VLOOKUP($A167,corn!$A$2:$O$1240,13,TRUE)</f>
        <v>#N/A</v>
      </c>
      <c r="E167">
        <f>VLOOKUP($A167,wheat!$A$2:$L$14558,10,TRUE)</f>
        <v>174.63235294117646</v>
      </c>
      <c r="F167">
        <f t="shared" si="4"/>
        <v>2009</v>
      </c>
      <c r="G167">
        <f t="shared" si="5"/>
        <v>8</v>
      </c>
    </row>
    <row r="168" spans="1:7" x14ac:dyDescent="0.25">
      <c r="A168" s="19">
        <v>40053</v>
      </c>
      <c r="B168">
        <v>604.25</v>
      </c>
      <c r="C168">
        <f>VLOOKUP($A168,'soybean oil'!$A$2:$F$3093,6,TRUE)</f>
        <v>797.8529268470719</v>
      </c>
      <c r="D168" t="e">
        <f>VLOOKUP($A168,corn!$A$2:$O$1240,13,TRUE)</f>
        <v>#N/A</v>
      </c>
      <c r="E168">
        <f>VLOOKUP($A168,wheat!$A$2:$L$14558,10,TRUE)</f>
        <v>171.69117647058823</v>
      </c>
      <c r="F168">
        <f t="shared" si="4"/>
        <v>2009</v>
      </c>
      <c r="G168">
        <f t="shared" si="5"/>
        <v>8</v>
      </c>
    </row>
    <row r="169" spans="1:7" x14ac:dyDescent="0.25">
      <c r="A169" s="19">
        <v>40057</v>
      </c>
      <c r="B169">
        <v>573.75</v>
      </c>
      <c r="C169">
        <f>VLOOKUP($A169,'soybean oil'!$A$2:$F$3093,6,TRUE)</f>
        <v>765.00404978152528</v>
      </c>
      <c r="D169" t="e">
        <f>VLOOKUP($A169,corn!$A$2:$O$1240,13,TRUE)</f>
        <v>#N/A</v>
      </c>
      <c r="E169">
        <f>VLOOKUP($A169,wheat!$A$2:$L$14558,10,TRUE)</f>
        <v>168.84191176470588</v>
      </c>
      <c r="F169">
        <f t="shared" si="4"/>
        <v>2009</v>
      </c>
      <c r="G169">
        <f t="shared" si="5"/>
        <v>9</v>
      </c>
    </row>
    <row r="170" spans="1:7" x14ac:dyDescent="0.25">
      <c r="A170" s="19">
        <v>40058</v>
      </c>
      <c r="B170">
        <v>565</v>
      </c>
      <c r="C170">
        <f>VLOOKUP($A170,'soybean oil'!$A$2:$F$3093,6,TRUE)</f>
        <v>756.18555929413003</v>
      </c>
      <c r="D170" t="e">
        <f>VLOOKUP($A170,corn!$A$2:$O$1240,13,TRUE)</f>
        <v>#N/A</v>
      </c>
      <c r="E170">
        <f>VLOOKUP($A170,wheat!$A$2:$L$14558,10,TRUE)</f>
        <v>168.01470588235293</v>
      </c>
      <c r="F170">
        <f t="shared" si="4"/>
        <v>2009</v>
      </c>
      <c r="G170">
        <f t="shared" si="5"/>
        <v>9</v>
      </c>
    </row>
    <row r="171" spans="1:7" x14ac:dyDescent="0.25">
      <c r="A171" s="19">
        <v>40059</v>
      </c>
      <c r="B171">
        <v>559.75</v>
      </c>
      <c r="C171">
        <f>VLOOKUP($A171,'soybean oil'!$A$2:$F$3093,6,TRUE)</f>
        <v>755.08324798320575</v>
      </c>
      <c r="D171" t="e">
        <f>VLOOKUP($A171,corn!$A$2:$O$1240,13,TRUE)</f>
        <v>#N/A</v>
      </c>
      <c r="E171">
        <f>VLOOKUP($A171,wheat!$A$2:$L$14558,10,TRUE)</f>
        <v>165.90073529411765</v>
      </c>
      <c r="F171">
        <f t="shared" si="4"/>
        <v>2009</v>
      </c>
      <c r="G171">
        <f t="shared" si="5"/>
        <v>9</v>
      </c>
    </row>
    <row r="172" spans="1:7" x14ac:dyDescent="0.25">
      <c r="A172" s="19">
        <v>40060</v>
      </c>
      <c r="B172">
        <v>549.5</v>
      </c>
      <c r="C172">
        <f>VLOOKUP($A172,'soybean oil'!$A$2:$F$3093,6,TRUE)</f>
        <v>745.82383297144088</v>
      </c>
      <c r="D172" t="e">
        <f>VLOOKUP($A172,corn!$A$2:$O$1240,13,TRUE)</f>
        <v>#N/A</v>
      </c>
      <c r="E172">
        <f>VLOOKUP($A172,wheat!$A$2:$L$14558,10,TRUE)</f>
        <v>163.23529411764707</v>
      </c>
      <c r="F172">
        <f t="shared" si="4"/>
        <v>2009</v>
      </c>
      <c r="G172">
        <f t="shared" si="5"/>
        <v>9</v>
      </c>
    </row>
    <row r="173" spans="1:7" x14ac:dyDescent="0.25">
      <c r="A173" s="19">
        <v>40063</v>
      </c>
      <c r="B173">
        <v>556</v>
      </c>
      <c r="C173">
        <f>VLOOKUP($A173,'soybean oil'!$A$2:$F$3093,6,TRUE)</f>
        <v>745.82383297144088</v>
      </c>
      <c r="D173" t="e">
        <f>VLOOKUP($A173,corn!$A$2:$O$1240,13,TRUE)</f>
        <v>#N/A</v>
      </c>
      <c r="E173">
        <f>VLOOKUP($A173,wheat!$A$2:$L$14558,10,TRUE)</f>
        <v>163.23529411764707</v>
      </c>
      <c r="F173">
        <f t="shared" si="4"/>
        <v>2009</v>
      </c>
      <c r="G173">
        <f t="shared" si="5"/>
        <v>9</v>
      </c>
    </row>
    <row r="174" spans="1:7" x14ac:dyDescent="0.25">
      <c r="A174" s="19">
        <v>40064</v>
      </c>
      <c r="B174">
        <v>579.5</v>
      </c>
      <c r="C174">
        <f>VLOOKUP($A174,'soybean oil'!$A$2:$F$3093,6,TRUE)</f>
        <v>758.3901819159787</v>
      </c>
      <c r="D174" t="e">
        <f>VLOOKUP($A174,corn!$A$2:$O$1240,13,TRUE)</f>
        <v>#N/A</v>
      </c>
      <c r="E174">
        <f>VLOOKUP($A174,wheat!$A$2:$L$14558,10,TRUE)</f>
        <v>158.63970588235296</v>
      </c>
      <c r="F174">
        <f t="shared" si="4"/>
        <v>2009</v>
      </c>
      <c r="G174">
        <f t="shared" si="5"/>
        <v>9</v>
      </c>
    </row>
    <row r="175" spans="1:7" x14ac:dyDescent="0.25">
      <c r="A175" s="19">
        <v>40065</v>
      </c>
      <c r="B175">
        <v>583.25</v>
      </c>
      <c r="C175">
        <f>VLOOKUP($A175,'soybean oil'!$A$2:$F$3093,6,TRUE)</f>
        <v>747.14660654454997</v>
      </c>
      <c r="D175" t="e">
        <f>VLOOKUP($A175,corn!$A$2:$O$1240,13,TRUE)</f>
        <v>#N/A</v>
      </c>
      <c r="E175">
        <f>VLOOKUP($A175,wheat!$A$2:$L$14558,10,TRUE)</f>
        <v>157.72058823529412</v>
      </c>
      <c r="F175">
        <f t="shared" si="4"/>
        <v>2009</v>
      </c>
      <c r="G175">
        <f t="shared" si="5"/>
        <v>9</v>
      </c>
    </row>
    <row r="176" spans="1:7" x14ac:dyDescent="0.25">
      <c r="A176" s="19">
        <v>40066</v>
      </c>
      <c r="B176">
        <v>572</v>
      </c>
      <c r="C176">
        <f>VLOOKUP($A176,'soybean oil'!$A$2:$F$3093,6,TRUE)</f>
        <v>746.48521975799554</v>
      </c>
      <c r="D176" t="e">
        <f>VLOOKUP($A176,corn!$A$2:$O$1240,13,TRUE)</f>
        <v>#N/A</v>
      </c>
      <c r="E176">
        <f>VLOOKUP($A176,wheat!$A$2:$L$14558,10,TRUE)</f>
        <v>159.09926470588235</v>
      </c>
      <c r="F176">
        <f t="shared" si="4"/>
        <v>2009</v>
      </c>
      <c r="G176">
        <f t="shared" si="5"/>
        <v>9</v>
      </c>
    </row>
    <row r="177" spans="1:7" x14ac:dyDescent="0.25">
      <c r="A177" s="19">
        <v>40067</v>
      </c>
      <c r="B177">
        <v>569</v>
      </c>
      <c r="C177">
        <f>VLOOKUP($A177,'soybean oil'!$A$2:$F$3093,6,TRUE)</f>
        <v>738.98950284370972</v>
      </c>
      <c r="D177" t="e">
        <f>VLOOKUP($A177,corn!$A$2:$O$1240,13,TRUE)</f>
        <v>#N/A</v>
      </c>
      <c r="E177">
        <f>VLOOKUP($A177,wheat!$A$2:$L$14558,10,TRUE)</f>
        <v>162.40808823529414</v>
      </c>
      <c r="F177">
        <f t="shared" si="4"/>
        <v>2009</v>
      </c>
      <c r="G177">
        <f t="shared" si="5"/>
        <v>9</v>
      </c>
    </row>
    <row r="178" spans="1:7" x14ac:dyDescent="0.25">
      <c r="A178" s="19">
        <v>40070</v>
      </c>
      <c r="B178">
        <v>558.25</v>
      </c>
      <c r="C178">
        <f>VLOOKUP($A178,'soybean oil'!$A$2:$F$3093,6,TRUE)</f>
        <v>736.34395569749097</v>
      </c>
      <c r="D178" t="e">
        <f>VLOOKUP($A178,corn!$A$2:$O$1240,13,TRUE)</f>
        <v>#N/A</v>
      </c>
      <c r="E178">
        <f>VLOOKUP($A178,wheat!$A$2:$L$14558,10,TRUE)</f>
        <v>158.45588235294116</v>
      </c>
      <c r="F178">
        <f t="shared" si="4"/>
        <v>2009</v>
      </c>
      <c r="G178">
        <f t="shared" si="5"/>
        <v>9</v>
      </c>
    </row>
    <row r="179" spans="1:7" x14ac:dyDescent="0.25">
      <c r="A179" s="19">
        <v>40071</v>
      </c>
      <c r="B179">
        <v>559.5</v>
      </c>
      <c r="C179">
        <f>VLOOKUP($A179,'soybean oil'!$A$2:$F$3093,6,TRUE)</f>
        <v>759.05156870253347</v>
      </c>
      <c r="D179" t="e">
        <f>VLOOKUP($A179,corn!$A$2:$O$1240,13,TRUE)</f>
        <v>#N/A</v>
      </c>
      <c r="E179">
        <f>VLOOKUP($A179,wheat!$A$2:$L$14558,10,TRUE)</f>
        <v>172.97794117647058</v>
      </c>
      <c r="F179">
        <f t="shared" si="4"/>
        <v>2009</v>
      </c>
      <c r="G179">
        <f t="shared" si="5"/>
        <v>9</v>
      </c>
    </row>
    <row r="180" spans="1:7" x14ac:dyDescent="0.25">
      <c r="A180" s="19">
        <v>40072</v>
      </c>
      <c r="B180">
        <v>571.25</v>
      </c>
      <c r="C180">
        <f>VLOOKUP($A180,'soybean oil'!$A$2:$F$3093,6,TRUE)</f>
        <v>757.94925739160919</v>
      </c>
      <c r="D180" t="e">
        <f>VLOOKUP($A180,corn!$A$2:$O$1240,13,TRUE)</f>
        <v>#N/A</v>
      </c>
      <c r="E180">
        <f>VLOOKUP($A180,wheat!$A$2:$L$14558,10,TRUE)</f>
        <v>171.78308823529412</v>
      </c>
      <c r="F180">
        <f t="shared" si="4"/>
        <v>2009</v>
      </c>
      <c r="G180">
        <f t="shared" si="5"/>
        <v>9</v>
      </c>
    </row>
    <row r="181" spans="1:7" x14ac:dyDescent="0.25">
      <c r="A181" s="19">
        <v>40073</v>
      </c>
      <c r="B181">
        <v>594.75</v>
      </c>
      <c r="C181">
        <f>VLOOKUP($A181,'soybean oil'!$A$2:$F$3093,6,TRUE)</f>
        <v>761.69711584875199</v>
      </c>
      <c r="D181" t="e">
        <f>VLOOKUP($A181,corn!$A$2:$O$1240,13,TRUE)</f>
        <v>#N/A</v>
      </c>
      <c r="E181">
        <f>VLOOKUP($A181,wheat!$A$2:$L$14558,10,TRUE)</f>
        <v>169.7610294117647</v>
      </c>
      <c r="F181">
        <f t="shared" si="4"/>
        <v>2009</v>
      </c>
      <c r="G181">
        <f t="shared" si="5"/>
        <v>9</v>
      </c>
    </row>
    <row r="182" spans="1:7" x14ac:dyDescent="0.25">
      <c r="A182" s="19">
        <v>40074</v>
      </c>
      <c r="B182">
        <v>587</v>
      </c>
      <c r="C182">
        <f>VLOOKUP($A182,'soybean oil'!$A$2:$F$3093,6,TRUE)</f>
        <v>764.56312525715543</v>
      </c>
      <c r="D182" t="e">
        <f>VLOOKUP($A182,corn!$A$2:$O$1240,13,TRUE)</f>
        <v>#N/A</v>
      </c>
      <c r="E182">
        <f>VLOOKUP($A182,wheat!$A$2:$L$14558,10,TRUE)</f>
        <v>168.10661764705881</v>
      </c>
      <c r="F182">
        <f t="shared" si="4"/>
        <v>2009</v>
      </c>
      <c r="G182">
        <f t="shared" si="5"/>
        <v>9</v>
      </c>
    </row>
    <row r="183" spans="1:7" x14ac:dyDescent="0.25">
      <c r="A183" s="19">
        <v>40077</v>
      </c>
      <c r="B183">
        <v>567.5</v>
      </c>
      <c r="C183">
        <f>VLOOKUP($A183,'soybean oil'!$A$2:$F$3093,6,TRUE)</f>
        <v>744.50105939833168</v>
      </c>
      <c r="D183" t="e">
        <f>VLOOKUP($A183,corn!$A$2:$O$1240,13,TRUE)</f>
        <v>#N/A</v>
      </c>
      <c r="E183">
        <f>VLOOKUP($A183,wheat!$A$2:$L$14558,10,TRUE)</f>
        <v>167.64705882352939</v>
      </c>
      <c r="F183">
        <f t="shared" si="4"/>
        <v>2009</v>
      </c>
      <c r="G183">
        <f t="shared" si="5"/>
        <v>9</v>
      </c>
    </row>
    <row r="184" spans="1:7" x14ac:dyDescent="0.25">
      <c r="A184" s="19">
        <v>40078</v>
      </c>
      <c r="B184">
        <v>578.75</v>
      </c>
      <c r="C184">
        <f>VLOOKUP($A184,'soybean oil'!$A$2:$F$3093,6,TRUE)</f>
        <v>760.81526680001241</v>
      </c>
      <c r="D184" t="e">
        <f>VLOOKUP($A184,corn!$A$2:$O$1240,13,TRUE)</f>
        <v>#N/A</v>
      </c>
      <c r="E184">
        <f>VLOOKUP($A184,wheat!$A$2:$L$14558,10,TRUE)</f>
        <v>167.55514705882354</v>
      </c>
      <c r="F184">
        <f t="shared" si="4"/>
        <v>2009</v>
      </c>
      <c r="G184">
        <f t="shared" si="5"/>
        <v>9</v>
      </c>
    </row>
    <row r="185" spans="1:7" x14ac:dyDescent="0.25">
      <c r="A185" s="19">
        <v>40079</v>
      </c>
      <c r="B185">
        <v>566.25</v>
      </c>
      <c r="C185">
        <f>VLOOKUP($A185,'soybean oil'!$A$2:$F$3093,6,TRUE)</f>
        <v>753.09908762354166</v>
      </c>
      <c r="D185" t="e">
        <f>VLOOKUP($A185,corn!$A$2:$O$1240,13,TRUE)</f>
        <v>#N/A</v>
      </c>
      <c r="E185">
        <f>VLOOKUP($A185,wheat!$A$2:$L$14558,10,TRUE)</f>
        <v>169.11764705882354</v>
      </c>
      <c r="F185">
        <f t="shared" si="4"/>
        <v>2009</v>
      </c>
      <c r="G185">
        <f t="shared" si="5"/>
        <v>9</v>
      </c>
    </row>
    <row r="186" spans="1:7" x14ac:dyDescent="0.25">
      <c r="A186" s="19">
        <v>40080</v>
      </c>
      <c r="B186">
        <v>549.25</v>
      </c>
      <c r="C186">
        <f>VLOOKUP($A186,'soybean oil'!$A$2:$F$3093,6,TRUE)</f>
        <v>751.55585178824765</v>
      </c>
      <c r="D186" t="e">
        <f>VLOOKUP($A186,corn!$A$2:$O$1240,13,TRUE)</f>
        <v>#N/A</v>
      </c>
      <c r="E186">
        <f>VLOOKUP($A186,wheat!$A$2:$L$14558,10,TRUE)</f>
        <v>173.89705882352945</v>
      </c>
      <c r="F186">
        <f t="shared" si="4"/>
        <v>2009</v>
      </c>
      <c r="G186">
        <f t="shared" si="5"/>
        <v>9</v>
      </c>
    </row>
    <row r="187" spans="1:7" x14ac:dyDescent="0.25">
      <c r="A187" s="19">
        <v>40081</v>
      </c>
      <c r="B187">
        <v>545.75</v>
      </c>
      <c r="C187">
        <f>VLOOKUP($A187,'soybean oil'!$A$2:$F$3093,6,TRUE)</f>
        <v>752.2172385748022</v>
      </c>
      <c r="D187" t="e">
        <f>VLOOKUP($A187,corn!$A$2:$O$1240,13,TRUE)</f>
        <v>#N/A</v>
      </c>
      <c r="E187">
        <f>VLOOKUP($A187,wheat!$A$2:$L$14558,10,TRUE)</f>
        <v>165.34926470588232</v>
      </c>
      <c r="F187">
        <f t="shared" si="4"/>
        <v>2009</v>
      </c>
      <c r="G187">
        <f t="shared" si="5"/>
        <v>9</v>
      </c>
    </row>
    <row r="188" spans="1:7" x14ac:dyDescent="0.25">
      <c r="A188" s="19">
        <v>40084</v>
      </c>
      <c r="B188">
        <v>558.25</v>
      </c>
      <c r="C188">
        <f>VLOOKUP($A188,'soybean oil'!$A$2:$F$3093,6,TRUE)</f>
        <v>736.25577079261711</v>
      </c>
      <c r="D188" t="e">
        <f>VLOOKUP($A188,corn!$A$2:$O$1240,13,TRUE)</f>
        <v>#N/A</v>
      </c>
      <c r="E188">
        <f>VLOOKUP($A188,wheat!$A$2:$L$14558,10,TRUE)</f>
        <v>167.55514705882354</v>
      </c>
      <c r="F188">
        <f t="shared" si="4"/>
        <v>2009</v>
      </c>
      <c r="G188">
        <f t="shared" si="5"/>
        <v>9</v>
      </c>
    </row>
    <row r="189" spans="1:7" x14ac:dyDescent="0.25">
      <c r="A189" s="19">
        <v>40085</v>
      </c>
      <c r="B189">
        <v>554</v>
      </c>
      <c r="C189">
        <f>VLOOKUP($A189,'soybean oil'!$A$2:$F$3093,6,TRUE)</f>
        <v>742.91373111060045</v>
      </c>
      <c r="D189" t="e">
        <f>VLOOKUP($A189,corn!$A$2:$O$1240,13,TRUE)</f>
        <v>#N/A</v>
      </c>
      <c r="E189">
        <f>VLOOKUP($A189,wheat!$A$2:$L$14558,10,TRUE)</f>
        <v>164.52205882352942</v>
      </c>
      <c r="F189">
        <f t="shared" si="4"/>
        <v>2009</v>
      </c>
      <c r="G189">
        <f t="shared" si="5"/>
        <v>9</v>
      </c>
    </row>
    <row r="190" spans="1:7" x14ac:dyDescent="0.25">
      <c r="A190" s="19">
        <v>40086</v>
      </c>
      <c r="B190">
        <v>566.75</v>
      </c>
      <c r="C190">
        <f>VLOOKUP($A190,'soybean oil'!$A$2:$F$3093,6,TRUE)</f>
        <v>755.25961779295369</v>
      </c>
      <c r="D190" t="e">
        <f>VLOOKUP($A190,corn!$A$2:$O$1240,13,TRUE)</f>
        <v>#N/A</v>
      </c>
      <c r="E190">
        <f>VLOOKUP($A190,wheat!$A$2:$L$14558,10,TRUE)</f>
        <v>168.1985294117647</v>
      </c>
      <c r="F190">
        <f t="shared" si="4"/>
        <v>2009</v>
      </c>
      <c r="G190">
        <f t="shared" si="5"/>
        <v>9</v>
      </c>
    </row>
    <row r="191" spans="1:7" x14ac:dyDescent="0.25">
      <c r="A191" s="19">
        <v>40087</v>
      </c>
      <c r="B191">
        <v>580.5</v>
      </c>
      <c r="C191">
        <f>VLOOKUP($A191,'soybean oil'!$A$2:$F$3093,6,TRUE)</f>
        <v>762.57896489749157</v>
      </c>
      <c r="D191" t="e">
        <f>VLOOKUP($A191,corn!$A$2:$O$1240,13,TRUE)</f>
        <v>#N/A</v>
      </c>
      <c r="E191">
        <f>VLOOKUP($A191,wheat!$A$2:$L$14558,10,TRUE)</f>
        <v>166.45220588235293</v>
      </c>
      <c r="F191">
        <f t="shared" si="4"/>
        <v>2009</v>
      </c>
      <c r="G191">
        <f t="shared" si="5"/>
        <v>10</v>
      </c>
    </row>
    <row r="192" spans="1:7" x14ac:dyDescent="0.25">
      <c r="A192" s="19">
        <v>40088</v>
      </c>
      <c r="B192">
        <v>571.5</v>
      </c>
      <c r="C192">
        <f>VLOOKUP($A192,'soybean oil'!$A$2:$F$3093,6,TRUE)</f>
        <v>751.1149272638778</v>
      </c>
      <c r="D192" t="e">
        <f>VLOOKUP($A192,corn!$A$2:$O$1240,13,TRUE)</f>
        <v>#N/A</v>
      </c>
      <c r="E192">
        <f>VLOOKUP($A192,wheat!$A$2:$L$14558,10,TRUE)</f>
        <v>162.22426470588235</v>
      </c>
      <c r="F192">
        <f t="shared" si="4"/>
        <v>2009</v>
      </c>
      <c r="G192">
        <f t="shared" si="5"/>
        <v>10</v>
      </c>
    </row>
    <row r="193" spans="1:7" x14ac:dyDescent="0.25">
      <c r="A193" s="19">
        <v>40091</v>
      </c>
      <c r="B193">
        <v>560.25</v>
      </c>
      <c r="C193">
        <f>VLOOKUP($A193,'soybean oil'!$A$2:$F$3093,6,TRUE)</f>
        <v>746.26475749581073</v>
      </c>
      <c r="D193" t="e">
        <f>VLOOKUP($A193,corn!$A$2:$O$1240,13,TRUE)</f>
        <v>#N/A</v>
      </c>
      <c r="E193">
        <f>VLOOKUP($A193,wheat!$A$2:$L$14558,10,TRUE)</f>
        <v>162.77573529411765</v>
      </c>
      <c r="F193">
        <f t="shared" si="4"/>
        <v>2009</v>
      </c>
      <c r="G193">
        <f t="shared" si="5"/>
        <v>10</v>
      </c>
    </row>
    <row r="194" spans="1:7" x14ac:dyDescent="0.25">
      <c r="A194" s="19">
        <v>40092</v>
      </c>
      <c r="B194">
        <v>583.5</v>
      </c>
      <c r="C194">
        <f>VLOOKUP($A194,'soybean oil'!$A$2:$F$3093,6,TRUE)</f>
        <v>755.30371024539045</v>
      </c>
      <c r="D194" t="e">
        <f>VLOOKUP($A194,corn!$A$2:$O$1240,13,TRUE)</f>
        <v>#N/A</v>
      </c>
      <c r="E194">
        <f>VLOOKUP($A194,wheat!$A$2:$L$14558,10,TRUE)</f>
        <v>169.20955882352942</v>
      </c>
      <c r="F194">
        <f t="shared" si="4"/>
        <v>2009</v>
      </c>
      <c r="G194">
        <f t="shared" si="5"/>
        <v>10</v>
      </c>
    </row>
    <row r="195" spans="1:7" x14ac:dyDescent="0.25">
      <c r="A195" s="19">
        <v>40093</v>
      </c>
      <c r="B195">
        <v>578</v>
      </c>
      <c r="C195">
        <f>VLOOKUP($A195,'soybean oil'!$A$2:$F$3093,6,TRUE)</f>
        <v>750.45354047732314</v>
      </c>
      <c r="D195" t="e">
        <f>VLOOKUP($A195,corn!$A$2:$O$1240,13,TRUE)</f>
        <v>#N/A</v>
      </c>
      <c r="E195">
        <f>VLOOKUP($A195,wheat!$A$2:$L$14558,10,TRUE)</f>
        <v>170.3125</v>
      </c>
      <c r="F195">
        <f t="shared" ref="F195:F258" si="6">YEAR(A195)</f>
        <v>2009</v>
      </c>
      <c r="G195">
        <f t="shared" ref="G195:G258" si="7">MONTH(A195)</f>
        <v>10</v>
      </c>
    </row>
    <row r="196" spans="1:7" x14ac:dyDescent="0.25">
      <c r="A196" s="19">
        <v>40094</v>
      </c>
      <c r="B196">
        <v>581</v>
      </c>
      <c r="C196">
        <f>VLOOKUP($A196,'soybean oil'!$A$2:$F$3093,6,TRUE)</f>
        <v>762.13804037312184</v>
      </c>
      <c r="D196" t="e">
        <f>VLOOKUP($A196,corn!$A$2:$O$1240,13,TRUE)</f>
        <v>#N/A</v>
      </c>
      <c r="E196">
        <f>VLOOKUP($A196,wheat!$A$2:$L$14558,10,TRUE)</f>
        <v>174.26470588235293</v>
      </c>
      <c r="F196">
        <f t="shared" si="6"/>
        <v>2009</v>
      </c>
      <c r="G196">
        <f t="shared" si="7"/>
        <v>10</v>
      </c>
    </row>
    <row r="197" spans="1:7" x14ac:dyDescent="0.25">
      <c r="A197" s="19">
        <v>40095</v>
      </c>
      <c r="B197">
        <v>587.5</v>
      </c>
      <c r="C197">
        <f>VLOOKUP($A197,'soybean oil'!$A$2:$F$3093,6,TRUE)</f>
        <v>776.02716289076909</v>
      </c>
      <c r="D197" t="e">
        <f>VLOOKUP($A197,corn!$A$2:$O$1240,13,TRUE)</f>
        <v>#N/A</v>
      </c>
      <c r="E197">
        <f>VLOOKUP($A197,wheat!$A$2:$L$14558,10,TRUE)</f>
        <v>172.05882352941177</v>
      </c>
      <c r="F197">
        <f t="shared" si="6"/>
        <v>2009</v>
      </c>
      <c r="G197">
        <f t="shared" si="7"/>
        <v>10</v>
      </c>
    </row>
    <row r="198" spans="1:7" x14ac:dyDescent="0.25">
      <c r="A198" s="19">
        <v>40098</v>
      </c>
      <c r="B198">
        <v>601.5</v>
      </c>
      <c r="C198">
        <f>VLOOKUP($A198,'soybean oil'!$A$2:$F$3093,6,TRUE)</f>
        <v>805.78956828572746</v>
      </c>
      <c r="D198" t="e">
        <f>VLOOKUP($A198,corn!$A$2:$O$1240,13,TRUE)</f>
        <v>#N/A</v>
      </c>
      <c r="E198">
        <f>VLOOKUP($A198,wheat!$A$2:$L$14558,10,TRUE)</f>
        <v>181.70955882352942</v>
      </c>
      <c r="F198">
        <f t="shared" si="6"/>
        <v>2009</v>
      </c>
      <c r="G198">
        <f t="shared" si="7"/>
        <v>10</v>
      </c>
    </row>
    <row r="199" spans="1:7" x14ac:dyDescent="0.25">
      <c r="A199" s="19">
        <v>40099</v>
      </c>
      <c r="B199">
        <v>607.25</v>
      </c>
      <c r="C199">
        <f>VLOOKUP($A199,'soybean oil'!$A$2:$F$3093,6,TRUE)</f>
        <v>794.98691743866857</v>
      </c>
      <c r="D199" t="e">
        <f>VLOOKUP($A199,corn!$A$2:$O$1240,13,TRUE)</f>
        <v>#N/A</v>
      </c>
      <c r="E199">
        <f>VLOOKUP($A199,wheat!$A$2:$L$14558,10,TRUE)</f>
        <v>187.95955882352942</v>
      </c>
      <c r="F199">
        <f t="shared" si="6"/>
        <v>2009</v>
      </c>
      <c r="G199">
        <f t="shared" si="7"/>
        <v>10</v>
      </c>
    </row>
    <row r="200" spans="1:7" x14ac:dyDescent="0.25">
      <c r="A200" s="19">
        <v>40100</v>
      </c>
      <c r="B200">
        <v>615.25</v>
      </c>
      <c r="C200">
        <f>VLOOKUP($A200,'soybean oil'!$A$2:$F$3093,6,TRUE)</f>
        <v>797.63246458488709</v>
      </c>
      <c r="D200" t="e">
        <f>VLOOKUP($A200,corn!$A$2:$O$1240,13,TRUE)</f>
        <v>#N/A</v>
      </c>
      <c r="E200">
        <f>VLOOKUP($A200,wheat!$A$2:$L$14558,10,TRUE)</f>
        <v>188.60294117647058</v>
      </c>
      <c r="F200">
        <f t="shared" si="6"/>
        <v>2009</v>
      </c>
      <c r="G200">
        <f t="shared" si="7"/>
        <v>10</v>
      </c>
    </row>
    <row r="201" spans="1:7" x14ac:dyDescent="0.25">
      <c r="A201" s="19">
        <v>40101</v>
      </c>
      <c r="B201">
        <v>625</v>
      </c>
      <c r="C201">
        <f>VLOOKUP($A201,'soybean oil'!$A$2:$F$3093,6,TRUE)</f>
        <v>810.86020031597968</v>
      </c>
      <c r="D201" t="e">
        <f>VLOOKUP($A201,corn!$A$2:$O$1240,13,TRUE)</f>
        <v>#N/A</v>
      </c>
      <c r="E201">
        <f>VLOOKUP($A201,wheat!$A$2:$L$14558,10,TRUE)</f>
        <v>185.66176470588235</v>
      </c>
      <c r="F201">
        <f t="shared" si="6"/>
        <v>2009</v>
      </c>
      <c r="G201">
        <f t="shared" si="7"/>
        <v>10</v>
      </c>
    </row>
    <row r="202" spans="1:7" x14ac:dyDescent="0.25">
      <c r="A202" s="19">
        <v>40102</v>
      </c>
      <c r="B202">
        <v>633.25</v>
      </c>
      <c r="C202">
        <f>VLOOKUP($A202,'soybean oil'!$A$2:$F$3093,6,TRUE)</f>
        <v>814.38759651093767</v>
      </c>
      <c r="D202" t="e">
        <f>VLOOKUP($A202,corn!$A$2:$O$1240,13,TRUE)</f>
        <v>#N/A</v>
      </c>
      <c r="E202">
        <f>VLOOKUP($A202,wheat!$A$2:$L$14558,10,TRUE)</f>
        <v>183.3639705882353</v>
      </c>
      <c r="F202">
        <f t="shared" si="6"/>
        <v>2009</v>
      </c>
      <c r="G202">
        <f t="shared" si="7"/>
        <v>10</v>
      </c>
    </row>
    <row r="203" spans="1:7" x14ac:dyDescent="0.25">
      <c r="A203" s="19">
        <v>40105</v>
      </c>
      <c r="B203">
        <v>640.75</v>
      </c>
      <c r="C203">
        <f>VLOOKUP($A203,'soybean oil'!$A$2:$F$3093,6,TRUE)</f>
        <v>828.71764355295488</v>
      </c>
      <c r="D203" t="e">
        <f>VLOOKUP($A203,corn!$A$2:$O$1240,13,TRUE)</f>
        <v>#N/A</v>
      </c>
      <c r="E203">
        <f>VLOOKUP($A203,wheat!$A$2:$L$14558,10,TRUE)</f>
        <v>190.34926470588235</v>
      </c>
      <c r="F203">
        <f t="shared" si="6"/>
        <v>2009</v>
      </c>
      <c r="G203">
        <f t="shared" si="7"/>
        <v>10</v>
      </c>
    </row>
    <row r="204" spans="1:7" x14ac:dyDescent="0.25">
      <c r="A204" s="19">
        <v>40106</v>
      </c>
      <c r="B204">
        <v>643.75</v>
      </c>
      <c r="C204">
        <f>VLOOKUP($A204,'soybean oil'!$A$2:$F$3093,6,TRUE)</f>
        <v>826.07209640673614</v>
      </c>
      <c r="D204" t="e">
        <f>VLOOKUP($A204,corn!$A$2:$O$1240,13,TRUE)</f>
        <v>#N/A</v>
      </c>
      <c r="E204">
        <f>VLOOKUP($A204,wheat!$A$2:$L$14558,10,TRUE)</f>
        <v>190.25735294117646</v>
      </c>
      <c r="F204">
        <f t="shared" si="6"/>
        <v>2009</v>
      </c>
      <c r="G204">
        <f t="shared" si="7"/>
        <v>10</v>
      </c>
    </row>
    <row r="205" spans="1:7" x14ac:dyDescent="0.25">
      <c r="A205" s="19">
        <v>40107</v>
      </c>
      <c r="B205">
        <v>656.5</v>
      </c>
      <c r="C205">
        <f>VLOOKUP($A205,'soybean oil'!$A$2:$F$3093,6,TRUE)</f>
        <v>850.10248298488784</v>
      </c>
      <c r="D205" t="e">
        <f>VLOOKUP($A205,corn!$A$2:$O$1240,13,TRUE)</f>
        <v>#N/A</v>
      </c>
      <c r="E205">
        <f>VLOOKUP($A205,wheat!$A$2:$L$14558,10,TRUE)</f>
        <v>199.4485294117647</v>
      </c>
      <c r="F205">
        <f t="shared" si="6"/>
        <v>2009</v>
      </c>
      <c r="G205">
        <f t="shared" si="7"/>
        <v>10</v>
      </c>
    </row>
    <row r="206" spans="1:7" x14ac:dyDescent="0.25">
      <c r="A206" s="19">
        <v>40108</v>
      </c>
      <c r="B206">
        <v>659.75</v>
      </c>
      <c r="C206">
        <f>VLOOKUP($A206,'soybean oil'!$A$2:$F$3093,6,TRUE)</f>
        <v>844.37046416808107</v>
      </c>
      <c r="D206" t="e">
        <f>VLOOKUP($A206,corn!$A$2:$O$1240,13,TRUE)</f>
        <v>#N/A</v>
      </c>
      <c r="E206">
        <f>VLOOKUP($A206,wheat!$A$2:$L$14558,10,TRUE)</f>
        <v>202.84926470588235</v>
      </c>
      <c r="F206">
        <f t="shared" si="6"/>
        <v>2009</v>
      </c>
      <c r="G206">
        <f t="shared" si="7"/>
        <v>10</v>
      </c>
    </row>
    <row r="207" spans="1:7" x14ac:dyDescent="0.25">
      <c r="A207" s="19">
        <v>40109</v>
      </c>
      <c r="B207">
        <v>649.5</v>
      </c>
      <c r="C207">
        <f>VLOOKUP($A207,'soybean oil'!$A$2:$F$3093,6,TRUE)</f>
        <v>844.37046416808107</v>
      </c>
      <c r="D207" t="e">
        <f>VLOOKUP($A207,corn!$A$2:$O$1240,13,TRUE)</f>
        <v>#N/A</v>
      </c>
      <c r="E207">
        <f>VLOOKUP($A207,wheat!$A$2:$L$14558,10,TRUE)</f>
        <v>201.37867647058823</v>
      </c>
      <c r="F207">
        <f t="shared" si="6"/>
        <v>2009</v>
      </c>
      <c r="G207">
        <f t="shared" si="7"/>
        <v>10</v>
      </c>
    </row>
    <row r="208" spans="1:7" x14ac:dyDescent="0.25">
      <c r="A208" s="19">
        <v>40112</v>
      </c>
      <c r="B208">
        <v>643</v>
      </c>
      <c r="C208">
        <f>VLOOKUP($A208,'soybean oil'!$A$2:$F$3093,6,TRUE)</f>
        <v>829.59949260169435</v>
      </c>
      <c r="D208" t="e">
        <f>VLOOKUP($A208,corn!$A$2:$O$1240,13,TRUE)</f>
        <v>#N/A</v>
      </c>
      <c r="E208">
        <f>VLOOKUP($A208,wheat!$A$2:$L$14558,10,TRUE)</f>
        <v>193.74999999999997</v>
      </c>
      <c r="F208">
        <f t="shared" si="6"/>
        <v>2009</v>
      </c>
      <c r="G208">
        <f t="shared" si="7"/>
        <v>10</v>
      </c>
    </row>
    <row r="209" spans="1:7" x14ac:dyDescent="0.25">
      <c r="A209" s="19">
        <v>40113</v>
      </c>
      <c r="B209">
        <v>655.25</v>
      </c>
      <c r="C209">
        <f>VLOOKUP($A209,'soybean oil'!$A$2:$F$3093,6,TRUE)</f>
        <v>826.29255866892106</v>
      </c>
      <c r="D209" t="e">
        <f>VLOOKUP($A209,corn!$A$2:$O$1240,13,TRUE)</f>
        <v>#N/A</v>
      </c>
      <c r="E209">
        <f>VLOOKUP($A209,wheat!$A$2:$L$14558,10,TRUE)</f>
        <v>185.01838235294119</v>
      </c>
      <c r="F209">
        <f t="shared" si="6"/>
        <v>2009</v>
      </c>
      <c r="G209">
        <f t="shared" si="7"/>
        <v>10</v>
      </c>
    </row>
    <row r="210" spans="1:7" x14ac:dyDescent="0.25">
      <c r="A210" s="19">
        <v>40114</v>
      </c>
      <c r="B210">
        <v>641.25</v>
      </c>
      <c r="C210">
        <f>VLOOKUP($A210,'soybean oil'!$A$2:$F$3093,6,TRUE)</f>
        <v>812.62389841345873</v>
      </c>
      <c r="D210" t="e">
        <f>VLOOKUP($A210,corn!$A$2:$O$1240,13,TRUE)</f>
        <v>#N/A</v>
      </c>
      <c r="E210">
        <f>VLOOKUP($A210,wheat!$A$2:$L$14558,10,TRUE)</f>
        <v>181.89338235294119</v>
      </c>
      <c r="F210">
        <f t="shared" si="6"/>
        <v>2009</v>
      </c>
      <c r="G210">
        <f t="shared" si="7"/>
        <v>10</v>
      </c>
    </row>
    <row r="211" spans="1:7" x14ac:dyDescent="0.25">
      <c r="A211" s="19">
        <v>40115</v>
      </c>
      <c r="B211">
        <v>655.5</v>
      </c>
      <c r="C211">
        <f>VLOOKUP($A211,'soybean oil'!$A$2:$F$3093,6,TRUE)</f>
        <v>827.17440771766076</v>
      </c>
      <c r="D211" t="e">
        <f>VLOOKUP($A211,corn!$A$2:$O$1240,13,TRUE)</f>
        <v>#N/A</v>
      </c>
      <c r="E211">
        <f>VLOOKUP($A211,wheat!$A$2:$L$14558,10,TRUE)</f>
        <v>185.20220588235293</v>
      </c>
      <c r="F211">
        <f t="shared" si="6"/>
        <v>2009</v>
      </c>
      <c r="G211">
        <f t="shared" si="7"/>
        <v>10</v>
      </c>
    </row>
    <row r="212" spans="1:7" x14ac:dyDescent="0.25">
      <c r="A212" s="19">
        <v>40116</v>
      </c>
      <c r="B212">
        <v>633.25</v>
      </c>
      <c r="C212">
        <f>VLOOKUP($A212,'soybean oil'!$A$2:$F$3093,6,TRUE)</f>
        <v>802.48263435295428</v>
      </c>
      <c r="D212" t="e">
        <f>VLOOKUP($A212,corn!$A$2:$O$1240,13,TRUE)</f>
        <v>#N/A</v>
      </c>
      <c r="E212">
        <f>VLOOKUP($A212,wheat!$A$2:$L$14558,10,TRUE)</f>
        <v>181.70955882352942</v>
      </c>
      <c r="F212">
        <f t="shared" si="6"/>
        <v>2009</v>
      </c>
      <c r="G212">
        <f t="shared" si="7"/>
        <v>10</v>
      </c>
    </row>
    <row r="213" spans="1:7" x14ac:dyDescent="0.25">
      <c r="A213" s="19">
        <v>40119</v>
      </c>
      <c r="B213">
        <v>634.75</v>
      </c>
      <c r="C213">
        <f>VLOOKUP($A213,'soybean oil'!$A$2:$F$3093,6,TRUE)</f>
        <v>811.08066257816461</v>
      </c>
      <c r="D213" t="e">
        <f>VLOOKUP($A213,corn!$A$2:$O$1240,13,TRUE)</f>
        <v>#N/A</v>
      </c>
      <c r="E213">
        <f>VLOOKUP($A213,wheat!$A$2:$L$14558,10,TRUE)</f>
        <v>189.98161764705884</v>
      </c>
      <c r="F213">
        <f t="shared" si="6"/>
        <v>2009</v>
      </c>
      <c r="G213">
        <f t="shared" si="7"/>
        <v>11</v>
      </c>
    </row>
    <row r="214" spans="1:7" x14ac:dyDescent="0.25">
      <c r="A214" s="19">
        <v>40120</v>
      </c>
      <c r="B214">
        <v>633.75</v>
      </c>
      <c r="C214">
        <f>VLOOKUP($A214,'soybean oil'!$A$2:$F$3093,6,TRUE)</f>
        <v>827.39486997984557</v>
      </c>
      <c r="D214" t="e">
        <f>VLOOKUP($A214,corn!$A$2:$O$1240,13,TRUE)</f>
        <v>#N/A</v>
      </c>
      <c r="E214">
        <f>VLOOKUP($A214,wheat!$A$2:$L$14558,10,TRUE)</f>
        <v>189.6139705882353</v>
      </c>
      <c r="F214">
        <f t="shared" si="6"/>
        <v>2009</v>
      </c>
      <c r="G214">
        <f t="shared" si="7"/>
        <v>11</v>
      </c>
    </row>
    <row r="215" spans="1:7" x14ac:dyDescent="0.25">
      <c r="A215" s="19">
        <v>40121</v>
      </c>
      <c r="B215">
        <v>650.75</v>
      </c>
      <c r="C215">
        <f>VLOOKUP($A215,'soybean oil'!$A$2:$F$3093,6,TRUE)</f>
        <v>827.83579450421519</v>
      </c>
      <c r="D215" t="e">
        <f>VLOOKUP($A215,corn!$A$2:$O$1240,13,TRUE)</f>
        <v>#N/A</v>
      </c>
      <c r="E215">
        <f>VLOOKUP($A215,wheat!$A$2:$L$14558,10,TRUE)</f>
        <v>191.54411764705881</v>
      </c>
      <c r="F215">
        <f t="shared" si="6"/>
        <v>2009</v>
      </c>
      <c r="G215">
        <f t="shared" si="7"/>
        <v>11</v>
      </c>
    </row>
    <row r="216" spans="1:7" x14ac:dyDescent="0.25">
      <c r="A216" s="19">
        <v>40122</v>
      </c>
      <c r="B216">
        <v>653.5</v>
      </c>
      <c r="C216">
        <f>VLOOKUP($A216,'soybean oil'!$A$2:$F$3093,6,TRUE)</f>
        <v>819.67869080337482</v>
      </c>
      <c r="D216" t="e">
        <f>VLOOKUP($A216,corn!$A$2:$O$1240,13,TRUE)</f>
        <v>#N/A</v>
      </c>
      <c r="E216">
        <f>VLOOKUP($A216,wheat!$A$2:$L$14558,10,TRUE)</f>
        <v>188.32720588235293</v>
      </c>
      <c r="F216">
        <f t="shared" si="6"/>
        <v>2009</v>
      </c>
      <c r="G216">
        <f t="shared" si="7"/>
        <v>11</v>
      </c>
    </row>
    <row r="217" spans="1:7" x14ac:dyDescent="0.25">
      <c r="A217" s="19">
        <v>40123</v>
      </c>
      <c r="B217">
        <v>622</v>
      </c>
      <c r="C217">
        <f>VLOOKUP($A217,'soybean oil'!$A$2:$F$3093,6,TRUE)</f>
        <v>810.63973805379487</v>
      </c>
      <c r="D217" t="e">
        <f>VLOOKUP($A217,corn!$A$2:$O$1240,13,TRUE)</f>
        <v>#N/A</v>
      </c>
      <c r="E217">
        <f>VLOOKUP($A217,wheat!$A$2:$L$14558,10,TRUE)</f>
        <v>182.8125</v>
      </c>
      <c r="F217">
        <f t="shared" si="6"/>
        <v>2009</v>
      </c>
      <c r="G217">
        <f t="shared" si="7"/>
        <v>11</v>
      </c>
    </row>
    <row r="218" spans="1:7" x14ac:dyDescent="0.25">
      <c r="A218" s="19">
        <v>40126</v>
      </c>
      <c r="B218">
        <v>643.25</v>
      </c>
      <c r="C218">
        <f>VLOOKUP($A218,'soybean oil'!$A$2:$F$3093,6,TRUE)</f>
        <v>832.68596427228272</v>
      </c>
      <c r="D218" t="e">
        <f>VLOOKUP($A218,corn!$A$2:$O$1240,13,TRUE)</f>
        <v>#N/A</v>
      </c>
      <c r="E218">
        <f>VLOOKUP($A218,wheat!$A$2:$L$14558,10,TRUE)</f>
        <v>191.1764705882353</v>
      </c>
      <c r="F218">
        <f t="shared" si="6"/>
        <v>2009</v>
      </c>
      <c r="G218">
        <f t="shared" si="7"/>
        <v>11</v>
      </c>
    </row>
    <row r="219" spans="1:7" x14ac:dyDescent="0.25">
      <c r="A219" s="19">
        <v>40127</v>
      </c>
      <c r="B219">
        <v>642</v>
      </c>
      <c r="C219">
        <f>VLOOKUP($A219,'soybean oil'!$A$2:$F$3093,6,TRUE)</f>
        <v>828.05625676640022</v>
      </c>
      <c r="D219" t="e">
        <f>VLOOKUP($A219,corn!$A$2:$O$1240,13,TRUE)</f>
        <v>#N/A</v>
      </c>
      <c r="E219">
        <f>VLOOKUP($A219,wheat!$A$2:$L$14558,10,TRUE)</f>
        <v>192.27941176470591</v>
      </c>
      <c r="F219">
        <f t="shared" si="6"/>
        <v>2009</v>
      </c>
      <c r="G219">
        <f t="shared" si="7"/>
        <v>11</v>
      </c>
    </row>
    <row r="220" spans="1:7" x14ac:dyDescent="0.25">
      <c r="A220" s="19">
        <v>40128</v>
      </c>
      <c r="B220">
        <v>639</v>
      </c>
      <c r="C220">
        <f>VLOOKUP($A220,'soybean oil'!$A$2:$F$3093,6,TRUE)</f>
        <v>845.9137000033752</v>
      </c>
      <c r="D220" t="e">
        <f>VLOOKUP($A220,corn!$A$2:$O$1240,13,TRUE)</f>
        <v>#N/A</v>
      </c>
      <c r="E220">
        <f>VLOOKUP($A220,wheat!$A$2:$L$14558,10,TRUE)</f>
        <v>195.49632352941177</v>
      </c>
      <c r="F220">
        <f t="shared" si="6"/>
        <v>2009</v>
      </c>
      <c r="G220">
        <f t="shared" si="7"/>
        <v>11</v>
      </c>
    </row>
    <row r="221" spans="1:7" x14ac:dyDescent="0.25">
      <c r="A221" s="19">
        <v>40129</v>
      </c>
      <c r="B221">
        <v>616.75</v>
      </c>
      <c r="C221">
        <f>VLOOKUP($A221,'soybean oil'!$A$2:$F$3093,6,TRUE)</f>
        <v>845.9137000033752</v>
      </c>
      <c r="D221" t="e">
        <f>VLOOKUP($A221,corn!$A$2:$O$1240,13,TRUE)</f>
        <v>#N/A</v>
      </c>
      <c r="E221">
        <f>VLOOKUP($A221,wheat!$A$2:$L$14558,10,TRUE)</f>
        <v>195.49632352941177</v>
      </c>
      <c r="F221">
        <f t="shared" si="6"/>
        <v>2009</v>
      </c>
      <c r="G221">
        <f t="shared" si="7"/>
        <v>11</v>
      </c>
    </row>
    <row r="222" spans="1:7" x14ac:dyDescent="0.25">
      <c r="A222" s="19">
        <v>40130</v>
      </c>
      <c r="B222">
        <v>613</v>
      </c>
      <c r="C222">
        <f>VLOOKUP($A222,'soybean oil'!$A$2:$F$3093,6,TRUE)</f>
        <v>851.20479429581235</v>
      </c>
      <c r="D222" t="e">
        <f>VLOOKUP($A222,corn!$A$2:$O$1240,13,TRUE)</f>
        <v>#N/A</v>
      </c>
      <c r="E222">
        <f>VLOOKUP($A222,wheat!$A$2:$L$14558,10,TRUE)</f>
        <v>198.16176470588235</v>
      </c>
      <c r="F222">
        <f t="shared" si="6"/>
        <v>2009</v>
      </c>
      <c r="G222">
        <f t="shared" si="7"/>
        <v>11</v>
      </c>
    </row>
    <row r="223" spans="1:7" x14ac:dyDescent="0.25">
      <c r="A223" s="19">
        <v>40133</v>
      </c>
      <c r="B223">
        <v>633</v>
      </c>
      <c r="C223">
        <f>VLOOKUP($A223,'soybean oil'!$A$2:$F$3093,6,TRUE)</f>
        <v>876.77841670925829</v>
      </c>
      <c r="D223" t="e">
        <f>VLOOKUP($A223,corn!$A$2:$O$1240,13,TRUE)</f>
        <v>#N/A</v>
      </c>
      <c r="E223">
        <f>VLOOKUP($A223,wheat!$A$2:$L$14558,10,TRUE)</f>
        <v>206.70955882352939</v>
      </c>
      <c r="F223">
        <f t="shared" si="6"/>
        <v>2009</v>
      </c>
      <c r="G223">
        <f t="shared" si="7"/>
        <v>11</v>
      </c>
    </row>
    <row r="224" spans="1:7" x14ac:dyDescent="0.25">
      <c r="A224" s="19">
        <v>40134</v>
      </c>
      <c r="B224">
        <v>637.75</v>
      </c>
      <c r="C224">
        <f>VLOOKUP($A224,'soybean oil'!$A$2:$F$3093,6,TRUE)</f>
        <v>877.66026575799765</v>
      </c>
      <c r="D224" t="e">
        <f>VLOOKUP($A224,corn!$A$2:$O$1240,13,TRUE)</f>
        <v>#N/A</v>
      </c>
      <c r="E224">
        <f>VLOOKUP($A224,wheat!$A$2:$L$14558,10,TRUE)</f>
        <v>211.30514705882351</v>
      </c>
      <c r="F224">
        <f t="shared" si="6"/>
        <v>2009</v>
      </c>
      <c r="G224">
        <f t="shared" si="7"/>
        <v>11</v>
      </c>
    </row>
    <row r="225" spans="1:7" x14ac:dyDescent="0.25">
      <c r="A225" s="19">
        <v>40135</v>
      </c>
      <c r="B225">
        <v>648.25</v>
      </c>
      <c r="C225">
        <f>VLOOKUP($A225,'soybean oil'!$A$2:$F$3093,6,TRUE)</f>
        <v>876.33749218488845</v>
      </c>
      <c r="D225" t="e">
        <f>VLOOKUP($A225,corn!$A$2:$O$1240,13,TRUE)</f>
        <v>#N/A</v>
      </c>
      <c r="E225">
        <f>VLOOKUP($A225,wheat!$A$2:$L$14558,10,TRUE)</f>
        <v>208.18014705882354</v>
      </c>
      <c r="F225">
        <f t="shared" si="6"/>
        <v>2009</v>
      </c>
      <c r="G225">
        <f t="shared" si="7"/>
        <v>11</v>
      </c>
    </row>
    <row r="226" spans="1:7" x14ac:dyDescent="0.25">
      <c r="A226" s="19">
        <v>40136</v>
      </c>
      <c r="B226">
        <v>626.25</v>
      </c>
      <c r="C226">
        <f>VLOOKUP($A226,'soybean oil'!$A$2:$F$3093,6,TRUE)</f>
        <v>869.72362431934198</v>
      </c>
      <c r="D226" t="e">
        <f>VLOOKUP($A226,corn!$A$2:$O$1240,13,TRUE)</f>
        <v>#N/A</v>
      </c>
      <c r="E226">
        <f>VLOOKUP($A226,wheat!$A$2:$L$14558,10,TRUE)</f>
        <v>206.8014705882353</v>
      </c>
      <c r="F226">
        <f t="shared" si="6"/>
        <v>2009</v>
      </c>
      <c r="G226">
        <f t="shared" si="7"/>
        <v>11</v>
      </c>
    </row>
    <row r="227" spans="1:7" x14ac:dyDescent="0.25">
      <c r="A227" s="19">
        <v>40137</v>
      </c>
      <c r="B227">
        <v>617.25</v>
      </c>
      <c r="C227">
        <f>VLOOKUP($A227,'soybean oil'!$A$2:$F$3093,6,TRUE)</f>
        <v>875.45564313614886</v>
      </c>
      <c r="D227" t="e">
        <f>VLOOKUP($A227,corn!$A$2:$O$1240,13,TRUE)</f>
        <v>#N/A</v>
      </c>
      <c r="E227">
        <f>VLOOKUP($A227,wheat!$A$2:$L$14558,10,TRUE)</f>
        <v>205.79044117647058</v>
      </c>
      <c r="F227">
        <f t="shared" si="6"/>
        <v>2009</v>
      </c>
      <c r="G227">
        <f t="shared" si="7"/>
        <v>11</v>
      </c>
    </row>
    <row r="228" spans="1:7" x14ac:dyDescent="0.25">
      <c r="A228" s="19">
        <v>40140</v>
      </c>
      <c r="B228">
        <v>636</v>
      </c>
      <c r="C228">
        <f>VLOOKUP($A228,'soybean oil'!$A$2:$F$3093,6,TRUE)</f>
        <v>868.62131300841747</v>
      </c>
      <c r="D228" t="e">
        <f>VLOOKUP($A228,corn!$A$2:$O$1240,13,TRUE)</f>
        <v>#N/A</v>
      </c>
      <c r="E228">
        <f>VLOOKUP($A228,wheat!$A$2:$L$14558,10,TRUE)</f>
        <v>204.87132352941177</v>
      </c>
      <c r="F228">
        <f t="shared" si="6"/>
        <v>2009</v>
      </c>
      <c r="G228">
        <f t="shared" si="7"/>
        <v>11</v>
      </c>
    </row>
    <row r="229" spans="1:7" x14ac:dyDescent="0.25">
      <c r="A229" s="19">
        <v>40141</v>
      </c>
      <c r="B229">
        <v>611.75</v>
      </c>
      <c r="C229">
        <f>VLOOKUP($A229,'soybean oil'!$A$2:$F$3093,6,TRUE)</f>
        <v>877.04297142387986</v>
      </c>
      <c r="D229" t="e">
        <f>VLOOKUP($A229,corn!$A$2:$O$1240,13,TRUE)</f>
        <v>#N/A</v>
      </c>
      <c r="E229">
        <f>VLOOKUP($A229,wheat!$A$2:$L$14558,10,TRUE)</f>
        <v>195.95588235294119</v>
      </c>
      <c r="F229">
        <f t="shared" si="6"/>
        <v>2009</v>
      </c>
      <c r="G229">
        <f t="shared" si="7"/>
        <v>11</v>
      </c>
    </row>
    <row r="230" spans="1:7" x14ac:dyDescent="0.25">
      <c r="A230" s="19">
        <v>40142</v>
      </c>
      <c r="B230">
        <v>622.5</v>
      </c>
      <c r="C230">
        <f>VLOOKUP($A230,'soybean oil'!$A$2:$F$3093,6,TRUE)</f>
        <v>898.11916368875438</v>
      </c>
      <c r="D230" t="e">
        <f>VLOOKUP($A230,corn!$A$2:$O$1240,13,TRUE)</f>
        <v>#N/A</v>
      </c>
      <c r="E230">
        <f>VLOOKUP($A230,wheat!$A$2:$L$14558,10,TRUE)</f>
        <v>202.29779411764707</v>
      </c>
      <c r="F230">
        <f t="shared" si="6"/>
        <v>2009</v>
      </c>
      <c r="G230">
        <f t="shared" si="7"/>
        <v>11</v>
      </c>
    </row>
    <row r="231" spans="1:7" x14ac:dyDescent="0.25">
      <c r="A231" s="19">
        <v>40143</v>
      </c>
      <c r="B231">
        <v>621.5</v>
      </c>
      <c r="C231">
        <f>VLOOKUP($A231,'soybean oil'!$A$2:$F$3093,6,TRUE)</f>
        <v>898.11916368875438</v>
      </c>
      <c r="D231" t="e">
        <f>VLOOKUP($A231,corn!$A$2:$O$1240,13,TRUE)</f>
        <v>#N/A</v>
      </c>
      <c r="E231">
        <f>VLOOKUP($A231,wheat!$A$2:$L$14558,10,TRUE)</f>
        <v>202.29779411764707</v>
      </c>
      <c r="F231">
        <f t="shared" si="6"/>
        <v>2009</v>
      </c>
      <c r="G231">
        <f t="shared" si="7"/>
        <v>11</v>
      </c>
    </row>
    <row r="232" spans="1:7" x14ac:dyDescent="0.25">
      <c r="A232" s="19">
        <v>40144</v>
      </c>
      <c r="B232">
        <v>619</v>
      </c>
      <c r="C232">
        <f>VLOOKUP($A232,'soybean oil'!$A$2:$F$3093,6,TRUE)</f>
        <v>889.60932036841803</v>
      </c>
      <c r="D232" t="e">
        <f>VLOOKUP($A232,corn!$A$2:$O$1240,13,TRUE)</f>
        <v>#N/A</v>
      </c>
      <c r="E232">
        <f>VLOOKUP($A232,wheat!$A$2:$L$14558,10,TRUE)</f>
        <v>201.74632352941177</v>
      </c>
      <c r="F232">
        <f t="shared" si="6"/>
        <v>2009</v>
      </c>
      <c r="G232">
        <f t="shared" si="7"/>
        <v>11</v>
      </c>
    </row>
    <row r="233" spans="1:7" x14ac:dyDescent="0.25">
      <c r="A233" s="19">
        <v>40147</v>
      </c>
      <c r="B233">
        <v>626.25</v>
      </c>
      <c r="C233">
        <f>VLOOKUP($A233,'soybean oil'!$A$2:$F$3093,6,TRUE)</f>
        <v>892.9162543011912</v>
      </c>
      <c r="D233" t="e">
        <f>VLOOKUP($A233,corn!$A$2:$O$1240,13,TRUE)</f>
        <v>#N/A</v>
      </c>
      <c r="E233">
        <f>VLOOKUP($A233,wheat!$A$2:$L$14558,10,TRUE)</f>
        <v>208.63970588235293</v>
      </c>
      <c r="F233">
        <f t="shared" si="6"/>
        <v>2009</v>
      </c>
      <c r="G233">
        <f t="shared" si="7"/>
        <v>11</v>
      </c>
    </row>
    <row r="234" spans="1:7" x14ac:dyDescent="0.25">
      <c r="A234" s="19">
        <v>40148</v>
      </c>
      <c r="B234">
        <v>647</v>
      </c>
      <c r="C234">
        <f>VLOOKUP($A234,'soybean oil'!$A$2:$F$3093,6,TRUE)</f>
        <v>902.13157686051909</v>
      </c>
      <c r="D234" t="e">
        <f>VLOOKUP($A234,corn!$A$2:$O$1240,13,TRUE)</f>
        <v>#N/A</v>
      </c>
      <c r="E234">
        <f>VLOOKUP($A234,wheat!$A$2:$L$14558,10,TRUE)</f>
        <v>206.8014705882353</v>
      </c>
      <c r="F234">
        <f t="shared" si="6"/>
        <v>2009</v>
      </c>
      <c r="G234">
        <f t="shared" si="7"/>
        <v>12</v>
      </c>
    </row>
    <row r="235" spans="1:7" x14ac:dyDescent="0.25">
      <c r="A235" s="19">
        <v>40149</v>
      </c>
      <c r="B235">
        <v>630.75</v>
      </c>
      <c r="C235">
        <f>VLOOKUP($A235,'soybean oil'!$A$2:$F$3093,6,TRUE)</f>
        <v>884.274133623544</v>
      </c>
      <c r="D235" t="e">
        <f>VLOOKUP($A235,corn!$A$2:$O$1240,13,TRUE)</f>
        <v>#N/A</v>
      </c>
      <c r="E235">
        <f>VLOOKUP($A235,wheat!$A$2:$L$14558,10,TRUE)</f>
        <v>203.86029411764707</v>
      </c>
      <c r="F235">
        <f t="shared" si="6"/>
        <v>2009</v>
      </c>
      <c r="G235">
        <f t="shared" si="7"/>
        <v>12</v>
      </c>
    </row>
    <row r="236" spans="1:7" x14ac:dyDescent="0.25">
      <c r="A236" s="19">
        <v>40150</v>
      </c>
      <c r="B236">
        <v>637</v>
      </c>
      <c r="C236">
        <f>VLOOKUP($A236,'soybean oil'!$A$2:$F$3093,6,TRUE)</f>
        <v>884.49459588572881</v>
      </c>
      <c r="D236" t="e">
        <f>VLOOKUP($A236,corn!$A$2:$O$1240,13,TRUE)</f>
        <v>#N/A</v>
      </c>
      <c r="E236">
        <f>VLOOKUP($A236,wheat!$A$2:$L$14558,10,TRUE)</f>
        <v>202.11397058823528</v>
      </c>
      <c r="F236">
        <f t="shared" si="6"/>
        <v>2009</v>
      </c>
      <c r="G236">
        <f t="shared" si="7"/>
        <v>12</v>
      </c>
    </row>
    <row r="237" spans="1:7" x14ac:dyDescent="0.25">
      <c r="A237" s="19">
        <v>40151</v>
      </c>
      <c r="B237">
        <v>638.5</v>
      </c>
      <c r="C237">
        <f>VLOOKUP($A237,'soybean oil'!$A$2:$F$3093,6,TRUE)</f>
        <v>884.71505814791374</v>
      </c>
      <c r="D237" t="e">
        <f>VLOOKUP($A237,corn!$A$2:$O$1240,13,TRUE)</f>
        <v>#N/A</v>
      </c>
      <c r="E237">
        <f>VLOOKUP($A237,wheat!$A$2:$L$14558,10,TRUE)</f>
        <v>197.33455882352942</v>
      </c>
      <c r="F237">
        <f t="shared" si="6"/>
        <v>2009</v>
      </c>
      <c r="G237">
        <f t="shared" si="7"/>
        <v>12</v>
      </c>
    </row>
    <row r="238" spans="1:7" x14ac:dyDescent="0.25">
      <c r="A238" s="19">
        <v>40154</v>
      </c>
      <c r="B238">
        <v>627</v>
      </c>
      <c r="C238">
        <f>VLOOKUP($A238,'soybean oil'!$A$2:$F$3093,6,TRUE)</f>
        <v>896.62002030589701</v>
      </c>
      <c r="D238" t="e">
        <f>VLOOKUP($A238,corn!$A$2:$O$1240,13,TRUE)</f>
        <v>#N/A</v>
      </c>
      <c r="E238">
        <f>VLOOKUP($A238,wheat!$A$2:$L$14558,10,TRUE)</f>
        <v>193.56617647058823</v>
      </c>
      <c r="F238">
        <f t="shared" si="6"/>
        <v>2009</v>
      </c>
      <c r="G238">
        <f t="shared" si="7"/>
        <v>12</v>
      </c>
    </row>
    <row r="239" spans="1:7" x14ac:dyDescent="0.25">
      <c r="A239" s="19">
        <v>40155</v>
      </c>
      <c r="B239">
        <v>622.75</v>
      </c>
      <c r="C239">
        <f>VLOOKUP($A239,'soybean oil'!$A$2:$F$3093,6,TRUE)</f>
        <v>892.65169958656929</v>
      </c>
      <c r="D239" t="e">
        <f>VLOOKUP($A239,corn!$A$2:$O$1240,13,TRUE)</f>
        <v>#N/A</v>
      </c>
      <c r="E239">
        <f>VLOOKUP($A239,wheat!$A$2:$L$14558,10,TRUE)</f>
        <v>190.90073529411765</v>
      </c>
      <c r="F239">
        <f t="shared" si="6"/>
        <v>2009</v>
      </c>
      <c r="G239">
        <f t="shared" si="7"/>
        <v>12</v>
      </c>
    </row>
    <row r="240" spans="1:7" x14ac:dyDescent="0.25">
      <c r="A240" s="19">
        <v>40156</v>
      </c>
      <c r="B240">
        <v>615.5</v>
      </c>
      <c r="C240">
        <f>VLOOKUP($A240,'soybean oil'!$A$2:$F$3093,6,TRUE)</f>
        <v>865.75530360001426</v>
      </c>
      <c r="D240" t="e">
        <f>VLOOKUP($A240,corn!$A$2:$O$1240,13,TRUE)</f>
        <v>#N/A</v>
      </c>
      <c r="E240">
        <f>VLOOKUP($A240,wheat!$A$2:$L$14558,10,TRUE)</f>
        <v>189.33823529411765</v>
      </c>
      <c r="F240">
        <f t="shared" si="6"/>
        <v>2009</v>
      </c>
      <c r="G240">
        <f t="shared" si="7"/>
        <v>12</v>
      </c>
    </row>
    <row r="241" spans="1:7" x14ac:dyDescent="0.25">
      <c r="A241" s="19">
        <v>40157</v>
      </c>
      <c r="B241">
        <v>590.5</v>
      </c>
      <c r="C241">
        <f>VLOOKUP($A241,'soybean oil'!$A$2:$F$3093,6,TRUE)</f>
        <v>869.72362431934198</v>
      </c>
      <c r="D241" t="e">
        <f>VLOOKUP($A241,corn!$A$2:$O$1240,13,TRUE)</f>
        <v>#N/A</v>
      </c>
      <c r="E241">
        <f>VLOOKUP($A241,wheat!$A$2:$L$14558,10,TRUE)</f>
        <v>190.34926470588235</v>
      </c>
      <c r="F241">
        <f t="shared" si="6"/>
        <v>2009</v>
      </c>
      <c r="G241">
        <f t="shared" si="7"/>
        <v>12</v>
      </c>
    </row>
    <row r="242" spans="1:7" x14ac:dyDescent="0.25">
      <c r="A242" s="19">
        <v>40158</v>
      </c>
      <c r="B242">
        <v>585.5</v>
      </c>
      <c r="C242">
        <f>VLOOKUP($A242,'soybean oil'!$A$2:$F$3093,6,TRUE)</f>
        <v>872.36917146556061</v>
      </c>
      <c r="D242" t="e">
        <f>VLOOKUP($A242,corn!$A$2:$O$1240,13,TRUE)</f>
        <v>#N/A</v>
      </c>
      <c r="E242">
        <f>VLOOKUP($A242,wheat!$A$2:$L$14558,10,TRUE)</f>
        <v>190.90073529411765</v>
      </c>
      <c r="F242">
        <f t="shared" si="6"/>
        <v>2009</v>
      </c>
      <c r="G242">
        <f t="shared" si="7"/>
        <v>12</v>
      </c>
    </row>
    <row r="243" spans="1:7" x14ac:dyDescent="0.25">
      <c r="A243" s="19">
        <v>40161</v>
      </c>
      <c r="B243">
        <v>593</v>
      </c>
      <c r="C243">
        <f>VLOOKUP($A243,'soybean oil'!$A$2:$F$3093,6,TRUE)</f>
        <v>873.69194503866981</v>
      </c>
      <c r="D243" t="e">
        <f>VLOOKUP($A243,corn!$A$2:$O$1240,13,TRUE)</f>
        <v>#N/A</v>
      </c>
      <c r="E243">
        <f>VLOOKUP($A243,wheat!$A$2:$L$14558,10,TRUE)</f>
        <v>193.01470588235293</v>
      </c>
      <c r="F243">
        <f t="shared" si="6"/>
        <v>2009</v>
      </c>
      <c r="G243">
        <f t="shared" si="7"/>
        <v>12</v>
      </c>
    </row>
    <row r="244" spans="1:7" x14ac:dyDescent="0.25">
      <c r="A244" s="19">
        <v>40162</v>
      </c>
      <c r="B244">
        <v>595.75</v>
      </c>
      <c r="C244">
        <f>VLOOKUP($A244,'soybean oil'!$A$2:$F$3093,6,TRUE)</f>
        <v>873.91240730085474</v>
      </c>
      <c r="D244" t="e">
        <f>VLOOKUP($A244,corn!$A$2:$O$1240,13,TRUE)</f>
        <v>#N/A</v>
      </c>
      <c r="E244">
        <f>VLOOKUP($A244,wheat!$A$2:$L$14558,10,TRUE)</f>
        <v>197.33455882352942</v>
      </c>
      <c r="F244">
        <f t="shared" si="6"/>
        <v>2009</v>
      </c>
      <c r="G244">
        <f t="shared" si="7"/>
        <v>12</v>
      </c>
    </row>
    <row r="245" spans="1:7" x14ac:dyDescent="0.25">
      <c r="A245" s="19">
        <v>40163</v>
      </c>
      <c r="B245">
        <v>611.5</v>
      </c>
      <c r="C245">
        <f>VLOOKUP($A245,'soybean oil'!$A$2:$F$3093,6,TRUE)</f>
        <v>889.12430339161119</v>
      </c>
      <c r="D245" t="e">
        <f>VLOOKUP($A245,corn!$A$2:$O$1240,13,TRUE)</f>
        <v>#N/A</v>
      </c>
      <c r="E245">
        <f>VLOOKUP($A245,wheat!$A$2:$L$14558,10,TRUE)</f>
        <v>197.51838235294116</v>
      </c>
      <c r="F245">
        <f t="shared" si="6"/>
        <v>2009</v>
      </c>
      <c r="G245">
        <f t="shared" si="7"/>
        <v>12</v>
      </c>
    </row>
    <row r="246" spans="1:7" x14ac:dyDescent="0.25">
      <c r="A246" s="19">
        <v>40164</v>
      </c>
      <c r="B246">
        <v>600.25</v>
      </c>
      <c r="C246">
        <f>VLOOKUP($A246,'soybean oil'!$A$2:$F$3093,6,TRUE)</f>
        <v>851.86618108236701</v>
      </c>
      <c r="D246" t="e">
        <f>VLOOKUP($A246,corn!$A$2:$O$1240,13,TRUE)</f>
        <v>#N/A</v>
      </c>
      <c r="E246">
        <f>VLOOKUP($A246,wheat!$A$2:$L$14558,10,TRUE)</f>
        <v>190.62499999999997</v>
      </c>
      <c r="F246">
        <f t="shared" si="6"/>
        <v>2009</v>
      </c>
      <c r="G246">
        <f t="shared" si="7"/>
        <v>12</v>
      </c>
    </row>
    <row r="247" spans="1:7" x14ac:dyDescent="0.25">
      <c r="A247" s="19">
        <v>40165</v>
      </c>
      <c r="B247">
        <v>606.25</v>
      </c>
      <c r="C247">
        <f>VLOOKUP($A247,'soybean oil'!$A$2:$F$3093,6,TRUE)</f>
        <v>845.03185095463562</v>
      </c>
      <c r="D247" t="e">
        <f>VLOOKUP($A247,corn!$A$2:$O$1240,13,TRUE)</f>
        <v>#N/A</v>
      </c>
      <c r="E247">
        <f>VLOOKUP($A247,wheat!$A$2:$L$14558,10,TRUE)</f>
        <v>194.11764705882354</v>
      </c>
      <c r="F247">
        <f t="shared" si="6"/>
        <v>2009</v>
      </c>
      <c r="G247">
        <f t="shared" si="7"/>
        <v>12</v>
      </c>
    </row>
    <row r="248" spans="1:7" x14ac:dyDescent="0.25">
      <c r="A248" s="19">
        <v>40168</v>
      </c>
      <c r="B248">
        <v>608.75</v>
      </c>
      <c r="C248">
        <f>VLOOKUP($A248,'soybean oil'!$A$2:$F$3093,6,TRUE)</f>
        <v>843.92953964371145</v>
      </c>
      <c r="D248" t="e">
        <f>VLOOKUP($A248,corn!$A$2:$O$1240,13,TRUE)</f>
        <v>#N/A</v>
      </c>
      <c r="E248">
        <f>VLOOKUP($A248,wheat!$A$2:$L$14558,10,TRUE)</f>
        <v>190.99264705882354</v>
      </c>
      <c r="F248">
        <f t="shared" si="6"/>
        <v>2009</v>
      </c>
      <c r="G248">
        <f t="shared" si="7"/>
        <v>12</v>
      </c>
    </row>
    <row r="249" spans="1:7" x14ac:dyDescent="0.25">
      <c r="A249" s="19">
        <v>40169</v>
      </c>
      <c r="B249">
        <v>596.25</v>
      </c>
      <c r="C249">
        <f>VLOOKUP($A249,'soybean oil'!$A$2:$F$3093,6,TRUE)</f>
        <v>838.858907613459</v>
      </c>
      <c r="D249" t="e">
        <f>VLOOKUP($A249,corn!$A$2:$O$1240,13,TRUE)</f>
        <v>#N/A</v>
      </c>
      <c r="E249">
        <f>VLOOKUP($A249,wheat!$A$2:$L$14558,10,TRUE)</f>
        <v>192.27941176470591</v>
      </c>
      <c r="F249">
        <f t="shared" si="6"/>
        <v>2009</v>
      </c>
      <c r="G249">
        <f t="shared" si="7"/>
        <v>12</v>
      </c>
    </row>
    <row r="250" spans="1:7" x14ac:dyDescent="0.25">
      <c r="A250" s="19">
        <v>40170</v>
      </c>
      <c r="B250">
        <v>621.25</v>
      </c>
      <c r="C250">
        <f>VLOOKUP($A250,'soybean oil'!$A$2:$F$3093,6,TRUE)</f>
        <v>839.52029440001377</v>
      </c>
      <c r="D250" t="e">
        <f>VLOOKUP($A250,corn!$A$2:$O$1240,13,TRUE)</f>
        <v>#N/A</v>
      </c>
      <c r="E250">
        <f>VLOOKUP($A250,wheat!$A$2:$L$14558,10,TRUE)</f>
        <v>194.48529411764707</v>
      </c>
      <c r="F250">
        <f t="shared" si="6"/>
        <v>2009</v>
      </c>
      <c r="G250">
        <f t="shared" si="7"/>
        <v>12</v>
      </c>
    </row>
    <row r="251" spans="1:7" x14ac:dyDescent="0.25">
      <c r="A251" s="19">
        <v>40171</v>
      </c>
      <c r="B251">
        <v>617</v>
      </c>
      <c r="C251">
        <f>VLOOKUP($A251,'soybean oil'!$A$2:$F$3093,6,TRUE)</f>
        <v>847.89786036303917</v>
      </c>
      <c r="D251" t="e">
        <f>VLOOKUP($A251,corn!$A$2:$O$1240,13,TRUE)</f>
        <v>#N/A</v>
      </c>
      <c r="E251">
        <f>VLOOKUP($A251,wheat!$A$2:$L$14558,10,TRUE)</f>
        <v>192.83088235294119</v>
      </c>
      <c r="F251">
        <f t="shared" si="6"/>
        <v>2009</v>
      </c>
      <c r="G251">
        <f t="shared" si="7"/>
        <v>12</v>
      </c>
    </row>
    <row r="252" spans="1:7" x14ac:dyDescent="0.25">
      <c r="A252" s="19">
        <v>40176</v>
      </c>
      <c r="B252">
        <v>644.5</v>
      </c>
      <c r="C252">
        <f>VLOOKUP($A252,'soybean oil'!$A$2:$F$3093,6,TRUE)</f>
        <v>872.98646579967817</v>
      </c>
      <c r="D252" t="e">
        <f>VLOOKUP($A252,corn!$A$2:$O$1240,13,TRUE)</f>
        <v>#N/A</v>
      </c>
      <c r="E252">
        <f>VLOOKUP($A252,wheat!$A$2:$L$14558,10,TRUE)</f>
        <v>198.89705882352942</v>
      </c>
      <c r="F252">
        <f t="shared" si="6"/>
        <v>2009</v>
      </c>
      <c r="G252">
        <f t="shared" si="7"/>
        <v>12</v>
      </c>
    </row>
    <row r="253" spans="1:7" x14ac:dyDescent="0.25">
      <c r="A253" s="19">
        <v>40177</v>
      </c>
      <c r="B253">
        <v>650.75</v>
      </c>
      <c r="C253">
        <f>VLOOKUP($A253,'soybean oil'!$A$2:$F$3093,6,TRUE)</f>
        <v>876.29339973245135</v>
      </c>
      <c r="D253" t="e">
        <f>VLOOKUP($A253,corn!$A$2:$O$1240,13,TRUE)</f>
        <v>#N/A</v>
      </c>
      <c r="E253">
        <f>VLOOKUP($A253,wheat!$A$2:$L$14558,10,TRUE)</f>
        <v>200.27573529411765</v>
      </c>
      <c r="F253">
        <f t="shared" si="6"/>
        <v>2009</v>
      </c>
      <c r="G253">
        <f t="shared" si="7"/>
        <v>12</v>
      </c>
    </row>
    <row r="254" spans="1:7" x14ac:dyDescent="0.25">
      <c r="A254" s="19">
        <v>40178</v>
      </c>
      <c r="B254">
        <v>649</v>
      </c>
      <c r="C254">
        <f>VLOOKUP($A254,'soybean oil'!$A$2:$F$3093,6,TRUE)</f>
        <v>897.14912973514083</v>
      </c>
      <c r="D254" t="e">
        <f>VLOOKUP($A254,corn!$A$2:$O$1240,13,TRUE)</f>
        <v>#N/A</v>
      </c>
      <c r="E254">
        <f>VLOOKUP($A254,wheat!$A$2:$L$14558,10,TRUE)</f>
        <v>199.08088235294119</v>
      </c>
      <c r="F254">
        <f t="shared" si="6"/>
        <v>2009</v>
      </c>
      <c r="G254">
        <f t="shared" si="7"/>
        <v>12</v>
      </c>
    </row>
    <row r="255" spans="1:7" x14ac:dyDescent="0.25">
      <c r="A255" s="19">
        <v>40182</v>
      </c>
      <c r="B255">
        <v>672.375</v>
      </c>
      <c r="C255">
        <f>VLOOKUP($A255,'soybean oil'!$A$2:$F$3093,6,TRUE)</f>
        <v>910.28868056135946</v>
      </c>
      <c r="D255" t="e">
        <f>VLOOKUP($A255,corn!$A$2:$O$1240,13,TRUE)</f>
        <v>#N/A</v>
      </c>
      <c r="E255">
        <f>VLOOKUP($A255,wheat!$A$2:$L$14558,10,TRUE)</f>
        <v>205.05514705882354</v>
      </c>
      <c r="F255">
        <f t="shared" si="6"/>
        <v>2010</v>
      </c>
      <c r="G255">
        <f t="shared" si="7"/>
        <v>1</v>
      </c>
    </row>
    <row r="256" spans="1:7" x14ac:dyDescent="0.25">
      <c r="A256" s="19">
        <v>40183</v>
      </c>
      <c r="B256">
        <v>678</v>
      </c>
      <c r="C256">
        <f>VLOOKUP($A256,'soybean oil'!$A$2:$F$3093,6,TRUE)</f>
        <v>910.28868056135946</v>
      </c>
      <c r="D256" t="e">
        <f>VLOOKUP($A256,corn!$A$2:$O$1240,13,TRUE)</f>
        <v>#N/A</v>
      </c>
      <c r="E256">
        <f>VLOOKUP($A256,wheat!$A$2:$L$14558,10,TRUE)</f>
        <v>203.30882352941177</v>
      </c>
      <c r="F256">
        <f t="shared" si="6"/>
        <v>2010</v>
      </c>
      <c r="G256">
        <f t="shared" si="7"/>
        <v>1</v>
      </c>
    </row>
    <row r="257" spans="1:7" x14ac:dyDescent="0.25">
      <c r="A257" s="19">
        <v>40184</v>
      </c>
      <c r="B257">
        <v>679.375</v>
      </c>
      <c r="C257">
        <f>VLOOKUP($A257,'soybean oil'!$A$2:$F$3093,6,TRUE)</f>
        <v>905.43851079329215</v>
      </c>
      <c r="D257" t="e">
        <f>VLOOKUP($A257,corn!$A$2:$O$1240,13,TRUE)</f>
        <v>#N/A</v>
      </c>
      <c r="E257">
        <f>VLOOKUP($A257,wheat!$A$2:$L$14558,10,TRUE)</f>
        <v>208.54779411764707</v>
      </c>
      <c r="F257">
        <f t="shared" si="6"/>
        <v>2010</v>
      </c>
      <c r="G257">
        <f t="shared" si="7"/>
        <v>1</v>
      </c>
    </row>
    <row r="258" spans="1:7" x14ac:dyDescent="0.25">
      <c r="A258" s="19">
        <v>40185</v>
      </c>
      <c r="B258">
        <v>676</v>
      </c>
      <c r="C258">
        <f>VLOOKUP($A258,'soybean oil'!$A$2:$F$3093,6,TRUE)</f>
        <v>889.78569017816585</v>
      </c>
      <c r="D258" t="e">
        <f>VLOOKUP($A258,corn!$A$2:$O$1240,13,TRUE)</f>
        <v>#N/A</v>
      </c>
      <c r="E258">
        <f>VLOOKUP($A258,wheat!$A$2:$L$14558,10,TRUE)</f>
        <v>205.05514705882354</v>
      </c>
      <c r="F258">
        <f t="shared" si="6"/>
        <v>2010</v>
      </c>
      <c r="G258">
        <f t="shared" si="7"/>
        <v>1</v>
      </c>
    </row>
    <row r="259" spans="1:7" x14ac:dyDescent="0.25">
      <c r="A259" s="19">
        <v>40186</v>
      </c>
      <c r="B259">
        <v>671.75</v>
      </c>
      <c r="C259">
        <f>VLOOKUP($A259,'soybean oil'!$A$2:$F$3093,6,TRUE)</f>
        <v>879.86488837984632</v>
      </c>
      <c r="D259" t="e">
        <f>VLOOKUP($A259,corn!$A$2:$O$1240,13,TRUE)</f>
        <v>#N/A</v>
      </c>
      <c r="E259">
        <f>VLOOKUP($A259,wheat!$A$2:$L$14558,10,TRUE)</f>
        <v>209.00735294117644</v>
      </c>
      <c r="F259">
        <f t="shared" ref="F259:F322" si="8">YEAR(A259)</f>
        <v>2010</v>
      </c>
      <c r="G259">
        <f t="shared" ref="G259:G322" si="9">MONTH(A259)</f>
        <v>1</v>
      </c>
    </row>
    <row r="260" spans="1:7" x14ac:dyDescent="0.25">
      <c r="A260" s="19">
        <v>40189</v>
      </c>
      <c r="B260">
        <v>673.125</v>
      </c>
      <c r="C260">
        <f>VLOOKUP($A260,'soybean oil'!$A$2:$F$3093,6,TRUE)</f>
        <v>871.92824694119076</v>
      </c>
      <c r="D260" t="e">
        <f>VLOOKUP($A260,corn!$A$2:$O$1240,13,TRUE)</f>
        <v>#N/A</v>
      </c>
      <c r="E260">
        <f>VLOOKUP($A260,wheat!$A$2:$L$14558,10,TRUE)</f>
        <v>210.47794117647058</v>
      </c>
      <c r="F260">
        <f t="shared" si="8"/>
        <v>2010</v>
      </c>
      <c r="G260">
        <f t="shared" si="9"/>
        <v>1</v>
      </c>
    </row>
    <row r="261" spans="1:7" x14ac:dyDescent="0.25">
      <c r="A261" s="19">
        <v>40190</v>
      </c>
      <c r="B261">
        <v>666.375</v>
      </c>
      <c r="C261">
        <f>VLOOKUP($A261,'soybean oil'!$A$2:$F$3093,6,TRUE)</f>
        <v>851.6457188201822</v>
      </c>
      <c r="D261" t="e">
        <f>VLOOKUP($A261,corn!$A$2:$O$1240,13,TRUE)</f>
        <v>#N/A</v>
      </c>
      <c r="E261">
        <f>VLOOKUP($A261,wheat!$A$2:$L$14558,10,TRUE)</f>
        <v>196.96691176470588</v>
      </c>
      <c r="F261">
        <f t="shared" si="8"/>
        <v>2010</v>
      </c>
      <c r="G261">
        <f t="shared" si="9"/>
        <v>1</v>
      </c>
    </row>
    <row r="262" spans="1:7" x14ac:dyDescent="0.25">
      <c r="A262" s="19">
        <v>40191</v>
      </c>
      <c r="B262">
        <v>645.25</v>
      </c>
      <c r="C262">
        <f>VLOOKUP($A262,'soybean oil'!$A$2:$F$3093,6,TRUE)</f>
        <v>860.02328478320749</v>
      </c>
      <c r="D262" t="e">
        <f>VLOOKUP($A262,corn!$A$2:$O$1240,13,TRUE)</f>
        <v>#N/A</v>
      </c>
      <c r="E262">
        <f>VLOOKUP($A262,wheat!$A$2:$L$14558,10,TRUE)</f>
        <v>197.4264705882353</v>
      </c>
      <c r="F262">
        <f t="shared" si="8"/>
        <v>2010</v>
      </c>
      <c r="G262">
        <f t="shared" si="9"/>
        <v>1</v>
      </c>
    </row>
    <row r="263" spans="1:7" x14ac:dyDescent="0.25">
      <c r="A263" s="19">
        <v>40192</v>
      </c>
      <c r="B263">
        <v>645.13249999999994</v>
      </c>
      <c r="C263">
        <f>VLOOKUP($A263,'soybean oil'!$A$2:$F$3093,6,TRUE)</f>
        <v>849.4410961983333</v>
      </c>
      <c r="D263" t="e">
        <f>VLOOKUP($A263,corn!$A$2:$O$1240,13,TRUE)</f>
        <v>#N/A</v>
      </c>
      <c r="E263">
        <f>VLOOKUP($A263,wheat!$A$2:$L$14558,10,TRUE)</f>
        <v>194.02573529411765</v>
      </c>
      <c r="F263">
        <f t="shared" si="8"/>
        <v>2010</v>
      </c>
      <c r="G263">
        <f t="shared" si="9"/>
        <v>1</v>
      </c>
    </row>
    <row r="264" spans="1:7" x14ac:dyDescent="0.25">
      <c r="A264" s="19">
        <v>40193</v>
      </c>
      <c r="B264">
        <v>639.75</v>
      </c>
      <c r="C264">
        <f>VLOOKUP($A264,'soybean oil'!$A$2:$F$3093,6,TRUE)</f>
        <v>827.39486997984557</v>
      </c>
      <c r="D264" t="e">
        <f>VLOOKUP($A264,corn!$A$2:$O$1240,13,TRUE)</f>
        <v>#N/A</v>
      </c>
      <c r="E264">
        <f>VLOOKUP($A264,wheat!$A$2:$L$14558,10,TRUE)</f>
        <v>187.5</v>
      </c>
      <c r="F264">
        <f t="shared" si="8"/>
        <v>2010</v>
      </c>
      <c r="G264">
        <f t="shared" si="9"/>
        <v>1</v>
      </c>
    </row>
    <row r="265" spans="1:7" x14ac:dyDescent="0.25">
      <c r="A265" s="19">
        <v>40196</v>
      </c>
      <c r="B265">
        <v>635.75</v>
      </c>
      <c r="C265">
        <f>VLOOKUP($A265,'soybean oil'!$A$2:$F$3093,6,TRUE)</f>
        <v>827.39486997984557</v>
      </c>
      <c r="D265" t="e">
        <f>VLOOKUP($A265,corn!$A$2:$O$1240,13,TRUE)</f>
        <v>#N/A</v>
      </c>
      <c r="E265">
        <f>VLOOKUP($A265,wheat!$A$2:$L$14558,10,TRUE)</f>
        <v>187.5</v>
      </c>
      <c r="F265">
        <f t="shared" si="8"/>
        <v>2010</v>
      </c>
      <c r="G265">
        <f t="shared" si="9"/>
        <v>1</v>
      </c>
    </row>
    <row r="266" spans="1:7" x14ac:dyDescent="0.25">
      <c r="A266" s="19">
        <v>40197</v>
      </c>
      <c r="B266">
        <v>629</v>
      </c>
      <c r="C266">
        <f>VLOOKUP($A266,'soybean oil'!$A$2:$F$3093,6,TRUE)</f>
        <v>819.01730401682016</v>
      </c>
      <c r="D266" t="e">
        <f>VLOOKUP($A266,corn!$A$2:$O$1240,13,TRUE)</f>
        <v>#N/A</v>
      </c>
      <c r="E266">
        <f>VLOOKUP($A266,wheat!$A$2:$L$14558,10,TRUE)</f>
        <v>184.00735294117646</v>
      </c>
      <c r="F266">
        <f t="shared" si="8"/>
        <v>2010</v>
      </c>
      <c r="G266">
        <f t="shared" si="9"/>
        <v>1</v>
      </c>
    </row>
    <row r="267" spans="1:7" x14ac:dyDescent="0.25">
      <c r="A267" s="19">
        <v>40198</v>
      </c>
      <c r="B267">
        <v>628</v>
      </c>
      <c r="C267">
        <f>VLOOKUP($A267,'soybean oil'!$A$2:$F$3093,6,TRUE)</f>
        <v>806.2304928100973</v>
      </c>
      <c r="D267" t="e">
        <f>VLOOKUP($A267,corn!$A$2:$O$1240,13,TRUE)</f>
        <v>#N/A</v>
      </c>
      <c r="E267">
        <f>VLOOKUP($A267,wheat!$A$2:$L$14558,10,TRUE)</f>
        <v>182.90441176470588</v>
      </c>
      <c r="F267">
        <f t="shared" si="8"/>
        <v>2010</v>
      </c>
      <c r="G267">
        <f t="shared" si="9"/>
        <v>1</v>
      </c>
    </row>
    <row r="268" spans="1:7" x14ac:dyDescent="0.25">
      <c r="A268" s="19">
        <v>40199</v>
      </c>
      <c r="B268">
        <v>628.75</v>
      </c>
      <c r="C268">
        <f>VLOOKUP($A268,'soybean oil'!$A$2:$F$3093,6,TRUE)</f>
        <v>815.71037008404699</v>
      </c>
      <c r="D268" t="e">
        <f>VLOOKUP($A268,corn!$A$2:$O$1240,13,TRUE)</f>
        <v>#N/A</v>
      </c>
      <c r="E268">
        <f>VLOOKUP($A268,wheat!$A$2:$L$14558,10,TRUE)</f>
        <v>183.63970588235293</v>
      </c>
      <c r="F268">
        <f t="shared" si="8"/>
        <v>2010</v>
      </c>
      <c r="G268">
        <f t="shared" si="9"/>
        <v>1</v>
      </c>
    </row>
    <row r="269" spans="1:7" x14ac:dyDescent="0.25">
      <c r="A269" s="19">
        <v>40200</v>
      </c>
      <c r="B269">
        <v>610.875</v>
      </c>
      <c r="C269">
        <f>VLOOKUP($A269,'soybean oil'!$A$2:$F$3093,6,TRUE)</f>
        <v>809.31696448068544</v>
      </c>
      <c r="D269" t="e">
        <f>VLOOKUP($A269,corn!$A$2:$O$1240,13,TRUE)</f>
        <v>#N/A</v>
      </c>
      <c r="E269">
        <f>VLOOKUP($A269,wheat!$A$2:$L$14558,10,TRUE)</f>
        <v>183.27205882352942</v>
      </c>
      <c r="F269">
        <f t="shared" si="8"/>
        <v>2010</v>
      </c>
      <c r="G269">
        <f t="shared" si="9"/>
        <v>1</v>
      </c>
    </row>
    <row r="270" spans="1:7" x14ac:dyDescent="0.25">
      <c r="A270" s="19">
        <v>40203</v>
      </c>
      <c r="B270">
        <v>609</v>
      </c>
      <c r="C270">
        <f>VLOOKUP($A270,'soybean oil'!$A$2:$F$3093,6,TRUE)</f>
        <v>804.68725697480318</v>
      </c>
      <c r="D270" t="e">
        <f>VLOOKUP($A270,corn!$A$2:$O$1240,13,TRUE)</f>
        <v>#N/A</v>
      </c>
      <c r="E270">
        <f>VLOOKUP($A270,wheat!$A$2:$L$14558,10,TRUE)</f>
        <v>183.18014705882354</v>
      </c>
      <c r="F270">
        <f t="shared" si="8"/>
        <v>2010</v>
      </c>
      <c r="G270">
        <f t="shared" si="9"/>
        <v>1</v>
      </c>
    </row>
    <row r="271" spans="1:7" x14ac:dyDescent="0.25">
      <c r="A271" s="19">
        <v>40204</v>
      </c>
      <c r="B271">
        <v>612.875</v>
      </c>
      <c r="C271">
        <f>VLOOKUP($A271,'soybean oil'!$A$2:$F$3093,6,TRUE)</f>
        <v>810.63973805379487</v>
      </c>
      <c r="D271" t="e">
        <f>VLOOKUP($A271,corn!$A$2:$O$1240,13,TRUE)</f>
        <v>#N/A</v>
      </c>
      <c r="E271">
        <f>VLOOKUP($A271,wheat!$A$2:$L$14558,10,TRUE)</f>
        <v>181.61764705882356</v>
      </c>
      <c r="F271">
        <f t="shared" si="8"/>
        <v>2010</v>
      </c>
      <c r="G271">
        <f t="shared" si="9"/>
        <v>1</v>
      </c>
    </row>
    <row r="272" spans="1:7" x14ac:dyDescent="0.25">
      <c r="A272" s="19">
        <v>40205</v>
      </c>
      <c r="B272">
        <v>615</v>
      </c>
      <c r="C272">
        <f>VLOOKUP($A272,'soybean oil'!$A$2:$F$3093,6,TRUE)</f>
        <v>800.71893625547546</v>
      </c>
      <c r="D272" t="e">
        <f>VLOOKUP($A272,corn!$A$2:$O$1240,13,TRUE)</f>
        <v>#N/A</v>
      </c>
      <c r="E272">
        <f>VLOOKUP($A272,wheat!$A$2:$L$14558,10,TRUE)</f>
        <v>177.84926470588235</v>
      </c>
      <c r="F272">
        <f t="shared" si="8"/>
        <v>2010</v>
      </c>
      <c r="G272">
        <f t="shared" si="9"/>
        <v>1</v>
      </c>
    </row>
    <row r="273" spans="1:7" x14ac:dyDescent="0.25">
      <c r="A273" s="19">
        <v>40206</v>
      </c>
      <c r="B273">
        <v>603.125</v>
      </c>
      <c r="C273">
        <f>VLOOKUP($A273,'soybean oil'!$A$2:$F$3093,6,TRUE)</f>
        <v>796.97107779833243</v>
      </c>
      <c r="D273" t="e">
        <f>VLOOKUP($A273,corn!$A$2:$O$1240,13,TRUE)</f>
        <v>#N/A</v>
      </c>
      <c r="E273">
        <f>VLOOKUP($A273,wheat!$A$2:$L$14558,10,TRUE)</f>
        <v>179.04411764705881</v>
      </c>
      <c r="F273">
        <f t="shared" si="8"/>
        <v>2010</v>
      </c>
      <c r="G273">
        <f t="shared" si="9"/>
        <v>1</v>
      </c>
    </row>
    <row r="274" spans="1:7" x14ac:dyDescent="0.25">
      <c r="A274" s="19">
        <v>40207</v>
      </c>
      <c r="B274">
        <v>607.25</v>
      </c>
      <c r="C274">
        <f>VLOOKUP($A274,'soybean oil'!$A$2:$F$3093,6,TRUE)</f>
        <v>796.97107779833243</v>
      </c>
      <c r="D274" t="e">
        <f>VLOOKUP($A274,corn!$A$2:$O$1240,13,TRUE)</f>
        <v>#N/A</v>
      </c>
      <c r="E274">
        <f>VLOOKUP($A274,wheat!$A$2:$L$14558,10,TRUE)</f>
        <v>174.26470588235293</v>
      </c>
      <c r="F274">
        <f t="shared" si="8"/>
        <v>2010</v>
      </c>
      <c r="G274">
        <f t="shared" si="9"/>
        <v>1</v>
      </c>
    </row>
    <row r="275" spans="1:7" x14ac:dyDescent="0.25">
      <c r="A275" s="19">
        <v>40210</v>
      </c>
      <c r="B275">
        <v>607.875</v>
      </c>
      <c r="C275">
        <f>VLOOKUP($A275,'soybean oil'!$A$2:$F$3093,6,TRUE)</f>
        <v>797.8529268470719</v>
      </c>
      <c r="D275" t="e">
        <f>VLOOKUP($A275,corn!$A$2:$O$1240,13,TRUE)</f>
        <v>#N/A</v>
      </c>
      <c r="E275">
        <f>VLOOKUP($A275,wheat!$A$2:$L$14558,10,TRUE)</f>
        <v>174.54044117647055</v>
      </c>
      <c r="F275">
        <f t="shared" si="8"/>
        <v>2010</v>
      </c>
      <c r="G275">
        <f t="shared" si="9"/>
        <v>2</v>
      </c>
    </row>
    <row r="276" spans="1:7" x14ac:dyDescent="0.25">
      <c r="A276" s="19">
        <v>40211</v>
      </c>
      <c r="B276">
        <v>623.75</v>
      </c>
      <c r="C276">
        <f>VLOOKUP($A276,'soybean oil'!$A$2:$F$3093,6,TRUE)</f>
        <v>826.07209640673614</v>
      </c>
      <c r="D276" t="e">
        <f>VLOOKUP($A276,corn!$A$2:$O$1240,13,TRUE)</f>
        <v>#N/A</v>
      </c>
      <c r="E276">
        <f>VLOOKUP($A276,wheat!$A$2:$L$14558,10,TRUE)</f>
        <v>179.13602941176467</v>
      </c>
      <c r="F276">
        <f t="shared" si="8"/>
        <v>2010</v>
      </c>
      <c r="G276">
        <f t="shared" si="9"/>
        <v>2</v>
      </c>
    </row>
    <row r="277" spans="1:7" x14ac:dyDescent="0.25">
      <c r="A277" s="19">
        <v>40212</v>
      </c>
      <c r="B277">
        <v>637.75</v>
      </c>
      <c r="C277">
        <f>VLOOKUP($A277,'soybean oil'!$A$2:$F$3093,6,TRUE)</f>
        <v>813.5057474621982</v>
      </c>
      <c r="D277" t="e">
        <f>VLOOKUP($A277,corn!$A$2:$O$1240,13,TRUE)</f>
        <v>#N/A</v>
      </c>
      <c r="E277">
        <f>VLOOKUP($A277,wheat!$A$2:$L$14558,10,TRUE)</f>
        <v>172.42647058823533</v>
      </c>
      <c r="F277">
        <f t="shared" si="8"/>
        <v>2010</v>
      </c>
      <c r="G277">
        <f t="shared" si="9"/>
        <v>2</v>
      </c>
    </row>
    <row r="278" spans="1:7" x14ac:dyDescent="0.25">
      <c r="A278" s="19">
        <v>40213</v>
      </c>
      <c r="B278">
        <v>609.375</v>
      </c>
      <c r="C278">
        <f>VLOOKUP($A278,'soybean oil'!$A$2:$F$3093,6,TRUE)</f>
        <v>820.34007758992948</v>
      </c>
      <c r="D278" t="e">
        <f>VLOOKUP($A278,corn!$A$2:$O$1240,13,TRUE)</f>
        <v>#N/A</v>
      </c>
      <c r="E278">
        <f>VLOOKUP($A278,wheat!$A$2:$L$14558,10,TRUE)</f>
        <v>174.90808823529412</v>
      </c>
      <c r="F278">
        <f t="shared" si="8"/>
        <v>2010</v>
      </c>
      <c r="G278">
        <f t="shared" si="9"/>
        <v>2</v>
      </c>
    </row>
    <row r="279" spans="1:7" x14ac:dyDescent="0.25">
      <c r="A279" s="19">
        <v>40214</v>
      </c>
      <c r="B279">
        <v>593.375</v>
      </c>
      <c r="C279">
        <f>VLOOKUP($A279,'soybean oil'!$A$2:$F$3093,6,TRUE)</f>
        <v>815.71037008404699</v>
      </c>
      <c r="D279" t="e">
        <f>VLOOKUP($A279,corn!$A$2:$O$1240,13,TRUE)</f>
        <v>#N/A</v>
      </c>
      <c r="E279">
        <f>VLOOKUP($A279,wheat!$A$2:$L$14558,10,TRUE)</f>
        <v>173.9889705882353</v>
      </c>
      <c r="F279">
        <f t="shared" si="8"/>
        <v>2010</v>
      </c>
      <c r="G279">
        <f t="shared" si="9"/>
        <v>2</v>
      </c>
    </row>
    <row r="280" spans="1:7" x14ac:dyDescent="0.25">
      <c r="A280" s="19">
        <v>40217</v>
      </c>
      <c r="B280">
        <v>588.5</v>
      </c>
      <c r="C280">
        <f>VLOOKUP($A280,'soybean oil'!$A$2:$F$3093,6,TRUE)</f>
        <v>836.65428499161044</v>
      </c>
      <c r="D280" t="e">
        <f>VLOOKUP($A280,corn!$A$2:$O$1240,13,TRUE)</f>
        <v>#N/A</v>
      </c>
      <c r="E280">
        <f>VLOOKUP($A280,wheat!$A$2:$L$14558,10,TRUE)</f>
        <v>177.94117647058823</v>
      </c>
      <c r="F280">
        <f t="shared" si="8"/>
        <v>2010</v>
      </c>
      <c r="G280">
        <f t="shared" si="9"/>
        <v>2</v>
      </c>
    </row>
    <row r="281" spans="1:7" x14ac:dyDescent="0.25">
      <c r="A281" s="19">
        <v>40218</v>
      </c>
      <c r="B281">
        <v>596.375</v>
      </c>
      <c r="C281">
        <f>VLOOKUP($A281,'soybean oil'!$A$2:$F$3093,6,TRUE)</f>
        <v>846.13416226556012</v>
      </c>
      <c r="D281" t="e">
        <f>VLOOKUP($A281,corn!$A$2:$O$1240,13,TRUE)</f>
        <v>#N/A</v>
      </c>
      <c r="E281">
        <f>VLOOKUP($A281,wheat!$A$2:$L$14558,10,TRUE)</f>
        <v>177.29779411764707</v>
      </c>
      <c r="F281">
        <f t="shared" si="8"/>
        <v>2010</v>
      </c>
      <c r="G281">
        <f t="shared" si="9"/>
        <v>2</v>
      </c>
    </row>
    <row r="282" spans="1:7" x14ac:dyDescent="0.25">
      <c r="A282" s="19">
        <v>40219</v>
      </c>
      <c r="B282">
        <v>602</v>
      </c>
      <c r="C282">
        <f>VLOOKUP($A282,'soybean oil'!$A$2:$F$3093,6,TRUE)</f>
        <v>843.70907738152653</v>
      </c>
      <c r="D282" t="e">
        <f>VLOOKUP($A282,corn!$A$2:$O$1240,13,TRUE)</f>
        <v>#N/A</v>
      </c>
      <c r="E282">
        <f>VLOOKUP($A282,wheat!$A$2:$L$14558,10,TRUE)</f>
        <v>182.62867647058823</v>
      </c>
      <c r="F282">
        <f t="shared" si="8"/>
        <v>2010</v>
      </c>
      <c r="G282">
        <f t="shared" si="9"/>
        <v>2</v>
      </c>
    </row>
    <row r="283" spans="1:7" x14ac:dyDescent="0.25">
      <c r="A283" s="19">
        <v>40220</v>
      </c>
      <c r="B283">
        <v>615.625</v>
      </c>
      <c r="C283">
        <f>VLOOKUP($A283,'soybean oil'!$A$2:$F$3093,6,TRUE)</f>
        <v>840.84306797312308</v>
      </c>
      <c r="D283" t="e">
        <f>VLOOKUP($A283,corn!$A$2:$O$1240,13,TRUE)</f>
        <v>#N/A</v>
      </c>
      <c r="E283">
        <f>VLOOKUP($A283,wheat!$A$2:$L$14558,10,TRUE)</f>
        <v>181.43382352941174</v>
      </c>
      <c r="F283">
        <f t="shared" si="8"/>
        <v>2010</v>
      </c>
      <c r="G283">
        <f t="shared" si="9"/>
        <v>2</v>
      </c>
    </row>
    <row r="284" spans="1:7" x14ac:dyDescent="0.25">
      <c r="A284" s="19">
        <v>40221</v>
      </c>
      <c r="B284">
        <v>600.75</v>
      </c>
      <c r="C284">
        <f>VLOOKUP($A284,'soybean oil'!$A$2:$F$3093,6,TRUE)</f>
        <v>834.22920010757673</v>
      </c>
      <c r="D284" t="e">
        <f>VLOOKUP($A284,corn!$A$2:$O$1240,13,TRUE)</f>
        <v>#N/A</v>
      </c>
      <c r="E284">
        <f>VLOOKUP($A284,wheat!$A$2:$L$14558,10,TRUE)</f>
        <v>178.86029411764707</v>
      </c>
      <c r="F284">
        <f t="shared" si="8"/>
        <v>2010</v>
      </c>
      <c r="G284">
        <f t="shared" si="9"/>
        <v>2</v>
      </c>
    </row>
    <row r="285" spans="1:7" x14ac:dyDescent="0.25">
      <c r="A285" s="19">
        <v>40224</v>
      </c>
      <c r="B285">
        <v>602</v>
      </c>
      <c r="C285">
        <f>VLOOKUP($A285,'soybean oil'!$A$2:$F$3093,6,TRUE)</f>
        <v>834.22920010757673</v>
      </c>
      <c r="D285" t="e">
        <f>VLOOKUP($A285,corn!$A$2:$O$1240,13,TRUE)</f>
        <v>#N/A</v>
      </c>
      <c r="E285">
        <f>VLOOKUP($A285,wheat!$A$2:$L$14558,10,TRUE)</f>
        <v>178.86029411764707</v>
      </c>
      <c r="F285">
        <f t="shared" si="8"/>
        <v>2010</v>
      </c>
      <c r="G285">
        <f t="shared" si="9"/>
        <v>2</v>
      </c>
    </row>
    <row r="286" spans="1:7" x14ac:dyDescent="0.25">
      <c r="A286" s="19">
        <v>40225</v>
      </c>
      <c r="B286">
        <v>630.375</v>
      </c>
      <c r="C286">
        <f>VLOOKUP($A286,'soybean oil'!$A$2:$F$3093,6,TRUE)</f>
        <v>858.70051121009817</v>
      </c>
      <c r="D286" t="e">
        <f>VLOOKUP($A286,corn!$A$2:$O$1240,13,TRUE)</f>
        <v>#N/A</v>
      </c>
      <c r="E286">
        <f>VLOOKUP($A286,wheat!$A$2:$L$14558,10,TRUE)</f>
        <v>185.66176470588235</v>
      </c>
      <c r="F286">
        <f t="shared" si="8"/>
        <v>2010</v>
      </c>
      <c r="G286">
        <f t="shared" si="9"/>
        <v>2</v>
      </c>
    </row>
    <row r="287" spans="1:7" x14ac:dyDescent="0.25">
      <c r="A287" s="19">
        <v>40226</v>
      </c>
      <c r="B287">
        <v>629.75</v>
      </c>
      <c r="C287">
        <f>VLOOKUP($A287,'soybean oil'!$A$2:$F$3093,6,TRUE)</f>
        <v>854.2912659664006</v>
      </c>
      <c r="D287" t="e">
        <f>VLOOKUP($A287,corn!$A$2:$O$1240,13,TRUE)</f>
        <v>#N/A</v>
      </c>
      <c r="E287">
        <f>VLOOKUP($A287,wheat!$A$2:$L$14558,10,TRUE)</f>
        <v>181.89338235294119</v>
      </c>
      <c r="F287">
        <f t="shared" si="8"/>
        <v>2010</v>
      </c>
      <c r="G287">
        <f t="shared" si="9"/>
        <v>2</v>
      </c>
    </row>
    <row r="288" spans="1:7" x14ac:dyDescent="0.25">
      <c r="A288" s="19">
        <v>40227</v>
      </c>
      <c r="B288">
        <v>645.375</v>
      </c>
      <c r="C288">
        <f>VLOOKUP($A288,'soybean oil'!$A$2:$F$3093,6,TRUE)</f>
        <v>853.18895465547621</v>
      </c>
      <c r="D288" t="e">
        <f>VLOOKUP($A288,corn!$A$2:$O$1240,13,TRUE)</f>
        <v>#N/A</v>
      </c>
      <c r="E288">
        <f>VLOOKUP($A288,wheat!$A$2:$L$14558,10,TRUE)</f>
        <v>178.30882352941177</v>
      </c>
      <c r="F288">
        <f t="shared" si="8"/>
        <v>2010</v>
      </c>
      <c r="G288">
        <f t="shared" si="9"/>
        <v>2</v>
      </c>
    </row>
    <row r="289" spans="1:7" x14ac:dyDescent="0.25">
      <c r="A289" s="19">
        <v>40228</v>
      </c>
      <c r="B289">
        <v>650.25</v>
      </c>
      <c r="C289">
        <f>VLOOKUP($A289,'soybean oil'!$A$2:$F$3093,6,TRUE)</f>
        <v>849.22063393614849</v>
      </c>
      <c r="D289" t="e">
        <f>VLOOKUP($A289,corn!$A$2:$O$1240,13,TRUE)</f>
        <v>#N/A</v>
      </c>
      <c r="E289">
        <f>VLOOKUP($A289,wheat!$A$2:$L$14558,10,TRUE)</f>
        <v>180.05514705882354</v>
      </c>
      <c r="F289">
        <f t="shared" si="8"/>
        <v>2010</v>
      </c>
      <c r="G289">
        <f t="shared" si="9"/>
        <v>2</v>
      </c>
    </row>
    <row r="290" spans="1:7" x14ac:dyDescent="0.25">
      <c r="A290" s="19">
        <v>40231</v>
      </c>
      <c r="B290">
        <v>656.125</v>
      </c>
      <c r="C290">
        <f>VLOOKUP($A290,'soybean oil'!$A$2:$F$3093,6,TRUE)</f>
        <v>856.05496406387965</v>
      </c>
      <c r="D290" t="e">
        <f>VLOOKUP($A290,corn!$A$2:$O$1240,13,TRUE)</f>
        <v>#N/A</v>
      </c>
      <c r="E290">
        <f>VLOOKUP($A290,wheat!$A$2:$L$14558,10,TRUE)</f>
        <v>184.28308823529412</v>
      </c>
      <c r="F290">
        <f t="shared" si="8"/>
        <v>2010</v>
      </c>
      <c r="G290">
        <f t="shared" si="9"/>
        <v>2</v>
      </c>
    </row>
    <row r="291" spans="1:7" x14ac:dyDescent="0.25">
      <c r="A291" s="19">
        <v>40232</v>
      </c>
      <c r="B291">
        <v>648</v>
      </c>
      <c r="C291">
        <f>VLOOKUP($A291,'soybean oil'!$A$2:$F$3093,6,TRUE)</f>
        <v>856.05496406387965</v>
      </c>
      <c r="D291" t="e">
        <f>VLOOKUP($A291,corn!$A$2:$O$1240,13,TRUE)</f>
        <v>#N/A</v>
      </c>
      <c r="E291">
        <f>VLOOKUP($A291,wheat!$A$2:$L$14558,10,TRUE)</f>
        <v>180.79044117647061</v>
      </c>
      <c r="F291">
        <f t="shared" si="8"/>
        <v>2010</v>
      </c>
      <c r="G291">
        <f t="shared" si="9"/>
        <v>2</v>
      </c>
    </row>
    <row r="292" spans="1:7" x14ac:dyDescent="0.25">
      <c r="A292" s="19">
        <v>40233</v>
      </c>
      <c r="B292">
        <v>652</v>
      </c>
      <c r="C292">
        <f>VLOOKUP($A292,'soybean oil'!$A$2:$F$3093,6,TRUE)</f>
        <v>864.87345455127468</v>
      </c>
      <c r="D292" t="e">
        <f>VLOOKUP($A292,corn!$A$2:$O$1240,13,TRUE)</f>
        <v>#N/A</v>
      </c>
      <c r="E292">
        <f>VLOOKUP($A292,wheat!$A$2:$L$14558,10,TRUE)</f>
        <v>183.91544117647061</v>
      </c>
      <c r="F292">
        <f t="shared" si="8"/>
        <v>2010</v>
      </c>
      <c r="G292">
        <f t="shared" si="9"/>
        <v>2</v>
      </c>
    </row>
    <row r="293" spans="1:7" x14ac:dyDescent="0.25">
      <c r="A293" s="19">
        <v>40234</v>
      </c>
      <c r="B293">
        <v>633.375</v>
      </c>
      <c r="C293">
        <f>VLOOKUP($A293,'soybean oil'!$A$2:$F$3093,6,TRUE)</f>
        <v>855.26129992001404</v>
      </c>
      <c r="D293" t="e">
        <f>VLOOKUP($A293,corn!$A$2:$O$1240,13,TRUE)</f>
        <v>#N/A</v>
      </c>
      <c r="E293">
        <f>VLOOKUP($A293,wheat!$A$2:$L$14558,10,TRUE)</f>
        <v>180.05514705882354</v>
      </c>
      <c r="F293">
        <f t="shared" si="8"/>
        <v>2010</v>
      </c>
      <c r="G293">
        <f t="shared" si="9"/>
        <v>2</v>
      </c>
    </row>
    <row r="294" spans="1:7" x14ac:dyDescent="0.25">
      <c r="A294" s="19">
        <v>40235</v>
      </c>
      <c r="B294">
        <v>647.625</v>
      </c>
      <c r="C294">
        <f>VLOOKUP($A294,'soybean oil'!$A$2:$F$3093,6,TRUE)</f>
        <v>873.42739032404802</v>
      </c>
      <c r="D294" t="e">
        <f>VLOOKUP($A294,corn!$A$2:$O$1240,13,TRUE)</f>
        <v>#N/A</v>
      </c>
      <c r="E294">
        <f>VLOOKUP($A294,wheat!$A$2:$L$14558,10,TRUE)</f>
        <v>186.21323529411768</v>
      </c>
      <c r="F294">
        <f t="shared" si="8"/>
        <v>2010</v>
      </c>
      <c r="G294">
        <f t="shared" si="9"/>
        <v>2</v>
      </c>
    </row>
    <row r="295" spans="1:7" x14ac:dyDescent="0.25">
      <c r="A295" s="19">
        <v>40238</v>
      </c>
      <c r="B295">
        <v>653.125</v>
      </c>
      <c r="C295">
        <f>VLOOKUP($A295,'soybean oil'!$A$2:$F$3093,6,TRUE)</f>
        <v>879.64442611766151</v>
      </c>
      <c r="D295" t="e">
        <f>VLOOKUP($A295,corn!$A$2:$O$1240,13,TRUE)</f>
        <v>#N/A</v>
      </c>
      <c r="E295">
        <f>VLOOKUP($A295,wheat!$A$2:$L$14558,10,TRUE)</f>
        <v>181.15808823529412</v>
      </c>
      <c r="F295">
        <f t="shared" si="8"/>
        <v>2010</v>
      </c>
      <c r="G295">
        <f t="shared" si="9"/>
        <v>3</v>
      </c>
    </row>
    <row r="296" spans="1:7" x14ac:dyDescent="0.25">
      <c r="A296" s="19">
        <v>40239</v>
      </c>
      <c r="B296">
        <v>655.5</v>
      </c>
      <c r="C296">
        <f>VLOOKUP($A296,'soybean oil'!$A$2:$F$3093,6,TRUE)</f>
        <v>886.25829398320786</v>
      </c>
      <c r="D296" t="e">
        <f>VLOOKUP($A296,corn!$A$2:$O$1240,13,TRUE)</f>
        <v>#N/A</v>
      </c>
      <c r="E296">
        <f>VLOOKUP($A296,wheat!$A$2:$L$14558,10,TRUE)</f>
        <v>180.88235294117646</v>
      </c>
      <c r="F296">
        <f t="shared" si="8"/>
        <v>2010</v>
      </c>
      <c r="G296">
        <f t="shared" si="9"/>
        <v>3</v>
      </c>
    </row>
    <row r="297" spans="1:7" x14ac:dyDescent="0.25">
      <c r="A297" s="19">
        <v>40240</v>
      </c>
      <c r="B297">
        <v>663.75</v>
      </c>
      <c r="C297">
        <f>VLOOKUP($A297,'soybean oil'!$A$2:$F$3093,6,TRUE)</f>
        <v>890.66753922690532</v>
      </c>
      <c r="D297" t="e">
        <f>VLOOKUP($A297,corn!$A$2:$O$1240,13,TRUE)</f>
        <v>#N/A</v>
      </c>
      <c r="E297">
        <f>VLOOKUP($A297,wheat!$A$2:$L$14558,10,TRUE)</f>
        <v>185.11029411764707</v>
      </c>
      <c r="F297">
        <f t="shared" si="8"/>
        <v>2010</v>
      </c>
      <c r="G297">
        <f t="shared" si="9"/>
        <v>3</v>
      </c>
    </row>
    <row r="298" spans="1:7" x14ac:dyDescent="0.25">
      <c r="A298" s="19">
        <v>40241</v>
      </c>
      <c r="B298">
        <v>657</v>
      </c>
      <c r="C298">
        <f>VLOOKUP($A298,'soybean oil'!$A$2:$F$3093,6,TRUE)</f>
        <v>881.84904873951029</v>
      </c>
      <c r="D298" t="e">
        <f>VLOOKUP($A298,corn!$A$2:$O$1240,13,TRUE)</f>
        <v>#N/A</v>
      </c>
      <c r="E298">
        <f>VLOOKUP($A298,wheat!$A$2:$L$14558,10,TRUE)</f>
        <v>180.33088235294119</v>
      </c>
      <c r="F298">
        <f t="shared" si="8"/>
        <v>2010</v>
      </c>
      <c r="G298">
        <f t="shared" si="9"/>
        <v>3</v>
      </c>
    </row>
    <row r="299" spans="1:7" x14ac:dyDescent="0.25">
      <c r="A299" s="19">
        <v>40242</v>
      </c>
      <c r="B299">
        <v>665.75</v>
      </c>
      <c r="C299">
        <f>VLOOKUP($A299,'soybean oil'!$A$2:$F$3093,6,TRUE)</f>
        <v>882.95136005043457</v>
      </c>
      <c r="D299" t="e">
        <f>VLOOKUP($A299,corn!$A$2:$O$1240,13,TRUE)</f>
        <v>#N/A</v>
      </c>
      <c r="E299">
        <f>VLOOKUP($A299,wheat!$A$2:$L$14558,10,TRUE)</f>
        <v>177.29779411764707</v>
      </c>
      <c r="F299">
        <f t="shared" si="8"/>
        <v>2010</v>
      </c>
      <c r="G299">
        <f t="shared" si="9"/>
        <v>3</v>
      </c>
    </row>
    <row r="300" spans="1:7" x14ac:dyDescent="0.25">
      <c r="A300" s="19">
        <v>40245</v>
      </c>
      <c r="B300">
        <v>666.125</v>
      </c>
      <c r="C300">
        <f>VLOOKUP($A300,'soybean oil'!$A$2:$F$3093,6,TRUE)</f>
        <v>888.02199208068691</v>
      </c>
      <c r="D300" t="e">
        <f>VLOOKUP($A300,corn!$A$2:$O$1240,13,TRUE)</f>
        <v>#N/A</v>
      </c>
      <c r="E300">
        <f>VLOOKUP($A300,wheat!$A$2:$L$14558,10,TRUE)</f>
        <v>178.125</v>
      </c>
      <c r="F300">
        <f t="shared" si="8"/>
        <v>2010</v>
      </c>
      <c r="G300">
        <f t="shared" si="9"/>
        <v>3</v>
      </c>
    </row>
    <row r="301" spans="1:7" x14ac:dyDescent="0.25">
      <c r="A301" s="19">
        <v>40246</v>
      </c>
      <c r="B301">
        <v>668.625</v>
      </c>
      <c r="C301">
        <f>VLOOKUP($A301,'soybean oil'!$A$2:$F$3093,6,TRUE)</f>
        <v>888.46291660505653</v>
      </c>
      <c r="D301" t="e">
        <f>VLOOKUP($A301,corn!$A$2:$O$1240,13,TRUE)</f>
        <v>#N/A</v>
      </c>
      <c r="E301">
        <f>VLOOKUP($A301,wheat!$A$2:$L$14558,10,TRUE)</f>
        <v>175.91911764705881</v>
      </c>
      <c r="F301">
        <f t="shared" si="8"/>
        <v>2010</v>
      </c>
      <c r="G301">
        <f t="shared" si="9"/>
        <v>3</v>
      </c>
    </row>
    <row r="302" spans="1:7" x14ac:dyDescent="0.25">
      <c r="A302" s="19">
        <v>40247</v>
      </c>
      <c r="B302">
        <v>682.375</v>
      </c>
      <c r="C302">
        <f>VLOOKUP($A302,'soybean oil'!$A$2:$F$3093,6,TRUE)</f>
        <v>904.33619948236776</v>
      </c>
      <c r="D302" t="e">
        <f>VLOOKUP($A302,corn!$A$2:$O$1240,13,TRUE)</f>
        <v>#N/A</v>
      </c>
      <c r="E302">
        <f>VLOOKUP($A302,wheat!$A$2:$L$14558,10,TRUE)</f>
        <v>173.06985294117644</v>
      </c>
      <c r="F302">
        <f t="shared" si="8"/>
        <v>2010</v>
      </c>
      <c r="G302">
        <f t="shared" si="9"/>
        <v>3</v>
      </c>
    </row>
    <row r="303" spans="1:7" x14ac:dyDescent="0.25">
      <c r="A303" s="19">
        <v>40248</v>
      </c>
      <c r="B303">
        <v>680.25</v>
      </c>
      <c r="C303">
        <f>VLOOKUP($A303,'soybean oil'!$A$2:$F$3093,6,TRUE)</f>
        <v>884.274133623544</v>
      </c>
      <c r="D303" t="e">
        <f>VLOOKUP($A303,corn!$A$2:$O$1240,13,TRUE)</f>
        <v>#N/A</v>
      </c>
      <c r="E303">
        <f>VLOOKUP($A303,wheat!$A$2:$L$14558,10,TRUE)</f>
        <v>172.24264705882351</v>
      </c>
      <c r="F303">
        <f t="shared" si="8"/>
        <v>2010</v>
      </c>
      <c r="G303">
        <f t="shared" si="9"/>
        <v>3</v>
      </c>
    </row>
    <row r="304" spans="1:7" x14ac:dyDescent="0.25">
      <c r="A304" s="19">
        <v>40249</v>
      </c>
      <c r="B304">
        <v>681</v>
      </c>
      <c r="C304">
        <f>VLOOKUP($A304,'soybean oil'!$A$2:$F$3093,6,TRUE)</f>
        <v>871.92824694119076</v>
      </c>
      <c r="D304" t="e">
        <f>VLOOKUP($A304,corn!$A$2:$O$1240,13,TRUE)</f>
        <v>#N/A</v>
      </c>
      <c r="E304">
        <f>VLOOKUP($A304,wheat!$A$2:$L$14558,10,TRUE)</f>
        <v>173.62132352941177</v>
      </c>
      <c r="F304">
        <f t="shared" si="8"/>
        <v>2010</v>
      </c>
      <c r="G304">
        <f t="shared" si="9"/>
        <v>3</v>
      </c>
    </row>
    <row r="305" spans="1:7" x14ac:dyDescent="0.25">
      <c r="A305" s="19">
        <v>40252</v>
      </c>
      <c r="B305">
        <v>664.875</v>
      </c>
      <c r="C305">
        <f>VLOOKUP($A305,'soybean oil'!$A$2:$F$3093,6,TRUE)</f>
        <v>854.2912659664006</v>
      </c>
      <c r="D305" t="e">
        <f>VLOOKUP($A305,corn!$A$2:$O$1240,13,TRUE)</f>
        <v>#N/A</v>
      </c>
      <c r="E305">
        <f>VLOOKUP($A305,wheat!$A$2:$L$14558,10,TRUE)</f>
        <v>176.19485294117649</v>
      </c>
      <c r="F305">
        <f t="shared" si="8"/>
        <v>2010</v>
      </c>
      <c r="G305">
        <f t="shared" si="9"/>
        <v>3</v>
      </c>
    </row>
    <row r="306" spans="1:7" x14ac:dyDescent="0.25">
      <c r="A306" s="19">
        <v>40253</v>
      </c>
      <c r="B306">
        <v>687.25</v>
      </c>
      <c r="C306">
        <f>VLOOKUP($A306,'soybean oil'!$A$2:$F$3093,6,TRUE)</f>
        <v>867.95992622186304</v>
      </c>
      <c r="D306" t="e">
        <f>VLOOKUP($A306,corn!$A$2:$O$1240,13,TRUE)</f>
        <v>#N/A</v>
      </c>
      <c r="E306">
        <f>VLOOKUP($A306,wheat!$A$2:$L$14558,10,TRUE)</f>
        <v>179.04411764705881</v>
      </c>
      <c r="F306">
        <f t="shared" si="8"/>
        <v>2010</v>
      </c>
      <c r="G306">
        <f t="shared" si="9"/>
        <v>3</v>
      </c>
    </row>
    <row r="307" spans="1:7" x14ac:dyDescent="0.25">
      <c r="A307" s="19">
        <v>40254</v>
      </c>
      <c r="B307">
        <v>690.875</v>
      </c>
      <c r="C307">
        <f>VLOOKUP($A307,'soybean oil'!$A$2:$F$3093,6,TRUE)</f>
        <v>878.10119028236738</v>
      </c>
      <c r="D307" t="e">
        <f>VLOOKUP($A307,corn!$A$2:$O$1240,13,TRUE)</f>
        <v>#N/A</v>
      </c>
      <c r="E307">
        <f>VLOOKUP($A307,wheat!$A$2:$L$14558,10,TRUE)</f>
        <v>182.35294117647058</v>
      </c>
      <c r="F307">
        <f t="shared" si="8"/>
        <v>2010</v>
      </c>
      <c r="G307">
        <f t="shared" si="9"/>
        <v>3</v>
      </c>
    </row>
    <row r="308" spans="1:7" x14ac:dyDescent="0.25">
      <c r="A308" s="19">
        <v>40255</v>
      </c>
      <c r="B308">
        <v>688.625</v>
      </c>
      <c r="C308">
        <f>VLOOKUP($A308,'soybean oil'!$A$2:$F$3093,6,TRUE)</f>
        <v>865.31437907564441</v>
      </c>
      <c r="D308" t="e">
        <f>VLOOKUP($A308,corn!$A$2:$O$1240,13,TRUE)</f>
        <v>#N/A</v>
      </c>
      <c r="E308">
        <f>VLOOKUP($A308,wheat!$A$2:$L$14558,10,TRUE)</f>
        <v>179.87132352941177</v>
      </c>
      <c r="F308">
        <f t="shared" si="8"/>
        <v>2010</v>
      </c>
      <c r="G308">
        <f t="shared" si="9"/>
        <v>3</v>
      </c>
    </row>
    <row r="309" spans="1:7" x14ac:dyDescent="0.25">
      <c r="A309" s="19">
        <v>40256</v>
      </c>
      <c r="B309">
        <v>674.5</v>
      </c>
      <c r="C309">
        <f>VLOOKUP($A309,'soybean oil'!$A$2:$F$3093,6,TRUE)</f>
        <v>866.4166903865688</v>
      </c>
      <c r="D309" t="e">
        <f>VLOOKUP($A309,corn!$A$2:$O$1240,13,TRUE)</f>
        <v>#N/A</v>
      </c>
      <c r="E309">
        <f>VLOOKUP($A309,wheat!$A$2:$L$14558,10,TRUE)</f>
        <v>177.84926470588235</v>
      </c>
      <c r="F309">
        <f t="shared" si="8"/>
        <v>2010</v>
      </c>
      <c r="G309">
        <f t="shared" si="9"/>
        <v>3</v>
      </c>
    </row>
    <row r="310" spans="1:7" x14ac:dyDescent="0.25">
      <c r="A310" s="19">
        <v>40259</v>
      </c>
      <c r="B310">
        <v>678</v>
      </c>
      <c r="C310">
        <f>VLOOKUP($A310,'soybean oil'!$A$2:$F$3093,6,TRUE)</f>
        <v>875.67610539833379</v>
      </c>
      <c r="D310" t="e">
        <f>VLOOKUP($A310,corn!$A$2:$O$1240,13,TRUE)</f>
        <v>#N/A</v>
      </c>
      <c r="E310">
        <f>VLOOKUP($A310,wheat!$A$2:$L$14558,10,TRUE)</f>
        <v>178.86029411764707</v>
      </c>
      <c r="F310">
        <f t="shared" si="8"/>
        <v>2010</v>
      </c>
      <c r="G310">
        <f t="shared" si="9"/>
        <v>3</v>
      </c>
    </row>
    <row r="311" spans="1:7" x14ac:dyDescent="0.25">
      <c r="A311" s="19">
        <v>40260</v>
      </c>
      <c r="B311">
        <v>685.375</v>
      </c>
      <c r="C311">
        <f>VLOOKUP($A311,'soybean oil'!$A$2:$F$3093,6,TRUE)</f>
        <v>871.70778467900584</v>
      </c>
      <c r="D311" t="e">
        <f>VLOOKUP($A311,corn!$A$2:$O$1240,13,TRUE)</f>
        <v>#N/A</v>
      </c>
      <c r="E311">
        <f>VLOOKUP($A311,wheat!$A$2:$L$14558,10,TRUE)</f>
        <v>175.27573529411765</v>
      </c>
      <c r="F311">
        <f t="shared" si="8"/>
        <v>2010</v>
      </c>
      <c r="G311">
        <f t="shared" si="9"/>
        <v>3</v>
      </c>
    </row>
    <row r="312" spans="1:7" x14ac:dyDescent="0.25">
      <c r="A312" s="19">
        <v>40261</v>
      </c>
      <c r="B312">
        <v>675.875</v>
      </c>
      <c r="C312">
        <f>VLOOKUP($A312,'soybean oil'!$A$2:$F$3093,6,TRUE)</f>
        <v>861.5665206185015</v>
      </c>
      <c r="D312" t="e">
        <f>VLOOKUP($A312,corn!$A$2:$O$1240,13,TRUE)</f>
        <v>#N/A</v>
      </c>
      <c r="E312">
        <f>VLOOKUP($A312,wheat!$A$2:$L$14558,10,TRUE)</f>
        <v>175</v>
      </c>
      <c r="F312">
        <f t="shared" si="8"/>
        <v>2010</v>
      </c>
      <c r="G312">
        <f t="shared" si="9"/>
        <v>3</v>
      </c>
    </row>
    <row r="313" spans="1:7" x14ac:dyDescent="0.25">
      <c r="A313" s="19">
        <v>40262</v>
      </c>
      <c r="B313">
        <v>680.625</v>
      </c>
      <c r="C313">
        <f>VLOOKUP($A313,'soybean oil'!$A$2:$F$3093,6,TRUE)</f>
        <v>853.18895465547621</v>
      </c>
      <c r="D313" t="e">
        <f>VLOOKUP($A313,corn!$A$2:$O$1240,13,TRUE)</f>
        <v>#N/A</v>
      </c>
      <c r="E313">
        <f>VLOOKUP($A313,wheat!$A$2:$L$14558,10,TRUE)</f>
        <v>171.50735294117646</v>
      </c>
      <c r="F313">
        <f t="shared" si="8"/>
        <v>2010</v>
      </c>
      <c r="G313">
        <f t="shared" si="9"/>
        <v>3</v>
      </c>
    </row>
    <row r="314" spans="1:7" x14ac:dyDescent="0.25">
      <c r="A314" s="19">
        <v>40263</v>
      </c>
      <c r="B314">
        <v>676.125</v>
      </c>
      <c r="C314">
        <f>VLOOKUP($A314,'soybean oil'!$A$2:$F$3093,6,TRUE)</f>
        <v>858.70051121009817</v>
      </c>
      <c r="D314" t="e">
        <f>VLOOKUP($A314,corn!$A$2:$O$1240,13,TRUE)</f>
        <v>#N/A</v>
      </c>
      <c r="E314">
        <f>VLOOKUP($A314,wheat!$A$2:$L$14558,10,TRUE)</f>
        <v>170.8639705882353</v>
      </c>
      <c r="F314">
        <f t="shared" si="8"/>
        <v>2010</v>
      </c>
      <c r="G314">
        <f t="shared" si="9"/>
        <v>3</v>
      </c>
    </row>
    <row r="315" spans="1:7" x14ac:dyDescent="0.25">
      <c r="A315" s="19">
        <v>40266</v>
      </c>
      <c r="B315">
        <v>696</v>
      </c>
      <c r="C315">
        <f>VLOOKUP($A315,'soybean oil'!$A$2:$F$3093,6,TRUE)</f>
        <v>865.75530360001426</v>
      </c>
      <c r="D315" t="e">
        <f>VLOOKUP($A315,corn!$A$2:$O$1240,13,TRUE)</f>
        <v>#N/A</v>
      </c>
      <c r="E315">
        <f>VLOOKUP($A315,wheat!$A$2:$L$14558,10,TRUE)</f>
        <v>170.8639705882353</v>
      </c>
      <c r="F315">
        <f t="shared" si="8"/>
        <v>2010</v>
      </c>
      <c r="G315">
        <f t="shared" si="9"/>
        <v>3</v>
      </c>
    </row>
    <row r="316" spans="1:7" x14ac:dyDescent="0.25">
      <c r="A316" s="19">
        <v>40267</v>
      </c>
      <c r="B316">
        <v>692.5</v>
      </c>
      <c r="C316">
        <f>VLOOKUP($A316,'soybean oil'!$A$2:$F$3093,6,TRUE)</f>
        <v>852.52756786892166</v>
      </c>
      <c r="D316" t="e">
        <f>VLOOKUP($A316,corn!$A$2:$O$1240,13,TRUE)</f>
        <v>#N/A</v>
      </c>
      <c r="E316">
        <f>VLOOKUP($A316,wheat!$A$2:$L$14558,10,TRUE)</f>
        <v>173.52941176470588</v>
      </c>
      <c r="F316">
        <f t="shared" si="8"/>
        <v>2010</v>
      </c>
      <c r="G316">
        <f t="shared" si="9"/>
        <v>3</v>
      </c>
    </row>
    <row r="317" spans="1:7" x14ac:dyDescent="0.25">
      <c r="A317" s="19">
        <v>40268</v>
      </c>
      <c r="B317">
        <v>699.375</v>
      </c>
      <c r="C317">
        <f>VLOOKUP($A317,'soybean oil'!$A$2:$F$3093,6,TRUE)</f>
        <v>844.59092643026599</v>
      </c>
      <c r="D317" t="e">
        <f>VLOOKUP($A317,corn!$A$2:$O$1240,13,TRUE)</f>
        <v>#N/A</v>
      </c>
      <c r="E317">
        <f>VLOOKUP($A317,wheat!$A$2:$L$14558,10,TRUE)</f>
        <v>165.625</v>
      </c>
      <c r="F317">
        <f t="shared" si="8"/>
        <v>2010</v>
      </c>
      <c r="G317">
        <f t="shared" si="9"/>
        <v>3</v>
      </c>
    </row>
    <row r="318" spans="1:7" x14ac:dyDescent="0.25">
      <c r="A318" s="19">
        <v>40269</v>
      </c>
      <c r="B318">
        <v>715.375</v>
      </c>
      <c r="C318">
        <f>VLOOKUP($A318,'soybean oil'!$A$2:$F$3093,6,TRUE)</f>
        <v>859.36189799665271</v>
      </c>
      <c r="D318" t="e">
        <f>VLOOKUP($A318,corn!$A$2:$O$1240,13,TRUE)</f>
        <v>#N/A</v>
      </c>
      <c r="E318">
        <f>VLOOKUP($A318,wheat!$A$2:$L$14558,10,TRUE)</f>
        <v>167.1875</v>
      </c>
      <c r="F318">
        <f t="shared" si="8"/>
        <v>2010</v>
      </c>
      <c r="G318">
        <f t="shared" si="9"/>
        <v>4</v>
      </c>
    </row>
    <row r="319" spans="1:7" x14ac:dyDescent="0.25">
      <c r="A319" s="19">
        <v>40274</v>
      </c>
      <c r="B319">
        <v>741.375</v>
      </c>
      <c r="C319">
        <f>VLOOKUP($A319,'soybean oil'!$A$2:$F$3093,6,TRUE)</f>
        <v>876.77841670925829</v>
      </c>
      <c r="D319" t="e">
        <f>VLOOKUP($A319,corn!$A$2:$O$1240,13,TRUE)</f>
        <v>#N/A</v>
      </c>
      <c r="E319">
        <f>VLOOKUP($A319,wheat!$A$2:$L$14558,10,TRUE)</f>
        <v>170.40441176470588</v>
      </c>
      <c r="F319">
        <f t="shared" si="8"/>
        <v>2010</v>
      </c>
      <c r="G319">
        <f t="shared" si="9"/>
        <v>4</v>
      </c>
    </row>
    <row r="320" spans="1:7" x14ac:dyDescent="0.25">
      <c r="A320" s="19">
        <v>40275</v>
      </c>
      <c r="B320">
        <v>730.875</v>
      </c>
      <c r="C320">
        <f>VLOOKUP($A320,'soybean oil'!$A$2:$F$3093,6,TRUE)</f>
        <v>882.51043552606484</v>
      </c>
      <c r="D320" t="e">
        <f>VLOOKUP($A320,corn!$A$2:$O$1240,13,TRUE)</f>
        <v>#N/A</v>
      </c>
      <c r="E320">
        <f>VLOOKUP($A320,wheat!$A$2:$L$14558,10,TRUE)</f>
        <v>174.72426470588238</v>
      </c>
      <c r="F320">
        <f t="shared" si="8"/>
        <v>2010</v>
      </c>
      <c r="G320">
        <f t="shared" si="9"/>
        <v>4</v>
      </c>
    </row>
    <row r="321" spans="1:7" x14ac:dyDescent="0.25">
      <c r="A321" s="19">
        <v>40276</v>
      </c>
      <c r="B321">
        <v>724</v>
      </c>
      <c r="C321">
        <f>VLOOKUP($A321,'soybean oil'!$A$2:$F$3093,6,TRUE)</f>
        <v>880.08535064203136</v>
      </c>
      <c r="D321" t="e">
        <f>VLOOKUP($A321,corn!$A$2:$O$1240,13,TRUE)</f>
        <v>#N/A</v>
      </c>
      <c r="E321">
        <f>VLOOKUP($A321,wheat!$A$2:$L$14558,10,TRUE)</f>
        <v>172.51838235294119</v>
      </c>
      <c r="F321">
        <f t="shared" si="8"/>
        <v>2010</v>
      </c>
      <c r="G321">
        <f t="shared" si="9"/>
        <v>4</v>
      </c>
    </row>
    <row r="322" spans="1:7" x14ac:dyDescent="0.25">
      <c r="A322" s="19">
        <v>40277</v>
      </c>
      <c r="B322">
        <v>725.625</v>
      </c>
      <c r="C322">
        <f>VLOOKUP($A322,'soybean oil'!$A$2:$F$3093,6,TRUE)</f>
        <v>882.73089778824976</v>
      </c>
      <c r="D322" t="e">
        <f>VLOOKUP($A322,corn!$A$2:$O$1240,13,TRUE)</f>
        <v>#N/A</v>
      </c>
      <c r="E322">
        <f>VLOOKUP($A322,wheat!$A$2:$L$14558,10,TRUE)</f>
        <v>171.23161764705881</v>
      </c>
      <c r="F322">
        <f t="shared" si="8"/>
        <v>2010</v>
      </c>
      <c r="G322">
        <f t="shared" si="9"/>
        <v>4</v>
      </c>
    </row>
    <row r="323" spans="1:7" x14ac:dyDescent="0.25">
      <c r="A323" s="19">
        <v>40280</v>
      </c>
      <c r="B323">
        <v>730.375</v>
      </c>
      <c r="C323">
        <f>VLOOKUP($A323,'soybean oil'!$A$2:$F$3093,6,TRUE)</f>
        <v>872.81009598993035</v>
      </c>
      <c r="D323" t="e">
        <f>VLOOKUP($A323,corn!$A$2:$O$1240,13,TRUE)</f>
        <v>#N/A</v>
      </c>
      <c r="E323">
        <f>VLOOKUP($A323,wheat!$A$2:$L$14558,10,TRUE)</f>
        <v>171.96691176470588</v>
      </c>
      <c r="F323">
        <f t="shared" ref="F323:F386" si="10">YEAR(A323)</f>
        <v>2010</v>
      </c>
      <c r="G323">
        <f t="shared" ref="G323:G386" si="11">MONTH(A323)</f>
        <v>4</v>
      </c>
    </row>
    <row r="324" spans="1:7" x14ac:dyDescent="0.25">
      <c r="A324" s="19">
        <v>40281</v>
      </c>
      <c r="B324">
        <v>718.75</v>
      </c>
      <c r="C324">
        <f>VLOOKUP($A324,'soybean oil'!$A$2:$F$3093,6,TRUE)</f>
        <v>876.11702992270352</v>
      </c>
      <c r="D324" t="e">
        <f>VLOOKUP($A324,corn!$A$2:$O$1240,13,TRUE)</f>
        <v>#N/A</v>
      </c>
      <c r="E324">
        <f>VLOOKUP($A324,wheat!$A$2:$L$14558,10,TRUE)</f>
        <v>175</v>
      </c>
      <c r="F324">
        <f t="shared" si="10"/>
        <v>2010</v>
      </c>
      <c r="G324">
        <f t="shared" si="11"/>
        <v>4</v>
      </c>
    </row>
    <row r="325" spans="1:7" x14ac:dyDescent="0.25">
      <c r="A325" s="19">
        <v>40282</v>
      </c>
      <c r="B325">
        <v>735.5</v>
      </c>
      <c r="C325">
        <f>VLOOKUP($A325,'soybean oil'!$A$2:$F$3093,6,TRUE)</f>
        <v>878.76257706892204</v>
      </c>
      <c r="D325" t="e">
        <f>VLOOKUP($A325,corn!$A$2:$O$1240,13,TRUE)</f>
        <v>#N/A</v>
      </c>
      <c r="E325">
        <f>VLOOKUP($A325,wheat!$A$2:$L$14558,10,TRUE)</f>
        <v>174.54044117647055</v>
      </c>
      <c r="F325">
        <f t="shared" si="10"/>
        <v>2010</v>
      </c>
      <c r="G325">
        <f t="shared" si="11"/>
        <v>4</v>
      </c>
    </row>
    <row r="326" spans="1:7" x14ac:dyDescent="0.25">
      <c r="A326" s="19">
        <v>40283</v>
      </c>
      <c r="B326">
        <v>736.25</v>
      </c>
      <c r="C326">
        <f>VLOOKUP($A326,'soybean oil'!$A$2:$F$3093,6,TRUE)</f>
        <v>883.39228457480442</v>
      </c>
      <c r="D326" t="e">
        <f>VLOOKUP($A326,corn!$A$2:$O$1240,13,TRUE)</f>
        <v>#N/A</v>
      </c>
      <c r="E326">
        <f>VLOOKUP($A326,wheat!$A$2:$L$14558,10,TRUE)</f>
        <v>176.5625</v>
      </c>
      <c r="F326">
        <f t="shared" si="10"/>
        <v>2010</v>
      </c>
      <c r="G326">
        <f t="shared" si="11"/>
        <v>4</v>
      </c>
    </row>
    <row r="327" spans="1:7" x14ac:dyDescent="0.25">
      <c r="A327" s="19">
        <v>40284</v>
      </c>
      <c r="B327">
        <v>724.875</v>
      </c>
      <c r="C327">
        <f>VLOOKUP($A327,'soybean oil'!$A$2:$F$3093,6,TRUE)</f>
        <v>877.43980349581261</v>
      </c>
      <c r="D327" t="e">
        <f>VLOOKUP($A327,corn!$A$2:$O$1240,13,TRUE)</f>
        <v>#N/A</v>
      </c>
      <c r="E327">
        <f>VLOOKUP($A327,wheat!$A$2:$L$14558,10,TRUE)</f>
        <v>180.33088235294119</v>
      </c>
      <c r="F327">
        <f t="shared" si="10"/>
        <v>2010</v>
      </c>
      <c r="G327">
        <f t="shared" si="11"/>
        <v>4</v>
      </c>
    </row>
    <row r="328" spans="1:7" x14ac:dyDescent="0.25">
      <c r="A328" s="19">
        <v>40287</v>
      </c>
      <c r="B328">
        <v>709.75</v>
      </c>
      <c r="C328">
        <f>VLOOKUP($A328,'soybean oil'!$A$2:$F$3093,6,TRUE)</f>
        <v>858.25958668572832</v>
      </c>
      <c r="D328" t="e">
        <f>VLOOKUP($A328,corn!$A$2:$O$1240,13,TRUE)</f>
        <v>#N/A</v>
      </c>
      <c r="E328">
        <f>VLOOKUP($A328,wheat!$A$2:$L$14558,10,TRUE)</f>
        <v>171.96691176470588</v>
      </c>
      <c r="F328">
        <f t="shared" si="10"/>
        <v>2010</v>
      </c>
      <c r="G328">
        <f t="shared" si="11"/>
        <v>4</v>
      </c>
    </row>
    <row r="329" spans="1:7" x14ac:dyDescent="0.25">
      <c r="A329" s="19">
        <v>40288</v>
      </c>
      <c r="B329">
        <v>722.25</v>
      </c>
      <c r="C329">
        <f>VLOOKUP($A329,'soybean oil'!$A$2:$F$3093,6,TRUE)</f>
        <v>861.34605835631658</v>
      </c>
      <c r="D329" t="e">
        <f>VLOOKUP($A329,corn!$A$2:$O$1240,13,TRUE)</f>
        <v>#N/A</v>
      </c>
      <c r="E329">
        <f>VLOOKUP($A329,wheat!$A$2:$L$14558,10,TRUE)</f>
        <v>178.6764705882353</v>
      </c>
      <c r="F329">
        <f t="shared" si="10"/>
        <v>2010</v>
      </c>
      <c r="G329">
        <f t="shared" si="11"/>
        <v>4</v>
      </c>
    </row>
    <row r="330" spans="1:7" x14ac:dyDescent="0.25">
      <c r="A330" s="19">
        <v>40289</v>
      </c>
      <c r="B330">
        <v>722.75</v>
      </c>
      <c r="C330">
        <f>VLOOKUP($A330,'soybean oil'!$A$2:$F$3093,6,TRUE)</f>
        <v>857.59819989917378</v>
      </c>
      <c r="D330" t="e">
        <f>VLOOKUP($A330,corn!$A$2:$O$1240,13,TRUE)</f>
        <v>#N/A</v>
      </c>
      <c r="E330">
        <f>VLOOKUP($A330,wheat!$A$2:$L$14558,10,TRUE)</f>
        <v>179.13602941176467</v>
      </c>
      <c r="F330">
        <f t="shared" si="10"/>
        <v>2010</v>
      </c>
      <c r="G330">
        <f t="shared" si="11"/>
        <v>4</v>
      </c>
    </row>
    <row r="331" spans="1:7" x14ac:dyDescent="0.25">
      <c r="A331" s="19">
        <v>40290</v>
      </c>
      <c r="B331">
        <v>727</v>
      </c>
      <c r="C331">
        <f>VLOOKUP($A331,'soybean oil'!$A$2:$F$3093,6,TRUE)</f>
        <v>861.78698288068642</v>
      </c>
      <c r="D331" t="e">
        <f>VLOOKUP($A331,corn!$A$2:$O$1240,13,TRUE)</f>
        <v>#N/A</v>
      </c>
      <c r="E331">
        <f>VLOOKUP($A331,wheat!$A$2:$L$14558,10,TRUE)</f>
        <v>183.27205882352942</v>
      </c>
      <c r="F331">
        <f t="shared" si="10"/>
        <v>2010</v>
      </c>
      <c r="G331">
        <f t="shared" si="11"/>
        <v>4</v>
      </c>
    </row>
    <row r="332" spans="1:7" x14ac:dyDescent="0.25">
      <c r="A332" s="19">
        <v>40291</v>
      </c>
      <c r="B332">
        <v>738.625</v>
      </c>
      <c r="C332">
        <f>VLOOKUP($A332,'soybean oil'!$A$2:$F$3093,6,TRUE)</f>
        <v>867.51900169749331</v>
      </c>
      <c r="D332" t="e">
        <f>VLOOKUP($A332,corn!$A$2:$O$1240,13,TRUE)</f>
        <v>#N/A</v>
      </c>
      <c r="E332">
        <f>VLOOKUP($A332,wheat!$A$2:$L$14558,10,TRUE)</f>
        <v>181.34191176470588</v>
      </c>
      <c r="F332">
        <f t="shared" si="10"/>
        <v>2010</v>
      </c>
      <c r="G332">
        <f t="shared" si="11"/>
        <v>4</v>
      </c>
    </row>
    <row r="333" spans="1:7" x14ac:dyDescent="0.25">
      <c r="A333" s="19">
        <v>40294</v>
      </c>
      <c r="B333">
        <v>739.375</v>
      </c>
      <c r="C333">
        <f>VLOOKUP($A333,'soybean oil'!$A$2:$F$3093,6,TRUE)</f>
        <v>866.19622812438388</v>
      </c>
      <c r="D333" t="e">
        <f>VLOOKUP($A333,corn!$A$2:$O$1240,13,TRUE)</f>
        <v>#N/A</v>
      </c>
      <c r="E333">
        <f>VLOOKUP($A333,wheat!$A$2:$L$14558,10,TRUE)</f>
        <v>175</v>
      </c>
      <c r="F333">
        <f t="shared" si="10"/>
        <v>2010</v>
      </c>
      <c r="G333">
        <f t="shared" si="11"/>
        <v>4</v>
      </c>
    </row>
    <row r="334" spans="1:7" x14ac:dyDescent="0.25">
      <c r="A334" s="19">
        <v>40295</v>
      </c>
      <c r="B334">
        <v>738.875</v>
      </c>
      <c r="C334">
        <f>VLOOKUP($A334,'soybean oil'!$A$2:$F$3093,6,TRUE)</f>
        <v>864.38843757446796</v>
      </c>
      <c r="D334" t="e">
        <f>VLOOKUP($A334,corn!$A$2:$O$1240,13,TRUE)</f>
        <v>#N/A</v>
      </c>
      <c r="E334">
        <f>VLOOKUP($A334,wheat!$A$2:$L$14558,10,TRUE)</f>
        <v>175.82720588235293</v>
      </c>
      <c r="F334">
        <f t="shared" si="10"/>
        <v>2010</v>
      </c>
      <c r="G334">
        <f t="shared" si="11"/>
        <v>4</v>
      </c>
    </row>
    <row r="335" spans="1:7" x14ac:dyDescent="0.25">
      <c r="A335" s="19">
        <v>40296</v>
      </c>
      <c r="B335">
        <v>728.375</v>
      </c>
      <c r="C335">
        <f>VLOOKUP($A335,'soybean oil'!$A$2:$F$3093,6,TRUE)</f>
        <v>853.01258484572827</v>
      </c>
      <c r="D335" t="e">
        <f>VLOOKUP($A335,corn!$A$2:$O$1240,13,TRUE)</f>
        <v>#N/A</v>
      </c>
      <c r="E335">
        <f>VLOOKUP($A335,wheat!$A$2:$L$14558,10,TRUE)</f>
        <v>175.09191176470588</v>
      </c>
      <c r="F335">
        <f t="shared" si="10"/>
        <v>2010</v>
      </c>
      <c r="G335">
        <f t="shared" si="11"/>
        <v>4</v>
      </c>
    </row>
    <row r="336" spans="1:7" x14ac:dyDescent="0.25">
      <c r="A336" s="19">
        <v>40297</v>
      </c>
      <c r="B336">
        <v>748.5</v>
      </c>
      <c r="C336">
        <f>VLOOKUP($A336,'soybean oil'!$A$2:$F$3093,6,TRUE)</f>
        <v>860.02328478320749</v>
      </c>
      <c r="D336" t="e">
        <f>VLOOKUP($A336,corn!$A$2:$O$1240,13,TRUE)</f>
        <v>#N/A</v>
      </c>
      <c r="E336">
        <f>VLOOKUP($A336,wheat!$A$2:$L$14558,10,TRUE)</f>
        <v>178.125</v>
      </c>
      <c r="F336">
        <f t="shared" si="10"/>
        <v>2010</v>
      </c>
      <c r="G336">
        <f t="shared" si="11"/>
        <v>4</v>
      </c>
    </row>
    <row r="337" spans="1:7" x14ac:dyDescent="0.25">
      <c r="A337" s="19">
        <v>40298</v>
      </c>
      <c r="B337">
        <v>751.625</v>
      </c>
      <c r="C337">
        <f>VLOOKUP($A337,'soybean oil'!$A$2:$F$3093,6,TRUE)</f>
        <v>856.7163508504342</v>
      </c>
      <c r="D337" t="e">
        <f>VLOOKUP($A337,corn!$A$2:$O$1240,13,TRUE)</f>
        <v>#N/A</v>
      </c>
      <c r="E337">
        <f>VLOOKUP($A337,wheat!$A$2:$L$14558,10,TRUE)</f>
        <v>180.79044117647061</v>
      </c>
      <c r="F337">
        <f t="shared" si="10"/>
        <v>2010</v>
      </c>
      <c r="G337">
        <f t="shared" si="11"/>
        <v>4</v>
      </c>
    </row>
    <row r="338" spans="1:7" x14ac:dyDescent="0.25">
      <c r="A338" s="19">
        <v>40302</v>
      </c>
      <c r="B338">
        <v>745.75</v>
      </c>
      <c r="C338">
        <f>VLOOKUP($A338,'soybean oil'!$A$2:$F$3093,6,TRUE)</f>
        <v>852.74803013110636</v>
      </c>
      <c r="D338" t="e">
        <f>VLOOKUP($A338,corn!$A$2:$O$1240,13,TRUE)</f>
        <v>#N/A</v>
      </c>
      <c r="E338">
        <f>VLOOKUP($A338,wheat!$A$2:$L$14558,10,TRUE)</f>
        <v>183.73161764705878</v>
      </c>
      <c r="F338">
        <f t="shared" si="10"/>
        <v>2010</v>
      </c>
      <c r="G338">
        <f t="shared" si="11"/>
        <v>5</v>
      </c>
    </row>
    <row r="339" spans="1:7" x14ac:dyDescent="0.25">
      <c r="A339" s="19">
        <v>40303</v>
      </c>
      <c r="B339">
        <v>721.5</v>
      </c>
      <c r="C339">
        <f>VLOOKUP($A339,'soybean oil'!$A$2:$F$3093,6,TRUE)</f>
        <v>858.25958668572832</v>
      </c>
      <c r="D339" t="e">
        <f>VLOOKUP($A339,corn!$A$2:$O$1240,13,TRUE)</f>
        <v>#N/A</v>
      </c>
      <c r="E339">
        <f>VLOOKUP($A339,wheat!$A$2:$L$14558,10,TRUE)</f>
        <v>184.19117647058823</v>
      </c>
      <c r="F339">
        <f t="shared" si="10"/>
        <v>2010</v>
      </c>
      <c r="G339">
        <f t="shared" si="11"/>
        <v>5</v>
      </c>
    </row>
    <row r="340" spans="1:7" x14ac:dyDescent="0.25">
      <c r="A340" s="19">
        <v>40304</v>
      </c>
      <c r="B340">
        <v>704.5</v>
      </c>
      <c r="C340">
        <f>VLOOKUP($A340,'soybean oil'!$A$2:$F$3093,6,TRUE)</f>
        <v>840.40214344875335</v>
      </c>
      <c r="D340" t="e">
        <f>VLOOKUP($A340,corn!$A$2:$O$1240,13,TRUE)</f>
        <v>#N/A</v>
      </c>
      <c r="E340">
        <f>VLOOKUP($A340,wheat!$A$2:$L$14558,10,TRUE)</f>
        <v>182.8125</v>
      </c>
      <c r="F340">
        <f t="shared" si="10"/>
        <v>2010</v>
      </c>
      <c r="G340">
        <f t="shared" si="11"/>
        <v>5</v>
      </c>
    </row>
    <row r="341" spans="1:7" x14ac:dyDescent="0.25">
      <c r="A341" s="19">
        <v>40305</v>
      </c>
      <c r="B341">
        <v>678.875</v>
      </c>
      <c r="C341">
        <f>VLOOKUP($A341,'soybean oil'!$A$2:$F$3093,6,TRUE)</f>
        <v>847.45693583866932</v>
      </c>
      <c r="D341" t="e">
        <f>VLOOKUP($A341,corn!$A$2:$O$1240,13,TRUE)</f>
        <v>#N/A</v>
      </c>
      <c r="E341">
        <f>VLOOKUP($A341,wheat!$A$2:$L$14558,10,TRUE)</f>
        <v>183.91544117647061</v>
      </c>
      <c r="F341">
        <f t="shared" si="10"/>
        <v>2010</v>
      </c>
      <c r="G341">
        <f t="shared" si="11"/>
        <v>5</v>
      </c>
    </row>
    <row r="342" spans="1:7" x14ac:dyDescent="0.25">
      <c r="A342" s="19">
        <v>40308</v>
      </c>
      <c r="B342">
        <v>693.75</v>
      </c>
      <c r="C342">
        <f>VLOOKUP($A342,'soybean oil'!$A$2:$F$3093,6,TRUE)</f>
        <v>846.35462452774505</v>
      </c>
      <c r="D342" t="e">
        <f>VLOOKUP($A342,corn!$A$2:$O$1240,13,TRUE)</f>
        <v>#N/A</v>
      </c>
      <c r="E342">
        <f>VLOOKUP($A342,wheat!$A$2:$L$14558,10,TRUE)</f>
        <v>177.38970588235293</v>
      </c>
      <c r="F342">
        <f t="shared" si="10"/>
        <v>2010</v>
      </c>
      <c r="G342">
        <f t="shared" si="11"/>
        <v>5</v>
      </c>
    </row>
    <row r="343" spans="1:7" x14ac:dyDescent="0.25">
      <c r="A343" s="19">
        <v>40309</v>
      </c>
      <c r="B343">
        <v>701.625</v>
      </c>
      <c r="C343">
        <f>VLOOKUP($A343,'soybean oil'!$A$2:$F$3093,6,TRUE)</f>
        <v>844.81138869245081</v>
      </c>
      <c r="D343" t="e">
        <f>VLOOKUP($A343,corn!$A$2:$O$1240,13,TRUE)</f>
        <v>#N/A</v>
      </c>
      <c r="E343">
        <f>VLOOKUP($A343,wheat!$A$2:$L$14558,10,TRUE)</f>
        <v>177.84926470588235</v>
      </c>
      <c r="F343">
        <f t="shared" si="10"/>
        <v>2010</v>
      </c>
      <c r="G343">
        <f t="shared" si="11"/>
        <v>5</v>
      </c>
    </row>
    <row r="344" spans="1:7" x14ac:dyDescent="0.25">
      <c r="A344" s="19">
        <v>40310</v>
      </c>
      <c r="B344">
        <v>701</v>
      </c>
      <c r="C344">
        <f>VLOOKUP($A344,'soybean oil'!$A$2:$F$3093,6,TRUE)</f>
        <v>847.23647357648451</v>
      </c>
      <c r="D344" t="e">
        <f>VLOOKUP($A344,corn!$A$2:$O$1240,13,TRUE)</f>
        <v>#N/A</v>
      </c>
      <c r="E344">
        <f>VLOOKUP($A344,wheat!$A$2:$L$14558,10,TRUE)</f>
        <v>177.48161764705881</v>
      </c>
      <c r="F344">
        <f t="shared" si="10"/>
        <v>2010</v>
      </c>
      <c r="G344">
        <f t="shared" si="11"/>
        <v>5</v>
      </c>
    </row>
    <row r="345" spans="1:7" x14ac:dyDescent="0.25">
      <c r="A345" s="19">
        <v>40311</v>
      </c>
      <c r="B345">
        <v>705.875</v>
      </c>
      <c r="C345">
        <f>VLOOKUP($A345,'soybean oil'!$A$2:$F$3093,6,TRUE)</f>
        <v>838.858907613459</v>
      </c>
      <c r="D345" t="e">
        <f>VLOOKUP($A345,corn!$A$2:$O$1240,13,TRUE)</f>
        <v>#N/A</v>
      </c>
      <c r="E345">
        <f>VLOOKUP($A345,wheat!$A$2:$L$14558,10,TRUE)</f>
        <v>173.16176470588235</v>
      </c>
      <c r="F345">
        <f t="shared" si="10"/>
        <v>2010</v>
      </c>
      <c r="G345">
        <f t="shared" si="11"/>
        <v>5</v>
      </c>
    </row>
    <row r="346" spans="1:7" x14ac:dyDescent="0.25">
      <c r="A346" s="19">
        <v>40312</v>
      </c>
      <c r="B346">
        <v>680.5</v>
      </c>
      <c r="C346">
        <f>VLOOKUP($A346,'soybean oil'!$A$2:$F$3093,6,TRUE)</f>
        <v>826.95394545547572</v>
      </c>
      <c r="D346" t="e">
        <f>VLOOKUP($A346,corn!$A$2:$O$1240,13,TRUE)</f>
        <v>#N/A</v>
      </c>
      <c r="E346">
        <f>VLOOKUP($A346,wheat!$A$2:$L$14558,10,TRUE)</f>
        <v>170.40441176470588</v>
      </c>
      <c r="F346">
        <f t="shared" si="10"/>
        <v>2010</v>
      </c>
      <c r="G346">
        <f t="shared" si="11"/>
        <v>5</v>
      </c>
    </row>
    <row r="347" spans="1:7" x14ac:dyDescent="0.25">
      <c r="A347" s="19">
        <v>40315</v>
      </c>
      <c r="B347">
        <v>656.75</v>
      </c>
      <c r="C347">
        <f>VLOOKUP($A347,'soybean oil'!$A$2:$F$3093,6,TRUE)</f>
        <v>818.57637949245043</v>
      </c>
      <c r="D347" t="e">
        <f>VLOOKUP($A347,corn!$A$2:$O$1240,13,TRUE)</f>
        <v>#N/A</v>
      </c>
      <c r="E347">
        <f>VLOOKUP($A347,wheat!$A$2:$L$14558,10,TRUE)</f>
        <v>172.42647058823533</v>
      </c>
      <c r="F347">
        <f t="shared" si="10"/>
        <v>2010</v>
      </c>
      <c r="G347">
        <f t="shared" si="11"/>
        <v>5</v>
      </c>
    </row>
    <row r="348" spans="1:7" x14ac:dyDescent="0.25">
      <c r="A348" s="19">
        <v>40316</v>
      </c>
      <c r="B348">
        <v>659.25</v>
      </c>
      <c r="C348">
        <f>VLOOKUP($A348,'soybean oil'!$A$2:$F$3093,6,TRUE)</f>
        <v>819.89915306555963</v>
      </c>
      <c r="D348" t="e">
        <f>VLOOKUP($A348,corn!$A$2:$O$1240,13,TRUE)</f>
        <v>#N/A</v>
      </c>
      <c r="E348">
        <f>VLOOKUP($A348,wheat!$A$2:$L$14558,10,TRUE)</f>
        <v>171.96691176470588</v>
      </c>
      <c r="F348">
        <f t="shared" si="10"/>
        <v>2010</v>
      </c>
      <c r="G348">
        <f t="shared" si="11"/>
        <v>5</v>
      </c>
    </row>
    <row r="349" spans="1:7" x14ac:dyDescent="0.25">
      <c r="A349" s="19">
        <v>40317</v>
      </c>
      <c r="B349">
        <v>640.5</v>
      </c>
      <c r="C349">
        <f>VLOOKUP($A349,'soybean oil'!$A$2:$F$3093,6,TRUE)</f>
        <v>826.73348319329091</v>
      </c>
      <c r="D349" t="e">
        <f>VLOOKUP($A349,corn!$A$2:$O$1240,13,TRUE)</f>
        <v>#N/A</v>
      </c>
      <c r="E349">
        <f>VLOOKUP($A349,wheat!$A$2:$L$14558,10,TRUE)</f>
        <v>172.51838235294119</v>
      </c>
      <c r="F349">
        <f t="shared" si="10"/>
        <v>2010</v>
      </c>
      <c r="G349">
        <f t="shared" si="11"/>
        <v>5</v>
      </c>
    </row>
    <row r="350" spans="1:7" x14ac:dyDescent="0.25">
      <c r="A350" s="19">
        <v>40318</v>
      </c>
      <c r="B350">
        <v>624.25</v>
      </c>
      <c r="C350">
        <f>VLOOKUP($A350,'soybean oil'!$A$2:$F$3093,6,TRUE)</f>
        <v>824.30839830925731</v>
      </c>
      <c r="D350" t="e">
        <f>VLOOKUP($A350,corn!$A$2:$O$1240,13,TRUE)</f>
        <v>#N/A</v>
      </c>
      <c r="E350">
        <f>VLOOKUP($A350,wheat!$A$2:$L$14558,10,TRUE)</f>
        <v>172.70220588235293</v>
      </c>
      <c r="F350">
        <f t="shared" si="10"/>
        <v>2010</v>
      </c>
      <c r="G350">
        <f t="shared" si="11"/>
        <v>5</v>
      </c>
    </row>
    <row r="351" spans="1:7" x14ac:dyDescent="0.25">
      <c r="A351" s="19">
        <v>40319</v>
      </c>
      <c r="B351">
        <v>631.125</v>
      </c>
      <c r="C351">
        <f>VLOOKUP($A351,'soybean oil'!$A$2:$F$3093,6,TRUE)</f>
        <v>814.8285210353074</v>
      </c>
      <c r="D351" t="e">
        <f>VLOOKUP($A351,corn!$A$2:$O$1240,13,TRUE)</f>
        <v>#N/A</v>
      </c>
      <c r="E351">
        <f>VLOOKUP($A351,wheat!$A$2:$L$14558,10,TRUE)</f>
        <v>173.52941176470588</v>
      </c>
      <c r="F351">
        <f t="shared" si="10"/>
        <v>2010</v>
      </c>
      <c r="G351">
        <f t="shared" si="11"/>
        <v>5</v>
      </c>
    </row>
    <row r="352" spans="1:7" x14ac:dyDescent="0.25">
      <c r="A352" s="19">
        <v>40322</v>
      </c>
      <c r="B352">
        <v>626.125</v>
      </c>
      <c r="C352">
        <f>VLOOKUP($A352,'soybean oil'!$A$2:$F$3093,6,TRUE)</f>
        <v>827.17440771766076</v>
      </c>
      <c r="D352" t="e">
        <f>VLOOKUP($A352,corn!$A$2:$O$1240,13,TRUE)</f>
        <v>#N/A</v>
      </c>
      <c r="E352">
        <f>VLOOKUP($A352,wheat!$A$2:$L$14558,10,TRUE)</f>
        <v>171.875</v>
      </c>
      <c r="F352">
        <f t="shared" si="10"/>
        <v>2010</v>
      </c>
      <c r="G352">
        <f t="shared" si="11"/>
        <v>5</v>
      </c>
    </row>
    <row r="353" spans="1:7" x14ac:dyDescent="0.25">
      <c r="A353" s="19">
        <v>40323</v>
      </c>
      <c r="B353">
        <v>614.625</v>
      </c>
      <c r="C353">
        <f>VLOOKUP($A353,'soybean oil'!$A$2:$F$3093,6,TRUE)</f>
        <v>819.45822854119001</v>
      </c>
      <c r="D353" t="e">
        <f>VLOOKUP($A353,corn!$A$2:$O$1240,13,TRUE)</f>
        <v>#N/A</v>
      </c>
      <c r="E353">
        <f>VLOOKUP($A353,wheat!$A$2:$L$14558,10,TRUE)</f>
        <v>169.30147058823533</v>
      </c>
      <c r="F353">
        <f t="shared" si="10"/>
        <v>2010</v>
      </c>
      <c r="G353">
        <f t="shared" si="11"/>
        <v>5</v>
      </c>
    </row>
    <row r="354" spans="1:7" x14ac:dyDescent="0.25">
      <c r="A354" s="19">
        <v>40324</v>
      </c>
      <c r="B354">
        <v>630.5</v>
      </c>
      <c r="C354">
        <f>VLOOKUP($A354,'soybean oil'!$A$2:$F$3093,6,TRUE)</f>
        <v>834.44966236976154</v>
      </c>
      <c r="D354" t="e">
        <f>VLOOKUP($A354,corn!$A$2:$O$1240,13,TRUE)</f>
        <v>#N/A</v>
      </c>
      <c r="E354">
        <f>VLOOKUP($A354,wheat!$A$2:$L$14558,10,TRUE)</f>
        <v>169.7610294117647</v>
      </c>
      <c r="F354">
        <f t="shared" si="10"/>
        <v>2010</v>
      </c>
      <c r="G354">
        <f t="shared" si="11"/>
        <v>5</v>
      </c>
    </row>
    <row r="355" spans="1:7" x14ac:dyDescent="0.25">
      <c r="A355" s="19">
        <v>40325</v>
      </c>
      <c r="B355">
        <v>652.5</v>
      </c>
      <c r="C355">
        <f>VLOOKUP($A355,'soybean oil'!$A$2:$F$3093,6,TRUE)</f>
        <v>841.72491702186244</v>
      </c>
      <c r="D355" t="e">
        <f>VLOOKUP($A355,corn!$A$2:$O$1240,13,TRUE)</f>
        <v>#N/A</v>
      </c>
      <c r="E355">
        <f>VLOOKUP($A355,wheat!$A$2:$L$14558,10,TRUE)</f>
        <v>171.96691176470588</v>
      </c>
      <c r="F355">
        <f t="shared" si="10"/>
        <v>2010</v>
      </c>
      <c r="G355">
        <f t="shared" si="11"/>
        <v>5</v>
      </c>
    </row>
    <row r="356" spans="1:7" x14ac:dyDescent="0.25">
      <c r="A356" s="19">
        <v>40326</v>
      </c>
      <c r="B356">
        <v>654.25</v>
      </c>
      <c r="C356">
        <f>VLOOKUP($A356,'soybean oil'!$A$2:$F$3093,6,TRUE)</f>
        <v>829.1585680773245</v>
      </c>
      <c r="D356" t="e">
        <f>VLOOKUP($A356,corn!$A$2:$O$1240,13,TRUE)</f>
        <v>#N/A</v>
      </c>
      <c r="E356">
        <f>VLOOKUP($A356,wheat!$A$2:$L$14558,10,TRUE)</f>
        <v>168.29044117647058</v>
      </c>
      <c r="F356">
        <f t="shared" si="10"/>
        <v>2010</v>
      </c>
      <c r="G356">
        <f t="shared" si="11"/>
        <v>5</v>
      </c>
    </row>
    <row r="357" spans="1:7" x14ac:dyDescent="0.25">
      <c r="A357" s="19">
        <v>40330</v>
      </c>
      <c r="B357">
        <v>655.375</v>
      </c>
      <c r="C357">
        <f>VLOOKUP($A357,'soybean oil'!$A$2:$F$3093,6,TRUE)</f>
        <v>827.17440771766076</v>
      </c>
      <c r="D357" t="e">
        <f>VLOOKUP($A357,corn!$A$2:$O$1240,13,TRUE)</f>
        <v>#N/A</v>
      </c>
      <c r="E357">
        <f>VLOOKUP($A357,wheat!$A$2:$L$14558,10,TRUE)</f>
        <v>165.71691176470588</v>
      </c>
      <c r="F357">
        <f t="shared" si="10"/>
        <v>2010</v>
      </c>
      <c r="G357">
        <f t="shared" si="11"/>
        <v>6</v>
      </c>
    </row>
    <row r="358" spans="1:7" x14ac:dyDescent="0.25">
      <c r="A358" s="19">
        <v>40331</v>
      </c>
      <c r="B358">
        <v>653.375</v>
      </c>
      <c r="C358">
        <f>VLOOKUP($A358,'soybean oil'!$A$2:$F$3093,6,TRUE)</f>
        <v>824.96978509581197</v>
      </c>
      <c r="D358" t="e">
        <f>VLOOKUP($A358,corn!$A$2:$O$1240,13,TRUE)</f>
        <v>#N/A</v>
      </c>
      <c r="E358">
        <f>VLOOKUP($A358,wheat!$A$2:$L$14558,10,TRUE)</f>
        <v>162.68382352941177</v>
      </c>
      <c r="F358">
        <f t="shared" si="10"/>
        <v>2010</v>
      </c>
      <c r="G358">
        <f t="shared" si="11"/>
        <v>6</v>
      </c>
    </row>
    <row r="359" spans="1:7" x14ac:dyDescent="0.25">
      <c r="A359" s="19">
        <v>40332</v>
      </c>
      <c r="B359">
        <v>655.125</v>
      </c>
      <c r="C359">
        <f>VLOOKUP($A359,'soybean oil'!$A$2:$F$3093,6,TRUE)</f>
        <v>830.2608793882489</v>
      </c>
      <c r="D359" t="e">
        <f>VLOOKUP($A359,corn!$A$2:$O$1240,13,TRUE)</f>
        <v>#N/A</v>
      </c>
      <c r="E359">
        <f>VLOOKUP($A359,wheat!$A$2:$L$14558,10,TRUE)</f>
        <v>162.40808823529414</v>
      </c>
      <c r="F359">
        <f t="shared" si="10"/>
        <v>2010</v>
      </c>
      <c r="G359">
        <f t="shared" si="11"/>
        <v>6</v>
      </c>
    </row>
    <row r="360" spans="1:7" x14ac:dyDescent="0.25">
      <c r="A360" s="19">
        <v>40333</v>
      </c>
      <c r="B360">
        <v>643.5</v>
      </c>
      <c r="C360">
        <f>VLOOKUP($A360,'soybean oil'!$A$2:$F$3093,6,TRUE)</f>
        <v>810.86020031597968</v>
      </c>
      <c r="D360" t="e">
        <f>VLOOKUP($A360,corn!$A$2:$O$1240,13,TRUE)</f>
        <v>#N/A</v>
      </c>
      <c r="E360">
        <f>VLOOKUP($A360,wheat!$A$2:$L$14558,10,TRUE)</f>
        <v>160.20220588235293</v>
      </c>
      <c r="F360">
        <f t="shared" si="10"/>
        <v>2010</v>
      </c>
      <c r="G360">
        <f t="shared" si="11"/>
        <v>6</v>
      </c>
    </row>
    <row r="361" spans="1:7" x14ac:dyDescent="0.25">
      <c r="A361" s="19">
        <v>40336</v>
      </c>
      <c r="B361">
        <v>638.875</v>
      </c>
      <c r="C361">
        <f>VLOOKUP($A361,'soybean oil'!$A$2:$F$3093,6,TRUE)</f>
        <v>804.0258701882484</v>
      </c>
      <c r="D361" t="e">
        <f>VLOOKUP($A361,corn!$A$2:$O$1240,13,TRUE)</f>
        <v>#N/A</v>
      </c>
      <c r="E361">
        <f>VLOOKUP($A361,wheat!$A$2:$L$14558,10,TRUE)</f>
        <v>158.91544117647058</v>
      </c>
      <c r="F361">
        <f t="shared" si="10"/>
        <v>2010</v>
      </c>
      <c r="G361">
        <f t="shared" si="11"/>
        <v>6</v>
      </c>
    </row>
    <row r="362" spans="1:7" x14ac:dyDescent="0.25">
      <c r="A362" s="19">
        <v>40337</v>
      </c>
      <c r="B362">
        <v>644</v>
      </c>
      <c r="C362">
        <f>VLOOKUP($A362,'soybean oil'!$A$2:$F$3093,6,TRUE)</f>
        <v>808.43511543194609</v>
      </c>
      <c r="D362" t="e">
        <f>VLOOKUP($A362,corn!$A$2:$O$1240,13,TRUE)</f>
        <v>#N/A</v>
      </c>
      <c r="E362">
        <f>VLOOKUP($A362,wheat!$A$2:$L$14558,10,TRUE)</f>
        <v>158.91544117647058</v>
      </c>
      <c r="F362">
        <f t="shared" si="10"/>
        <v>2010</v>
      </c>
      <c r="G362">
        <f t="shared" si="11"/>
        <v>6</v>
      </c>
    </row>
    <row r="363" spans="1:7" x14ac:dyDescent="0.25">
      <c r="A363" s="19">
        <v>40338</v>
      </c>
      <c r="B363">
        <v>658.25</v>
      </c>
      <c r="C363">
        <f>VLOOKUP($A363,'soybean oil'!$A$2:$F$3093,6,TRUE)</f>
        <v>810.19881352942502</v>
      </c>
      <c r="D363" t="e">
        <f>VLOOKUP($A363,corn!$A$2:$O$1240,13,TRUE)</f>
        <v>#N/A</v>
      </c>
      <c r="E363">
        <f>VLOOKUP($A363,wheat!$A$2:$L$14558,10,TRUE)</f>
        <v>157.35294117647058</v>
      </c>
      <c r="F363">
        <f t="shared" si="10"/>
        <v>2010</v>
      </c>
      <c r="G363">
        <f t="shared" si="11"/>
        <v>6</v>
      </c>
    </row>
    <row r="364" spans="1:7" x14ac:dyDescent="0.25">
      <c r="A364" s="19">
        <v>40339</v>
      </c>
      <c r="B364">
        <v>663.375</v>
      </c>
      <c r="C364">
        <f>VLOOKUP($A364,'soybean oil'!$A$2:$F$3093,6,TRUE)</f>
        <v>810.19881352942502</v>
      </c>
      <c r="D364" t="e">
        <f>VLOOKUP($A364,corn!$A$2:$O$1240,13,TRUE)</f>
        <v>#N/A</v>
      </c>
      <c r="E364">
        <f>VLOOKUP($A364,wheat!$A$2:$L$14558,10,TRUE)</f>
        <v>159.28308823529409</v>
      </c>
      <c r="F364">
        <f t="shared" si="10"/>
        <v>2010</v>
      </c>
      <c r="G364">
        <f t="shared" si="11"/>
        <v>6</v>
      </c>
    </row>
    <row r="365" spans="1:7" x14ac:dyDescent="0.25">
      <c r="A365" s="19">
        <v>40340</v>
      </c>
      <c r="B365">
        <v>653.5</v>
      </c>
      <c r="C365">
        <f>VLOOKUP($A365,'soybean oil'!$A$2:$F$3093,6,TRUE)</f>
        <v>813.5057474621982</v>
      </c>
      <c r="D365" t="e">
        <f>VLOOKUP($A365,corn!$A$2:$O$1240,13,TRUE)</f>
        <v>#N/A</v>
      </c>
      <c r="E365">
        <f>VLOOKUP($A365,wheat!$A$2:$L$14558,10,TRUE)</f>
        <v>162.04044117647058</v>
      </c>
      <c r="F365">
        <f t="shared" si="10"/>
        <v>2010</v>
      </c>
      <c r="G365">
        <f t="shared" si="11"/>
        <v>6</v>
      </c>
    </row>
    <row r="366" spans="1:7" x14ac:dyDescent="0.25">
      <c r="A366" s="19">
        <v>40343</v>
      </c>
      <c r="B366">
        <v>667.125</v>
      </c>
      <c r="C366">
        <f>VLOOKUP($A366,'soybean oil'!$A$2:$F$3093,6,TRUE)</f>
        <v>824.30839830925731</v>
      </c>
      <c r="D366" t="e">
        <f>VLOOKUP($A366,corn!$A$2:$O$1240,13,TRUE)</f>
        <v>#N/A</v>
      </c>
      <c r="E366">
        <f>VLOOKUP($A366,wheat!$A$2:$L$14558,10,TRUE)</f>
        <v>165.99264705882354</v>
      </c>
      <c r="F366">
        <f t="shared" si="10"/>
        <v>2010</v>
      </c>
      <c r="G366">
        <f t="shared" si="11"/>
        <v>6</v>
      </c>
    </row>
    <row r="367" spans="1:7" x14ac:dyDescent="0.25">
      <c r="A367" s="19">
        <v>40344</v>
      </c>
      <c r="B367">
        <v>669.375</v>
      </c>
      <c r="C367">
        <f>VLOOKUP($A367,'soybean oil'!$A$2:$F$3093,6,TRUE)</f>
        <v>833.56781332102219</v>
      </c>
      <c r="D367" t="e">
        <f>VLOOKUP($A367,corn!$A$2:$O$1240,13,TRUE)</f>
        <v>#N/A</v>
      </c>
      <c r="E367">
        <f>VLOOKUP($A367,wheat!$A$2:$L$14558,10,TRUE)</f>
        <v>166.08455882352942</v>
      </c>
      <c r="F367">
        <f t="shared" si="10"/>
        <v>2010</v>
      </c>
      <c r="G367">
        <f t="shared" si="11"/>
        <v>6</v>
      </c>
    </row>
    <row r="368" spans="1:7" x14ac:dyDescent="0.25">
      <c r="A368" s="19">
        <v>40345</v>
      </c>
      <c r="B368">
        <v>676.75</v>
      </c>
      <c r="C368">
        <f>VLOOKUP($A368,'soybean oil'!$A$2:$F$3093,6,TRUE)</f>
        <v>840.62260571093827</v>
      </c>
      <c r="D368" t="e">
        <f>VLOOKUP($A368,corn!$A$2:$O$1240,13,TRUE)</f>
        <v>#N/A</v>
      </c>
      <c r="E368">
        <f>VLOOKUP($A368,wheat!$A$2:$L$14558,10,TRUE)</f>
        <v>169.57720588235293</v>
      </c>
      <c r="F368">
        <f t="shared" si="10"/>
        <v>2010</v>
      </c>
      <c r="G368">
        <f t="shared" si="11"/>
        <v>6</v>
      </c>
    </row>
    <row r="369" spans="1:7" x14ac:dyDescent="0.25">
      <c r="A369" s="19">
        <v>40346</v>
      </c>
      <c r="B369">
        <v>697</v>
      </c>
      <c r="C369">
        <f>VLOOKUP($A369,'soybean oil'!$A$2:$F$3093,6,TRUE)</f>
        <v>838.858907613459</v>
      </c>
      <c r="D369" t="e">
        <f>VLOOKUP($A369,corn!$A$2:$O$1240,13,TRUE)</f>
        <v>#N/A</v>
      </c>
      <c r="E369">
        <f>VLOOKUP($A369,wheat!$A$2:$L$14558,10,TRUE)</f>
        <v>170.12867647058826</v>
      </c>
      <c r="F369">
        <f t="shared" si="10"/>
        <v>2010</v>
      </c>
      <c r="G369">
        <f t="shared" si="11"/>
        <v>6</v>
      </c>
    </row>
    <row r="370" spans="1:7" x14ac:dyDescent="0.25">
      <c r="A370" s="19">
        <v>40347</v>
      </c>
      <c r="B370">
        <v>694.125</v>
      </c>
      <c r="C370">
        <f>VLOOKUP($A370,'soybean oil'!$A$2:$F$3093,6,TRUE)</f>
        <v>835.99289820505589</v>
      </c>
      <c r="D370" t="e">
        <f>VLOOKUP($A370,corn!$A$2:$O$1240,13,TRUE)</f>
        <v>#N/A</v>
      </c>
      <c r="E370">
        <f>VLOOKUP($A370,wheat!$A$2:$L$14558,10,TRUE)</f>
        <v>169.7610294117647</v>
      </c>
      <c r="F370">
        <f t="shared" si="10"/>
        <v>2010</v>
      </c>
      <c r="G370">
        <f t="shared" si="11"/>
        <v>6</v>
      </c>
    </row>
    <row r="371" spans="1:7" x14ac:dyDescent="0.25">
      <c r="A371" s="19">
        <v>40350</v>
      </c>
      <c r="B371">
        <v>701.125</v>
      </c>
      <c r="C371">
        <f>VLOOKUP($A371,'soybean oil'!$A$2:$F$3093,6,TRUE)</f>
        <v>838.858907613459</v>
      </c>
      <c r="D371" t="e">
        <f>VLOOKUP($A371,corn!$A$2:$O$1240,13,TRUE)</f>
        <v>#N/A</v>
      </c>
      <c r="E371">
        <f>VLOOKUP($A371,wheat!$A$2:$L$14558,10,TRUE)</f>
        <v>169.85294117647058</v>
      </c>
      <c r="F371">
        <f t="shared" si="10"/>
        <v>2010</v>
      </c>
      <c r="G371">
        <f t="shared" si="11"/>
        <v>6</v>
      </c>
    </row>
    <row r="372" spans="1:7" x14ac:dyDescent="0.25">
      <c r="A372" s="19">
        <v>40351</v>
      </c>
      <c r="B372">
        <v>693.75</v>
      </c>
      <c r="C372">
        <f>VLOOKUP($A372,'soybean oil'!$A$2:$F$3093,6,TRUE)</f>
        <v>836.21336046724059</v>
      </c>
      <c r="D372" t="e">
        <f>VLOOKUP($A372,corn!$A$2:$O$1240,13,TRUE)</f>
        <v>#N/A</v>
      </c>
      <c r="E372">
        <f>VLOOKUP($A372,wheat!$A$2:$L$14558,10,TRUE)</f>
        <v>169.39338235294119</v>
      </c>
      <c r="F372">
        <f t="shared" si="10"/>
        <v>2010</v>
      </c>
      <c r="G372">
        <f t="shared" si="11"/>
        <v>6</v>
      </c>
    </row>
    <row r="373" spans="1:7" x14ac:dyDescent="0.25">
      <c r="A373" s="19">
        <v>40352</v>
      </c>
      <c r="B373">
        <v>671.5</v>
      </c>
      <c r="C373">
        <f>VLOOKUP($A373,'soybean oil'!$A$2:$F$3093,6,TRUE)</f>
        <v>828.71764355295488</v>
      </c>
      <c r="D373" t="e">
        <f>VLOOKUP($A373,corn!$A$2:$O$1240,13,TRUE)</f>
        <v>#N/A</v>
      </c>
      <c r="E373">
        <f>VLOOKUP($A373,wheat!$A$2:$L$14558,10,TRUE)</f>
        <v>169.94485294117644</v>
      </c>
      <c r="F373">
        <f t="shared" si="10"/>
        <v>2010</v>
      </c>
      <c r="G373">
        <f t="shared" si="11"/>
        <v>6</v>
      </c>
    </row>
    <row r="374" spans="1:7" x14ac:dyDescent="0.25">
      <c r="A374" s="19">
        <v>40353</v>
      </c>
      <c r="B374">
        <v>669.25</v>
      </c>
      <c r="C374">
        <f>VLOOKUP($A374,'soybean oil'!$A$2:$F$3093,6,TRUE)</f>
        <v>819.45822854119001</v>
      </c>
      <c r="D374" t="e">
        <f>VLOOKUP($A374,corn!$A$2:$O$1240,13,TRUE)</f>
        <v>#N/A</v>
      </c>
      <c r="E374">
        <f>VLOOKUP($A374,wheat!$A$2:$L$14558,10,TRUE)</f>
        <v>170.22058823529412</v>
      </c>
      <c r="F374">
        <f t="shared" si="10"/>
        <v>2010</v>
      </c>
      <c r="G374">
        <f t="shared" si="11"/>
        <v>6</v>
      </c>
    </row>
    <row r="375" spans="1:7" x14ac:dyDescent="0.25">
      <c r="A375" s="19">
        <v>40354</v>
      </c>
      <c r="B375">
        <v>676.625</v>
      </c>
      <c r="C375">
        <f>VLOOKUP($A375,'soybean oil'!$A$2:$F$3093,6,TRUE)</f>
        <v>819.98733797043383</v>
      </c>
      <c r="D375" t="e">
        <f>VLOOKUP($A375,corn!$A$2:$O$1240,13,TRUE)</f>
        <v>#N/A</v>
      </c>
      <c r="E375">
        <f>VLOOKUP($A375,wheat!$A$2:$L$14558,10,TRUE)</f>
        <v>167.7389705882353</v>
      </c>
      <c r="F375">
        <f t="shared" si="10"/>
        <v>2010</v>
      </c>
      <c r="G375">
        <f t="shared" si="11"/>
        <v>6</v>
      </c>
    </row>
    <row r="376" spans="1:7" x14ac:dyDescent="0.25">
      <c r="A376" s="19">
        <v>40357</v>
      </c>
      <c r="B376">
        <v>682.125</v>
      </c>
      <c r="C376">
        <f>VLOOKUP($A376,'soybean oil'!$A$2:$F$3093,6,TRUE)</f>
        <v>815.88673989379504</v>
      </c>
      <c r="D376" t="e">
        <f>VLOOKUP($A376,corn!$A$2:$O$1240,13,TRUE)</f>
        <v>#N/A</v>
      </c>
      <c r="E376">
        <f>VLOOKUP($A376,wheat!$A$2:$L$14558,10,TRUE)</f>
        <v>165.25735294117646</v>
      </c>
      <c r="F376">
        <f t="shared" si="10"/>
        <v>2010</v>
      </c>
      <c r="G376">
        <f t="shared" si="11"/>
        <v>6</v>
      </c>
    </row>
    <row r="377" spans="1:7" x14ac:dyDescent="0.25">
      <c r="A377" s="19">
        <v>40358</v>
      </c>
      <c r="B377">
        <v>662.75</v>
      </c>
      <c r="C377">
        <f>VLOOKUP($A377,'soybean oil'!$A$2:$F$3093,6,TRUE)</f>
        <v>794.36962310455078</v>
      </c>
      <c r="D377" t="e">
        <f>VLOOKUP($A377,corn!$A$2:$O$1240,13,TRUE)</f>
        <v>#N/A</v>
      </c>
      <c r="E377">
        <f>VLOOKUP($A377,wheat!$A$2:$L$14558,10,TRUE)</f>
        <v>162.5</v>
      </c>
      <c r="F377">
        <f t="shared" si="10"/>
        <v>2010</v>
      </c>
      <c r="G377">
        <f t="shared" si="11"/>
        <v>6</v>
      </c>
    </row>
    <row r="378" spans="1:7" x14ac:dyDescent="0.25">
      <c r="A378" s="19">
        <v>40359</v>
      </c>
      <c r="B378">
        <v>656.875</v>
      </c>
      <c r="C378">
        <f>VLOOKUP($A378,'soybean oil'!$A$2:$F$3093,6,TRUE)</f>
        <v>802.83537397245004</v>
      </c>
      <c r="D378" t="e">
        <f>VLOOKUP($A378,corn!$A$2:$O$1240,13,TRUE)</f>
        <v>#N/A</v>
      </c>
      <c r="E378">
        <f>VLOOKUP($A378,wheat!$A$2:$L$14558,10,TRUE)</f>
        <v>170.8639705882353</v>
      </c>
      <c r="F378">
        <f t="shared" si="10"/>
        <v>2010</v>
      </c>
      <c r="G378">
        <f t="shared" si="11"/>
        <v>6</v>
      </c>
    </row>
    <row r="379" spans="1:7" x14ac:dyDescent="0.25">
      <c r="A379" s="19">
        <v>40360</v>
      </c>
      <c r="B379">
        <v>629.25</v>
      </c>
      <c r="C379">
        <f>VLOOKUP($A379,'soybean oil'!$A$2:$F$3093,6,TRUE)</f>
        <v>793.88460612774406</v>
      </c>
      <c r="D379" t="e">
        <f>VLOOKUP($A379,corn!$A$2:$O$1240,13,TRUE)</f>
        <v>#N/A</v>
      </c>
      <c r="E379">
        <f>VLOOKUP($A379,wheat!$A$2:$L$14558,10,TRUE)</f>
        <v>177.94117647058823</v>
      </c>
      <c r="F379">
        <f t="shared" si="10"/>
        <v>2010</v>
      </c>
      <c r="G379">
        <f t="shared" si="11"/>
        <v>7</v>
      </c>
    </row>
    <row r="380" spans="1:7" x14ac:dyDescent="0.25">
      <c r="A380" s="19">
        <v>40361</v>
      </c>
      <c r="B380">
        <v>624.625</v>
      </c>
      <c r="C380">
        <f>VLOOKUP($A380,'soybean oil'!$A$2:$F$3093,6,TRUE)</f>
        <v>797.19154006051724</v>
      </c>
      <c r="D380" t="e">
        <f>VLOOKUP($A380,corn!$A$2:$O$1240,13,TRUE)</f>
        <v>#N/A</v>
      </c>
      <c r="E380">
        <f>VLOOKUP($A380,wheat!$A$2:$L$14558,10,TRUE)</f>
        <v>179.31985294117649</v>
      </c>
      <c r="F380">
        <f t="shared" si="10"/>
        <v>2010</v>
      </c>
      <c r="G380">
        <f t="shared" si="11"/>
        <v>7</v>
      </c>
    </row>
    <row r="381" spans="1:7" x14ac:dyDescent="0.25">
      <c r="A381" s="19">
        <v>40364</v>
      </c>
      <c r="B381">
        <v>619.375</v>
      </c>
      <c r="C381">
        <f>VLOOKUP($A381,'soybean oil'!$A$2:$F$3093,6,TRUE)</f>
        <v>797.19154006051724</v>
      </c>
      <c r="D381" t="e">
        <f>VLOOKUP($A381,corn!$A$2:$O$1240,13,TRUE)</f>
        <v>#N/A</v>
      </c>
      <c r="E381">
        <f>VLOOKUP($A381,wheat!$A$2:$L$14558,10,TRUE)</f>
        <v>179.31985294117649</v>
      </c>
      <c r="F381">
        <f t="shared" si="10"/>
        <v>2010</v>
      </c>
      <c r="G381">
        <f t="shared" si="11"/>
        <v>7</v>
      </c>
    </row>
    <row r="382" spans="1:7" x14ac:dyDescent="0.25">
      <c r="A382" s="19">
        <v>40365</v>
      </c>
      <c r="B382">
        <v>634.625</v>
      </c>
      <c r="C382">
        <f>VLOOKUP($A382,'soybean oil'!$A$2:$F$3093,6,TRUE)</f>
        <v>793.44368160337444</v>
      </c>
      <c r="D382" t="e">
        <f>VLOOKUP($A382,corn!$A$2:$O$1240,13,TRUE)</f>
        <v>#N/A</v>
      </c>
      <c r="E382">
        <f>VLOOKUP($A382,wheat!$A$2:$L$14558,10,TRUE)</f>
        <v>181.15808823529412</v>
      </c>
      <c r="F382">
        <f t="shared" si="10"/>
        <v>2010</v>
      </c>
      <c r="G382">
        <f t="shared" si="11"/>
        <v>7</v>
      </c>
    </row>
    <row r="383" spans="1:7" x14ac:dyDescent="0.25">
      <c r="A383" s="19">
        <v>40366</v>
      </c>
      <c r="B383">
        <v>639.25</v>
      </c>
      <c r="C383">
        <f>VLOOKUP($A383,'soybean oil'!$A$2:$F$3093,6,TRUE)</f>
        <v>814.8285210353074</v>
      </c>
      <c r="D383" t="e">
        <f>VLOOKUP($A383,corn!$A$2:$O$1240,13,TRUE)</f>
        <v>#N/A</v>
      </c>
      <c r="E383">
        <f>VLOOKUP($A383,wheat!$A$2:$L$14558,10,TRUE)</f>
        <v>189.6139705882353</v>
      </c>
      <c r="F383">
        <f t="shared" si="10"/>
        <v>2010</v>
      </c>
      <c r="G383">
        <f t="shared" si="11"/>
        <v>7</v>
      </c>
    </row>
    <row r="384" spans="1:7" x14ac:dyDescent="0.25">
      <c r="A384" s="19">
        <v>40367</v>
      </c>
      <c r="B384">
        <v>653</v>
      </c>
      <c r="C384">
        <f>VLOOKUP($A384,'soybean oil'!$A$2:$F$3093,6,TRUE)</f>
        <v>815.48990782186218</v>
      </c>
      <c r="D384" t="e">
        <f>VLOOKUP($A384,corn!$A$2:$O$1240,13,TRUE)</f>
        <v>#N/A</v>
      </c>
      <c r="E384">
        <f>VLOOKUP($A384,wheat!$A$2:$L$14558,10,TRUE)</f>
        <v>196.3235294117647</v>
      </c>
      <c r="F384">
        <f t="shared" si="10"/>
        <v>2010</v>
      </c>
      <c r="G384">
        <f t="shared" si="11"/>
        <v>7</v>
      </c>
    </row>
    <row r="385" spans="1:7" x14ac:dyDescent="0.25">
      <c r="A385" s="19">
        <v>40368</v>
      </c>
      <c r="B385">
        <v>660</v>
      </c>
      <c r="C385">
        <f>VLOOKUP($A385,'soybean oil'!$A$2:$F$3093,6,TRUE)</f>
        <v>826.73348319329091</v>
      </c>
      <c r="D385" t="e">
        <f>VLOOKUP($A385,corn!$A$2:$O$1240,13,TRUE)</f>
        <v>#N/A</v>
      </c>
      <c r="E385">
        <f>VLOOKUP($A385,wheat!$A$2:$L$14558,10,TRUE)</f>
        <v>192.46323529411765</v>
      </c>
      <c r="F385">
        <f t="shared" si="10"/>
        <v>2010</v>
      </c>
      <c r="G385">
        <f t="shared" si="11"/>
        <v>7</v>
      </c>
    </row>
    <row r="386" spans="1:7" x14ac:dyDescent="0.25">
      <c r="A386" s="19">
        <v>40371</v>
      </c>
      <c r="B386">
        <v>649.125</v>
      </c>
      <c r="C386">
        <f>VLOOKUP($A386,'soybean oil'!$A$2:$F$3093,6,TRUE)</f>
        <v>829.1585680773245</v>
      </c>
      <c r="D386" t="e">
        <f>VLOOKUP($A386,corn!$A$2:$O$1240,13,TRUE)</f>
        <v>#N/A</v>
      </c>
      <c r="E386">
        <f>VLOOKUP($A386,wheat!$A$2:$L$14558,10,TRUE)</f>
        <v>191.6360294117647</v>
      </c>
      <c r="F386">
        <f t="shared" si="10"/>
        <v>2010</v>
      </c>
      <c r="G386">
        <f t="shared" si="11"/>
        <v>7</v>
      </c>
    </row>
    <row r="387" spans="1:7" x14ac:dyDescent="0.25">
      <c r="A387" s="19">
        <v>40372</v>
      </c>
      <c r="B387">
        <v>666.75</v>
      </c>
      <c r="C387">
        <f>VLOOKUP($A387,'soybean oil'!$A$2:$F$3093,6,TRUE)</f>
        <v>838.19752082690457</v>
      </c>
      <c r="D387" t="e">
        <f>VLOOKUP($A387,corn!$A$2:$O$1240,13,TRUE)</f>
        <v>#N/A</v>
      </c>
      <c r="E387">
        <f>VLOOKUP($A387,wheat!$A$2:$L$14558,10,TRUE)</f>
        <v>196.96691176470588</v>
      </c>
      <c r="F387">
        <f t="shared" ref="F387:F450" si="12">YEAR(A387)</f>
        <v>2010</v>
      </c>
      <c r="G387">
        <f t="shared" ref="G387:G450" si="13">MONTH(A387)</f>
        <v>7</v>
      </c>
    </row>
    <row r="388" spans="1:7" x14ac:dyDescent="0.25">
      <c r="A388" s="19">
        <v>40373</v>
      </c>
      <c r="B388">
        <v>665.125</v>
      </c>
      <c r="C388">
        <f>VLOOKUP($A388,'soybean oil'!$A$2:$F$3093,6,TRUE)</f>
        <v>840.18168118656843</v>
      </c>
      <c r="D388" t="e">
        <f>VLOOKUP($A388,corn!$A$2:$O$1240,13,TRUE)</f>
        <v>#N/A</v>
      </c>
      <c r="E388">
        <f>VLOOKUP($A388,wheat!$A$2:$L$14558,10,TRUE)</f>
        <v>201.5625</v>
      </c>
      <c r="F388">
        <f t="shared" si="12"/>
        <v>2010</v>
      </c>
      <c r="G388">
        <f t="shared" si="13"/>
        <v>7</v>
      </c>
    </row>
    <row r="389" spans="1:7" x14ac:dyDescent="0.25">
      <c r="A389" s="19">
        <v>40374</v>
      </c>
      <c r="B389">
        <v>651.5</v>
      </c>
      <c r="C389">
        <f>VLOOKUP($A389,'soybean oil'!$A$2:$F$3093,6,TRUE)</f>
        <v>850.76386977144261</v>
      </c>
      <c r="D389" t="e">
        <f>VLOOKUP($A389,corn!$A$2:$O$1240,13,TRUE)</f>
        <v>#N/A</v>
      </c>
      <c r="E389">
        <f>VLOOKUP($A389,wheat!$A$2:$L$14558,10,TRUE)</f>
        <v>219.20955882352942</v>
      </c>
      <c r="F389">
        <f t="shared" si="12"/>
        <v>2010</v>
      </c>
      <c r="G389">
        <f t="shared" si="13"/>
        <v>7</v>
      </c>
    </row>
    <row r="390" spans="1:7" x14ac:dyDescent="0.25">
      <c r="A390" s="19">
        <v>40375</v>
      </c>
      <c r="B390">
        <v>652.5</v>
      </c>
      <c r="C390">
        <f>VLOOKUP($A390,'soybean oil'!$A$2:$F$3093,6,TRUE)</f>
        <v>844.59092643026599</v>
      </c>
      <c r="D390" t="e">
        <f>VLOOKUP($A390,corn!$A$2:$O$1240,13,TRUE)</f>
        <v>#N/A</v>
      </c>
      <c r="E390">
        <f>VLOOKUP($A390,wheat!$A$2:$L$14558,10,TRUE)</f>
        <v>215.90073529411762</v>
      </c>
      <c r="F390">
        <f t="shared" si="12"/>
        <v>2010</v>
      </c>
      <c r="G390">
        <f t="shared" si="13"/>
        <v>7</v>
      </c>
    </row>
    <row r="391" spans="1:7" x14ac:dyDescent="0.25">
      <c r="A391" s="19">
        <v>40378</v>
      </c>
      <c r="B391">
        <v>662.625</v>
      </c>
      <c r="C391">
        <f>VLOOKUP($A391,'soybean oil'!$A$2:$F$3093,6,TRUE)</f>
        <v>836.87474725379525</v>
      </c>
      <c r="D391" t="e">
        <f>VLOOKUP($A391,corn!$A$2:$O$1240,13,TRUE)</f>
        <v>#N/A</v>
      </c>
      <c r="E391">
        <f>VLOOKUP($A391,wheat!$A$2:$L$14558,10,TRUE)</f>
        <v>214.0625</v>
      </c>
      <c r="F391">
        <f t="shared" si="12"/>
        <v>2010</v>
      </c>
      <c r="G391">
        <f t="shared" si="13"/>
        <v>7</v>
      </c>
    </row>
    <row r="392" spans="1:7" x14ac:dyDescent="0.25">
      <c r="A392" s="19">
        <v>40379</v>
      </c>
      <c r="B392">
        <v>662</v>
      </c>
      <c r="C392">
        <f>VLOOKUP($A392,'soybean oil'!$A$2:$F$3093,6,TRUE)</f>
        <v>846.57508678992986</v>
      </c>
      <c r="D392" t="e">
        <f>VLOOKUP($A392,corn!$A$2:$O$1240,13,TRUE)</f>
        <v>#N/A</v>
      </c>
      <c r="E392">
        <f>VLOOKUP($A392,wheat!$A$2:$L$14558,10,TRUE)</f>
        <v>212.13235294117644</v>
      </c>
      <c r="F392">
        <f t="shared" si="12"/>
        <v>2010</v>
      </c>
      <c r="G392">
        <f t="shared" si="13"/>
        <v>7</v>
      </c>
    </row>
    <row r="393" spans="1:7" x14ac:dyDescent="0.25">
      <c r="A393" s="19">
        <v>40380</v>
      </c>
      <c r="B393">
        <v>652.375</v>
      </c>
      <c r="C393">
        <f>VLOOKUP($A393,'soybean oil'!$A$2:$F$3093,6,TRUE)</f>
        <v>843.4886151193416</v>
      </c>
      <c r="D393" t="e">
        <f>VLOOKUP($A393,corn!$A$2:$O$1240,13,TRUE)</f>
        <v>#N/A</v>
      </c>
      <c r="E393">
        <f>VLOOKUP($A393,wheat!$A$2:$L$14558,10,TRUE)</f>
        <v>216.26838235294119</v>
      </c>
      <c r="F393">
        <f t="shared" si="12"/>
        <v>2010</v>
      </c>
      <c r="G393">
        <f t="shared" si="13"/>
        <v>7</v>
      </c>
    </row>
    <row r="394" spans="1:7" x14ac:dyDescent="0.25">
      <c r="A394" s="19">
        <v>40381</v>
      </c>
      <c r="B394">
        <v>669.125</v>
      </c>
      <c r="C394">
        <f>VLOOKUP($A394,'soybean oil'!$A$2:$F$3093,6,TRUE)</f>
        <v>857.59819989917378</v>
      </c>
      <c r="D394" t="e">
        <f>VLOOKUP($A394,corn!$A$2:$O$1240,13,TRUE)</f>
        <v>#N/A</v>
      </c>
      <c r="E394">
        <f>VLOOKUP($A394,wheat!$A$2:$L$14558,10,TRUE)</f>
        <v>219.3014705882353</v>
      </c>
      <c r="F394">
        <f t="shared" si="12"/>
        <v>2010</v>
      </c>
      <c r="G394">
        <f t="shared" si="13"/>
        <v>7</v>
      </c>
    </row>
    <row r="395" spans="1:7" x14ac:dyDescent="0.25">
      <c r="A395" s="19">
        <v>40382</v>
      </c>
      <c r="B395">
        <v>666.125</v>
      </c>
      <c r="C395">
        <f>VLOOKUP($A395,'soybean oil'!$A$2:$F$3093,6,TRUE)</f>
        <v>861.34605835631658</v>
      </c>
      <c r="D395" t="e">
        <f>VLOOKUP($A395,corn!$A$2:$O$1240,13,TRUE)</f>
        <v>#N/A</v>
      </c>
      <c r="E395">
        <f>VLOOKUP($A395,wheat!$A$2:$L$14558,10,TRUE)</f>
        <v>219.20955882352942</v>
      </c>
      <c r="F395">
        <f t="shared" si="12"/>
        <v>2010</v>
      </c>
      <c r="G395">
        <f t="shared" si="13"/>
        <v>7</v>
      </c>
    </row>
    <row r="396" spans="1:7" x14ac:dyDescent="0.25">
      <c r="A396" s="19">
        <v>40385</v>
      </c>
      <c r="B396">
        <v>672.125</v>
      </c>
      <c r="C396">
        <f>VLOOKUP($A396,'soybean oil'!$A$2:$F$3093,6,TRUE)</f>
        <v>855.39357727732488</v>
      </c>
      <c r="D396" t="e">
        <f>VLOOKUP($A396,corn!$A$2:$O$1240,13,TRUE)</f>
        <v>#N/A</v>
      </c>
      <c r="E396">
        <f>VLOOKUP($A396,wheat!$A$2:$L$14558,10,TRUE)</f>
        <v>216.72794117647055</v>
      </c>
      <c r="F396">
        <f t="shared" si="12"/>
        <v>2010</v>
      </c>
      <c r="G396">
        <f t="shared" si="13"/>
        <v>7</v>
      </c>
    </row>
    <row r="397" spans="1:7" x14ac:dyDescent="0.25">
      <c r="A397" s="19">
        <v>40386</v>
      </c>
      <c r="B397">
        <v>658.125</v>
      </c>
      <c r="C397">
        <f>VLOOKUP($A397,'soybean oil'!$A$2:$F$3093,6,TRUE)</f>
        <v>850.76386977144261</v>
      </c>
      <c r="D397" t="e">
        <f>VLOOKUP($A397,corn!$A$2:$O$1240,13,TRUE)</f>
        <v>#N/A</v>
      </c>
      <c r="E397">
        <f>VLOOKUP($A397,wheat!$A$2:$L$14558,10,TRUE)</f>
        <v>218.75</v>
      </c>
      <c r="F397">
        <f t="shared" si="12"/>
        <v>2010</v>
      </c>
      <c r="G397">
        <f t="shared" si="13"/>
        <v>7</v>
      </c>
    </row>
    <row r="398" spans="1:7" x14ac:dyDescent="0.25">
      <c r="A398" s="19">
        <v>40387</v>
      </c>
      <c r="B398">
        <v>655.25</v>
      </c>
      <c r="C398">
        <f>VLOOKUP($A398,'soybean oil'!$A$2:$F$3093,6,TRUE)</f>
        <v>857.68638480404775</v>
      </c>
      <c r="D398" t="e">
        <f>VLOOKUP($A398,corn!$A$2:$O$1240,13,TRUE)</f>
        <v>#N/A</v>
      </c>
      <c r="E398">
        <f>VLOOKUP($A398,wheat!$A$2:$L$14558,10,TRUE)</f>
        <v>226.28676470588235</v>
      </c>
      <c r="F398">
        <f t="shared" si="12"/>
        <v>2010</v>
      </c>
      <c r="G398">
        <f t="shared" si="13"/>
        <v>7</v>
      </c>
    </row>
    <row r="399" spans="1:7" x14ac:dyDescent="0.25">
      <c r="A399" s="19">
        <v>40388</v>
      </c>
      <c r="B399">
        <v>667.125</v>
      </c>
      <c r="C399">
        <f>VLOOKUP($A399,'soybean oil'!$A$2:$F$3093,6,TRUE)</f>
        <v>867.60718660236728</v>
      </c>
      <c r="D399" t="e">
        <f>VLOOKUP($A399,corn!$A$2:$O$1240,13,TRUE)</f>
        <v>#N/A</v>
      </c>
      <c r="E399">
        <f>VLOOKUP($A399,wheat!$A$2:$L$14558,10,TRUE)</f>
        <v>230.6985294117647</v>
      </c>
      <c r="F399">
        <f t="shared" si="12"/>
        <v>2010</v>
      </c>
      <c r="G399">
        <f t="shared" si="13"/>
        <v>7</v>
      </c>
    </row>
    <row r="400" spans="1:7" x14ac:dyDescent="0.25">
      <c r="A400" s="19">
        <v>40389</v>
      </c>
      <c r="B400">
        <v>666</v>
      </c>
      <c r="C400">
        <f>VLOOKUP($A400,'soybean oil'!$A$2:$F$3093,6,TRUE)</f>
        <v>880.39399780909002</v>
      </c>
      <c r="D400" t="e">
        <f>VLOOKUP($A400,corn!$A$2:$O$1240,13,TRUE)</f>
        <v>#N/A</v>
      </c>
      <c r="E400">
        <f>VLOOKUP($A400,wheat!$A$2:$L$14558,10,TRUE)</f>
        <v>243.1985294117647</v>
      </c>
      <c r="F400">
        <f t="shared" si="12"/>
        <v>2010</v>
      </c>
      <c r="G400">
        <f t="shared" si="13"/>
        <v>7</v>
      </c>
    </row>
    <row r="401" spans="1:7" x14ac:dyDescent="0.25">
      <c r="A401" s="19">
        <v>40392</v>
      </c>
      <c r="B401">
        <v>696.75</v>
      </c>
      <c r="C401">
        <f>VLOOKUP($A401,'soybean oil'!$A$2:$F$3093,6,TRUE)</f>
        <v>894.41539768404834</v>
      </c>
      <c r="D401" t="e">
        <f>VLOOKUP($A401,corn!$A$2:$O$1240,13,TRUE)</f>
        <v>#N/A</v>
      </c>
      <c r="E401">
        <f>VLOOKUP($A401,wheat!$A$2:$L$14558,10,TRUE)</f>
        <v>254.87132352941177</v>
      </c>
      <c r="F401">
        <f t="shared" si="12"/>
        <v>2010</v>
      </c>
      <c r="G401">
        <f t="shared" si="13"/>
        <v>8</v>
      </c>
    </row>
    <row r="402" spans="1:7" x14ac:dyDescent="0.25">
      <c r="A402" s="19">
        <v>40393</v>
      </c>
      <c r="B402">
        <v>706.75</v>
      </c>
      <c r="C402">
        <f>VLOOKUP($A402,'soybean oil'!$A$2:$F$3093,6,TRUE)</f>
        <v>905.65897305547708</v>
      </c>
      <c r="D402" t="e">
        <f>VLOOKUP($A402,corn!$A$2:$O$1240,13,TRUE)</f>
        <v>#N/A</v>
      </c>
      <c r="E402">
        <f>VLOOKUP($A402,wheat!$A$2:$L$14558,10,TRUE)</f>
        <v>250</v>
      </c>
      <c r="F402">
        <f t="shared" si="12"/>
        <v>2010</v>
      </c>
      <c r="G402">
        <f t="shared" si="13"/>
        <v>8</v>
      </c>
    </row>
    <row r="403" spans="1:7" x14ac:dyDescent="0.25">
      <c r="A403" s="19">
        <v>40394</v>
      </c>
      <c r="B403">
        <v>710.125</v>
      </c>
      <c r="C403">
        <f>VLOOKUP($A403,'soybean oil'!$A$2:$F$3093,6,TRUE)</f>
        <v>915.13885032942676</v>
      </c>
      <c r="D403" t="e">
        <f>VLOOKUP($A403,corn!$A$2:$O$1240,13,TRUE)</f>
        <v>#N/A</v>
      </c>
      <c r="E403">
        <f>VLOOKUP($A403,wheat!$A$2:$L$14558,10,TRUE)</f>
        <v>266.81985294117646</v>
      </c>
      <c r="F403">
        <f t="shared" si="12"/>
        <v>2010</v>
      </c>
      <c r="G403">
        <f t="shared" si="13"/>
        <v>8</v>
      </c>
    </row>
    <row r="404" spans="1:7" x14ac:dyDescent="0.25">
      <c r="A404" s="19">
        <v>40395</v>
      </c>
      <c r="B404">
        <v>704</v>
      </c>
      <c r="C404">
        <f>VLOOKUP($A404,'soybean oil'!$A$2:$F$3093,6,TRUE)</f>
        <v>912.93422770757797</v>
      </c>
      <c r="D404" t="e">
        <f>VLOOKUP($A404,corn!$A$2:$O$1240,13,TRUE)</f>
        <v>#N/A</v>
      </c>
      <c r="E404">
        <f>VLOOKUP($A404,wheat!$A$2:$L$14558,10,TRUE)</f>
        <v>288.87867647058823</v>
      </c>
      <c r="F404">
        <f t="shared" si="12"/>
        <v>2010</v>
      </c>
      <c r="G404">
        <f t="shared" si="13"/>
        <v>8</v>
      </c>
    </row>
    <row r="405" spans="1:7" x14ac:dyDescent="0.25">
      <c r="A405" s="19">
        <v>40396</v>
      </c>
      <c r="B405">
        <v>695.875</v>
      </c>
      <c r="C405">
        <f>VLOOKUP($A405,'soybean oil'!$A$2:$F$3093,6,TRUE)</f>
        <v>915.57977485379661</v>
      </c>
      <c r="D405" t="e">
        <f>VLOOKUP($A405,corn!$A$2:$O$1240,13,TRUE)</f>
        <v>#N/A</v>
      </c>
      <c r="E405">
        <f>VLOOKUP($A405,wheat!$A$2:$L$14558,10,TRUE)</f>
        <v>266.81985294117646</v>
      </c>
      <c r="F405">
        <f t="shared" si="12"/>
        <v>2010</v>
      </c>
      <c r="G405">
        <f t="shared" si="13"/>
        <v>8</v>
      </c>
    </row>
    <row r="406" spans="1:7" x14ac:dyDescent="0.25">
      <c r="A406" s="19">
        <v>40399</v>
      </c>
      <c r="B406">
        <v>698.5</v>
      </c>
      <c r="C406">
        <f>VLOOKUP($A406,'soybean oil'!$A$2:$F$3093,6,TRUE)</f>
        <v>923.29595403026735</v>
      </c>
      <c r="D406" t="e">
        <f>VLOOKUP($A406,corn!$A$2:$O$1240,13,TRUE)</f>
        <v>#N/A</v>
      </c>
      <c r="E406">
        <f>VLOOKUP($A406,wheat!$A$2:$L$14558,10,TRUE)</f>
        <v>261.9485294117647</v>
      </c>
      <c r="F406">
        <f t="shared" si="12"/>
        <v>2010</v>
      </c>
      <c r="G406">
        <f t="shared" si="13"/>
        <v>8</v>
      </c>
    </row>
    <row r="407" spans="1:7" x14ac:dyDescent="0.25">
      <c r="A407" s="19">
        <v>40400</v>
      </c>
      <c r="B407">
        <v>688.625</v>
      </c>
      <c r="C407">
        <f>VLOOKUP($A407,'soybean oil'!$A$2:$F$3093,6,TRUE)</f>
        <v>917.34347295127554</v>
      </c>
      <c r="D407" t="e">
        <f>VLOOKUP($A407,corn!$A$2:$O$1240,13,TRUE)</f>
        <v>#N/A</v>
      </c>
      <c r="E407">
        <f>VLOOKUP($A407,wheat!$A$2:$L$14558,10,TRUE)</f>
        <v>255.42279411764707</v>
      </c>
      <c r="F407">
        <f t="shared" si="12"/>
        <v>2010</v>
      </c>
      <c r="G407">
        <f t="shared" si="13"/>
        <v>8</v>
      </c>
    </row>
    <row r="408" spans="1:7" x14ac:dyDescent="0.25">
      <c r="A408" s="19">
        <v>40401</v>
      </c>
      <c r="B408">
        <v>672.5</v>
      </c>
      <c r="C408">
        <f>VLOOKUP($A408,'soybean oil'!$A$2:$F$3093,6,TRUE)</f>
        <v>920.87086914623364</v>
      </c>
      <c r="D408" t="e">
        <f>VLOOKUP($A408,corn!$A$2:$O$1240,13,TRUE)</f>
        <v>#N/A</v>
      </c>
      <c r="E408">
        <f>VLOOKUP($A408,wheat!$A$2:$L$14558,10,TRUE)</f>
        <v>255.42279411764707</v>
      </c>
      <c r="F408">
        <f t="shared" si="12"/>
        <v>2010</v>
      </c>
      <c r="G408">
        <f t="shared" si="13"/>
        <v>8</v>
      </c>
    </row>
    <row r="409" spans="1:7" x14ac:dyDescent="0.25">
      <c r="A409" s="19">
        <v>40402</v>
      </c>
      <c r="B409">
        <v>663.75</v>
      </c>
      <c r="C409">
        <f>VLOOKUP($A409,'soybean oil'!$A$2:$F$3093,6,TRUE)</f>
        <v>908.52498246388052</v>
      </c>
      <c r="D409" t="e">
        <f>VLOOKUP($A409,corn!$A$2:$O$1240,13,TRUE)</f>
        <v>#N/A</v>
      </c>
      <c r="E409">
        <f>VLOOKUP($A409,wheat!$A$2:$L$14558,10,TRUE)</f>
        <v>262.13235294117646</v>
      </c>
      <c r="F409">
        <f t="shared" si="12"/>
        <v>2010</v>
      </c>
      <c r="G409">
        <f t="shared" si="13"/>
        <v>8</v>
      </c>
    </row>
    <row r="410" spans="1:7" x14ac:dyDescent="0.25">
      <c r="A410" s="19">
        <v>40403</v>
      </c>
      <c r="B410">
        <v>653</v>
      </c>
      <c r="C410">
        <f>VLOOKUP($A410,'soybean oil'!$A$2:$F$3093,6,TRUE)</f>
        <v>937.40553881009942</v>
      </c>
      <c r="D410" t="e">
        <f>VLOOKUP($A410,corn!$A$2:$O$1240,13,TRUE)</f>
        <v>#N/A</v>
      </c>
      <c r="E410">
        <f>VLOOKUP($A410,wheat!$A$2:$L$14558,10,TRUE)</f>
        <v>258.27205882352939</v>
      </c>
      <c r="F410">
        <f t="shared" si="12"/>
        <v>2010</v>
      </c>
      <c r="G410">
        <f t="shared" si="13"/>
        <v>8</v>
      </c>
    </row>
    <row r="411" spans="1:7" x14ac:dyDescent="0.25">
      <c r="A411" s="19">
        <v>40406</v>
      </c>
      <c r="B411">
        <v>650.5</v>
      </c>
      <c r="C411">
        <f>VLOOKUP($A411,'soybean oil'!$A$2:$F$3093,6,TRUE)</f>
        <v>913.81607675631756</v>
      </c>
      <c r="D411" t="e">
        <f>VLOOKUP($A411,corn!$A$2:$O$1240,13,TRUE)</f>
        <v>#N/A</v>
      </c>
      <c r="E411">
        <f>VLOOKUP($A411,wheat!$A$2:$L$14558,10,TRUE)</f>
        <v>244.02573529411765</v>
      </c>
      <c r="F411">
        <f t="shared" si="12"/>
        <v>2010</v>
      </c>
      <c r="G411">
        <f t="shared" si="13"/>
        <v>8</v>
      </c>
    </row>
    <row r="412" spans="1:7" x14ac:dyDescent="0.25">
      <c r="A412" s="19">
        <v>40407</v>
      </c>
      <c r="B412">
        <v>668.625</v>
      </c>
      <c r="C412">
        <f>VLOOKUP($A412,'soybean oil'!$A$2:$F$3093,6,TRUE)</f>
        <v>916.90254842690592</v>
      </c>
      <c r="D412" t="e">
        <f>VLOOKUP($A412,corn!$A$2:$O$1240,13,TRUE)</f>
        <v>#N/A</v>
      </c>
      <c r="E412">
        <f>VLOOKUP($A412,wheat!$A$2:$L$14558,10,TRUE)</f>
        <v>239.33823529411765</v>
      </c>
      <c r="F412">
        <f t="shared" si="12"/>
        <v>2010</v>
      </c>
      <c r="G412">
        <f t="shared" si="13"/>
        <v>8</v>
      </c>
    </row>
    <row r="413" spans="1:7" x14ac:dyDescent="0.25">
      <c r="A413" s="19">
        <v>40408</v>
      </c>
      <c r="B413">
        <v>659.375</v>
      </c>
      <c r="C413">
        <f>VLOOKUP($A413,'soybean oil'!$A$2:$F$3093,6,TRUE)</f>
        <v>900.80880328740977</v>
      </c>
      <c r="D413" t="e">
        <f>VLOOKUP($A413,corn!$A$2:$O$1240,13,TRUE)</f>
        <v>#N/A</v>
      </c>
      <c r="E413">
        <f>VLOOKUP($A413,wheat!$A$2:$L$14558,10,TRUE)</f>
        <v>241.1764705882353</v>
      </c>
      <c r="F413">
        <f t="shared" si="12"/>
        <v>2010</v>
      </c>
      <c r="G413">
        <f t="shared" si="13"/>
        <v>8</v>
      </c>
    </row>
    <row r="414" spans="1:7" x14ac:dyDescent="0.25">
      <c r="A414" s="19">
        <v>40409</v>
      </c>
      <c r="B414">
        <v>658.75</v>
      </c>
      <c r="C414">
        <f>VLOOKUP($A414,'soybean oil'!$A$2:$F$3093,6,TRUE)</f>
        <v>879.4239638554767</v>
      </c>
      <c r="D414" t="e">
        <f>VLOOKUP($A414,corn!$A$2:$O$1240,13,TRUE)</f>
        <v>#N/A</v>
      </c>
      <c r="E414">
        <f>VLOOKUP($A414,wheat!$A$2:$L$14558,10,TRUE)</f>
        <v>250.45955882352942</v>
      </c>
      <c r="F414">
        <f t="shared" si="12"/>
        <v>2010</v>
      </c>
      <c r="G414">
        <f t="shared" si="13"/>
        <v>8</v>
      </c>
    </row>
    <row r="415" spans="1:7" x14ac:dyDescent="0.25">
      <c r="A415" s="19">
        <v>40410</v>
      </c>
      <c r="B415">
        <v>653.25</v>
      </c>
      <c r="C415">
        <f>VLOOKUP($A415,'soybean oil'!$A$2:$F$3093,6,TRUE)</f>
        <v>871.26686015463633</v>
      </c>
      <c r="D415" t="e">
        <f>VLOOKUP($A415,corn!$A$2:$O$1240,13,TRUE)</f>
        <v>#N/A</v>
      </c>
      <c r="E415">
        <f>VLOOKUP($A415,wheat!$A$2:$L$14558,10,TRUE)</f>
        <v>249.63235294117646</v>
      </c>
      <c r="F415">
        <f t="shared" si="12"/>
        <v>2010</v>
      </c>
      <c r="G415">
        <f t="shared" si="13"/>
        <v>8</v>
      </c>
    </row>
    <row r="416" spans="1:7" x14ac:dyDescent="0.25">
      <c r="A416" s="19">
        <v>40413</v>
      </c>
      <c r="B416">
        <v>648.625</v>
      </c>
      <c r="C416">
        <f>VLOOKUP($A416,'soybean oil'!$A$2:$F$3093,6,TRUE)</f>
        <v>865.31437907564441</v>
      </c>
      <c r="D416" t="e">
        <f>VLOOKUP($A416,corn!$A$2:$O$1240,13,TRUE)</f>
        <v>#N/A</v>
      </c>
      <c r="E416">
        <f>VLOOKUP($A416,wheat!$A$2:$L$14558,10,TRUE)</f>
        <v>254.50367647058823</v>
      </c>
      <c r="F416">
        <f t="shared" si="12"/>
        <v>2010</v>
      </c>
      <c r="G416">
        <f t="shared" si="13"/>
        <v>8</v>
      </c>
    </row>
    <row r="417" spans="1:7" x14ac:dyDescent="0.25">
      <c r="A417" s="19">
        <v>40414</v>
      </c>
      <c r="B417">
        <v>641.375</v>
      </c>
      <c r="C417">
        <f>VLOOKUP($A417,'soybean oil'!$A$2:$F$3093,6,TRUE)</f>
        <v>870.38501110589664</v>
      </c>
      <c r="D417" t="e">
        <f>VLOOKUP($A417,corn!$A$2:$O$1240,13,TRUE)</f>
        <v>#N/A</v>
      </c>
      <c r="E417">
        <f>VLOOKUP($A417,wheat!$A$2:$L$14558,10,TRUE)</f>
        <v>248.06985294117646</v>
      </c>
      <c r="F417">
        <f t="shared" si="12"/>
        <v>2010</v>
      </c>
      <c r="G417">
        <f t="shared" si="13"/>
        <v>8</v>
      </c>
    </row>
    <row r="418" spans="1:7" x14ac:dyDescent="0.25">
      <c r="A418" s="19">
        <v>40415</v>
      </c>
      <c r="B418">
        <v>646.5</v>
      </c>
      <c r="C418">
        <f>VLOOKUP($A418,'soybean oil'!$A$2:$F$3093,6,TRUE)</f>
        <v>862.88929419161082</v>
      </c>
      <c r="D418" t="e">
        <f>VLOOKUP($A418,corn!$A$2:$O$1240,13,TRUE)</f>
        <v>#N/A</v>
      </c>
      <c r="E418">
        <f>VLOOKUP($A418,wheat!$A$2:$L$14558,10,TRUE)</f>
        <v>238.14338235294119</v>
      </c>
      <c r="F418">
        <f t="shared" si="12"/>
        <v>2010</v>
      </c>
      <c r="G418">
        <f t="shared" si="13"/>
        <v>8</v>
      </c>
    </row>
    <row r="419" spans="1:7" x14ac:dyDescent="0.25">
      <c r="A419" s="19">
        <v>40416</v>
      </c>
      <c r="B419">
        <v>664.5</v>
      </c>
      <c r="C419">
        <f>VLOOKUP($A419,'soybean oil'!$A$2:$F$3093,6,TRUE)</f>
        <v>871.39913751194717</v>
      </c>
      <c r="D419" t="e">
        <f>VLOOKUP($A419,corn!$A$2:$O$1240,13,TRUE)</f>
        <v>#N/A</v>
      </c>
      <c r="E419">
        <f>VLOOKUP($A419,wheat!$A$2:$L$14558,10,TRUE)</f>
        <v>241.36029411764707</v>
      </c>
      <c r="F419">
        <f t="shared" si="12"/>
        <v>2010</v>
      </c>
      <c r="G419">
        <f t="shared" si="13"/>
        <v>8</v>
      </c>
    </row>
    <row r="420" spans="1:7" x14ac:dyDescent="0.25">
      <c r="A420" s="19">
        <v>40417</v>
      </c>
      <c r="B420">
        <v>668.375</v>
      </c>
      <c r="C420">
        <f>VLOOKUP($A420,'soybean oil'!$A$2:$F$3093,6,TRUE)</f>
        <v>887.93380717581294</v>
      </c>
      <c r="D420" t="e">
        <f>VLOOKUP($A420,corn!$A$2:$O$1240,13,TRUE)</f>
        <v>#N/A</v>
      </c>
      <c r="E420">
        <f>VLOOKUP($A420,wheat!$A$2:$L$14558,10,TRUE)</f>
        <v>243.56617647058823</v>
      </c>
      <c r="F420">
        <f t="shared" si="12"/>
        <v>2010</v>
      </c>
      <c r="G420">
        <f t="shared" si="13"/>
        <v>8</v>
      </c>
    </row>
    <row r="421" spans="1:7" x14ac:dyDescent="0.25">
      <c r="A421" s="19">
        <v>40421</v>
      </c>
      <c r="B421">
        <v>666.125</v>
      </c>
      <c r="C421">
        <f>VLOOKUP($A421,'soybean oil'!$A$2:$F$3093,6,TRUE)</f>
        <v>873.55966768135897</v>
      </c>
      <c r="D421" t="e">
        <f>VLOOKUP($A421,corn!$A$2:$O$1240,13,TRUE)</f>
        <v>#N/A</v>
      </c>
      <c r="E421">
        <f>VLOOKUP($A421,wheat!$A$2:$L$14558,10,TRUE)</f>
        <v>239.88970588235293</v>
      </c>
      <c r="F421">
        <f t="shared" si="12"/>
        <v>2010</v>
      </c>
      <c r="G421">
        <f t="shared" si="13"/>
        <v>8</v>
      </c>
    </row>
    <row r="422" spans="1:7" x14ac:dyDescent="0.25">
      <c r="A422" s="19">
        <v>40422</v>
      </c>
      <c r="B422">
        <v>671.5</v>
      </c>
      <c r="C422">
        <f>VLOOKUP($A422,'soybean oil'!$A$2:$F$3093,6,TRUE)</f>
        <v>875.8965676605186</v>
      </c>
      <c r="D422" t="e">
        <f>VLOOKUP($A422,corn!$A$2:$O$1240,13,TRUE)</f>
        <v>#N/A</v>
      </c>
      <c r="E422">
        <f>VLOOKUP($A422,wheat!$A$2:$L$14558,10,TRUE)</f>
        <v>248.34558823529412</v>
      </c>
      <c r="F422">
        <f t="shared" si="12"/>
        <v>2010</v>
      </c>
      <c r="G422">
        <f t="shared" si="13"/>
        <v>9</v>
      </c>
    </row>
    <row r="423" spans="1:7" x14ac:dyDescent="0.25">
      <c r="A423" s="19">
        <v>40423</v>
      </c>
      <c r="B423">
        <v>664.25</v>
      </c>
      <c r="C423">
        <f>VLOOKUP($A423,'soybean oil'!$A$2:$F$3093,6,TRUE)</f>
        <v>877.88072802018246</v>
      </c>
      <c r="D423" t="e">
        <f>VLOOKUP($A423,corn!$A$2:$O$1240,13,TRUE)</f>
        <v>#N/A</v>
      </c>
      <c r="E423">
        <f>VLOOKUP($A423,wheat!$A$2:$L$14558,10,TRUE)</f>
        <v>250.27573529411765</v>
      </c>
      <c r="F423">
        <f t="shared" si="12"/>
        <v>2010</v>
      </c>
      <c r="G423">
        <f t="shared" si="13"/>
        <v>9</v>
      </c>
    </row>
    <row r="424" spans="1:7" x14ac:dyDescent="0.25">
      <c r="A424" s="19">
        <v>40424</v>
      </c>
      <c r="B424">
        <v>663</v>
      </c>
      <c r="C424">
        <f>VLOOKUP($A424,'soybean oil'!$A$2:$F$3093,6,TRUE)</f>
        <v>892.21077506219945</v>
      </c>
      <c r="D424" t="e">
        <f>VLOOKUP($A424,corn!$A$2:$O$1240,13,TRUE)</f>
        <v>#N/A</v>
      </c>
      <c r="E424">
        <f>VLOOKUP($A424,wheat!$A$2:$L$14558,10,TRUE)</f>
        <v>260.3860294117647</v>
      </c>
      <c r="F424">
        <f t="shared" si="12"/>
        <v>2010</v>
      </c>
      <c r="G424">
        <f t="shared" si="13"/>
        <v>9</v>
      </c>
    </row>
    <row r="425" spans="1:7" x14ac:dyDescent="0.25">
      <c r="A425" s="19">
        <v>40427</v>
      </c>
      <c r="B425">
        <v>673</v>
      </c>
      <c r="C425">
        <f>VLOOKUP($A425,'soybean oil'!$A$2:$F$3093,6,TRUE)</f>
        <v>892.21077506219945</v>
      </c>
      <c r="D425" t="e">
        <f>VLOOKUP($A425,corn!$A$2:$O$1240,13,TRUE)</f>
        <v>#N/A</v>
      </c>
      <c r="E425">
        <f>VLOOKUP($A425,wheat!$A$2:$L$14558,10,TRUE)</f>
        <v>260.3860294117647</v>
      </c>
      <c r="F425">
        <f t="shared" si="12"/>
        <v>2010</v>
      </c>
      <c r="G425">
        <f t="shared" si="13"/>
        <v>9</v>
      </c>
    </row>
    <row r="426" spans="1:7" x14ac:dyDescent="0.25">
      <c r="A426" s="19">
        <v>40428</v>
      </c>
      <c r="B426">
        <v>671.875</v>
      </c>
      <c r="C426">
        <f>VLOOKUP($A426,'soybean oil'!$A$2:$F$3093,6,TRUE)</f>
        <v>912.49330318320824</v>
      </c>
      <c r="D426" t="e">
        <f>VLOOKUP($A426,corn!$A$2:$O$1240,13,TRUE)</f>
        <v>#N/A</v>
      </c>
      <c r="E426">
        <f>VLOOKUP($A426,wheat!$A$2:$L$14558,10,TRUE)</f>
        <v>258.27205882352939</v>
      </c>
      <c r="F426">
        <f t="shared" si="12"/>
        <v>2010</v>
      </c>
      <c r="G426">
        <f t="shared" si="13"/>
        <v>9</v>
      </c>
    </row>
    <row r="427" spans="1:7" x14ac:dyDescent="0.25">
      <c r="A427" s="19">
        <v>40429</v>
      </c>
      <c r="B427">
        <v>686.5</v>
      </c>
      <c r="C427">
        <f>VLOOKUP($A427,'soybean oil'!$A$2:$F$3093,6,TRUE)</f>
        <v>912.49330318320824</v>
      </c>
      <c r="D427" t="e">
        <f>VLOOKUP($A427,corn!$A$2:$O$1240,13,TRUE)</f>
        <v>#N/A</v>
      </c>
      <c r="E427">
        <f>VLOOKUP($A427,wheat!$A$2:$L$14558,10,TRUE)</f>
        <v>249.54044117647058</v>
      </c>
      <c r="F427">
        <f t="shared" si="12"/>
        <v>2010</v>
      </c>
      <c r="G427">
        <f t="shared" si="13"/>
        <v>9</v>
      </c>
    </row>
    <row r="428" spans="1:7" x14ac:dyDescent="0.25">
      <c r="A428" s="19">
        <v>40430</v>
      </c>
      <c r="B428">
        <v>687.375</v>
      </c>
      <c r="C428">
        <f>VLOOKUP($A428,'soybean oil'!$A$2:$F$3093,6,TRUE)</f>
        <v>908.08405793951067</v>
      </c>
      <c r="D428" t="e">
        <f>VLOOKUP($A428,corn!$A$2:$O$1240,13,TRUE)</f>
        <v>#N/A</v>
      </c>
      <c r="E428">
        <f>VLOOKUP($A428,wheat!$A$2:$L$14558,10,TRUE)</f>
        <v>259.83455882352939</v>
      </c>
      <c r="F428">
        <f t="shared" si="12"/>
        <v>2010</v>
      </c>
      <c r="G428">
        <f t="shared" si="13"/>
        <v>9</v>
      </c>
    </row>
    <row r="429" spans="1:7" x14ac:dyDescent="0.25">
      <c r="A429" s="19">
        <v>40431</v>
      </c>
      <c r="B429">
        <v>687.5</v>
      </c>
      <c r="C429">
        <f>VLOOKUP($A429,'soybean oil'!$A$2:$F$3093,6,TRUE)</f>
        <v>911.83191639665347</v>
      </c>
      <c r="D429" t="e">
        <f>VLOOKUP($A429,corn!$A$2:$O$1240,13,TRUE)</f>
        <v>#N/A</v>
      </c>
      <c r="E429">
        <f>VLOOKUP($A429,wheat!$A$2:$L$14558,10,TRUE)</f>
        <v>259.09926470588238</v>
      </c>
      <c r="F429">
        <f t="shared" si="12"/>
        <v>2010</v>
      </c>
      <c r="G429">
        <f t="shared" si="13"/>
        <v>9</v>
      </c>
    </row>
    <row r="430" spans="1:7" x14ac:dyDescent="0.25">
      <c r="A430" s="19">
        <v>40434</v>
      </c>
      <c r="B430">
        <v>695.75</v>
      </c>
      <c r="C430">
        <f>VLOOKUP($A430,'soybean oil'!$A$2:$F$3093,6,TRUE)</f>
        <v>913.1546899697629</v>
      </c>
      <c r="D430" t="e">
        <f>VLOOKUP($A430,corn!$A$2:$O$1240,13,TRUE)</f>
        <v>#N/A</v>
      </c>
      <c r="E430">
        <f>VLOOKUP($A430,wheat!$A$2:$L$14558,10,TRUE)</f>
        <v>262.40808823529414</v>
      </c>
      <c r="F430">
        <f t="shared" si="12"/>
        <v>2010</v>
      </c>
      <c r="G430">
        <f t="shared" si="13"/>
        <v>9</v>
      </c>
    </row>
    <row r="431" spans="1:7" x14ac:dyDescent="0.25">
      <c r="A431" s="19">
        <v>40435</v>
      </c>
      <c r="B431">
        <v>698.875</v>
      </c>
      <c r="C431">
        <f>VLOOKUP($A431,'soybean oil'!$A$2:$F$3093,6,TRUE)</f>
        <v>911.17052961009904</v>
      </c>
      <c r="D431" t="e">
        <f>VLOOKUP($A431,corn!$A$2:$O$1240,13,TRUE)</f>
        <v>#N/A</v>
      </c>
      <c r="E431">
        <f>VLOOKUP($A431,wheat!$A$2:$L$14558,10,TRUE)</f>
        <v>259.00735294117646</v>
      </c>
      <c r="F431">
        <f t="shared" si="12"/>
        <v>2010</v>
      </c>
      <c r="G431">
        <f t="shared" si="13"/>
        <v>9</v>
      </c>
    </row>
    <row r="432" spans="1:7" x14ac:dyDescent="0.25">
      <c r="A432" s="19">
        <v>40436</v>
      </c>
      <c r="B432">
        <v>694.875</v>
      </c>
      <c r="C432">
        <f>VLOOKUP($A432,'soybean oil'!$A$2:$F$3093,6,TRUE)</f>
        <v>917.34347295127554</v>
      </c>
      <c r="D432" t="e">
        <f>VLOOKUP($A432,corn!$A$2:$O$1240,13,TRUE)</f>
        <v>#N/A</v>
      </c>
      <c r="E432">
        <f>VLOOKUP($A432,wheat!$A$2:$L$14558,10,TRUE)</f>
        <v>267.1875</v>
      </c>
      <c r="F432">
        <f t="shared" si="12"/>
        <v>2010</v>
      </c>
      <c r="G432">
        <f t="shared" si="13"/>
        <v>9</v>
      </c>
    </row>
    <row r="433" spans="1:7" x14ac:dyDescent="0.25">
      <c r="A433" s="19">
        <v>40437</v>
      </c>
      <c r="B433">
        <v>692.875</v>
      </c>
      <c r="C433">
        <f>VLOOKUP($A433,'soybean oil'!$A$2:$F$3093,6,TRUE)</f>
        <v>911.83191639665347</v>
      </c>
      <c r="D433" t="e">
        <f>VLOOKUP($A433,corn!$A$2:$O$1240,13,TRUE)</f>
        <v>#N/A</v>
      </c>
      <c r="E433">
        <f>VLOOKUP($A433,wheat!$A$2:$L$14558,10,TRUE)</f>
        <v>264.43014705882354</v>
      </c>
      <c r="F433">
        <f t="shared" si="12"/>
        <v>2010</v>
      </c>
      <c r="G433">
        <f t="shared" si="13"/>
        <v>9</v>
      </c>
    </row>
    <row r="434" spans="1:7" x14ac:dyDescent="0.25">
      <c r="A434" s="19">
        <v>40438</v>
      </c>
      <c r="B434">
        <v>682.75</v>
      </c>
      <c r="C434">
        <f>VLOOKUP($A434,'soybean oil'!$A$2:$F$3093,6,TRUE)</f>
        <v>923.95734081682178</v>
      </c>
      <c r="D434" t="e">
        <f>VLOOKUP($A434,corn!$A$2:$O$1240,13,TRUE)</f>
        <v>#N/A</v>
      </c>
      <c r="E434">
        <f>VLOOKUP($A434,wheat!$A$2:$L$14558,10,TRUE)</f>
        <v>271.78308823529414</v>
      </c>
      <c r="F434">
        <f t="shared" si="12"/>
        <v>2010</v>
      </c>
      <c r="G434">
        <f t="shared" si="13"/>
        <v>9</v>
      </c>
    </row>
    <row r="435" spans="1:7" x14ac:dyDescent="0.25">
      <c r="A435" s="19">
        <v>40441</v>
      </c>
      <c r="B435">
        <v>699.5</v>
      </c>
      <c r="C435">
        <f>VLOOKUP($A435,'soybean oil'!$A$2:$F$3093,6,TRUE)</f>
        <v>940.27154821850274</v>
      </c>
      <c r="D435" t="e">
        <f>VLOOKUP($A435,corn!$A$2:$O$1240,13,TRUE)</f>
        <v>#N/A</v>
      </c>
      <c r="E435">
        <f>VLOOKUP($A435,wheat!$A$2:$L$14558,10,TRUE)</f>
        <v>269.02573529411762</v>
      </c>
      <c r="F435">
        <f t="shared" si="12"/>
        <v>2010</v>
      </c>
      <c r="G435">
        <f t="shared" si="13"/>
        <v>9</v>
      </c>
    </row>
    <row r="436" spans="1:7" x14ac:dyDescent="0.25">
      <c r="A436" s="19">
        <v>40442</v>
      </c>
      <c r="B436">
        <v>695.75</v>
      </c>
      <c r="C436">
        <f>VLOOKUP($A436,'soybean oil'!$A$2:$F$3093,6,TRUE)</f>
        <v>935.20091618825074</v>
      </c>
      <c r="D436" t="e">
        <f>VLOOKUP($A436,corn!$A$2:$O$1240,13,TRUE)</f>
        <v>#N/A</v>
      </c>
      <c r="E436">
        <f>VLOOKUP($A436,wheat!$A$2:$L$14558,10,TRUE)</f>
        <v>263.97058823529414</v>
      </c>
      <c r="F436">
        <f t="shared" si="12"/>
        <v>2010</v>
      </c>
      <c r="G436">
        <f t="shared" si="13"/>
        <v>9</v>
      </c>
    </row>
    <row r="437" spans="1:7" x14ac:dyDescent="0.25">
      <c r="A437" s="19">
        <v>40443</v>
      </c>
      <c r="B437">
        <v>685</v>
      </c>
      <c r="C437">
        <f>VLOOKUP($A437,'soybean oil'!$A$2:$F$3093,6,TRUE)</f>
        <v>945.12171798657005</v>
      </c>
      <c r="D437" t="e">
        <f>VLOOKUP($A437,corn!$A$2:$O$1240,13,TRUE)</f>
        <v>#N/A</v>
      </c>
      <c r="E437">
        <f>VLOOKUP($A437,wheat!$A$2:$L$14558,10,TRUE)</f>
        <v>264.6139705882353</v>
      </c>
      <c r="F437">
        <f t="shared" si="12"/>
        <v>2010</v>
      </c>
      <c r="G437">
        <f t="shared" si="13"/>
        <v>9</v>
      </c>
    </row>
    <row r="438" spans="1:7" x14ac:dyDescent="0.25">
      <c r="A438" s="19">
        <v>40444</v>
      </c>
      <c r="B438">
        <v>693</v>
      </c>
      <c r="C438">
        <f>VLOOKUP($A438,'soybean oil'!$A$2:$F$3093,6,TRUE)</f>
        <v>959.23130276640222</v>
      </c>
      <c r="D438" t="e">
        <f>VLOOKUP($A438,corn!$A$2:$O$1240,13,TRUE)</f>
        <v>#N/A</v>
      </c>
      <c r="E438">
        <f>VLOOKUP($A438,wheat!$A$2:$L$14558,10,TRUE)</f>
        <v>256.34191176470586</v>
      </c>
      <c r="F438">
        <f t="shared" si="12"/>
        <v>2010</v>
      </c>
      <c r="G438">
        <f t="shared" si="13"/>
        <v>9</v>
      </c>
    </row>
    <row r="439" spans="1:7" x14ac:dyDescent="0.25">
      <c r="A439" s="19">
        <v>40445</v>
      </c>
      <c r="B439">
        <v>698.875</v>
      </c>
      <c r="C439">
        <f>VLOOKUP($A439,'soybean oil'!$A$2:$F$3093,6,TRUE)</f>
        <v>982.42393274825133</v>
      </c>
      <c r="D439" t="e">
        <f>VLOOKUP($A439,corn!$A$2:$O$1240,13,TRUE)</f>
        <v>#N/A</v>
      </c>
      <c r="E439">
        <f>VLOOKUP($A439,wheat!$A$2:$L$14558,10,TRUE)</f>
        <v>264.70588235294116</v>
      </c>
      <c r="F439">
        <f t="shared" si="12"/>
        <v>2010</v>
      </c>
      <c r="G439">
        <f t="shared" si="13"/>
        <v>9</v>
      </c>
    </row>
    <row r="440" spans="1:7" x14ac:dyDescent="0.25">
      <c r="A440" s="19">
        <v>40448</v>
      </c>
      <c r="B440">
        <v>687.5</v>
      </c>
      <c r="C440">
        <f>VLOOKUP($A440,'soybean oil'!$A$2:$F$3093,6,TRUE)</f>
        <v>982.82076482018408</v>
      </c>
      <c r="D440" t="e">
        <f>VLOOKUP($A440,corn!$A$2:$O$1240,13,TRUE)</f>
        <v>#N/A</v>
      </c>
      <c r="E440">
        <f>VLOOKUP($A440,wheat!$A$2:$L$14558,10,TRUE)</f>
        <v>259.74264705882354</v>
      </c>
      <c r="F440">
        <f t="shared" si="12"/>
        <v>2010</v>
      </c>
      <c r="G440">
        <f t="shared" si="13"/>
        <v>9</v>
      </c>
    </row>
    <row r="441" spans="1:7" x14ac:dyDescent="0.25">
      <c r="A441" s="19">
        <v>40449</v>
      </c>
      <c r="B441">
        <v>699.5</v>
      </c>
      <c r="C441">
        <f>VLOOKUP($A441,'soybean oil'!$A$2:$F$3093,6,TRUE)</f>
        <v>982.82076482018408</v>
      </c>
      <c r="D441" t="e">
        <f>VLOOKUP($A441,corn!$A$2:$O$1240,13,TRUE)</f>
        <v>#N/A</v>
      </c>
      <c r="E441">
        <f>VLOOKUP($A441,wheat!$A$2:$L$14558,10,TRUE)</f>
        <v>251.74632352941177</v>
      </c>
      <c r="F441">
        <f t="shared" si="12"/>
        <v>2010</v>
      </c>
      <c r="G441">
        <f t="shared" si="13"/>
        <v>9</v>
      </c>
    </row>
    <row r="442" spans="1:7" x14ac:dyDescent="0.25">
      <c r="A442" s="19">
        <v>40450</v>
      </c>
      <c r="B442">
        <v>705</v>
      </c>
      <c r="C442">
        <f>VLOOKUP($A442,'soybean oil'!$A$2:$F$3093,6,TRUE)</f>
        <v>976.38326676438567</v>
      </c>
      <c r="D442" t="e">
        <f>VLOOKUP($A442,corn!$A$2:$O$1240,13,TRUE)</f>
        <v>#N/A</v>
      </c>
      <c r="E442">
        <f>VLOOKUP($A442,wheat!$A$2:$L$14558,10,TRUE)</f>
        <v>251.28676470588235</v>
      </c>
      <c r="F442">
        <f t="shared" si="12"/>
        <v>2010</v>
      </c>
      <c r="G442">
        <f t="shared" si="13"/>
        <v>9</v>
      </c>
    </row>
    <row r="443" spans="1:7" x14ac:dyDescent="0.25">
      <c r="A443" s="19">
        <v>40451</v>
      </c>
      <c r="B443">
        <v>723.875</v>
      </c>
      <c r="C443">
        <f>VLOOKUP($A443,'soybean oil'!$A$2:$F$3093,6,TRUE)</f>
        <v>992.34473454657098</v>
      </c>
      <c r="D443" t="e">
        <f>VLOOKUP($A443,corn!$A$2:$O$1240,13,TRUE)</f>
        <v>#N/A</v>
      </c>
      <c r="E443">
        <f>VLOOKUP($A443,wheat!$A$2:$L$14558,10,TRUE)</f>
        <v>247.79411764705881</v>
      </c>
      <c r="F443">
        <f t="shared" si="12"/>
        <v>2010</v>
      </c>
      <c r="G443">
        <f t="shared" si="13"/>
        <v>9</v>
      </c>
    </row>
    <row r="444" spans="1:7" x14ac:dyDescent="0.25">
      <c r="A444" s="19">
        <v>40452</v>
      </c>
      <c r="B444">
        <v>737.875</v>
      </c>
      <c r="C444">
        <f>VLOOKUP($A444,'soybean oil'!$A$2:$F$3093,6,TRUE)</f>
        <v>966.28609515631831</v>
      </c>
      <c r="D444" t="e">
        <f>VLOOKUP($A444,corn!$A$2:$O$1240,13,TRUE)</f>
        <v>#N/A</v>
      </c>
      <c r="E444">
        <f>VLOOKUP($A444,wheat!$A$2:$L$14558,10,TRUE)</f>
        <v>240.80882352941177</v>
      </c>
      <c r="F444">
        <f t="shared" si="12"/>
        <v>2010</v>
      </c>
      <c r="G444">
        <f t="shared" si="13"/>
        <v>10</v>
      </c>
    </row>
    <row r="445" spans="1:7" x14ac:dyDescent="0.25">
      <c r="A445" s="19">
        <v>40455</v>
      </c>
      <c r="B445">
        <v>743.75</v>
      </c>
      <c r="C445">
        <f>VLOOKUP($A445,'soybean oil'!$A$2:$F$3093,6,TRUE)</f>
        <v>957.90852919329313</v>
      </c>
      <c r="D445" t="e">
        <f>VLOOKUP($A445,corn!$A$2:$O$1240,13,TRUE)</f>
        <v>#N/A</v>
      </c>
      <c r="E445">
        <f>VLOOKUP($A445,wheat!$A$2:$L$14558,10,TRUE)</f>
        <v>237.95955882352942</v>
      </c>
      <c r="F445">
        <f t="shared" si="12"/>
        <v>2010</v>
      </c>
      <c r="G445">
        <f t="shared" si="13"/>
        <v>10</v>
      </c>
    </row>
    <row r="446" spans="1:7" x14ac:dyDescent="0.25">
      <c r="A446" s="19">
        <v>40456</v>
      </c>
      <c r="B446">
        <v>738.375</v>
      </c>
      <c r="C446">
        <f>VLOOKUP($A446,'soybean oil'!$A$2:$F$3093,6,TRUE)</f>
        <v>966.0656328941335</v>
      </c>
      <c r="D446" t="e">
        <f>VLOOKUP($A446,corn!$A$2:$O$1240,13,TRUE)</f>
        <v>#N/A</v>
      </c>
      <c r="E446">
        <f>VLOOKUP($A446,wheat!$A$2:$L$14558,10,TRUE)</f>
        <v>243.93382352941177</v>
      </c>
      <c r="F446">
        <f t="shared" si="12"/>
        <v>2010</v>
      </c>
      <c r="G446">
        <f t="shared" si="13"/>
        <v>10</v>
      </c>
    </row>
    <row r="447" spans="1:7" x14ac:dyDescent="0.25">
      <c r="A447" s="19">
        <v>40457</v>
      </c>
      <c r="B447">
        <v>749.75</v>
      </c>
      <c r="C447">
        <f>VLOOKUP($A447,'soybean oil'!$A$2:$F$3093,6,TRUE)</f>
        <v>965.18378384539403</v>
      </c>
      <c r="D447" t="e">
        <f>VLOOKUP($A447,corn!$A$2:$O$1240,13,TRUE)</f>
        <v>#N/A</v>
      </c>
      <c r="E447">
        <f>VLOOKUP($A447,wheat!$A$2:$L$14558,10,TRUE)</f>
        <v>242.00367647058823</v>
      </c>
      <c r="F447">
        <f t="shared" si="12"/>
        <v>2010</v>
      </c>
      <c r="G447">
        <f t="shared" si="13"/>
        <v>10</v>
      </c>
    </row>
    <row r="448" spans="1:7" x14ac:dyDescent="0.25">
      <c r="A448" s="19">
        <v>40458</v>
      </c>
      <c r="B448">
        <v>738.5</v>
      </c>
      <c r="C448">
        <f>VLOOKUP($A448,'soybean oil'!$A$2:$F$3093,6,TRUE)</f>
        <v>972.67950075967974</v>
      </c>
      <c r="D448" t="e">
        <f>VLOOKUP($A448,corn!$A$2:$O$1240,13,TRUE)</f>
        <v>#N/A</v>
      </c>
      <c r="E448">
        <f>VLOOKUP($A448,wheat!$A$2:$L$14558,10,TRUE)</f>
        <v>242.37132352941177</v>
      </c>
      <c r="F448">
        <f t="shared" si="12"/>
        <v>2010</v>
      </c>
      <c r="G448">
        <f t="shared" si="13"/>
        <v>10</v>
      </c>
    </row>
    <row r="449" spans="1:7" x14ac:dyDescent="0.25">
      <c r="A449" s="19">
        <v>40459</v>
      </c>
      <c r="B449">
        <v>739.625</v>
      </c>
      <c r="C449">
        <f>VLOOKUP($A449,'soybean oil'!$A$2:$F$3093,6,TRUE)</f>
        <v>1027.7950663058989</v>
      </c>
      <c r="D449" t="e">
        <f>VLOOKUP($A449,corn!$A$2:$O$1240,13,TRUE)</f>
        <v>#N/A</v>
      </c>
      <c r="E449">
        <f>VLOOKUP($A449,wheat!$A$2:$L$14558,10,TRUE)</f>
        <v>264.43014705882354</v>
      </c>
      <c r="F449">
        <f t="shared" si="12"/>
        <v>2010</v>
      </c>
      <c r="G449">
        <f t="shared" si="13"/>
        <v>10</v>
      </c>
    </row>
    <row r="450" spans="1:7" x14ac:dyDescent="0.25">
      <c r="A450" s="19">
        <v>40462</v>
      </c>
      <c r="B450">
        <v>740.75</v>
      </c>
      <c r="C450">
        <f>VLOOKUP($A450,'soybean oil'!$A$2:$F$3093,6,TRUE)</f>
        <v>1021.8425852269075</v>
      </c>
      <c r="D450" t="e">
        <f>VLOOKUP($A450,corn!$A$2:$O$1240,13,TRUE)</f>
        <v>#N/A</v>
      </c>
      <c r="E450">
        <f>VLOOKUP($A450,wheat!$A$2:$L$14558,10,TRUE)</f>
        <v>260.75367647058823</v>
      </c>
      <c r="F450">
        <f t="shared" si="12"/>
        <v>2010</v>
      </c>
      <c r="G450">
        <f t="shared" si="13"/>
        <v>10</v>
      </c>
    </row>
    <row r="451" spans="1:7" x14ac:dyDescent="0.25">
      <c r="A451" s="19">
        <v>40463</v>
      </c>
      <c r="B451">
        <v>733.625</v>
      </c>
      <c r="C451">
        <f>VLOOKUP($A451,'soybean oil'!$A$2:$F$3093,6,TRUE)</f>
        <v>1035.0703209580004</v>
      </c>
      <c r="D451" t="e">
        <f>VLOOKUP($A451,corn!$A$2:$O$1240,13,TRUE)</f>
        <v>#N/A</v>
      </c>
      <c r="E451">
        <f>VLOOKUP($A451,wheat!$A$2:$L$14558,10,TRUE)</f>
        <v>261.02941176470586</v>
      </c>
      <c r="F451">
        <f t="shared" ref="F451:F514" si="14">YEAR(A451)</f>
        <v>2010</v>
      </c>
      <c r="G451">
        <f t="shared" ref="G451:G514" si="15">MONTH(A451)</f>
        <v>10</v>
      </c>
    </row>
    <row r="452" spans="1:7" x14ac:dyDescent="0.25">
      <c r="A452" s="19">
        <v>40464</v>
      </c>
      <c r="B452">
        <v>748.25</v>
      </c>
      <c r="C452">
        <f>VLOOKUP($A452,'soybean oil'!$A$2:$F$3093,6,TRUE)</f>
        <v>1048.9594434756475</v>
      </c>
      <c r="D452" t="e">
        <f>VLOOKUP($A452,corn!$A$2:$O$1240,13,TRUE)</f>
        <v>#N/A</v>
      </c>
      <c r="E452">
        <f>VLOOKUP($A452,wheat!$A$2:$L$14558,10,TRUE)</f>
        <v>258.3639705882353</v>
      </c>
      <c r="F452">
        <f t="shared" si="14"/>
        <v>2010</v>
      </c>
      <c r="G452">
        <f t="shared" si="15"/>
        <v>10</v>
      </c>
    </row>
    <row r="453" spans="1:7" x14ac:dyDescent="0.25">
      <c r="A453" s="19">
        <v>40465</v>
      </c>
      <c r="B453">
        <v>745.75</v>
      </c>
      <c r="C453">
        <f>VLOOKUP($A453,'soybean oil'!$A$2:$F$3093,6,TRUE)</f>
        <v>1058.6597830117821</v>
      </c>
      <c r="D453" t="e">
        <f>VLOOKUP($A453,corn!$A$2:$O$1240,13,TRUE)</f>
        <v>#N/A</v>
      </c>
      <c r="E453">
        <f>VLOOKUP($A453,wheat!$A$2:$L$14558,10,TRUE)</f>
        <v>257.62867647058823</v>
      </c>
      <c r="F453">
        <f t="shared" si="14"/>
        <v>2010</v>
      </c>
      <c r="G453">
        <f t="shared" si="15"/>
        <v>10</v>
      </c>
    </row>
    <row r="454" spans="1:7" x14ac:dyDescent="0.25">
      <c r="A454" s="19">
        <v>40466</v>
      </c>
      <c r="B454">
        <v>734.375</v>
      </c>
      <c r="C454">
        <f>VLOOKUP($A454,'soybean oil'!$A$2:$F$3093,6,TRUE)</f>
        <v>1053.14822645716</v>
      </c>
      <c r="D454" t="e">
        <f>VLOOKUP($A454,corn!$A$2:$O$1240,13,TRUE)</f>
        <v>#N/A</v>
      </c>
      <c r="E454">
        <f>VLOOKUP($A454,wheat!$A$2:$L$14558,10,TRUE)</f>
        <v>259.00735294117646</v>
      </c>
      <c r="F454">
        <f t="shared" si="14"/>
        <v>2010</v>
      </c>
      <c r="G454">
        <f t="shared" si="15"/>
        <v>10</v>
      </c>
    </row>
    <row r="455" spans="1:7" x14ac:dyDescent="0.25">
      <c r="A455" s="19">
        <v>40469</v>
      </c>
      <c r="B455">
        <v>739</v>
      </c>
      <c r="C455">
        <f>VLOOKUP($A455,'soybean oil'!$A$2:$F$3093,6,TRUE)</f>
        <v>1050.7231415731264</v>
      </c>
      <c r="D455" t="e">
        <f>VLOOKUP($A455,corn!$A$2:$O$1240,13,TRUE)</f>
        <v>#N/A</v>
      </c>
      <c r="E455">
        <f>VLOOKUP($A455,wheat!$A$2:$L$14558,10,TRUE)</f>
        <v>253.6764705882353</v>
      </c>
      <c r="F455">
        <f t="shared" si="14"/>
        <v>2010</v>
      </c>
      <c r="G455">
        <f t="shared" si="15"/>
        <v>10</v>
      </c>
    </row>
    <row r="456" spans="1:7" x14ac:dyDescent="0.25">
      <c r="A456" s="19">
        <v>40470</v>
      </c>
      <c r="B456">
        <v>730.625</v>
      </c>
      <c r="C456">
        <f>VLOOKUP($A456,'soybean oil'!$A$2:$F$3093,6,TRUE)</f>
        <v>1038.3772548907734</v>
      </c>
      <c r="D456" t="e">
        <f>VLOOKUP($A456,corn!$A$2:$O$1240,13,TRUE)</f>
        <v>#N/A</v>
      </c>
      <c r="E456">
        <f>VLOOKUP($A456,wheat!$A$2:$L$14558,10,TRUE)</f>
        <v>246.875</v>
      </c>
      <c r="F456">
        <f t="shared" si="14"/>
        <v>2010</v>
      </c>
      <c r="G456">
        <f t="shared" si="15"/>
        <v>10</v>
      </c>
    </row>
    <row r="457" spans="1:7" x14ac:dyDescent="0.25">
      <c r="A457" s="19">
        <v>40471</v>
      </c>
      <c r="B457">
        <v>733.875</v>
      </c>
      <c r="C457">
        <f>VLOOKUP($A457,'soybean oil'!$A$2:$F$3093,6,TRUE)</f>
        <v>1068.5805848101015</v>
      </c>
      <c r="D457" t="e">
        <f>VLOOKUP($A457,corn!$A$2:$O$1240,13,TRUE)</f>
        <v>#N/A</v>
      </c>
      <c r="E457">
        <f>VLOOKUP($A457,wheat!$A$2:$L$14558,10,TRUE)</f>
        <v>251.10294117647058</v>
      </c>
      <c r="F457">
        <f t="shared" si="14"/>
        <v>2010</v>
      </c>
      <c r="G457">
        <f t="shared" si="15"/>
        <v>10</v>
      </c>
    </row>
    <row r="458" spans="1:7" x14ac:dyDescent="0.25">
      <c r="A458" s="19">
        <v>40472</v>
      </c>
      <c r="B458">
        <v>732.125</v>
      </c>
      <c r="C458">
        <f>VLOOKUP($A458,'soybean oil'!$A$2:$F$3093,6,TRUE)</f>
        <v>1063.5099527798493</v>
      </c>
      <c r="D458" t="e">
        <f>VLOOKUP($A458,corn!$A$2:$O$1240,13,TRUE)</f>
        <v>#N/A</v>
      </c>
      <c r="E458">
        <f>VLOOKUP($A458,wheat!$A$2:$L$14558,10,TRUE)</f>
        <v>245.8639705882353</v>
      </c>
      <c r="F458">
        <f t="shared" si="14"/>
        <v>2010</v>
      </c>
      <c r="G458">
        <f t="shared" si="15"/>
        <v>10</v>
      </c>
    </row>
    <row r="459" spans="1:7" x14ac:dyDescent="0.25">
      <c r="A459" s="19">
        <v>40473</v>
      </c>
      <c r="B459">
        <v>729.875</v>
      </c>
      <c r="C459">
        <f>VLOOKUP($A459,'soybean oil'!$A$2:$F$3093,6,TRUE)</f>
        <v>1064.8327263529586</v>
      </c>
      <c r="D459" t="e">
        <f>VLOOKUP($A459,corn!$A$2:$O$1240,13,TRUE)</f>
        <v>#N/A</v>
      </c>
      <c r="E459">
        <f>VLOOKUP($A459,wheat!$A$2:$L$14558,10,TRUE)</f>
        <v>246.59926470588235</v>
      </c>
      <c r="F459">
        <f t="shared" si="14"/>
        <v>2010</v>
      </c>
      <c r="G459">
        <f t="shared" si="15"/>
        <v>10</v>
      </c>
    </row>
    <row r="460" spans="1:7" x14ac:dyDescent="0.25">
      <c r="A460" s="19">
        <v>40476</v>
      </c>
      <c r="B460">
        <v>739.5</v>
      </c>
      <c r="C460">
        <f>VLOOKUP($A460,'soybean oil'!$A$2:$F$3093,6,TRUE)</f>
        <v>1090.6268110285894</v>
      </c>
      <c r="D460" t="e">
        <f>VLOOKUP($A460,corn!$A$2:$O$1240,13,TRUE)</f>
        <v>#N/A</v>
      </c>
      <c r="E460">
        <f>VLOOKUP($A460,wheat!$A$2:$L$14558,10,TRUE)</f>
        <v>247.79411764705881</v>
      </c>
      <c r="F460">
        <f t="shared" si="14"/>
        <v>2010</v>
      </c>
      <c r="G460">
        <f t="shared" si="15"/>
        <v>10</v>
      </c>
    </row>
    <row r="461" spans="1:7" x14ac:dyDescent="0.25">
      <c r="A461" s="19">
        <v>40477</v>
      </c>
      <c r="B461">
        <v>739</v>
      </c>
      <c r="C461">
        <f>VLOOKUP($A461,'soybean oil'!$A$2:$F$3093,6,TRUE)</f>
        <v>1091.9495846016987</v>
      </c>
      <c r="D461" t="e">
        <f>VLOOKUP($A461,corn!$A$2:$O$1240,13,TRUE)</f>
        <v>#N/A</v>
      </c>
      <c r="E461">
        <f>VLOOKUP($A461,wheat!$A$2:$L$14558,10,TRUE)</f>
        <v>254.41176470588235</v>
      </c>
      <c r="F461">
        <f t="shared" si="14"/>
        <v>2010</v>
      </c>
      <c r="G461">
        <f t="shared" si="15"/>
        <v>10</v>
      </c>
    </row>
    <row r="462" spans="1:7" x14ac:dyDescent="0.25">
      <c r="A462" s="19">
        <v>40478</v>
      </c>
      <c r="B462">
        <v>723.875</v>
      </c>
      <c r="C462">
        <f>VLOOKUP($A462,'soybean oil'!$A$2:$F$3093,6,TRUE)</f>
        <v>1093.4928204369926</v>
      </c>
      <c r="D462" t="e">
        <f>VLOOKUP($A462,corn!$A$2:$O$1240,13,TRUE)</f>
        <v>#N/A</v>
      </c>
      <c r="E462">
        <f>VLOOKUP($A462,wheat!$A$2:$L$14558,10,TRUE)</f>
        <v>258.3639705882353</v>
      </c>
      <c r="F462">
        <f t="shared" si="14"/>
        <v>2010</v>
      </c>
      <c r="G462">
        <f t="shared" si="15"/>
        <v>10</v>
      </c>
    </row>
    <row r="463" spans="1:7" x14ac:dyDescent="0.25">
      <c r="A463" s="19">
        <v>40479</v>
      </c>
      <c r="B463">
        <v>733.625</v>
      </c>
      <c r="C463">
        <f>VLOOKUP($A463,'soybean oil'!$A$2:$F$3093,6,TRUE)</f>
        <v>1095.6974430588416</v>
      </c>
      <c r="D463" t="e">
        <f>VLOOKUP($A463,corn!$A$2:$O$1240,13,TRUE)</f>
        <v>#N/A</v>
      </c>
      <c r="E463">
        <f>VLOOKUP($A463,wheat!$A$2:$L$14558,10,TRUE)</f>
        <v>264.0625</v>
      </c>
      <c r="F463">
        <f t="shared" si="14"/>
        <v>2010</v>
      </c>
      <c r="G463">
        <f t="shared" si="15"/>
        <v>10</v>
      </c>
    </row>
    <row r="464" spans="1:7" x14ac:dyDescent="0.25">
      <c r="A464" s="19">
        <v>40480</v>
      </c>
      <c r="B464">
        <v>726</v>
      </c>
      <c r="C464">
        <f>VLOOKUP($A464,'soybean oil'!$A$2:$F$3093,6,TRUE)</f>
        <v>1086.8789525714465</v>
      </c>
      <c r="D464" t="e">
        <f>VLOOKUP($A464,corn!$A$2:$O$1240,13,TRUE)</f>
        <v>#N/A</v>
      </c>
      <c r="E464">
        <f>VLOOKUP($A464,wheat!$A$2:$L$14558,10,TRUE)</f>
        <v>263.69485294117646</v>
      </c>
      <c r="F464">
        <f t="shared" si="14"/>
        <v>2010</v>
      </c>
      <c r="G464">
        <f t="shared" si="15"/>
        <v>10</v>
      </c>
    </row>
    <row r="465" spans="1:7" x14ac:dyDescent="0.25">
      <c r="A465" s="19">
        <v>40483</v>
      </c>
      <c r="B465">
        <v>737.875</v>
      </c>
      <c r="C465">
        <f>VLOOKUP($A465,'soybean oil'!$A$2:$F$3093,6,TRUE)</f>
        <v>1096.7997543697659</v>
      </c>
      <c r="D465" t="e">
        <f>VLOOKUP($A465,corn!$A$2:$O$1240,13,TRUE)</f>
        <v>#N/A</v>
      </c>
      <c r="E465">
        <f>VLOOKUP($A465,wheat!$A$2:$L$14558,10,TRUE)</f>
        <v>258.27205882352939</v>
      </c>
      <c r="F465">
        <f t="shared" si="14"/>
        <v>2010</v>
      </c>
      <c r="G465">
        <f t="shared" si="15"/>
        <v>11</v>
      </c>
    </row>
    <row r="466" spans="1:7" x14ac:dyDescent="0.25">
      <c r="A466" s="19">
        <v>40484</v>
      </c>
      <c r="B466">
        <v>742.75</v>
      </c>
      <c r="C466">
        <f>VLOOKUP($A466,'soybean oil'!$A$2:$F$3093,6,TRUE)</f>
        <v>1094.1542072235475</v>
      </c>
      <c r="D466" t="e">
        <f>VLOOKUP($A466,corn!$A$2:$O$1240,13,TRUE)</f>
        <v>#N/A</v>
      </c>
      <c r="E466">
        <f>VLOOKUP($A466,wheat!$A$2:$L$14558,10,TRUE)</f>
        <v>255.2389705882353</v>
      </c>
      <c r="F466">
        <f t="shared" si="14"/>
        <v>2010</v>
      </c>
      <c r="G466">
        <f t="shared" si="15"/>
        <v>11</v>
      </c>
    </row>
    <row r="467" spans="1:7" x14ac:dyDescent="0.25">
      <c r="A467" s="19">
        <v>40485</v>
      </c>
      <c r="B467">
        <v>750</v>
      </c>
      <c r="C467">
        <f>VLOOKUP($A467,'soybean oil'!$A$2:$F$3093,6,TRUE)</f>
        <v>1100.1066883025389</v>
      </c>
      <c r="D467" t="e">
        <f>VLOOKUP($A467,corn!$A$2:$O$1240,13,TRUE)</f>
        <v>#N/A</v>
      </c>
      <c r="E467">
        <f>VLOOKUP($A467,wheat!$A$2:$L$14558,10,TRUE)</f>
        <v>253.76838235294119</v>
      </c>
      <c r="F467">
        <f t="shared" si="14"/>
        <v>2010</v>
      </c>
      <c r="G467">
        <f t="shared" si="15"/>
        <v>11</v>
      </c>
    </row>
    <row r="468" spans="1:7" x14ac:dyDescent="0.25">
      <c r="A468" s="19">
        <v>40486</v>
      </c>
      <c r="B468">
        <v>763.875</v>
      </c>
      <c r="C468">
        <f>VLOOKUP($A468,'soybean oil'!$A$2:$F$3093,6,TRUE)</f>
        <v>1129.8690936974976</v>
      </c>
      <c r="D468" t="e">
        <f>VLOOKUP($A468,corn!$A$2:$O$1240,13,TRUE)</f>
        <v>#N/A</v>
      </c>
      <c r="E468">
        <f>VLOOKUP($A468,wheat!$A$2:$L$14558,10,TRUE)</f>
        <v>262.40808823529414</v>
      </c>
      <c r="F468">
        <f t="shared" si="14"/>
        <v>2010</v>
      </c>
      <c r="G468">
        <f t="shared" si="15"/>
        <v>11</v>
      </c>
    </row>
    <row r="469" spans="1:7" x14ac:dyDescent="0.25">
      <c r="A469" s="19">
        <v>40487</v>
      </c>
      <c r="B469">
        <v>759.75</v>
      </c>
      <c r="C469">
        <f>VLOOKUP($A469,'soybean oil'!$A$2:$F$3093,6,TRUE)</f>
        <v>1151.2539331294306</v>
      </c>
      <c r="D469" t="e">
        <f>VLOOKUP($A469,corn!$A$2:$O$1240,13,TRUE)</f>
        <v>#N/A</v>
      </c>
      <c r="E469">
        <f>VLOOKUP($A469,wheat!$A$2:$L$14558,10,TRUE)</f>
        <v>267.92279411764707</v>
      </c>
      <c r="F469">
        <f t="shared" si="14"/>
        <v>2010</v>
      </c>
      <c r="G469">
        <f t="shared" si="15"/>
        <v>11</v>
      </c>
    </row>
    <row r="470" spans="1:7" x14ac:dyDescent="0.25">
      <c r="A470" s="19">
        <v>40490</v>
      </c>
      <c r="B470">
        <v>762.875</v>
      </c>
      <c r="C470">
        <f>VLOOKUP($A470,'soybean oil'!$A$2:$F$3093,6,TRUE)</f>
        <v>1146.6242256235482</v>
      </c>
      <c r="D470" t="e">
        <f>VLOOKUP($A470,corn!$A$2:$O$1240,13,TRUE)</f>
        <v>#N/A</v>
      </c>
      <c r="E470">
        <f>VLOOKUP($A470,wheat!$A$2:$L$14558,10,TRUE)</f>
        <v>270.68014705882354</v>
      </c>
      <c r="F470">
        <f t="shared" si="14"/>
        <v>2010</v>
      </c>
      <c r="G470">
        <f t="shared" si="15"/>
        <v>11</v>
      </c>
    </row>
    <row r="471" spans="1:7" x14ac:dyDescent="0.25">
      <c r="A471" s="19">
        <v>40491</v>
      </c>
      <c r="B471">
        <v>770.25</v>
      </c>
      <c r="C471">
        <f>VLOOKUP($A471,'soybean oil'!$A$2:$F$3093,6,TRUE)</f>
        <v>1177.2684800672464</v>
      </c>
      <c r="D471" t="e">
        <f>VLOOKUP($A471,corn!$A$2:$O$1240,13,TRUE)</f>
        <v>#N/A</v>
      </c>
      <c r="E471">
        <f>VLOOKUP($A471,wheat!$A$2:$L$14558,10,TRUE)</f>
        <v>265.34926470588238</v>
      </c>
      <c r="F471">
        <f t="shared" si="14"/>
        <v>2010</v>
      </c>
      <c r="G471">
        <f t="shared" si="15"/>
        <v>11</v>
      </c>
    </row>
    <row r="472" spans="1:7" x14ac:dyDescent="0.25">
      <c r="A472" s="19">
        <v>40492</v>
      </c>
      <c r="B472">
        <v>775.375</v>
      </c>
      <c r="C472">
        <f>VLOOKUP($A472,'soybean oil'!$A$2:$F$3093,6,TRUE)</f>
        <v>1189.3939044874144</v>
      </c>
      <c r="D472" t="e">
        <f>VLOOKUP($A472,corn!$A$2:$O$1240,13,TRUE)</f>
        <v>#N/A</v>
      </c>
      <c r="E472">
        <f>VLOOKUP($A472,wheat!$A$2:$L$14558,10,TRUE)</f>
        <v>261.02941176470586</v>
      </c>
      <c r="F472">
        <f t="shared" si="14"/>
        <v>2010</v>
      </c>
      <c r="G472">
        <f t="shared" si="15"/>
        <v>11</v>
      </c>
    </row>
    <row r="473" spans="1:7" x14ac:dyDescent="0.25">
      <c r="A473" s="19">
        <v>40493</v>
      </c>
      <c r="B473">
        <v>777</v>
      </c>
      <c r="C473">
        <f>VLOOKUP($A473,'soybean oil'!$A$2:$F$3093,6,TRUE)</f>
        <v>1213.2038288033814</v>
      </c>
      <c r="D473" t="e">
        <f>VLOOKUP($A473,corn!$A$2:$O$1240,13,TRUE)</f>
        <v>#N/A</v>
      </c>
      <c r="E473">
        <f>VLOOKUP($A473,wheat!$A$2:$L$14558,10,TRUE)</f>
        <v>258.8235294117647</v>
      </c>
      <c r="F473">
        <f t="shared" si="14"/>
        <v>2010</v>
      </c>
      <c r="G473">
        <f t="shared" si="15"/>
        <v>11</v>
      </c>
    </row>
    <row r="474" spans="1:7" x14ac:dyDescent="0.25">
      <c r="A474" s="19">
        <v>40494</v>
      </c>
      <c r="B474">
        <v>760.125</v>
      </c>
      <c r="C474">
        <f>VLOOKUP($A474,'soybean oil'!$A$2:$F$3093,6,TRUE)</f>
        <v>1158.0882632571618</v>
      </c>
      <c r="D474" t="e">
        <f>VLOOKUP($A474,corn!$A$2:$O$1240,13,TRUE)</f>
        <v>#N/A</v>
      </c>
      <c r="E474">
        <f>VLOOKUP($A474,wheat!$A$2:$L$14558,10,TRUE)</f>
        <v>246.04779411764707</v>
      </c>
      <c r="F474">
        <f t="shared" si="14"/>
        <v>2010</v>
      </c>
      <c r="G474">
        <f t="shared" si="15"/>
        <v>11</v>
      </c>
    </row>
    <row r="475" spans="1:7" x14ac:dyDescent="0.25">
      <c r="A475" s="19">
        <v>40497</v>
      </c>
      <c r="B475">
        <v>756.75</v>
      </c>
      <c r="C475">
        <f>VLOOKUP($A475,'soybean oil'!$A$2:$F$3093,6,TRUE)</f>
        <v>1156.7654896840525</v>
      </c>
      <c r="D475" t="e">
        <f>VLOOKUP($A475,corn!$A$2:$O$1240,13,TRUE)</f>
        <v>#N/A</v>
      </c>
      <c r="E475">
        <f>VLOOKUP($A475,wheat!$A$2:$L$14558,10,TRUE)</f>
        <v>247.33455882352942</v>
      </c>
      <c r="F475">
        <f t="shared" si="14"/>
        <v>2010</v>
      </c>
      <c r="G475">
        <f t="shared" si="15"/>
        <v>11</v>
      </c>
    </row>
    <row r="476" spans="1:7" x14ac:dyDescent="0.25">
      <c r="A476" s="19">
        <v>40498</v>
      </c>
      <c r="B476">
        <v>746.75</v>
      </c>
      <c r="C476">
        <f>VLOOKUP($A476,'soybean oil'!$A$2:$F$3093,6,TRUE)</f>
        <v>1101.6499241378333</v>
      </c>
      <c r="D476" t="e">
        <f>VLOOKUP($A476,corn!$A$2:$O$1240,13,TRUE)</f>
        <v>#N/A</v>
      </c>
      <c r="E476">
        <f>VLOOKUP($A476,wheat!$A$2:$L$14558,10,TRUE)</f>
        <v>230.2389705882353</v>
      </c>
      <c r="F476">
        <f t="shared" si="14"/>
        <v>2010</v>
      </c>
      <c r="G476">
        <f t="shared" si="15"/>
        <v>11</v>
      </c>
    </row>
    <row r="477" spans="1:7" x14ac:dyDescent="0.25">
      <c r="A477" s="19">
        <v>40499</v>
      </c>
      <c r="B477">
        <v>736.625</v>
      </c>
      <c r="C477">
        <f>VLOOKUP($A477,'soybean oil'!$A$2:$F$3093,6,TRUE)</f>
        <v>1078.942311132791</v>
      </c>
      <c r="D477" t="e">
        <f>VLOOKUP($A477,corn!$A$2:$O$1240,13,TRUE)</f>
        <v>#N/A</v>
      </c>
      <c r="E477">
        <f>VLOOKUP($A477,wheat!$A$2:$L$14558,10,TRUE)</f>
        <v>232.53676470588235</v>
      </c>
      <c r="F477">
        <f t="shared" si="14"/>
        <v>2010</v>
      </c>
      <c r="G477">
        <f t="shared" si="15"/>
        <v>11</v>
      </c>
    </row>
    <row r="478" spans="1:7" x14ac:dyDescent="0.25">
      <c r="A478" s="19">
        <v>40500</v>
      </c>
      <c r="B478">
        <v>740</v>
      </c>
      <c r="C478">
        <f>VLOOKUP($A478,'soybean oil'!$A$2:$F$3093,6,TRUE)</f>
        <v>1122.5938390453964</v>
      </c>
      <c r="D478" t="e">
        <f>VLOOKUP($A478,corn!$A$2:$O$1240,13,TRUE)</f>
        <v>#N/A</v>
      </c>
      <c r="E478">
        <f>VLOOKUP($A478,wheat!$A$2:$L$14558,10,TRUE)</f>
        <v>237.22426470588235</v>
      </c>
      <c r="F478">
        <f t="shared" si="14"/>
        <v>2010</v>
      </c>
      <c r="G478">
        <f t="shared" si="15"/>
        <v>11</v>
      </c>
    </row>
    <row r="479" spans="1:7" x14ac:dyDescent="0.25">
      <c r="A479" s="19">
        <v>40501</v>
      </c>
      <c r="B479">
        <v>731.5</v>
      </c>
      <c r="C479">
        <f>VLOOKUP($A479,'soybean oil'!$A$2:$F$3093,6,TRUE)</f>
        <v>1079.3832356571606</v>
      </c>
      <c r="D479" t="e">
        <f>VLOOKUP($A479,corn!$A$2:$O$1240,13,TRUE)</f>
        <v>#N/A</v>
      </c>
      <c r="E479">
        <f>VLOOKUP($A479,wheat!$A$2:$L$14558,10,TRUE)</f>
        <v>236.9485294117647</v>
      </c>
      <c r="F479">
        <f t="shared" si="14"/>
        <v>2010</v>
      </c>
      <c r="G479">
        <f t="shared" si="15"/>
        <v>11</v>
      </c>
    </row>
    <row r="480" spans="1:7" x14ac:dyDescent="0.25">
      <c r="A480" s="19">
        <v>40504</v>
      </c>
      <c r="B480">
        <v>726.25</v>
      </c>
      <c r="C480">
        <f>VLOOKUP($A480,'soybean oil'!$A$2:$F$3093,6,TRUE)</f>
        <v>1084.2334054252278</v>
      </c>
      <c r="D480" t="e">
        <f>VLOOKUP($A480,corn!$A$2:$O$1240,13,TRUE)</f>
        <v>#N/A</v>
      </c>
      <c r="E480">
        <f>VLOOKUP($A480,wheat!$A$2:$L$14558,10,TRUE)</f>
        <v>237.31617647058823</v>
      </c>
      <c r="F480">
        <f t="shared" si="14"/>
        <v>2010</v>
      </c>
      <c r="G480">
        <f t="shared" si="15"/>
        <v>11</v>
      </c>
    </row>
    <row r="481" spans="1:7" x14ac:dyDescent="0.25">
      <c r="A481" s="19">
        <v>40505</v>
      </c>
      <c r="B481">
        <v>725.5</v>
      </c>
      <c r="C481">
        <f>VLOOKUP($A481,'soybean oil'!$A$2:$F$3093,6,TRUE)</f>
        <v>1085.1152544739673</v>
      </c>
      <c r="D481" t="e">
        <f>VLOOKUP($A481,corn!$A$2:$O$1240,13,TRUE)</f>
        <v>#N/A</v>
      </c>
      <c r="E481">
        <f>VLOOKUP($A481,wheat!$A$2:$L$14558,10,TRUE)</f>
        <v>236.02941176470588</v>
      </c>
      <c r="F481">
        <f t="shared" si="14"/>
        <v>2010</v>
      </c>
      <c r="G481">
        <f t="shared" si="15"/>
        <v>11</v>
      </c>
    </row>
    <row r="482" spans="1:7" x14ac:dyDescent="0.25">
      <c r="A482" s="19">
        <v>40506</v>
      </c>
      <c r="B482">
        <v>747.25</v>
      </c>
      <c r="C482">
        <f>VLOOKUP($A482,'soybean oil'!$A$2:$F$3093,6,TRUE)</f>
        <v>1109.189733504556</v>
      </c>
      <c r="D482" t="e">
        <f>VLOOKUP($A482,corn!$A$2:$O$1240,13,TRUE)</f>
        <v>#N/A</v>
      </c>
      <c r="E482">
        <f>VLOOKUP($A482,wheat!$A$2:$L$14558,10,TRUE)</f>
        <v>238.0514705882353</v>
      </c>
      <c r="F482">
        <f t="shared" si="14"/>
        <v>2010</v>
      </c>
      <c r="G482">
        <f t="shared" si="15"/>
        <v>11</v>
      </c>
    </row>
    <row r="483" spans="1:7" x14ac:dyDescent="0.25">
      <c r="A483" s="19">
        <v>40507</v>
      </c>
      <c r="B483">
        <v>754.5</v>
      </c>
      <c r="C483">
        <f>VLOOKUP($A483,'soybean oil'!$A$2:$F$3093,6,TRUE)</f>
        <v>1109.189733504556</v>
      </c>
      <c r="D483" t="e">
        <f>VLOOKUP($A483,corn!$A$2:$O$1240,13,TRUE)</f>
        <v>#N/A</v>
      </c>
      <c r="E483">
        <f>VLOOKUP($A483,wheat!$A$2:$L$14558,10,TRUE)</f>
        <v>238.0514705882353</v>
      </c>
      <c r="F483">
        <f t="shared" si="14"/>
        <v>2010</v>
      </c>
      <c r="G483">
        <f t="shared" si="15"/>
        <v>11</v>
      </c>
    </row>
    <row r="484" spans="1:7" x14ac:dyDescent="0.25">
      <c r="A484" s="19">
        <v>40508</v>
      </c>
      <c r="B484">
        <v>748.375</v>
      </c>
      <c r="C484">
        <f>VLOOKUP($A484,'soybean oil'!$A$2:$F$3093,6,TRUE)</f>
        <v>1103.1931599731272</v>
      </c>
      <c r="D484" t="e">
        <f>VLOOKUP($A484,corn!$A$2:$O$1240,13,TRUE)</f>
        <v>#N/A</v>
      </c>
      <c r="E484">
        <f>VLOOKUP($A484,wheat!$A$2:$L$14558,10,TRUE)</f>
        <v>238.32720588235293</v>
      </c>
      <c r="F484">
        <f t="shared" si="14"/>
        <v>2010</v>
      </c>
      <c r="G484">
        <f t="shared" si="15"/>
        <v>11</v>
      </c>
    </row>
    <row r="485" spans="1:7" x14ac:dyDescent="0.25">
      <c r="A485" s="19">
        <v>40511</v>
      </c>
      <c r="B485">
        <v>760.625</v>
      </c>
      <c r="C485">
        <f>VLOOKUP($A485,'soybean oil'!$A$2:$F$3093,6,TRUE)</f>
        <v>1104.0750090218669</v>
      </c>
      <c r="D485" t="e">
        <f>VLOOKUP($A485,corn!$A$2:$O$1240,13,TRUE)</f>
        <v>#N/A</v>
      </c>
      <c r="E485">
        <f>VLOOKUP($A485,wheat!$A$2:$L$14558,10,TRUE)</f>
        <v>239.06250000000003</v>
      </c>
      <c r="F485">
        <f t="shared" si="14"/>
        <v>2010</v>
      </c>
      <c r="G485">
        <f t="shared" si="15"/>
        <v>11</v>
      </c>
    </row>
    <row r="486" spans="1:7" x14ac:dyDescent="0.25">
      <c r="A486" s="19">
        <v>40512</v>
      </c>
      <c r="B486">
        <v>755</v>
      </c>
      <c r="C486">
        <f>VLOOKUP($A486,'soybean oil'!$A$2:$F$3093,6,TRUE)</f>
        <v>1122.8143013075812</v>
      </c>
      <c r="D486" t="e">
        <f>VLOOKUP($A486,corn!$A$2:$O$1240,13,TRUE)</f>
        <v>#N/A</v>
      </c>
      <c r="E486">
        <f>VLOOKUP($A486,wheat!$A$2:$L$14558,10,TRUE)</f>
        <v>239.06250000000003</v>
      </c>
      <c r="F486">
        <f t="shared" si="14"/>
        <v>2010</v>
      </c>
      <c r="G486">
        <f t="shared" si="15"/>
        <v>11</v>
      </c>
    </row>
    <row r="487" spans="1:7" x14ac:dyDescent="0.25">
      <c r="A487" s="19">
        <v>40513</v>
      </c>
      <c r="B487">
        <v>761.5</v>
      </c>
      <c r="C487">
        <f>VLOOKUP($A487,'soybean oil'!$A$2:$F$3093,6,TRUE)</f>
        <v>1159.8519613546409</v>
      </c>
      <c r="D487" t="e">
        <f>VLOOKUP($A487,corn!$A$2:$O$1240,13,TRUE)</f>
        <v>#N/A</v>
      </c>
      <c r="E487">
        <f>VLOOKUP($A487,wheat!$A$2:$L$14558,10,TRUE)</f>
        <v>256.43382352941177</v>
      </c>
      <c r="F487">
        <f t="shared" si="14"/>
        <v>2010</v>
      </c>
      <c r="G487">
        <f t="shared" si="15"/>
        <v>12</v>
      </c>
    </row>
    <row r="488" spans="1:7" x14ac:dyDescent="0.25">
      <c r="A488" s="19">
        <v>40514</v>
      </c>
      <c r="B488">
        <v>777.625</v>
      </c>
      <c r="C488">
        <f>VLOOKUP($A488,'soybean oil'!$A$2:$F$3093,6,TRUE)</f>
        <v>1164.9225933848929</v>
      </c>
      <c r="D488" t="e">
        <f>VLOOKUP($A488,corn!$A$2:$O$1240,13,TRUE)</f>
        <v>#N/A</v>
      </c>
      <c r="E488">
        <f>VLOOKUP($A488,wheat!$A$2:$L$14558,10,TRUE)</f>
        <v>259.74264705882354</v>
      </c>
      <c r="F488">
        <f t="shared" si="14"/>
        <v>2010</v>
      </c>
      <c r="G488">
        <f t="shared" si="15"/>
        <v>12</v>
      </c>
    </row>
    <row r="489" spans="1:7" x14ac:dyDescent="0.25">
      <c r="A489" s="19">
        <v>40515</v>
      </c>
      <c r="B489">
        <v>790.375</v>
      </c>
      <c r="C489">
        <f>VLOOKUP($A489,'soybean oil'!$A$2:$F$3093,6,TRUE)</f>
        <v>1178.3707913781705</v>
      </c>
      <c r="D489" t="e">
        <f>VLOOKUP($A489,corn!$A$2:$O$1240,13,TRUE)</f>
        <v>#N/A</v>
      </c>
      <c r="E489">
        <f>VLOOKUP($A489,wheat!$A$2:$L$14558,10,TRUE)</f>
        <v>271.3235294117647</v>
      </c>
      <c r="F489">
        <f t="shared" si="14"/>
        <v>2010</v>
      </c>
      <c r="G489">
        <f t="shared" si="15"/>
        <v>12</v>
      </c>
    </row>
    <row r="490" spans="1:7" x14ac:dyDescent="0.25">
      <c r="A490" s="19">
        <v>40518</v>
      </c>
      <c r="B490">
        <v>796.125</v>
      </c>
      <c r="C490">
        <f>VLOOKUP($A490,'soybean oil'!$A$2:$F$3093,6,TRUE)</f>
        <v>1180.3549517378344</v>
      </c>
      <c r="D490" t="e">
        <f>VLOOKUP($A490,corn!$A$2:$O$1240,13,TRUE)</f>
        <v>#N/A</v>
      </c>
      <c r="E490">
        <f>VLOOKUP($A490,wheat!$A$2:$L$14558,10,TRUE)</f>
        <v>276.47058823529414</v>
      </c>
      <c r="F490">
        <f t="shared" si="14"/>
        <v>2010</v>
      </c>
      <c r="G490">
        <f t="shared" si="15"/>
        <v>12</v>
      </c>
    </row>
    <row r="491" spans="1:7" x14ac:dyDescent="0.25">
      <c r="A491" s="19">
        <v>40519</v>
      </c>
      <c r="B491">
        <v>795.625</v>
      </c>
      <c r="C491">
        <f>VLOOKUP($A491,'soybean oil'!$A$2:$F$3093,6,TRUE)</f>
        <v>1186.0869705546411</v>
      </c>
      <c r="D491" t="e">
        <f>VLOOKUP($A491,corn!$A$2:$O$1240,13,TRUE)</f>
        <v>#N/A</v>
      </c>
      <c r="E491">
        <f>VLOOKUP($A491,wheat!$A$2:$L$14558,10,TRUE)</f>
        <v>273.16176470588238</v>
      </c>
      <c r="F491">
        <f t="shared" si="14"/>
        <v>2010</v>
      </c>
      <c r="G491">
        <f t="shared" si="15"/>
        <v>12</v>
      </c>
    </row>
    <row r="492" spans="1:7" x14ac:dyDescent="0.25">
      <c r="A492" s="19">
        <v>40520</v>
      </c>
      <c r="B492">
        <v>785.875</v>
      </c>
      <c r="C492">
        <f>VLOOKUP($A492,'soybean oil'!$A$2:$F$3093,6,TRUE)</f>
        <v>1194.4645365176664</v>
      </c>
      <c r="D492" t="e">
        <f>VLOOKUP($A492,corn!$A$2:$O$1240,13,TRUE)</f>
        <v>#N/A</v>
      </c>
      <c r="E492">
        <f>VLOOKUP($A492,wheat!$A$2:$L$14558,10,TRUE)</f>
        <v>272.79411764705884</v>
      </c>
      <c r="F492">
        <f t="shared" si="14"/>
        <v>2010</v>
      </c>
      <c r="G492">
        <f t="shared" si="15"/>
        <v>12</v>
      </c>
    </row>
    <row r="493" spans="1:7" x14ac:dyDescent="0.25">
      <c r="A493" s="19">
        <v>40521</v>
      </c>
      <c r="B493">
        <v>790.75</v>
      </c>
      <c r="C493">
        <f>VLOOKUP($A493,'soybean oil'!$A$2:$F$3093,6,TRUE)</f>
        <v>1193.8031497311119</v>
      </c>
      <c r="D493" t="e">
        <f>VLOOKUP($A493,corn!$A$2:$O$1240,13,TRUE)</f>
        <v>#N/A</v>
      </c>
      <c r="E493">
        <f>VLOOKUP($A493,wheat!$A$2:$L$14558,10,TRUE)</f>
        <v>275.09191176470586</v>
      </c>
      <c r="F493">
        <f t="shared" si="14"/>
        <v>2010</v>
      </c>
      <c r="G493">
        <f t="shared" si="15"/>
        <v>12</v>
      </c>
    </row>
    <row r="494" spans="1:7" x14ac:dyDescent="0.25">
      <c r="A494" s="19">
        <v>40522</v>
      </c>
      <c r="B494">
        <v>784.5</v>
      </c>
      <c r="C494">
        <f>VLOOKUP($A494,'soybean oil'!$A$2:$F$3093,6,TRUE)</f>
        <v>1194.0236119932968</v>
      </c>
      <c r="D494" t="e">
        <f>VLOOKUP($A494,corn!$A$2:$O$1240,13,TRUE)</f>
        <v>#N/A</v>
      </c>
      <c r="E494">
        <f>VLOOKUP($A494,wheat!$A$2:$L$14558,10,TRUE)</f>
        <v>270.40441176470586</v>
      </c>
      <c r="F494">
        <f t="shared" si="14"/>
        <v>2010</v>
      </c>
      <c r="G494">
        <f t="shared" si="15"/>
        <v>12</v>
      </c>
    </row>
    <row r="495" spans="1:7" x14ac:dyDescent="0.25">
      <c r="A495" s="19">
        <v>40525</v>
      </c>
      <c r="B495">
        <v>789.25</v>
      </c>
      <c r="C495">
        <f>VLOOKUP($A495,'soybean oil'!$A$2:$F$3093,6,TRUE)</f>
        <v>1222.4632438151461</v>
      </c>
      <c r="D495" t="e">
        <f>VLOOKUP($A495,corn!$A$2:$O$1240,13,TRUE)</f>
        <v>#N/A</v>
      </c>
      <c r="E495">
        <f>VLOOKUP($A495,wheat!$A$2:$L$14558,10,TRUE)</f>
        <v>272.15073529411762</v>
      </c>
      <c r="F495">
        <f t="shared" si="14"/>
        <v>2010</v>
      </c>
      <c r="G495">
        <f t="shared" si="15"/>
        <v>12</v>
      </c>
    </row>
    <row r="496" spans="1:7" x14ac:dyDescent="0.25">
      <c r="A496" s="19">
        <v>40526</v>
      </c>
      <c r="B496">
        <v>788.375</v>
      </c>
      <c r="C496">
        <f>VLOOKUP($A496,'soybean oil'!$A$2:$F$3093,6,TRUE)</f>
        <v>1214.5266023764907</v>
      </c>
      <c r="D496" t="e">
        <f>VLOOKUP($A496,corn!$A$2:$O$1240,13,TRUE)</f>
        <v>#N/A</v>
      </c>
      <c r="E496">
        <f>VLOOKUP($A496,wheat!$A$2:$L$14558,10,TRUE)</f>
        <v>265.0735294117647</v>
      </c>
      <c r="F496">
        <f t="shared" si="14"/>
        <v>2010</v>
      </c>
      <c r="G496">
        <f t="shared" si="15"/>
        <v>12</v>
      </c>
    </row>
    <row r="497" spans="1:7" x14ac:dyDescent="0.25">
      <c r="A497" s="19">
        <v>40527</v>
      </c>
      <c r="B497">
        <v>792.875</v>
      </c>
      <c r="C497">
        <f>VLOOKUP($A497,'soybean oil'!$A$2:$F$3093,6,TRUE)</f>
        <v>1194.9054610420364</v>
      </c>
      <c r="D497" t="e">
        <f>VLOOKUP($A497,corn!$A$2:$O$1240,13,TRUE)</f>
        <v>#N/A</v>
      </c>
      <c r="E497">
        <f>VLOOKUP($A497,wheat!$A$2:$L$14558,10,TRUE)</f>
        <v>281.15808823529414</v>
      </c>
      <c r="F497">
        <f t="shared" si="14"/>
        <v>2010</v>
      </c>
      <c r="G497">
        <f t="shared" si="15"/>
        <v>12</v>
      </c>
    </row>
    <row r="498" spans="1:7" x14ac:dyDescent="0.25">
      <c r="A498" s="19">
        <v>40528</v>
      </c>
      <c r="B498">
        <v>793.125</v>
      </c>
      <c r="C498">
        <f>VLOOKUP($A498,'soybean oil'!$A$2:$F$3093,6,TRUE)</f>
        <v>1192.039451633633</v>
      </c>
      <c r="D498" t="e">
        <f>VLOOKUP($A498,corn!$A$2:$O$1240,13,TRUE)</f>
        <v>#N/A</v>
      </c>
      <c r="E498">
        <f>VLOOKUP($A498,wheat!$A$2:$L$14558,10,TRUE)</f>
        <v>275.64338235294116</v>
      </c>
      <c r="F498">
        <f t="shared" si="14"/>
        <v>2010</v>
      </c>
      <c r="G498">
        <f t="shared" si="15"/>
        <v>12</v>
      </c>
    </row>
    <row r="499" spans="1:7" x14ac:dyDescent="0.25">
      <c r="A499" s="19">
        <v>40529</v>
      </c>
      <c r="B499">
        <v>790.25</v>
      </c>
      <c r="C499">
        <f>VLOOKUP($A499,'soybean oil'!$A$2:$F$3093,6,TRUE)</f>
        <v>1193.3622252067423</v>
      </c>
      <c r="D499" t="e">
        <f>VLOOKUP($A499,corn!$A$2:$O$1240,13,TRUE)</f>
        <v>#N/A</v>
      </c>
      <c r="E499">
        <f>VLOOKUP($A499,wheat!$A$2:$L$14558,10,TRUE)</f>
        <v>278.21691176470586</v>
      </c>
      <c r="F499">
        <f t="shared" si="14"/>
        <v>2010</v>
      </c>
      <c r="G499">
        <f t="shared" si="15"/>
        <v>12</v>
      </c>
    </row>
    <row r="500" spans="1:7" x14ac:dyDescent="0.25">
      <c r="A500" s="19">
        <v>40532</v>
      </c>
      <c r="B500">
        <v>788.375</v>
      </c>
      <c r="C500">
        <f>VLOOKUP($A500,'soybean oil'!$A$2:$F$3093,6,TRUE)</f>
        <v>1212.1015174924567</v>
      </c>
      <c r="D500" t="e">
        <f>VLOOKUP($A500,corn!$A$2:$O$1240,13,TRUE)</f>
        <v>#N/A</v>
      </c>
      <c r="E500">
        <f>VLOOKUP($A500,wheat!$A$2:$L$14558,10,TRUE)</f>
        <v>282.90441176470586</v>
      </c>
      <c r="F500">
        <f t="shared" si="14"/>
        <v>2010</v>
      </c>
      <c r="G500">
        <f t="shared" si="15"/>
        <v>12</v>
      </c>
    </row>
    <row r="501" spans="1:7" x14ac:dyDescent="0.25">
      <c r="A501" s="19">
        <v>40533</v>
      </c>
      <c r="B501">
        <v>802.25</v>
      </c>
      <c r="C501">
        <f>VLOOKUP($A501,'soybean oil'!$A$2:$F$3093,6,TRUE)</f>
        <v>1224.8883286991797</v>
      </c>
      <c r="D501" t="e">
        <f>VLOOKUP($A501,corn!$A$2:$O$1240,13,TRUE)</f>
        <v>#N/A</v>
      </c>
      <c r="E501">
        <f>VLOOKUP($A501,wheat!$A$2:$L$14558,10,TRUE)</f>
        <v>281.25</v>
      </c>
      <c r="F501">
        <f t="shared" si="14"/>
        <v>2010</v>
      </c>
      <c r="G501">
        <f t="shared" si="15"/>
        <v>12</v>
      </c>
    </row>
    <row r="502" spans="1:7" x14ac:dyDescent="0.25">
      <c r="A502" s="19">
        <v>40534</v>
      </c>
      <c r="B502">
        <v>807.5</v>
      </c>
      <c r="C502">
        <f>VLOOKUP($A502,'soybean oil'!$A$2:$F$3093,6,TRUE)</f>
        <v>1233.9272814487597</v>
      </c>
      <c r="D502" t="e">
        <f>VLOOKUP($A502,corn!$A$2:$O$1240,13,TRUE)</f>
        <v>#N/A</v>
      </c>
      <c r="E502">
        <f>VLOOKUP($A502,wheat!$A$2:$L$14558,10,TRUE)</f>
        <v>288.0514705882353</v>
      </c>
      <c r="F502">
        <f t="shared" si="14"/>
        <v>2010</v>
      </c>
      <c r="G502">
        <f t="shared" si="15"/>
        <v>12</v>
      </c>
    </row>
    <row r="503" spans="1:7" x14ac:dyDescent="0.25">
      <c r="A503" s="19">
        <v>40535</v>
      </c>
      <c r="B503">
        <v>812.75</v>
      </c>
      <c r="C503">
        <f>VLOOKUP($A503,'soybean oil'!$A$2:$F$3093,6,TRUE)</f>
        <v>1247.5959417042225</v>
      </c>
      <c r="D503" t="e">
        <f>VLOOKUP($A503,corn!$A$2:$O$1240,13,TRUE)</f>
        <v>#N/A</v>
      </c>
      <c r="E503">
        <f>VLOOKUP($A503,wheat!$A$2:$L$14558,10,TRUE)</f>
        <v>287.86764705882354</v>
      </c>
      <c r="F503">
        <f t="shared" si="14"/>
        <v>2010</v>
      </c>
      <c r="G503">
        <f t="shared" si="15"/>
        <v>12</v>
      </c>
    </row>
    <row r="504" spans="1:7" x14ac:dyDescent="0.25">
      <c r="A504" s="19">
        <v>40536</v>
      </c>
      <c r="B504">
        <v>806.75</v>
      </c>
      <c r="C504">
        <f>VLOOKUP($A504,'soybean oil'!$A$2:$F$3093,6,TRUE)</f>
        <v>1247.5959417042225</v>
      </c>
      <c r="D504" t="e">
        <f>VLOOKUP($A504,corn!$A$2:$O$1240,13,TRUE)</f>
        <v>#N/A</v>
      </c>
      <c r="E504">
        <f>VLOOKUP($A504,wheat!$A$2:$L$14558,10,TRUE)</f>
        <v>287.86764705882354</v>
      </c>
      <c r="F504">
        <f t="shared" si="14"/>
        <v>2010</v>
      </c>
      <c r="G504">
        <f t="shared" si="15"/>
        <v>12</v>
      </c>
    </row>
    <row r="505" spans="1:7" x14ac:dyDescent="0.25">
      <c r="A505" s="19">
        <v>40541</v>
      </c>
      <c r="B505">
        <v>810.5</v>
      </c>
      <c r="C505">
        <f>VLOOKUP($A505,'soybean oil'!$A$2:$F$3093,6,TRUE)</f>
        <v>1248.2573284907764</v>
      </c>
      <c r="D505" t="e">
        <f>VLOOKUP($A505,corn!$A$2:$O$1240,13,TRUE)</f>
        <v>#N/A</v>
      </c>
      <c r="E505">
        <f>VLOOKUP($A505,wheat!$A$2:$L$14558,10,TRUE)</f>
        <v>293.84191176470586</v>
      </c>
      <c r="F505">
        <f t="shared" si="14"/>
        <v>2010</v>
      </c>
      <c r="G505">
        <f t="shared" si="15"/>
        <v>12</v>
      </c>
    </row>
    <row r="506" spans="1:7" x14ac:dyDescent="0.25">
      <c r="A506" s="19">
        <v>40542</v>
      </c>
      <c r="B506">
        <v>797.125</v>
      </c>
      <c r="C506">
        <f>VLOOKUP($A506,'soybean oil'!$A$2:$F$3093,6,TRUE)</f>
        <v>1257.2962812403568</v>
      </c>
      <c r="D506" t="e">
        <f>VLOOKUP($A506,corn!$A$2:$O$1240,13,TRUE)</f>
        <v>#N/A</v>
      </c>
      <c r="E506">
        <f>VLOOKUP($A506,wheat!$A$2:$L$14558,10,TRUE)</f>
        <v>288.5110294117647</v>
      </c>
      <c r="F506">
        <f t="shared" si="14"/>
        <v>2010</v>
      </c>
      <c r="G506">
        <f t="shared" si="15"/>
        <v>12</v>
      </c>
    </row>
    <row r="507" spans="1:7" x14ac:dyDescent="0.25">
      <c r="A507" s="19">
        <v>40543</v>
      </c>
      <c r="B507">
        <v>794.5</v>
      </c>
      <c r="C507">
        <f>VLOOKUP($A507,'soybean oil'!$A$2:$F$3093,6,TRUE)</f>
        <v>1284.0603998696008</v>
      </c>
      <c r="D507" t="e">
        <f>VLOOKUP($A507,corn!$A$2:$O$1240,13,TRUE)</f>
        <v>#N/A</v>
      </c>
      <c r="E507">
        <f>VLOOKUP($A507,wheat!$A$2:$L$14558,10,TRUE)</f>
        <v>292.00367647058823</v>
      </c>
      <c r="F507">
        <f t="shared" si="14"/>
        <v>2010</v>
      </c>
      <c r="G507">
        <f t="shared" si="15"/>
        <v>12</v>
      </c>
    </row>
    <row r="508" spans="1:7" x14ac:dyDescent="0.25">
      <c r="A508" s="19">
        <v>40547</v>
      </c>
      <c r="B508">
        <v>799.125</v>
      </c>
      <c r="C508">
        <f>VLOOKUP($A508,'soybean oil'!$A$2:$F$3093,6,TRUE)</f>
        <v>1253.3279605210291</v>
      </c>
      <c r="D508" t="e">
        <f>VLOOKUP($A508,corn!$A$2:$O$1240,13,TRUE)</f>
        <v>#N/A</v>
      </c>
      <c r="E508">
        <f>VLOOKUP($A508,wheat!$A$2:$L$14558,10,TRUE)</f>
        <v>290.16544117647061</v>
      </c>
      <c r="F508">
        <f t="shared" si="14"/>
        <v>2011</v>
      </c>
      <c r="G508">
        <f t="shared" si="15"/>
        <v>1</v>
      </c>
    </row>
    <row r="509" spans="1:7" x14ac:dyDescent="0.25">
      <c r="A509" s="19">
        <v>40548</v>
      </c>
      <c r="B509">
        <v>809.75</v>
      </c>
      <c r="C509">
        <f>VLOOKUP($A509,'soybean oil'!$A$2:$F$3093,6,TRUE)</f>
        <v>1273.3900263798528</v>
      </c>
      <c r="D509" t="e">
        <f>VLOOKUP($A509,corn!$A$2:$O$1240,13,TRUE)</f>
        <v>#N/A</v>
      </c>
      <c r="E509">
        <f>VLOOKUP($A509,wheat!$A$2:$L$14558,10,TRUE)</f>
        <v>297.15073529411762</v>
      </c>
      <c r="F509">
        <f t="shared" si="14"/>
        <v>2011</v>
      </c>
      <c r="G509">
        <f t="shared" si="15"/>
        <v>1</v>
      </c>
    </row>
    <row r="510" spans="1:7" x14ac:dyDescent="0.25">
      <c r="A510" s="19">
        <v>40549</v>
      </c>
      <c r="B510">
        <v>809.375</v>
      </c>
      <c r="C510">
        <f>VLOOKUP($A510,'soybean oil'!$A$2:$F$3093,6,TRUE)</f>
        <v>1265.6738472033819</v>
      </c>
      <c r="D510" t="e">
        <f>VLOOKUP($A510,corn!$A$2:$O$1240,13,TRUE)</f>
        <v>#N/A</v>
      </c>
      <c r="E510">
        <f>VLOOKUP($A510,wheat!$A$2:$L$14558,10,TRUE)</f>
        <v>290.0735294117647</v>
      </c>
      <c r="F510">
        <f t="shared" si="14"/>
        <v>2011</v>
      </c>
      <c r="G510">
        <f t="shared" si="15"/>
        <v>1</v>
      </c>
    </row>
    <row r="511" spans="1:7" x14ac:dyDescent="0.25">
      <c r="A511" s="19">
        <v>40550</v>
      </c>
      <c r="B511">
        <v>807</v>
      </c>
      <c r="C511">
        <f>VLOOKUP($A511,'soybean oil'!$A$2:$F$3093,6,TRUE)</f>
        <v>1252.6665737344745</v>
      </c>
      <c r="D511" t="e">
        <f>VLOOKUP($A511,corn!$A$2:$O$1240,13,TRUE)</f>
        <v>#N/A</v>
      </c>
      <c r="E511">
        <f>VLOOKUP($A511,wheat!$A$2:$L$14558,10,TRUE)</f>
        <v>284.55882352941177</v>
      </c>
      <c r="F511">
        <f t="shared" si="14"/>
        <v>2011</v>
      </c>
      <c r="G511">
        <f t="shared" si="15"/>
        <v>1</v>
      </c>
    </row>
    <row r="512" spans="1:7" x14ac:dyDescent="0.25">
      <c r="A512" s="19">
        <v>40553</v>
      </c>
      <c r="B512">
        <v>821.25</v>
      </c>
      <c r="C512">
        <f>VLOOKUP($A512,'soybean oil'!$A$2:$F$3093,6,TRUE)</f>
        <v>1259.5009038622056</v>
      </c>
      <c r="D512" t="e">
        <f>VLOOKUP($A512,corn!$A$2:$O$1240,13,TRUE)</f>
        <v>#N/A</v>
      </c>
      <c r="E512">
        <f>VLOOKUP($A512,wheat!$A$2:$L$14558,10,TRUE)</f>
        <v>282.07720588235293</v>
      </c>
      <c r="F512">
        <f t="shared" si="14"/>
        <v>2011</v>
      </c>
      <c r="G512">
        <f t="shared" si="15"/>
        <v>1</v>
      </c>
    </row>
    <row r="513" spans="1:7" x14ac:dyDescent="0.25">
      <c r="A513" s="19">
        <v>40554</v>
      </c>
      <c r="B513">
        <v>836.25</v>
      </c>
      <c r="C513">
        <f>VLOOKUP($A513,'soybean oil'!$A$2:$F$3093,6,TRUE)</f>
        <v>1248.0368662285921</v>
      </c>
      <c r="D513" t="e">
        <f>VLOOKUP($A513,corn!$A$2:$O$1240,13,TRUE)</f>
        <v>#N/A</v>
      </c>
      <c r="E513">
        <f>VLOOKUP($A513,wheat!$A$2:$L$14558,10,TRUE)</f>
        <v>279.22794117647061</v>
      </c>
      <c r="F513">
        <f t="shared" si="14"/>
        <v>2011</v>
      </c>
      <c r="G513">
        <f t="shared" si="15"/>
        <v>1</v>
      </c>
    </row>
    <row r="514" spans="1:7" x14ac:dyDescent="0.25">
      <c r="A514" s="19">
        <v>40555</v>
      </c>
      <c r="B514">
        <v>846.125</v>
      </c>
      <c r="C514">
        <f>VLOOKUP($A514,'soybean oil'!$A$2:$F$3093,6,TRUE)</f>
        <v>1275.8151112638864</v>
      </c>
      <c r="D514" t="e">
        <f>VLOOKUP($A514,corn!$A$2:$O$1240,13,TRUE)</f>
        <v>#N/A</v>
      </c>
      <c r="E514">
        <f>VLOOKUP($A514,wheat!$A$2:$L$14558,10,TRUE)</f>
        <v>283.27205882352939</v>
      </c>
      <c r="F514">
        <f t="shared" si="14"/>
        <v>2011</v>
      </c>
      <c r="G514">
        <f t="shared" si="15"/>
        <v>1</v>
      </c>
    </row>
    <row r="515" spans="1:7" x14ac:dyDescent="0.25">
      <c r="A515" s="19">
        <v>40556</v>
      </c>
      <c r="B515">
        <v>846.25</v>
      </c>
      <c r="C515">
        <f>VLOOKUP($A515,'soybean oil'!$A$2:$F$3093,6,TRUE)</f>
        <v>1272.2877150689287</v>
      </c>
      <c r="D515" t="e">
        <f>VLOOKUP($A515,corn!$A$2:$O$1240,13,TRUE)</f>
        <v>#N/A</v>
      </c>
      <c r="E515">
        <f>VLOOKUP($A515,wheat!$A$2:$L$14558,10,TRUE)</f>
        <v>288.0514705882353</v>
      </c>
      <c r="F515">
        <f t="shared" ref="F515:F578" si="16">YEAR(A515)</f>
        <v>2011</v>
      </c>
      <c r="G515">
        <f t="shared" ref="G515:G578" si="17">MONTH(A515)</f>
        <v>1</v>
      </c>
    </row>
    <row r="516" spans="1:7" x14ac:dyDescent="0.25">
      <c r="A516" s="19">
        <v>40557</v>
      </c>
      <c r="B516">
        <v>844</v>
      </c>
      <c r="C516">
        <f>VLOOKUP($A516,'soybean oil'!$A$2:$F$3093,6,TRUE)</f>
        <v>1262.5873755327939</v>
      </c>
      <c r="D516" t="e">
        <f>VLOOKUP($A516,corn!$A$2:$O$1240,13,TRUE)</f>
        <v>#N/A</v>
      </c>
      <c r="E516">
        <f>VLOOKUP($A516,wheat!$A$2:$L$14558,10,TRUE)</f>
        <v>284.28308823529414</v>
      </c>
      <c r="F516">
        <f t="shared" si="16"/>
        <v>2011</v>
      </c>
      <c r="G516">
        <f t="shared" si="17"/>
        <v>1</v>
      </c>
    </row>
    <row r="517" spans="1:7" x14ac:dyDescent="0.25">
      <c r="A517" s="19">
        <v>40560</v>
      </c>
      <c r="B517">
        <v>841.375</v>
      </c>
      <c r="C517">
        <f>VLOOKUP($A517,'soybean oil'!$A$2:$F$3093,6,TRUE)</f>
        <v>1262.5873755327939</v>
      </c>
      <c r="D517" t="e">
        <f>VLOOKUP($A517,corn!$A$2:$O$1240,13,TRUE)</f>
        <v>#N/A</v>
      </c>
      <c r="E517">
        <f>VLOOKUP($A517,wheat!$A$2:$L$14558,10,TRUE)</f>
        <v>284.28308823529414</v>
      </c>
      <c r="F517">
        <f t="shared" si="16"/>
        <v>2011</v>
      </c>
      <c r="G517">
        <f t="shared" si="17"/>
        <v>1</v>
      </c>
    </row>
    <row r="518" spans="1:7" x14ac:dyDescent="0.25">
      <c r="A518" s="19">
        <v>40561</v>
      </c>
      <c r="B518">
        <v>848</v>
      </c>
      <c r="C518">
        <f>VLOOKUP($A518,'soybean oil'!$A$2:$F$3093,6,TRUE)</f>
        <v>1268.7603188739704</v>
      </c>
      <c r="D518" t="e">
        <f>VLOOKUP($A518,corn!$A$2:$O$1240,13,TRUE)</f>
        <v>#N/A</v>
      </c>
      <c r="E518">
        <f>VLOOKUP($A518,wheat!$A$2:$L$14558,10,TRUE)</f>
        <v>291.6360294117647</v>
      </c>
      <c r="F518">
        <f t="shared" si="16"/>
        <v>2011</v>
      </c>
      <c r="G518">
        <f t="shared" si="17"/>
        <v>1</v>
      </c>
    </row>
    <row r="519" spans="1:7" x14ac:dyDescent="0.25">
      <c r="A519" s="19">
        <v>40562</v>
      </c>
      <c r="B519">
        <v>852.625</v>
      </c>
      <c r="C519">
        <f>VLOOKUP($A519,'soybean oil'!$A$2:$F$3093,6,TRUE)</f>
        <v>1271.8467905445586</v>
      </c>
      <c r="D519" t="e">
        <f>VLOOKUP($A519,corn!$A$2:$O$1240,13,TRUE)</f>
        <v>#N/A</v>
      </c>
      <c r="E519">
        <f>VLOOKUP($A519,wheat!$A$2:$L$14558,10,TRUE)</f>
        <v>293.10661764705884</v>
      </c>
      <c r="F519">
        <f t="shared" si="16"/>
        <v>2011</v>
      </c>
      <c r="G519">
        <f t="shared" si="17"/>
        <v>1</v>
      </c>
    </row>
    <row r="520" spans="1:7" x14ac:dyDescent="0.25">
      <c r="A520" s="19">
        <v>40563</v>
      </c>
      <c r="B520">
        <v>838</v>
      </c>
      <c r="C520">
        <f>VLOOKUP($A520,'soybean oil'!$A$2:$F$3093,6,TRUE)</f>
        <v>1262.3669132706091</v>
      </c>
      <c r="D520" t="e">
        <f>VLOOKUP($A520,corn!$A$2:$O$1240,13,TRUE)</f>
        <v>#N/A</v>
      </c>
      <c r="E520">
        <f>VLOOKUP($A520,wheat!$A$2:$L$14558,10,TRUE)</f>
        <v>295.40441176470586</v>
      </c>
      <c r="F520">
        <f t="shared" si="16"/>
        <v>2011</v>
      </c>
      <c r="G520">
        <f t="shared" si="17"/>
        <v>1</v>
      </c>
    </row>
    <row r="521" spans="1:7" x14ac:dyDescent="0.25">
      <c r="A521" s="19">
        <v>40564</v>
      </c>
      <c r="B521">
        <v>846.25</v>
      </c>
      <c r="C521">
        <f>VLOOKUP($A521,'soybean oil'!$A$2:$F$3093,6,TRUE)</f>
        <v>1268.9807811361552</v>
      </c>
      <c r="D521" t="e">
        <f>VLOOKUP($A521,corn!$A$2:$O$1240,13,TRUE)</f>
        <v>#N/A</v>
      </c>
      <c r="E521">
        <f>VLOOKUP($A521,wheat!$A$2:$L$14558,10,TRUE)</f>
        <v>303.12499999999994</v>
      </c>
      <c r="F521">
        <f t="shared" si="16"/>
        <v>2011</v>
      </c>
      <c r="G521">
        <f t="shared" si="17"/>
        <v>1</v>
      </c>
    </row>
    <row r="522" spans="1:7" x14ac:dyDescent="0.25">
      <c r="A522" s="19">
        <v>40567</v>
      </c>
      <c r="B522">
        <v>851.875</v>
      </c>
      <c r="C522">
        <f>VLOOKUP($A522,'soybean oil'!$A$2:$F$3093,6,TRUE)</f>
        <v>1260.6032151731299</v>
      </c>
      <c r="D522" t="e">
        <f>VLOOKUP($A522,corn!$A$2:$O$1240,13,TRUE)</f>
        <v>#N/A</v>
      </c>
      <c r="E522">
        <f>VLOOKUP($A522,wheat!$A$2:$L$14558,10,TRUE)</f>
        <v>307.07720588235287</v>
      </c>
      <c r="F522">
        <f t="shared" si="16"/>
        <v>2011</v>
      </c>
      <c r="G522">
        <f t="shared" si="17"/>
        <v>1</v>
      </c>
    </row>
    <row r="523" spans="1:7" x14ac:dyDescent="0.25">
      <c r="A523" s="19">
        <v>40568</v>
      </c>
      <c r="B523">
        <v>830.875</v>
      </c>
      <c r="C523">
        <f>VLOOKUP($A523,'soybean oil'!$A$2:$F$3093,6,TRUE)</f>
        <v>1229.7384984672469</v>
      </c>
      <c r="D523" t="e">
        <f>VLOOKUP($A523,corn!$A$2:$O$1240,13,TRUE)</f>
        <v>#N/A</v>
      </c>
      <c r="E523">
        <f>VLOOKUP($A523,wheat!$A$2:$L$14558,10,TRUE)</f>
        <v>308.18014705882354</v>
      </c>
      <c r="F523">
        <f t="shared" si="16"/>
        <v>2011</v>
      </c>
      <c r="G523">
        <f t="shared" si="17"/>
        <v>1</v>
      </c>
    </row>
    <row r="524" spans="1:7" x14ac:dyDescent="0.25">
      <c r="A524" s="19">
        <v>40569</v>
      </c>
      <c r="B524">
        <v>842.125</v>
      </c>
      <c r="C524">
        <f>VLOOKUP($A524,'soybean oil'!$A$2:$F$3093,6,TRUE)</f>
        <v>1250.0210265882558</v>
      </c>
      <c r="D524" t="e">
        <f>VLOOKUP($A524,corn!$A$2:$O$1240,13,TRUE)</f>
        <v>#N/A</v>
      </c>
      <c r="E524">
        <f>VLOOKUP($A524,wheat!$A$2:$L$14558,10,TRUE)</f>
        <v>314.88970588235293</v>
      </c>
      <c r="F524">
        <f t="shared" si="16"/>
        <v>2011</v>
      </c>
      <c r="G524">
        <f t="shared" si="17"/>
        <v>1</v>
      </c>
    </row>
    <row r="525" spans="1:7" x14ac:dyDescent="0.25">
      <c r="A525" s="19">
        <v>40570</v>
      </c>
      <c r="B525">
        <v>844.25</v>
      </c>
      <c r="C525">
        <f>VLOOKUP($A525,'soybean oil'!$A$2:$F$3093,6,TRUE)</f>
        <v>1265.6738472033819</v>
      </c>
      <c r="D525" t="e">
        <f>VLOOKUP($A525,corn!$A$2:$O$1240,13,TRUE)</f>
        <v>#N/A</v>
      </c>
      <c r="E525">
        <f>VLOOKUP($A525,wheat!$A$2:$L$14558,10,TRUE)</f>
        <v>311.12132352941177</v>
      </c>
      <c r="F525">
        <f t="shared" si="16"/>
        <v>2011</v>
      </c>
      <c r="G525">
        <f t="shared" si="17"/>
        <v>1</v>
      </c>
    </row>
    <row r="526" spans="1:7" x14ac:dyDescent="0.25">
      <c r="A526" s="19">
        <v>40571</v>
      </c>
      <c r="B526">
        <v>851.875</v>
      </c>
      <c r="C526">
        <f>VLOOKUP($A526,'soybean oil'!$A$2:$F$3093,6,TRUE)</f>
        <v>1262.5873755327939</v>
      </c>
      <c r="D526" t="e">
        <f>VLOOKUP($A526,corn!$A$2:$O$1240,13,TRUE)</f>
        <v>#N/A</v>
      </c>
      <c r="E526">
        <f>VLOOKUP($A526,wheat!$A$2:$L$14558,10,TRUE)</f>
        <v>303.58455882352939</v>
      </c>
      <c r="F526">
        <f t="shared" si="16"/>
        <v>2011</v>
      </c>
      <c r="G526">
        <f t="shared" si="17"/>
        <v>1</v>
      </c>
    </row>
    <row r="527" spans="1:7" x14ac:dyDescent="0.25">
      <c r="A527" s="19">
        <v>40574</v>
      </c>
      <c r="B527">
        <v>863.875</v>
      </c>
      <c r="C527">
        <f>VLOOKUP($A527,'soybean oil'!$A$2:$F$3093,6,TRUE)</f>
        <v>1276.0355735260714</v>
      </c>
      <c r="D527" t="e">
        <f>VLOOKUP($A527,corn!$A$2:$O$1240,13,TRUE)</f>
        <v>#N/A</v>
      </c>
      <c r="E527">
        <f>VLOOKUP($A527,wheat!$A$2:$L$14558,10,TRUE)</f>
        <v>309.09926470588238</v>
      </c>
      <c r="F527">
        <f t="shared" si="16"/>
        <v>2011</v>
      </c>
      <c r="G527">
        <f t="shared" si="17"/>
        <v>1</v>
      </c>
    </row>
    <row r="528" spans="1:7" x14ac:dyDescent="0.25">
      <c r="A528" s="19">
        <v>40575</v>
      </c>
      <c r="B528">
        <v>871.75</v>
      </c>
      <c r="C528">
        <f>VLOOKUP($A528,'soybean oil'!$A$2:$F$3093,6,TRUE)</f>
        <v>1294.5544035496011</v>
      </c>
      <c r="D528" t="e">
        <f>VLOOKUP($A528,corn!$A$2:$O$1240,13,TRUE)</f>
        <v>#N/A</v>
      </c>
      <c r="E528">
        <f>VLOOKUP($A528,wheat!$A$2:$L$14558,10,TRUE)</f>
        <v>307.2610294117647</v>
      </c>
      <c r="F528">
        <f t="shared" si="16"/>
        <v>2011</v>
      </c>
      <c r="G528">
        <f t="shared" si="17"/>
        <v>2</v>
      </c>
    </row>
    <row r="529" spans="1:7" x14ac:dyDescent="0.25">
      <c r="A529" s="19">
        <v>40576</v>
      </c>
      <c r="B529">
        <v>886.25</v>
      </c>
      <c r="C529">
        <f>VLOOKUP($A529,'soybean oil'!$A$2:$F$3093,6,TRUE)</f>
        <v>1306.2389034453995</v>
      </c>
      <c r="D529" t="e">
        <f>VLOOKUP($A529,corn!$A$2:$O$1240,13,TRUE)</f>
        <v>#N/A</v>
      </c>
      <c r="E529">
        <f>VLOOKUP($A529,wheat!$A$2:$L$14558,10,TRUE)</f>
        <v>317.27941176470591</v>
      </c>
      <c r="F529">
        <f t="shared" si="16"/>
        <v>2011</v>
      </c>
      <c r="G529">
        <f t="shared" si="17"/>
        <v>2</v>
      </c>
    </row>
    <row r="530" spans="1:7" x14ac:dyDescent="0.25">
      <c r="A530" s="19">
        <v>40577</v>
      </c>
      <c r="B530">
        <v>895.125</v>
      </c>
      <c r="C530">
        <f>VLOOKUP($A530,'soybean oil'!$A$2:$F$3093,6,TRUE)</f>
        <v>1295.8771771227102</v>
      </c>
      <c r="D530" t="e">
        <f>VLOOKUP($A530,corn!$A$2:$O$1240,13,TRUE)</f>
        <v>#N/A</v>
      </c>
      <c r="E530">
        <f>VLOOKUP($A530,wheat!$A$2:$L$14558,10,TRUE)</f>
        <v>315.80882352941177</v>
      </c>
      <c r="F530">
        <f t="shared" si="16"/>
        <v>2011</v>
      </c>
      <c r="G530">
        <f t="shared" si="17"/>
        <v>2</v>
      </c>
    </row>
    <row r="531" spans="1:7" x14ac:dyDescent="0.25">
      <c r="A531" s="19">
        <v>40578</v>
      </c>
      <c r="B531">
        <v>876.125</v>
      </c>
      <c r="C531">
        <f>VLOOKUP($A531,'soybean oil'!$A$2:$F$3093,6,TRUE)</f>
        <v>1300.2864223664078</v>
      </c>
      <c r="D531" t="e">
        <f>VLOOKUP($A531,corn!$A$2:$O$1240,13,TRUE)</f>
        <v>#N/A</v>
      </c>
      <c r="E531">
        <f>VLOOKUP($A531,wheat!$A$2:$L$14558,10,TRUE)</f>
        <v>313.87867647058823</v>
      </c>
      <c r="F531">
        <f t="shared" si="16"/>
        <v>2011</v>
      </c>
      <c r="G531">
        <f t="shared" si="17"/>
        <v>2</v>
      </c>
    </row>
    <row r="532" spans="1:7" x14ac:dyDescent="0.25">
      <c r="A532" s="19">
        <v>40581</v>
      </c>
      <c r="B532">
        <v>879.125</v>
      </c>
      <c r="C532">
        <f>VLOOKUP($A532,'soybean oil'!$A$2:$F$3093,6,TRUE)</f>
        <v>1287.7200734218698</v>
      </c>
      <c r="D532" t="e">
        <f>VLOOKUP($A532,corn!$A$2:$O$1240,13,TRUE)</f>
        <v>#N/A</v>
      </c>
      <c r="E532">
        <f>VLOOKUP($A532,wheat!$A$2:$L$14558,10,TRUE)</f>
        <v>315.71691176470586</v>
      </c>
      <c r="F532">
        <f t="shared" si="16"/>
        <v>2011</v>
      </c>
      <c r="G532">
        <f t="shared" si="17"/>
        <v>2</v>
      </c>
    </row>
    <row r="533" spans="1:7" x14ac:dyDescent="0.25">
      <c r="A533" s="19">
        <v>40582</v>
      </c>
      <c r="B533">
        <v>883.125</v>
      </c>
      <c r="C533">
        <f>VLOOKUP($A533,'soybean oil'!$A$2:$F$3093,6,TRUE)</f>
        <v>1295.6567148605257</v>
      </c>
      <c r="D533" t="e">
        <f>VLOOKUP($A533,corn!$A$2:$O$1240,13,TRUE)</f>
        <v>#N/A</v>
      </c>
      <c r="E533">
        <f>VLOOKUP($A533,wheat!$A$2:$L$14558,10,TRUE)</f>
        <v>321.41544117647061</v>
      </c>
      <c r="F533">
        <f t="shared" si="16"/>
        <v>2011</v>
      </c>
      <c r="G533">
        <f t="shared" si="17"/>
        <v>2</v>
      </c>
    </row>
    <row r="534" spans="1:7" x14ac:dyDescent="0.25">
      <c r="A534" s="19">
        <v>40583</v>
      </c>
      <c r="B534">
        <v>886</v>
      </c>
      <c r="C534">
        <f>VLOOKUP($A534,'soybean oil'!$A$2:$F$3093,6,TRUE)</f>
        <v>1317.0415542924588</v>
      </c>
      <c r="D534" t="e">
        <f>VLOOKUP($A534,corn!$A$2:$O$1240,13,TRUE)</f>
        <v>#N/A</v>
      </c>
      <c r="E534">
        <f>VLOOKUP($A534,wheat!$A$2:$L$14558,10,TRUE)</f>
        <v>325.73529411764707</v>
      </c>
      <c r="F534">
        <f t="shared" si="16"/>
        <v>2011</v>
      </c>
      <c r="G534">
        <f t="shared" si="17"/>
        <v>2</v>
      </c>
    </row>
    <row r="535" spans="1:7" x14ac:dyDescent="0.25">
      <c r="A535" s="19">
        <v>40584</v>
      </c>
      <c r="B535">
        <v>889.625</v>
      </c>
      <c r="C535">
        <f>VLOOKUP($A535,'soybean oil'!$A$2:$F$3093,6,TRUE)</f>
        <v>1301.6091959395173</v>
      </c>
      <c r="D535" t="e">
        <f>VLOOKUP($A535,corn!$A$2:$O$1240,13,TRUE)</f>
        <v>#N/A</v>
      </c>
      <c r="E535">
        <f>VLOOKUP($A535,wheat!$A$2:$L$14558,10,TRUE)</f>
        <v>317.1875</v>
      </c>
      <c r="F535">
        <f t="shared" si="16"/>
        <v>2011</v>
      </c>
      <c r="G535">
        <f t="shared" si="17"/>
        <v>2</v>
      </c>
    </row>
    <row r="536" spans="1:7" x14ac:dyDescent="0.25">
      <c r="A536" s="19">
        <v>40585</v>
      </c>
      <c r="B536">
        <v>879.875</v>
      </c>
      <c r="C536">
        <f>VLOOKUP($A536,'soybean oil'!$A$2:$F$3093,6,TRUE)</f>
        <v>1289.4837715193487</v>
      </c>
      <c r="D536" t="e">
        <f>VLOOKUP($A536,corn!$A$2:$O$1240,13,TRUE)</f>
        <v>#N/A</v>
      </c>
      <c r="E536">
        <f>VLOOKUP($A536,wheat!$A$2:$L$14558,10,TRUE)</f>
        <v>318.75</v>
      </c>
      <c r="F536">
        <f t="shared" si="16"/>
        <v>2011</v>
      </c>
      <c r="G536">
        <f t="shared" si="17"/>
        <v>2</v>
      </c>
    </row>
    <row r="537" spans="1:7" x14ac:dyDescent="0.25">
      <c r="A537" s="19">
        <v>40588</v>
      </c>
      <c r="B537">
        <v>898.375</v>
      </c>
      <c r="C537">
        <f>VLOOKUP($A537,'soybean oil'!$A$2:$F$3093,6,TRUE)</f>
        <v>1271.8467905445586</v>
      </c>
      <c r="D537" t="e">
        <f>VLOOKUP($A537,corn!$A$2:$O$1240,13,TRUE)</f>
        <v>#N/A</v>
      </c>
      <c r="E537">
        <f>VLOOKUP($A537,wheat!$A$2:$L$14558,10,TRUE)</f>
        <v>320.58823529411762</v>
      </c>
      <c r="F537">
        <f t="shared" si="16"/>
        <v>2011</v>
      </c>
      <c r="G537">
        <f t="shared" si="17"/>
        <v>2</v>
      </c>
    </row>
    <row r="538" spans="1:7" x14ac:dyDescent="0.25">
      <c r="A538" s="19">
        <v>40589</v>
      </c>
      <c r="B538">
        <v>893.625</v>
      </c>
      <c r="C538">
        <f>VLOOKUP($A538,'soybean oil'!$A$2:$F$3093,6,TRUE)</f>
        <v>1246.493630393298</v>
      </c>
      <c r="D538" t="e">
        <f>VLOOKUP($A538,corn!$A$2:$O$1240,13,TRUE)</f>
        <v>#N/A</v>
      </c>
      <c r="E538">
        <f>VLOOKUP($A538,wheat!$A$2:$L$14558,10,TRUE)</f>
        <v>308.91544117647061</v>
      </c>
      <c r="F538">
        <f t="shared" si="16"/>
        <v>2011</v>
      </c>
      <c r="G538">
        <f t="shared" si="17"/>
        <v>2</v>
      </c>
    </row>
    <row r="539" spans="1:7" x14ac:dyDescent="0.25">
      <c r="A539" s="19">
        <v>40590</v>
      </c>
      <c r="B539">
        <v>893.375</v>
      </c>
      <c r="C539">
        <f>VLOOKUP($A539,'soybean oil'!$A$2:$F$3093,6,TRUE)</f>
        <v>1248.0368662285921</v>
      </c>
      <c r="D539" t="e">
        <f>VLOOKUP($A539,corn!$A$2:$O$1240,13,TRUE)</f>
        <v>#N/A</v>
      </c>
      <c r="E539">
        <f>VLOOKUP($A539,wheat!$A$2:$L$14558,10,TRUE)</f>
        <v>307.72058823529409</v>
      </c>
      <c r="F539">
        <f t="shared" si="16"/>
        <v>2011</v>
      </c>
      <c r="G539">
        <f t="shared" si="17"/>
        <v>2</v>
      </c>
    </row>
    <row r="540" spans="1:7" x14ac:dyDescent="0.25">
      <c r="A540" s="19">
        <v>40591</v>
      </c>
      <c r="B540">
        <v>897</v>
      </c>
      <c r="C540">
        <f>VLOOKUP($A540,'soybean oil'!$A$2:$F$3093,6,TRUE)</f>
        <v>1284.1926772269119</v>
      </c>
      <c r="D540" t="e">
        <f>VLOOKUP($A540,corn!$A$2:$O$1240,13,TRUE)</f>
        <v>#N/A</v>
      </c>
      <c r="E540">
        <f>VLOOKUP($A540,wheat!$A$2:$L$14558,10,TRUE)</f>
        <v>312.77573529411762</v>
      </c>
      <c r="F540">
        <f t="shared" si="16"/>
        <v>2011</v>
      </c>
      <c r="G540">
        <f t="shared" si="17"/>
        <v>2</v>
      </c>
    </row>
    <row r="541" spans="1:7" x14ac:dyDescent="0.25">
      <c r="A541" s="19">
        <v>40592</v>
      </c>
      <c r="B541">
        <v>883.125</v>
      </c>
      <c r="C541">
        <f>VLOOKUP($A541,'soybean oil'!$A$2:$F$3093,6,TRUE)</f>
        <v>1245.3913190823735</v>
      </c>
      <c r="D541" t="e">
        <f>VLOOKUP($A541,corn!$A$2:$O$1240,13,TRUE)</f>
        <v>#N/A</v>
      </c>
      <c r="E541">
        <f>VLOOKUP($A541,wheat!$A$2:$L$14558,10,TRUE)</f>
        <v>302.29779411764707</v>
      </c>
      <c r="F541">
        <f t="shared" si="16"/>
        <v>2011</v>
      </c>
      <c r="G541">
        <f t="shared" si="17"/>
        <v>2</v>
      </c>
    </row>
    <row r="542" spans="1:7" x14ac:dyDescent="0.25">
      <c r="A542" s="19">
        <v>40595</v>
      </c>
      <c r="B542">
        <v>901.5</v>
      </c>
      <c r="C542">
        <f>VLOOKUP($A542,'soybean oil'!$A$2:$F$3093,6,TRUE)</f>
        <v>1245.3913190823735</v>
      </c>
      <c r="D542" t="e">
        <f>VLOOKUP($A542,corn!$A$2:$O$1240,13,TRUE)</f>
        <v>#N/A</v>
      </c>
      <c r="E542">
        <f>VLOOKUP($A542,wheat!$A$2:$L$14558,10,TRUE)</f>
        <v>302.29779411764707</v>
      </c>
      <c r="F542">
        <f t="shared" si="16"/>
        <v>2011</v>
      </c>
      <c r="G542">
        <f t="shared" si="17"/>
        <v>2</v>
      </c>
    </row>
    <row r="543" spans="1:7" x14ac:dyDescent="0.25">
      <c r="A543" s="19">
        <v>40596</v>
      </c>
      <c r="B543">
        <v>916.125</v>
      </c>
      <c r="C543">
        <f>VLOOKUP($A543,'soybean oil'!$A$2:$F$3093,6,TRUE)</f>
        <v>1190.2757535361541</v>
      </c>
      <c r="D543" t="e">
        <f>VLOOKUP($A543,corn!$A$2:$O$1240,13,TRUE)</f>
        <v>#N/A</v>
      </c>
      <c r="E543">
        <f>VLOOKUP($A543,wheat!$A$2:$L$14558,10,TRUE)</f>
        <v>280.2389705882353</v>
      </c>
      <c r="F543">
        <f t="shared" si="16"/>
        <v>2011</v>
      </c>
      <c r="G543">
        <f t="shared" si="17"/>
        <v>2</v>
      </c>
    </row>
    <row r="544" spans="1:7" x14ac:dyDescent="0.25">
      <c r="A544" s="19">
        <v>40597</v>
      </c>
      <c r="B544">
        <v>935.375</v>
      </c>
      <c r="C544">
        <f>VLOOKUP($A544,'soybean oil'!$A$2:$F$3093,6,TRUE)</f>
        <v>1215.9816533069106</v>
      </c>
      <c r="D544" t="e">
        <f>VLOOKUP($A544,corn!$A$2:$O$1240,13,TRUE)</f>
        <v>#N/A</v>
      </c>
      <c r="E544">
        <f>VLOOKUP($A544,wheat!$A$2:$L$14558,10,TRUE)</f>
        <v>280.51470588235293</v>
      </c>
      <c r="F544">
        <f t="shared" si="16"/>
        <v>2011</v>
      </c>
      <c r="G544">
        <f t="shared" si="17"/>
        <v>2</v>
      </c>
    </row>
    <row r="545" spans="1:7" x14ac:dyDescent="0.25">
      <c r="A545" s="19">
        <v>40598</v>
      </c>
      <c r="B545">
        <v>951.25</v>
      </c>
      <c r="C545">
        <f>VLOOKUP($A545,'soybean oil'!$A$2:$F$3093,6,TRUE)</f>
        <v>1209.8528024181712</v>
      </c>
      <c r="D545" t="e">
        <f>VLOOKUP($A545,corn!$A$2:$O$1240,13,TRUE)</f>
        <v>#N/A</v>
      </c>
      <c r="E545">
        <f>VLOOKUP($A545,wheat!$A$2:$L$14558,10,TRUE)</f>
        <v>274.72426470588238</v>
      </c>
      <c r="F545">
        <f t="shared" si="16"/>
        <v>2011</v>
      </c>
      <c r="G545">
        <f t="shared" si="17"/>
        <v>2</v>
      </c>
    </row>
    <row r="546" spans="1:7" x14ac:dyDescent="0.25">
      <c r="A546" s="19">
        <v>40599</v>
      </c>
      <c r="B546">
        <v>944.375</v>
      </c>
      <c r="C546">
        <f>VLOOKUP($A546,'soybean oil'!$A$2:$F$3093,6,TRUE)</f>
        <v>1263.8660566534661</v>
      </c>
      <c r="D546" t="e">
        <f>VLOOKUP($A546,corn!$A$2:$O$1240,13,TRUE)</f>
        <v>#N/A</v>
      </c>
      <c r="E546">
        <f>VLOOKUP($A546,wheat!$A$2:$L$14558,10,TRUE)</f>
        <v>285.47794117647061</v>
      </c>
      <c r="F546">
        <f t="shared" si="16"/>
        <v>2011</v>
      </c>
      <c r="G546">
        <f t="shared" si="17"/>
        <v>2</v>
      </c>
    </row>
    <row r="547" spans="1:7" x14ac:dyDescent="0.25">
      <c r="A547" s="19">
        <v>40602</v>
      </c>
      <c r="B547">
        <v>957.625</v>
      </c>
      <c r="C547">
        <f>VLOOKUP($A547,'soybean oil'!$A$2:$F$3093,6,TRUE)</f>
        <v>1261.4409717694325</v>
      </c>
      <c r="D547" t="e">
        <f>VLOOKUP($A547,corn!$A$2:$O$1240,13,TRUE)</f>
        <v>#N/A</v>
      </c>
      <c r="E547">
        <f>VLOOKUP($A547,wheat!$A$2:$L$14558,10,TRUE)</f>
        <v>287.68382352941177</v>
      </c>
      <c r="F547">
        <f t="shared" si="16"/>
        <v>2011</v>
      </c>
      <c r="G547">
        <f t="shared" si="17"/>
        <v>2</v>
      </c>
    </row>
    <row r="548" spans="1:7" x14ac:dyDescent="0.25">
      <c r="A548" s="19">
        <v>40603</v>
      </c>
      <c r="B548">
        <v>969.125</v>
      </c>
      <c r="C548">
        <f>VLOOKUP($A548,'soybean oil'!$A$2:$F$3093,6,TRUE)</f>
        <v>1269.8626301848949</v>
      </c>
      <c r="D548" t="e">
        <f>VLOOKUP($A548,corn!$A$2:$O$1240,13,TRUE)</f>
        <v>#N/A</v>
      </c>
      <c r="E548">
        <f>VLOOKUP($A548,wheat!$A$2:$L$14558,10,TRUE)</f>
        <v>285.20220588235293</v>
      </c>
      <c r="F548">
        <f t="shared" si="16"/>
        <v>2011</v>
      </c>
      <c r="G548">
        <f t="shared" si="17"/>
        <v>3</v>
      </c>
    </row>
    <row r="549" spans="1:7" x14ac:dyDescent="0.25">
      <c r="A549" s="19">
        <v>40604</v>
      </c>
      <c r="B549">
        <v>995</v>
      </c>
      <c r="C549">
        <f>VLOOKUP($A549,'soybean oil'!$A$2:$F$3093,6,TRUE)</f>
        <v>1296.3181016470799</v>
      </c>
      <c r="D549" t="e">
        <f>VLOOKUP($A549,corn!$A$2:$O$1240,13,TRUE)</f>
        <v>#N/A</v>
      </c>
      <c r="E549">
        <f>VLOOKUP($A549,wheat!$A$2:$L$14558,10,TRUE)</f>
        <v>285.56985294117646</v>
      </c>
      <c r="F549">
        <f t="shared" si="16"/>
        <v>2011</v>
      </c>
      <c r="G549">
        <f t="shared" si="17"/>
        <v>3</v>
      </c>
    </row>
    <row r="550" spans="1:7" x14ac:dyDescent="0.25">
      <c r="A550" s="19">
        <v>40605</v>
      </c>
      <c r="B550">
        <v>991.875</v>
      </c>
      <c r="C550">
        <f>VLOOKUP($A550,'soybean oil'!$A$2:$F$3093,6,TRUE)</f>
        <v>1295.6567148605257</v>
      </c>
      <c r="D550" t="e">
        <f>VLOOKUP($A550,corn!$A$2:$O$1240,13,TRUE)</f>
        <v>#N/A</v>
      </c>
      <c r="E550">
        <f>VLOOKUP($A550,wheat!$A$2:$L$14558,10,TRUE)</f>
        <v>290.625</v>
      </c>
      <c r="F550">
        <f t="shared" si="16"/>
        <v>2011</v>
      </c>
      <c r="G550">
        <f t="shared" si="17"/>
        <v>3</v>
      </c>
    </row>
    <row r="551" spans="1:7" x14ac:dyDescent="0.25">
      <c r="A551" s="19">
        <v>40606</v>
      </c>
      <c r="B551">
        <v>1000.75</v>
      </c>
      <c r="C551">
        <f>VLOOKUP($A551,'soybean oil'!$A$2:$F$3093,6,TRUE)</f>
        <v>1311.309535475652</v>
      </c>
      <c r="D551" t="e">
        <f>VLOOKUP($A551,corn!$A$2:$O$1240,13,TRUE)</f>
        <v>#N/A</v>
      </c>
      <c r="E551">
        <f>VLOOKUP($A551,wheat!$A$2:$L$14558,10,TRUE)</f>
        <v>294.30147058823536</v>
      </c>
      <c r="F551">
        <f t="shared" si="16"/>
        <v>2011</v>
      </c>
      <c r="G551">
        <f t="shared" si="17"/>
        <v>3</v>
      </c>
    </row>
    <row r="552" spans="1:7" x14ac:dyDescent="0.25">
      <c r="A552" s="19">
        <v>40609</v>
      </c>
      <c r="B552">
        <v>1011</v>
      </c>
      <c r="C552">
        <f>VLOOKUP($A552,'soybean oil'!$A$2:$F$3093,6,TRUE)</f>
        <v>1302.9319695126264</v>
      </c>
      <c r="D552" t="e">
        <f>VLOOKUP($A552,corn!$A$2:$O$1240,13,TRUE)</f>
        <v>#N/A</v>
      </c>
      <c r="E552">
        <f>VLOOKUP($A552,wheat!$A$2:$L$14558,10,TRUE)</f>
        <v>282.72058823529414</v>
      </c>
      <c r="F552">
        <f t="shared" si="16"/>
        <v>2011</v>
      </c>
      <c r="G552">
        <f t="shared" si="17"/>
        <v>3</v>
      </c>
    </row>
    <row r="553" spans="1:7" x14ac:dyDescent="0.25">
      <c r="A553" s="19">
        <v>40610</v>
      </c>
      <c r="B553">
        <v>980.375</v>
      </c>
      <c r="C553">
        <f>VLOOKUP($A553,'soybean oil'!$A$2:$F$3093,6,TRUE)</f>
        <v>1289.2633092571639</v>
      </c>
      <c r="D553" t="e">
        <f>VLOOKUP($A553,corn!$A$2:$O$1240,13,TRUE)</f>
        <v>#N/A</v>
      </c>
      <c r="E553">
        <f>VLOOKUP($A553,wheat!$A$2:$L$14558,10,TRUE)</f>
        <v>276.19485294117646</v>
      </c>
      <c r="F553">
        <f t="shared" si="16"/>
        <v>2011</v>
      </c>
      <c r="G553">
        <f t="shared" si="17"/>
        <v>3</v>
      </c>
    </row>
    <row r="554" spans="1:7" x14ac:dyDescent="0.25">
      <c r="A554" s="19">
        <v>40611</v>
      </c>
      <c r="B554">
        <v>998.5</v>
      </c>
      <c r="C554">
        <f>VLOOKUP($A554,'soybean oil'!$A$2:$F$3093,6,TRUE)</f>
        <v>1259.2804416000206</v>
      </c>
      <c r="D554" t="e">
        <f>VLOOKUP($A554,corn!$A$2:$O$1240,13,TRUE)</f>
        <v>#N/A</v>
      </c>
      <c r="E554">
        <f>VLOOKUP($A554,wheat!$A$2:$L$14558,10,TRUE)</f>
        <v>269.20955882352939</v>
      </c>
      <c r="F554">
        <f t="shared" si="16"/>
        <v>2011</v>
      </c>
      <c r="G554">
        <f t="shared" si="17"/>
        <v>3</v>
      </c>
    </row>
    <row r="555" spans="1:7" x14ac:dyDescent="0.25">
      <c r="A555" s="19">
        <v>40612</v>
      </c>
      <c r="B555">
        <v>985.5</v>
      </c>
      <c r="C555">
        <f>VLOOKUP($A555,'soybean oil'!$A$2:$F$3093,6,TRUE)</f>
        <v>1255.0916586185081</v>
      </c>
      <c r="D555" t="e">
        <f>VLOOKUP($A555,corn!$A$2:$O$1240,13,TRUE)</f>
        <v>#N/A</v>
      </c>
      <c r="E555">
        <f>VLOOKUP($A555,wheat!$A$2:$L$14558,10,TRUE)</f>
        <v>262.5</v>
      </c>
      <c r="F555">
        <f t="shared" si="16"/>
        <v>2011</v>
      </c>
      <c r="G555">
        <f t="shared" si="17"/>
        <v>3</v>
      </c>
    </row>
    <row r="556" spans="1:7" x14ac:dyDescent="0.25">
      <c r="A556" s="19">
        <v>40613</v>
      </c>
      <c r="B556">
        <v>990.625</v>
      </c>
      <c r="C556">
        <f>VLOOKUP($A556,'soybean oil'!$A$2:$F$3093,6,TRUE)</f>
        <v>1232.3840456134656</v>
      </c>
      <c r="D556" t="e">
        <f>VLOOKUP($A556,corn!$A$2:$O$1240,13,TRUE)</f>
        <v>#N/A</v>
      </c>
      <c r="E556">
        <f>VLOOKUP($A556,wheat!$A$2:$L$14558,10,TRUE)</f>
        <v>255.51470588235293</v>
      </c>
      <c r="F556">
        <f t="shared" si="16"/>
        <v>2011</v>
      </c>
      <c r="G556">
        <f t="shared" si="17"/>
        <v>3</v>
      </c>
    </row>
    <row r="557" spans="1:7" x14ac:dyDescent="0.25">
      <c r="A557" s="19">
        <v>40616</v>
      </c>
      <c r="B557">
        <v>997.125</v>
      </c>
      <c r="C557">
        <f>VLOOKUP($A557,'soybean oil'!$A$2:$F$3093,6,TRUE)</f>
        <v>1220.920007979852</v>
      </c>
      <c r="D557" t="e">
        <f>VLOOKUP($A557,corn!$A$2:$O$1240,13,TRUE)</f>
        <v>#N/A</v>
      </c>
      <c r="E557">
        <f>VLOOKUP($A557,wheat!$A$2:$L$14558,10,TRUE)</f>
        <v>257.53676470588238</v>
      </c>
      <c r="F557">
        <f t="shared" si="16"/>
        <v>2011</v>
      </c>
      <c r="G557">
        <f t="shared" si="17"/>
        <v>3</v>
      </c>
    </row>
    <row r="558" spans="1:7" x14ac:dyDescent="0.25">
      <c r="A558" s="19">
        <v>40617</v>
      </c>
      <c r="B558">
        <v>982.875</v>
      </c>
      <c r="C558">
        <f>VLOOKUP($A558,'soybean oil'!$A$2:$F$3093,6,TRUE)</f>
        <v>1165.8044424336326</v>
      </c>
      <c r="D558" t="e">
        <f>VLOOKUP($A558,corn!$A$2:$O$1240,13,TRUE)</f>
        <v>#N/A</v>
      </c>
      <c r="E558">
        <f>VLOOKUP($A558,wheat!$A$2:$L$14558,10,TRUE)</f>
        <v>245.49632352941177</v>
      </c>
      <c r="F558">
        <f t="shared" si="16"/>
        <v>2011</v>
      </c>
      <c r="G558">
        <f t="shared" si="17"/>
        <v>3</v>
      </c>
    </row>
    <row r="559" spans="1:7" x14ac:dyDescent="0.25">
      <c r="A559" s="19">
        <v>40618</v>
      </c>
      <c r="B559">
        <v>988.25</v>
      </c>
      <c r="C559">
        <f>VLOOKUP($A559,'soybean oil'!$A$2:$F$3093,6,TRUE)</f>
        <v>1167.5681405311116</v>
      </c>
      <c r="D559" t="e">
        <f>VLOOKUP($A559,corn!$A$2:$O$1240,13,TRUE)</f>
        <v>#N/A</v>
      </c>
      <c r="E559">
        <f>VLOOKUP($A559,wheat!$A$2:$L$14558,10,TRUE)</f>
        <v>243.38235294117646</v>
      </c>
      <c r="F559">
        <f t="shared" si="16"/>
        <v>2011</v>
      </c>
      <c r="G559">
        <f t="shared" si="17"/>
        <v>3</v>
      </c>
    </row>
    <row r="560" spans="1:7" x14ac:dyDescent="0.25">
      <c r="A560" s="19">
        <v>40619</v>
      </c>
      <c r="B560">
        <v>999.5</v>
      </c>
      <c r="C560">
        <f>VLOOKUP($A560,'soybean oil'!$A$2:$F$3093,6,TRUE)</f>
        <v>1201.9602534319524</v>
      </c>
      <c r="D560" t="e">
        <f>VLOOKUP($A560,corn!$A$2:$O$1240,13,TRUE)</f>
        <v>#N/A</v>
      </c>
      <c r="E560">
        <f>VLOOKUP($A560,wheat!$A$2:$L$14558,10,TRUE)</f>
        <v>261.12132352941177</v>
      </c>
      <c r="F560">
        <f t="shared" si="16"/>
        <v>2011</v>
      </c>
      <c r="G560">
        <f t="shared" si="17"/>
        <v>3</v>
      </c>
    </row>
    <row r="561" spans="1:7" x14ac:dyDescent="0.25">
      <c r="A561" s="19">
        <v>40620</v>
      </c>
      <c r="B561">
        <v>991</v>
      </c>
      <c r="C561">
        <f>VLOOKUP($A561,'soybean oil'!$A$2:$F$3093,6,TRUE)</f>
        <v>1229.5180362050623</v>
      </c>
      <c r="D561" t="e">
        <f>VLOOKUP($A561,corn!$A$2:$O$1240,13,TRUE)</f>
        <v>#N/A</v>
      </c>
      <c r="E561">
        <f>VLOOKUP($A561,wheat!$A$2:$L$14558,10,TRUE)</f>
        <v>265.80882352941177</v>
      </c>
      <c r="F561">
        <f t="shared" si="16"/>
        <v>2011</v>
      </c>
      <c r="G561">
        <f t="shared" si="17"/>
        <v>3</v>
      </c>
    </row>
    <row r="562" spans="1:7" x14ac:dyDescent="0.25">
      <c r="A562" s="19">
        <v>40623</v>
      </c>
      <c r="B562">
        <v>998</v>
      </c>
      <c r="C562">
        <f>VLOOKUP($A562,'soybean oil'!$A$2:$F$3093,6,TRUE)</f>
        <v>1231.9431210890962</v>
      </c>
      <c r="D562" t="e">
        <f>VLOOKUP($A562,corn!$A$2:$O$1240,13,TRUE)</f>
        <v>#N/A</v>
      </c>
      <c r="E562">
        <f>VLOOKUP($A562,wheat!$A$2:$L$14558,10,TRUE)</f>
        <v>265.0735294117647</v>
      </c>
      <c r="F562">
        <f t="shared" si="16"/>
        <v>2011</v>
      </c>
      <c r="G562">
        <f t="shared" si="17"/>
        <v>3</v>
      </c>
    </row>
    <row r="563" spans="1:7" x14ac:dyDescent="0.25">
      <c r="A563" s="19">
        <v>40624</v>
      </c>
      <c r="B563">
        <v>1008.625</v>
      </c>
      <c r="C563">
        <f>VLOOKUP($A563,'soybean oil'!$A$2:$F$3093,6,TRUE)</f>
        <v>1231.5021965647261</v>
      </c>
      <c r="D563" t="e">
        <f>VLOOKUP($A563,corn!$A$2:$O$1240,13,TRUE)</f>
        <v>#N/A</v>
      </c>
      <c r="E563">
        <f>VLOOKUP($A563,wheat!$A$2:$L$14558,10,TRUE)</f>
        <v>265.53308823529414</v>
      </c>
      <c r="F563">
        <f t="shared" si="16"/>
        <v>2011</v>
      </c>
      <c r="G563">
        <f t="shared" si="17"/>
        <v>3</v>
      </c>
    </row>
    <row r="564" spans="1:7" x14ac:dyDescent="0.25">
      <c r="A564" s="19">
        <v>40625</v>
      </c>
      <c r="B564">
        <v>1011.25</v>
      </c>
      <c r="C564">
        <f>VLOOKUP($A564,'soybean oil'!$A$2:$F$3093,6,TRUE)</f>
        <v>1223.1246306017008</v>
      </c>
      <c r="D564" t="e">
        <f>VLOOKUP($A564,corn!$A$2:$O$1240,13,TRUE)</f>
        <v>#N/A</v>
      </c>
      <c r="E564">
        <f>VLOOKUP($A564,wheat!$A$2:$L$14558,10,TRUE)</f>
        <v>262.59191176470586</v>
      </c>
      <c r="F564">
        <f t="shared" si="16"/>
        <v>2011</v>
      </c>
      <c r="G564">
        <f t="shared" si="17"/>
        <v>3</v>
      </c>
    </row>
    <row r="565" spans="1:7" x14ac:dyDescent="0.25">
      <c r="A565" s="19">
        <v>40626</v>
      </c>
      <c r="B565">
        <v>1005.25</v>
      </c>
      <c r="C565">
        <f>VLOOKUP($A565,'soybean oil'!$A$2:$F$3093,6,TRUE)</f>
        <v>1237.2342153815327</v>
      </c>
      <c r="D565" t="e">
        <f>VLOOKUP($A565,corn!$A$2:$O$1240,13,TRUE)</f>
        <v>#N/A</v>
      </c>
      <c r="E565">
        <f>VLOOKUP($A565,wheat!$A$2:$L$14558,10,TRUE)</f>
        <v>271.875</v>
      </c>
      <c r="F565">
        <f t="shared" si="16"/>
        <v>2011</v>
      </c>
      <c r="G565">
        <f t="shared" si="17"/>
        <v>3</v>
      </c>
    </row>
    <row r="566" spans="1:7" x14ac:dyDescent="0.25">
      <c r="A566" s="19">
        <v>40627</v>
      </c>
      <c r="B566">
        <v>1002.5</v>
      </c>
      <c r="C566">
        <f>VLOOKUP($A566,'soybean oil'!$A$2:$F$3093,6,TRUE)</f>
        <v>1253.1074982588441</v>
      </c>
      <c r="D566" t="e">
        <f>VLOOKUP($A566,corn!$A$2:$O$1240,13,TRUE)</f>
        <v>#N/A</v>
      </c>
      <c r="E566">
        <f>VLOOKUP($A566,wheat!$A$2:$L$14558,10,TRUE)</f>
        <v>269.57720588235293</v>
      </c>
      <c r="F566">
        <f t="shared" si="16"/>
        <v>2011</v>
      </c>
      <c r="G566">
        <f t="shared" si="17"/>
        <v>3</v>
      </c>
    </row>
    <row r="567" spans="1:7" x14ac:dyDescent="0.25">
      <c r="A567" s="19">
        <v>40630</v>
      </c>
      <c r="B567">
        <v>1004.5</v>
      </c>
      <c r="C567">
        <f>VLOOKUP($A567,'soybean oil'!$A$2:$F$3093,6,TRUE)</f>
        <v>1246.2731681311129</v>
      </c>
      <c r="D567" t="e">
        <f>VLOOKUP($A567,corn!$A$2:$O$1240,13,TRUE)</f>
        <v>#N/A</v>
      </c>
      <c r="E567">
        <f>VLOOKUP($A567,wheat!$A$2:$L$14558,10,TRUE)</f>
        <v>266.6360294117647</v>
      </c>
      <c r="F567">
        <f t="shared" si="16"/>
        <v>2011</v>
      </c>
      <c r="G567">
        <f t="shared" si="17"/>
        <v>3</v>
      </c>
    </row>
    <row r="568" spans="1:7" x14ac:dyDescent="0.25">
      <c r="A568" s="19">
        <v>40631</v>
      </c>
      <c r="B568">
        <v>1001.25</v>
      </c>
      <c r="C568">
        <f>VLOOKUP($A568,'soybean oil'!$A$2:$F$3093,6,TRUE)</f>
        <v>1257.0758189781718</v>
      </c>
      <c r="D568" t="e">
        <f>VLOOKUP($A568,corn!$A$2:$O$1240,13,TRUE)</f>
        <v>#N/A</v>
      </c>
      <c r="E568">
        <f>VLOOKUP($A568,wheat!$A$2:$L$14558,10,TRUE)</f>
        <v>271.04779411764707</v>
      </c>
      <c r="F568">
        <f t="shared" si="16"/>
        <v>2011</v>
      </c>
      <c r="G568">
        <f t="shared" si="17"/>
        <v>3</v>
      </c>
    </row>
    <row r="569" spans="1:7" x14ac:dyDescent="0.25">
      <c r="A569" s="19">
        <v>40632</v>
      </c>
      <c r="B569">
        <v>1001.25</v>
      </c>
      <c r="C569">
        <f>VLOOKUP($A569,'soybean oil'!$A$2:$F$3093,6,TRUE)</f>
        <v>1263.6896868437184</v>
      </c>
      <c r="D569" t="e">
        <f>VLOOKUP($A569,corn!$A$2:$O$1240,13,TRUE)</f>
        <v>#N/A</v>
      </c>
      <c r="E569">
        <f>VLOOKUP($A569,wheat!$A$2:$L$14558,10,TRUE)</f>
        <v>267.37132352941177</v>
      </c>
      <c r="F569">
        <f t="shared" si="16"/>
        <v>2011</v>
      </c>
      <c r="G569">
        <f t="shared" si="17"/>
        <v>3</v>
      </c>
    </row>
    <row r="570" spans="1:7" x14ac:dyDescent="0.25">
      <c r="A570" s="19">
        <v>40633</v>
      </c>
      <c r="B570">
        <v>1014</v>
      </c>
      <c r="C570">
        <f>VLOOKUP($A570,'soybean oil'!$A$2:$F$3093,6,TRUE)</f>
        <v>1295.8771771227102</v>
      </c>
      <c r="D570" t="e">
        <f>VLOOKUP($A570,corn!$A$2:$O$1240,13,TRUE)</f>
        <v>#N/A</v>
      </c>
      <c r="E570">
        <f>VLOOKUP($A570,wheat!$A$2:$L$14558,10,TRUE)</f>
        <v>280.60661764705884</v>
      </c>
      <c r="F570">
        <f t="shared" si="16"/>
        <v>2011</v>
      </c>
      <c r="G570">
        <f t="shared" si="17"/>
        <v>3</v>
      </c>
    </row>
    <row r="571" spans="1:7" x14ac:dyDescent="0.25">
      <c r="A571" s="19">
        <v>40634</v>
      </c>
      <c r="B571">
        <v>1018</v>
      </c>
      <c r="C571">
        <f>VLOOKUP($A571,'soybean oil'!$A$2:$F$3093,6,TRUE)</f>
        <v>1293.6725545008617</v>
      </c>
      <c r="D571" t="e">
        <f>VLOOKUP($A571,corn!$A$2:$O$1240,13,TRUE)</f>
        <v>#N/A</v>
      </c>
      <c r="E571">
        <f>VLOOKUP($A571,wheat!$A$2:$L$14558,10,TRUE)</f>
        <v>279.22794117647061</v>
      </c>
      <c r="F571">
        <f t="shared" si="16"/>
        <v>2011</v>
      </c>
      <c r="G571">
        <f t="shared" si="17"/>
        <v>4</v>
      </c>
    </row>
    <row r="572" spans="1:7" x14ac:dyDescent="0.25">
      <c r="A572" s="19">
        <v>40637</v>
      </c>
      <c r="B572">
        <v>1023.25</v>
      </c>
      <c r="C572">
        <f>VLOOKUP($A572,'soybean oil'!$A$2:$F$3093,6,TRUE)</f>
        <v>1298.081799744559</v>
      </c>
      <c r="D572" t="e">
        <f>VLOOKUP($A572,corn!$A$2:$O$1240,13,TRUE)</f>
        <v>#N/A</v>
      </c>
      <c r="E572">
        <f>VLOOKUP($A572,wheat!$A$2:$L$14558,10,TRUE)</f>
        <v>290.44117647058823</v>
      </c>
      <c r="F572">
        <f t="shared" si="16"/>
        <v>2011</v>
      </c>
      <c r="G572">
        <f t="shared" si="17"/>
        <v>4</v>
      </c>
    </row>
    <row r="573" spans="1:7" x14ac:dyDescent="0.25">
      <c r="A573" s="19">
        <v>40638</v>
      </c>
      <c r="B573">
        <v>1038.375</v>
      </c>
      <c r="C573">
        <f>VLOOKUP($A573,'soybean oil'!$A$2:$F$3093,6,TRUE)</f>
        <v>1297.4204129580044</v>
      </c>
      <c r="D573" t="e">
        <f>VLOOKUP($A573,corn!$A$2:$O$1240,13,TRUE)</f>
        <v>#N/A</v>
      </c>
      <c r="E573">
        <f>VLOOKUP($A573,wheat!$A$2:$L$14558,10,TRUE)</f>
        <v>289.0625</v>
      </c>
      <c r="F573">
        <f t="shared" si="16"/>
        <v>2011</v>
      </c>
      <c r="G573">
        <f t="shared" si="17"/>
        <v>4</v>
      </c>
    </row>
    <row r="574" spans="1:7" x14ac:dyDescent="0.25">
      <c r="A574" s="19">
        <v>40639</v>
      </c>
      <c r="B574">
        <v>1041</v>
      </c>
      <c r="C574">
        <f>VLOOKUP($A574,'soybean oil'!$A$2:$F$3093,6,TRUE)</f>
        <v>1295.8771771227102</v>
      </c>
      <c r="D574" t="e">
        <f>VLOOKUP($A574,corn!$A$2:$O$1240,13,TRUE)</f>
        <v>#N/A</v>
      </c>
      <c r="E574">
        <f>VLOOKUP($A574,wheat!$A$2:$L$14558,10,TRUE)</f>
        <v>287.59191176470586</v>
      </c>
      <c r="F574">
        <f t="shared" si="16"/>
        <v>2011</v>
      </c>
      <c r="G574">
        <f t="shared" si="17"/>
        <v>4</v>
      </c>
    </row>
    <row r="575" spans="1:7" x14ac:dyDescent="0.25">
      <c r="A575" s="19">
        <v>40640</v>
      </c>
      <c r="B575">
        <v>1039.25</v>
      </c>
      <c r="C575">
        <f>VLOOKUP($A575,'soybean oil'!$A$2:$F$3093,6,TRUE)</f>
        <v>1285.7359130622062</v>
      </c>
      <c r="D575" t="e">
        <f>VLOOKUP($A575,corn!$A$2:$O$1240,13,TRUE)</f>
        <v>#N/A</v>
      </c>
      <c r="E575">
        <f>VLOOKUP($A575,wheat!$A$2:$L$14558,10,TRUE)</f>
        <v>284.28308823529414</v>
      </c>
      <c r="F575">
        <f t="shared" si="16"/>
        <v>2011</v>
      </c>
      <c r="G575">
        <f t="shared" si="17"/>
        <v>4</v>
      </c>
    </row>
    <row r="576" spans="1:7" x14ac:dyDescent="0.25">
      <c r="A576" s="19">
        <v>40641</v>
      </c>
      <c r="B576">
        <v>1066</v>
      </c>
      <c r="C576">
        <f>VLOOKUP($A576,'soybean oil'!$A$2:$F$3093,6,TRUE)</f>
        <v>1317.7029410790133</v>
      </c>
      <c r="D576" t="e">
        <f>VLOOKUP($A576,corn!$A$2:$O$1240,13,TRUE)</f>
        <v>#N/A</v>
      </c>
      <c r="E576">
        <f>VLOOKUP($A576,wheat!$A$2:$L$14558,10,TRUE)</f>
        <v>293.1985294117647</v>
      </c>
      <c r="F576">
        <f t="shared" si="16"/>
        <v>2011</v>
      </c>
      <c r="G576">
        <f t="shared" si="17"/>
        <v>4</v>
      </c>
    </row>
    <row r="577" spans="1:7" x14ac:dyDescent="0.25">
      <c r="A577" s="19">
        <v>40644</v>
      </c>
      <c r="B577">
        <v>1064.125</v>
      </c>
      <c r="C577">
        <f>VLOOKUP($A577,'soybean oil'!$A$2:$F$3093,6,TRUE)</f>
        <v>1317.7029410790133</v>
      </c>
      <c r="D577" t="e">
        <f>VLOOKUP($A577,corn!$A$2:$O$1240,13,TRUE)</f>
        <v>#N/A</v>
      </c>
      <c r="E577">
        <f>VLOOKUP($A577,wheat!$A$2:$L$14558,10,TRUE)</f>
        <v>293.47426470588238</v>
      </c>
      <c r="F577">
        <f t="shared" si="16"/>
        <v>2011</v>
      </c>
      <c r="G577">
        <f t="shared" si="17"/>
        <v>4</v>
      </c>
    </row>
    <row r="578" spans="1:7" x14ac:dyDescent="0.25">
      <c r="A578" s="19">
        <v>40645</v>
      </c>
      <c r="B578">
        <v>1026.625</v>
      </c>
      <c r="C578">
        <f>VLOOKUP($A578,'soybean oil'!$A$2:$F$3093,6,TRUE)</f>
        <v>1261.9259887462392</v>
      </c>
      <c r="D578" t="e">
        <f>VLOOKUP($A578,corn!$A$2:$O$1240,13,TRUE)</f>
        <v>#N/A</v>
      </c>
      <c r="E578">
        <f>VLOOKUP($A578,wheat!$A$2:$L$14558,10,TRUE)</f>
        <v>279.22794117647061</v>
      </c>
      <c r="F578">
        <f t="shared" si="16"/>
        <v>2011</v>
      </c>
      <c r="G578">
        <f t="shared" si="17"/>
        <v>4</v>
      </c>
    </row>
    <row r="579" spans="1:7" x14ac:dyDescent="0.25">
      <c r="A579" s="19">
        <v>40646</v>
      </c>
      <c r="B579">
        <v>1033.625</v>
      </c>
      <c r="C579">
        <f>VLOOKUP($A579,'soybean oil'!$A$2:$F$3093,6,TRUE)</f>
        <v>1264.5715358924576</v>
      </c>
      <c r="D579" t="e">
        <f>VLOOKUP($A579,corn!$A$2:$O$1240,13,TRUE)</f>
        <v>#N/A</v>
      </c>
      <c r="E579">
        <f>VLOOKUP($A579,wheat!$A$2:$L$14558,10,TRUE)</f>
        <v>276.74632352941177</v>
      </c>
      <c r="F579">
        <f t="shared" ref="F579:F642" si="18">YEAR(A579)</f>
        <v>2011</v>
      </c>
      <c r="G579">
        <f t="shared" ref="G579:G642" si="19">MONTH(A579)</f>
        <v>4</v>
      </c>
    </row>
    <row r="580" spans="1:7" x14ac:dyDescent="0.25">
      <c r="A580" s="19">
        <v>40647</v>
      </c>
      <c r="B580">
        <v>1032.5</v>
      </c>
      <c r="C580">
        <f>VLOOKUP($A580,'soybean oil'!$A$2:$F$3093,6,TRUE)</f>
        <v>1253.7688850453987</v>
      </c>
      <c r="D580" t="e">
        <f>VLOOKUP($A580,corn!$A$2:$O$1240,13,TRUE)</f>
        <v>#N/A</v>
      </c>
      <c r="E580">
        <f>VLOOKUP($A580,wheat!$A$2:$L$14558,10,TRUE)</f>
        <v>272.24264705882354</v>
      </c>
      <c r="F580">
        <f t="shared" si="18"/>
        <v>2011</v>
      </c>
      <c r="G580">
        <f t="shared" si="19"/>
        <v>4</v>
      </c>
    </row>
    <row r="581" spans="1:7" x14ac:dyDescent="0.25">
      <c r="A581" s="19">
        <v>40648</v>
      </c>
      <c r="B581">
        <v>1042.875</v>
      </c>
      <c r="C581">
        <f>VLOOKUP($A581,'soybean oil'!$A$2:$F$3093,6,TRUE)</f>
        <v>1253.1074982588441</v>
      </c>
      <c r="D581" t="e">
        <f>VLOOKUP($A581,corn!$A$2:$O$1240,13,TRUE)</f>
        <v>#N/A</v>
      </c>
      <c r="E581">
        <f>VLOOKUP($A581,wheat!$A$2:$L$14558,10,TRUE)</f>
        <v>273.62132352941177</v>
      </c>
      <c r="F581">
        <f t="shared" si="18"/>
        <v>2011</v>
      </c>
      <c r="G581">
        <f t="shared" si="19"/>
        <v>4</v>
      </c>
    </row>
    <row r="582" spans="1:7" x14ac:dyDescent="0.25">
      <c r="A582" s="19">
        <v>40651</v>
      </c>
      <c r="B582">
        <v>1023.25</v>
      </c>
      <c r="C582">
        <f>VLOOKUP($A582,'soybean oil'!$A$2:$F$3093,6,TRUE)</f>
        <v>1265.2329226790123</v>
      </c>
      <c r="D582" t="e">
        <f>VLOOKUP($A582,corn!$A$2:$O$1240,13,TRUE)</f>
        <v>#N/A</v>
      </c>
      <c r="E582">
        <f>VLOOKUP($A582,wheat!$A$2:$L$14558,10,TRUE)</f>
        <v>284.9264705882353</v>
      </c>
      <c r="F582">
        <f t="shared" si="18"/>
        <v>2011</v>
      </c>
      <c r="G582">
        <f t="shared" si="19"/>
        <v>4</v>
      </c>
    </row>
    <row r="583" spans="1:7" x14ac:dyDescent="0.25">
      <c r="A583" s="19">
        <v>40652</v>
      </c>
      <c r="B583">
        <v>1017.25</v>
      </c>
      <c r="C583">
        <f>VLOOKUP($A583,'soybean oil'!$A$2:$F$3093,6,TRUE)</f>
        <v>1268.3193943496008</v>
      </c>
      <c r="D583" t="e">
        <f>VLOOKUP($A583,corn!$A$2:$O$1240,13,TRUE)</f>
        <v>#N/A</v>
      </c>
      <c r="E583">
        <f>VLOOKUP($A583,wheat!$A$2:$L$14558,10,TRUE)</f>
        <v>288.87867647058823</v>
      </c>
      <c r="F583">
        <f t="shared" si="18"/>
        <v>2011</v>
      </c>
      <c r="G583">
        <f t="shared" si="19"/>
        <v>4</v>
      </c>
    </row>
    <row r="584" spans="1:7" x14ac:dyDescent="0.25">
      <c r="A584" s="19">
        <v>40653</v>
      </c>
      <c r="B584">
        <v>1034.75</v>
      </c>
      <c r="C584">
        <f>VLOOKUP($A584,'soybean oil'!$A$2:$F$3093,6,TRUE)</f>
        <v>1281.7675923428783</v>
      </c>
      <c r="D584" t="e">
        <f>VLOOKUP($A584,corn!$A$2:$O$1240,13,TRUE)</f>
        <v>#N/A</v>
      </c>
      <c r="E584">
        <f>VLOOKUP($A584,wheat!$A$2:$L$14558,10,TRUE)</f>
        <v>288.60294117647061</v>
      </c>
      <c r="F584">
        <f t="shared" si="18"/>
        <v>2011</v>
      </c>
      <c r="G584">
        <f t="shared" si="19"/>
        <v>4</v>
      </c>
    </row>
    <row r="585" spans="1:7" x14ac:dyDescent="0.25">
      <c r="A585" s="19">
        <v>40654</v>
      </c>
      <c r="B585">
        <v>1040.5</v>
      </c>
      <c r="C585">
        <f>VLOOKUP($A585,'soybean oil'!$A$2:$F$3093,6,TRUE)</f>
        <v>1284.6336017512815</v>
      </c>
      <c r="D585" t="e">
        <f>VLOOKUP($A585,corn!$A$2:$O$1240,13,TRUE)</f>
        <v>#N/A</v>
      </c>
      <c r="E585">
        <f>VLOOKUP($A585,wheat!$A$2:$L$14558,10,TRUE)</f>
        <v>293.93382352941177</v>
      </c>
      <c r="F585">
        <f t="shared" si="18"/>
        <v>2011</v>
      </c>
      <c r="G585">
        <f t="shared" si="19"/>
        <v>4</v>
      </c>
    </row>
    <row r="586" spans="1:7" x14ac:dyDescent="0.25">
      <c r="A586" s="19">
        <v>40659</v>
      </c>
      <c r="B586">
        <v>1037.625</v>
      </c>
      <c r="C586">
        <f>VLOOKUP($A586,'soybean oil'!$A$2:$F$3093,6,TRUE)</f>
        <v>1282.2967017721221</v>
      </c>
      <c r="D586" t="e">
        <f>VLOOKUP($A586,corn!$A$2:$O$1240,13,TRUE)</f>
        <v>#N/A</v>
      </c>
      <c r="E586">
        <f>VLOOKUP($A586,wheat!$A$2:$L$14558,10,TRUE)</f>
        <v>298.25367647058823</v>
      </c>
      <c r="F586">
        <f t="shared" si="18"/>
        <v>2011</v>
      </c>
      <c r="G586">
        <f t="shared" si="19"/>
        <v>4</v>
      </c>
    </row>
    <row r="587" spans="1:7" x14ac:dyDescent="0.25">
      <c r="A587" s="19">
        <v>40660</v>
      </c>
      <c r="B587">
        <v>1044.375</v>
      </c>
      <c r="C587">
        <f>VLOOKUP($A587,'soybean oil'!$A$2:$F$3093,6,TRUE)</f>
        <v>1280.4448187697687</v>
      </c>
      <c r="D587" t="e">
        <f>VLOOKUP($A587,corn!$A$2:$O$1240,13,TRUE)</f>
        <v>#N/A</v>
      </c>
      <c r="E587">
        <f>VLOOKUP($A587,wheat!$A$2:$L$14558,10,TRUE)</f>
        <v>285.66176470588238</v>
      </c>
      <c r="F587">
        <f t="shared" si="18"/>
        <v>2011</v>
      </c>
      <c r="G587">
        <f t="shared" si="19"/>
        <v>4</v>
      </c>
    </row>
    <row r="588" spans="1:7" x14ac:dyDescent="0.25">
      <c r="A588" s="19">
        <v>40661</v>
      </c>
      <c r="B588">
        <v>1056.625</v>
      </c>
      <c r="C588">
        <f>VLOOKUP($A588,'soybean oil'!$A$2:$F$3093,6,TRUE)</f>
        <v>1250.6824133748103</v>
      </c>
      <c r="D588" t="e">
        <f>VLOOKUP($A588,corn!$A$2:$O$1240,13,TRUE)</f>
        <v>#N/A</v>
      </c>
      <c r="E588">
        <f>VLOOKUP($A588,wheat!$A$2:$L$14558,10,TRUE)</f>
        <v>273.16176470588238</v>
      </c>
      <c r="F588">
        <f t="shared" si="18"/>
        <v>2011</v>
      </c>
      <c r="G588">
        <f t="shared" si="19"/>
        <v>4</v>
      </c>
    </row>
    <row r="589" spans="1:7" x14ac:dyDescent="0.25">
      <c r="A589" s="19">
        <v>40666</v>
      </c>
      <c r="B589">
        <v>1038.625</v>
      </c>
      <c r="C589">
        <f>VLOOKUP($A589,'soybean oil'!$A$2:$F$3093,6,TRUE)</f>
        <v>1272.2877150689287</v>
      </c>
      <c r="D589" t="e">
        <f>VLOOKUP($A589,corn!$A$2:$O$1240,13,TRUE)</f>
        <v>#N/A</v>
      </c>
      <c r="E589">
        <f>VLOOKUP($A589,wheat!$A$2:$L$14558,10,TRUE)</f>
        <v>279.6875</v>
      </c>
      <c r="F589">
        <f t="shared" si="18"/>
        <v>2011</v>
      </c>
      <c r="G589">
        <f t="shared" si="19"/>
        <v>5</v>
      </c>
    </row>
    <row r="590" spans="1:7" x14ac:dyDescent="0.25">
      <c r="A590" s="19">
        <v>40667</v>
      </c>
      <c r="B590">
        <v>1018.625</v>
      </c>
      <c r="C590">
        <f>VLOOKUP($A590,'soybean oil'!$A$2:$F$3093,6,TRUE)</f>
        <v>1260.3827529109451</v>
      </c>
      <c r="D590" t="e">
        <f>VLOOKUP($A590,corn!$A$2:$O$1240,13,TRUE)</f>
        <v>#N/A</v>
      </c>
      <c r="E590">
        <f>VLOOKUP($A590,wheat!$A$2:$L$14558,10,TRUE)</f>
        <v>272.4264705882353</v>
      </c>
      <c r="F590">
        <f t="shared" si="18"/>
        <v>2011</v>
      </c>
      <c r="G590">
        <f t="shared" si="19"/>
        <v>5</v>
      </c>
    </row>
    <row r="591" spans="1:7" x14ac:dyDescent="0.25">
      <c r="A591" s="19">
        <v>40668</v>
      </c>
      <c r="B591">
        <v>958.75</v>
      </c>
      <c r="C591">
        <f>VLOOKUP($A591,'soybean oil'!$A$2:$F$3093,6,TRUE)</f>
        <v>1228.6361871563226</v>
      </c>
      <c r="D591" t="e">
        <f>VLOOKUP($A591,corn!$A$2:$O$1240,13,TRUE)</f>
        <v>#N/A</v>
      </c>
      <c r="E591">
        <f>VLOOKUP($A591,wheat!$A$2:$L$14558,10,TRUE)</f>
        <v>265.625</v>
      </c>
      <c r="F591">
        <f t="shared" si="18"/>
        <v>2011</v>
      </c>
      <c r="G591">
        <f t="shared" si="19"/>
        <v>5</v>
      </c>
    </row>
    <row r="592" spans="1:7" x14ac:dyDescent="0.25">
      <c r="A592" s="19">
        <v>40669</v>
      </c>
      <c r="B592">
        <v>948.125</v>
      </c>
      <c r="C592">
        <f>VLOOKUP($A592,'soybean oil'!$A$2:$F$3093,6,TRUE)</f>
        <v>1227.754338107583</v>
      </c>
      <c r="D592" t="e">
        <f>VLOOKUP($A592,corn!$A$2:$O$1240,13,TRUE)</f>
        <v>#N/A</v>
      </c>
      <c r="E592">
        <f>VLOOKUP($A592,wheat!$A$2:$L$14558,10,TRUE)</f>
        <v>266.36029411764707</v>
      </c>
      <c r="F592">
        <f t="shared" si="18"/>
        <v>2011</v>
      </c>
      <c r="G592">
        <f t="shared" si="19"/>
        <v>5</v>
      </c>
    </row>
    <row r="593" spans="1:7" x14ac:dyDescent="0.25">
      <c r="A593" s="19">
        <v>40672</v>
      </c>
      <c r="B593">
        <v>942</v>
      </c>
      <c r="C593">
        <f>VLOOKUP($A593,'soybean oil'!$A$2:$F$3093,6,TRUE)</f>
        <v>1240.9820738386757</v>
      </c>
      <c r="D593" t="e">
        <f>VLOOKUP($A593,corn!$A$2:$O$1240,13,TRUE)</f>
        <v>#N/A</v>
      </c>
      <c r="E593">
        <f>VLOOKUP($A593,wheat!$A$2:$L$14558,10,TRUE)</f>
        <v>279.1360294117647</v>
      </c>
      <c r="F593">
        <f t="shared" si="18"/>
        <v>2011</v>
      </c>
      <c r="G593">
        <f t="shared" si="19"/>
        <v>5</v>
      </c>
    </row>
    <row r="594" spans="1:7" x14ac:dyDescent="0.25">
      <c r="A594" s="19">
        <v>40673</v>
      </c>
      <c r="B594">
        <v>968.75</v>
      </c>
      <c r="C594">
        <f>VLOOKUP($A594,'soybean oil'!$A$2:$F$3093,6,TRUE)</f>
        <v>1252.2256492101044</v>
      </c>
      <c r="D594" t="e">
        <f>VLOOKUP($A594,corn!$A$2:$O$1240,13,TRUE)</f>
        <v>#N/A</v>
      </c>
      <c r="E594">
        <f>VLOOKUP($A594,wheat!$A$2:$L$14558,10,TRUE)</f>
        <v>282.72058823529414</v>
      </c>
      <c r="F594">
        <f t="shared" si="18"/>
        <v>2011</v>
      </c>
      <c r="G594">
        <f t="shared" si="19"/>
        <v>5</v>
      </c>
    </row>
    <row r="595" spans="1:7" x14ac:dyDescent="0.25">
      <c r="A595" s="19">
        <v>40674</v>
      </c>
      <c r="B595">
        <v>961.625</v>
      </c>
      <c r="C595">
        <f>VLOOKUP($A595,'soybean oil'!$A$2:$F$3093,6,TRUE)</f>
        <v>1241.2025361008605</v>
      </c>
      <c r="D595" t="e">
        <f>VLOOKUP($A595,corn!$A$2:$O$1240,13,TRUE)</f>
        <v>#N/A</v>
      </c>
      <c r="E595">
        <f>VLOOKUP($A595,wheat!$A$2:$L$14558,10,TRUE)</f>
        <v>267.55514705882354</v>
      </c>
      <c r="F595">
        <f t="shared" si="18"/>
        <v>2011</v>
      </c>
      <c r="G595">
        <f t="shared" si="19"/>
        <v>5</v>
      </c>
    </row>
    <row r="596" spans="1:7" x14ac:dyDescent="0.25">
      <c r="A596" s="19">
        <v>40675</v>
      </c>
      <c r="B596">
        <v>938.75</v>
      </c>
      <c r="C596">
        <f>VLOOKUP($A596,'soybean oil'!$A$2:$F$3093,6,TRUE)</f>
        <v>1244.7299322958188</v>
      </c>
      <c r="D596" t="e">
        <f>VLOOKUP($A596,corn!$A$2:$O$1240,13,TRUE)</f>
        <v>#N/A</v>
      </c>
      <c r="E596">
        <f>VLOOKUP($A596,wheat!$A$2:$L$14558,10,TRUE)</f>
        <v>257.53676470588238</v>
      </c>
      <c r="F596">
        <f t="shared" si="18"/>
        <v>2011</v>
      </c>
      <c r="G596">
        <f t="shared" si="19"/>
        <v>5</v>
      </c>
    </row>
    <row r="597" spans="1:7" x14ac:dyDescent="0.25">
      <c r="A597" s="19">
        <v>40676</v>
      </c>
      <c r="B597">
        <v>942.375</v>
      </c>
      <c r="C597">
        <f>VLOOKUP($A597,'soybean oil'!$A$2:$F$3093,6,TRUE)</f>
        <v>1237.6751399059028</v>
      </c>
      <c r="D597" t="e">
        <f>VLOOKUP($A597,corn!$A$2:$O$1240,13,TRUE)</f>
        <v>#N/A</v>
      </c>
      <c r="E597">
        <f>VLOOKUP($A597,wheat!$A$2:$L$14558,10,TRUE)</f>
        <v>255.88235294117646</v>
      </c>
      <c r="F597">
        <f t="shared" si="18"/>
        <v>2011</v>
      </c>
      <c r="G597">
        <f t="shared" si="19"/>
        <v>5</v>
      </c>
    </row>
    <row r="598" spans="1:7" x14ac:dyDescent="0.25">
      <c r="A598" s="19">
        <v>40679</v>
      </c>
      <c r="B598">
        <v>948.5625</v>
      </c>
      <c r="C598">
        <f>VLOOKUP($A598,'soybean oil'!$A$2:$F$3093,6,TRUE)</f>
        <v>1232.6045078756501</v>
      </c>
      <c r="D598" t="e">
        <f>VLOOKUP($A598,corn!$A$2:$O$1240,13,TRUE)</f>
        <v>#N/A</v>
      </c>
      <c r="E598">
        <f>VLOOKUP($A598,wheat!$A$2:$L$14558,10,TRUE)</f>
        <v>270.77205882352939</v>
      </c>
      <c r="F598">
        <f t="shared" si="18"/>
        <v>2011</v>
      </c>
      <c r="G598">
        <f t="shared" si="19"/>
        <v>5</v>
      </c>
    </row>
    <row r="599" spans="1:7" x14ac:dyDescent="0.25">
      <c r="A599" s="19">
        <v>40680</v>
      </c>
      <c r="B599">
        <v>916</v>
      </c>
      <c r="C599">
        <f>VLOOKUP($A599,'soybean oil'!$A$2:$F$3093,6,TRUE)</f>
        <v>1235.4705172840538</v>
      </c>
      <c r="D599" t="e">
        <f>VLOOKUP($A599,corn!$A$2:$O$1240,13,TRUE)</f>
        <v>#N/A</v>
      </c>
      <c r="E599">
        <f>VLOOKUP($A599,wheat!$A$2:$L$14558,10,TRUE)</f>
        <v>280.88235294117646</v>
      </c>
      <c r="F599">
        <f t="shared" si="18"/>
        <v>2011</v>
      </c>
      <c r="G599">
        <f t="shared" si="19"/>
        <v>5</v>
      </c>
    </row>
    <row r="600" spans="1:7" x14ac:dyDescent="0.25">
      <c r="A600" s="19">
        <v>40681</v>
      </c>
      <c r="B600">
        <v>940</v>
      </c>
      <c r="C600">
        <f>VLOOKUP($A600,'soybean oil'!$A$2:$F$3093,6,TRUE)</f>
        <v>1263.2487623193485</v>
      </c>
      <c r="D600" t="e">
        <f>VLOOKUP($A600,corn!$A$2:$O$1240,13,TRUE)</f>
        <v>#N/A</v>
      </c>
      <c r="E600">
        <f>VLOOKUP($A600,wheat!$A$2:$L$14558,10,TRUE)</f>
        <v>300.36764705882354</v>
      </c>
      <c r="F600">
        <f t="shared" si="18"/>
        <v>2011</v>
      </c>
      <c r="G600">
        <f t="shared" si="19"/>
        <v>5</v>
      </c>
    </row>
    <row r="601" spans="1:7" x14ac:dyDescent="0.25">
      <c r="A601" s="19">
        <v>40682</v>
      </c>
      <c r="B601">
        <v>944.25</v>
      </c>
      <c r="C601">
        <f>VLOOKUP($A601,'soybean oil'!$A$2:$F$3093,6,TRUE)</f>
        <v>1266.7761585143064</v>
      </c>
      <c r="D601" t="e">
        <f>VLOOKUP($A601,corn!$A$2:$O$1240,13,TRUE)</f>
        <v>#N/A</v>
      </c>
      <c r="E601">
        <f>VLOOKUP($A601,wheat!$A$2:$L$14558,10,TRUE)</f>
        <v>298.52941176470586</v>
      </c>
      <c r="F601">
        <f t="shared" si="18"/>
        <v>2011</v>
      </c>
      <c r="G601">
        <f t="shared" si="19"/>
        <v>5</v>
      </c>
    </row>
    <row r="602" spans="1:7" x14ac:dyDescent="0.25">
      <c r="A602" s="19">
        <v>40683</v>
      </c>
      <c r="B602">
        <v>938.125</v>
      </c>
      <c r="C602">
        <f>VLOOKUP($A602,'soybean oil'!$A$2:$F$3093,6,TRUE)</f>
        <v>1266.7761585143064</v>
      </c>
      <c r="D602" t="e">
        <f>VLOOKUP($A602,corn!$A$2:$O$1240,13,TRUE)</f>
        <v>#N/A</v>
      </c>
      <c r="E602">
        <f>VLOOKUP($A602,wheat!$A$2:$L$14558,10,TRUE)</f>
        <v>296.50735294117646</v>
      </c>
      <c r="F602">
        <f t="shared" si="18"/>
        <v>2011</v>
      </c>
      <c r="G602">
        <f t="shared" si="19"/>
        <v>5</v>
      </c>
    </row>
    <row r="603" spans="1:7" x14ac:dyDescent="0.25">
      <c r="A603" s="19">
        <v>40686</v>
      </c>
      <c r="B603">
        <v>929.625</v>
      </c>
      <c r="C603">
        <f>VLOOKUP($A603,'soybean oil'!$A$2:$F$3093,6,TRUE)</f>
        <v>1261.4850642218696</v>
      </c>
      <c r="D603" t="e">
        <f>VLOOKUP($A603,corn!$A$2:$O$1240,13,TRUE)</f>
        <v>#N/A</v>
      </c>
      <c r="E603">
        <f>VLOOKUP($A603,wheat!$A$2:$L$14558,10,TRUE)</f>
        <v>295.22058823529414</v>
      </c>
      <c r="F603">
        <f t="shared" si="18"/>
        <v>2011</v>
      </c>
      <c r="G603">
        <f t="shared" si="19"/>
        <v>5</v>
      </c>
    </row>
    <row r="604" spans="1:7" x14ac:dyDescent="0.25">
      <c r="A604" s="19">
        <v>40687</v>
      </c>
      <c r="B604">
        <v>945.5</v>
      </c>
      <c r="C604">
        <f>VLOOKUP($A604,'soybean oil'!$A$2:$F$3093,6,TRUE)</f>
        <v>1267.2170830386763</v>
      </c>
      <c r="D604" t="e">
        <f>VLOOKUP($A604,corn!$A$2:$O$1240,13,TRUE)</f>
        <v>#N/A</v>
      </c>
      <c r="E604">
        <f>VLOOKUP($A604,wheat!$A$2:$L$14558,10,TRUE)</f>
        <v>286.67279411764707</v>
      </c>
      <c r="F604">
        <f t="shared" si="18"/>
        <v>2011</v>
      </c>
      <c r="G604">
        <f t="shared" si="19"/>
        <v>5</v>
      </c>
    </row>
    <row r="605" spans="1:7" x14ac:dyDescent="0.25">
      <c r="A605" s="19">
        <v>40688</v>
      </c>
      <c r="B605">
        <v>963.5</v>
      </c>
      <c r="C605">
        <f>VLOOKUP($A605,'soybean oil'!$A$2:$F$3093,6,TRUE)</f>
        <v>1277.7992716235503</v>
      </c>
      <c r="D605" t="e">
        <f>VLOOKUP($A605,corn!$A$2:$O$1240,13,TRUE)</f>
        <v>#N/A</v>
      </c>
      <c r="E605">
        <f>VLOOKUP($A605,wheat!$A$2:$L$14558,10,TRUE)</f>
        <v>292.83088235294116</v>
      </c>
      <c r="F605">
        <f t="shared" si="18"/>
        <v>2011</v>
      </c>
      <c r="G605">
        <f t="shared" si="19"/>
        <v>5</v>
      </c>
    </row>
    <row r="606" spans="1:7" x14ac:dyDescent="0.25">
      <c r="A606" s="19">
        <v>40689</v>
      </c>
      <c r="B606">
        <v>968.625</v>
      </c>
      <c r="C606">
        <f>VLOOKUP($A606,'soybean oil'!$A$2:$F$3093,6,TRUE)</f>
        <v>1294.1134790252315</v>
      </c>
      <c r="D606" t="e">
        <f>VLOOKUP($A606,corn!$A$2:$O$1240,13,TRUE)</f>
        <v>#N/A</v>
      </c>
      <c r="E606">
        <f>VLOOKUP($A606,wheat!$A$2:$L$14558,10,TRUE)</f>
        <v>299.4485294117647</v>
      </c>
      <c r="F606">
        <f t="shared" si="18"/>
        <v>2011</v>
      </c>
      <c r="G606">
        <f t="shared" si="19"/>
        <v>5</v>
      </c>
    </row>
    <row r="607" spans="1:7" x14ac:dyDescent="0.25">
      <c r="A607" s="19">
        <v>40690</v>
      </c>
      <c r="B607">
        <v>964.5</v>
      </c>
      <c r="C607">
        <f>VLOOKUP($A607,'soybean oil'!$A$2:$F$3093,6,TRUE)</f>
        <v>1292.1293186655673</v>
      </c>
      <c r="D607" t="e">
        <f>VLOOKUP($A607,corn!$A$2:$O$1240,13,TRUE)</f>
        <v>#N/A</v>
      </c>
      <c r="E607">
        <f>VLOOKUP($A607,wheat!$A$2:$L$14558,10,TRUE)</f>
        <v>301.37867647058823</v>
      </c>
      <c r="F607">
        <f t="shared" si="18"/>
        <v>2011</v>
      </c>
      <c r="G607">
        <f t="shared" si="19"/>
        <v>5</v>
      </c>
    </row>
    <row r="608" spans="1:7" x14ac:dyDescent="0.25">
      <c r="A608" s="19">
        <v>40694</v>
      </c>
      <c r="B608">
        <v>987.875</v>
      </c>
      <c r="C608">
        <f>VLOOKUP($A608,'soybean oil'!$A$2:$F$3093,6,TRUE)</f>
        <v>1289.4837715193487</v>
      </c>
      <c r="D608" t="e">
        <f>VLOOKUP($A608,corn!$A$2:$O$1240,13,TRUE)</f>
        <v>#N/A</v>
      </c>
      <c r="E608">
        <f>VLOOKUP($A608,wheat!$A$2:$L$14558,10,TRUE)</f>
        <v>287.59191176470586</v>
      </c>
      <c r="F608">
        <f t="shared" si="18"/>
        <v>2011</v>
      </c>
      <c r="G608">
        <f t="shared" si="19"/>
        <v>5</v>
      </c>
    </row>
    <row r="609" spans="1:7" x14ac:dyDescent="0.25">
      <c r="A609" s="19">
        <v>40695</v>
      </c>
      <c r="B609">
        <v>989.875</v>
      </c>
      <c r="C609">
        <f>VLOOKUP($A609,'soybean oil'!$A$2:$F$3093,6,TRUE)</f>
        <v>1288.1609979462398</v>
      </c>
      <c r="D609" t="e">
        <f>VLOOKUP($A609,corn!$A$2:$O$1240,13,TRUE)</f>
        <v>#N/A</v>
      </c>
      <c r="E609">
        <f>VLOOKUP($A609,wheat!$A$2:$L$14558,10,TRUE)</f>
        <v>279.1360294117647</v>
      </c>
      <c r="F609">
        <f t="shared" si="18"/>
        <v>2011</v>
      </c>
      <c r="G609">
        <f t="shared" si="19"/>
        <v>6</v>
      </c>
    </row>
    <row r="610" spans="1:7" x14ac:dyDescent="0.25">
      <c r="A610" s="19">
        <v>40696</v>
      </c>
      <c r="B610">
        <v>973.625</v>
      </c>
      <c r="C610">
        <f>VLOOKUP($A610,'soybean oil'!$A$2:$F$3093,6,TRUE)</f>
        <v>1298.7431865311137</v>
      </c>
      <c r="D610" t="e">
        <f>VLOOKUP($A610,corn!$A$2:$O$1240,13,TRUE)</f>
        <v>#N/A</v>
      </c>
      <c r="E610">
        <f>VLOOKUP($A610,wheat!$A$2:$L$14558,10,TRUE)</f>
        <v>282.99632352941177</v>
      </c>
      <c r="F610">
        <f t="shared" si="18"/>
        <v>2011</v>
      </c>
      <c r="G610">
        <f t="shared" si="19"/>
        <v>6</v>
      </c>
    </row>
    <row r="611" spans="1:7" x14ac:dyDescent="0.25">
      <c r="A611" s="19">
        <v>40697</v>
      </c>
      <c r="B611">
        <v>979</v>
      </c>
      <c r="C611">
        <f>VLOOKUP($A611,'soybean oil'!$A$2:$F$3093,6,TRUE)</f>
        <v>1294.774865811786</v>
      </c>
      <c r="D611" t="e">
        <f>VLOOKUP($A611,corn!$A$2:$O$1240,13,TRUE)</f>
        <v>#N/A</v>
      </c>
      <c r="E611">
        <f>VLOOKUP($A611,wheat!$A$2:$L$14558,10,TRUE)</f>
        <v>284.46691176470586</v>
      </c>
      <c r="F611">
        <f t="shared" si="18"/>
        <v>2011</v>
      </c>
      <c r="G611">
        <f t="shared" si="19"/>
        <v>6</v>
      </c>
    </row>
    <row r="612" spans="1:7" x14ac:dyDescent="0.25">
      <c r="A612" s="19">
        <v>40700</v>
      </c>
      <c r="B612">
        <v>977.5</v>
      </c>
      <c r="C612">
        <f>VLOOKUP($A612,'soybean oil'!$A$2:$F$3093,6,TRUE)</f>
        <v>1279.3425074588447</v>
      </c>
      <c r="D612" t="e">
        <f>VLOOKUP($A612,corn!$A$2:$O$1240,13,TRUE)</f>
        <v>#N/A</v>
      </c>
      <c r="E612">
        <f>VLOOKUP($A612,wheat!$A$2:$L$14558,10,TRUE)</f>
        <v>273.52941176470586</v>
      </c>
      <c r="F612">
        <f t="shared" si="18"/>
        <v>2011</v>
      </c>
      <c r="G612">
        <f t="shared" si="19"/>
        <v>6</v>
      </c>
    </row>
    <row r="613" spans="1:7" x14ac:dyDescent="0.25">
      <c r="A613" s="19">
        <v>40701</v>
      </c>
      <c r="B613">
        <v>981.125</v>
      </c>
      <c r="C613">
        <f>VLOOKUP($A613,'soybean oil'!$A$2:$F$3093,6,TRUE)</f>
        <v>1277.1378848369959</v>
      </c>
      <c r="D613" t="e">
        <f>VLOOKUP($A613,corn!$A$2:$O$1240,13,TRUE)</f>
        <v>#N/A</v>
      </c>
      <c r="E613">
        <f>VLOOKUP($A613,wheat!$A$2:$L$14558,10,TRUE)</f>
        <v>269.7610294117647</v>
      </c>
      <c r="F613">
        <f t="shared" si="18"/>
        <v>2011</v>
      </c>
      <c r="G613">
        <f t="shared" si="19"/>
        <v>6</v>
      </c>
    </row>
    <row r="614" spans="1:7" x14ac:dyDescent="0.25">
      <c r="A614" s="19">
        <v>40702</v>
      </c>
      <c r="B614">
        <v>999.375</v>
      </c>
      <c r="C614">
        <f>VLOOKUP($A614,'soybean oil'!$A$2:$F$3093,6,TRUE)</f>
        <v>1277.3583470991807</v>
      </c>
      <c r="D614" t="e">
        <f>VLOOKUP($A614,corn!$A$2:$O$1240,13,TRUE)</f>
        <v>#N/A</v>
      </c>
      <c r="E614">
        <f>VLOOKUP($A614,wheat!$A$2:$L$14558,10,TRUE)</f>
        <v>275</v>
      </c>
      <c r="F614">
        <f t="shared" si="18"/>
        <v>2011</v>
      </c>
      <c r="G614">
        <f t="shared" si="19"/>
        <v>6</v>
      </c>
    </row>
    <row r="615" spans="1:7" x14ac:dyDescent="0.25">
      <c r="A615" s="19">
        <v>40703</v>
      </c>
      <c r="B615">
        <v>1009.5</v>
      </c>
      <c r="C615">
        <f>VLOOKUP($A615,'soybean oil'!$A$2:$F$3093,6,TRUE)</f>
        <v>1265.4533849411971</v>
      </c>
      <c r="D615" t="e">
        <f>VLOOKUP($A615,corn!$A$2:$O$1240,13,TRUE)</f>
        <v>#N/A</v>
      </c>
      <c r="E615">
        <f>VLOOKUP($A615,wheat!$A$2:$L$14558,10,TRUE)</f>
        <v>273.89705882352939</v>
      </c>
      <c r="F615">
        <f t="shared" si="18"/>
        <v>2011</v>
      </c>
      <c r="G615">
        <f t="shared" si="19"/>
        <v>6</v>
      </c>
    </row>
    <row r="616" spans="1:7" x14ac:dyDescent="0.25">
      <c r="A616" s="19">
        <v>40704</v>
      </c>
      <c r="B616">
        <v>1004.75</v>
      </c>
      <c r="C616">
        <f>VLOOKUP($A616,'soybean oil'!$A$2:$F$3093,6,TRUE)</f>
        <v>1253.3279605210291</v>
      </c>
      <c r="D616" t="e">
        <f>VLOOKUP($A616,corn!$A$2:$O$1240,13,TRUE)</f>
        <v>#N/A</v>
      </c>
      <c r="E616">
        <f>VLOOKUP($A616,wheat!$A$2:$L$14558,10,TRUE)</f>
        <v>279.1360294117647</v>
      </c>
      <c r="F616">
        <f t="shared" si="18"/>
        <v>2011</v>
      </c>
      <c r="G616">
        <f t="shared" si="19"/>
        <v>6</v>
      </c>
    </row>
    <row r="617" spans="1:7" x14ac:dyDescent="0.25">
      <c r="A617" s="19">
        <v>40707</v>
      </c>
      <c r="B617">
        <v>1014.375</v>
      </c>
      <c r="C617">
        <f>VLOOKUP($A617,'soybean oil'!$A$2:$F$3093,6,TRUE)</f>
        <v>1252.6665737344745</v>
      </c>
      <c r="D617" t="e">
        <f>VLOOKUP($A617,corn!$A$2:$O$1240,13,TRUE)</f>
        <v>#N/A</v>
      </c>
      <c r="E617">
        <f>VLOOKUP($A617,wheat!$A$2:$L$14558,10,TRUE)</f>
        <v>273.16176470588238</v>
      </c>
      <c r="F617">
        <f t="shared" si="18"/>
        <v>2011</v>
      </c>
      <c r="G617">
        <f t="shared" si="19"/>
        <v>6</v>
      </c>
    </row>
    <row r="618" spans="1:7" x14ac:dyDescent="0.25">
      <c r="A618" s="19">
        <v>40708</v>
      </c>
      <c r="B618">
        <v>1018.75</v>
      </c>
      <c r="C618">
        <f>VLOOKUP($A618,'soybean oil'!$A$2:$F$3093,6,TRUE)</f>
        <v>1253.3279605210291</v>
      </c>
      <c r="D618" t="e">
        <f>VLOOKUP($A618,corn!$A$2:$O$1240,13,TRUE)</f>
        <v>#N/A</v>
      </c>
      <c r="E618">
        <f>VLOOKUP($A618,wheat!$A$2:$L$14558,10,TRUE)</f>
        <v>268.84191176470586</v>
      </c>
      <c r="F618">
        <f t="shared" si="18"/>
        <v>2011</v>
      </c>
      <c r="G618">
        <f t="shared" si="19"/>
        <v>6</v>
      </c>
    </row>
    <row r="619" spans="1:7" x14ac:dyDescent="0.25">
      <c r="A619" s="19">
        <v>40709</v>
      </c>
      <c r="B619">
        <v>1005.875</v>
      </c>
      <c r="C619">
        <f>VLOOKUP($A619,'soybean oil'!$A$2:$F$3093,6,TRUE)</f>
        <v>1257.7372057647265</v>
      </c>
      <c r="D619" t="e">
        <f>VLOOKUP($A619,corn!$A$2:$O$1240,13,TRUE)</f>
        <v>#N/A</v>
      </c>
      <c r="E619">
        <f>VLOOKUP($A619,wheat!$A$2:$L$14558,10,TRUE)</f>
        <v>260.47794117647061</v>
      </c>
      <c r="F619">
        <f t="shared" si="18"/>
        <v>2011</v>
      </c>
      <c r="G619">
        <f t="shared" si="19"/>
        <v>6</v>
      </c>
    </row>
    <row r="620" spans="1:7" x14ac:dyDescent="0.25">
      <c r="A620" s="19">
        <v>40710</v>
      </c>
      <c r="B620">
        <v>976.5</v>
      </c>
      <c r="C620">
        <f>VLOOKUP($A620,'soybean oil'!$A$2:$F$3093,6,TRUE)</f>
        <v>1241.6434606252305</v>
      </c>
      <c r="D620" t="e">
        <f>VLOOKUP($A620,corn!$A$2:$O$1240,13,TRUE)</f>
        <v>#N/A</v>
      </c>
      <c r="E620">
        <f>VLOOKUP($A620,wheat!$A$2:$L$14558,10,TRUE)</f>
        <v>247.51838235294119</v>
      </c>
      <c r="F620">
        <f t="shared" si="18"/>
        <v>2011</v>
      </c>
      <c r="G620">
        <f t="shared" si="19"/>
        <v>6</v>
      </c>
    </row>
    <row r="621" spans="1:7" x14ac:dyDescent="0.25">
      <c r="A621" s="19">
        <v>40711</v>
      </c>
      <c r="B621">
        <v>971.5</v>
      </c>
      <c r="C621">
        <f>VLOOKUP($A621,'soybean oil'!$A$2:$F$3093,6,TRUE)</f>
        <v>1232.8249701378356</v>
      </c>
      <c r="D621" t="e">
        <f>VLOOKUP($A621,corn!$A$2:$O$1240,13,TRUE)</f>
        <v>#N/A</v>
      </c>
      <c r="E621">
        <f>VLOOKUP($A621,wheat!$A$2:$L$14558,10,TRUE)</f>
        <v>247.15073529411765</v>
      </c>
      <c r="F621">
        <f t="shared" si="18"/>
        <v>2011</v>
      </c>
      <c r="G621">
        <f t="shared" si="19"/>
        <v>6</v>
      </c>
    </row>
    <row r="622" spans="1:7" x14ac:dyDescent="0.25">
      <c r="A622" s="19">
        <v>40714</v>
      </c>
      <c r="B622">
        <v>963.125</v>
      </c>
      <c r="C622">
        <f>VLOOKUP($A622,'soybean oil'!$A$2:$F$3093,6,TRUE)</f>
        <v>1235.0295927596842</v>
      </c>
      <c r="D622" t="e">
        <f>VLOOKUP($A622,corn!$A$2:$O$1240,13,TRUE)</f>
        <v>#N/A</v>
      </c>
      <c r="E622">
        <f>VLOOKUP($A622,wheat!$A$2:$L$14558,10,TRUE)</f>
        <v>242.37132352941177</v>
      </c>
      <c r="F622">
        <f t="shared" si="18"/>
        <v>2011</v>
      </c>
      <c r="G622">
        <f t="shared" si="19"/>
        <v>6</v>
      </c>
    </row>
    <row r="623" spans="1:7" x14ac:dyDescent="0.25">
      <c r="A623" s="19">
        <v>40715</v>
      </c>
      <c r="B623">
        <v>951.75</v>
      </c>
      <c r="C623">
        <f>VLOOKUP($A623,'soybean oil'!$A$2:$F$3093,6,TRUE)</f>
        <v>1247.8164039664073</v>
      </c>
      <c r="D623" t="e">
        <f>VLOOKUP($A623,corn!$A$2:$O$1240,13,TRUE)</f>
        <v>#N/A</v>
      </c>
      <c r="E623">
        <f>VLOOKUP($A623,wheat!$A$2:$L$14558,10,TRUE)</f>
        <v>247.8860294117647</v>
      </c>
      <c r="F623">
        <f t="shared" si="18"/>
        <v>2011</v>
      </c>
      <c r="G623">
        <f t="shared" si="19"/>
        <v>6</v>
      </c>
    </row>
    <row r="624" spans="1:7" x14ac:dyDescent="0.25">
      <c r="A624" s="19">
        <v>40716</v>
      </c>
      <c r="B624">
        <v>957</v>
      </c>
      <c r="C624">
        <f>VLOOKUP($A624,'soybean oil'!$A$2:$F$3093,6,TRUE)</f>
        <v>1237.8956021680876</v>
      </c>
      <c r="D624" t="e">
        <f>VLOOKUP($A624,corn!$A$2:$O$1240,13,TRUE)</f>
        <v>#N/A</v>
      </c>
      <c r="E624">
        <f>VLOOKUP($A624,wheat!$A$2:$L$14558,10,TRUE)</f>
        <v>234.65073529411765</v>
      </c>
      <c r="F624">
        <f t="shared" si="18"/>
        <v>2011</v>
      </c>
      <c r="G624">
        <f t="shared" si="19"/>
        <v>6</v>
      </c>
    </row>
    <row r="625" spans="1:7" x14ac:dyDescent="0.25">
      <c r="A625" s="19">
        <v>40717</v>
      </c>
      <c r="B625">
        <v>920.75</v>
      </c>
      <c r="C625">
        <f>VLOOKUP($A625,'soybean oil'!$A$2:$F$3093,6,TRUE)</f>
        <v>1215.8493759495998</v>
      </c>
      <c r="D625" t="e">
        <f>VLOOKUP($A625,corn!$A$2:$O$1240,13,TRUE)</f>
        <v>#N/A</v>
      </c>
      <c r="E625">
        <f>VLOOKUP($A625,wheat!$A$2:$L$14558,10,TRUE)</f>
        <v>238.60294117647058</v>
      </c>
      <c r="F625">
        <f t="shared" si="18"/>
        <v>2011</v>
      </c>
      <c r="G625">
        <f t="shared" si="19"/>
        <v>6</v>
      </c>
    </row>
    <row r="626" spans="1:7" x14ac:dyDescent="0.25">
      <c r="A626" s="19">
        <v>40718</v>
      </c>
      <c r="B626">
        <v>904.25</v>
      </c>
      <c r="C626">
        <f>VLOOKUP($A626,'soybean oil'!$A$2:$F$3093,6,TRUE)</f>
        <v>1217.3926117848939</v>
      </c>
      <c r="D626" t="e">
        <f>VLOOKUP($A626,corn!$A$2:$O$1240,13,TRUE)</f>
        <v>#N/A</v>
      </c>
      <c r="E626">
        <f>VLOOKUP($A626,wheat!$A$2:$L$14558,10,TRUE)</f>
        <v>233.73161764705881</v>
      </c>
      <c r="F626">
        <f t="shared" si="18"/>
        <v>2011</v>
      </c>
      <c r="G626">
        <f t="shared" si="19"/>
        <v>6</v>
      </c>
    </row>
    <row r="627" spans="1:7" x14ac:dyDescent="0.25">
      <c r="A627" s="19">
        <v>40721</v>
      </c>
      <c r="B627">
        <v>904</v>
      </c>
      <c r="C627">
        <f>VLOOKUP($A627,'soybean oil'!$A$2:$F$3093,6,TRUE)</f>
        <v>1211.6165005156502</v>
      </c>
      <c r="D627" t="e">
        <f>VLOOKUP($A627,corn!$A$2:$O$1240,13,TRUE)</f>
        <v>#N/A</v>
      </c>
      <c r="E627">
        <f>VLOOKUP($A627,wheat!$A$2:$L$14558,10,TRUE)</f>
        <v>228.95220588235293</v>
      </c>
      <c r="F627">
        <f t="shared" si="18"/>
        <v>2011</v>
      </c>
      <c r="G627">
        <f t="shared" si="19"/>
        <v>6</v>
      </c>
    </row>
    <row r="628" spans="1:7" x14ac:dyDescent="0.25">
      <c r="A628" s="19">
        <v>40722</v>
      </c>
      <c r="B628">
        <v>921.625</v>
      </c>
      <c r="C628">
        <f>VLOOKUP($A628,'soybean oil'!$A$2:$F$3093,6,TRUE)</f>
        <v>1221.8900419334652</v>
      </c>
      <c r="D628" t="e">
        <f>VLOOKUP($A628,corn!$A$2:$O$1240,13,TRUE)</f>
        <v>#N/A</v>
      </c>
      <c r="E628">
        <f>VLOOKUP($A628,wheat!$A$2:$L$14558,10,TRUE)</f>
        <v>235.3860294117647</v>
      </c>
      <c r="F628">
        <f t="shared" si="18"/>
        <v>2011</v>
      </c>
      <c r="G628">
        <f t="shared" si="19"/>
        <v>6</v>
      </c>
    </row>
    <row r="629" spans="1:7" x14ac:dyDescent="0.25">
      <c r="A629" s="19">
        <v>40723</v>
      </c>
      <c r="B629">
        <v>957.125</v>
      </c>
      <c r="C629">
        <f>VLOOKUP($A629,'soybean oil'!$A$2:$F$3093,6,TRUE)</f>
        <v>1233.6186342817011</v>
      </c>
      <c r="D629" t="e">
        <f>VLOOKUP($A629,corn!$A$2:$O$1240,13,TRUE)</f>
        <v>#N/A</v>
      </c>
      <c r="E629">
        <f>VLOOKUP($A629,wheat!$A$2:$L$14558,10,TRUE)</f>
        <v>235.75367647058823</v>
      </c>
      <c r="F629">
        <f t="shared" si="18"/>
        <v>2011</v>
      </c>
      <c r="G629">
        <f t="shared" si="19"/>
        <v>6</v>
      </c>
    </row>
    <row r="630" spans="1:7" x14ac:dyDescent="0.25">
      <c r="A630" s="19">
        <v>40724</v>
      </c>
      <c r="B630">
        <v>960.875</v>
      </c>
      <c r="C630">
        <f>VLOOKUP($A630,'soybean oil'!$A$2:$F$3093,6,TRUE)</f>
        <v>1216.5989476410284</v>
      </c>
      <c r="D630" t="e">
        <f>VLOOKUP($A630,corn!$A$2:$O$1240,13,TRUE)</f>
        <v>#N/A</v>
      </c>
      <c r="E630">
        <f>VLOOKUP($A630,wheat!$A$2:$L$14558,10,TRUE)</f>
        <v>214.98161764705881</v>
      </c>
      <c r="F630">
        <f t="shared" si="18"/>
        <v>2011</v>
      </c>
      <c r="G630">
        <f t="shared" si="19"/>
        <v>6</v>
      </c>
    </row>
    <row r="631" spans="1:7" x14ac:dyDescent="0.25">
      <c r="A631" s="19">
        <v>40725</v>
      </c>
      <c r="B631">
        <v>942.5</v>
      </c>
      <c r="C631">
        <f>VLOOKUP($A631,'soybean oil'!$A$2:$F$3093,6,TRUE)</f>
        <v>1219.5972344067427</v>
      </c>
      <c r="D631" t="e">
        <f>VLOOKUP($A631,corn!$A$2:$O$1240,13,TRUE)</f>
        <v>#N/A</v>
      </c>
      <c r="E631">
        <f>VLOOKUP($A631,wheat!$A$2:$L$14558,10,TRUE)</f>
        <v>214.88970588235293</v>
      </c>
      <c r="F631">
        <f t="shared" si="18"/>
        <v>2011</v>
      </c>
      <c r="G631">
        <f t="shared" si="19"/>
        <v>7</v>
      </c>
    </row>
    <row r="632" spans="1:7" x14ac:dyDescent="0.25">
      <c r="A632" s="19">
        <v>40728</v>
      </c>
      <c r="B632">
        <v>949.25</v>
      </c>
      <c r="C632">
        <f>VLOOKUP($A632,'soybean oil'!$A$2:$F$3093,6,TRUE)</f>
        <v>1219.5972344067427</v>
      </c>
      <c r="D632" t="e">
        <f>VLOOKUP($A632,corn!$A$2:$O$1240,13,TRUE)</f>
        <v>#N/A</v>
      </c>
      <c r="E632">
        <f>VLOOKUP($A632,wheat!$A$2:$L$14558,10,TRUE)</f>
        <v>214.88970588235293</v>
      </c>
      <c r="F632">
        <f t="shared" si="18"/>
        <v>2011</v>
      </c>
      <c r="G632">
        <f t="shared" si="19"/>
        <v>7</v>
      </c>
    </row>
    <row r="633" spans="1:7" x14ac:dyDescent="0.25">
      <c r="A633" s="19">
        <v>40729</v>
      </c>
      <c r="B633">
        <v>962.5</v>
      </c>
      <c r="C633">
        <f>VLOOKUP($A633,'soybean oil'!$A$2:$F$3093,6,TRUE)</f>
        <v>1218.2744608336334</v>
      </c>
      <c r="D633" t="e">
        <f>VLOOKUP($A633,corn!$A$2:$O$1240,13,TRUE)</f>
        <v>#N/A</v>
      </c>
      <c r="E633">
        <f>VLOOKUP($A633,wheat!$A$2:$L$14558,10,TRUE)</f>
        <v>225.64338235294119</v>
      </c>
      <c r="F633">
        <f t="shared" si="18"/>
        <v>2011</v>
      </c>
      <c r="G633">
        <f t="shared" si="19"/>
        <v>7</v>
      </c>
    </row>
    <row r="634" spans="1:7" x14ac:dyDescent="0.25">
      <c r="A634" s="19">
        <v>40730</v>
      </c>
      <c r="B634">
        <v>963.125</v>
      </c>
      <c r="C634">
        <f>VLOOKUP($A634,'soybean oil'!$A$2:$F$3093,6,TRUE)</f>
        <v>1222.0223192907765</v>
      </c>
      <c r="D634" t="e">
        <f>VLOOKUP($A634,corn!$A$2:$O$1240,13,TRUE)</f>
        <v>#N/A</v>
      </c>
      <c r="E634">
        <f>VLOOKUP($A634,wheat!$A$2:$L$14558,10,TRUE)</f>
        <v>224.72426470588235</v>
      </c>
      <c r="F634">
        <f t="shared" si="18"/>
        <v>2011</v>
      </c>
      <c r="G634">
        <f t="shared" si="19"/>
        <v>7</v>
      </c>
    </row>
    <row r="635" spans="1:7" x14ac:dyDescent="0.25">
      <c r="A635" s="19">
        <v>40731</v>
      </c>
      <c r="B635">
        <v>993.875</v>
      </c>
      <c r="C635">
        <f>VLOOKUP($A635,'soybean oil'!$A$2:$F$3093,6,TRUE)</f>
        <v>1248.0368662285921</v>
      </c>
      <c r="D635" t="e">
        <f>VLOOKUP($A635,corn!$A$2:$O$1240,13,TRUE)</f>
        <v>#N/A</v>
      </c>
      <c r="E635">
        <f>VLOOKUP($A635,wheat!$A$2:$L$14558,10,TRUE)</f>
        <v>229.59558823529412</v>
      </c>
      <c r="F635">
        <f t="shared" si="18"/>
        <v>2011</v>
      </c>
      <c r="G635">
        <f t="shared" si="19"/>
        <v>7</v>
      </c>
    </row>
    <row r="636" spans="1:7" x14ac:dyDescent="0.25">
      <c r="A636" s="19">
        <v>40732</v>
      </c>
      <c r="B636">
        <v>996.875</v>
      </c>
      <c r="C636">
        <f>VLOOKUP($A636,'soybean oil'!$A$2:$F$3093,6,TRUE)</f>
        <v>1241.6434606252305</v>
      </c>
      <c r="D636" t="e">
        <f>VLOOKUP($A636,corn!$A$2:$O$1240,13,TRUE)</f>
        <v>#N/A</v>
      </c>
      <c r="E636">
        <f>VLOOKUP($A636,wheat!$A$2:$L$14558,10,TRUE)</f>
        <v>239.15441176470588</v>
      </c>
      <c r="F636">
        <f t="shared" si="18"/>
        <v>2011</v>
      </c>
      <c r="G636">
        <f t="shared" si="19"/>
        <v>7</v>
      </c>
    </row>
    <row r="637" spans="1:7" x14ac:dyDescent="0.25">
      <c r="A637" s="19">
        <v>40735</v>
      </c>
      <c r="B637">
        <v>990.625</v>
      </c>
      <c r="C637">
        <f>VLOOKUP($A637,'soybean oil'!$A$2:$F$3093,6,TRUE)</f>
        <v>1241.6434606252305</v>
      </c>
      <c r="D637" t="e">
        <f>VLOOKUP($A637,corn!$A$2:$O$1240,13,TRUE)</f>
        <v>#N/A</v>
      </c>
      <c r="E637">
        <f>VLOOKUP($A637,wheat!$A$2:$L$14558,10,TRUE)</f>
        <v>233.8235294117647</v>
      </c>
      <c r="F637">
        <f t="shared" si="18"/>
        <v>2011</v>
      </c>
      <c r="G637">
        <f t="shared" si="19"/>
        <v>7</v>
      </c>
    </row>
    <row r="638" spans="1:7" x14ac:dyDescent="0.25">
      <c r="A638" s="19">
        <v>40736</v>
      </c>
      <c r="B638">
        <v>998.125</v>
      </c>
      <c r="C638">
        <f>VLOOKUP($A638,'soybean oil'!$A$2:$F$3093,6,TRUE)</f>
        <v>1243.4071587227093</v>
      </c>
      <c r="D638" t="e">
        <f>VLOOKUP($A638,corn!$A$2:$O$1240,13,TRUE)</f>
        <v>#N/A</v>
      </c>
      <c r="E638">
        <f>VLOOKUP($A638,wheat!$A$2:$L$14558,10,TRUE)</f>
        <v>243.65808823529412</v>
      </c>
      <c r="F638">
        <f t="shared" si="18"/>
        <v>2011</v>
      </c>
      <c r="G638">
        <f t="shared" si="19"/>
        <v>7</v>
      </c>
    </row>
    <row r="639" spans="1:7" x14ac:dyDescent="0.25">
      <c r="A639" s="19">
        <v>40737</v>
      </c>
      <c r="B639">
        <v>1012.5</v>
      </c>
      <c r="C639">
        <f>VLOOKUP($A639,'soybean oil'!$A$2:$F$3093,6,TRUE)</f>
        <v>1268.7603188739704</v>
      </c>
      <c r="D639" t="e">
        <f>VLOOKUP($A639,corn!$A$2:$O$1240,13,TRUE)</f>
        <v>#N/A</v>
      </c>
      <c r="E639">
        <f>VLOOKUP($A639,wheat!$A$2:$L$14558,10,TRUE)</f>
        <v>258.08823529411762</v>
      </c>
      <c r="F639">
        <f t="shared" si="18"/>
        <v>2011</v>
      </c>
      <c r="G639">
        <f t="shared" si="19"/>
        <v>7</v>
      </c>
    </row>
    <row r="640" spans="1:7" x14ac:dyDescent="0.25">
      <c r="A640" s="19">
        <v>40738</v>
      </c>
      <c r="B640">
        <v>1002.25</v>
      </c>
      <c r="C640">
        <f>VLOOKUP($A640,'soybean oil'!$A$2:$F$3093,6,TRUE)</f>
        <v>1263.4692245815336</v>
      </c>
      <c r="D640" t="e">
        <f>VLOOKUP($A640,corn!$A$2:$O$1240,13,TRUE)</f>
        <v>#N/A</v>
      </c>
      <c r="E640">
        <f>VLOOKUP($A640,wheat!$A$2:$L$14558,10,TRUE)</f>
        <v>254.1360294117647</v>
      </c>
      <c r="F640">
        <f t="shared" si="18"/>
        <v>2011</v>
      </c>
      <c r="G640">
        <f t="shared" si="19"/>
        <v>7</v>
      </c>
    </row>
    <row r="641" spans="1:7" x14ac:dyDescent="0.25">
      <c r="A641" s="19">
        <v>40739</v>
      </c>
      <c r="B641">
        <v>1007.875</v>
      </c>
      <c r="C641">
        <f>VLOOKUP($A641,'soybean oil'!$A$2:$F$3093,6,TRUE)</f>
        <v>1264.351073630273</v>
      </c>
      <c r="D641" t="e">
        <f>VLOOKUP($A641,corn!$A$2:$O$1240,13,TRUE)</f>
        <v>#N/A</v>
      </c>
      <c r="E641">
        <f>VLOOKUP($A641,wheat!$A$2:$L$14558,10,TRUE)</f>
        <v>255.42279411764707</v>
      </c>
      <c r="F641">
        <f t="shared" si="18"/>
        <v>2011</v>
      </c>
      <c r="G641">
        <f t="shared" si="19"/>
        <v>7</v>
      </c>
    </row>
    <row r="642" spans="1:7" x14ac:dyDescent="0.25">
      <c r="A642" s="19">
        <v>40742</v>
      </c>
      <c r="B642">
        <v>997</v>
      </c>
      <c r="C642">
        <f>VLOOKUP($A642,'soybean oil'!$A$2:$F$3093,6,TRUE)</f>
        <v>1254.8711963563233</v>
      </c>
      <c r="D642" t="e">
        <f>VLOOKUP($A642,corn!$A$2:$O$1240,13,TRUE)</f>
        <v>#N/A</v>
      </c>
      <c r="E642">
        <f>VLOOKUP($A642,wheat!$A$2:$L$14558,10,TRUE)</f>
        <v>253.49264705882354</v>
      </c>
      <c r="F642">
        <f t="shared" si="18"/>
        <v>2011</v>
      </c>
      <c r="G642">
        <f t="shared" si="19"/>
        <v>7</v>
      </c>
    </row>
    <row r="643" spans="1:7" x14ac:dyDescent="0.25">
      <c r="A643" s="19">
        <v>40743</v>
      </c>
      <c r="B643">
        <v>1006.5</v>
      </c>
      <c r="C643">
        <f>VLOOKUP($A643,'soybean oil'!$A$2:$F$3093,6,TRUE)</f>
        <v>1249.8005643260708</v>
      </c>
      <c r="D643" t="e">
        <f>VLOOKUP($A643,corn!$A$2:$O$1240,13,TRUE)</f>
        <v>#N/A</v>
      </c>
      <c r="E643">
        <f>VLOOKUP($A643,wheat!$A$2:$L$14558,10,TRUE)</f>
        <v>254.96323529411765</v>
      </c>
      <c r="F643">
        <f t="shared" ref="F643:F706" si="20">YEAR(A643)</f>
        <v>2011</v>
      </c>
      <c r="G643">
        <f t="shared" ref="G643:G706" si="21">MONTH(A643)</f>
        <v>7</v>
      </c>
    </row>
    <row r="644" spans="1:7" x14ac:dyDescent="0.25">
      <c r="A644" s="19">
        <v>40744</v>
      </c>
      <c r="B644">
        <v>1010.375</v>
      </c>
      <c r="C644">
        <f>VLOOKUP($A644,'soybean oil'!$A$2:$F$3093,6,TRUE)</f>
        <v>1251.56426242355</v>
      </c>
      <c r="D644" t="e">
        <f>VLOOKUP($A644,corn!$A$2:$O$1240,13,TRUE)</f>
        <v>#N/A</v>
      </c>
      <c r="E644">
        <f>VLOOKUP($A644,wheat!$A$2:$L$14558,10,TRUE)</f>
        <v>256.25</v>
      </c>
      <c r="F644">
        <f t="shared" si="20"/>
        <v>2011</v>
      </c>
      <c r="G644">
        <f t="shared" si="21"/>
        <v>7</v>
      </c>
    </row>
    <row r="645" spans="1:7" x14ac:dyDescent="0.25">
      <c r="A645" s="19">
        <v>40745</v>
      </c>
      <c r="B645">
        <v>1017.5</v>
      </c>
      <c r="C645">
        <f>VLOOKUP($A645,'soybean oil'!$A$2:$F$3093,6,TRUE)</f>
        <v>1245.1708568201884</v>
      </c>
      <c r="D645" t="e">
        <f>VLOOKUP($A645,corn!$A$2:$O$1240,13,TRUE)</f>
        <v>#N/A</v>
      </c>
      <c r="E645">
        <f>VLOOKUP($A645,wheat!$A$2:$L$14558,10,TRUE)</f>
        <v>248.9889705882353</v>
      </c>
      <c r="F645">
        <f t="shared" si="20"/>
        <v>2011</v>
      </c>
      <c r="G645">
        <f t="shared" si="21"/>
        <v>7</v>
      </c>
    </row>
    <row r="646" spans="1:7" x14ac:dyDescent="0.25">
      <c r="A646" s="19">
        <v>40746</v>
      </c>
      <c r="B646">
        <v>1015.875</v>
      </c>
      <c r="C646">
        <f>VLOOKUP($A646,'soybean oil'!$A$2:$F$3093,6,TRUE)</f>
        <v>1245.8322436067431</v>
      </c>
      <c r="D646" t="e">
        <f>VLOOKUP($A646,corn!$A$2:$O$1240,13,TRUE)</f>
        <v>#N/A</v>
      </c>
      <c r="E646">
        <f>VLOOKUP($A646,wheat!$A$2:$L$14558,10,TRUE)</f>
        <v>254.50367647058823</v>
      </c>
      <c r="F646">
        <f t="shared" si="20"/>
        <v>2011</v>
      </c>
      <c r="G646">
        <f t="shared" si="21"/>
        <v>7</v>
      </c>
    </row>
    <row r="647" spans="1:7" x14ac:dyDescent="0.25">
      <c r="A647" s="19">
        <v>40749</v>
      </c>
      <c r="B647">
        <v>1010.125</v>
      </c>
      <c r="C647">
        <f>VLOOKUP($A647,'soybean oil'!$A$2:$F$3093,6,TRUE)</f>
        <v>1236.7932908571634</v>
      </c>
      <c r="D647" t="e">
        <f>VLOOKUP($A647,corn!$A$2:$O$1240,13,TRUE)</f>
        <v>#N/A</v>
      </c>
      <c r="E647">
        <f>VLOOKUP($A647,wheat!$A$2:$L$14558,10,TRUE)</f>
        <v>253.125</v>
      </c>
      <c r="F647">
        <f t="shared" si="20"/>
        <v>2011</v>
      </c>
      <c r="G647">
        <f t="shared" si="21"/>
        <v>7</v>
      </c>
    </row>
    <row r="648" spans="1:7" x14ac:dyDescent="0.25">
      <c r="A648" s="19">
        <v>40750</v>
      </c>
      <c r="B648">
        <v>1008.5</v>
      </c>
      <c r="C648">
        <f>VLOOKUP($A648,'soybean oil'!$A$2:$F$3093,6,TRUE)</f>
        <v>1248.4777907529619</v>
      </c>
      <c r="D648" t="e">
        <f>VLOOKUP($A648,corn!$A$2:$O$1240,13,TRUE)</f>
        <v>#N/A</v>
      </c>
      <c r="E648">
        <f>VLOOKUP($A648,wheat!$A$2:$L$14558,10,TRUE)</f>
        <v>255.14705882352942</v>
      </c>
      <c r="F648">
        <f t="shared" si="20"/>
        <v>2011</v>
      </c>
      <c r="G648">
        <f t="shared" si="21"/>
        <v>7</v>
      </c>
    </row>
    <row r="649" spans="1:7" x14ac:dyDescent="0.25">
      <c r="A649" s="19">
        <v>40751</v>
      </c>
      <c r="B649">
        <v>1004.25</v>
      </c>
      <c r="C649">
        <f>VLOOKUP($A649,'soybean oil'!$A$2:$F$3093,6,TRUE)</f>
        <v>1245.2590417250624</v>
      </c>
      <c r="D649" t="e">
        <f>VLOOKUP($A649,corn!$A$2:$O$1240,13,TRUE)</f>
        <v>#N/A</v>
      </c>
      <c r="E649">
        <f>VLOOKUP($A649,wheat!$A$2:$L$14558,10,TRUE)</f>
        <v>259.09926470588238</v>
      </c>
      <c r="F649">
        <f t="shared" si="20"/>
        <v>2011</v>
      </c>
      <c r="G649">
        <f t="shared" si="21"/>
        <v>7</v>
      </c>
    </row>
    <row r="650" spans="1:7" x14ac:dyDescent="0.25">
      <c r="A650" s="19">
        <v>40752</v>
      </c>
      <c r="B650">
        <v>1006.25</v>
      </c>
      <c r="C650">
        <f>VLOOKUP($A650,'soybean oil'!$A$2:$F$3093,6,TRUE)</f>
        <v>1231.4140116598521</v>
      </c>
      <c r="D650" t="e">
        <f>VLOOKUP($A650,corn!$A$2:$O$1240,13,TRUE)</f>
        <v>#N/A</v>
      </c>
      <c r="E650">
        <f>VLOOKUP($A650,wheat!$A$2:$L$14558,10,TRUE)</f>
        <v>254.87132352941177</v>
      </c>
      <c r="F650">
        <f t="shared" si="20"/>
        <v>2011</v>
      </c>
      <c r="G650">
        <f t="shared" si="21"/>
        <v>7</v>
      </c>
    </row>
    <row r="651" spans="1:7" x14ac:dyDescent="0.25">
      <c r="A651" s="19">
        <v>40753</v>
      </c>
      <c r="B651">
        <v>997.375</v>
      </c>
      <c r="C651">
        <f>VLOOKUP($A651,'soybean oil'!$A$2:$F$3093,6,TRUE)</f>
        <v>1229.5180362050623</v>
      </c>
      <c r="D651" t="e">
        <f>VLOOKUP($A651,corn!$A$2:$O$1240,13,TRUE)</f>
        <v>#N/A</v>
      </c>
      <c r="E651">
        <f>VLOOKUP($A651,wheat!$A$2:$L$14558,10,TRUE)</f>
        <v>247.24264705882354</v>
      </c>
      <c r="F651">
        <f t="shared" si="20"/>
        <v>2011</v>
      </c>
      <c r="G651">
        <f t="shared" si="21"/>
        <v>7</v>
      </c>
    </row>
    <row r="652" spans="1:7" x14ac:dyDescent="0.25">
      <c r="A652" s="19">
        <v>40756</v>
      </c>
      <c r="B652">
        <v>995.625</v>
      </c>
      <c r="C652">
        <f>VLOOKUP($A652,'soybean oil'!$A$2:$F$3093,6,TRUE)</f>
        <v>1240.7616115764908</v>
      </c>
      <c r="D652" t="e">
        <f>VLOOKUP($A652,corn!$A$2:$O$1240,13,TRUE)</f>
        <v>#N/A</v>
      </c>
      <c r="E652">
        <f>VLOOKUP($A652,wheat!$A$2:$L$14558,10,TRUE)</f>
        <v>248.71323529411765</v>
      </c>
      <c r="F652">
        <f t="shared" si="20"/>
        <v>2011</v>
      </c>
      <c r="G652">
        <f t="shared" si="21"/>
        <v>8</v>
      </c>
    </row>
    <row r="653" spans="1:7" x14ac:dyDescent="0.25">
      <c r="A653" s="19">
        <v>40757</v>
      </c>
      <c r="B653">
        <v>994.5</v>
      </c>
      <c r="C653">
        <f>VLOOKUP($A653,'soybean oil'!$A$2:$F$3093,6,TRUE)</f>
        <v>1261.2646019596848</v>
      </c>
      <c r="D653" t="e">
        <f>VLOOKUP($A653,corn!$A$2:$O$1240,13,TRUE)</f>
        <v>#N/A</v>
      </c>
      <c r="E653">
        <f>VLOOKUP($A653,wheat!$A$2:$L$14558,10,TRUE)</f>
        <v>263.97058823529414</v>
      </c>
      <c r="F653">
        <f t="shared" si="20"/>
        <v>2011</v>
      </c>
      <c r="G653">
        <f t="shared" si="21"/>
        <v>8</v>
      </c>
    </row>
    <row r="654" spans="1:7" x14ac:dyDescent="0.25">
      <c r="A654" s="19">
        <v>40758</v>
      </c>
      <c r="B654">
        <v>981.875</v>
      </c>
      <c r="C654">
        <f>VLOOKUP($A654,'soybean oil'!$A$2:$F$3093,6,TRUE)</f>
        <v>1243.8480832470793</v>
      </c>
      <c r="D654" t="e">
        <f>VLOOKUP($A654,corn!$A$2:$O$1240,13,TRUE)</f>
        <v>#N/A</v>
      </c>
      <c r="E654">
        <f>VLOOKUP($A654,wheat!$A$2:$L$14558,10,TRUE)</f>
        <v>261.21323529411762</v>
      </c>
      <c r="F654">
        <f t="shared" si="20"/>
        <v>2011</v>
      </c>
      <c r="G654">
        <f t="shared" si="21"/>
        <v>8</v>
      </c>
    </row>
    <row r="655" spans="1:7" x14ac:dyDescent="0.25">
      <c r="A655" s="19">
        <v>40759</v>
      </c>
      <c r="B655">
        <v>962.125</v>
      </c>
      <c r="C655">
        <f>VLOOKUP($A655,'soybean oil'!$A$2:$F$3093,6,TRUE)</f>
        <v>1218.9358476201878</v>
      </c>
      <c r="D655" t="e">
        <f>VLOOKUP($A655,corn!$A$2:$O$1240,13,TRUE)</f>
        <v>#N/A</v>
      </c>
      <c r="E655">
        <f>VLOOKUP($A655,wheat!$A$2:$L$14558,10,TRUE)</f>
        <v>250.64338235294119</v>
      </c>
      <c r="F655">
        <f t="shared" si="20"/>
        <v>2011</v>
      </c>
      <c r="G655">
        <f t="shared" si="21"/>
        <v>8</v>
      </c>
    </row>
    <row r="656" spans="1:7" x14ac:dyDescent="0.25">
      <c r="A656" s="19">
        <v>40760</v>
      </c>
      <c r="B656">
        <v>939.75</v>
      </c>
      <c r="C656">
        <f>VLOOKUP($A656,'soybean oil'!$A$2:$F$3093,6,TRUE)</f>
        <v>1212.5424420168267</v>
      </c>
      <c r="D656" t="e">
        <f>VLOOKUP($A656,corn!$A$2:$O$1240,13,TRUE)</f>
        <v>#N/A</v>
      </c>
      <c r="E656">
        <f>VLOOKUP($A656,wheat!$A$2:$L$14558,10,TRUE)</f>
        <v>249.63235294117646</v>
      </c>
      <c r="F656">
        <f t="shared" si="20"/>
        <v>2011</v>
      </c>
      <c r="G656">
        <f t="shared" si="21"/>
        <v>8</v>
      </c>
    </row>
    <row r="657" spans="1:7" x14ac:dyDescent="0.25">
      <c r="A657" s="19">
        <v>40763</v>
      </c>
      <c r="B657">
        <v>927.25</v>
      </c>
      <c r="C657">
        <f>VLOOKUP($A657,'soybean oil'!$A$2:$F$3093,6,TRUE)</f>
        <v>1188.7325177008599</v>
      </c>
      <c r="D657" t="e">
        <f>VLOOKUP($A657,corn!$A$2:$O$1240,13,TRUE)</f>
        <v>#N/A</v>
      </c>
      <c r="E657">
        <f>VLOOKUP($A657,wheat!$A$2:$L$14558,10,TRUE)</f>
        <v>241.36029411764707</v>
      </c>
      <c r="F657">
        <f t="shared" si="20"/>
        <v>2011</v>
      </c>
      <c r="G657">
        <f t="shared" si="21"/>
        <v>8</v>
      </c>
    </row>
    <row r="658" spans="1:7" x14ac:dyDescent="0.25">
      <c r="A658" s="19">
        <v>40764</v>
      </c>
      <c r="B658">
        <v>914.625</v>
      </c>
      <c r="C658">
        <f>VLOOKUP($A658,'soybean oil'!$A$2:$F$3093,6,TRUE)</f>
        <v>1171.3159989882545</v>
      </c>
      <c r="D658" t="e">
        <f>VLOOKUP($A658,corn!$A$2:$O$1240,13,TRUE)</f>
        <v>#N/A</v>
      </c>
      <c r="E658">
        <f>VLOOKUP($A658,wheat!$A$2:$L$14558,10,TRUE)</f>
        <v>246.96691176470588</v>
      </c>
      <c r="F658">
        <f t="shared" si="20"/>
        <v>2011</v>
      </c>
      <c r="G658">
        <f t="shared" si="21"/>
        <v>8</v>
      </c>
    </row>
    <row r="659" spans="1:7" x14ac:dyDescent="0.25">
      <c r="A659" s="19">
        <v>40765</v>
      </c>
      <c r="B659">
        <v>915</v>
      </c>
      <c r="C659">
        <f>VLOOKUP($A659,'soybean oil'!$A$2:$F$3093,6,TRUE)</f>
        <v>1171.3159989882545</v>
      </c>
      <c r="D659" t="e">
        <f>VLOOKUP($A659,corn!$A$2:$O$1240,13,TRUE)</f>
        <v>#N/A</v>
      </c>
      <c r="E659">
        <f>VLOOKUP($A659,wheat!$A$2:$L$14558,10,TRUE)</f>
        <v>251.83823529411765</v>
      </c>
      <c r="F659">
        <f t="shared" si="20"/>
        <v>2011</v>
      </c>
      <c r="G659">
        <f t="shared" si="21"/>
        <v>8</v>
      </c>
    </row>
    <row r="660" spans="1:7" x14ac:dyDescent="0.25">
      <c r="A660" s="19">
        <v>40766</v>
      </c>
      <c r="B660">
        <v>936.75</v>
      </c>
      <c r="C660">
        <f>VLOOKUP($A660,'soybean oil'!$A$2:$F$3093,6,TRUE)</f>
        <v>1192.7008384201879</v>
      </c>
      <c r="D660" t="e">
        <f>VLOOKUP($A660,corn!$A$2:$O$1240,13,TRUE)</f>
        <v>#N/A</v>
      </c>
      <c r="E660">
        <f>VLOOKUP($A660,wheat!$A$2:$L$14558,10,TRUE)</f>
        <v>257.8125</v>
      </c>
      <c r="F660">
        <f t="shared" si="20"/>
        <v>2011</v>
      </c>
      <c r="G660">
        <f t="shared" si="21"/>
        <v>8</v>
      </c>
    </row>
    <row r="661" spans="1:7" x14ac:dyDescent="0.25">
      <c r="A661" s="19">
        <v>40767</v>
      </c>
      <c r="B661">
        <v>944</v>
      </c>
      <c r="C661">
        <f>VLOOKUP($A661,'soybean oil'!$A$2:$F$3093,6,TRUE)</f>
        <v>1194.0236119932968</v>
      </c>
      <c r="D661" t="e">
        <f>VLOOKUP($A661,corn!$A$2:$O$1240,13,TRUE)</f>
        <v>#N/A</v>
      </c>
      <c r="E661">
        <f>VLOOKUP($A661,wheat!$A$2:$L$14558,10,TRUE)</f>
        <v>258.27205882352939</v>
      </c>
      <c r="F661">
        <f t="shared" si="20"/>
        <v>2011</v>
      </c>
      <c r="G661">
        <f t="shared" si="21"/>
        <v>8</v>
      </c>
    </row>
    <row r="662" spans="1:7" x14ac:dyDescent="0.25">
      <c r="A662" s="19">
        <v>40770</v>
      </c>
      <c r="B662">
        <v>948.75</v>
      </c>
      <c r="C662">
        <f>VLOOKUP($A662,'soybean oil'!$A$2:$F$3093,6,TRUE)</f>
        <v>1210.5582816571625</v>
      </c>
      <c r="D662" t="e">
        <f>VLOOKUP($A662,corn!$A$2:$O$1240,13,TRUE)</f>
        <v>#N/A</v>
      </c>
      <c r="E662">
        <f>VLOOKUP($A662,wheat!$A$2:$L$14558,10,TRUE)</f>
        <v>261.9485294117647</v>
      </c>
      <c r="F662">
        <f t="shared" si="20"/>
        <v>2011</v>
      </c>
      <c r="G662">
        <f t="shared" si="21"/>
        <v>8</v>
      </c>
    </row>
    <row r="663" spans="1:7" x14ac:dyDescent="0.25">
      <c r="A663" s="19">
        <v>40771</v>
      </c>
      <c r="B663">
        <v>954.875</v>
      </c>
      <c r="C663">
        <f>VLOOKUP($A663,'soybean oil'!$A$2:$F$3093,6,TRUE)</f>
        <v>1212.5424420168267</v>
      </c>
      <c r="D663" t="e">
        <f>VLOOKUP($A663,corn!$A$2:$O$1240,13,TRUE)</f>
        <v>#N/A</v>
      </c>
      <c r="E663">
        <f>VLOOKUP($A663,wheat!$A$2:$L$14558,10,TRUE)</f>
        <v>266.45220588235293</v>
      </c>
      <c r="F663">
        <f t="shared" si="20"/>
        <v>2011</v>
      </c>
      <c r="G663">
        <f t="shared" si="21"/>
        <v>8</v>
      </c>
    </row>
    <row r="664" spans="1:7" x14ac:dyDescent="0.25">
      <c r="A664" s="19">
        <v>40772</v>
      </c>
      <c r="B664">
        <v>962.125</v>
      </c>
      <c r="C664">
        <f>VLOOKUP($A664,'soybean oil'!$A$2:$F$3093,6,TRUE)</f>
        <v>1226.8724890588437</v>
      </c>
      <c r="D664" t="e">
        <f>VLOOKUP($A664,corn!$A$2:$O$1240,13,TRUE)</f>
        <v>#N/A</v>
      </c>
      <c r="E664">
        <f>VLOOKUP($A664,wheat!$A$2:$L$14558,10,TRUE)</f>
        <v>267.46323529411762</v>
      </c>
      <c r="F664">
        <f t="shared" si="20"/>
        <v>2011</v>
      </c>
      <c r="G664">
        <f t="shared" si="21"/>
        <v>8</v>
      </c>
    </row>
    <row r="665" spans="1:7" x14ac:dyDescent="0.25">
      <c r="A665" s="19">
        <v>40773</v>
      </c>
      <c r="B665">
        <v>934.25</v>
      </c>
      <c r="C665">
        <f>VLOOKUP($A665,'soybean oil'!$A$2:$F$3093,6,TRUE)</f>
        <v>1218.4949230958184</v>
      </c>
      <c r="D665" t="e">
        <f>VLOOKUP($A665,corn!$A$2:$O$1240,13,TRUE)</f>
        <v>#N/A</v>
      </c>
      <c r="E665">
        <f>VLOOKUP($A665,wheat!$A$2:$L$14558,10,TRUE)</f>
        <v>260.20220588235293</v>
      </c>
      <c r="F665">
        <f t="shared" si="20"/>
        <v>2011</v>
      </c>
      <c r="G665">
        <f t="shared" si="21"/>
        <v>8</v>
      </c>
    </row>
    <row r="666" spans="1:7" x14ac:dyDescent="0.25">
      <c r="A666" s="19">
        <v>40774</v>
      </c>
      <c r="B666">
        <v>939.75</v>
      </c>
      <c r="C666">
        <f>VLOOKUP($A666,'soybean oil'!$A$2:$F$3093,6,TRUE)</f>
        <v>1221.1404702420371</v>
      </c>
      <c r="D666" t="e">
        <f>VLOOKUP($A666,corn!$A$2:$O$1240,13,TRUE)</f>
        <v>#N/A</v>
      </c>
      <c r="E666">
        <f>VLOOKUP($A666,wheat!$A$2:$L$14558,10,TRUE)</f>
        <v>268.65808823529414</v>
      </c>
      <c r="F666">
        <f t="shared" si="20"/>
        <v>2011</v>
      </c>
      <c r="G666">
        <f t="shared" si="21"/>
        <v>8</v>
      </c>
    </row>
    <row r="667" spans="1:7" x14ac:dyDescent="0.25">
      <c r="A667" s="19">
        <v>40777</v>
      </c>
      <c r="B667">
        <v>940.625</v>
      </c>
      <c r="C667">
        <f>VLOOKUP($A667,'soybean oil'!$A$2:$F$3093,6,TRUE)</f>
        <v>1225.7701777479192</v>
      </c>
      <c r="D667" t="e">
        <f>VLOOKUP($A667,corn!$A$2:$O$1240,13,TRUE)</f>
        <v>#N/A</v>
      </c>
      <c r="E667">
        <f>VLOOKUP($A667,wheat!$A$2:$L$14558,10,TRUE)</f>
        <v>270.40441176470586</v>
      </c>
      <c r="F667">
        <f t="shared" si="20"/>
        <v>2011</v>
      </c>
      <c r="G667">
        <f t="shared" si="21"/>
        <v>8</v>
      </c>
    </row>
    <row r="668" spans="1:7" x14ac:dyDescent="0.25">
      <c r="A668" s="19">
        <v>40778</v>
      </c>
      <c r="B668">
        <v>951.375</v>
      </c>
      <c r="C668">
        <f>VLOOKUP($A668,'soybean oil'!$A$2:$F$3093,6,TRUE)</f>
        <v>1226.2111022722891</v>
      </c>
      <c r="D668" t="e">
        <f>VLOOKUP($A668,corn!$A$2:$O$1240,13,TRUE)</f>
        <v>#N/A</v>
      </c>
      <c r="E668">
        <f>VLOOKUP($A668,wheat!$A$2:$L$14558,10,TRUE)</f>
        <v>278.40073529411762</v>
      </c>
      <c r="F668">
        <f t="shared" si="20"/>
        <v>2011</v>
      </c>
      <c r="G668">
        <f t="shared" si="21"/>
        <v>8</v>
      </c>
    </row>
    <row r="669" spans="1:7" x14ac:dyDescent="0.25">
      <c r="A669" s="19">
        <v>40779</v>
      </c>
      <c r="B669">
        <v>960.75</v>
      </c>
      <c r="C669">
        <f>VLOOKUP($A669,'soybean oil'!$A$2:$F$3093,6,TRUE)</f>
        <v>1229.7384984672469</v>
      </c>
      <c r="D669" t="e">
        <f>VLOOKUP($A669,corn!$A$2:$O$1240,13,TRUE)</f>
        <v>#N/A</v>
      </c>
      <c r="E669">
        <f>VLOOKUP($A669,wheat!$A$2:$L$14558,10,TRUE)</f>
        <v>275.45955882352939</v>
      </c>
      <c r="F669">
        <f t="shared" si="20"/>
        <v>2011</v>
      </c>
      <c r="G669">
        <f t="shared" si="21"/>
        <v>8</v>
      </c>
    </row>
    <row r="670" spans="1:7" x14ac:dyDescent="0.25">
      <c r="A670" s="19">
        <v>40780</v>
      </c>
      <c r="B670">
        <v>963.125</v>
      </c>
      <c r="C670">
        <f>VLOOKUP($A670,'soybean oil'!$A$2:$F$3093,6,TRUE)</f>
        <v>1225.7701777479192</v>
      </c>
      <c r="D670" t="e">
        <f>VLOOKUP($A670,corn!$A$2:$O$1240,13,TRUE)</f>
        <v>#N/A</v>
      </c>
      <c r="E670">
        <f>VLOOKUP($A670,wheat!$A$2:$L$14558,10,TRUE)</f>
        <v>278.40073529411762</v>
      </c>
      <c r="F670">
        <f t="shared" si="20"/>
        <v>2011</v>
      </c>
      <c r="G670">
        <f t="shared" si="21"/>
        <v>8</v>
      </c>
    </row>
    <row r="671" spans="1:7" x14ac:dyDescent="0.25">
      <c r="A671" s="19">
        <v>40781</v>
      </c>
      <c r="B671">
        <v>968.875</v>
      </c>
      <c r="C671">
        <f>VLOOKUP($A671,'soybean oil'!$A$2:$F$3093,6,TRUE)</f>
        <v>1249.2714548968272</v>
      </c>
      <c r="D671" t="e">
        <f>VLOOKUP($A671,corn!$A$2:$O$1240,13,TRUE)</f>
        <v>#N/A</v>
      </c>
      <c r="E671">
        <f>VLOOKUP($A671,wheat!$A$2:$L$14558,10,TRUE)</f>
        <v>280.2389705882353</v>
      </c>
      <c r="F671">
        <f t="shared" si="20"/>
        <v>2011</v>
      </c>
      <c r="G671">
        <f t="shared" si="21"/>
        <v>8</v>
      </c>
    </row>
    <row r="672" spans="1:7" x14ac:dyDescent="0.25">
      <c r="A672" s="19">
        <v>40785</v>
      </c>
      <c r="B672">
        <v>993.5</v>
      </c>
      <c r="C672">
        <f>VLOOKUP($A672,'soybean oil'!$A$2:$F$3093,6,TRUE)</f>
        <v>1285.3390809902733</v>
      </c>
      <c r="D672" t="e">
        <f>VLOOKUP($A672,corn!$A$2:$O$1240,13,TRUE)</f>
        <v>#N/A</v>
      </c>
      <c r="E672">
        <f>VLOOKUP($A672,wheat!$A$2:$L$14558,10,TRUE)</f>
        <v>275.82720588235293</v>
      </c>
      <c r="F672">
        <f t="shared" si="20"/>
        <v>2011</v>
      </c>
      <c r="G672">
        <f t="shared" si="21"/>
        <v>8</v>
      </c>
    </row>
    <row r="673" spans="1:7" x14ac:dyDescent="0.25">
      <c r="A673" s="19">
        <v>40786</v>
      </c>
      <c r="B673">
        <v>992.75</v>
      </c>
      <c r="C673">
        <f>VLOOKUP($A673,'soybean oil'!$A$2:$F$3093,6,TRUE)</f>
        <v>1293.2757224289289</v>
      </c>
      <c r="D673" t="e">
        <f>VLOOKUP($A673,corn!$A$2:$O$1240,13,TRUE)</f>
        <v>#N/A</v>
      </c>
      <c r="E673">
        <f>VLOOKUP($A673,wheat!$A$2:$L$14558,10,TRUE)</f>
        <v>273.9889705882353</v>
      </c>
      <c r="F673">
        <f t="shared" si="20"/>
        <v>2011</v>
      </c>
      <c r="G673">
        <f t="shared" si="21"/>
        <v>8</v>
      </c>
    </row>
    <row r="674" spans="1:7" x14ac:dyDescent="0.25">
      <c r="A674" s="19">
        <v>40787</v>
      </c>
      <c r="B674">
        <v>992.5</v>
      </c>
      <c r="C674">
        <f>VLOOKUP($A674,'soybean oil'!$A$2:$F$3093,6,TRUE)</f>
        <v>1275.3741867395167</v>
      </c>
      <c r="D674" t="e">
        <f>VLOOKUP($A674,corn!$A$2:$O$1240,13,TRUE)</f>
        <v>#N/A</v>
      </c>
      <c r="E674">
        <f>VLOOKUP($A674,wheat!$A$2:$L$14558,10,TRUE)</f>
        <v>263.0514705882353</v>
      </c>
      <c r="F674">
        <f t="shared" si="20"/>
        <v>2011</v>
      </c>
      <c r="G674">
        <f t="shared" si="21"/>
        <v>9</v>
      </c>
    </row>
    <row r="675" spans="1:7" x14ac:dyDescent="0.25">
      <c r="A675" s="19">
        <v>40788</v>
      </c>
      <c r="B675">
        <v>980</v>
      </c>
      <c r="C675">
        <f>VLOOKUP($A675,'soybean oil'!$A$2:$F$3093,6,TRUE)</f>
        <v>1276.0355735260714</v>
      </c>
      <c r="D675" t="e">
        <f>VLOOKUP($A675,corn!$A$2:$O$1240,13,TRUE)</f>
        <v>#N/A</v>
      </c>
      <c r="E675">
        <f>VLOOKUP($A675,wheat!$A$2:$L$14558,10,TRUE)</f>
        <v>268.38235294117646</v>
      </c>
      <c r="F675">
        <f t="shared" si="20"/>
        <v>2011</v>
      </c>
      <c r="G675">
        <f t="shared" si="21"/>
        <v>9</v>
      </c>
    </row>
    <row r="676" spans="1:7" x14ac:dyDescent="0.25">
      <c r="A676" s="19">
        <v>40791</v>
      </c>
      <c r="B676">
        <v>962.25</v>
      </c>
      <c r="C676">
        <f>VLOOKUP($A676,'soybean oil'!$A$2:$F$3093,6,TRUE)</f>
        <v>1276.0355735260714</v>
      </c>
      <c r="D676" t="e">
        <f>VLOOKUP($A676,corn!$A$2:$O$1240,13,TRUE)</f>
        <v>#N/A</v>
      </c>
      <c r="E676">
        <f>VLOOKUP($A676,wheat!$A$2:$L$14558,10,TRUE)</f>
        <v>268.38235294117646</v>
      </c>
      <c r="F676">
        <f t="shared" si="20"/>
        <v>2011</v>
      </c>
      <c r="G676">
        <f t="shared" si="21"/>
        <v>9</v>
      </c>
    </row>
    <row r="677" spans="1:7" x14ac:dyDescent="0.25">
      <c r="A677" s="19">
        <v>40792</v>
      </c>
      <c r="B677">
        <v>966.625</v>
      </c>
      <c r="C677">
        <f>VLOOKUP($A677,'soybean oil'!$A$2:$F$3093,6,TRUE)</f>
        <v>1271.6263282823738</v>
      </c>
      <c r="D677" t="e">
        <f>VLOOKUP($A677,corn!$A$2:$O$1240,13,TRUE)</f>
        <v>#N/A</v>
      </c>
      <c r="E677">
        <f>VLOOKUP($A677,wheat!$A$2:$L$14558,10,TRUE)</f>
        <v>263.32720588235293</v>
      </c>
      <c r="F677">
        <f t="shared" si="20"/>
        <v>2011</v>
      </c>
      <c r="G677">
        <f t="shared" si="21"/>
        <v>9</v>
      </c>
    </row>
    <row r="678" spans="1:7" x14ac:dyDescent="0.25">
      <c r="A678" s="19">
        <v>40793</v>
      </c>
      <c r="B678">
        <v>997.125</v>
      </c>
      <c r="C678">
        <f>VLOOKUP($A678,'soybean oil'!$A$2:$F$3093,6,TRUE)</f>
        <v>1285.2949885378362</v>
      </c>
      <c r="D678" t="e">
        <f>VLOOKUP($A678,corn!$A$2:$O$1240,13,TRUE)</f>
        <v>#N/A</v>
      </c>
      <c r="E678">
        <f>VLOOKUP($A678,wheat!$A$2:$L$14558,10,TRUE)</f>
        <v>262.77573529411762</v>
      </c>
      <c r="F678">
        <f t="shared" si="20"/>
        <v>2011</v>
      </c>
      <c r="G678">
        <f t="shared" si="21"/>
        <v>9</v>
      </c>
    </row>
    <row r="679" spans="1:7" x14ac:dyDescent="0.25">
      <c r="A679" s="19">
        <v>40794</v>
      </c>
      <c r="B679">
        <v>995.75</v>
      </c>
      <c r="C679">
        <f>VLOOKUP($A679,'soybean oil'!$A$2:$F$3093,6,TRUE)</f>
        <v>1277.5788093613655</v>
      </c>
      <c r="D679" t="e">
        <f>VLOOKUP($A679,corn!$A$2:$O$1240,13,TRUE)</f>
        <v>#N/A</v>
      </c>
      <c r="E679">
        <f>VLOOKUP($A679,wheat!$A$2:$L$14558,10,TRUE)</f>
        <v>260.75367647058823</v>
      </c>
      <c r="F679">
        <f t="shared" si="20"/>
        <v>2011</v>
      </c>
      <c r="G679">
        <f t="shared" si="21"/>
        <v>9</v>
      </c>
    </row>
    <row r="680" spans="1:7" x14ac:dyDescent="0.25">
      <c r="A680" s="19">
        <v>40795</v>
      </c>
      <c r="B680">
        <v>966.375</v>
      </c>
      <c r="C680">
        <f>VLOOKUP($A680,'soybean oil'!$A$2:$F$3093,6,TRUE)</f>
        <v>1286.1768375865759</v>
      </c>
      <c r="D680" t="e">
        <f>VLOOKUP($A680,corn!$A$2:$O$1240,13,TRUE)</f>
        <v>#N/A</v>
      </c>
      <c r="E680">
        <f>VLOOKUP($A680,wheat!$A$2:$L$14558,10,TRUE)</f>
        <v>257.72058823529414</v>
      </c>
      <c r="F680">
        <f t="shared" si="20"/>
        <v>2011</v>
      </c>
      <c r="G680">
        <f t="shared" si="21"/>
        <v>9</v>
      </c>
    </row>
    <row r="681" spans="1:7" x14ac:dyDescent="0.25">
      <c r="A681" s="19">
        <v>40798</v>
      </c>
      <c r="B681">
        <v>958</v>
      </c>
      <c r="C681">
        <f>VLOOKUP($A681,'soybean oil'!$A$2:$F$3093,6,TRUE)</f>
        <v>1265.2329226790123</v>
      </c>
      <c r="D681" t="e">
        <f>VLOOKUP($A681,corn!$A$2:$O$1240,13,TRUE)</f>
        <v>#N/A</v>
      </c>
      <c r="E681">
        <f>VLOOKUP($A681,wheat!$A$2:$L$14558,10,TRUE)</f>
        <v>257.2610294117647</v>
      </c>
      <c r="F681">
        <f t="shared" si="20"/>
        <v>2011</v>
      </c>
      <c r="G681">
        <f t="shared" si="21"/>
        <v>9</v>
      </c>
    </row>
    <row r="682" spans="1:7" x14ac:dyDescent="0.25">
      <c r="A682" s="19">
        <v>40799</v>
      </c>
      <c r="B682">
        <v>948.5</v>
      </c>
      <c r="C682">
        <f>VLOOKUP($A682,'soybean oil'!$A$2:$F$3093,6,TRUE)</f>
        <v>1262.5873755327939</v>
      </c>
      <c r="D682" t="e">
        <f>VLOOKUP($A682,corn!$A$2:$O$1240,13,TRUE)</f>
        <v>#N/A</v>
      </c>
      <c r="E682">
        <f>VLOOKUP($A682,wheat!$A$2:$L$14558,10,TRUE)</f>
        <v>253.21691176470588</v>
      </c>
      <c r="F682">
        <f t="shared" si="20"/>
        <v>2011</v>
      </c>
      <c r="G682">
        <f t="shared" si="21"/>
        <v>9</v>
      </c>
    </row>
    <row r="683" spans="1:7" x14ac:dyDescent="0.25">
      <c r="A683" s="19">
        <v>40800</v>
      </c>
      <c r="B683">
        <v>948.375</v>
      </c>
      <c r="C683">
        <f>VLOOKUP($A683,'soybean oil'!$A$2:$F$3093,6,TRUE)</f>
        <v>1251.7847246857348</v>
      </c>
      <c r="D683" t="e">
        <f>VLOOKUP($A683,corn!$A$2:$O$1240,13,TRUE)</f>
        <v>#N/A</v>
      </c>
      <c r="E683">
        <f>VLOOKUP($A683,wheat!$A$2:$L$14558,10,TRUE)</f>
        <v>257.99632352941177</v>
      </c>
      <c r="F683">
        <f t="shared" si="20"/>
        <v>2011</v>
      </c>
      <c r="G683">
        <f t="shared" si="21"/>
        <v>9</v>
      </c>
    </row>
    <row r="684" spans="1:7" x14ac:dyDescent="0.25">
      <c r="A684" s="19">
        <v>40801</v>
      </c>
      <c r="B684">
        <v>977.75</v>
      </c>
      <c r="C684">
        <f>VLOOKUP($A684,'soybean oil'!$A$2:$F$3093,6,TRUE)</f>
        <v>1239.4388380033818</v>
      </c>
      <c r="D684" t="e">
        <f>VLOOKUP($A684,corn!$A$2:$O$1240,13,TRUE)</f>
        <v>#N/A</v>
      </c>
      <c r="E684">
        <f>VLOOKUP($A684,wheat!$A$2:$L$14558,10,TRUE)</f>
        <v>255.88235294117646</v>
      </c>
      <c r="F684">
        <f t="shared" si="20"/>
        <v>2011</v>
      </c>
      <c r="G684">
        <f t="shared" si="21"/>
        <v>9</v>
      </c>
    </row>
    <row r="685" spans="1:7" x14ac:dyDescent="0.25">
      <c r="A685" s="19">
        <v>40802</v>
      </c>
      <c r="B685">
        <v>974.625</v>
      </c>
      <c r="C685">
        <f>VLOOKUP($A685,'soybean oil'!$A$2:$F$3093,6,TRUE)</f>
        <v>1246.7140926554828</v>
      </c>
      <c r="D685" t="e">
        <f>VLOOKUP($A685,corn!$A$2:$O$1240,13,TRUE)</f>
        <v>#N/A</v>
      </c>
      <c r="E685">
        <f>VLOOKUP($A685,wheat!$A$2:$L$14558,10,TRUE)</f>
        <v>253.03308823529412</v>
      </c>
      <c r="F685">
        <f t="shared" si="20"/>
        <v>2011</v>
      </c>
      <c r="G685">
        <f t="shared" si="21"/>
        <v>9</v>
      </c>
    </row>
    <row r="686" spans="1:7" x14ac:dyDescent="0.25">
      <c r="A686" s="19">
        <v>40805</v>
      </c>
      <c r="B686">
        <v>958.25</v>
      </c>
      <c r="C686">
        <f>VLOOKUP($A686,'soybean oil'!$A$2:$F$3093,6,TRUE)</f>
        <v>1224.2269419126253</v>
      </c>
      <c r="D686" t="e">
        <f>VLOOKUP($A686,corn!$A$2:$O$1240,13,TRUE)</f>
        <v>#N/A</v>
      </c>
      <c r="E686">
        <f>VLOOKUP($A686,wheat!$A$2:$L$14558,10,TRUE)</f>
        <v>247.4264705882353</v>
      </c>
      <c r="F686">
        <f t="shared" si="20"/>
        <v>2011</v>
      </c>
      <c r="G686">
        <f t="shared" si="21"/>
        <v>9</v>
      </c>
    </row>
    <row r="687" spans="1:7" x14ac:dyDescent="0.25">
      <c r="A687" s="19">
        <v>40806</v>
      </c>
      <c r="B687">
        <v>966.25</v>
      </c>
      <c r="C687">
        <f>VLOOKUP($A687,'soybean oil'!$A$2:$F$3093,6,TRUE)</f>
        <v>1219.3767721445579</v>
      </c>
      <c r="D687" t="e">
        <f>VLOOKUP($A687,corn!$A$2:$O$1240,13,TRUE)</f>
        <v>#N/A</v>
      </c>
      <c r="E687">
        <f>VLOOKUP($A687,wheat!$A$2:$L$14558,10,TRUE)</f>
        <v>248.06985294117646</v>
      </c>
      <c r="F687">
        <f t="shared" si="20"/>
        <v>2011</v>
      </c>
      <c r="G687">
        <f t="shared" si="21"/>
        <v>9</v>
      </c>
    </row>
    <row r="688" spans="1:7" x14ac:dyDescent="0.25">
      <c r="A688" s="19">
        <v>40807</v>
      </c>
      <c r="B688">
        <v>971.25</v>
      </c>
      <c r="C688">
        <f>VLOOKUP($A688,'soybean oil'!$A$2:$F$3093,6,TRUE)</f>
        <v>1213.4242910655662</v>
      </c>
      <c r="D688" t="e">
        <f>VLOOKUP($A688,corn!$A$2:$O$1240,13,TRUE)</f>
        <v>#N/A</v>
      </c>
      <c r="E688">
        <f>VLOOKUP($A688,wheat!$A$2:$L$14558,10,TRUE)</f>
        <v>245.12867647058823</v>
      </c>
      <c r="F688">
        <f t="shared" si="20"/>
        <v>2011</v>
      </c>
      <c r="G688">
        <f t="shared" si="21"/>
        <v>9</v>
      </c>
    </row>
    <row r="689" spans="1:7" x14ac:dyDescent="0.25">
      <c r="A689" s="19">
        <v>40808</v>
      </c>
      <c r="B689">
        <v>935</v>
      </c>
      <c r="C689">
        <f>VLOOKUP($A689,'soybean oil'!$A$2:$F$3093,6,TRUE)</f>
        <v>1183.4414234084227</v>
      </c>
      <c r="D689" t="e">
        <f>VLOOKUP($A689,corn!$A$2:$O$1240,13,TRUE)</f>
        <v>#N/A</v>
      </c>
      <c r="E689">
        <f>VLOOKUP($A689,wheat!$A$2:$L$14558,10,TRUE)</f>
        <v>232.99632352941177</v>
      </c>
      <c r="F689">
        <f t="shared" si="20"/>
        <v>2011</v>
      </c>
      <c r="G689">
        <f t="shared" si="21"/>
        <v>9</v>
      </c>
    </row>
    <row r="690" spans="1:7" x14ac:dyDescent="0.25">
      <c r="A690" s="19">
        <v>40809</v>
      </c>
      <c r="B690">
        <v>934</v>
      </c>
      <c r="C690">
        <f>VLOOKUP($A690,'soybean oil'!$A$2:$F$3093,6,TRUE)</f>
        <v>1155.2222538487583</v>
      </c>
      <c r="D690" t="e">
        <f>VLOOKUP($A690,corn!$A$2:$O$1240,13,TRUE)</f>
        <v>#N/A</v>
      </c>
      <c r="E690">
        <f>VLOOKUP($A690,wheat!$A$2:$L$14558,10,TRUE)</f>
        <v>235.56985294117646</v>
      </c>
      <c r="F690">
        <f t="shared" si="20"/>
        <v>2011</v>
      </c>
      <c r="G690">
        <f t="shared" si="21"/>
        <v>9</v>
      </c>
    </row>
    <row r="691" spans="1:7" x14ac:dyDescent="0.25">
      <c r="A691" s="19">
        <v>40812</v>
      </c>
      <c r="B691">
        <v>927.25</v>
      </c>
      <c r="C691">
        <f>VLOOKUP($A691,'soybean oil'!$A$2:$F$3093,6,TRUE)</f>
        <v>1151.2539331294306</v>
      </c>
      <c r="D691" t="e">
        <f>VLOOKUP($A691,corn!$A$2:$O$1240,13,TRUE)</f>
        <v>#N/A</v>
      </c>
      <c r="E691">
        <f>VLOOKUP($A691,wheat!$A$2:$L$14558,10,TRUE)</f>
        <v>238.32720588235293</v>
      </c>
      <c r="F691">
        <f t="shared" si="20"/>
        <v>2011</v>
      </c>
      <c r="G691">
        <f t="shared" si="21"/>
        <v>9</v>
      </c>
    </row>
    <row r="692" spans="1:7" x14ac:dyDescent="0.25">
      <c r="A692" s="19">
        <v>40813</v>
      </c>
      <c r="B692">
        <v>943.875</v>
      </c>
      <c r="C692">
        <f>VLOOKUP($A692,'soybean oil'!$A$2:$F$3093,6,TRUE)</f>
        <v>1159.896053807078</v>
      </c>
      <c r="D692" t="e">
        <f>VLOOKUP($A692,corn!$A$2:$O$1240,13,TRUE)</f>
        <v>#N/A</v>
      </c>
      <c r="E692">
        <f>VLOOKUP($A692,wheat!$A$2:$L$14558,10,TRUE)</f>
        <v>242.00367647058823</v>
      </c>
      <c r="F692">
        <f t="shared" si="20"/>
        <v>2011</v>
      </c>
      <c r="G692">
        <f t="shared" si="21"/>
        <v>9</v>
      </c>
    </row>
    <row r="693" spans="1:7" x14ac:dyDescent="0.25">
      <c r="A693" s="19">
        <v>40814</v>
      </c>
      <c r="B693">
        <v>947</v>
      </c>
      <c r="C693">
        <f>VLOOKUP($A693,'soybean oil'!$A$2:$F$3093,6,TRUE)</f>
        <v>1138.3348445653969</v>
      </c>
      <c r="D693" t="e">
        <f>VLOOKUP($A693,corn!$A$2:$O$1240,13,TRUE)</f>
        <v>#N/A</v>
      </c>
      <c r="E693">
        <f>VLOOKUP($A693,wheat!$A$2:$L$14558,10,TRUE)</f>
        <v>234.83455882352942</v>
      </c>
      <c r="F693">
        <f t="shared" si="20"/>
        <v>2011</v>
      </c>
      <c r="G693">
        <f t="shared" si="21"/>
        <v>9</v>
      </c>
    </row>
    <row r="694" spans="1:7" x14ac:dyDescent="0.25">
      <c r="A694" s="19">
        <v>40815</v>
      </c>
      <c r="B694">
        <v>939.875</v>
      </c>
      <c r="C694">
        <f>VLOOKUP($A694,'soybean oil'!$A$2:$F$3093,6,TRUE)</f>
        <v>1142.4795350944726</v>
      </c>
      <c r="D694" t="e">
        <f>VLOOKUP($A694,corn!$A$2:$O$1240,13,TRUE)</f>
        <v>#N/A</v>
      </c>
      <c r="E694">
        <f>VLOOKUP($A694,wheat!$A$2:$L$14558,10,TRUE)</f>
        <v>240.53308823529414</v>
      </c>
      <c r="F694">
        <f t="shared" si="20"/>
        <v>2011</v>
      </c>
      <c r="G694">
        <f t="shared" si="21"/>
        <v>9</v>
      </c>
    </row>
    <row r="695" spans="1:7" x14ac:dyDescent="0.25">
      <c r="A695" s="19">
        <v>40816</v>
      </c>
      <c r="B695">
        <v>928.125</v>
      </c>
      <c r="C695">
        <f>VLOOKUP($A695,'soybean oil'!$A$2:$F$3093,6,TRUE)</f>
        <v>1105.794614666909</v>
      </c>
      <c r="D695" t="e">
        <f>VLOOKUP($A695,corn!$A$2:$O$1240,13,TRUE)</f>
        <v>#N/A</v>
      </c>
      <c r="E695">
        <f>VLOOKUP($A695,wheat!$A$2:$L$14558,10,TRUE)</f>
        <v>223.9889705882353</v>
      </c>
      <c r="F695">
        <f t="shared" si="20"/>
        <v>2011</v>
      </c>
      <c r="G695">
        <f t="shared" si="21"/>
        <v>9</v>
      </c>
    </row>
    <row r="696" spans="1:7" x14ac:dyDescent="0.25">
      <c r="A696" s="19">
        <v>40819</v>
      </c>
      <c r="B696">
        <v>924.75</v>
      </c>
      <c r="C696">
        <f>VLOOKUP($A696,'soybean oil'!$A$2:$F$3093,6,TRUE)</f>
        <v>1102.3113109243877</v>
      </c>
      <c r="D696" t="e">
        <f>VLOOKUP($A696,corn!$A$2:$O$1240,13,TRUE)</f>
        <v>#N/A</v>
      </c>
      <c r="E696">
        <f>VLOOKUP($A696,wheat!$A$2:$L$14558,10,TRUE)</f>
        <v>227.75735294117646</v>
      </c>
      <c r="F696">
        <f t="shared" si="20"/>
        <v>2011</v>
      </c>
      <c r="G696">
        <f t="shared" si="21"/>
        <v>10</v>
      </c>
    </row>
    <row r="697" spans="1:7" x14ac:dyDescent="0.25">
      <c r="A697" s="19">
        <v>40820</v>
      </c>
      <c r="B697">
        <v>916.375</v>
      </c>
      <c r="C697">
        <f>VLOOKUP($A697,'soybean oil'!$A$2:$F$3093,6,TRUE)</f>
        <v>1080.2650847059001</v>
      </c>
      <c r="D697" t="e">
        <f>VLOOKUP($A697,corn!$A$2:$O$1240,13,TRUE)</f>
        <v>#N/A</v>
      </c>
      <c r="E697">
        <f>VLOOKUP($A697,wheat!$A$2:$L$14558,10,TRUE)</f>
        <v>222.05882352941177</v>
      </c>
      <c r="F697">
        <f t="shared" si="20"/>
        <v>2011</v>
      </c>
      <c r="G697">
        <f t="shared" si="21"/>
        <v>10</v>
      </c>
    </row>
    <row r="698" spans="1:7" x14ac:dyDescent="0.25">
      <c r="A698" s="19">
        <v>40821</v>
      </c>
      <c r="B698">
        <v>918</v>
      </c>
      <c r="C698">
        <f>VLOOKUP($A698,'soybean oil'!$A$2:$F$3093,6,TRUE)</f>
        <v>1084.6743299495977</v>
      </c>
      <c r="D698" t="e">
        <f>VLOOKUP($A698,corn!$A$2:$O$1240,13,TRUE)</f>
        <v>#N/A</v>
      </c>
      <c r="E698">
        <f>VLOOKUP($A698,wheat!$A$2:$L$14558,10,TRUE)</f>
        <v>229.8713235294118</v>
      </c>
      <c r="F698">
        <f t="shared" si="20"/>
        <v>2011</v>
      </c>
      <c r="G698">
        <f t="shared" si="21"/>
        <v>10</v>
      </c>
    </row>
    <row r="699" spans="1:7" x14ac:dyDescent="0.25">
      <c r="A699" s="19">
        <v>40822</v>
      </c>
      <c r="B699">
        <v>926.25</v>
      </c>
      <c r="C699">
        <f>VLOOKUP($A699,'soybean oil'!$A$2:$F$3093,6,TRUE)</f>
        <v>1083.3515563764884</v>
      </c>
      <c r="D699" t="e">
        <f>VLOOKUP($A699,corn!$A$2:$O$1240,13,TRUE)</f>
        <v>#N/A</v>
      </c>
      <c r="E699">
        <f>VLOOKUP($A699,wheat!$A$2:$L$14558,10,TRUE)</f>
        <v>226.47058823529412</v>
      </c>
      <c r="F699">
        <f t="shared" si="20"/>
        <v>2011</v>
      </c>
      <c r="G699">
        <f t="shared" si="21"/>
        <v>10</v>
      </c>
    </row>
    <row r="700" spans="1:7" x14ac:dyDescent="0.25">
      <c r="A700" s="19">
        <v>40823</v>
      </c>
      <c r="B700">
        <v>942.5</v>
      </c>
      <c r="C700">
        <f>VLOOKUP($A700,'soybean oil'!$A$2:$F$3093,6,TRUE)</f>
        <v>1087.3198770958163</v>
      </c>
      <c r="D700" t="e">
        <f>VLOOKUP($A700,corn!$A$2:$O$1240,13,TRUE)</f>
        <v>#N/A</v>
      </c>
      <c r="E700">
        <f>VLOOKUP($A700,wheat!$A$2:$L$14558,10,TRUE)</f>
        <v>223.34558823529412</v>
      </c>
      <c r="F700">
        <f t="shared" si="20"/>
        <v>2011</v>
      </c>
      <c r="G700">
        <f t="shared" si="21"/>
        <v>10</v>
      </c>
    </row>
    <row r="701" spans="1:7" x14ac:dyDescent="0.25">
      <c r="A701" s="19">
        <v>40826</v>
      </c>
      <c r="B701">
        <v>961.125</v>
      </c>
      <c r="C701">
        <f>VLOOKUP($A701,'soybean oil'!$A$2:$F$3093,6,TRUE)</f>
        <v>1104.7363958084215</v>
      </c>
      <c r="D701" t="e">
        <f>VLOOKUP($A701,corn!$A$2:$O$1240,13,TRUE)</f>
        <v>#N/A</v>
      </c>
      <c r="E701">
        <f>VLOOKUP($A701,wheat!$A$2:$L$14558,10,TRUE)</f>
        <v>224.81617647058823</v>
      </c>
      <c r="F701">
        <f t="shared" si="20"/>
        <v>2011</v>
      </c>
      <c r="G701">
        <f t="shared" si="21"/>
        <v>10</v>
      </c>
    </row>
    <row r="702" spans="1:7" x14ac:dyDescent="0.25">
      <c r="A702" s="19">
        <v>40827</v>
      </c>
      <c r="B702">
        <v>949</v>
      </c>
      <c r="C702">
        <f>VLOOKUP($A702,'soybean oil'!$A$2:$F$3093,6,TRUE)</f>
        <v>1150.3720840806911</v>
      </c>
      <c r="D702" t="e">
        <f>VLOOKUP($A702,corn!$A$2:$O$1240,13,TRUE)</f>
        <v>#N/A</v>
      </c>
      <c r="E702">
        <f>VLOOKUP($A702,wheat!$A$2:$L$14558,10,TRUE)</f>
        <v>242.92279411764707</v>
      </c>
      <c r="F702">
        <f t="shared" si="20"/>
        <v>2011</v>
      </c>
      <c r="G702">
        <f t="shared" si="21"/>
        <v>10</v>
      </c>
    </row>
    <row r="703" spans="1:7" x14ac:dyDescent="0.25">
      <c r="A703" s="19">
        <v>40828</v>
      </c>
      <c r="B703">
        <v>963.625</v>
      </c>
      <c r="C703">
        <f>VLOOKUP($A703,'soybean oil'!$A$2:$F$3093,6,TRUE)</f>
        <v>1143.3172916907749</v>
      </c>
      <c r="D703" t="e">
        <f>VLOOKUP($A703,corn!$A$2:$O$1240,13,TRUE)</f>
        <v>#N/A</v>
      </c>
      <c r="E703">
        <f>VLOOKUP($A703,wheat!$A$2:$L$14558,10,TRUE)</f>
        <v>230.42279411764707</v>
      </c>
      <c r="F703">
        <f t="shared" si="20"/>
        <v>2011</v>
      </c>
      <c r="G703">
        <f t="shared" si="21"/>
        <v>10</v>
      </c>
    </row>
    <row r="704" spans="1:7" x14ac:dyDescent="0.25">
      <c r="A704" s="19">
        <v>40829</v>
      </c>
      <c r="B704">
        <v>976.375</v>
      </c>
      <c r="C704">
        <f>VLOOKUP($A704,'soybean oil'!$A$2:$F$3093,6,TRUE)</f>
        <v>1156.1041028974978</v>
      </c>
      <c r="D704" t="e">
        <f>VLOOKUP($A704,corn!$A$2:$O$1240,13,TRUE)</f>
        <v>#N/A</v>
      </c>
      <c r="E704">
        <f>VLOOKUP($A704,wheat!$A$2:$L$14558,10,TRUE)</f>
        <v>227.20588235294119</v>
      </c>
      <c r="F704">
        <f t="shared" si="20"/>
        <v>2011</v>
      </c>
      <c r="G704">
        <f t="shared" si="21"/>
        <v>10</v>
      </c>
    </row>
    <row r="705" spans="1:7" x14ac:dyDescent="0.25">
      <c r="A705" s="19">
        <v>40830</v>
      </c>
      <c r="B705">
        <v>1011.375</v>
      </c>
      <c r="C705">
        <f>VLOOKUP($A705,'soybean oil'!$A$2:$F$3093,6,TRUE)</f>
        <v>1180.3549517378344</v>
      </c>
      <c r="D705" t="e">
        <f>VLOOKUP($A705,corn!$A$2:$O$1240,13,TRUE)</f>
        <v>#N/A</v>
      </c>
      <c r="E705">
        <f>VLOOKUP($A705,wheat!$A$2:$L$14558,10,TRUE)</f>
        <v>228.95220588235293</v>
      </c>
      <c r="F705">
        <f t="shared" si="20"/>
        <v>2011</v>
      </c>
      <c r="G705">
        <f t="shared" si="21"/>
        <v>10</v>
      </c>
    </row>
    <row r="706" spans="1:7" x14ac:dyDescent="0.25">
      <c r="A706" s="19">
        <v>40833</v>
      </c>
      <c r="B706">
        <v>1004.875</v>
      </c>
      <c r="C706">
        <f>VLOOKUP($A706,'soybean oil'!$A$2:$F$3093,6,TRUE)</f>
        <v>1166.2453669580025</v>
      </c>
      <c r="D706" t="e">
        <f>VLOOKUP($A706,corn!$A$2:$O$1240,13,TRUE)</f>
        <v>#N/A</v>
      </c>
      <c r="E706">
        <f>VLOOKUP($A706,wheat!$A$2:$L$14558,10,TRUE)</f>
        <v>229.50367647058823</v>
      </c>
      <c r="F706">
        <f t="shared" si="20"/>
        <v>2011</v>
      </c>
      <c r="G706">
        <f t="shared" si="21"/>
        <v>10</v>
      </c>
    </row>
    <row r="707" spans="1:7" x14ac:dyDescent="0.25">
      <c r="A707" s="19">
        <v>40834</v>
      </c>
      <c r="B707">
        <v>990.125</v>
      </c>
      <c r="C707">
        <f>VLOOKUP($A707,'soybean oil'!$A$2:$F$3093,6,TRUE)</f>
        <v>1161.8361217143049</v>
      </c>
      <c r="D707" t="e">
        <f>VLOOKUP($A707,corn!$A$2:$O$1240,13,TRUE)</f>
        <v>#N/A</v>
      </c>
      <c r="E707">
        <f>VLOOKUP($A707,wheat!$A$2:$L$14558,10,TRUE)</f>
        <v>229.8713235294118</v>
      </c>
      <c r="F707">
        <f t="shared" ref="F707:F770" si="22">YEAR(A707)</f>
        <v>2011</v>
      </c>
      <c r="G707">
        <f t="shared" ref="G707:G770" si="23">MONTH(A707)</f>
        <v>10</v>
      </c>
    </row>
    <row r="708" spans="1:7" x14ac:dyDescent="0.25">
      <c r="A708" s="19">
        <v>40835</v>
      </c>
      <c r="B708">
        <v>1004.125</v>
      </c>
      <c r="C708">
        <f>VLOOKUP($A708,'soybean oil'!$A$2:$F$3093,6,TRUE)</f>
        <v>1134.9397257277496</v>
      </c>
      <c r="D708" t="e">
        <f>VLOOKUP($A708,corn!$A$2:$O$1240,13,TRUE)</f>
        <v>#N/A</v>
      </c>
      <c r="E708">
        <f>VLOOKUP($A708,wheat!$A$2:$L$14558,10,TRUE)</f>
        <v>227.75735294117646</v>
      </c>
      <c r="F708">
        <f t="shared" si="22"/>
        <v>2011</v>
      </c>
      <c r="G708">
        <f t="shared" si="23"/>
        <v>10</v>
      </c>
    </row>
    <row r="709" spans="1:7" x14ac:dyDescent="0.25">
      <c r="A709" s="19">
        <v>40836</v>
      </c>
      <c r="B709">
        <v>994.625</v>
      </c>
      <c r="C709">
        <f>VLOOKUP($A709,'soybean oil'!$A$2:$F$3093,6,TRUE)</f>
        <v>1132.9555653680859</v>
      </c>
      <c r="D709" t="e">
        <f>VLOOKUP($A709,corn!$A$2:$O$1240,13,TRUE)</f>
        <v>#N/A</v>
      </c>
      <c r="E709">
        <f>VLOOKUP($A709,wheat!$A$2:$L$14558,10,TRUE)</f>
        <v>231.89338235294119</v>
      </c>
      <c r="F709">
        <f t="shared" si="22"/>
        <v>2011</v>
      </c>
      <c r="G709">
        <f t="shared" si="23"/>
        <v>10</v>
      </c>
    </row>
    <row r="710" spans="1:7" x14ac:dyDescent="0.25">
      <c r="A710" s="19">
        <v>40837</v>
      </c>
      <c r="B710">
        <v>1017.875</v>
      </c>
      <c r="C710">
        <f>VLOOKUP($A710,'soybean oil'!$A$2:$F$3093,6,TRUE)</f>
        <v>1129.8690936974976</v>
      </c>
      <c r="D710" t="e">
        <f>VLOOKUP($A710,corn!$A$2:$O$1240,13,TRUE)</f>
        <v>#N/A</v>
      </c>
      <c r="E710">
        <f>VLOOKUP($A710,wheat!$A$2:$L$14558,10,TRUE)</f>
        <v>232.35294117647058</v>
      </c>
      <c r="F710">
        <f t="shared" si="22"/>
        <v>2011</v>
      </c>
      <c r="G710">
        <f t="shared" si="23"/>
        <v>10</v>
      </c>
    </row>
    <row r="711" spans="1:7" x14ac:dyDescent="0.25">
      <c r="A711" s="19">
        <v>40840</v>
      </c>
      <c r="B711">
        <v>1009</v>
      </c>
      <c r="C711">
        <f>VLOOKUP($A711,'soybean oil'!$A$2:$F$3093,6,TRUE)</f>
        <v>1141.774055855481</v>
      </c>
      <c r="D711" t="e">
        <f>VLOOKUP($A711,corn!$A$2:$O$1240,13,TRUE)</f>
        <v>#N/A</v>
      </c>
      <c r="E711">
        <f>VLOOKUP($A711,wheat!$A$2:$L$14558,10,TRUE)</f>
        <v>236.21323529411765</v>
      </c>
      <c r="F711">
        <f t="shared" si="22"/>
        <v>2011</v>
      </c>
      <c r="G711">
        <f t="shared" si="23"/>
        <v>10</v>
      </c>
    </row>
    <row r="712" spans="1:7" x14ac:dyDescent="0.25">
      <c r="A712" s="19">
        <v>40841</v>
      </c>
      <c r="B712">
        <v>1010.625</v>
      </c>
      <c r="C712">
        <f>VLOOKUP($A712,'soybean oil'!$A$2:$F$3093,6,TRUE)</f>
        <v>1135.3806502521195</v>
      </c>
      <c r="D712" t="e">
        <f>VLOOKUP($A712,corn!$A$2:$O$1240,13,TRUE)</f>
        <v>#N/A</v>
      </c>
      <c r="E712">
        <f>VLOOKUP($A712,wheat!$A$2:$L$14558,10,TRUE)</f>
        <v>233.91544117647058</v>
      </c>
      <c r="F712">
        <f t="shared" si="22"/>
        <v>2011</v>
      </c>
      <c r="G712">
        <f t="shared" si="23"/>
        <v>10</v>
      </c>
    </row>
    <row r="713" spans="1:7" x14ac:dyDescent="0.25">
      <c r="A713" s="19">
        <v>40842</v>
      </c>
      <c r="B713">
        <v>1007.125</v>
      </c>
      <c r="C713">
        <f>VLOOKUP($A713,'soybean oil'!$A$2:$F$3093,6,TRUE)</f>
        <v>1121.932452258842</v>
      </c>
      <c r="D713" t="e">
        <f>VLOOKUP($A713,corn!$A$2:$O$1240,13,TRUE)</f>
        <v>#N/A</v>
      </c>
      <c r="E713">
        <f>VLOOKUP($A713,wheat!$A$2:$L$14558,10,TRUE)</f>
        <v>227.75735294117646</v>
      </c>
      <c r="F713">
        <f t="shared" si="22"/>
        <v>2011</v>
      </c>
      <c r="G713">
        <f t="shared" si="23"/>
        <v>10</v>
      </c>
    </row>
    <row r="714" spans="1:7" x14ac:dyDescent="0.25">
      <c r="A714" s="19">
        <v>40843</v>
      </c>
      <c r="B714">
        <v>1021.875</v>
      </c>
      <c r="C714">
        <f>VLOOKUP($A714,'soybean oil'!$A$2:$F$3093,6,TRUE)</f>
        <v>1148.828848245397</v>
      </c>
      <c r="D714" t="e">
        <f>VLOOKUP($A714,corn!$A$2:$O$1240,13,TRUE)</f>
        <v>#N/A</v>
      </c>
      <c r="E714">
        <f>VLOOKUP($A714,wheat!$A$2:$L$14558,10,TRUE)</f>
        <v>236.76470588235296</v>
      </c>
      <c r="F714">
        <f t="shared" si="22"/>
        <v>2011</v>
      </c>
      <c r="G714">
        <f t="shared" si="23"/>
        <v>10</v>
      </c>
    </row>
    <row r="715" spans="1:7" x14ac:dyDescent="0.25">
      <c r="A715" s="19">
        <v>40844</v>
      </c>
      <c r="B715">
        <v>1013.875</v>
      </c>
      <c r="C715">
        <f>VLOOKUP($A715,'soybean oil'!$A$2:$F$3093,6,TRUE)</f>
        <v>1141.3331313311112</v>
      </c>
      <c r="D715" t="e">
        <f>VLOOKUP($A715,corn!$A$2:$O$1240,13,TRUE)</f>
        <v>#N/A</v>
      </c>
      <c r="E715">
        <f>VLOOKUP($A715,wheat!$A$2:$L$14558,10,TRUE)</f>
        <v>236.9485294117647</v>
      </c>
      <c r="F715">
        <f t="shared" si="22"/>
        <v>2011</v>
      </c>
      <c r="G715">
        <f t="shared" si="23"/>
        <v>10</v>
      </c>
    </row>
    <row r="716" spans="1:7" x14ac:dyDescent="0.25">
      <c r="A716" s="19">
        <v>40847</v>
      </c>
      <c r="B716">
        <v>1001.75</v>
      </c>
      <c r="C716">
        <f>VLOOKUP($A716,'soybean oil'!$A$2:$F$3093,6,TRUE)</f>
        <v>1128.1053956000187</v>
      </c>
      <c r="D716" t="e">
        <f>VLOOKUP($A716,corn!$A$2:$O$1240,13,TRUE)</f>
        <v>#N/A</v>
      </c>
      <c r="E716">
        <f>VLOOKUP($A716,wheat!$A$2:$L$14558,10,TRUE)</f>
        <v>230.97426470588235</v>
      </c>
      <c r="F716">
        <f t="shared" si="22"/>
        <v>2011</v>
      </c>
      <c r="G716">
        <f t="shared" si="23"/>
        <v>10</v>
      </c>
    </row>
    <row r="717" spans="1:7" x14ac:dyDescent="0.25">
      <c r="A717" s="19">
        <v>40848</v>
      </c>
      <c r="B717">
        <v>992</v>
      </c>
      <c r="C717">
        <f>VLOOKUP($A717,'soybean oil'!$A$2:$F$3093,6,TRUE)</f>
        <v>1119.948291899178</v>
      </c>
      <c r="D717" t="e">
        <f>VLOOKUP($A717,corn!$A$2:$O$1240,13,TRUE)</f>
        <v>#N/A</v>
      </c>
      <c r="E717">
        <f>VLOOKUP($A717,wheat!$A$2:$L$14558,10,TRUE)</f>
        <v>231.61764705882354</v>
      </c>
      <c r="F717">
        <f t="shared" si="22"/>
        <v>2011</v>
      </c>
      <c r="G717">
        <f t="shared" si="23"/>
        <v>11</v>
      </c>
    </row>
    <row r="718" spans="1:7" x14ac:dyDescent="0.25">
      <c r="A718" s="19">
        <v>40849</v>
      </c>
      <c r="B718">
        <v>1012.375</v>
      </c>
      <c r="C718">
        <f>VLOOKUP($A718,'soybean oil'!$A$2:$F$3093,6,TRUE)</f>
        <v>1121.0506032101027</v>
      </c>
      <c r="D718" t="e">
        <f>VLOOKUP($A718,corn!$A$2:$O$1240,13,TRUE)</f>
        <v>#N/A</v>
      </c>
      <c r="E718">
        <f>VLOOKUP($A718,wheat!$A$2:$L$14558,10,TRUE)</f>
        <v>229.22794117647058</v>
      </c>
      <c r="F718">
        <f t="shared" si="22"/>
        <v>2011</v>
      </c>
      <c r="G718">
        <f t="shared" si="23"/>
        <v>11</v>
      </c>
    </row>
    <row r="719" spans="1:7" x14ac:dyDescent="0.25">
      <c r="A719" s="19">
        <v>40850</v>
      </c>
      <c r="B719">
        <v>1002.125</v>
      </c>
      <c r="C719">
        <f>VLOOKUP($A719,'soybean oil'!$A$2:$F$3093,6,TRUE)</f>
        <v>1147.0651501479178</v>
      </c>
      <c r="D719" t="e">
        <f>VLOOKUP($A719,corn!$A$2:$O$1240,13,TRUE)</f>
        <v>#N/A</v>
      </c>
      <c r="E719">
        <f>VLOOKUP($A719,wheat!$A$2:$L$14558,10,TRUE)</f>
        <v>233.8235294117647</v>
      </c>
      <c r="F719">
        <f t="shared" si="22"/>
        <v>2011</v>
      </c>
      <c r="G719">
        <f t="shared" si="23"/>
        <v>11</v>
      </c>
    </row>
    <row r="720" spans="1:7" x14ac:dyDescent="0.25">
      <c r="A720" s="19">
        <v>40851</v>
      </c>
      <c r="B720">
        <v>1011.125</v>
      </c>
      <c r="C720">
        <f>VLOOKUP($A720,'soybean oil'!$A$2:$F$3093,6,TRUE)</f>
        <v>1143.53775395296</v>
      </c>
      <c r="D720" t="e">
        <f>VLOOKUP($A720,corn!$A$2:$O$1240,13,TRUE)</f>
        <v>#N/A</v>
      </c>
      <c r="E720">
        <f>VLOOKUP($A720,wheat!$A$2:$L$14558,10,TRUE)</f>
        <v>234.09926470588235</v>
      </c>
      <c r="F720">
        <f t="shared" si="22"/>
        <v>2011</v>
      </c>
      <c r="G720">
        <f t="shared" si="23"/>
        <v>11</v>
      </c>
    </row>
    <row r="721" spans="1:7" x14ac:dyDescent="0.25">
      <c r="A721" s="19">
        <v>40854</v>
      </c>
      <c r="B721">
        <v>1018.125</v>
      </c>
      <c r="C721">
        <f>VLOOKUP($A721,'soybean oil'!$A$2:$F$3093,6,TRUE)</f>
        <v>1128.7667823865731</v>
      </c>
      <c r="D721" t="e">
        <f>VLOOKUP($A721,corn!$A$2:$O$1240,13,TRUE)</f>
        <v>#N/A</v>
      </c>
      <c r="E721">
        <f>VLOOKUP($A721,wheat!$A$2:$L$14558,10,TRUE)</f>
        <v>234.83455882352942</v>
      </c>
      <c r="F721">
        <f t="shared" si="22"/>
        <v>2011</v>
      </c>
      <c r="G721">
        <f t="shared" si="23"/>
        <v>11</v>
      </c>
    </row>
    <row r="722" spans="1:7" x14ac:dyDescent="0.25">
      <c r="A722" s="19">
        <v>40855</v>
      </c>
      <c r="B722">
        <v>1023.125</v>
      </c>
      <c r="C722">
        <f>VLOOKUP($A722,'soybean oil'!$A$2:$F$3093,6,TRUE)</f>
        <v>1143.0968294285901</v>
      </c>
      <c r="D722" t="e">
        <f>VLOOKUP($A722,corn!$A$2:$O$1240,13,TRUE)</f>
        <v>#N/A</v>
      </c>
      <c r="E722">
        <f>VLOOKUP($A722,wheat!$A$2:$L$14558,10,TRUE)</f>
        <v>241.54411764705881</v>
      </c>
      <c r="F722">
        <f t="shared" si="22"/>
        <v>2011</v>
      </c>
      <c r="G722">
        <f t="shared" si="23"/>
        <v>11</v>
      </c>
    </row>
    <row r="723" spans="1:7" x14ac:dyDescent="0.25">
      <c r="A723" s="19">
        <v>40856</v>
      </c>
      <c r="B723">
        <v>1025.375</v>
      </c>
      <c r="C723">
        <f>VLOOKUP($A723,'soybean oil'!$A$2:$F$3093,6,TRUE)</f>
        <v>1124.1370748806908</v>
      </c>
      <c r="D723" t="e">
        <f>VLOOKUP($A723,corn!$A$2:$O$1240,13,TRUE)</f>
        <v>#N/A</v>
      </c>
      <c r="E723">
        <f>VLOOKUP($A723,wheat!$A$2:$L$14558,10,TRUE)</f>
        <v>236.39705882352942</v>
      </c>
      <c r="F723">
        <f t="shared" si="22"/>
        <v>2011</v>
      </c>
      <c r="G723">
        <f t="shared" si="23"/>
        <v>11</v>
      </c>
    </row>
    <row r="724" spans="1:7" x14ac:dyDescent="0.25">
      <c r="A724" s="19">
        <v>40857</v>
      </c>
      <c r="B724">
        <v>1022.625</v>
      </c>
      <c r="C724">
        <f>VLOOKUP($A724,'soybean oil'!$A$2:$F$3093,6,TRUE)</f>
        <v>1113.7753485580015</v>
      </c>
      <c r="D724" t="e">
        <f>VLOOKUP($A724,corn!$A$2:$O$1240,13,TRUE)</f>
        <v>#N/A</v>
      </c>
      <c r="E724">
        <f>VLOOKUP($A724,wheat!$A$2:$L$14558,10,TRUE)</f>
        <v>227.94117647058823</v>
      </c>
      <c r="F724">
        <f t="shared" si="22"/>
        <v>2011</v>
      </c>
      <c r="G724">
        <f t="shared" si="23"/>
        <v>11</v>
      </c>
    </row>
    <row r="725" spans="1:7" x14ac:dyDescent="0.25">
      <c r="A725" s="19">
        <v>40858</v>
      </c>
      <c r="B725">
        <v>1040.125</v>
      </c>
      <c r="C725">
        <f>VLOOKUP($A725,'soybean oil'!$A$2:$F$3093,6,TRUE)</f>
        <v>1123.9166126185057</v>
      </c>
      <c r="D725" t="e">
        <f>VLOOKUP($A725,corn!$A$2:$O$1240,13,TRUE)</f>
        <v>#N/A</v>
      </c>
      <c r="E725">
        <f>VLOOKUP($A725,wheat!$A$2:$L$14558,10,TRUE)</f>
        <v>226.7463235294118</v>
      </c>
      <c r="F725">
        <f t="shared" si="22"/>
        <v>2011</v>
      </c>
      <c r="G725">
        <f t="shared" si="23"/>
        <v>11</v>
      </c>
    </row>
    <row r="726" spans="1:7" x14ac:dyDescent="0.25">
      <c r="A726" s="19">
        <v>40861</v>
      </c>
      <c r="B726">
        <v>1035.625</v>
      </c>
      <c r="C726">
        <f>VLOOKUP($A726,'soybean oil'!$A$2:$F$3093,6,TRUE)</f>
        <v>1129.207706910943</v>
      </c>
      <c r="D726" t="e">
        <f>VLOOKUP($A726,corn!$A$2:$O$1240,13,TRUE)</f>
        <v>#N/A</v>
      </c>
      <c r="E726">
        <f>VLOOKUP($A726,wheat!$A$2:$L$14558,10,TRUE)</f>
        <v>226.37867647058823</v>
      </c>
      <c r="F726">
        <f t="shared" si="22"/>
        <v>2011</v>
      </c>
      <c r="G726">
        <f t="shared" si="23"/>
        <v>11</v>
      </c>
    </row>
    <row r="727" spans="1:7" x14ac:dyDescent="0.25">
      <c r="A727" s="19">
        <v>40862</v>
      </c>
      <c r="B727">
        <v>1026</v>
      </c>
      <c r="C727">
        <f>VLOOKUP($A727,'soybean oil'!$A$2:$F$3093,6,TRUE)</f>
        <v>1159.6314990924561</v>
      </c>
      <c r="D727" t="e">
        <f>VLOOKUP($A727,corn!$A$2:$O$1240,13,TRUE)</f>
        <v>#N/A</v>
      </c>
      <c r="E727">
        <f>VLOOKUP($A727,wheat!$A$2:$L$14558,10,TRUE)</f>
        <v>232.62867647058823</v>
      </c>
      <c r="F727">
        <f t="shared" si="22"/>
        <v>2011</v>
      </c>
      <c r="G727">
        <f t="shared" si="23"/>
        <v>11</v>
      </c>
    </row>
    <row r="728" spans="1:7" x14ac:dyDescent="0.25">
      <c r="A728" s="19">
        <v>40863</v>
      </c>
      <c r="B728">
        <v>1025.5</v>
      </c>
      <c r="C728">
        <f>VLOOKUP($A728,'soybean oil'!$A$2:$F$3093,6,TRUE)</f>
        <v>1156.9859519462373</v>
      </c>
      <c r="D728" t="e">
        <f>VLOOKUP($A728,corn!$A$2:$O$1240,13,TRUE)</f>
        <v>#N/A</v>
      </c>
      <c r="E728">
        <f>VLOOKUP($A728,wheat!$A$2:$L$14558,10,TRUE)</f>
        <v>226.7463235294118</v>
      </c>
      <c r="F728">
        <f t="shared" si="22"/>
        <v>2011</v>
      </c>
      <c r="G728">
        <f t="shared" si="23"/>
        <v>11</v>
      </c>
    </row>
    <row r="729" spans="1:7" x14ac:dyDescent="0.25">
      <c r="A729" s="19">
        <v>40864</v>
      </c>
      <c r="B729">
        <v>1005.5</v>
      </c>
      <c r="C729">
        <f>VLOOKUP($A729,'soybean oil'!$A$2:$F$3093,6,TRUE)</f>
        <v>1133.1760276302707</v>
      </c>
      <c r="D729" t="e">
        <f>VLOOKUP($A729,corn!$A$2:$O$1240,13,TRUE)</f>
        <v>#N/A</v>
      </c>
      <c r="E729">
        <f>VLOOKUP($A729,wheat!$A$2:$L$14558,10,TRUE)</f>
        <v>217.83088235294119</v>
      </c>
      <c r="F729">
        <f t="shared" si="22"/>
        <v>2011</v>
      </c>
      <c r="G729">
        <f t="shared" si="23"/>
        <v>11</v>
      </c>
    </row>
    <row r="730" spans="1:7" x14ac:dyDescent="0.25">
      <c r="A730" s="19">
        <v>40865</v>
      </c>
      <c r="B730">
        <v>1000.5</v>
      </c>
      <c r="C730">
        <f>VLOOKUP($A730,'soybean oil'!$A$2:$F$3093,6,TRUE)</f>
        <v>1121.7119899966572</v>
      </c>
      <c r="D730" t="e">
        <f>VLOOKUP($A730,corn!$A$2:$O$1240,13,TRUE)</f>
        <v>#N/A</v>
      </c>
      <c r="E730">
        <f>VLOOKUP($A730,wheat!$A$2:$L$14558,10,TRUE)</f>
        <v>219.94485294117646</v>
      </c>
      <c r="F730">
        <f t="shared" si="22"/>
        <v>2011</v>
      </c>
      <c r="G730">
        <f t="shared" si="23"/>
        <v>11</v>
      </c>
    </row>
    <row r="731" spans="1:7" x14ac:dyDescent="0.25">
      <c r="A731" s="19">
        <v>40868</v>
      </c>
      <c r="B731">
        <v>971</v>
      </c>
      <c r="C731">
        <f>VLOOKUP($A731,'soybean oil'!$A$2:$F$3093,6,TRUE)</f>
        <v>1099.8862260403541</v>
      </c>
      <c r="D731" t="e">
        <f>VLOOKUP($A731,corn!$A$2:$O$1240,13,TRUE)</f>
        <v>#N/A</v>
      </c>
      <c r="E731">
        <f>VLOOKUP($A731,wheat!$A$2:$L$14558,10,TRUE)</f>
        <v>217.46323529411765</v>
      </c>
      <c r="F731">
        <f t="shared" si="22"/>
        <v>2011</v>
      </c>
      <c r="G731">
        <f t="shared" si="23"/>
        <v>11</v>
      </c>
    </row>
    <row r="732" spans="1:7" x14ac:dyDescent="0.25">
      <c r="A732" s="19">
        <v>40869</v>
      </c>
      <c r="B732">
        <v>971.75</v>
      </c>
      <c r="C732">
        <f>VLOOKUP($A732,'soybean oil'!$A$2:$F$3093,6,TRUE)</f>
        <v>1119.5073673748084</v>
      </c>
      <c r="D732" t="e">
        <f>VLOOKUP($A732,corn!$A$2:$O$1240,13,TRUE)</f>
        <v>#N/A</v>
      </c>
      <c r="E732">
        <f>VLOOKUP($A732,wheat!$A$2:$L$14558,10,TRUE)</f>
        <v>218.38235294117649</v>
      </c>
      <c r="F732">
        <f t="shared" si="22"/>
        <v>2011</v>
      </c>
      <c r="G732">
        <f t="shared" si="23"/>
        <v>11</v>
      </c>
    </row>
    <row r="733" spans="1:7" x14ac:dyDescent="0.25">
      <c r="A733" s="19">
        <v>40870</v>
      </c>
      <c r="B733">
        <v>967.75</v>
      </c>
      <c r="C733">
        <f>VLOOKUP($A733,'soybean oil'!$A$2:$F$3093,6,TRUE)</f>
        <v>1087.3198770958163</v>
      </c>
      <c r="D733" t="e">
        <f>VLOOKUP($A733,corn!$A$2:$O$1240,13,TRUE)</f>
        <v>#N/A</v>
      </c>
      <c r="E733">
        <f>VLOOKUP($A733,wheat!$A$2:$L$14558,10,TRUE)</f>
        <v>212.95955882352945</v>
      </c>
      <c r="F733">
        <f t="shared" si="22"/>
        <v>2011</v>
      </c>
      <c r="G733">
        <f t="shared" si="23"/>
        <v>11</v>
      </c>
    </row>
    <row r="734" spans="1:7" x14ac:dyDescent="0.25">
      <c r="A734" s="19">
        <v>40871</v>
      </c>
      <c r="B734">
        <v>972</v>
      </c>
      <c r="C734">
        <f>VLOOKUP($A734,'soybean oil'!$A$2:$F$3093,6,TRUE)</f>
        <v>1087.3198770958163</v>
      </c>
      <c r="D734" t="e">
        <f>VLOOKUP($A734,corn!$A$2:$O$1240,13,TRUE)</f>
        <v>#N/A</v>
      </c>
      <c r="E734">
        <f>VLOOKUP($A734,wheat!$A$2:$L$14558,10,TRUE)</f>
        <v>212.95955882352945</v>
      </c>
      <c r="F734">
        <f t="shared" si="22"/>
        <v>2011</v>
      </c>
      <c r="G734">
        <f t="shared" si="23"/>
        <v>11</v>
      </c>
    </row>
    <row r="735" spans="1:7" x14ac:dyDescent="0.25">
      <c r="A735" s="19">
        <v>40872</v>
      </c>
      <c r="B735">
        <v>961.75</v>
      </c>
      <c r="C735">
        <f>VLOOKUP($A735,'soybean oil'!$A$2:$F$3093,6,TRUE)</f>
        <v>1064.2154320188411</v>
      </c>
      <c r="D735" t="e">
        <f>VLOOKUP($A735,corn!$A$2:$O$1240,13,TRUE)</f>
        <v>#N/A</v>
      </c>
      <c r="E735">
        <f>VLOOKUP($A735,wheat!$A$2:$L$14558,10,TRUE)</f>
        <v>211.21323529411765</v>
      </c>
      <c r="F735">
        <f t="shared" si="22"/>
        <v>2011</v>
      </c>
      <c r="G735">
        <f t="shared" si="23"/>
        <v>11</v>
      </c>
    </row>
    <row r="736" spans="1:7" x14ac:dyDescent="0.25">
      <c r="A736" s="19">
        <v>40875</v>
      </c>
      <c r="B736">
        <v>969.625</v>
      </c>
      <c r="C736">
        <f>VLOOKUP($A736,'soybean oil'!$A$2:$F$3093,6,TRUE)</f>
        <v>1080.3973620632109</v>
      </c>
      <c r="D736" t="e">
        <f>VLOOKUP($A736,corn!$A$2:$O$1240,13,TRUE)</f>
        <v>#N/A</v>
      </c>
      <c r="E736">
        <f>VLOOKUP($A736,wheat!$A$2:$L$14558,10,TRUE)</f>
        <v>211.30514705882351</v>
      </c>
      <c r="F736">
        <f t="shared" si="22"/>
        <v>2011</v>
      </c>
      <c r="G736">
        <f t="shared" si="23"/>
        <v>11</v>
      </c>
    </row>
    <row r="737" spans="1:7" x14ac:dyDescent="0.25">
      <c r="A737" s="19">
        <v>40876</v>
      </c>
      <c r="B737">
        <v>982.25</v>
      </c>
      <c r="C737">
        <f>VLOOKUP($A737,'soybean oil'!$A$2:$F$3093,6,TRUE)</f>
        <v>1087.5403393580009</v>
      </c>
      <c r="D737" t="e">
        <f>VLOOKUP($A737,corn!$A$2:$O$1240,13,TRUE)</f>
        <v>#N/A</v>
      </c>
      <c r="E737">
        <f>VLOOKUP($A737,wheat!$A$2:$L$14558,10,TRUE)</f>
        <v>218.56617647058823</v>
      </c>
      <c r="F737">
        <f t="shared" si="22"/>
        <v>2011</v>
      </c>
      <c r="G737">
        <f t="shared" si="23"/>
        <v>11</v>
      </c>
    </row>
    <row r="738" spans="1:7" x14ac:dyDescent="0.25">
      <c r="A738" s="19">
        <v>40877</v>
      </c>
      <c r="B738">
        <v>982.25</v>
      </c>
      <c r="C738">
        <f>VLOOKUP($A738,'soybean oil'!$A$2:$F$3093,6,TRUE)</f>
        <v>1090.2740714090935</v>
      </c>
      <c r="D738" t="e">
        <f>VLOOKUP($A738,corn!$A$2:$O$1240,13,TRUE)</f>
        <v>#N/A</v>
      </c>
      <c r="E738">
        <f>VLOOKUP($A738,wheat!$A$2:$L$14558,10,TRUE)</f>
        <v>219.02573529411762</v>
      </c>
      <c r="F738">
        <f t="shared" si="22"/>
        <v>2011</v>
      </c>
      <c r="G738">
        <f t="shared" si="23"/>
        <v>11</v>
      </c>
    </row>
    <row r="739" spans="1:7" x14ac:dyDescent="0.25">
      <c r="A739" s="19">
        <v>40878</v>
      </c>
      <c r="B739">
        <v>959.25</v>
      </c>
      <c r="C739">
        <f>VLOOKUP($A739,'soybean oil'!$A$2:$F$3093,6,TRUE)</f>
        <v>1095.6974430588416</v>
      </c>
      <c r="D739" t="e">
        <f>VLOOKUP($A739,corn!$A$2:$O$1240,13,TRUE)</f>
        <v>#N/A</v>
      </c>
      <c r="E739">
        <f>VLOOKUP($A739,wheat!$A$2:$L$14558,10,TRUE)</f>
        <v>221.32352941176467</v>
      </c>
      <c r="F739">
        <f t="shared" si="22"/>
        <v>2011</v>
      </c>
      <c r="G739">
        <f t="shared" si="23"/>
        <v>12</v>
      </c>
    </row>
    <row r="740" spans="1:7" x14ac:dyDescent="0.25">
      <c r="A740" s="19">
        <v>40879</v>
      </c>
      <c r="B740">
        <v>963.625</v>
      </c>
      <c r="C740">
        <f>VLOOKUP($A740,'soybean oil'!$A$2:$F$3093,6,TRUE)</f>
        <v>1107.8228674790096</v>
      </c>
      <c r="D740" t="e">
        <f>VLOOKUP($A740,corn!$A$2:$O$1240,13,TRUE)</f>
        <v>#N/A</v>
      </c>
      <c r="E740">
        <f>VLOOKUP($A740,wheat!$A$2:$L$14558,10,TRUE)</f>
        <v>225.09191176470586</v>
      </c>
      <c r="F740">
        <f t="shared" si="22"/>
        <v>2011</v>
      </c>
      <c r="G740">
        <f t="shared" si="23"/>
        <v>12</v>
      </c>
    </row>
    <row r="741" spans="1:7" x14ac:dyDescent="0.25">
      <c r="A741" s="19">
        <v>40882</v>
      </c>
      <c r="B741">
        <v>979</v>
      </c>
      <c r="C741">
        <f>VLOOKUP($A741,'soybean oil'!$A$2:$F$3093,6,TRUE)</f>
        <v>1108.7047165277493</v>
      </c>
      <c r="D741" t="e">
        <f>VLOOKUP($A741,corn!$A$2:$O$1240,13,TRUE)</f>
        <v>#N/A</v>
      </c>
      <c r="E741">
        <f>VLOOKUP($A741,wheat!$A$2:$L$14558,10,TRUE)</f>
        <v>220.12867647058823</v>
      </c>
      <c r="F741">
        <f t="shared" si="22"/>
        <v>2011</v>
      </c>
      <c r="G741">
        <f t="shared" si="23"/>
        <v>12</v>
      </c>
    </row>
    <row r="742" spans="1:7" x14ac:dyDescent="0.25">
      <c r="A742" s="19">
        <v>40883</v>
      </c>
      <c r="B742">
        <v>972</v>
      </c>
      <c r="C742">
        <f>VLOOKUP($A742,'soybean oil'!$A$2:$F$3093,6,TRUE)</f>
        <v>1107.38194295464</v>
      </c>
      <c r="D742" t="e">
        <f>VLOOKUP($A742,corn!$A$2:$O$1240,13,TRUE)</f>
        <v>#N/A</v>
      </c>
      <c r="E742">
        <f>VLOOKUP($A742,wheat!$A$2:$L$14558,10,TRUE)</f>
        <v>220.12867647058823</v>
      </c>
      <c r="F742">
        <f t="shared" si="22"/>
        <v>2011</v>
      </c>
      <c r="G742">
        <f t="shared" si="23"/>
        <v>12</v>
      </c>
    </row>
    <row r="743" spans="1:7" x14ac:dyDescent="0.25">
      <c r="A743" s="19">
        <v>40884</v>
      </c>
      <c r="B743">
        <v>970.625</v>
      </c>
      <c r="C743">
        <f>VLOOKUP($A743,'soybean oil'!$A$2:$F$3093,6,TRUE)</f>
        <v>1112.8934995092618</v>
      </c>
      <c r="D743" t="e">
        <f>VLOOKUP($A743,corn!$A$2:$O$1240,13,TRUE)</f>
        <v>#N/A</v>
      </c>
      <c r="E743">
        <f>VLOOKUP($A743,wheat!$A$2:$L$14558,10,TRUE)</f>
        <v>214.33823529411765</v>
      </c>
      <c r="F743">
        <f t="shared" si="22"/>
        <v>2011</v>
      </c>
      <c r="G743">
        <f t="shared" si="23"/>
        <v>12</v>
      </c>
    </row>
    <row r="744" spans="1:7" x14ac:dyDescent="0.25">
      <c r="A744" s="19">
        <v>40885</v>
      </c>
      <c r="B744">
        <v>958.625</v>
      </c>
      <c r="C744">
        <f>VLOOKUP($A744,'soybean oil'!$A$2:$F$3093,6,TRUE)</f>
        <v>1112.2321127227076</v>
      </c>
      <c r="D744" t="e">
        <f>VLOOKUP($A744,corn!$A$2:$O$1240,13,TRUE)</f>
        <v>#N/A</v>
      </c>
      <c r="E744">
        <f>VLOOKUP($A744,wheat!$A$2:$L$14558,10,TRUE)</f>
        <v>212.04044117647058</v>
      </c>
      <c r="F744">
        <f t="shared" si="22"/>
        <v>2011</v>
      </c>
      <c r="G744">
        <f t="shared" si="23"/>
        <v>12</v>
      </c>
    </row>
    <row r="745" spans="1:7" x14ac:dyDescent="0.25">
      <c r="A745" s="19">
        <v>40886</v>
      </c>
      <c r="B745">
        <v>940.5</v>
      </c>
      <c r="C745">
        <f>VLOOKUP($A745,'soybean oil'!$A$2:$F$3093,6,TRUE)</f>
        <v>1093.4928204369926</v>
      </c>
      <c r="D745" t="e">
        <f>VLOOKUP($A745,corn!$A$2:$O$1240,13,TRUE)</f>
        <v>#N/A</v>
      </c>
      <c r="E745">
        <f>VLOOKUP($A745,wheat!$A$2:$L$14558,10,TRUE)</f>
        <v>210.84558823529412</v>
      </c>
      <c r="F745">
        <f t="shared" si="22"/>
        <v>2011</v>
      </c>
      <c r="G745">
        <f t="shared" si="23"/>
        <v>12</v>
      </c>
    </row>
    <row r="746" spans="1:7" x14ac:dyDescent="0.25">
      <c r="A746" s="19">
        <v>40889</v>
      </c>
      <c r="B746">
        <v>939.625</v>
      </c>
      <c r="C746">
        <f>VLOOKUP($A746,'soybean oil'!$A$2:$F$3093,6,TRUE)</f>
        <v>1087.3198770958163</v>
      </c>
      <c r="D746" t="e">
        <f>VLOOKUP($A746,corn!$A$2:$O$1240,13,TRUE)</f>
        <v>#N/A</v>
      </c>
      <c r="E746">
        <f>VLOOKUP($A746,wheat!$A$2:$L$14558,10,TRUE)</f>
        <v>211.58088235294119</v>
      </c>
      <c r="F746">
        <f t="shared" si="22"/>
        <v>2011</v>
      </c>
      <c r="G746">
        <f t="shared" si="23"/>
        <v>12</v>
      </c>
    </row>
    <row r="747" spans="1:7" x14ac:dyDescent="0.25">
      <c r="A747" s="19">
        <v>40890</v>
      </c>
      <c r="B747">
        <v>949.625</v>
      </c>
      <c r="C747">
        <f>VLOOKUP($A747,'soybean oil'!$A$2:$F$3093,6,TRUE)</f>
        <v>1085.7766412605222</v>
      </c>
      <c r="D747" t="e">
        <f>VLOOKUP($A747,corn!$A$2:$O$1240,13,TRUE)</f>
        <v>#N/A</v>
      </c>
      <c r="E747">
        <f>VLOOKUP($A747,wheat!$A$2:$L$14558,10,TRUE)</f>
        <v>217.55514705882356</v>
      </c>
      <c r="F747">
        <f t="shared" si="22"/>
        <v>2011</v>
      </c>
      <c r="G747">
        <f t="shared" si="23"/>
        <v>12</v>
      </c>
    </row>
    <row r="748" spans="1:7" x14ac:dyDescent="0.25">
      <c r="A748" s="19">
        <v>40891</v>
      </c>
      <c r="B748">
        <v>922.25</v>
      </c>
      <c r="C748">
        <f>VLOOKUP($A748,'soybean oil'!$A$2:$F$3093,6,TRUE)</f>
        <v>1067.0373489748074</v>
      </c>
      <c r="D748" t="e">
        <f>VLOOKUP($A748,corn!$A$2:$O$1240,13,TRUE)</f>
        <v>#N/A</v>
      </c>
      <c r="E748">
        <f>VLOOKUP($A748,wheat!$A$2:$L$14558,10,TRUE)</f>
        <v>216.1764705882353</v>
      </c>
      <c r="F748">
        <f t="shared" si="22"/>
        <v>2011</v>
      </c>
      <c r="G748">
        <f t="shared" si="23"/>
        <v>12</v>
      </c>
    </row>
    <row r="749" spans="1:7" x14ac:dyDescent="0.25">
      <c r="A749" s="19">
        <v>40892</v>
      </c>
      <c r="B749">
        <v>915.75</v>
      </c>
      <c r="C749">
        <f>VLOOKUP($A749,'soybean oil'!$A$2:$F$3093,6,TRUE)</f>
        <v>1079.8241601815303</v>
      </c>
      <c r="D749" t="e">
        <f>VLOOKUP($A749,corn!$A$2:$O$1240,13,TRUE)</f>
        <v>#N/A</v>
      </c>
      <c r="E749">
        <f>VLOOKUP($A749,wheat!$A$2:$L$14558,10,TRUE)</f>
        <v>212.95955882352945</v>
      </c>
      <c r="F749">
        <f t="shared" si="22"/>
        <v>2011</v>
      </c>
      <c r="G749">
        <f t="shared" si="23"/>
        <v>12</v>
      </c>
    </row>
    <row r="750" spans="1:7" x14ac:dyDescent="0.25">
      <c r="A750" s="19">
        <v>40893</v>
      </c>
      <c r="B750">
        <v>912.375</v>
      </c>
      <c r="C750">
        <f>VLOOKUP($A750,'soybean oil'!$A$2:$F$3093,6,TRUE)</f>
        <v>1092.3905091260683</v>
      </c>
      <c r="D750" t="e">
        <f>VLOOKUP($A750,corn!$A$2:$O$1240,13,TRUE)</f>
        <v>#N/A</v>
      </c>
      <c r="E750">
        <f>VLOOKUP($A750,wheat!$A$2:$L$14558,10,TRUE)</f>
        <v>214.6139705882353</v>
      </c>
      <c r="F750">
        <f t="shared" si="22"/>
        <v>2011</v>
      </c>
      <c r="G750">
        <f t="shared" si="23"/>
        <v>12</v>
      </c>
    </row>
    <row r="751" spans="1:7" x14ac:dyDescent="0.25">
      <c r="A751" s="19">
        <v>40896</v>
      </c>
      <c r="B751">
        <v>904.5</v>
      </c>
      <c r="C751">
        <f>VLOOKUP($A751,'soybean oil'!$A$2:$F$3093,6,TRUE)</f>
        <v>1081.3673960168244</v>
      </c>
      <c r="D751" t="e">
        <f>VLOOKUP($A751,corn!$A$2:$O$1240,13,TRUE)</f>
        <v>#N/A</v>
      </c>
      <c r="E751">
        <f>VLOOKUP($A751,wheat!$A$2:$L$14558,10,TRUE)</f>
        <v>220.49632352941174</v>
      </c>
      <c r="F751">
        <f t="shared" si="22"/>
        <v>2011</v>
      </c>
      <c r="G751">
        <f t="shared" si="23"/>
        <v>12</v>
      </c>
    </row>
    <row r="752" spans="1:7" x14ac:dyDescent="0.25">
      <c r="A752" s="19">
        <v>40897</v>
      </c>
      <c r="B752">
        <v>923</v>
      </c>
      <c r="C752">
        <f>VLOOKUP($A752,'soybean oil'!$A$2:$F$3093,6,TRUE)</f>
        <v>1088.6426506689256</v>
      </c>
      <c r="D752" t="e">
        <f>VLOOKUP($A752,corn!$A$2:$O$1240,13,TRUE)</f>
        <v>#N/A</v>
      </c>
      <c r="E752">
        <f>VLOOKUP($A752,wheat!$A$2:$L$14558,10,TRUE)</f>
        <v>223.4375</v>
      </c>
      <c r="F752">
        <f t="shared" si="22"/>
        <v>2011</v>
      </c>
      <c r="G752">
        <f t="shared" si="23"/>
        <v>12</v>
      </c>
    </row>
    <row r="753" spans="1:7" x14ac:dyDescent="0.25">
      <c r="A753" s="19">
        <v>40898</v>
      </c>
      <c r="B753">
        <v>935.125</v>
      </c>
      <c r="C753">
        <f>VLOOKUP($A753,'soybean oil'!$A$2:$F$3093,6,TRUE)</f>
        <v>1090.1858865042198</v>
      </c>
      <c r="D753" t="e">
        <f>VLOOKUP($A753,corn!$A$2:$O$1240,13,TRUE)</f>
        <v>#N/A</v>
      </c>
      <c r="E753">
        <f>VLOOKUP($A753,wheat!$A$2:$L$14558,10,TRUE)</f>
        <v>226.83823529411765</v>
      </c>
      <c r="F753">
        <f t="shared" si="22"/>
        <v>2011</v>
      </c>
      <c r="G753">
        <f t="shared" si="23"/>
        <v>12</v>
      </c>
    </row>
    <row r="754" spans="1:7" x14ac:dyDescent="0.25">
      <c r="A754" s="19">
        <v>40899</v>
      </c>
      <c r="B754">
        <v>940.125</v>
      </c>
      <c r="C754">
        <f>VLOOKUP($A754,'soybean oil'!$A$2:$F$3093,6,TRUE)</f>
        <v>1112.2321127227076</v>
      </c>
      <c r="D754" t="e">
        <f>VLOOKUP($A754,corn!$A$2:$O$1240,13,TRUE)</f>
        <v>#N/A</v>
      </c>
      <c r="E754">
        <f>VLOOKUP($A754,wheat!$A$2:$L$14558,10,TRUE)</f>
        <v>228.58455882352942</v>
      </c>
      <c r="F754">
        <f t="shared" si="22"/>
        <v>2011</v>
      </c>
      <c r="G754">
        <f t="shared" si="23"/>
        <v>12</v>
      </c>
    </row>
    <row r="755" spans="1:7" x14ac:dyDescent="0.25">
      <c r="A755" s="19">
        <v>40900</v>
      </c>
      <c r="B755">
        <v>936.25</v>
      </c>
      <c r="C755">
        <f>VLOOKUP($A755,'soybean oil'!$A$2:$F$3093,6,TRUE)</f>
        <v>1123.4756880941361</v>
      </c>
      <c r="D755" t="e">
        <f>VLOOKUP($A755,corn!$A$2:$O$1240,13,TRUE)</f>
        <v>#N/A</v>
      </c>
      <c r="E755">
        <f>VLOOKUP($A755,wheat!$A$2:$L$14558,10,TRUE)</f>
        <v>228.6764705882353</v>
      </c>
      <c r="F755">
        <f t="shared" si="22"/>
        <v>2011</v>
      </c>
      <c r="G755">
        <f t="shared" si="23"/>
        <v>12</v>
      </c>
    </row>
    <row r="756" spans="1:7" x14ac:dyDescent="0.25">
      <c r="A756" s="19">
        <v>40905</v>
      </c>
      <c r="B756">
        <v>939.125</v>
      </c>
      <c r="C756">
        <f>VLOOKUP($A756,'soybean oil'!$A$2:$F$3093,6,TRUE)</f>
        <v>1144.9046199785062</v>
      </c>
      <c r="D756" t="e">
        <f>VLOOKUP($A756,corn!$A$2:$O$1240,13,TRUE)</f>
        <v>#N/A</v>
      </c>
      <c r="E756">
        <f>VLOOKUP($A756,wheat!$A$2:$L$14558,10,TRUE)</f>
        <v>239.43014705882354</v>
      </c>
      <c r="F756">
        <f t="shared" si="22"/>
        <v>2011</v>
      </c>
      <c r="G756">
        <f t="shared" si="23"/>
        <v>12</v>
      </c>
    </row>
    <row r="757" spans="1:7" x14ac:dyDescent="0.25">
      <c r="A757" s="19">
        <v>40906</v>
      </c>
      <c r="B757">
        <v>943.125</v>
      </c>
      <c r="C757">
        <f>VLOOKUP($A757,'soybean oil'!$A$2:$F$3093,6,TRUE)</f>
        <v>1132.4705483912792</v>
      </c>
      <c r="D757" t="e">
        <f>VLOOKUP($A757,corn!$A$2:$O$1240,13,TRUE)</f>
        <v>#N/A</v>
      </c>
      <c r="E757">
        <f>VLOOKUP($A757,wheat!$A$2:$L$14558,10,TRUE)</f>
        <v>237.22426470588235</v>
      </c>
      <c r="F757">
        <f t="shared" si="22"/>
        <v>2011</v>
      </c>
      <c r="G757">
        <f t="shared" si="23"/>
        <v>12</v>
      </c>
    </row>
    <row r="758" spans="1:7" x14ac:dyDescent="0.25">
      <c r="A758" s="19">
        <v>40907</v>
      </c>
      <c r="B758">
        <v>945.625</v>
      </c>
      <c r="C758">
        <f>VLOOKUP($A758,'soybean oil'!$A$2:$F$3093,6,TRUE)</f>
        <v>1154.208127442708</v>
      </c>
      <c r="D758" t="e">
        <f>VLOOKUP($A758,corn!$A$2:$O$1240,13,TRUE)</f>
        <v>#N/A</v>
      </c>
      <c r="E758">
        <f>VLOOKUP($A758,wheat!$A$2:$L$14558,10,TRUE)</f>
        <v>239.98161764705881</v>
      </c>
      <c r="F758">
        <f t="shared" si="22"/>
        <v>2011</v>
      </c>
      <c r="G758">
        <f t="shared" si="23"/>
        <v>12</v>
      </c>
    </row>
    <row r="759" spans="1:7" x14ac:dyDescent="0.25">
      <c r="A759" s="19">
        <v>40911</v>
      </c>
      <c r="B759">
        <v>968.5</v>
      </c>
      <c r="C759">
        <f>VLOOKUP($A759,'soybean oil'!$A$2:$F$3093,6,TRUE)</f>
        <v>1170.8750744638846</v>
      </c>
      <c r="D759" t="e">
        <f>VLOOKUP($A759,corn!$A$2:$O$1240,13,TRUE)</f>
        <v>#N/A</v>
      </c>
      <c r="E759">
        <f>VLOOKUP($A759,wheat!$A$2:$L$14558,10,TRUE)</f>
        <v>241.54411764705881</v>
      </c>
      <c r="F759">
        <f t="shared" si="22"/>
        <v>2012</v>
      </c>
      <c r="G759">
        <f t="shared" si="23"/>
        <v>1</v>
      </c>
    </row>
    <row r="760" spans="1:7" x14ac:dyDescent="0.25">
      <c r="A760" s="19">
        <v>40912</v>
      </c>
      <c r="B760">
        <v>983.625</v>
      </c>
      <c r="C760">
        <f>VLOOKUP($A760,'soybean oil'!$A$2:$F$3093,6,TRUE)</f>
        <v>1169.1113763664059</v>
      </c>
      <c r="D760" t="e">
        <f>VLOOKUP($A760,corn!$A$2:$O$1240,13,TRUE)</f>
        <v>#N/A</v>
      </c>
      <c r="E760">
        <f>VLOOKUP($A760,wheat!$A$2:$L$14558,10,TRUE)</f>
        <v>238.97058823529412</v>
      </c>
      <c r="F760">
        <f t="shared" si="22"/>
        <v>2012</v>
      </c>
      <c r="G760">
        <f t="shared" si="23"/>
        <v>1</v>
      </c>
    </row>
    <row r="761" spans="1:7" x14ac:dyDescent="0.25">
      <c r="A761" s="19">
        <v>40913</v>
      </c>
      <c r="B761">
        <v>988.875</v>
      </c>
      <c r="C761">
        <f>VLOOKUP($A761,'soybean oil'!$A$2:$F$3093,6,TRUE)</f>
        <v>1147.7265369344727</v>
      </c>
      <c r="D761" t="e">
        <f>VLOOKUP($A761,corn!$A$2:$O$1240,13,TRUE)</f>
        <v>#N/A</v>
      </c>
      <c r="E761">
        <f>VLOOKUP($A761,wheat!$A$2:$L$14558,10,TRUE)</f>
        <v>231.34191176470591</v>
      </c>
      <c r="F761">
        <f t="shared" si="22"/>
        <v>2012</v>
      </c>
      <c r="G761">
        <f t="shared" si="23"/>
        <v>1</v>
      </c>
    </row>
    <row r="762" spans="1:7" x14ac:dyDescent="0.25">
      <c r="A762" s="19">
        <v>40914</v>
      </c>
      <c r="B762">
        <v>983.5</v>
      </c>
      <c r="C762">
        <f>VLOOKUP($A762,'soybean oil'!$A$2:$F$3093,6,TRUE)</f>
        <v>1127.0030842890942</v>
      </c>
      <c r="D762" t="e">
        <f>VLOOKUP($A762,corn!$A$2:$O$1240,13,TRUE)</f>
        <v>#N/A</v>
      </c>
      <c r="E762">
        <f>VLOOKUP($A762,wheat!$A$2:$L$14558,10,TRUE)</f>
        <v>229.68749999999997</v>
      </c>
      <c r="F762">
        <f t="shared" si="22"/>
        <v>2012</v>
      </c>
      <c r="G762">
        <f t="shared" si="23"/>
        <v>1</v>
      </c>
    </row>
    <row r="763" spans="1:7" x14ac:dyDescent="0.25">
      <c r="A763" s="19">
        <v>40917</v>
      </c>
      <c r="B763">
        <v>982.375</v>
      </c>
      <c r="C763">
        <f>VLOOKUP($A763,'soybean oil'!$A$2:$F$3093,6,TRUE)</f>
        <v>1153.6790180134644</v>
      </c>
      <c r="D763" t="e">
        <f>VLOOKUP($A763,corn!$A$2:$O$1240,13,TRUE)</f>
        <v>#N/A</v>
      </c>
      <c r="E763">
        <f>VLOOKUP($A763,wheat!$A$2:$L$14558,10,TRUE)</f>
        <v>235.93750000000003</v>
      </c>
      <c r="F763">
        <f t="shared" si="22"/>
        <v>2012</v>
      </c>
      <c r="G763">
        <f t="shared" si="23"/>
        <v>1</v>
      </c>
    </row>
    <row r="764" spans="1:7" x14ac:dyDescent="0.25">
      <c r="A764" s="19">
        <v>40918</v>
      </c>
      <c r="B764">
        <v>998.375</v>
      </c>
      <c r="C764">
        <f>VLOOKUP($A764,'soybean oil'!$A$2:$F$3093,6,TRUE)</f>
        <v>1157.4268764706073</v>
      </c>
      <c r="D764" t="e">
        <f>VLOOKUP($A764,corn!$A$2:$O$1240,13,TRUE)</f>
        <v>#N/A</v>
      </c>
      <c r="E764">
        <f>VLOOKUP($A764,wheat!$A$2:$L$14558,10,TRUE)</f>
        <v>235.20220588235293</v>
      </c>
      <c r="F764">
        <f t="shared" si="22"/>
        <v>2012</v>
      </c>
      <c r="G764">
        <f t="shared" si="23"/>
        <v>1</v>
      </c>
    </row>
    <row r="765" spans="1:7" x14ac:dyDescent="0.25">
      <c r="A765" s="19">
        <v>40919</v>
      </c>
      <c r="B765">
        <v>993</v>
      </c>
      <c r="C765">
        <f>VLOOKUP($A765,'soybean oil'!$A$2:$F$3093,6,TRUE)</f>
        <v>1143.9786784773298</v>
      </c>
      <c r="D765" t="e">
        <f>VLOOKUP($A765,corn!$A$2:$O$1240,13,TRUE)</f>
        <v>#N/A</v>
      </c>
      <c r="E765">
        <f>VLOOKUP($A765,wheat!$A$2:$L$14558,10,TRUE)</f>
        <v>235.66176470588235</v>
      </c>
      <c r="F765">
        <f t="shared" si="22"/>
        <v>2012</v>
      </c>
      <c r="G765">
        <f t="shared" si="23"/>
        <v>1</v>
      </c>
    </row>
    <row r="766" spans="1:7" x14ac:dyDescent="0.25">
      <c r="A766" s="19">
        <v>40920</v>
      </c>
      <c r="B766">
        <v>994.625</v>
      </c>
      <c r="C766">
        <f>VLOOKUP($A766,'soybean oil'!$A$2:$F$3093,6,TRUE)</f>
        <v>1134.49880120338</v>
      </c>
      <c r="D766" t="e">
        <f>VLOOKUP($A766,corn!$A$2:$O$1240,13,TRUE)</f>
        <v>#N/A</v>
      </c>
      <c r="E766">
        <f>VLOOKUP($A766,wheat!$A$2:$L$14558,10,TRUE)</f>
        <v>222.4264705882353</v>
      </c>
      <c r="F766">
        <f t="shared" si="22"/>
        <v>2012</v>
      </c>
      <c r="G766">
        <f t="shared" si="23"/>
        <v>1</v>
      </c>
    </row>
    <row r="767" spans="1:7" x14ac:dyDescent="0.25">
      <c r="A767" s="19">
        <v>40921</v>
      </c>
      <c r="B767">
        <v>971.75</v>
      </c>
      <c r="C767">
        <f>VLOOKUP($A767,'soybean oil'!$A$2:$F$3093,6,TRUE)</f>
        <v>1108.7047165277493</v>
      </c>
      <c r="D767" t="e">
        <f>VLOOKUP($A767,corn!$A$2:$O$1240,13,TRUE)</f>
        <v>#N/A</v>
      </c>
      <c r="E767">
        <f>VLOOKUP($A767,wheat!$A$2:$L$14558,10,TRUE)</f>
        <v>221.41544117647058</v>
      </c>
      <c r="F767">
        <f t="shared" si="22"/>
        <v>2012</v>
      </c>
      <c r="G767">
        <f t="shared" si="23"/>
        <v>1</v>
      </c>
    </row>
    <row r="768" spans="1:7" x14ac:dyDescent="0.25">
      <c r="A768" s="19">
        <v>40924</v>
      </c>
      <c r="B768">
        <v>979.5</v>
      </c>
      <c r="C768">
        <f>VLOOKUP($A768,'soybean oil'!$A$2:$F$3093,6,TRUE)</f>
        <v>1108.7047165277493</v>
      </c>
      <c r="D768" t="e">
        <f>VLOOKUP($A768,corn!$A$2:$O$1240,13,TRUE)</f>
        <v>#N/A</v>
      </c>
      <c r="E768">
        <f>VLOOKUP($A768,wheat!$A$2:$L$14558,10,TRUE)</f>
        <v>221.41544117647058</v>
      </c>
      <c r="F768">
        <f t="shared" si="22"/>
        <v>2012</v>
      </c>
      <c r="G768">
        <f t="shared" si="23"/>
        <v>1</v>
      </c>
    </row>
    <row r="769" spans="1:7" x14ac:dyDescent="0.25">
      <c r="A769" s="19">
        <v>40925</v>
      </c>
      <c r="B769">
        <v>973.5</v>
      </c>
      <c r="C769">
        <f>VLOOKUP($A769,'soybean oil'!$A$2:$F$3093,6,TRUE)</f>
        <v>1119.2869051126236</v>
      </c>
      <c r="D769" t="e">
        <f>VLOOKUP($A769,corn!$A$2:$O$1240,13,TRUE)</f>
        <v>#N/A</v>
      </c>
      <c r="E769">
        <f>VLOOKUP($A769,wheat!$A$2:$L$14558,10,TRUE)</f>
        <v>222.33455882352942</v>
      </c>
      <c r="F769">
        <f t="shared" si="22"/>
        <v>2012</v>
      </c>
      <c r="G769">
        <f t="shared" si="23"/>
        <v>1</v>
      </c>
    </row>
    <row r="770" spans="1:7" x14ac:dyDescent="0.25">
      <c r="A770" s="19">
        <v>40926</v>
      </c>
      <c r="B770">
        <v>962.625</v>
      </c>
      <c r="C770">
        <f>VLOOKUP($A770,'soybean oil'!$A$2:$F$3093,6,TRUE)</f>
        <v>1111.1298014117829</v>
      </c>
      <c r="D770" t="e">
        <f>VLOOKUP($A770,corn!$A$2:$O$1240,13,TRUE)</f>
        <v>#N/A</v>
      </c>
      <c r="E770">
        <f>VLOOKUP($A770,wheat!$A$2:$L$14558,10,TRUE)</f>
        <v>217.7389705882353</v>
      </c>
      <c r="F770">
        <f t="shared" si="22"/>
        <v>2012</v>
      </c>
      <c r="G770">
        <f t="shared" si="23"/>
        <v>1</v>
      </c>
    </row>
    <row r="771" spans="1:7" x14ac:dyDescent="0.25">
      <c r="A771" s="19">
        <v>40927</v>
      </c>
      <c r="B771">
        <v>960.375</v>
      </c>
      <c r="C771">
        <f>VLOOKUP($A771,'soybean oil'!$A$2:$F$3093,6,TRUE)</f>
        <v>1125.6803107159849</v>
      </c>
      <c r="D771" t="e">
        <f>VLOOKUP($A771,corn!$A$2:$O$1240,13,TRUE)</f>
        <v>#N/A</v>
      </c>
      <c r="E771">
        <f>VLOOKUP($A771,wheat!$A$2:$L$14558,10,TRUE)</f>
        <v>222.70220588235293</v>
      </c>
      <c r="F771">
        <f t="shared" ref="F771:F834" si="24">YEAR(A771)</f>
        <v>2012</v>
      </c>
      <c r="G771">
        <f t="shared" ref="G771:G834" si="25">MONTH(A771)</f>
        <v>1</v>
      </c>
    </row>
    <row r="772" spans="1:7" x14ac:dyDescent="0.25">
      <c r="A772" s="19">
        <v>40928</v>
      </c>
      <c r="B772">
        <v>948.5</v>
      </c>
      <c r="C772">
        <f>VLOOKUP($A772,'soybean oil'!$A$2:$F$3093,6,TRUE)</f>
        <v>1111.7911881983375</v>
      </c>
      <c r="D772" t="e">
        <f>VLOOKUP($A772,corn!$A$2:$O$1240,13,TRUE)</f>
        <v>#N/A</v>
      </c>
      <c r="E772">
        <f>VLOOKUP($A772,wheat!$A$2:$L$14558,10,TRUE)</f>
        <v>224.44852941176472</v>
      </c>
      <c r="F772">
        <f t="shared" si="24"/>
        <v>2012</v>
      </c>
      <c r="G772">
        <f t="shared" si="25"/>
        <v>1</v>
      </c>
    </row>
    <row r="773" spans="1:7" x14ac:dyDescent="0.25">
      <c r="A773" s="19">
        <v>40931</v>
      </c>
      <c r="B773">
        <v>951.375</v>
      </c>
      <c r="C773">
        <f>VLOOKUP($A773,'soybean oil'!$A$2:$F$3093,6,TRUE)</f>
        <v>1133.6169521546403</v>
      </c>
      <c r="D773" t="e">
        <f>VLOOKUP($A773,corn!$A$2:$O$1240,13,TRUE)</f>
        <v>#N/A</v>
      </c>
      <c r="E773">
        <f>VLOOKUP($A773,wheat!$A$2:$L$14558,10,TRUE)</f>
        <v>227.84926470588235</v>
      </c>
      <c r="F773">
        <f t="shared" si="24"/>
        <v>2012</v>
      </c>
      <c r="G773">
        <f t="shared" si="25"/>
        <v>1</v>
      </c>
    </row>
    <row r="774" spans="1:7" x14ac:dyDescent="0.25">
      <c r="A774" s="19">
        <v>40932</v>
      </c>
      <c r="B774">
        <v>958.375</v>
      </c>
      <c r="C774">
        <f>VLOOKUP($A774,'soybean oil'!$A$2:$F$3093,6,TRUE)</f>
        <v>1132.0737163193464</v>
      </c>
      <c r="D774" t="e">
        <f>VLOOKUP($A774,corn!$A$2:$O$1240,13,TRUE)</f>
        <v>#N/A</v>
      </c>
      <c r="E774">
        <f>VLOOKUP($A774,wheat!$A$2:$L$14558,10,TRUE)</f>
        <v>232.90441176470588</v>
      </c>
      <c r="F774">
        <f t="shared" si="24"/>
        <v>2012</v>
      </c>
      <c r="G774">
        <f t="shared" si="25"/>
        <v>1</v>
      </c>
    </row>
    <row r="775" spans="1:7" x14ac:dyDescent="0.25">
      <c r="A775" s="19">
        <v>40933</v>
      </c>
      <c r="B775">
        <v>961.25</v>
      </c>
      <c r="C775">
        <f>VLOOKUP($A775,'soybean oil'!$A$2:$F$3093,6,TRUE)</f>
        <v>1132.9555653680859</v>
      </c>
      <c r="D775" t="e">
        <f>VLOOKUP($A775,corn!$A$2:$O$1240,13,TRUE)</f>
        <v>#N/A</v>
      </c>
      <c r="E775">
        <f>VLOOKUP($A775,wheat!$A$2:$L$14558,10,TRUE)</f>
        <v>235.75367647058823</v>
      </c>
      <c r="F775">
        <f t="shared" si="24"/>
        <v>2012</v>
      </c>
      <c r="G775">
        <f t="shared" si="25"/>
        <v>1</v>
      </c>
    </row>
    <row r="776" spans="1:7" x14ac:dyDescent="0.25">
      <c r="A776" s="19">
        <v>40934</v>
      </c>
      <c r="B776">
        <v>963.75</v>
      </c>
      <c r="C776">
        <f>VLOOKUP($A776,'soybean oil'!$A$2:$F$3093,6,TRUE)</f>
        <v>1145.0809897882541</v>
      </c>
      <c r="D776" t="e">
        <f>VLOOKUP($A776,corn!$A$2:$O$1240,13,TRUE)</f>
        <v>#N/A</v>
      </c>
      <c r="E776">
        <f>VLOOKUP($A776,wheat!$A$2:$L$14558,10,TRUE)</f>
        <v>240.25735294117646</v>
      </c>
      <c r="F776">
        <f t="shared" si="24"/>
        <v>2012</v>
      </c>
      <c r="G776">
        <f t="shared" si="25"/>
        <v>1</v>
      </c>
    </row>
    <row r="777" spans="1:7" x14ac:dyDescent="0.25">
      <c r="A777" s="19">
        <v>40935</v>
      </c>
      <c r="B777">
        <v>973.5</v>
      </c>
      <c r="C777">
        <f>VLOOKUP($A777,'soybean oil'!$A$2:$F$3093,6,TRUE)</f>
        <v>1137.3648106117835</v>
      </c>
      <c r="D777" t="e">
        <f>VLOOKUP($A777,corn!$A$2:$O$1240,13,TRUE)</f>
        <v>#N/A</v>
      </c>
      <c r="E777">
        <f>VLOOKUP($A777,wheat!$A$2:$L$14558,10,TRUE)</f>
        <v>237.95955882352942</v>
      </c>
      <c r="F777">
        <f t="shared" si="24"/>
        <v>2012</v>
      </c>
      <c r="G777">
        <f t="shared" si="25"/>
        <v>1</v>
      </c>
    </row>
    <row r="778" spans="1:7" x14ac:dyDescent="0.25">
      <c r="A778" s="19">
        <v>40938</v>
      </c>
      <c r="B778">
        <v>969.875</v>
      </c>
      <c r="C778">
        <f>VLOOKUP($A778,'soybean oil'!$A$2:$F$3093,6,TRUE)</f>
        <v>1107.8228674790096</v>
      </c>
      <c r="D778" t="e">
        <f>VLOOKUP($A778,corn!$A$2:$O$1240,13,TRUE)</f>
        <v>#N/A</v>
      </c>
      <c r="E778">
        <f>VLOOKUP($A778,wheat!$A$2:$L$14558,10,TRUE)</f>
        <v>237.04044117647058</v>
      </c>
      <c r="F778">
        <f t="shared" si="24"/>
        <v>2012</v>
      </c>
      <c r="G778">
        <f t="shared" si="25"/>
        <v>1</v>
      </c>
    </row>
    <row r="779" spans="1:7" x14ac:dyDescent="0.25">
      <c r="A779" s="19">
        <v>40939</v>
      </c>
      <c r="B779">
        <v>965.625</v>
      </c>
      <c r="C779">
        <f>VLOOKUP($A779,'soybean oil'!$A$2:$F$3093,6,TRUE)</f>
        <v>1121.4915277344721</v>
      </c>
      <c r="D779" t="e">
        <f>VLOOKUP($A779,corn!$A$2:$O$1240,13,TRUE)</f>
        <v>#N/A</v>
      </c>
      <c r="E779">
        <f>VLOOKUP($A779,wheat!$A$2:$L$14558,10,TRUE)</f>
        <v>244.85294117647058</v>
      </c>
      <c r="F779">
        <f t="shared" si="24"/>
        <v>2012</v>
      </c>
      <c r="G779">
        <f t="shared" si="25"/>
        <v>1</v>
      </c>
    </row>
    <row r="780" spans="1:7" x14ac:dyDescent="0.25">
      <c r="A780" s="19">
        <v>40940</v>
      </c>
      <c r="B780">
        <v>973.25</v>
      </c>
      <c r="C780">
        <f>VLOOKUP($A780,'soybean oil'!$A$2:$F$3093,6,TRUE)</f>
        <v>1128.3258578622035</v>
      </c>
      <c r="D780" t="e">
        <f>VLOOKUP($A780,corn!$A$2:$O$1240,13,TRUE)</f>
        <v>#N/A</v>
      </c>
      <c r="E780">
        <f>VLOOKUP($A780,wheat!$A$2:$L$14558,10,TRUE)</f>
        <v>247.8860294117647</v>
      </c>
      <c r="F780">
        <f t="shared" si="24"/>
        <v>2012</v>
      </c>
      <c r="G780">
        <f t="shared" si="25"/>
        <v>2</v>
      </c>
    </row>
    <row r="781" spans="1:7" x14ac:dyDescent="0.25">
      <c r="A781" s="19">
        <v>40941</v>
      </c>
      <c r="B781">
        <v>967.5</v>
      </c>
      <c r="C781">
        <f>VLOOKUP($A781,'soybean oil'!$A$2:$F$3093,6,TRUE)</f>
        <v>1128.5463201243883</v>
      </c>
      <c r="D781" t="e">
        <f>VLOOKUP($A781,corn!$A$2:$O$1240,13,TRUE)</f>
        <v>#N/A</v>
      </c>
      <c r="E781">
        <f>VLOOKUP($A781,wheat!$A$2:$L$14558,10,TRUE)</f>
        <v>243.65808823529412</v>
      </c>
      <c r="F781">
        <f t="shared" si="24"/>
        <v>2012</v>
      </c>
      <c r="G781">
        <f t="shared" si="25"/>
        <v>2</v>
      </c>
    </row>
    <row r="782" spans="1:7" x14ac:dyDescent="0.25">
      <c r="A782" s="19">
        <v>40942</v>
      </c>
      <c r="B782">
        <v>981</v>
      </c>
      <c r="C782">
        <f>VLOOKUP($A782,'soybean oil'!$A$2:$F$3093,6,TRUE)</f>
        <v>1138.6875841848926</v>
      </c>
      <c r="D782" t="e">
        <f>VLOOKUP($A782,corn!$A$2:$O$1240,13,TRUE)</f>
        <v>#N/A</v>
      </c>
      <c r="E782">
        <f>VLOOKUP($A782,wheat!$A$2:$L$14558,10,TRUE)</f>
        <v>242.92279411764707</v>
      </c>
      <c r="F782">
        <f t="shared" si="24"/>
        <v>2012</v>
      </c>
      <c r="G782">
        <f t="shared" si="25"/>
        <v>2</v>
      </c>
    </row>
    <row r="783" spans="1:7" x14ac:dyDescent="0.25">
      <c r="A783" s="19">
        <v>40945</v>
      </c>
      <c r="B783">
        <v>1009.625</v>
      </c>
      <c r="C783">
        <f>VLOOKUP($A783,'soybean oil'!$A$2:$F$3093,6,TRUE)</f>
        <v>1149.9311595563213</v>
      </c>
      <c r="D783" t="e">
        <f>VLOOKUP($A783,corn!$A$2:$O$1240,13,TRUE)</f>
        <v>#N/A</v>
      </c>
      <c r="E783">
        <f>VLOOKUP($A783,wheat!$A$2:$L$14558,10,TRUE)</f>
        <v>245.77205882352942</v>
      </c>
      <c r="F783">
        <f t="shared" si="24"/>
        <v>2012</v>
      </c>
      <c r="G783">
        <f t="shared" si="25"/>
        <v>2</v>
      </c>
    </row>
    <row r="784" spans="1:7" x14ac:dyDescent="0.25">
      <c r="A784" s="19">
        <v>40946</v>
      </c>
      <c r="B784">
        <v>1011.75</v>
      </c>
      <c r="C784">
        <f>VLOOKUP($A784,'soybean oil'!$A$2:$F$3093,6,TRUE)</f>
        <v>1150.1516218185063</v>
      </c>
      <c r="D784" t="e">
        <f>VLOOKUP($A784,corn!$A$2:$O$1240,13,TRUE)</f>
        <v>#N/A</v>
      </c>
      <c r="E784">
        <f>VLOOKUP($A784,wheat!$A$2:$L$14558,10,TRUE)</f>
        <v>243.47426470588235</v>
      </c>
      <c r="F784">
        <f t="shared" si="24"/>
        <v>2012</v>
      </c>
      <c r="G784">
        <f t="shared" si="25"/>
        <v>2</v>
      </c>
    </row>
    <row r="785" spans="1:7" x14ac:dyDescent="0.25">
      <c r="A785" s="19">
        <v>40947</v>
      </c>
      <c r="B785">
        <v>1005.75</v>
      </c>
      <c r="C785">
        <f>VLOOKUP($A785,'soybean oil'!$A$2:$F$3093,6,TRUE)</f>
        <v>1159.190574568086</v>
      </c>
      <c r="D785" t="e">
        <f>VLOOKUP($A785,corn!$A$2:$O$1240,13,TRUE)</f>
        <v>#N/A</v>
      </c>
      <c r="E785">
        <f>VLOOKUP($A785,wheat!$A$2:$L$14558,10,TRUE)</f>
        <v>242.92279411764707</v>
      </c>
      <c r="F785">
        <f t="shared" si="24"/>
        <v>2012</v>
      </c>
      <c r="G785">
        <f t="shared" si="25"/>
        <v>2</v>
      </c>
    </row>
    <row r="786" spans="1:7" x14ac:dyDescent="0.25">
      <c r="A786" s="19">
        <v>40948</v>
      </c>
      <c r="B786">
        <v>1015.25</v>
      </c>
      <c r="C786">
        <f>VLOOKUP($A786,'soybean oil'!$A$2:$F$3093,6,TRUE)</f>
        <v>1158.3087255193468</v>
      </c>
      <c r="D786" t="e">
        <f>VLOOKUP($A786,corn!$A$2:$O$1240,13,TRUE)</f>
        <v>#N/A</v>
      </c>
      <c r="E786">
        <f>VLOOKUP($A786,wheat!$A$2:$L$14558,10,TRUE)</f>
        <v>237.5</v>
      </c>
      <c r="F786">
        <f t="shared" si="24"/>
        <v>2012</v>
      </c>
      <c r="G786">
        <f t="shared" si="25"/>
        <v>2</v>
      </c>
    </row>
    <row r="787" spans="1:7" x14ac:dyDescent="0.25">
      <c r="A787" s="19">
        <v>40949</v>
      </c>
      <c r="B787">
        <v>1013.625</v>
      </c>
      <c r="C787">
        <f>VLOOKUP($A787,'soybean oil'!$A$2:$F$3093,6,TRUE)</f>
        <v>1158.0882632571618</v>
      </c>
      <c r="D787" t="e">
        <f>VLOOKUP($A787,corn!$A$2:$O$1240,13,TRUE)</f>
        <v>#N/A</v>
      </c>
      <c r="E787">
        <f>VLOOKUP($A787,wheat!$A$2:$L$14558,10,TRUE)</f>
        <v>231.61764705882354</v>
      </c>
      <c r="F787">
        <f t="shared" si="24"/>
        <v>2012</v>
      </c>
      <c r="G787">
        <f t="shared" si="25"/>
        <v>2</v>
      </c>
    </row>
    <row r="788" spans="1:7" x14ac:dyDescent="0.25">
      <c r="A788" s="19">
        <v>40952</v>
      </c>
      <c r="B788">
        <v>1013.75</v>
      </c>
      <c r="C788">
        <f>VLOOKUP($A788,'soybean oil'!$A$2:$F$3093,6,TRUE)</f>
        <v>1169.5523008907755</v>
      </c>
      <c r="D788" t="e">
        <f>VLOOKUP($A788,corn!$A$2:$O$1240,13,TRUE)</f>
        <v>#N/A</v>
      </c>
      <c r="E788">
        <f>VLOOKUP($A788,wheat!$A$2:$L$14558,10,TRUE)</f>
        <v>235.75367647058823</v>
      </c>
      <c r="F788">
        <f t="shared" si="24"/>
        <v>2012</v>
      </c>
      <c r="G788">
        <f t="shared" si="25"/>
        <v>2</v>
      </c>
    </row>
    <row r="789" spans="1:7" x14ac:dyDescent="0.25">
      <c r="A789" s="19">
        <v>40953</v>
      </c>
      <c r="B789">
        <v>1009</v>
      </c>
      <c r="C789">
        <f>VLOOKUP($A789,'soybean oil'!$A$2:$F$3093,6,TRUE)</f>
        <v>1168.8909141042209</v>
      </c>
      <c r="D789" t="e">
        <f>VLOOKUP($A789,corn!$A$2:$O$1240,13,TRUE)</f>
        <v>#N/A</v>
      </c>
      <c r="E789">
        <f>VLOOKUP($A789,wheat!$A$2:$L$14558,10,TRUE)</f>
        <v>233.45588235294119</v>
      </c>
      <c r="F789">
        <f t="shared" si="24"/>
        <v>2012</v>
      </c>
      <c r="G789">
        <f t="shared" si="25"/>
        <v>2</v>
      </c>
    </row>
    <row r="790" spans="1:7" x14ac:dyDescent="0.25">
      <c r="A790" s="19">
        <v>40954</v>
      </c>
      <c r="B790">
        <v>1024.125</v>
      </c>
      <c r="C790">
        <f>VLOOKUP($A790,'soybean oil'!$A$2:$F$3093,6,TRUE)</f>
        <v>1176.1661687563219</v>
      </c>
      <c r="D790" t="e">
        <f>VLOOKUP($A790,corn!$A$2:$O$1240,13,TRUE)</f>
        <v>#N/A</v>
      </c>
      <c r="E790">
        <f>VLOOKUP($A790,wheat!$A$2:$L$14558,10,TRUE)</f>
        <v>230.14705882352942</v>
      </c>
      <c r="F790">
        <f t="shared" si="24"/>
        <v>2012</v>
      </c>
      <c r="G790">
        <f t="shared" si="25"/>
        <v>2</v>
      </c>
    </row>
    <row r="791" spans="1:7" x14ac:dyDescent="0.25">
      <c r="A791" s="19">
        <v>40955</v>
      </c>
      <c r="B791">
        <v>1024.25</v>
      </c>
      <c r="C791">
        <f>VLOOKUP($A791,'soybean oil'!$A$2:$F$3093,6,TRUE)</f>
        <v>1169.5523008907755</v>
      </c>
      <c r="D791" t="e">
        <f>VLOOKUP($A791,corn!$A$2:$O$1240,13,TRUE)</f>
        <v>#N/A</v>
      </c>
      <c r="E791">
        <f>VLOOKUP($A791,wheat!$A$2:$L$14558,10,TRUE)</f>
        <v>231.15808823529412</v>
      </c>
      <c r="F791">
        <f t="shared" si="24"/>
        <v>2012</v>
      </c>
      <c r="G791">
        <f t="shared" si="25"/>
        <v>2</v>
      </c>
    </row>
    <row r="792" spans="1:7" x14ac:dyDescent="0.25">
      <c r="A792" s="19">
        <v>40956</v>
      </c>
      <c r="B792">
        <v>1024</v>
      </c>
      <c r="C792">
        <f>VLOOKUP($A792,'soybean oil'!$A$2:$F$3093,6,TRUE)</f>
        <v>1177.2684800672464</v>
      </c>
      <c r="D792" t="e">
        <f>VLOOKUP($A792,corn!$A$2:$O$1240,13,TRUE)</f>
        <v>#N/A</v>
      </c>
      <c r="E792">
        <f>VLOOKUP($A792,wheat!$A$2:$L$14558,10,TRUE)</f>
        <v>236.76470588235296</v>
      </c>
      <c r="F792">
        <f t="shared" si="24"/>
        <v>2012</v>
      </c>
      <c r="G792">
        <f t="shared" si="25"/>
        <v>2</v>
      </c>
    </row>
    <row r="793" spans="1:7" x14ac:dyDescent="0.25">
      <c r="A793" s="19">
        <v>40959</v>
      </c>
      <c r="B793">
        <v>1033.75</v>
      </c>
      <c r="C793">
        <f>VLOOKUP($A793,'soybean oil'!$A$2:$F$3093,6,TRUE)</f>
        <v>1177.2684800672464</v>
      </c>
      <c r="D793" t="e">
        <f>VLOOKUP($A793,corn!$A$2:$O$1240,13,TRUE)</f>
        <v>#N/A</v>
      </c>
      <c r="E793">
        <f>VLOOKUP($A793,wheat!$A$2:$L$14558,10,TRUE)</f>
        <v>236.76470588235296</v>
      </c>
      <c r="F793">
        <f t="shared" si="24"/>
        <v>2012</v>
      </c>
      <c r="G793">
        <f t="shared" si="25"/>
        <v>2</v>
      </c>
    </row>
    <row r="794" spans="1:7" x14ac:dyDescent="0.25">
      <c r="A794" s="19">
        <v>40960</v>
      </c>
      <c r="B794">
        <v>1034.25</v>
      </c>
      <c r="C794">
        <f>VLOOKUP($A794,'soybean oil'!$A$2:$F$3093,6,TRUE)</f>
        <v>1191.8189893714482</v>
      </c>
      <c r="D794" t="e">
        <f>VLOOKUP($A794,corn!$A$2:$O$1240,13,TRUE)</f>
        <v>#N/A</v>
      </c>
      <c r="E794">
        <f>VLOOKUP($A794,wheat!$A$2:$L$14558,10,TRUE)</f>
        <v>232.72058823529412</v>
      </c>
      <c r="F794">
        <f t="shared" si="24"/>
        <v>2012</v>
      </c>
      <c r="G794">
        <f t="shared" si="25"/>
        <v>2</v>
      </c>
    </row>
    <row r="795" spans="1:7" x14ac:dyDescent="0.25">
      <c r="A795" s="19">
        <v>40961</v>
      </c>
      <c r="B795">
        <v>1040.75</v>
      </c>
      <c r="C795">
        <f>VLOOKUP($A795,'soybean oil'!$A$2:$F$3093,6,TRUE)</f>
        <v>1195.3463855664061</v>
      </c>
      <c r="D795" t="e">
        <f>VLOOKUP($A795,corn!$A$2:$O$1240,13,TRUE)</f>
        <v>#N/A</v>
      </c>
      <c r="E795">
        <f>VLOOKUP($A795,wheat!$A$2:$L$14558,10,TRUE)</f>
        <v>236.9485294117647</v>
      </c>
      <c r="F795">
        <f t="shared" si="24"/>
        <v>2012</v>
      </c>
      <c r="G795">
        <f t="shared" si="25"/>
        <v>2</v>
      </c>
    </row>
    <row r="796" spans="1:7" x14ac:dyDescent="0.25">
      <c r="A796" s="19">
        <v>40962</v>
      </c>
      <c r="B796">
        <v>1050.625</v>
      </c>
      <c r="C796">
        <f>VLOOKUP($A796,'soybean oil'!$A$2:$F$3093,6,TRUE)</f>
        <v>1194.9054610420364</v>
      </c>
      <c r="D796" t="e">
        <f>VLOOKUP($A796,corn!$A$2:$O$1240,13,TRUE)</f>
        <v>#N/A</v>
      </c>
      <c r="E796">
        <f>VLOOKUP($A796,wheat!$A$2:$L$14558,10,TRUE)</f>
        <v>235.93750000000003</v>
      </c>
      <c r="F796">
        <f t="shared" si="24"/>
        <v>2012</v>
      </c>
      <c r="G796">
        <f t="shared" si="25"/>
        <v>2</v>
      </c>
    </row>
    <row r="797" spans="1:7" x14ac:dyDescent="0.25">
      <c r="A797" s="19">
        <v>40963</v>
      </c>
      <c r="B797">
        <v>1049.125</v>
      </c>
      <c r="C797">
        <f>VLOOKUP($A797,'soybean oil'!$A$2:$F$3093,6,TRUE)</f>
        <v>1198.4769496894314</v>
      </c>
      <c r="D797" t="e">
        <f>VLOOKUP($A797,corn!$A$2:$O$1240,13,TRUE)</f>
        <v>#N/A</v>
      </c>
      <c r="E797">
        <f>VLOOKUP($A797,wheat!$A$2:$L$14558,10,TRUE)</f>
        <v>235.66176470588235</v>
      </c>
      <c r="F797">
        <f t="shared" si="24"/>
        <v>2012</v>
      </c>
      <c r="G797">
        <f t="shared" si="25"/>
        <v>2</v>
      </c>
    </row>
    <row r="798" spans="1:7" x14ac:dyDescent="0.25">
      <c r="A798" s="19">
        <v>40966</v>
      </c>
      <c r="B798">
        <v>1047.75</v>
      </c>
      <c r="C798">
        <f>VLOOKUP($A798,'soybean oil'!$A$2:$F$3093,6,TRUE)</f>
        <v>1204.1648760538012</v>
      </c>
      <c r="D798" t="e">
        <f>VLOOKUP($A798,corn!$A$2:$O$1240,13,TRUE)</f>
        <v>#N/A</v>
      </c>
      <c r="E798">
        <f>VLOOKUP($A798,wheat!$A$2:$L$14558,10,TRUE)</f>
        <v>237.40808823529409</v>
      </c>
      <c r="F798">
        <f t="shared" si="24"/>
        <v>2012</v>
      </c>
      <c r="G798">
        <f t="shared" si="25"/>
        <v>2</v>
      </c>
    </row>
    <row r="799" spans="1:7" x14ac:dyDescent="0.25">
      <c r="A799" s="19">
        <v>40967</v>
      </c>
      <c r="B799">
        <v>1038.125</v>
      </c>
      <c r="C799">
        <f>VLOOKUP($A799,'soybean oil'!$A$2:$F$3093,6,TRUE)</f>
        <v>1204.7821703879192</v>
      </c>
      <c r="D799" t="e">
        <f>VLOOKUP($A799,corn!$A$2:$O$1240,13,TRUE)</f>
        <v>#N/A</v>
      </c>
      <c r="E799">
        <f>VLOOKUP($A799,wheat!$A$2:$L$14558,10,TRUE)</f>
        <v>243.47426470588235</v>
      </c>
      <c r="F799">
        <f t="shared" si="24"/>
        <v>2012</v>
      </c>
      <c r="G799">
        <f t="shared" si="25"/>
        <v>2</v>
      </c>
    </row>
    <row r="800" spans="1:7" x14ac:dyDescent="0.25">
      <c r="A800" s="19">
        <v>40968</v>
      </c>
      <c r="B800">
        <v>1019.625</v>
      </c>
      <c r="C800">
        <f>VLOOKUP($A800,'soybean oil'!$A$2:$F$3093,6,TRUE)</f>
        <v>1199.182428928423</v>
      </c>
      <c r="D800" t="e">
        <f>VLOOKUP($A800,corn!$A$2:$O$1240,13,TRUE)</f>
        <v>#N/A</v>
      </c>
      <c r="E800">
        <f>VLOOKUP($A800,wheat!$A$2:$L$14558,10,TRUE)</f>
        <v>244.20955882352942</v>
      </c>
      <c r="F800">
        <f t="shared" si="24"/>
        <v>2012</v>
      </c>
      <c r="G800">
        <f t="shared" si="25"/>
        <v>2</v>
      </c>
    </row>
    <row r="801" spans="1:7" x14ac:dyDescent="0.25">
      <c r="A801" s="19">
        <v>40969</v>
      </c>
      <c r="B801">
        <v>1029.875</v>
      </c>
      <c r="C801">
        <f>VLOOKUP($A801,'soybean oil'!$A$2:$F$3093,6,TRUE)</f>
        <v>1196.4486968773306</v>
      </c>
      <c r="D801" t="e">
        <f>VLOOKUP($A801,corn!$A$2:$O$1240,13,TRUE)</f>
        <v>#N/A</v>
      </c>
      <c r="E801">
        <f>VLOOKUP($A801,wheat!$A$2:$L$14558,10,TRUE)</f>
        <v>242.37132352941177</v>
      </c>
      <c r="F801">
        <f t="shared" si="24"/>
        <v>2012</v>
      </c>
      <c r="G801">
        <f t="shared" si="25"/>
        <v>3</v>
      </c>
    </row>
    <row r="802" spans="1:7" x14ac:dyDescent="0.25">
      <c r="A802" s="19">
        <v>40970</v>
      </c>
      <c r="B802">
        <v>1029.75</v>
      </c>
      <c r="C802">
        <f>VLOOKUP($A802,'soybean oil'!$A$2:$F$3093,6,TRUE)</f>
        <v>1192.2599138958178</v>
      </c>
      <c r="D802" t="e">
        <f>VLOOKUP($A802,corn!$A$2:$O$1240,13,TRUE)</f>
        <v>#N/A</v>
      </c>
      <c r="E802">
        <f>VLOOKUP($A802,wheat!$A$2:$L$14558,10,TRUE)</f>
        <v>246.59926470588235</v>
      </c>
      <c r="F802">
        <f t="shared" si="24"/>
        <v>2012</v>
      </c>
      <c r="G802">
        <f t="shared" si="25"/>
        <v>3</v>
      </c>
    </row>
    <row r="803" spans="1:7" x14ac:dyDescent="0.25">
      <c r="A803" s="19">
        <v>40973</v>
      </c>
      <c r="B803">
        <v>1032.75</v>
      </c>
      <c r="C803">
        <f>VLOOKUP($A803,'soybean oil'!$A$2:$F$3093,6,TRUE)</f>
        <v>1184.5437347193472</v>
      </c>
      <c r="D803" t="e">
        <f>VLOOKUP($A803,corn!$A$2:$O$1240,13,TRUE)</f>
        <v>#N/A</v>
      </c>
      <c r="E803">
        <f>VLOOKUP($A803,wheat!$A$2:$L$14558,10,TRUE)</f>
        <v>245.49632352941177</v>
      </c>
      <c r="F803">
        <f t="shared" si="24"/>
        <v>2012</v>
      </c>
      <c r="G803">
        <f t="shared" si="25"/>
        <v>3</v>
      </c>
    </row>
    <row r="804" spans="1:7" x14ac:dyDescent="0.25">
      <c r="A804" s="19">
        <v>40974</v>
      </c>
      <c r="B804">
        <v>1027.625</v>
      </c>
      <c r="C804">
        <f>VLOOKUP($A804,'soybean oil'!$A$2:$F$3093,6,TRUE)</f>
        <v>1174.6229329210278</v>
      </c>
      <c r="D804" t="e">
        <f>VLOOKUP($A804,corn!$A$2:$O$1240,13,TRUE)</f>
        <v>#N/A</v>
      </c>
      <c r="E804">
        <f>VLOOKUP($A804,wheat!$A$2:$L$14558,10,TRUE)</f>
        <v>240.44117647058823</v>
      </c>
      <c r="F804">
        <f t="shared" si="24"/>
        <v>2012</v>
      </c>
      <c r="G804">
        <f t="shared" si="25"/>
        <v>3</v>
      </c>
    </row>
    <row r="805" spans="1:7" x14ac:dyDescent="0.25">
      <c r="A805" s="19">
        <v>40975</v>
      </c>
      <c r="B805">
        <v>1031.75</v>
      </c>
      <c r="C805">
        <f>VLOOKUP($A805,'soybean oil'!$A$2:$F$3093,6,TRUE)</f>
        <v>1168.0090650554812</v>
      </c>
      <c r="D805" t="e">
        <f>VLOOKUP($A805,corn!$A$2:$O$1240,13,TRUE)</f>
        <v>#N/A</v>
      </c>
      <c r="E805">
        <f>VLOOKUP($A805,wheat!$A$2:$L$14558,10,TRUE)</f>
        <v>232.72058823529412</v>
      </c>
      <c r="F805">
        <f t="shared" si="24"/>
        <v>2012</v>
      </c>
      <c r="G805">
        <f t="shared" si="25"/>
        <v>3</v>
      </c>
    </row>
    <row r="806" spans="1:7" x14ac:dyDescent="0.25">
      <c r="A806" s="19">
        <v>40976</v>
      </c>
      <c r="B806">
        <v>1058.25</v>
      </c>
      <c r="C806">
        <f>VLOOKUP($A806,'soybean oil'!$A$2:$F$3093,6,TRUE)</f>
        <v>1177.0480178050616</v>
      </c>
      <c r="D806" t="e">
        <f>VLOOKUP($A806,corn!$A$2:$O$1240,13,TRUE)</f>
        <v>#N/A</v>
      </c>
      <c r="E806">
        <f>VLOOKUP($A806,wheat!$A$2:$L$14558,10,TRUE)</f>
        <v>231.8014705882353</v>
      </c>
      <c r="F806">
        <f t="shared" si="24"/>
        <v>2012</v>
      </c>
      <c r="G806">
        <f t="shared" si="25"/>
        <v>3</v>
      </c>
    </row>
    <row r="807" spans="1:7" x14ac:dyDescent="0.25">
      <c r="A807" s="19">
        <v>40977</v>
      </c>
      <c r="B807">
        <v>1057</v>
      </c>
      <c r="C807">
        <f>VLOOKUP($A807,'soybean oil'!$A$2:$F$3093,6,TRUE)</f>
        <v>1196.4486968773306</v>
      </c>
      <c r="D807" t="e">
        <f>VLOOKUP($A807,corn!$A$2:$O$1240,13,TRUE)</f>
        <v>#N/A</v>
      </c>
      <c r="E807">
        <f>VLOOKUP($A807,wheat!$A$2:$L$14558,10,TRUE)</f>
        <v>234.83455882352942</v>
      </c>
      <c r="F807">
        <f t="shared" si="24"/>
        <v>2012</v>
      </c>
      <c r="G807">
        <f t="shared" si="25"/>
        <v>3</v>
      </c>
    </row>
    <row r="808" spans="1:7" x14ac:dyDescent="0.25">
      <c r="A808" s="19">
        <v>40980</v>
      </c>
      <c r="B808">
        <v>1049.625</v>
      </c>
      <c r="C808">
        <f>VLOOKUP($A808,'soybean oil'!$A$2:$F$3093,6,TRUE)</f>
        <v>1196.4486968773306</v>
      </c>
      <c r="D808" t="e">
        <f>VLOOKUP($A808,corn!$A$2:$O$1240,13,TRUE)</f>
        <v>#N/A</v>
      </c>
      <c r="E808">
        <f>VLOOKUP($A808,wheat!$A$2:$L$14558,10,TRUE)</f>
        <v>239.98161764705881</v>
      </c>
      <c r="F808">
        <f t="shared" si="24"/>
        <v>2012</v>
      </c>
      <c r="G808">
        <f t="shared" si="25"/>
        <v>3</v>
      </c>
    </row>
    <row r="809" spans="1:7" x14ac:dyDescent="0.25">
      <c r="A809" s="19">
        <v>40981</v>
      </c>
      <c r="B809">
        <v>1060.5</v>
      </c>
      <c r="C809">
        <f>VLOOKUP($A809,'soybean oil'!$A$2:$F$3093,6,TRUE)</f>
        <v>1209.6764326084231</v>
      </c>
      <c r="D809" t="e">
        <f>VLOOKUP($A809,corn!$A$2:$O$1240,13,TRUE)</f>
        <v>#N/A</v>
      </c>
      <c r="E809">
        <f>VLOOKUP($A809,wheat!$A$2:$L$14558,10,TRUE)</f>
        <v>239.52205882352942</v>
      </c>
      <c r="F809">
        <f t="shared" si="24"/>
        <v>2012</v>
      </c>
      <c r="G809">
        <f t="shared" si="25"/>
        <v>3</v>
      </c>
    </row>
    <row r="810" spans="1:7" x14ac:dyDescent="0.25">
      <c r="A810" s="19">
        <v>40982</v>
      </c>
      <c r="B810">
        <v>1064.125</v>
      </c>
      <c r="C810">
        <f>VLOOKUP($A810,'soybean oil'!$A$2:$F$3093,6,TRUE)</f>
        <v>1208.1331967731289</v>
      </c>
      <c r="D810" t="e">
        <f>VLOOKUP($A810,corn!$A$2:$O$1240,13,TRUE)</f>
        <v>#N/A</v>
      </c>
      <c r="E810">
        <f>VLOOKUP($A810,wheat!$A$2:$L$14558,10,TRUE)</f>
        <v>239.6139705882353</v>
      </c>
      <c r="F810">
        <f t="shared" si="24"/>
        <v>2012</v>
      </c>
      <c r="G810">
        <f t="shared" si="25"/>
        <v>3</v>
      </c>
    </row>
    <row r="811" spans="1:7" x14ac:dyDescent="0.25">
      <c r="A811" s="19">
        <v>40983</v>
      </c>
      <c r="B811">
        <v>1049.625</v>
      </c>
      <c r="C811">
        <f>VLOOKUP($A811,'soybean oil'!$A$2:$F$3093,6,TRUE)</f>
        <v>1223.1246306017008</v>
      </c>
      <c r="D811" t="e">
        <f>VLOOKUP($A811,corn!$A$2:$O$1240,13,TRUE)</f>
        <v>#N/A</v>
      </c>
      <c r="E811">
        <f>VLOOKUP($A811,wheat!$A$2:$L$14558,10,TRUE)</f>
        <v>244.39338235294119</v>
      </c>
      <c r="F811">
        <f t="shared" si="24"/>
        <v>2012</v>
      </c>
      <c r="G811">
        <f t="shared" si="25"/>
        <v>3</v>
      </c>
    </row>
    <row r="812" spans="1:7" x14ac:dyDescent="0.25">
      <c r="A812" s="19">
        <v>40984</v>
      </c>
      <c r="B812">
        <v>1059.875</v>
      </c>
      <c r="C812">
        <f>VLOOKUP($A812,'soybean oil'!$A$2:$F$3093,6,TRUE)</f>
        <v>1223.5655551260706</v>
      </c>
      <c r="D812" t="e">
        <f>VLOOKUP($A812,corn!$A$2:$O$1240,13,TRUE)</f>
        <v>#N/A</v>
      </c>
      <c r="E812">
        <f>VLOOKUP($A812,wheat!$A$2:$L$14558,10,TRUE)</f>
        <v>247.05882352941177</v>
      </c>
      <c r="F812">
        <f t="shared" si="24"/>
        <v>2012</v>
      </c>
      <c r="G812">
        <f t="shared" si="25"/>
        <v>3</v>
      </c>
    </row>
    <row r="813" spans="1:7" x14ac:dyDescent="0.25">
      <c r="A813" s="19">
        <v>40987</v>
      </c>
      <c r="B813">
        <v>1067.125</v>
      </c>
      <c r="C813">
        <f>VLOOKUP($A813,'soybean oil'!$A$2:$F$3093,6,TRUE)</f>
        <v>1221.3609325042216</v>
      </c>
      <c r="D813" t="e">
        <f>VLOOKUP($A813,corn!$A$2:$O$1240,13,TRUE)</f>
        <v>#N/A</v>
      </c>
      <c r="E813">
        <f>VLOOKUP($A813,wheat!$A$2:$L$14558,10,TRUE)</f>
        <v>239.79779411764707</v>
      </c>
      <c r="F813">
        <f t="shared" si="24"/>
        <v>2012</v>
      </c>
      <c r="G813">
        <f t="shared" si="25"/>
        <v>3</v>
      </c>
    </row>
    <row r="814" spans="1:7" x14ac:dyDescent="0.25">
      <c r="A814" s="19">
        <v>40988</v>
      </c>
      <c r="B814">
        <v>1054.875</v>
      </c>
      <c r="C814">
        <f>VLOOKUP($A814,'soybean oil'!$A$2:$F$3093,6,TRUE)</f>
        <v>1197.7714704504399</v>
      </c>
      <c r="D814" t="e">
        <f>VLOOKUP($A814,corn!$A$2:$O$1240,13,TRUE)</f>
        <v>#N/A</v>
      </c>
      <c r="E814">
        <f>VLOOKUP($A814,wheat!$A$2:$L$14558,10,TRUE)</f>
        <v>236.21323529411765</v>
      </c>
      <c r="F814">
        <f t="shared" si="24"/>
        <v>2012</v>
      </c>
      <c r="G814">
        <f t="shared" si="25"/>
        <v>3</v>
      </c>
    </row>
    <row r="815" spans="1:7" x14ac:dyDescent="0.25">
      <c r="A815" s="19">
        <v>40989</v>
      </c>
      <c r="B815">
        <v>1049.875</v>
      </c>
      <c r="C815">
        <f>VLOOKUP($A815,'soybean oil'!$A$2:$F$3093,6,TRUE)</f>
        <v>1198.8737817613644</v>
      </c>
      <c r="D815" t="e">
        <f>VLOOKUP($A815,corn!$A$2:$O$1240,13,TRUE)</f>
        <v>#N/A</v>
      </c>
      <c r="E815">
        <f>VLOOKUP($A815,wheat!$A$2:$L$14558,10,TRUE)</f>
        <v>233.91544117647058</v>
      </c>
      <c r="F815">
        <f t="shared" si="24"/>
        <v>2012</v>
      </c>
      <c r="G815">
        <f t="shared" si="25"/>
        <v>3</v>
      </c>
    </row>
    <row r="816" spans="1:7" x14ac:dyDescent="0.25">
      <c r="A816" s="19">
        <v>40990</v>
      </c>
      <c r="B816">
        <v>1035.75</v>
      </c>
      <c r="C816">
        <f>VLOOKUP($A816,'soybean oil'!$A$2:$F$3093,6,TRUE)</f>
        <v>1189.6143667495994</v>
      </c>
      <c r="D816" t="e">
        <f>VLOOKUP($A816,corn!$A$2:$O$1240,13,TRUE)</f>
        <v>#N/A</v>
      </c>
      <c r="E816">
        <f>VLOOKUP($A816,wheat!$A$2:$L$14558,10,TRUE)</f>
        <v>237.59191176470588</v>
      </c>
      <c r="F816">
        <f t="shared" si="24"/>
        <v>2012</v>
      </c>
      <c r="G816">
        <f t="shared" si="25"/>
        <v>3</v>
      </c>
    </row>
    <row r="817" spans="1:7" x14ac:dyDescent="0.25">
      <c r="A817" s="19">
        <v>40991</v>
      </c>
      <c r="B817">
        <v>1050.875</v>
      </c>
      <c r="C817">
        <f>VLOOKUP($A817,'soybean oil'!$A$2:$F$3093,6,TRUE)</f>
        <v>1209.8968948706081</v>
      </c>
      <c r="D817" t="e">
        <f>VLOOKUP($A817,corn!$A$2:$O$1240,13,TRUE)</f>
        <v>#N/A</v>
      </c>
      <c r="E817">
        <f>VLOOKUP($A817,wheat!$A$2:$L$14558,10,TRUE)</f>
        <v>240.53308823529414</v>
      </c>
      <c r="F817">
        <f t="shared" si="24"/>
        <v>2012</v>
      </c>
      <c r="G817">
        <f t="shared" si="25"/>
        <v>3</v>
      </c>
    </row>
    <row r="818" spans="1:7" x14ac:dyDescent="0.25">
      <c r="A818" s="19">
        <v>40994</v>
      </c>
      <c r="B818">
        <v>1054.25</v>
      </c>
      <c r="C818">
        <f>VLOOKUP($A818,'soybean oil'!$A$2:$F$3093,6,TRUE)</f>
        <v>1222.0223192907765</v>
      </c>
      <c r="D818" t="e">
        <f>VLOOKUP($A818,corn!$A$2:$O$1240,13,TRUE)</f>
        <v>#N/A</v>
      </c>
      <c r="E818">
        <f>VLOOKUP($A818,wheat!$A$2:$L$14558,10,TRUE)</f>
        <v>242.46323529411765</v>
      </c>
      <c r="F818">
        <f t="shared" si="24"/>
        <v>2012</v>
      </c>
      <c r="G818">
        <f t="shared" si="25"/>
        <v>3</v>
      </c>
    </row>
    <row r="819" spans="1:7" x14ac:dyDescent="0.25">
      <c r="A819" s="19">
        <v>40995</v>
      </c>
      <c r="B819">
        <v>1051.5</v>
      </c>
      <c r="C819">
        <f>VLOOKUP($A819,'soybean oil'!$A$2:$F$3093,6,TRUE)</f>
        <v>1214.7470646386755</v>
      </c>
      <c r="D819" t="e">
        <f>VLOOKUP($A819,corn!$A$2:$O$1240,13,TRUE)</f>
        <v>#N/A</v>
      </c>
      <c r="E819">
        <f>VLOOKUP($A819,wheat!$A$2:$L$14558,10,TRUE)</f>
        <v>235.20220588235293</v>
      </c>
      <c r="F819">
        <f t="shared" si="24"/>
        <v>2012</v>
      </c>
      <c r="G819">
        <f t="shared" si="25"/>
        <v>3</v>
      </c>
    </row>
    <row r="820" spans="1:7" x14ac:dyDescent="0.25">
      <c r="A820" s="19">
        <v>40996</v>
      </c>
      <c r="B820">
        <v>1051.875</v>
      </c>
      <c r="C820">
        <f>VLOOKUP($A820,'soybean oil'!$A$2:$F$3093,6,TRUE)</f>
        <v>1203.7239515294316</v>
      </c>
      <c r="D820" t="e">
        <f>VLOOKUP($A820,corn!$A$2:$O$1240,13,TRUE)</f>
        <v>#N/A</v>
      </c>
      <c r="E820">
        <f>VLOOKUP($A820,wheat!$A$2:$L$14558,10,TRUE)</f>
        <v>231.89338235294119</v>
      </c>
      <c r="F820">
        <f t="shared" si="24"/>
        <v>2012</v>
      </c>
      <c r="G820">
        <f t="shared" si="25"/>
        <v>3</v>
      </c>
    </row>
    <row r="821" spans="1:7" x14ac:dyDescent="0.25">
      <c r="A821" s="19">
        <v>40997</v>
      </c>
      <c r="B821">
        <v>1044.5</v>
      </c>
      <c r="C821">
        <f>VLOOKUP($A821,'soybean oil'!$A$2:$F$3093,6,TRUE)</f>
        <v>1181.4572630487589</v>
      </c>
      <c r="D821" t="e">
        <f>VLOOKUP($A821,corn!$A$2:$O$1240,13,TRUE)</f>
        <v>#N/A</v>
      </c>
      <c r="E821">
        <f>VLOOKUP($A821,wheat!$A$2:$L$14558,10,TRUE)</f>
        <v>225.18382352941177</v>
      </c>
      <c r="F821">
        <f t="shared" si="24"/>
        <v>2012</v>
      </c>
      <c r="G821">
        <f t="shared" si="25"/>
        <v>3</v>
      </c>
    </row>
    <row r="822" spans="1:7" x14ac:dyDescent="0.25">
      <c r="A822" s="19">
        <v>40998</v>
      </c>
      <c r="B822">
        <v>1041.625</v>
      </c>
      <c r="C822">
        <f>VLOOKUP($A822,'soybean oil'!$A$2:$F$3093,6,TRUE)</f>
        <v>1214.7470646386755</v>
      </c>
      <c r="D822" t="e">
        <f>VLOOKUP($A822,corn!$A$2:$O$1240,13,TRUE)</f>
        <v>#N/A</v>
      </c>
      <c r="E822">
        <f>VLOOKUP($A822,wheat!$A$2:$L$14558,10,TRUE)</f>
        <v>242.92279411764707</v>
      </c>
      <c r="F822">
        <f t="shared" si="24"/>
        <v>2012</v>
      </c>
      <c r="G822">
        <f t="shared" si="25"/>
        <v>3</v>
      </c>
    </row>
    <row r="823" spans="1:7" x14ac:dyDescent="0.25">
      <c r="A823" s="19">
        <v>41001</v>
      </c>
      <c r="B823">
        <v>1054.25</v>
      </c>
      <c r="C823">
        <f>VLOOKUP($A823,'soybean oil'!$A$2:$F$3093,6,TRUE)</f>
        <v>1238.1160644302724</v>
      </c>
      <c r="D823" t="e">
        <f>VLOOKUP($A823,corn!$A$2:$O$1240,13,TRUE)</f>
        <v>#N/A</v>
      </c>
      <c r="E823">
        <f>VLOOKUP($A823,wheat!$A$2:$L$14558,10,TRUE)</f>
        <v>241.54411764705881</v>
      </c>
      <c r="F823">
        <f t="shared" si="24"/>
        <v>2012</v>
      </c>
      <c r="G823">
        <f t="shared" si="25"/>
        <v>4</v>
      </c>
    </row>
    <row r="824" spans="1:7" x14ac:dyDescent="0.25">
      <c r="A824" s="19">
        <v>41002</v>
      </c>
      <c r="B824">
        <v>1062.5</v>
      </c>
      <c r="C824">
        <f>VLOOKUP($A824,'soybean oil'!$A$2:$F$3093,6,TRUE)</f>
        <v>1232.3840456134656</v>
      </c>
      <c r="D824" t="e">
        <f>VLOOKUP($A824,corn!$A$2:$O$1240,13,TRUE)</f>
        <v>#N/A</v>
      </c>
      <c r="E824">
        <f>VLOOKUP($A824,wheat!$A$2:$L$14558,10,TRUE)</f>
        <v>241.91176470588235</v>
      </c>
      <c r="F824">
        <f t="shared" si="24"/>
        <v>2012</v>
      </c>
      <c r="G824">
        <f t="shared" si="25"/>
        <v>4</v>
      </c>
    </row>
    <row r="825" spans="1:7" x14ac:dyDescent="0.25">
      <c r="A825" s="19">
        <v>41003</v>
      </c>
      <c r="B825">
        <v>1039.875</v>
      </c>
      <c r="C825">
        <f>VLOOKUP($A825,'soybean oil'!$A$2:$F$3093,6,TRUE)</f>
        <v>1235.0295927596842</v>
      </c>
      <c r="D825" t="e">
        <f>VLOOKUP($A825,corn!$A$2:$O$1240,13,TRUE)</f>
        <v>#N/A</v>
      </c>
      <c r="E825">
        <f>VLOOKUP($A825,wheat!$A$2:$L$14558,10,TRUE)</f>
        <v>235.01838235294119</v>
      </c>
      <c r="F825">
        <f t="shared" si="24"/>
        <v>2012</v>
      </c>
      <c r="G825">
        <f t="shared" si="25"/>
        <v>4</v>
      </c>
    </row>
    <row r="826" spans="1:7" x14ac:dyDescent="0.25">
      <c r="A826" s="19">
        <v>41004</v>
      </c>
      <c r="B826">
        <v>1033.625</v>
      </c>
      <c r="C826">
        <f>VLOOKUP($A826,'soybean oil'!$A$2:$F$3093,6,TRUE)</f>
        <v>1248.6982530151467</v>
      </c>
      <c r="D826" t="e">
        <f>VLOOKUP($A826,corn!$A$2:$O$1240,13,TRUE)</f>
        <v>#N/A</v>
      </c>
      <c r="E826">
        <f>VLOOKUP($A826,wheat!$A$2:$L$14558,10,TRUE)</f>
        <v>234.74264705882354</v>
      </c>
      <c r="F826">
        <f t="shared" si="24"/>
        <v>2012</v>
      </c>
      <c r="G826">
        <f t="shared" si="25"/>
        <v>4</v>
      </c>
    </row>
    <row r="827" spans="1:7" x14ac:dyDescent="0.25">
      <c r="A827" s="19">
        <v>41009</v>
      </c>
      <c r="B827">
        <v>1018.125</v>
      </c>
      <c r="C827">
        <f>VLOOKUP($A827,'soybean oil'!$A$2:$F$3093,6,TRUE)</f>
        <v>1255.9735076672475</v>
      </c>
      <c r="D827" t="e">
        <f>VLOOKUP($A827,corn!$A$2:$O$1240,13,TRUE)</f>
        <v>#N/A</v>
      </c>
      <c r="E827">
        <f>VLOOKUP($A827,wheat!$A$2:$L$14558,10,TRUE)</f>
        <v>230.05514705882354</v>
      </c>
      <c r="F827">
        <f t="shared" si="24"/>
        <v>2012</v>
      </c>
      <c r="G827">
        <f t="shared" si="25"/>
        <v>4</v>
      </c>
    </row>
    <row r="828" spans="1:7" x14ac:dyDescent="0.25">
      <c r="A828" s="19">
        <v>41010</v>
      </c>
      <c r="B828">
        <v>1022.25</v>
      </c>
      <c r="C828">
        <f>VLOOKUP($A828,'soybean oil'!$A$2:$F$3093,6,TRUE)</f>
        <v>1244.509470033634</v>
      </c>
      <c r="D828" t="e">
        <f>VLOOKUP($A828,corn!$A$2:$O$1240,13,TRUE)</f>
        <v>#N/A</v>
      </c>
      <c r="E828">
        <f>VLOOKUP($A828,wheat!$A$2:$L$14558,10,TRUE)</f>
        <v>230.88235294117646</v>
      </c>
      <c r="F828">
        <f t="shared" si="24"/>
        <v>2012</v>
      </c>
      <c r="G828">
        <f t="shared" si="25"/>
        <v>4</v>
      </c>
    </row>
    <row r="829" spans="1:7" x14ac:dyDescent="0.25">
      <c r="A829" s="19">
        <v>41011</v>
      </c>
      <c r="B829">
        <v>1027.5</v>
      </c>
      <c r="C829">
        <f>VLOOKUP($A829,'soybean oil'!$A$2:$F$3093,6,TRUE)</f>
        <v>1261.7055264840542</v>
      </c>
      <c r="D829" t="e">
        <f>VLOOKUP($A829,corn!$A$2:$O$1240,13,TRUE)</f>
        <v>#N/A</v>
      </c>
      <c r="E829">
        <f>VLOOKUP($A829,wheat!$A$2:$L$14558,10,TRUE)</f>
        <v>235.01838235294119</v>
      </c>
      <c r="F829">
        <f t="shared" si="24"/>
        <v>2012</v>
      </c>
      <c r="G829">
        <f t="shared" si="25"/>
        <v>4</v>
      </c>
    </row>
    <row r="830" spans="1:7" x14ac:dyDescent="0.25">
      <c r="A830" s="19">
        <v>41012</v>
      </c>
      <c r="B830">
        <v>1029.25</v>
      </c>
      <c r="C830">
        <f>VLOOKUP($A830,'soybean oil'!$A$2:$F$3093,6,TRUE)</f>
        <v>1246.0527058689281</v>
      </c>
      <c r="D830" t="e">
        <f>VLOOKUP($A830,corn!$A$2:$O$1240,13,TRUE)</f>
        <v>#N/A</v>
      </c>
      <c r="E830">
        <f>VLOOKUP($A830,wheat!$A$2:$L$14558,10,TRUE)</f>
        <v>229.22794117647058</v>
      </c>
      <c r="F830">
        <f t="shared" si="24"/>
        <v>2012</v>
      </c>
      <c r="G830">
        <f t="shared" si="25"/>
        <v>4</v>
      </c>
    </row>
    <row r="831" spans="1:7" x14ac:dyDescent="0.25">
      <c r="A831" s="19">
        <v>41015</v>
      </c>
      <c r="B831">
        <v>1017.125</v>
      </c>
      <c r="C831">
        <f>VLOOKUP($A831,'soybean oil'!$A$2:$F$3093,6,TRUE)</f>
        <v>1227.0929513210285</v>
      </c>
      <c r="D831" t="e">
        <f>VLOOKUP($A831,corn!$A$2:$O$1240,13,TRUE)</f>
        <v>#N/A</v>
      </c>
      <c r="E831">
        <f>VLOOKUP($A831,wheat!$A$2:$L$14558,10,TRUE)</f>
        <v>226.5625</v>
      </c>
      <c r="F831">
        <f t="shared" si="24"/>
        <v>2012</v>
      </c>
      <c r="G831">
        <f t="shared" si="25"/>
        <v>4</v>
      </c>
    </row>
    <row r="832" spans="1:7" x14ac:dyDescent="0.25">
      <c r="A832" s="19">
        <v>41016</v>
      </c>
      <c r="B832">
        <v>1017.125</v>
      </c>
      <c r="C832">
        <f>VLOOKUP($A832,'soybean oil'!$A$2:$F$3093,6,TRUE)</f>
        <v>1229.2975739428773</v>
      </c>
      <c r="D832" t="e">
        <f>VLOOKUP($A832,corn!$A$2:$O$1240,13,TRUE)</f>
        <v>#N/A</v>
      </c>
      <c r="E832">
        <f>VLOOKUP($A832,wheat!$A$2:$L$14558,10,TRUE)</f>
        <v>226.28676470588235</v>
      </c>
      <c r="F832">
        <f t="shared" si="24"/>
        <v>2012</v>
      </c>
      <c r="G832">
        <f t="shared" si="25"/>
        <v>4</v>
      </c>
    </row>
    <row r="833" spans="1:7" x14ac:dyDescent="0.25">
      <c r="A833" s="19">
        <v>41017</v>
      </c>
      <c r="B833">
        <v>1010</v>
      </c>
      <c r="C833">
        <f>VLOOKUP($A833,'soybean oil'!$A$2:$F$3093,6,TRUE)</f>
        <v>1216.731224998339</v>
      </c>
      <c r="D833" t="e">
        <f>VLOOKUP($A833,corn!$A$2:$O$1240,13,TRUE)</f>
        <v>#N/A</v>
      </c>
      <c r="E833">
        <f>VLOOKUP($A833,wheat!$A$2:$L$14558,10,TRUE)</f>
        <v>224.54044117647058</v>
      </c>
      <c r="F833">
        <f t="shared" si="24"/>
        <v>2012</v>
      </c>
      <c r="G833">
        <f t="shared" si="25"/>
        <v>4</v>
      </c>
    </row>
    <row r="834" spans="1:7" x14ac:dyDescent="0.25">
      <c r="A834" s="19">
        <v>41018</v>
      </c>
      <c r="B834">
        <v>1019.625</v>
      </c>
      <c r="C834">
        <f>VLOOKUP($A834,'soybean oil'!$A$2:$F$3093,6,TRUE)</f>
        <v>1216.2903004739696</v>
      </c>
      <c r="D834" t="e">
        <f>VLOOKUP($A834,corn!$A$2:$O$1240,13,TRUE)</f>
        <v>#N/A</v>
      </c>
      <c r="E834">
        <f>VLOOKUP($A834,wheat!$A$2:$L$14558,10,TRUE)</f>
        <v>229.68749999999997</v>
      </c>
      <c r="F834">
        <f t="shared" si="24"/>
        <v>2012</v>
      </c>
      <c r="G834">
        <f t="shared" si="25"/>
        <v>4</v>
      </c>
    </row>
    <row r="835" spans="1:7" x14ac:dyDescent="0.25">
      <c r="A835" s="19">
        <v>41019</v>
      </c>
      <c r="B835">
        <v>1024.5</v>
      </c>
      <c r="C835">
        <f>VLOOKUP($A835,'soybean oil'!$A$2:$F$3093,6,TRUE)</f>
        <v>1230.8408097781717</v>
      </c>
      <c r="D835" t="e">
        <f>VLOOKUP($A835,corn!$A$2:$O$1240,13,TRUE)</f>
        <v>#N/A</v>
      </c>
      <c r="E835">
        <f>VLOOKUP($A835,wheat!$A$2:$L$14558,10,TRUE)</f>
        <v>226.37867647058823</v>
      </c>
      <c r="F835">
        <f t="shared" ref="F835:F898" si="26">YEAR(A835)</f>
        <v>2012</v>
      </c>
      <c r="G835">
        <f t="shared" ref="G835:G898" si="27">MONTH(A835)</f>
        <v>4</v>
      </c>
    </row>
    <row r="836" spans="1:7" x14ac:dyDescent="0.25">
      <c r="A836" s="19">
        <v>41022</v>
      </c>
      <c r="B836">
        <v>1010.75</v>
      </c>
      <c r="C836">
        <f>VLOOKUP($A836,'soybean oil'!$A$2:$F$3093,6,TRUE)</f>
        <v>1214.5266023764907</v>
      </c>
      <c r="D836" t="e">
        <f>VLOOKUP($A836,corn!$A$2:$O$1240,13,TRUE)</f>
        <v>#N/A</v>
      </c>
      <c r="E836">
        <f>VLOOKUP($A836,wheat!$A$2:$L$14558,10,TRUE)</f>
        <v>229.77941176470588</v>
      </c>
      <c r="F836">
        <f t="shared" si="26"/>
        <v>2012</v>
      </c>
      <c r="G836">
        <f t="shared" si="27"/>
        <v>4</v>
      </c>
    </row>
    <row r="837" spans="1:7" x14ac:dyDescent="0.25">
      <c r="A837" s="19">
        <v>41023</v>
      </c>
      <c r="B837">
        <v>1016.875</v>
      </c>
      <c r="C837">
        <f>VLOOKUP($A837,'soybean oil'!$A$2:$F$3093,6,TRUE)</f>
        <v>1218.9358476201878</v>
      </c>
      <c r="D837" t="e">
        <f>VLOOKUP($A837,corn!$A$2:$O$1240,13,TRUE)</f>
        <v>#N/A</v>
      </c>
      <c r="E837">
        <f>VLOOKUP($A837,wheat!$A$2:$L$14558,10,TRUE)</f>
        <v>229.59558823529412</v>
      </c>
      <c r="F837">
        <f t="shared" si="26"/>
        <v>2012</v>
      </c>
      <c r="G837">
        <f t="shared" si="27"/>
        <v>4</v>
      </c>
    </row>
    <row r="838" spans="1:7" x14ac:dyDescent="0.25">
      <c r="A838" s="19">
        <v>41024</v>
      </c>
      <c r="B838">
        <v>1015.875</v>
      </c>
      <c r="C838">
        <f>VLOOKUP($A838,'soybean oil'!$A$2:$F$3093,6,TRUE)</f>
        <v>1228.5480022514487</v>
      </c>
      <c r="D838" t="e">
        <f>VLOOKUP($A838,corn!$A$2:$O$1240,13,TRUE)</f>
        <v>#N/A</v>
      </c>
      <c r="E838">
        <f>VLOOKUP($A838,wheat!$A$2:$L$14558,10,TRUE)</f>
        <v>226.65441176470588</v>
      </c>
      <c r="F838">
        <f t="shared" si="26"/>
        <v>2012</v>
      </c>
      <c r="G838">
        <f t="shared" si="27"/>
        <v>4</v>
      </c>
    </row>
    <row r="839" spans="1:7" x14ac:dyDescent="0.25">
      <c r="A839" s="19">
        <v>41025</v>
      </c>
      <c r="B839">
        <v>1036.75</v>
      </c>
      <c r="C839">
        <f>VLOOKUP($A839,'soybean oil'!$A$2:$F$3093,6,TRUE)</f>
        <v>1224.0505721028771</v>
      </c>
      <c r="D839" t="e">
        <f>VLOOKUP($A839,corn!$A$2:$O$1240,13,TRUE)</f>
        <v>#N/A</v>
      </c>
      <c r="E839">
        <f>VLOOKUP($A839,wheat!$A$2:$L$14558,10,TRUE)</f>
        <v>230.14705882352942</v>
      </c>
      <c r="F839">
        <f t="shared" si="26"/>
        <v>2012</v>
      </c>
      <c r="G839">
        <f t="shared" si="27"/>
        <v>4</v>
      </c>
    </row>
    <row r="840" spans="1:7" x14ac:dyDescent="0.25">
      <c r="A840" s="19">
        <v>41026</v>
      </c>
      <c r="B840">
        <v>1026.625</v>
      </c>
      <c r="C840">
        <f>VLOOKUP($A840,'soybean oil'!$A$2:$F$3093,6,TRUE)</f>
        <v>1221.1404702420371</v>
      </c>
      <c r="D840" t="e">
        <f>VLOOKUP($A840,corn!$A$2:$O$1240,13,TRUE)</f>
        <v>#N/A</v>
      </c>
      <c r="E840">
        <f>VLOOKUP($A840,wheat!$A$2:$L$14558,10,TRUE)</f>
        <v>236.12132352941177</v>
      </c>
      <c r="F840">
        <f t="shared" si="26"/>
        <v>2012</v>
      </c>
      <c r="G840">
        <f t="shared" si="27"/>
        <v>4</v>
      </c>
    </row>
    <row r="841" spans="1:7" x14ac:dyDescent="0.25">
      <c r="A841" s="19">
        <v>41029</v>
      </c>
      <c r="B841">
        <v>1026.875</v>
      </c>
      <c r="C841">
        <f>VLOOKUP($A841,'soybean oil'!$A$2:$F$3093,6,TRUE)</f>
        <v>1211.9251476827089</v>
      </c>
      <c r="D841" t="e">
        <f>VLOOKUP($A841,corn!$A$2:$O$1240,13,TRUE)</f>
        <v>#N/A</v>
      </c>
      <c r="E841">
        <f>VLOOKUP($A841,wheat!$A$2:$L$14558,10,TRUE)</f>
        <v>238.14338235294119</v>
      </c>
      <c r="F841">
        <f t="shared" si="26"/>
        <v>2012</v>
      </c>
      <c r="G841">
        <f t="shared" si="27"/>
        <v>4</v>
      </c>
    </row>
    <row r="842" spans="1:7" x14ac:dyDescent="0.25">
      <c r="A842" s="19">
        <v>41030</v>
      </c>
      <c r="B842">
        <v>1034.25</v>
      </c>
      <c r="C842">
        <f>VLOOKUP($A842,'soybean oil'!$A$2:$F$3093,6,TRUE)</f>
        <v>1210.5582816571625</v>
      </c>
      <c r="D842" t="e">
        <f>VLOOKUP($A842,corn!$A$2:$O$1240,13,TRUE)</f>
        <v>#N/A</v>
      </c>
      <c r="E842">
        <f>VLOOKUP($A842,wheat!$A$2:$L$14558,10,TRUE)</f>
        <v>232.99632352941177</v>
      </c>
      <c r="F842">
        <f t="shared" si="26"/>
        <v>2012</v>
      </c>
      <c r="G842">
        <f t="shared" si="27"/>
        <v>5</v>
      </c>
    </row>
    <row r="843" spans="1:7" x14ac:dyDescent="0.25">
      <c r="A843" s="19">
        <v>41031</v>
      </c>
      <c r="B843">
        <v>1018.75</v>
      </c>
      <c r="C843">
        <f>VLOOKUP($A843,'soybean oil'!$A$2:$F$3093,6,TRUE)</f>
        <v>1206.1490364134652</v>
      </c>
      <c r="D843" t="e">
        <f>VLOOKUP($A843,corn!$A$2:$O$1240,13,TRUE)</f>
        <v>#N/A</v>
      </c>
      <c r="E843">
        <f>VLOOKUP($A843,wheat!$A$2:$L$14558,10,TRUE)</f>
        <v>223.16176470588235</v>
      </c>
      <c r="F843">
        <f t="shared" si="26"/>
        <v>2012</v>
      </c>
      <c r="G843">
        <f t="shared" si="27"/>
        <v>5</v>
      </c>
    </row>
    <row r="844" spans="1:7" x14ac:dyDescent="0.25">
      <c r="A844" s="19">
        <v>41032</v>
      </c>
      <c r="B844">
        <v>1008.5</v>
      </c>
      <c r="C844">
        <f>VLOOKUP($A844,'soybean oil'!$A$2:$F$3093,6,TRUE)</f>
        <v>1194.0236119932968</v>
      </c>
      <c r="D844" t="e">
        <f>VLOOKUP($A844,corn!$A$2:$O$1240,13,TRUE)</f>
        <v>#N/A</v>
      </c>
      <c r="E844">
        <f>VLOOKUP($A844,wheat!$A$2:$L$14558,10,TRUE)</f>
        <v>223.62132352941174</v>
      </c>
      <c r="F844">
        <f t="shared" si="26"/>
        <v>2012</v>
      </c>
      <c r="G844">
        <f t="shared" si="27"/>
        <v>5</v>
      </c>
    </row>
    <row r="845" spans="1:7" x14ac:dyDescent="0.25">
      <c r="A845" s="19">
        <v>41033</v>
      </c>
      <c r="B845">
        <v>973.25</v>
      </c>
      <c r="C845">
        <f>VLOOKUP($A845,'soybean oil'!$A$2:$F$3093,6,TRUE)</f>
        <v>1182.7800366218682</v>
      </c>
      <c r="D845" t="e">
        <f>VLOOKUP($A845,corn!$A$2:$O$1240,13,TRUE)</f>
        <v>#N/A</v>
      </c>
      <c r="E845">
        <f>VLOOKUP($A845,wheat!$A$2:$L$14558,10,TRUE)</f>
        <v>221.96691176470588</v>
      </c>
      <c r="F845">
        <f t="shared" si="26"/>
        <v>2012</v>
      </c>
      <c r="G845">
        <f t="shared" si="27"/>
        <v>5</v>
      </c>
    </row>
    <row r="846" spans="1:7" x14ac:dyDescent="0.25">
      <c r="A846" s="19">
        <v>41037</v>
      </c>
      <c r="B846">
        <v>960.75</v>
      </c>
      <c r="C846">
        <f>VLOOKUP($A846,'soybean oil'!$A$2:$F$3093,6,TRUE)</f>
        <v>1174.402470658843</v>
      </c>
      <c r="D846" t="e">
        <f>VLOOKUP($A846,corn!$A$2:$O$1240,13,TRUE)</f>
        <v>#N/A</v>
      </c>
      <c r="E846">
        <f>VLOOKUP($A846,wheat!$A$2:$L$14558,10,TRUE)</f>
        <v>223.89705882352942</v>
      </c>
      <c r="F846">
        <f t="shared" si="26"/>
        <v>2012</v>
      </c>
      <c r="G846">
        <f t="shared" si="27"/>
        <v>5</v>
      </c>
    </row>
    <row r="847" spans="1:7" x14ac:dyDescent="0.25">
      <c r="A847" s="19">
        <v>41038</v>
      </c>
      <c r="B847">
        <v>972.5</v>
      </c>
      <c r="C847">
        <f>VLOOKUP($A847,'soybean oil'!$A$2:$F$3093,6,TRUE)</f>
        <v>1164.4816688605233</v>
      </c>
      <c r="D847" t="e">
        <f>VLOOKUP($A847,corn!$A$2:$O$1240,13,TRUE)</f>
        <v>#N/A</v>
      </c>
      <c r="E847">
        <f>VLOOKUP($A847,wheat!$A$2:$L$14558,10,TRUE)</f>
        <v>217.37132352941177</v>
      </c>
      <c r="F847">
        <f t="shared" si="26"/>
        <v>2012</v>
      </c>
      <c r="G847">
        <f t="shared" si="27"/>
        <v>5</v>
      </c>
    </row>
    <row r="848" spans="1:7" x14ac:dyDescent="0.25">
      <c r="A848" s="19">
        <v>41039</v>
      </c>
      <c r="B848">
        <v>969.5</v>
      </c>
      <c r="C848">
        <f>VLOOKUP($A848,'soybean oil'!$A$2:$F$3093,6,TRUE)</f>
        <v>1179.473102689095</v>
      </c>
      <c r="D848" t="e">
        <f>VLOOKUP($A848,corn!$A$2:$O$1240,13,TRUE)</f>
        <v>#N/A</v>
      </c>
      <c r="E848">
        <f>VLOOKUP($A848,wheat!$A$2:$L$14558,10,TRUE)</f>
        <v>218.65808823529412</v>
      </c>
      <c r="F848">
        <f t="shared" si="26"/>
        <v>2012</v>
      </c>
      <c r="G848">
        <f t="shared" si="27"/>
        <v>5</v>
      </c>
    </row>
    <row r="849" spans="1:7" x14ac:dyDescent="0.25">
      <c r="A849" s="19">
        <v>41040</v>
      </c>
      <c r="B849">
        <v>968.375</v>
      </c>
      <c r="C849">
        <f>VLOOKUP($A849,'soybean oil'!$A$2:$F$3093,6,TRUE)</f>
        <v>1151.6948576538005</v>
      </c>
      <c r="D849">
        <f>VLOOKUP($A849,corn!$A$2:$O$1240,13,TRUE)</f>
        <v>228.74015748031493</v>
      </c>
      <c r="E849">
        <f>VLOOKUP($A849,wheat!$A$2:$L$14558,10,TRUE)</f>
        <v>217.92279411764707</v>
      </c>
      <c r="F849">
        <f t="shared" si="26"/>
        <v>2012</v>
      </c>
      <c r="G849">
        <f t="shared" si="27"/>
        <v>5</v>
      </c>
    </row>
    <row r="850" spans="1:7" x14ac:dyDescent="0.25">
      <c r="A850" s="19">
        <v>41043</v>
      </c>
      <c r="B850">
        <v>953.375</v>
      </c>
      <c r="C850">
        <f>VLOOKUP($A850,'soybean oil'!$A$2:$F$3093,6,TRUE)</f>
        <v>1130.9714050084219</v>
      </c>
      <c r="D850">
        <f>VLOOKUP($A850,corn!$A$2:$O$1240,13,TRUE)</f>
        <v>229.5275590551181</v>
      </c>
      <c r="E850">
        <f>VLOOKUP($A850,wheat!$A$2:$L$14558,10,TRUE)</f>
        <v>219.7610294117647</v>
      </c>
      <c r="F850">
        <f t="shared" si="26"/>
        <v>2012</v>
      </c>
      <c r="G850">
        <f t="shared" si="27"/>
        <v>5</v>
      </c>
    </row>
    <row r="851" spans="1:7" x14ac:dyDescent="0.25">
      <c r="A851" s="19">
        <v>41044</v>
      </c>
      <c r="B851">
        <v>952.75</v>
      </c>
      <c r="C851">
        <f>VLOOKUP($A851,'soybean oil'!$A$2:$F$3093,6,TRUE)</f>
        <v>1134.7192634655648</v>
      </c>
      <c r="D851">
        <f>VLOOKUP($A851,corn!$A$2:$O$1240,13,TRUE)</f>
        <v>235.13779527559055</v>
      </c>
      <c r="E851">
        <f>VLOOKUP($A851,wheat!$A$2:$L$14558,10,TRUE)</f>
        <v>223.71323529411765</v>
      </c>
      <c r="F851">
        <f t="shared" si="26"/>
        <v>2012</v>
      </c>
      <c r="G851">
        <f t="shared" si="27"/>
        <v>5</v>
      </c>
    </row>
    <row r="852" spans="1:7" x14ac:dyDescent="0.25">
      <c r="A852" s="19">
        <v>41045</v>
      </c>
      <c r="B852">
        <v>952.125</v>
      </c>
      <c r="C852">
        <f>VLOOKUP($A852,'soybean oil'!$A$2:$F$3093,6,TRUE)</f>
        <v>1111.7911881983375</v>
      </c>
      <c r="D852">
        <f>VLOOKUP($A852,corn!$A$2:$O$1240,13,TRUE)</f>
        <v>244.09448818897638</v>
      </c>
      <c r="E852">
        <f>VLOOKUP($A852,wheat!$A$2:$L$14558,10,TRUE)</f>
        <v>234.83455882352942</v>
      </c>
      <c r="F852">
        <f t="shared" si="26"/>
        <v>2012</v>
      </c>
      <c r="G852">
        <f t="shared" si="27"/>
        <v>5</v>
      </c>
    </row>
    <row r="853" spans="1:7" x14ac:dyDescent="0.25">
      <c r="A853" s="19">
        <v>41046</v>
      </c>
      <c r="B853">
        <v>936.375</v>
      </c>
      <c r="C853">
        <f>VLOOKUP($A853,'soybean oil'!$A$2:$F$3093,6,TRUE)</f>
        <v>1118.1845938016991</v>
      </c>
      <c r="D853">
        <f>VLOOKUP($A853,corn!$A$2:$O$1240,13,TRUE)</f>
        <v>246.06299212598427</v>
      </c>
      <c r="E853">
        <f>VLOOKUP($A853,wheat!$A$2:$L$14558,10,TRUE)</f>
        <v>241.81985294117646</v>
      </c>
      <c r="F853">
        <f t="shared" si="26"/>
        <v>2012</v>
      </c>
      <c r="G853">
        <f t="shared" si="27"/>
        <v>5</v>
      </c>
    </row>
    <row r="854" spans="1:7" x14ac:dyDescent="0.25">
      <c r="A854" s="19">
        <v>41047</v>
      </c>
      <c r="B854">
        <v>924.5</v>
      </c>
      <c r="C854">
        <f>VLOOKUP($A854,'soybean oil'!$A$2:$F$3093,6,TRUE)</f>
        <v>1109.3661033143039</v>
      </c>
      <c r="D854">
        <f>VLOOKUP($A854,corn!$A$2:$O$1240,13,TRUE)</f>
        <v>250.19685039370083</v>
      </c>
      <c r="E854">
        <f>VLOOKUP($A854,wheat!$A$2:$L$14558,10,TRUE)</f>
        <v>255.60661764705881</v>
      </c>
      <c r="F854">
        <f t="shared" si="26"/>
        <v>2012</v>
      </c>
      <c r="G854">
        <f t="shared" si="27"/>
        <v>5</v>
      </c>
    </row>
    <row r="855" spans="1:7" x14ac:dyDescent="0.25">
      <c r="A855" s="19">
        <v>41050</v>
      </c>
      <c r="B855">
        <v>929.5</v>
      </c>
      <c r="C855">
        <f>VLOOKUP($A855,'soybean oil'!$A$2:$F$3093,6,TRUE)</f>
        <v>1122.5938390453964</v>
      </c>
      <c r="D855">
        <f>VLOOKUP($A855,corn!$A$2:$O$1240,13,TRUE)</f>
        <v>249.21259842519686</v>
      </c>
      <c r="E855">
        <f>VLOOKUP($A855,wheat!$A$2:$L$14558,10,TRUE)</f>
        <v>258.8235294117647</v>
      </c>
      <c r="F855">
        <f t="shared" si="26"/>
        <v>2012</v>
      </c>
      <c r="G855">
        <f t="shared" si="27"/>
        <v>5</v>
      </c>
    </row>
    <row r="856" spans="1:7" x14ac:dyDescent="0.25">
      <c r="A856" s="19">
        <v>41051</v>
      </c>
      <c r="B856">
        <v>935.5</v>
      </c>
      <c r="C856">
        <f>VLOOKUP($A856,'soybean oil'!$A$2:$F$3093,6,TRUE)</f>
        <v>1112.4525749848924</v>
      </c>
      <c r="D856">
        <f>VLOOKUP($A856,corn!$A$2:$O$1240,13,TRUE)</f>
        <v>235.03937007874015</v>
      </c>
      <c r="E856">
        <f>VLOOKUP($A856,wheat!$A$2:$L$14558,10,TRUE)</f>
        <v>252.02205882352942</v>
      </c>
      <c r="F856">
        <f t="shared" si="26"/>
        <v>2012</v>
      </c>
      <c r="G856">
        <f t="shared" si="27"/>
        <v>5</v>
      </c>
    </row>
    <row r="857" spans="1:7" x14ac:dyDescent="0.25">
      <c r="A857" s="19">
        <v>41052</v>
      </c>
      <c r="B857">
        <v>921.375</v>
      </c>
      <c r="C857">
        <f>VLOOKUP($A857,'soybean oil'!$A$2:$F$3093,6,TRUE)</f>
        <v>1078.2809243462361</v>
      </c>
      <c r="D857">
        <f>VLOOKUP($A857,corn!$A$2:$O$1240,13,TRUE)</f>
        <v>237.5984251968504</v>
      </c>
      <c r="E857">
        <f>VLOOKUP($A857,wheat!$A$2:$L$14558,10,TRUE)</f>
        <v>244.66911764705881</v>
      </c>
      <c r="F857">
        <f t="shared" si="26"/>
        <v>2012</v>
      </c>
      <c r="G857">
        <f t="shared" si="27"/>
        <v>5</v>
      </c>
    </row>
    <row r="858" spans="1:7" x14ac:dyDescent="0.25">
      <c r="A858" s="19">
        <v>41053</v>
      </c>
      <c r="B858">
        <v>925.875</v>
      </c>
      <c r="C858">
        <f>VLOOKUP($A858,'soybean oil'!$A$2:$F$3093,6,TRUE)</f>
        <v>1089.5244997176649</v>
      </c>
      <c r="D858">
        <f>VLOOKUP($A858,corn!$A$2:$O$1240,13,TRUE)</f>
        <v>227.75590551181102</v>
      </c>
      <c r="E858">
        <f>VLOOKUP($A858,wheat!$A$2:$L$14558,10,TRUE)</f>
        <v>243.75</v>
      </c>
      <c r="F858">
        <f t="shared" si="26"/>
        <v>2012</v>
      </c>
      <c r="G858">
        <f t="shared" si="27"/>
        <v>5</v>
      </c>
    </row>
    <row r="859" spans="1:7" x14ac:dyDescent="0.25">
      <c r="A859" s="19">
        <v>41054</v>
      </c>
      <c r="B859">
        <v>926.75</v>
      </c>
      <c r="C859">
        <f>VLOOKUP($A859,'soybean oil'!$A$2:$F$3093,6,TRUE)</f>
        <v>1104.9568580706064</v>
      </c>
      <c r="D859">
        <f>VLOOKUP($A859,corn!$A$2:$O$1240,13,TRUE)</f>
        <v>227.75590551181102</v>
      </c>
      <c r="E859">
        <f>VLOOKUP($A859,wheat!$A$2:$L$14558,10,TRUE)</f>
        <v>250</v>
      </c>
      <c r="F859">
        <f t="shared" si="26"/>
        <v>2012</v>
      </c>
      <c r="G859">
        <f t="shared" si="27"/>
        <v>5</v>
      </c>
    </row>
    <row r="860" spans="1:7" x14ac:dyDescent="0.25">
      <c r="A860" s="19">
        <v>41057</v>
      </c>
      <c r="B860">
        <v>929.5</v>
      </c>
      <c r="C860">
        <f>VLOOKUP($A860,'soybean oil'!$A$2:$F$3093,6,TRUE)</f>
        <v>1104.9568580706064</v>
      </c>
      <c r="D860">
        <f>VLOOKUP($A860,corn!$A$2:$O$1240,13,TRUE)</f>
        <v>227.75590551181102</v>
      </c>
      <c r="E860">
        <f>VLOOKUP($A860,wheat!$A$2:$L$14558,10,TRUE)</f>
        <v>250</v>
      </c>
      <c r="F860">
        <f t="shared" si="26"/>
        <v>2012</v>
      </c>
      <c r="G860">
        <f t="shared" si="27"/>
        <v>5</v>
      </c>
    </row>
    <row r="861" spans="1:7" x14ac:dyDescent="0.25">
      <c r="A861" s="19">
        <v>41058</v>
      </c>
      <c r="B861">
        <v>929.25</v>
      </c>
      <c r="C861">
        <f>VLOOKUP($A861,'soybean oil'!$A$2:$F$3093,6,TRUE)</f>
        <v>1106.0591693815309</v>
      </c>
      <c r="D861">
        <f>VLOOKUP($A861,corn!$A$2:$O$1240,13,TRUE)</f>
        <v>221.45669291338584</v>
      </c>
      <c r="E861">
        <f>VLOOKUP($A861,wheat!$A$2:$L$14558,10,TRUE)</f>
        <v>241.45220588235293</v>
      </c>
      <c r="F861">
        <f t="shared" si="26"/>
        <v>2012</v>
      </c>
      <c r="G861">
        <f t="shared" si="27"/>
        <v>5</v>
      </c>
    </row>
    <row r="862" spans="1:7" x14ac:dyDescent="0.25">
      <c r="A862" s="19">
        <v>41059</v>
      </c>
      <c r="B862">
        <v>899.5</v>
      </c>
      <c r="C862">
        <f>VLOOKUP($A862,'soybean oil'!$A$2:$F$3093,6,TRUE)</f>
        <v>1095.4769807966566</v>
      </c>
      <c r="D862">
        <f>VLOOKUP($A862,corn!$A$2:$O$1240,13,TRUE)</f>
        <v>220.2755905511811</v>
      </c>
      <c r="E862">
        <f>VLOOKUP($A862,wheat!$A$2:$L$14558,10,TRUE)</f>
        <v>240.34926470588235</v>
      </c>
      <c r="F862">
        <f t="shared" si="26"/>
        <v>2012</v>
      </c>
      <c r="G862">
        <f t="shared" si="27"/>
        <v>5</v>
      </c>
    </row>
    <row r="863" spans="1:7" x14ac:dyDescent="0.25">
      <c r="A863" s="19">
        <v>41060</v>
      </c>
      <c r="B863">
        <v>888.125</v>
      </c>
      <c r="C863">
        <f>VLOOKUP($A863,'soybean oil'!$A$2:$F$3093,6,TRUE)</f>
        <v>1084.6743299495977</v>
      </c>
      <c r="D863">
        <f>VLOOKUP($A863,corn!$A$2:$O$1240,13,TRUE)</f>
        <v>218.60236220472441</v>
      </c>
      <c r="E863">
        <f>VLOOKUP($A863,wheat!$A$2:$L$14558,10,TRUE)</f>
        <v>236.67279411764707</v>
      </c>
      <c r="F863">
        <f t="shared" si="26"/>
        <v>2012</v>
      </c>
      <c r="G863">
        <f t="shared" si="27"/>
        <v>5</v>
      </c>
    </row>
    <row r="864" spans="1:7" x14ac:dyDescent="0.25">
      <c r="A864" s="19">
        <v>41061</v>
      </c>
      <c r="B864">
        <v>862.375</v>
      </c>
      <c r="C864">
        <f>VLOOKUP($A864,'soybean oil'!$A$2:$F$3093,6,TRUE)</f>
        <v>1071.2261319563204</v>
      </c>
      <c r="D864">
        <f>VLOOKUP($A864,corn!$A$2:$O$1240,13,TRUE)</f>
        <v>217.1259842519685</v>
      </c>
      <c r="E864">
        <f>VLOOKUP($A864,wheat!$A$2:$L$14558,10,TRUE)</f>
        <v>225.09191176470586</v>
      </c>
      <c r="F864">
        <f t="shared" si="26"/>
        <v>2012</v>
      </c>
      <c r="G864">
        <f t="shared" si="27"/>
        <v>6</v>
      </c>
    </row>
    <row r="865" spans="1:7" x14ac:dyDescent="0.25">
      <c r="A865" s="19">
        <v>41066</v>
      </c>
      <c r="B865">
        <v>882.5</v>
      </c>
      <c r="C865">
        <f>VLOOKUP($A865,'soybean oil'!$A$2:$F$3093,6,TRUE)</f>
        <v>1085.7766412605222</v>
      </c>
      <c r="D865">
        <f>VLOOKUP($A865,corn!$A$2:$O$1240,13,TRUE)</f>
        <v>230.80708661417322</v>
      </c>
      <c r="E865">
        <f>VLOOKUP($A865,wheat!$A$2:$L$14558,10,TRUE)</f>
        <v>229.50367647058823</v>
      </c>
      <c r="F865">
        <f t="shared" si="26"/>
        <v>2012</v>
      </c>
      <c r="G865">
        <f t="shared" si="27"/>
        <v>6</v>
      </c>
    </row>
    <row r="866" spans="1:7" x14ac:dyDescent="0.25">
      <c r="A866" s="19">
        <v>41067</v>
      </c>
      <c r="B866">
        <v>874.75</v>
      </c>
      <c r="C866">
        <f>VLOOKUP($A866,'soybean oil'!$A$2:$F$3093,6,TRUE)</f>
        <v>1110.9093391495981</v>
      </c>
      <c r="D866">
        <f>VLOOKUP($A866,corn!$A$2:$O$1240,13,TRUE)</f>
        <v>233.85826771653547</v>
      </c>
      <c r="E866">
        <f>VLOOKUP($A866,wheat!$A$2:$L$14558,10,TRUE)</f>
        <v>235.93750000000003</v>
      </c>
      <c r="F866">
        <f t="shared" si="26"/>
        <v>2012</v>
      </c>
      <c r="G866">
        <f t="shared" si="27"/>
        <v>6</v>
      </c>
    </row>
    <row r="867" spans="1:7" x14ac:dyDescent="0.25">
      <c r="A867" s="19">
        <v>41068</v>
      </c>
      <c r="B867">
        <v>860.75</v>
      </c>
      <c r="C867">
        <f>VLOOKUP($A867,'soybean oil'!$A$2:$F$3093,6,TRUE)</f>
        <v>1090.4063487664043</v>
      </c>
      <c r="D867">
        <f>VLOOKUP($A867,corn!$A$2:$O$1240,13,TRUE)</f>
        <v>235.43307086614175</v>
      </c>
      <c r="E867">
        <f>VLOOKUP($A867,wheat!$A$2:$L$14558,10,TRUE)</f>
        <v>231.70955882352942</v>
      </c>
      <c r="F867">
        <f t="shared" si="26"/>
        <v>2012</v>
      </c>
      <c r="G867">
        <f t="shared" si="27"/>
        <v>6</v>
      </c>
    </row>
    <row r="868" spans="1:7" x14ac:dyDescent="0.25">
      <c r="A868" s="19">
        <v>41071</v>
      </c>
      <c r="B868">
        <v>867.625</v>
      </c>
      <c r="C868">
        <f>VLOOKUP($A868,'soybean oil'!$A$2:$F$3093,6,TRUE)</f>
        <v>1096.5792921075811</v>
      </c>
      <c r="D868">
        <f>VLOOKUP($A868,corn!$A$2:$O$1240,13,TRUE)</f>
        <v>233.0708661417323</v>
      </c>
      <c r="E868">
        <f>VLOOKUP($A868,wheat!$A$2:$L$14558,10,TRUE)</f>
        <v>231.8014705882353</v>
      </c>
      <c r="F868">
        <f t="shared" si="26"/>
        <v>2012</v>
      </c>
      <c r="G868">
        <f t="shared" si="27"/>
        <v>6</v>
      </c>
    </row>
    <row r="869" spans="1:7" x14ac:dyDescent="0.25">
      <c r="A869" s="19">
        <v>41072</v>
      </c>
      <c r="B869">
        <v>867.25</v>
      </c>
      <c r="C869">
        <f>VLOOKUP($A869,'soybean oil'!$A$2:$F$3093,6,TRUE)</f>
        <v>1096.1383675832112</v>
      </c>
      <c r="D869">
        <f>VLOOKUP($A869,corn!$A$2:$O$1240,13,TRUE)</f>
        <v>229.92125984251967</v>
      </c>
      <c r="E869">
        <f>VLOOKUP($A869,wheat!$A$2:$L$14558,10,TRUE)</f>
        <v>226.47058823529412</v>
      </c>
      <c r="F869">
        <f t="shared" si="26"/>
        <v>2012</v>
      </c>
      <c r="G869">
        <f t="shared" si="27"/>
        <v>6</v>
      </c>
    </row>
    <row r="870" spans="1:7" x14ac:dyDescent="0.25">
      <c r="A870" s="19">
        <v>41073</v>
      </c>
      <c r="B870">
        <v>872.375</v>
      </c>
      <c r="C870">
        <f>VLOOKUP($A870,'soybean oil'!$A$2:$F$3093,6,TRUE)</f>
        <v>1082.4697073277489</v>
      </c>
      <c r="D870">
        <f>VLOOKUP($A870,corn!$A$2:$O$1240,13,TRUE)</f>
        <v>233.26771653543307</v>
      </c>
      <c r="E870">
        <f>VLOOKUP($A870,wheat!$A$2:$L$14558,10,TRUE)</f>
        <v>226.47058823529412</v>
      </c>
      <c r="F870">
        <f t="shared" si="26"/>
        <v>2012</v>
      </c>
      <c r="G870">
        <f t="shared" si="27"/>
        <v>6</v>
      </c>
    </row>
    <row r="871" spans="1:7" x14ac:dyDescent="0.25">
      <c r="A871" s="19">
        <v>41074</v>
      </c>
      <c r="B871">
        <v>869.25</v>
      </c>
      <c r="C871">
        <f>VLOOKUP($A871,'soybean oil'!$A$2:$F$3093,6,TRUE)</f>
        <v>1058.2188584874123</v>
      </c>
      <c r="D871">
        <f>VLOOKUP($A871,corn!$A$2:$O$1240,13,TRUE)</f>
        <v>236.81102362204723</v>
      </c>
      <c r="E871">
        <f>VLOOKUP($A871,wheat!$A$2:$L$14558,10,TRUE)</f>
        <v>229.22794117647058</v>
      </c>
      <c r="F871">
        <f t="shared" si="26"/>
        <v>2012</v>
      </c>
      <c r="G871">
        <f t="shared" si="27"/>
        <v>6</v>
      </c>
    </row>
    <row r="872" spans="1:7" x14ac:dyDescent="0.25">
      <c r="A872" s="19">
        <v>41075</v>
      </c>
      <c r="B872">
        <v>874.625</v>
      </c>
      <c r="C872">
        <f>VLOOKUP($A872,'soybean oil'!$A$2:$F$3093,6,TRUE)</f>
        <v>1067.9191980235469</v>
      </c>
      <c r="D872">
        <f>VLOOKUP($A872,corn!$A$2:$O$1240,13,TRUE)</f>
        <v>228.14960629921259</v>
      </c>
      <c r="E872">
        <f>VLOOKUP($A872,wheat!$A$2:$L$14558,10,TRUE)</f>
        <v>224.08088235294119</v>
      </c>
      <c r="F872">
        <f t="shared" si="26"/>
        <v>2012</v>
      </c>
      <c r="G872">
        <f t="shared" si="27"/>
        <v>6</v>
      </c>
    </row>
    <row r="873" spans="1:7" x14ac:dyDescent="0.25">
      <c r="A873" s="19">
        <v>41078</v>
      </c>
      <c r="B873">
        <v>863.375</v>
      </c>
      <c r="C873">
        <f>VLOOKUP($A873,'soybean oil'!$A$2:$F$3093,6,TRUE)</f>
        <v>1074.9739904134631</v>
      </c>
      <c r="D873">
        <f>VLOOKUP($A873,corn!$A$2:$O$1240,13,TRUE)</f>
        <v>236.02362204724409</v>
      </c>
      <c r="E873">
        <f>VLOOKUP($A873,wheat!$A$2:$L$14558,10,TRUE)</f>
        <v>231.70955882352942</v>
      </c>
      <c r="F873">
        <f t="shared" si="26"/>
        <v>2012</v>
      </c>
      <c r="G873">
        <f t="shared" si="27"/>
        <v>6</v>
      </c>
    </row>
    <row r="874" spans="1:7" x14ac:dyDescent="0.25">
      <c r="A874" s="19">
        <v>41079</v>
      </c>
      <c r="B874">
        <v>866.75</v>
      </c>
      <c r="C874">
        <f>VLOOKUP($A874,'soybean oil'!$A$2:$F$3093,6,TRUE)</f>
        <v>1112.0116504605223</v>
      </c>
      <c r="D874">
        <f>VLOOKUP($A874,corn!$A$2:$O$1240,13,TRUE)</f>
        <v>241.14173228346456</v>
      </c>
      <c r="E874">
        <f>VLOOKUP($A874,wheat!$A$2:$L$14558,10,TRUE)</f>
        <v>238.78676470588235</v>
      </c>
      <c r="F874">
        <f t="shared" si="26"/>
        <v>2012</v>
      </c>
      <c r="G874">
        <f t="shared" si="27"/>
        <v>6</v>
      </c>
    </row>
    <row r="875" spans="1:7" x14ac:dyDescent="0.25">
      <c r="A875" s="19">
        <v>41080</v>
      </c>
      <c r="B875">
        <v>862.875</v>
      </c>
      <c r="C875">
        <f>VLOOKUP($A875,'soybean oil'!$A$2:$F$3093,6,TRUE)</f>
        <v>1120.168754161363</v>
      </c>
      <c r="D875">
        <f>VLOOKUP($A875,corn!$A$2:$O$1240,13,TRUE)</f>
        <v>240.84645669291339</v>
      </c>
      <c r="E875">
        <f>VLOOKUP($A875,wheat!$A$2:$L$14558,10,TRUE)</f>
        <v>244.11764705882354</v>
      </c>
      <c r="F875">
        <f t="shared" si="26"/>
        <v>2012</v>
      </c>
      <c r="G875">
        <f t="shared" si="27"/>
        <v>6</v>
      </c>
    </row>
    <row r="876" spans="1:7" x14ac:dyDescent="0.25">
      <c r="A876" s="19">
        <v>41081</v>
      </c>
      <c r="B876">
        <v>844.75</v>
      </c>
      <c r="C876">
        <f>VLOOKUP($A876,'soybean oil'!$A$2:$F$3093,6,TRUE)</f>
        <v>1098.1225279428752</v>
      </c>
      <c r="D876">
        <f>VLOOKUP($A876,corn!$A$2:$O$1240,13,TRUE)</f>
        <v>230.90551181102362</v>
      </c>
      <c r="E876">
        <f>VLOOKUP($A876,wheat!$A$2:$L$14558,10,TRUE)</f>
        <v>243.29044117647058</v>
      </c>
      <c r="F876">
        <f t="shared" si="26"/>
        <v>2012</v>
      </c>
      <c r="G876">
        <f t="shared" si="27"/>
        <v>6</v>
      </c>
    </row>
    <row r="877" spans="1:7" x14ac:dyDescent="0.25">
      <c r="A877" s="19">
        <v>41082</v>
      </c>
      <c r="B877">
        <v>832.5</v>
      </c>
      <c r="C877">
        <f>VLOOKUP($A877,'soybean oil'!$A$2:$F$3093,6,TRUE)</f>
        <v>1096.5792921075811</v>
      </c>
      <c r="D877">
        <f>VLOOKUP($A877,corn!$A$2:$O$1240,13,TRUE)</f>
        <v>232.6771653543307</v>
      </c>
      <c r="E877">
        <f>VLOOKUP($A877,wheat!$A$2:$L$14558,10,TRUE)</f>
        <v>247.51838235294119</v>
      </c>
      <c r="F877">
        <f t="shared" si="26"/>
        <v>2012</v>
      </c>
      <c r="G877">
        <f t="shared" si="27"/>
        <v>6</v>
      </c>
    </row>
    <row r="878" spans="1:7" x14ac:dyDescent="0.25">
      <c r="A878" s="19">
        <v>41085</v>
      </c>
      <c r="B878">
        <v>830.375</v>
      </c>
      <c r="C878">
        <f>VLOOKUP($A878,'soybean oil'!$A$2:$F$3093,6,TRUE)</f>
        <v>1130.3100182218675</v>
      </c>
      <c r="D878">
        <f>VLOOKUP($A878,corn!$A$2:$O$1240,13,TRUE)</f>
        <v>248.42519685039366</v>
      </c>
      <c r="E878">
        <f>VLOOKUP($A878,wheat!$A$2:$L$14558,10,TRUE)</f>
        <v>266.26838235294116</v>
      </c>
      <c r="F878">
        <f t="shared" si="26"/>
        <v>2012</v>
      </c>
      <c r="G878">
        <f t="shared" si="27"/>
        <v>6</v>
      </c>
    </row>
    <row r="879" spans="1:7" x14ac:dyDescent="0.25">
      <c r="A879" s="19">
        <v>41086</v>
      </c>
      <c r="B879">
        <v>843.125</v>
      </c>
      <c r="C879">
        <f>VLOOKUP($A879,'soybean oil'!$A$2:$F$3093,6,TRUE)</f>
        <v>1122.5056541405224</v>
      </c>
      <c r="D879">
        <f>VLOOKUP($A879,corn!$A$2:$O$1240,13,TRUE)</f>
        <v>254.33070866141733</v>
      </c>
      <c r="E879">
        <f>VLOOKUP($A879,wheat!$A$2:$L$14558,10,TRUE)</f>
        <v>268.01470588235293</v>
      </c>
      <c r="F879">
        <f t="shared" si="26"/>
        <v>2012</v>
      </c>
      <c r="G879">
        <f t="shared" si="27"/>
        <v>6</v>
      </c>
    </row>
    <row r="880" spans="1:7" x14ac:dyDescent="0.25">
      <c r="A880" s="19">
        <v>41087</v>
      </c>
      <c r="B880">
        <v>854</v>
      </c>
      <c r="C880">
        <f>VLOOKUP($A880,'soybean oil'!$A$2:$F$3093,6,TRUE)</f>
        <v>1133.8815068692622</v>
      </c>
      <c r="D880">
        <f>VLOOKUP($A880,corn!$A$2:$O$1240,13,TRUE)</f>
        <v>255.70866141732284</v>
      </c>
      <c r="E880">
        <f>VLOOKUP($A880,wheat!$A$2:$L$14558,10,TRUE)</f>
        <v>269.11764705882354</v>
      </c>
      <c r="F880">
        <f t="shared" si="26"/>
        <v>2012</v>
      </c>
      <c r="G880">
        <f t="shared" si="27"/>
        <v>6</v>
      </c>
    </row>
    <row r="881" spans="1:7" x14ac:dyDescent="0.25">
      <c r="A881" s="19">
        <v>41088</v>
      </c>
      <c r="B881">
        <v>846.875</v>
      </c>
      <c r="C881">
        <f>VLOOKUP($A881,'soybean oil'!$A$2:$F$3093,6,TRUE)</f>
        <v>1124.8425541196823</v>
      </c>
      <c r="D881">
        <f>VLOOKUP($A881,corn!$A$2:$O$1240,13,TRUE)</f>
        <v>256.69291338582673</v>
      </c>
      <c r="E881">
        <f>VLOOKUP($A881,wheat!$A$2:$L$14558,10,TRUE)</f>
        <v>266.91176470588238</v>
      </c>
      <c r="F881">
        <f t="shared" si="26"/>
        <v>2012</v>
      </c>
      <c r="G881">
        <f t="shared" si="27"/>
        <v>6</v>
      </c>
    </row>
    <row r="882" spans="1:7" x14ac:dyDescent="0.25">
      <c r="A882" s="19">
        <v>41089</v>
      </c>
      <c r="B882">
        <v>874.25</v>
      </c>
      <c r="C882">
        <f>VLOOKUP($A882,'soybean oil'!$A$2:$F$3093,6,TRUE)</f>
        <v>1154.208127442708</v>
      </c>
      <c r="D882">
        <f>VLOOKUP($A882,corn!$A$2:$O$1240,13,TRUE)</f>
        <v>247.44094488188978</v>
      </c>
      <c r="E882">
        <f>VLOOKUP($A882,wheat!$A$2:$L$14558,10,TRUE)</f>
        <v>271.69117647058823</v>
      </c>
      <c r="F882">
        <f t="shared" si="26"/>
        <v>2012</v>
      </c>
      <c r="G882">
        <f t="shared" si="27"/>
        <v>6</v>
      </c>
    </row>
    <row r="883" spans="1:7" x14ac:dyDescent="0.25">
      <c r="A883" s="19">
        <v>41092</v>
      </c>
      <c r="B883">
        <v>874.25</v>
      </c>
      <c r="C883">
        <f>VLOOKUP($A883,'soybean oil'!$A$2:$F$3093,6,TRUE)</f>
        <v>1154.3404048000189</v>
      </c>
      <c r="D883">
        <f>VLOOKUP($A883,corn!$A$2:$O$1240,13,TRUE)</f>
        <v>256.79133858267716</v>
      </c>
      <c r="E883">
        <f>VLOOKUP($A883,wheat!$A$2:$L$14558,10,TRUE)</f>
        <v>277.38970588235293</v>
      </c>
      <c r="F883">
        <f t="shared" si="26"/>
        <v>2012</v>
      </c>
      <c r="G883">
        <f t="shared" si="27"/>
        <v>7</v>
      </c>
    </row>
    <row r="884" spans="1:7" x14ac:dyDescent="0.25">
      <c r="A884" s="19">
        <v>41093</v>
      </c>
      <c r="B884">
        <v>907.5</v>
      </c>
      <c r="C884">
        <f>VLOOKUP($A884,'soybean oil'!$A$2:$F$3093,6,TRUE)</f>
        <v>1171.5364612504393</v>
      </c>
      <c r="D884">
        <f>VLOOKUP($A884,corn!$A$2:$O$1240,13,TRUE)</f>
        <v>265.35433070866139</v>
      </c>
      <c r="E884">
        <f>VLOOKUP($A884,wheat!$A$2:$L$14558,10,TRUE)</f>
        <v>287.59191176470586</v>
      </c>
      <c r="F884">
        <f t="shared" si="26"/>
        <v>2012</v>
      </c>
      <c r="G884">
        <f t="shared" si="27"/>
        <v>7</v>
      </c>
    </row>
    <row r="885" spans="1:7" x14ac:dyDescent="0.25">
      <c r="A885" s="19">
        <v>41094</v>
      </c>
      <c r="B885">
        <v>902.125</v>
      </c>
      <c r="C885">
        <f>VLOOKUP($A885,'soybean oil'!$A$2:$F$3093,6,TRUE)</f>
        <v>1171.5364612504393</v>
      </c>
      <c r="D885">
        <f>VLOOKUP($A885,corn!$A$2:$O$1240,13,TRUE)</f>
        <v>265.35433070866139</v>
      </c>
      <c r="E885">
        <f>VLOOKUP($A885,wheat!$A$2:$L$14558,10,TRUE)</f>
        <v>287.59191176470586</v>
      </c>
      <c r="F885">
        <f t="shared" si="26"/>
        <v>2012</v>
      </c>
      <c r="G885">
        <f t="shared" si="27"/>
        <v>7</v>
      </c>
    </row>
    <row r="886" spans="1:7" x14ac:dyDescent="0.25">
      <c r="A886" s="19">
        <v>41095</v>
      </c>
      <c r="B886">
        <v>918.125</v>
      </c>
      <c r="C886">
        <f>VLOOKUP($A886,'soybean oil'!$A$2:$F$3093,6,TRUE)</f>
        <v>1197.7714704504399</v>
      </c>
      <c r="D886">
        <f>VLOOKUP($A886,corn!$A$2:$O$1240,13,TRUE)</f>
        <v>279.03543307086613</v>
      </c>
      <c r="E886">
        <f>VLOOKUP($A886,wheat!$A$2:$L$14558,10,TRUE)</f>
        <v>302.38970588235293</v>
      </c>
      <c r="F886">
        <f t="shared" si="26"/>
        <v>2012</v>
      </c>
      <c r="G886">
        <f t="shared" si="27"/>
        <v>7</v>
      </c>
    </row>
    <row r="887" spans="1:7" x14ac:dyDescent="0.25">
      <c r="A887" s="19">
        <v>41096</v>
      </c>
      <c r="B887">
        <v>898</v>
      </c>
      <c r="C887">
        <f>VLOOKUP($A887,'soybean oil'!$A$2:$F$3093,6,TRUE)</f>
        <v>1178.1503291159856</v>
      </c>
      <c r="D887">
        <f>VLOOKUP($A887,corn!$A$2:$O$1240,13,TRUE)</f>
        <v>273.72047244094489</v>
      </c>
      <c r="E887">
        <f>VLOOKUP($A887,wheat!$A$2:$L$14558,10,TRUE)</f>
        <v>290.90073529411762</v>
      </c>
      <c r="F887">
        <f t="shared" si="26"/>
        <v>2012</v>
      </c>
      <c r="G887">
        <f t="shared" si="27"/>
        <v>7</v>
      </c>
    </row>
    <row r="888" spans="1:7" x14ac:dyDescent="0.25">
      <c r="A888" s="19">
        <v>41099</v>
      </c>
      <c r="B888">
        <v>907.125</v>
      </c>
      <c r="C888">
        <f>VLOOKUP($A888,'soybean oil'!$A$2:$F$3093,6,TRUE)</f>
        <v>1202.8421024806919</v>
      </c>
      <c r="D888">
        <f>VLOOKUP($A888,corn!$A$2:$O$1240,13,TRUE)</f>
        <v>288.18897637795277</v>
      </c>
      <c r="E888">
        <f>VLOOKUP($A888,wheat!$A$2:$L$14558,10,TRUE)</f>
        <v>298.06985294117646</v>
      </c>
      <c r="F888">
        <f t="shared" si="26"/>
        <v>2012</v>
      </c>
      <c r="G888">
        <f t="shared" si="27"/>
        <v>7</v>
      </c>
    </row>
    <row r="889" spans="1:7" x14ac:dyDescent="0.25">
      <c r="A889" s="19">
        <v>41100</v>
      </c>
      <c r="B889">
        <v>907.5</v>
      </c>
      <c r="C889">
        <f>VLOOKUP($A889,'soybean oil'!$A$2:$F$3093,6,TRUE)</f>
        <v>1196.8896214017002</v>
      </c>
      <c r="D889">
        <f>VLOOKUP($A889,corn!$A$2:$O$1240,13,TRUE)</f>
        <v>282.87401574803147</v>
      </c>
      <c r="E889">
        <f>VLOOKUP($A889,wheat!$A$2:$L$14558,10,TRUE)</f>
        <v>295.8639705882353</v>
      </c>
      <c r="F889">
        <f t="shared" si="26"/>
        <v>2012</v>
      </c>
      <c r="G889">
        <f t="shared" si="27"/>
        <v>7</v>
      </c>
    </row>
    <row r="890" spans="1:7" x14ac:dyDescent="0.25">
      <c r="A890" s="19">
        <v>41101</v>
      </c>
      <c r="B890">
        <v>904.625</v>
      </c>
      <c r="C890">
        <f>VLOOKUP($A890,'soybean oil'!$A$2:$F$3093,6,TRUE)</f>
        <v>1186.5278950790109</v>
      </c>
      <c r="D890">
        <f>VLOOKUP($A890,corn!$A$2:$O$1240,13,TRUE)</f>
        <v>277.16535433070868</v>
      </c>
      <c r="E890">
        <f>VLOOKUP($A890,wheat!$A$2:$L$14558,10,TRUE)</f>
        <v>296.96691176470586</v>
      </c>
      <c r="F890">
        <f t="shared" si="26"/>
        <v>2012</v>
      </c>
      <c r="G890">
        <f t="shared" si="27"/>
        <v>7</v>
      </c>
    </row>
    <row r="891" spans="1:7" x14ac:dyDescent="0.25">
      <c r="A891" s="19">
        <v>41102</v>
      </c>
      <c r="B891">
        <v>899.5</v>
      </c>
      <c r="C891">
        <f>VLOOKUP($A891,'soybean oil'!$A$2:$F$3093,6,TRUE)</f>
        <v>1175.9457064941371</v>
      </c>
      <c r="D891">
        <f>VLOOKUP($A891,corn!$A$2:$O$1240,13,TRUE)</f>
        <v>287.8937007874016</v>
      </c>
      <c r="E891">
        <f>VLOOKUP($A891,wheat!$A$2:$L$14558,10,TRUE)</f>
        <v>306.15808823529414</v>
      </c>
      <c r="F891">
        <f t="shared" si="26"/>
        <v>2012</v>
      </c>
      <c r="G891">
        <f t="shared" si="27"/>
        <v>7</v>
      </c>
    </row>
    <row r="892" spans="1:7" x14ac:dyDescent="0.25">
      <c r="A892" s="19">
        <v>41103</v>
      </c>
      <c r="B892">
        <v>915.5</v>
      </c>
      <c r="C892">
        <f>VLOOKUP($A892,'soybean oil'!$A$2:$F$3093,6,TRUE)</f>
        <v>1183.8823479327928</v>
      </c>
      <c r="D892">
        <f>VLOOKUP($A892,corn!$A$2:$O$1240,13,TRUE)</f>
        <v>291.53543307086613</v>
      </c>
      <c r="E892">
        <f>VLOOKUP($A892,wheat!$A$2:$L$14558,10,TRUE)</f>
        <v>309.55882352941177</v>
      </c>
      <c r="F892">
        <f t="shared" si="26"/>
        <v>2012</v>
      </c>
      <c r="G892">
        <f t="shared" si="27"/>
        <v>7</v>
      </c>
    </row>
    <row r="893" spans="1:7" x14ac:dyDescent="0.25">
      <c r="A893" s="19">
        <v>41106</v>
      </c>
      <c r="B893">
        <v>929.125</v>
      </c>
      <c r="C893">
        <f>VLOOKUP($A893,'soybean oil'!$A$2:$F$3093,6,TRUE)</f>
        <v>1204.8262628403559</v>
      </c>
      <c r="D893">
        <f>VLOOKUP($A893,corn!$A$2:$O$1240,13,TRUE)</f>
        <v>305.80708661417322</v>
      </c>
      <c r="E893">
        <f>VLOOKUP($A893,wheat!$A$2:$L$14558,10,TRUE)</f>
        <v>325.18382352941177</v>
      </c>
      <c r="F893">
        <f t="shared" si="26"/>
        <v>2012</v>
      </c>
      <c r="G893">
        <f t="shared" si="27"/>
        <v>7</v>
      </c>
    </row>
    <row r="894" spans="1:7" x14ac:dyDescent="0.25">
      <c r="A894" s="19">
        <v>41107</v>
      </c>
      <c r="B894">
        <v>938.125</v>
      </c>
      <c r="C894">
        <f>VLOOKUP($A894,'soybean oil'!$A$2:$F$3093,6,TRUE)</f>
        <v>1193.5826874689271</v>
      </c>
      <c r="D894">
        <f>VLOOKUP($A894,corn!$A$2:$O$1240,13,TRUE)</f>
        <v>306.88976377952758</v>
      </c>
      <c r="E894">
        <f>VLOOKUP($A894,wheat!$A$2:$L$14558,10,TRUE)</f>
        <v>325.36764705882354</v>
      </c>
      <c r="F894">
        <f t="shared" si="26"/>
        <v>2012</v>
      </c>
      <c r="G894">
        <f t="shared" si="27"/>
        <v>7</v>
      </c>
    </row>
    <row r="895" spans="1:7" x14ac:dyDescent="0.25">
      <c r="A895" s="19">
        <v>41108</v>
      </c>
      <c r="B895">
        <v>946.375</v>
      </c>
      <c r="C895">
        <f>VLOOKUP($A895,'soybean oil'!$A$2:$F$3093,6,TRUE)</f>
        <v>1190.7166780605239</v>
      </c>
      <c r="D895">
        <f>VLOOKUP($A895,corn!$A$2:$O$1240,13,TRUE)</f>
        <v>312.99212598425197</v>
      </c>
      <c r="E895">
        <f>VLOOKUP($A895,wheat!$A$2:$L$14558,10,TRUE)</f>
        <v>332.07720588235293</v>
      </c>
      <c r="F895">
        <f t="shared" si="26"/>
        <v>2012</v>
      </c>
      <c r="G895">
        <f t="shared" si="27"/>
        <v>7</v>
      </c>
    </row>
    <row r="896" spans="1:7" x14ac:dyDescent="0.25">
      <c r="A896" s="19">
        <v>41109</v>
      </c>
      <c r="B896">
        <v>963.25</v>
      </c>
      <c r="C896">
        <f>VLOOKUP($A896,'soybean oil'!$A$2:$F$3093,6,TRUE)</f>
        <v>1199.314706285734</v>
      </c>
      <c r="D896">
        <f>VLOOKUP($A896,corn!$A$2:$O$1240,13,TRUE)</f>
        <v>318.01181102362204</v>
      </c>
      <c r="E896">
        <f>VLOOKUP($A896,wheat!$A$2:$L$14558,10,TRUE)</f>
        <v>343.75</v>
      </c>
      <c r="F896">
        <f t="shared" si="26"/>
        <v>2012</v>
      </c>
      <c r="G896">
        <f t="shared" si="27"/>
        <v>7</v>
      </c>
    </row>
    <row r="897" spans="1:7" x14ac:dyDescent="0.25">
      <c r="A897" s="19">
        <v>41110</v>
      </c>
      <c r="B897">
        <v>952.875</v>
      </c>
      <c r="C897">
        <f>VLOOKUP($A897,'soybean oil'!$A$2:$F$3093,6,TRUE)</f>
        <v>1198.4328572369946</v>
      </c>
      <c r="D897">
        <f>VLOOKUP($A897,corn!$A$2:$O$1240,13,TRUE)</f>
        <v>324.60629921259834</v>
      </c>
      <c r="E897">
        <f>VLOOKUP($A897,wheat!$A$2:$L$14558,10,TRUE)</f>
        <v>346.78308823529409</v>
      </c>
      <c r="F897">
        <f t="shared" si="26"/>
        <v>2012</v>
      </c>
      <c r="G897">
        <f t="shared" si="27"/>
        <v>7</v>
      </c>
    </row>
    <row r="898" spans="1:7" x14ac:dyDescent="0.25">
      <c r="A898" s="19">
        <v>41113</v>
      </c>
      <c r="B898">
        <v>925.875</v>
      </c>
      <c r="C898">
        <f>VLOOKUP($A898,'soybean oil'!$A$2:$F$3093,6,TRUE)</f>
        <v>1184.984659243717</v>
      </c>
      <c r="D898">
        <f>VLOOKUP($A898,corn!$A$2:$O$1240,13,TRUE)</f>
        <v>320.4724409448819</v>
      </c>
      <c r="E898">
        <f>VLOOKUP($A898,wheat!$A$2:$L$14558,10,TRUE)</f>
        <v>335.56985294117646</v>
      </c>
      <c r="F898">
        <f t="shared" si="26"/>
        <v>2012</v>
      </c>
      <c r="G898">
        <f t="shared" si="27"/>
        <v>7</v>
      </c>
    </row>
    <row r="899" spans="1:7" x14ac:dyDescent="0.25">
      <c r="A899" s="19">
        <v>41114</v>
      </c>
      <c r="B899">
        <v>917.875</v>
      </c>
      <c r="C899">
        <f>VLOOKUP($A899,'soybean oil'!$A$2:$F$3093,6,TRUE)</f>
        <v>1137.1443483495987</v>
      </c>
      <c r="D899">
        <f>VLOOKUP($A899,corn!$A$2:$O$1240,13,TRUE)</f>
        <v>311.02362204724409</v>
      </c>
      <c r="E899">
        <f>VLOOKUP($A899,wheat!$A$2:$L$14558,10,TRUE)</f>
        <v>323.06985294117646</v>
      </c>
      <c r="F899">
        <f t="shared" ref="F899:F962" si="28">YEAR(A899)</f>
        <v>2012</v>
      </c>
      <c r="G899">
        <f t="shared" ref="G899:G962" si="29">MONTH(A899)</f>
        <v>7</v>
      </c>
    </row>
    <row r="900" spans="1:7" x14ac:dyDescent="0.25">
      <c r="A900" s="19">
        <v>41115</v>
      </c>
      <c r="B900">
        <v>915.5</v>
      </c>
      <c r="C900">
        <f>VLOOKUP($A900,'soybean oil'!$A$2:$F$3093,6,TRUE)</f>
        <v>1151.6948576538005</v>
      </c>
      <c r="D900">
        <f>VLOOKUP($A900,corn!$A$2:$O$1240,13,TRUE)</f>
        <v>312.79527559055117</v>
      </c>
      <c r="E900">
        <f>VLOOKUP($A900,wheat!$A$2:$L$14558,10,TRUE)</f>
        <v>332.07720588235293</v>
      </c>
      <c r="F900">
        <f t="shared" si="28"/>
        <v>2012</v>
      </c>
      <c r="G900">
        <f t="shared" si="29"/>
        <v>7</v>
      </c>
    </row>
    <row r="901" spans="1:7" x14ac:dyDescent="0.25">
      <c r="A901" s="19">
        <v>41116</v>
      </c>
      <c r="B901">
        <v>935</v>
      </c>
      <c r="C901">
        <f>VLOOKUP($A901,'soybean oil'!$A$2:$F$3093,6,TRUE)</f>
        <v>1140.18672756775</v>
      </c>
      <c r="D901">
        <f>VLOOKUP($A901,corn!$A$2:$O$1240,13,TRUE)</f>
        <v>307.5787401574803</v>
      </c>
      <c r="E901">
        <f>VLOOKUP($A901,wheat!$A$2:$L$14558,10,TRUE)</f>
        <v>325</v>
      </c>
      <c r="F901">
        <f t="shared" si="28"/>
        <v>2012</v>
      </c>
      <c r="G901">
        <f t="shared" si="29"/>
        <v>7</v>
      </c>
    </row>
    <row r="902" spans="1:7" x14ac:dyDescent="0.25">
      <c r="A902" s="19">
        <v>41117</v>
      </c>
      <c r="B902">
        <v>939.875</v>
      </c>
      <c r="C902">
        <f>VLOOKUP($A902,'soybean oil'!$A$2:$F$3093,6,TRUE)</f>
        <v>1148.9611256027079</v>
      </c>
      <c r="D902">
        <f>VLOOKUP($A902,corn!$A$2:$O$1240,13,TRUE)</f>
        <v>314.37007874015745</v>
      </c>
      <c r="E902">
        <f>VLOOKUP($A902,wheat!$A$2:$L$14558,10,TRUE)</f>
        <v>330.14705882352939</v>
      </c>
      <c r="F902">
        <f t="shared" si="28"/>
        <v>2012</v>
      </c>
      <c r="G902">
        <f t="shared" si="29"/>
        <v>7</v>
      </c>
    </row>
    <row r="903" spans="1:7" x14ac:dyDescent="0.25">
      <c r="A903" s="19">
        <v>41120</v>
      </c>
      <c r="B903">
        <v>941.625</v>
      </c>
      <c r="C903">
        <f>VLOOKUP($A903,'soybean oil'!$A$2:$F$3093,6,TRUE)</f>
        <v>1161.6156594521196</v>
      </c>
      <c r="D903">
        <f>VLOOKUP($A903,corn!$A$2:$O$1240,13,TRUE)</f>
        <v>322.83464566929132</v>
      </c>
      <c r="E903">
        <f>VLOOKUP($A903,wheat!$A$2:$L$14558,10,TRUE)</f>
        <v>336.21323529411762</v>
      </c>
      <c r="F903">
        <f t="shared" si="28"/>
        <v>2012</v>
      </c>
      <c r="G903">
        <f t="shared" si="29"/>
        <v>7</v>
      </c>
    </row>
    <row r="904" spans="1:7" x14ac:dyDescent="0.25">
      <c r="A904" s="19">
        <v>41121</v>
      </c>
      <c r="B904">
        <v>934.625</v>
      </c>
      <c r="C904">
        <f>VLOOKUP($A904,'soybean oil'!$A$2:$F$3093,6,TRUE)</f>
        <v>1162.5856934057335</v>
      </c>
      <c r="D904">
        <f>VLOOKUP($A904,corn!$A$2:$O$1240,13,TRUE)</f>
        <v>317.51968503937007</v>
      </c>
      <c r="E904">
        <f>VLOOKUP($A904,wheat!$A$2:$L$14558,10,TRUE)</f>
        <v>326.5625</v>
      </c>
      <c r="F904">
        <f t="shared" si="28"/>
        <v>2012</v>
      </c>
      <c r="G904">
        <f t="shared" si="29"/>
        <v>7</v>
      </c>
    </row>
    <row r="905" spans="1:7" x14ac:dyDescent="0.25">
      <c r="A905" s="19">
        <v>41122</v>
      </c>
      <c r="B905">
        <v>939.625</v>
      </c>
      <c r="C905">
        <f>VLOOKUP($A905,'soybean oil'!$A$2:$F$3093,6,TRUE)</f>
        <v>1145.7423765748088</v>
      </c>
      <c r="D905">
        <f>VLOOKUP($A905,corn!$A$2:$O$1240,13,TRUE)</f>
        <v>315.15748031496071</v>
      </c>
      <c r="E905">
        <f>VLOOKUP($A905,wheat!$A$2:$L$14558,10,TRUE)</f>
        <v>323.34558823529414</v>
      </c>
      <c r="F905">
        <f t="shared" si="28"/>
        <v>2012</v>
      </c>
      <c r="G905">
        <f t="shared" si="29"/>
        <v>8</v>
      </c>
    </row>
    <row r="906" spans="1:7" x14ac:dyDescent="0.25">
      <c r="A906" s="19">
        <v>41123</v>
      </c>
      <c r="B906">
        <v>940</v>
      </c>
      <c r="C906">
        <f>VLOOKUP($A906,'soybean oil'!$A$2:$F$3093,6,TRUE)</f>
        <v>1141.774055855481</v>
      </c>
      <c r="D906">
        <f>VLOOKUP($A906,corn!$A$2:$O$1240,13,TRUE)</f>
        <v>312.59842519685037</v>
      </c>
      <c r="E906">
        <f>VLOOKUP($A906,wheat!$A$2:$L$14558,10,TRUE)</f>
        <v>318.01470588235293</v>
      </c>
      <c r="F906">
        <f t="shared" si="28"/>
        <v>2012</v>
      </c>
      <c r="G906">
        <f t="shared" si="29"/>
        <v>8</v>
      </c>
    </row>
    <row r="907" spans="1:7" x14ac:dyDescent="0.25">
      <c r="A907" s="19">
        <v>41124</v>
      </c>
      <c r="B907">
        <v>956</v>
      </c>
      <c r="C907">
        <f>VLOOKUP($A907,'soybean oil'!$A$2:$F$3093,6,TRUE)</f>
        <v>1152.5767067025402</v>
      </c>
      <c r="D907">
        <f>VLOOKUP($A907,corn!$A$2:$O$1240,13,TRUE)</f>
        <v>318.89763779527561</v>
      </c>
      <c r="E907">
        <f>VLOOKUP($A907,wheat!$A$2:$L$14558,10,TRUE)</f>
        <v>327.66544117647061</v>
      </c>
      <c r="F907">
        <f t="shared" si="28"/>
        <v>2012</v>
      </c>
      <c r="G907">
        <f t="shared" si="29"/>
        <v>8</v>
      </c>
    </row>
    <row r="908" spans="1:7" x14ac:dyDescent="0.25">
      <c r="A908" s="19">
        <v>41127</v>
      </c>
      <c r="B908">
        <v>964</v>
      </c>
      <c r="C908">
        <f>VLOOKUP($A908,'soybean oil'!$A$2:$F$3093,6,TRUE)</f>
        <v>1139.7898954958171</v>
      </c>
      <c r="D908">
        <f>VLOOKUP($A908,corn!$A$2:$O$1240,13,TRUE)</f>
        <v>316.14173228346459</v>
      </c>
      <c r="E908">
        <f>VLOOKUP($A908,wheat!$A$2:$L$14558,10,TRUE)</f>
        <v>328.40073529411757</v>
      </c>
      <c r="F908">
        <f t="shared" si="28"/>
        <v>2012</v>
      </c>
      <c r="G908">
        <f t="shared" si="29"/>
        <v>8</v>
      </c>
    </row>
    <row r="909" spans="1:7" x14ac:dyDescent="0.25">
      <c r="A909" s="19">
        <v>41128</v>
      </c>
      <c r="B909">
        <v>984.25</v>
      </c>
      <c r="C909">
        <f>VLOOKUP($A909,'soybean oil'!$A$2:$F$3093,6,TRUE)</f>
        <v>1135.8215747764893</v>
      </c>
      <c r="D909">
        <f>VLOOKUP($A909,corn!$A$2:$O$1240,13,TRUE)</f>
        <v>313.38582677165357</v>
      </c>
      <c r="E909">
        <f>VLOOKUP($A909,wheat!$A$2:$L$14558,10,TRUE)</f>
        <v>326.83823529411762</v>
      </c>
      <c r="F909">
        <f t="shared" si="28"/>
        <v>2012</v>
      </c>
      <c r="G909">
        <f t="shared" si="29"/>
        <v>8</v>
      </c>
    </row>
    <row r="910" spans="1:7" x14ac:dyDescent="0.25">
      <c r="A910" s="19">
        <v>41129</v>
      </c>
      <c r="B910">
        <v>990.125</v>
      </c>
      <c r="C910">
        <f>VLOOKUP($A910,'soybean oil'!$A$2:$F$3093,6,TRUE)</f>
        <v>1141.774055855481</v>
      </c>
      <c r="D910">
        <f>VLOOKUP($A910,corn!$A$2:$O$1240,13,TRUE)</f>
        <v>319.19291338582678</v>
      </c>
      <c r="E910">
        <f>VLOOKUP($A910,wheat!$A$2:$L$14558,10,TRUE)</f>
        <v>330.60661764705884</v>
      </c>
      <c r="F910">
        <f t="shared" si="28"/>
        <v>2012</v>
      </c>
      <c r="G910">
        <f t="shared" si="29"/>
        <v>8</v>
      </c>
    </row>
    <row r="911" spans="1:7" x14ac:dyDescent="0.25">
      <c r="A911" s="19">
        <v>41130</v>
      </c>
      <c r="B911">
        <v>995.375</v>
      </c>
      <c r="C911">
        <f>VLOOKUP($A911,'soybean oil'!$A$2:$F$3093,6,TRUE)</f>
        <v>1159.4110368302713</v>
      </c>
      <c r="D911">
        <f>VLOOKUP($A911,corn!$A$2:$O$1240,13,TRUE)</f>
        <v>322.14566929133855</v>
      </c>
      <c r="E911">
        <f>VLOOKUP($A911,wheat!$A$2:$L$14558,10,TRUE)</f>
        <v>335.66176470588243</v>
      </c>
      <c r="F911">
        <f t="shared" si="28"/>
        <v>2012</v>
      </c>
      <c r="G911">
        <f t="shared" si="29"/>
        <v>8</v>
      </c>
    </row>
    <row r="912" spans="1:7" x14ac:dyDescent="0.25">
      <c r="A912" s="19">
        <v>41131</v>
      </c>
      <c r="B912">
        <v>993.625</v>
      </c>
      <c r="C912">
        <f>VLOOKUP($A912,'soybean oil'!$A$2:$F$3093,6,TRUE)</f>
        <v>1185.6460460302717</v>
      </c>
      <c r="D912">
        <f>VLOOKUP($A912,corn!$A$2:$O$1240,13,TRUE)</f>
        <v>314.96062992125985</v>
      </c>
      <c r="E912">
        <f>VLOOKUP($A912,wheat!$A$2:$L$14558,10,TRUE)</f>
        <v>325.45955882352933</v>
      </c>
      <c r="F912">
        <f t="shared" si="28"/>
        <v>2012</v>
      </c>
      <c r="G912">
        <f t="shared" si="29"/>
        <v>8</v>
      </c>
    </row>
    <row r="913" spans="1:7" x14ac:dyDescent="0.25">
      <c r="A913" s="19">
        <v>41134</v>
      </c>
      <c r="B913">
        <v>997.875</v>
      </c>
      <c r="C913">
        <f>VLOOKUP($A913,'soybean oil'!$A$2:$F$3093,6,TRUE)</f>
        <v>1170.6546122016998</v>
      </c>
      <c r="D913">
        <f>VLOOKUP($A913,corn!$A$2:$O$1240,13,TRUE)</f>
        <v>308.1692913385827</v>
      </c>
      <c r="E913">
        <f>VLOOKUP($A913,wheat!$A$2:$L$14558,10,TRUE)</f>
        <v>314.9816176470589</v>
      </c>
      <c r="F913">
        <f t="shared" si="28"/>
        <v>2012</v>
      </c>
      <c r="G913">
        <f t="shared" si="29"/>
        <v>8</v>
      </c>
    </row>
    <row r="914" spans="1:7" x14ac:dyDescent="0.25">
      <c r="A914" s="19">
        <v>41135</v>
      </c>
      <c r="B914">
        <v>999.125</v>
      </c>
      <c r="C914">
        <f>VLOOKUP($A914,'soybean oil'!$A$2:$F$3093,6,TRUE)</f>
        <v>1163.8202820739687</v>
      </c>
      <c r="D914">
        <f>VLOOKUP($A914,corn!$A$2:$O$1240,13,TRUE)</f>
        <v>306.98818897637796</v>
      </c>
      <c r="E914">
        <f>VLOOKUP($A914,wheat!$A$2:$L$14558,10,TRUE)</f>
        <v>308.7316176470589</v>
      </c>
      <c r="F914">
        <f t="shared" si="28"/>
        <v>2012</v>
      </c>
      <c r="G914">
        <f t="shared" si="29"/>
        <v>8</v>
      </c>
    </row>
    <row r="915" spans="1:7" x14ac:dyDescent="0.25">
      <c r="A915" s="19">
        <v>41136</v>
      </c>
      <c r="B915">
        <v>1007.75</v>
      </c>
      <c r="C915">
        <f>VLOOKUP($A915,'soybean oil'!$A$2:$F$3093,6,TRUE)</f>
        <v>1169.9932254151452</v>
      </c>
      <c r="D915">
        <f>VLOOKUP($A915,corn!$A$2:$O$1240,13,TRUE)</f>
        <v>312.59842519685037</v>
      </c>
      <c r="E915">
        <f>VLOOKUP($A915,wheat!$A$2:$L$14558,10,TRUE)</f>
        <v>311.30514705882354</v>
      </c>
      <c r="F915">
        <f t="shared" si="28"/>
        <v>2012</v>
      </c>
      <c r="G915">
        <f t="shared" si="29"/>
        <v>8</v>
      </c>
    </row>
    <row r="916" spans="1:7" x14ac:dyDescent="0.25">
      <c r="A916" s="19">
        <v>41137</v>
      </c>
      <c r="B916">
        <v>1014.75</v>
      </c>
      <c r="C916">
        <f>VLOOKUP($A916,'soybean oil'!$A$2:$F$3093,6,TRUE)</f>
        <v>1169.3318386285907</v>
      </c>
      <c r="D916">
        <f>VLOOKUP($A916,corn!$A$2:$O$1240,13,TRUE)</f>
        <v>314.07480314960628</v>
      </c>
      <c r="E916">
        <f>VLOOKUP($A916,wheat!$A$2:$L$14558,10,TRUE)</f>
        <v>316.81985294117646</v>
      </c>
      <c r="F916">
        <f t="shared" si="28"/>
        <v>2012</v>
      </c>
      <c r="G916">
        <f t="shared" si="29"/>
        <v>8</v>
      </c>
    </row>
    <row r="917" spans="1:7" x14ac:dyDescent="0.25">
      <c r="A917" s="19">
        <v>41138</v>
      </c>
      <c r="B917">
        <v>1015.25</v>
      </c>
      <c r="C917">
        <f>VLOOKUP($A917,'soybean oil'!$A$2:$F$3093,6,TRUE)</f>
        <v>1170.8750744638846</v>
      </c>
      <c r="D917">
        <f>VLOOKUP($A917,corn!$A$2:$O$1240,13,TRUE)</f>
        <v>314.37007874015745</v>
      </c>
      <c r="E917">
        <f>VLOOKUP($A917,wheat!$A$2:$L$14558,10,TRUE)</f>
        <v>321.50735294117641</v>
      </c>
      <c r="F917">
        <f t="shared" si="28"/>
        <v>2012</v>
      </c>
      <c r="G917">
        <f t="shared" si="29"/>
        <v>8</v>
      </c>
    </row>
    <row r="918" spans="1:7" x14ac:dyDescent="0.25">
      <c r="A918" s="19">
        <v>41141</v>
      </c>
      <c r="B918">
        <v>1013.125</v>
      </c>
      <c r="C918">
        <f>VLOOKUP($A918,'soybean oil'!$A$2:$F$3093,6,TRUE)</f>
        <v>1188.0711309143053</v>
      </c>
      <c r="D918">
        <f>VLOOKUP($A918,corn!$A$2:$O$1240,13,TRUE)</f>
        <v>320.96456692913387</v>
      </c>
      <c r="E918">
        <f>VLOOKUP($A918,wheat!$A$2:$L$14558,10,TRUE)</f>
        <v>323.34558823529414</v>
      </c>
      <c r="F918">
        <f t="shared" si="28"/>
        <v>2012</v>
      </c>
      <c r="G918">
        <f t="shared" si="29"/>
        <v>8</v>
      </c>
    </row>
    <row r="919" spans="1:7" x14ac:dyDescent="0.25">
      <c r="A919" s="19">
        <v>41142</v>
      </c>
      <c r="B919">
        <v>1024</v>
      </c>
      <c r="C919">
        <f>VLOOKUP($A919,'soybean oil'!$A$2:$F$3093,6,TRUE)</f>
        <v>1225.1087909613645</v>
      </c>
      <c r="D919">
        <f>VLOOKUP($A919,corn!$A$2:$O$1240,13,TRUE)</f>
        <v>327.26377952755905</v>
      </c>
      <c r="E919">
        <f>VLOOKUP($A919,wheat!$A$2:$L$14558,10,TRUE)</f>
        <v>331.06617647058829</v>
      </c>
      <c r="F919">
        <f t="shared" si="28"/>
        <v>2012</v>
      </c>
      <c r="G919">
        <f t="shared" si="29"/>
        <v>8</v>
      </c>
    </row>
    <row r="920" spans="1:7" x14ac:dyDescent="0.25">
      <c r="A920" s="19">
        <v>41143</v>
      </c>
      <c r="B920">
        <v>1021</v>
      </c>
      <c r="C920">
        <f>VLOOKUP($A920,'soybean oil'!$A$2:$F$3093,6,TRUE)</f>
        <v>1238.3365266924573</v>
      </c>
      <c r="D920">
        <f>VLOOKUP($A920,corn!$A$2:$O$1240,13,TRUE)</f>
        <v>326.87007874015745</v>
      </c>
      <c r="E920">
        <f>VLOOKUP($A920,wheat!$A$2:$L$14558,10,TRUE)</f>
        <v>329.59558823529414</v>
      </c>
      <c r="F920">
        <f t="shared" si="28"/>
        <v>2012</v>
      </c>
      <c r="G920">
        <f t="shared" si="29"/>
        <v>8</v>
      </c>
    </row>
    <row r="921" spans="1:7" x14ac:dyDescent="0.25">
      <c r="A921" s="19">
        <v>41144</v>
      </c>
      <c r="B921">
        <v>1031.125</v>
      </c>
      <c r="C921">
        <f>VLOOKUP($A921,'soybean oil'!$A$2:$F$3093,6,TRUE)</f>
        <v>1237.2342153815327</v>
      </c>
      <c r="D921">
        <f>VLOOKUP($A921,corn!$A$2:$O$1240,13,TRUE)</f>
        <v>318.40551181102364</v>
      </c>
      <c r="E921">
        <f>VLOOKUP($A921,wheat!$A$2:$L$14558,10,TRUE)</f>
        <v>321.50735294117641</v>
      </c>
      <c r="F921">
        <f t="shared" si="28"/>
        <v>2012</v>
      </c>
      <c r="G921">
        <f t="shared" si="29"/>
        <v>8</v>
      </c>
    </row>
    <row r="922" spans="1:7" x14ac:dyDescent="0.25">
      <c r="A922" s="19">
        <v>41145</v>
      </c>
      <c r="B922">
        <v>1023.5</v>
      </c>
      <c r="C922">
        <f>VLOOKUP($A922,'soybean oil'!$A$2:$F$3093,6,TRUE)</f>
        <v>1239.8797625277516</v>
      </c>
      <c r="D922">
        <f>VLOOKUP($A922,corn!$A$2:$O$1240,13,TRUE)</f>
        <v>315.84645669291342</v>
      </c>
      <c r="E922">
        <f>VLOOKUP($A922,wheat!$A$2:$L$14558,10,TRUE)</f>
        <v>318.93382352941177</v>
      </c>
      <c r="F922">
        <f t="shared" si="28"/>
        <v>2012</v>
      </c>
      <c r="G922">
        <f t="shared" si="29"/>
        <v>8</v>
      </c>
    </row>
    <row r="923" spans="1:7" x14ac:dyDescent="0.25">
      <c r="A923" s="19">
        <v>41149</v>
      </c>
      <c r="B923">
        <v>1017.25</v>
      </c>
      <c r="C923">
        <f>VLOOKUP($A923,'soybean oil'!$A$2:$F$3093,6,TRUE)</f>
        <v>1229.6062211099361</v>
      </c>
      <c r="D923">
        <f>VLOOKUP($A923,corn!$A$2:$O$1240,13,TRUE)</f>
        <v>310.82677165354329</v>
      </c>
      <c r="E923">
        <f>VLOOKUP($A923,wheat!$A$2:$L$14558,10,TRUE)</f>
        <v>314.24632352941177</v>
      </c>
      <c r="F923">
        <f t="shared" si="28"/>
        <v>2012</v>
      </c>
      <c r="G923">
        <f t="shared" si="29"/>
        <v>8</v>
      </c>
    </row>
    <row r="924" spans="1:7" x14ac:dyDescent="0.25">
      <c r="A924" s="19">
        <v>41150</v>
      </c>
      <c r="B924">
        <v>1014.875</v>
      </c>
      <c r="C924">
        <f>VLOOKUP($A924,'soybean oil'!$A$2:$F$3093,6,TRUE)</f>
        <v>1250.6383209223734</v>
      </c>
      <c r="D924">
        <f>VLOOKUP($A924,corn!$A$2:$O$1240,13,TRUE)</f>
        <v>318.99606299212593</v>
      </c>
      <c r="E924">
        <f>VLOOKUP($A924,wheat!$A$2:$L$14558,10,TRUE)</f>
        <v>325.5514705882353</v>
      </c>
      <c r="F924">
        <f t="shared" si="28"/>
        <v>2012</v>
      </c>
      <c r="G924">
        <f t="shared" si="29"/>
        <v>8</v>
      </c>
    </row>
    <row r="925" spans="1:7" x14ac:dyDescent="0.25">
      <c r="A925" s="19">
        <v>41151</v>
      </c>
      <c r="B925">
        <v>1021.25</v>
      </c>
      <c r="C925">
        <f>VLOOKUP($A925,'soybean oil'!$A$2:$F$3093,6,TRUE)</f>
        <v>1250.6383209223734</v>
      </c>
      <c r="D925">
        <f>VLOOKUP($A925,corn!$A$2:$O$1240,13,TRUE)</f>
        <v>319.48818897637796</v>
      </c>
      <c r="E925">
        <f>VLOOKUP($A925,wheat!$A$2:$L$14558,10,TRUE)</f>
        <v>324.81617647058829</v>
      </c>
      <c r="F925">
        <f t="shared" si="28"/>
        <v>2012</v>
      </c>
      <c r="G925">
        <f t="shared" si="29"/>
        <v>8</v>
      </c>
    </row>
    <row r="926" spans="1:7" x14ac:dyDescent="0.25">
      <c r="A926" s="19">
        <v>41152</v>
      </c>
      <c r="B926">
        <v>1030.25</v>
      </c>
      <c r="C926">
        <f>VLOOKUP($A926,'soybean oil'!$A$2:$F$3093,6,TRUE)</f>
        <v>1247.904588871281</v>
      </c>
      <c r="D926">
        <f>VLOOKUP($A926,corn!$A$2:$O$1240,13,TRUE)</f>
        <v>314.86220472440942</v>
      </c>
      <c r="E926">
        <f>VLOOKUP($A926,wheat!$A$2:$L$14558,10,TRUE)</f>
        <v>319.85294117647061</v>
      </c>
      <c r="F926">
        <f t="shared" si="28"/>
        <v>2012</v>
      </c>
      <c r="G926">
        <f t="shared" si="29"/>
        <v>8</v>
      </c>
    </row>
    <row r="927" spans="1:7" x14ac:dyDescent="0.25">
      <c r="A927" s="19">
        <v>41155</v>
      </c>
      <c r="B927">
        <v>1038.375</v>
      </c>
      <c r="C927">
        <f>VLOOKUP($A927,'soybean oil'!$A$2:$F$3093,6,TRUE)</f>
        <v>1247.904588871281</v>
      </c>
      <c r="D927">
        <f>VLOOKUP($A927,corn!$A$2:$O$1240,13,TRUE)</f>
        <v>314.86220472440942</v>
      </c>
      <c r="E927">
        <f>VLOOKUP($A927,wheat!$A$2:$L$14558,10,TRUE)</f>
        <v>319.85294117647061</v>
      </c>
      <c r="F927">
        <f t="shared" si="28"/>
        <v>2012</v>
      </c>
      <c r="G927">
        <f t="shared" si="29"/>
        <v>9</v>
      </c>
    </row>
    <row r="928" spans="1:7" x14ac:dyDescent="0.25">
      <c r="A928" s="19">
        <v>41156</v>
      </c>
      <c r="B928">
        <v>1034.625</v>
      </c>
      <c r="C928">
        <f>VLOOKUP($A928,'soybean oil'!$A$2:$F$3093,6,TRUE)</f>
        <v>1273.8309509042224</v>
      </c>
      <c r="D928">
        <f>VLOOKUP($A928,corn!$A$2:$O$1240,13,TRUE)</f>
        <v>316.92913385826773</v>
      </c>
      <c r="E928">
        <f>VLOOKUP($A928,wheat!$A$2:$L$14558,10,TRUE)</f>
        <v>318.38235294117646</v>
      </c>
      <c r="F928">
        <f t="shared" si="28"/>
        <v>2012</v>
      </c>
      <c r="G928">
        <f t="shared" si="29"/>
        <v>9</v>
      </c>
    </row>
    <row r="929" spans="1:7" x14ac:dyDescent="0.25">
      <c r="A929" s="19">
        <v>41157</v>
      </c>
      <c r="B929">
        <v>1021.625</v>
      </c>
      <c r="C929">
        <f>VLOOKUP($A929,'soybean oil'!$A$2:$F$3093,6,TRUE)</f>
        <v>1268.3193943496008</v>
      </c>
      <c r="D929">
        <f>VLOOKUP($A929,corn!$A$2:$O$1240,13,TRUE)</f>
        <v>311.31889763779526</v>
      </c>
      <c r="E929">
        <f>VLOOKUP($A929,wheat!$A$2:$L$14558,10,TRUE)</f>
        <v>310.9375</v>
      </c>
      <c r="F929">
        <f t="shared" si="28"/>
        <v>2012</v>
      </c>
      <c r="G929">
        <f t="shared" si="29"/>
        <v>9</v>
      </c>
    </row>
    <row r="930" spans="1:7" x14ac:dyDescent="0.25">
      <c r="A930" s="19">
        <v>41158</v>
      </c>
      <c r="B930">
        <v>1032.5</v>
      </c>
      <c r="C930">
        <f>VLOOKUP($A930,'soybean oil'!$A$2:$F$3093,6,TRUE)</f>
        <v>1255.3121208806931</v>
      </c>
      <c r="D930">
        <f>VLOOKUP($A930,corn!$A$2:$O$1240,13,TRUE)</f>
        <v>314.37007874015745</v>
      </c>
      <c r="E930">
        <f>VLOOKUP($A930,wheat!$A$2:$L$14558,10,TRUE)</f>
        <v>320.58823529411762</v>
      </c>
      <c r="F930">
        <f t="shared" si="28"/>
        <v>2012</v>
      </c>
      <c r="G930">
        <f t="shared" si="29"/>
        <v>9</v>
      </c>
    </row>
    <row r="931" spans="1:7" x14ac:dyDescent="0.25">
      <c r="A931" s="19">
        <v>41159</v>
      </c>
      <c r="B931">
        <v>1025.25</v>
      </c>
      <c r="C931">
        <f>VLOOKUP($A931,'soybean oil'!$A$2:$F$3093,6,TRUE)</f>
        <v>1239.8797625277516</v>
      </c>
      <c r="D931">
        <f>VLOOKUP($A931,corn!$A$2:$O$1240,13,TRUE)</f>
        <v>314.76377952755905</v>
      </c>
      <c r="E931">
        <f>VLOOKUP($A931,wheat!$A$2:$L$14558,10,TRUE)</f>
        <v>325.27573529411762</v>
      </c>
      <c r="F931">
        <f t="shared" si="28"/>
        <v>2012</v>
      </c>
      <c r="G931">
        <f t="shared" si="29"/>
        <v>9</v>
      </c>
    </row>
    <row r="932" spans="1:7" x14ac:dyDescent="0.25">
      <c r="A932" s="19">
        <v>41162</v>
      </c>
      <c r="B932">
        <v>1027.875</v>
      </c>
      <c r="C932">
        <f>VLOOKUP($A932,'soybean oil'!$A$2:$F$3093,6,TRUE)</f>
        <v>1237.6751399059028</v>
      </c>
      <c r="D932">
        <f>VLOOKUP($A932,corn!$A$2:$O$1240,13,TRUE)</f>
        <v>308.36614173228344</v>
      </c>
      <c r="E932">
        <f>VLOOKUP($A932,wheat!$A$2:$L$14558,10,TRUE)</f>
        <v>319.20955882352933</v>
      </c>
      <c r="F932">
        <f t="shared" si="28"/>
        <v>2012</v>
      </c>
      <c r="G932">
        <f t="shared" si="29"/>
        <v>9</v>
      </c>
    </row>
    <row r="933" spans="1:7" x14ac:dyDescent="0.25">
      <c r="A933" s="19">
        <v>41163</v>
      </c>
      <c r="B933">
        <v>1039</v>
      </c>
      <c r="C933">
        <f>VLOOKUP($A933,'soybean oil'!$A$2:$F$3093,6,TRUE)</f>
        <v>1222.9041683395158</v>
      </c>
      <c r="D933">
        <f>VLOOKUP($A933,corn!$A$2:$O$1240,13,TRUE)</f>
        <v>306.20078740157481</v>
      </c>
      <c r="E933">
        <f>VLOOKUP($A933,wheat!$A$2:$L$14558,10,TRUE)</f>
        <v>316.1764705882353</v>
      </c>
      <c r="F933">
        <f t="shared" si="28"/>
        <v>2012</v>
      </c>
      <c r="G933">
        <f t="shared" si="29"/>
        <v>9</v>
      </c>
    </row>
    <row r="934" spans="1:7" x14ac:dyDescent="0.25">
      <c r="A934" s="19">
        <v>41164</v>
      </c>
      <c r="B934">
        <v>1045.25</v>
      </c>
      <c r="C934">
        <f>VLOOKUP($A934,'soybean oil'!$A$2:$F$3093,6,TRUE)</f>
        <v>1236.1319040706085</v>
      </c>
      <c r="D934">
        <f>VLOOKUP($A934,corn!$A$2:$O$1240,13,TRUE)</f>
        <v>302.95275590551182</v>
      </c>
      <c r="E934">
        <f>VLOOKUP($A934,wheat!$A$2:$L$14558,10,TRUE)</f>
        <v>318.75</v>
      </c>
      <c r="F934">
        <f t="shared" si="28"/>
        <v>2012</v>
      </c>
      <c r="G934">
        <f t="shared" si="29"/>
        <v>9</v>
      </c>
    </row>
    <row r="935" spans="1:7" x14ac:dyDescent="0.25">
      <c r="A935" s="19">
        <v>41165</v>
      </c>
      <c r="B935">
        <v>1039.625</v>
      </c>
      <c r="C935">
        <f>VLOOKUP($A935,'soybean oil'!$A$2:$F$3093,6,TRUE)</f>
        <v>1247.8164039664073</v>
      </c>
      <c r="D935">
        <f>VLOOKUP($A935,corn!$A$2:$O$1240,13,TRUE)</f>
        <v>304.62598425196853</v>
      </c>
      <c r="E935">
        <f>VLOOKUP($A935,wheat!$A$2:$L$14558,10,TRUE)</f>
        <v>323.16176470588232</v>
      </c>
      <c r="F935">
        <f t="shared" si="28"/>
        <v>2012</v>
      </c>
      <c r="G935">
        <f t="shared" si="29"/>
        <v>9</v>
      </c>
    </row>
    <row r="936" spans="1:7" x14ac:dyDescent="0.25">
      <c r="A936" s="19">
        <v>41166</v>
      </c>
      <c r="B936">
        <v>1047.75</v>
      </c>
      <c r="C936">
        <f>VLOOKUP($A936,'soybean oil'!$A$2:$F$3093,6,TRUE)</f>
        <v>1255.9735076672475</v>
      </c>
      <c r="D936">
        <f>VLOOKUP($A936,corn!$A$2:$O$1240,13,TRUE)</f>
        <v>307.87401574803147</v>
      </c>
      <c r="E936">
        <f>VLOOKUP($A936,wheat!$A$2:$L$14558,10,TRUE)</f>
        <v>329.96323529411762</v>
      </c>
      <c r="F936">
        <f t="shared" si="28"/>
        <v>2012</v>
      </c>
      <c r="G936">
        <f t="shared" si="29"/>
        <v>9</v>
      </c>
    </row>
    <row r="937" spans="1:7" x14ac:dyDescent="0.25">
      <c r="A937" s="19">
        <v>41169</v>
      </c>
      <c r="B937">
        <v>1045.125</v>
      </c>
      <c r="C937">
        <f>VLOOKUP($A937,'soybean oil'!$A$2:$F$3093,6,TRUE)</f>
        <v>1212.1015174924567</v>
      </c>
      <c r="D937">
        <f>VLOOKUP($A937,corn!$A$2:$O$1240,13,TRUE)</f>
        <v>294.48818897637796</v>
      </c>
      <c r="E937">
        <f>VLOOKUP($A937,wheat!$A$2:$L$14558,10,TRUE)</f>
        <v>322.79411764705884</v>
      </c>
      <c r="F937">
        <f t="shared" si="28"/>
        <v>2012</v>
      </c>
      <c r="G937">
        <f t="shared" si="29"/>
        <v>9</v>
      </c>
    </row>
    <row r="938" spans="1:7" x14ac:dyDescent="0.25">
      <c r="A938" s="19">
        <v>41170</v>
      </c>
      <c r="B938">
        <v>1021.875</v>
      </c>
      <c r="C938">
        <f>VLOOKUP($A938,'soybean oil'!$A$2:$F$3093,6,TRUE)</f>
        <v>1210.5582816571625</v>
      </c>
      <c r="D938">
        <f>VLOOKUP($A938,corn!$A$2:$O$1240,13,TRUE)</f>
        <v>291.33858267716533</v>
      </c>
      <c r="E938">
        <f>VLOOKUP($A938,wheat!$A$2:$L$14558,10,TRUE)</f>
        <v>317.46323529411762</v>
      </c>
      <c r="F938">
        <f t="shared" si="28"/>
        <v>2012</v>
      </c>
      <c r="G938">
        <f t="shared" si="29"/>
        <v>9</v>
      </c>
    </row>
    <row r="939" spans="1:7" x14ac:dyDescent="0.25">
      <c r="A939" s="19">
        <v>41171</v>
      </c>
      <c r="B939">
        <v>994.25</v>
      </c>
      <c r="C939">
        <f>VLOOKUP($A939,'soybean oil'!$A$2:$F$3093,6,TRUE)</f>
        <v>1230.8408097781717</v>
      </c>
      <c r="D939">
        <f>VLOOKUP($A939,corn!$A$2:$O$1240,13,TRUE)</f>
        <v>297.83464566929132</v>
      </c>
      <c r="E939">
        <f>VLOOKUP($A939,wheat!$A$2:$L$14558,10,TRUE)</f>
        <v>324.08088235294116</v>
      </c>
      <c r="F939">
        <f t="shared" si="28"/>
        <v>2012</v>
      </c>
      <c r="G939">
        <f t="shared" si="29"/>
        <v>9</v>
      </c>
    </row>
    <row r="940" spans="1:7" x14ac:dyDescent="0.25">
      <c r="A940" s="19">
        <v>41172</v>
      </c>
      <c r="B940">
        <v>1000.875</v>
      </c>
      <c r="C940">
        <f>VLOOKUP($A940,'soybean oil'!$A$2:$F$3093,6,TRUE)</f>
        <v>1204.3853383159862</v>
      </c>
      <c r="D940">
        <f>VLOOKUP($A940,corn!$A$2:$O$1240,13,TRUE)</f>
        <v>293.70078740157481</v>
      </c>
      <c r="E940">
        <f>VLOOKUP($A940,wheat!$A$2:$L$14558,10,TRUE)</f>
        <v>323.34558823529414</v>
      </c>
      <c r="F940">
        <f t="shared" si="28"/>
        <v>2012</v>
      </c>
      <c r="G940">
        <f t="shared" si="29"/>
        <v>9</v>
      </c>
    </row>
    <row r="941" spans="1:7" x14ac:dyDescent="0.25">
      <c r="A941" s="19">
        <v>41173</v>
      </c>
      <c r="B941">
        <v>1015.125</v>
      </c>
      <c r="C941">
        <f>VLOOKUP($A941,'soybean oil'!$A$2:$F$3093,6,TRUE)</f>
        <v>1200.4170175966585</v>
      </c>
      <c r="D941">
        <f>VLOOKUP($A941,corn!$A$2:$O$1240,13,TRUE)</f>
        <v>294.58661417322833</v>
      </c>
      <c r="E941">
        <f>VLOOKUP($A941,wheat!$A$2:$L$14558,10,TRUE)</f>
        <v>329.87132352941177</v>
      </c>
      <c r="F941">
        <f t="shared" si="28"/>
        <v>2012</v>
      </c>
      <c r="G941">
        <f t="shared" si="29"/>
        <v>9</v>
      </c>
    </row>
    <row r="942" spans="1:7" x14ac:dyDescent="0.25">
      <c r="A942" s="19">
        <v>41176</v>
      </c>
      <c r="B942">
        <v>1005.375</v>
      </c>
      <c r="C942">
        <f>VLOOKUP($A942,'soybean oil'!$A$2:$F$3093,6,TRUE)</f>
        <v>1185.2051215059018</v>
      </c>
      <c r="D942">
        <f>VLOOKUP($A942,corn!$A$2:$O$1240,13,TRUE)</f>
        <v>293.20866141732284</v>
      </c>
      <c r="E942">
        <f>VLOOKUP($A942,wheat!$A$2:$L$14558,10,TRUE)</f>
        <v>327.94117647058823</v>
      </c>
      <c r="F942">
        <f t="shared" si="28"/>
        <v>2012</v>
      </c>
      <c r="G942">
        <f t="shared" si="29"/>
        <v>9</v>
      </c>
    </row>
    <row r="943" spans="1:7" x14ac:dyDescent="0.25">
      <c r="A943" s="19">
        <v>41177</v>
      </c>
      <c r="B943">
        <v>1017</v>
      </c>
      <c r="C943">
        <f>VLOOKUP($A943,'soybean oil'!$A$2:$F$3093,6,TRUE)</f>
        <v>1172.3742178467419</v>
      </c>
      <c r="D943">
        <f>VLOOKUP($A943,corn!$A$2:$O$1240,13,TRUE)</f>
        <v>292.81496062992125</v>
      </c>
      <c r="E943">
        <f>VLOOKUP($A943,wheat!$A$2:$L$14558,10,TRUE)</f>
        <v>325.91911764705884</v>
      </c>
      <c r="F943">
        <f t="shared" si="28"/>
        <v>2012</v>
      </c>
      <c r="G943">
        <f t="shared" si="29"/>
        <v>9</v>
      </c>
    </row>
    <row r="944" spans="1:7" x14ac:dyDescent="0.25">
      <c r="A944" s="19">
        <v>41178</v>
      </c>
      <c r="B944">
        <v>1004.25</v>
      </c>
      <c r="C944">
        <f>VLOOKUP($A944,'soybean oil'!$A$2:$F$3093,6,TRUE)</f>
        <v>1142.7440898090945</v>
      </c>
      <c r="D944">
        <f>VLOOKUP($A944,corn!$A$2:$O$1240,13,TRUE)</f>
        <v>285.33464566929132</v>
      </c>
      <c r="E944">
        <f>VLOOKUP($A944,wheat!$A$2:$L$14558,10,TRUE)</f>
        <v>319.57720588235298</v>
      </c>
      <c r="F944">
        <f t="shared" si="28"/>
        <v>2012</v>
      </c>
      <c r="G944">
        <f t="shared" si="29"/>
        <v>9</v>
      </c>
    </row>
    <row r="945" spans="1:7" x14ac:dyDescent="0.25">
      <c r="A945" s="19">
        <v>41179</v>
      </c>
      <c r="B945">
        <v>1026.25</v>
      </c>
      <c r="C945">
        <f>VLOOKUP($A945,'soybean oil'!$A$2:$F$3093,6,TRUE)</f>
        <v>1155.0458840390108</v>
      </c>
      <c r="D945">
        <f>VLOOKUP($A945,corn!$A$2:$O$1240,13,TRUE)</f>
        <v>281.98818897637796</v>
      </c>
      <c r="E945">
        <f>VLOOKUP($A945,wheat!$A$2:$L$14558,10,TRUE)</f>
        <v>314.52205882352939</v>
      </c>
      <c r="F945">
        <f t="shared" si="28"/>
        <v>2012</v>
      </c>
      <c r="G945">
        <f t="shared" si="29"/>
        <v>9</v>
      </c>
    </row>
    <row r="946" spans="1:7" x14ac:dyDescent="0.25">
      <c r="A946" s="19">
        <v>41180</v>
      </c>
      <c r="B946">
        <v>1030.5</v>
      </c>
      <c r="C946">
        <f>VLOOKUP($A946,'soybean oil'!$A$2:$F$3093,6,TRUE)</f>
        <v>1158.8378349485904</v>
      </c>
      <c r="D946">
        <f>VLOOKUP($A946,corn!$A$2:$O$1240,13,TRUE)</f>
        <v>297.73622047244095</v>
      </c>
      <c r="E946">
        <f>VLOOKUP($A946,wheat!$A$2:$L$14558,10,TRUE)</f>
        <v>331.8014705882353</v>
      </c>
      <c r="F946">
        <f t="shared" si="28"/>
        <v>2012</v>
      </c>
      <c r="G946">
        <f t="shared" si="29"/>
        <v>9</v>
      </c>
    </row>
    <row r="947" spans="1:7" x14ac:dyDescent="0.25">
      <c r="A947" s="19">
        <v>41183</v>
      </c>
      <c r="B947">
        <v>1034.25</v>
      </c>
      <c r="C947">
        <f>VLOOKUP($A947,'soybean oil'!$A$2:$F$3093,6,TRUE)</f>
        <v>1128.5463201243883</v>
      </c>
      <c r="D947">
        <f>VLOOKUP($A947,corn!$A$2:$O$1240,13,TRUE)</f>
        <v>297.93307086614175</v>
      </c>
      <c r="E947">
        <f>VLOOKUP($A947,wheat!$A$2:$L$14558,10,TRUE)</f>
        <v>325.09191176470586</v>
      </c>
      <c r="F947">
        <f t="shared" si="28"/>
        <v>2012</v>
      </c>
      <c r="G947">
        <f t="shared" si="29"/>
        <v>10</v>
      </c>
    </row>
    <row r="948" spans="1:7" x14ac:dyDescent="0.25">
      <c r="A948" s="19">
        <v>41184</v>
      </c>
      <c r="B948">
        <v>1032.125</v>
      </c>
      <c r="C948">
        <f>VLOOKUP($A948,'soybean oil'!$A$2:$F$3093,6,TRUE)</f>
        <v>1117.5232070151444</v>
      </c>
      <c r="D948">
        <f>VLOOKUP($A948,corn!$A$2:$O$1240,13,TRUE)</f>
        <v>298.52362204724409</v>
      </c>
      <c r="E948">
        <f>VLOOKUP($A948,wheat!$A$2:$L$14558,10,TRUE)</f>
        <v>320.40441176470586</v>
      </c>
      <c r="F948">
        <f t="shared" si="28"/>
        <v>2012</v>
      </c>
      <c r="G948">
        <f t="shared" si="29"/>
        <v>10</v>
      </c>
    </row>
    <row r="949" spans="1:7" x14ac:dyDescent="0.25">
      <c r="A949" s="19">
        <v>41185</v>
      </c>
      <c r="B949">
        <v>1011.125</v>
      </c>
      <c r="C949">
        <f>VLOOKUP($A949,'soybean oil'!$A$2:$F$3093,6,TRUE)</f>
        <v>1118.4050560638839</v>
      </c>
      <c r="D949">
        <f>VLOOKUP($A949,corn!$A$2:$O$1240,13,TRUE)</f>
        <v>297.93307086614175</v>
      </c>
      <c r="E949">
        <f>VLOOKUP($A949,wheat!$A$2:$L$14558,10,TRUE)</f>
        <v>320.95588235294116</v>
      </c>
      <c r="F949">
        <f t="shared" si="28"/>
        <v>2012</v>
      </c>
      <c r="G949">
        <f t="shared" si="29"/>
        <v>10</v>
      </c>
    </row>
    <row r="950" spans="1:7" x14ac:dyDescent="0.25">
      <c r="A950" s="19">
        <v>41186</v>
      </c>
      <c r="B950">
        <v>1025.875</v>
      </c>
      <c r="C950">
        <f>VLOOKUP($A950,'soybean oil'!$A$2:$F$3093,6,TRUE)</f>
        <v>1134.0578766790102</v>
      </c>
      <c r="D950">
        <f>VLOOKUP($A950,corn!$A$2:$O$1240,13,TRUE)</f>
        <v>298.03149606299212</v>
      </c>
      <c r="E950">
        <f>VLOOKUP($A950,wheat!$A$2:$L$14558,10,TRUE)</f>
        <v>319.57720588235298</v>
      </c>
      <c r="F950">
        <f t="shared" si="28"/>
        <v>2012</v>
      </c>
      <c r="G950">
        <f t="shared" si="29"/>
        <v>10</v>
      </c>
    </row>
    <row r="951" spans="1:7" x14ac:dyDescent="0.25">
      <c r="A951" s="19">
        <v>41187</v>
      </c>
      <c r="B951">
        <v>1037.5</v>
      </c>
      <c r="C951">
        <f>VLOOKUP($A951,'soybean oil'!$A$2:$F$3093,6,TRUE)</f>
        <v>1128.5463201243883</v>
      </c>
      <c r="D951">
        <f>VLOOKUP($A951,corn!$A$2:$O$1240,13,TRUE)</f>
        <v>294.48818897637796</v>
      </c>
      <c r="E951">
        <f>VLOOKUP($A951,wheat!$A$2:$L$14558,10,TRUE)</f>
        <v>315.25735294117646</v>
      </c>
      <c r="F951">
        <f t="shared" si="28"/>
        <v>2012</v>
      </c>
      <c r="G951">
        <f t="shared" si="29"/>
        <v>10</v>
      </c>
    </row>
    <row r="952" spans="1:7" x14ac:dyDescent="0.25">
      <c r="A952" s="19">
        <v>41190</v>
      </c>
      <c r="B952">
        <v>1038.875</v>
      </c>
      <c r="C952">
        <f>VLOOKUP($A952,'soybean oil'!$A$2:$F$3093,6,TRUE)</f>
        <v>1122.8143013075812</v>
      </c>
      <c r="D952">
        <f>VLOOKUP($A952,corn!$A$2:$O$1240,13,TRUE)</f>
        <v>292.12598425196853</v>
      </c>
      <c r="E952">
        <f>VLOOKUP($A952,wheat!$A$2:$L$14558,10,TRUE)</f>
        <v>316.54411764705884</v>
      </c>
      <c r="F952">
        <f t="shared" si="28"/>
        <v>2012</v>
      </c>
      <c r="G952">
        <f t="shared" si="29"/>
        <v>10</v>
      </c>
    </row>
    <row r="953" spans="1:7" x14ac:dyDescent="0.25">
      <c r="A953" s="19">
        <v>41191</v>
      </c>
      <c r="B953">
        <v>1043.125</v>
      </c>
      <c r="C953">
        <f>VLOOKUP($A953,'soybean oil'!$A$2:$F$3093,6,TRUE)</f>
        <v>1129.8690936974976</v>
      </c>
      <c r="D953">
        <f>VLOOKUP($A953,corn!$A$2:$O$1240,13,TRUE)</f>
        <v>292.12598425196853</v>
      </c>
      <c r="E953">
        <f>VLOOKUP($A953,wheat!$A$2:$L$14558,10,TRUE)</f>
        <v>317.7389705882353</v>
      </c>
      <c r="F953">
        <f t="shared" si="28"/>
        <v>2012</v>
      </c>
      <c r="G953">
        <f t="shared" si="29"/>
        <v>10</v>
      </c>
    </row>
    <row r="954" spans="1:7" x14ac:dyDescent="0.25">
      <c r="A954" s="19">
        <v>41192</v>
      </c>
      <c r="B954">
        <v>1059.75</v>
      </c>
      <c r="C954">
        <f>VLOOKUP($A954,'soybean oil'!$A$2:$F$3093,6,TRUE)</f>
        <v>1116.2004334420351</v>
      </c>
      <c r="D954">
        <f>VLOOKUP($A954,corn!$A$2:$O$1240,13,TRUE)</f>
        <v>290.05905511811022</v>
      </c>
      <c r="E954">
        <f>VLOOKUP($A954,wheat!$A$2:$L$14558,10,TRUE)</f>
        <v>319.7610294117647</v>
      </c>
      <c r="F954">
        <f t="shared" si="28"/>
        <v>2012</v>
      </c>
      <c r="G954">
        <f t="shared" si="29"/>
        <v>10</v>
      </c>
    </row>
    <row r="955" spans="1:7" x14ac:dyDescent="0.25">
      <c r="A955" s="19">
        <v>41193</v>
      </c>
      <c r="B955">
        <v>1065</v>
      </c>
      <c r="C955">
        <f>VLOOKUP($A955,'soybean oil'!$A$2:$F$3093,6,TRUE)</f>
        <v>1131.6327917949764</v>
      </c>
      <c r="D955">
        <f>VLOOKUP($A955,corn!$A$2:$O$1240,13,TRUE)</f>
        <v>304.42913385826773</v>
      </c>
      <c r="E955">
        <f>VLOOKUP($A955,wheat!$A$2:$L$14558,10,TRUE)</f>
        <v>325.73529411764707</v>
      </c>
      <c r="F955">
        <f t="shared" si="28"/>
        <v>2012</v>
      </c>
      <c r="G955">
        <f t="shared" si="29"/>
        <v>10</v>
      </c>
    </row>
    <row r="956" spans="1:7" x14ac:dyDescent="0.25">
      <c r="A956" s="19">
        <v>41194</v>
      </c>
      <c r="B956">
        <v>1049.875</v>
      </c>
      <c r="C956">
        <f>VLOOKUP($A956,'soybean oil'!$A$2:$F$3093,6,TRUE)</f>
        <v>1117.0822824907748</v>
      </c>
      <c r="D956">
        <f>VLOOKUP($A956,corn!$A$2:$O$1240,13,TRUE)</f>
        <v>296.35826771653541</v>
      </c>
      <c r="E956">
        <f>VLOOKUP($A956,wheat!$A$2:$L$14558,10,TRUE)</f>
        <v>314.9816176470589</v>
      </c>
      <c r="F956">
        <f t="shared" si="28"/>
        <v>2012</v>
      </c>
      <c r="G956">
        <f t="shared" si="29"/>
        <v>10</v>
      </c>
    </row>
    <row r="957" spans="1:7" x14ac:dyDescent="0.25">
      <c r="A957" s="19">
        <v>41197</v>
      </c>
      <c r="B957">
        <v>1040.125</v>
      </c>
      <c r="C957">
        <f>VLOOKUP($A957,'soybean oil'!$A$2:$F$3093,6,TRUE)</f>
        <v>1102.5317731865728</v>
      </c>
      <c r="D957">
        <f>VLOOKUP($A957,corn!$A$2:$O$1240,13,TRUE)</f>
        <v>290.25590551181102</v>
      </c>
      <c r="E957">
        <f>VLOOKUP($A957,wheat!$A$2:$L$14558,10,TRUE)</f>
        <v>311.85661764705884</v>
      </c>
      <c r="F957">
        <f t="shared" si="28"/>
        <v>2012</v>
      </c>
      <c r="G957">
        <f t="shared" si="29"/>
        <v>10</v>
      </c>
    </row>
    <row r="958" spans="1:7" x14ac:dyDescent="0.25">
      <c r="A958" s="19">
        <v>41198</v>
      </c>
      <c r="B958">
        <v>1038.75</v>
      </c>
      <c r="C958">
        <f>VLOOKUP($A958,'soybean oil'!$A$2:$F$3093,6,TRUE)</f>
        <v>1112.6730372470772</v>
      </c>
      <c r="D958">
        <f>VLOOKUP($A958,corn!$A$2:$O$1240,13,TRUE)</f>
        <v>290.64960629921262</v>
      </c>
      <c r="E958">
        <f>VLOOKUP($A958,wheat!$A$2:$L$14558,10,TRUE)</f>
        <v>311.67279411764702</v>
      </c>
      <c r="F958">
        <f t="shared" si="28"/>
        <v>2012</v>
      </c>
      <c r="G958">
        <f t="shared" si="29"/>
        <v>10</v>
      </c>
    </row>
    <row r="959" spans="1:7" x14ac:dyDescent="0.25">
      <c r="A959" s="19">
        <v>41199</v>
      </c>
      <c r="B959">
        <v>1028.125</v>
      </c>
      <c r="C959">
        <f>VLOOKUP($A959,'soybean oil'!$A$2:$F$3093,6,TRUE)</f>
        <v>1125.0189239294302</v>
      </c>
      <c r="D959">
        <f>VLOOKUP($A959,corn!$A$2:$O$1240,13,TRUE)</f>
        <v>293.50393700787401</v>
      </c>
      <c r="E959">
        <f>VLOOKUP($A959,wheat!$A$2:$L$14558,10,TRUE)</f>
        <v>314.79779411764707</v>
      </c>
      <c r="F959">
        <f t="shared" si="28"/>
        <v>2012</v>
      </c>
      <c r="G959">
        <f t="shared" si="29"/>
        <v>10</v>
      </c>
    </row>
    <row r="960" spans="1:7" x14ac:dyDescent="0.25">
      <c r="A960" s="19">
        <v>41200</v>
      </c>
      <c r="B960">
        <v>1030.125</v>
      </c>
      <c r="C960">
        <f>VLOOKUP($A960,'soybean oil'!$A$2:$F$3093,6,TRUE)</f>
        <v>1153.0176312269098</v>
      </c>
      <c r="D960">
        <f>VLOOKUP($A960,corn!$A$2:$O$1240,13,TRUE)</f>
        <v>299.50787401574803</v>
      </c>
      <c r="E960">
        <f>VLOOKUP($A960,wheat!$A$2:$L$14558,10,TRUE)</f>
        <v>319.3014705882353</v>
      </c>
      <c r="F960">
        <f t="shared" si="28"/>
        <v>2012</v>
      </c>
      <c r="G960">
        <f t="shared" si="29"/>
        <v>10</v>
      </c>
    </row>
    <row r="961" spans="1:7" x14ac:dyDescent="0.25">
      <c r="A961" s="19">
        <v>41201</v>
      </c>
      <c r="B961">
        <v>1038</v>
      </c>
      <c r="C961">
        <f>VLOOKUP($A961,'soybean oil'!$A$2:$F$3093,6,TRUE)</f>
        <v>1137.1443483495987</v>
      </c>
      <c r="D961">
        <f>VLOOKUP($A961,corn!$A$2:$O$1240,13,TRUE)</f>
        <v>299.8031496062992</v>
      </c>
      <c r="E961">
        <f>VLOOKUP($A961,wheat!$A$2:$L$14558,10,TRUE)</f>
        <v>320.77205882352939</v>
      </c>
      <c r="F961">
        <f t="shared" si="28"/>
        <v>2012</v>
      </c>
      <c r="G961">
        <f t="shared" si="29"/>
        <v>10</v>
      </c>
    </row>
    <row r="962" spans="1:7" x14ac:dyDescent="0.25">
      <c r="A962" s="19">
        <v>41204</v>
      </c>
      <c r="B962">
        <v>1023.875</v>
      </c>
      <c r="C962">
        <f>VLOOKUP($A962,'soybean oil'!$A$2:$F$3093,6,TRUE)</f>
        <v>1138.9080464470774</v>
      </c>
      <c r="D962">
        <f>VLOOKUP($A962,corn!$A$2:$O$1240,13,TRUE)</f>
        <v>299.70472440944883</v>
      </c>
      <c r="E962">
        <f>VLOOKUP($A962,wheat!$A$2:$L$14558,10,TRUE)</f>
        <v>322.8860294117647</v>
      </c>
      <c r="F962">
        <f t="shared" si="28"/>
        <v>2012</v>
      </c>
      <c r="G962">
        <f t="shared" si="29"/>
        <v>10</v>
      </c>
    </row>
    <row r="963" spans="1:7" x14ac:dyDescent="0.25">
      <c r="A963" s="19">
        <v>41205</v>
      </c>
      <c r="B963">
        <v>1004</v>
      </c>
      <c r="C963">
        <f>VLOOKUP($A963,'soybean oil'!$A$2:$F$3093,6,TRUE)</f>
        <v>1131.4123295327915</v>
      </c>
      <c r="D963">
        <f>VLOOKUP($A963,corn!$A$2:$O$1240,13,TRUE)</f>
        <v>297.63779527559058</v>
      </c>
      <c r="E963">
        <f>VLOOKUP($A963,wheat!$A$2:$L$14558,10,TRUE)</f>
        <v>319.39338235294116</v>
      </c>
      <c r="F963">
        <f t="shared" ref="F963:F1026" si="30">YEAR(A963)</f>
        <v>2012</v>
      </c>
      <c r="G963">
        <f t="shared" ref="G963:G1026" si="31">MONTH(A963)</f>
        <v>10</v>
      </c>
    </row>
    <row r="964" spans="1:7" x14ac:dyDescent="0.25">
      <c r="A964" s="19">
        <v>41206</v>
      </c>
      <c r="B964">
        <v>1001.25</v>
      </c>
      <c r="C964">
        <f>VLOOKUP($A964,'soybean oil'!$A$2:$F$3093,6,TRUE)</f>
        <v>1142.8763671664055</v>
      </c>
      <c r="D964">
        <f>VLOOKUP($A964,corn!$A$2:$O$1240,13,TRUE)</f>
        <v>297.04724409448818</v>
      </c>
      <c r="E964">
        <f>VLOOKUP($A964,wheat!$A$2:$L$14558,10,TRUE)</f>
        <v>325</v>
      </c>
      <c r="F964">
        <f t="shared" si="30"/>
        <v>2012</v>
      </c>
      <c r="G964">
        <f t="shared" si="31"/>
        <v>10</v>
      </c>
    </row>
    <row r="965" spans="1:7" x14ac:dyDescent="0.25">
      <c r="A965" s="19">
        <v>41207</v>
      </c>
      <c r="B965">
        <v>1002.625</v>
      </c>
      <c r="C965">
        <f>VLOOKUP($A965,'soybean oil'!$A$2:$F$3093,6,TRUE)</f>
        <v>1134.2783389411952</v>
      </c>
      <c r="D965">
        <f>VLOOKUP($A965,corn!$A$2:$O$1240,13,TRUE)</f>
        <v>292.12598425196853</v>
      </c>
      <c r="E965">
        <f>VLOOKUP($A965,wheat!$A$2:$L$14558,10,TRUE)</f>
        <v>320.86397058823525</v>
      </c>
      <c r="F965">
        <f t="shared" si="30"/>
        <v>2012</v>
      </c>
      <c r="G965">
        <f t="shared" si="31"/>
        <v>10</v>
      </c>
    </row>
    <row r="966" spans="1:7" x14ac:dyDescent="0.25">
      <c r="A966" s="19">
        <v>41208</v>
      </c>
      <c r="B966">
        <v>1012</v>
      </c>
      <c r="C966">
        <f>VLOOKUP($A966,'soybean oil'!$A$2:$F$3093,6,TRUE)</f>
        <v>1123.4756880941361</v>
      </c>
      <c r="D966">
        <f>VLOOKUP($A966,corn!$A$2:$O$1240,13,TRUE)</f>
        <v>290.45275590551182</v>
      </c>
      <c r="E966">
        <f>VLOOKUP($A966,wheat!$A$2:$L$14558,10,TRUE)</f>
        <v>317.55514705882354</v>
      </c>
      <c r="F966">
        <f t="shared" si="30"/>
        <v>2012</v>
      </c>
      <c r="G966">
        <f t="shared" si="31"/>
        <v>10</v>
      </c>
    </row>
    <row r="967" spans="1:7" x14ac:dyDescent="0.25">
      <c r="A967" s="19">
        <v>41211</v>
      </c>
      <c r="B967">
        <v>1013.25</v>
      </c>
      <c r="C967">
        <f>VLOOKUP($A967,'soybean oil'!$A$2:$F$3093,6,TRUE)</f>
        <v>1106.2796316437157</v>
      </c>
      <c r="D967">
        <f>VLOOKUP($A967,corn!$A$2:$O$1240,13,TRUE)</f>
        <v>290.15748031496065</v>
      </c>
      <c r="E967">
        <f>VLOOKUP($A967,wheat!$A$2:$L$14558,10,TRUE)</f>
        <v>315.44117647058823</v>
      </c>
      <c r="F967">
        <f t="shared" si="30"/>
        <v>2012</v>
      </c>
      <c r="G967">
        <f t="shared" si="31"/>
        <v>10</v>
      </c>
    </row>
    <row r="968" spans="1:7" x14ac:dyDescent="0.25">
      <c r="A968" s="19">
        <v>41212</v>
      </c>
      <c r="B968">
        <v>1005</v>
      </c>
      <c r="C968">
        <f>VLOOKUP($A968,'soybean oil'!$A$2:$F$3093,6,TRUE)</f>
        <v>1104.2954712840517</v>
      </c>
      <c r="D968">
        <f>VLOOKUP($A968,corn!$A$2:$O$1240,13,TRUE)</f>
        <v>292.0275590551181</v>
      </c>
      <c r="E968">
        <f>VLOOKUP($A968,wheat!$A$2:$L$14558,10,TRUE)</f>
        <v>314.9816176470589</v>
      </c>
      <c r="F968">
        <f t="shared" si="30"/>
        <v>2012</v>
      </c>
      <c r="G968">
        <f t="shared" si="31"/>
        <v>10</v>
      </c>
    </row>
    <row r="969" spans="1:7" x14ac:dyDescent="0.25">
      <c r="A969" s="19">
        <v>41213</v>
      </c>
      <c r="B969">
        <v>997.25</v>
      </c>
      <c r="C969">
        <f>VLOOKUP($A969,'soybean oil'!$A$2:$F$3093,6,TRUE)</f>
        <v>1105.8387071193458</v>
      </c>
      <c r="D969">
        <f>VLOOKUP($A969,corn!$A$2:$O$1240,13,TRUE)</f>
        <v>297.53937007874015</v>
      </c>
      <c r="E969">
        <f>VLOOKUP($A969,wheat!$A$2:$L$14558,10,TRUE)</f>
        <v>317.83088235294116</v>
      </c>
      <c r="F969">
        <f t="shared" si="30"/>
        <v>2012</v>
      </c>
      <c r="G969">
        <f t="shared" si="31"/>
        <v>10</v>
      </c>
    </row>
    <row r="970" spans="1:7" x14ac:dyDescent="0.25">
      <c r="A970" s="19">
        <v>41214</v>
      </c>
      <c r="B970">
        <v>986.375</v>
      </c>
      <c r="C970">
        <f>VLOOKUP($A970,'soybean oil'!$A$2:$F$3093,6,TRUE)</f>
        <v>1111.7911881983375</v>
      </c>
      <c r="D970">
        <f>VLOOKUP($A970,corn!$A$2:$O$1240,13,TRUE)</f>
        <v>295.6692913385827</v>
      </c>
      <c r="E970">
        <f>VLOOKUP($A970,wheat!$A$2:$L$14558,10,TRUE)</f>
        <v>319.3014705882353</v>
      </c>
      <c r="F970">
        <f t="shared" si="30"/>
        <v>2012</v>
      </c>
      <c r="G970">
        <f t="shared" si="31"/>
        <v>11</v>
      </c>
    </row>
    <row r="971" spans="1:7" x14ac:dyDescent="0.25">
      <c r="A971" s="19">
        <v>41215</v>
      </c>
      <c r="B971">
        <v>977.25</v>
      </c>
      <c r="C971">
        <f>VLOOKUP($A971,'soybean oil'!$A$2:$F$3093,6,TRUE)</f>
        <v>1085.997103522707</v>
      </c>
      <c r="D971">
        <f>VLOOKUP($A971,corn!$A$2:$O$1240,13,TRUE)</f>
        <v>291.14173228346459</v>
      </c>
      <c r="E971">
        <f>VLOOKUP($A971,wheat!$A$2:$L$14558,10,TRUE)</f>
        <v>317.83088235294116</v>
      </c>
      <c r="F971">
        <f t="shared" si="30"/>
        <v>2012</v>
      </c>
      <c r="G971">
        <f t="shared" si="31"/>
        <v>11</v>
      </c>
    </row>
    <row r="972" spans="1:7" x14ac:dyDescent="0.25">
      <c r="A972" s="19">
        <v>41218</v>
      </c>
      <c r="B972">
        <v>975.25</v>
      </c>
      <c r="C972">
        <f>VLOOKUP($A972,'soybean oil'!$A$2:$F$3093,6,TRUE)</f>
        <v>1065.2736508773285</v>
      </c>
      <c r="D972">
        <f>VLOOKUP($A972,corn!$A$2:$O$1240,13,TRUE)</f>
        <v>289.56692913385825</v>
      </c>
      <c r="E972">
        <f>VLOOKUP($A972,wheat!$A$2:$L$14558,10,TRUE)</f>
        <v>318.38235294117646</v>
      </c>
      <c r="F972">
        <f t="shared" si="30"/>
        <v>2012</v>
      </c>
      <c r="G972">
        <f t="shared" si="31"/>
        <v>11</v>
      </c>
    </row>
    <row r="973" spans="1:7" x14ac:dyDescent="0.25">
      <c r="A973" s="19">
        <v>41219</v>
      </c>
      <c r="B973">
        <v>992.375</v>
      </c>
      <c r="C973">
        <f>VLOOKUP($A973,'soybean oil'!$A$2:$F$3093,6,TRUE)</f>
        <v>1073.2102923159841</v>
      </c>
      <c r="D973">
        <f>VLOOKUP($A973,corn!$A$2:$O$1240,13,TRUE)</f>
        <v>291.73228346456693</v>
      </c>
      <c r="E973">
        <f>VLOOKUP($A973,wheat!$A$2:$L$14558,10,TRUE)</f>
        <v>322.4264705882353</v>
      </c>
      <c r="F973">
        <f t="shared" si="30"/>
        <v>2012</v>
      </c>
      <c r="G973">
        <f t="shared" si="31"/>
        <v>11</v>
      </c>
    </row>
    <row r="974" spans="1:7" x14ac:dyDescent="0.25">
      <c r="A974" s="19">
        <v>41220</v>
      </c>
      <c r="B974">
        <v>989.875</v>
      </c>
      <c r="C974">
        <f>VLOOKUP($A974,'soybean oil'!$A$2:$F$3093,6,TRUE)</f>
        <v>1071.8875187428746</v>
      </c>
      <c r="D974">
        <f>VLOOKUP($A974,corn!$A$2:$O$1240,13,TRUE)</f>
        <v>293.01181102362204</v>
      </c>
      <c r="E974">
        <f>VLOOKUP($A974,wheat!$A$2:$L$14558,10,TRUE)</f>
        <v>328.6764705882353</v>
      </c>
      <c r="F974">
        <f t="shared" si="30"/>
        <v>2012</v>
      </c>
      <c r="G974">
        <f t="shared" si="31"/>
        <v>11</v>
      </c>
    </row>
    <row r="975" spans="1:7" x14ac:dyDescent="0.25">
      <c r="A975" s="19">
        <v>41221</v>
      </c>
      <c r="B975">
        <v>976.125</v>
      </c>
      <c r="C975">
        <f>VLOOKUP($A975,'soybean oil'!$A$2:$F$3093,6,TRUE)</f>
        <v>1075.1944526756481</v>
      </c>
      <c r="D975">
        <f>VLOOKUP($A975,corn!$A$2:$O$1240,13,TRUE)</f>
        <v>291.8307086614173</v>
      </c>
      <c r="E975">
        <f>VLOOKUP($A975,wheat!$A$2:$L$14558,10,TRUE)</f>
        <v>331.8014705882353</v>
      </c>
      <c r="F975">
        <f t="shared" si="30"/>
        <v>2012</v>
      </c>
      <c r="G975">
        <f t="shared" si="31"/>
        <v>11</v>
      </c>
    </row>
    <row r="976" spans="1:7" x14ac:dyDescent="0.25">
      <c r="A976" s="19">
        <v>41222</v>
      </c>
      <c r="B976">
        <v>977.375</v>
      </c>
      <c r="C976">
        <f>VLOOKUP($A976,'soybean oil'!$A$2:$F$3093,6,TRUE)</f>
        <v>1053.14822645716</v>
      </c>
      <c r="D976">
        <f>VLOOKUP($A976,corn!$A$2:$O$1240,13,TRUE)</f>
        <v>290.84645669291336</v>
      </c>
      <c r="E976">
        <f>VLOOKUP($A976,wheat!$A$2:$L$14558,10,TRUE)</f>
        <v>325.91911764705884</v>
      </c>
      <c r="F976">
        <f t="shared" si="30"/>
        <v>2012</v>
      </c>
      <c r="G976">
        <f t="shared" si="31"/>
        <v>11</v>
      </c>
    </row>
    <row r="977" spans="1:7" x14ac:dyDescent="0.25">
      <c r="A977" s="19">
        <v>41225</v>
      </c>
      <c r="B977">
        <v>973</v>
      </c>
      <c r="C977">
        <f>VLOOKUP($A977,'soybean oil'!$A$2:$F$3093,6,TRUE)</f>
        <v>1044.7706604941347</v>
      </c>
      <c r="D977">
        <f>VLOOKUP($A977,corn!$A$2:$O$1240,13,TRUE)</f>
        <v>282.67716535433073</v>
      </c>
      <c r="E977">
        <f>VLOOKUP($A977,wheat!$A$2:$L$14558,10,TRUE)</f>
        <v>315.34926470588238</v>
      </c>
      <c r="F977">
        <f t="shared" si="30"/>
        <v>2012</v>
      </c>
      <c r="G977">
        <f t="shared" si="31"/>
        <v>11</v>
      </c>
    </row>
    <row r="978" spans="1:7" x14ac:dyDescent="0.25">
      <c r="A978" s="19">
        <v>41226</v>
      </c>
      <c r="B978">
        <v>959.25</v>
      </c>
      <c r="C978">
        <f>VLOOKUP($A978,'soybean oil'!$A$2:$F$3093,6,TRUE)</f>
        <v>1036.6135567932943</v>
      </c>
      <c r="D978">
        <f>VLOOKUP($A978,corn!$A$2:$O$1240,13,TRUE)</f>
        <v>284.84251968503935</v>
      </c>
      <c r="E978">
        <f>VLOOKUP($A978,wheat!$A$2:$L$14558,10,TRUE)</f>
        <v>312.86764705882354</v>
      </c>
      <c r="F978">
        <f t="shared" si="30"/>
        <v>2012</v>
      </c>
      <c r="G978">
        <f t="shared" si="31"/>
        <v>11</v>
      </c>
    </row>
    <row r="979" spans="1:7" x14ac:dyDescent="0.25">
      <c r="A979" s="19">
        <v>41227</v>
      </c>
      <c r="B979">
        <v>968.625</v>
      </c>
      <c r="C979">
        <f>VLOOKUP($A979,'soybean oil'!$A$2:$F$3093,6,TRUE)</f>
        <v>1050.9436038353115</v>
      </c>
      <c r="D979">
        <f>VLOOKUP($A979,corn!$A$2:$O$1240,13,TRUE)</f>
        <v>285.72834645669292</v>
      </c>
      <c r="E979">
        <f>VLOOKUP($A979,wheat!$A$2:$L$14558,10,TRUE)</f>
        <v>312.04044117647061</v>
      </c>
      <c r="F979">
        <f t="shared" si="30"/>
        <v>2012</v>
      </c>
      <c r="G979">
        <f t="shared" si="31"/>
        <v>11</v>
      </c>
    </row>
    <row r="980" spans="1:7" x14ac:dyDescent="0.25">
      <c r="A980" s="19">
        <v>41228</v>
      </c>
      <c r="B980">
        <v>975.75</v>
      </c>
      <c r="C980">
        <f>VLOOKUP($A980,'soybean oil'!$A$2:$F$3093,6,TRUE)</f>
        <v>1046.3138963294289</v>
      </c>
      <c r="D980">
        <f>VLOOKUP($A980,corn!$A$2:$O$1240,13,TRUE)</f>
        <v>283.95669291338584</v>
      </c>
      <c r="E980">
        <f>VLOOKUP($A980,wheat!$A$2:$L$14558,10,TRUE)</f>
        <v>310.84558823529414</v>
      </c>
      <c r="F980">
        <f t="shared" si="30"/>
        <v>2012</v>
      </c>
      <c r="G980">
        <f t="shared" si="31"/>
        <v>11</v>
      </c>
    </row>
    <row r="981" spans="1:7" x14ac:dyDescent="0.25">
      <c r="A981" s="19">
        <v>41229</v>
      </c>
      <c r="B981">
        <v>969.75</v>
      </c>
      <c r="C981">
        <f>VLOOKUP($A981,'soybean oil'!$A$2:$F$3093,6,TRUE)</f>
        <v>1037.2749435798489</v>
      </c>
      <c r="D981">
        <f>VLOOKUP($A981,corn!$A$2:$O$1240,13,TRUE)</f>
        <v>286.22047244094489</v>
      </c>
      <c r="E981">
        <f>VLOOKUP($A981,wheat!$A$2:$L$14558,10,TRUE)</f>
        <v>308.08823529411768</v>
      </c>
      <c r="F981">
        <f t="shared" si="30"/>
        <v>2012</v>
      </c>
      <c r="G981">
        <f t="shared" si="31"/>
        <v>11</v>
      </c>
    </row>
    <row r="982" spans="1:7" x14ac:dyDescent="0.25">
      <c r="A982" s="19">
        <v>41232</v>
      </c>
      <c r="B982">
        <v>999.125</v>
      </c>
      <c r="C982">
        <f>VLOOKUP($A982,'soybean oil'!$A$2:$F$3093,6,TRUE)</f>
        <v>1055.7937736033787</v>
      </c>
      <c r="D982">
        <f>VLOOKUP($A982,corn!$A$2:$O$1240,13,TRUE)</f>
        <v>290.84645669291336</v>
      </c>
      <c r="E982">
        <f>VLOOKUP($A982,wheat!$A$2:$L$14558,10,TRUE)</f>
        <v>309.46691176470586</v>
      </c>
      <c r="F982">
        <f t="shared" si="30"/>
        <v>2012</v>
      </c>
      <c r="G982">
        <f t="shared" si="31"/>
        <v>11</v>
      </c>
    </row>
    <row r="983" spans="1:7" x14ac:dyDescent="0.25">
      <c r="A983" s="19">
        <v>41233</v>
      </c>
      <c r="B983">
        <v>987.125</v>
      </c>
      <c r="C983">
        <f>VLOOKUP($A983,'soybean oil'!$A$2:$F$3093,6,TRUE)</f>
        <v>1065.2736508773285</v>
      </c>
      <c r="D983">
        <f>VLOOKUP($A983,corn!$A$2:$O$1240,13,TRUE)</f>
        <v>292.61811023622045</v>
      </c>
      <c r="E983">
        <f>VLOOKUP($A983,wheat!$A$2:$L$14558,10,TRUE)</f>
        <v>310.66176470588238</v>
      </c>
      <c r="F983">
        <f t="shared" si="30"/>
        <v>2012</v>
      </c>
      <c r="G983">
        <f t="shared" si="31"/>
        <v>11</v>
      </c>
    </row>
    <row r="984" spans="1:7" x14ac:dyDescent="0.25">
      <c r="A984" s="19">
        <v>41234</v>
      </c>
      <c r="B984">
        <v>995.25</v>
      </c>
      <c r="C984">
        <f>VLOOKUP($A984,'soybean oil'!$A$2:$F$3093,6,TRUE)</f>
        <v>1069.9033583832108</v>
      </c>
      <c r="D984">
        <f>VLOOKUP($A984,corn!$A$2:$O$1240,13,TRUE)</f>
        <v>291.73228346456693</v>
      </c>
      <c r="E984">
        <f>VLOOKUP($A984,wheat!$A$2:$L$14558,10,TRUE)</f>
        <v>310.75367647058823</v>
      </c>
      <c r="F984">
        <f t="shared" si="30"/>
        <v>2012</v>
      </c>
      <c r="G984">
        <f t="shared" si="31"/>
        <v>11</v>
      </c>
    </row>
    <row r="985" spans="1:7" x14ac:dyDescent="0.25">
      <c r="A985" s="19">
        <v>41235</v>
      </c>
      <c r="B985">
        <v>991.125</v>
      </c>
      <c r="C985">
        <f>VLOOKUP($A985,'soybean oil'!$A$2:$F$3093,6,TRUE)</f>
        <v>1069.9033583832108</v>
      </c>
      <c r="D985">
        <f>VLOOKUP($A985,corn!$A$2:$O$1240,13,TRUE)</f>
        <v>291.73228346456693</v>
      </c>
      <c r="E985">
        <f>VLOOKUP($A985,wheat!$A$2:$L$14558,10,TRUE)</f>
        <v>310.75367647058823</v>
      </c>
      <c r="F985">
        <f t="shared" si="30"/>
        <v>2012</v>
      </c>
      <c r="G985">
        <f t="shared" si="31"/>
        <v>11</v>
      </c>
    </row>
    <row r="986" spans="1:7" x14ac:dyDescent="0.25">
      <c r="A986" s="19">
        <v>41236</v>
      </c>
      <c r="B986">
        <v>994.625</v>
      </c>
      <c r="C986">
        <f>VLOOKUP($A986,'soybean oil'!$A$2:$F$3093,6,TRUE)</f>
        <v>1081.1469337546396</v>
      </c>
      <c r="D986">
        <f>VLOOKUP($A986,corn!$A$2:$O$1240,13,TRUE)</f>
        <v>293.50393700787401</v>
      </c>
      <c r="E986">
        <f>VLOOKUP($A986,wheat!$A$2:$L$14558,10,TRUE)</f>
        <v>311.67279411764702</v>
      </c>
      <c r="F986">
        <f t="shared" si="30"/>
        <v>2012</v>
      </c>
      <c r="G986">
        <f t="shared" si="31"/>
        <v>11</v>
      </c>
    </row>
    <row r="987" spans="1:7" x14ac:dyDescent="0.25">
      <c r="A987" s="19">
        <v>41239</v>
      </c>
      <c r="B987">
        <v>992.5</v>
      </c>
      <c r="C987">
        <f>VLOOKUP($A987,'soybean oil'!$A$2:$F$3093,6,TRUE)</f>
        <v>1086.2175657848918</v>
      </c>
      <c r="D987">
        <f>VLOOKUP($A987,corn!$A$2:$O$1240,13,TRUE)</f>
        <v>294.19291338582678</v>
      </c>
      <c r="E987">
        <f>VLOOKUP($A987,wheat!$A$2:$L$14558,10,TRUE)</f>
        <v>312.13235294117646</v>
      </c>
      <c r="F987">
        <f t="shared" si="30"/>
        <v>2012</v>
      </c>
      <c r="G987">
        <f t="shared" si="31"/>
        <v>11</v>
      </c>
    </row>
    <row r="988" spans="1:7" x14ac:dyDescent="0.25">
      <c r="A988" s="19">
        <v>41240</v>
      </c>
      <c r="B988">
        <v>983.375</v>
      </c>
      <c r="C988">
        <f>VLOOKUP($A988,'soybean oil'!$A$2:$F$3093,6,TRUE)</f>
        <v>1106.2355391912786</v>
      </c>
      <c r="D988">
        <f>VLOOKUP($A988,corn!$A$2:$O$1240,13,TRUE)</f>
        <v>299.21259842519686</v>
      </c>
      <c r="E988">
        <f>VLOOKUP($A988,wheat!$A$2:$L$14558,10,TRUE)</f>
        <v>320.95588235294116</v>
      </c>
      <c r="F988">
        <f t="shared" si="30"/>
        <v>2012</v>
      </c>
      <c r="G988">
        <f t="shared" si="31"/>
        <v>11</v>
      </c>
    </row>
    <row r="989" spans="1:7" x14ac:dyDescent="0.25">
      <c r="A989" s="19">
        <v>41241</v>
      </c>
      <c r="B989">
        <v>973.5</v>
      </c>
      <c r="C989">
        <f>VLOOKUP($A989,'soybean oil'!$A$2:$F$3093,6,TRUE)</f>
        <v>1107.1173882400183</v>
      </c>
      <c r="D989">
        <f>VLOOKUP($A989,corn!$A$2:$O$1240,13,TRUE)</f>
        <v>299.31102362204723</v>
      </c>
      <c r="E989">
        <f>VLOOKUP($A989,wheat!$A$2:$L$14558,10,TRUE)</f>
        <v>322.05882352941177</v>
      </c>
      <c r="F989">
        <f t="shared" si="30"/>
        <v>2012</v>
      </c>
      <c r="G989">
        <f t="shared" si="31"/>
        <v>11</v>
      </c>
    </row>
    <row r="990" spans="1:7" x14ac:dyDescent="0.25">
      <c r="A990" s="19">
        <v>41242</v>
      </c>
      <c r="B990">
        <v>988.125</v>
      </c>
      <c r="C990">
        <f>VLOOKUP($A990,'soybean oil'!$A$2:$F$3093,6,TRUE)</f>
        <v>1101.8703864000181</v>
      </c>
      <c r="D990">
        <f>VLOOKUP($A990,corn!$A$2:$O$1240,13,TRUE)</f>
        <v>295.86614173228344</v>
      </c>
      <c r="E990">
        <f>VLOOKUP($A990,wheat!$A$2:$L$14558,10,TRUE)</f>
        <v>319.57720588235298</v>
      </c>
      <c r="F990">
        <f t="shared" si="30"/>
        <v>2012</v>
      </c>
      <c r="G990">
        <f t="shared" si="31"/>
        <v>11</v>
      </c>
    </row>
    <row r="991" spans="1:7" x14ac:dyDescent="0.25">
      <c r="A991" s="19">
        <v>41243</v>
      </c>
      <c r="B991">
        <v>978.5</v>
      </c>
      <c r="C991">
        <f>VLOOKUP($A991,'soybean oil'!$A$2:$F$3093,6,TRUE)</f>
        <v>1095.1242411771609</v>
      </c>
      <c r="D991">
        <f>VLOOKUP($A991,corn!$A$2:$O$1240,13,TRUE)</f>
        <v>296.35826771653541</v>
      </c>
      <c r="E991">
        <f>VLOOKUP($A991,wheat!$A$2:$L$14558,10,TRUE)</f>
        <v>310.56985294117646</v>
      </c>
      <c r="F991">
        <f t="shared" si="30"/>
        <v>2012</v>
      </c>
      <c r="G991">
        <f t="shared" si="31"/>
        <v>11</v>
      </c>
    </row>
    <row r="992" spans="1:7" x14ac:dyDescent="0.25">
      <c r="A992" s="19">
        <v>41246</v>
      </c>
      <c r="B992">
        <v>977.5</v>
      </c>
      <c r="C992">
        <f>VLOOKUP($A992,'soybean oil'!$A$2:$F$3093,6,TRUE)</f>
        <v>1106.9410184302701</v>
      </c>
      <c r="D992">
        <f>VLOOKUP($A992,corn!$A$2:$O$1240,13,TRUE)</f>
        <v>297.14566929133861</v>
      </c>
      <c r="E992">
        <f>VLOOKUP($A992,wheat!$A$2:$L$14558,10,TRUE)</f>
        <v>309.55882352941177</v>
      </c>
      <c r="F992">
        <f t="shared" si="30"/>
        <v>2012</v>
      </c>
      <c r="G992">
        <f t="shared" si="31"/>
        <v>12</v>
      </c>
    </row>
    <row r="993" spans="1:7" x14ac:dyDescent="0.25">
      <c r="A993" s="19">
        <v>41247</v>
      </c>
      <c r="B993">
        <v>960</v>
      </c>
      <c r="C993">
        <f>VLOOKUP($A993,'soybean oil'!$A$2:$F$3093,6,TRUE)</f>
        <v>1103.6340844974973</v>
      </c>
      <c r="D993">
        <f>VLOOKUP($A993,corn!$A$2:$O$1240,13,TRUE)</f>
        <v>296.06299212598424</v>
      </c>
      <c r="E993">
        <f>VLOOKUP($A993,wheat!$A$2:$L$14558,10,TRUE)</f>
        <v>308.27205882352939</v>
      </c>
      <c r="F993">
        <f t="shared" si="30"/>
        <v>2012</v>
      </c>
      <c r="G993">
        <f t="shared" si="31"/>
        <v>12</v>
      </c>
    </row>
    <row r="994" spans="1:7" x14ac:dyDescent="0.25">
      <c r="A994" s="19">
        <v>41248</v>
      </c>
      <c r="B994">
        <v>954.125</v>
      </c>
      <c r="C994">
        <f>VLOOKUP($A994,'soybean oil'!$A$2:$F$3093,6,TRUE)</f>
        <v>1124.3575371428756</v>
      </c>
      <c r="D994">
        <f>VLOOKUP($A994,corn!$A$2:$O$1240,13,TRUE)</f>
        <v>298.32677165354329</v>
      </c>
      <c r="E994">
        <f>VLOOKUP($A994,wheat!$A$2:$L$14558,10,TRUE)</f>
        <v>309.65073529411762</v>
      </c>
      <c r="F994">
        <f t="shared" si="30"/>
        <v>2012</v>
      </c>
      <c r="G994">
        <f t="shared" si="31"/>
        <v>12</v>
      </c>
    </row>
    <row r="995" spans="1:7" x14ac:dyDescent="0.25">
      <c r="A995" s="19">
        <v>41249</v>
      </c>
      <c r="B995">
        <v>940.625</v>
      </c>
      <c r="C995">
        <f>VLOOKUP($A995,'soybean oil'!$A$2:$F$3093,6,TRUE)</f>
        <v>1128.7667823865731</v>
      </c>
      <c r="D995">
        <f>VLOOKUP($A995,corn!$A$2:$O$1240,13,TRUE)</f>
        <v>295.86614173228344</v>
      </c>
      <c r="E995">
        <f>VLOOKUP($A995,wheat!$A$2:$L$14558,10,TRUE)</f>
        <v>310.75367647058823</v>
      </c>
      <c r="F995">
        <f t="shared" si="30"/>
        <v>2012</v>
      </c>
      <c r="G995">
        <f t="shared" si="31"/>
        <v>12</v>
      </c>
    </row>
    <row r="996" spans="1:7" x14ac:dyDescent="0.25">
      <c r="A996" s="19">
        <v>41250</v>
      </c>
      <c r="B996">
        <v>931.5</v>
      </c>
      <c r="C996">
        <f>VLOOKUP($A996,'soybean oil'!$A$2:$F$3093,6,TRUE)</f>
        <v>1127.223546551279</v>
      </c>
      <c r="D996">
        <f>VLOOKUP($A996,corn!$A$2:$O$1240,13,TRUE)</f>
        <v>290.25590551181102</v>
      </c>
      <c r="E996">
        <f>VLOOKUP($A996,wheat!$A$2:$L$14558,10,TRUE)</f>
        <v>310.38602941176475</v>
      </c>
      <c r="F996">
        <f t="shared" si="30"/>
        <v>2012</v>
      </c>
      <c r="G996">
        <f t="shared" si="31"/>
        <v>12</v>
      </c>
    </row>
    <row r="997" spans="1:7" x14ac:dyDescent="0.25">
      <c r="A997" s="19">
        <v>41253</v>
      </c>
      <c r="B997">
        <v>929.375</v>
      </c>
      <c r="C997">
        <f>VLOOKUP($A997,'soybean oil'!$A$2:$F$3093,6,TRUE)</f>
        <v>1127.6644710756486</v>
      </c>
      <c r="D997">
        <f>VLOOKUP($A997,corn!$A$2:$O$1240,13,TRUE)</f>
        <v>287.40157480314963</v>
      </c>
      <c r="E997">
        <f>VLOOKUP($A997,wheat!$A$2:$L$14558,10,TRUE)</f>
        <v>306.15808823529414</v>
      </c>
      <c r="F997">
        <f t="shared" si="30"/>
        <v>2012</v>
      </c>
      <c r="G997">
        <f t="shared" si="31"/>
        <v>12</v>
      </c>
    </row>
    <row r="998" spans="1:7" x14ac:dyDescent="0.25">
      <c r="A998" s="19">
        <v>41254</v>
      </c>
      <c r="B998">
        <v>927</v>
      </c>
      <c r="C998">
        <f>VLOOKUP($A998,'soybean oil'!$A$2:$F$3093,6,TRUE)</f>
        <v>1106.7205561680855</v>
      </c>
      <c r="D998">
        <f>VLOOKUP($A998,corn!$A$2:$O$1240,13,TRUE)</f>
        <v>286.61417322834643</v>
      </c>
      <c r="E998">
        <f>VLOOKUP($A998,wheat!$A$2:$L$14558,10,TRUE)</f>
        <v>296.23161764705878</v>
      </c>
      <c r="F998">
        <f t="shared" si="30"/>
        <v>2012</v>
      </c>
      <c r="G998">
        <f t="shared" si="31"/>
        <v>12</v>
      </c>
    </row>
    <row r="999" spans="1:7" x14ac:dyDescent="0.25">
      <c r="A999" s="19">
        <v>41255</v>
      </c>
      <c r="B999">
        <v>945.875</v>
      </c>
      <c r="C999">
        <f>VLOOKUP($A999,'soybean oil'!$A$2:$F$3093,6,TRUE)</f>
        <v>1092.1700468638835</v>
      </c>
      <c r="D999">
        <f>VLOOKUP($A999,corn!$A$2:$O$1240,13,TRUE)</f>
        <v>285.62992125984255</v>
      </c>
      <c r="E999">
        <f>VLOOKUP($A999,wheat!$A$2:$L$14558,10,TRUE)</f>
        <v>292.1875</v>
      </c>
      <c r="F999">
        <f t="shared" si="30"/>
        <v>2012</v>
      </c>
      <c r="G999">
        <f t="shared" si="31"/>
        <v>12</v>
      </c>
    </row>
    <row r="1000" spans="1:7" x14ac:dyDescent="0.25">
      <c r="A1000" s="19">
        <v>41256</v>
      </c>
      <c r="B1000">
        <v>941.125</v>
      </c>
      <c r="C1000">
        <f>VLOOKUP($A1000,'soybean oil'!$A$2:$F$3093,6,TRUE)</f>
        <v>1080.2650847059001</v>
      </c>
      <c r="D1000">
        <f>VLOOKUP($A1000,corn!$A$2:$O$1240,13,TRUE)</f>
        <v>283.56299212598424</v>
      </c>
      <c r="E1000">
        <f>VLOOKUP($A1000,wheat!$A$2:$L$14558,10,TRUE)</f>
        <v>291.54411764705884</v>
      </c>
      <c r="F1000">
        <f t="shared" si="30"/>
        <v>2012</v>
      </c>
      <c r="G1000">
        <f t="shared" si="31"/>
        <v>12</v>
      </c>
    </row>
    <row r="1001" spans="1:7" x14ac:dyDescent="0.25">
      <c r="A1001" s="19">
        <v>41257</v>
      </c>
      <c r="B1001">
        <v>944.5</v>
      </c>
      <c r="C1001">
        <f>VLOOKUP($A1001,'soybean oil'!$A$2:$F$3093,6,TRUE)</f>
        <v>1102.0908486622029</v>
      </c>
      <c r="D1001">
        <f>VLOOKUP($A1001,corn!$A$2:$O$1240,13,TRUE)</f>
        <v>287.6968503937008</v>
      </c>
      <c r="E1001">
        <f>VLOOKUP($A1001,wheat!$A$2:$L$14558,10,TRUE)</f>
        <v>294.48529411764707</v>
      </c>
      <c r="F1001">
        <f t="shared" si="30"/>
        <v>2012</v>
      </c>
      <c r="G1001">
        <f t="shared" si="31"/>
        <v>12</v>
      </c>
    </row>
    <row r="1002" spans="1:7" x14ac:dyDescent="0.25">
      <c r="A1002" s="19">
        <v>41260</v>
      </c>
      <c r="B1002">
        <v>942.125</v>
      </c>
      <c r="C1002">
        <f>VLOOKUP($A1002,'soybean oil'!$A$2:$F$3093,6,TRUE)</f>
        <v>1097.6816034185056</v>
      </c>
      <c r="D1002">
        <f>VLOOKUP($A1002,corn!$A$2:$O$1240,13,TRUE)</f>
        <v>285.03937007874015</v>
      </c>
      <c r="E1002">
        <f>VLOOKUP($A1002,wheat!$A$2:$L$14558,10,TRUE)</f>
        <v>297.05882352941177</v>
      </c>
      <c r="F1002">
        <f t="shared" si="30"/>
        <v>2012</v>
      </c>
      <c r="G1002">
        <f t="shared" si="31"/>
        <v>12</v>
      </c>
    </row>
    <row r="1003" spans="1:7" x14ac:dyDescent="0.25">
      <c r="A1003" s="19">
        <v>41261</v>
      </c>
      <c r="B1003">
        <v>947.625</v>
      </c>
      <c r="C1003">
        <f>VLOOKUP($A1003,'soybean oil'!$A$2:$F$3093,6,TRUE)</f>
        <v>1084.012943163043</v>
      </c>
      <c r="D1003">
        <f>VLOOKUP($A1003,corn!$A$2:$O$1240,13,TRUE)</f>
        <v>283.46456692913387</v>
      </c>
      <c r="E1003">
        <f>VLOOKUP($A1003,wheat!$A$2:$L$14558,10,TRUE)</f>
        <v>298.25367647058823</v>
      </c>
      <c r="F1003">
        <f t="shared" si="30"/>
        <v>2012</v>
      </c>
      <c r="G1003">
        <f t="shared" si="31"/>
        <v>12</v>
      </c>
    </row>
    <row r="1004" spans="1:7" x14ac:dyDescent="0.25">
      <c r="A1004" s="19">
        <v>41262</v>
      </c>
      <c r="B1004">
        <v>956.375</v>
      </c>
      <c r="C1004">
        <f>VLOOKUP($A1004,'soybean oil'!$A$2:$F$3093,6,TRUE)</f>
        <v>1067.2578112369922</v>
      </c>
      <c r="D1004">
        <f>VLOOKUP($A1004,corn!$A$2:$O$1240,13,TRUE)</f>
        <v>276.77165354330708</v>
      </c>
      <c r="E1004">
        <f>VLOOKUP($A1004,wheat!$A$2:$L$14558,10,TRUE)</f>
        <v>296.23161764705878</v>
      </c>
      <c r="F1004">
        <f t="shared" si="30"/>
        <v>2012</v>
      </c>
      <c r="G1004">
        <f t="shared" si="31"/>
        <v>12</v>
      </c>
    </row>
    <row r="1005" spans="1:7" x14ac:dyDescent="0.25">
      <c r="A1005" s="19">
        <v>41263</v>
      </c>
      <c r="B1005">
        <v>960.75</v>
      </c>
      <c r="C1005">
        <f>VLOOKUP($A1005,'soybean oil'!$A$2:$F$3093,6,TRUE)</f>
        <v>1056.2346981277483</v>
      </c>
      <c r="D1005">
        <f>VLOOKUP($A1005,corn!$A$2:$O$1240,13,TRUE)</f>
        <v>274.21259842519686</v>
      </c>
      <c r="E1005">
        <f>VLOOKUP($A1005,wheat!$A$2:$L$14558,10,TRUE)</f>
        <v>290.625</v>
      </c>
      <c r="F1005">
        <f t="shared" si="30"/>
        <v>2012</v>
      </c>
      <c r="G1005">
        <f t="shared" si="31"/>
        <v>12</v>
      </c>
    </row>
    <row r="1006" spans="1:7" x14ac:dyDescent="0.25">
      <c r="A1006" s="19">
        <v>41264</v>
      </c>
      <c r="B1006">
        <v>951.5</v>
      </c>
      <c r="C1006">
        <f>VLOOKUP($A1006,'soybean oil'!$A$2:$F$3093,6,TRUE)</f>
        <v>1073.8716791025386</v>
      </c>
      <c r="D1006">
        <f>VLOOKUP($A1006,corn!$A$2:$O$1240,13,TRUE)</f>
        <v>276.37795275590554</v>
      </c>
      <c r="E1006">
        <f>VLOOKUP($A1006,wheat!$A$2:$L$14558,10,TRUE)</f>
        <v>291.1764705882353</v>
      </c>
      <c r="F1006">
        <f t="shared" si="30"/>
        <v>2012</v>
      </c>
      <c r="G1006">
        <f t="shared" si="31"/>
        <v>12</v>
      </c>
    </row>
    <row r="1007" spans="1:7" x14ac:dyDescent="0.25">
      <c r="A1007" s="19">
        <v>41267</v>
      </c>
      <c r="B1007">
        <v>947.75</v>
      </c>
      <c r="C1007">
        <f>VLOOKUP($A1007,'soybean oil'!$A$2:$F$3093,6,TRUE)</f>
        <v>1078.942311132791</v>
      </c>
      <c r="D1007">
        <f>VLOOKUP($A1007,corn!$A$2:$O$1240,13,TRUE)</f>
        <v>277.26377952755905</v>
      </c>
      <c r="E1007">
        <f>VLOOKUP($A1007,wheat!$A$2:$L$14558,10,TRUE)</f>
        <v>291.81985294117646</v>
      </c>
      <c r="F1007">
        <f t="shared" si="30"/>
        <v>2012</v>
      </c>
      <c r="G1007">
        <f t="shared" si="31"/>
        <v>12</v>
      </c>
    </row>
    <row r="1008" spans="1:7" x14ac:dyDescent="0.25">
      <c r="A1008" s="19">
        <v>41270</v>
      </c>
      <c r="B1008">
        <v>958.125</v>
      </c>
      <c r="C1008">
        <f>VLOOKUP($A1008,'soybean oil'!$A$2:$F$3093,6,TRUE)</f>
        <v>1068.4042150003538</v>
      </c>
      <c r="D1008">
        <f>VLOOKUP($A1008,corn!$A$2:$O$1240,13,TRUE)</f>
        <v>272.24409448818898</v>
      </c>
      <c r="E1008">
        <f>VLOOKUP($A1008,wheat!$A$2:$L$14558,10,TRUE)</f>
        <v>283.91544117647061</v>
      </c>
      <c r="F1008">
        <f t="shared" si="30"/>
        <v>2012</v>
      </c>
      <c r="G1008">
        <f t="shared" si="31"/>
        <v>12</v>
      </c>
    </row>
    <row r="1009" spans="1:7" x14ac:dyDescent="0.25">
      <c r="A1009" s="19">
        <v>41271</v>
      </c>
      <c r="B1009">
        <v>954.75</v>
      </c>
      <c r="C1009">
        <f>VLOOKUP($A1009,'soybean oil'!$A$2:$F$3093,6,TRUE)</f>
        <v>1085.5561789983371</v>
      </c>
      <c r="D1009">
        <f>VLOOKUP($A1009,corn!$A$2:$O$1240,13,TRUE)</f>
        <v>273.22834645669292</v>
      </c>
      <c r="E1009">
        <f>VLOOKUP($A1009,wheat!$A$2:$L$14558,10,TRUE)</f>
        <v>286.30514705882354</v>
      </c>
      <c r="F1009">
        <f t="shared" si="30"/>
        <v>2012</v>
      </c>
      <c r="G1009">
        <f t="shared" si="31"/>
        <v>12</v>
      </c>
    </row>
    <row r="1010" spans="1:7" x14ac:dyDescent="0.25">
      <c r="A1010" s="19">
        <v>41274</v>
      </c>
      <c r="B1010">
        <v>947.875</v>
      </c>
      <c r="C1010">
        <f>VLOOKUP($A1010,'soybean oil'!$A$2:$F$3093,6,TRUE)</f>
        <v>1093.3164506272449</v>
      </c>
      <c r="D1010">
        <f>VLOOKUP($A1010,corn!$A$2:$O$1240,13,TRUE)</f>
        <v>274.90157480314963</v>
      </c>
      <c r="E1010">
        <f>VLOOKUP($A1010,wheat!$A$2:$L$14558,10,TRUE)</f>
        <v>286.02941176470586</v>
      </c>
      <c r="F1010">
        <f t="shared" si="30"/>
        <v>2012</v>
      </c>
      <c r="G1010">
        <f t="shared" si="31"/>
        <v>12</v>
      </c>
    </row>
    <row r="1011" spans="1:7" x14ac:dyDescent="0.25">
      <c r="A1011" s="19">
        <v>41276</v>
      </c>
      <c r="B1011">
        <v>966.125</v>
      </c>
      <c r="C1011">
        <f>VLOOKUP($A1011,'soybean oil'!$A$2:$F$3093,6,TRUE)</f>
        <v>1125.4598484537999</v>
      </c>
      <c r="D1011">
        <f>VLOOKUP($A1011,corn!$A$2:$O$1240,13,TRUE)</f>
        <v>271.94881889763781</v>
      </c>
      <c r="E1011">
        <f>VLOOKUP($A1011,wheat!$A$2:$L$14558,10,TRUE)</f>
        <v>277.66544117647061</v>
      </c>
      <c r="F1011">
        <f t="shared" si="30"/>
        <v>2013</v>
      </c>
      <c r="G1011">
        <f t="shared" si="31"/>
        <v>1</v>
      </c>
    </row>
    <row r="1012" spans="1:7" x14ac:dyDescent="0.25">
      <c r="A1012" s="19">
        <v>41277</v>
      </c>
      <c r="B1012">
        <v>957.875</v>
      </c>
      <c r="C1012">
        <f>VLOOKUP($A1012,'soybean oil'!$A$2:$F$3093,6,TRUE)</f>
        <v>1117.7436692773292</v>
      </c>
      <c r="D1012">
        <f>VLOOKUP($A1012,corn!$A$2:$O$1240,13,TRUE)</f>
        <v>271.35826771653541</v>
      </c>
      <c r="E1012">
        <f>VLOOKUP($A1012,wheat!$A$2:$L$14558,10,TRUE)</f>
        <v>277.75735294117646</v>
      </c>
      <c r="F1012">
        <f t="shared" si="30"/>
        <v>2013</v>
      </c>
      <c r="G1012">
        <f t="shared" si="31"/>
        <v>1</v>
      </c>
    </row>
    <row r="1013" spans="1:7" x14ac:dyDescent="0.25">
      <c r="A1013" s="19">
        <v>41278</v>
      </c>
      <c r="B1013">
        <v>949.375</v>
      </c>
      <c r="C1013">
        <f>VLOOKUP($A1013,'soybean oil'!$A$2:$F$3093,6,TRUE)</f>
        <v>1100.1066883025389</v>
      </c>
      <c r="D1013">
        <f>VLOOKUP($A1013,corn!$A$2:$O$1240,13,TRUE)</f>
        <v>267.81496062992125</v>
      </c>
      <c r="E1013">
        <f>VLOOKUP($A1013,wheat!$A$2:$L$14558,10,TRUE)</f>
        <v>274.72426470588238</v>
      </c>
      <c r="F1013">
        <f t="shared" si="30"/>
        <v>2013</v>
      </c>
      <c r="G1013">
        <f t="shared" si="31"/>
        <v>1</v>
      </c>
    </row>
    <row r="1014" spans="1:7" x14ac:dyDescent="0.25">
      <c r="A1014" s="19">
        <v>41281</v>
      </c>
      <c r="B1014">
        <v>961.125</v>
      </c>
      <c r="C1014">
        <f>VLOOKUP($A1014,'soybean oil'!$A$2:$F$3093,6,TRUE)</f>
        <v>1101.4294618756485</v>
      </c>
      <c r="D1014">
        <f>VLOOKUP($A1014,corn!$A$2:$O$1240,13,TRUE)</f>
        <v>269.88188976377955</v>
      </c>
      <c r="E1014">
        <f>VLOOKUP($A1014,wheat!$A$2:$L$14558,10,TRUE)</f>
        <v>276.19485294117646</v>
      </c>
      <c r="F1014">
        <f t="shared" si="30"/>
        <v>2013</v>
      </c>
      <c r="G1014">
        <f t="shared" si="31"/>
        <v>1</v>
      </c>
    </row>
    <row r="1015" spans="1:7" x14ac:dyDescent="0.25">
      <c r="A1015" s="19">
        <v>41282</v>
      </c>
      <c r="B1015">
        <v>969.25</v>
      </c>
      <c r="C1015">
        <f>VLOOKUP($A1015,'soybean oil'!$A$2:$F$3093,6,TRUE)</f>
        <v>1091.9495846016987</v>
      </c>
      <c r="D1015">
        <f>VLOOKUP($A1015,corn!$A$2:$O$1240,13,TRUE)</f>
        <v>271.16141732283467</v>
      </c>
      <c r="E1015">
        <f>VLOOKUP($A1015,wheat!$A$2:$L$14558,10,TRUE)</f>
        <v>275.91911764705884</v>
      </c>
      <c r="F1015">
        <f t="shared" si="30"/>
        <v>2013</v>
      </c>
      <c r="G1015">
        <f t="shared" si="31"/>
        <v>1</v>
      </c>
    </row>
    <row r="1016" spans="1:7" x14ac:dyDescent="0.25">
      <c r="A1016" s="19">
        <v>41283</v>
      </c>
      <c r="B1016">
        <v>972.5</v>
      </c>
      <c r="C1016">
        <f>VLOOKUP($A1016,'soybean oil'!$A$2:$F$3093,6,TRUE)</f>
        <v>1094.3746694857323</v>
      </c>
      <c r="D1016">
        <f>VLOOKUP($A1016,corn!$A$2:$O$1240,13,TRUE)</f>
        <v>273.32677165354329</v>
      </c>
      <c r="E1016">
        <f>VLOOKUP($A1016,wheat!$A$2:$L$14558,10,TRUE)</f>
        <v>274.08088235294116</v>
      </c>
      <c r="F1016">
        <f t="shared" si="30"/>
        <v>2013</v>
      </c>
      <c r="G1016">
        <f t="shared" si="31"/>
        <v>1</v>
      </c>
    </row>
    <row r="1017" spans="1:7" x14ac:dyDescent="0.25">
      <c r="A1017" s="19">
        <v>41284</v>
      </c>
      <c r="B1017">
        <v>980.125</v>
      </c>
      <c r="C1017">
        <f>VLOOKUP($A1017,'soybean oil'!$A$2:$F$3093,6,TRUE)</f>
        <v>1096.7997543697659</v>
      </c>
      <c r="D1017">
        <f>VLOOKUP($A1017,corn!$A$2:$O$1240,13,TRUE)</f>
        <v>275.09842519685037</v>
      </c>
      <c r="E1017">
        <f>VLOOKUP($A1017,wheat!$A$2:$L$14558,10,TRUE)</f>
        <v>273.71323529411762</v>
      </c>
      <c r="F1017">
        <f t="shared" si="30"/>
        <v>2013</v>
      </c>
      <c r="G1017">
        <f t="shared" si="31"/>
        <v>1</v>
      </c>
    </row>
    <row r="1018" spans="1:7" x14ac:dyDescent="0.25">
      <c r="A1018" s="19">
        <v>41285</v>
      </c>
      <c r="B1018">
        <v>957.375</v>
      </c>
      <c r="C1018">
        <f>VLOOKUP($A1018,'soybean oil'!$A$2:$F$3093,6,TRUE)</f>
        <v>1085.5561789983371</v>
      </c>
      <c r="D1018">
        <f>VLOOKUP($A1018,corn!$A$2:$O$1240,13,TRUE)</f>
        <v>279.03543307086613</v>
      </c>
      <c r="E1018">
        <f>VLOOKUP($A1018,wheat!$A$2:$L$14558,10,TRUE)</f>
        <v>277.48161764705884</v>
      </c>
      <c r="F1018">
        <f t="shared" si="30"/>
        <v>2013</v>
      </c>
      <c r="G1018">
        <f t="shared" si="31"/>
        <v>1</v>
      </c>
    </row>
    <row r="1019" spans="1:7" x14ac:dyDescent="0.25">
      <c r="A1019" s="19">
        <v>41288</v>
      </c>
      <c r="B1019">
        <v>971.625</v>
      </c>
      <c r="C1019">
        <f>VLOOKUP($A1019,'soybean oil'!$A$2:$F$3093,6,TRUE)</f>
        <v>1112.2321127227076</v>
      </c>
      <c r="D1019">
        <f>VLOOKUP($A1019,corn!$A$2:$O$1240,13,TRUE)</f>
        <v>285.03937007874015</v>
      </c>
      <c r="E1019">
        <f>VLOOKUP($A1019,wheat!$A$2:$L$14558,10,TRUE)</f>
        <v>281.98529411764707</v>
      </c>
      <c r="F1019">
        <f t="shared" si="30"/>
        <v>2013</v>
      </c>
      <c r="G1019">
        <f t="shared" si="31"/>
        <v>1</v>
      </c>
    </row>
    <row r="1020" spans="1:7" x14ac:dyDescent="0.25">
      <c r="A1020" s="19">
        <v>41289</v>
      </c>
      <c r="B1020">
        <v>976.25</v>
      </c>
      <c r="C1020">
        <f>VLOOKUP($A1020,'soybean oil'!$A$2:$F$3093,6,TRUE)</f>
        <v>1121.4915277344721</v>
      </c>
      <c r="D1020">
        <f>VLOOKUP($A1020,corn!$A$2:$O$1240,13,TRUE)</f>
        <v>287.59842519685037</v>
      </c>
      <c r="E1020">
        <f>VLOOKUP($A1020,wheat!$A$2:$L$14558,10,TRUE)</f>
        <v>287.77573529411762</v>
      </c>
      <c r="F1020">
        <f t="shared" si="30"/>
        <v>2013</v>
      </c>
      <c r="G1020">
        <f t="shared" si="31"/>
        <v>1</v>
      </c>
    </row>
    <row r="1021" spans="1:7" x14ac:dyDescent="0.25">
      <c r="A1021" s="19">
        <v>41290</v>
      </c>
      <c r="B1021">
        <v>970.625</v>
      </c>
      <c r="C1021">
        <f>VLOOKUP($A1021,'soybean oil'!$A$2:$F$3093,6,TRUE)</f>
        <v>1131.1918672706067</v>
      </c>
      <c r="D1021">
        <f>VLOOKUP($A1021,corn!$A$2:$O$1240,13,TRUE)</f>
        <v>287.8937007874016</v>
      </c>
      <c r="E1021">
        <f>VLOOKUP($A1021,wheat!$A$2:$L$14558,10,TRUE)</f>
        <v>288.60294117647061</v>
      </c>
      <c r="F1021">
        <f t="shared" si="30"/>
        <v>2013</v>
      </c>
      <c r="G1021">
        <f t="shared" si="31"/>
        <v>1</v>
      </c>
    </row>
    <row r="1022" spans="1:7" x14ac:dyDescent="0.25">
      <c r="A1022" s="19">
        <v>41291</v>
      </c>
      <c r="B1022">
        <v>969.5</v>
      </c>
      <c r="C1022">
        <f>VLOOKUP($A1022,'soybean oil'!$A$2:$F$3093,6,TRUE)</f>
        <v>1135.1601879899347</v>
      </c>
      <c r="D1022">
        <f>VLOOKUP($A1022,corn!$A$2:$O$1240,13,TRUE)</f>
        <v>285.23622047244095</v>
      </c>
      <c r="E1022">
        <f>VLOOKUP($A1022,wheat!$A$2:$L$14558,10,TRUE)</f>
        <v>287.22426470588238</v>
      </c>
      <c r="F1022">
        <f t="shared" si="30"/>
        <v>2013</v>
      </c>
      <c r="G1022">
        <f t="shared" si="31"/>
        <v>1</v>
      </c>
    </row>
    <row r="1023" spans="1:7" x14ac:dyDescent="0.25">
      <c r="A1023" s="19">
        <v>41292</v>
      </c>
      <c r="B1023">
        <v>970.25</v>
      </c>
      <c r="C1023">
        <f>VLOOKUP($A1023,'soybean oil'!$A$2:$F$3093,6,TRUE)</f>
        <v>1139.3489709714472</v>
      </c>
      <c r="D1023">
        <f>VLOOKUP($A1023,corn!$A$2:$O$1240,13,TRUE)</f>
        <v>286.41732283464569</v>
      </c>
      <c r="E1023">
        <f>VLOOKUP($A1023,wheat!$A$2:$L$14558,10,TRUE)</f>
        <v>290.90073529411762</v>
      </c>
      <c r="F1023">
        <f t="shared" si="30"/>
        <v>2013</v>
      </c>
      <c r="G1023">
        <f t="shared" si="31"/>
        <v>1</v>
      </c>
    </row>
    <row r="1024" spans="1:7" x14ac:dyDescent="0.25">
      <c r="A1024" s="19">
        <v>41295</v>
      </c>
      <c r="B1024">
        <v>977.125</v>
      </c>
      <c r="C1024">
        <f>VLOOKUP($A1024,'soybean oil'!$A$2:$F$3093,6,TRUE)</f>
        <v>1139.3489709714472</v>
      </c>
      <c r="D1024">
        <f>VLOOKUP($A1024,corn!$A$2:$O$1240,13,TRUE)</f>
        <v>286.41732283464569</v>
      </c>
      <c r="E1024">
        <f>VLOOKUP($A1024,wheat!$A$2:$L$14558,10,TRUE)</f>
        <v>290.90073529411762</v>
      </c>
      <c r="F1024">
        <f t="shared" si="30"/>
        <v>2013</v>
      </c>
      <c r="G1024">
        <f t="shared" si="31"/>
        <v>1</v>
      </c>
    </row>
    <row r="1025" spans="1:7" x14ac:dyDescent="0.25">
      <c r="A1025" s="19">
        <v>41296</v>
      </c>
      <c r="B1025">
        <v>980.375</v>
      </c>
      <c r="C1025">
        <f>VLOOKUP($A1025,'soybean oil'!$A$2:$F$3093,6,TRUE)</f>
        <v>1155.883640635313</v>
      </c>
      <c r="D1025">
        <f>VLOOKUP($A1025,corn!$A$2:$O$1240,13,TRUE)</f>
        <v>286.81102362204723</v>
      </c>
      <c r="E1025">
        <f>VLOOKUP($A1025,wheat!$A$2:$L$14558,10,TRUE)</f>
        <v>286.4889705882353</v>
      </c>
      <c r="F1025">
        <f t="shared" si="30"/>
        <v>2013</v>
      </c>
      <c r="G1025">
        <f t="shared" si="31"/>
        <v>1</v>
      </c>
    </row>
    <row r="1026" spans="1:7" x14ac:dyDescent="0.25">
      <c r="A1026" s="19">
        <v>41297</v>
      </c>
      <c r="B1026">
        <v>981.375</v>
      </c>
      <c r="C1026">
        <f>VLOOKUP($A1026,'soybean oil'!$A$2:$F$3093,6,TRUE)</f>
        <v>1147.0651501479178</v>
      </c>
      <c r="D1026">
        <f>VLOOKUP($A1026,corn!$A$2:$O$1240,13,TRUE)</f>
        <v>283.75984251968504</v>
      </c>
      <c r="E1026">
        <f>VLOOKUP($A1026,wheat!$A$2:$L$14558,10,TRUE)</f>
        <v>284.83455882352939</v>
      </c>
      <c r="F1026">
        <f t="shared" si="30"/>
        <v>2013</v>
      </c>
      <c r="G1026">
        <f t="shared" si="31"/>
        <v>1</v>
      </c>
    </row>
    <row r="1027" spans="1:7" x14ac:dyDescent="0.25">
      <c r="A1027" s="19">
        <v>41298</v>
      </c>
      <c r="B1027">
        <v>986</v>
      </c>
      <c r="C1027">
        <f>VLOOKUP($A1027,'soybean oil'!$A$2:$F$3093,6,TRUE)</f>
        <v>1148.828848245397</v>
      </c>
      <c r="D1027">
        <f>VLOOKUP($A1027,corn!$A$2:$O$1240,13,TRUE)</f>
        <v>285.13779527559058</v>
      </c>
      <c r="E1027">
        <f>VLOOKUP($A1027,wheat!$A$2:$L$14558,10,TRUE)</f>
        <v>282.53676470588238</v>
      </c>
      <c r="F1027">
        <f t="shared" ref="F1027:F1090" si="32">YEAR(A1027)</f>
        <v>2013</v>
      </c>
      <c r="G1027">
        <f t="shared" ref="G1027:G1090" si="33">MONTH(A1027)</f>
        <v>1</v>
      </c>
    </row>
    <row r="1028" spans="1:7" x14ac:dyDescent="0.25">
      <c r="A1028" s="19">
        <v>41299</v>
      </c>
      <c r="B1028">
        <v>978.5</v>
      </c>
      <c r="C1028">
        <f>VLOOKUP($A1028,'soybean oil'!$A$2:$F$3093,6,TRUE)</f>
        <v>1148.6083859832122</v>
      </c>
      <c r="D1028">
        <f>VLOOKUP($A1028,corn!$A$2:$O$1240,13,TRUE)</f>
        <v>283.75984251968504</v>
      </c>
      <c r="E1028">
        <f>VLOOKUP($A1028,wheat!$A$2:$L$14558,10,TRUE)</f>
        <v>285.47794117647061</v>
      </c>
      <c r="F1028">
        <f t="shared" si="32"/>
        <v>2013</v>
      </c>
      <c r="G1028">
        <f t="shared" si="33"/>
        <v>1</v>
      </c>
    </row>
    <row r="1029" spans="1:7" x14ac:dyDescent="0.25">
      <c r="A1029" s="19">
        <v>41302</v>
      </c>
      <c r="B1029">
        <v>979.375</v>
      </c>
      <c r="C1029">
        <f>VLOOKUP($A1029,'soybean oil'!$A$2:$F$3093,6,TRUE)</f>
        <v>1143.9786784773298</v>
      </c>
      <c r="D1029">
        <f>VLOOKUP($A1029,corn!$A$2:$O$1240,13,TRUE)</f>
        <v>287.1062992125984</v>
      </c>
      <c r="E1029">
        <f>VLOOKUP($A1029,wheat!$A$2:$L$14558,10,TRUE)</f>
        <v>286.4889705882353</v>
      </c>
      <c r="F1029">
        <f t="shared" si="32"/>
        <v>2013</v>
      </c>
      <c r="G1029">
        <f t="shared" si="33"/>
        <v>1</v>
      </c>
    </row>
    <row r="1030" spans="1:7" x14ac:dyDescent="0.25">
      <c r="A1030" s="19">
        <v>41303</v>
      </c>
      <c r="B1030">
        <v>998.125</v>
      </c>
      <c r="C1030">
        <f>VLOOKUP($A1030,'soybean oil'!$A$2:$F$3093,6,TRUE)</f>
        <v>1140.0103577580019</v>
      </c>
      <c r="D1030">
        <f>VLOOKUP($A1030,corn!$A$2:$O$1240,13,TRUE)</f>
        <v>287.20472440944883</v>
      </c>
      <c r="E1030">
        <f>VLOOKUP($A1030,wheat!$A$2:$L$14558,10,TRUE)</f>
        <v>285.66176470588238</v>
      </c>
      <c r="F1030">
        <f t="shared" si="32"/>
        <v>2013</v>
      </c>
      <c r="G1030">
        <f t="shared" si="33"/>
        <v>1</v>
      </c>
    </row>
    <row r="1031" spans="1:7" x14ac:dyDescent="0.25">
      <c r="A1031" s="19">
        <v>41304</v>
      </c>
      <c r="B1031">
        <v>1000.5</v>
      </c>
      <c r="C1031">
        <f>VLOOKUP($A1031,'soybean oil'!$A$2:$F$3093,6,TRUE)</f>
        <v>1159.6314990924561</v>
      </c>
      <c r="D1031">
        <f>VLOOKUP($A1031,corn!$A$2:$O$1240,13,TRUE)</f>
        <v>291.43700787401576</v>
      </c>
      <c r="E1031">
        <f>VLOOKUP($A1031,wheat!$A$2:$L$14558,10,TRUE)</f>
        <v>289.33823529411762</v>
      </c>
      <c r="F1031">
        <f t="shared" si="32"/>
        <v>2013</v>
      </c>
      <c r="G1031">
        <f t="shared" si="33"/>
        <v>1</v>
      </c>
    </row>
    <row r="1032" spans="1:7" x14ac:dyDescent="0.25">
      <c r="A1032" s="19">
        <v>41305</v>
      </c>
      <c r="B1032">
        <v>1003.375</v>
      </c>
      <c r="C1032">
        <f>VLOOKUP($A1032,'soybean oil'!$A$2:$F$3093,6,TRUE)</f>
        <v>1165.3635179092628</v>
      </c>
      <c r="D1032">
        <f>VLOOKUP($A1032,corn!$A$2:$O$1240,13,TRUE)</f>
        <v>291.53543307086613</v>
      </c>
      <c r="E1032">
        <f>VLOOKUP($A1032,wheat!$A$2:$L$14558,10,TRUE)</f>
        <v>286.58088235294116</v>
      </c>
      <c r="F1032">
        <f t="shared" si="32"/>
        <v>2013</v>
      </c>
      <c r="G1032">
        <f t="shared" si="33"/>
        <v>1</v>
      </c>
    </row>
    <row r="1033" spans="1:7" x14ac:dyDescent="0.25">
      <c r="A1033" s="19">
        <v>41306</v>
      </c>
      <c r="B1033">
        <v>1015.625</v>
      </c>
      <c r="C1033">
        <f>VLOOKUP($A1033,'soybean oil'!$A$2:$F$3093,6,TRUE)</f>
        <v>1168.2295273176665</v>
      </c>
      <c r="D1033">
        <f>VLOOKUP($A1033,corn!$A$2:$O$1240,13,TRUE)</f>
        <v>289.76377952755905</v>
      </c>
      <c r="E1033">
        <f>VLOOKUP($A1033,wheat!$A$2:$L$14558,10,TRUE)</f>
        <v>281.25</v>
      </c>
      <c r="F1033">
        <f t="shared" si="32"/>
        <v>2013</v>
      </c>
      <c r="G1033">
        <f t="shared" si="33"/>
        <v>2</v>
      </c>
    </row>
    <row r="1034" spans="1:7" x14ac:dyDescent="0.25">
      <c r="A1034" s="19">
        <v>41309</v>
      </c>
      <c r="B1034">
        <v>1011.625</v>
      </c>
      <c r="C1034">
        <f>VLOOKUP($A1034,'soybean oil'!$A$2:$F$3093,6,TRUE)</f>
        <v>1170.8750744638846</v>
      </c>
      <c r="D1034">
        <f>VLOOKUP($A1034,corn!$A$2:$O$1240,13,TRUE)</f>
        <v>289.07480314960628</v>
      </c>
      <c r="E1034">
        <f>VLOOKUP($A1034,wheat!$A$2:$L$14558,10,TRUE)</f>
        <v>280.51470588235293</v>
      </c>
      <c r="F1034">
        <f t="shared" si="32"/>
        <v>2013</v>
      </c>
      <c r="G1034">
        <f t="shared" si="33"/>
        <v>2</v>
      </c>
    </row>
    <row r="1035" spans="1:7" x14ac:dyDescent="0.25">
      <c r="A1035" s="19">
        <v>41310</v>
      </c>
      <c r="B1035">
        <v>1017.625</v>
      </c>
      <c r="C1035">
        <f>VLOOKUP($A1035,'soybean oil'!$A$2:$F$3093,6,TRUE)</f>
        <v>1168.0090650554812</v>
      </c>
      <c r="D1035">
        <f>VLOOKUP($A1035,corn!$A$2:$O$1240,13,TRUE)</f>
        <v>287.00787401574803</v>
      </c>
      <c r="E1035">
        <f>VLOOKUP($A1035,wheat!$A$2:$L$14558,10,TRUE)</f>
        <v>278.49264705882354</v>
      </c>
      <c r="F1035">
        <f t="shared" si="32"/>
        <v>2013</v>
      </c>
      <c r="G1035">
        <f t="shared" si="33"/>
        <v>2</v>
      </c>
    </row>
    <row r="1036" spans="1:7" x14ac:dyDescent="0.25">
      <c r="A1036" s="19">
        <v>41311</v>
      </c>
      <c r="B1036">
        <v>1018.875</v>
      </c>
      <c r="C1036">
        <f>VLOOKUP($A1036,'soybean oil'!$A$2:$F$3093,6,TRUE)</f>
        <v>1156.3245651596831</v>
      </c>
      <c r="D1036">
        <f>VLOOKUP($A1036,corn!$A$2:$O$1240,13,TRUE)</f>
        <v>284.44881889763781</v>
      </c>
      <c r="E1036">
        <f>VLOOKUP($A1036,wheat!$A$2:$L$14558,10,TRUE)</f>
        <v>279.96323529411762</v>
      </c>
      <c r="F1036">
        <f t="shared" si="32"/>
        <v>2013</v>
      </c>
      <c r="G1036">
        <f t="shared" si="33"/>
        <v>2</v>
      </c>
    </row>
    <row r="1037" spans="1:7" x14ac:dyDescent="0.25">
      <c r="A1037" s="19">
        <v>41312</v>
      </c>
      <c r="B1037">
        <v>1020.875</v>
      </c>
      <c r="C1037">
        <f>VLOOKUP($A1037,'soybean oil'!$A$2:$F$3093,6,TRUE)</f>
        <v>1143.0968294285901</v>
      </c>
      <c r="D1037">
        <f>VLOOKUP($A1037,corn!$A$2:$O$1240,13,TRUE)</f>
        <v>279.82283464566927</v>
      </c>
      <c r="E1037">
        <f>VLOOKUP($A1037,wheat!$A$2:$L$14558,10,TRUE)</f>
        <v>277.94117647058823</v>
      </c>
      <c r="F1037">
        <f t="shared" si="32"/>
        <v>2013</v>
      </c>
      <c r="G1037">
        <f t="shared" si="33"/>
        <v>2</v>
      </c>
    </row>
    <row r="1038" spans="1:7" x14ac:dyDescent="0.25">
      <c r="A1038" s="19">
        <v>41313</v>
      </c>
      <c r="B1038">
        <v>1037.75</v>
      </c>
      <c r="C1038">
        <f>VLOOKUP($A1038,'soybean oil'!$A$2:$F$3093,6,TRUE)</f>
        <v>1133.8374144168254</v>
      </c>
      <c r="D1038">
        <f>VLOOKUP($A1038,corn!$A$2:$O$1240,13,TRUE)</f>
        <v>279.13385826771656</v>
      </c>
      <c r="E1038">
        <f>VLOOKUP($A1038,wheat!$A$2:$L$14558,10,TRUE)</f>
        <v>278.03308823529414</v>
      </c>
      <c r="F1038">
        <f t="shared" si="32"/>
        <v>2013</v>
      </c>
      <c r="G1038">
        <f t="shared" si="33"/>
        <v>2</v>
      </c>
    </row>
    <row r="1039" spans="1:7" x14ac:dyDescent="0.25">
      <c r="A1039" s="19">
        <v>41316</v>
      </c>
      <c r="B1039">
        <v>1032.5</v>
      </c>
      <c r="C1039">
        <f>VLOOKUP($A1039,'soybean oil'!$A$2:$F$3093,6,TRUE)</f>
        <v>1129.6486314353126</v>
      </c>
      <c r="D1039">
        <f>VLOOKUP($A1039,corn!$A$2:$O$1240,13,TRUE)</f>
        <v>276.47637795275591</v>
      </c>
      <c r="E1039">
        <f>VLOOKUP($A1039,wheat!$A$2:$L$14558,10,TRUE)</f>
        <v>272.61029411764707</v>
      </c>
      <c r="F1039">
        <f t="shared" si="32"/>
        <v>2013</v>
      </c>
      <c r="G1039">
        <f t="shared" si="33"/>
        <v>2</v>
      </c>
    </row>
    <row r="1040" spans="1:7" x14ac:dyDescent="0.25">
      <c r="A1040" s="19">
        <v>41317</v>
      </c>
      <c r="B1040">
        <v>1026.625</v>
      </c>
      <c r="C1040">
        <f>VLOOKUP($A1040,'soybean oil'!$A$2:$F$3093,6,TRUE)</f>
        <v>1126.5621597647244</v>
      </c>
      <c r="D1040">
        <f>VLOOKUP($A1040,corn!$A$2:$O$1240,13,TRUE)</f>
        <v>274.11417322834643</v>
      </c>
      <c r="E1040">
        <f>VLOOKUP($A1040,wheat!$A$2:$L$14558,10,TRUE)</f>
        <v>269.11764705882354</v>
      </c>
      <c r="F1040">
        <f t="shared" si="32"/>
        <v>2013</v>
      </c>
      <c r="G1040">
        <f t="shared" si="33"/>
        <v>2</v>
      </c>
    </row>
    <row r="1041" spans="1:7" x14ac:dyDescent="0.25">
      <c r="A1041" s="19">
        <v>41318</v>
      </c>
      <c r="B1041">
        <v>1026.5</v>
      </c>
      <c r="C1041">
        <f>VLOOKUP($A1041,'soybean oil'!$A$2:$F$3093,6,TRUE)</f>
        <v>1138.9080464470774</v>
      </c>
      <c r="D1041">
        <f>VLOOKUP($A1041,corn!$A$2:$O$1240,13,TRUE)</f>
        <v>273.81889763779526</v>
      </c>
      <c r="E1041">
        <f>VLOOKUP($A1041,wheat!$A$2:$L$14558,10,TRUE)</f>
        <v>270.40441176470586</v>
      </c>
      <c r="F1041">
        <f t="shared" si="32"/>
        <v>2013</v>
      </c>
      <c r="G1041">
        <f t="shared" si="33"/>
        <v>2</v>
      </c>
    </row>
    <row r="1042" spans="1:7" x14ac:dyDescent="0.25">
      <c r="A1042" s="19">
        <v>41319</v>
      </c>
      <c r="B1042">
        <v>1026.875</v>
      </c>
      <c r="C1042">
        <f>VLOOKUP($A1042,'soybean oil'!$A$2:$F$3093,6,TRUE)</f>
        <v>1139.7898954958171</v>
      </c>
      <c r="D1042">
        <f>VLOOKUP($A1042,corn!$A$2:$O$1240,13,TRUE)</f>
        <v>273.52362204724409</v>
      </c>
      <c r="E1042">
        <f>VLOOKUP($A1042,wheat!$A$2:$L$14558,10,TRUE)</f>
        <v>269.11764705882354</v>
      </c>
      <c r="F1042">
        <f t="shared" si="32"/>
        <v>2013</v>
      </c>
      <c r="G1042">
        <f t="shared" si="33"/>
        <v>2</v>
      </c>
    </row>
    <row r="1043" spans="1:7" x14ac:dyDescent="0.25">
      <c r="A1043" s="19">
        <v>41320</v>
      </c>
      <c r="B1043">
        <v>1020.25</v>
      </c>
      <c r="C1043">
        <f>VLOOKUP($A1043,'soybean oil'!$A$2:$F$3093,6,TRUE)</f>
        <v>1138.0261973983381</v>
      </c>
      <c r="D1043">
        <f>VLOOKUP($A1043,corn!$A$2:$O$1240,13,TRUE)</f>
        <v>275.09842519685037</v>
      </c>
      <c r="E1043">
        <f>VLOOKUP($A1043,wheat!$A$2:$L$14558,10,TRUE)</f>
        <v>272.8860294117647</v>
      </c>
      <c r="F1043">
        <f t="shared" si="32"/>
        <v>2013</v>
      </c>
      <c r="G1043">
        <f t="shared" si="33"/>
        <v>2</v>
      </c>
    </row>
    <row r="1044" spans="1:7" x14ac:dyDescent="0.25">
      <c r="A1044" s="19">
        <v>41323</v>
      </c>
      <c r="B1044">
        <v>1024.375</v>
      </c>
      <c r="C1044">
        <f>VLOOKUP($A1044,'soybean oil'!$A$2:$F$3093,6,TRUE)</f>
        <v>1138.0261973983381</v>
      </c>
      <c r="D1044">
        <f>VLOOKUP($A1044,corn!$A$2:$O$1240,13,TRUE)</f>
        <v>275.09842519685037</v>
      </c>
      <c r="E1044">
        <f>VLOOKUP($A1044,wheat!$A$2:$L$14558,10,TRUE)</f>
        <v>272.8860294117647</v>
      </c>
      <c r="F1044">
        <f t="shared" si="32"/>
        <v>2013</v>
      </c>
      <c r="G1044">
        <f t="shared" si="33"/>
        <v>2</v>
      </c>
    </row>
    <row r="1045" spans="1:7" x14ac:dyDescent="0.25">
      <c r="A1045" s="19">
        <v>41324</v>
      </c>
      <c r="B1045">
        <v>1017.25</v>
      </c>
      <c r="C1045">
        <f>VLOOKUP($A1045,'soybean oil'!$A$2:$F$3093,6,TRUE)</f>
        <v>1158.0882632571618</v>
      </c>
      <c r="D1045">
        <f>VLOOKUP($A1045,corn!$A$2:$O$1240,13,TRUE)</f>
        <v>273.72047244094489</v>
      </c>
      <c r="E1045">
        <f>VLOOKUP($A1045,wheat!$A$2:$L$14558,10,TRUE)</f>
        <v>269.20955882352939</v>
      </c>
      <c r="F1045">
        <f t="shared" si="32"/>
        <v>2013</v>
      </c>
      <c r="G1045">
        <f t="shared" si="33"/>
        <v>2</v>
      </c>
    </row>
    <row r="1046" spans="1:7" x14ac:dyDescent="0.25">
      <c r="A1046" s="19">
        <v>41325</v>
      </c>
      <c r="B1046">
        <v>1014.625</v>
      </c>
      <c r="C1046">
        <f>VLOOKUP($A1046,'soybean oil'!$A$2:$F$3093,6,TRUE)</f>
        <v>1147.9469991966575</v>
      </c>
      <c r="D1046">
        <f>VLOOKUP($A1046,corn!$A$2:$O$1240,13,TRUE)</f>
        <v>275.78740157480314</v>
      </c>
      <c r="E1046">
        <f>VLOOKUP($A1046,wheat!$A$2:$L$14558,10,TRUE)</f>
        <v>271.50735294117646</v>
      </c>
      <c r="F1046">
        <f t="shared" si="32"/>
        <v>2013</v>
      </c>
      <c r="G1046">
        <f t="shared" si="33"/>
        <v>2</v>
      </c>
    </row>
    <row r="1047" spans="1:7" x14ac:dyDescent="0.25">
      <c r="A1047" s="19">
        <v>41326</v>
      </c>
      <c r="B1047">
        <v>1002.375</v>
      </c>
      <c r="C1047">
        <f>VLOOKUP($A1047,'soybean oil'!$A$2:$F$3093,6,TRUE)</f>
        <v>1131.1918672706067</v>
      </c>
      <c r="D1047">
        <f>VLOOKUP($A1047,corn!$A$2:$O$1240,13,TRUE)</f>
        <v>271.94881889763781</v>
      </c>
      <c r="E1047">
        <f>VLOOKUP($A1047,wheat!$A$2:$L$14558,10,TRUE)</f>
        <v>265.16544117647061</v>
      </c>
      <c r="F1047">
        <f t="shared" si="32"/>
        <v>2013</v>
      </c>
      <c r="G1047">
        <f t="shared" si="33"/>
        <v>2</v>
      </c>
    </row>
    <row r="1048" spans="1:7" x14ac:dyDescent="0.25">
      <c r="A1048" s="19">
        <v>41327</v>
      </c>
      <c r="B1048">
        <v>999.5</v>
      </c>
      <c r="C1048">
        <f>VLOOKUP($A1048,'soybean oil'!$A$2:$F$3093,6,TRUE)</f>
        <v>1110.0274901008586</v>
      </c>
      <c r="D1048">
        <f>VLOOKUP($A1048,corn!$A$2:$O$1240,13,TRUE)</f>
        <v>271.75196850393701</v>
      </c>
      <c r="E1048">
        <f>VLOOKUP($A1048,wheat!$A$2:$L$14558,10,TRUE)</f>
        <v>262.86764705882354</v>
      </c>
      <c r="F1048">
        <f t="shared" si="32"/>
        <v>2013</v>
      </c>
      <c r="G1048">
        <f t="shared" si="33"/>
        <v>2</v>
      </c>
    </row>
    <row r="1049" spans="1:7" x14ac:dyDescent="0.25">
      <c r="A1049" s="19">
        <v>41330</v>
      </c>
      <c r="B1049">
        <v>1003.25</v>
      </c>
      <c r="C1049">
        <f>VLOOKUP($A1049,'soybean oil'!$A$2:$F$3093,6,TRUE)</f>
        <v>1105.4859674998502</v>
      </c>
      <c r="D1049">
        <f>VLOOKUP($A1049,corn!$A$2:$O$1240,13,TRUE)</f>
        <v>273.03149606299212</v>
      </c>
      <c r="E1049">
        <f>VLOOKUP($A1049,wheat!$A$2:$L$14558,10,TRUE)</f>
        <v>257.07720588235293</v>
      </c>
      <c r="F1049">
        <f t="shared" si="32"/>
        <v>2013</v>
      </c>
      <c r="G1049">
        <f t="shared" si="33"/>
        <v>2</v>
      </c>
    </row>
    <row r="1050" spans="1:7" x14ac:dyDescent="0.25">
      <c r="A1050" s="19">
        <v>41331</v>
      </c>
      <c r="B1050">
        <v>984.375</v>
      </c>
      <c r="C1050">
        <f>VLOOKUP($A1050,'soybean oil'!$A$2:$F$3093,6,TRUE)</f>
        <v>1083.9688507106059</v>
      </c>
      <c r="D1050">
        <f>VLOOKUP($A1050,corn!$A$2:$O$1240,13,TRUE)</f>
        <v>277.55905511811022</v>
      </c>
      <c r="E1050">
        <f>VLOOKUP($A1050,wheat!$A$2:$L$14558,10,TRUE)</f>
        <v>259.46691176470586</v>
      </c>
      <c r="F1050">
        <f t="shared" si="32"/>
        <v>2013</v>
      </c>
      <c r="G1050">
        <f t="shared" si="33"/>
        <v>2</v>
      </c>
    </row>
    <row r="1051" spans="1:7" x14ac:dyDescent="0.25">
      <c r="A1051" s="19">
        <v>41332</v>
      </c>
      <c r="B1051">
        <v>976.25</v>
      </c>
      <c r="C1051">
        <f>VLOOKUP($A1051,'soybean oil'!$A$2:$F$3093,6,TRUE)</f>
        <v>1091.5086600773286</v>
      </c>
      <c r="D1051">
        <f>VLOOKUP($A1051,corn!$A$2:$O$1240,13,TRUE)</f>
        <v>279.3307086614173</v>
      </c>
      <c r="E1051">
        <f>VLOOKUP($A1051,wheat!$A$2:$L$14558,10,TRUE)</f>
        <v>258.91544117647061</v>
      </c>
      <c r="F1051">
        <f t="shared" si="32"/>
        <v>2013</v>
      </c>
      <c r="G1051">
        <f t="shared" si="33"/>
        <v>2</v>
      </c>
    </row>
    <row r="1052" spans="1:7" x14ac:dyDescent="0.25">
      <c r="A1052" s="19">
        <v>41333</v>
      </c>
      <c r="B1052">
        <v>968.5</v>
      </c>
      <c r="C1052">
        <f>VLOOKUP($A1052,'soybean oil'!$A$2:$F$3093,6,TRUE)</f>
        <v>1081.5878582790094</v>
      </c>
      <c r="D1052">
        <f>VLOOKUP($A1052,corn!$A$2:$O$1240,13,TRUE)</f>
        <v>276.96850393700788</v>
      </c>
      <c r="E1052">
        <f>VLOOKUP($A1052,wheat!$A$2:$L$14558,10,TRUE)</f>
        <v>260.20220588235293</v>
      </c>
      <c r="F1052">
        <f t="shared" si="32"/>
        <v>2013</v>
      </c>
      <c r="G1052">
        <f t="shared" si="33"/>
        <v>2</v>
      </c>
    </row>
    <row r="1053" spans="1:7" x14ac:dyDescent="0.25">
      <c r="A1053" s="19">
        <v>41334</v>
      </c>
      <c r="B1053">
        <v>952.5</v>
      </c>
      <c r="C1053">
        <f>VLOOKUP($A1053,'soybean oil'!$A$2:$F$3093,6,TRUE)</f>
        <v>1095.0360562722869</v>
      </c>
      <c r="D1053">
        <f>VLOOKUP($A1053,corn!$A$2:$O$1240,13,TRUE)</f>
        <v>278.93700787401576</v>
      </c>
      <c r="E1053">
        <f>VLOOKUP($A1053,wheat!$A$2:$L$14558,10,TRUE)</f>
        <v>262.22426470588238</v>
      </c>
      <c r="F1053">
        <f t="shared" si="32"/>
        <v>2013</v>
      </c>
      <c r="G1053">
        <f t="shared" si="33"/>
        <v>3</v>
      </c>
    </row>
    <row r="1054" spans="1:7" x14ac:dyDescent="0.25">
      <c r="A1054" s="19">
        <v>41337</v>
      </c>
      <c r="B1054">
        <v>950.75</v>
      </c>
      <c r="C1054">
        <f>VLOOKUP($A1054,'soybean oil'!$A$2:$F$3093,6,TRUE)</f>
        <v>1108.0433297411944</v>
      </c>
      <c r="D1054">
        <f>VLOOKUP($A1054,corn!$A$2:$O$1240,13,TRUE)</f>
        <v>276.87007874015745</v>
      </c>
      <c r="E1054">
        <f>VLOOKUP($A1054,wheat!$A$2:$L$14558,10,TRUE)</f>
        <v>255.88235294117646</v>
      </c>
      <c r="F1054">
        <f t="shared" si="32"/>
        <v>2013</v>
      </c>
      <c r="G1054">
        <f t="shared" si="33"/>
        <v>3</v>
      </c>
    </row>
    <row r="1055" spans="1:7" x14ac:dyDescent="0.25">
      <c r="A1055" s="19">
        <v>41338</v>
      </c>
      <c r="B1055">
        <v>955.75</v>
      </c>
      <c r="C1055">
        <f>VLOOKUP($A1055,'soybean oil'!$A$2:$F$3093,6,TRUE)</f>
        <v>1105.1773203327914</v>
      </c>
      <c r="D1055">
        <f>VLOOKUP($A1055,corn!$A$2:$O$1240,13,TRUE)</f>
        <v>279.13385826771656</v>
      </c>
      <c r="E1055">
        <f>VLOOKUP($A1055,wheat!$A$2:$L$14558,10,TRUE)</f>
        <v>255.97426470588235</v>
      </c>
      <c r="F1055">
        <f t="shared" si="32"/>
        <v>2013</v>
      </c>
      <c r="G1055">
        <f t="shared" si="33"/>
        <v>3</v>
      </c>
    </row>
    <row r="1056" spans="1:7" x14ac:dyDescent="0.25">
      <c r="A1056" s="19">
        <v>41339</v>
      </c>
      <c r="B1056">
        <v>954.25</v>
      </c>
      <c r="C1056">
        <f>VLOOKUP($A1056,'soybean oil'!$A$2:$F$3093,6,TRUE)</f>
        <v>1108.0433297411944</v>
      </c>
      <c r="D1056">
        <f>VLOOKUP($A1056,corn!$A$2:$O$1240,13,TRUE)</f>
        <v>271.06299212598424</v>
      </c>
      <c r="E1056">
        <f>VLOOKUP($A1056,wheat!$A$2:$L$14558,10,TRUE)</f>
        <v>248.62132352941177</v>
      </c>
      <c r="F1056">
        <f t="shared" si="32"/>
        <v>2013</v>
      </c>
      <c r="G1056">
        <f t="shared" si="33"/>
        <v>3</v>
      </c>
    </row>
    <row r="1057" spans="1:7" x14ac:dyDescent="0.25">
      <c r="A1057" s="19">
        <v>41340</v>
      </c>
      <c r="B1057">
        <v>960.375</v>
      </c>
      <c r="C1057">
        <f>VLOOKUP($A1057,'soybean oil'!$A$2:$F$3093,6,TRUE)</f>
        <v>1115.7595089176652</v>
      </c>
      <c r="D1057">
        <f>VLOOKUP($A1057,corn!$A$2:$O$1240,13,TRUE)</f>
        <v>272.14566929133861</v>
      </c>
      <c r="E1057">
        <f>VLOOKUP($A1057,wheat!$A$2:$L$14558,10,TRUE)</f>
        <v>252.48161764705881</v>
      </c>
      <c r="F1057">
        <f t="shared" si="32"/>
        <v>2013</v>
      </c>
      <c r="G1057">
        <f t="shared" si="33"/>
        <v>3</v>
      </c>
    </row>
    <row r="1058" spans="1:7" x14ac:dyDescent="0.25">
      <c r="A1058" s="19">
        <v>41341</v>
      </c>
      <c r="B1058">
        <v>954.375</v>
      </c>
      <c r="C1058">
        <f>VLOOKUP($A1058,'soybean oil'!$A$2:$F$3093,6,TRUE)</f>
        <v>1109.8070278386738</v>
      </c>
      <c r="D1058">
        <f>VLOOKUP($A1058,corn!$A$2:$O$1240,13,TRUE)</f>
        <v>276.96850393700788</v>
      </c>
      <c r="E1058">
        <f>VLOOKUP($A1058,wheat!$A$2:$L$14558,10,TRUE)</f>
        <v>253.6764705882353</v>
      </c>
      <c r="F1058">
        <f t="shared" si="32"/>
        <v>2013</v>
      </c>
      <c r="G1058">
        <f t="shared" si="33"/>
        <v>3</v>
      </c>
    </row>
    <row r="1059" spans="1:7" x14ac:dyDescent="0.25">
      <c r="A1059" s="19">
        <v>41344</v>
      </c>
      <c r="B1059">
        <v>958.375</v>
      </c>
      <c r="C1059">
        <f>VLOOKUP($A1059,'soybean oil'!$A$2:$F$3093,6,TRUE)</f>
        <v>1112.0116504605223</v>
      </c>
      <c r="D1059">
        <f>VLOOKUP($A1059,corn!$A$2:$O$1240,13,TRUE)</f>
        <v>280.01968503937007</v>
      </c>
      <c r="E1059">
        <f>VLOOKUP($A1059,wheat!$A$2:$L$14558,10,TRUE)</f>
        <v>255.14705882352942</v>
      </c>
      <c r="F1059">
        <f t="shared" si="32"/>
        <v>2013</v>
      </c>
      <c r="G1059">
        <f t="shared" si="33"/>
        <v>3</v>
      </c>
    </row>
    <row r="1060" spans="1:7" x14ac:dyDescent="0.25">
      <c r="A1060" s="19">
        <v>41345</v>
      </c>
      <c r="B1060">
        <v>953.875</v>
      </c>
      <c r="C1060">
        <f>VLOOKUP($A1060,'soybean oil'!$A$2:$F$3093,6,TRUE)</f>
        <v>1101.8703864000181</v>
      </c>
      <c r="D1060">
        <f>VLOOKUP($A1060,corn!$A$2:$O$1240,13,TRUE)</f>
        <v>281.20078740157481</v>
      </c>
      <c r="E1060">
        <f>VLOOKUP($A1060,wheat!$A$2:$L$14558,10,TRUE)</f>
        <v>257.53676470588238</v>
      </c>
      <c r="F1060">
        <f t="shared" si="32"/>
        <v>2013</v>
      </c>
      <c r="G1060">
        <f t="shared" si="33"/>
        <v>3</v>
      </c>
    </row>
    <row r="1061" spans="1:7" x14ac:dyDescent="0.25">
      <c r="A1061" s="19">
        <v>41346</v>
      </c>
      <c r="B1061">
        <v>941.875</v>
      </c>
      <c r="C1061">
        <f>VLOOKUP($A1061,'soybean oil'!$A$2:$F$3093,6,TRUE)</f>
        <v>1091.7291223395139</v>
      </c>
      <c r="D1061">
        <f>VLOOKUP($A1061,corn!$A$2:$O$1240,13,TRUE)</f>
        <v>279.62598425196853</v>
      </c>
      <c r="E1061">
        <f>VLOOKUP($A1061,wheat!$A$2:$L$14558,10,TRUE)</f>
        <v>260.01838235294116</v>
      </c>
      <c r="F1061">
        <f t="shared" si="32"/>
        <v>2013</v>
      </c>
      <c r="G1061">
        <f t="shared" si="33"/>
        <v>3</v>
      </c>
    </row>
    <row r="1062" spans="1:7" x14ac:dyDescent="0.25">
      <c r="A1062" s="19">
        <v>41347</v>
      </c>
      <c r="B1062">
        <v>940</v>
      </c>
      <c r="C1062">
        <f>VLOOKUP($A1062,'soybean oil'!$A$2:$F$3093,6,TRUE)</f>
        <v>1087.7608016201862</v>
      </c>
      <c r="D1062">
        <f>VLOOKUP($A1062,corn!$A$2:$O$1240,13,TRUE)</f>
        <v>282.08661417322833</v>
      </c>
      <c r="E1062">
        <f>VLOOKUP($A1062,wheat!$A$2:$L$14558,10,TRUE)</f>
        <v>262.59191176470586</v>
      </c>
      <c r="F1062">
        <f t="shared" si="32"/>
        <v>2013</v>
      </c>
      <c r="G1062">
        <f t="shared" si="33"/>
        <v>3</v>
      </c>
    </row>
    <row r="1063" spans="1:7" x14ac:dyDescent="0.25">
      <c r="A1063" s="19">
        <v>41348</v>
      </c>
      <c r="B1063">
        <v>946.5</v>
      </c>
      <c r="C1063">
        <f>VLOOKUP($A1063,'soybean oil'!$A$2:$F$3093,6,TRUE)</f>
        <v>1100.3271505647238</v>
      </c>
      <c r="D1063">
        <f>VLOOKUP($A1063,corn!$A$2:$O$1240,13,TRUE)</f>
        <v>282.28346456692913</v>
      </c>
      <c r="E1063">
        <f>VLOOKUP($A1063,wheat!$A$2:$L$14558,10,TRUE)</f>
        <v>265.80882352941177</v>
      </c>
      <c r="F1063">
        <f t="shared" si="32"/>
        <v>2013</v>
      </c>
      <c r="G1063">
        <f t="shared" si="33"/>
        <v>3</v>
      </c>
    </row>
    <row r="1064" spans="1:7" x14ac:dyDescent="0.25">
      <c r="A1064" s="19">
        <v>41351</v>
      </c>
      <c r="B1064">
        <v>937.75</v>
      </c>
      <c r="C1064">
        <f>VLOOKUP($A1064,'soybean oil'!$A$2:$F$3093,6,TRUE)</f>
        <v>1095.2565185344718</v>
      </c>
      <c r="D1064">
        <f>VLOOKUP($A1064,corn!$A$2:$O$1240,13,TRUE)</f>
        <v>283.46456692913387</v>
      </c>
      <c r="E1064">
        <f>VLOOKUP($A1064,wheat!$A$2:$L$14558,10,TRUE)</f>
        <v>262.04044117647061</v>
      </c>
      <c r="F1064">
        <f t="shared" si="32"/>
        <v>2013</v>
      </c>
      <c r="G1064">
        <f t="shared" si="33"/>
        <v>3</v>
      </c>
    </row>
    <row r="1065" spans="1:7" x14ac:dyDescent="0.25">
      <c r="A1065" s="19">
        <v>41352</v>
      </c>
      <c r="B1065">
        <v>925</v>
      </c>
      <c r="C1065">
        <f>VLOOKUP($A1065,'soybean oil'!$A$2:$F$3093,6,TRUE)</f>
        <v>1090.8472732907742</v>
      </c>
      <c r="D1065">
        <f>VLOOKUP($A1065,corn!$A$2:$O$1240,13,TRUE)</f>
        <v>286.81102362204723</v>
      </c>
      <c r="E1065">
        <f>VLOOKUP($A1065,wheat!$A$2:$L$14558,10,TRUE)</f>
        <v>265.44117647058823</v>
      </c>
      <c r="F1065">
        <f t="shared" si="32"/>
        <v>2013</v>
      </c>
      <c r="G1065">
        <f t="shared" si="33"/>
        <v>3</v>
      </c>
    </row>
    <row r="1066" spans="1:7" x14ac:dyDescent="0.25">
      <c r="A1066" s="19">
        <v>41353</v>
      </c>
      <c r="B1066">
        <v>927.125</v>
      </c>
      <c r="C1066">
        <f>VLOOKUP($A1066,'soybean oil'!$A$2:$F$3093,6,TRUE)</f>
        <v>1098.7839147294299</v>
      </c>
      <c r="D1066">
        <f>VLOOKUP($A1066,corn!$A$2:$O$1240,13,TRUE)</f>
        <v>288.38582677165357</v>
      </c>
      <c r="E1066">
        <f>VLOOKUP($A1066,wheat!$A$2:$L$14558,10,TRUE)</f>
        <v>270.58823529411762</v>
      </c>
      <c r="F1066">
        <f t="shared" si="32"/>
        <v>2013</v>
      </c>
      <c r="G1066">
        <f t="shared" si="33"/>
        <v>3</v>
      </c>
    </row>
    <row r="1067" spans="1:7" x14ac:dyDescent="0.25">
      <c r="A1067" s="19">
        <v>41354</v>
      </c>
      <c r="B1067">
        <v>926.625</v>
      </c>
      <c r="C1067">
        <f>VLOOKUP($A1067,'soybean oil'!$A$2:$F$3093,6,TRUE)</f>
        <v>1111.5707259361527</v>
      </c>
      <c r="D1067">
        <f>VLOOKUP($A1067,corn!$A$2:$O$1240,13,TRUE)</f>
        <v>288.58267716535431</v>
      </c>
      <c r="E1067">
        <f>VLOOKUP($A1067,wheat!$A$2:$L$14558,10,TRUE)</f>
        <v>267.92279411764707</v>
      </c>
      <c r="F1067">
        <f t="shared" si="32"/>
        <v>2013</v>
      </c>
      <c r="G1067">
        <f t="shared" si="33"/>
        <v>3</v>
      </c>
    </row>
    <row r="1068" spans="1:7" x14ac:dyDescent="0.25">
      <c r="A1068" s="19">
        <v>41355</v>
      </c>
      <c r="B1068">
        <v>923.875</v>
      </c>
      <c r="C1068">
        <f>VLOOKUP($A1068,'soybean oil'!$A$2:$F$3093,6,TRUE)</f>
        <v>1111.7911881983375</v>
      </c>
      <c r="D1068">
        <f>VLOOKUP($A1068,corn!$A$2:$O$1240,13,TRUE)</f>
        <v>285.92519685039372</v>
      </c>
      <c r="E1068">
        <f>VLOOKUP($A1068,wheat!$A$2:$L$14558,10,TRUE)</f>
        <v>268.29044117647061</v>
      </c>
      <c r="F1068">
        <f t="shared" si="32"/>
        <v>2013</v>
      </c>
      <c r="G1068">
        <f t="shared" si="33"/>
        <v>3</v>
      </c>
    </row>
    <row r="1069" spans="1:7" x14ac:dyDescent="0.25">
      <c r="A1069" s="19">
        <v>41358</v>
      </c>
      <c r="B1069">
        <v>928.125</v>
      </c>
      <c r="C1069">
        <f>VLOOKUP($A1069,'soybean oil'!$A$2:$F$3093,6,TRUE)</f>
        <v>1112.0116504605223</v>
      </c>
      <c r="D1069">
        <f>VLOOKUP($A1069,corn!$A$2:$O$1240,13,TRUE)</f>
        <v>288.68110236220474</v>
      </c>
      <c r="E1069">
        <f>VLOOKUP($A1069,wheat!$A$2:$L$14558,10,TRUE)</f>
        <v>267.37132352941177</v>
      </c>
      <c r="F1069">
        <f t="shared" si="32"/>
        <v>2013</v>
      </c>
      <c r="G1069">
        <f t="shared" si="33"/>
        <v>3</v>
      </c>
    </row>
    <row r="1070" spans="1:7" x14ac:dyDescent="0.25">
      <c r="A1070" s="19">
        <v>41359</v>
      </c>
      <c r="B1070">
        <v>934.25</v>
      </c>
      <c r="C1070">
        <f>VLOOKUP($A1070,'soybean oil'!$A$2:$F$3093,6,TRUE)</f>
        <v>1120.3892164235479</v>
      </c>
      <c r="D1070">
        <f>VLOOKUP($A1070,corn!$A$2:$O$1240,13,TRUE)</f>
        <v>287.5</v>
      </c>
      <c r="E1070">
        <f>VLOOKUP($A1070,wheat!$A$2:$L$14558,10,TRUE)</f>
        <v>268.93382352941177</v>
      </c>
      <c r="F1070">
        <f t="shared" si="32"/>
        <v>2013</v>
      </c>
      <c r="G1070">
        <f t="shared" si="33"/>
        <v>3</v>
      </c>
    </row>
    <row r="1071" spans="1:7" x14ac:dyDescent="0.25">
      <c r="A1071" s="19">
        <v>41360</v>
      </c>
      <c r="B1071">
        <v>941.375</v>
      </c>
      <c r="C1071">
        <f>VLOOKUP($A1071,'soybean oil'!$A$2:$F$3093,6,TRUE)</f>
        <v>1120.3892164235479</v>
      </c>
      <c r="D1071">
        <f>VLOOKUP($A1071,corn!$A$2:$O$1240,13,TRUE)</f>
        <v>289.46850393700788</v>
      </c>
      <c r="E1071">
        <f>VLOOKUP($A1071,wheat!$A$2:$L$14558,10,TRUE)</f>
        <v>270.8639705882353</v>
      </c>
      <c r="F1071">
        <f t="shared" si="32"/>
        <v>2013</v>
      </c>
      <c r="G1071">
        <f t="shared" si="33"/>
        <v>3</v>
      </c>
    </row>
    <row r="1072" spans="1:7" x14ac:dyDescent="0.25">
      <c r="A1072" s="19">
        <v>41361</v>
      </c>
      <c r="B1072">
        <v>940.375</v>
      </c>
      <c r="C1072">
        <f>VLOOKUP($A1072,'soybean oil'!$A$2:$F$3093,6,TRUE)</f>
        <v>1104.7363958084215</v>
      </c>
      <c r="D1072">
        <f>VLOOKUP($A1072,corn!$A$2:$O$1240,13,TRUE)</f>
        <v>273.72047244094489</v>
      </c>
      <c r="E1072">
        <f>VLOOKUP($A1072,wheat!$A$2:$L$14558,10,TRUE)</f>
        <v>252.84926470588235</v>
      </c>
      <c r="F1072">
        <f t="shared" si="32"/>
        <v>2013</v>
      </c>
      <c r="G1072">
        <f t="shared" si="33"/>
        <v>3</v>
      </c>
    </row>
    <row r="1073" spans="1:7" x14ac:dyDescent="0.25">
      <c r="A1073" s="19">
        <v>41366</v>
      </c>
      <c r="B1073">
        <v>958.375</v>
      </c>
      <c r="C1073">
        <f>VLOOKUP($A1073,'soybean oil'!$A$2:$F$3093,6,TRUE)</f>
        <v>1093.2723581748078</v>
      </c>
      <c r="D1073">
        <f>VLOOKUP($A1073,corn!$A$2:$O$1240,13,TRUE)</f>
        <v>252.16535433070865</v>
      </c>
      <c r="E1073">
        <f>VLOOKUP($A1073,wheat!$A$2:$L$14558,10,TRUE)</f>
        <v>246.59926470588235</v>
      </c>
      <c r="F1073">
        <f t="shared" si="32"/>
        <v>2013</v>
      </c>
      <c r="G1073">
        <f t="shared" si="33"/>
        <v>4</v>
      </c>
    </row>
    <row r="1074" spans="1:7" x14ac:dyDescent="0.25">
      <c r="A1074" s="19">
        <v>41367</v>
      </c>
      <c r="B1074">
        <v>941.5</v>
      </c>
      <c r="C1074">
        <f>VLOOKUP($A1074,'soybean oil'!$A$2:$F$3093,6,TRUE)</f>
        <v>1083.5720186386732</v>
      </c>
      <c r="D1074">
        <f>VLOOKUP($A1074,corn!$A$2:$O$1240,13,TRUE)</f>
        <v>252.55905511811022</v>
      </c>
      <c r="E1074">
        <f>VLOOKUP($A1074,wheat!$A$2:$L$14558,10,TRUE)</f>
        <v>256.06617647058823</v>
      </c>
      <c r="F1074">
        <f t="shared" si="32"/>
        <v>2013</v>
      </c>
      <c r="G1074">
        <f t="shared" si="33"/>
        <v>4</v>
      </c>
    </row>
    <row r="1075" spans="1:7" x14ac:dyDescent="0.25">
      <c r="A1075" s="19">
        <v>41368</v>
      </c>
      <c r="B1075">
        <v>913.5</v>
      </c>
      <c r="C1075">
        <f>VLOOKUP($A1075,'soybean oil'!$A$2:$F$3093,6,TRUE)</f>
        <v>1070.3442829075807</v>
      </c>
      <c r="D1075">
        <f>VLOOKUP($A1075,corn!$A$2:$O$1240,13,TRUE)</f>
        <v>248.03149606299212</v>
      </c>
      <c r="E1075">
        <f>VLOOKUP($A1075,wheat!$A$2:$L$14558,10,TRUE)</f>
        <v>255.14705882352942</v>
      </c>
      <c r="F1075">
        <f t="shared" si="32"/>
        <v>2013</v>
      </c>
      <c r="G1075">
        <f t="shared" si="33"/>
        <v>4</v>
      </c>
    </row>
    <row r="1076" spans="1:7" x14ac:dyDescent="0.25">
      <c r="A1076" s="19">
        <v>41369</v>
      </c>
      <c r="B1076">
        <v>908.25</v>
      </c>
      <c r="C1076">
        <f>VLOOKUP($A1076,'soybean oil'!$A$2:$F$3093,6,TRUE)</f>
        <v>1076.517226248757</v>
      </c>
      <c r="D1076">
        <f>VLOOKUP($A1076,corn!$A$2:$O$1240,13,TRUE)</f>
        <v>247.63779527559055</v>
      </c>
      <c r="E1076">
        <f>VLOOKUP($A1076,wheat!$A$2:$L$14558,10,TRUE)</f>
        <v>256.98529411764707</v>
      </c>
      <c r="F1076">
        <f t="shared" si="32"/>
        <v>2013</v>
      </c>
      <c r="G1076">
        <f t="shared" si="33"/>
        <v>4</v>
      </c>
    </row>
    <row r="1077" spans="1:7" x14ac:dyDescent="0.25">
      <c r="A1077" s="19">
        <v>41372</v>
      </c>
      <c r="B1077">
        <v>909.5</v>
      </c>
      <c r="C1077">
        <f>VLOOKUP($A1077,'soybean oil'!$A$2:$F$3093,6,TRUE)</f>
        <v>1091.7291223395139</v>
      </c>
      <c r="D1077">
        <f>VLOOKUP($A1077,corn!$A$2:$O$1240,13,TRUE)</f>
        <v>249.40944881889763</v>
      </c>
      <c r="E1077">
        <f>VLOOKUP($A1077,wheat!$A$2:$L$14558,10,TRUE)</f>
        <v>261.9485294117647</v>
      </c>
      <c r="F1077">
        <f t="shared" si="32"/>
        <v>2013</v>
      </c>
      <c r="G1077">
        <f t="shared" si="33"/>
        <v>4</v>
      </c>
    </row>
    <row r="1078" spans="1:7" x14ac:dyDescent="0.25">
      <c r="A1078" s="19">
        <v>41373</v>
      </c>
      <c r="B1078">
        <v>906.5</v>
      </c>
      <c r="C1078">
        <f>VLOOKUP($A1078,'soybean oil'!$A$2:$F$3093,6,TRUE)</f>
        <v>1101.8703864000181</v>
      </c>
      <c r="D1078">
        <f>VLOOKUP($A1078,corn!$A$2:$O$1240,13,TRUE)</f>
        <v>253.64173228346456</v>
      </c>
      <c r="E1078">
        <f>VLOOKUP($A1078,wheat!$A$2:$L$14558,10,TRUE)</f>
        <v>260.56985294117646</v>
      </c>
      <c r="F1078">
        <f t="shared" si="32"/>
        <v>2013</v>
      </c>
      <c r="G1078">
        <f t="shared" si="33"/>
        <v>4</v>
      </c>
    </row>
    <row r="1079" spans="1:7" x14ac:dyDescent="0.25">
      <c r="A1079" s="19">
        <v>41374</v>
      </c>
      <c r="B1079">
        <v>912.875</v>
      </c>
      <c r="C1079">
        <f>VLOOKUP($A1079,'soybean oil'!$A$2:$F$3093,6,TRUE)</f>
        <v>1102.9726977109424</v>
      </c>
      <c r="D1079">
        <f>VLOOKUP($A1079,corn!$A$2:$O$1240,13,TRUE)</f>
        <v>255.51181102362204</v>
      </c>
      <c r="E1079">
        <f>VLOOKUP($A1079,wheat!$A$2:$L$14558,10,TRUE)</f>
        <v>256.15808823529414</v>
      </c>
      <c r="F1079">
        <f t="shared" si="32"/>
        <v>2013</v>
      </c>
      <c r="G1079">
        <f t="shared" si="33"/>
        <v>4</v>
      </c>
    </row>
    <row r="1080" spans="1:7" x14ac:dyDescent="0.25">
      <c r="A1080" s="19">
        <v>41375</v>
      </c>
      <c r="B1080">
        <v>900.875</v>
      </c>
      <c r="C1080">
        <f>VLOOKUP($A1080,'soybean oil'!$A$2:$F$3093,6,TRUE)</f>
        <v>1097.2406788941357</v>
      </c>
      <c r="D1080">
        <f>VLOOKUP($A1080,corn!$A$2:$O$1240,13,TRUE)</f>
        <v>256.39763779527561</v>
      </c>
      <c r="E1080">
        <f>VLOOKUP($A1080,wheat!$A$2:$L$14558,10,TRUE)</f>
        <v>256.52573529411762</v>
      </c>
      <c r="F1080">
        <f t="shared" si="32"/>
        <v>2013</v>
      </c>
      <c r="G1080">
        <f t="shared" si="33"/>
        <v>4</v>
      </c>
    </row>
    <row r="1081" spans="1:7" x14ac:dyDescent="0.25">
      <c r="A1081" s="19">
        <v>41376</v>
      </c>
      <c r="B1081">
        <v>876.25</v>
      </c>
      <c r="C1081">
        <f>VLOOKUP($A1081,'soybean oil'!$A$2:$F$3093,6,TRUE)</f>
        <v>1085.3357167361521</v>
      </c>
      <c r="D1081">
        <f>VLOOKUP($A1081,corn!$A$2:$O$1240,13,TRUE)</f>
        <v>259.25196850393701</v>
      </c>
      <c r="E1081">
        <f>VLOOKUP($A1081,wheat!$A$2:$L$14558,10,TRUE)</f>
        <v>262.77573529411762</v>
      </c>
      <c r="F1081">
        <f t="shared" si="32"/>
        <v>2013</v>
      </c>
      <c r="G1081">
        <f t="shared" si="33"/>
        <v>4</v>
      </c>
    </row>
    <row r="1082" spans="1:7" x14ac:dyDescent="0.25">
      <c r="A1082" s="19">
        <v>41379</v>
      </c>
      <c r="B1082">
        <v>869.25</v>
      </c>
      <c r="C1082">
        <f>VLOOKUP($A1082,'soybean oil'!$A$2:$F$3093,6,TRUE)</f>
        <v>1062.1871792067402</v>
      </c>
      <c r="D1082">
        <f>VLOOKUP($A1082,corn!$A$2:$O$1240,13,TRUE)</f>
        <v>254.6259842519685</v>
      </c>
      <c r="E1082">
        <f>VLOOKUP($A1082,wheat!$A$2:$L$14558,10,TRUE)</f>
        <v>255.05514705882354</v>
      </c>
      <c r="F1082">
        <f t="shared" si="32"/>
        <v>2013</v>
      </c>
      <c r="G1082">
        <f t="shared" si="33"/>
        <v>4</v>
      </c>
    </row>
    <row r="1083" spans="1:7" x14ac:dyDescent="0.25">
      <c r="A1083" s="19">
        <v>41380</v>
      </c>
      <c r="B1083">
        <v>859.25</v>
      </c>
      <c r="C1083">
        <f>VLOOKUP($A1083,'soybean oil'!$A$2:$F$3093,6,TRUE)</f>
        <v>1079.8241601815303</v>
      </c>
      <c r="D1083">
        <f>VLOOKUP($A1083,corn!$A$2:$O$1240,13,TRUE)</f>
        <v>261.12204724409446</v>
      </c>
      <c r="E1083">
        <f>VLOOKUP($A1083,wheat!$A$2:$L$14558,10,TRUE)</f>
        <v>258.63970588235293</v>
      </c>
      <c r="F1083">
        <f t="shared" si="32"/>
        <v>2013</v>
      </c>
      <c r="G1083">
        <f t="shared" si="33"/>
        <v>4</v>
      </c>
    </row>
    <row r="1084" spans="1:7" x14ac:dyDescent="0.25">
      <c r="A1084" s="19">
        <v>41381</v>
      </c>
      <c r="B1084">
        <v>850.875</v>
      </c>
      <c r="C1084">
        <f>VLOOKUP($A1084,'soybean oil'!$A$2:$F$3093,6,TRUE)</f>
        <v>1088.8631129311104</v>
      </c>
      <c r="D1084">
        <f>VLOOKUP($A1084,corn!$A$2:$O$1240,13,TRUE)</f>
        <v>260.03937007874015</v>
      </c>
      <c r="E1084">
        <f>VLOOKUP($A1084,wheat!$A$2:$L$14558,10,TRUE)</f>
        <v>258.73161764705884</v>
      </c>
      <c r="F1084">
        <f t="shared" si="32"/>
        <v>2013</v>
      </c>
      <c r="G1084">
        <f t="shared" si="33"/>
        <v>4</v>
      </c>
    </row>
    <row r="1085" spans="1:7" x14ac:dyDescent="0.25">
      <c r="A1085" s="19">
        <v>41382</v>
      </c>
      <c r="B1085">
        <v>860.375</v>
      </c>
      <c r="C1085">
        <f>VLOOKUP($A1085,'soybean oil'!$A$2:$F$3093,6,TRUE)</f>
        <v>1094.8155940101021</v>
      </c>
      <c r="D1085">
        <f>VLOOKUP($A1085,corn!$A$2:$O$1240,13,TRUE)</f>
        <v>253.74015748031496</v>
      </c>
      <c r="E1085">
        <f>VLOOKUP($A1085,wheat!$A$2:$L$14558,10,TRUE)</f>
        <v>258.3639705882353</v>
      </c>
      <c r="F1085">
        <f t="shared" si="32"/>
        <v>2013</v>
      </c>
      <c r="G1085">
        <f t="shared" si="33"/>
        <v>4</v>
      </c>
    </row>
    <row r="1086" spans="1:7" x14ac:dyDescent="0.25">
      <c r="A1086" s="19">
        <v>41383</v>
      </c>
      <c r="B1086">
        <v>868</v>
      </c>
      <c r="C1086">
        <f>VLOOKUP($A1086,'soybean oil'!$A$2:$F$3093,6,TRUE)</f>
        <v>1083.7924809008582</v>
      </c>
      <c r="D1086">
        <f>VLOOKUP($A1086,corn!$A$2:$O$1240,13,TRUE)</f>
        <v>256.69291338582673</v>
      </c>
      <c r="E1086">
        <f>VLOOKUP($A1086,wheat!$A$2:$L$14558,10,TRUE)</f>
        <v>260.66176470588238</v>
      </c>
      <c r="F1086">
        <f t="shared" si="32"/>
        <v>2013</v>
      </c>
      <c r="G1086">
        <f t="shared" si="33"/>
        <v>4</v>
      </c>
    </row>
    <row r="1087" spans="1:7" x14ac:dyDescent="0.25">
      <c r="A1087" s="19">
        <v>41386</v>
      </c>
      <c r="B1087">
        <v>869.125</v>
      </c>
      <c r="C1087">
        <f>VLOOKUP($A1087,'soybean oil'!$A$2:$F$3093,6,TRUE)</f>
        <v>1071.8875187428746</v>
      </c>
      <c r="D1087">
        <f>VLOOKUP($A1087,corn!$A$2:$O$1240,13,TRUE)</f>
        <v>254.2322834645669</v>
      </c>
      <c r="E1087">
        <f>VLOOKUP($A1087,wheat!$A$2:$L$14558,10,TRUE)</f>
        <v>258.18014705882354</v>
      </c>
      <c r="F1087">
        <f t="shared" si="32"/>
        <v>2013</v>
      </c>
      <c r="G1087">
        <f t="shared" si="33"/>
        <v>4</v>
      </c>
    </row>
    <row r="1088" spans="1:7" x14ac:dyDescent="0.25">
      <c r="A1088" s="19">
        <v>41387</v>
      </c>
      <c r="B1088">
        <v>869.375</v>
      </c>
      <c r="C1088">
        <f>VLOOKUP($A1088,'soybean oil'!$A$2:$F$3093,6,TRUE)</f>
        <v>1070.7852074319503</v>
      </c>
      <c r="D1088">
        <f>VLOOKUP($A1088,corn!$A$2:$O$1240,13,TRUE)</f>
        <v>251.37795275590551</v>
      </c>
      <c r="E1088">
        <f>VLOOKUP($A1088,wheat!$A$2:$L$14558,10,TRUE)</f>
        <v>256.43382352941177</v>
      </c>
      <c r="F1088">
        <f t="shared" si="32"/>
        <v>2013</v>
      </c>
      <c r="G1088">
        <f t="shared" si="33"/>
        <v>4</v>
      </c>
    </row>
    <row r="1089" spans="1:7" x14ac:dyDescent="0.25">
      <c r="A1089" s="19">
        <v>41388</v>
      </c>
      <c r="B1089">
        <v>881.75</v>
      </c>
      <c r="C1089">
        <f>VLOOKUP($A1089,'soybean oil'!$A$2:$F$3093,6,TRUE)</f>
        <v>1084.2334054252278</v>
      </c>
      <c r="D1089">
        <f>VLOOKUP($A1089,corn!$A$2:$O$1240,13,TRUE)</f>
        <v>251.77165354330705</v>
      </c>
      <c r="E1089">
        <f>VLOOKUP($A1089,wheat!$A$2:$L$14558,10,TRUE)</f>
        <v>254.31985294117646</v>
      </c>
      <c r="F1089">
        <f t="shared" si="32"/>
        <v>2013</v>
      </c>
      <c r="G1089">
        <f t="shared" si="33"/>
        <v>4</v>
      </c>
    </row>
    <row r="1090" spans="1:7" x14ac:dyDescent="0.25">
      <c r="A1090" s="19">
        <v>41389</v>
      </c>
      <c r="B1090">
        <v>893.5</v>
      </c>
      <c r="C1090">
        <f>VLOOKUP($A1090,'soybean oil'!$A$2:$F$3093,6,TRUE)</f>
        <v>1095.9619977734633</v>
      </c>
      <c r="D1090">
        <f>VLOOKUP($A1090,corn!$A$2:$O$1240,13,TRUE)</f>
        <v>254.03543307086613</v>
      </c>
      <c r="E1090">
        <f>VLOOKUP($A1090,wheat!$A$2:$L$14558,10,TRUE)</f>
        <v>257.8125</v>
      </c>
      <c r="F1090">
        <f t="shared" si="32"/>
        <v>2013</v>
      </c>
      <c r="G1090">
        <f t="shared" si="33"/>
        <v>4</v>
      </c>
    </row>
    <row r="1091" spans="1:7" x14ac:dyDescent="0.25">
      <c r="A1091" s="19">
        <v>41390</v>
      </c>
      <c r="B1091">
        <v>894.875</v>
      </c>
      <c r="C1091">
        <f>VLOOKUP($A1091,'soybean oil'!$A$2:$F$3093,6,TRUE)</f>
        <v>1093.7573751516145</v>
      </c>
      <c r="D1091">
        <f>VLOOKUP($A1091,corn!$A$2:$O$1240,13,TRUE)</f>
        <v>253.54330708661419</v>
      </c>
      <c r="E1091">
        <f>VLOOKUP($A1091,wheat!$A$2:$L$14558,10,TRUE)</f>
        <v>253.21691176470588</v>
      </c>
      <c r="F1091">
        <f t="shared" ref="F1091:F1154" si="34">YEAR(A1091)</f>
        <v>2013</v>
      </c>
      <c r="G1091">
        <f t="shared" ref="G1091:G1154" si="35">MONTH(A1091)</f>
        <v>4</v>
      </c>
    </row>
    <row r="1092" spans="1:7" x14ac:dyDescent="0.25">
      <c r="A1092" s="19">
        <v>41393</v>
      </c>
      <c r="B1092">
        <v>891.125</v>
      </c>
      <c r="C1092">
        <f>VLOOKUP($A1092,'soybean oil'!$A$2:$F$3093,6,TRUE)</f>
        <v>1091.0677355529592</v>
      </c>
      <c r="D1092">
        <f>VLOOKUP($A1092,corn!$A$2:$O$1240,13,TRUE)</f>
        <v>269.29133858267716</v>
      </c>
      <c r="E1092">
        <f>VLOOKUP($A1092,wheat!$A$2:$L$14558,10,TRUE)</f>
        <v>260.9375</v>
      </c>
      <c r="F1092">
        <f t="shared" si="34"/>
        <v>2013</v>
      </c>
      <c r="G1092">
        <f t="shared" si="35"/>
        <v>4</v>
      </c>
    </row>
    <row r="1093" spans="1:7" x14ac:dyDescent="0.25">
      <c r="A1093" s="19">
        <v>41394</v>
      </c>
      <c r="B1093">
        <v>877.875</v>
      </c>
      <c r="C1093">
        <f>VLOOKUP($A1093,'soybean oil'!$A$2:$F$3093,6,TRUE)</f>
        <v>1084.7184224020345</v>
      </c>
      <c r="D1093">
        <f>VLOOKUP($A1093,corn!$A$2:$O$1240,13,TRUE)</f>
        <v>255.90551181102362</v>
      </c>
      <c r="E1093">
        <f>VLOOKUP($A1093,wheat!$A$2:$L$14558,10,TRUE)</f>
        <v>265.34926470588238</v>
      </c>
      <c r="F1093">
        <f t="shared" si="34"/>
        <v>2013</v>
      </c>
      <c r="G1093">
        <f t="shared" si="35"/>
        <v>4</v>
      </c>
    </row>
    <row r="1094" spans="1:7" x14ac:dyDescent="0.25">
      <c r="A1094" s="19">
        <v>41395</v>
      </c>
      <c r="B1094">
        <v>857.75</v>
      </c>
      <c r="C1094">
        <f>VLOOKUP($A1094,'soybean oil'!$A$2:$F$3093,6,TRUE)</f>
        <v>1076.958150773127</v>
      </c>
      <c r="D1094">
        <f>VLOOKUP($A1094,corn!$A$2:$O$1240,13,TRUE)</f>
        <v>254.6259842519685</v>
      </c>
      <c r="E1094">
        <f>VLOOKUP($A1094,wheat!$A$2:$L$14558,10,TRUE)</f>
        <v>261.21323529411762</v>
      </c>
      <c r="F1094">
        <f t="shared" si="34"/>
        <v>2013</v>
      </c>
      <c r="G1094">
        <f t="shared" si="35"/>
        <v>5</v>
      </c>
    </row>
    <row r="1095" spans="1:7" x14ac:dyDescent="0.25">
      <c r="A1095" s="19">
        <v>41396</v>
      </c>
      <c r="B1095">
        <v>867.25</v>
      </c>
      <c r="C1095">
        <f>VLOOKUP($A1095,'soybean oil'!$A$2:$F$3093,6,TRUE)</f>
        <v>1069.0215093344714</v>
      </c>
      <c r="D1095">
        <f>VLOOKUP($A1095,corn!$A$2:$O$1240,13,TRUE)</f>
        <v>260.62992125984255</v>
      </c>
      <c r="E1095">
        <f>VLOOKUP($A1095,wheat!$A$2:$L$14558,10,TRUE)</f>
        <v>264.24632352941177</v>
      </c>
      <c r="F1095">
        <f t="shared" si="34"/>
        <v>2013</v>
      </c>
      <c r="G1095">
        <f t="shared" si="35"/>
        <v>5</v>
      </c>
    </row>
    <row r="1096" spans="1:7" x14ac:dyDescent="0.25">
      <c r="A1096" s="19">
        <v>41397</v>
      </c>
      <c r="B1096">
        <v>893.375</v>
      </c>
      <c r="C1096">
        <f>VLOOKUP($A1096,'soybean oil'!$A$2:$F$3093,6,TRUE)</f>
        <v>1086.2175657848918</v>
      </c>
      <c r="D1096">
        <f>VLOOKUP($A1096,corn!$A$2:$O$1240,13,TRUE)</f>
        <v>260.33464566929132</v>
      </c>
      <c r="E1096">
        <f>VLOOKUP($A1096,wheat!$A$2:$L$14558,10,TRUE)</f>
        <v>261.4889705882353</v>
      </c>
      <c r="F1096">
        <f t="shared" si="34"/>
        <v>2013</v>
      </c>
      <c r="G1096">
        <f t="shared" si="35"/>
        <v>5</v>
      </c>
    </row>
    <row r="1097" spans="1:7" x14ac:dyDescent="0.25">
      <c r="A1097" s="19">
        <v>41401</v>
      </c>
      <c r="B1097">
        <v>902.375</v>
      </c>
      <c r="C1097">
        <f>VLOOKUP($A1097,'soybean oil'!$A$2:$F$3093,6,TRUE)</f>
        <v>1083.3515563764884</v>
      </c>
      <c r="D1097">
        <f>VLOOKUP($A1097,corn!$A$2:$O$1240,13,TRUE)</f>
        <v>251.96850393700788</v>
      </c>
      <c r="E1097">
        <f>VLOOKUP($A1097,wheat!$A$2:$L$14558,10,TRUE)</f>
        <v>257.16911764705884</v>
      </c>
      <c r="F1097">
        <f t="shared" si="34"/>
        <v>2013</v>
      </c>
      <c r="G1097">
        <f t="shared" si="35"/>
        <v>5</v>
      </c>
    </row>
    <row r="1098" spans="1:7" x14ac:dyDescent="0.25">
      <c r="A1098" s="19">
        <v>41402</v>
      </c>
      <c r="B1098">
        <v>897.5</v>
      </c>
      <c r="C1098">
        <f>VLOOKUP($A1098,'soybean oil'!$A$2:$F$3093,6,TRUE)</f>
        <v>1076.2967639865724</v>
      </c>
      <c r="D1098">
        <f>VLOOKUP($A1098,corn!$A$2:$O$1240,13,TRUE)</f>
        <v>249.21259842519686</v>
      </c>
      <c r="E1098">
        <f>VLOOKUP($A1098,wheat!$A$2:$L$14558,10,TRUE)</f>
        <v>256.15808823529414</v>
      </c>
      <c r="F1098">
        <f t="shared" si="34"/>
        <v>2013</v>
      </c>
      <c r="G1098">
        <f t="shared" si="35"/>
        <v>5</v>
      </c>
    </row>
    <row r="1099" spans="1:7" x14ac:dyDescent="0.25">
      <c r="A1099" s="19">
        <v>41403</v>
      </c>
      <c r="B1099">
        <v>902.875</v>
      </c>
      <c r="C1099">
        <f>VLOOKUP($A1099,'soybean oil'!$A$2:$F$3093,6,TRUE)</f>
        <v>1085.1152544739673</v>
      </c>
      <c r="D1099">
        <f>VLOOKUP($A1099,corn!$A$2:$O$1240,13,TRUE)</f>
        <v>255.41338582677164</v>
      </c>
      <c r="E1099">
        <f>VLOOKUP($A1099,wheat!$A$2:$L$14558,10,TRUE)</f>
        <v>263.32720588235293</v>
      </c>
      <c r="F1099">
        <f t="shared" si="34"/>
        <v>2013</v>
      </c>
      <c r="G1099">
        <f t="shared" si="35"/>
        <v>5</v>
      </c>
    </row>
    <row r="1100" spans="1:7" x14ac:dyDescent="0.25">
      <c r="A1100" s="19">
        <v>41404</v>
      </c>
      <c r="B1100">
        <v>881.875</v>
      </c>
      <c r="C1100">
        <f>VLOOKUP($A1100,'soybean oil'!$A$2:$F$3093,6,TRUE)</f>
        <v>1085.3357167361521</v>
      </c>
      <c r="D1100">
        <f>VLOOKUP($A1100,corn!$A$2:$O$1240,13,TRUE)</f>
        <v>250.49212598425197</v>
      </c>
      <c r="E1100">
        <f>VLOOKUP($A1100,wheat!$A$2:$L$14558,10,TRUE)</f>
        <v>256.15808823529414</v>
      </c>
      <c r="F1100">
        <f t="shared" si="34"/>
        <v>2013</v>
      </c>
      <c r="G1100">
        <f t="shared" si="35"/>
        <v>5</v>
      </c>
    </row>
    <row r="1101" spans="1:7" x14ac:dyDescent="0.25">
      <c r="A1101" s="19">
        <v>41407</v>
      </c>
      <c r="B1101">
        <v>887.125</v>
      </c>
      <c r="C1101">
        <f>VLOOKUP($A1101,'soybean oil'!$A$2:$F$3093,6,TRUE)</f>
        <v>1093.7132826991776</v>
      </c>
      <c r="D1101">
        <f>VLOOKUP($A1101,corn!$A$2:$O$1240,13,TRUE)</f>
        <v>258.07086614173227</v>
      </c>
      <c r="E1101">
        <f>VLOOKUP($A1101,wheat!$A$2:$L$14558,10,TRUE)</f>
        <v>257.90441176470586</v>
      </c>
      <c r="F1101">
        <f t="shared" si="34"/>
        <v>2013</v>
      </c>
      <c r="G1101">
        <f t="shared" si="35"/>
        <v>5</v>
      </c>
    </row>
    <row r="1102" spans="1:7" x14ac:dyDescent="0.25">
      <c r="A1102" s="19">
        <v>41408</v>
      </c>
      <c r="B1102">
        <v>885.125</v>
      </c>
      <c r="C1102">
        <f>VLOOKUP($A1102,'soybean oil'!$A$2:$F$3093,6,TRUE)</f>
        <v>1097.0202166319507</v>
      </c>
      <c r="D1102">
        <f>VLOOKUP($A1102,corn!$A$2:$O$1240,13,TRUE)</f>
        <v>256.88976377952758</v>
      </c>
      <c r="E1102">
        <f>VLOOKUP($A1102,wheat!$A$2:$L$14558,10,TRUE)</f>
        <v>257.90441176470586</v>
      </c>
      <c r="F1102">
        <f t="shared" si="34"/>
        <v>2013</v>
      </c>
      <c r="G1102">
        <f t="shared" si="35"/>
        <v>5</v>
      </c>
    </row>
    <row r="1103" spans="1:7" x14ac:dyDescent="0.25">
      <c r="A1103" s="19">
        <v>41409</v>
      </c>
      <c r="B1103">
        <v>870.625</v>
      </c>
      <c r="C1103">
        <f>VLOOKUP($A1103,'soybean oil'!$A$2:$F$3093,6,TRUE)</f>
        <v>1087.9812638823707</v>
      </c>
      <c r="D1103">
        <f>VLOOKUP($A1103,corn!$A$2:$O$1240,13,TRUE)</f>
        <v>256.20078740157481</v>
      </c>
      <c r="E1103">
        <f>VLOOKUP($A1103,wheat!$A$2:$L$14558,10,TRUE)</f>
        <v>255.05514705882354</v>
      </c>
      <c r="F1103">
        <f t="shared" si="34"/>
        <v>2013</v>
      </c>
      <c r="G1103">
        <f t="shared" si="35"/>
        <v>5</v>
      </c>
    </row>
    <row r="1104" spans="1:7" x14ac:dyDescent="0.25">
      <c r="A1104" s="19">
        <v>41410</v>
      </c>
      <c r="B1104">
        <v>900.875</v>
      </c>
      <c r="C1104">
        <f>VLOOKUP($A1104,'soybean oil'!$A$2:$F$3093,6,TRUE)</f>
        <v>1091.7291223395139</v>
      </c>
      <c r="D1104">
        <f>VLOOKUP($A1104,corn!$A$2:$O$1240,13,TRUE)</f>
        <v>252.55905511811022</v>
      </c>
      <c r="E1104">
        <f>VLOOKUP($A1104,wheat!$A$2:$L$14558,10,TRUE)</f>
        <v>252.84926470588235</v>
      </c>
      <c r="F1104">
        <f t="shared" si="34"/>
        <v>2013</v>
      </c>
      <c r="G1104">
        <f t="shared" si="35"/>
        <v>5</v>
      </c>
    </row>
    <row r="1105" spans="1:7" x14ac:dyDescent="0.25">
      <c r="A1105" s="19">
        <v>41411</v>
      </c>
      <c r="B1105">
        <v>902.5</v>
      </c>
      <c r="C1105">
        <f>VLOOKUP($A1105,'soybean oil'!$A$2:$F$3093,6,TRUE)</f>
        <v>1091.7291223395139</v>
      </c>
      <c r="D1105">
        <f>VLOOKUP($A1105,corn!$A$2:$O$1240,13,TRUE)</f>
        <v>256.98818897637796</v>
      </c>
      <c r="E1105">
        <f>VLOOKUP($A1105,wheat!$A$2:$L$14558,10,TRUE)</f>
        <v>251.19485294117646</v>
      </c>
      <c r="F1105">
        <f t="shared" si="34"/>
        <v>2013</v>
      </c>
      <c r="G1105">
        <f t="shared" si="35"/>
        <v>5</v>
      </c>
    </row>
    <row r="1106" spans="1:7" x14ac:dyDescent="0.25">
      <c r="A1106" s="19">
        <v>41414</v>
      </c>
      <c r="B1106">
        <v>905.75</v>
      </c>
      <c r="C1106">
        <f>VLOOKUP($A1106,'soybean oil'!$A$2:$F$3093,6,TRUE)</f>
        <v>1084.6743299495977</v>
      </c>
      <c r="D1106">
        <f>VLOOKUP($A1106,corn!$A$2:$O$1240,13,TRUE)</f>
        <v>255.70866141732284</v>
      </c>
      <c r="E1106">
        <f>VLOOKUP($A1106,wheat!$A$2:$L$14558,10,TRUE)</f>
        <v>251.93014705882354</v>
      </c>
      <c r="F1106">
        <f t="shared" si="34"/>
        <v>2013</v>
      </c>
      <c r="G1106">
        <f t="shared" si="35"/>
        <v>5</v>
      </c>
    </row>
    <row r="1107" spans="1:7" x14ac:dyDescent="0.25">
      <c r="A1107" s="19">
        <v>41415</v>
      </c>
      <c r="B1107">
        <v>895.875</v>
      </c>
      <c r="C1107">
        <f>VLOOKUP($A1107,'soybean oil'!$A$2:$F$3093,6,TRUE)</f>
        <v>1090.8472732907742</v>
      </c>
      <c r="D1107">
        <f>VLOOKUP($A1107,corn!$A$2:$O$1240,13,TRUE)</f>
        <v>251.96850393700788</v>
      </c>
      <c r="E1107">
        <f>VLOOKUP($A1107,wheat!$A$2:$L$14558,10,TRUE)</f>
        <v>250.18382352941177</v>
      </c>
      <c r="F1107">
        <f t="shared" si="34"/>
        <v>2013</v>
      </c>
      <c r="G1107">
        <f t="shared" si="35"/>
        <v>5</v>
      </c>
    </row>
    <row r="1108" spans="1:7" x14ac:dyDescent="0.25">
      <c r="A1108" s="19">
        <v>41416</v>
      </c>
      <c r="B1108">
        <v>888.25</v>
      </c>
      <c r="C1108">
        <f>VLOOKUP($A1108,'soybean oil'!$A$2:$F$3093,6,TRUE)</f>
        <v>1094.3746694857323</v>
      </c>
      <c r="D1108">
        <f>VLOOKUP($A1108,corn!$A$2:$O$1240,13,TRUE)</f>
        <v>259.25196850393701</v>
      </c>
      <c r="E1108">
        <f>VLOOKUP($A1108,wheat!$A$2:$L$14558,10,TRUE)</f>
        <v>253.125</v>
      </c>
      <c r="F1108">
        <f t="shared" si="34"/>
        <v>2013</v>
      </c>
      <c r="G1108">
        <f t="shared" si="35"/>
        <v>5</v>
      </c>
    </row>
    <row r="1109" spans="1:7" x14ac:dyDescent="0.25">
      <c r="A1109" s="19">
        <v>41417</v>
      </c>
      <c r="B1109">
        <v>872.25</v>
      </c>
      <c r="C1109">
        <f>VLOOKUP($A1109,'soybean oil'!$A$2:$F$3093,6,TRUE)</f>
        <v>1094.8155940101021</v>
      </c>
      <c r="D1109">
        <f>VLOOKUP($A1109,corn!$A$2:$O$1240,13,TRUE)</f>
        <v>260.62992125984255</v>
      </c>
      <c r="E1109">
        <f>VLOOKUP($A1109,wheat!$A$2:$L$14558,10,TRUE)</f>
        <v>258.54779411764707</v>
      </c>
      <c r="F1109">
        <f t="shared" si="34"/>
        <v>2013</v>
      </c>
      <c r="G1109">
        <f t="shared" si="35"/>
        <v>5</v>
      </c>
    </row>
    <row r="1110" spans="1:7" x14ac:dyDescent="0.25">
      <c r="A1110" s="19">
        <v>41418</v>
      </c>
      <c r="B1110">
        <v>878</v>
      </c>
      <c r="C1110">
        <f>VLOOKUP($A1110,'soybean oil'!$A$2:$F$3093,6,TRUE)</f>
        <v>1085.5561789983371</v>
      </c>
      <c r="D1110">
        <f>VLOOKUP($A1110,corn!$A$2:$O$1240,13,TRUE)</f>
        <v>258.75984251968504</v>
      </c>
      <c r="E1110">
        <f>VLOOKUP($A1110,wheat!$A$2:$L$14558,10,TRUE)</f>
        <v>256.43382352941177</v>
      </c>
      <c r="F1110">
        <f t="shared" si="34"/>
        <v>2013</v>
      </c>
      <c r="G1110">
        <f t="shared" si="35"/>
        <v>5</v>
      </c>
    </row>
    <row r="1111" spans="1:7" x14ac:dyDescent="0.25">
      <c r="A1111" s="19">
        <v>41422</v>
      </c>
      <c r="B1111">
        <v>902.125</v>
      </c>
      <c r="C1111">
        <f>VLOOKUP($A1111,'soybean oil'!$A$2:$F$3093,6,TRUE)</f>
        <v>1092.1700468638835</v>
      </c>
      <c r="D1111">
        <f>VLOOKUP($A1111,corn!$A$2:$O$1240,13,TRUE)</f>
        <v>262.40157480314963</v>
      </c>
      <c r="E1111">
        <f>VLOOKUP($A1111,wheat!$A$2:$L$14558,10,TRUE)</f>
        <v>255.05514705882354</v>
      </c>
      <c r="F1111">
        <f t="shared" si="34"/>
        <v>2013</v>
      </c>
      <c r="G1111">
        <f t="shared" si="35"/>
        <v>5</v>
      </c>
    </row>
    <row r="1112" spans="1:7" x14ac:dyDescent="0.25">
      <c r="A1112" s="19">
        <v>41423</v>
      </c>
      <c r="B1112">
        <v>890.75</v>
      </c>
      <c r="C1112">
        <f>VLOOKUP($A1112,'soybean oil'!$A$2:$F$3093,6,TRUE)</f>
        <v>1072.1079810050596</v>
      </c>
      <c r="D1112">
        <f>VLOOKUP($A1112,corn!$A$2:$O$1240,13,TRUE)</f>
        <v>261.81102362204723</v>
      </c>
      <c r="E1112">
        <f>VLOOKUP($A1112,wheat!$A$2:$L$14558,10,TRUE)</f>
        <v>258.3639705882353</v>
      </c>
      <c r="F1112">
        <f t="shared" si="34"/>
        <v>2013</v>
      </c>
      <c r="G1112">
        <f t="shared" si="35"/>
        <v>5</v>
      </c>
    </row>
    <row r="1113" spans="1:7" x14ac:dyDescent="0.25">
      <c r="A1113" s="19">
        <v>41424</v>
      </c>
      <c r="B1113">
        <v>882.875</v>
      </c>
      <c r="C1113">
        <f>VLOOKUP($A1113,'soybean oil'!$A$2:$F$3093,6,TRUE)</f>
        <v>1071.0056696941353</v>
      </c>
      <c r="D1113">
        <f>VLOOKUP($A1113,corn!$A$2:$O$1240,13,TRUE)</f>
        <v>257.57874015748035</v>
      </c>
      <c r="E1113">
        <f>VLOOKUP($A1113,wheat!$A$2:$L$14558,10,TRUE)</f>
        <v>256.89338235294116</v>
      </c>
      <c r="F1113">
        <f t="shared" si="34"/>
        <v>2013</v>
      </c>
      <c r="G1113">
        <f t="shared" si="35"/>
        <v>5</v>
      </c>
    </row>
    <row r="1114" spans="1:7" x14ac:dyDescent="0.25">
      <c r="A1114" s="19">
        <v>41425</v>
      </c>
      <c r="B1114">
        <v>865.5</v>
      </c>
      <c r="C1114">
        <f>VLOOKUP($A1114,'soybean oil'!$A$2:$F$3093,6,TRUE)</f>
        <v>1066.5964244504378</v>
      </c>
      <c r="D1114">
        <f>VLOOKUP($A1114,corn!$A$2:$O$1240,13,TRUE)</f>
        <v>260.62992125984255</v>
      </c>
      <c r="E1114">
        <f>VLOOKUP($A1114,wheat!$A$2:$L$14558,10,TRUE)</f>
        <v>259.375</v>
      </c>
      <c r="F1114">
        <f t="shared" si="34"/>
        <v>2013</v>
      </c>
      <c r="G1114">
        <f t="shared" si="35"/>
        <v>5</v>
      </c>
    </row>
    <row r="1115" spans="1:7" x14ac:dyDescent="0.25">
      <c r="A1115" s="19">
        <v>41428</v>
      </c>
      <c r="B1115">
        <v>876.25</v>
      </c>
      <c r="C1115">
        <f>VLOOKUP($A1115,'soybean oil'!$A$2:$F$3093,6,TRUE)</f>
        <v>1072.7693677916141</v>
      </c>
      <c r="D1115">
        <f>VLOOKUP($A1115,corn!$A$2:$O$1240,13,TRUE)</f>
        <v>258.1692913385827</v>
      </c>
      <c r="E1115">
        <f>VLOOKUP($A1115,wheat!$A$2:$L$14558,10,TRUE)</f>
        <v>260.56985294117646</v>
      </c>
      <c r="F1115">
        <f t="shared" si="34"/>
        <v>2013</v>
      </c>
      <c r="G1115">
        <f t="shared" si="35"/>
        <v>6</v>
      </c>
    </row>
    <row r="1116" spans="1:7" x14ac:dyDescent="0.25">
      <c r="A1116" s="19">
        <v>41429</v>
      </c>
      <c r="B1116">
        <v>881</v>
      </c>
      <c r="C1116">
        <f>VLOOKUP($A1116,'soybean oil'!$A$2:$F$3093,6,TRUE)</f>
        <v>1071.2261319563204</v>
      </c>
      <c r="D1116">
        <f>VLOOKUP($A1116,corn!$A$2:$O$1240,13,TRUE)</f>
        <v>260.03937007874015</v>
      </c>
      <c r="E1116">
        <f>VLOOKUP($A1116,wheat!$A$2:$L$14558,10,TRUE)</f>
        <v>260.66176470588238</v>
      </c>
      <c r="F1116">
        <f t="shared" si="34"/>
        <v>2013</v>
      </c>
      <c r="G1116">
        <f t="shared" si="35"/>
        <v>6</v>
      </c>
    </row>
    <row r="1117" spans="1:7" x14ac:dyDescent="0.25">
      <c r="A1117" s="19">
        <v>41430</v>
      </c>
      <c r="B1117">
        <v>896.5</v>
      </c>
      <c r="C1117">
        <f>VLOOKUP($A1117,'soybean oil'!$A$2:$F$3093,6,TRUE)</f>
        <v>1064.8327263529586</v>
      </c>
      <c r="D1117">
        <f>VLOOKUP($A1117,corn!$A$2:$O$1240,13,TRUE)</f>
        <v>260.13779527559058</v>
      </c>
      <c r="E1117">
        <f>VLOOKUP($A1117,wheat!$A$2:$L$14558,10,TRUE)</f>
        <v>257.90441176470586</v>
      </c>
      <c r="F1117">
        <f t="shared" si="34"/>
        <v>2013</v>
      </c>
      <c r="G1117">
        <f t="shared" si="35"/>
        <v>6</v>
      </c>
    </row>
    <row r="1118" spans="1:7" x14ac:dyDescent="0.25">
      <c r="A1118" s="19">
        <v>41431</v>
      </c>
      <c r="B1118">
        <v>891.625</v>
      </c>
      <c r="C1118">
        <f>VLOOKUP($A1118,'soybean oil'!$A$2:$F$3093,6,TRUE)</f>
        <v>1061.7462546823704</v>
      </c>
      <c r="D1118">
        <f>VLOOKUP($A1118,corn!$A$2:$O$1240,13,TRUE)</f>
        <v>261.12204724409446</v>
      </c>
      <c r="E1118">
        <f>VLOOKUP($A1118,wheat!$A$2:$L$14558,10,TRUE)</f>
        <v>256.52573529411762</v>
      </c>
      <c r="F1118">
        <f t="shared" si="34"/>
        <v>2013</v>
      </c>
      <c r="G1118">
        <f t="shared" si="35"/>
        <v>6</v>
      </c>
    </row>
    <row r="1119" spans="1:7" x14ac:dyDescent="0.25">
      <c r="A1119" s="19">
        <v>41432</v>
      </c>
      <c r="B1119">
        <v>899.875</v>
      </c>
      <c r="C1119">
        <f>VLOOKUP($A1119,'soybean oil'!$A$2:$F$3093,6,TRUE)</f>
        <v>1069.9033583832108</v>
      </c>
      <c r="D1119">
        <f>VLOOKUP($A1119,corn!$A$2:$O$1240,13,TRUE)</f>
        <v>262.3031496062992</v>
      </c>
      <c r="E1119">
        <f>VLOOKUP($A1119,wheat!$A$2:$L$14558,10,TRUE)</f>
        <v>255.97426470588235</v>
      </c>
      <c r="F1119">
        <f t="shared" si="34"/>
        <v>2013</v>
      </c>
      <c r="G1119">
        <f t="shared" si="35"/>
        <v>6</v>
      </c>
    </row>
    <row r="1120" spans="1:7" x14ac:dyDescent="0.25">
      <c r="A1120" s="19">
        <v>41435</v>
      </c>
      <c r="B1120">
        <v>894.875</v>
      </c>
      <c r="C1120">
        <f>VLOOKUP($A1120,'soybean oil'!$A$2:$F$3093,6,TRUE)</f>
        <v>1059.7620943227064</v>
      </c>
      <c r="D1120">
        <f>VLOOKUP($A1120,corn!$A$2:$O$1240,13,TRUE)</f>
        <v>255.90551181102362</v>
      </c>
      <c r="E1120">
        <f>VLOOKUP($A1120,wheat!$A$2:$L$14558,10,TRUE)</f>
        <v>253.58455882352942</v>
      </c>
      <c r="F1120">
        <f t="shared" si="34"/>
        <v>2013</v>
      </c>
      <c r="G1120">
        <f t="shared" si="35"/>
        <v>6</v>
      </c>
    </row>
    <row r="1121" spans="1:7" x14ac:dyDescent="0.25">
      <c r="A1121" s="19">
        <v>41436</v>
      </c>
      <c r="B1121">
        <v>881.875</v>
      </c>
      <c r="C1121">
        <f>VLOOKUP($A1121,'soybean oil'!$A$2:$F$3093,6,TRUE)</f>
        <v>1059.1007075361517</v>
      </c>
      <c r="D1121">
        <f>VLOOKUP($A1121,corn!$A$2:$O$1240,13,TRUE)</f>
        <v>259.64566929133861</v>
      </c>
      <c r="E1121">
        <f>VLOOKUP($A1121,wheat!$A$2:$L$14558,10,TRUE)</f>
        <v>256.15808823529414</v>
      </c>
      <c r="F1121">
        <f t="shared" si="34"/>
        <v>2013</v>
      </c>
      <c r="G1121">
        <f t="shared" si="35"/>
        <v>6</v>
      </c>
    </row>
    <row r="1122" spans="1:7" x14ac:dyDescent="0.25">
      <c r="A1122" s="19">
        <v>41437</v>
      </c>
      <c r="B1122">
        <v>898.375</v>
      </c>
      <c r="C1122">
        <f>VLOOKUP($A1122,'soybean oil'!$A$2:$F$3093,6,TRUE)</f>
        <v>1060.6439433714459</v>
      </c>
      <c r="D1122">
        <f>VLOOKUP($A1122,corn!$A$2:$O$1240,13,TRUE)</f>
        <v>256.20078740157481</v>
      </c>
      <c r="E1122">
        <f>VLOOKUP($A1122,wheat!$A$2:$L$14558,10,TRUE)</f>
        <v>251.10294117647058</v>
      </c>
      <c r="F1122">
        <f t="shared" si="34"/>
        <v>2013</v>
      </c>
      <c r="G1122">
        <f t="shared" si="35"/>
        <v>6</v>
      </c>
    </row>
    <row r="1123" spans="1:7" x14ac:dyDescent="0.25">
      <c r="A1123" s="19">
        <v>41438</v>
      </c>
      <c r="B1123">
        <v>905.875</v>
      </c>
      <c r="C1123">
        <f>VLOOKUP($A1123,'soybean oil'!$A$2:$F$3093,6,TRUE)</f>
        <v>1054.6914622924544</v>
      </c>
      <c r="D1123">
        <f>VLOOKUP($A1123,corn!$A$2:$O$1240,13,TRUE)</f>
        <v>253.34645669291336</v>
      </c>
      <c r="E1123">
        <f>VLOOKUP($A1123,wheat!$A$2:$L$14558,10,TRUE)</f>
        <v>252.02205882352942</v>
      </c>
      <c r="F1123">
        <f t="shared" si="34"/>
        <v>2013</v>
      </c>
      <c r="G1123">
        <f t="shared" si="35"/>
        <v>6</v>
      </c>
    </row>
    <row r="1124" spans="1:7" x14ac:dyDescent="0.25">
      <c r="A1124" s="19">
        <v>41439</v>
      </c>
      <c r="B1124">
        <v>923.625</v>
      </c>
      <c r="C1124">
        <f>VLOOKUP($A1124,'soybean oil'!$A$2:$F$3093,6,TRUE)</f>
        <v>1068.8010470722863</v>
      </c>
      <c r="D1124">
        <f>VLOOKUP($A1124,corn!$A$2:$O$1240,13,TRUE)</f>
        <v>257.87401574803147</v>
      </c>
      <c r="E1124">
        <f>VLOOKUP($A1124,wheat!$A$2:$L$14558,10,TRUE)</f>
        <v>250.27573529411765</v>
      </c>
      <c r="F1124">
        <f t="shared" si="34"/>
        <v>2013</v>
      </c>
      <c r="G1124">
        <f t="shared" si="35"/>
        <v>6</v>
      </c>
    </row>
    <row r="1125" spans="1:7" x14ac:dyDescent="0.25">
      <c r="A1125" s="19">
        <v>41442</v>
      </c>
      <c r="B1125">
        <v>923.125</v>
      </c>
      <c r="C1125">
        <f>VLOOKUP($A1125,'soybean oil'!$A$2:$F$3093,6,TRUE)</f>
        <v>1076.737688510942</v>
      </c>
      <c r="D1125">
        <f>VLOOKUP($A1125,corn!$A$2:$O$1240,13,TRUE)</f>
        <v>263.18897637795277</v>
      </c>
      <c r="E1125">
        <f>VLOOKUP($A1125,wheat!$A$2:$L$14558,10,TRUE)</f>
        <v>250.18382352941177</v>
      </c>
      <c r="F1125">
        <f t="shared" si="34"/>
        <v>2013</v>
      </c>
      <c r="G1125">
        <f t="shared" si="35"/>
        <v>6</v>
      </c>
    </row>
    <row r="1126" spans="1:7" x14ac:dyDescent="0.25">
      <c r="A1126" s="19">
        <v>41443</v>
      </c>
      <c r="B1126">
        <v>921.25</v>
      </c>
      <c r="C1126">
        <f>VLOOKUP($A1126,'soybean oil'!$A$2:$F$3093,6,TRUE)</f>
        <v>1076.0763017243876</v>
      </c>
      <c r="D1126">
        <f>VLOOKUP($A1126,corn!$A$2:$O$1240,13,TRUE)</f>
        <v>265.05905511811022</v>
      </c>
      <c r="E1126">
        <f>VLOOKUP($A1126,wheat!$A$2:$L$14558,10,TRUE)</f>
        <v>252.75735294117646</v>
      </c>
      <c r="F1126">
        <f t="shared" si="34"/>
        <v>2013</v>
      </c>
      <c r="G1126">
        <f t="shared" si="35"/>
        <v>6</v>
      </c>
    </row>
    <row r="1127" spans="1:7" x14ac:dyDescent="0.25">
      <c r="A1127" s="19">
        <v>41444</v>
      </c>
      <c r="B1127">
        <v>927.5</v>
      </c>
      <c r="C1127">
        <f>VLOOKUP($A1127,'soybean oil'!$A$2:$F$3093,6,TRUE)</f>
        <v>1087.9812638823707</v>
      </c>
      <c r="D1127">
        <f>VLOOKUP($A1127,corn!$A$2:$O$1240,13,TRUE)</f>
        <v>268.60236220472439</v>
      </c>
      <c r="E1127">
        <f>VLOOKUP($A1127,wheat!$A$2:$L$14558,10,TRUE)</f>
        <v>259.9264705882353</v>
      </c>
      <c r="F1127">
        <f t="shared" si="34"/>
        <v>2013</v>
      </c>
      <c r="G1127">
        <f t="shared" si="35"/>
        <v>6</v>
      </c>
    </row>
    <row r="1128" spans="1:7" x14ac:dyDescent="0.25">
      <c r="A1128" s="19">
        <v>41445</v>
      </c>
      <c r="B1128">
        <v>906</v>
      </c>
      <c r="C1128">
        <f>VLOOKUP($A1128,'soybean oil'!$A$2:$F$3093,6,TRUE)</f>
        <v>1067.0373489748074</v>
      </c>
      <c r="D1128">
        <f>VLOOKUP($A1128,corn!$A$2:$O$1240,13,TRUE)</f>
        <v>265.05905511811022</v>
      </c>
      <c r="E1128">
        <f>VLOOKUP($A1128,wheat!$A$2:$L$14558,10,TRUE)</f>
        <v>257.53676470588238</v>
      </c>
      <c r="F1128">
        <f t="shared" si="34"/>
        <v>2013</v>
      </c>
      <c r="G1128">
        <f t="shared" si="35"/>
        <v>6</v>
      </c>
    </row>
    <row r="1129" spans="1:7" x14ac:dyDescent="0.25">
      <c r="A1129" s="19">
        <v>41446</v>
      </c>
      <c r="B1129">
        <v>888</v>
      </c>
      <c r="C1129">
        <f>VLOOKUP($A1129,'soybean oil'!$A$2:$F$3093,6,TRUE)</f>
        <v>1058.6597830117821</v>
      </c>
      <c r="D1129">
        <f>VLOOKUP($A1129,corn!$A$2:$O$1240,13,TRUE)</f>
        <v>260.53149606299212</v>
      </c>
      <c r="E1129">
        <f>VLOOKUP($A1129,wheat!$A$2:$L$14558,10,TRUE)</f>
        <v>256.61764705882354</v>
      </c>
      <c r="F1129">
        <f t="shared" si="34"/>
        <v>2013</v>
      </c>
      <c r="G1129">
        <f t="shared" si="35"/>
        <v>6</v>
      </c>
    </row>
    <row r="1130" spans="1:7" x14ac:dyDescent="0.25">
      <c r="A1130" s="19">
        <v>41449</v>
      </c>
      <c r="B1130">
        <v>883.125</v>
      </c>
      <c r="C1130">
        <f>VLOOKUP($A1130,'soybean oil'!$A$2:$F$3093,6,TRUE)</f>
        <v>1048.2980566890926</v>
      </c>
      <c r="D1130">
        <f>VLOOKUP($A1130,corn!$A$2:$O$1240,13,TRUE)</f>
        <v>257.18503937007875</v>
      </c>
      <c r="E1130">
        <f>VLOOKUP($A1130,wheat!$A$2:$L$14558,10,TRUE)</f>
        <v>249.63235294117646</v>
      </c>
      <c r="F1130">
        <f t="shared" si="34"/>
        <v>2013</v>
      </c>
      <c r="G1130">
        <f t="shared" si="35"/>
        <v>6</v>
      </c>
    </row>
    <row r="1131" spans="1:7" x14ac:dyDescent="0.25">
      <c r="A1131" s="19">
        <v>41450</v>
      </c>
      <c r="B1131">
        <v>895</v>
      </c>
      <c r="C1131">
        <f>VLOOKUP($A1131,'soybean oil'!$A$2:$F$3093,6,TRUE)</f>
        <v>1039.2150114870758</v>
      </c>
      <c r="D1131">
        <f>VLOOKUP($A1131,corn!$A$2:$O$1240,13,TRUE)</f>
        <v>258.56299212598424</v>
      </c>
      <c r="E1131">
        <f>VLOOKUP($A1131,wheat!$A$2:$L$14558,10,TRUE)</f>
        <v>248.4375</v>
      </c>
      <c r="F1131">
        <f t="shared" si="34"/>
        <v>2013</v>
      </c>
      <c r="G1131">
        <f t="shared" si="35"/>
        <v>6</v>
      </c>
    </row>
    <row r="1132" spans="1:7" x14ac:dyDescent="0.25">
      <c r="A1132" s="19">
        <v>41451</v>
      </c>
      <c r="B1132">
        <v>883.125</v>
      </c>
      <c r="C1132">
        <f>VLOOKUP($A1132,'soybean oil'!$A$2:$F$3093,6,TRUE)</f>
        <v>1027.9273436632102</v>
      </c>
      <c r="D1132">
        <f>VLOOKUP($A1132,corn!$A$2:$O$1240,13,TRUE)</f>
        <v>261.61417322834643</v>
      </c>
      <c r="E1132">
        <f>VLOOKUP($A1132,wheat!$A$2:$L$14558,10,TRUE)</f>
        <v>245.22058823529412</v>
      </c>
      <c r="F1132">
        <f t="shared" si="34"/>
        <v>2013</v>
      </c>
      <c r="G1132">
        <f t="shared" si="35"/>
        <v>6</v>
      </c>
    </row>
    <row r="1133" spans="1:7" x14ac:dyDescent="0.25">
      <c r="A1133" s="19">
        <v>41452</v>
      </c>
      <c r="B1133">
        <v>904.375</v>
      </c>
      <c r="C1133">
        <f>VLOOKUP($A1133,'soybean oil'!$A$2:$F$3093,6,TRUE)</f>
        <v>1022.2835097512773</v>
      </c>
      <c r="D1133">
        <f>VLOOKUP($A1133,corn!$A$2:$O$1240,13,TRUE)</f>
        <v>262.6968503937008</v>
      </c>
      <c r="E1133">
        <f>VLOOKUP($A1133,wheat!$A$2:$L$14558,10,TRUE)</f>
        <v>243.93382352941177</v>
      </c>
      <c r="F1133">
        <f t="shared" si="34"/>
        <v>2013</v>
      </c>
      <c r="G1133">
        <f t="shared" si="35"/>
        <v>6</v>
      </c>
    </row>
    <row r="1134" spans="1:7" x14ac:dyDescent="0.25">
      <c r="A1134" s="19">
        <v>41453</v>
      </c>
      <c r="B1134">
        <v>901.75</v>
      </c>
      <c r="C1134">
        <f>VLOOKUP($A1134,'soybean oil'!$A$2:$F$3093,6,TRUE)</f>
        <v>1021.093013535479</v>
      </c>
      <c r="D1134">
        <f>VLOOKUP($A1134,corn!$A$2:$O$1240,13,TRUE)</f>
        <v>215.45275590551182</v>
      </c>
      <c r="E1134">
        <f>VLOOKUP($A1134,wheat!$A$2:$L$14558,10,TRUE)</f>
        <v>238.41911764705881</v>
      </c>
      <c r="F1134">
        <f t="shared" si="34"/>
        <v>2013</v>
      </c>
      <c r="G1134">
        <f t="shared" si="35"/>
        <v>6</v>
      </c>
    </row>
    <row r="1135" spans="1:7" x14ac:dyDescent="0.25">
      <c r="A1135" s="19">
        <v>41456</v>
      </c>
      <c r="B1135">
        <v>898.625</v>
      </c>
      <c r="C1135">
        <f>VLOOKUP($A1135,'soybean oil'!$A$2:$F$3093,6,TRUE)</f>
        <v>1032.2043115495967</v>
      </c>
      <c r="D1135">
        <f>VLOOKUP($A1135,corn!$A$2:$O$1240,13,TRUE)</f>
        <v>209.25196850393704</v>
      </c>
      <c r="E1135">
        <f>VLOOKUP($A1135,wheat!$A$2:$L$14558,10,TRUE)</f>
        <v>237.40808823529409</v>
      </c>
      <c r="F1135">
        <f t="shared" si="34"/>
        <v>2013</v>
      </c>
      <c r="G1135">
        <f t="shared" si="35"/>
        <v>7</v>
      </c>
    </row>
    <row r="1136" spans="1:7" x14ac:dyDescent="0.25">
      <c r="A1136" s="19">
        <v>41457</v>
      </c>
      <c r="B1136">
        <v>898.5</v>
      </c>
      <c r="C1136">
        <f>VLOOKUP($A1136,'soybean oil'!$A$2:$F$3093,6,TRUE)</f>
        <v>1032.4247738117815</v>
      </c>
      <c r="D1136">
        <f>VLOOKUP($A1136,corn!$A$2:$O$1240,13,TRUE)</f>
        <v>209.84251968503938</v>
      </c>
      <c r="E1136">
        <f>VLOOKUP($A1136,wheat!$A$2:$L$14558,10,TRUE)</f>
        <v>238.78676470588235</v>
      </c>
      <c r="F1136">
        <f t="shared" si="34"/>
        <v>2013</v>
      </c>
      <c r="G1136">
        <f t="shared" si="35"/>
        <v>7</v>
      </c>
    </row>
    <row r="1137" spans="1:7" x14ac:dyDescent="0.25">
      <c r="A1137" s="19">
        <v>41458</v>
      </c>
      <c r="B1137">
        <v>921.875</v>
      </c>
      <c r="C1137">
        <f>VLOOKUP($A1137,'soybean oil'!$A$2:$F$3093,6,TRUE)</f>
        <v>1038.5977171529582</v>
      </c>
      <c r="D1137">
        <f>VLOOKUP($A1137,corn!$A$2:$O$1240,13,TRUE)</f>
        <v>209.54724409448818</v>
      </c>
      <c r="E1137">
        <f>VLOOKUP($A1137,wheat!$A$2:$L$14558,10,TRUE)</f>
        <v>241.81985294117646</v>
      </c>
      <c r="F1137">
        <f t="shared" si="34"/>
        <v>2013</v>
      </c>
      <c r="G1137">
        <f t="shared" si="35"/>
        <v>7</v>
      </c>
    </row>
    <row r="1138" spans="1:7" x14ac:dyDescent="0.25">
      <c r="A1138" s="19">
        <v>41459</v>
      </c>
      <c r="B1138">
        <v>919.75</v>
      </c>
      <c r="C1138">
        <f>VLOOKUP($A1138,'soybean oil'!$A$2:$F$3093,6,TRUE)</f>
        <v>1038.5977171529582</v>
      </c>
      <c r="D1138">
        <f>VLOOKUP($A1138,corn!$A$2:$O$1240,13,TRUE)</f>
        <v>209.54724409448818</v>
      </c>
      <c r="E1138">
        <f>VLOOKUP($A1138,wheat!$A$2:$L$14558,10,TRUE)</f>
        <v>241.81985294117646</v>
      </c>
      <c r="F1138">
        <f t="shared" si="34"/>
        <v>2013</v>
      </c>
      <c r="G1138">
        <f t="shared" si="35"/>
        <v>7</v>
      </c>
    </row>
    <row r="1139" spans="1:7" x14ac:dyDescent="0.25">
      <c r="A1139" s="19">
        <v>41460</v>
      </c>
      <c r="B1139">
        <v>926.375</v>
      </c>
      <c r="C1139">
        <f>VLOOKUP($A1139,'soybean oil'!$A$2:$F$3093,6,TRUE)</f>
        <v>1039.2591039395129</v>
      </c>
      <c r="D1139">
        <f>VLOOKUP($A1139,corn!$A$2:$O$1240,13,TRUE)</f>
        <v>206.98818897637796</v>
      </c>
      <c r="E1139">
        <f>VLOOKUP($A1139,wheat!$A$2:$L$14558,10,TRUE)</f>
        <v>241.1764705882353</v>
      </c>
      <c r="F1139">
        <f t="shared" si="34"/>
        <v>2013</v>
      </c>
      <c r="G1139">
        <f t="shared" si="35"/>
        <v>7</v>
      </c>
    </row>
    <row r="1140" spans="1:7" x14ac:dyDescent="0.25">
      <c r="A1140" s="19">
        <v>41463</v>
      </c>
      <c r="B1140">
        <v>930.5</v>
      </c>
      <c r="C1140">
        <f>VLOOKUP($A1140,'soybean oil'!$A$2:$F$3093,6,TRUE)</f>
        <v>1035.2907832201852</v>
      </c>
      <c r="D1140">
        <f>VLOOKUP($A1140,corn!$A$2:$O$1240,13,TRUE)</f>
        <v>209.94094488188975</v>
      </c>
      <c r="E1140">
        <f>VLOOKUP($A1140,wheat!$A$2:$L$14558,10,TRUE)</f>
        <v>242.64705882352942</v>
      </c>
      <c r="F1140">
        <f t="shared" si="34"/>
        <v>2013</v>
      </c>
      <c r="G1140">
        <f t="shared" si="35"/>
        <v>7</v>
      </c>
    </row>
    <row r="1141" spans="1:7" x14ac:dyDescent="0.25">
      <c r="A1141" s="19">
        <v>41464</v>
      </c>
      <c r="B1141">
        <v>929</v>
      </c>
      <c r="C1141">
        <f>VLOOKUP($A1141,'soybean oil'!$A$2:$F$3093,6,TRUE)</f>
        <v>1036.6135567932943</v>
      </c>
      <c r="D1141">
        <f>VLOOKUP($A1141,corn!$A$2:$O$1240,13,TRUE)</f>
        <v>217.2244094488189</v>
      </c>
      <c r="E1141">
        <f>VLOOKUP($A1141,wheat!$A$2:$L$14558,10,TRUE)</f>
        <v>248.34558823529412</v>
      </c>
      <c r="F1141">
        <f t="shared" si="34"/>
        <v>2013</v>
      </c>
      <c r="G1141">
        <f t="shared" si="35"/>
        <v>7</v>
      </c>
    </row>
    <row r="1142" spans="1:7" x14ac:dyDescent="0.25">
      <c r="A1142" s="19">
        <v>41465</v>
      </c>
      <c r="B1142">
        <v>931.625</v>
      </c>
      <c r="C1142">
        <f>VLOOKUP($A1142,'soybean oil'!$A$2:$F$3093,6,TRUE)</f>
        <v>1036.6135567932943</v>
      </c>
      <c r="D1142">
        <f>VLOOKUP($A1142,corn!$A$2:$O$1240,13,TRUE)</f>
        <v>218.01181102362204</v>
      </c>
      <c r="E1142">
        <f>VLOOKUP($A1142,wheat!$A$2:$L$14558,10,TRUE)</f>
        <v>247.05882352941177</v>
      </c>
      <c r="F1142">
        <f t="shared" si="34"/>
        <v>2013</v>
      </c>
      <c r="G1142">
        <f t="shared" si="35"/>
        <v>7</v>
      </c>
    </row>
    <row r="1143" spans="1:7" x14ac:dyDescent="0.25">
      <c r="A1143" s="19">
        <v>41466</v>
      </c>
      <c r="B1143">
        <v>930.75</v>
      </c>
      <c r="C1143">
        <f>VLOOKUP($A1143,'soybean oil'!$A$2:$F$3093,6,TRUE)</f>
        <v>1025.8109059462352</v>
      </c>
      <c r="D1143">
        <f>VLOOKUP($A1143,corn!$A$2:$O$1240,13,TRUE)</f>
        <v>220.76771653543307</v>
      </c>
      <c r="E1143">
        <f>VLOOKUP($A1143,wheat!$A$2:$L$14558,10,TRUE)</f>
        <v>249.72426470588235</v>
      </c>
      <c r="F1143">
        <f t="shared" si="34"/>
        <v>2013</v>
      </c>
      <c r="G1143">
        <f t="shared" si="35"/>
        <v>7</v>
      </c>
    </row>
    <row r="1144" spans="1:7" x14ac:dyDescent="0.25">
      <c r="A1144" s="19">
        <v>41467</v>
      </c>
      <c r="B1144">
        <v>935.125</v>
      </c>
      <c r="C1144">
        <f>VLOOKUP($A1144,'soybean oil'!$A$2:$F$3093,6,TRUE)</f>
        <v>1018.9765758185041</v>
      </c>
      <c r="D1144">
        <f>VLOOKUP($A1144,corn!$A$2:$O$1240,13,TRUE)</f>
        <v>214.76377952755905</v>
      </c>
      <c r="E1144">
        <f>VLOOKUP($A1144,wheat!$A$2:$L$14558,10,TRUE)</f>
        <v>248.34558823529412</v>
      </c>
      <c r="F1144">
        <f t="shared" si="34"/>
        <v>2013</v>
      </c>
      <c r="G1144">
        <f t="shared" si="35"/>
        <v>7</v>
      </c>
    </row>
    <row r="1145" spans="1:7" x14ac:dyDescent="0.25">
      <c r="A1145" s="19">
        <v>41470</v>
      </c>
      <c r="B1145">
        <v>936.25</v>
      </c>
      <c r="C1145">
        <f>VLOOKUP($A1145,'soybean oil'!$A$2:$F$3093,6,TRUE)</f>
        <v>1010.5990098554789</v>
      </c>
      <c r="D1145">
        <f>VLOOKUP($A1145,corn!$A$2:$O$1240,13,TRUE)</f>
        <v>211.12204724409449</v>
      </c>
      <c r="E1145">
        <f>VLOOKUP($A1145,wheat!$A$2:$L$14558,10,TRUE)</f>
        <v>246.13970588235293</v>
      </c>
      <c r="F1145">
        <f t="shared" si="34"/>
        <v>2013</v>
      </c>
      <c r="G1145">
        <f t="shared" si="35"/>
        <v>7</v>
      </c>
    </row>
    <row r="1146" spans="1:7" x14ac:dyDescent="0.25">
      <c r="A1146" s="19">
        <v>41471</v>
      </c>
      <c r="B1146">
        <v>944.25</v>
      </c>
      <c r="C1146">
        <f>VLOOKUP($A1146,'soybean oil'!$A$2:$F$3093,6,TRUE)</f>
        <v>1007.7330004470755</v>
      </c>
      <c r="D1146">
        <f>VLOOKUP($A1146,corn!$A$2:$O$1240,13,TRUE)</f>
        <v>214.66535433070865</v>
      </c>
      <c r="E1146">
        <f>VLOOKUP($A1146,wheat!$A$2:$L$14558,10,TRUE)</f>
        <v>246.13970588235293</v>
      </c>
      <c r="F1146">
        <f t="shared" si="34"/>
        <v>2013</v>
      </c>
      <c r="G1146">
        <f t="shared" si="35"/>
        <v>7</v>
      </c>
    </row>
    <row r="1147" spans="1:7" x14ac:dyDescent="0.25">
      <c r="A1147" s="19">
        <v>41472</v>
      </c>
      <c r="B1147">
        <v>949.25</v>
      </c>
      <c r="C1147">
        <f>VLOOKUP($A1147,'soybean oil'!$A$2:$F$3093,6,TRUE)</f>
        <v>1009.4966985445544</v>
      </c>
      <c r="D1147">
        <f>VLOOKUP($A1147,corn!$A$2:$O$1240,13,TRUE)</f>
        <v>212.00787401574803</v>
      </c>
      <c r="E1147">
        <f>VLOOKUP($A1147,wheat!$A$2:$L$14558,10,TRUE)</f>
        <v>244.48529411764707</v>
      </c>
      <c r="F1147">
        <f t="shared" si="34"/>
        <v>2013</v>
      </c>
      <c r="G1147">
        <f t="shared" si="35"/>
        <v>7</v>
      </c>
    </row>
    <row r="1148" spans="1:7" x14ac:dyDescent="0.25">
      <c r="A1148" s="19">
        <v>41473</v>
      </c>
      <c r="B1148">
        <v>953.5</v>
      </c>
      <c r="C1148">
        <f>VLOOKUP($A1148,'soybean oil'!$A$2:$F$3093,6,TRUE)</f>
        <v>1003.5442174655628</v>
      </c>
      <c r="D1148">
        <f>VLOOKUP($A1148,corn!$A$2:$O$1240,13,TRUE)</f>
        <v>212.99212598425197</v>
      </c>
      <c r="E1148">
        <f>VLOOKUP($A1148,wheat!$A$2:$L$14558,10,TRUE)</f>
        <v>242.83088235294119</v>
      </c>
      <c r="F1148">
        <f t="shared" si="34"/>
        <v>2013</v>
      </c>
      <c r="G1148">
        <f t="shared" si="35"/>
        <v>7</v>
      </c>
    </row>
    <row r="1149" spans="1:7" x14ac:dyDescent="0.25">
      <c r="A1149" s="19">
        <v>41474</v>
      </c>
      <c r="B1149">
        <v>948.5</v>
      </c>
      <c r="C1149">
        <f>VLOOKUP($A1149,'soybean oil'!$A$2:$F$3093,6,TRUE)</f>
        <v>1003.103292941193</v>
      </c>
      <c r="D1149">
        <f>VLOOKUP($A1149,corn!$A$2:$O$1240,13,TRUE)</f>
        <v>214.17322834645671</v>
      </c>
      <c r="E1149">
        <f>VLOOKUP($A1149,wheat!$A$2:$L$14558,10,TRUE)</f>
        <v>244.3014705882353</v>
      </c>
      <c r="F1149">
        <f t="shared" si="34"/>
        <v>2013</v>
      </c>
      <c r="G1149">
        <f t="shared" si="35"/>
        <v>7</v>
      </c>
    </row>
    <row r="1150" spans="1:7" x14ac:dyDescent="0.25">
      <c r="A1150" s="19">
        <v>41477</v>
      </c>
      <c r="B1150">
        <v>939.75</v>
      </c>
      <c r="C1150">
        <f>VLOOKUP($A1150,'soybean oil'!$A$2:$F$3093,6,TRUE)</f>
        <v>1001.1191325815289</v>
      </c>
      <c r="D1150">
        <f>VLOOKUP($A1150,corn!$A$2:$O$1240,13,TRUE)</f>
        <v>212.89370078740157</v>
      </c>
      <c r="E1150">
        <f>VLOOKUP($A1150,wheat!$A$2:$L$14558,10,TRUE)</f>
        <v>242.55514705882354</v>
      </c>
      <c r="F1150">
        <f t="shared" si="34"/>
        <v>2013</v>
      </c>
      <c r="G1150">
        <f t="shared" si="35"/>
        <v>7</v>
      </c>
    </row>
    <row r="1151" spans="1:7" x14ac:dyDescent="0.25">
      <c r="A1151" s="19">
        <v>41478</v>
      </c>
      <c r="B1151">
        <v>941.875</v>
      </c>
      <c r="C1151">
        <f>VLOOKUP($A1151,'soybean oil'!$A$2:$F$3093,6,TRUE)</f>
        <v>987.23001006388176</v>
      </c>
      <c r="D1151">
        <f>VLOOKUP($A1151,corn!$A$2:$O$1240,13,TRUE)</f>
        <v>205.70866141732284</v>
      </c>
      <c r="E1151">
        <f>VLOOKUP($A1151,wheat!$A$2:$L$14558,10,TRUE)</f>
        <v>240.34926470588235</v>
      </c>
      <c r="F1151">
        <f t="shared" si="34"/>
        <v>2013</v>
      </c>
      <c r="G1151">
        <f t="shared" si="35"/>
        <v>7</v>
      </c>
    </row>
    <row r="1152" spans="1:7" x14ac:dyDescent="0.25">
      <c r="A1152" s="19">
        <v>41479</v>
      </c>
      <c r="B1152">
        <v>937.375</v>
      </c>
      <c r="C1152">
        <f>VLOOKUP($A1152,'soybean oil'!$A$2:$F$3093,6,TRUE)</f>
        <v>975.76597243026811</v>
      </c>
      <c r="D1152">
        <f>VLOOKUP($A1152,corn!$A$2:$O$1240,13,TRUE)</f>
        <v>200.09842519685037</v>
      </c>
      <c r="E1152">
        <f>VLOOKUP($A1152,wheat!$A$2:$L$14558,10,TRUE)</f>
        <v>240.16544117647058</v>
      </c>
      <c r="F1152">
        <f t="shared" si="34"/>
        <v>2013</v>
      </c>
      <c r="G1152">
        <f t="shared" si="35"/>
        <v>7</v>
      </c>
    </row>
    <row r="1153" spans="1:7" x14ac:dyDescent="0.25">
      <c r="A1153" s="19">
        <v>41480</v>
      </c>
      <c r="B1153">
        <v>936</v>
      </c>
      <c r="C1153">
        <f>VLOOKUP($A1153,'soybean oil'!$A$2:$F$3093,6,TRUE)</f>
        <v>965.84517063194869</v>
      </c>
      <c r="D1153">
        <f>VLOOKUP($A1153,corn!$A$2:$O$1240,13,TRUE)</f>
        <v>195.2755905511811</v>
      </c>
      <c r="E1153">
        <f>VLOOKUP($A1153,wheat!$A$2:$L$14558,10,TRUE)</f>
        <v>238.69485294117646</v>
      </c>
      <c r="F1153">
        <f t="shared" si="34"/>
        <v>2013</v>
      </c>
      <c r="G1153">
        <f t="shared" si="35"/>
        <v>7</v>
      </c>
    </row>
    <row r="1154" spans="1:7" x14ac:dyDescent="0.25">
      <c r="A1154" s="19">
        <v>41481</v>
      </c>
      <c r="B1154">
        <v>931.5</v>
      </c>
      <c r="C1154">
        <f>VLOOKUP($A1154,'soybean oil'!$A$2:$F$3093,6,TRUE)</f>
        <v>960.9509084114444</v>
      </c>
      <c r="D1154">
        <f>VLOOKUP($A1154,corn!$A$2:$O$1240,13,TRUE)</f>
        <v>193.70078740157481</v>
      </c>
      <c r="E1154">
        <f>VLOOKUP($A1154,wheat!$A$2:$L$14558,10,TRUE)</f>
        <v>239.06250000000003</v>
      </c>
      <c r="F1154">
        <f t="shared" si="34"/>
        <v>2013</v>
      </c>
      <c r="G1154">
        <f t="shared" si="35"/>
        <v>7</v>
      </c>
    </row>
    <row r="1155" spans="1:7" x14ac:dyDescent="0.25">
      <c r="A1155" s="19">
        <v>41484</v>
      </c>
      <c r="B1155">
        <v>934.625</v>
      </c>
      <c r="C1155">
        <f>VLOOKUP($A1155,'soybean oil'!$A$2:$F$3093,6,TRUE)</f>
        <v>937.27326145278857</v>
      </c>
      <c r="D1155">
        <f>VLOOKUP($A1155,corn!$A$2:$O$1240,13,TRUE)</f>
        <v>192.61811023622047</v>
      </c>
      <c r="E1155">
        <f>VLOOKUP($A1155,wheat!$A$2:$L$14558,10,TRUE)</f>
        <v>239.52205882352942</v>
      </c>
      <c r="F1155">
        <f t="shared" ref="F1155:F1218" si="36">YEAR(A1155)</f>
        <v>2013</v>
      </c>
      <c r="G1155">
        <f t="shared" ref="G1155:G1218" si="37">MONTH(A1155)</f>
        <v>7</v>
      </c>
    </row>
    <row r="1156" spans="1:7" x14ac:dyDescent="0.25">
      <c r="A1156" s="19">
        <v>41485</v>
      </c>
      <c r="B1156">
        <v>930.375</v>
      </c>
      <c r="C1156">
        <f>VLOOKUP($A1156,'soybean oil'!$A$2:$F$3093,6,TRUE)</f>
        <v>930.87985584942692</v>
      </c>
      <c r="D1156">
        <f>VLOOKUP($A1156,corn!$A$2:$O$1240,13,TRUE)</f>
        <v>195.07874015748033</v>
      </c>
      <c r="E1156">
        <f>VLOOKUP($A1156,wheat!$A$2:$L$14558,10,TRUE)</f>
        <v>240.90073529411765</v>
      </c>
      <c r="F1156">
        <f t="shared" si="36"/>
        <v>2013</v>
      </c>
      <c r="G1156">
        <f t="shared" si="37"/>
        <v>7</v>
      </c>
    </row>
    <row r="1157" spans="1:7" x14ac:dyDescent="0.25">
      <c r="A1157" s="19">
        <v>41486</v>
      </c>
      <c r="B1157">
        <v>935.375</v>
      </c>
      <c r="C1157">
        <f>VLOOKUP($A1157,'soybean oil'!$A$2:$F$3093,6,TRUE)</f>
        <v>931.10031811161184</v>
      </c>
      <c r="D1157">
        <f>VLOOKUP($A1157,corn!$A$2:$O$1240,13,TRUE)</f>
        <v>196.45669291338584</v>
      </c>
      <c r="E1157">
        <f>VLOOKUP($A1157,wheat!$A$2:$L$14558,10,TRUE)</f>
        <v>244.20955882352942</v>
      </c>
      <c r="F1157">
        <f t="shared" si="36"/>
        <v>2013</v>
      </c>
      <c r="G1157">
        <f t="shared" si="37"/>
        <v>7</v>
      </c>
    </row>
    <row r="1158" spans="1:7" x14ac:dyDescent="0.25">
      <c r="A1158" s="19">
        <v>41487</v>
      </c>
      <c r="B1158">
        <v>953</v>
      </c>
      <c r="C1158">
        <f>VLOOKUP($A1158,'soybean oil'!$A$2:$F$3093,6,TRUE)</f>
        <v>939.16923690757847</v>
      </c>
      <c r="D1158">
        <f>VLOOKUP($A1158,corn!$A$2:$O$1240,13,TRUE)</f>
        <v>191.9291338582677</v>
      </c>
      <c r="E1158">
        <f>VLOOKUP($A1158,wheat!$A$2:$L$14558,10,TRUE)</f>
        <v>241.91176470588235</v>
      </c>
      <c r="F1158">
        <f t="shared" si="36"/>
        <v>2013</v>
      </c>
      <c r="G1158">
        <f t="shared" si="37"/>
        <v>8</v>
      </c>
    </row>
    <row r="1159" spans="1:7" x14ac:dyDescent="0.25">
      <c r="A1159" s="19">
        <v>41488</v>
      </c>
      <c r="B1159">
        <v>948.625</v>
      </c>
      <c r="C1159">
        <f>VLOOKUP($A1159,'soybean oil'!$A$2:$F$3093,6,TRUE)</f>
        <v>936.74415202354476</v>
      </c>
      <c r="D1159">
        <f>VLOOKUP($A1159,corn!$A$2:$O$1240,13,TRUE)</f>
        <v>187.4015748031496</v>
      </c>
      <c r="E1159">
        <f>VLOOKUP($A1159,wheat!$A$2:$L$14558,10,TRUE)</f>
        <v>242.83088235294119</v>
      </c>
      <c r="F1159">
        <f t="shared" si="36"/>
        <v>2013</v>
      </c>
      <c r="G1159">
        <f t="shared" si="37"/>
        <v>8</v>
      </c>
    </row>
    <row r="1160" spans="1:7" x14ac:dyDescent="0.25">
      <c r="A1160" s="19">
        <v>41491</v>
      </c>
      <c r="B1160">
        <v>945.125</v>
      </c>
      <c r="C1160">
        <f>VLOOKUP($A1160,'soybean oil'!$A$2:$F$3093,6,TRUE)</f>
        <v>944.01940667564577</v>
      </c>
      <c r="D1160">
        <f>VLOOKUP($A1160,corn!$A$2:$O$1240,13,TRUE)</f>
        <v>184.74409448818898</v>
      </c>
      <c r="E1160">
        <f>VLOOKUP($A1160,wheat!$A$2:$L$14558,10,TRUE)</f>
        <v>237.22426470588235</v>
      </c>
      <c r="F1160">
        <f t="shared" si="36"/>
        <v>2013</v>
      </c>
      <c r="G1160">
        <f t="shared" si="37"/>
        <v>8</v>
      </c>
    </row>
    <row r="1161" spans="1:7" x14ac:dyDescent="0.25">
      <c r="A1161" s="19">
        <v>41492</v>
      </c>
      <c r="B1161">
        <v>935.125</v>
      </c>
      <c r="C1161">
        <f>VLOOKUP($A1161,'soybean oil'!$A$2:$F$3093,6,TRUE)</f>
        <v>930.57120868236836</v>
      </c>
      <c r="D1161">
        <f>VLOOKUP($A1161,corn!$A$2:$O$1240,13,TRUE)</f>
        <v>185.92519685039369</v>
      </c>
      <c r="E1161">
        <f>VLOOKUP($A1161,wheat!$A$2:$L$14558,10,TRUE)</f>
        <v>239.15441176470588</v>
      </c>
      <c r="F1161">
        <f t="shared" si="36"/>
        <v>2013</v>
      </c>
      <c r="G1161">
        <f t="shared" si="37"/>
        <v>8</v>
      </c>
    </row>
    <row r="1162" spans="1:7" x14ac:dyDescent="0.25">
      <c r="A1162" s="19">
        <v>41493</v>
      </c>
      <c r="B1162">
        <v>930.125</v>
      </c>
      <c r="C1162">
        <f>VLOOKUP($A1162,'soybean oil'!$A$2:$F$3093,6,TRUE)</f>
        <v>920.20948235967887</v>
      </c>
      <c r="D1162">
        <f>VLOOKUP($A1162,corn!$A$2:$O$1240,13,TRUE)</f>
        <v>184.35039370078741</v>
      </c>
      <c r="E1162">
        <f>VLOOKUP($A1162,wheat!$A$2:$L$14558,10,TRUE)</f>
        <v>236.58088235294116</v>
      </c>
      <c r="F1162">
        <f t="shared" si="36"/>
        <v>2013</v>
      </c>
      <c r="G1162">
        <f t="shared" si="37"/>
        <v>8</v>
      </c>
    </row>
    <row r="1163" spans="1:7" x14ac:dyDescent="0.25">
      <c r="A1163" s="19">
        <v>41494</v>
      </c>
      <c r="B1163">
        <v>920.25</v>
      </c>
      <c r="C1163">
        <f>VLOOKUP($A1163,'soybean oil'!$A$2:$F$3093,6,TRUE)</f>
        <v>920.4299446218638</v>
      </c>
      <c r="D1163">
        <f>VLOOKUP($A1163,corn!$A$2:$O$1240,13,TRUE)</f>
        <v>186.41732283464566</v>
      </c>
      <c r="E1163">
        <f>VLOOKUP($A1163,wheat!$A$2:$L$14558,10,TRUE)</f>
        <v>235.75367647058823</v>
      </c>
      <c r="F1163">
        <f t="shared" si="36"/>
        <v>2013</v>
      </c>
      <c r="G1163">
        <f t="shared" si="37"/>
        <v>8</v>
      </c>
    </row>
    <row r="1164" spans="1:7" x14ac:dyDescent="0.25">
      <c r="A1164" s="19">
        <v>41495</v>
      </c>
      <c r="B1164">
        <v>929</v>
      </c>
      <c r="C1164">
        <f>VLOOKUP($A1164,'soybean oil'!$A$2:$F$3093,6,TRUE)</f>
        <v>914.91838806724195</v>
      </c>
      <c r="D1164">
        <f>VLOOKUP($A1164,corn!$A$2:$O$1240,13,TRUE)</f>
        <v>183.36614173228347</v>
      </c>
      <c r="E1164">
        <f>VLOOKUP($A1164,wheat!$A$2:$L$14558,10,TRUE)</f>
        <v>232.90441176470588</v>
      </c>
      <c r="F1164">
        <f t="shared" si="36"/>
        <v>2013</v>
      </c>
      <c r="G1164">
        <f t="shared" si="37"/>
        <v>8</v>
      </c>
    </row>
    <row r="1165" spans="1:7" x14ac:dyDescent="0.25">
      <c r="A1165" s="19">
        <v>41498</v>
      </c>
      <c r="B1165">
        <v>938.625</v>
      </c>
      <c r="C1165">
        <f>VLOOKUP($A1165,'soybean oil'!$A$2:$F$3093,6,TRUE)</f>
        <v>934.31906713951116</v>
      </c>
      <c r="D1165">
        <f>VLOOKUP($A1165,corn!$A$2:$O$1240,13,TRUE)</f>
        <v>185.82677165354332</v>
      </c>
      <c r="E1165">
        <f>VLOOKUP($A1165,wheat!$A$2:$L$14558,10,TRUE)</f>
        <v>233.45588235294119</v>
      </c>
      <c r="F1165">
        <f t="shared" si="36"/>
        <v>2013</v>
      </c>
      <c r="G1165">
        <f t="shared" si="37"/>
        <v>8</v>
      </c>
    </row>
    <row r="1166" spans="1:7" x14ac:dyDescent="0.25">
      <c r="A1166" s="19">
        <v>41499</v>
      </c>
      <c r="B1166">
        <v>951.5</v>
      </c>
      <c r="C1166">
        <f>VLOOKUP($A1166,'soybean oil'!$A$2:$F$3093,6,TRUE)</f>
        <v>939.61016143194809</v>
      </c>
      <c r="D1166">
        <f>VLOOKUP($A1166,corn!$A$2:$O$1240,13,TRUE)</f>
        <v>179.23228346456693</v>
      </c>
      <c r="E1166">
        <f>VLOOKUP($A1166,wheat!$A$2:$L$14558,10,TRUE)</f>
        <v>230.97426470588235</v>
      </c>
      <c r="F1166">
        <f t="shared" si="36"/>
        <v>2013</v>
      </c>
      <c r="G1166">
        <f t="shared" si="37"/>
        <v>8</v>
      </c>
    </row>
    <row r="1167" spans="1:7" x14ac:dyDescent="0.25">
      <c r="A1167" s="19">
        <v>41500</v>
      </c>
      <c r="B1167">
        <v>949.125</v>
      </c>
      <c r="C1167">
        <f>VLOOKUP($A1167,'soybean oil'!$A$2:$F$3093,6,TRUE)</f>
        <v>933.43721809077169</v>
      </c>
      <c r="D1167">
        <f>VLOOKUP($A1167,corn!$A$2:$O$1240,13,TRUE)</f>
        <v>182.9724409448819</v>
      </c>
      <c r="E1167">
        <f>VLOOKUP($A1167,wheat!$A$2:$L$14558,10,TRUE)</f>
        <v>231.8014705882353</v>
      </c>
      <c r="F1167">
        <f t="shared" si="36"/>
        <v>2013</v>
      </c>
      <c r="G1167">
        <f t="shared" si="37"/>
        <v>8</v>
      </c>
    </row>
    <row r="1168" spans="1:7" x14ac:dyDescent="0.25">
      <c r="A1168" s="19">
        <v>41501</v>
      </c>
      <c r="B1168">
        <v>961.375</v>
      </c>
      <c r="C1168">
        <f>VLOOKUP($A1168,'soybean oil'!$A$2:$F$3093,6,TRUE)</f>
        <v>950.63327454119201</v>
      </c>
      <c r="D1168">
        <f>VLOOKUP($A1168,corn!$A$2:$O$1240,13,TRUE)</f>
        <v>189.56692913385831</v>
      </c>
      <c r="E1168">
        <f>VLOOKUP($A1168,wheat!$A$2:$L$14558,10,TRUE)</f>
        <v>234.375</v>
      </c>
      <c r="F1168">
        <f t="shared" si="36"/>
        <v>2013</v>
      </c>
      <c r="G1168">
        <f t="shared" si="37"/>
        <v>8</v>
      </c>
    </row>
    <row r="1169" spans="1:7" x14ac:dyDescent="0.25">
      <c r="A1169" s="19">
        <v>41502</v>
      </c>
      <c r="B1169">
        <v>965.5</v>
      </c>
      <c r="C1169">
        <f>VLOOKUP($A1169,'soybean oil'!$A$2:$F$3093,6,TRUE)</f>
        <v>943.79894441346096</v>
      </c>
      <c r="D1169">
        <f>VLOOKUP($A1169,corn!$A$2:$O$1240,13,TRUE)</f>
        <v>186.51574803149606</v>
      </c>
      <c r="E1169">
        <f>VLOOKUP($A1169,wheat!$A$2:$L$14558,10,TRUE)</f>
        <v>231.98529411764704</v>
      </c>
      <c r="F1169">
        <f t="shared" si="36"/>
        <v>2013</v>
      </c>
      <c r="G1169">
        <f t="shared" si="37"/>
        <v>8</v>
      </c>
    </row>
    <row r="1170" spans="1:7" x14ac:dyDescent="0.25">
      <c r="A1170" s="19">
        <v>41505</v>
      </c>
      <c r="B1170">
        <v>967</v>
      </c>
      <c r="C1170">
        <f>VLOOKUP($A1170,'soybean oil'!$A$2:$F$3093,6,TRUE)</f>
        <v>957.90852919329313</v>
      </c>
      <c r="D1170">
        <f>VLOOKUP($A1170,corn!$A$2:$O$1240,13,TRUE)</f>
        <v>194.19291338582678</v>
      </c>
      <c r="E1170">
        <f>VLOOKUP($A1170,wheat!$A$2:$L$14558,10,TRUE)</f>
        <v>235.84558823529412</v>
      </c>
      <c r="F1170">
        <f t="shared" si="36"/>
        <v>2013</v>
      </c>
      <c r="G1170">
        <f t="shared" si="37"/>
        <v>8</v>
      </c>
    </row>
    <row r="1171" spans="1:7" x14ac:dyDescent="0.25">
      <c r="A1171" s="19">
        <v>41506</v>
      </c>
      <c r="B1171">
        <v>963.5</v>
      </c>
      <c r="C1171">
        <f>VLOOKUP($A1171,'soybean oil'!$A$2:$F$3093,6,TRUE)</f>
        <v>945.34218024875508</v>
      </c>
      <c r="D1171">
        <f>VLOOKUP($A1171,corn!$A$2:$O$1240,13,TRUE)</f>
        <v>190.45275590551182</v>
      </c>
      <c r="E1171">
        <f>VLOOKUP($A1171,wheat!$A$2:$L$14558,10,TRUE)</f>
        <v>233.18014705882354</v>
      </c>
      <c r="F1171">
        <f t="shared" si="36"/>
        <v>2013</v>
      </c>
      <c r="G1171">
        <f t="shared" si="37"/>
        <v>8</v>
      </c>
    </row>
    <row r="1172" spans="1:7" x14ac:dyDescent="0.25">
      <c r="A1172" s="19">
        <v>41507</v>
      </c>
      <c r="B1172">
        <v>964.75</v>
      </c>
      <c r="C1172">
        <f>VLOOKUP($A1172,'soybean oil'!$A$2:$F$3093,6,TRUE)</f>
        <v>944.01940667564577</v>
      </c>
      <c r="D1172">
        <f>VLOOKUP($A1172,corn!$A$2:$O$1240,13,TRUE)</f>
        <v>196.06299212598429</v>
      </c>
      <c r="E1172">
        <f>VLOOKUP($A1172,wheat!$A$2:$L$14558,10,TRUE)</f>
        <v>234.83455882352942</v>
      </c>
      <c r="F1172">
        <f t="shared" si="36"/>
        <v>2013</v>
      </c>
      <c r="G1172">
        <f t="shared" si="37"/>
        <v>8</v>
      </c>
    </row>
    <row r="1173" spans="1:7" x14ac:dyDescent="0.25">
      <c r="A1173" s="19">
        <v>41508</v>
      </c>
      <c r="B1173">
        <v>961.75</v>
      </c>
      <c r="C1173">
        <f>VLOOKUP($A1173,'soybean oil'!$A$2:$F$3093,6,TRUE)</f>
        <v>935.42137845043555</v>
      </c>
      <c r="D1173">
        <f>VLOOKUP($A1173,corn!$A$2:$O$1240,13,TRUE)</f>
        <v>191.9291338582677</v>
      </c>
      <c r="E1173">
        <f>VLOOKUP($A1173,wheat!$A$2:$L$14558,10,TRUE)</f>
        <v>231.8014705882353</v>
      </c>
      <c r="F1173">
        <f t="shared" si="36"/>
        <v>2013</v>
      </c>
      <c r="G1173">
        <f t="shared" si="37"/>
        <v>8</v>
      </c>
    </row>
    <row r="1174" spans="1:7" x14ac:dyDescent="0.25">
      <c r="A1174" s="19">
        <v>41509</v>
      </c>
      <c r="B1174">
        <v>967.25</v>
      </c>
      <c r="C1174">
        <f>VLOOKUP($A1174,'soybean oil'!$A$2:$F$3093,6,TRUE)</f>
        <v>940.05108595631793</v>
      </c>
      <c r="D1174">
        <f>VLOOKUP($A1174,corn!$A$2:$O$1240,13,TRUE)</f>
        <v>195.07874015748033</v>
      </c>
      <c r="E1174">
        <f>VLOOKUP($A1174,wheat!$A$2:$L$14558,10,TRUE)</f>
        <v>233.27205882352942</v>
      </c>
      <c r="F1174">
        <f t="shared" si="36"/>
        <v>2013</v>
      </c>
      <c r="G1174">
        <f t="shared" si="37"/>
        <v>8</v>
      </c>
    </row>
    <row r="1175" spans="1:7" x14ac:dyDescent="0.25">
      <c r="A1175" s="19">
        <v>41513</v>
      </c>
      <c r="B1175">
        <v>988.25</v>
      </c>
      <c r="C1175">
        <f>VLOOKUP($A1175,'soybean oil'!$A$2:$F$3093,6,TRUE)</f>
        <v>972.0181139731252</v>
      </c>
      <c r="D1175">
        <f>VLOOKUP($A1175,corn!$A$2:$O$1240,13,TRUE)</f>
        <v>196.75196850393698</v>
      </c>
      <c r="E1175">
        <f>VLOOKUP($A1175,wheat!$A$2:$L$14558,10,TRUE)</f>
        <v>239.24632352941177</v>
      </c>
      <c r="F1175">
        <f t="shared" si="36"/>
        <v>2013</v>
      </c>
      <c r="G1175">
        <f t="shared" si="37"/>
        <v>8</v>
      </c>
    </row>
    <row r="1176" spans="1:7" x14ac:dyDescent="0.25">
      <c r="A1176" s="19">
        <v>41514</v>
      </c>
      <c r="B1176">
        <v>996.125</v>
      </c>
      <c r="C1176">
        <f>VLOOKUP($A1176,'soybean oil'!$A$2:$F$3093,6,TRUE)</f>
        <v>978.10287240942785</v>
      </c>
      <c r="D1176">
        <f>VLOOKUP($A1176,corn!$A$2:$O$1240,13,TRUE)</f>
        <v>198.52362204724412</v>
      </c>
      <c r="E1176">
        <f>VLOOKUP($A1176,wheat!$A$2:$L$14558,10,TRUE)</f>
        <v>237.68382352941177</v>
      </c>
      <c r="F1176">
        <f t="shared" si="36"/>
        <v>2013</v>
      </c>
      <c r="G1176">
        <f t="shared" si="37"/>
        <v>8</v>
      </c>
    </row>
    <row r="1177" spans="1:7" x14ac:dyDescent="0.25">
      <c r="A1177" s="19">
        <v>41515</v>
      </c>
      <c r="B1177">
        <v>1003.125</v>
      </c>
      <c r="C1177">
        <f>VLOOKUP($A1177,'soybean oil'!$A$2:$F$3093,6,TRUE)</f>
        <v>966.77111213312503</v>
      </c>
      <c r="D1177">
        <f>VLOOKUP($A1177,corn!$A$2:$O$1240,13,TRUE)</f>
        <v>195.76771653543307</v>
      </c>
      <c r="E1177">
        <f>VLOOKUP($A1177,wheat!$A$2:$L$14558,10,TRUE)</f>
        <v>235.75367647058823</v>
      </c>
      <c r="F1177">
        <f t="shared" si="36"/>
        <v>2013</v>
      </c>
      <c r="G1177">
        <f t="shared" si="37"/>
        <v>8</v>
      </c>
    </row>
    <row r="1178" spans="1:7" x14ac:dyDescent="0.25">
      <c r="A1178" s="19">
        <v>41516</v>
      </c>
      <c r="B1178">
        <v>994.125</v>
      </c>
      <c r="C1178">
        <f>VLOOKUP($A1178,'soybean oil'!$A$2:$F$3093,6,TRUE)</f>
        <v>969.01982720741091</v>
      </c>
      <c r="D1178">
        <f>VLOOKUP($A1178,corn!$A$2:$O$1240,13,TRUE)</f>
        <v>189.76377952755905</v>
      </c>
      <c r="E1178">
        <f>VLOOKUP($A1178,wheat!$A$2:$L$14558,10,TRUE)</f>
        <v>236.4889705882353</v>
      </c>
      <c r="F1178">
        <f t="shared" si="36"/>
        <v>2013</v>
      </c>
      <c r="G1178">
        <f t="shared" si="37"/>
        <v>8</v>
      </c>
    </row>
    <row r="1179" spans="1:7" x14ac:dyDescent="0.25">
      <c r="A1179" s="19">
        <v>41519</v>
      </c>
      <c r="B1179">
        <v>982.75</v>
      </c>
      <c r="C1179">
        <f>VLOOKUP($A1179,'soybean oil'!$A$2:$F$3093,6,TRUE)</f>
        <v>969.01982720741091</v>
      </c>
      <c r="D1179">
        <f>VLOOKUP($A1179,corn!$A$2:$O$1240,13,TRUE)</f>
        <v>189.76377952755905</v>
      </c>
      <c r="E1179">
        <f>VLOOKUP($A1179,wheat!$A$2:$L$14558,10,TRUE)</f>
        <v>236.4889705882353</v>
      </c>
      <c r="F1179">
        <f t="shared" si="36"/>
        <v>2013</v>
      </c>
      <c r="G1179">
        <f t="shared" si="37"/>
        <v>9</v>
      </c>
    </row>
    <row r="1180" spans="1:7" x14ac:dyDescent="0.25">
      <c r="A1180" s="19">
        <v>41520</v>
      </c>
      <c r="B1180">
        <v>987.5</v>
      </c>
      <c r="C1180">
        <f>VLOOKUP($A1180,'soybean oil'!$A$2:$F$3093,6,TRUE)</f>
        <v>967.82933099161255</v>
      </c>
      <c r="D1180">
        <f>VLOOKUP($A1180,corn!$A$2:$O$1240,13,TRUE)</f>
        <v>187.10629921259846</v>
      </c>
      <c r="E1180">
        <f>VLOOKUP($A1180,wheat!$A$2:$L$14558,10,TRUE)</f>
        <v>234.00735294117646</v>
      </c>
      <c r="F1180">
        <f t="shared" si="36"/>
        <v>2013</v>
      </c>
      <c r="G1180">
        <f t="shared" si="37"/>
        <v>9</v>
      </c>
    </row>
    <row r="1181" spans="1:7" x14ac:dyDescent="0.25">
      <c r="A1181" s="19">
        <v>41521</v>
      </c>
      <c r="B1181">
        <v>987.5</v>
      </c>
      <c r="C1181">
        <f>VLOOKUP($A1181,'soybean oil'!$A$2:$F$3093,6,TRUE)</f>
        <v>961.87684991262086</v>
      </c>
      <c r="D1181">
        <f>VLOOKUP($A1181,corn!$A$2:$O$1240,13,TRUE)</f>
        <v>184.84251968503938</v>
      </c>
      <c r="E1181">
        <f>VLOOKUP($A1181,wheat!$A$2:$L$14558,10,TRUE)</f>
        <v>233.18014705882354</v>
      </c>
      <c r="F1181">
        <f t="shared" si="36"/>
        <v>2013</v>
      </c>
      <c r="G1181">
        <f t="shared" si="37"/>
        <v>9</v>
      </c>
    </row>
    <row r="1182" spans="1:7" x14ac:dyDescent="0.25">
      <c r="A1182" s="19">
        <v>41522</v>
      </c>
      <c r="B1182">
        <v>991.875</v>
      </c>
      <c r="C1182">
        <f>VLOOKUP($A1182,'soybean oil'!$A$2:$F$3093,6,TRUE)</f>
        <v>953.71974621178038</v>
      </c>
      <c r="D1182">
        <f>VLOOKUP($A1182,corn!$A$2:$O$1240,13,TRUE)</f>
        <v>181.49606299212599</v>
      </c>
      <c r="E1182">
        <f>VLOOKUP($A1182,wheat!$A$2:$L$14558,10,TRUE)</f>
        <v>230.60661764705881</v>
      </c>
      <c r="F1182">
        <f t="shared" si="36"/>
        <v>2013</v>
      </c>
      <c r="G1182">
        <f t="shared" si="37"/>
        <v>9</v>
      </c>
    </row>
    <row r="1183" spans="1:7" x14ac:dyDescent="0.25">
      <c r="A1183" s="19">
        <v>41523</v>
      </c>
      <c r="B1183">
        <v>999.375</v>
      </c>
      <c r="C1183">
        <f>VLOOKUP($A1183,'soybean oil'!$A$2:$F$3093,6,TRUE)</f>
        <v>957.46760466892329</v>
      </c>
      <c r="D1183">
        <f>VLOOKUP($A1183,corn!$A$2:$O$1240,13,TRUE)</f>
        <v>184.35039370078741</v>
      </c>
      <c r="E1183">
        <f>VLOOKUP($A1183,wheat!$A$2:$L$14558,10,TRUE)</f>
        <v>233.45588235294119</v>
      </c>
      <c r="F1183">
        <f t="shared" si="36"/>
        <v>2013</v>
      </c>
      <c r="G1183">
        <f t="shared" si="37"/>
        <v>9</v>
      </c>
    </row>
    <row r="1184" spans="1:7" x14ac:dyDescent="0.25">
      <c r="A1184" s="19">
        <v>41526</v>
      </c>
      <c r="B1184">
        <v>991.625</v>
      </c>
      <c r="C1184">
        <f>VLOOKUP($A1184,'soybean oil'!$A$2:$F$3093,6,TRUE)</f>
        <v>945.34218024875508</v>
      </c>
      <c r="D1184">
        <f>VLOOKUP($A1184,corn!$A$2:$O$1240,13,TRUE)</f>
        <v>182.48031496062993</v>
      </c>
      <c r="E1184">
        <f>VLOOKUP($A1184,wheat!$A$2:$L$14558,10,TRUE)</f>
        <v>231.15808823529412</v>
      </c>
      <c r="F1184">
        <f t="shared" si="36"/>
        <v>2013</v>
      </c>
      <c r="G1184">
        <f t="shared" si="37"/>
        <v>9</v>
      </c>
    </row>
    <row r="1185" spans="1:7" x14ac:dyDescent="0.25">
      <c r="A1185" s="19">
        <v>41527</v>
      </c>
      <c r="B1185">
        <v>970.5</v>
      </c>
      <c r="C1185">
        <f>VLOOKUP($A1185,'soybean oil'!$A$2:$F$3093,6,TRUE)</f>
        <v>943.79894441346096</v>
      </c>
      <c r="D1185">
        <f>VLOOKUP($A1185,corn!$A$2:$O$1240,13,TRUE)</f>
        <v>184.64566929133861</v>
      </c>
      <c r="E1185">
        <f>VLOOKUP($A1185,wheat!$A$2:$L$14558,10,TRUE)</f>
        <v>232.99632352941177</v>
      </c>
      <c r="F1185">
        <f t="shared" si="36"/>
        <v>2013</v>
      </c>
      <c r="G1185">
        <f t="shared" si="37"/>
        <v>9</v>
      </c>
    </row>
    <row r="1186" spans="1:7" x14ac:dyDescent="0.25">
      <c r="A1186" s="19">
        <v>41528</v>
      </c>
      <c r="B1186">
        <v>974.875</v>
      </c>
      <c r="C1186">
        <f>VLOOKUP($A1186,'soybean oil'!$A$2:$F$3093,6,TRUE)</f>
        <v>941.81478405379698</v>
      </c>
      <c r="D1186">
        <f>VLOOKUP($A1186,corn!$A$2:$O$1240,13,TRUE)</f>
        <v>186.02362204724409</v>
      </c>
      <c r="E1186">
        <f>VLOOKUP($A1186,wheat!$A$2:$L$14558,10,TRUE)</f>
        <v>233.45588235294119</v>
      </c>
      <c r="F1186">
        <f t="shared" si="36"/>
        <v>2013</v>
      </c>
      <c r="G1186">
        <f t="shared" si="37"/>
        <v>9</v>
      </c>
    </row>
    <row r="1187" spans="1:7" x14ac:dyDescent="0.25">
      <c r="A1187" s="19">
        <v>41529</v>
      </c>
      <c r="B1187">
        <v>981.625</v>
      </c>
      <c r="C1187">
        <f>VLOOKUP($A1187,'soybean oil'!$A$2:$F$3093,6,TRUE)</f>
        <v>943.1375576269063</v>
      </c>
      <c r="D1187">
        <f>VLOOKUP($A1187,corn!$A$2:$O$1240,13,TRUE)</f>
        <v>183.56299212598427</v>
      </c>
      <c r="E1187">
        <f>VLOOKUP($A1187,wheat!$A$2:$L$14558,10,TRUE)</f>
        <v>235.93750000000003</v>
      </c>
      <c r="F1187">
        <f t="shared" si="36"/>
        <v>2013</v>
      </c>
      <c r="G1187">
        <f t="shared" si="37"/>
        <v>9</v>
      </c>
    </row>
    <row r="1188" spans="1:7" x14ac:dyDescent="0.25">
      <c r="A1188" s="19">
        <v>41530</v>
      </c>
      <c r="B1188">
        <v>980.5</v>
      </c>
      <c r="C1188">
        <f>VLOOKUP($A1188,'soybean oil'!$A$2:$F$3093,6,TRUE)</f>
        <v>933.43721809077169</v>
      </c>
      <c r="D1188">
        <f>VLOOKUP($A1188,corn!$A$2:$O$1240,13,TRUE)</f>
        <v>180.70866141732284</v>
      </c>
      <c r="E1188">
        <f>VLOOKUP($A1188,wheat!$A$2:$L$14558,10,TRUE)</f>
        <v>230.79044117647058</v>
      </c>
      <c r="F1188">
        <f t="shared" si="36"/>
        <v>2013</v>
      </c>
      <c r="G1188">
        <f t="shared" si="37"/>
        <v>9</v>
      </c>
    </row>
    <row r="1189" spans="1:7" x14ac:dyDescent="0.25">
      <c r="A1189" s="19">
        <v>41533</v>
      </c>
      <c r="B1189">
        <v>971.375</v>
      </c>
      <c r="C1189">
        <f>VLOOKUP($A1189,'soybean oil'!$A$2:$F$3093,6,TRUE)</f>
        <v>928.8075105848892</v>
      </c>
      <c r="D1189">
        <f>VLOOKUP($A1189,corn!$A$2:$O$1240,13,TRUE)</f>
        <v>179.72440944881893</v>
      </c>
      <c r="E1189">
        <f>VLOOKUP($A1189,wheat!$A$2:$L$14558,10,TRUE)</f>
        <v>235.75367647058823</v>
      </c>
      <c r="F1189">
        <f t="shared" si="36"/>
        <v>2013</v>
      </c>
      <c r="G1189">
        <f t="shared" si="37"/>
        <v>9</v>
      </c>
    </row>
    <row r="1190" spans="1:7" x14ac:dyDescent="0.25">
      <c r="A1190" s="19">
        <v>41534</v>
      </c>
      <c r="B1190">
        <v>951.25</v>
      </c>
      <c r="C1190">
        <f>VLOOKUP($A1190,'soybean oil'!$A$2:$F$3093,6,TRUE)</f>
        <v>925.94150117648576</v>
      </c>
      <c r="D1190">
        <f>VLOOKUP($A1190,corn!$A$2:$O$1240,13,TRUE)</f>
        <v>178.74015748031496</v>
      </c>
      <c r="E1190">
        <f>VLOOKUP($A1190,wheat!$A$2:$L$14558,10,TRUE)</f>
        <v>236.39705882352942</v>
      </c>
      <c r="F1190">
        <f t="shared" si="36"/>
        <v>2013</v>
      </c>
      <c r="G1190">
        <f t="shared" si="37"/>
        <v>9</v>
      </c>
    </row>
    <row r="1191" spans="1:7" x14ac:dyDescent="0.25">
      <c r="A1191" s="19">
        <v>41535</v>
      </c>
      <c r="B1191">
        <v>949.25</v>
      </c>
      <c r="C1191">
        <f>VLOOKUP($A1191,'soybean oil'!$A$2:$F$3093,6,TRUE)</f>
        <v>936.30322749917491</v>
      </c>
      <c r="D1191">
        <f>VLOOKUP($A1191,corn!$A$2:$O$1240,13,TRUE)</f>
        <v>179.6259842519685</v>
      </c>
      <c r="E1191">
        <f>VLOOKUP($A1191,wheat!$A$2:$L$14558,10,TRUE)</f>
        <v>237.68382352941177</v>
      </c>
      <c r="F1191">
        <f t="shared" si="36"/>
        <v>2013</v>
      </c>
      <c r="G1191">
        <f t="shared" si="37"/>
        <v>9</v>
      </c>
    </row>
    <row r="1192" spans="1:7" x14ac:dyDescent="0.25">
      <c r="A1192" s="19">
        <v>41536</v>
      </c>
      <c r="B1192">
        <v>960.75</v>
      </c>
      <c r="C1192">
        <f>VLOOKUP($A1192,'soybean oil'!$A$2:$F$3093,6,TRUE)</f>
        <v>941.59432179161217</v>
      </c>
      <c r="D1192">
        <f>VLOOKUP($A1192,corn!$A$2:$O$1240,13,TRUE)</f>
        <v>180.90551181102362</v>
      </c>
      <c r="E1192">
        <f>VLOOKUP($A1192,wheat!$A$2:$L$14558,10,TRUE)</f>
        <v>241.54411764705881</v>
      </c>
      <c r="F1192">
        <f t="shared" si="36"/>
        <v>2013</v>
      </c>
      <c r="G1192">
        <f t="shared" si="37"/>
        <v>9</v>
      </c>
    </row>
    <row r="1193" spans="1:7" x14ac:dyDescent="0.25">
      <c r="A1193" s="19">
        <v>41537</v>
      </c>
      <c r="B1193">
        <v>951.625</v>
      </c>
      <c r="C1193">
        <f>VLOOKUP($A1193,'soybean oil'!$A$2:$F$3093,6,TRUE)</f>
        <v>927.92566153614985</v>
      </c>
      <c r="D1193">
        <f>VLOOKUP($A1193,corn!$A$2:$O$1240,13,TRUE)</f>
        <v>177.55905511811022</v>
      </c>
      <c r="E1193">
        <f>VLOOKUP($A1193,wheat!$A$2:$L$14558,10,TRUE)</f>
        <v>237.59191176470588</v>
      </c>
      <c r="F1193">
        <f t="shared" si="36"/>
        <v>2013</v>
      </c>
      <c r="G1193">
        <f t="shared" si="37"/>
        <v>9</v>
      </c>
    </row>
    <row r="1194" spans="1:7" x14ac:dyDescent="0.25">
      <c r="A1194" s="19">
        <v>41540</v>
      </c>
      <c r="B1194">
        <v>938</v>
      </c>
      <c r="C1194">
        <f>VLOOKUP($A1194,'soybean oil'!$A$2:$F$3093,6,TRUE)</f>
        <v>925.2801143899311</v>
      </c>
      <c r="D1194">
        <f>VLOOKUP($A1194,corn!$A$2:$O$1240,13,TRUE)</f>
        <v>178.44488188976379</v>
      </c>
      <c r="E1194">
        <f>VLOOKUP($A1194,wheat!$A$2:$L$14558,10,TRUE)</f>
        <v>240.25735294117646</v>
      </c>
      <c r="F1194">
        <f t="shared" si="36"/>
        <v>2013</v>
      </c>
      <c r="G1194">
        <f t="shared" si="37"/>
        <v>9</v>
      </c>
    </row>
    <row r="1195" spans="1:7" x14ac:dyDescent="0.25">
      <c r="A1195" s="19">
        <v>41541</v>
      </c>
      <c r="B1195">
        <v>931</v>
      </c>
      <c r="C1195">
        <f>VLOOKUP($A1195,'soybean oil'!$A$2:$F$3093,6,TRUE)</f>
        <v>922.41410498152788</v>
      </c>
      <c r="D1195">
        <f>VLOOKUP($A1195,corn!$A$2:$O$1240,13,TRUE)</f>
        <v>176.67322834645668</v>
      </c>
      <c r="E1195">
        <f>VLOOKUP($A1195,wheat!$A$2:$L$14558,10,TRUE)</f>
        <v>242.00367647058823</v>
      </c>
      <c r="F1195">
        <f t="shared" si="36"/>
        <v>2013</v>
      </c>
      <c r="G1195">
        <f t="shared" si="37"/>
        <v>9</v>
      </c>
    </row>
    <row r="1196" spans="1:7" x14ac:dyDescent="0.25">
      <c r="A1196" s="19">
        <v>41542</v>
      </c>
      <c r="B1196">
        <v>946.125</v>
      </c>
      <c r="C1196">
        <f>VLOOKUP($A1196,'soybean oil'!$A$2:$F$3093,6,TRUE)</f>
        <v>923.16367667295629</v>
      </c>
      <c r="D1196">
        <f>VLOOKUP($A1196,corn!$A$2:$O$1240,13,TRUE)</f>
        <v>179.03543307086613</v>
      </c>
      <c r="E1196">
        <f>VLOOKUP($A1196,wheat!$A$2:$L$14558,10,TRUE)</f>
        <v>246.50735294117646</v>
      </c>
      <c r="F1196">
        <f t="shared" si="36"/>
        <v>2013</v>
      </c>
      <c r="G1196">
        <f t="shared" si="37"/>
        <v>9</v>
      </c>
    </row>
    <row r="1197" spans="1:7" x14ac:dyDescent="0.25">
      <c r="A1197" s="19">
        <v>41543</v>
      </c>
      <c r="B1197">
        <v>948.875</v>
      </c>
      <c r="C1197">
        <f>VLOOKUP($A1197,'soybean oil'!$A$2:$F$3093,6,TRUE)</f>
        <v>923.60460119732602</v>
      </c>
      <c r="D1197">
        <f>VLOOKUP($A1197,corn!$A$2:$O$1240,13,TRUE)</f>
        <v>179.8228346456693</v>
      </c>
      <c r="E1197">
        <f>VLOOKUP($A1197,wheat!$A$2:$L$14558,10,TRUE)</f>
        <v>249.35661764705881</v>
      </c>
      <c r="F1197">
        <f t="shared" si="36"/>
        <v>2013</v>
      </c>
      <c r="G1197">
        <f t="shared" si="37"/>
        <v>9</v>
      </c>
    </row>
    <row r="1198" spans="1:7" x14ac:dyDescent="0.25">
      <c r="A1198" s="19">
        <v>41544</v>
      </c>
      <c r="B1198">
        <v>956.5</v>
      </c>
      <c r="C1198">
        <f>VLOOKUP($A1198,'soybean oil'!$A$2:$F$3093,6,TRUE)</f>
        <v>919.10717104875459</v>
      </c>
      <c r="D1198">
        <f>VLOOKUP($A1198,corn!$A$2:$O$1240,13,TRUE)</f>
        <v>178.74015748031496</v>
      </c>
      <c r="E1198">
        <f>VLOOKUP($A1198,wheat!$A$2:$L$14558,10,TRUE)</f>
        <v>251.10294117647058</v>
      </c>
      <c r="F1198">
        <f t="shared" si="36"/>
        <v>2013</v>
      </c>
      <c r="G1198">
        <f t="shared" si="37"/>
        <v>9</v>
      </c>
    </row>
    <row r="1199" spans="1:7" x14ac:dyDescent="0.25">
      <c r="A1199" s="19">
        <v>41547</v>
      </c>
      <c r="B1199">
        <v>943.125</v>
      </c>
      <c r="C1199">
        <f>VLOOKUP($A1199,'soybean oil'!$A$2:$F$3093,6,TRUE)</f>
        <v>904.90940136404845</v>
      </c>
      <c r="D1199">
        <f>VLOOKUP($A1199,corn!$A$2:$O$1240,13,TRUE)</f>
        <v>173.81889763779529</v>
      </c>
      <c r="E1199">
        <f>VLOOKUP($A1199,wheat!$A$2:$L$14558,10,TRUE)</f>
        <v>249.4485294117647</v>
      </c>
      <c r="F1199">
        <f t="shared" si="36"/>
        <v>2013</v>
      </c>
      <c r="G1199">
        <f t="shared" si="37"/>
        <v>9</v>
      </c>
    </row>
    <row r="1200" spans="1:7" x14ac:dyDescent="0.25">
      <c r="A1200" s="19">
        <v>41548</v>
      </c>
      <c r="B1200">
        <v>935.625</v>
      </c>
      <c r="C1200">
        <f>VLOOKUP($A1200,'soybean oil'!$A$2:$F$3093,6,TRUE)</f>
        <v>887.8015298185021</v>
      </c>
      <c r="D1200">
        <f>VLOOKUP($A1200,corn!$A$2:$O$1240,13,TRUE)</f>
        <v>172.83464566929135</v>
      </c>
      <c r="E1200">
        <f>VLOOKUP($A1200,wheat!$A$2:$L$14558,10,TRUE)</f>
        <v>250.45955882352942</v>
      </c>
      <c r="F1200">
        <f t="shared" si="36"/>
        <v>2013</v>
      </c>
      <c r="G1200">
        <f t="shared" si="37"/>
        <v>10</v>
      </c>
    </row>
    <row r="1201" spans="1:7" x14ac:dyDescent="0.25">
      <c r="A1201" s="19">
        <v>41549</v>
      </c>
      <c r="B1201">
        <v>951.375</v>
      </c>
      <c r="C1201">
        <f>VLOOKUP($A1201,'soybean oil'!$A$2:$F$3093,6,TRUE)</f>
        <v>868.18038848404797</v>
      </c>
      <c r="D1201">
        <f>VLOOKUP($A1201,corn!$A$2:$O$1240,13,TRUE)</f>
        <v>172.83464566929135</v>
      </c>
      <c r="E1201">
        <f>VLOOKUP($A1201,wheat!$A$2:$L$14558,10,TRUE)</f>
        <v>252.20588235294119</v>
      </c>
      <c r="F1201">
        <f t="shared" si="36"/>
        <v>2013</v>
      </c>
      <c r="G1201">
        <f t="shared" si="37"/>
        <v>10</v>
      </c>
    </row>
    <row r="1202" spans="1:7" x14ac:dyDescent="0.25">
      <c r="A1202" s="19">
        <v>41550</v>
      </c>
      <c r="B1202">
        <v>953.75</v>
      </c>
      <c r="C1202">
        <f>VLOOKUP($A1202,'soybean oil'!$A$2:$F$3093,6,TRUE)</f>
        <v>887.8015298185021</v>
      </c>
      <c r="D1202">
        <f>VLOOKUP($A1202,corn!$A$2:$O$1240,13,TRUE)</f>
        <v>172.93307086614172</v>
      </c>
      <c r="E1202">
        <f>VLOOKUP($A1202,wheat!$A$2:$L$14558,10,TRUE)</f>
        <v>253.40073529411765</v>
      </c>
      <c r="F1202">
        <f t="shared" si="36"/>
        <v>2013</v>
      </c>
      <c r="G1202">
        <f t="shared" si="37"/>
        <v>10</v>
      </c>
    </row>
    <row r="1203" spans="1:7" x14ac:dyDescent="0.25">
      <c r="A1203" s="19">
        <v>41551</v>
      </c>
      <c r="B1203">
        <v>949.625</v>
      </c>
      <c r="C1203">
        <f>VLOOKUP($A1203,'soybean oil'!$A$2:$F$3093,6,TRUE)</f>
        <v>887.14014303194745</v>
      </c>
      <c r="D1203">
        <f>VLOOKUP($A1203,corn!$A$2:$O$1240,13,TRUE)</f>
        <v>174.50787401574803</v>
      </c>
      <c r="E1203">
        <f>VLOOKUP($A1203,wheat!$A$2:$L$14558,10,TRUE)</f>
        <v>252.5735294117647</v>
      </c>
      <c r="F1203">
        <f t="shared" si="36"/>
        <v>2013</v>
      </c>
      <c r="G1203">
        <f t="shared" si="37"/>
        <v>10</v>
      </c>
    </row>
    <row r="1204" spans="1:7" x14ac:dyDescent="0.25">
      <c r="A1204" s="19">
        <v>41554</v>
      </c>
      <c r="B1204">
        <v>951.625</v>
      </c>
      <c r="C1204">
        <f>VLOOKUP($A1204,'soybean oil'!$A$2:$F$3093,6,TRUE)</f>
        <v>879.64442611766151</v>
      </c>
      <c r="D1204">
        <f>VLOOKUP($A1204,corn!$A$2:$O$1240,13,TRUE)</f>
        <v>176.87007874015748</v>
      </c>
      <c r="E1204">
        <f>VLOOKUP($A1204,wheat!$A$2:$L$14558,10,TRUE)</f>
        <v>255.42279411764707</v>
      </c>
      <c r="F1204">
        <f t="shared" si="36"/>
        <v>2013</v>
      </c>
      <c r="G1204">
        <f t="shared" si="37"/>
        <v>10</v>
      </c>
    </row>
    <row r="1205" spans="1:7" x14ac:dyDescent="0.25">
      <c r="A1205" s="19">
        <v>41555</v>
      </c>
      <c r="B1205">
        <v>959.875</v>
      </c>
      <c r="C1205">
        <f>VLOOKUP($A1205,'soybean oil'!$A$2:$F$3093,6,TRUE)</f>
        <v>891.32892601345998</v>
      </c>
      <c r="D1205">
        <f>VLOOKUP($A1205,corn!$A$2:$O$1240,13,TRUE)</f>
        <v>173.91732283464569</v>
      </c>
      <c r="E1205">
        <f>VLOOKUP($A1205,wheat!$A$2:$L$14558,10,TRUE)</f>
        <v>254.96323529411765</v>
      </c>
      <c r="F1205">
        <f t="shared" si="36"/>
        <v>2013</v>
      </c>
      <c r="G1205">
        <f t="shared" si="37"/>
        <v>10</v>
      </c>
    </row>
    <row r="1206" spans="1:7" x14ac:dyDescent="0.25">
      <c r="A1206" s="19">
        <v>41556</v>
      </c>
      <c r="B1206">
        <v>950.375</v>
      </c>
      <c r="C1206">
        <f>VLOOKUP($A1206,'soybean oil'!$A$2:$F$3093,6,TRUE)</f>
        <v>896.62002030589701</v>
      </c>
      <c r="D1206">
        <f>VLOOKUP($A1206,corn!$A$2:$O$1240,13,TRUE)</f>
        <v>174.6062992125984</v>
      </c>
      <c r="E1206">
        <f>VLOOKUP($A1206,wheat!$A$2:$L$14558,10,TRUE)</f>
        <v>253.86029411764707</v>
      </c>
      <c r="F1206">
        <f t="shared" si="36"/>
        <v>2013</v>
      </c>
      <c r="G1206">
        <f t="shared" si="37"/>
        <v>10</v>
      </c>
    </row>
    <row r="1207" spans="1:7" x14ac:dyDescent="0.25">
      <c r="A1207" s="19">
        <v>41557</v>
      </c>
      <c r="B1207">
        <v>966.5</v>
      </c>
      <c r="C1207">
        <f>VLOOKUP($A1207,'soybean oil'!$A$2:$F$3093,6,TRUE)</f>
        <v>908.74544472606533</v>
      </c>
      <c r="D1207">
        <f>VLOOKUP($A1207,corn!$A$2:$O$1240,13,TRUE)</f>
        <v>172.53937007874015</v>
      </c>
      <c r="E1207">
        <f>VLOOKUP($A1207,wheat!$A$2:$L$14558,10,TRUE)</f>
        <v>252.02205882352942</v>
      </c>
      <c r="F1207">
        <f t="shared" si="36"/>
        <v>2013</v>
      </c>
      <c r="G1207">
        <f t="shared" si="37"/>
        <v>10</v>
      </c>
    </row>
    <row r="1208" spans="1:7" x14ac:dyDescent="0.25">
      <c r="A1208" s="19">
        <v>41558</v>
      </c>
      <c r="B1208">
        <v>947.25</v>
      </c>
      <c r="C1208">
        <f>VLOOKUP($A1208,'soybean oil'!$A$2:$F$3093,6,TRUE)</f>
        <v>888.02199208068691</v>
      </c>
      <c r="D1208">
        <f>VLOOKUP($A1208,corn!$A$2:$O$1240,13,TRUE)</f>
        <v>170.57086614173227</v>
      </c>
      <c r="E1208">
        <f>VLOOKUP($A1208,wheat!$A$2:$L$14558,10,TRUE)</f>
        <v>254.50367647058823</v>
      </c>
      <c r="F1208">
        <f t="shared" si="36"/>
        <v>2013</v>
      </c>
      <c r="G1208">
        <f t="shared" si="37"/>
        <v>10</v>
      </c>
    </row>
    <row r="1209" spans="1:7" x14ac:dyDescent="0.25">
      <c r="A1209" s="19">
        <v>41561</v>
      </c>
      <c r="B1209">
        <v>946.75</v>
      </c>
      <c r="C1209">
        <f>VLOOKUP($A1209,'soybean oil'!$A$2:$F$3093,6,TRUE)</f>
        <v>890.44707696472051</v>
      </c>
      <c r="D1209">
        <f>VLOOKUP($A1209,corn!$A$2:$O$1240,13,TRUE)</f>
        <v>172.04724409448818</v>
      </c>
      <c r="E1209">
        <f>VLOOKUP($A1209,wheat!$A$2:$L$14558,10,TRUE)</f>
        <v>254.59558823529412</v>
      </c>
      <c r="F1209">
        <f t="shared" si="36"/>
        <v>2013</v>
      </c>
      <c r="G1209">
        <f t="shared" si="37"/>
        <v>10</v>
      </c>
    </row>
    <row r="1210" spans="1:7" x14ac:dyDescent="0.25">
      <c r="A1210" s="19">
        <v>41562</v>
      </c>
      <c r="B1210">
        <v>956.625</v>
      </c>
      <c r="C1210">
        <f>VLOOKUP($A1210,'soybean oil'!$A$2:$F$3093,6,TRUE)</f>
        <v>896.39955804371209</v>
      </c>
      <c r="D1210">
        <f>VLOOKUP($A1210,corn!$A$2:$O$1240,13,TRUE)</f>
        <v>174.6062992125984</v>
      </c>
      <c r="E1210">
        <f>VLOOKUP($A1210,wheat!$A$2:$L$14558,10,TRUE)</f>
        <v>252.1139705882353</v>
      </c>
      <c r="F1210">
        <f t="shared" si="36"/>
        <v>2013</v>
      </c>
      <c r="G1210">
        <f t="shared" si="37"/>
        <v>10</v>
      </c>
    </row>
    <row r="1211" spans="1:7" x14ac:dyDescent="0.25">
      <c r="A1211" s="19">
        <v>41563</v>
      </c>
      <c r="B1211">
        <v>959.625</v>
      </c>
      <c r="C1211">
        <f>VLOOKUP($A1211,'soybean oil'!$A$2:$F$3093,6,TRUE)</f>
        <v>912.05237865883839</v>
      </c>
      <c r="D1211">
        <f>VLOOKUP($A1211,corn!$A$2:$O$1240,13,TRUE)</f>
        <v>174.31102362204723</v>
      </c>
      <c r="E1211">
        <f>VLOOKUP($A1211,wheat!$A$2:$L$14558,10,TRUE)</f>
        <v>250.5514705882353</v>
      </c>
      <c r="F1211">
        <f t="shared" si="36"/>
        <v>2013</v>
      </c>
      <c r="G1211">
        <f t="shared" si="37"/>
        <v>10</v>
      </c>
    </row>
    <row r="1212" spans="1:7" x14ac:dyDescent="0.25">
      <c r="A1212" s="19">
        <v>41564</v>
      </c>
      <c r="B1212">
        <v>946.5</v>
      </c>
      <c r="C1212">
        <f>VLOOKUP($A1212,'soybean oil'!$A$2:$F$3093,6,TRUE)</f>
        <v>906.54082210421655</v>
      </c>
      <c r="D1212">
        <f>VLOOKUP($A1212,corn!$A$2:$O$1240,13,TRUE)</f>
        <v>174.40944881889763</v>
      </c>
      <c r="E1212">
        <f>VLOOKUP($A1212,wheat!$A$2:$L$14558,10,TRUE)</f>
        <v>252.20588235294119</v>
      </c>
      <c r="F1212">
        <f t="shared" si="36"/>
        <v>2013</v>
      </c>
      <c r="G1212">
        <f t="shared" si="37"/>
        <v>10</v>
      </c>
    </row>
    <row r="1213" spans="1:7" x14ac:dyDescent="0.25">
      <c r="A1213" s="19">
        <v>41565</v>
      </c>
      <c r="B1213">
        <v>954.25</v>
      </c>
      <c r="C1213">
        <f>VLOOKUP($A1213,'soybean oil'!$A$2:$F$3093,6,TRUE)</f>
        <v>918.88670878656978</v>
      </c>
      <c r="D1213">
        <f>VLOOKUP($A1213,corn!$A$2:$O$1240,13,TRUE)</f>
        <v>173.81889763779529</v>
      </c>
      <c r="E1213">
        <f>VLOOKUP($A1213,wheat!$A$2:$L$14558,10,TRUE)</f>
        <v>259.46691176470586</v>
      </c>
      <c r="F1213">
        <f t="shared" si="36"/>
        <v>2013</v>
      </c>
      <c r="G1213">
        <f t="shared" si="37"/>
        <v>10</v>
      </c>
    </row>
    <row r="1214" spans="1:7" x14ac:dyDescent="0.25">
      <c r="A1214" s="19">
        <v>41568</v>
      </c>
      <c r="B1214">
        <v>956.125</v>
      </c>
      <c r="C1214">
        <f>VLOOKUP($A1214,'soybean oil'!$A$2:$F$3093,6,TRUE)</f>
        <v>918.0048597378302</v>
      </c>
      <c r="D1214">
        <f>VLOOKUP($A1214,corn!$A$2:$O$1240,13,TRUE)</f>
        <v>174.80314960629923</v>
      </c>
      <c r="E1214">
        <f>VLOOKUP($A1214,wheat!$A$2:$L$14558,10,TRUE)</f>
        <v>257.2610294117647</v>
      </c>
      <c r="F1214">
        <f t="shared" si="36"/>
        <v>2013</v>
      </c>
      <c r="G1214">
        <f t="shared" si="37"/>
        <v>10</v>
      </c>
    </row>
    <row r="1215" spans="1:7" x14ac:dyDescent="0.25">
      <c r="A1215" s="19">
        <v>41569</v>
      </c>
      <c r="B1215">
        <v>950.5</v>
      </c>
      <c r="C1215">
        <f>VLOOKUP($A1215,'soybean oil'!$A$2:$F$3093,6,TRUE)</f>
        <v>915.3593125916118</v>
      </c>
      <c r="D1215">
        <f>VLOOKUP($A1215,corn!$A$2:$O$1240,13,TRUE)</f>
        <v>172.53937007874015</v>
      </c>
      <c r="E1215">
        <f>VLOOKUP($A1215,wheat!$A$2:$L$14558,10,TRUE)</f>
        <v>257.62867647058823</v>
      </c>
      <c r="F1215">
        <f t="shared" si="36"/>
        <v>2013</v>
      </c>
      <c r="G1215">
        <f t="shared" si="37"/>
        <v>10</v>
      </c>
    </row>
    <row r="1216" spans="1:7" x14ac:dyDescent="0.25">
      <c r="A1216" s="19">
        <v>41570</v>
      </c>
      <c r="B1216">
        <v>932.625</v>
      </c>
      <c r="C1216">
        <f>VLOOKUP($A1216,'soybean oil'!$A$2:$F$3093,6,TRUE)</f>
        <v>914.91838806724195</v>
      </c>
      <c r="D1216">
        <f>VLOOKUP($A1216,corn!$A$2:$O$1240,13,TRUE)</f>
        <v>174.31102362204723</v>
      </c>
      <c r="E1216">
        <f>VLOOKUP($A1216,wheat!$A$2:$L$14558,10,TRUE)</f>
        <v>257.99632352941177</v>
      </c>
      <c r="F1216">
        <f t="shared" si="36"/>
        <v>2013</v>
      </c>
      <c r="G1216">
        <f t="shared" si="37"/>
        <v>10</v>
      </c>
    </row>
    <row r="1217" spans="1:7" x14ac:dyDescent="0.25">
      <c r="A1217" s="19">
        <v>41571</v>
      </c>
      <c r="B1217">
        <v>922.875</v>
      </c>
      <c r="C1217">
        <f>VLOOKUP($A1217,'soybean oil'!$A$2:$F$3093,6,TRUE)</f>
        <v>906.76128436640147</v>
      </c>
      <c r="D1217">
        <f>VLOOKUP($A1217,corn!$A$2:$O$1240,13,TRUE)</f>
        <v>173.32677165354332</v>
      </c>
      <c r="E1217">
        <f>VLOOKUP($A1217,wheat!$A$2:$L$14558,10,TRUE)</f>
        <v>256.06617647058823</v>
      </c>
      <c r="F1217">
        <f t="shared" si="36"/>
        <v>2013</v>
      </c>
      <c r="G1217">
        <f t="shared" si="37"/>
        <v>10</v>
      </c>
    </row>
    <row r="1218" spans="1:7" x14ac:dyDescent="0.25">
      <c r="A1218" s="19">
        <v>41572</v>
      </c>
      <c r="B1218">
        <v>921.125</v>
      </c>
      <c r="C1218">
        <f>VLOOKUP($A1218,'soybean oil'!$A$2:$F$3093,6,TRUE)</f>
        <v>897.94279387900633</v>
      </c>
      <c r="D1218">
        <f>VLOOKUP($A1218,corn!$A$2:$O$1240,13,TRUE)</f>
        <v>173.22834645669292</v>
      </c>
      <c r="E1218">
        <f>VLOOKUP($A1218,wheat!$A$2:$L$14558,10,TRUE)</f>
        <v>253.95220588235293</v>
      </c>
      <c r="F1218">
        <f t="shared" si="36"/>
        <v>2013</v>
      </c>
      <c r="G1218">
        <f t="shared" si="37"/>
        <v>10</v>
      </c>
    </row>
    <row r="1219" spans="1:7" x14ac:dyDescent="0.25">
      <c r="A1219" s="19">
        <v>41575</v>
      </c>
      <c r="B1219">
        <v>938.625</v>
      </c>
      <c r="C1219">
        <f>VLOOKUP($A1219,'soybean oil'!$A$2:$F$3093,6,TRUE)</f>
        <v>889.78569017816585</v>
      </c>
      <c r="D1219">
        <f>VLOOKUP($A1219,corn!$A$2:$O$1240,13,TRUE)</f>
        <v>169.58661417322836</v>
      </c>
      <c r="E1219">
        <f>VLOOKUP($A1219,wheat!$A$2:$L$14558,10,TRUE)</f>
        <v>250.36764705882354</v>
      </c>
      <c r="F1219">
        <f t="shared" ref="F1219:F1282" si="38">YEAR(A1219)</f>
        <v>2013</v>
      </c>
      <c r="G1219">
        <f t="shared" ref="G1219:G1282" si="39">MONTH(A1219)</f>
        <v>10</v>
      </c>
    </row>
    <row r="1220" spans="1:7" x14ac:dyDescent="0.25">
      <c r="A1220" s="19">
        <v>41576</v>
      </c>
      <c r="B1220">
        <v>943.625</v>
      </c>
      <c r="C1220">
        <f>VLOOKUP($A1220,'soybean oil'!$A$2:$F$3093,6,TRUE)</f>
        <v>903.23388817144348</v>
      </c>
      <c r="D1220">
        <f>VLOOKUP($A1220,corn!$A$2:$O$1240,13,TRUE)</f>
        <v>170.07874015748033</v>
      </c>
      <c r="E1220">
        <f>VLOOKUP($A1220,wheat!$A$2:$L$14558,10,TRUE)</f>
        <v>250.45955882352942</v>
      </c>
      <c r="F1220">
        <f t="shared" si="38"/>
        <v>2013</v>
      </c>
      <c r="G1220">
        <f t="shared" si="39"/>
        <v>10</v>
      </c>
    </row>
    <row r="1221" spans="1:7" x14ac:dyDescent="0.25">
      <c r="A1221" s="19">
        <v>41577</v>
      </c>
      <c r="B1221">
        <v>948.75</v>
      </c>
      <c r="C1221">
        <f>VLOOKUP($A1221,'soybean oil'!$A$2:$F$3093,6,TRUE)</f>
        <v>917.56393521346035</v>
      </c>
      <c r="D1221">
        <f>VLOOKUP($A1221,corn!$A$2:$O$1240,13,TRUE)</f>
        <v>169.38976377952756</v>
      </c>
      <c r="E1221">
        <f>VLOOKUP($A1221,wheat!$A$2:$L$14558,10,TRUE)</f>
        <v>248.16176470588235</v>
      </c>
      <c r="F1221">
        <f t="shared" si="38"/>
        <v>2013</v>
      </c>
      <c r="G1221">
        <f t="shared" si="39"/>
        <v>10</v>
      </c>
    </row>
    <row r="1222" spans="1:7" x14ac:dyDescent="0.25">
      <c r="A1222" s="19">
        <v>41578</v>
      </c>
      <c r="B1222">
        <v>948</v>
      </c>
      <c r="C1222">
        <f>VLOOKUP($A1222,'soybean oil'!$A$2:$F$3093,6,TRUE)</f>
        <v>911.17052961009904</v>
      </c>
      <c r="D1222">
        <f>VLOOKUP($A1222,corn!$A$2:$O$1240,13,TRUE)</f>
        <v>168.60236220472441</v>
      </c>
      <c r="E1222">
        <f>VLOOKUP($A1222,wheat!$A$2:$L$14558,10,TRUE)</f>
        <v>245.40441176470588</v>
      </c>
      <c r="F1222">
        <f t="shared" si="38"/>
        <v>2013</v>
      </c>
      <c r="G1222">
        <f t="shared" si="39"/>
        <v>10</v>
      </c>
    </row>
    <row r="1223" spans="1:7" x14ac:dyDescent="0.25">
      <c r="A1223" s="19">
        <v>41579</v>
      </c>
      <c r="B1223">
        <v>928.625</v>
      </c>
      <c r="C1223">
        <f>VLOOKUP($A1223,'soybean oil'!$A$2:$F$3093,6,TRUE)</f>
        <v>916.90254842690592</v>
      </c>
      <c r="D1223">
        <f>VLOOKUP($A1223,corn!$A$2:$O$1240,13,TRUE)</f>
        <v>168.20866141732284</v>
      </c>
      <c r="E1223">
        <f>VLOOKUP($A1223,wheat!$A$2:$L$14558,10,TRUE)</f>
        <v>245.49632352941177</v>
      </c>
      <c r="F1223">
        <f t="shared" si="38"/>
        <v>2013</v>
      </c>
      <c r="G1223">
        <f t="shared" si="39"/>
        <v>11</v>
      </c>
    </row>
    <row r="1224" spans="1:7" x14ac:dyDescent="0.25">
      <c r="A1224" s="19">
        <v>41582</v>
      </c>
      <c r="B1224">
        <v>913.875</v>
      </c>
      <c r="C1224">
        <f>VLOOKUP($A1224,'soybean oil'!$A$2:$F$3093,6,TRUE)</f>
        <v>909.40683151261987</v>
      </c>
      <c r="D1224">
        <f>VLOOKUP($A1224,corn!$A$2:$O$1240,13,TRUE)</f>
        <v>167.81496062992127</v>
      </c>
      <c r="E1224">
        <f>VLOOKUP($A1224,wheat!$A$2:$L$14558,10,TRUE)</f>
        <v>243.65808823529412</v>
      </c>
      <c r="F1224">
        <f t="shared" si="38"/>
        <v>2013</v>
      </c>
      <c r="G1224">
        <f t="shared" si="39"/>
        <v>11</v>
      </c>
    </row>
    <row r="1225" spans="1:7" x14ac:dyDescent="0.25">
      <c r="A1225" s="19">
        <v>41583</v>
      </c>
      <c r="B1225">
        <v>913.375</v>
      </c>
      <c r="C1225">
        <f>VLOOKUP($A1225,'soybean oil'!$A$2:$F$3093,6,TRUE)</f>
        <v>907.2022088907712</v>
      </c>
      <c r="D1225">
        <f>VLOOKUP($A1225,corn!$A$2:$O$1240,13,TRUE)</f>
        <v>167.3228346456693</v>
      </c>
      <c r="E1225">
        <f>VLOOKUP($A1225,wheat!$A$2:$L$14558,10,TRUE)</f>
        <v>241.1764705882353</v>
      </c>
      <c r="F1225">
        <f t="shared" si="38"/>
        <v>2013</v>
      </c>
      <c r="G1225">
        <f t="shared" si="39"/>
        <v>11</v>
      </c>
    </row>
    <row r="1226" spans="1:7" x14ac:dyDescent="0.25">
      <c r="A1226" s="19">
        <v>41584</v>
      </c>
      <c r="B1226">
        <v>914.25</v>
      </c>
      <c r="C1226">
        <f>VLOOKUP($A1226,'soybean oil'!$A$2:$F$3093,6,TRUE)</f>
        <v>906.98174662858628</v>
      </c>
      <c r="D1226">
        <f>VLOOKUP($A1226,corn!$A$2:$O$1240,13,TRUE)</f>
        <v>165.84645669291339</v>
      </c>
      <c r="E1226">
        <f>VLOOKUP($A1226,wheat!$A$2:$L$14558,10,TRUE)</f>
        <v>240.16544117647058</v>
      </c>
      <c r="F1226">
        <f t="shared" si="38"/>
        <v>2013</v>
      </c>
      <c r="G1226">
        <f t="shared" si="39"/>
        <v>11</v>
      </c>
    </row>
    <row r="1227" spans="1:7" x14ac:dyDescent="0.25">
      <c r="A1227" s="19">
        <v>41585</v>
      </c>
      <c r="B1227">
        <v>899.5</v>
      </c>
      <c r="C1227">
        <f>VLOOKUP($A1227,'soybean oil'!$A$2:$F$3093,6,TRUE)</f>
        <v>898.16325614119125</v>
      </c>
      <c r="D1227">
        <f>VLOOKUP($A1227,corn!$A$2:$O$1240,13,TRUE)</f>
        <v>165.55118110236219</v>
      </c>
      <c r="E1227">
        <f>VLOOKUP($A1227,wheat!$A$2:$L$14558,10,TRUE)</f>
        <v>240.0735294117647</v>
      </c>
      <c r="F1227">
        <f t="shared" si="38"/>
        <v>2013</v>
      </c>
      <c r="G1227">
        <f t="shared" si="39"/>
        <v>11</v>
      </c>
    </row>
    <row r="1228" spans="1:7" x14ac:dyDescent="0.25">
      <c r="A1228" s="19">
        <v>41586</v>
      </c>
      <c r="B1228">
        <v>906.25</v>
      </c>
      <c r="C1228">
        <f>VLOOKUP($A1228,'soybean oil'!$A$2:$F$3093,6,TRUE)</f>
        <v>887.14014303194745</v>
      </c>
      <c r="D1228">
        <f>VLOOKUP($A1228,corn!$A$2:$O$1240,13,TRUE)</f>
        <v>168.01181102362204</v>
      </c>
      <c r="E1228">
        <f>VLOOKUP($A1228,wheat!$A$2:$L$14558,10,TRUE)</f>
        <v>238.8786764705882</v>
      </c>
      <c r="F1228">
        <f t="shared" si="38"/>
        <v>2013</v>
      </c>
      <c r="G1228">
        <f t="shared" si="39"/>
        <v>11</v>
      </c>
    </row>
    <row r="1229" spans="1:7" x14ac:dyDescent="0.25">
      <c r="A1229" s="19">
        <v>41589</v>
      </c>
      <c r="B1229">
        <v>914.25</v>
      </c>
      <c r="C1229">
        <f>VLOOKUP($A1229,'soybean oil'!$A$2:$F$3093,6,TRUE)</f>
        <v>891.10846375127517</v>
      </c>
      <c r="D1229">
        <f>VLOOKUP($A1229,corn!$A$2:$O$1240,13,TRUE)</f>
        <v>171.16141732283464</v>
      </c>
      <c r="E1229">
        <f>VLOOKUP($A1229,wheat!$A$2:$L$14558,10,TRUE)</f>
        <v>237.59191176470588</v>
      </c>
      <c r="F1229">
        <f t="shared" si="38"/>
        <v>2013</v>
      </c>
      <c r="G1229">
        <f t="shared" si="39"/>
        <v>11</v>
      </c>
    </row>
    <row r="1230" spans="1:7" x14ac:dyDescent="0.25">
      <c r="A1230" s="19">
        <v>41590</v>
      </c>
      <c r="B1230">
        <v>910.625</v>
      </c>
      <c r="C1230">
        <f>VLOOKUP($A1230,'soybean oil'!$A$2:$F$3093,6,TRUE)</f>
        <v>898.38371840337606</v>
      </c>
      <c r="D1230">
        <f>VLOOKUP($A1230,corn!$A$2:$O$1240,13,TRUE)</f>
        <v>170.1771653543307</v>
      </c>
      <c r="E1230">
        <f>VLOOKUP($A1230,wheat!$A$2:$L$14558,10,TRUE)</f>
        <v>237.22426470588235</v>
      </c>
      <c r="F1230">
        <f t="shared" si="38"/>
        <v>2013</v>
      </c>
      <c r="G1230">
        <f t="shared" si="39"/>
        <v>11</v>
      </c>
    </row>
    <row r="1231" spans="1:7" x14ac:dyDescent="0.25">
      <c r="A1231" s="19">
        <v>41591</v>
      </c>
      <c r="B1231">
        <v>916.875</v>
      </c>
      <c r="C1231">
        <f>VLOOKUP($A1231,'soybean oil'!$A$2:$F$3093,6,TRUE)</f>
        <v>903.01342590925856</v>
      </c>
      <c r="D1231">
        <f>VLOOKUP($A1231,corn!$A$2:$O$1240,13,TRUE)</f>
        <v>169.19291338582678</v>
      </c>
      <c r="E1231">
        <f>VLOOKUP($A1231,wheat!$A$2:$L$14558,10,TRUE)</f>
        <v>237.31617647058823</v>
      </c>
      <c r="F1231">
        <f t="shared" si="38"/>
        <v>2013</v>
      </c>
      <c r="G1231">
        <f t="shared" si="39"/>
        <v>11</v>
      </c>
    </row>
    <row r="1232" spans="1:7" x14ac:dyDescent="0.25">
      <c r="A1232" s="19">
        <v>41592</v>
      </c>
      <c r="B1232">
        <v>922.625</v>
      </c>
      <c r="C1232">
        <f>VLOOKUP($A1232,'soybean oil'!$A$2:$F$3093,6,TRUE)</f>
        <v>903.23388817144348</v>
      </c>
      <c r="D1232">
        <f>VLOOKUP($A1232,corn!$A$2:$O$1240,13,TRUE)</f>
        <v>167.91338582677164</v>
      </c>
      <c r="E1232">
        <f>VLOOKUP($A1232,wheat!$A$2:$L$14558,10,TRUE)</f>
        <v>237.04044117647058</v>
      </c>
      <c r="F1232">
        <f t="shared" si="38"/>
        <v>2013</v>
      </c>
      <c r="G1232">
        <f t="shared" si="39"/>
        <v>11</v>
      </c>
    </row>
    <row r="1233" spans="1:7" x14ac:dyDescent="0.25">
      <c r="A1233" s="19">
        <v>41593</v>
      </c>
      <c r="B1233">
        <v>925.5</v>
      </c>
      <c r="C1233">
        <f>VLOOKUP($A1233,'soybean oil'!$A$2:$F$3093,6,TRUE)</f>
        <v>892.21077506219945</v>
      </c>
      <c r="D1233">
        <f>VLOOKUP($A1233,corn!$A$2:$O$1240,13,TRUE)</f>
        <v>166.14173228346456</v>
      </c>
      <c r="E1233">
        <f>VLOOKUP($A1233,wheat!$A$2:$L$14558,10,TRUE)</f>
        <v>236.9485294117647</v>
      </c>
      <c r="F1233">
        <f t="shared" si="38"/>
        <v>2013</v>
      </c>
      <c r="G1233">
        <f t="shared" si="39"/>
        <v>11</v>
      </c>
    </row>
    <row r="1234" spans="1:7" x14ac:dyDescent="0.25">
      <c r="A1234" s="19">
        <v>41596</v>
      </c>
      <c r="B1234">
        <v>924.125</v>
      </c>
      <c r="C1234">
        <f>VLOOKUP($A1234,'soybean oil'!$A$2:$F$3093,6,TRUE)</f>
        <v>884.274133623544</v>
      </c>
      <c r="D1234">
        <f>VLOOKUP($A1234,corn!$A$2:$O$1240,13,TRUE)</f>
        <v>162.20472440944883</v>
      </c>
      <c r="E1234">
        <f>VLOOKUP($A1234,wheat!$A$2:$L$14558,10,TRUE)</f>
        <v>236.12132352941177</v>
      </c>
      <c r="F1234">
        <f t="shared" si="38"/>
        <v>2013</v>
      </c>
      <c r="G1234">
        <f t="shared" si="39"/>
        <v>11</v>
      </c>
    </row>
    <row r="1235" spans="1:7" x14ac:dyDescent="0.25">
      <c r="A1235" s="19">
        <v>41597</v>
      </c>
      <c r="B1235">
        <v>927.25</v>
      </c>
      <c r="C1235">
        <f>VLOOKUP($A1235,'soybean oil'!$A$2:$F$3093,6,TRUE)</f>
        <v>881.62858647732548</v>
      </c>
      <c r="D1235">
        <f>VLOOKUP($A1235,corn!$A$2:$O$1240,13,TRUE)</f>
        <v>164.46850393700788</v>
      </c>
      <c r="E1235">
        <f>VLOOKUP($A1235,wheat!$A$2:$L$14558,10,TRUE)</f>
        <v>239.06250000000003</v>
      </c>
      <c r="F1235">
        <f t="shared" si="38"/>
        <v>2013</v>
      </c>
      <c r="G1235">
        <f t="shared" si="39"/>
        <v>11</v>
      </c>
    </row>
    <row r="1236" spans="1:7" x14ac:dyDescent="0.25">
      <c r="A1236" s="19">
        <v>41598</v>
      </c>
      <c r="B1236">
        <v>928.875</v>
      </c>
      <c r="C1236">
        <f>VLOOKUP($A1236,'soybean oil'!$A$2:$F$3093,6,TRUE)</f>
        <v>888.90384112942638</v>
      </c>
      <c r="D1236">
        <f>VLOOKUP($A1236,corn!$A$2:$O$1240,13,TRUE)</f>
        <v>164.17322834645668</v>
      </c>
      <c r="E1236">
        <f>VLOOKUP($A1236,wheat!$A$2:$L$14558,10,TRUE)</f>
        <v>237.95955882352942</v>
      </c>
      <c r="F1236">
        <f t="shared" si="38"/>
        <v>2013</v>
      </c>
      <c r="G1236">
        <f t="shared" si="39"/>
        <v>11</v>
      </c>
    </row>
    <row r="1237" spans="1:7" x14ac:dyDescent="0.25">
      <c r="A1237" s="19">
        <v>41599</v>
      </c>
      <c r="B1237">
        <v>941.375</v>
      </c>
      <c r="C1237">
        <f>VLOOKUP($A1237,'soybean oil'!$A$2:$F$3093,6,TRUE)</f>
        <v>915.8002371159813</v>
      </c>
      <c r="D1237">
        <f>VLOOKUP($A1237,corn!$A$2:$O$1240,13,TRUE)</f>
        <v>166.53543307086616</v>
      </c>
      <c r="E1237">
        <f>VLOOKUP($A1237,wheat!$A$2:$L$14558,10,TRUE)</f>
        <v>238.5110294117647</v>
      </c>
      <c r="F1237">
        <f t="shared" si="38"/>
        <v>2013</v>
      </c>
      <c r="G1237">
        <f t="shared" si="39"/>
        <v>11</v>
      </c>
    </row>
    <row r="1238" spans="1:7" x14ac:dyDescent="0.25">
      <c r="A1238" s="19">
        <v>41600</v>
      </c>
      <c r="B1238">
        <v>952.75</v>
      </c>
      <c r="C1238">
        <f>VLOOKUP($A1238,'soybean oil'!$A$2:$F$3093,6,TRUE)</f>
        <v>907.42267115295601</v>
      </c>
      <c r="D1238">
        <f>VLOOKUP($A1238,corn!$A$2:$O$1240,13,TRUE)</f>
        <v>166.24015748031496</v>
      </c>
      <c r="E1238">
        <f>VLOOKUP($A1238,wheat!$A$2:$L$14558,10,TRUE)</f>
        <v>238.78676470588235</v>
      </c>
      <c r="F1238">
        <f t="shared" si="38"/>
        <v>2013</v>
      </c>
      <c r="G1238">
        <f t="shared" si="39"/>
        <v>11</v>
      </c>
    </row>
    <row r="1239" spans="1:7" x14ac:dyDescent="0.25">
      <c r="A1239" s="19">
        <v>41603</v>
      </c>
      <c r="B1239">
        <v>949.875</v>
      </c>
      <c r="C1239">
        <f>VLOOKUP($A1239,'soybean oil'!$A$2:$F$3093,6,TRUE)</f>
        <v>897.67823916438465</v>
      </c>
      <c r="D1239">
        <f>VLOOKUP($A1239,corn!$A$2:$O$1240,13,TRUE)</f>
        <v>167.22440944881888</v>
      </c>
      <c r="E1239">
        <f>VLOOKUP($A1239,wheat!$A$2:$L$14558,10,TRUE)</f>
        <v>239.88970588235293</v>
      </c>
      <c r="F1239">
        <f t="shared" si="38"/>
        <v>2013</v>
      </c>
      <c r="G1239">
        <f t="shared" si="39"/>
        <v>11</v>
      </c>
    </row>
    <row r="1240" spans="1:7" x14ac:dyDescent="0.25">
      <c r="A1240" s="19">
        <v>41604</v>
      </c>
      <c r="B1240">
        <v>961.625</v>
      </c>
      <c r="C1240">
        <f>VLOOKUP($A1240,'soybean oil'!$A$2:$F$3093,6,TRUE)</f>
        <v>891.76985053782983</v>
      </c>
      <c r="D1240">
        <f>VLOOKUP($A1240,corn!$A$2:$O$1240,13,TRUE)</f>
        <v>164.76377952755902</v>
      </c>
      <c r="E1240">
        <f>VLOOKUP($A1240,wheat!$A$2:$L$14558,10,TRUE)</f>
        <v>237.68382352941177</v>
      </c>
      <c r="F1240">
        <f t="shared" si="38"/>
        <v>2013</v>
      </c>
      <c r="G1240">
        <f t="shared" si="39"/>
        <v>11</v>
      </c>
    </row>
    <row r="1241" spans="1:7" x14ac:dyDescent="0.25">
      <c r="A1241" s="19">
        <v>41605</v>
      </c>
      <c r="B1241">
        <v>957.25</v>
      </c>
      <c r="C1241">
        <f>VLOOKUP($A1241,'soybean oil'!$A$2:$F$3093,6,TRUE)</f>
        <v>885.15598267228336</v>
      </c>
      <c r="D1241">
        <f>VLOOKUP($A1241,corn!$A$2:$O$1240,13,TRUE)</f>
        <v>164.27165354330708</v>
      </c>
      <c r="E1241">
        <f>VLOOKUP($A1241,wheat!$A$2:$L$14558,10,TRUE)</f>
        <v>239.43014705882354</v>
      </c>
      <c r="F1241">
        <f t="shared" si="38"/>
        <v>2013</v>
      </c>
      <c r="G1241">
        <f t="shared" si="39"/>
        <v>11</v>
      </c>
    </row>
    <row r="1242" spans="1:7" x14ac:dyDescent="0.25">
      <c r="A1242" s="19">
        <v>41606</v>
      </c>
      <c r="B1242">
        <v>957.5</v>
      </c>
      <c r="C1242">
        <f>VLOOKUP($A1242,'soybean oil'!$A$2:$F$3093,6,TRUE)</f>
        <v>885.15598267228336</v>
      </c>
      <c r="D1242">
        <f>VLOOKUP($A1242,corn!$A$2:$O$1240,13,TRUE)</f>
        <v>164.27165354330708</v>
      </c>
      <c r="E1242">
        <f>VLOOKUP($A1242,wheat!$A$2:$L$14558,10,TRUE)</f>
        <v>239.43014705882354</v>
      </c>
      <c r="F1242">
        <f t="shared" si="38"/>
        <v>2013</v>
      </c>
      <c r="G1242">
        <f t="shared" si="39"/>
        <v>11</v>
      </c>
    </row>
    <row r="1243" spans="1:7" x14ac:dyDescent="0.25">
      <c r="A1243" s="19">
        <v>41607</v>
      </c>
      <c r="B1243">
        <v>957.25</v>
      </c>
      <c r="C1243">
        <f>VLOOKUP($A1243,'soybean oil'!$A$2:$F$3093,6,TRUE)</f>
        <v>890.93209394152711</v>
      </c>
      <c r="D1243">
        <f>VLOOKUP($A1243,corn!$A$2:$O$1240,13,TRUE)</f>
        <v>167.1259842519685</v>
      </c>
      <c r="E1243">
        <f>VLOOKUP($A1243,wheat!$A$2:$L$14558,10,TRUE)</f>
        <v>240.80882352941177</v>
      </c>
      <c r="F1243">
        <f t="shared" si="38"/>
        <v>2013</v>
      </c>
      <c r="G1243">
        <f t="shared" si="39"/>
        <v>11</v>
      </c>
    </row>
    <row r="1244" spans="1:7" x14ac:dyDescent="0.25">
      <c r="A1244" s="19">
        <v>41610</v>
      </c>
      <c r="B1244">
        <v>953.625</v>
      </c>
      <c r="C1244">
        <f>VLOOKUP($A1244,'soybean oil'!$A$2:$F$3093,6,TRUE)</f>
        <v>895.076784470603</v>
      </c>
      <c r="D1244">
        <f>VLOOKUP($A1244,corn!$A$2:$O$1240,13,TRUE)</f>
        <v>167.1259842519685</v>
      </c>
      <c r="E1244">
        <f>VLOOKUP($A1244,wheat!$A$2:$L$14558,10,TRUE)</f>
        <v>238.8786764705882</v>
      </c>
      <c r="F1244">
        <f t="shared" si="38"/>
        <v>2013</v>
      </c>
      <c r="G1244">
        <f t="shared" si="39"/>
        <v>12</v>
      </c>
    </row>
    <row r="1245" spans="1:7" x14ac:dyDescent="0.25">
      <c r="A1245" s="19">
        <v>41611</v>
      </c>
      <c r="B1245">
        <v>958.375</v>
      </c>
      <c r="C1245">
        <f>VLOOKUP($A1245,'soybean oil'!$A$2:$F$3093,6,TRUE)</f>
        <v>884.274133623544</v>
      </c>
      <c r="D1245">
        <f>VLOOKUP($A1245,corn!$A$2:$O$1240,13,TRUE)</f>
        <v>169.78346456692913</v>
      </c>
      <c r="E1245">
        <f>VLOOKUP($A1245,wheat!$A$2:$L$14558,10,TRUE)</f>
        <v>240.34926470588235</v>
      </c>
      <c r="F1245">
        <f t="shared" si="38"/>
        <v>2013</v>
      </c>
      <c r="G1245">
        <f t="shared" si="39"/>
        <v>12</v>
      </c>
    </row>
    <row r="1246" spans="1:7" x14ac:dyDescent="0.25">
      <c r="A1246" s="19">
        <v>41612</v>
      </c>
      <c r="B1246">
        <v>963.125</v>
      </c>
      <c r="C1246">
        <f>VLOOKUP($A1246,'soybean oil'!$A$2:$F$3093,6,TRUE)</f>
        <v>889.56522791598104</v>
      </c>
      <c r="D1246">
        <f>VLOOKUP($A1246,corn!$A$2:$O$1240,13,TRUE)</f>
        <v>171.85039370078741</v>
      </c>
      <c r="E1246">
        <f>VLOOKUP($A1246,wheat!$A$2:$L$14558,10,TRUE)</f>
        <v>237.95955882352942</v>
      </c>
      <c r="F1246">
        <f t="shared" si="38"/>
        <v>2013</v>
      </c>
      <c r="G1246">
        <f t="shared" si="39"/>
        <v>12</v>
      </c>
    </row>
    <row r="1247" spans="1:7" x14ac:dyDescent="0.25">
      <c r="A1247" s="19">
        <v>41613</v>
      </c>
      <c r="B1247">
        <v>958.75</v>
      </c>
      <c r="C1247">
        <f>VLOOKUP($A1247,'soybean oil'!$A$2:$F$3093,6,TRUE)</f>
        <v>895.29724673278793</v>
      </c>
      <c r="D1247">
        <f>VLOOKUP($A1247,corn!$A$2:$O$1240,13,TRUE)</f>
        <v>170.66929133858267</v>
      </c>
      <c r="E1247">
        <f>VLOOKUP($A1247,wheat!$A$2:$L$14558,10,TRUE)</f>
        <v>234.55882352941177</v>
      </c>
      <c r="F1247">
        <f t="shared" si="38"/>
        <v>2013</v>
      </c>
      <c r="G1247">
        <f t="shared" si="39"/>
        <v>12</v>
      </c>
    </row>
    <row r="1248" spans="1:7" x14ac:dyDescent="0.25">
      <c r="A1248" s="19">
        <v>41614</v>
      </c>
      <c r="B1248">
        <v>956.375</v>
      </c>
      <c r="C1248">
        <f>VLOOKUP($A1248,'soybean oil'!$A$2:$F$3093,6,TRUE)</f>
        <v>892.65169958656929</v>
      </c>
      <c r="D1248">
        <f>VLOOKUP($A1248,corn!$A$2:$O$1240,13,TRUE)</f>
        <v>170.96456692913387</v>
      </c>
      <c r="E1248">
        <f>VLOOKUP($A1248,wheat!$A$2:$L$14558,10,TRUE)</f>
        <v>234.28308823529409</v>
      </c>
      <c r="F1248">
        <f t="shared" si="38"/>
        <v>2013</v>
      </c>
      <c r="G1248">
        <f t="shared" si="39"/>
        <v>12</v>
      </c>
    </row>
    <row r="1249" spans="1:7" x14ac:dyDescent="0.25">
      <c r="A1249" s="19">
        <v>41617</v>
      </c>
      <c r="B1249">
        <v>951</v>
      </c>
      <c r="C1249">
        <f>VLOOKUP($A1249,'soybean oil'!$A$2:$F$3093,6,TRUE)</f>
        <v>886.6992185075776</v>
      </c>
      <c r="D1249">
        <f>VLOOKUP($A1249,corn!$A$2:$O$1240,13,TRUE)</f>
        <v>172.44094488188978</v>
      </c>
      <c r="E1249">
        <f>VLOOKUP($A1249,wheat!$A$2:$L$14558,10,TRUE)</f>
        <v>234.9264705882353</v>
      </c>
      <c r="F1249">
        <f t="shared" si="38"/>
        <v>2013</v>
      </c>
      <c r="G1249">
        <f t="shared" si="39"/>
        <v>12</v>
      </c>
    </row>
    <row r="1250" spans="1:7" x14ac:dyDescent="0.25">
      <c r="A1250" s="19">
        <v>41618</v>
      </c>
      <c r="B1250">
        <v>944.875</v>
      </c>
      <c r="C1250">
        <f>VLOOKUP($A1250,'soybean oil'!$A$2:$F$3093,6,TRUE)</f>
        <v>884.274133623544</v>
      </c>
      <c r="D1250">
        <f>VLOOKUP($A1250,corn!$A$2:$O$1240,13,TRUE)</f>
        <v>171.65354330708661</v>
      </c>
      <c r="E1250">
        <f>VLOOKUP($A1250,wheat!$A$2:$L$14558,10,TRUE)</f>
        <v>231.43382352941177</v>
      </c>
      <c r="F1250">
        <f t="shared" si="38"/>
        <v>2013</v>
      </c>
      <c r="G1250">
        <f t="shared" si="39"/>
        <v>12</v>
      </c>
    </row>
    <row r="1251" spans="1:7" x14ac:dyDescent="0.25">
      <c r="A1251" s="19">
        <v>41619</v>
      </c>
      <c r="B1251">
        <v>947.875</v>
      </c>
      <c r="C1251">
        <f>VLOOKUP($A1251,'soybean oil'!$A$2:$F$3093,6,TRUE)</f>
        <v>890.66753922690532</v>
      </c>
      <c r="D1251">
        <f>VLOOKUP($A1251,corn!$A$2:$O$1240,13,TRUE)</f>
        <v>172.93307086614172</v>
      </c>
      <c r="E1251">
        <f>VLOOKUP($A1251,wheat!$A$2:$L$14558,10,TRUE)</f>
        <v>231.70955882352942</v>
      </c>
      <c r="F1251">
        <f t="shared" si="38"/>
        <v>2013</v>
      </c>
      <c r="G1251">
        <f t="shared" si="39"/>
        <v>12</v>
      </c>
    </row>
    <row r="1252" spans="1:7" x14ac:dyDescent="0.25">
      <c r="A1252" s="19">
        <v>41620</v>
      </c>
      <c r="B1252">
        <v>941.25</v>
      </c>
      <c r="C1252">
        <f>VLOOKUP($A1252,'soybean oil'!$A$2:$F$3093,6,TRUE)</f>
        <v>881.62858647732548</v>
      </c>
      <c r="D1252">
        <f>VLOOKUP($A1252,corn!$A$2:$O$1240,13,TRUE)</f>
        <v>170.96456692913387</v>
      </c>
      <c r="E1252">
        <f>VLOOKUP($A1252,wheat!$A$2:$L$14558,10,TRUE)</f>
        <v>228.86029411764707</v>
      </c>
      <c r="F1252">
        <f t="shared" si="38"/>
        <v>2013</v>
      </c>
      <c r="G1252">
        <f t="shared" si="39"/>
        <v>12</v>
      </c>
    </row>
    <row r="1253" spans="1:7" x14ac:dyDescent="0.25">
      <c r="A1253" s="19">
        <v>41621</v>
      </c>
      <c r="B1253">
        <v>935.5</v>
      </c>
      <c r="C1253">
        <f>VLOOKUP($A1253,'soybean oil'!$A$2:$F$3093,6,TRUE)</f>
        <v>878.10119028236738</v>
      </c>
      <c r="D1253">
        <f>VLOOKUP($A1253,corn!$A$2:$O$1240,13,TRUE)</f>
        <v>167.51968503937007</v>
      </c>
      <c r="E1253">
        <f>VLOOKUP($A1253,wheat!$A$2:$L$14558,10,TRUE)</f>
        <v>227.29779411764707</v>
      </c>
      <c r="F1253">
        <f t="shared" si="38"/>
        <v>2013</v>
      </c>
      <c r="G1253">
        <f t="shared" si="39"/>
        <v>12</v>
      </c>
    </row>
    <row r="1254" spans="1:7" x14ac:dyDescent="0.25">
      <c r="A1254" s="19">
        <v>41624</v>
      </c>
      <c r="B1254">
        <v>950</v>
      </c>
      <c r="C1254">
        <f>VLOOKUP($A1254,'soybean oil'!$A$2:$F$3093,6,TRUE)</f>
        <v>876.33749218488845</v>
      </c>
      <c r="D1254">
        <f>VLOOKUP($A1254,corn!$A$2:$O$1240,13,TRUE)</f>
        <v>166.63385826771653</v>
      </c>
      <c r="E1254">
        <f>VLOOKUP($A1254,wheat!$A$2:$L$14558,10,TRUE)</f>
        <v>228.58455882352942</v>
      </c>
      <c r="F1254">
        <f t="shared" si="38"/>
        <v>2013</v>
      </c>
      <c r="G1254">
        <f t="shared" si="39"/>
        <v>12</v>
      </c>
    </row>
    <row r="1255" spans="1:7" x14ac:dyDescent="0.25">
      <c r="A1255" s="19">
        <v>41625</v>
      </c>
      <c r="B1255">
        <v>939</v>
      </c>
      <c r="C1255">
        <f>VLOOKUP($A1255,'soybean oil'!$A$2:$F$3093,6,TRUE)</f>
        <v>866.63715264875373</v>
      </c>
      <c r="D1255">
        <f>VLOOKUP($A1255,corn!$A$2:$O$1240,13,TRUE)</f>
        <v>168.01181102362204</v>
      </c>
      <c r="E1255">
        <f>VLOOKUP($A1255,wheat!$A$2:$L$14558,10,TRUE)</f>
        <v>227.84926470588235</v>
      </c>
      <c r="F1255">
        <f t="shared" si="38"/>
        <v>2013</v>
      </c>
      <c r="G1255">
        <f t="shared" si="39"/>
        <v>12</v>
      </c>
    </row>
    <row r="1256" spans="1:7" x14ac:dyDescent="0.25">
      <c r="A1256" s="19">
        <v>41626</v>
      </c>
      <c r="B1256">
        <v>951</v>
      </c>
      <c r="C1256">
        <f>VLOOKUP($A1256,'soybean oil'!$A$2:$F$3093,6,TRUE)</f>
        <v>861.12559609413177</v>
      </c>
      <c r="D1256">
        <f>VLOOKUP($A1256,corn!$A$2:$O$1240,13,TRUE)</f>
        <v>167.3228346456693</v>
      </c>
      <c r="E1256">
        <f>VLOOKUP($A1256,wheat!$A$2:$L$14558,10,TRUE)</f>
        <v>225.27573529411768</v>
      </c>
      <c r="F1256">
        <f t="shared" si="38"/>
        <v>2013</v>
      </c>
      <c r="G1256">
        <f t="shared" si="39"/>
        <v>12</v>
      </c>
    </row>
    <row r="1257" spans="1:7" x14ac:dyDescent="0.25">
      <c r="A1257" s="19">
        <v>41627</v>
      </c>
      <c r="B1257">
        <v>954.375</v>
      </c>
      <c r="C1257">
        <f>VLOOKUP($A1257,'soybean oil'!$A$2:$F$3093,6,TRUE)</f>
        <v>867.07807717312346</v>
      </c>
      <c r="D1257">
        <f>VLOOKUP($A1257,corn!$A$2:$O$1240,13,TRUE)</f>
        <v>169.48818897637796</v>
      </c>
      <c r="E1257">
        <f>VLOOKUP($A1257,wheat!$A$2:$L$14558,10,TRUE)</f>
        <v>224.54044117647058</v>
      </c>
      <c r="F1257">
        <f t="shared" si="38"/>
        <v>2013</v>
      </c>
      <c r="G1257">
        <f t="shared" si="39"/>
        <v>12</v>
      </c>
    </row>
    <row r="1258" spans="1:7" x14ac:dyDescent="0.25">
      <c r="A1258" s="19">
        <v>41628</v>
      </c>
      <c r="B1258">
        <v>966.75</v>
      </c>
      <c r="C1258">
        <f>VLOOKUP($A1258,'soybean oil'!$A$2:$F$3093,6,TRUE)</f>
        <v>869.50316205715706</v>
      </c>
      <c r="D1258">
        <f>VLOOKUP($A1258,corn!$A$2:$O$1240,13,TRUE)</f>
        <v>170.57086614173227</v>
      </c>
      <c r="E1258">
        <f>VLOOKUP($A1258,wheat!$A$2:$L$14558,10,TRUE)</f>
        <v>225.5514705882353</v>
      </c>
      <c r="F1258">
        <f t="shared" si="38"/>
        <v>2013</v>
      </c>
      <c r="G1258">
        <f t="shared" si="39"/>
        <v>12</v>
      </c>
    </row>
    <row r="1259" spans="1:7" x14ac:dyDescent="0.25">
      <c r="A1259" s="19">
        <v>41631</v>
      </c>
      <c r="B1259">
        <v>965.625</v>
      </c>
      <c r="C1259">
        <f>VLOOKUP($A1259,'soybean oil'!$A$2:$F$3093,6,TRUE)</f>
        <v>865.97576586219918</v>
      </c>
      <c r="D1259">
        <f>VLOOKUP($A1259,corn!$A$2:$O$1240,13,TRUE)</f>
        <v>170.96456692913387</v>
      </c>
      <c r="E1259">
        <f>VLOOKUP($A1259,wheat!$A$2:$L$14558,10,TRUE)</f>
        <v>224.08088235294119</v>
      </c>
      <c r="F1259">
        <f t="shared" si="38"/>
        <v>2013</v>
      </c>
      <c r="G1259">
        <f t="shared" si="39"/>
        <v>12</v>
      </c>
    </row>
    <row r="1260" spans="1:7" x14ac:dyDescent="0.25">
      <c r="A1260" s="19">
        <v>41632</v>
      </c>
      <c r="B1260">
        <v>962.25</v>
      </c>
      <c r="C1260">
        <f>VLOOKUP($A1260,'soybean oil'!$A$2:$F$3093,6,TRUE)</f>
        <v>862.00744514287135</v>
      </c>
      <c r="D1260">
        <f>VLOOKUP($A1260,corn!$A$2:$O$1240,13,TRUE)</f>
        <v>171.06299212598427</v>
      </c>
      <c r="E1260">
        <f>VLOOKUP($A1260,wheat!$A$2:$L$14558,10,TRUE)</f>
        <v>222.8860294117647</v>
      </c>
      <c r="F1260">
        <f t="shared" si="38"/>
        <v>2013</v>
      </c>
      <c r="G1260">
        <f t="shared" si="39"/>
        <v>12</v>
      </c>
    </row>
    <row r="1261" spans="1:7" x14ac:dyDescent="0.25">
      <c r="A1261" s="19">
        <v>41635</v>
      </c>
      <c r="B1261">
        <v>971.375</v>
      </c>
      <c r="C1261">
        <f>VLOOKUP($A1261,'soybean oil'!$A$2:$F$3093,6,TRUE)</f>
        <v>863.15384890623272</v>
      </c>
      <c r="D1261">
        <f>VLOOKUP($A1261,corn!$A$2:$O$1240,13,TRUE)</f>
        <v>168.30708661417322</v>
      </c>
      <c r="E1261">
        <f>VLOOKUP($A1261,wheat!$A$2:$L$14558,10,TRUE)</f>
        <v>223.89705882352942</v>
      </c>
      <c r="F1261">
        <f t="shared" si="38"/>
        <v>2013</v>
      </c>
      <c r="G1261">
        <f t="shared" si="39"/>
        <v>12</v>
      </c>
    </row>
    <row r="1262" spans="1:7" x14ac:dyDescent="0.25">
      <c r="A1262" s="19">
        <v>41638</v>
      </c>
      <c r="B1262">
        <v>961.5</v>
      </c>
      <c r="C1262">
        <f>VLOOKUP($A1262,'soybean oil'!$A$2:$F$3093,6,TRUE)</f>
        <v>855.92268670656858</v>
      </c>
      <c r="D1262">
        <f>VLOOKUP($A1262,corn!$A$2:$O$1240,13,TRUE)</f>
        <v>166.73228346456693</v>
      </c>
      <c r="E1262">
        <f>VLOOKUP($A1262,wheat!$A$2:$L$14558,10,TRUE)</f>
        <v>220.77205882352942</v>
      </c>
      <c r="F1262">
        <f t="shared" si="38"/>
        <v>2013</v>
      </c>
      <c r="G1262">
        <f t="shared" si="39"/>
        <v>12</v>
      </c>
    </row>
    <row r="1263" spans="1:7" x14ac:dyDescent="0.25">
      <c r="A1263" s="19">
        <v>41639</v>
      </c>
      <c r="B1263">
        <v>959.25</v>
      </c>
      <c r="C1263">
        <f>VLOOKUP($A1263,'soybean oil'!$A$2:$F$3093,6,TRUE)</f>
        <v>861.30196590387959</v>
      </c>
      <c r="D1263">
        <f>VLOOKUP($A1263,corn!$A$2:$O$1240,13,TRUE)</f>
        <v>166.14173228346456</v>
      </c>
      <c r="E1263">
        <f>VLOOKUP($A1263,wheat!$A$2:$L$14558,10,TRUE)</f>
        <v>222.51838235294119</v>
      </c>
      <c r="F1263">
        <f t="shared" si="38"/>
        <v>2013</v>
      </c>
      <c r="G1263">
        <f t="shared" si="39"/>
        <v>12</v>
      </c>
    </row>
    <row r="1264" spans="1:7" x14ac:dyDescent="0.25">
      <c r="A1264" s="19">
        <v>41641</v>
      </c>
      <c r="B1264">
        <v>938.125</v>
      </c>
      <c r="C1264">
        <f>VLOOKUP($A1264,'soybean oil'!$A$2:$F$3093,6,TRUE)</f>
        <v>855.39357727732488</v>
      </c>
      <c r="D1264">
        <f>VLOOKUP($A1264,corn!$A$2:$O$1240,13,TRUE)</f>
        <v>165.55118110236219</v>
      </c>
      <c r="E1264">
        <f>VLOOKUP($A1264,wheat!$A$2:$L$14558,10,TRUE)</f>
        <v>219.48529411764707</v>
      </c>
      <c r="F1264">
        <f t="shared" si="38"/>
        <v>2014</v>
      </c>
      <c r="G1264">
        <f t="shared" si="39"/>
        <v>1</v>
      </c>
    </row>
    <row r="1265" spans="1:7" x14ac:dyDescent="0.25">
      <c r="A1265" s="19">
        <v>41642</v>
      </c>
      <c r="B1265">
        <v>924.875</v>
      </c>
      <c r="C1265">
        <f>VLOOKUP($A1265,'soybean oil'!$A$2:$F$3093,6,TRUE)</f>
        <v>850.98433203362742</v>
      </c>
      <c r="D1265">
        <f>VLOOKUP($A1265,corn!$A$2:$O$1240,13,TRUE)</f>
        <v>166.73228346456693</v>
      </c>
      <c r="E1265">
        <f>VLOOKUP($A1265,wheat!$A$2:$L$14558,10,TRUE)</f>
        <v>222.70220588235293</v>
      </c>
      <c r="F1265">
        <f t="shared" si="38"/>
        <v>2014</v>
      </c>
      <c r="G1265">
        <f t="shared" si="39"/>
        <v>1</v>
      </c>
    </row>
    <row r="1266" spans="1:7" x14ac:dyDescent="0.25">
      <c r="A1266" s="19">
        <v>41645</v>
      </c>
      <c r="B1266">
        <v>923.875</v>
      </c>
      <c r="C1266">
        <f>VLOOKUP($A1266,'soybean oil'!$A$2:$F$3093,6,TRUE)</f>
        <v>840.40214344875335</v>
      </c>
      <c r="D1266">
        <f>VLOOKUP($A1266,corn!$A$2:$O$1240,13,TRUE)</f>
        <v>168.40551181102362</v>
      </c>
      <c r="E1266">
        <f>VLOOKUP($A1266,wheat!$A$2:$L$14558,10,TRUE)</f>
        <v>222.70220588235293</v>
      </c>
      <c r="F1266">
        <f t="shared" si="38"/>
        <v>2014</v>
      </c>
      <c r="G1266">
        <f t="shared" si="39"/>
        <v>1</v>
      </c>
    </row>
    <row r="1267" spans="1:7" x14ac:dyDescent="0.25">
      <c r="A1267" s="19">
        <v>41646</v>
      </c>
      <c r="B1267">
        <v>924.25</v>
      </c>
      <c r="C1267">
        <f>VLOOKUP($A1267,'soybean oil'!$A$2:$F$3093,6,TRUE)</f>
        <v>836.21336046724059</v>
      </c>
      <c r="D1267">
        <f>VLOOKUP($A1267,corn!$A$2:$O$1240,13,TRUE)</f>
        <v>167.71653543307087</v>
      </c>
      <c r="E1267">
        <f>VLOOKUP($A1267,wheat!$A$2:$L$14558,10,TRUE)</f>
        <v>221.50735294117646</v>
      </c>
      <c r="F1267">
        <f t="shared" si="38"/>
        <v>2014</v>
      </c>
      <c r="G1267">
        <f t="shared" si="39"/>
        <v>1</v>
      </c>
    </row>
    <row r="1268" spans="1:7" x14ac:dyDescent="0.25">
      <c r="A1268" s="19">
        <v>41647</v>
      </c>
      <c r="B1268">
        <v>925</v>
      </c>
      <c r="C1268">
        <f>VLOOKUP($A1268,'soybean oil'!$A$2:$F$3093,6,TRUE)</f>
        <v>830.70180391261874</v>
      </c>
      <c r="D1268">
        <f>VLOOKUP($A1268,corn!$A$2:$O$1240,13,TRUE)</f>
        <v>164.17322834645668</v>
      </c>
      <c r="E1268">
        <f>VLOOKUP($A1268,wheat!$A$2:$L$14558,10,TRUE)</f>
        <v>216.45220588235293</v>
      </c>
      <c r="F1268">
        <f t="shared" si="38"/>
        <v>2014</v>
      </c>
      <c r="G1268">
        <f t="shared" si="39"/>
        <v>1</v>
      </c>
    </row>
    <row r="1269" spans="1:7" x14ac:dyDescent="0.25">
      <c r="A1269" s="19">
        <v>41648</v>
      </c>
      <c r="B1269">
        <v>919.5</v>
      </c>
      <c r="C1269">
        <f>VLOOKUP($A1269,'soybean oil'!$A$2:$F$3093,6,TRUE)</f>
        <v>836.87474725379525</v>
      </c>
      <c r="D1269">
        <f>VLOOKUP($A1269,corn!$A$2:$O$1240,13,TRUE)</f>
        <v>162.20472440944883</v>
      </c>
      <c r="E1269">
        <f>VLOOKUP($A1269,wheat!$A$2:$L$14558,10,TRUE)</f>
        <v>214.79779411764707</v>
      </c>
      <c r="F1269">
        <f t="shared" si="38"/>
        <v>2014</v>
      </c>
      <c r="G1269">
        <f t="shared" si="39"/>
        <v>1</v>
      </c>
    </row>
    <row r="1270" spans="1:7" x14ac:dyDescent="0.25">
      <c r="A1270" s="19">
        <v>41649</v>
      </c>
      <c r="B1270">
        <v>910.625</v>
      </c>
      <c r="C1270">
        <f>VLOOKUP($A1270,'soybean oil'!$A$2:$F$3093,6,TRUE)</f>
        <v>842.82722833278694</v>
      </c>
      <c r="D1270">
        <f>VLOOKUP($A1270,corn!$A$2:$O$1240,13,TRUE)</f>
        <v>170.3740157480315</v>
      </c>
      <c r="E1270">
        <f>VLOOKUP($A1270,wheat!$A$2:$L$14558,10,TRUE)</f>
        <v>209.19117647058826</v>
      </c>
      <c r="F1270">
        <f t="shared" si="38"/>
        <v>2014</v>
      </c>
      <c r="G1270">
        <f t="shared" si="39"/>
        <v>1</v>
      </c>
    </row>
    <row r="1271" spans="1:7" x14ac:dyDescent="0.25">
      <c r="A1271" s="19">
        <v>41652</v>
      </c>
      <c r="B1271">
        <v>917</v>
      </c>
      <c r="C1271">
        <f>VLOOKUP($A1271,'soybean oil'!$A$2:$F$3093,6,TRUE)</f>
        <v>834.22920010757673</v>
      </c>
      <c r="D1271">
        <f>VLOOKUP($A1271,corn!$A$2:$O$1240,13,TRUE)</f>
        <v>171.06299212598427</v>
      </c>
      <c r="E1271">
        <f>VLOOKUP($A1271,wheat!$A$2:$L$14558,10,TRUE)</f>
        <v>210.84558823529412</v>
      </c>
      <c r="F1271">
        <f t="shared" si="38"/>
        <v>2014</v>
      </c>
      <c r="G1271">
        <f t="shared" si="39"/>
        <v>1</v>
      </c>
    </row>
    <row r="1272" spans="1:7" x14ac:dyDescent="0.25">
      <c r="A1272" s="19">
        <v>41653</v>
      </c>
      <c r="B1272">
        <v>911</v>
      </c>
      <c r="C1272">
        <f>VLOOKUP($A1272,'soybean oil'!$A$2:$F$3093,6,TRUE)</f>
        <v>832.46550201009768</v>
      </c>
      <c r="D1272">
        <f>VLOOKUP($A1272,corn!$A$2:$O$1240,13,TRUE)</f>
        <v>169.88188976377955</v>
      </c>
      <c r="E1272">
        <f>VLOOKUP($A1272,wheat!$A$2:$L$14558,10,TRUE)</f>
        <v>212.95955882352945</v>
      </c>
      <c r="F1272">
        <f t="shared" si="38"/>
        <v>2014</v>
      </c>
      <c r="G1272">
        <f t="shared" si="39"/>
        <v>1</v>
      </c>
    </row>
    <row r="1273" spans="1:7" x14ac:dyDescent="0.25">
      <c r="A1273" s="19">
        <v>41654</v>
      </c>
      <c r="B1273">
        <v>923.375</v>
      </c>
      <c r="C1273">
        <f>VLOOKUP($A1273,'soybean oil'!$A$2:$F$3093,6,TRUE)</f>
        <v>837.53613404034991</v>
      </c>
      <c r="D1273">
        <f>VLOOKUP($A1273,corn!$A$2:$O$1240,13,TRUE)</f>
        <v>167.61811023622047</v>
      </c>
      <c r="E1273">
        <f>VLOOKUP($A1273,wheat!$A$2:$L$14558,10,TRUE)</f>
        <v>208.73161764705881</v>
      </c>
      <c r="F1273">
        <f t="shared" si="38"/>
        <v>2014</v>
      </c>
      <c r="G1273">
        <f t="shared" si="39"/>
        <v>1</v>
      </c>
    </row>
    <row r="1274" spans="1:7" x14ac:dyDescent="0.25">
      <c r="A1274" s="19">
        <v>41655</v>
      </c>
      <c r="B1274">
        <v>917.125</v>
      </c>
      <c r="C1274">
        <f>VLOOKUP($A1274,'soybean oil'!$A$2:$F$3093,6,TRUE)</f>
        <v>838.858907613459</v>
      </c>
      <c r="D1274">
        <f>VLOOKUP($A1274,corn!$A$2:$O$1240,13,TRUE)</f>
        <v>168.50393700787401</v>
      </c>
      <c r="E1274">
        <f>VLOOKUP($A1274,wheat!$A$2:$L$14558,10,TRUE)</f>
        <v>210.56985294117646</v>
      </c>
      <c r="F1274">
        <f t="shared" si="38"/>
        <v>2014</v>
      </c>
      <c r="G1274">
        <f t="shared" si="39"/>
        <v>1</v>
      </c>
    </row>
    <row r="1275" spans="1:7" x14ac:dyDescent="0.25">
      <c r="A1275" s="19">
        <v>41656</v>
      </c>
      <c r="B1275">
        <v>924.75</v>
      </c>
      <c r="C1275">
        <f>VLOOKUP($A1275,'soybean oil'!$A$2:$F$3093,6,TRUE)</f>
        <v>832.02457748572795</v>
      </c>
      <c r="D1275">
        <f>VLOOKUP($A1275,corn!$A$2:$O$1240,13,TRUE)</f>
        <v>166.9291338582677</v>
      </c>
      <c r="E1275">
        <f>VLOOKUP($A1275,wheat!$A$2:$L$14558,10,TRUE)</f>
        <v>207.16911764705881</v>
      </c>
      <c r="F1275">
        <f t="shared" si="38"/>
        <v>2014</v>
      </c>
      <c r="G1275">
        <f t="shared" si="39"/>
        <v>1</v>
      </c>
    </row>
    <row r="1276" spans="1:7" x14ac:dyDescent="0.25">
      <c r="A1276" s="19">
        <v>41659</v>
      </c>
      <c r="B1276">
        <v>916.5</v>
      </c>
      <c r="C1276">
        <f>VLOOKUP($A1276,'soybean oil'!$A$2:$F$3093,6,TRUE)</f>
        <v>832.02457748572795</v>
      </c>
      <c r="D1276">
        <f>VLOOKUP($A1276,corn!$A$2:$O$1240,13,TRUE)</f>
        <v>166.9291338582677</v>
      </c>
      <c r="E1276">
        <f>VLOOKUP($A1276,wheat!$A$2:$L$14558,10,TRUE)</f>
        <v>207.16911764705881</v>
      </c>
      <c r="F1276">
        <f t="shared" si="38"/>
        <v>2014</v>
      </c>
      <c r="G1276">
        <f t="shared" si="39"/>
        <v>1</v>
      </c>
    </row>
    <row r="1277" spans="1:7" x14ac:dyDescent="0.25">
      <c r="A1277" s="19">
        <v>41660</v>
      </c>
      <c r="B1277">
        <v>926.875</v>
      </c>
      <c r="C1277">
        <f>VLOOKUP($A1277,'soybean oil'!$A$2:$F$3093,6,TRUE)</f>
        <v>839.96121892438362</v>
      </c>
      <c r="D1277">
        <f>VLOOKUP($A1277,corn!$A$2:$O$1240,13,TRUE)</f>
        <v>167.3228346456693</v>
      </c>
      <c r="E1277">
        <f>VLOOKUP($A1277,wheat!$A$2:$L$14558,10,TRUE)</f>
        <v>206.70955882352939</v>
      </c>
      <c r="F1277">
        <f t="shared" si="38"/>
        <v>2014</v>
      </c>
      <c r="G1277">
        <f t="shared" si="39"/>
        <v>1</v>
      </c>
    </row>
    <row r="1278" spans="1:7" x14ac:dyDescent="0.25">
      <c r="A1278" s="19">
        <v>41661</v>
      </c>
      <c r="B1278">
        <v>927.75</v>
      </c>
      <c r="C1278">
        <f>VLOOKUP($A1278,'soybean oil'!$A$2:$F$3093,6,TRUE)</f>
        <v>834.22920010757673</v>
      </c>
      <c r="D1278">
        <f>VLOOKUP($A1278,corn!$A$2:$O$1240,13,TRUE)</f>
        <v>167.81496062992127</v>
      </c>
      <c r="E1278">
        <f>VLOOKUP($A1278,wheat!$A$2:$L$14558,10,TRUE)</f>
        <v>206.34191176470588</v>
      </c>
      <c r="F1278">
        <f t="shared" si="38"/>
        <v>2014</v>
      </c>
      <c r="G1278">
        <f t="shared" si="39"/>
        <v>1</v>
      </c>
    </row>
    <row r="1279" spans="1:7" x14ac:dyDescent="0.25">
      <c r="A1279" s="19">
        <v>41662</v>
      </c>
      <c r="B1279">
        <v>931.5</v>
      </c>
      <c r="C1279">
        <f>VLOOKUP($A1279,'soybean oil'!$A$2:$F$3093,6,TRUE)</f>
        <v>834.67012463194646</v>
      </c>
      <c r="D1279">
        <f>VLOOKUP($A1279,corn!$A$2:$O$1240,13,TRUE)</f>
        <v>168.89763779527559</v>
      </c>
      <c r="E1279">
        <f>VLOOKUP($A1279,wheat!$A$2:$L$14558,10,TRUE)</f>
        <v>209.55882352941177</v>
      </c>
      <c r="F1279">
        <f t="shared" si="38"/>
        <v>2014</v>
      </c>
      <c r="G1279">
        <f t="shared" si="39"/>
        <v>1</v>
      </c>
    </row>
    <row r="1280" spans="1:7" x14ac:dyDescent="0.25">
      <c r="A1280" s="19">
        <v>41663</v>
      </c>
      <c r="B1280">
        <v>931.875</v>
      </c>
      <c r="C1280">
        <f>VLOOKUP($A1280,'soybean oil'!$A$2:$F$3093,6,TRUE)</f>
        <v>827.61533224203038</v>
      </c>
      <c r="D1280">
        <f>VLOOKUP($A1280,corn!$A$2:$O$1240,13,TRUE)</f>
        <v>169.09448818897638</v>
      </c>
      <c r="E1280">
        <f>VLOOKUP($A1280,wheat!$A$2:$L$14558,10,TRUE)</f>
        <v>207.8125</v>
      </c>
      <c r="F1280">
        <f t="shared" si="38"/>
        <v>2014</v>
      </c>
      <c r="G1280">
        <f t="shared" si="39"/>
        <v>1</v>
      </c>
    </row>
    <row r="1281" spans="1:7" x14ac:dyDescent="0.25">
      <c r="A1281" s="19">
        <v>41666</v>
      </c>
      <c r="B1281">
        <v>924.5</v>
      </c>
      <c r="C1281">
        <f>VLOOKUP($A1281,'soybean oil'!$A$2:$F$3093,6,TRUE)</f>
        <v>817.03314365715642</v>
      </c>
      <c r="D1281">
        <f>VLOOKUP($A1281,corn!$A$2:$O$1240,13,TRUE)</f>
        <v>169.98031496062993</v>
      </c>
      <c r="E1281">
        <f>VLOOKUP($A1281,wheat!$A$2:$L$14558,10,TRUE)</f>
        <v>207.16911764705881</v>
      </c>
      <c r="F1281">
        <f t="shared" si="38"/>
        <v>2014</v>
      </c>
      <c r="G1281">
        <f t="shared" si="39"/>
        <v>1</v>
      </c>
    </row>
    <row r="1282" spans="1:7" x14ac:dyDescent="0.25">
      <c r="A1282" s="19">
        <v>41667</v>
      </c>
      <c r="B1282">
        <v>927</v>
      </c>
      <c r="C1282">
        <f>VLOOKUP($A1282,'soybean oil'!$A$2:$F$3093,6,TRUE)</f>
        <v>824.52886057144212</v>
      </c>
      <c r="D1282">
        <f>VLOOKUP($A1282,corn!$A$2:$O$1240,13,TRUE)</f>
        <v>170.07874015748033</v>
      </c>
      <c r="E1282">
        <f>VLOOKUP($A1282,wheat!$A$2:$L$14558,10,TRUE)</f>
        <v>208.08823529411765</v>
      </c>
      <c r="F1282">
        <f t="shared" si="38"/>
        <v>2014</v>
      </c>
      <c r="G1282">
        <f t="shared" si="39"/>
        <v>1</v>
      </c>
    </row>
    <row r="1283" spans="1:7" x14ac:dyDescent="0.25">
      <c r="A1283" s="19">
        <v>41668</v>
      </c>
      <c r="B1283">
        <v>933.5</v>
      </c>
      <c r="C1283">
        <f>VLOOKUP($A1283,'soybean oil'!$A$2:$F$3093,6,TRUE)</f>
        <v>817.91499270589577</v>
      </c>
      <c r="D1283">
        <f>VLOOKUP($A1283,corn!$A$2:$O$1240,13,TRUE)</f>
        <v>168.30708661417322</v>
      </c>
      <c r="E1283">
        <f>VLOOKUP($A1283,wheat!$A$2:$L$14558,10,TRUE)</f>
        <v>202.75735294117646</v>
      </c>
      <c r="F1283">
        <f t="shared" ref="F1283:F1346" si="40">YEAR(A1283)</f>
        <v>2014</v>
      </c>
      <c r="G1283">
        <f t="shared" ref="G1283:G1346" si="41">MONTH(A1283)</f>
        <v>1</v>
      </c>
    </row>
    <row r="1284" spans="1:7" x14ac:dyDescent="0.25">
      <c r="A1284" s="19">
        <v>41669</v>
      </c>
      <c r="B1284">
        <v>934</v>
      </c>
      <c r="C1284">
        <f>VLOOKUP($A1284,'soybean oil'!$A$2:$F$3093,6,TRUE)</f>
        <v>817.25360591934123</v>
      </c>
      <c r="D1284">
        <f>VLOOKUP($A1284,corn!$A$2:$O$1240,13,TRUE)</f>
        <v>170.66929133858267</v>
      </c>
      <c r="E1284">
        <f>VLOOKUP($A1284,wheat!$A$2:$L$14558,10,TRUE)</f>
        <v>203.49264705882354</v>
      </c>
      <c r="F1284">
        <f t="shared" si="40"/>
        <v>2014</v>
      </c>
      <c r="G1284">
        <f t="shared" si="41"/>
        <v>1</v>
      </c>
    </row>
    <row r="1285" spans="1:7" x14ac:dyDescent="0.25">
      <c r="A1285" s="19">
        <v>41670</v>
      </c>
      <c r="B1285">
        <v>929</v>
      </c>
      <c r="C1285">
        <f>VLOOKUP($A1285,'soybean oil'!$A$2:$F$3093,6,TRUE)</f>
        <v>829.81995486387916</v>
      </c>
      <c r="D1285">
        <f>VLOOKUP($A1285,corn!$A$2:$O$1240,13,TRUE)</f>
        <v>170.86614173228347</v>
      </c>
      <c r="E1285">
        <f>VLOOKUP($A1285,wheat!$A$2:$L$14558,10,TRUE)</f>
        <v>204.31985294117646</v>
      </c>
      <c r="F1285">
        <f t="shared" si="40"/>
        <v>2014</v>
      </c>
      <c r="G1285">
        <f t="shared" si="41"/>
        <v>1</v>
      </c>
    </row>
    <row r="1286" spans="1:7" x14ac:dyDescent="0.25">
      <c r="A1286" s="19">
        <v>41673</v>
      </c>
      <c r="B1286">
        <v>914.5</v>
      </c>
      <c r="C1286">
        <f>VLOOKUP($A1286,'soybean oil'!$A$2:$F$3093,6,TRUE)</f>
        <v>825.63117188236652</v>
      </c>
      <c r="D1286">
        <f>VLOOKUP($A1286,corn!$A$2:$O$1240,13,TRUE)</f>
        <v>171.55511811023621</v>
      </c>
      <c r="E1286">
        <f>VLOOKUP($A1286,wheat!$A$2:$L$14558,10,TRUE)</f>
        <v>207.2610294117647</v>
      </c>
      <c r="F1286">
        <f t="shared" si="40"/>
        <v>2014</v>
      </c>
      <c r="G1286">
        <f t="shared" si="41"/>
        <v>2</v>
      </c>
    </row>
    <row r="1287" spans="1:7" x14ac:dyDescent="0.25">
      <c r="A1287" s="19">
        <v>41674</v>
      </c>
      <c r="B1287">
        <v>919.875</v>
      </c>
      <c r="C1287">
        <f>VLOOKUP($A1287,'soybean oil'!$A$2:$F$3093,6,TRUE)</f>
        <v>831.36319069917329</v>
      </c>
      <c r="D1287">
        <f>VLOOKUP($A1287,corn!$A$2:$O$1240,13,TRUE)</f>
        <v>173.91732283464569</v>
      </c>
      <c r="E1287">
        <f>VLOOKUP($A1287,wheat!$A$2:$L$14558,10,TRUE)</f>
        <v>214.88970588235293</v>
      </c>
      <c r="F1287">
        <f t="shared" si="40"/>
        <v>2014</v>
      </c>
      <c r="G1287">
        <f t="shared" si="41"/>
        <v>2</v>
      </c>
    </row>
    <row r="1288" spans="1:7" x14ac:dyDescent="0.25">
      <c r="A1288" s="19">
        <v>41675</v>
      </c>
      <c r="B1288">
        <v>915.375</v>
      </c>
      <c r="C1288">
        <f>VLOOKUP($A1288,'soybean oil'!$A$2:$F$3093,6,TRUE)</f>
        <v>842.82722833278694</v>
      </c>
      <c r="D1288">
        <f>VLOOKUP($A1288,corn!$A$2:$O$1240,13,TRUE)</f>
        <v>174.50787401574803</v>
      </c>
      <c r="E1288">
        <f>VLOOKUP($A1288,wheat!$A$2:$L$14558,10,TRUE)</f>
        <v>215.99264705882354</v>
      </c>
      <c r="F1288">
        <f t="shared" si="40"/>
        <v>2014</v>
      </c>
      <c r="G1288">
        <f t="shared" si="41"/>
        <v>2</v>
      </c>
    </row>
    <row r="1289" spans="1:7" x14ac:dyDescent="0.25">
      <c r="A1289" s="19">
        <v>41676</v>
      </c>
      <c r="B1289">
        <v>923.875</v>
      </c>
      <c r="C1289">
        <f>VLOOKUP($A1289,'soybean oil'!$A$2:$F$3093,6,TRUE)</f>
        <v>852.30710560673663</v>
      </c>
      <c r="D1289">
        <f>VLOOKUP($A1289,corn!$A$2:$O$1240,13,TRUE)</f>
        <v>174.40944881889763</v>
      </c>
      <c r="E1289">
        <f>VLOOKUP($A1289,wheat!$A$2:$L$14558,10,TRUE)</f>
        <v>213.5110294117647</v>
      </c>
      <c r="F1289">
        <f t="shared" si="40"/>
        <v>2014</v>
      </c>
      <c r="G1289">
        <f t="shared" si="41"/>
        <v>2</v>
      </c>
    </row>
    <row r="1290" spans="1:7" x14ac:dyDescent="0.25">
      <c r="A1290" s="19">
        <v>41677</v>
      </c>
      <c r="B1290">
        <v>934.375</v>
      </c>
      <c r="C1290">
        <f>VLOOKUP($A1290,'soybean oil'!$A$2:$F$3093,6,TRUE)</f>
        <v>850.10248298488784</v>
      </c>
      <c r="D1290">
        <f>VLOOKUP($A1290,corn!$A$2:$O$1240,13,TRUE)</f>
        <v>174.9015748031496</v>
      </c>
      <c r="E1290">
        <f>VLOOKUP($A1290,wheat!$A$2:$L$14558,10,TRUE)</f>
        <v>212.31617647058823</v>
      </c>
      <c r="F1290">
        <f t="shared" si="40"/>
        <v>2014</v>
      </c>
      <c r="G1290">
        <f t="shared" si="41"/>
        <v>2</v>
      </c>
    </row>
    <row r="1291" spans="1:7" x14ac:dyDescent="0.25">
      <c r="A1291" s="19">
        <v>41680</v>
      </c>
      <c r="B1291">
        <v>933.625</v>
      </c>
      <c r="C1291">
        <f>VLOOKUP($A1291,'soybean oil'!$A$2:$F$3093,6,TRUE)</f>
        <v>853.85034144203075</v>
      </c>
      <c r="D1291">
        <f>VLOOKUP($A1291,corn!$A$2:$O$1240,13,TRUE)</f>
        <v>174.40944881889763</v>
      </c>
      <c r="E1291">
        <f>VLOOKUP($A1291,wheat!$A$2:$L$14558,10,TRUE)</f>
        <v>214.98161764705881</v>
      </c>
      <c r="F1291">
        <f t="shared" si="40"/>
        <v>2014</v>
      </c>
      <c r="G1291">
        <f t="shared" si="41"/>
        <v>2</v>
      </c>
    </row>
    <row r="1292" spans="1:7" x14ac:dyDescent="0.25">
      <c r="A1292" s="19">
        <v>41681</v>
      </c>
      <c r="B1292">
        <v>936.125</v>
      </c>
      <c r="C1292">
        <f>VLOOKUP($A1292,'soybean oil'!$A$2:$F$3093,6,TRUE)</f>
        <v>856.49588858824939</v>
      </c>
      <c r="D1292">
        <f>VLOOKUP($A1292,corn!$A$2:$O$1240,13,TRUE)</f>
        <v>173.81889763779529</v>
      </c>
      <c r="E1292">
        <f>VLOOKUP($A1292,wheat!$A$2:$L$14558,10,TRUE)</f>
        <v>217.00367647058823</v>
      </c>
      <c r="F1292">
        <f t="shared" si="40"/>
        <v>2014</v>
      </c>
      <c r="G1292">
        <f t="shared" si="41"/>
        <v>2</v>
      </c>
    </row>
    <row r="1293" spans="1:7" x14ac:dyDescent="0.25">
      <c r="A1293" s="19">
        <v>41682</v>
      </c>
      <c r="B1293">
        <v>936.25</v>
      </c>
      <c r="C1293">
        <f>VLOOKUP($A1293,'soybean oil'!$A$2:$F$3093,6,TRUE)</f>
        <v>859.58236025883775</v>
      </c>
      <c r="D1293">
        <f>VLOOKUP($A1293,corn!$A$2:$O$1240,13,TRUE)</f>
        <v>173.22834645669292</v>
      </c>
      <c r="E1293">
        <f>VLOOKUP($A1293,wheat!$A$2:$L$14558,10,TRUE)</f>
        <v>215.80882352941177</v>
      </c>
      <c r="F1293">
        <f t="shared" si="40"/>
        <v>2014</v>
      </c>
      <c r="G1293">
        <f t="shared" si="41"/>
        <v>2</v>
      </c>
    </row>
    <row r="1294" spans="1:7" x14ac:dyDescent="0.25">
      <c r="A1294" s="19">
        <v>41683</v>
      </c>
      <c r="B1294">
        <v>935.75</v>
      </c>
      <c r="C1294">
        <f>VLOOKUP($A1294,'soybean oil'!$A$2:$F$3093,6,TRUE)</f>
        <v>871.70778467900584</v>
      </c>
      <c r="D1294">
        <f>VLOOKUP($A1294,corn!$A$2:$O$1240,13,TRUE)</f>
        <v>173.42519685039369</v>
      </c>
      <c r="E1294">
        <f>VLOOKUP($A1294,wheat!$A$2:$L$14558,10,TRUE)</f>
        <v>218.93382352941177</v>
      </c>
      <c r="F1294">
        <f t="shared" si="40"/>
        <v>2014</v>
      </c>
      <c r="G1294">
        <f t="shared" si="41"/>
        <v>2</v>
      </c>
    </row>
    <row r="1295" spans="1:7" x14ac:dyDescent="0.25">
      <c r="A1295" s="19">
        <v>41684</v>
      </c>
      <c r="B1295">
        <v>935.25</v>
      </c>
      <c r="C1295">
        <f>VLOOKUP($A1295,'soybean oil'!$A$2:$F$3093,6,TRUE)</f>
        <v>863.10975645379563</v>
      </c>
      <c r="D1295">
        <f>VLOOKUP($A1295,corn!$A$2:$O$1240,13,TRUE)</f>
        <v>175.29527559055117</v>
      </c>
      <c r="E1295">
        <f>VLOOKUP($A1295,wheat!$A$2:$L$14558,10,TRUE)</f>
        <v>220.03676470588235</v>
      </c>
      <c r="F1295">
        <f t="shared" si="40"/>
        <v>2014</v>
      </c>
      <c r="G1295">
        <f t="shared" si="41"/>
        <v>2</v>
      </c>
    </row>
    <row r="1296" spans="1:7" x14ac:dyDescent="0.25">
      <c r="A1296" s="19">
        <v>41687</v>
      </c>
      <c r="B1296">
        <v>940.125</v>
      </c>
      <c r="C1296">
        <f>VLOOKUP($A1296,'soybean oil'!$A$2:$F$3093,6,TRUE)</f>
        <v>863.10975645379563</v>
      </c>
      <c r="D1296">
        <f>VLOOKUP($A1296,corn!$A$2:$O$1240,13,TRUE)</f>
        <v>175.29527559055117</v>
      </c>
      <c r="E1296">
        <f>VLOOKUP($A1296,wheat!$A$2:$L$14558,10,TRUE)</f>
        <v>220.03676470588235</v>
      </c>
      <c r="F1296">
        <f t="shared" si="40"/>
        <v>2014</v>
      </c>
      <c r="G1296">
        <f t="shared" si="41"/>
        <v>2</v>
      </c>
    </row>
    <row r="1297" spans="1:7" x14ac:dyDescent="0.25">
      <c r="A1297" s="19">
        <v>41688</v>
      </c>
      <c r="B1297">
        <v>948.75</v>
      </c>
      <c r="C1297">
        <f>VLOOKUP($A1297,'soybean oil'!$A$2:$F$3093,6,TRUE)</f>
        <v>889.78569017816585</v>
      </c>
      <c r="D1297">
        <f>VLOOKUP($A1297,corn!$A$2:$O$1240,13,TRUE)</f>
        <v>176.96850393700788</v>
      </c>
      <c r="E1297">
        <f>VLOOKUP($A1297,wheat!$A$2:$L$14558,10,TRUE)</f>
        <v>225</v>
      </c>
      <c r="F1297">
        <f t="shared" si="40"/>
        <v>2014</v>
      </c>
      <c r="G1297">
        <f t="shared" si="41"/>
        <v>2</v>
      </c>
    </row>
    <row r="1298" spans="1:7" x14ac:dyDescent="0.25">
      <c r="A1298" s="19">
        <v>41689</v>
      </c>
      <c r="B1298">
        <v>956.625</v>
      </c>
      <c r="C1298">
        <f>VLOOKUP($A1298,'soybean oil'!$A$2:$F$3093,6,TRUE)</f>
        <v>887.14014303194745</v>
      </c>
      <c r="D1298">
        <f>VLOOKUP($A1298,corn!$A$2:$O$1240,13,TRUE)</f>
        <v>178.64173228346456</v>
      </c>
      <c r="E1298">
        <f>VLOOKUP($A1298,wheat!$A$2:$L$14558,10,TRUE)</f>
        <v>228.03308823529412</v>
      </c>
      <c r="F1298">
        <f t="shared" si="40"/>
        <v>2014</v>
      </c>
      <c r="G1298">
        <f t="shared" si="41"/>
        <v>2</v>
      </c>
    </row>
    <row r="1299" spans="1:7" x14ac:dyDescent="0.25">
      <c r="A1299" s="19">
        <v>41690</v>
      </c>
      <c r="B1299">
        <v>953.125</v>
      </c>
      <c r="C1299">
        <f>VLOOKUP($A1299,'soybean oil'!$A$2:$F$3093,6,TRUE)</f>
        <v>894.41539768404834</v>
      </c>
      <c r="D1299">
        <f>VLOOKUP($A1299,corn!$A$2:$O$1240,13,TRUE)</f>
        <v>179.4291338582677</v>
      </c>
      <c r="E1299">
        <f>VLOOKUP($A1299,wheat!$A$2:$L$14558,10,TRUE)</f>
        <v>226.5625</v>
      </c>
      <c r="F1299">
        <f t="shared" si="40"/>
        <v>2014</v>
      </c>
      <c r="G1299">
        <f t="shared" si="41"/>
        <v>2</v>
      </c>
    </row>
    <row r="1300" spans="1:7" x14ac:dyDescent="0.25">
      <c r="A1300" s="19">
        <v>41691</v>
      </c>
      <c r="B1300">
        <v>946</v>
      </c>
      <c r="C1300">
        <f>VLOOKUP($A1300,'soybean oil'!$A$2:$F$3093,6,TRUE)</f>
        <v>902.79296364707375</v>
      </c>
      <c r="D1300">
        <f>VLOOKUP($A1300,corn!$A$2:$O$1240,13,TRUE)</f>
        <v>178.34645669291339</v>
      </c>
      <c r="E1300">
        <f>VLOOKUP($A1300,wheat!$A$2:$L$14558,10,TRUE)</f>
        <v>224.17279411764707</v>
      </c>
      <c r="F1300">
        <f t="shared" si="40"/>
        <v>2014</v>
      </c>
      <c r="G1300">
        <f t="shared" si="41"/>
        <v>2</v>
      </c>
    </row>
    <row r="1301" spans="1:7" x14ac:dyDescent="0.25">
      <c r="A1301" s="19">
        <v>41694</v>
      </c>
      <c r="B1301">
        <v>950.5</v>
      </c>
      <c r="C1301">
        <f>VLOOKUP($A1301,'soybean oil'!$A$2:$F$3093,6,TRUE)</f>
        <v>898.38371840337606</v>
      </c>
      <c r="D1301">
        <f>VLOOKUP($A1301,corn!$A$2:$O$1240,13,TRUE)</f>
        <v>177.75590551181102</v>
      </c>
      <c r="E1301">
        <f>VLOOKUP($A1301,wheat!$A$2:$L$14558,10,TRUE)</f>
        <v>227.1139705882353</v>
      </c>
      <c r="F1301">
        <f t="shared" si="40"/>
        <v>2014</v>
      </c>
      <c r="G1301">
        <f t="shared" si="41"/>
        <v>2</v>
      </c>
    </row>
    <row r="1302" spans="1:7" x14ac:dyDescent="0.25">
      <c r="A1302" s="19">
        <v>41695</v>
      </c>
      <c r="B1302">
        <v>940.875</v>
      </c>
      <c r="C1302">
        <f>VLOOKUP($A1302,'soybean oil'!$A$2:$F$3093,6,TRUE)</f>
        <v>895.8263561620314</v>
      </c>
      <c r="D1302">
        <f>VLOOKUP($A1302,corn!$A$2:$O$1240,13,TRUE)</f>
        <v>179.4291338582677</v>
      </c>
      <c r="E1302">
        <f>VLOOKUP($A1302,wheat!$A$2:$L$14558,10,TRUE)</f>
        <v>226.10294117647058</v>
      </c>
      <c r="F1302">
        <f t="shared" si="40"/>
        <v>2014</v>
      </c>
      <c r="G1302">
        <f t="shared" si="41"/>
        <v>2</v>
      </c>
    </row>
    <row r="1303" spans="1:7" x14ac:dyDescent="0.25">
      <c r="A1303" s="19">
        <v>41696</v>
      </c>
      <c r="B1303">
        <v>941.25</v>
      </c>
      <c r="C1303">
        <f>VLOOKUP($A1303,'soybean oil'!$A$2:$F$3093,6,TRUE)</f>
        <v>910.59732772841835</v>
      </c>
      <c r="D1303">
        <f>VLOOKUP($A1303,corn!$A$2:$O$1240,13,TRUE)</f>
        <v>179.33070866141733</v>
      </c>
      <c r="E1303">
        <f>VLOOKUP($A1303,wheat!$A$2:$L$14558,10,TRUE)</f>
        <v>220.58823529411765</v>
      </c>
      <c r="F1303">
        <f t="shared" si="40"/>
        <v>2014</v>
      </c>
      <c r="G1303">
        <f t="shared" si="41"/>
        <v>2</v>
      </c>
    </row>
    <row r="1304" spans="1:7" x14ac:dyDescent="0.25">
      <c r="A1304" s="19">
        <v>41697</v>
      </c>
      <c r="B1304">
        <v>932.75</v>
      </c>
      <c r="C1304">
        <f>VLOOKUP($A1304,'soybean oil'!$A$2:$F$3093,6,TRUE)</f>
        <v>904.9975862689223</v>
      </c>
      <c r="D1304">
        <f>VLOOKUP($A1304,corn!$A$2:$O$1240,13,TRUE)</f>
        <v>176.37795275590554</v>
      </c>
      <c r="E1304">
        <f>VLOOKUP($A1304,wheat!$A$2:$L$14558,10,TRUE)</f>
        <v>214.0625</v>
      </c>
      <c r="F1304">
        <f t="shared" si="40"/>
        <v>2014</v>
      </c>
      <c r="G1304">
        <f t="shared" si="41"/>
        <v>2</v>
      </c>
    </row>
    <row r="1305" spans="1:7" x14ac:dyDescent="0.25">
      <c r="A1305" s="19">
        <v>41698</v>
      </c>
      <c r="B1305">
        <v>935.5</v>
      </c>
      <c r="C1305">
        <f>VLOOKUP($A1305,'soybean oil'!$A$2:$F$3093,6,TRUE)</f>
        <v>920.12129745480502</v>
      </c>
      <c r="D1305">
        <f>VLOOKUP($A1305,corn!$A$2:$O$1240,13,TRUE)</f>
        <v>182.48031496062993</v>
      </c>
      <c r="E1305">
        <f>VLOOKUP($A1305,wheat!$A$2:$L$14558,10,TRUE)</f>
        <v>220.22058823529412</v>
      </c>
      <c r="F1305">
        <f t="shared" si="40"/>
        <v>2014</v>
      </c>
      <c r="G1305">
        <f t="shared" si="41"/>
        <v>2</v>
      </c>
    </row>
    <row r="1306" spans="1:7" x14ac:dyDescent="0.25">
      <c r="A1306" s="19">
        <v>41701</v>
      </c>
      <c r="B1306">
        <v>956.375</v>
      </c>
      <c r="C1306">
        <f>VLOOKUP($A1306,'soybean oil'!$A$2:$F$3093,6,TRUE)</f>
        <v>934.31906713951116</v>
      </c>
      <c r="D1306">
        <f>VLOOKUP($A1306,corn!$A$2:$O$1240,13,TRUE)</f>
        <v>185.23622047244095</v>
      </c>
      <c r="E1306">
        <f>VLOOKUP($A1306,wheat!$A$2:$L$14558,10,TRUE)</f>
        <v>230.42279411764707</v>
      </c>
      <c r="F1306">
        <f t="shared" si="40"/>
        <v>2014</v>
      </c>
      <c r="G1306">
        <f t="shared" si="41"/>
        <v>3</v>
      </c>
    </row>
    <row r="1307" spans="1:7" x14ac:dyDescent="0.25">
      <c r="A1307" s="19">
        <v>41702</v>
      </c>
      <c r="B1307">
        <v>933.625</v>
      </c>
      <c r="C1307">
        <f>VLOOKUP($A1307,'soybean oil'!$A$2:$F$3093,6,TRUE)</f>
        <v>963.64054801009979</v>
      </c>
      <c r="D1307">
        <f>VLOOKUP($A1307,corn!$A$2:$O$1240,13,TRUE)</f>
        <v>190.64960629921259</v>
      </c>
      <c r="E1307">
        <f>VLOOKUP($A1307,wheat!$A$2:$L$14558,10,TRUE)</f>
        <v>235.20220588235293</v>
      </c>
      <c r="F1307">
        <f t="shared" si="40"/>
        <v>2014</v>
      </c>
      <c r="G1307">
        <f t="shared" si="41"/>
        <v>3</v>
      </c>
    </row>
    <row r="1308" spans="1:7" x14ac:dyDescent="0.25">
      <c r="A1308" s="19">
        <v>41703</v>
      </c>
      <c r="B1308">
        <v>928.5</v>
      </c>
      <c r="C1308">
        <f>VLOOKUP($A1308,'soybean oil'!$A$2:$F$3093,6,TRUE)</f>
        <v>956.80621788236863</v>
      </c>
      <c r="D1308">
        <f>VLOOKUP($A1308,corn!$A$2:$O$1240,13,TRUE)</f>
        <v>189.76377952755905</v>
      </c>
      <c r="E1308">
        <f>VLOOKUP($A1308,wheat!$A$2:$L$14558,10,TRUE)</f>
        <v>234.28308823529409</v>
      </c>
      <c r="F1308">
        <f t="shared" si="40"/>
        <v>2014</v>
      </c>
      <c r="G1308">
        <f t="shared" si="41"/>
        <v>3</v>
      </c>
    </row>
    <row r="1309" spans="1:7" x14ac:dyDescent="0.25">
      <c r="A1309" s="19">
        <v>41704</v>
      </c>
      <c r="B1309">
        <v>921.25</v>
      </c>
      <c r="C1309">
        <f>VLOOKUP($A1309,'soybean oil'!$A$2:$F$3093,6,TRUE)</f>
        <v>980.83660446052033</v>
      </c>
      <c r="D1309">
        <f>VLOOKUP($A1309,corn!$A$2:$O$1240,13,TRUE)</f>
        <v>193.30708661417322</v>
      </c>
      <c r="E1309">
        <f>VLOOKUP($A1309,wheat!$A$2:$L$14558,10,TRUE)</f>
        <v>235.84558823529412</v>
      </c>
      <c r="F1309">
        <f t="shared" si="40"/>
        <v>2014</v>
      </c>
      <c r="G1309">
        <f t="shared" si="41"/>
        <v>3</v>
      </c>
    </row>
    <row r="1310" spans="1:7" x14ac:dyDescent="0.25">
      <c r="A1310" s="19">
        <v>41705</v>
      </c>
      <c r="B1310">
        <v>928.625</v>
      </c>
      <c r="C1310">
        <f>VLOOKUP($A1310,'soybean oil'!$A$2:$F$3093,6,TRUE)</f>
        <v>977.08874600337731</v>
      </c>
      <c r="D1310">
        <f>VLOOKUP($A1310,corn!$A$2:$O$1240,13,TRUE)</f>
        <v>192.51968503937007</v>
      </c>
      <c r="E1310">
        <f>VLOOKUP($A1310,wheat!$A$2:$L$14558,10,TRUE)</f>
        <v>237.59191176470588</v>
      </c>
      <c r="F1310">
        <f t="shared" si="40"/>
        <v>2014</v>
      </c>
      <c r="G1310">
        <f t="shared" si="41"/>
        <v>3</v>
      </c>
    </row>
    <row r="1311" spans="1:7" x14ac:dyDescent="0.25">
      <c r="A1311" s="19">
        <v>41708</v>
      </c>
      <c r="B1311">
        <v>920.875</v>
      </c>
      <c r="C1311">
        <f>VLOOKUP($A1311,'soybean oil'!$A$2:$F$3093,6,TRUE)</f>
        <v>966.94748194287297</v>
      </c>
      <c r="D1311">
        <f>VLOOKUP($A1311,corn!$A$2:$O$1240,13,TRUE)</f>
        <v>188.28740157480314</v>
      </c>
      <c r="E1311">
        <f>VLOOKUP($A1311,wheat!$A$2:$L$14558,10,TRUE)</f>
        <v>237.13235294117646</v>
      </c>
      <c r="F1311">
        <f t="shared" si="40"/>
        <v>2014</v>
      </c>
      <c r="G1311">
        <f t="shared" si="41"/>
        <v>3</v>
      </c>
    </row>
    <row r="1312" spans="1:7" x14ac:dyDescent="0.25">
      <c r="A1312" s="19">
        <v>41709</v>
      </c>
      <c r="B1312">
        <v>920.375</v>
      </c>
      <c r="C1312">
        <f>VLOOKUP($A1312,'soybean oil'!$A$2:$F$3093,6,TRUE)</f>
        <v>964.52239705883937</v>
      </c>
      <c r="D1312">
        <f>VLOOKUP($A1312,corn!$A$2:$O$1240,13,TRUE)</f>
        <v>190.25590551181099</v>
      </c>
      <c r="E1312">
        <f>VLOOKUP($A1312,wheat!$A$2:$L$14558,10,TRUE)</f>
        <v>243.84191176470588</v>
      </c>
      <c r="F1312">
        <f t="shared" si="40"/>
        <v>2014</v>
      </c>
      <c r="G1312">
        <f t="shared" si="41"/>
        <v>3</v>
      </c>
    </row>
    <row r="1313" spans="1:7" x14ac:dyDescent="0.25">
      <c r="A1313" s="19">
        <v>41710</v>
      </c>
      <c r="B1313">
        <v>905.875</v>
      </c>
      <c r="C1313">
        <f>VLOOKUP($A1313,'soybean oil'!$A$2:$F$3093,6,TRUE)</f>
        <v>957.24714240673848</v>
      </c>
      <c r="D1313">
        <f>VLOOKUP($A1313,corn!$A$2:$O$1240,13,TRUE)</f>
        <v>192.3228346456693</v>
      </c>
      <c r="E1313">
        <f>VLOOKUP($A1313,wheat!$A$2:$L$14558,10,TRUE)</f>
        <v>252.94117647058823</v>
      </c>
      <c r="F1313">
        <f t="shared" si="40"/>
        <v>2014</v>
      </c>
      <c r="G1313">
        <f t="shared" si="41"/>
        <v>3</v>
      </c>
    </row>
    <row r="1314" spans="1:7" x14ac:dyDescent="0.25">
      <c r="A1314" s="19">
        <v>41711</v>
      </c>
      <c r="B1314">
        <v>904.125</v>
      </c>
      <c r="C1314">
        <f>VLOOKUP($A1314,'soybean oil'!$A$2:$F$3093,6,TRUE)</f>
        <v>947.76726513278868</v>
      </c>
      <c r="D1314">
        <f>VLOOKUP($A1314,corn!$A$2:$O$1240,13,TRUE)</f>
        <v>190.94488188976379</v>
      </c>
      <c r="E1314">
        <f>VLOOKUP($A1314,wheat!$A$2:$L$14558,10,TRUE)</f>
        <v>249.63235294117646</v>
      </c>
      <c r="F1314">
        <f t="shared" si="40"/>
        <v>2014</v>
      </c>
      <c r="G1314">
        <f t="shared" si="41"/>
        <v>3</v>
      </c>
    </row>
    <row r="1315" spans="1:7" x14ac:dyDescent="0.25">
      <c r="A1315" s="19">
        <v>41712</v>
      </c>
      <c r="B1315">
        <v>915.75</v>
      </c>
      <c r="C1315">
        <f>VLOOKUP($A1315,'soybean oil'!$A$2:$F$3093,6,TRUE)</f>
        <v>932.33490677984719</v>
      </c>
      <c r="D1315">
        <f>VLOOKUP($A1315,corn!$A$2:$O$1240,13,TRUE)</f>
        <v>191.33858267716536</v>
      </c>
      <c r="E1315">
        <f>VLOOKUP($A1315,wheat!$A$2:$L$14558,10,TRUE)</f>
        <v>253.76838235294119</v>
      </c>
      <c r="F1315">
        <f t="shared" si="40"/>
        <v>2014</v>
      </c>
      <c r="G1315">
        <f t="shared" si="41"/>
        <v>3</v>
      </c>
    </row>
    <row r="1316" spans="1:7" x14ac:dyDescent="0.25">
      <c r="A1316" s="19">
        <v>41715</v>
      </c>
      <c r="B1316">
        <v>903.25</v>
      </c>
      <c r="C1316">
        <f>VLOOKUP($A1316,'soybean oil'!$A$2:$F$3093,6,TRUE)</f>
        <v>923.51641629245216</v>
      </c>
      <c r="D1316">
        <f>VLOOKUP($A1316,corn!$A$2:$O$1240,13,TRUE)</f>
        <v>188.58267716535434</v>
      </c>
      <c r="E1316">
        <f>VLOOKUP($A1316,wheat!$A$2:$L$14558,10,TRUE)</f>
        <v>247.97794117647058</v>
      </c>
      <c r="F1316">
        <f t="shared" si="40"/>
        <v>2014</v>
      </c>
      <c r="G1316">
        <f t="shared" si="41"/>
        <v>3</v>
      </c>
    </row>
    <row r="1317" spans="1:7" x14ac:dyDescent="0.25">
      <c r="A1317" s="19">
        <v>41716</v>
      </c>
      <c r="B1317">
        <v>907.625</v>
      </c>
      <c r="C1317">
        <f>VLOOKUP($A1317,'soybean oil'!$A$2:$F$3093,6,TRUE)</f>
        <v>931.89398225547745</v>
      </c>
      <c r="D1317">
        <f>VLOOKUP($A1317,corn!$A$2:$O$1240,13,TRUE)</f>
        <v>191.43700787401573</v>
      </c>
      <c r="E1317">
        <f>VLOOKUP($A1317,wheat!$A$2:$L$14558,10,TRUE)</f>
        <v>254.59558823529412</v>
      </c>
      <c r="F1317">
        <f t="shared" si="40"/>
        <v>2014</v>
      </c>
      <c r="G1317">
        <f t="shared" si="41"/>
        <v>3</v>
      </c>
    </row>
    <row r="1318" spans="1:7" x14ac:dyDescent="0.25">
      <c r="A1318" s="19">
        <v>41717</v>
      </c>
      <c r="B1318">
        <v>905.75</v>
      </c>
      <c r="C1318">
        <f>VLOOKUP($A1318,'soybean oil'!$A$2:$F$3093,6,TRUE)</f>
        <v>928.14612379833466</v>
      </c>
      <c r="D1318">
        <f>VLOOKUP($A1318,corn!$A$2:$O$1240,13,TRUE)</f>
        <v>192.02755905511813</v>
      </c>
      <c r="E1318">
        <f>VLOOKUP($A1318,wheat!$A$2:$L$14558,10,TRUE)</f>
        <v>263.14338235294116</v>
      </c>
      <c r="F1318">
        <f t="shared" si="40"/>
        <v>2014</v>
      </c>
      <c r="G1318">
        <f t="shared" si="41"/>
        <v>3</v>
      </c>
    </row>
    <row r="1319" spans="1:7" x14ac:dyDescent="0.25">
      <c r="A1319" s="19">
        <v>41718</v>
      </c>
      <c r="B1319">
        <v>908.25</v>
      </c>
      <c r="C1319">
        <f>VLOOKUP($A1319,'soybean oil'!$A$2:$F$3093,6,TRUE)</f>
        <v>910.7296050857293</v>
      </c>
      <c r="D1319">
        <f>VLOOKUP($A1319,corn!$A$2:$O$1240,13,TRUE)</f>
        <v>188.38582677165354</v>
      </c>
      <c r="E1319">
        <f>VLOOKUP($A1319,wheat!$A$2:$L$14558,10,TRUE)</f>
        <v>258.73161764705884</v>
      </c>
      <c r="F1319">
        <f t="shared" si="40"/>
        <v>2014</v>
      </c>
      <c r="G1319">
        <f t="shared" si="41"/>
        <v>3</v>
      </c>
    </row>
    <row r="1320" spans="1:7" x14ac:dyDescent="0.25">
      <c r="A1320" s="19">
        <v>41719</v>
      </c>
      <c r="B1320">
        <v>920</v>
      </c>
      <c r="C1320">
        <f>VLOOKUP($A1320,'soybean oil'!$A$2:$F$3093,6,TRUE)</f>
        <v>904.33619948236776</v>
      </c>
      <c r="D1320">
        <f>VLOOKUP($A1320,corn!$A$2:$O$1240,13,TRUE)</f>
        <v>188.58267716535434</v>
      </c>
      <c r="E1320">
        <f>VLOOKUP($A1320,wheat!$A$2:$L$14558,10,TRUE)</f>
        <v>254.87132352941177</v>
      </c>
      <c r="F1320">
        <f t="shared" si="40"/>
        <v>2014</v>
      </c>
      <c r="G1320">
        <f t="shared" si="41"/>
        <v>3</v>
      </c>
    </row>
    <row r="1321" spans="1:7" x14ac:dyDescent="0.25">
      <c r="A1321" s="19">
        <v>41722</v>
      </c>
      <c r="B1321">
        <v>916.25</v>
      </c>
      <c r="C1321">
        <f>VLOOKUP($A1321,'soybean oil'!$A$2:$F$3093,6,TRUE)</f>
        <v>900.36787876304004</v>
      </c>
      <c r="D1321">
        <f>VLOOKUP($A1321,corn!$A$2:$O$1240,13,TRUE)</f>
        <v>192.91338582677164</v>
      </c>
      <c r="E1321">
        <f>VLOOKUP($A1321,wheat!$A$2:$L$14558,10,TRUE)</f>
        <v>262.68382352941177</v>
      </c>
      <c r="F1321">
        <f t="shared" si="40"/>
        <v>2014</v>
      </c>
      <c r="G1321">
        <f t="shared" si="41"/>
        <v>3</v>
      </c>
    </row>
    <row r="1322" spans="1:7" x14ac:dyDescent="0.25">
      <c r="A1322" s="19">
        <v>41723</v>
      </c>
      <c r="B1322">
        <v>922.5</v>
      </c>
      <c r="C1322">
        <f>VLOOKUP($A1322,'soybean oil'!$A$2:$F$3093,6,TRUE)</f>
        <v>898.16325614119125</v>
      </c>
      <c r="D1322">
        <f>VLOOKUP($A1322,corn!$A$2:$O$1240,13,TRUE)</f>
        <v>191.53543307086613</v>
      </c>
      <c r="E1322">
        <f>VLOOKUP($A1322,wheat!$A$2:$L$14558,10,TRUE)</f>
        <v>260.3860294117647</v>
      </c>
      <c r="F1322">
        <f t="shared" si="40"/>
        <v>2014</v>
      </c>
      <c r="G1322">
        <f t="shared" si="41"/>
        <v>3</v>
      </c>
    </row>
    <row r="1323" spans="1:7" x14ac:dyDescent="0.25">
      <c r="A1323" s="19">
        <v>41724</v>
      </c>
      <c r="B1323">
        <v>916.25</v>
      </c>
      <c r="C1323">
        <f>VLOOKUP($A1323,'soybean oil'!$A$2:$F$3093,6,TRUE)</f>
        <v>897.94279387900633</v>
      </c>
      <c r="D1323">
        <f>VLOOKUP($A1323,corn!$A$2:$O$1240,13,TRUE)</f>
        <v>190.74803149606299</v>
      </c>
      <c r="E1323">
        <f>VLOOKUP($A1323,wheat!$A$2:$L$14558,10,TRUE)</f>
        <v>256.15808823529414</v>
      </c>
      <c r="F1323">
        <f t="shared" si="40"/>
        <v>2014</v>
      </c>
      <c r="G1323">
        <f t="shared" si="41"/>
        <v>3</v>
      </c>
    </row>
    <row r="1324" spans="1:7" x14ac:dyDescent="0.25">
      <c r="A1324" s="19">
        <v>41725</v>
      </c>
      <c r="B1324">
        <v>924.375</v>
      </c>
      <c r="C1324">
        <f>VLOOKUP($A1324,'soybean oil'!$A$2:$F$3093,6,TRUE)</f>
        <v>891.32892601345998</v>
      </c>
      <c r="D1324">
        <f>VLOOKUP($A1324,corn!$A$2:$O$1240,13,TRUE)</f>
        <v>193.70078740157481</v>
      </c>
      <c r="E1324">
        <f>VLOOKUP($A1324,wheat!$A$2:$L$14558,10,TRUE)</f>
        <v>261.21323529411762</v>
      </c>
      <c r="F1324">
        <f t="shared" si="40"/>
        <v>2014</v>
      </c>
      <c r="G1324">
        <f t="shared" si="41"/>
        <v>3</v>
      </c>
    </row>
    <row r="1325" spans="1:7" x14ac:dyDescent="0.25">
      <c r="A1325" s="19">
        <v>41726</v>
      </c>
      <c r="B1325">
        <v>929.75</v>
      </c>
      <c r="C1325">
        <f>VLOOKUP($A1325,'soybean oil'!$A$2:$F$3093,6,TRUE)</f>
        <v>892.43123732438437</v>
      </c>
      <c r="D1325">
        <f>VLOOKUP($A1325,corn!$A$2:$O$1240,13,TRUE)</f>
        <v>193.70078740157481</v>
      </c>
      <c r="E1325">
        <f>VLOOKUP($A1325,wheat!$A$2:$L$14558,10,TRUE)</f>
        <v>255.6985294117647</v>
      </c>
      <c r="F1325">
        <f t="shared" si="40"/>
        <v>2014</v>
      </c>
      <c r="G1325">
        <f t="shared" si="41"/>
        <v>3</v>
      </c>
    </row>
    <row r="1326" spans="1:7" x14ac:dyDescent="0.25">
      <c r="A1326" s="19">
        <v>41729</v>
      </c>
      <c r="B1326">
        <v>920.875</v>
      </c>
      <c r="C1326">
        <f>VLOOKUP($A1326,'soybean oil'!$A$2:$F$3093,6,TRUE)</f>
        <v>891.10846375127517</v>
      </c>
      <c r="D1326">
        <f>VLOOKUP($A1326,corn!$A$2:$O$1240,13,TRUE)</f>
        <v>197.63779527559052</v>
      </c>
      <c r="E1326">
        <f>VLOOKUP($A1326,wheat!$A$2:$L$14558,10,TRUE)</f>
        <v>256.43382352941177</v>
      </c>
      <c r="F1326">
        <f t="shared" si="40"/>
        <v>2014</v>
      </c>
      <c r="G1326">
        <f t="shared" si="41"/>
        <v>3</v>
      </c>
    </row>
    <row r="1327" spans="1:7" x14ac:dyDescent="0.25">
      <c r="A1327" s="19">
        <v>41730</v>
      </c>
      <c r="B1327">
        <v>920</v>
      </c>
      <c r="C1327">
        <f>VLOOKUP($A1327,'soybean oil'!$A$2:$F$3093,6,TRUE)</f>
        <v>912.71376544539305</v>
      </c>
      <c r="D1327">
        <f>VLOOKUP($A1327,corn!$A$2:$O$1240,13,TRUE)</f>
        <v>199.8031496062992</v>
      </c>
      <c r="E1327">
        <f>VLOOKUP($A1327,wheat!$A$2:$L$14558,10,TRUE)</f>
        <v>252.02205882352942</v>
      </c>
      <c r="F1327">
        <f t="shared" si="40"/>
        <v>2014</v>
      </c>
      <c r="G1327">
        <f t="shared" si="41"/>
        <v>4</v>
      </c>
    </row>
    <row r="1328" spans="1:7" x14ac:dyDescent="0.25">
      <c r="A1328" s="19">
        <v>41731</v>
      </c>
      <c r="B1328">
        <v>899.625</v>
      </c>
      <c r="C1328">
        <f>VLOOKUP($A1328,'soybean oil'!$A$2:$F$3093,6,TRUE)</f>
        <v>900.58834102522485</v>
      </c>
      <c r="D1328">
        <f>VLOOKUP($A1328,corn!$A$2:$O$1240,13,TRUE)</f>
        <v>195.17716535433067</v>
      </c>
      <c r="E1328">
        <f>VLOOKUP($A1328,wheat!$A$2:$L$14558,10,TRUE)</f>
        <v>246.13970588235293</v>
      </c>
      <c r="F1328">
        <f t="shared" si="40"/>
        <v>2014</v>
      </c>
      <c r="G1328">
        <f t="shared" si="41"/>
        <v>4</v>
      </c>
    </row>
    <row r="1329" spans="1:7" x14ac:dyDescent="0.25">
      <c r="A1329" s="19">
        <v>41732</v>
      </c>
      <c r="B1329">
        <v>907.625</v>
      </c>
      <c r="C1329">
        <f>VLOOKUP($A1329,'soybean oil'!$A$2:$F$3093,6,TRUE)</f>
        <v>918.66624652438486</v>
      </c>
      <c r="D1329">
        <f>VLOOKUP($A1329,corn!$A$2:$O$1240,13,TRUE)</f>
        <v>196.85039370078741</v>
      </c>
      <c r="E1329">
        <f>VLOOKUP($A1329,wheat!$A$2:$L$14558,10,TRUE)</f>
        <v>248.52941176470588</v>
      </c>
      <c r="F1329">
        <f t="shared" si="40"/>
        <v>2014</v>
      </c>
      <c r="G1329">
        <f t="shared" si="41"/>
        <v>4</v>
      </c>
    </row>
    <row r="1330" spans="1:7" x14ac:dyDescent="0.25">
      <c r="A1330" s="19">
        <v>41733</v>
      </c>
      <c r="B1330">
        <v>918</v>
      </c>
      <c r="C1330">
        <f>VLOOKUP($A1330,'soybean oil'!$A$2:$F$3093,6,TRUE)</f>
        <v>916.46162390253608</v>
      </c>
      <c r="D1330">
        <f>VLOOKUP($A1330,corn!$A$2:$O$1240,13,TRUE)</f>
        <v>197.53937007874015</v>
      </c>
      <c r="E1330">
        <f>VLOOKUP($A1330,wheat!$A$2:$L$14558,10,TRUE)</f>
        <v>246.13970588235293</v>
      </c>
      <c r="F1330">
        <f t="shared" si="40"/>
        <v>2014</v>
      </c>
      <c r="G1330">
        <f t="shared" si="41"/>
        <v>4</v>
      </c>
    </row>
    <row r="1331" spans="1:7" x14ac:dyDescent="0.25">
      <c r="A1331" s="19">
        <v>41736</v>
      </c>
      <c r="B1331">
        <v>908</v>
      </c>
      <c r="C1331">
        <f>VLOOKUP($A1331,'soybean oil'!$A$2:$F$3093,6,TRUE)</f>
        <v>913.37515223194771</v>
      </c>
      <c r="D1331">
        <f>VLOOKUP($A1331,corn!$A$2:$O$1240,13,TRUE)</f>
        <v>196.55511811023621</v>
      </c>
      <c r="E1331">
        <f>VLOOKUP($A1331,wheat!$A$2:$L$14558,10,TRUE)</f>
        <v>248.71323529411765</v>
      </c>
      <c r="F1331">
        <f t="shared" si="40"/>
        <v>2014</v>
      </c>
      <c r="G1331">
        <f t="shared" si="41"/>
        <v>4</v>
      </c>
    </row>
    <row r="1332" spans="1:7" x14ac:dyDescent="0.25">
      <c r="A1332" s="19">
        <v>41737</v>
      </c>
      <c r="B1332">
        <v>911.5</v>
      </c>
      <c r="C1332">
        <f>VLOOKUP($A1332,'soybean oil'!$A$2:$F$3093,6,TRUE)</f>
        <v>928.36658606051935</v>
      </c>
      <c r="D1332">
        <f>VLOOKUP($A1332,corn!$A$2:$O$1240,13,TRUE)</f>
        <v>199.60629921259843</v>
      </c>
      <c r="E1332">
        <f>VLOOKUP($A1332,wheat!$A$2:$L$14558,10,TRUE)</f>
        <v>250.36764705882354</v>
      </c>
      <c r="F1332">
        <f t="shared" si="40"/>
        <v>2014</v>
      </c>
      <c r="G1332">
        <f t="shared" si="41"/>
        <v>4</v>
      </c>
    </row>
    <row r="1333" spans="1:7" x14ac:dyDescent="0.25">
      <c r="A1333" s="19">
        <v>41738</v>
      </c>
      <c r="B1333">
        <v>926.75</v>
      </c>
      <c r="C1333">
        <f>VLOOKUP($A1333,'soybean oil'!$A$2:$F$3093,6,TRUE)</f>
        <v>946.00356703530963</v>
      </c>
      <c r="D1333">
        <f>VLOOKUP($A1333,corn!$A$2:$O$1240,13,TRUE)</f>
        <v>197.73622047244095</v>
      </c>
      <c r="E1333">
        <f>VLOOKUP($A1333,wheat!$A$2:$L$14558,10,TRUE)</f>
        <v>245.95588235294119</v>
      </c>
      <c r="F1333">
        <f t="shared" si="40"/>
        <v>2014</v>
      </c>
      <c r="G1333">
        <f t="shared" si="41"/>
        <v>4</v>
      </c>
    </row>
    <row r="1334" spans="1:7" x14ac:dyDescent="0.25">
      <c r="A1334" s="19">
        <v>41739</v>
      </c>
      <c r="B1334">
        <v>925.875</v>
      </c>
      <c r="C1334">
        <f>VLOOKUP($A1334,'soybean oil'!$A$2:$F$3093,6,TRUE)</f>
        <v>936.96461428572968</v>
      </c>
      <c r="D1334">
        <f>VLOOKUP($A1334,corn!$A$2:$O$1240,13,TRUE)</f>
        <v>197.34251968503938</v>
      </c>
      <c r="E1334">
        <f>VLOOKUP($A1334,wheat!$A$2:$L$14558,10,TRUE)</f>
        <v>243.56617647058823</v>
      </c>
      <c r="F1334">
        <f t="shared" si="40"/>
        <v>2014</v>
      </c>
      <c r="G1334">
        <f t="shared" si="41"/>
        <v>4</v>
      </c>
    </row>
    <row r="1335" spans="1:7" x14ac:dyDescent="0.25">
      <c r="A1335" s="19">
        <v>41740</v>
      </c>
      <c r="B1335">
        <v>928.875</v>
      </c>
      <c r="C1335">
        <f>VLOOKUP($A1335,'soybean oil'!$A$2:$F$3093,6,TRUE)</f>
        <v>928.14612379833466</v>
      </c>
      <c r="D1335">
        <f>VLOOKUP($A1335,corn!$A$2:$O$1240,13,TRUE)</f>
        <v>196.25984251968504</v>
      </c>
      <c r="E1335">
        <f>VLOOKUP($A1335,wheat!$A$2:$L$14558,10,TRUE)</f>
        <v>242.83088235294119</v>
      </c>
      <c r="F1335">
        <f t="shared" si="40"/>
        <v>2014</v>
      </c>
      <c r="G1335">
        <f t="shared" si="41"/>
        <v>4</v>
      </c>
    </row>
    <row r="1336" spans="1:7" x14ac:dyDescent="0.25">
      <c r="A1336" s="19">
        <v>41743</v>
      </c>
      <c r="B1336">
        <v>933.5</v>
      </c>
      <c r="C1336">
        <f>VLOOKUP($A1336,'soybean oil'!$A$2:$F$3093,6,TRUE)</f>
        <v>931.67351999329253</v>
      </c>
      <c r="D1336">
        <f>VLOOKUP($A1336,corn!$A$2:$O$1240,13,TRUE)</f>
        <v>198.03149606299212</v>
      </c>
      <c r="E1336">
        <f>VLOOKUP($A1336,wheat!$A$2:$L$14558,10,TRUE)</f>
        <v>249.4485294117647</v>
      </c>
      <c r="F1336">
        <f t="shared" si="40"/>
        <v>2014</v>
      </c>
      <c r="G1336">
        <f t="shared" si="41"/>
        <v>4</v>
      </c>
    </row>
    <row r="1337" spans="1:7" x14ac:dyDescent="0.25">
      <c r="A1337" s="19">
        <v>41744</v>
      </c>
      <c r="B1337">
        <v>939.625</v>
      </c>
      <c r="C1337">
        <f>VLOOKUP($A1337,'soybean oil'!$A$2:$F$3093,6,TRUE)</f>
        <v>944.23986893783047</v>
      </c>
      <c r="D1337">
        <f>VLOOKUP($A1337,corn!$A$2:$O$1240,13,TRUE)</f>
        <v>198.32677165354332</v>
      </c>
      <c r="E1337">
        <f>VLOOKUP($A1337,wheat!$A$2:$L$14558,10,TRUE)</f>
        <v>257.90441176470586</v>
      </c>
      <c r="F1337">
        <f t="shared" si="40"/>
        <v>2014</v>
      </c>
      <c r="G1337">
        <f t="shared" si="41"/>
        <v>4</v>
      </c>
    </row>
    <row r="1338" spans="1:7" x14ac:dyDescent="0.25">
      <c r="A1338" s="19">
        <v>41745</v>
      </c>
      <c r="B1338">
        <v>945.625</v>
      </c>
      <c r="C1338">
        <f>VLOOKUP($A1338,'soybean oil'!$A$2:$F$3093,6,TRUE)</f>
        <v>963.64054801009979</v>
      </c>
      <c r="D1338">
        <f>VLOOKUP($A1338,corn!$A$2:$O$1240,13,TRUE)</f>
        <v>195.86614173228347</v>
      </c>
      <c r="E1338">
        <f>VLOOKUP($A1338,wheat!$A$2:$L$14558,10,TRUE)</f>
        <v>252.94117647058823</v>
      </c>
      <c r="F1338">
        <f t="shared" si="40"/>
        <v>2014</v>
      </c>
      <c r="G1338">
        <f t="shared" si="41"/>
        <v>4</v>
      </c>
    </row>
    <row r="1339" spans="1:7" x14ac:dyDescent="0.25">
      <c r="A1339" s="19">
        <v>41746</v>
      </c>
      <c r="B1339">
        <v>939.875</v>
      </c>
      <c r="C1339">
        <f>VLOOKUP($A1339,'soybean oil'!$A$2:$F$3093,6,TRUE)</f>
        <v>957.02668014455355</v>
      </c>
      <c r="D1339">
        <f>VLOOKUP($A1339,corn!$A$2:$O$1240,13,TRUE)</f>
        <v>194.78346456692913</v>
      </c>
      <c r="E1339">
        <f>VLOOKUP($A1339,wheat!$A$2:$L$14558,10,TRUE)</f>
        <v>254.22794117647058</v>
      </c>
      <c r="F1339">
        <f t="shared" si="40"/>
        <v>2014</v>
      </c>
      <c r="G1339">
        <f t="shared" si="41"/>
        <v>4</v>
      </c>
    </row>
    <row r="1340" spans="1:7" x14ac:dyDescent="0.25">
      <c r="A1340" s="19">
        <v>41751</v>
      </c>
      <c r="B1340">
        <v>938.375</v>
      </c>
      <c r="C1340">
        <f>VLOOKUP($A1340,'soybean oil'!$A$2:$F$3093,6,TRUE)</f>
        <v>942.25570857816672</v>
      </c>
      <c r="D1340">
        <f>VLOOKUP($A1340,corn!$A$2:$O$1240,13,TRUE)</f>
        <v>195.3740157480315</v>
      </c>
      <c r="E1340">
        <f>VLOOKUP($A1340,wheat!$A$2:$L$14558,10,TRUE)</f>
        <v>247.4264705882353</v>
      </c>
      <c r="F1340">
        <f t="shared" si="40"/>
        <v>2014</v>
      </c>
      <c r="G1340">
        <f t="shared" si="41"/>
        <v>4</v>
      </c>
    </row>
    <row r="1341" spans="1:7" x14ac:dyDescent="0.25">
      <c r="A1341" s="19">
        <v>41752</v>
      </c>
      <c r="B1341">
        <v>933.75</v>
      </c>
      <c r="C1341">
        <f>VLOOKUP($A1341,'soybean oil'!$A$2:$F$3093,6,TRUE)</f>
        <v>936.96461428572968</v>
      </c>
      <c r="D1341">
        <f>VLOOKUP($A1341,corn!$A$2:$O$1240,13,TRUE)</f>
        <v>198.22834645669292</v>
      </c>
      <c r="E1341">
        <f>VLOOKUP($A1341,wheat!$A$2:$L$14558,10,TRUE)</f>
        <v>248.52941176470588</v>
      </c>
      <c r="F1341">
        <f t="shared" si="40"/>
        <v>2014</v>
      </c>
      <c r="G1341">
        <f t="shared" si="41"/>
        <v>4</v>
      </c>
    </row>
    <row r="1342" spans="1:7" x14ac:dyDescent="0.25">
      <c r="A1342" s="19">
        <v>41753</v>
      </c>
      <c r="B1342">
        <v>943.25</v>
      </c>
      <c r="C1342">
        <f>VLOOKUP($A1342,'soybean oil'!$A$2:$F$3093,6,TRUE)</f>
        <v>938.94877464539377</v>
      </c>
      <c r="D1342">
        <f>VLOOKUP($A1342,corn!$A$2:$O$1240,13,TRUE)</f>
        <v>197.34251968503938</v>
      </c>
      <c r="E1342">
        <f>VLOOKUP($A1342,wheat!$A$2:$L$14558,10,TRUE)</f>
        <v>253.30882352941177</v>
      </c>
      <c r="F1342">
        <f t="shared" si="40"/>
        <v>2014</v>
      </c>
      <c r="G1342">
        <f t="shared" si="41"/>
        <v>4</v>
      </c>
    </row>
    <row r="1343" spans="1:7" x14ac:dyDescent="0.25">
      <c r="A1343" s="19">
        <v>41754</v>
      </c>
      <c r="B1343">
        <v>935.5</v>
      </c>
      <c r="C1343">
        <f>VLOOKUP($A1343,'soybean oil'!$A$2:$F$3093,6,TRUE)</f>
        <v>947.23815570354498</v>
      </c>
      <c r="D1343">
        <f>VLOOKUP($A1343,corn!$A$2:$O$1240,13,TRUE)</f>
        <v>199.60629921259843</v>
      </c>
      <c r="E1343">
        <f>VLOOKUP($A1343,wheat!$A$2:$L$14558,10,TRUE)</f>
        <v>257.53676470588238</v>
      </c>
      <c r="F1343">
        <f t="shared" si="40"/>
        <v>2014</v>
      </c>
      <c r="G1343">
        <f t="shared" si="41"/>
        <v>4</v>
      </c>
    </row>
    <row r="1344" spans="1:7" x14ac:dyDescent="0.25">
      <c r="A1344" s="19">
        <v>41757</v>
      </c>
      <c r="B1344">
        <v>928.875</v>
      </c>
      <c r="C1344">
        <f>VLOOKUP($A1344,'soybean oil'!$A$2:$F$3093,6,TRUE)</f>
        <v>941.46204443430122</v>
      </c>
      <c r="D1344">
        <f>VLOOKUP($A1344,corn!$A$2:$O$1240,13,TRUE)</f>
        <v>199.9015748031496</v>
      </c>
      <c r="E1344">
        <f>VLOOKUP($A1344,wheat!$A$2:$L$14558,10,TRUE)</f>
        <v>257.53676470588238</v>
      </c>
      <c r="F1344">
        <f t="shared" si="40"/>
        <v>2014</v>
      </c>
      <c r="G1344">
        <f t="shared" si="41"/>
        <v>4</v>
      </c>
    </row>
    <row r="1345" spans="1:7" x14ac:dyDescent="0.25">
      <c r="A1345" s="19">
        <v>41758</v>
      </c>
      <c r="B1345">
        <v>935.125</v>
      </c>
      <c r="C1345">
        <f>VLOOKUP($A1345,'soybean oil'!$A$2:$F$3093,6,TRUE)</f>
        <v>945.2980877963181</v>
      </c>
      <c r="D1345">
        <f>VLOOKUP($A1345,corn!$A$2:$O$1240,13,TRUE)</f>
        <v>205.31496062992127</v>
      </c>
      <c r="E1345">
        <f>VLOOKUP($A1345,wheat!$A$2:$L$14558,10,TRUE)</f>
        <v>260.29411764705884</v>
      </c>
      <c r="F1345">
        <f t="shared" si="40"/>
        <v>2014</v>
      </c>
      <c r="G1345">
        <f t="shared" si="41"/>
        <v>4</v>
      </c>
    </row>
    <row r="1346" spans="1:7" x14ac:dyDescent="0.25">
      <c r="A1346" s="19">
        <v>41759</v>
      </c>
      <c r="B1346">
        <v>918.75</v>
      </c>
      <c r="C1346">
        <f>VLOOKUP($A1346,'soybean oil'!$A$2:$F$3093,6,TRUE)</f>
        <v>927.35245965446904</v>
      </c>
      <c r="D1346">
        <f>VLOOKUP($A1346,corn!$A$2:$O$1240,13,TRUE)</f>
        <v>204.33070866141736</v>
      </c>
      <c r="E1346">
        <f>VLOOKUP($A1346,wheat!$A$2:$L$14558,10,TRUE)</f>
        <v>262.13235294117646</v>
      </c>
      <c r="F1346">
        <f t="shared" si="40"/>
        <v>2014</v>
      </c>
      <c r="G1346">
        <f t="shared" si="41"/>
        <v>4</v>
      </c>
    </row>
    <row r="1347" spans="1:7" x14ac:dyDescent="0.25">
      <c r="A1347" s="19">
        <v>41760</v>
      </c>
      <c r="B1347">
        <v>915.375</v>
      </c>
      <c r="C1347">
        <f>VLOOKUP($A1347,'soybean oil'!$A$2:$F$3093,6,TRUE)</f>
        <v>907.42267115295601</v>
      </c>
      <c r="D1347">
        <f>VLOOKUP($A1347,corn!$A$2:$O$1240,13,TRUE)</f>
        <v>199.60629921259843</v>
      </c>
      <c r="E1347">
        <f>VLOOKUP($A1347,wheat!$A$2:$L$14558,10,TRUE)</f>
        <v>256.89338235294116</v>
      </c>
      <c r="F1347">
        <f t="shared" ref="F1347:F1410" si="42">YEAR(A1347)</f>
        <v>2014</v>
      </c>
      <c r="G1347">
        <f t="shared" ref="G1347:G1410" si="43">MONTH(A1347)</f>
        <v>5</v>
      </c>
    </row>
    <row r="1348" spans="1:7" x14ac:dyDescent="0.25">
      <c r="A1348" s="19">
        <v>41761</v>
      </c>
      <c r="B1348">
        <v>924.5</v>
      </c>
      <c r="C1348">
        <f>VLOOKUP($A1348,'soybean oil'!$A$2:$F$3093,6,TRUE)</f>
        <v>915.13885032942676</v>
      </c>
      <c r="D1348">
        <f>VLOOKUP($A1348,corn!$A$2:$O$1240,13,TRUE)</f>
        <v>196.65354330708661</v>
      </c>
      <c r="E1348">
        <f>VLOOKUP($A1348,wheat!$A$2:$L$14558,10,TRUE)</f>
        <v>260.20220588235293</v>
      </c>
      <c r="F1348">
        <f t="shared" si="42"/>
        <v>2014</v>
      </c>
      <c r="G1348">
        <f t="shared" si="43"/>
        <v>5</v>
      </c>
    </row>
    <row r="1349" spans="1:7" x14ac:dyDescent="0.25">
      <c r="A1349" s="19">
        <v>41765</v>
      </c>
      <c r="B1349">
        <v>912.5</v>
      </c>
      <c r="C1349">
        <f>VLOOKUP($A1349,'soybean oil'!$A$2:$F$3093,6,TRUE)</f>
        <v>906.32035984203173</v>
      </c>
      <c r="D1349">
        <f>VLOOKUP($A1349,corn!$A$2:$O$1240,13,TRUE)</f>
        <v>203.74015748031496</v>
      </c>
      <c r="E1349">
        <f>VLOOKUP($A1349,wheat!$A$2:$L$14558,10,TRUE)</f>
        <v>269.02573529411762</v>
      </c>
      <c r="F1349">
        <f t="shared" si="42"/>
        <v>2014</v>
      </c>
      <c r="G1349">
        <f t="shared" si="43"/>
        <v>5</v>
      </c>
    </row>
    <row r="1350" spans="1:7" x14ac:dyDescent="0.25">
      <c r="A1350" s="19">
        <v>41766</v>
      </c>
      <c r="B1350">
        <v>916.625</v>
      </c>
      <c r="C1350">
        <f>VLOOKUP($A1350,'soybean oil'!$A$2:$F$3093,6,TRUE)</f>
        <v>900.147416500855</v>
      </c>
      <c r="D1350">
        <f>VLOOKUP($A1350,corn!$A$2:$O$1240,13,TRUE)</f>
        <v>202.36220472440945</v>
      </c>
      <c r="E1350">
        <f>VLOOKUP($A1350,wheat!$A$2:$L$14558,10,TRUE)</f>
        <v>268.29044117647061</v>
      </c>
      <c r="F1350">
        <f t="shared" si="42"/>
        <v>2014</v>
      </c>
      <c r="G1350">
        <f t="shared" si="43"/>
        <v>5</v>
      </c>
    </row>
    <row r="1351" spans="1:7" x14ac:dyDescent="0.25">
      <c r="A1351" s="19">
        <v>41767</v>
      </c>
      <c r="B1351">
        <v>917.125</v>
      </c>
      <c r="C1351">
        <f>VLOOKUP($A1351,'soybean oil'!$A$2:$F$3093,6,TRUE)</f>
        <v>906.54082210421655</v>
      </c>
      <c r="D1351">
        <f>VLOOKUP($A1351,corn!$A$2:$O$1240,13,TRUE)</f>
        <v>203.34645669291339</v>
      </c>
      <c r="E1351">
        <f>VLOOKUP($A1351,wheat!$A$2:$L$14558,10,TRUE)</f>
        <v>267.1875</v>
      </c>
      <c r="F1351">
        <f t="shared" si="42"/>
        <v>2014</v>
      </c>
      <c r="G1351">
        <f t="shared" si="43"/>
        <v>5</v>
      </c>
    </row>
    <row r="1352" spans="1:7" x14ac:dyDescent="0.25">
      <c r="A1352" s="19">
        <v>41768</v>
      </c>
      <c r="B1352">
        <v>917.625</v>
      </c>
      <c r="C1352">
        <f>VLOOKUP($A1352,'soybean oil'!$A$2:$F$3093,6,TRUE)</f>
        <v>907.86359567732586</v>
      </c>
      <c r="D1352">
        <f>VLOOKUP($A1352,corn!$A$2:$O$1240,13,TRUE)</f>
        <v>199.8031496062992</v>
      </c>
      <c r="E1352">
        <f>VLOOKUP($A1352,wheat!$A$2:$L$14558,10,TRUE)</f>
        <v>262.5</v>
      </c>
      <c r="F1352">
        <f t="shared" si="42"/>
        <v>2014</v>
      </c>
      <c r="G1352">
        <f t="shared" si="43"/>
        <v>5</v>
      </c>
    </row>
    <row r="1353" spans="1:7" x14ac:dyDescent="0.25">
      <c r="A1353" s="19">
        <v>41771</v>
      </c>
      <c r="B1353">
        <v>917.875</v>
      </c>
      <c r="C1353">
        <f>VLOOKUP($A1353,'soybean oil'!$A$2:$F$3093,6,TRUE)</f>
        <v>903.45435043362818</v>
      </c>
      <c r="D1353">
        <f>VLOOKUP($A1353,corn!$A$2:$O$1240,13,TRUE)</f>
        <v>196.65354330708661</v>
      </c>
      <c r="E1353">
        <f>VLOOKUP($A1353,wheat!$A$2:$L$14558,10,TRUE)</f>
        <v>259.375</v>
      </c>
      <c r="F1353">
        <f t="shared" si="42"/>
        <v>2014</v>
      </c>
      <c r="G1353">
        <f t="shared" si="43"/>
        <v>5</v>
      </c>
    </row>
    <row r="1354" spans="1:7" x14ac:dyDescent="0.25">
      <c r="A1354" s="19">
        <v>41772</v>
      </c>
      <c r="B1354">
        <v>921.125</v>
      </c>
      <c r="C1354">
        <f>VLOOKUP($A1354,'soybean oil'!$A$2:$F$3093,6,TRUE)</f>
        <v>908.52498246388052</v>
      </c>
      <c r="D1354">
        <f>VLOOKUP($A1354,corn!$A$2:$O$1240,13,TRUE)</f>
        <v>197.93307086614172</v>
      </c>
      <c r="E1354">
        <f>VLOOKUP($A1354,wheat!$A$2:$L$14558,10,TRUE)</f>
        <v>257.35294117647061</v>
      </c>
      <c r="F1354">
        <f t="shared" si="42"/>
        <v>2014</v>
      </c>
      <c r="G1354">
        <f t="shared" si="43"/>
        <v>5</v>
      </c>
    </row>
    <row r="1355" spans="1:7" x14ac:dyDescent="0.25">
      <c r="A1355" s="19">
        <v>41773</v>
      </c>
      <c r="B1355">
        <v>929.25</v>
      </c>
      <c r="C1355">
        <f>VLOOKUP($A1355,'soybean oil'!$A$2:$F$3093,6,TRUE)</f>
        <v>912.27284092102332</v>
      </c>
      <c r="D1355">
        <f>VLOOKUP($A1355,corn!$A$2:$O$1240,13,TRUE)</f>
        <v>195.07874015748033</v>
      </c>
      <c r="E1355">
        <f>VLOOKUP($A1355,wheat!$A$2:$L$14558,10,TRUE)</f>
        <v>253.76838235294119</v>
      </c>
      <c r="F1355">
        <f t="shared" si="42"/>
        <v>2014</v>
      </c>
      <c r="G1355">
        <f t="shared" si="43"/>
        <v>5</v>
      </c>
    </row>
    <row r="1356" spans="1:7" x14ac:dyDescent="0.25">
      <c r="A1356" s="19">
        <v>41774</v>
      </c>
      <c r="B1356">
        <v>926.5</v>
      </c>
      <c r="C1356">
        <f>VLOOKUP($A1356,'soybean oil'!$A$2:$F$3093,6,TRUE)</f>
        <v>904.77712400673749</v>
      </c>
      <c r="D1356">
        <f>VLOOKUP($A1356,corn!$A$2:$O$1240,13,TRUE)</f>
        <v>190.64960629921259</v>
      </c>
      <c r="E1356">
        <f>VLOOKUP($A1356,wheat!$A$2:$L$14558,10,TRUE)</f>
        <v>249.35661764705881</v>
      </c>
      <c r="F1356">
        <f t="shared" si="42"/>
        <v>2014</v>
      </c>
      <c r="G1356">
        <f t="shared" si="43"/>
        <v>5</v>
      </c>
    </row>
    <row r="1357" spans="1:7" x14ac:dyDescent="0.25">
      <c r="A1357" s="19">
        <v>41775</v>
      </c>
      <c r="B1357">
        <v>926.75</v>
      </c>
      <c r="C1357">
        <f>VLOOKUP($A1357,'soybean oil'!$A$2:$F$3093,6,TRUE)</f>
        <v>898.38371840337606</v>
      </c>
      <c r="D1357">
        <f>VLOOKUP($A1357,corn!$A$2:$O$1240,13,TRUE)</f>
        <v>190.35433070866142</v>
      </c>
      <c r="E1357">
        <f>VLOOKUP($A1357,wheat!$A$2:$L$14558,10,TRUE)</f>
        <v>247.8860294117647</v>
      </c>
      <c r="F1357">
        <f t="shared" si="42"/>
        <v>2014</v>
      </c>
      <c r="G1357">
        <f t="shared" si="43"/>
        <v>5</v>
      </c>
    </row>
    <row r="1358" spans="1:7" x14ac:dyDescent="0.25">
      <c r="A1358" s="19">
        <v>41778</v>
      </c>
      <c r="B1358">
        <v>923.375</v>
      </c>
      <c r="C1358">
        <f>VLOOKUP($A1358,'soybean oil'!$A$2:$F$3093,6,TRUE)</f>
        <v>891.10846375127517</v>
      </c>
      <c r="D1358">
        <f>VLOOKUP($A1358,corn!$A$2:$O$1240,13,TRUE)</f>
        <v>187.89370078740157</v>
      </c>
      <c r="E1358">
        <f>VLOOKUP($A1358,wheat!$A$2:$L$14558,10,TRUE)</f>
        <v>247.97794117647058</v>
      </c>
      <c r="F1358">
        <f t="shared" si="42"/>
        <v>2014</v>
      </c>
      <c r="G1358">
        <f t="shared" si="43"/>
        <v>5</v>
      </c>
    </row>
    <row r="1359" spans="1:7" x14ac:dyDescent="0.25">
      <c r="A1359" s="19">
        <v>41779</v>
      </c>
      <c r="B1359">
        <v>921.5</v>
      </c>
      <c r="C1359">
        <f>VLOOKUP($A1359,'soybean oil'!$A$2:$F$3093,6,TRUE)</f>
        <v>883.39228457480442</v>
      </c>
      <c r="D1359">
        <f>VLOOKUP($A1359,corn!$A$2:$O$1240,13,TRUE)</f>
        <v>186.41732283464566</v>
      </c>
      <c r="E1359">
        <f>VLOOKUP($A1359,wheat!$A$2:$L$14558,10,TRUE)</f>
        <v>246.50735294117646</v>
      </c>
      <c r="F1359">
        <f t="shared" si="42"/>
        <v>2014</v>
      </c>
      <c r="G1359">
        <f t="shared" si="43"/>
        <v>5</v>
      </c>
    </row>
    <row r="1360" spans="1:7" x14ac:dyDescent="0.25">
      <c r="A1360" s="19">
        <v>41780</v>
      </c>
      <c r="B1360">
        <v>925.625</v>
      </c>
      <c r="C1360">
        <f>VLOOKUP($A1360,'soybean oil'!$A$2:$F$3093,6,TRUE)</f>
        <v>892.21077506219945</v>
      </c>
      <c r="D1360">
        <f>VLOOKUP($A1360,corn!$A$2:$O$1240,13,TRUE)</f>
        <v>186.81102362204723</v>
      </c>
      <c r="E1360">
        <f>VLOOKUP($A1360,wheat!$A$2:$L$14558,10,TRUE)</f>
        <v>244.20955882352942</v>
      </c>
      <c r="F1360">
        <f t="shared" si="42"/>
        <v>2014</v>
      </c>
      <c r="G1360">
        <f t="shared" si="43"/>
        <v>5</v>
      </c>
    </row>
    <row r="1361" spans="1:7" x14ac:dyDescent="0.25">
      <c r="A1361" s="19">
        <v>41781</v>
      </c>
      <c r="B1361">
        <v>923.75</v>
      </c>
      <c r="C1361">
        <f>VLOOKUP($A1361,'soybean oil'!$A$2:$F$3093,6,TRUE)</f>
        <v>900.80880328740977</v>
      </c>
      <c r="D1361">
        <f>VLOOKUP($A1361,corn!$A$2:$O$1240,13,TRUE)</f>
        <v>187.6968503937008</v>
      </c>
      <c r="E1361">
        <f>VLOOKUP($A1361,wheat!$A$2:$L$14558,10,TRUE)</f>
        <v>242.37132352941177</v>
      </c>
      <c r="F1361">
        <f t="shared" si="42"/>
        <v>2014</v>
      </c>
      <c r="G1361">
        <f t="shared" si="43"/>
        <v>5</v>
      </c>
    </row>
    <row r="1362" spans="1:7" x14ac:dyDescent="0.25">
      <c r="A1362" s="19">
        <v>41782</v>
      </c>
      <c r="B1362">
        <v>922.5</v>
      </c>
      <c r="C1362">
        <f>VLOOKUP($A1362,'soybean oil'!$A$2:$F$3093,6,TRUE)</f>
        <v>890.2266147025357</v>
      </c>
      <c r="D1362">
        <f>VLOOKUP($A1362,corn!$A$2:$O$1240,13,TRUE)</f>
        <v>188.18897637795277</v>
      </c>
      <c r="E1362">
        <f>VLOOKUP($A1362,wheat!$A$2:$L$14558,10,TRUE)</f>
        <v>239.88970588235293</v>
      </c>
      <c r="F1362">
        <f t="shared" si="42"/>
        <v>2014</v>
      </c>
      <c r="G1362">
        <f t="shared" si="43"/>
        <v>5</v>
      </c>
    </row>
    <row r="1363" spans="1:7" x14ac:dyDescent="0.25">
      <c r="A1363" s="19">
        <v>41786</v>
      </c>
      <c r="B1363">
        <v>920</v>
      </c>
      <c r="C1363">
        <f>VLOOKUP($A1363,'soybean oil'!$A$2:$F$3093,6,TRUE)</f>
        <v>880.52627516640086</v>
      </c>
      <c r="D1363">
        <f>VLOOKUP($A1363,corn!$A$2:$O$1240,13,TRUE)</f>
        <v>184.94094488188978</v>
      </c>
      <c r="E1363">
        <f>VLOOKUP($A1363,wheat!$A$2:$L$14558,10,TRUE)</f>
        <v>235.66176470588235</v>
      </c>
      <c r="F1363">
        <f t="shared" si="42"/>
        <v>2014</v>
      </c>
      <c r="G1363">
        <f t="shared" si="43"/>
        <v>5</v>
      </c>
    </row>
    <row r="1364" spans="1:7" x14ac:dyDescent="0.25">
      <c r="A1364" s="19">
        <v>41787</v>
      </c>
      <c r="B1364">
        <v>912.625</v>
      </c>
      <c r="C1364">
        <f>VLOOKUP($A1364,'soybean oil'!$A$2:$F$3093,6,TRUE)</f>
        <v>873.69194503866981</v>
      </c>
      <c r="D1364">
        <f>VLOOKUP($A1364,corn!$A$2:$O$1240,13,TRUE)</f>
        <v>186.02362204724409</v>
      </c>
      <c r="E1364">
        <f>VLOOKUP($A1364,wheat!$A$2:$L$14558,10,TRUE)</f>
        <v>234.83455882352942</v>
      </c>
      <c r="F1364">
        <f t="shared" si="42"/>
        <v>2014</v>
      </c>
      <c r="G1364">
        <f t="shared" si="43"/>
        <v>5</v>
      </c>
    </row>
    <row r="1365" spans="1:7" x14ac:dyDescent="0.25">
      <c r="A1365" s="19">
        <v>41788</v>
      </c>
      <c r="B1365">
        <v>915.375</v>
      </c>
      <c r="C1365">
        <f>VLOOKUP($A1365,'soybean oil'!$A$2:$F$3093,6,TRUE)</f>
        <v>868.8417752706024</v>
      </c>
      <c r="D1365">
        <f>VLOOKUP($A1365,corn!$A$2:$O$1240,13,TRUE)</f>
        <v>184.84251968503938</v>
      </c>
      <c r="E1365">
        <f>VLOOKUP($A1365,wheat!$A$2:$L$14558,10,TRUE)</f>
        <v>232.53676470588235</v>
      </c>
      <c r="F1365">
        <f t="shared" si="42"/>
        <v>2014</v>
      </c>
      <c r="G1365">
        <f t="shared" si="43"/>
        <v>5</v>
      </c>
    </row>
    <row r="1366" spans="1:7" x14ac:dyDescent="0.25">
      <c r="A1366" s="19">
        <v>41789</v>
      </c>
      <c r="B1366">
        <v>901.5</v>
      </c>
      <c r="C1366">
        <f>VLOOKUP($A1366,'soybean oil'!$A$2:$F$3093,6,TRUE)</f>
        <v>848.77970941177875</v>
      </c>
      <c r="D1366">
        <f>VLOOKUP($A1366,corn!$A$2:$O$1240,13,TRUE)</f>
        <v>183.36614173228347</v>
      </c>
      <c r="E1366">
        <f>VLOOKUP($A1366,wheat!$A$2:$L$14558,10,TRUE)</f>
        <v>230.60661764705881</v>
      </c>
      <c r="F1366">
        <f t="shared" si="42"/>
        <v>2014</v>
      </c>
      <c r="G1366">
        <f t="shared" si="43"/>
        <v>5</v>
      </c>
    </row>
    <row r="1367" spans="1:7" x14ac:dyDescent="0.25">
      <c r="A1367" s="19">
        <v>41792</v>
      </c>
      <c r="B1367">
        <v>899.375</v>
      </c>
      <c r="C1367">
        <f>VLOOKUP($A1367,'soybean oil'!$A$2:$F$3093,6,TRUE)</f>
        <v>844.59092643026599</v>
      </c>
      <c r="D1367">
        <f>VLOOKUP($A1367,corn!$A$2:$O$1240,13,TRUE)</f>
        <v>183.26771653543307</v>
      </c>
      <c r="E1367">
        <f>VLOOKUP($A1367,wheat!$A$2:$L$14558,10,TRUE)</f>
        <v>228.21691176470586</v>
      </c>
      <c r="F1367">
        <f t="shared" si="42"/>
        <v>2014</v>
      </c>
      <c r="G1367">
        <f t="shared" si="43"/>
        <v>6</v>
      </c>
    </row>
    <row r="1368" spans="1:7" x14ac:dyDescent="0.25">
      <c r="A1368" s="19">
        <v>41793</v>
      </c>
      <c r="B1368">
        <v>893.25</v>
      </c>
      <c r="C1368">
        <f>VLOOKUP($A1368,'soybean oil'!$A$2:$F$3093,6,TRUE)</f>
        <v>845.47277547900546</v>
      </c>
      <c r="D1368">
        <f>VLOOKUP($A1368,corn!$A$2:$O$1240,13,TRUE)</f>
        <v>180.41338582677162</v>
      </c>
      <c r="E1368">
        <f>VLOOKUP($A1368,wheat!$A$2:$L$14558,10,TRUE)</f>
        <v>225.18382352941177</v>
      </c>
      <c r="F1368">
        <f t="shared" si="42"/>
        <v>2014</v>
      </c>
      <c r="G1368">
        <f t="shared" si="43"/>
        <v>6</v>
      </c>
    </row>
    <row r="1369" spans="1:7" x14ac:dyDescent="0.25">
      <c r="A1369" s="19">
        <v>41794</v>
      </c>
      <c r="B1369">
        <v>890.5</v>
      </c>
      <c r="C1369">
        <f>VLOOKUP($A1369,'soybean oil'!$A$2:$F$3093,6,TRUE)</f>
        <v>865.31437907564441</v>
      </c>
      <c r="D1369">
        <f>VLOOKUP($A1369,corn!$A$2:$O$1240,13,TRUE)</f>
        <v>179.6259842519685</v>
      </c>
      <c r="E1369">
        <f>VLOOKUP($A1369,wheat!$A$2:$L$14558,10,TRUE)</f>
        <v>225.91911764705878</v>
      </c>
      <c r="F1369">
        <f t="shared" si="42"/>
        <v>2014</v>
      </c>
      <c r="G1369">
        <f t="shared" si="43"/>
        <v>6</v>
      </c>
    </row>
    <row r="1370" spans="1:7" x14ac:dyDescent="0.25">
      <c r="A1370" s="19">
        <v>41795</v>
      </c>
      <c r="B1370">
        <v>894.375</v>
      </c>
      <c r="C1370">
        <f>VLOOKUP($A1370,'soybean oil'!$A$2:$F$3093,6,TRUE)</f>
        <v>852.96849239329117</v>
      </c>
      <c r="D1370">
        <f>VLOOKUP($A1370,corn!$A$2:$O$1240,13,TRUE)</f>
        <v>176.77165354330708</v>
      </c>
      <c r="E1370">
        <f>VLOOKUP($A1370,wheat!$A$2:$L$14558,10,TRUE)</f>
        <v>222.70220588235293</v>
      </c>
      <c r="F1370">
        <f t="shared" si="42"/>
        <v>2014</v>
      </c>
      <c r="G1370">
        <f t="shared" si="43"/>
        <v>6</v>
      </c>
    </row>
    <row r="1371" spans="1:7" x14ac:dyDescent="0.25">
      <c r="A1371" s="19">
        <v>41796</v>
      </c>
      <c r="B1371">
        <v>894.75</v>
      </c>
      <c r="C1371">
        <f>VLOOKUP($A1371,'soybean oil'!$A$2:$F$3093,6,TRUE)</f>
        <v>860.02328478320749</v>
      </c>
      <c r="D1371">
        <f>VLOOKUP($A1371,corn!$A$2:$O$1240,13,TRUE)</f>
        <v>180.70866141732284</v>
      </c>
      <c r="E1371">
        <f>VLOOKUP($A1371,wheat!$A$2:$L$14558,10,TRUE)</f>
        <v>227.29779411764707</v>
      </c>
      <c r="F1371">
        <f t="shared" si="42"/>
        <v>2014</v>
      </c>
      <c r="G1371">
        <f t="shared" si="43"/>
        <v>6</v>
      </c>
    </row>
    <row r="1372" spans="1:7" x14ac:dyDescent="0.25">
      <c r="A1372" s="19">
        <v>41799</v>
      </c>
      <c r="B1372">
        <v>904</v>
      </c>
      <c r="C1372">
        <f>VLOOKUP($A1372,'soybean oil'!$A$2:$F$3093,6,TRUE)</f>
        <v>865.97576586219918</v>
      </c>
      <c r="D1372">
        <f>VLOOKUP($A1372,corn!$A$2:$O$1240,13,TRUE)</f>
        <v>177.55905511811022</v>
      </c>
      <c r="E1372">
        <f>VLOOKUP($A1372,wheat!$A$2:$L$14558,10,TRUE)</f>
        <v>225.18382352941177</v>
      </c>
      <c r="F1372">
        <f t="shared" si="42"/>
        <v>2014</v>
      </c>
      <c r="G1372">
        <f t="shared" si="43"/>
        <v>6</v>
      </c>
    </row>
    <row r="1373" spans="1:7" x14ac:dyDescent="0.25">
      <c r="A1373" s="19">
        <v>41800</v>
      </c>
      <c r="B1373">
        <v>897.625</v>
      </c>
      <c r="C1373">
        <f>VLOOKUP($A1373,'soybean oil'!$A$2:$F$3093,6,TRUE)</f>
        <v>858.48004894791313</v>
      </c>
      <c r="D1373">
        <f>VLOOKUP($A1373,corn!$A$2:$O$1240,13,TRUE)</f>
        <v>175.39370078740157</v>
      </c>
      <c r="E1373">
        <f>VLOOKUP($A1373,wheat!$A$2:$L$14558,10,TRUE)</f>
        <v>221.04779411764707</v>
      </c>
      <c r="F1373">
        <f t="shared" si="42"/>
        <v>2014</v>
      </c>
      <c r="G1373">
        <f t="shared" si="43"/>
        <v>6</v>
      </c>
    </row>
    <row r="1374" spans="1:7" x14ac:dyDescent="0.25">
      <c r="A1374" s="19">
        <v>41801</v>
      </c>
      <c r="B1374">
        <v>903.875</v>
      </c>
      <c r="C1374">
        <f>VLOOKUP($A1374,'soybean oil'!$A$2:$F$3093,6,TRUE)</f>
        <v>847.0160113142997</v>
      </c>
      <c r="D1374">
        <f>VLOOKUP($A1374,corn!$A$2:$O$1240,13,TRUE)</f>
        <v>173.62204724409449</v>
      </c>
      <c r="E1374">
        <f>VLOOKUP($A1374,wheat!$A$2:$L$14558,10,TRUE)</f>
        <v>216.6360294117647</v>
      </c>
      <c r="F1374">
        <f t="shared" si="42"/>
        <v>2014</v>
      </c>
      <c r="G1374">
        <f t="shared" si="43"/>
        <v>6</v>
      </c>
    </row>
    <row r="1375" spans="1:7" x14ac:dyDescent="0.25">
      <c r="A1375" s="19">
        <v>41802</v>
      </c>
      <c r="B1375">
        <v>922.125</v>
      </c>
      <c r="C1375">
        <f>VLOOKUP($A1375,'soybean oil'!$A$2:$F$3093,6,TRUE)</f>
        <v>850.54340750925758</v>
      </c>
      <c r="D1375">
        <f>VLOOKUP($A1375,corn!$A$2:$O$1240,13,TRUE)</f>
        <v>174.80314960629923</v>
      </c>
      <c r="E1375">
        <f>VLOOKUP($A1375,wheat!$A$2:$L$14558,10,TRUE)</f>
        <v>215.16544117647058</v>
      </c>
      <c r="F1375">
        <f t="shared" si="42"/>
        <v>2014</v>
      </c>
      <c r="G1375">
        <f t="shared" si="43"/>
        <v>6</v>
      </c>
    </row>
    <row r="1376" spans="1:7" x14ac:dyDescent="0.25">
      <c r="A1376" s="19">
        <v>41803</v>
      </c>
      <c r="B1376">
        <v>931.625</v>
      </c>
      <c r="C1376">
        <f>VLOOKUP($A1376,'soybean oil'!$A$2:$F$3093,6,TRUE)</f>
        <v>875.01471861177902</v>
      </c>
      <c r="D1376">
        <f>VLOOKUP($A1376,corn!$A$2:$O$1240,13,TRUE)</f>
        <v>174.80314960629923</v>
      </c>
      <c r="E1376">
        <f>VLOOKUP($A1376,wheat!$A$2:$L$14558,10,TRUE)</f>
        <v>215.44117647058823</v>
      </c>
      <c r="F1376">
        <f t="shared" si="42"/>
        <v>2014</v>
      </c>
      <c r="G1376">
        <f t="shared" si="43"/>
        <v>6</v>
      </c>
    </row>
    <row r="1377" spans="1:7" x14ac:dyDescent="0.25">
      <c r="A1377" s="19">
        <v>41806</v>
      </c>
      <c r="B1377">
        <v>934.875</v>
      </c>
      <c r="C1377">
        <f>VLOOKUP($A1377,'soybean oil'!$A$2:$F$3093,6,TRUE)</f>
        <v>870.82593563026649</v>
      </c>
      <c r="D1377">
        <f>VLOOKUP($A1377,corn!$A$2:$O$1240,13,TRUE)</f>
        <v>173.62204724409449</v>
      </c>
      <c r="E1377">
        <f>VLOOKUP($A1377,wheat!$A$2:$L$14558,10,TRUE)</f>
        <v>213.60294117647055</v>
      </c>
      <c r="F1377">
        <f t="shared" si="42"/>
        <v>2014</v>
      </c>
      <c r="G1377">
        <f t="shared" si="43"/>
        <v>6</v>
      </c>
    </row>
    <row r="1378" spans="1:7" x14ac:dyDescent="0.25">
      <c r="A1378" s="19">
        <v>41807</v>
      </c>
      <c r="B1378">
        <v>940.5</v>
      </c>
      <c r="C1378">
        <f>VLOOKUP($A1378,'soybean oil'!$A$2:$F$3093,6,TRUE)</f>
        <v>874.79425634959421</v>
      </c>
      <c r="D1378">
        <f>VLOOKUP($A1378,corn!$A$2:$O$1240,13,TRUE)</f>
        <v>172.73622047244095</v>
      </c>
      <c r="E1378">
        <f>VLOOKUP($A1378,wheat!$A$2:$L$14558,10,TRUE)</f>
        <v>213.87867647058823</v>
      </c>
      <c r="F1378">
        <f t="shared" si="42"/>
        <v>2014</v>
      </c>
      <c r="G1378">
        <f t="shared" si="43"/>
        <v>6</v>
      </c>
    </row>
    <row r="1379" spans="1:7" x14ac:dyDescent="0.25">
      <c r="A1379" s="19">
        <v>41808</v>
      </c>
      <c r="B1379">
        <v>945.25</v>
      </c>
      <c r="C1379">
        <f>VLOOKUP($A1379,'soybean oil'!$A$2:$F$3093,6,TRUE)</f>
        <v>884.71505814791374</v>
      </c>
      <c r="D1379">
        <f>VLOOKUP($A1379,corn!$A$2:$O$1240,13,TRUE)</f>
        <v>173.81889763779529</v>
      </c>
      <c r="E1379">
        <f>VLOOKUP($A1379,wheat!$A$2:$L$14558,10,TRUE)</f>
        <v>215.80882352941177</v>
      </c>
      <c r="F1379">
        <f t="shared" si="42"/>
        <v>2014</v>
      </c>
      <c r="G1379">
        <f t="shared" si="43"/>
        <v>6</v>
      </c>
    </row>
    <row r="1380" spans="1:7" x14ac:dyDescent="0.25">
      <c r="A1380" s="19">
        <v>41809</v>
      </c>
      <c r="B1380">
        <v>950.875</v>
      </c>
      <c r="C1380">
        <f>VLOOKUP($A1380,'soybean oil'!$A$2:$F$3093,6,TRUE)</f>
        <v>895.29724673278793</v>
      </c>
      <c r="D1380">
        <f>VLOOKUP($A1380,corn!$A$2:$O$1240,13,TRUE)</f>
        <v>177.36220472440945</v>
      </c>
      <c r="E1380">
        <f>VLOOKUP($A1380,wheat!$A$2:$L$14558,10,TRUE)</f>
        <v>218.19852941176467</v>
      </c>
      <c r="F1380">
        <f t="shared" si="42"/>
        <v>2014</v>
      </c>
      <c r="G1380">
        <f t="shared" si="43"/>
        <v>6</v>
      </c>
    </row>
    <row r="1381" spans="1:7" x14ac:dyDescent="0.25">
      <c r="A1381" s="19">
        <v>41810</v>
      </c>
      <c r="B1381">
        <v>948</v>
      </c>
      <c r="C1381">
        <f>VLOOKUP($A1381,'soybean oil'!$A$2:$F$3093,6,TRUE)</f>
        <v>884.71505814791374</v>
      </c>
      <c r="D1381">
        <f>VLOOKUP($A1381,corn!$A$2:$O$1240,13,TRUE)</f>
        <v>178.44488188976379</v>
      </c>
      <c r="E1381">
        <f>VLOOKUP($A1381,wheat!$A$2:$L$14558,10,TRUE)</f>
        <v>215.16544117647058</v>
      </c>
      <c r="F1381">
        <f t="shared" si="42"/>
        <v>2014</v>
      </c>
      <c r="G1381">
        <f t="shared" si="43"/>
        <v>6</v>
      </c>
    </row>
    <row r="1382" spans="1:7" x14ac:dyDescent="0.25">
      <c r="A1382" s="19">
        <v>41813</v>
      </c>
      <c r="B1382">
        <v>942.125</v>
      </c>
      <c r="C1382">
        <f>VLOOKUP($A1382,'soybean oil'!$A$2:$F$3093,6,TRUE)</f>
        <v>896.84048256808194</v>
      </c>
      <c r="D1382">
        <f>VLOOKUP($A1382,corn!$A$2:$O$1240,13,TRUE)</f>
        <v>175</v>
      </c>
      <c r="E1382">
        <f>VLOOKUP($A1382,wheat!$A$2:$L$14558,10,TRUE)</f>
        <v>213.14338235294119</v>
      </c>
      <c r="F1382">
        <f t="shared" si="42"/>
        <v>2014</v>
      </c>
      <c r="G1382">
        <f t="shared" si="43"/>
        <v>6</v>
      </c>
    </row>
    <row r="1383" spans="1:7" x14ac:dyDescent="0.25">
      <c r="A1383" s="19">
        <v>41814</v>
      </c>
      <c r="B1383">
        <v>951</v>
      </c>
      <c r="C1383">
        <f>VLOOKUP($A1383,'soybean oil'!$A$2:$F$3093,6,TRUE)</f>
        <v>903.23388817144348</v>
      </c>
      <c r="D1383">
        <f>VLOOKUP($A1383,corn!$A$2:$O$1240,13,TRUE)</f>
        <v>174.40944881889763</v>
      </c>
      <c r="E1383">
        <f>VLOOKUP($A1383,wheat!$A$2:$L$14558,10,TRUE)</f>
        <v>209.9264705882353</v>
      </c>
      <c r="F1383">
        <f t="shared" si="42"/>
        <v>2014</v>
      </c>
      <c r="G1383">
        <f t="shared" si="43"/>
        <v>6</v>
      </c>
    </row>
    <row r="1384" spans="1:7" x14ac:dyDescent="0.25">
      <c r="A1384" s="19">
        <v>41815</v>
      </c>
      <c r="B1384">
        <v>943.625</v>
      </c>
      <c r="C1384">
        <f>VLOOKUP($A1384,'soybean oil'!$A$2:$F$3093,6,TRUE)</f>
        <v>896.664112758334</v>
      </c>
      <c r="D1384">
        <f>VLOOKUP($A1384,corn!$A$2:$O$1240,13,TRUE)</f>
        <v>173.62204724409449</v>
      </c>
      <c r="E1384">
        <f>VLOOKUP($A1384,wheat!$A$2:$L$14558,10,TRUE)</f>
        <v>211.58088235294119</v>
      </c>
      <c r="F1384">
        <f t="shared" si="42"/>
        <v>2014</v>
      </c>
      <c r="G1384">
        <f t="shared" si="43"/>
        <v>6</v>
      </c>
    </row>
    <row r="1385" spans="1:7" x14ac:dyDescent="0.25">
      <c r="A1385" s="19">
        <v>41816</v>
      </c>
      <c r="B1385">
        <v>939</v>
      </c>
      <c r="C1385">
        <f>VLOOKUP($A1385,'soybean oil'!$A$2:$F$3093,6,TRUE)</f>
        <v>894.15084296942644</v>
      </c>
      <c r="D1385">
        <f>VLOOKUP($A1385,corn!$A$2:$O$1240,13,TRUE)</f>
        <v>174.31102362204723</v>
      </c>
      <c r="E1385">
        <f>VLOOKUP($A1385,wheat!$A$2:$L$14558,10,TRUE)</f>
        <v>214.0625</v>
      </c>
      <c r="F1385">
        <f t="shared" si="42"/>
        <v>2014</v>
      </c>
      <c r="G1385">
        <f t="shared" si="43"/>
        <v>6</v>
      </c>
    </row>
    <row r="1386" spans="1:7" x14ac:dyDescent="0.25">
      <c r="A1386" s="19">
        <v>41817</v>
      </c>
      <c r="B1386">
        <v>934.875</v>
      </c>
      <c r="C1386">
        <f>VLOOKUP($A1386,'soybean oil'!$A$2:$F$3093,6,TRUE)</f>
        <v>883.39228457480442</v>
      </c>
      <c r="D1386">
        <f>VLOOKUP($A1386,corn!$A$2:$O$1240,13,TRUE)</f>
        <v>174.11417322834646</v>
      </c>
      <c r="E1386">
        <f>VLOOKUP($A1386,wheat!$A$2:$L$14558,10,TRUE)</f>
        <v>215.16544117647058</v>
      </c>
      <c r="F1386">
        <f t="shared" si="42"/>
        <v>2014</v>
      </c>
      <c r="G1386">
        <f t="shared" si="43"/>
        <v>6</v>
      </c>
    </row>
    <row r="1387" spans="1:7" x14ac:dyDescent="0.25">
      <c r="A1387" s="19">
        <v>41820</v>
      </c>
      <c r="B1387">
        <v>928.5</v>
      </c>
      <c r="C1387">
        <f>VLOOKUP($A1387,'soybean oil'!$A$2:$F$3093,6,TRUE)</f>
        <v>858.25958668572832</v>
      </c>
      <c r="D1387">
        <f>VLOOKUP($A1387,corn!$A$2:$O$1240,13,TRUE)</f>
        <v>164.86220472440945</v>
      </c>
      <c r="E1387">
        <f>VLOOKUP($A1387,wheat!$A$2:$L$14558,10,TRUE)</f>
        <v>207.62867647058823</v>
      </c>
      <c r="F1387">
        <f t="shared" si="42"/>
        <v>2014</v>
      </c>
      <c r="G1387">
        <f t="shared" si="43"/>
        <v>6</v>
      </c>
    </row>
    <row r="1388" spans="1:7" x14ac:dyDescent="0.25">
      <c r="A1388" s="19">
        <v>41821</v>
      </c>
      <c r="B1388">
        <v>930.25</v>
      </c>
      <c r="C1388">
        <f>VLOOKUP($A1388,'soybean oil'!$A$2:$F$3093,6,TRUE)</f>
        <v>859.1414357344679</v>
      </c>
      <c r="D1388">
        <f>VLOOKUP($A1388,corn!$A$2:$O$1240,13,TRUE)</f>
        <v>163.77952755905511</v>
      </c>
      <c r="E1388">
        <f>VLOOKUP($A1388,wheat!$A$2:$L$14558,10,TRUE)</f>
        <v>205.79044117647058</v>
      </c>
      <c r="F1388">
        <f t="shared" si="42"/>
        <v>2014</v>
      </c>
      <c r="G1388">
        <f t="shared" si="43"/>
        <v>7</v>
      </c>
    </row>
    <row r="1389" spans="1:7" x14ac:dyDescent="0.25">
      <c r="A1389" s="19">
        <v>41822</v>
      </c>
      <c r="B1389">
        <v>924.5</v>
      </c>
      <c r="C1389">
        <f>VLOOKUP($A1389,'soybean oil'!$A$2:$F$3093,6,TRUE)</f>
        <v>850.32294524707277</v>
      </c>
      <c r="D1389">
        <f>VLOOKUP($A1389,corn!$A$2:$O$1240,13,TRUE)</f>
        <v>162.30314960629917</v>
      </c>
      <c r="E1389">
        <f>VLOOKUP($A1389,wheat!$A$2:$L$14558,10,TRUE)</f>
        <v>206.52573529411765</v>
      </c>
      <c r="F1389">
        <f t="shared" si="42"/>
        <v>2014</v>
      </c>
      <c r="G1389">
        <f t="shared" si="43"/>
        <v>7</v>
      </c>
    </row>
    <row r="1390" spans="1:7" x14ac:dyDescent="0.25">
      <c r="A1390" s="19">
        <v>41823</v>
      </c>
      <c r="B1390">
        <v>915.375</v>
      </c>
      <c r="C1390">
        <f>VLOOKUP($A1390,'soybean oil'!$A$2:$F$3093,6,TRUE)</f>
        <v>852.52756786892166</v>
      </c>
      <c r="D1390">
        <f>VLOOKUP($A1390,corn!$A$2:$O$1240,13,TRUE)</f>
        <v>161.22047244094489</v>
      </c>
      <c r="E1390">
        <f>VLOOKUP($A1390,wheat!$A$2:$L$14558,10,TRUE)</f>
        <v>208.8235294117647</v>
      </c>
      <c r="F1390">
        <f t="shared" si="42"/>
        <v>2014</v>
      </c>
      <c r="G1390">
        <f t="shared" si="43"/>
        <v>7</v>
      </c>
    </row>
    <row r="1391" spans="1:7" x14ac:dyDescent="0.25">
      <c r="A1391" s="19">
        <v>41824</v>
      </c>
      <c r="B1391">
        <v>913.25</v>
      </c>
      <c r="C1391">
        <f>VLOOKUP($A1391,'soybean oil'!$A$2:$F$3093,6,TRUE)</f>
        <v>852.52756786892166</v>
      </c>
      <c r="D1391">
        <f>VLOOKUP($A1391,corn!$A$2:$O$1240,13,TRUE)</f>
        <v>161.22047244094489</v>
      </c>
      <c r="E1391">
        <f>VLOOKUP($A1391,wheat!$A$2:$L$14558,10,TRUE)</f>
        <v>208.8235294117647</v>
      </c>
      <c r="F1391">
        <f t="shared" si="42"/>
        <v>2014</v>
      </c>
      <c r="G1391">
        <f t="shared" si="43"/>
        <v>7</v>
      </c>
    </row>
    <row r="1392" spans="1:7" x14ac:dyDescent="0.25">
      <c r="A1392" s="19">
        <v>41827</v>
      </c>
      <c r="B1392">
        <v>914.875</v>
      </c>
      <c r="C1392">
        <f>VLOOKUP($A1392,'soybean oil'!$A$2:$F$3093,6,TRUE)</f>
        <v>847.23647357648451</v>
      </c>
      <c r="D1392">
        <f>VLOOKUP($A1392,corn!$A$2:$O$1240,13,TRUE)</f>
        <v>157.6771653543307</v>
      </c>
      <c r="E1392">
        <f>VLOOKUP($A1392,wheat!$A$2:$L$14558,10,TRUE)</f>
        <v>200.36764705882354</v>
      </c>
      <c r="F1392">
        <f t="shared" si="42"/>
        <v>2014</v>
      </c>
      <c r="G1392">
        <f t="shared" si="43"/>
        <v>7</v>
      </c>
    </row>
    <row r="1393" spans="1:7" x14ac:dyDescent="0.25">
      <c r="A1393" s="19">
        <v>41828</v>
      </c>
      <c r="B1393">
        <v>907</v>
      </c>
      <c r="C1393">
        <f>VLOOKUP($A1393,'soybean oil'!$A$2:$F$3093,6,TRUE)</f>
        <v>835.11104915631631</v>
      </c>
      <c r="D1393">
        <f>VLOOKUP($A1393,corn!$A$2:$O$1240,13,TRUE)</f>
        <v>156.79133858267716</v>
      </c>
      <c r="E1393">
        <f>VLOOKUP($A1393,wheat!$A$2:$L$14558,10,TRUE)</f>
        <v>200.45955882352942</v>
      </c>
      <c r="F1393">
        <f t="shared" si="42"/>
        <v>2014</v>
      </c>
      <c r="G1393">
        <f t="shared" si="43"/>
        <v>7</v>
      </c>
    </row>
    <row r="1394" spans="1:7" x14ac:dyDescent="0.25">
      <c r="A1394" s="19">
        <v>41829</v>
      </c>
      <c r="B1394">
        <v>900.25</v>
      </c>
      <c r="C1394">
        <f>VLOOKUP($A1394,'soybean oil'!$A$2:$F$3093,6,TRUE)</f>
        <v>818.79684175463535</v>
      </c>
      <c r="D1394">
        <f>VLOOKUP($A1394,corn!$A$2:$O$1240,13,TRUE)</f>
        <v>154.03543307086613</v>
      </c>
      <c r="E1394">
        <f>VLOOKUP($A1394,wheat!$A$2:$L$14558,10,TRUE)</f>
        <v>198.34558823529409</v>
      </c>
      <c r="F1394">
        <f t="shared" si="42"/>
        <v>2014</v>
      </c>
      <c r="G1394">
        <f t="shared" si="43"/>
        <v>7</v>
      </c>
    </row>
    <row r="1395" spans="1:7" x14ac:dyDescent="0.25">
      <c r="A1395" s="19">
        <v>41830</v>
      </c>
      <c r="B1395">
        <v>902.625</v>
      </c>
      <c r="C1395">
        <f>VLOOKUP($A1395,'soybean oil'!$A$2:$F$3093,6,TRUE)</f>
        <v>826.29255866892106</v>
      </c>
      <c r="D1395">
        <f>VLOOKUP($A1395,corn!$A$2:$O$1240,13,TRUE)</f>
        <v>152.06692913385828</v>
      </c>
      <c r="E1395">
        <f>VLOOKUP($A1395,wheat!$A$2:$L$14558,10,TRUE)</f>
        <v>197.33455882352942</v>
      </c>
      <c r="F1395">
        <f t="shared" si="42"/>
        <v>2014</v>
      </c>
      <c r="G1395">
        <f t="shared" si="43"/>
        <v>7</v>
      </c>
    </row>
    <row r="1396" spans="1:7" x14ac:dyDescent="0.25">
      <c r="A1396" s="19">
        <v>41831</v>
      </c>
      <c r="B1396">
        <v>901</v>
      </c>
      <c r="C1396">
        <f>VLOOKUP($A1396,'soybean oil'!$A$2:$F$3093,6,TRUE)</f>
        <v>810.63973805379487</v>
      </c>
      <c r="D1396">
        <f>VLOOKUP($A1396,corn!$A$2:$O$1240,13,TRUE)</f>
        <v>148.91732283464566</v>
      </c>
      <c r="E1396">
        <f>VLOOKUP($A1396,wheat!$A$2:$L$14558,10,TRUE)</f>
        <v>189.24632352941177</v>
      </c>
      <c r="F1396">
        <f t="shared" si="42"/>
        <v>2014</v>
      </c>
      <c r="G1396">
        <f t="shared" si="43"/>
        <v>7</v>
      </c>
    </row>
    <row r="1397" spans="1:7" x14ac:dyDescent="0.25">
      <c r="A1397" s="19">
        <v>41834</v>
      </c>
      <c r="B1397">
        <v>900.125</v>
      </c>
      <c r="C1397">
        <f>VLOOKUP($A1397,'soybean oil'!$A$2:$F$3093,6,TRUE)</f>
        <v>813.06482293782858</v>
      </c>
      <c r="D1397">
        <f>VLOOKUP($A1397,corn!$A$2:$O$1240,13,TRUE)</f>
        <v>150.1968503937008</v>
      </c>
      <c r="E1397">
        <f>VLOOKUP($A1397,wheat!$A$2:$L$14558,10,TRUE)</f>
        <v>197.70220588235296</v>
      </c>
      <c r="F1397">
        <f t="shared" si="42"/>
        <v>2014</v>
      </c>
      <c r="G1397">
        <f t="shared" si="43"/>
        <v>7</v>
      </c>
    </row>
    <row r="1398" spans="1:7" x14ac:dyDescent="0.25">
      <c r="A1398" s="19">
        <v>41835</v>
      </c>
      <c r="B1398">
        <v>893.125</v>
      </c>
      <c r="C1398">
        <f>VLOOKUP($A1398,'soybean oil'!$A$2:$F$3093,6,TRUE)</f>
        <v>813.5057474621982</v>
      </c>
      <c r="D1398">
        <f>VLOOKUP($A1398,corn!$A$2:$O$1240,13,TRUE)</f>
        <v>147.24409448818898</v>
      </c>
      <c r="E1398">
        <f>VLOOKUP($A1398,wheat!$A$2:$L$14558,10,TRUE)</f>
        <v>197.70220588235296</v>
      </c>
      <c r="F1398">
        <f t="shared" si="42"/>
        <v>2014</v>
      </c>
      <c r="G1398">
        <f t="shared" si="43"/>
        <v>7</v>
      </c>
    </row>
    <row r="1399" spans="1:7" x14ac:dyDescent="0.25">
      <c r="A1399" s="19">
        <v>41836</v>
      </c>
      <c r="B1399">
        <v>900.125</v>
      </c>
      <c r="C1399">
        <f>VLOOKUP($A1399,'soybean oil'!$A$2:$F$3093,6,TRUE)</f>
        <v>811.96251162690407</v>
      </c>
      <c r="D1399">
        <f>VLOOKUP($A1399,corn!$A$2:$O$1240,13,TRUE)</f>
        <v>148.91732283464566</v>
      </c>
      <c r="E1399">
        <f>VLOOKUP($A1399,wheat!$A$2:$L$14558,10,TRUE)</f>
        <v>197.79411764705881</v>
      </c>
      <c r="F1399">
        <f t="shared" si="42"/>
        <v>2014</v>
      </c>
      <c r="G1399">
        <f t="shared" si="43"/>
        <v>7</v>
      </c>
    </row>
    <row r="1400" spans="1:7" x14ac:dyDescent="0.25">
      <c r="A1400" s="19">
        <v>41837</v>
      </c>
      <c r="B1400">
        <v>897.75</v>
      </c>
      <c r="C1400">
        <f>VLOOKUP($A1400,'soybean oil'!$A$2:$F$3093,6,TRUE)</f>
        <v>801.82124756639962</v>
      </c>
      <c r="D1400">
        <f>VLOOKUP($A1400,corn!$A$2:$O$1240,13,TRUE)</f>
        <v>149.40944881889763</v>
      </c>
      <c r="E1400">
        <f>VLOOKUP($A1400,wheat!$A$2:$L$14558,10,TRUE)</f>
        <v>202.48161764705881</v>
      </c>
      <c r="F1400">
        <f t="shared" si="42"/>
        <v>2014</v>
      </c>
      <c r="G1400">
        <f t="shared" si="43"/>
        <v>7</v>
      </c>
    </row>
    <row r="1401" spans="1:7" x14ac:dyDescent="0.25">
      <c r="A1401" s="19">
        <v>41838</v>
      </c>
      <c r="B1401">
        <v>899.625</v>
      </c>
      <c r="C1401">
        <f>VLOOKUP($A1401,'soybean oil'!$A$2:$F$3093,6,TRUE)</f>
        <v>806.2304928100973</v>
      </c>
      <c r="D1401">
        <f>VLOOKUP($A1401,corn!$A$2:$O$1240,13,TRUE)</f>
        <v>146.16141732283464</v>
      </c>
      <c r="E1401">
        <f>VLOOKUP($A1401,wheat!$A$2:$L$14558,10,TRUE)</f>
        <v>195.68014705882354</v>
      </c>
      <c r="F1401">
        <f t="shared" si="42"/>
        <v>2014</v>
      </c>
      <c r="G1401">
        <f t="shared" si="43"/>
        <v>7</v>
      </c>
    </row>
    <row r="1402" spans="1:7" x14ac:dyDescent="0.25">
      <c r="A1402" s="19">
        <v>41841</v>
      </c>
      <c r="B1402">
        <v>897.375</v>
      </c>
      <c r="C1402">
        <f>VLOOKUP($A1402,'soybean oil'!$A$2:$F$3093,6,TRUE)</f>
        <v>796.75061553614762</v>
      </c>
      <c r="D1402">
        <f>VLOOKUP($A1402,corn!$A$2:$O$1240,13,TRUE)</f>
        <v>143.30708661417322</v>
      </c>
      <c r="E1402">
        <f>VLOOKUP($A1402,wheat!$A$2:$L$14558,10,TRUE)</f>
        <v>194.85294117647058</v>
      </c>
      <c r="F1402">
        <f t="shared" si="42"/>
        <v>2014</v>
      </c>
      <c r="G1402">
        <f t="shared" si="43"/>
        <v>7</v>
      </c>
    </row>
    <row r="1403" spans="1:7" x14ac:dyDescent="0.25">
      <c r="A1403" s="19">
        <v>41842</v>
      </c>
      <c r="B1403">
        <v>899</v>
      </c>
      <c r="C1403">
        <f>VLOOKUP($A1403,'soybean oil'!$A$2:$F$3093,6,TRUE)</f>
        <v>792.12090803026513</v>
      </c>
      <c r="D1403">
        <f>VLOOKUP($A1403,corn!$A$2:$O$1240,13,TRUE)</f>
        <v>141.83070866141733</v>
      </c>
      <c r="E1403">
        <f>VLOOKUP($A1403,wheat!$A$2:$L$14558,10,TRUE)</f>
        <v>192.83088235294119</v>
      </c>
      <c r="F1403">
        <f t="shared" si="42"/>
        <v>2014</v>
      </c>
      <c r="G1403">
        <f t="shared" si="43"/>
        <v>7</v>
      </c>
    </row>
    <row r="1404" spans="1:7" x14ac:dyDescent="0.25">
      <c r="A1404" s="19">
        <v>41843</v>
      </c>
      <c r="B1404">
        <v>903.75</v>
      </c>
      <c r="C1404">
        <f>VLOOKUP($A1404,'soybean oil'!$A$2:$F$3093,6,TRUE)</f>
        <v>798.07338910925682</v>
      </c>
      <c r="D1404">
        <f>VLOOKUP($A1404,corn!$A$2:$O$1240,13,TRUE)</f>
        <v>142.71653543307087</v>
      </c>
      <c r="E1404">
        <f>VLOOKUP($A1404,wheat!$A$2:$L$14558,10,TRUE)</f>
        <v>195.12867647058823</v>
      </c>
      <c r="F1404">
        <f t="shared" si="42"/>
        <v>2014</v>
      </c>
      <c r="G1404">
        <f t="shared" si="43"/>
        <v>7</v>
      </c>
    </row>
    <row r="1405" spans="1:7" x14ac:dyDescent="0.25">
      <c r="A1405" s="19">
        <v>41844</v>
      </c>
      <c r="B1405">
        <v>901.5</v>
      </c>
      <c r="C1405">
        <f>VLOOKUP($A1405,'soybean oil'!$A$2:$F$3093,6,TRUE)</f>
        <v>798.95523815799629</v>
      </c>
      <c r="D1405">
        <f>VLOOKUP($A1405,corn!$A$2:$O$1240,13,TRUE)</f>
        <v>142.3228346456693</v>
      </c>
      <c r="E1405">
        <f>VLOOKUP($A1405,wheat!$A$2:$L$14558,10,TRUE)</f>
        <v>194.39338235294119</v>
      </c>
      <c r="F1405">
        <f t="shared" si="42"/>
        <v>2014</v>
      </c>
      <c r="G1405">
        <f t="shared" si="43"/>
        <v>7</v>
      </c>
    </row>
    <row r="1406" spans="1:7" x14ac:dyDescent="0.25">
      <c r="A1406" s="19">
        <v>41845</v>
      </c>
      <c r="B1406">
        <v>906.625</v>
      </c>
      <c r="C1406">
        <f>VLOOKUP($A1406,'soybean oil'!$A$2:$F$3093,6,TRUE)</f>
        <v>795.64830422522323</v>
      </c>
      <c r="D1406">
        <f>VLOOKUP($A1406,corn!$A$2:$O$1240,13,TRUE)</f>
        <v>142.91338582677164</v>
      </c>
      <c r="E1406">
        <f>VLOOKUP($A1406,wheat!$A$2:$L$14558,10,TRUE)</f>
        <v>197.79411764705881</v>
      </c>
      <c r="F1406">
        <f t="shared" si="42"/>
        <v>2014</v>
      </c>
      <c r="G1406">
        <f t="shared" si="43"/>
        <v>7</v>
      </c>
    </row>
    <row r="1407" spans="1:7" x14ac:dyDescent="0.25">
      <c r="A1407" s="19">
        <v>41848</v>
      </c>
      <c r="B1407">
        <v>903.125</v>
      </c>
      <c r="C1407">
        <f>VLOOKUP($A1407,'soybean oil'!$A$2:$F$3093,6,TRUE)</f>
        <v>805.48092111866879</v>
      </c>
      <c r="D1407">
        <f>VLOOKUP($A1407,corn!$A$2:$O$1240,13,TRUE)</f>
        <v>144.78346456692913</v>
      </c>
      <c r="E1407">
        <f>VLOOKUP($A1407,wheat!$A$2:$L$14558,10,TRUE)</f>
        <v>196.59926470588235</v>
      </c>
      <c r="F1407">
        <f t="shared" si="42"/>
        <v>2014</v>
      </c>
      <c r="G1407">
        <f t="shared" si="43"/>
        <v>7</v>
      </c>
    </row>
    <row r="1408" spans="1:7" x14ac:dyDescent="0.25">
      <c r="A1408" s="19">
        <v>41849</v>
      </c>
      <c r="B1408">
        <v>907.75</v>
      </c>
      <c r="C1408">
        <f>VLOOKUP($A1408,'soybean oil'!$A$2:$F$3093,6,TRUE)</f>
        <v>799.96936456404671</v>
      </c>
      <c r="D1408">
        <f>VLOOKUP($A1408,corn!$A$2:$O$1240,13,TRUE)</f>
        <v>142.3228346456693</v>
      </c>
      <c r="E1408">
        <f>VLOOKUP($A1408,wheat!$A$2:$L$14558,10,TRUE)</f>
        <v>191.1764705882353</v>
      </c>
      <c r="F1408">
        <f t="shared" si="42"/>
        <v>2014</v>
      </c>
      <c r="G1408">
        <f t="shared" si="43"/>
        <v>7</v>
      </c>
    </row>
    <row r="1409" spans="1:7" x14ac:dyDescent="0.25">
      <c r="A1409" s="19">
        <v>41850</v>
      </c>
      <c r="B1409">
        <v>908.5</v>
      </c>
      <c r="C1409">
        <f>VLOOKUP($A1409,'soybean oil'!$A$2:$F$3093,6,TRUE)</f>
        <v>796.08922874959285</v>
      </c>
      <c r="D1409">
        <f>VLOOKUP($A1409,corn!$A$2:$O$1240,13,TRUE)</f>
        <v>142.42125984251967</v>
      </c>
      <c r="E1409">
        <f>VLOOKUP($A1409,wheat!$A$2:$L$14558,10,TRUE)</f>
        <v>193.84191176470588</v>
      </c>
      <c r="F1409">
        <f t="shared" si="42"/>
        <v>2014</v>
      </c>
      <c r="G1409">
        <f t="shared" si="43"/>
        <v>7</v>
      </c>
    </row>
    <row r="1410" spans="1:7" x14ac:dyDescent="0.25">
      <c r="A1410" s="19">
        <v>41851</v>
      </c>
      <c r="B1410">
        <v>903.125</v>
      </c>
      <c r="C1410">
        <f>VLOOKUP($A1410,'soybean oil'!$A$2:$F$3093,6,TRUE)</f>
        <v>796.97107779833243</v>
      </c>
      <c r="D1410">
        <f>VLOOKUP($A1410,corn!$A$2:$O$1240,13,TRUE)</f>
        <v>140.55118110236219</v>
      </c>
      <c r="E1410">
        <f>VLOOKUP($A1410,wheat!$A$2:$L$14558,10,TRUE)</f>
        <v>194.94485294117646</v>
      </c>
      <c r="F1410">
        <f t="shared" si="42"/>
        <v>2014</v>
      </c>
      <c r="G1410">
        <f t="shared" si="43"/>
        <v>7</v>
      </c>
    </row>
    <row r="1411" spans="1:7" x14ac:dyDescent="0.25">
      <c r="A1411" s="19">
        <v>41852</v>
      </c>
      <c r="B1411">
        <v>901</v>
      </c>
      <c r="C1411">
        <f>VLOOKUP($A1411,'soybean oil'!$A$2:$F$3093,6,TRUE)</f>
        <v>783.52287980505491</v>
      </c>
      <c r="D1411">
        <f>VLOOKUP($A1411,corn!$A$2:$O$1240,13,TRUE)</f>
        <v>138.77952755905511</v>
      </c>
      <c r="E1411">
        <f>VLOOKUP($A1411,wheat!$A$2:$L$14558,10,TRUE)</f>
        <v>196.41544117647058</v>
      </c>
      <c r="F1411">
        <f t="shared" ref="F1411:F1474" si="44">YEAR(A1411)</f>
        <v>2014</v>
      </c>
      <c r="G1411">
        <f t="shared" ref="G1411:G1474" si="45">MONTH(A1411)</f>
        <v>8</v>
      </c>
    </row>
    <row r="1412" spans="1:7" x14ac:dyDescent="0.25">
      <c r="A1412" s="19">
        <v>41855</v>
      </c>
      <c r="B1412">
        <v>897.125</v>
      </c>
      <c r="C1412">
        <f>VLOOKUP($A1412,'soybean oil'!$A$2:$F$3093,6,TRUE)</f>
        <v>796.30969101177777</v>
      </c>
      <c r="D1412">
        <f>VLOOKUP($A1412,corn!$A$2:$O$1240,13,TRUE)</f>
        <v>141.24015748031496</v>
      </c>
      <c r="E1412">
        <f>VLOOKUP($A1412,wheat!$A$2:$L$14558,10,TRUE)</f>
        <v>200.00000000000003</v>
      </c>
      <c r="F1412">
        <f t="shared" si="44"/>
        <v>2014</v>
      </c>
      <c r="G1412">
        <f t="shared" si="45"/>
        <v>8</v>
      </c>
    </row>
    <row r="1413" spans="1:7" x14ac:dyDescent="0.25">
      <c r="A1413" s="19">
        <v>41856</v>
      </c>
      <c r="B1413">
        <v>886.625</v>
      </c>
      <c r="C1413">
        <f>VLOOKUP($A1413,'soybean oil'!$A$2:$F$3093,6,TRUE)</f>
        <v>784.18426659160957</v>
      </c>
      <c r="D1413">
        <f>VLOOKUP($A1413,corn!$A$2:$O$1240,13,TRUE)</f>
        <v>140.25590551181102</v>
      </c>
      <c r="E1413">
        <f>VLOOKUP($A1413,wheat!$A$2:$L$14558,10,TRUE)</f>
        <v>203.125</v>
      </c>
      <c r="F1413">
        <f t="shared" si="44"/>
        <v>2014</v>
      </c>
      <c r="G1413">
        <f t="shared" si="45"/>
        <v>8</v>
      </c>
    </row>
    <row r="1414" spans="1:7" x14ac:dyDescent="0.25">
      <c r="A1414" s="19">
        <v>41857</v>
      </c>
      <c r="B1414">
        <v>897.5</v>
      </c>
      <c r="C1414">
        <f>VLOOKUP($A1414,'soybean oil'!$A$2:$F$3093,6,TRUE)</f>
        <v>790.57767219497089</v>
      </c>
      <c r="D1414">
        <f>VLOOKUP($A1414,corn!$A$2:$O$1240,13,TRUE)</f>
        <v>143.01181102362204</v>
      </c>
      <c r="E1414">
        <f>VLOOKUP($A1414,wheat!$A$2:$L$14558,10,TRUE)</f>
        <v>208.8235294117647</v>
      </c>
      <c r="F1414">
        <f t="shared" si="44"/>
        <v>2014</v>
      </c>
      <c r="G1414">
        <f t="shared" si="45"/>
        <v>8</v>
      </c>
    </row>
    <row r="1415" spans="1:7" x14ac:dyDescent="0.25">
      <c r="A1415" s="19">
        <v>41858</v>
      </c>
      <c r="B1415">
        <v>899</v>
      </c>
      <c r="C1415">
        <f>VLOOKUP($A1415,'soybean oil'!$A$2:$F$3093,6,TRUE)</f>
        <v>787.05027600001301</v>
      </c>
      <c r="D1415">
        <f>VLOOKUP($A1415,corn!$A$2:$O$1240,13,TRUE)</f>
        <v>141.53543307086613</v>
      </c>
      <c r="E1415">
        <f>VLOOKUP($A1415,wheat!$A$2:$L$14558,10,TRUE)</f>
        <v>206.43382352941177</v>
      </c>
      <c r="F1415">
        <f t="shared" si="44"/>
        <v>2014</v>
      </c>
      <c r="G1415">
        <f t="shared" si="45"/>
        <v>8</v>
      </c>
    </row>
    <row r="1416" spans="1:7" x14ac:dyDescent="0.25">
      <c r="A1416" s="19">
        <v>41859</v>
      </c>
      <c r="B1416">
        <v>898.25</v>
      </c>
      <c r="C1416">
        <f>VLOOKUP($A1416,'soybean oil'!$A$2:$F$3093,6,TRUE)</f>
        <v>783.08195528068518</v>
      </c>
      <c r="D1416">
        <f>VLOOKUP($A1416,corn!$A$2:$O$1240,13,TRUE)</f>
        <v>138.48425196850394</v>
      </c>
      <c r="E1416">
        <f>VLOOKUP($A1416,wheat!$A$2:$L$14558,10,TRUE)</f>
        <v>201.93014705882354</v>
      </c>
      <c r="F1416">
        <f t="shared" si="44"/>
        <v>2014</v>
      </c>
      <c r="G1416">
        <f t="shared" si="45"/>
        <v>8</v>
      </c>
    </row>
    <row r="1417" spans="1:7" x14ac:dyDescent="0.25">
      <c r="A1417" s="19">
        <v>41862</v>
      </c>
      <c r="B1417">
        <v>903.25</v>
      </c>
      <c r="C1417">
        <f>VLOOKUP($A1417,'soybean oil'!$A$2:$F$3093,6,TRUE)</f>
        <v>769.85421954959259</v>
      </c>
      <c r="D1417">
        <f>VLOOKUP($A1417,corn!$A$2:$O$1240,13,TRUE)</f>
        <v>140.45275590551182</v>
      </c>
      <c r="E1417">
        <f>VLOOKUP($A1417,wheat!$A$2:$L$14558,10,TRUE)</f>
        <v>200.91911764705881</v>
      </c>
      <c r="F1417">
        <f t="shared" si="44"/>
        <v>2014</v>
      </c>
      <c r="G1417">
        <f t="shared" si="45"/>
        <v>8</v>
      </c>
    </row>
    <row r="1418" spans="1:7" x14ac:dyDescent="0.25">
      <c r="A1418" s="19">
        <v>41863</v>
      </c>
      <c r="B1418">
        <v>890</v>
      </c>
      <c r="C1418">
        <f>VLOOKUP($A1418,'soybean oil'!$A$2:$F$3093,6,TRUE)</f>
        <v>763.68127620841585</v>
      </c>
      <c r="D1418">
        <f>VLOOKUP($A1418,corn!$A$2:$O$1240,13,TRUE)</f>
        <v>141.14173228346456</v>
      </c>
      <c r="E1418">
        <f>VLOOKUP($A1418,wheat!$A$2:$L$14558,10,TRUE)</f>
        <v>197.79411764705881</v>
      </c>
      <c r="F1418">
        <f t="shared" si="44"/>
        <v>2014</v>
      </c>
      <c r="G1418">
        <f t="shared" si="45"/>
        <v>8</v>
      </c>
    </row>
    <row r="1419" spans="1:7" x14ac:dyDescent="0.25">
      <c r="A1419" s="19">
        <v>41864</v>
      </c>
      <c r="B1419">
        <v>890.625</v>
      </c>
      <c r="C1419">
        <f>VLOOKUP($A1419,'soybean oil'!$A$2:$F$3093,6,TRUE)</f>
        <v>749.13076690421394</v>
      </c>
      <c r="D1419">
        <f>VLOOKUP($A1419,corn!$A$2:$O$1240,13,TRUE)</f>
        <v>140.94488188976379</v>
      </c>
      <c r="E1419">
        <f>VLOOKUP($A1419,wheat!$A$2:$L$14558,10,TRUE)</f>
        <v>194.11764705882354</v>
      </c>
      <c r="F1419">
        <f t="shared" si="44"/>
        <v>2014</v>
      </c>
      <c r="G1419">
        <f t="shared" si="45"/>
        <v>8</v>
      </c>
    </row>
    <row r="1420" spans="1:7" x14ac:dyDescent="0.25">
      <c r="A1420" s="19">
        <v>41865</v>
      </c>
      <c r="B1420">
        <v>884.25</v>
      </c>
      <c r="C1420">
        <f>VLOOKUP($A1420,'soybean oil'!$A$2:$F$3093,6,TRUE)</f>
        <v>738.76904058152456</v>
      </c>
      <c r="D1420">
        <f>VLOOKUP($A1420,corn!$A$2:$O$1240,13,TRUE)</f>
        <v>142.51968503937007</v>
      </c>
      <c r="E1420">
        <f>VLOOKUP($A1420,wheat!$A$2:$L$14558,10,TRUE)</f>
        <v>197.51838235294116</v>
      </c>
      <c r="F1420">
        <f t="shared" si="44"/>
        <v>2014</v>
      </c>
      <c r="G1420">
        <f t="shared" si="45"/>
        <v>8</v>
      </c>
    </row>
    <row r="1421" spans="1:7" x14ac:dyDescent="0.25">
      <c r="A1421" s="19">
        <v>41866</v>
      </c>
      <c r="B1421">
        <v>885</v>
      </c>
      <c r="C1421">
        <f>VLOOKUP($A1421,'soybean oil'!$A$2:$F$3093,6,TRUE)</f>
        <v>724.6594558016925</v>
      </c>
      <c r="D1421">
        <f>VLOOKUP($A1421,corn!$A$2:$O$1240,13,TRUE)</f>
        <v>143.99606299212599</v>
      </c>
      <c r="E1421">
        <f>VLOOKUP($A1421,wheat!$A$2:$L$14558,10,TRUE)</f>
        <v>202.66544117647058</v>
      </c>
      <c r="F1421">
        <f t="shared" si="44"/>
        <v>2014</v>
      </c>
      <c r="G1421">
        <f t="shared" si="45"/>
        <v>8</v>
      </c>
    </row>
    <row r="1422" spans="1:7" x14ac:dyDescent="0.25">
      <c r="A1422" s="19">
        <v>41869</v>
      </c>
      <c r="B1422">
        <v>873.75</v>
      </c>
      <c r="C1422">
        <f>VLOOKUP($A1422,'soybean oil'!$A$2:$F$3093,6,TRUE)</f>
        <v>726.64361616135648</v>
      </c>
      <c r="D1422">
        <f>VLOOKUP($A1422,corn!$A$2:$O$1240,13,TRUE)</f>
        <v>142.0275590551181</v>
      </c>
      <c r="E1422">
        <f>VLOOKUP($A1422,wheat!$A$2:$L$14558,10,TRUE)</f>
        <v>199.4485294117647</v>
      </c>
      <c r="F1422">
        <f t="shared" si="44"/>
        <v>2014</v>
      </c>
      <c r="G1422">
        <f t="shared" si="45"/>
        <v>8</v>
      </c>
    </row>
    <row r="1423" spans="1:7" x14ac:dyDescent="0.25">
      <c r="A1423" s="19">
        <v>41870</v>
      </c>
      <c r="B1423">
        <v>875.875</v>
      </c>
      <c r="C1423">
        <f>VLOOKUP($A1423,'soybean oil'!$A$2:$F$3093,6,TRUE)</f>
        <v>720.02974829581001</v>
      </c>
      <c r="D1423">
        <f>VLOOKUP($A1423,corn!$A$2:$O$1240,13,TRUE)</f>
        <v>142.71653543307087</v>
      </c>
      <c r="E1423">
        <f>VLOOKUP($A1423,wheat!$A$2:$L$14558,10,TRUE)</f>
        <v>200.73529411764707</v>
      </c>
      <c r="F1423">
        <f t="shared" si="44"/>
        <v>2014</v>
      </c>
      <c r="G1423">
        <f t="shared" si="45"/>
        <v>8</v>
      </c>
    </row>
    <row r="1424" spans="1:7" x14ac:dyDescent="0.25">
      <c r="A1424" s="19">
        <v>41871</v>
      </c>
      <c r="B1424">
        <v>877</v>
      </c>
      <c r="C1424">
        <f>VLOOKUP($A1424,'soybean oil'!$A$2:$F$3093,6,TRUE)</f>
        <v>724.43899353950769</v>
      </c>
      <c r="D1424">
        <f>VLOOKUP($A1424,corn!$A$2:$O$1240,13,TRUE)</f>
        <v>141.53543307086613</v>
      </c>
      <c r="E1424">
        <f>VLOOKUP($A1424,wheat!$A$2:$L$14558,10,TRUE)</f>
        <v>198.34558823529409</v>
      </c>
      <c r="F1424">
        <f t="shared" si="44"/>
        <v>2014</v>
      </c>
      <c r="G1424">
        <f t="shared" si="45"/>
        <v>8</v>
      </c>
    </row>
    <row r="1425" spans="1:7" x14ac:dyDescent="0.25">
      <c r="A1425" s="19">
        <v>41872</v>
      </c>
      <c r="B1425">
        <v>877.625</v>
      </c>
      <c r="C1425">
        <f>VLOOKUP($A1425,'soybean oil'!$A$2:$F$3093,6,TRUE)</f>
        <v>722.67529544202876</v>
      </c>
      <c r="D1425">
        <f>VLOOKUP($A1425,corn!$A$2:$O$1240,13,TRUE)</f>
        <v>142.61811023622047</v>
      </c>
      <c r="E1425">
        <f>VLOOKUP($A1425,wheat!$A$2:$L$14558,10,TRUE)</f>
        <v>200.82720588235293</v>
      </c>
      <c r="F1425">
        <f t="shared" si="44"/>
        <v>2014</v>
      </c>
      <c r="G1425">
        <f t="shared" si="45"/>
        <v>8</v>
      </c>
    </row>
    <row r="1426" spans="1:7" x14ac:dyDescent="0.25">
      <c r="A1426" s="19">
        <v>41873</v>
      </c>
      <c r="B1426">
        <v>878.625</v>
      </c>
      <c r="C1426">
        <f>VLOOKUP($A1426,'soybean oil'!$A$2:$F$3093,6,TRUE)</f>
        <v>713.41588043026388</v>
      </c>
      <c r="D1426">
        <f>VLOOKUP($A1426,corn!$A$2:$O$1240,13,TRUE)</f>
        <v>143.89763779527559</v>
      </c>
      <c r="E1426">
        <f>VLOOKUP($A1426,wheat!$A$2:$L$14558,10,TRUE)</f>
        <v>202.9411764705882</v>
      </c>
      <c r="F1426">
        <f t="shared" si="44"/>
        <v>2014</v>
      </c>
      <c r="G1426">
        <f t="shared" si="45"/>
        <v>8</v>
      </c>
    </row>
    <row r="1427" spans="1:7" x14ac:dyDescent="0.25">
      <c r="A1427" s="19">
        <v>41877</v>
      </c>
      <c r="B1427">
        <v>884.875</v>
      </c>
      <c r="C1427">
        <f>VLOOKUP($A1427,'soybean oil'!$A$2:$F$3093,6,TRUE)</f>
        <v>728.27503690152446</v>
      </c>
      <c r="D1427">
        <f>VLOOKUP($A1427,corn!$A$2:$O$1240,13,TRUE)</f>
        <v>140.15748031496062</v>
      </c>
      <c r="E1427">
        <f>VLOOKUP($A1427,wheat!$A$2:$L$14558,10,TRUE)</f>
        <v>199.08088235294119</v>
      </c>
      <c r="F1427">
        <f t="shared" si="44"/>
        <v>2014</v>
      </c>
      <c r="G1427">
        <f t="shared" si="45"/>
        <v>8</v>
      </c>
    </row>
    <row r="1428" spans="1:7" x14ac:dyDescent="0.25">
      <c r="A1428" s="19">
        <v>41878</v>
      </c>
      <c r="B1428">
        <v>884.5</v>
      </c>
      <c r="C1428">
        <f>VLOOKUP($A1428,'soybean oil'!$A$2:$F$3093,6,TRUE)</f>
        <v>720.51476527261684</v>
      </c>
      <c r="D1428">
        <f>VLOOKUP($A1428,corn!$A$2:$O$1240,13,TRUE)</f>
        <v>140.15748031496062</v>
      </c>
      <c r="E1428">
        <f>VLOOKUP($A1428,wheat!$A$2:$L$14558,10,TRUE)</f>
        <v>201.19485294117646</v>
      </c>
      <c r="F1428">
        <f t="shared" si="44"/>
        <v>2014</v>
      </c>
      <c r="G1428">
        <f t="shared" si="45"/>
        <v>8</v>
      </c>
    </row>
    <row r="1429" spans="1:7" x14ac:dyDescent="0.25">
      <c r="A1429" s="19">
        <v>41879</v>
      </c>
      <c r="B1429">
        <v>883.25</v>
      </c>
      <c r="C1429">
        <f>VLOOKUP($A1429,'soybean oil'!$A$2:$F$3093,6,TRUE)</f>
        <v>719.98565584337325</v>
      </c>
      <c r="D1429">
        <f>VLOOKUP($A1429,corn!$A$2:$O$1240,13,TRUE)</f>
        <v>145.3740157480315</v>
      </c>
      <c r="E1429">
        <f>VLOOKUP($A1429,wheat!$A$2:$L$14558,10,TRUE)</f>
        <v>204.59558823529414</v>
      </c>
      <c r="F1429">
        <f t="shared" si="44"/>
        <v>2014</v>
      </c>
      <c r="G1429">
        <f t="shared" si="45"/>
        <v>8</v>
      </c>
    </row>
    <row r="1430" spans="1:7" x14ac:dyDescent="0.25">
      <c r="A1430" s="19">
        <v>41880</v>
      </c>
      <c r="B1430">
        <v>883.125</v>
      </c>
      <c r="C1430">
        <f>VLOOKUP($A1430,'soybean oil'!$A$2:$F$3093,6,TRUE)</f>
        <v>705.83197861110398</v>
      </c>
      <c r="D1430">
        <f>VLOOKUP($A1430,corn!$A$2:$O$1240,13,TRUE)</f>
        <v>143.60236220472441</v>
      </c>
      <c r="E1430">
        <f>VLOOKUP($A1430,wheat!$A$2:$L$14558,10,TRUE)</f>
        <v>202.29779411764707</v>
      </c>
      <c r="F1430">
        <f t="shared" si="44"/>
        <v>2014</v>
      </c>
      <c r="G1430">
        <f t="shared" si="45"/>
        <v>8</v>
      </c>
    </row>
    <row r="1431" spans="1:7" x14ac:dyDescent="0.25">
      <c r="A1431" s="19">
        <v>41883</v>
      </c>
      <c r="B1431">
        <v>881.375</v>
      </c>
      <c r="C1431">
        <f>VLOOKUP($A1431,'soybean oil'!$A$2:$F$3093,6,TRUE)</f>
        <v>705.83197861110398</v>
      </c>
      <c r="D1431">
        <f>VLOOKUP($A1431,corn!$A$2:$O$1240,13,TRUE)</f>
        <v>143.60236220472441</v>
      </c>
      <c r="E1431">
        <f>VLOOKUP($A1431,wheat!$A$2:$L$14558,10,TRUE)</f>
        <v>202.29779411764707</v>
      </c>
      <c r="F1431">
        <f t="shared" si="44"/>
        <v>2014</v>
      </c>
      <c r="G1431">
        <f t="shared" si="45"/>
        <v>9</v>
      </c>
    </row>
    <row r="1432" spans="1:7" x14ac:dyDescent="0.25">
      <c r="A1432" s="19">
        <v>41884</v>
      </c>
      <c r="B1432">
        <v>872.125</v>
      </c>
      <c r="C1432">
        <f>VLOOKUP($A1432,'soybean oil'!$A$2:$F$3093,6,TRUE)</f>
        <v>704.37692768068382</v>
      </c>
      <c r="D1432">
        <f>VLOOKUP($A1432,corn!$A$2:$O$1240,13,TRUE)</f>
        <v>143.20866141732284</v>
      </c>
      <c r="E1432">
        <f>VLOOKUP($A1432,wheat!$A$2:$L$14558,10,TRUE)</f>
        <v>199.8161764705882</v>
      </c>
      <c r="F1432">
        <f t="shared" si="44"/>
        <v>2014</v>
      </c>
      <c r="G1432">
        <f t="shared" si="45"/>
        <v>9</v>
      </c>
    </row>
    <row r="1433" spans="1:7" x14ac:dyDescent="0.25">
      <c r="A1433" s="19">
        <v>41885</v>
      </c>
      <c r="B1433">
        <v>879.875</v>
      </c>
      <c r="C1433">
        <f>VLOOKUP($A1433,'soybean oil'!$A$2:$F$3093,6,TRUE)</f>
        <v>700.18814469917118</v>
      </c>
      <c r="D1433">
        <f>VLOOKUP($A1433,corn!$A$2:$O$1240,13,TRUE)</f>
        <v>138.58267716535434</v>
      </c>
      <c r="E1433">
        <f>VLOOKUP($A1433,wheat!$A$2:$L$14558,10,TRUE)</f>
        <v>192.27941176470591</v>
      </c>
      <c r="F1433">
        <f t="shared" si="44"/>
        <v>2014</v>
      </c>
      <c r="G1433">
        <f t="shared" si="45"/>
        <v>9</v>
      </c>
    </row>
    <row r="1434" spans="1:7" x14ac:dyDescent="0.25">
      <c r="A1434" s="19">
        <v>41886</v>
      </c>
      <c r="B1434">
        <v>881.5</v>
      </c>
      <c r="C1434">
        <f>VLOOKUP($A1434,'soybean oil'!$A$2:$F$3093,6,TRUE)</f>
        <v>705.47923899160821</v>
      </c>
      <c r="D1434">
        <f>VLOOKUP($A1434,corn!$A$2:$O$1240,13,TRUE)</f>
        <v>136.41732283464566</v>
      </c>
      <c r="E1434">
        <f>VLOOKUP($A1434,wheat!$A$2:$L$14558,10,TRUE)</f>
        <v>193.1985294117647</v>
      </c>
      <c r="F1434">
        <f t="shared" si="44"/>
        <v>2014</v>
      </c>
      <c r="G1434">
        <f t="shared" si="45"/>
        <v>9</v>
      </c>
    </row>
    <row r="1435" spans="1:7" x14ac:dyDescent="0.25">
      <c r="A1435" s="19">
        <v>41887</v>
      </c>
      <c r="B1435">
        <v>870</v>
      </c>
      <c r="C1435">
        <f>VLOOKUP($A1435,'soybean oil'!$A$2:$F$3093,6,TRUE)</f>
        <v>711.65218233278483</v>
      </c>
      <c r="D1435">
        <f>VLOOKUP($A1435,corn!$A$2:$O$1240,13,TRUE)</f>
        <v>140.15748031496062</v>
      </c>
      <c r="E1435">
        <f>VLOOKUP($A1435,wheat!$A$2:$L$14558,10,TRUE)</f>
        <v>195.40441176470591</v>
      </c>
      <c r="F1435">
        <f t="shared" si="44"/>
        <v>2014</v>
      </c>
      <c r="G1435">
        <f t="shared" si="45"/>
        <v>9</v>
      </c>
    </row>
    <row r="1436" spans="1:7" x14ac:dyDescent="0.25">
      <c r="A1436" s="19">
        <v>41890</v>
      </c>
      <c r="B1436">
        <v>866</v>
      </c>
      <c r="C1436">
        <f>VLOOKUP($A1436,'soybean oil'!$A$2:$F$3093,6,TRUE)</f>
        <v>704.59738994286874</v>
      </c>
      <c r="D1436">
        <f>VLOOKUP($A1436,corn!$A$2:$O$1240,13,TRUE)</f>
        <v>137.10629921259843</v>
      </c>
      <c r="E1436">
        <f>VLOOKUP($A1436,wheat!$A$2:$L$14558,10,TRUE)</f>
        <v>196.13970588235293</v>
      </c>
      <c r="F1436">
        <f t="shared" si="44"/>
        <v>2014</v>
      </c>
      <c r="G1436">
        <f t="shared" si="45"/>
        <v>9</v>
      </c>
    </row>
    <row r="1437" spans="1:7" x14ac:dyDescent="0.25">
      <c r="A1437" s="19">
        <v>41891</v>
      </c>
      <c r="B1437">
        <v>865.375</v>
      </c>
      <c r="C1437">
        <f>VLOOKUP($A1437,'soybean oil'!$A$2:$F$3093,6,TRUE)</f>
        <v>695.77889945547361</v>
      </c>
      <c r="D1437">
        <f>VLOOKUP($A1437,corn!$A$2:$O$1240,13,TRUE)</f>
        <v>135.53149606299212</v>
      </c>
      <c r="E1437">
        <f>VLOOKUP($A1437,wheat!$A$2:$L$14558,10,TRUE)</f>
        <v>193.93382352941177</v>
      </c>
      <c r="F1437">
        <f t="shared" si="44"/>
        <v>2014</v>
      </c>
      <c r="G1437">
        <f t="shared" si="45"/>
        <v>9</v>
      </c>
    </row>
    <row r="1438" spans="1:7" x14ac:dyDescent="0.25">
      <c r="A1438" s="19">
        <v>41892</v>
      </c>
      <c r="B1438">
        <v>851.875</v>
      </c>
      <c r="C1438">
        <f>VLOOKUP($A1438,'soybean oil'!$A$2:$F$3093,6,TRUE)</f>
        <v>697.32213529076773</v>
      </c>
      <c r="D1438">
        <f>VLOOKUP($A1438,corn!$A$2:$O$1240,13,TRUE)</f>
        <v>136.12204724409449</v>
      </c>
      <c r="E1438">
        <f>VLOOKUP($A1438,wheat!$A$2:$L$14558,10,TRUE)</f>
        <v>190.71691176470588</v>
      </c>
      <c r="F1438">
        <f t="shared" si="44"/>
        <v>2014</v>
      </c>
      <c r="G1438">
        <f t="shared" si="45"/>
        <v>9</v>
      </c>
    </row>
    <row r="1439" spans="1:7" x14ac:dyDescent="0.25">
      <c r="A1439" s="19">
        <v>41893</v>
      </c>
      <c r="B1439">
        <v>852.125</v>
      </c>
      <c r="C1439">
        <f>VLOOKUP($A1439,'soybean oil'!$A$2:$F$3093,6,TRUE)</f>
        <v>694.4561258823644</v>
      </c>
      <c r="D1439">
        <f>VLOOKUP($A1439,corn!$A$2:$O$1240,13,TRUE)</f>
        <v>134.25196850393701</v>
      </c>
      <c r="E1439">
        <f>VLOOKUP($A1439,wheat!$A$2:$L$14558,10,TRUE)</f>
        <v>184.9264705882353</v>
      </c>
      <c r="F1439">
        <f t="shared" si="44"/>
        <v>2014</v>
      </c>
      <c r="G1439">
        <f t="shared" si="45"/>
        <v>9</v>
      </c>
    </row>
    <row r="1440" spans="1:7" x14ac:dyDescent="0.25">
      <c r="A1440" s="19">
        <v>41894</v>
      </c>
      <c r="B1440">
        <v>850.875</v>
      </c>
      <c r="C1440">
        <f>VLOOKUP($A1440,'soybean oil'!$A$2:$F$3093,6,TRUE)</f>
        <v>717.60466341177641</v>
      </c>
      <c r="D1440">
        <f>VLOOKUP($A1440,corn!$A$2:$O$1240,13,TRUE)</f>
        <v>133.26771653543307</v>
      </c>
      <c r="E1440">
        <f>VLOOKUP($A1440,wheat!$A$2:$L$14558,10,TRUE)</f>
        <v>184.74264705882354</v>
      </c>
      <c r="F1440">
        <f t="shared" si="44"/>
        <v>2014</v>
      </c>
      <c r="G1440">
        <f t="shared" si="45"/>
        <v>9</v>
      </c>
    </row>
    <row r="1441" spans="1:7" x14ac:dyDescent="0.25">
      <c r="A1441" s="19">
        <v>41897</v>
      </c>
      <c r="B1441">
        <v>849.875</v>
      </c>
      <c r="C1441">
        <f>VLOOKUP($A1441,'soybean oil'!$A$2:$F$3093,6,TRUE)</f>
        <v>733.47794628908775</v>
      </c>
      <c r="D1441">
        <f>VLOOKUP($A1441,corn!$A$2:$O$1240,13,TRUE)</f>
        <v>135.03937007874015</v>
      </c>
      <c r="E1441">
        <f>VLOOKUP($A1441,wheat!$A$2:$L$14558,10,TRUE)</f>
        <v>184.09926470588235</v>
      </c>
      <c r="F1441">
        <f t="shared" si="44"/>
        <v>2014</v>
      </c>
      <c r="G1441">
        <f t="shared" si="45"/>
        <v>9</v>
      </c>
    </row>
    <row r="1442" spans="1:7" x14ac:dyDescent="0.25">
      <c r="A1442" s="19">
        <v>41898</v>
      </c>
      <c r="B1442">
        <v>853.625</v>
      </c>
      <c r="C1442">
        <f>VLOOKUP($A1442,'soybean oil'!$A$2:$F$3093,6,TRUE)</f>
        <v>723.3366822285833</v>
      </c>
      <c r="D1442">
        <f>VLOOKUP($A1442,corn!$A$2:$O$1240,13,TRUE)</f>
        <v>135.33464566929135</v>
      </c>
      <c r="E1442">
        <f>VLOOKUP($A1442,wheat!$A$2:$L$14558,10,TRUE)</f>
        <v>182.44485294117646</v>
      </c>
      <c r="F1442">
        <f t="shared" si="44"/>
        <v>2014</v>
      </c>
      <c r="G1442">
        <f t="shared" si="45"/>
        <v>9</v>
      </c>
    </row>
    <row r="1443" spans="1:7" x14ac:dyDescent="0.25">
      <c r="A1443" s="19">
        <v>41899</v>
      </c>
      <c r="B1443">
        <v>854.25</v>
      </c>
      <c r="C1443">
        <f>VLOOKUP($A1443,'soybean oil'!$A$2:$F$3093,6,TRUE)</f>
        <v>736.12349343530627</v>
      </c>
      <c r="D1443">
        <f>VLOOKUP($A1443,corn!$A$2:$O$1240,13,TRUE)</f>
        <v>134.54724409448818</v>
      </c>
      <c r="E1443">
        <f>VLOOKUP($A1443,wheat!$A$2:$L$14558,10,TRUE)</f>
        <v>183.54779411764707</v>
      </c>
      <c r="F1443">
        <f t="shared" si="44"/>
        <v>2014</v>
      </c>
      <c r="G1443">
        <f t="shared" si="45"/>
        <v>9</v>
      </c>
    </row>
    <row r="1444" spans="1:7" x14ac:dyDescent="0.25">
      <c r="A1444" s="19">
        <v>41900</v>
      </c>
      <c r="B1444">
        <v>842.875</v>
      </c>
      <c r="C1444">
        <f>VLOOKUP($A1444,'soybean oil'!$A$2:$F$3093,6,TRUE)</f>
        <v>721.35252186891944</v>
      </c>
      <c r="D1444">
        <f>VLOOKUP($A1444,corn!$A$2:$O$1240,13,TRUE)</f>
        <v>133.16929133858267</v>
      </c>
      <c r="E1444">
        <f>VLOOKUP($A1444,wheat!$A$2:$L$14558,10,TRUE)</f>
        <v>179.59558823529412</v>
      </c>
      <c r="F1444">
        <f t="shared" si="44"/>
        <v>2014</v>
      </c>
      <c r="G1444">
        <f t="shared" si="45"/>
        <v>9</v>
      </c>
    </row>
    <row r="1445" spans="1:7" x14ac:dyDescent="0.25">
      <c r="A1445" s="19">
        <v>41901</v>
      </c>
      <c r="B1445">
        <v>841.25</v>
      </c>
      <c r="C1445">
        <f>VLOOKUP($A1445,'soybean oil'!$A$2:$F$3093,6,TRUE)</f>
        <v>715.62050305211255</v>
      </c>
      <c r="D1445">
        <f>VLOOKUP($A1445,corn!$A$2:$O$1240,13,TRUE)</f>
        <v>130.51181102362204</v>
      </c>
      <c r="E1445">
        <f>VLOOKUP($A1445,wheat!$A$2:$L$14558,10,TRUE)</f>
        <v>174.4485294117647</v>
      </c>
      <c r="F1445">
        <f t="shared" si="44"/>
        <v>2014</v>
      </c>
      <c r="G1445">
        <f t="shared" si="45"/>
        <v>9</v>
      </c>
    </row>
    <row r="1446" spans="1:7" x14ac:dyDescent="0.25">
      <c r="A1446" s="19">
        <v>41904</v>
      </c>
      <c r="B1446">
        <v>832.625</v>
      </c>
      <c r="C1446">
        <f>VLOOKUP($A1446,'soybean oil'!$A$2:$F$3093,6,TRUE)</f>
        <v>705.47923899160821</v>
      </c>
      <c r="D1446">
        <f>VLOOKUP($A1446,corn!$A$2:$O$1240,13,TRUE)</f>
        <v>130.01968503937007</v>
      </c>
      <c r="E1446">
        <f>VLOOKUP($A1446,wheat!$A$2:$L$14558,10,TRUE)</f>
        <v>175.27573529411765</v>
      </c>
      <c r="F1446">
        <f t="shared" si="44"/>
        <v>2014</v>
      </c>
      <c r="G1446">
        <f t="shared" si="45"/>
        <v>9</v>
      </c>
    </row>
    <row r="1447" spans="1:7" x14ac:dyDescent="0.25">
      <c r="A1447" s="19">
        <v>41905</v>
      </c>
      <c r="B1447">
        <v>829.125</v>
      </c>
      <c r="C1447">
        <f>VLOOKUP($A1447,'soybean oil'!$A$2:$F$3093,6,TRUE)</f>
        <v>710.54987102186044</v>
      </c>
      <c r="D1447">
        <f>VLOOKUP($A1447,corn!$A$2:$O$1240,13,TRUE)</f>
        <v>128.14960629921259</v>
      </c>
      <c r="E1447">
        <f>VLOOKUP($A1447,wheat!$A$2:$L$14558,10,TRUE)</f>
        <v>175</v>
      </c>
      <c r="F1447">
        <f t="shared" si="44"/>
        <v>2014</v>
      </c>
      <c r="G1447">
        <f t="shared" si="45"/>
        <v>9</v>
      </c>
    </row>
    <row r="1448" spans="1:7" x14ac:dyDescent="0.25">
      <c r="A1448" s="19">
        <v>41906</v>
      </c>
      <c r="B1448">
        <v>825.75</v>
      </c>
      <c r="C1448">
        <f>VLOOKUP($A1448,'soybean oil'!$A$2:$F$3093,6,TRUE)</f>
        <v>719.14789924707054</v>
      </c>
      <c r="D1448">
        <f>VLOOKUP($A1448,corn!$A$2:$O$1240,13,TRUE)</f>
        <v>129.7244094488189</v>
      </c>
      <c r="E1448">
        <f>VLOOKUP($A1448,wheat!$A$2:$L$14558,10,TRUE)</f>
        <v>176.5625</v>
      </c>
      <c r="F1448">
        <f t="shared" si="44"/>
        <v>2014</v>
      </c>
      <c r="G1448">
        <f t="shared" si="45"/>
        <v>9</v>
      </c>
    </row>
    <row r="1449" spans="1:7" x14ac:dyDescent="0.25">
      <c r="A1449" s="19">
        <v>41907</v>
      </c>
      <c r="B1449">
        <v>834.25</v>
      </c>
      <c r="C1449">
        <f>VLOOKUP($A1449,'soybean oil'!$A$2:$F$3093,6,TRUE)</f>
        <v>719.50063886656653</v>
      </c>
      <c r="D1449">
        <f>VLOOKUP($A1449,corn!$A$2:$O$1240,13,TRUE)</f>
        <v>128.34645669291336</v>
      </c>
      <c r="E1449">
        <f>VLOOKUP($A1449,wheat!$A$2:$L$14558,10,TRUE)</f>
        <v>174.26470588235293</v>
      </c>
      <c r="F1449">
        <f t="shared" si="44"/>
        <v>2014</v>
      </c>
      <c r="G1449">
        <f t="shared" si="45"/>
        <v>9</v>
      </c>
    </row>
    <row r="1450" spans="1:7" x14ac:dyDescent="0.25">
      <c r="A1450" s="19">
        <v>41908</v>
      </c>
      <c r="B1450">
        <v>834.25</v>
      </c>
      <c r="C1450">
        <f>VLOOKUP($A1450,'soybean oil'!$A$2:$F$3093,6,TRUE)</f>
        <v>704.33283522824684</v>
      </c>
      <c r="D1450">
        <f>VLOOKUP($A1450,corn!$A$2:$O$1240,13,TRUE)</f>
        <v>128.34645669291336</v>
      </c>
      <c r="E1450">
        <f>VLOOKUP($A1450,wheat!$A$2:$L$14558,10,TRUE)</f>
        <v>174.35661764705881</v>
      </c>
      <c r="F1450">
        <f t="shared" si="44"/>
        <v>2014</v>
      </c>
      <c r="G1450">
        <f t="shared" si="45"/>
        <v>9</v>
      </c>
    </row>
    <row r="1451" spans="1:7" x14ac:dyDescent="0.25">
      <c r="A1451" s="19">
        <v>41911</v>
      </c>
      <c r="B1451">
        <v>837.875</v>
      </c>
      <c r="C1451">
        <f>VLOOKUP($A1451,'soybean oil'!$A$2:$F$3093,6,TRUE)</f>
        <v>725.01219542118849</v>
      </c>
      <c r="D1451">
        <f>VLOOKUP($A1451,corn!$A$2:$O$1240,13,TRUE)</f>
        <v>128.24803149606299</v>
      </c>
      <c r="E1451">
        <f>VLOOKUP($A1451,wheat!$A$2:$L$14558,10,TRUE)</f>
        <v>176.93014705882354</v>
      </c>
      <c r="F1451">
        <f t="shared" si="44"/>
        <v>2014</v>
      </c>
      <c r="G1451">
        <f t="shared" si="45"/>
        <v>9</v>
      </c>
    </row>
    <row r="1452" spans="1:7" x14ac:dyDescent="0.25">
      <c r="A1452" s="19">
        <v>41912</v>
      </c>
      <c r="B1452">
        <v>828.25</v>
      </c>
      <c r="C1452">
        <f>VLOOKUP($A1452,'soybean oil'!$A$2:$F$3093,6,TRUE)</f>
        <v>713.19541816807896</v>
      </c>
      <c r="D1452">
        <f>VLOOKUP($A1452,corn!$A$2:$O$1240,13,TRUE)</f>
        <v>126.27952755905511</v>
      </c>
      <c r="E1452">
        <f>VLOOKUP($A1452,wheat!$A$2:$L$14558,10,TRUE)</f>
        <v>175.64338235294119</v>
      </c>
      <c r="F1452">
        <f t="shared" si="44"/>
        <v>2014</v>
      </c>
      <c r="G1452">
        <f t="shared" si="45"/>
        <v>9</v>
      </c>
    </row>
    <row r="1453" spans="1:7" x14ac:dyDescent="0.25">
      <c r="A1453" s="19">
        <v>41913</v>
      </c>
      <c r="B1453">
        <v>830.75</v>
      </c>
      <c r="C1453">
        <f>VLOOKUP($A1453,'soybean oil'!$A$2:$F$3093,6,TRUE)</f>
        <v>723.11621996639826</v>
      </c>
      <c r="D1453">
        <f>VLOOKUP($A1453,corn!$A$2:$O$1240,13,TRUE)</f>
        <v>126.47637795275591</v>
      </c>
      <c r="E1453">
        <f>VLOOKUP($A1453,wheat!$A$2:$L$14558,10,TRUE)</f>
        <v>176.10294117647058</v>
      </c>
      <c r="F1453">
        <f t="shared" si="44"/>
        <v>2014</v>
      </c>
      <c r="G1453">
        <f t="shared" si="45"/>
        <v>10</v>
      </c>
    </row>
    <row r="1454" spans="1:7" x14ac:dyDescent="0.25">
      <c r="A1454" s="19">
        <v>41914</v>
      </c>
      <c r="B1454">
        <v>808.625</v>
      </c>
      <c r="C1454">
        <f>VLOOKUP($A1454,'soybean oil'!$A$2:$F$3093,6,TRUE)</f>
        <v>723.11621996639826</v>
      </c>
      <c r="D1454">
        <f>VLOOKUP($A1454,corn!$A$2:$O$1240,13,TRUE)</f>
        <v>127.06692913385827</v>
      </c>
      <c r="E1454">
        <f>VLOOKUP($A1454,wheat!$A$2:$L$14558,10,TRUE)</f>
        <v>177.48161764705881</v>
      </c>
      <c r="F1454">
        <f t="shared" si="44"/>
        <v>2014</v>
      </c>
      <c r="G1454">
        <f t="shared" si="45"/>
        <v>10</v>
      </c>
    </row>
    <row r="1455" spans="1:7" x14ac:dyDescent="0.25">
      <c r="A1455" s="19">
        <v>41915</v>
      </c>
      <c r="B1455">
        <v>799.75</v>
      </c>
      <c r="C1455">
        <f>VLOOKUP($A1455,'soybean oil'!$A$2:$F$3093,6,TRUE)</f>
        <v>714.7386540033732</v>
      </c>
      <c r="D1455">
        <f>VLOOKUP($A1455,corn!$A$2:$O$1240,13,TRUE)</f>
        <v>126.47637795275591</v>
      </c>
      <c r="E1455">
        <f>VLOOKUP($A1455,wheat!$A$2:$L$14558,10,TRUE)</f>
        <v>178.58455882352942</v>
      </c>
      <c r="F1455">
        <f t="shared" si="44"/>
        <v>2014</v>
      </c>
      <c r="G1455">
        <f t="shared" si="45"/>
        <v>10</v>
      </c>
    </row>
    <row r="1456" spans="1:7" x14ac:dyDescent="0.25">
      <c r="A1456" s="19">
        <v>41918</v>
      </c>
      <c r="B1456">
        <v>799.875</v>
      </c>
      <c r="C1456">
        <f>VLOOKUP($A1456,'soybean oil'!$A$2:$F$3093,6,TRUE)</f>
        <v>737.44626700841559</v>
      </c>
      <c r="D1456">
        <f>VLOOKUP($A1456,corn!$A$2:$O$1240,13,TRUE)</f>
        <v>130.90551181102362</v>
      </c>
      <c r="E1456">
        <f>VLOOKUP($A1456,wheat!$A$2:$L$14558,10,TRUE)</f>
        <v>180.6985294117647</v>
      </c>
      <c r="F1456">
        <f t="shared" si="44"/>
        <v>2014</v>
      </c>
      <c r="G1456">
        <f t="shared" si="45"/>
        <v>10</v>
      </c>
    </row>
    <row r="1457" spans="1:7" x14ac:dyDescent="0.25">
      <c r="A1457" s="19">
        <v>41919</v>
      </c>
      <c r="B1457">
        <v>800.625</v>
      </c>
      <c r="C1457">
        <f>VLOOKUP($A1457,'soybean oil'!$A$2:$F$3093,6,TRUE)</f>
        <v>729.73008783194484</v>
      </c>
      <c r="D1457">
        <f>VLOOKUP($A1457,corn!$A$2:$O$1240,13,TRUE)</f>
        <v>134.05511811023621</v>
      </c>
      <c r="E1457">
        <f>VLOOKUP($A1457,wheat!$A$2:$L$14558,10,TRUE)</f>
        <v>186.12132352941177</v>
      </c>
      <c r="F1457">
        <f t="shared" si="44"/>
        <v>2014</v>
      </c>
      <c r="G1457">
        <f t="shared" si="45"/>
        <v>10</v>
      </c>
    </row>
    <row r="1458" spans="1:7" x14ac:dyDescent="0.25">
      <c r="A1458" s="19">
        <v>41920</v>
      </c>
      <c r="B1458">
        <v>793</v>
      </c>
      <c r="C1458">
        <f>VLOOKUP($A1458,'soybean oil'!$A$2:$F$3093,6,TRUE)</f>
        <v>727.96638973446579</v>
      </c>
      <c r="D1458">
        <f>VLOOKUP($A1458,corn!$A$2:$O$1240,13,TRUE)</f>
        <v>135.13779527559055</v>
      </c>
      <c r="E1458">
        <f>VLOOKUP($A1458,wheat!$A$2:$L$14558,10,TRUE)</f>
        <v>186.67279411764707</v>
      </c>
      <c r="F1458">
        <f t="shared" si="44"/>
        <v>2014</v>
      </c>
      <c r="G1458">
        <f t="shared" si="45"/>
        <v>10</v>
      </c>
    </row>
    <row r="1459" spans="1:7" x14ac:dyDescent="0.25">
      <c r="A1459" s="19">
        <v>41921</v>
      </c>
      <c r="B1459">
        <v>789.125</v>
      </c>
      <c r="C1459">
        <f>VLOOKUP($A1459,'soybean oil'!$A$2:$F$3093,6,TRUE)</f>
        <v>727.74592747228087</v>
      </c>
      <c r="D1459">
        <f>VLOOKUP($A1459,corn!$A$2:$O$1240,13,TRUE)</f>
        <v>135.72834645669292</v>
      </c>
      <c r="E1459">
        <f>VLOOKUP($A1459,wheat!$A$2:$L$14558,10,TRUE)</f>
        <v>181.34191176470588</v>
      </c>
      <c r="F1459">
        <f t="shared" si="44"/>
        <v>2014</v>
      </c>
      <c r="G1459">
        <f t="shared" si="45"/>
        <v>10</v>
      </c>
    </row>
    <row r="1460" spans="1:7" x14ac:dyDescent="0.25">
      <c r="A1460" s="19">
        <v>41922</v>
      </c>
      <c r="B1460">
        <v>784.75</v>
      </c>
      <c r="C1460">
        <f>VLOOKUP($A1460,'soybean oil'!$A$2:$F$3093,6,TRUE)</f>
        <v>715.17957852774271</v>
      </c>
      <c r="D1460">
        <f>VLOOKUP($A1460,corn!$A$2:$O$1240,13,TRUE)</f>
        <v>131.49606299212599</v>
      </c>
      <c r="E1460">
        <f>VLOOKUP($A1460,wheat!$A$2:$L$14558,10,TRUE)</f>
        <v>183.27205882352942</v>
      </c>
      <c r="F1460">
        <f t="shared" si="44"/>
        <v>2014</v>
      </c>
      <c r="G1460">
        <f t="shared" si="45"/>
        <v>10</v>
      </c>
    </row>
    <row r="1461" spans="1:7" x14ac:dyDescent="0.25">
      <c r="A1461" s="19">
        <v>41925</v>
      </c>
      <c r="B1461">
        <v>781.125</v>
      </c>
      <c r="C1461">
        <f>VLOOKUP($A1461,'soybean oil'!$A$2:$F$3093,6,TRUE)</f>
        <v>728.40731425883541</v>
      </c>
      <c r="D1461">
        <f>VLOOKUP($A1461,corn!$A$2:$O$1240,13,TRUE)</f>
        <v>136.22047244094489</v>
      </c>
      <c r="E1461">
        <f>VLOOKUP($A1461,wheat!$A$2:$L$14558,10,TRUE)</f>
        <v>185.75367647058823</v>
      </c>
      <c r="F1461">
        <f t="shared" si="44"/>
        <v>2014</v>
      </c>
      <c r="G1461">
        <f t="shared" si="45"/>
        <v>10</v>
      </c>
    </row>
    <row r="1462" spans="1:7" x14ac:dyDescent="0.25">
      <c r="A1462" s="19">
        <v>41926</v>
      </c>
      <c r="B1462">
        <v>768.75</v>
      </c>
      <c r="C1462">
        <f>VLOOKUP($A1462,'soybean oil'!$A$2:$F$3093,6,TRUE)</f>
        <v>724.6594558016925</v>
      </c>
      <c r="D1462">
        <f>VLOOKUP($A1462,corn!$A$2:$O$1240,13,TRUE)</f>
        <v>140.55118110236219</v>
      </c>
      <c r="E1462">
        <f>VLOOKUP($A1462,wheat!$A$2:$L$14558,10,TRUE)</f>
        <v>187.22426470588235</v>
      </c>
      <c r="F1462">
        <f t="shared" si="44"/>
        <v>2014</v>
      </c>
      <c r="G1462">
        <f t="shared" si="45"/>
        <v>10</v>
      </c>
    </row>
    <row r="1463" spans="1:7" x14ac:dyDescent="0.25">
      <c r="A1463" s="19">
        <v>41927</v>
      </c>
      <c r="B1463">
        <v>756</v>
      </c>
      <c r="C1463">
        <f>VLOOKUP($A1463,'soybean oil'!$A$2:$F$3093,6,TRUE)</f>
        <v>705.03831446723848</v>
      </c>
      <c r="D1463">
        <f>VLOOKUP($A1463,corn!$A$2:$O$1240,13,TRUE)</f>
        <v>136.81102362204723</v>
      </c>
      <c r="E1463">
        <f>VLOOKUP($A1463,wheat!$A$2:$L$14558,10,TRUE)</f>
        <v>186.02941176470586</v>
      </c>
      <c r="F1463">
        <f t="shared" si="44"/>
        <v>2014</v>
      </c>
      <c r="G1463">
        <f t="shared" si="45"/>
        <v>10</v>
      </c>
    </row>
    <row r="1464" spans="1:7" x14ac:dyDescent="0.25">
      <c r="A1464" s="19">
        <v>41928</v>
      </c>
      <c r="B1464">
        <v>750.625</v>
      </c>
      <c r="C1464">
        <f>VLOOKUP($A1464,'soybean oil'!$A$2:$F$3093,6,TRUE)</f>
        <v>713.41588043026388</v>
      </c>
      <c r="D1464">
        <f>VLOOKUP($A1464,corn!$A$2:$O$1240,13,TRUE)</f>
        <v>138.68110236220471</v>
      </c>
      <c r="E1464">
        <f>VLOOKUP($A1464,wheat!$A$2:$L$14558,10,TRUE)</f>
        <v>190.0735294117647</v>
      </c>
      <c r="F1464">
        <f t="shared" si="44"/>
        <v>2014</v>
      </c>
      <c r="G1464">
        <f t="shared" si="45"/>
        <v>10</v>
      </c>
    </row>
    <row r="1465" spans="1:7" x14ac:dyDescent="0.25">
      <c r="A1465" s="19">
        <v>41929</v>
      </c>
      <c r="B1465">
        <v>762</v>
      </c>
      <c r="C1465">
        <f>VLOOKUP($A1465,'soybean oil'!$A$2:$F$3093,6,TRUE)</f>
        <v>705.92016351597806</v>
      </c>
      <c r="D1465">
        <f>VLOOKUP($A1465,corn!$A$2:$O$1240,13,TRUE)</f>
        <v>136.81102362204723</v>
      </c>
      <c r="E1465">
        <f>VLOOKUP($A1465,wheat!$A$2:$L$14558,10,TRUE)</f>
        <v>189.70588235294119</v>
      </c>
      <c r="F1465">
        <f t="shared" si="44"/>
        <v>2014</v>
      </c>
      <c r="G1465">
        <f t="shared" si="45"/>
        <v>10</v>
      </c>
    </row>
    <row r="1466" spans="1:7" x14ac:dyDescent="0.25">
      <c r="A1466" s="19">
        <v>41932</v>
      </c>
      <c r="B1466">
        <v>762.375</v>
      </c>
      <c r="C1466">
        <f>VLOOKUP($A1466,'soybean oil'!$A$2:$F$3093,6,TRUE)</f>
        <v>698.86537112606197</v>
      </c>
      <c r="D1466">
        <f>VLOOKUP($A1466,corn!$A$2:$O$1240,13,TRUE)</f>
        <v>137.10629921259843</v>
      </c>
      <c r="E1466">
        <f>VLOOKUP($A1466,wheat!$A$2:$L$14558,10,TRUE)</f>
        <v>188.78676470588235</v>
      </c>
      <c r="F1466">
        <f t="shared" si="44"/>
        <v>2014</v>
      </c>
      <c r="G1466">
        <f t="shared" si="45"/>
        <v>10</v>
      </c>
    </row>
    <row r="1467" spans="1:7" x14ac:dyDescent="0.25">
      <c r="A1467" s="19">
        <v>41933</v>
      </c>
      <c r="B1467">
        <v>767.375</v>
      </c>
      <c r="C1467">
        <f>VLOOKUP($A1467,'soybean oil'!$A$2:$F$3093,6,TRUE)</f>
        <v>700.18814469917118</v>
      </c>
      <c r="D1467">
        <f>VLOOKUP($A1467,corn!$A$2:$O$1240,13,TRUE)</f>
        <v>140.15748031496062</v>
      </c>
      <c r="E1467">
        <f>VLOOKUP($A1467,wheat!$A$2:$L$14558,10,TRUE)</f>
        <v>190.90073529411765</v>
      </c>
      <c r="F1467">
        <f t="shared" si="44"/>
        <v>2014</v>
      </c>
      <c r="G1467">
        <f t="shared" si="45"/>
        <v>10</v>
      </c>
    </row>
    <row r="1468" spans="1:7" x14ac:dyDescent="0.25">
      <c r="A1468" s="19">
        <v>41934</v>
      </c>
      <c r="B1468">
        <v>770</v>
      </c>
      <c r="C1468">
        <f>VLOOKUP($A1468,'soybean oil'!$A$2:$F$3093,6,TRUE)</f>
        <v>708.56571066219658</v>
      </c>
      <c r="D1468">
        <f>VLOOKUP($A1468,corn!$A$2:$O$1240,13,TRUE)</f>
        <v>138.97637795275591</v>
      </c>
      <c r="E1468">
        <f>VLOOKUP($A1468,wheat!$A$2:$L$14558,10,TRUE)</f>
        <v>192.00367647058823</v>
      </c>
      <c r="F1468">
        <f t="shared" si="44"/>
        <v>2014</v>
      </c>
      <c r="G1468">
        <f t="shared" si="45"/>
        <v>10</v>
      </c>
    </row>
    <row r="1469" spans="1:7" x14ac:dyDescent="0.25">
      <c r="A1469" s="19">
        <v>41935</v>
      </c>
      <c r="B1469">
        <v>766.875</v>
      </c>
      <c r="C1469">
        <f>VLOOKUP($A1469,'soybean oil'!$A$2:$F$3093,6,TRUE)</f>
        <v>720.25021055799493</v>
      </c>
      <c r="D1469">
        <f>VLOOKUP($A1469,corn!$A$2:$O$1240,13,TRUE)</f>
        <v>141.63385826771653</v>
      </c>
      <c r="E1469">
        <f>VLOOKUP($A1469,wheat!$A$2:$L$14558,10,TRUE)</f>
        <v>193.65808823529412</v>
      </c>
      <c r="F1469">
        <f t="shared" si="44"/>
        <v>2014</v>
      </c>
      <c r="G1469">
        <f t="shared" si="45"/>
        <v>10</v>
      </c>
    </row>
    <row r="1470" spans="1:7" x14ac:dyDescent="0.25">
      <c r="A1470" s="19">
        <v>41936</v>
      </c>
      <c r="B1470">
        <v>760.125</v>
      </c>
      <c r="C1470">
        <f>VLOOKUP($A1470,'soybean oil'!$A$2:$F$3093,6,TRUE)</f>
        <v>714.07726721681854</v>
      </c>
      <c r="D1470">
        <f>VLOOKUP($A1470,corn!$A$2:$O$1240,13,TRUE)</f>
        <v>138.97637795275591</v>
      </c>
      <c r="E1470">
        <f>VLOOKUP($A1470,wheat!$A$2:$L$14558,10,TRUE)</f>
        <v>190.34926470588235</v>
      </c>
      <c r="F1470">
        <f t="shared" si="44"/>
        <v>2014</v>
      </c>
      <c r="G1470">
        <f t="shared" si="45"/>
        <v>10</v>
      </c>
    </row>
    <row r="1471" spans="1:7" x14ac:dyDescent="0.25">
      <c r="A1471" s="19">
        <v>41939</v>
      </c>
      <c r="B1471">
        <v>761.625</v>
      </c>
      <c r="C1471">
        <f>VLOOKUP($A1471,'soybean oil'!$A$2:$F$3093,6,TRUE)</f>
        <v>710.54987102186044</v>
      </c>
      <c r="D1471">
        <f>VLOOKUP($A1471,corn!$A$2:$O$1240,13,TRUE)</f>
        <v>142.91338582677164</v>
      </c>
      <c r="E1471">
        <f>VLOOKUP($A1471,wheat!$A$2:$L$14558,10,TRUE)</f>
        <v>192.1875</v>
      </c>
      <c r="F1471">
        <f t="shared" si="44"/>
        <v>2014</v>
      </c>
      <c r="G1471">
        <f t="shared" si="45"/>
        <v>10</v>
      </c>
    </row>
    <row r="1472" spans="1:7" x14ac:dyDescent="0.25">
      <c r="A1472" s="19">
        <v>41940</v>
      </c>
      <c r="B1472">
        <v>763.875</v>
      </c>
      <c r="C1472">
        <f>VLOOKUP($A1472,'soybean oil'!$A$2:$F$3093,6,TRUE)</f>
        <v>722.89575770421345</v>
      </c>
      <c r="D1472">
        <f>VLOOKUP($A1472,corn!$A$2:$O$1240,13,TRUE)</f>
        <v>143.50393700787401</v>
      </c>
      <c r="E1472">
        <f>VLOOKUP($A1472,wheat!$A$2:$L$14558,10,TRUE)</f>
        <v>195.12867647058823</v>
      </c>
      <c r="F1472">
        <f t="shared" si="44"/>
        <v>2014</v>
      </c>
      <c r="G1472">
        <f t="shared" si="45"/>
        <v>10</v>
      </c>
    </row>
    <row r="1473" spans="1:7" x14ac:dyDescent="0.25">
      <c r="A1473" s="19">
        <v>41941</v>
      </c>
      <c r="B1473">
        <v>783.125</v>
      </c>
      <c r="C1473">
        <f>VLOOKUP($A1473,'soybean oil'!$A$2:$F$3093,6,TRUE)</f>
        <v>753.54001214791151</v>
      </c>
      <c r="D1473">
        <f>VLOOKUP($A1473,corn!$A$2:$O$1240,13,TRUE)</f>
        <v>147.73622047244095</v>
      </c>
      <c r="E1473">
        <f>VLOOKUP($A1473,wheat!$A$2:$L$14558,10,TRUE)</f>
        <v>197.8860294117647</v>
      </c>
      <c r="F1473">
        <f t="shared" si="44"/>
        <v>2014</v>
      </c>
      <c r="G1473">
        <f t="shared" si="45"/>
        <v>10</v>
      </c>
    </row>
    <row r="1474" spans="1:7" x14ac:dyDescent="0.25">
      <c r="A1474" s="19">
        <v>41942</v>
      </c>
      <c r="B1474">
        <v>773.875</v>
      </c>
      <c r="C1474">
        <f>VLOOKUP($A1474,'soybean oil'!$A$2:$F$3093,6,TRUE)</f>
        <v>756.40602155631495</v>
      </c>
      <c r="D1474">
        <f>VLOOKUP($A1474,corn!$A$2:$O$1240,13,TRUE)</f>
        <v>147.24409448818898</v>
      </c>
      <c r="E1474">
        <f>VLOOKUP($A1474,wheat!$A$2:$L$14558,10,TRUE)</f>
        <v>197.05882352941177</v>
      </c>
      <c r="F1474">
        <f t="shared" si="44"/>
        <v>2014</v>
      </c>
      <c r="G1474">
        <f t="shared" si="45"/>
        <v>10</v>
      </c>
    </row>
    <row r="1475" spans="1:7" x14ac:dyDescent="0.25">
      <c r="A1475" s="19">
        <v>41943</v>
      </c>
      <c r="B1475">
        <v>770.5</v>
      </c>
      <c r="C1475">
        <f>VLOOKUP($A1475,'soybean oil'!$A$2:$F$3093,6,TRUE)</f>
        <v>767.20867240337384</v>
      </c>
      <c r="D1475">
        <f>VLOOKUP($A1475,corn!$A$2:$O$1240,13,TRUE)</f>
        <v>148.32677165354332</v>
      </c>
      <c r="E1475">
        <f>VLOOKUP($A1475,wheat!$A$2:$L$14558,10,TRUE)</f>
        <v>195.77205882352942</v>
      </c>
      <c r="F1475">
        <f t="shared" ref="F1475:F1538" si="46">YEAR(A1475)</f>
        <v>2014</v>
      </c>
      <c r="G1475">
        <f t="shared" ref="G1475:G1538" si="47">MONTH(A1475)</f>
        <v>10</v>
      </c>
    </row>
    <row r="1476" spans="1:7" x14ac:dyDescent="0.25">
      <c r="A1476" s="19">
        <v>41946</v>
      </c>
      <c r="B1476">
        <v>775.875</v>
      </c>
      <c r="C1476">
        <f>VLOOKUP($A1476,'soybean oil'!$A$2:$F$3093,6,TRUE)</f>
        <v>750.23307821513845</v>
      </c>
      <c r="D1476">
        <f>VLOOKUP($A1476,corn!$A$2:$O$1240,13,TRUE)</f>
        <v>147.04724409448818</v>
      </c>
      <c r="E1476">
        <f>VLOOKUP($A1476,wheat!$A$2:$L$14558,10,TRUE)</f>
        <v>197.8860294117647</v>
      </c>
      <c r="F1476">
        <f t="shared" si="46"/>
        <v>2014</v>
      </c>
      <c r="G1476">
        <f t="shared" si="47"/>
        <v>11</v>
      </c>
    </row>
    <row r="1477" spans="1:7" x14ac:dyDescent="0.25">
      <c r="A1477" s="19">
        <v>41947</v>
      </c>
      <c r="B1477">
        <v>752.875</v>
      </c>
      <c r="C1477">
        <f>VLOOKUP($A1477,'soybean oil'!$A$2:$F$3093,6,TRUE)</f>
        <v>729.06870104539007</v>
      </c>
      <c r="D1477">
        <f>VLOOKUP($A1477,corn!$A$2:$O$1240,13,TRUE)</f>
        <v>143.50393700787401</v>
      </c>
      <c r="E1477">
        <f>VLOOKUP($A1477,wheat!$A$2:$L$14558,10,TRUE)</f>
        <v>195.03676470588235</v>
      </c>
      <c r="F1477">
        <f t="shared" si="46"/>
        <v>2014</v>
      </c>
      <c r="G1477">
        <f t="shared" si="47"/>
        <v>11</v>
      </c>
    </row>
    <row r="1478" spans="1:7" x14ac:dyDescent="0.25">
      <c r="A1478" s="19">
        <v>41948</v>
      </c>
      <c r="B1478">
        <v>755.25</v>
      </c>
      <c r="C1478">
        <f>VLOOKUP($A1478,'soybean oil'!$A$2:$F$3093,6,TRUE)</f>
        <v>721.35252186891944</v>
      </c>
      <c r="D1478">
        <f>VLOOKUP($A1478,corn!$A$2:$O$1240,13,TRUE)</f>
        <v>145.76771653543307</v>
      </c>
      <c r="E1478">
        <f>VLOOKUP($A1478,wheat!$A$2:$L$14558,10,TRUE)</f>
        <v>192.92279411764704</v>
      </c>
      <c r="F1478">
        <f t="shared" si="46"/>
        <v>2014</v>
      </c>
      <c r="G1478">
        <f t="shared" si="47"/>
        <v>11</v>
      </c>
    </row>
    <row r="1479" spans="1:7" x14ac:dyDescent="0.25">
      <c r="A1479" s="19">
        <v>41949</v>
      </c>
      <c r="B1479">
        <v>755.875</v>
      </c>
      <c r="C1479">
        <f>VLOOKUP($A1479,'soybean oil'!$A$2:$F$3093,6,TRUE)</f>
        <v>717.16373888740679</v>
      </c>
      <c r="D1479">
        <f>VLOOKUP($A1479,corn!$A$2:$O$1240,13,TRUE)</f>
        <v>146.16141732283464</v>
      </c>
      <c r="E1479">
        <f>VLOOKUP($A1479,wheat!$A$2:$L$14558,10,TRUE)</f>
        <v>191.26838235294119</v>
      </c>
      <c r="F1479">
        <f t="shared" si="46"/>
        <v>2014</v>
      </c>
      <c r="G1479">
        <f t="shared" si="47"/>
        <v>11</v>
      </c>
    </row>
    <row r="1480" spans="1:7" x14ac:dyDescent="0.25">
      <c r="A1480" s="19">
        <v>41950</v>
      </c>
      <c r="B1480">
        <v>772.75</v>
      </c>
      <c r="C1480">
        <f>VLOOKUP($A1480,'soybean oil'!$A$2:$F$3093,6,TRUE)</f>
        <v>714.29772947900335</v>
      </c>
      <c r="D1480">
        <f>VLOOKUP($A1480,corn!$A$2:$O$1240,13,TRUE)</f>
        <v>144.68503937007873</v>
      </c>
      <c r="E1480">
        <f>VLOOKUP($A1480,wheat!$A$2:$L$14558,10,TRUE)</f>
        <v>189.15441176470586</v>
      </c>
      <c r="F1480">
        <f t="shared" si="46"/>
        <v>2014</v>
      </c>
      <c r="G1480">
        <f t="shared" si="47"/>
        <v>11</v>
      </c>
    </row>
    <row r="1481" spans="1:7" x14ac:dyDescent="0.25">
      <c r="A1481" s="19">
        <v>41953</v>
      </c>
      <c r="B1481">
        <v>775.5</v>
      </c>
      <c r="C1481">
        <f>VLOOKUP($A1481,'soybean oil'!$A$2:$F$3093,6,TRUE)</f>
        <v>713.41588043026388</v>
      </c>
      <c r="D1481">
        <f>VLOOKUP($A1481,corn!$A$2:$O$1240,13,TRUE)</f>
        <v>145.3740157480315</v>
      </c>
      <c r="E1481">
        <f>VLOOKUP($A1481,wheat!$A$2:$L$14558,10,TRUE)</f>
        <v>190.16544117647058</v>
      </c>
      <c r="F1481">
        <f t="shared" si="46"/>
        <v>2014</v>
      </c>
      <c r="G1481">
        <f t="shared" si="47"/>
        <v>11</v>
      </c>
    </row>
    <row r="1482" spans="1:7" x14ac:dyDescent="0.25">
      <c r="A1482" s="19">
        <v>41954</v>
      </c>
      <c r="B1482">
        <v>757.75</v>
      </c>
      <c r="C1482">
        <f>VLOOKUP($A1482,'soybean oil'!$A$2:$F$3093,6,TRUE)</f>
        <v>724.6594558016925</v>
      </c>
      <c r="D1482">
        <f>VLOOKUP($A1482,corn!$A$2:$O$1240,13,TRUE)</f>
        <v>147.14566929133858</v>
      </c>
      <c r="E1482">
        <f>VLOOKUP($A1482,wheat!$A$2:$L$14558,10,TRUE)</f>
        <v>193.10661764705884</v>
      </c>
      <c r="F1482">
        <f t="shared" si="46"/>
        <v>2014</v>
      </c>
      <c r="G1482">
        <f t="shared" si="47"/>
        <v>11</v>
      </c>
    </row>
    <row r="1483" spans="1:7" x14ac:dyDescent="0.25">
      <c r="A1483" s="19">
        <v>41955</v>
      </c>
      <c r="B1483">
        <v>761.75</v>
      </c>
      <c r="C1483">
        <f>VLOOKUP($A1483,'soybean oil'!$A$2:$F$3093,6,TRUE)</f>
        <v>710.32940875967552</v>
      </c>
      <c r="D1483">
        <f>VLOOKUP($A1483,corn!$A$2:$O$1240,13,TRUE)</f>
        <v>148.72047244094489</v>
      </c>
      <c r="E1483">
        <f>VLOOKUP($A1483,wheat!$A$2:$L$14558,10,TRUE)</f>
        <v>199.54044117647058</v>
      </c>
      <c r="F1483">
        <f t="shared" si="46"/>
        <v>2014</v>
      </c>
      <c r="G1483">
        <f t="shared" si="47"/>
        <v>11</v>
      </c>
    </row>
    <row r="1484" spans="1:7" x14ac:dyDescent="0.25">
      <c r="A1484" s="19">
        <v>41956</v>
      </c>
      <c r="B1484">
        <v>735.5</v>
      </c>
      <c r="C1484">
        <f>VLOOKUP($A1484,'soybean oil'!$A$2:$F$3093,6,TRUE)</f>
        <v>707.02247482690223</v>
      </c>
      <c r="D1484">
        <f>VLOOKUP($A1484,corn!$A$2:$O$1240,13,TRUE)</f>
        <v>152.06692913385828</v>
      </c>
      <c r="E1484">
        <f>VLOOKUP($A1484,wheat!$A$2:$L$14558,10,TRUE)</f>
        <v>203.58455882352942</v>
      </c>
      <c r="F1484">
        <f t="shared" si="46"/>
        <v>2014</v>
      </c>
      <c r="G1484">
        <f t="shared" si="47"/>
        <v>11</v>
      </c>
    </row>
    <row r="1485" spans="1:7" x14ac:dyDescent="0.25">
      <c r="A1485" s="19">
        <v>41957</v>
      </c>
      <c r="B1485">
        <v>722.5</v>
      </c>
      <c r="C1485">
        <f>VLOOKUP($A1485,'soybean oil'!$A$2:$F$3093,6,TRUE)</f>
        <v>709.88848423530578</v>
      </c>
      <c r="D1485">
        <f>VLOOKUP($A1485,corn!$A$2:$O$1240,13,TRUE)</f>
        <v>150.29527559055117</v>
      </c>
      <c r="E1485">
        <f>VLOOKUP($A1485,wheat!$A$2:$L$14558,10,TRUE)</f>
        <v>206.06617647058826</v>
      </c>
      <c r="F1485">
        <f t="shared" si="46"/>
        <v>2014</v>
      </c>
      <c r="G1485">
        <f t="shared" si="47"/>
        <v>11</v>
      </c>
    </row>
    <row r="1486" spans="1:7" x14ac:dyDescent="0.25">
      <c r="A1486" s="19">
        <v>41960</v>
      </c>
      <c r="B1486">
        <v>721.25</v>
      </c>
      <c r="C1486">
        <f>VLOOKUP($A1486,'soybean oil'!$A$2:$F$3093,6,TRUE)</f>
        <v>715.40004078992774</v>
      </c>
      <c r="D1486">
        <f>VLOOKUP($A1486,corn!$A$2:$O$1240,13,TRUE)</f>
        <v>148.62204724409449</v>
      </c>
      <c r="E1486">
        <f>VLOOKUP($A1486,wheat!$A$2:$L$14558,10,TRUE)</f>
        <v>202.84926470588235</v>
      </c>
      <c r="F1486">
        <f t="shared" si="46"/>
        <v>2014</v>
      </c>
      <c r="G1486">
        <f t="shared" si="47"/>
        <v>11</v>
      </c>
    </row>
    <row r="1487" spans="1:7" x14ac:dyDescent="0.25">
      <c r="A1487" s="19">
        <v>41961</v>
      </c>
      <c r="B1487">
        <v>720.25</v>
      </c>
      <c r="C1487">
        <f>VLOOKUP($A1487,'soybean oil'!$A$2:$F$3093,6,TRUE)</f>
        <v>719.80928603362531</v>
      </c>
      <c r="D1487">
        <f>VLOOKUP($A1487,corn!$A$2:$O$1240,13,TRUE)</f>
        <v>146.45669291338584</v>
      </c>
      <c r="E1487">
        <f>VLOOKUP($A1487,wheat!$A$2:$L$14558,10,TRUE)</f>
        <v>201.83823529411765</v>
      </c>
      <c r="F1487">
        <f t="shared" si="46"/>
        <v>2014</v>
      </c>
      <c r="G1487">
        <f t="shared" si="47"/>
        <v>11</v>
      </c>
    </row>
    <row r="1488" spans="1:7" x14ac:dyDescent="0.25">
      <c r="A1488" s="19">
        <v>41962</v>
      </c>
      <c r="B1488">
        <v>716.625</v>
      </c>
      <c r="C1488">
        <f>VLOOKUP($A1488,'soybean oil'!$A$2:$F$3093,6,TRUE)</f>
        <v>716.72281436303695</v>
      </c>
      <c r="D1488">
        <f>VLOOKUP($A1488,corn!$A$2:$O$1240,13,TRUE)</f>
        <v>143.01181102362204</v>
      </c>
      <c r="E1488">
        <f>VLOOKUP($A1488,wheat!$A$2:$L$14558,10,TRUE)</f>
        <v>197.70220588235296</v>
      </c>
      <c r="F1488">
        <f t="shared" si="46"/>
        <v>2014</v>
      </c>
      <c r="G1488">
        <f t="shared" si="47"/>
        <v>11</v>
      </c>
    </row>
    <row r="1489" spans="1:7" x14ac:dyDescent="0.25">
      <c r="A1489" s="19">
        <v>41963</v>
      </c>
      <c r="B1489">
        <v>711.5</v>
      </c>
      <c r="C1489">
        <f>VLOOKUP($A1489,'soybean oil'!$A$2:$F$3093,6,TRUE)</f>
        <v>720.25021055799493</v>
      </c>
      <c r="D1489">
        <f>VLOOKUP($A1489,corn!$A$2:$O$1240,13,TRUE)</f>
        <v>146.94881889763781</v>
      </c>
      <c r="E1489">
        <f>VLOOKUP($A1489,wheat!$A$2:$L$14558,10,TRUE)</f>
        <v>201.19485294117646</v>
      </c>
      <c r="F1489">
        <f t="shared" si="46"/>
        <v>2014</v>
      </c>
      <c r="G1489">
        <f t="shared" si="47"/>
        <v>11</v>
      </c>
    </row>
    <row r="1490" spans="1:7" x14ac:dyDescent="0.25">
      <c r="A1490" s="19">
        <v>41964</v>
      </c>
      <c r="B1490">
        <v>715.875</v>
      </c>
      <c r="C1490">
        <f>VLOOKUP($A1490,'soybean oil'!$A$2:$F$3093,6,TRUE)</f>
        <v>720.69113508236467</v>
      </c>
      <c r="D1490">
        <f>VLOOKUP($A1490,corn!$A$2:$O$1240,13,TRUE)</f>
        <v>146.75196850393701</v>
      </c>
      <c r="E1490">
        <f>VLOOKUP($A1490,wheat!$A$2:$L$14558,10,TRUE)</f>
        <v>201.19485294117646</v>
      </c>
      <c r="F1490">
        <f t="shared" si="46"/>
        <v>2014</v>
      </c>
      <c r="G1490">
        <f t="shared" si="47"/>
        <v>11</v>
      </c>
    </row>
    <row r="1491" spans="1:7" x14ac:dyDescent="0.25">
      <c r="A1491" s="19">
        <v>41967</v>
      </c>
      <c r="B1491">
        <v>720.75</v>
      </c>
      <c r="C1491">
        <f>VLOOKUP($A1491,'soybean oil'!$A$2:$F$3093,6,TRUE)</f>
        <v>732.64018969278516</v>
      </c>
      <c r="D1491">
        <f>VLOOKUP($A1491,corn!$A$2:$O$1240,13,TRUE)</f>
        <v>149.70472440944883</v>
      </c>
      <c r="E1491">
        <f>VLOOKUP($A1491,wheat!$A$2:$L$14558,10,TRUE)</f>
        <v>199.4485294117647</v>
      </c>
      <c r="F1491">
        <f t="shared" si="46"/>
        <v>2014</v>
      </c>
      <c r="G1491">
        <f t="shared" si="47"/>
        <v>11</v>
      </c>
    </row>
    <row r="1492" spans="1:7" x14ac:dyDescent="0.25">
      <c r="A1492" s="19">
        <v>41968</v>
      </c>
      <c r="B1492">
        <v>711.125</v>
      </c>
      <c r="C1492">
        <f>VLOOKUP($A1492,'soybean oil'!$A$2:$F$3093,6,TRUE)</f>
        <v>738.28402360471796</v>
      </c>
      <c r="D1492">
        <f>VLOOKUP($A1492,corn!$A$2:$O$1240,13,TRUE)</f>
        <v>149.70472440944883</v>
      </c>
      <c r="E1492">
        <f>VLOOKUP($A1492,wheat!$A$2:$L$14558,10,TRUE)</f>
        <v>202.5735294117647</v>
      </c>
      <c r="F1492">
        <f t="shared" si="46"/>
        <v>2014</v>
      </c>
      <c r="G1492">
        <f t="shared" si="47"/>
        <v>11</v>
      </c>
    </row>
    <row r="1493" spans="1:7" x14ac:dyDescent="0.25">
      <c r="A1493" s="19">
        <v>41969</v>
      </c>
      <c r="B1493">
        <v>710.625</v>
      </c>
      <c r="C1493">
        <f>VLOOKUP($A1493,'soybean oil'!$A$2:$F$3093,6,TRUE)</f>
        <v>739.8272594400122</v>
      </c>
      <c r="D1493">
        <f>VLOOKUP($A1493,corn!$A$2:$O$1240,13,TRUE)</f>
        <v>149.70472440944883</v>
      </c>
      <c r="E1493">
        <f>VLOOKUP($A1493,wheat!$A$2:$L$14558,10,TRUE)</f>
        <v>206.61764705882354</v>
      </c>
      <c r="F1493">
        <f t="shared" si="46"/>
        <v>2014</v>
      </c>
      <c r="G1493">
        <f t="shared" si="47"/>
        <v>11</v>
      </c>
    </row>
    <row r="1494" spans="1:7" x14ac:dyDescent="0.25">
      <c r="A1494" s="19">
        <v>41970</v>
      </c>
      <c r="B1494">
        <v>656.875</v>
      </c>
      <c r="C1494">
        <f>VLOOKUP($A1494,'soybean oil'!$A$2:$F$3093,6,TRUE)</f>
        <v>739.8272594400122</v>
      </c>
      <c r="D1494">
        <f>VLOOKUP($A1494,corn!$A$2:$O$1240,13,TRUE)</f>
        <v>149.70472440944883</v>
      </c>
      <c r="E1494">
        <f>VLOOKUP($A1494,wheat!$A$2:$L$14558,10,TRUE)</f>
        <v>206.61764705882354</v>
      </c>
      <c r="F1494">
        <f t="shared" si="46"/>
        <v>2014</v>
      </c>
      <c r="G1494">
        <f t="shared" si="47"/>
        <v>11</v>
      </c>
    </row>
    <row r="1495" spans="1:7" x14ac:dyDescent="0.25">
      <c r="A1495" s="19">
        <v>41971</v>
      </c>
      <c r="B1495">
        <v>671.5</v>
      </c>
      <c r="C1495">
        <f>VLOOKUP($A1495,'soybean oil'!$A$2:$F$3093,6,TRUE)</f>
        <v>711.38762761816304</v>
      </c>
      <c r="D1495">
        <f>VLOOKUP($A1495,corn!$A$2:$O$1240,13,TRUE)</f>
        <v>153.05118110236219</v>
      </c>
      <c r="E1495">
        <f>VLOOKUP($A1495,wheat!$A$2:$L$14558,10,TRUE)</f>
        <v>212.31617647058823</v>
      </c>
      <c r="F1495">
        <f t="shared" si="46"/>
        <v>2014</v>
      </c>
      <c r="G1495">
        <f t="shared" si="47"/>
        <v>11</v>
      </c>
    </row>
    <row r="1496" spans="1:7" x14ac:dyDescent="0.25">
      <c r="A1496" s="19">
        <v>41974</v>
      </c>
      <c r="B1496">
        <v>659.875</v>
      </c>
      <c r="C1496">
        <f>VLOOKUP($A1496,'soybean oil'!$A$2:$F$3093,6,TRUE)</f>
        <v>713.41588043026388</v>
      </c>
      <c r="D1496">
        <f>VLOOKUP($A1496,corn!$A$2:$O$1240,13,TRUE)</f>
        <v>153.44488188976379</v>
      </c>
      <c r="E1496">
        <f>VLOOKUP($A1496,wheat!$A$2:$L$14558,10,TRUE)</f>
        <v>222.97794117647061</v>
      </c>
      <c r="F1496">
        <f t="shared" si="46"/>
        <v>2014</v>
      </c>
      <c r="G1496">
        <f t="shared" si="47"/>
        <v>12</v>
      </c>
    </row>
    <row r="1497" spans="1:7" x14ac:dyDescent="0.25">
      <c r="A1497" s="19">
        <v>41975</v>
      </c>
      <c r="B1497">
        <v>655.875</v>
      </c>
      <c r="C1497">
        <f>VLOOKUP($A1497,'soybean oil'!$A$2:$F$3093,6,TRUE)</f>
        <v>689.6059561142971</v>
      </c>
      <c r="D1497">
        <f>VLOOKUP($A1497,corn!$A$2:$O$1240,13,TRUE)</f>
        <v>150.0984251968504</v>
      </c>
      <c r="E1497">
        <f>VLOOKUP($A1497,wheat!$A$2:$L$14558,10,TRUE)</f>
        <v>222.61029411764707</v>
      </c>
      <c r="F1497">
        <f t="shared" si="46"/>
        <v>2014</v>
      </c>
      <c r="G1497">
        <f t="shared" si="47"/>
        <v>12</v>
      </c>
    </row>
    <row r="1498" spans="1:7" x14ac:dyDescent="0.25">
      <c r="A1498" s="19">
        <v>41976</v>
      </c>
      <c r="B1498">
        <v>650</v>
      </c>
      <c r="C1498">
        <f>VLOOKUP($A1498,'soybean oil'!$A$2:$F$3093,6,TRUE)</f>
        <v>704.15646541849901</v>
      </c>
      <c r="D1498">
        <f>VLOOKUP($A1498,corn!$A$2:$O$1240,13,TRUE)</f>
        <v>150.39370078740157</v>
      </c>
      <c r="E1498">
        <f>VLOOKUP($A1498,wheat!$A$2:$L$14558,10,TRUE)</f>
        <v>219.48529411764707</v>
      </c>
      <c r="F1498">
        <f t="shared" si="46"/>
        <v>2014</v>
      </c>
      <c r="G1498">
        <f t="shared" si="47"/>
        <v>12</v>
      </c>
    </row>
    <row r="1499" spans="1:7" x14ac:dyDescent="0.25">
      <c r="A1499" s="19">
        <v>41977</v>
      </c>
      <c r="B1499">
        <v>636.75</v>
      </c>
      <c r="C1499">
        <f>VLOOKUP($A1499,'soybean oil'!$A$2:$F$3093,6,TRUE)</f>
        <v>698.86537112606197</v>
      </c>
      <c r="D1499">
        <f>VLOOKUP($A1499,corn!$A$2:$O$1240,13,TRUE)</f>
        <v>153.44488188976379</v>
      </c>
      <c r="E1499">
        <f>VLOOKUP($A1499,wheat!$A$2:$L$14558,10,TRUE)</f>
        <v>220.40441176470588</v>
      </c>
      <c r="F1499">
        <f t="shared" si="46"/>
        <v>2014</v>
      </c>
      <c r="G1499">
        <f t="shared" si="47"/>
        <v>12</v>
      </c>
    </row>
    <row r="1500" spans="1:7" x14ac:dyDescent="0.25">
      <c r="A1500" s="19">
        <v>41978</v>
      </c>
      <c r="B1500">
        <v>632.5</v>
      </c>
      <c r="C1500">
        <f>VLOOKUP($A1500,'soybean oil'!$A$2:$F$3093,6,TRUE)</f>
        <v>707.24293708908715</v>
      </c>
      <c r="D1500">
        <f>VLOOKUP($A1500,corn!$A$2:$O$1240,13,TRUE)</f>
        <v>155.51181102362204</v>
      </c>
      <c r="E1500">
        <f>VLOOKUP($A1500,wheat!$A$2:$L$14558,10,TRUE)</f>
        <v>223.89705882352942</v>
      </c>
      <c r="F1500">
        <f t="shared" si="46"/>
        <v>2014</v>
      </c>
      <c r="G1500">
        <f t="shared" si="47"/>
        <v>12</v>
      </c>
    </row>
    <row r="1501" spans="1:7" x14ac:dyDescent="0.25">
      <c r="A1501" s="19">
        <v>41981</v>
      </c>
      <c r="B1501">
        <v>615.125</v>
      </c>
      <c r="C1501">
        <f>VLOOKUP($A1501,'soybean oil'!$A$2:$F$3093,6,TRUE)</f>
        <v>702.17230505883515</v>
      </c>
      <c r="D1501">
        <f>VLOOKUP($A1501,corn!$A$2:$O$1240,13,TRUE)</f>
        <v>153.64173228346456</v>
      </c>
      <c r="E1501">
        <f>VLOOKUP($A1501,wheat!$A$2:$L$14558,10,TRUE)</f>
        <v>224.26470588235293</v>
      </c>
      <c r="F1501">
        <f t="shared" si="46"/>
        <v>2014</v>
      </c>
      <c r="G1501">
        <f t="shared" si="47"/>
        <v>12</v>
      </c>
    </row>
    <row r="1502" spans="1:7" x14ac:dyDescent="0.25">
      <c r="A1502" s="19">
        <v>41982</v>
      </c>
      <c r="B1502">
        <v>619.75</v>
      </c>
      <c r="C1502">
        <f>VLOOKUP($A1502,'soybean oil'!$A$2:$F$3093,6,TRUE)</f>
        <v>705.25877672942329</v>
      </c>
      <c r="D1502">
        <f>VLOOKUP($A1502,corn!$A$2:$O$1240,13,TRUE)</f>
        <v>155.61023622047244</v>
      </c>
      <c r="E1502">
        <f>VLOOKUP($A1502,wheat!$A$2:$L$14558,10,TRUE)</f>
        <v>220.58823529411765</v>
      </c>
      <c r="F1502">
        <f t="shared" si="46"/>
        <v>2014</v>
      </c>
      <c r="G1502">
        <f t="shared" si="47"/>
        <v>12</v>
      </c>
    </row>
    <row r="1503" spans="1:7" x14ac:dyDescent="0.25">
      <c r="A1503" s="19">
        <v>41983</v>
      </c>
      <c r="B1503">
        <v>599.125</v>
      </c>
      <c r="C1503">
        <f>VLOOKUP($A1503,'soybean oil'!$A$2:$F$3093,6,TRUE)</f>
        <v>699.96768243698625</v>
      </c>
      <c r="D1503">
        <f>VLOOKUP($A1503,corn!$A$2:$O$1240,13,TRUE)</f>
        <v>155.01968503937007</v>
      </c>
      <c r="E1503">
        <f>VLOOKUP($A1503,wheat!$A$2:$L$14558,10,TRUE)</f>
        <v>218.19852941176467</v>
      </c>
      <c r="F1503">
        <f t="shared" si="46"/>
        <v>2014</v>
      </c>
      <c r="G1503">
        <f t="shared" si="47"/>
        <v>12</v>
      </c>
    </row>
    <row r="1504" spans="1:7" x14ac:dyDescent="0.25">
      <c r="A1504" s="19">
        <v>41984</v>
      </c>
      <c r="B1504">
        <v>601.5</v>
      </c>
      <c r="C1504">
        <f>VLOOKUP($A1504,'soybean oil'!$A$2:$F$3093,6,TRUE)</f>
        <v>705.92016351597806</v>
      </c>
      <c r="D1504">
        <f>VLOOKUP($A1504,corn!$A$2:$O$1240,13,TRUE)</f>
        <v>156.88976377952756</v>
      </c>
      <c r="E1504">
        <f>VLOOKUP($A1504,wheat!$A$2:$L$14558,10,TRUE)</f>
        <v>224.44852941176472</v>
      </c>
      <c r="F1504">
        <f t="shared" si="46"/>
        <v>2014</v>
      </c>
      <c r="G1504">
        <f t="shared" si="47"/>
        <v>12</v>
      </c>
    </row>
    <row r="1505" spans="1:7" x14ac:dyDescent="0.25">
      <c r="A1505" s="19">
        <v>41985</v>
      </c>
      <c r="B1505">
        <v>586</v>
      </c>
      <c r="C1505">
        <f>VLOOKUP($A1505,'soybean oil'!$A$2:$F$3093,6,TRUE)</f>
        <v>713.41588043026388</v>
      </c>
      <c r="D1505">
        <f>VLOOKUP($A1505,corn!$A$2:$O$1240,13,TRUE)</f>
        <v>160.43307086614172</v>
      </c>
      <c r="E1505">
        <f>VLOOKUP($A1505,wheat!$A$2:$L$14558,10,TRUE)</f>
        <v>222.79411764705878</v>
      </c>
      <c r="F1505">
        <f t="shared" si="46"/>
        <v>2014</v>
      </c>
      <c r="G1505">
        <f t="shared" si="47"/>
        <v>12</v>
      </c>
    </row>
    <row r="1506" spans="1:7" x14ac:dyDescent="0.25">
      <c r="A1506" s="19">
        <v>41988</v>
      </c>
      <c r="B1506">
        <v>571</v>
      </c>
      <c r="C1506">
        <f>VLOOKUP($A1506,'soybean oil'!$A$2:$F$3093,6,TRUE)</f>
        <v>711.43172007059991</v>
      </c>
      <c r="D1506">
        <f>VLOOKUP($A1506,corn!$A$2:$O$1240,13,TRUE)</f>
        <v>160.82677165354332</v>
      </c>
      <c r="E1506">
        <f>VLOOKUP($A1506,wheat!$A$2:$L$14558,10,TRUE)</f>
        <v>227.57352941176472</v>
      </c>
      <c r="F1506">
        <f t="shared" si="46"/>
        <v>2014</v>
      </c>
      <c r="G1506">
        <f t="shared" si="47"/>
        <v>12</v>
      </c>
    </row>
    <row r="1507" spans="1:7" x14ac:dyDescent="0.25">
      <c r="A1507" s="19">
        <v>41989</v>
      </c>
      <c r="B1507">
        <v>563.875</v>
      </c>
      <c r="C1507">
        <f>VLOOKUP($A1507,'soybean oil'!$A$2:$F$3093,6,TRUE)</f>
        <v>700.40860696135599</v>
      </c>
      <c r="D1507">
        <f>VLOOKUP($A1507,corn!$A$2:$O$1240,13,TRUE)</f>
        <v>159.84251968503935</v>
      </c>
      <c r="E1507">
        <f>VLOOKUP($A1507,wheat!$A$2:$L$14558,10,TRUE)</f>
        <v>229.22794117647058</v>
      </c>
      <c r="F1507">
        <f t="shared" si="46"/>
        <v>2014</v>
      </c>
      <c r="G1507">
        <f t="shared" si="47"/>
        <v>12</v>
      </c>
    </row>
    <row r="1508" spans="1:7" x14ac:dyDescent="0.25">
      <c r="A1508" s="19">
        <v>41990</v>
      </c>
      <c r="B1508">
        <v>562</v>
      </c>
      <c r="C1508">
        <f>VLOOKUP($A1508,'soybean oil'!$A$2:$F$3093,6,TRUE)</f>
        <v>700.40860696135599</v>
      </c>
      <c r="D1508">
        <f>VLOOKUP($A1508,corn!$A$2:$O$1240,13,TRUE)</f>
        <v>160.72834645669289</v>
      </c>
      <c r="E1508">
        <f>VLOOKUP($A1508,wheat!$A$2:$L$14558,10,TRUE)</f>
        <v>238.23529411764707</v>
      </c>
      <c r="F1508">
        <f t="shared" si="46"/>
        <v>2014</v>
      </c>
      <c r="G1508">
        <f t="shared" si="47"/>
        <v>12</v>
      </c>
    </row>
    <row r="1509" spans="1:7" x14ac:dyDescent="0.25">
      <c r="A1509" s="19">
        <v>41991</v>
      </c>
      <c r="B1509">
        <v>559.75</v>
      </c>
      <c r="C1509">
        <f>VLOOKUP($A1509,'soybean oil'!$A$2:$F$3093,6,TRUE)</f>
        <v>703.05415410757462</v>
      </c>
      <c r="D1509">
        <f>VLOOKUP($A1509,corn!$A$2:$O$1240,13,TRUE)</f>
        <v>161.81102362204723</v>
      </c>
      <c r="E1509">
        <f>VLOOKUP($A1509,wheat!$A$2:$L$14558,10,TRUE)</f>
        <v>240.99264705882354</v>
      </c>
      <c r="F1509">
        <f t="shared" si="46"/>
        <v>2014</v>
      </c>
      <c r="G1509">
        <f t="shared" si="47"/>
        <v>12</v>
      </c>
    </row>
    <row r="1510" spans="1:7" x14ac:dyDescent="0.25">
      <c r="A1510" s="19">
        <v>41992</v>
      </c>
      <c r="B1510">
        <v>562.625</v>
      </c>
      <c r="C1510">
        <f>VLOOKUP($A1510,'soybean oil'!$A$2:$F$3093,6,TRUE)</f>
        <v>704.81785220505355</v>
      </c>
      <c r="D1510">
        <f>VLOOKUP($A1510,corn!$A$2:$O$1240,13,TRUE)</f>
        <v>161.61417322834649</v>
      </c>
      <c r="E1510">
        <f>VLOOKUP($A1510,wheat!$A$2:$L$14558,10,TRUE)</f>
        <v>232.53676470588235</v>
      </c>
      <c r="F1510">
        <f t="shared" si="46"/>
        <v>2014</v>
      </c>
      <c r="G1510">
        <f t="shared" si="47"/>
        <v>12</v>
      </c>
    </row>
    <row r="1511" spans="1:7" x14ac:dyDescent="0.25">
      <c r="A1511" s="19">
        <v>41995</v>
      </c>
      <c r="B1511">
        <v>562.125</v>
      </c>
      <c r="C1511">
        <f>VLOOKUP($A1511,'soybean oil'!$A$2:$F$3093,6,TRUE)</f>
        <v>706.36108804034779</v>
      </c>
      <c r="D1511">
        <f>VLOOKUP($A1511,corn!$A$2:$O$1240,13,TRUE)</f>
        <v>162.10629921259843</v>
      </c>
      <c r="E1511">
        <f>VLOOKUP($A1511,wheat!$A$2:$L$14558,10,TRUE)</f>
        <v>229.96323529411765</v>
      </c>
      <c r="F1511">
        <f t="shared" si="46"/>
        <v>2014</v>
      </c>
      <c r="G1511">
        <f t="shared" si="47"/>
        <v>12</v>
      </c>
    </row>
    <row r="1512" spans="1:7" x14ac:dyDescent="0.25">
      <c r="A1512" s="19">
        <v>41996</v>
      </c>
      <c r="B1512">
        <v>563.25</v>
      </c>
      <c r="C1512">
        <f>VLOOKUP($A1512,'soybean oil'!$A$2:$F$3093,6,TRUE)</f>
        <v>710.32940875967552</v>
      </c>
      <c r="D1512">
        <f>VLOOKUP($A1512,corn!$A$2:$O$1240,13,TRUE)</f>
        <v>162.99212598425197</v>
      </c>
      <c r="E1512">
        <f>VLOOKUP($A1512,wheat!$A$2:$L$14558,10,TRUE)</f>
        <v>233.45588235294119</v>
      </c>
      <c r="F1512">
        <f t="shared" si="46"/>
        <v>2014</v>
      </c>
      <c r="G1512">
        <f t="shared" si="47"/>
        <v>12</v>
      </c>
    </row>
    <row r="1513" spans="1:7" x14ac:dyDescent="0.25">
      <c r="A1513" s="19">
        <v>41997</v>
      </c>
      <c r="B1513">
        <v>556.625</v>
      </c>
      <c r="C1513">
        <f>VLOOKUP($A1513,'soybean oil'!$A$2:$F$3093,6,TRUE)</f>
        <v>703.93600315631397</v>
      </c>
      <c r="D1513">
        <f>VLOOKUP($A1513,corn!$A$2:$O$1240,13,TRUE)</f>
        <v>160.53149606299212</v>
      </c>
      <c r="E1513">
        <f>VLOOKUP($A1513,wheat!$A$2:$L$14558,10,TRUE)</f>
        <v>224.63235294117646</v>
      </c>
      <c r="F1513">
        <f t="shared" si="46"/>
        <v>2014</v>
      </c>
      <c r="G1513">
        <f t="shared" si="47"/>
        <v>12</v>
      </c>
    </row>
    <row r="1514" spans="1:7" x14ac:dyDescent="0.25">
      <c r="A1514" s="19">
        <v>42002</v>
      </c>
      <c r="B1514">
        <v>545.625</v>
      </c>
      <c r="C1514">
        <f>VLOOKUP($A1514,'soybean oil'!$A$2:$F$3093,6,TRUE)</f>
        <v>724.1303463724488</v>
      </c>
      <c r="D1514">
        <f>VLOOKUP($A1514,corn!$A$2:$O$1240,13,TRUE)</f>
        <v>162.50000000000003</v>
      </c>
      <c r="E1514">
        <f>VLOOKUP($A1514,wheat!$A$2:$L$14558,10,TRUE)</f>
        <v>226.10294117647058</v>
      </c>
      <c r="F1514">
        <f t="shared" si="46"/>
        <v>2014</v>
      </c>
      <c r="G1514">
        <f t="shared" si="47"/>
        <v>12</v>
      </c>
    </row>
    <row r="1515" spans="1:7" x14ac:dyDescent="0.25">
      <c r="A1515" s="19">
        <v>42003</v>
      </c>
      <c r="B1515">
        <v>535</v>
      </c>
      <c r="C1515">
        <f>VLOOKUP($A1515,'soybean oil'!$A$2:$F$3093,6,TRUE)</f>
        <v>727.48137275765896</v>
      </c>
      <c r="D1515">
        <f>VLOOKUP($A1515,corn!$A$2:$O$1240,13,TRUE)</f>
        <v>160.03937007874018</v>
      </c>
      <c r="E1515">
        <f>VLOOKUP($A1515,wheat!$A$2:$L$14558,10,TRUE)</f>
        <v>221.32352941176467</v>
      </c>
      <c r="F1515">
        <f t="shared" si="46"/>
        <v>2014</v>
      </c>
      <c r="G1515">
        <f t="shared" si="47"/>
        <v>12</v>
      </c>
    </row>
    <row r="1516" spans="1:7" x14ac:dyDescent="0.25">
      <c r="A1516" s="19">
        <v>42004</v>
      </c>
      <c r="B1516">
        <v>523</v>
      </c>
      <c r="C1516">
        <f>VLOOKUP($A1516,'soybean oil'!$A$2:$F$3093,6,TRUE)</f>
        <v>707.81613897076795</v>
      </c>
      <c r="D1516">
        <f>VLOOKUP($A1516,corn!$A$2:$O$1240,13,TRUE)</f>
        <v>156.29921259842519</v>
      </c>
      <c r="E1516">
        <f>VLOOKUP($A1516,wheat!$A$2:$L$14558,10,TRUE)</f>
        <v>216.72794117647055</v>
      </c>
      <c r="F1516">
        <f t="shared" si="46"/>
        <v>2014</v>
      </c>
      <c r="G1516">
        <f t="shared" si="47"/>
        <v>12</v>
      </c>
    </row>
    <row r="1517" spans="1:7" x14ac:dyDescent="0.25">
      <c r="A1517" s="19">
        <v>42006</v>
      </c>
      <c r="B1517">
        <v>520.625</v>
      </c>
      <c r="C1517">
        <f>VLOOKUP($A1517,'soybean oil'!$A$2:$F$3093,6,TRUE)</f>
        <v>707.46339935127207</v>
      </c>
      <c r="D1517">
        <f>VLOOKUP($A1517,corn!$A$2:$O$1240,13,TRUE)</f>
        <v>155.80708661417322</v>
      </c>
      <c r="E1517">
        <f>VLOOKUP($A1517,wheat!$A$2:$L$14558,10,TRUE)</f>
        <v>213.78676470588238</v>
      </c>
      <c r="F1517">
        <f t="shared" si="46"/>
        <v>2015</v>
      </c>
      <c r="G1517">
        <f t="shared" si="47"/>
        <v>1</v>
      </c>
    </row>
    <row r="1518" spans="1:7" x14ac:dyDescent="0.25">
      <c r="A1518" s="19">
        <v>42009</v>
      </c>
      <c r="B1518">
        <v>501.25</v>
      </c>
      <c r="C1518">
        <f>VLOOKUP($A1518,'soybean oil'!$A$2:$F$3093,6,TRUE)</f>
        <v>724.6594558016925</v>
      </c>
      <c r="D1518">
        <f>VLOOKUP($A1518,corn!$A$2:$O$1240,13,TRUE)</f>
        <v>159.84251968503935</v>
      </c>
      <c r="E1518">
        <f>VLOOKUP($A1518,wheat!$A$2:$L$14558,10,TRUE)</f>
        <v>216.54411764705881</v>
      </c>
      <c r="F1518">
        <f t="shared" si="46"/>
        <v>2015</v>
      </c>
      <c r="G1518">
        <f t="shared" si="47"/>
        <v>1</v>
      </c>
    </row>
    <row r="1519" spans="1:7" x14ac:dyDescent="0.25">
      <c r="A1519" s="19">
        <v>42010</v>
      </c>
      <c r="B1519">
        <v>495.625</v>
      </c>
      <c r="C1519">
        <f>VLOOKUP($A1519,'soybean oil'!$A$2:$F$3093,6,TRUE)</f>
        <v>724.6594558016925</v>
      </c>
      <c r="D1519">
        <f>VLOOKUP($A1519,corn!$A$2:$O$1240,13,TRUE)</f>
        <v>159.44881889763781</v>
      </c>
      <c r="E1519">
        <f>VLOOKUP($A1519,wheat!$A$2:$L$14558,10,TRUE)</f>
        <v>217.46323529411765</v>
      </c>
      <c r="F1519">
        <f t="shared" si="46"/>
        <v>2015</v>
      </c>
      <c r="G1519">
        <f t="shared" si="47"/>
        <v>1</v>
      </c>
    </row>
    <row r="1520" spans="1:7" x14ac:dyDescent="0.25">
      <c r="A1520" s="19">
        <v>42011</v>
      </c>
      <c r="B1520">
        <v>484.75</v>
      </c>
      <c r="C1520">
        <f>VLOOKUP($A1520,'soybean oil'!$A$2:$F$3093,6,TRUE)</f>
        <v>731.05286140505393</v>
      </c>
      <c r="D1520">
        <f>VLOOKUP($A1520,corn!$A$2:$O$1240,13,TRUE)</f>
        <v>156.00393700787401</v>
      </c>
      <c r="E1520">
        <f>VLOOKUP($A1520,wheat!$A$2:$L$14558,10,TRUE)</f>
        <v>212.86764705882354</v>
      </c>
      <c r="F1520">
        <f t="shared" si="46"/>
        <v>2015</v>
      </c>
      <c r="G1520">
        <f t="shared" si="47"/>
        <v>1</v>
      </c>
    </row>
    <row r="1521" spans="1:7" x14ac:dyDescent="0.25">
      <c r="A1521" s="19">
        <v>42012</v>
      </c>
      <c r="B1521">
        <v>488.5</v>
      </c>
      <c r="C1521">
        <f>VLOOKUP($A1521,'soybean oil'!$A$2:$F$3093,6,TRUE)</f>
        <v>744.28059713614653</v>
      </c>
      <c r="D1521">
        <f>VLOOKUP($A1521,corn!$A$2:$O$1240,13,TRUE)</f>
        <v>155.21653543307087</v>
      </c>
      <c r="E1521">
        <f>VLOOKUP($A1521,wheat!$A$2:$L$14558,10,TRUE)</f>
        <v>208.45588235294119</v>
      </c>
      <c r="F1521">
        <f t="shared" si="46"/>
        <v>2015</v>
      </c>
      <c r="G1521">
        <f t="shared" si="47"/>
        <v>1</v>
      </c>
    </row>
    <row r="1522" spans="1:7" x14ac:dyDescent="0.25">
      <c r="A1522" s="19">
        <v>42013</v>
      </c>
      <c r="B1522">
        <v>480</v>
      </c>
      <c r="C1522">
        <f>VLOOKUP($A1522,'soybean oil'!$A$2:$F$3093,6,TRUE)</f>
        <v>742.51689903866759</v>
      </c>
      <c r="D1522">
        <f>VLOOKUP($A1522,corn!$A$2:$O$1240,13,TRUE)</f>
        <v>157.57874015748035</v>
      </c>
      <c r="E1522">
        <f>VLOOKUP($A1522,wheat!$A$2:$L$14558,10,TRUE)</f>
        <v>207.16911764705881</v>
      </c>
      <c r="F1522">
        <f t="shared" si="46"/>
        <v>2015</v>
      </c>
      <c r="G1522">
        <f t="shared" si="47"/>
        <v>1</v>
      </c>
    </row>
    <row r="1523" spans="1:7" x14ac:dyDescent="0.25">
      <c r="A1523" s="19">
        <v>42016</v>
      </c>
      <c r="B1523">
        <v>472.875</v>
      </c>
      <c r="C1523">
        <f>VLOOKUP($A1523,'soybean oil'!$A$2:$F$3093,6,TRUE)</f>
        <v>718.70697472270092</v>
      </c>
      <c r="D1523">
        <f>VLOOKUP($A1523,corn!$A$2:$O$1240,13,TRUE)</f>
        <v>158.26771653543304</v>
      </c>
      <c r="E1523">
        <f>VLOOKUP($A1523,wheat!$A$2:$L$14558,10,TRUE)</f>
        <v>204.04411764705881</v>
      </c>
      <c r="F1523">
        <f t="shared" si="46"/>
        <v>2015</v>
      </c>
      <c r="G1523">
        <f t="shared" si="47"/>
        <v>1</v>
      </c>
    </row>
    <row r="1524" spans="1:7" x14ac:dyDescent="0.25">
      <c r="A1524" s="19">
        <v>42017</v>
      </c>
      <c r="B1524">
        <v>460.625</v>
      </c>
      <c r="C1524">
        <f>VLOOKUP($A1524,'soybean oil'!$A$2:$F$3093,6,TRUE)</f>
        <v>717.3842011495916</v>
      </c>
      <c r="D1524">
        <f>VLOOKUP($A1524,corn!$A$2:$O$1240,13,TRUE)</f>
        <v>151.87007874015748</v>
      </c>
      <c r="E1524">
        <f>VLOOKUP($A1524,wheat!$A$2:$L$14558,10,TRUE)</f>
        <v>201.47058823529414</v>
      </c>
      <c r="F1524">
        <f t="shared" si="46"/>
        <v>2015</v>
      </c>
      <c r="G1524">
        <f t="shared" si="47"/>
        <v>1</v>
      </c>
    </row>
    <row r="1525" spans="1:7" x14ac:dyDescent="0.25">
      <c r="A1525" s="19">
        <v>42018</v>
      </c>
      <c r="B1525">
        <v>461.25</v>
      </c>
      <c r="C1525">
        <f>VLOOKUP($A1525,'soybean oil'!$A$2:$F$3093,6,TRUE)</f>
        <v>723.55714449076811</v>
      </c>
      <c r="D1525">
        <f>VLOOKUP($A1525,corn!$A$2:$O$1240,13,TRUE)</f>
        <v>150</v>
      </c>
      <c r="E1525">
        <f>VLOOKUP($A1525,wheat!$A$2:$L$14558,10,TRUE)</f>
        <v>197.61029411764707</v>
      </c>
      <c r="F1525">
        <f t="shared" si="46"/>
        <v>2015</v>
      </c>
      <c r="G1525">
        <f t="shared" si="47"/>
        <v>1</v>
      </c>
    </row>
    <row r="1526" spans="1:7" x14ac:dyDescent="0.25">
      <c r="A1526" s="19">
        <v>42019</v>
      </c>
      <c r="B1526">
        <v>476</v>
      </c>
      <c r="C1526">
        <f>VLOOKUP($A1526,'soybean oil'!$A$2:$F$3093,6,TRUE)</f>
        <v>727.30500294791113</v>
      </c>
      <c r="D1526">
        <f>VLOOKUP($A1526,corn!$A$2:$O$1240,13,TRUE)</f>
        <v>149.60629921259843</v>
      </c>
      <c r="E1526">
        <f>VLOOKUP($A1526,wheat!$A$2:$L$14558,10,TRUE)</f>
        <v>195.77205882352942</v>
      </c>
      <c r="F1526">
        <f t="shared" si="46"/>
        <v>2015</v>
      </c>
      <c r="G1526">
        <f t="shared" si="47"/>
        <v>1</v>
      </c>
    </row>
    <row r="1527" spans="1:7" x14ac:dyDescent="0.25">
      <c r="A1527" s="19">
        <v>42020</v>
      </c>
      <c r="B1527">
        <v>477</v>
      </c>
      <c r="C1527">
        <f>VLOOKUP($A1527,'soybean oil'!$A$2:$F$3093,6,TRUE)</f>
        <v>736.12349343530627</v>
      </c>
      <c r="D1527">
        <f>VLOOKUP($A1527,corn!$A$2:$O$1240,13,TRUE)</f>
        <v>152.36220472440945</v>
      </c>
      <c r="E1527">
        <f>VLOOKUP($A1527,wheat!$A$2:$L$14558,10,TRUE)</f>
        <v>195.77205882352942</v>
      </c>
      <c r="F1527">
        <f t="shared" si="46"/>
        <v>2015</v>
      </c>
      <c r="G1527">
        <f t="shared" si="47"/>
        <v>1</v>
      </c>
    </row>
    <row r="1528" spans="1:7" x14ac:dyDescent="0.25">
      <c r="A1528" s="19">
        <v>42023</v>
      </c>
      <c r="B1528">
        <v>475.5</v>
      </c>
      <c r="C1528">
        <f>VLOOKUP($A1528,'soybean oil'!$A$2:$F$3093,6,TRUE)</f>
        <v>736.12349343530627</v>
      </c>
      <c r="D1528">
        <f>VLOOKUP($A1528,corn!$A$2:$O$1240,13,TRUE)</f>
        <v>152.36220472440945</v>
      </c>
      <c r="E1528">
        <f>VLOOKUP($A1528,wheat!$A$2:$L$14558,10,TRUE)</f>
        <v>195.77205882352942</v>
      </c>
      <c r="F1528">
        <f t="shared" si="46"/>
        <v>2015</v>
      </c>
      <c r="G1528">
        <f t="shared" si="47"/>
        <v>1</v>
      </c>
    </row>
    <row r="1529" spans="1:7" x14ac:dyDescent="0.25">
      <c r="A1529" s="19">
        <v>42024</v>
      </c>
      <c r="B1529">
        <v>476.25</v>
      </c>
      <c r="C1529">
        <f>VLOOKUP($A1529,'soybean oil'!$A$2:$F$3093,6,TRUE)</f>
        <v>723.99806901513796</v>
      </c>
      <c r="D1529">
        <f>VLOOKUP($A1529,corn!$A$2:$O$1240,13,TRUE)</f>
        <v>153.64173228346456</v>
      </c>
      <c r="E1529">
        <f>VLOOKUP($A1529,wheat!$A$2:$L$14558,10,TRUE)</f>
        <v>197.4264705882353</v>
      </c>
      <c r="F1529">
        <f t="shared" si="46"/>
        <v>2015</v>
      </c>
      <c r="G1529">
        <f t="shared" si="47"/>
        <v>1</v>
      </c>
    </row>
    <row r="1530" spans="1:7" x14ac:dyDescent="0.25">
      <c r="A1530" s="19">
        <v>42025</v>
      </c>
      <c r="B1530">
        <v>473.125</v>
      </c>
      <c r="C1530">
        <f>VLOOKUP($A1530,'soybean oil'!$A$2:$F$3093,6,TRUE)</f>
        <v>714.51819174118805</v>
      </c>
      <c r="D1530">
        <f>VLOOKUP($A1530,corn!$A$2:$O$1240,13,TRUE)</f>
        <v>152.75590551181102</v>
      </c>
      <c r="E1530">
        <f>VLOOKUP($A1530,wheat!$A$2:$L$14558,10,TRUE)</f>
        <v>197.24264705882354</v>
      </c>
      <c r="F1530">
        <f t="shared" si="46"/>
        <v>2015</v>
      </c>
      <c r="G1530">
        <f t="shared" si="47"/>
        <v>1</v>
      </c>
    </row>
    <row r="1531" spans="1:7" x14ac:dyDescent="0.25">
      <c r="A1531" s="19">
        <v>42026</v>
      </c>
      <c r="B1531">
        <v>476.5</v>
      </c>
      <c r="C1531">
        <f>VLOOKUP($A1531,'soybean oil'!$A$2:$F$3093,6,TRUE)</f>
        <v>704.81785220505355</v>
      </c>
      <c r="D1531">
        <f>VLOOKUP($A1531,corn!$A$2:$O$1240,13,TRUE)</f>
        <v>151.08267716535434</v>
      </c>
      <c r="E1531">
        <f>VLOOKUP($A1531,wheat!$A$2:$L$14558,10,TRUE)</f>
        <v>196.13970588235293</v>
      </c>
      <c r="F1531">
        <f t="shared" si="46"/>
        <v>2015</v>
      </c>
      <c r="G1531">
        <f t="shared" si="47"/>
        <v>1</v>
      </c>
    </row>
    <row r="1532" spans="1:7" x14ac:dyDescent="0.25">
      <c r="A1532" s="19">
        <v>42027</v>
      </c>
      <c r="B1532">
        <v>478.625</v>
      </c>
      <c r="C1532">
        <f>VLOOKUP($A1532,'soybean oil'!$A$2:$F$3093,6,TRUE)</f>
        <v>696.66074850421307</v>
      </c>
      <c r="D1532">
        <f>VLOOKUP($A1532,corn!$A$2:$O$1240,13,TRUE)</f>
        <v>152.26377952755905</v>
      </c>
      <c r="E1532">
        <f>VLOOKUP($A1532,wheat!$A$2:$L$14558,10,TRUE)</f>
        <v>194.85294117647058</v>
      </c>
      <c r="F1532">
        <f t="shared" si="46"/>
        <v>2015</v>
      </c>
      <c r="G1532">
        <f t="shared" si="47"/>
        <v>1</v>
      </c>
    </row>
    <row r="1533" spans="1:7" x14ac:dyDescent="0.25">
      <c r="A1533" s="19">
        <v>42030</v>
      </c>
      <c r="B1533">
        <v>477.625</v>
      </c>
      <c r="C1533">
        <f>VLOOKUP($A1533,'soybean oil'!$A$2:$F$3093,6,TRUE)</f>
        <v>685.19671087059942</v>
      </c>
      <c r="D1533">
        <f>VLOOKUP($A1533,corn!$A$2:$O$1240,13,TRUE)</f>
        <v>151.18110236220471</v>
      </c>
      <c r="E1533">
        <f>VLOOKUP($A1533,wheat!$A$2:$L$14558,10,TRUE)</f>
        <v>191.1764705882353</v>
      </c>
      <c r="F1533">
        <f t="shared" si="46"/>
        <v>2015</v>
      </c>
      <c r="G1533">
        <f t="shared" si="47"/>
        <v>1</v>
      </c>
    </row>
    <row r="1534" spans="1:7" x14ac:dyDescent="0.25">
      <c r="A1534" s="19">
        <v>42031</v>
      </c>
      <c r="B1534">
        <v>477.875</v>
      </c>
      <c r="C1534">
        <f>VLOOKUP($A1534,'soybean oil'!$A$2:$F$3093,6,TRUE)</f>
        <v>687.18087123026351</v>
      </c>
      <c r="D1534">
        <f>VLOOKUP($A1534,corn!$A$2:$O$1240,13,TRUE)</f>
        <v>150.0984251968504</v>
      </c>
      <c r="E1534">
        <f>VLOOKUP($A1534,wheat!$A$2:$L$14558,10,TRUE)</f>
        <v>190.8088235294118</v>
      </c>
      <c r="F1534">
        <f t="shared" si="46"/>
        <v>2015</v>
      </c>
      <c r="G1534">
        <f t="shared" si="47"/>
        <v>1</v>
      </c>
    </row>
    <row r="1535" spans="1:7" x14ac:dyDescent="0.25">
      <c r="A1535" s="19">
        <v>42032</v>
      </c>
      <c r="B1535">
        <v>479.75</v>
      </c>
      <c r="C1535">
        <f>VLOOKUP($A1535,'soybean oil'!$A$2:$F$3093,6,TRUE)</f>
        <v>668.88250346891857</v>
      </c>
      <c r="D1535">
        <f>VLOOKUP($A1535,corn!$A$2:$O$1240,13,TRUE)</f>
        <v>146.94881889763781</v>
      </c>
      <c r="E1535">
        <f>VLOOKUP($A1535,wheat!$A$2:$L$14558,10,TRUE)</f>
        <v>185.84558823529412</v>
      </c>
      <c r="F1535">
        <f t="shared" si="46"/>
        <v>2015</v>
      </c>
      <c r="G1535">
        <f t="shared" si="47"/>
        <v>1</v>
      </c>
    </row>
    <row r="1536" spans="1:7" x14ac:dyDescent="0.25">
      <c r="A1536" s="19">
        <v>42033</v>
      </c>
      <c r="B1536">
        <v>475.125</v>
      </c>
      <c r="C1536">
        <f>VLOOKUP($A1536,'soybean oil'!$A$2:$F$3093,6,TRUE)</f>
        <v>651.24552249412841</v>
      </c>
      <c r="D1536">
        <f>VLOOKUP($A1536,corn!$A$2:$O$1240,13,TRUE)</f>
        <v>146.25984251968504</v>
      </c>
      <c r="E1536">
        <f>VLOOKUP($A1536,wheat!$A$2:$L$14558,10,TRUE)</f>
        <v>186.58088235294119</v>
      </c>
      <c r="F1536">
        <f t="shared" si="46"/>
        <v>2015</v>
      </c>
      <c r="G1536">
        <f t="shared" si="47"/>
        <v>1</v>
      </c>
    </row>
    <row r="1537" spans="1:7" x14ac:dyDescent="0.25">
      <c r="A1537" s="19">
        <v>42034</v>
      </c>
      <c r="B1537">
        <v>479.625</v>
      </c>
      <c r="C1537">
        <f>VLOOKUP($A1537,'soybean oil'!$A$2:$F$3093,6,TRUE)</f>
        <v>661.38678655463264</v>
      </c>
      <c r="D1537">
        <f>VLOOKUP($A1537,corn!$A$2:$O$1240,13,TRUE)</f>
        <v>145.66929133858267</v>
      </c>
      <c r="E1537">
        <f>VLOOKUP($A1537,wheat!$A$2:$L$14558,10,TRUE)</f>
        <v>184.74264705882354</v>
      </c>
      <c r="F1537">
        <f t="shared" si="46"/>
        <v>2015</v>
      </c>
      <c r="G1537">
        <f t="shared" si="47"/>
        <v>1</v>
      </c>
    </row>
    <row r="1538" spans="1:7" x14ac:dyDescent="0.25">
      <c r="A1538" s="19">
        <v>42037</v>
      </c>
      <c r="B1538">
        <v>515</v>
      </c>
      <c r="C1538">
        <f>VLOOKUP($A1538,'soybean oil'!$A$2:$F$3093,6,TRUE)</f>
        <v>670.4257393042127</v>
      </c>
      <c r="D1538">
        <f>VLOOKUP($A1538,corn!$A$2:$O$1240,13,TRUE)</f>
        <v>145.5708661417323</v>
      </c>
      <c r="E1538">
        <f>VLOOKUP($A1538,wheat!$A$2:$L$14558,10,TRUE)</f>
        <v>181.06617647058823</v>
      </c>
      <c r="F1538">
        <f t="shared" si="46"/>
        <v>2015</v>
      </c>
      <c r="G1538">
        <f t="shared" si="47"/>
        <v>2</v>
      </c>
    </row>
    <row r="1539" spans="1:7" x14ac:dyDescent="0.25">
      <c r="A1539" s="19">
        <v>42038</v>
      </c>
      <c r="B1539">
        <v>538</v>
      </c>
      <c r="C1539">
        <f>VLOOKUP($A1539,'soybean oil'!$A$2:$F$3093,6,TRUE)</f>
        <v>679.02376752942291</v>
      </c>
      <c r="D1539">
        <f>VLOOKUP($A1539,corn!$A$2:$O$1240,13,TRUE)</f>
        <v>151.87007874015748</v>
      </c>
      <c r="E1539">
        <f>VLOOKUP($A1539,wheat!$A$2:$L$14558,10,TRUE)</f>
        <v>188.78676470588235</v>
      </c>
      <c r="F1539">
        <f t="shared" ref="F1539:F1602" si="48">YEAR(A1539)</f>
        <v>2015</v>
      </c>
      <c r="G1539">
        <f t="shared" ref="G1539:G1602" si="49">MONTH(A1539)</f>
        <v>2</v>
      </c>
    </row>
    <row r="1540" spans="1:7" x14ac:dyDescent="0.25">
      <c r="A1540" s="19">
        <v>42039</v>
      </c>
      <c r="B1540">
        <v>538.125</v>
      </c>
      <c r="C1540">
        <f>VLOOKUP($A1540,'soybean oil'!$A$2:$F$3093,6,TRUE)</f>
        <v>674.39406002354053</v>
      </c>
      <c r="D1540">
        <f>VLOOKUP($A1540,corn!$A$2:$O$1240,13,TRUE)</f>
        <v>150.98425196850394</v>
      </c>
      <c r="E1540">
        <f>VLOOKUP($A1540,wheat!$A$2:$L$14558,10,TRUE)</f>
        <v>187.86764705882354</v>
      </c>
      <c r="F1540">
        <f t="shared" si="48"/>
        <v>2015</v>
      </c>
      <c r="G1540">
        <f t="shared" si="49"/>
        <v>2</v>
      </c>
    </row>
    <row r="1541" spans="1:7" x14ac:dyDescent="0.25">
      <c r="A1541" s="19">
        <v>42040</v>
      </c>
      <c r="B1541">
        <v>545.375</v>
      </c>
      <c r="C1541">
        <f>VLOOKUP($A1541,'soybean oil'!$A$2:$F$3093,6,TRUE)</f>
        <v>699.08583338824678</v>
      </c>
      <c r="D1541">
        <f>VLOOKUP($A1541,corn!$A$2:$O$1240,13,TRUE)</f>
        <v>151.67322834645668</v>
      </c>
      <c r="E1541">
        <f>VLOOKUP($A1541,wheat!$A$2:$L$14558,10,TRUE)</f>
        <v>193.1985294117647</v>
      </c>
      <c r="F1541">
        <f t="shared" si="48"/>
        <v>2015</v>
      </c>
      <c r="G1541">
        <f t="shared" si="49"/>
        <v>2</v>
      </c>
    </row>
    <row r="1542" spans="1:7" x14ac:dyDescent="0.25">
      <c r="A1542" s="19">
        <v>42041</v>
      </c>
      <c r="B1542">
        <v>554.25</v>
      </c>
      <c r="C1542">
        <f>VLOOKUP($A1542,'soybean oil'!$A$2:$F$3093,6,TRUE)</f>
        <v>701.51091827228038</v>
      </c>
      <c r="D1542">
        <f>VLOOKUP($A1542,corn!$A$2:$O$1240,13,TRUE)</f>
        <v>151.87007874015748</v>
      </c>
      <c r="E1542">
        <f>VLOOKUP($A1542,wheat!$A$2:$L$14558,10,TRUE)</f>
        <v>193.74999999999997</v>
      </c>
      <c r="F1542">
        <f t="shared" si="48"/>
        <v>2015</v>
      </c>
      <c r="G1542">
        <f t="shared" si="49"/>
        <v>2</v>
      </c>
    </row>
    <row r="1543" spans="1:7" x14ac:dyDescent="0.25">
      <c r="A1543" s="19">
        <v>42044</v>
      </c>
      <c r="B1543">
        <v>569.5</v>
      </c>
      <c r="C1543">
        <f>VLOOKUP($A1543,'soybean oil'!$A$2:$F$3093,6,TRUE)</f>
        <v>705.69970125379314</v>
      </c>
      <c r="D1543">
        <f>VLOOKUP($A1543,corn!$A$2:$O$1240,13,TRUE)</f>
        <v>154.03543307086613</v>
      </c>
      <c r="E1543">
        <f>VLOOKUP($A1543,wheat!$A$2:$L$14558,10,TRUE)</f>
        <v>194.66911764705881</v>
      </c>
      <c r="F1543">
        <f t="shared" si="48"/>
        <v>2015</v>
      </c>
      <c r="G1543">
        <f t="shared" si="49"/>
        <v>2</v>
      </c>
    </row>
    <row r="1544" spans="1:7" x14ac:dyDescent="0.25">
      <c r="A1544" s="19">
        <v>42045</v>
      </c>
      <c r="B1544">
        <v>557.75</v>
      </c>
      <c r="C1544">
        <f>VLOOKUP($A1544,'soybean oil'!$A$2:$F$3093,6,TRUE)</f>
        <v>693.35381457144001</v>
      </c>
      <c r="D1544">
        <f>VLOOKUP($A1544,corn!$A$2:$O$1240,13,TRUE)</f>
        <v>152.75590551181102</v>
      </c>
      <c r="E1544">
        <f>VLOOKUP($A1544,wheat!$A$2:$L$14558,10,TRUE)</f>
        <v>191.72794117647058</v>
      </c>
      <c r="F1544">
        <f t="shared" si="48"/>
        <v>2015</v>
      </c>
      <c r="G1544">
        <f t="shared" si="49"/>
        <v>2</v>
      </c>
    </row>
    <row r="1545" spans="1:7" x14ac:dyDescent="0.25">
      <c r="A1545" s="19">
        <v>42046</v>
      </c>
      <c r="B1545">
        <v>549.875</v>
      </c>
      <c r="C1545">
        <f>VLOOKUP($A1545,'soybean oil'!$A$2:$F$3093,6,TRUE)</f>
        <v>699.96768243698625</v>
      </c>
      <c r="D1545">
        <f>VLOOKUP($A1545,corn!$A$2:$O$1240,13,TRUE)</f>
        <v>151.87007874015748</v>
      </c>
      <c r="E1545">
        <f>VLOOKUP($A1545,wheat!$A$2:$L$14558,10,TRUE)</f>
        <v>193.1985294117647</v>
      </c>
      <c r="F1545">
        <f t="shared" si="48"/>
        <v>2015</v>
      </c>
      <c r="G1545">
        <f t="shared" si="49"/>
        <v>2</v>
      </c>
    </row>
    <row r="1546" spans="1:7" x14ac:dyDescent="0.25">
      <c r="A1546" s="19">
        <v>42047</v>
      </c>
      <c r="B1546">
        <v>569.125</v>
      </c>
      <c r="C1546">
        <f>VLOOKUP($A1546,'soybean oil'!$A$2:$F$3093,6,TRUE)</f>
        <v>705.69970125379314</v>
      </c>
      <c r="D1546">
        <f>VLOOKUP($A1546,corn!$A$2:$O$1240,13,TRUE)</f>
        <v>150.78740157480314</v>
      </c>
      <c r="E1546">
        <f>VLOOKUP($A1546,wheat!$A$2:$L$14558,10,TRUE)</f>
        <v>191.72794117647058</v>
      </c>
      <c r="F1546">
        <f t="shared" si="48"/>
        <v>2015</v>
      </c>
      <c r="G1546">
        <f t="shared" si="49"/>
        <v>2</v>
      </c>
    </row>
    <row r="1547" spans="1:7" x14ac:dyDescent="0.25">
      <c r="A1547" s="19">
        <v>42048</v>
      </c>
      <c r="B1547">
        <v>594</v>
      </c>
      <c r="C1547">
        <f>VLOOKUP($A1547,'soybean oil'!$A$2:$F$3093,6,TRUE)</f>
        <v>714.29772947900335</v>
      </c>
      <c r="D1547">
        <f>VLOOKUP($A1547,corn!$A$2:$O$1240,13,TRUE)</f>
        <v>152.46062992125985</v>
      </c>
      <c r="E1547">
        <f>VLOOKUP($A1547,wheat!$A$2:$L$14558,10,TRUE)</f>
        <v>195.95588235294119</v>
      </c>
      <c r="F1547">
        <f t="shared" si="48"/>
        <v>2015</v>
      </c>
      <c r="G1547">
        <f t="shared" si="49"/>
        <v>2</v>
      </c>
    </row>
    <row r="1548" spans="1:7" x14ac:dyDescent="0.25">
      <c r="A1548" s="19">
        <v>42051</v>
      </c>
      <c r="B1548">
        <v>593.875</v>
      </c>
      <c r="C1548">
        <f>VLOOKUP($A1548,'soybean oil'!$A$2:$F$3093,6,TRUE)</f>
        <v>714.29772947900335</v>
      </c>
      <c r="D1548">
        <f>VLOOKUP($A1548,corn!$A$2:$O$1240,13,TRUE)</f>
        <v>152.46062992125985</v>
      </c>
      <c r="E1548">
        <f>VLOOKUP($A1548,wheat!$A$2:$L$14558,10,TRUE)</f>
        <v>195.95588235294119</v>
      </c>
      <c r="F1548">
        <f t="shared" si="48"/>
        <v>2015</v>
      </c>
      <c r="G1548">
        <f t="shared" si="49"/>
        <v>2</v>
      </c>
    </row>
    <row r="1549" spans="1:7" x14ac:dyDescent="0.25">
      <c r="A1549" s="19">
        <v>42052</v>
      </c>
      <c r="B1549">
        <v>580.75</v>
      </c>
      <c r="C1549">
        <f>VLOOKUP($A1549,'soybean oil'!$A$2:$F$3093,6,TRUE)</f>
        <v>712.5340313815243</v>
      </c>
      <c r="D1549">
        <f>VLOOKUP($A1549,corn!$A$2:$O$1240,13,TRUE)</f>
        <v>153.34645669291339</v>
      </c>
      <c r="E1549">
        <f>VLOOKUP($A1549,wheat!$A$2:$L$14558,10,TRUE)</f>
        <v>196.50735294117646</v>
      </c>
      <c r="F1549">
        <f t="shared" si="48"/>
        <v>2015</v>
      </c>
      <c r="G1549">
        <f t="shared" si="49"/>
        <v>2</v>
      </c>
    </row>
    <row r="1550" spans="1:7" x14ac:dyDescent="0.25">
      <c r="A1550" s="19">
        <v>42053</v>
      </c>
      <c r="B1550">
        <v>580.875</v>
      </c>
      <c r="C1550">
        <f>VLOOKUP($A1550,'soybean oil'!$A$2:$F$3093,6,TRUE)</f>
        <v>705.69970125379314</v>
      </c>
      <c r="D1550">
        <f>VLOOKUP($A1550,corn!$A$2:$O$1240,13,TRUE)</f>
        <v>151.08267716535434</v>
      </c>
      <c r="E1550">
        <f>VLOOKUP($A1550,wheat!$A$2:$L$14558,10,TRUE)</f>
        <v>193.93382352941177</v>
      </c>
      <c r="F1550">
        <f t="shared" si="48"/>
        <v>2015</v>
      </c>
      <c r="G1550">
        <f t="shared" si="49"/>
        <v>2</v>
      </c>
    </row>
    <row r="1551" spans="1:7" x14ac:dyDescent="0.25">
      <c r="A1551" s="19">
        <v>42054</v>
      </c>
      <c r="B1551">
        <v>575.5</v>
      </c>
      <c r="C1551">
        <f>VLOOKUP($A1551,'soybean oil'!$A$2:$F$3093,6,TRUE)</f>
        <v>701.7313805344653</v>
      </c>
      <c r="D1551">
        <f>VLOOKUP($A1551,corn!$A$2:$O$1240,13,TRUE)</f>
        <v>153.44488188976379</v>
      </c>
      <c r="E1551">
        <f>VLOOKUP($A1551,wheat!$A$2:$L$14558,10,TRUE)</f>
        <v>193.93382352941177</v>
      </c>
      <c r="F1551">
        <f t="shared" si="48"/>
        <v>2015</v>
      </c>
      <c r="G1551">
        <f t="shared" si="49"/>
        <v>2</v>
      </c>
    </row>
    <row r="1552" spans="1:7" x14ac:dyDescent="0.25">
      <c r="A1552" s="19">
        <v>42055</v>
      </c>
      <c r="B1552">
        <v>589.125</v>
      </c>
      <c r="C1552">
        <f>VLOOKUP($A1552,'soybean oil'!$A$2:$F$3093,6,TRUE)</f>
        <v>694.01520135799467</v>
      </c>
      <c r="D1552">
        <f>VLOOKUP($A1552,corn!$A$2:$O$1240,13,TRUE)</f>
        <v>151.67322834645668</v>
      </c>
      <c r="E1552">
        <f>VLOOKUP($A1552,wheat!$A$2:$L$14558,10,TRUE)</f>
        <v>187.6838235294118</v>
      </c>
      <c r="F1552">
        <f t="shared" si="48"/>
        <v>2015</v>
      </c>
      <c r="G1552">
        <f t="shared" si="49"/>
        <v>2</v>
      </c>
    </row>
    <row r="1553" spans="1:7" x14ac:dyDescent="0.25">
      <c r="A1553" s="19">
        <v>42058</v>
      </c>
      <c r="B1553">
        <v>584.375</v>
      </c>
      <c r="C1553">
        <f>VLOOKUP($A1553,'soybean oil'!$A$2:$F$3093,6,TRUE)</f>
        <v>686.51948444370885</v>
      </c>
      <c r="D1553">
        <f>VLOOKUP($A1553,corn!$A$2:$O$1240,13,TRUE)</f>
        <v>149.11417322834646</v>
      </c>
      <c r="E1553">
        <f>VLOOKUP($A1553,wheat!$A$2:$L$14558,10,TRUE)</f>
        <v>185.84558823529412</v>
      </c>
      <c r="F1553">
        <f t="shared" si="48"/>
        <v>2015</v>
      </c>
      <c r="G1553">
        <f t="shared" si="49"/>
        <v>2</v>
      </c>
    </row>
    <row r="1554" spans="1:7" x14ac:dyDescent="0.25">
      <c r="A1554" s="19">
        <v>42059</v>
      </c>
      <c r="B1554">
        <v>584.375</v>
      </c>
      <c r="C1554">
        <f>VLOOKUP($A1554,'soybean oil'!$A$2:$F$3093,6,TRUE)</f>
        <v>693.53018438118795</v>
      </c>
      <c r="D1554">
        <f>VLOOKUP($A1554,corn!$A$2:$O$1240,13,TRUE)</f>
        <v>148.62204724409449</v>
      </c>
      <c r="E1554">
        <f>VLOOKUP($A1554,wheat!$A$2:$L$14558,10,TRUE)</f>
        <v>185.84558823529412</v>
      </c>
      <c r="F1554">
        <f t="shared" si="48"/>
        <v>2015</v>
      </c>
      <c r="G1554">
        <f t="shared" si="49"/>
        <v>2</v>
      </c>
    </row>
    <row r="1555" spans="1:7" x14ac:dyDescent="0.25">
      <c r="A1555" s="19">
        <v>42060</v>
      </c>
      <c r="B1555">
        <v>584</v>
      </c>
      <c r="C1555">
        <f>VLOOKUP($A1555,'soybean oil'!$A$2:$F$3093,6,TRUE)</f>
        <v>700.84953148572583</v>
      </c>
      <c r="D1555">
        <f>VLOOKUP($A1555,corn!$A$2:$O$1240,13,TRUE)</f>
        <v>147.93307086614172</v>
      </c>
      <c r="E1555">
        <f>VLOOKUP($A1555,wheat!$A$2:$L$14558,10,TRUE)</f>
        <v>182.90441176470588</v>
      </c>
      <c r="F1555">
        <f t="shared" si="48"/>
        <v>2015</v>
      </c>
      <c r="G1555">
        <f t="shared" si="49"/>
        <v>2</v>
      </c>
    </row>
    <row r="1556" spans="1:7" x14ac:dyDescent="0.25">
      <c r="A1556" s="19">
        <v>42061</v>
      </c>
      <c r="B1556">
        <v>588</v>
      </c>
      <c r="C1556">
        <f>VLOOKUP($A1556,'soybean oil'!$A$2:$F$3093,6,TRUE)</f>
        <v>704.59738994286874</v>
      </c>
      <c r="D1556">
        <f>VLOOKUP($A1556,corn!$A$2:$O$1240,13,TRUE)</f>
        <v>152.95275590551182</v>
      </c>
      <c r="E1556">
        <f>VLOOKUP($A1556,wheat!$A$2:$L$14558,10,TRUE)</f>
        <v>185.11029411764707</v>
      </c>
      <c r="F1556">
        <f t="shared" si="48"/>
        <v>2015</v>
      </c>
      <c r="G1556">
        <f t="shared" si="49"/>
        <v>2</v>
      </c>
    </row>
    <row r="1557" spans="1:7" x14ac:dyDescent="0.25">
      <c r="A1557" s="19">
        <v>42062</v>
      </c>
      <c r="B1557">
        <v>593.875</v>
      </c>
      <c r="C1557">
        <f>VLOOKUP($A1557,'soybean oil'!$A$2:$F$3093,6,TRUE)</f>
        <v>725.76176711261701</v>
      </c>
      <c r="D1557">
        <f>VLOOKUP($A1557,corn!$A$2:$O$1240,13,TRUE)</f>
        <v>154.8228346456693</v>
      </c>
      <c r="E1557">
        <f>VLOOKUP($A1557,wheat!$A$2:$L$14558,10,TRUE)</f>
        <v>190.0735294117647</v>
      </c>
      <c r="F1557">
        <f t="shared" si="48"/>
        <v>2015</v>
      </c>
      <c r="G1557">
        <f t="shared" si="49"/>
        <v>2</v>
      </c>
    </row>
    <row r="1558" spans="1:7" x14ac:dyDescent="0.25">
      <c r="A1558" s="19">
        <v>42065</v>
      </c>
      <c r="B1558">
        <v>582.875</v>
      </c>
      <c r="C1558">
        <f>VLOOKUP($A1558,'soybean oil'!$A$2:$F$3093,6,TRUE)</f>
        <v>723.77760675295303</v>
      </c>
      <c r="D1558">
        <f>VLOOKUP($A1558,corn!$A$2:$O$1240,13,TRUE)</f>
        <v>152.75590551181102</v>
      </c>
      <c r="E1558">
        <f>VLOOKUP($A1558,wheat!$A$2:$L$14558,10,TRUE)</f>
        <v>186.76470588235293</v>
      </c>
      <c r="F1558">
        <f t="shared" si="48"/>
        <v>2015</v>
      </c>
      <c r="G1558">
        <f t="shared" si="49"/>
        <v>3</v>
      </c>
    </row>
    <row r="1559" spans="1:7" x14ac:dyDescent="0.25">
      <c r="A1559" s="19">
        <v>42066</v>
      </c>
      <c r="B1559">
        <v>586.125</v>
      </c>
      <c r="C1559">
        <f>VLOOKUP($A1559,'soybean oil'!$A$2:$F$3093,6,TRUE)</f>
        <v>726.86407842354129</v>
      </c>
      <c r="D1559">
        <f>VLOOKUP($A1559,corn!$A$2:$O$1240,13,TRUE)</f>
        <v>153.93700787401573</v>
      </c>
      <c r="E1559">
        <f>VLOOKUP($A1559,wheat!$A$2:$L$14558,10,TRUE)</f>
        <v>186.9485294117647</v>
      </c>
      <c r="F1559">
        <f t="shared" si="48"/>
        <v>2015</v>
      </c>
      <c r="G1559">
        <f t="shared" si="49"/>
        <v>3</v>
      </c>
    </row>
    <row r="1560" spans="1:7" x14ac:dyDescent="0.25">
      <c r="A1560" s="19">
        <v>42067</v>
      </c>
      <c r="B1560">
        <v>574</v>
      </c>
      <c r="C1560">
        <f>VLOOKUP($A1560,'soybean oil'!$A$2:$F$3093,6,TRUE)</f>
        <v>710.10894649749071</v>
      </c>
      <c r="D1560">
        <f>VLOOKUP($A1560,corn!$A$2:$O$1240,13,TRUE)</f>
        <v>153.34645669291339</v>
      </c>
      <c r="E1560">
        <f>VLOOKUP($A1560,wheat!$A$2:$L$14558,10,TRUE)</f>
        <v>181.25</v>
      </c>
      <c r="F1560">
        <f t="shared" si="48"/>
        <v>2015</v>
      </c>
      <c r="G1560">
        <f t="shared" si="49"/>
        <v>3</v>
      </c>
    </row>
    <row r="1561" spans="1:7" x14ac:dyDescent="0.25">
      <c r="A1561" s="19">
        <v>42068</v>
      </c>
      <c r="B1561">
        <v>578.875</v>
      </c>
      <c r="C1561">
        <f>VLOOKUP($A1561,'soybean oil'!$A$2:$F$3093,6,TRUE)</f>
        <v>695.99936171765842</v>
      </c>
      <c r="D1561">
        <f>VLOOKUP($A1561,corn!$A$2:$O$1240,13,TRUE)</f>
        <v>153.74015748031496</v>
      </c>
      <c r="E1561">
        <f>VLOOKUP($A1561,wheat!$A$2:$L$14558,10,TRUE)</f>
        <v>177.02205882352945</v>
      </c>
      <c r="F1561">
        <f t="shared" si="48"/>
        <v>2015</v>
      </c>
      <c r="G1561">
        <f t="shared" si="49"/>
        <v>3</v>
      </c>
    </row>
    <row r="1562" spans="1:7" x14ac:dyDescent="0.25">
      <c r="A1562" s="19">
        <v>42069</v>
      </c>
      <c r="B1562">
        <v>580.125</v>
      </c>
      <c r="C1562">
        <f>VLOOKUP($A1562,'soybean oil'!$A$2:$F$3093,6,TRUE)</f>
        <v>689.6059561142971</v>
      </c>
      <c r="D1562">
        <f>VLOOKUP($A1562,corn!$A$2:$O$1240,13,TRUE)</f>
        <v>151.96850393700788</v>
      </c>
      <c r="E1562">
        <f>VLOOKUP($A1562,wheat!$A$2:$L$14558,10,TRUE)</f>
        <v>178.49264705882356</v>
      </c>
      <c r="F1562">
        <f t="shared" si="48"/>
        <v>2015</v>
      </c>
      <c r="G1562">
        <f t="shared" si="49"/>
        <v>3</v>
      </c>
    </row>
    <row r="1563" spans="1:7" x14ac:dyDescent="0.25">
      <c r="A1563" s="19">
        <v>42072</v>
      </c>
      <c r="B1563">
        <v>572.625</v>
      </c>
      <c r="C1563">
        <f>VLOOKUP($A1563,'soybean oil'!$A$2:$F$3093,6,TRUE)</f>
        <v>683.43301277312037</v>
      </c>
      <c r="D1563">
        <f>VLOOKUP($A1563,corn!$A$2:$O$1240,13,TRUE)</f>
        <v>153.05118110236219</v>
      </c>
      <c r="E1563">
        <f>VLOOKUP($A1563,wheat!$A$2:$L$14558,10,TRUE)</f>
        <v>181.8014705882353</v>
      </c>
      <c r="F1563">
        <f t="shared" si="48"/>
        <v>2015</v>
      </c>
      <c r="G1563">
        <f t="shared" si="49"/>
        <v>3</v>
      </c>
    </row>
    <row r="1564" spans="1:7" x14ac:dyDescent="0.25">
      <c r="A1564" s="19">
        <v>42073</v>
      </c>
      <c r="B1564">
        <v>554.75</v>
      </c>
      <c r="C1564">
        <f>VLOOKUP($A1564,'soybean oil'!$A$2:$F$3093,6,TRUE)</f>
        <v>682.55116372438101</v>
      </c>
      <c r="D1564">
        <f>VLOOKUP($A1564,corn!$A$2:$O$1240,13,TRUE)</f>
        <v>152.75590551181102</v>
      </c>
      <c r="E1564">
        <f>VLOOKUP($A1564,wheat!$A$2:$L$14558,10,TRUE)</f>
        <v>182.35294117647058</v>
      </c>
      <c r="F1564">
        <f t="shared" si="48"/>
        <v>2015</v>
      </c>
      <c r="G1564">
        <f t="shared" si="49"/>
        <v>3</v>
      </c>
    </row>
    <row r="1565" spans="1:7" x14ac:dyDescent="0.25">
      <c r="A1565" s="19">
        <v>42074</v>
      </c>
      <c r="B1565">
        <v>552</v>
      </c>
      <c r="C1565">
        <f>VLOOKUP($A1565,'soybean oil'!$A$2:$F$3093,6,TRUE)</f>
        <v>685.63763539496927</v>
      </c>
      <c r="D1565">
        <f>VLOOKUP($A1565,corn!$A$2:$O$1240,13,TRUE)</f>
        <v>153.93700787401573</v>
      </c>
      <c r="E1565">
        <f>VLOOKUP($A1565,wheat!$A$2:$L$14558,10,TRUE)</f>
        <v>184.9264705882353</v>
      </c>
      <c r="F1565">
        <f t="shared" si="48"/>
        <v>2015</v>
      </c>
      <c r="G1565">
        <f t="shared" si="49"/>
        <v>3</v>
      </c>
    </row>
    <row r="1566" spans="1:7" x14ac:dyDescent="0.25">
      <c r="A1566" s="19">
        <v>42075</v>
      </c>
      <c r="B1566">
        <v>544.25</v>
      </c>
      <c r="C1566">
        <f>VLOOKUP($A1566,'soybean oil'!$A$2:$F$3093,6,TRUE)</f>
        <v>680.56700336471704</v>
      </c>
      <c r="D1566">
        <f>VLOOKUP($A1566,corn!$A$2:$O$1240,13,TRUE)</f>
        <v>152.95275590551182</v>
      </c>
      <c r="E1566">
        <f>VLOOKUP($A1566,wheat!$A$2:$L$14558,10,TRUE)</f>
        <v>188.69485294117646</v>
      </c>
      <c r="F1566">
        <f t="shared" si="48"/>
        <v>2015</v>
      </c>
      <c r="G1566">
        <f t="shared" si="49"/>
        <v>3</v>
      </c>
    </row>
    <row r="1567" spans="1:7" x14ac:dyDescent="0.25">
      <c r="A1567" s="19">
        <v>42076</v>
      </c>
      <c r="B1567">
        <v>525.875</v>
      </c>
      <c r="C1567">
        <f>VLOOKUP($A1567,'soybean oil'!$A$2:$F$3093,6,TRUE)</f>
        <v>672.18943740169163</v>
      </c>
      <c r="D1567">
        <f>VLOOKUP($A1567,corn!$A$2:$O$1240,13,TRUE)</f>
        <v>149.8031496062992</v>
      </c>
      <c r="E1567">
        <f>VLOOKUP($A1567,wheat!$A$2:$L$14558,10,TRUE)</f>
        <v>184.55882352941174</v>
      </c>
      <c r="F1567">
        <f t="shared" si="48"/>
        <v>2015</v>
      </c>
      <c r="G1567">
        <f t="shared" si="49"/>
        <v>3</v>
      </c>
    </row>
    <row r="1568" spans="1:7" x14ac:dyDescent="0.25">
      <c r="A1568" s="19">
        <v>42079</v>
      </c>
      <c r="B1568">
        <v>512.75</v>
      </c>
      <c r="C1568">
        <f>VLOOKUP($A1568,'soybean oil'!$A$2:$F$3093,6,TRUE)</f>
        <v>669.98481477984296</v>
      </c>
      <c r="D1568">
        <f>VLOOKUP($A1568,corn!$A$2:$O$1240,13,TRUE)</f>
        <v>149.21259842519686</v>
      </c>
      <c r="E1568">
        <f>VLOOKUP($A1568,wheat!$A$2:$L$14558,10,TRUE)</f>
        <v>188.97058823529412</v>
      </c>
      <c r="F1568">
        <f t="shared" si="48"/>
        <v>2015</v>
      </c>
      <c r="G1568">
        <f t="shared" si="49"/>
        <v>3</v>
      </c>
    </row>
    <row r="1569" spans="1:7" x14ac:dyDescent="0.25">
      <c r="A1569" s="19">
        <v>42080</v>
      </c>
      <c r="B1569">
        <v>513.625</v>
      </c>
      <c r="C1569">
        <f>VLOOKUP($A1569,'soybean oil'!$A$2:$F$3093,6,TRUE)</f>
        <v>662.26863560337222</v>
      </c>
      <c r="D1569">
        <f>VLOOKUP($A1569,corn!$A$2:$O$1240,13,TRUE)</f>
        <v>146.06299212598427</v>
      </c>
      <c r="E1569">
        <f>VLOOKUP($A1569,wheat!$A$2:$L$14558,10,TRUE)</f>
        <v>185.11029411764707</v>
      </c>
      <c r="F1569">
        <f t="shared" si="48"/>
        <v>2015</v>
      </c>
      <c r="G1569">
        <f t="shared" si="49"/>
        <v>3</v>
      </c>
    </row>
    <row r="1570" spans="1:7" x14ac:dyDescent="0.25">
      <c r="A1570" s="19">
        <v>42081</v>
      </c>
      <c r="B1570">
        <v>525</v>
      </c>
      <c r="C1570">
        <f>VLOOKUP($A1570,'soybean oil'!$A$2:$F$3093,6,TRUE)</f>
        <v>675.27590907228011</v>
      </c>
      <c r="D1570">
        <f>VLOOKUP($A1570,corn!$A$2:$O$1240,13,TRUE)</f>
        <v>147.53937007874015</v>
      </c>
      <c r="E1570">
        <f>VLOOKUP($A1570,wheat!$A$2:$L$14558,10,TRUE)</f>
        <v>187.77573529411765</v>
      </c>
      <c r="F1570">
        <f t="shared" si="48"/>
        <v>2015</v>
      </c>
      <c r="G1570">
        <f t="shared" si="49"/>
        <v>3</v>
      </c>
    </row>
    <row r="1571" spans="1:7" x14ac:dyDescent="0.25">
      <c r="A1571" s="19">
        <v>42082</v>
      </c>
      <c r="B1571">
        <v>526.75</v>
      </c>
      <c r="C1571">
        <f>VLOOKUP($A1571,'soybean oil'!$A$2:$F$3093,6,TRUE)</f>
        <v>675.05544681009519</v>
      </c>
      <c r="D1571">
        <f>VLOOKUP($A1571,corn!$A$2:$O$1240,13,TRUE)</f>
        <v>147.04724409448818</v>
      </c>
      <c r="E1571">
        <f>VLOOKUP($A1571,wheat!$A$2:$L$14558,10,TRUE)</f>
        <v>188.23529411764707</v>
      </c>
      <c r="F1571">
        <f t="shared" si="48"/>
        <v>2015</v>
      </c>
      <c r="G1571">
        <f t="shared" si="49"/>
        <v>3</v>
      </c>
    </row>
    <row r="1572" spans="1:7" x14ac:dyDescent="0.25">
      <c r="A1572" s="19">
        <v>42083</v>
      </c>
      <c r="B1572">
        <v>533.375</v>
      </c>
      <c r="C1572">
        <f>VLOOKUP($A1572,'soybean oil'!$A$2:$F$3093,6,TRUE)</f>
        <v>676.37822038320439</v>
      </c>
      <c r="D1572">
        <f>VLOOKUP($A1572,corn!$A$2:$O$1240,13,TRUE)</f>
        <v>151.57480314960631</v>
      </c>
      <c r="E1572">
        <f>VLOOKUP($A1572,wheat!$A$2:$L$14558,10,TRUE)</f>
        <v>194.85294117647058</v>
      </c>
      <c r="F1572">
        <f t="shared" si="48"/>
        <v>2015</v>
      </c>
      <c r="G1572">
        <f t="shared" si="49"/>
        <v>3</v>
      </c>
    </row>
    <row r="1573" spans="1:7" x14ac:dyDescent="0.25">
      <c r="A1573" s="19">
        <v>42086</v>
      </c>
      <c r="B1573">
        <v>535</v>
      </c>
      <c r="C1573">
        <f>VLOOKUP($A1573,'soybean oil'!$A$2:$F$3093,6,TRUE)</f>
        <v>686.73994670589366</v>
      </c>
      <c r="D1573">
        <f>VLOOKUP($A1573,corn!$A$2:$O$1240,13,TRUE)</f>
        <v>153.64173228346456</v>
      </c>
      <c r="E1573">
        <f>VLOOKUP($A1573,wheat!$A$2:$L$14558,10,TRUE)</f>
        <v>196.3235294117647</v>
      </c>
      <c r="F1573">
        <f t="shared" si="48"/>
        <v>2015</v>
      </c>
      <c r="G1573">
        <f t="shared" si="49"/>
        <v>3</v>
      </c>
    </row>
    <row r="1574" spans="1:7" x14ac:dyDescent="0.25">
      <c r="A1574" s="19">
        <v>42087</v>
      </c>
      <c r="B1574">
        <v>530.25</v>
      </c>
      <c r="C1574">
        <f>VLOOKUP($A1574,'soybean oil'!$A$2:$F$3093,6,TRUE)</f>
        <v>685.85809765715408</v>
      </c>
      <c r="D1574">
        <f>VLOOKUP($A1574,corn!$A$2:$O$1240,13,TRUE)</f>
        <v>154.8228346456693</v>
      </c>
      <c r="E1574">
        <f>VLOOKUP($A1574,wheat!$A$2:$L$14558,10,TRUE)</f>
        <v>192.46323529411765</v>
      </c>
      <c r="F1574">
        <f t="shared" si="48"/>
        <v>2015</v>
      </c>
      <c r="G1574">
        <f t="shared" si="49"/>
        <v>3</v>
      </c>
    </row>
    <row r="1575" spans="1:7" x14ac:dyDescent="0.25">
      <c r="A1575" s="19">
        <v>42088</v>
      </c>
      <c r="B1575">
        <v>529.75</v>
      </c>
      <c r="C1575">
        <f>VLOOKUP($A1575,'soybean oil'!$A$2:$F$3093,6,TRUE)</f>
        <v>684.31486182185995</v>
      </c>
      <c r="D1575">
        <f>VLOOKUP($A1575,corn!$A$2:$O$1240,13,TRUE)</f>
        <v>155.51181102362204</v>
      </c>
      <c r="E1575">
        <f>VLOOKUP($A1575,wheat!$A$2:$L$14558,10,TRUE)</f>
        <v>190.8088235294118</v>
      </c>
      <c r="F1575">
        <f t="shared" si="48"/>
        <v>2015</v>
      </c>
      <c r="G1575">
        <f t="shared" si="49"/>
        <v>3</v>
      </c>
    </row>
    <row r="1576" spans="1:7" x14ac:dyDescent="0.25">
      <c r="A1576" s="19">
        <v>42089</v>
      </c>
      <c r="B1576">
        <v>550.625</v>
      </c>
      <c r="C1576">
        <f>VLOOKUP($A1576,'soybean oil'!$A$2:$F$3093,6,TRUE)</f>
        <v>687.18087123026351</v>
      </c>
      <c r="D1576">
        <f>VLOOKUP($A1576,corn!$A$2:$O$1240,13,TRUE)</f>
        <v>154.03543307086613</v>
      </c>
      <c r="E1576">
        <f>VLOOKUP($A1576,wheat!$A$2:$L$14558,10,TRUE)</f>
        <v>183.54779411764707</v>
      </c>
      <c r="F1576">
        <f t="shared" si="48"/>
        <v>2015</v>
      </c>
      <c r="G1576">
        <f t="shared" si="49"/>
        <v>3</v>
      </c>
    </row>
    <row r="1577" spans="1:7" x14ac:dyDescent="0.25">
      <c r="A1577" s="19">
        <v>42090</v>
      </c>
      <c r="B1577">
        <v>545.875</v>
      </c>
      <c r="C1577">
        <f>VLOOKUP($A1577,'soybean oil'!$A$2:$F$3093,6,TRUE)</f>
        <v>674.61452228572534</v>
      </c>
      <c r="D1577">
        <f>VLOOKUP($A1577,corn!$A$2:$O$1240,13,TRUE)</f>
        <v>153.93700787401573</v>
      </c>
      <c r="E1577">
        <f>VLOOKUP($A1577,wheat!$A$2:$L$14558,10,TRUE)</f>
        <v>186.67279411764707</v>
      </c>
      <c r="F1577">
        <f t="shared" si="48"/>
        <v>2015</v>
      </c>
      <c r="G1577">
        <f t="shared" si="49"/>
        <v>3</v>
      </c>
    </row>
    <row r="1578" spans="1:7" x14ac:dyDescent="0.25">
      <c r="A1578" s="19">
        <v>42093</v>
      </c>
      <c r="B1578">
        <v>530.875</v>
      </c>
      <c r="C1578">
        <f>VLOOKUP($A1578,'soybean oil'!$A$2:$F$3093,6,TRUE)</f>
        <v>672.18943740169163</v>
      </c>
      <c r="D1578">
        <f>VLOOKUP($A1578,corn!$A$2:$O$1240,13,TRUE)</f>
        <v>155.31496062992127</v>
      </c>
      <c r="E1578">
        <f>VLOOKUP($A1578,wheat!$A$2:$L$14558,10,TRUE)</f>
        <v>194.94485294117646</v>
      </c>
      <c r="F1578">
        <f t="shared" si="48"/>
        <v>2015</v>
      </c>
      <c r="G1578">
        <f t="shared" si="49"/>
        <v>3</v>
      </c>
    </row>
    <row r="1579" spans="1:7" x14ac:dyDescent="0.25">
      <c r="A1579" s="19">
        <v>42094</v>
      </c>
      <c r="B1579">
        <v>531</v>
      </c>
      <c r="C1579">
        <f>VLOOKUP($A1579,'soybean oil'!$A$2:$F$3093,6,TRUE)</f>
        <v>669.98481477984296</v>
      </c>
      <c r="D1579">
        <f>VLOOKUP($A1579,corn!$A$2:$O$1240,13,TRUE)</f>
        <v>148.12992125984252</v>
      </c>
      <c r="E1579">
        <f>VLOOKUP($A1579,wheat!$A$2:$L$14558,10,TRUE)</f>
        <v>188.14338235294119</v>
      </c>
      <c r="F1579">
        <f t="shared" si="48"/>
        <v>2015</v>
      </c>
      <c r="G1579">
        <f t="shared" si="49"/>
        <v>3</v>
      </c>
    </row>
    <row r="1580" spans="1:7" x14ac:dyDescent="0.25">
      <c r="A1580" s="19">
        <v>42095</v>
      </c>
      <c r="B1580">
        <v>538.25</v>
      </c>
      <c r="C1580">
        <f>VLOOKUP($A1580,'soybean oil'!$A$2:$F$3093,6,TRUE)</f>
        <v>676.5986826453892</v>
      </c>
      <c r="D1580">
        <f>VLOOKUP($A1580,corn!$A$2:$O$1240,13,TRUE)</f>
        <v>150.29527559055117</v>
      </c>
      <c r="E1580">
        <f>VLOOKUP($A1580,wheat!$A$2:$L$14558,10,TRUE)</f>
        <v>194.3014705882353</v>
      </c>
      <c r="F1580">
        <f t="shared" si="48"/>
        <v>2015</v>
      </c>
      <c r="G1580">
        <f t="shared" si="49"/>
        <v>4</v>
      </c>
    </row>
    <row r="1581" spans="1:7" x14ac:dyDescent="0.25">
      <c r="A1581" s="19">
        <v>42096</v>
      </c>
      <c r="B1581">
        <v>524.125</v>
      </c>
      <c r="C1581">
        <f>VLOOKUP($A1581,'soybean oil'!$A$2:$F$3093,6,TRUE)</f>
        <v>684.31486182185995</v>
      </c>
      <c r="D1581">
        <f>VLOOKUP($A1581,corn!$A$2:$O$1240,13,TRUE)</f>
        <v>152.16535433070865</v>
      </c>
      <c r="E1581">
        <f>VLOOKUP($A1581,wheat!$A$2:$L$14558,10,TRUE)</f>
        <v>197.15073529411765</v>
      </c>
      <c r="F1581">
        <f t="shared" si="48"/>
        <v>2015</v>
      </c>
      <c r="G1581">
        <f t="shared" si="49"/>
        <v>4</v>
      </c>
    </row>
    <row r="1582" spans="1:7" x14ac:dyDescent="0.25">
      <c r="A1582" s="19">
        <v>42101</v>
      </c>
      <c r="B1582">
        <v>545</v>
      </c>
      <c r="C1582">
        <f>VLOOKUP($A1582,'soybean oil'!$A$2:$F$3093,6,TRUE)</f>
        <v>684.09439955967514</v>
      </c>
      <c r="D1582">
        <f>VLOOKUP($A1582,corn!$A$2:$O$1240,13,TRUE)</f>
        <v>150.78740157480314</v>
      </c>
      <c r="E1582">
        <f>VLOOKUP($A1582,wheat!$A$2:$L$14558,10,TRUE)</f>
        <v>193.38235294117646</v>
      </c>
      <c r="F1582">
        <f t="shared" si="48"/>
        <v>2015</v>
      </c>
      <c r="G1582">
        <f t="shared" si="49"/>
        <v>4</v>
      </c>
    </row>
    <row r="1583" spans="1:7" x14ac:dyDescent="0.25">
      <c r="A1583" s="19">
        <v>42102</v>
      </c>
      <c r="B1583">
        <v>533</v>
      </c>
      <c r="C1583">
        <f>VLOOKUP($A1583,'soybean oil'!$A$2:$F$3093,6,TRUE)</f>
        <v>682.33070146219609</v>
      </c>
      <c r="D1583">
        <f>VLOOKUP($A1583,corn!$A$2:$O$1240,13,TRUE)</f>
        <v>149.31102362204723</v>
      </c>
      <c r="E1583">
        <f>VLOOKUP($A1583,wheat!$A$2:$L$14558,10,TRUE)</f>
        <v>193.47426470588235</v>
      </c>
      <c r="F1583">
        <f t="shared" si="48"/>
        <v>2015</v>
      </c>
      <c r="G1583">
        <f t="shared" si="49"/>
        <v>4</v>
      </c>
    </row>
    <row r="1584" spans="1:7" x14ac:dyDescent="0.25">
      <c r="A1584" s="19">
        <v>42103</v>
      </c>
      <c r="B1584">
        <v>531.125</v>
      </c>
      <c r="C1584">
        <f>VLOOKUP($A1584,'soybean oil'!$A$2:$F$3093,6,TRUE)</f>
        <v>679.90561657816238</v>
      </c>
      <c r="D1584">
        <f>VLOOKUP($A1584,corn!$A$2:$O$1240,13,TRUE)</f>
        <v>148.81889763779529</v>
      </c>
      <c r="E1584">
        <f>VLOOKUP($A1584,wheat!$A$2:$L$14558,10,TRUE)</f>
        <v>190.71691176470588</v>
      </c>
      <c r="F1584">
        <f t="shared" si="48"/>
        <v>2015</v>
      </c>
      <c r="G1584">
        <f t="shared" si="49"/>
        <v>4</v>
      </c>
    </row>
    <row r="1585" spans="1:7" x14ac:dyDescent="0.25">
      <c r="A1585" s="19">
        <v>42104</v>
      </c>
      <c r="B1585">
        <v>542.75</v>
      </c>
      <c r="C1585">
        <f>VLOOKUP($A1585,'soybean oil'!$A$2:$F$3093,6,TRUE)</f>
        <v>685.41717313278434</v>
      </c>
      <c r="D1585">
        <f>VLOOKUP($A1585,corn!$A$2:$O$1240,13,TRUE)</f>
        <v>148.42519685039369</v>
      </c>
      <c r="E1585">
        <f>VLOOKUP($A1585,wheat!$A$2:$L$14558,10,TRUE)</f>
        <v>193.56617647058823</v>
      </c>
      <c r="F1585">
        <f t="shared" si="48"/>
        <v>2015</v>
      </c>
      <c r="G1585">
        <f t="shared" si="49"/>
        <v>4</v>
      </c>
    </row>
    <row r="1586" spans="1:7" x14ac:dyDescent="0.25">
      <c r="A1586" s="19">
        <v>42107</v>
      </c>
      <c r="B1586">
        <v>547.25</v>
      </c>
      <c r="C1586">
        <f>VLOOKUP($A1586,'soybean oil'!$A$2:$F$3093,6,TRUE)</f>
        <v>684.31486182185995</v>
      </c>
      <c r="D1586">
        <f>VLOOKUP($A1586,corn!$A$2:$O$1240,13,TRUE)</f>
        <v>145.86614173228347</v>
      </c>
      <c r="E1586">
        <f>VLOOKUP($A1586,wheat!$A$2:$L$14558,10,TRUE)</f>
        <v>184.65073529411765</v>
      </c>
      <c r="F1586">
        <f t="shared" si="48"/>
        <v>2015</v>
      </c>
      <c r="G1586">
        <f t="shared" si="49"/>
        <v>4</v>
      </c>
    </row>
    <row r="1587" spans="1:7" x14ac:dyDescent="0.25">
      <c r="A1587" s="19">
        <v>42108</v>
      </c>
      <c r="B1587">
        <v>550.125</v>
      </c>
      <c r="C1587">
        <f>VLOOKUP($A1587,'soybean oil'!$A$2:$F$3093,6,TRUE)</f>
        <v>690.04688063866683</v>
      </c>
      <c r="D1587">
        <f>VLOOKUP($A1587,corn!$A$2:$O$1240,13,TRUE)</f>
        <v>147.04724409448818</v>
      </c>
      <c r="E1587">
        <f>VLOOKUP($A1587,wheat!$A$2:$L$14558,10,TRUE)</f>
        <v>182.72058823529412</v>
      </c>
      <c r="F1587">
        <f t="shared" si="48"/>
        <v>2015</v>
      </c>
      <c r="G1587">
        <f t="shared" si="49"/>
        <v>4</v>
      </c>
    </row>
    <row r="1588" spans="1:7" x14ac:dyDescent="0.25">
      <c r="A1588" s="19">
        <v>42109</v>
      </c>
      <c r="B1588">
        <v>565</v>
      </c>
      <c r="C1588">
        <f>VLOOKUP($A1588,'soybean oil'!$A$2:$F$3093,6,TRUE)</f>
        <v>701.06999374791064</v>
      </c>
      <c r="D1588">
        <f>VLOOKUP($A1588,corn!$A$2:$O$1240,13,TRUE)</f>
        <v>148.03149606299212</v>
      </c>
      <c r="E1588">
        <f>VLOOKUP($A1588,wheat!$A$2:$L$14558,10,TRUE)</f>
        <v>180.42279411764707</v>
      </c>
      <c r="F1588">
        <f t="shared" si="48"/>
        <v>2015</v>
      </c>
      <c r="G1588">
        <f t="shared" si="49"/>
        <v>4</v>
      </c>
    </row>
    <row r="1589" spans="1:7" x14ac:dyDescent="0.25">
      <c r="A1589" s="19">
        <v>42110</v>
      </c>
      <c r="B1589">
        <v>576.5</v>
      </c>
      <c r="C1589">
        <f>VLOOKUP($A1589,'soybean oil'!$A$2:$F$3093,6,TRUE)</f>
        <v>700.18814469917118</v>
      </c>
      <c r="D1589">
        <f>VLOOKUP($A1589,corn!$A$2:$O$1240,13,TRUE)</f>
        <v>148.12992125984252</v>
      </c>
      <c r="E1589">
        <f>VLOOKUP($A1589,wheat!$A$2:$L$14558,10,TRUE)</f>
        <v>181.8014705882353</v>
      </c>
      <c r="F1589">
        <f t="shared" si="48"/>
        <v>2015</v>
      </c>
      <c r="G1589">
        <f t="shared" si="49"/>
        <v>4</v>
      </c>
    </row>
    <row r="1590" spans="1:7" x14ac:dyDescent="0.25">
      <c r="A1590" s="19">
        <v>42111</v>
      </c>
      <c r="B1590">
        <v>581.125</v>
      </c>
      <c r="C1590">
        <f>VLOOKUP($A1590,'soybean oil'!$A$2:$F$3093,6,TRUE)</f>
        <v>694.89705040673414</v>
      </c>
      <c r="D1590">
        <f>VLOOKUP($A1590,corn!$A$2:$O$1240,13,TRUE)</f>
        <v>149.50787401574803</v>
      </c>
      <c r="E1590">
        <f>VLOOKUP($A1590,wheat!$A$2:$L$14558,10,TRUE)</f>
        <v>181.8014705882353</v>
      </c>
      <c r="F1590">
        <f t="shared" si="48"/>
        <v>2015</v>
      </c>
      <c r="G1590">
        <f t="shared" si="49"/>
        <v>4</v>
      </c>
    </row>
    <row r="1591" spans="1:7" x14ac:dyDescent="0.25">
      <c r="A1591" s="19">
        <v>42114</v>
      </c>
      <c r="B1591">
        <v>577</v>
      </c>
      <c r="C1591">
        <f>VLOOKUP($A1591,'soybean oil'!$A$2:$F$3093,6,TRUE)</f>
        <v>696.44028624202826</v>
      </c>
      <c r="D1591">
        <f>VLOOKUP($A1591,corn!$A$2:$O$1240,13,TRUE)</f>
        <v>148.81889763779529</v>
      </c>
      <c r="E1591">
        <f>VLOOKUP($A1591,wheat!$A$2:$L$14558,10,TRUE)</f>
        <v>183.3639705882353</v>
      </c>
      <c r="F1591">
        <f t="shared" si="48"/>
        <v>2015</v>
      </c>
      <c r="G1591">
        <f t="shared" si="49"/>
        <v>4</v>
      </c>
    </row>
    <row r="1592" spans="1:7" x14ac:dyDescent="0.25">
      <c r="A1592" s="19">
        <v>42115</v>
      </c>
      <c r="B1592">
        <v>573</v>
      </c>
      <c r="C1592">
        <f>VLOOKUP($A1592,'soybean oil'!$A$2:$F$3093,6,TRUE)</f>
        <v>701.51091827228038</v>
      </c>
      <c r="D1592">
        <f>VLOOKUP($A1592,corn!$A$2:$O$1240,13,TRUE)</f>
        <v>146.85039370078741</v>
      </c>
      <c r="E1592">
        <f>VLOOKUP($A1592,wheat!$A$2:$L$14558,10,TRUE)</f>
        <v>184.09926470588235</v>
      </c>
      <c r="F1592">
        <f t="shared" si="48"/>
        <v>2015</v>
      </c>
      <c r="G1592">
        <f t="shared" si="49"/>
        <v>4</v>
      </c>
    </row>
    <row r="1593" spans="1:7" x14ac:dyDescent="0.25">
      <c r="A1593" s="19">
        <v>42116</v>
      </c>
      <c r="B1593">
        <v>573.75</v>
      </c>
      <c r="C1593">
        <f>VLOOKUP($A1593,'soybean oil'!$A$2:$F$3093,6,TRUE)</f>
        <v>695.77889945547361</v>
      </c>
      <c r="D1593">
        <f>VLOOKUP($A1593,corn!$A$2:$O$1240,13,TRUE)</f>
        <v>146.65354330708661</v>
      </c>
      <c r="E1593">
        <f>VLOOKUP($A1593,wheat!$A$2:$L$14558,10,TRUE)</f>
        <v>183.3639705882353</v>
      </c>
      <c r="F1593">
        <f t="shared" si="48"/>
        <v>2015</v>
      </c>
      <c r="G1593">
        <f t="shared" si="49"/>
        <v>4</v>
      </c>
    </row>
    <row r="1594" spans="1:7" x14ac:dyDescent="0.25">
      <c r="A1594" s="19">
        <v>42117</v>
      </c>
      <c r="B1594">
        <v>590</v>
      </c>
      <c r="C1594">
        <f>VLOOKUP($A1594,'soybean oil'!$A$2:$F$3093,6,TRUE)</f>
        <v>705.92016351597806</v>
      </c>
      <c r="D1594">
        <f>VLOOKUP($A1594,corn!$A$2:$O$1240,13,TRUE)</f>
        <v>145.96456692913387</v>
      </c>
      <c r="E1594">
        <f>VLOOKUP($A1594,wheat!$A$2:$L$14558,10,TRUE)</f>
        <v>182.99632352941177</v>
      </c>
      <c r="F1594">
        <f t="shared" si="48"/>
        <v>2015</v>
      </c>
      <c r="G1594">
        <f t="shared" si="49"/>
        <v>4</v>
      </c>
    </row>
    <row r="1595" spans="1:7" x14ac:dyDescent="0.25">
      <c r="A1595" s="19">
        <v>42118</v>
      </c>
      <c r="B1595">
        <v>590.875</v>
      </c>
      <c r="C1595">
        <f>VLOOKUP($A1595,'soybean oil'!$A$2:$F$3093,6,TRUE)</f>
        <v>698.20398433950731</v>
      </c>
      <c r="D1595">
        <f>VLOOKUP($A1595,corn!$A$2:$O$1240,13,TRUE)</f>
        <v>143.50393700787401</v>
      </c>
      <c r="E1595">
        <f>VLOOKUP($A1595,wheat!$A$2:$L$14558,10,TRUE)</f>
        <v>178.6764705882353</v>
      </c>
      <c r="F1595">
        <f t="shared" si="48"/>
        <v>2015</v>
      </c>
      <c r="G1595">
        <f t="shared" si="49"/>
        <v>4</v>
      </c>
    </row>
    <row r="1596" spans="1:7" x14ac:dyDescent="0.25">
      <c r="A1596" s="19">
        <v>42121</v>
      </c>
      <c r="B1596">
        <v>588</v>
      </c>
      <c r="C1596">
        <f>VLOOKUP($A1596,'soybean oil'!$A$2:$F$3093,6,TRUE)</f>
        <v>698.77718622118812</v>
      </c>
      <c r="D1596">
        <f>VLOOKUP($A1596,corn!$A$2:$O$1240,13,TRUE)</f>
        <v>142.0275590551181</v>
      </c>
      <c r="E1596">
        <f>VLOOKUP($A1596,wheat!$A$2:$L$14558,10,TRUE)</f>
        <v>172.8860294117647</v>
      </c>
      <c r="F1596">
        <f t="shared" si="48"/>
        <v>2015</v>
      </c>
      <c r="G1596">
        <f t="shared" si="49"/>
        <v>4</v>
      </c>
    </row>
    <row r="1597" spans="1:7" x14ac:dyDescent="0.25">
      <c r="A1597" s="19">
        <v>42122</v>
      </c>
      <c r="B1597">
        <v>589.25</v>
      </c>
      <c r="C1597">
        <f>VLOOKUP($A1597,'soybean oil'!$A$2:$F$3093,6,TRUE)</f>
        <v>689.82641837648191</v>
      </c>
      <c r="D1597">
        <f>VLOOKUP($A1597,corn!$A$2:$O$1240,13,TRUE)</f>
        <v>142.1259842519685</v>
      </c>
      <c r="E1597">
        <f>VLOOKUP($A1597,wheat!$A$2:$L$14558,10,TRUE)</f>
        <v>173.34558823529412</v>
      </c>
      <c r="F1597">
        <f t="shared" si="48"/>
        <v>2015</v>
      </c>
      <c r="G1597">
        <f t="shared" si="49"/>
        <v>4</v>
      </c>
    </row>
    <row r="1598" spans="1:7" x14ac:dyDescent="0.25">
      <c r="A1598" s="19">
        <v>42123</v>
      </c>
      <c r="B1598">
        <v>597.125</v>
      </c>
      <c r="C1598">
        <f>VLOOKUP($A1598,'soybean oil'!$A$2:$F$3093,6,TRUE)</f>
        <v>696.04345417009552</v>
      </c>
      <c r="D1598">
        <f>VLOOKUP($A1598,corn!$A$2:$O$1240,13,TRUE)</f>
        <v>144.78346456692913</v>
      </c>
      <c r="E1598">
        <f>VLOOKUP($A1598,wheat!$A$2:$L$14558,10,TRUE)</f>
        <v>175.45955882352942</v>
      </c>
      <c r="F1598">
        <f t="shared" si="48"/>
        <v>2015</v>
      </c>
      <c r="G1598">
        <f t="shared" si="49"/>
        <v>4</v>
      </c>
    </row>
    <row r="1599" spans="1:7" x14ac:dyDescent="0.25">
      <c r="A1599" s="19">
        <v>42124</v>
      </c>
      <c r="B1599">
        <v>602.125</v>
      </c>
      <c r="C1599">
        <f>VLOOKUP($A1599,'soybean oil'!$A$2:$F$3093,6,TRUE)</f>
        <v>697.14576548101979</v>
      </c>
      <c r="D1599">
        <f>VLOOKUP($A1599,corn!$A$2:$O$1240,13,TRUE)</f>
        <v>144.19291338582678</v>
      </c>
      <c r="E1599">
        <f>VLOOKUP($A1599,wheat!$A$2:$L$14558,10,TRUE)</f>
        <v>171.69117647058823</v>
      </c>
      <c r="F1599">
        <f t="shared" si="48"/>
        <v>2015</v>
      </c>
      <c r="G1599">
        <f t="shared" si="49"/>
        <v>4</v>
      </c>
    </row>
    <row r="1600" spans="1:7" x14ac:dyDescent="0.25">
      <c r="A1600" s="19">
        <v>42125</v>
      </c>
      <c r="B1600">
        <v>602.25</v>
      </c>
      <c r="C1600">
        <f>VLOOKUP($A1600,'soybean oil'!$A$2:$F$3093,6,TRUE)</f>
        <v>696.21982397984323</v>
      </c>
      <c r="D1600">
        <f>VLOOKUP($A1600,corn!$A$2:$O$1240,13,TRUE)</f>
        <v>142.91338582677164</v>
      </c>
      <c r="E1600">
        <f>VLOOKUP($A1600,wheat!$A$2:$L$14558,10,TRUE)</f>
        <v>172.79411764705881</v>
      </c>
      <c r="F1600">
        <f t="shared" si="48"/>
        <v>2015</v>
      </c>
      <c r="G1600">
        <f t="shared" si="49"/>
        <v>5</v>
      </c>
    </row>
    <row r="1601" spans="1:7" x14ac:dyDescent="0.25">
      <c r="A1601" s="19">
        <v>42129</v>
      </c>
      <c r="B1601">
        <v>622.875</v>
      </c>
      <c r="C1601">
        <f>VLOOKUP($A1601,'soybean oil'!$A$2:$F$3093,6,TRUE)</f>
        <v>728.62777652102034</v>
      </c>
      <c r="D1601">
        <f>VLOOKUP($A1601,corn!$A$2:$O$1240,13,TRUE)</f>
        <v>142.81496062992127</v>
      </c>
      <c r="E1601">
        <f>VLOOKUP($A1601,wheat!$A$2:$L$14558,10,TRUE)</f>
        <v>170.58823529411765</v>
      </c>
      <c r="F1601">
        <f t="shared" si="48"/>
        <v>2015</v>
      </c>
      <c r="G1601">
        <f t="shared" si="49"/>
        <v>5</v>
      </c>
    </row>
    <row r="1602" spans="1:7" x14ac:dyDescent="0.25">
      <c r="A1602" s="19">
        <v>42130</v>
      </c>
      <c r="B1602">
        <v>624.375</v>
      </c>
      <c r="C1602">
        <f>VLOOKUP($A1602,'soybean oil'!$A$2:$F$3093,6,TRUE)</f>
        <v>725.76176711261701</v>
      </c>
      <c r="D1602">
        <f>VLOOKUP($A1602,corn!$A$2:$O$1240,13,TRUE)</f>
        <v>144.38976377952756</v>
      </c>
      <c r="E1602">
        <f>VLOOKUP($A1602,wheat!$A$2:$L$14558,10,TRUE)</f>
        <v>174.90808823529412</v>
      </c>
      <c r="F1602">
        <f t="shared" si="48"/>
        <v>2015</v>
      </c>
      <c r="G1602">
        <f t="shared" si="49"/>
        <v>5</v>
      </c>
    </row>
    <row r="1603" spans="1:7" x14ac:dyDescent="0.25">
      <c r="A1603" s="19">
        <v>42131</v>
      </c>
      <c r="B1603">
        <v>608.875</v>
      </c>
      <c r="C1603">
        <f>VLOOKUP($A1603,'soybean oil'!$A$2:$F$3093,6,TRUE)</f>
        <v>716.28188983866721</v>
      </c>
      <c r="D1603">
        <f>VLOOKUP($A1603,corn!$A$2:$O$1240,13,TRUE)</f>
        <v>142.3228346456693</v>
      </c>
      <c r="E1603">
        <f>VLOOKUP($A1603,wheat!$A$2:$L$14558,10,TRUE)</f>
        <v>171.23161764705881</v>
      </c>
      <c r="F1603">
        <f t="shared" ref="F1603:F1666" si="50">YEAR(A1603)</f>
        <v>2015</v>
      </c>
      <c r="G1603">
        <f t="shared" ref="G1603:G1666" si="51">MONTH(A1603)</f>
        <v>5</v>
      </c>
    </row>
    <row r="1604" spans="1:7" x14ac:dyDescent="0.25">
      <c r="A1604" s="19">
        <v>42132</v>
      </c>
      <c r="B1604">
        <v>597.375</v>
      </c>
      <c r="C1604">
        <f>VLOOKUP($A1604,'soybean oil'!$A$2:$F$3093,6,TRUE)</f>
        <v>726.64361616135648</v>
      </c>
      <c r="D1604">
        <f>VLOOKUP($A1604,corn!$A$2:$O$1240,13,TRUE)</f>
        <v>142.91338582677164</v>
      </c>
      <c r="E1604">
        <f>VLOOKUP($A1604,wheat!$A$2:$L$14558,10,TRUE)</f>
        <v>175.18382352941177</v>
      </c>
      <c r="F1604">
        <f t="shared" si="50"/>
        <v>2015</v>
      </c>
      <c r="G1604">
        <f t="shared" si="51"/>
        <v>5</v>
      </c>
    </row>
    <row r="1605" spans="1:7" x14ac:dyDescent="0.25">
      <c r="A1605" s="19">
        <v>42135</v>
      </c>
      <c r="B1605">
        <v>592.625</v>
      </c>
      <c r="C1605">
        <f>VLOOKUP($A1605,'soybean oil'!$A$2:$F$3093,6,TRUE)</f>
        <v>731.71424819160859</v>
      </c>
      <c r="D1605">
        <f>VLOOKUP($A1605,corn!$A$2:$O$1240,13,TRUE)</f>
        <v>141.9291338582677</v>
      </c>
      <c r="E1605">
        <f>VLOOKUP($A1605,wheat!$A$2:$L$14558,10,TRUE)</f>
        <v>175.09191176470588</v>
      </c>
      <c r="F1605">
        <f t="shared" si="50"/>
        <v>2015</v>
      </c>
      <c r="G1605">
        <f t="shared" si="51"/>
        <v>5</v>
      </c>
    </row>
    <row r="1606" spans="1:7" x14ac:dyDescent="0.25">
      <c r="A1606" s="19">
        <v>42136</v>
      </c>
      <c r="B1606">
        <v>610.625</v>
      </c>
      <c r="C1606">
        <f>VLOOKUP($A1606,'soybean oil'!$A$2:$F$3093,6,TRUE)</f>
        <v>726.86407842354129</v>
      </c>
      <c r="D1606">
        <f>VLOOKUP($A1606,corn!$A$2:$O$1240,13,TRUE)</f>
        <v>142.1259842519685</v>
      </c>
      <c r="E1606">
        <f>VLOOKUP($A1606,wheat!$A$2:$L$14558,10,TRUE)</f>
        <v>176.19485294117649</v>
      </c>
      <c r="F1606">
        <f t="shared" si="50"/>
        <v>2015</v>
      </c>
      <c r="G1606">
        <f t="shared" si="51"/>
        <v>5</v>
      </c>
    </row>
    <row r="1607" spans="1:7" x14ac:dyDescent="0.25">
      <c r="A1607" s="19">
        <v>42137</v>
      </c>
      <c r="B1607">
        <v>618.125</v>
      </c>
      <c r="C1607">
        <f>VLOOKUP($A1607,'soybean oil'!$A$2:$F$3093,6,TRUE)</f>
        <v>732.8165595025331</v>
      </c>
      <c r="D1607">
        <f>VLOOKUP($A1607,corn!$A$2:$O$1240,13,TRUE)</f>
        <v>142.61811023622047</v>
      </c>
      <c r="E1607">
        <f>VLOOKUP($A1607,wheat!$A$2:$L$14558,10,TRUE)</f>
        <v>176.83823529411762</v>
      </c>
      <c r="F1607">
        <f t="shared" si="50"/>
        <v>2015</v>
      </c>
      <c r="G1607">
        <f t="shared" si="51"/>
        <v>5</v>
      </c>
    </row>
    <row r="1608" spans="1:7" x14ac:dyDescent="0.25">
      <c r="A1608" s="19">
        <v>42138</v>
      </c>
      <c r="B1608">
        <v>618</v>
      </c>
      <c r="C1608">
        <f>VLOOKUP($A1608,'soybean oil'!$A$2:$F$3093,6,TRUE)</f>
        <v>735.02118212438188</v>
      </c>
      <c r="D1608">
        <f>VLOOKUP($A1608,corn!$A$2:$O$1240,13,TRUE)</f>
        <v>144.88188976377953</v>
      </c>
      <c r="E1608">
        <f>VLOOKUP($A1608,wheat!$A$2:$L$14558,10,TRUE)</f>
        <v>189.0625</v>
      </c>
      <c r="F1608">
        <f t="shared" si="50"/>
        <v>2015</v>
      </c>
      <c r="G1608">
        <f t="shared" si="51"/>
        <v>5</v>
      </c>
    </row>
    <row r="1609" spans="1:7" x14ac:dyDescent="0.25">
      <c r="A1609" s="19">
        <v>42139</v>
      </c>
      <c r="B1609">
        <v>614</v>
      </c>
      <c r="C1609">
        <f>VLOOKUP($A1609,'soybean oil'!$A$2:$F$3093,6,TRUE)</f>
        <v>729.06870104539007</v>
      </c>
      <c r="D1609">
        <f>VLOOKUP($A1609,corn!$A$2:$O$1240,13,TRUE)</f>
        <v>143.89763779527559</v>
      </c>
      <c r="E1609">
        <f>VLOOKUP($A1609,wheat!$A$2:$L$14558,10,TRUE)</f>
        <v>187.86764705882354</v>
      </c>
      <c r="F1609">
        <f t="shared" si="50"/>
        <v>2015</v>
      </c>
      <c r="G1609">
        <f t="shared" si="51"/>
        <v>5</v>
      </c>
    </row>
    <row r="1610" spans="1:7" x14ac:dyDescent="0.25">
      <c r="A1610" s="19">
        <v>42142</v>
      </c>
      <c r="B1610">
        <v>611.5</v>
      </c>
      <c r="C1610">
        <f>VLOOKUP($A1610,'soybean oil'!$A$2:$F$3093,6,TRUE)</f>
        <v>722.67529544202876</v>
      </c>
      <c r="D1610">
        <f>VLOOKUP($A1610,corn!$A$2:$O$1240,13,TRUE)</f>
        <v>144.88188976377953</v>
      </c>
      <c r="E1610">
        <f>VLOOKUP($A1610,wheat!$A$2:$L$14558,10,TRUE)</f>
        <v>191.81985294117646</v>
      </c>
      <c r="F1610">
        <f t="shared" si="50"/>
        <v>2015</v>
      </c>
      <c r="G1610">
        <f t="shared" si="51"/>
        <v>5</v>
      </c>
    </row>
    <row r="1611" spans="1:7" x14ac:dyDescent="0.25">
      <c r="A1611" s="19">
        <v>42143</v>
      </c>
      <c r="B1611">
        <v>596</v>
      </c>
      <c r="C1611">
        <f>VLOOKUP($A1611,'soybean oil'!$A$2:$F$3093,6,TRUE)</f>
        <v>709.44755971093593</v>
      </c>
      <c r="D1611">
        <f>VLOOKUP($A1611,corn!$A$2:$O$1240,13,TRUE)</f>
        <v>142.51968503937007</v>
      </c>
      <c r="E1611">
        <f>VLOOKUP($A1611,wheat!$A$2:$L$14558,10,TRUE)</f>
        <v>187.59191176470588</v>
      </c>
      <c r="F1611">
        <f t="shared" si="50"/>
        <v>2015</v>
      </c>
      <c r="G1611">
        <f t="shared" si="51"/>
        <v>5</v>
      </c>
    </row>
    <row r="1612" spans="1:7" x14ac:dyDescent="0.25">
      <c r="A1612" s="19">
        <v>42144</v>
      </c>
      <c r="B1612">
        <v>594.875</v>
      </c>
      <c r="C1612">
        <f>VLOOKUP($A1612,'soybean oil'!$A$2:$F$3093,6,TRUE)</f>
        <v>709.88848423530578</v>
      </c>
      <c r="D1612">
        <f>VLOOKUP($A1612,corn!$A$2:$O$1240,13,TRUE)</f>
        <v>141.73228346456693</v>
      </c>
      <c r="E1612">
        <f>VLOOKUP($A1612,wheat!$A$2:$L$14558,10,TRUE)</f>
        <v>188.60294117647058</v>
      </c>
      <c r="F1612">
        <f t="shared" si="50"/>
        <v>2015</v>
      </c>
      <c r="G1612">
        <f t="shared" si="51"/>
        <v>5</v>
      </c>
    </row>
    <row r="1613" spans="1:7" x14ac:dyDescent="0.25">
      <c r="A1613" s="19">
        <v>42145</v>
      </c>
      <c r="B1613">
        <v>612.75</v>
      </c>
      <c r="C1613">
        <f>VLOOKUP($A1613,'soybean oil'!$A$2:$F$3093,6,TRUE)</f>
        <v>710.99079554623029</v>
      </c>
      <c r="D1613">
        <f>VLOOKUP($A1613,corn!$A$2:$O$1240,13,TRUE)</f>
        <v>143.70078740157481</v>
      </c>
      <c r="E1613">
        <f>VLOOKUP($A1613,wheat!$A$2:$L$14558,10,TRUE)</f>
        <v>191.91176470588235</v>
      </c>
      <c r="F1613">
        <f t="shared" si="50"/>
        <v>2015</v>
      </c>
      <c r="G1613">
        <f t="shared" si="51"/>
        <v>5</v>
      </c>
    </row>
    <row r="1614" spans="1:7" x14ac:dyDescent="0.25">
      <c r="A1614" s="19">
        <v>42146</v>
      </c>
      <c r="B1614">
        <v>602.5</v>
      </c>
      <c r="C1614">
        <f>VLOOKUP($A1614,'soybean oil'!$A$2:$F$3093,6,TRUE)</f>
        <v>697.54259755295266</v>
      </c>
      <c r="D1614">
        <f>VLOOKUP($A1614,corn!$A$2:$O$1240,13,TRUE)</f>
        <v>141.73228346456693</v>
      </c>
      <c r="E1614">
        <f>VLOOKUP($A1614,wheat!$A$2:$L$14558,10,TRUE)</f>
        <v>189.43014705882354</v>
      </c>
      <c r="F1614">
        <f t="shared" si="50"/>
        <v>2015</v>
      </c>
      <c r="G1614">
        <f t="shared" si="51"/>
        <v>5</v>
      </c>
    </row>
    <row r="1615" spans="1:7" x14ac:dyDescent="0.25">
      <c r="A1615" s="19">
        <v>42150</v>
      </c>
      <c r="B1615">
        <v>587.25</v>
      </c>
      <c r="C1615">
        <f>VLOOKUP($A1615,'soybean oil'!$A$2:$F$3093,6,TRUE)</f>
        <v>708.56571066219658</v>
      </c>
      <c r="D1615">
        <f>VLOOKUP($A1615,corn!$A$2:$O$1240,13,TRUE)</f>
        <v>139.76377952755905</v>
      </c>
      <c r="E1615">
        <f>VLOOKUP($A1615,wheat!$A$2:$L$14558,10,TRUE)</f>
        <v>181.43382352941174</v>
      </c>
      <c r="F1615">
        <f t="shared" si="50"/>
        <v>2015</v>
      </c>
      <c r="G1615">
        <f t="shared" si="51"/>
        <v>5</v>
      </c>
    </row>
    <row r="1616" spans="1:7" x14ac:dyDescent="0.25">
      <c r="A1616" s="19">
        <v>42151</v>
      </c>
      <c r="B1616">
        <v>579.25</v>
      </c>
      <c r="C1616">
        <f>VLOOKUP($A1616,'soybean oil'!$A$2:$F$3093,6,TRUE)</f>
        <v>699.52675791261652</v>
      </c>
      <c r="D1616">
        <f>VLOOKUP($A1616,corn!$A$2:$O$1240,13,TRUE)</f>
        <v>137.5984251968504</v>
      </c>
      <c r="E1616">
        <f>VLOOKUP($A1616,wheat!$A$2:$L$14558,10,TRUE)</f>
        <v>179.31985294117649</v>
      </c>
      <c r="F1616">
        <f t="shared" si="50"/>
        <v>2015</v>
      </c>
      <c r="G1616">
        <f t="shared" si="51"/>
        <v>5</v>
      </c>
    </row>
    <row r="1617" spans="1:7" x14ac:dyDescent="0.25">
      <c r="A1617" s="19">
        <v>42152</v>
      </c>
      <c r="B1617">
        <v>573.25</v>
      </c>
      <c r="C1617">
        <f>VLOOKUP($A1617,'soybean oil'!$A$2:$F$3093,6,TRUE)</f>
        <v>706.80201256471753</v>
      </c>
      <c r="D1617">
        <f>VLOOKUP($A1617,corn!$A$2:$O$1240,13,TRUE)</f>
        <v>139.17322834645668</v>
      </c>
      <c r="E1617">
        <f>VLOOKUP($A1617,wheat!$A$2:$L$14558,10,TRUE)</f>
        <v>179.6875</v>
      </c>
      <c r="F1617">
        <f t="shared" si="50"/>
        <v>2015</v>
      </c>
      <c r="G1617">
        <f t="shared" si="51"/>
        <v>5</v>
      </c>
    </row>
    <row r="1618" spans="1:7" x14ac:dyDescent="0.25">
      <c r="A1618" s="19">
        <v>42153</v>
      </c>
      <c r="B1618">
        <v>595.25</v>
      </c>
      <c r="C1618">
        <f>VLOOKUP($A1618,'soybean oil'!$A$2:$F$3093,6,TRUE)</f>
        <v>734.80071986219684</v>
      </c>
      <c r="D1618">
        <f>VLOOKUP($A1618,corn!$A$2:$O$1240,13,TRUE)</f>
        <v>138.38582677165354</v>
      </c>
      <c r="E1618">
        <f>VLOOKUP($A1618,wheat!$A$2:$L$14558,10,TRUE)</f>
        <v>175.36764705882351</v>
      </c>
      <c r="F1618">
        <f t="shared" si="50"/>
        <v>2015</v>
      </c>
      <c r="G1618">
        <f t="shared" si="51"/>
        <v>5</v>
      </c>
    </row>
    <row r="1619" spans="1:7" x14ac:dyDescent="0.25">
      <c r="A1619" s="19">
        <v>42156</v>
      </c>
      <c r="B1619">
        <v>591.75</v>
      </c>
      <c r="C1619">
        <f>VLOOKUP($A1619,'soybean oil'!$A$2:$F$3093,6,TRUE)</f>
        <v>760.81526680001241</v>
      </c>
      <c r="D1619">
        <f>VLOOKUP($A1619,corn!$A$2:$O$1240,13,TRUE)</f>
        <v>138.68110236220471</v>
      </c>
      <c r="E1619">
        <f>VLOOKUP($A1619,wheat!$A$2:$L$14558,10,TRUE)</f>
        <v>181.52573529411765</v>
      </c>
      <c r="F1619">
        <f t="shared" si="50"/>
        <v>2015</v>
      </c>
      <c r="G1619">
        <f t="shared" si="51"/>
        <v>6</v>
      </c>
    </row>
    <row r="1620" spans="1:7" x14ac:dyDescent="0.25">
      <c r="A1620" s="19">
        <v>42157</v>
      </c>
      <c r="B1620">
        <v>598.5</v>
      </c>
      <c r="C1620">
        <f>VLOOKUP($A1620,'soybean oil'!$A$2:$F$3093,6,TRUE)</f>
        <v>753.3195498857267</v>
      </c>
      <c r="D1620">
        <f>VLOOKUP($A1620,corn!$A$2:$O$1240,13,TRUE)</f>
        <v>141.33858267716536</v>
      </c>
      <c r="E1620">
        <f>VLOOKUP($A1620,wheat!$A$2:$L$14558,10,TRUE)</f>
        <v>188.41911764705881</v>
      </c>
      <c r="F1620">
        <f t="shared" si="50"/>
        <v>2015</v>
      </c>
      <c r="G1620">
        <f t="shared" si="51"/>
        <v>6</v>
      </c>
    </row>
    <row r="1621" spans="1:7" x14ac:dyDescent="0.25">
      <c r="A1621" s="19">
        <v>42158</v>
      </c>
      <c r="B1621">
        <v>587.25</v>
      </c>
      <c r="C1621">
        <f>VLOOKUP($A1621,'soybean oil'!$A$2:$F$3093,6,TRUE)</f>
        <v>765.66543656807971</v>
      </c>
      <c r="D1621">
        <f>VLOOKUP($A1621,corn!$A$2:$O$1240,13,TRUE)</f>
        <v>141.33858267716536</v>
      </c>
      <c r="E1621">
        <f>VLOOKUP($A1621,wheat!$A$2:$L$14558,10,TRUE)</f>
        <v>187.77573529411765</v>
      </c>
      <c r="F1621">
        <f t="shared" si="50"/>
        <v>2015</v>
      </c>
      <c r="G1621">
        <f t="shared" si="51"/>
        <v>6</v>
      </c>
    </row>
    <row r="1622" spans="1:7" x14ac:dyDescent="0.25">
      <c r="A1622" s="19">
        <v>42159</v>
      </c>
      <c r="B1622">
        <v>569.625</v>
      </c>
      <c r="C1622">
        <f>VLOOKUP($A1622,'soybean oil'!$A$2:$F$3093,6,TRUE)</f>
        <v>761.25619132438226</v>
      </c>
      <c r="D1622">
        <f>VLOOKUP($A1622,corn!$A$2:$O$1240,13,TRUE)</f>
        <v>143.11023622047244</v>
      </c>
      <c r="E1622">
        <f>VLOOKUP($A1622,wheat!$A$2:$L$14558,10,TRUE)</f>
        <v>192.55514705882354</v>
      </c>
      <c r="F1622">
        <f t="shared" si="50"/>
        <v>2015</v>
      </c>
      <c r="G1622">
        <f t="shared" si="51"/>
        <v>6</v>
      </c>
    </row>
    <row r="1623" spans="1:7" x14ac:dyDescent="0.25">
      <c r="A1623" s="19">
        <v>42160</v>
      </c>
      <c r="B1623">
        <v>568.75</v>
      </c>
      <c r="C1623">
        <f>VLOOKUP($A1623,'soybean oil'!$A$2:$F$3093,6,TRUE)</f>
        <v>766.76774787900411</v>
      </c>
      <c r="D1623">
        <f>VLOOKUP($A1623,corn!$A$2:$O$1240,13,TRUE)</f>
        <v>141.9291338582677</v>
      </c>
      <c r="E1623">
        <f>VLOOKUP($A1623,wheat!$A$2:$L$14558,10,TRUE)</f>
        <v>190.0735294117647</v>
      </c>
      <c r="F1623">
        <f t="shared" si="50"/>
        <v>2015</v>
      </c>
      <c r="G1623">
        <f t="shared" si="51"/>
        <v>6</v>
      </c>
    </row>
    <row r="1624" spans="1:7" x14ac:dyDescent="0.25">
      <c r="A1624" s="19">
        <v>42163</v>
      </c>
      <c r="B1624">
        <v>573.5</v>
      </c>
      <c r="C1624">
        <f>VLOOKUP($A1624,'soybean oil'!$A$2:$F$3093,6,TRUE)</f>
        <v>751.77631405043257</v>
      </c>
      <c r="D1624">
        <f>VLOOKUP($A1624,corn!$A$2:$O$1240,13,TRUE)</f>
        <v>143.79921259842519</v>
      </c>
      <c r="E1624">
        <f>VLOOKUP($A1624,wheat!$A$2:$L$14558,10,TRUE)</f>
        <v>194.11764705882354</v>
      </c>
      <c r="F1624">
        <f t="shared" si="50"/>
        <v>2015</v>
      </c>
      <c r="G1624">
        <f t="shared" si="51"/>
        <v>6</v>
      </c>
    </row>
    <row r="1625" spans="1:7" x14ac:dyDescent="0.25">
      <c r="A1625" s="19">
        <v>42164</v>
      </c>
      <c r="B1625">
        <v>589.25</v>
      </c>
      <c r="C1625">
        <f>VLOOKUP($A1625,'soybean oil'!$A$2:$F$3093,6,TRUE)</f>
        <v>748.02845559328955</v>
      </c>
      <c r="D1625">
        <f>VLOOKUP($A1625,corn!$A$2:$O$1240,13,TRUE)</f>
        <v>143.70078740157481</v>
      </c>
      <c r="E1625">
        <f>VLOOKUP($A1625,wheat!$A$2:$L$14558,10,TRUE)</f>
        <v>195.68014705882354</v>
      </c>
      <c r="F1625">
        <f t="shared" si="50"/>
        <v>2015</v>
      </c>
      <c r="G1625">
        <f t="shared" si="51"/>
        <v>6</v>
      </c>
    </row>
    <row r="1626" spans="1:7" x14ac:dyDescent="0.25">
      <c r="A1626" s="19">
        <v>42165</v>
      </c>
      <c r="B1626">
        <v>597.25</v>
      </c>
      <c r="C1626">
        <f>VLOOKUP($A1626,'soybean oil'!$A$2:$F$3093,6,TRUE)</f>
        <v>746.70568202018023</v>
      </c>
      <c r="D1626">
        <f>VLOOKUP($A1626,corn!$A$2:$O$1240,13,TRUE)</f>
        <v>140.64960629921259</v>
      </c>
      <c r="E1626">
        <f>VLOOKUP($A1626,wheat!$A$2:$L$14558,10,TRUE)</f>
        <v>188.78676470588235</v>
      </c>
      <c r="F1626">
        <f t="shared" si="50"/>
        <v>2015</v>
      </c>
      <c r="G1626">
        <f t="shared" si="51"/>
        <v>6</v>
      </c>
    </row>
    <row r="1627" spans="1:7" x14ac:dyDescent="0.25">
      <c r="A1627" s="19">
        <v>42166</v>
      </c>
      <c r="B1627">
        <v>591.625</v>
      </c>
      <c r="C1627">
        <f>VLOOKUP($A1627,'soybean oil'!$A$2:$F$3093,6,TRUE)</f>
        <v>733.91887081345737</v>
      </c>
      <c r="D1627">
        <f>VLOOKUP($A1627,corn!$A$2:$O$1240,13,TRUE)</f>
        <v>140.35433070866142</v>
      </c>
      <c r="E1627">
        <f>VLOOKUP($A1627,wheat!$A$2:$L$14558,10,TRUE)</f>
        <v>185.38602941176472</v>
      </c>
      <c r="F1627">
        <f t="shared" si="50"/>
        <v>2015</v>
      </c>
      <c r="G1627">
        <f t="shared" si="51"/>
        <v>6</v>
      </c>
    </row>
    <row r="1628" spans="1:7" x14ac:dyDescent="0.25">
      <c r="A1628" s="19">
        <v>42167</v>
      </c>
      <c r="B1628">
        <v>587.5</v>
      </c>
      <c r="C1628">
        <f>VLOOKUP($A1628,'soybean oil'!$A$2:$F$3093,6,TRUE)</f>
        <v>730.61193688068442</v>
      </c>
      <c r="D1628">
        <f>VLOOKUP($A1628,corn!$A$2:$O$1240,13,TRUE)</f>
        <v>138.97637795275591</v>
      </c>
      <c r="E1628">
        <f>VLOOKUP($A1628,wheat!$A$2:$L$14558,10,TRUE)</f>
        <v>185.20220588235293</v>
      </c>
      <c r="F1628">
        <f t="shared" si="50"/>
        <v>2015</v>
      </c>
      <c r="G1628">
        <f t="shared" si="51"/>
        <v>6</v>
      </c>
    </row>
    <row r="1629" spans="1:7" x14ac:dyDescent="0.25">
      <c r="A1629" s="19">
        <v>42170</v>
      </c>
      <c r="B1629">
        <v>577.625</v>
      </c>
      <c r="C1629">
        <f>VLOOKUP($A1629,'soybean oil'!$A$2:$F$3093,6,TRUE)</f>
        <v>720.69113508236467</v>
      </c>
      <c r="D1629">
        <f>VLOOKUP($A1629,corn!$A$2:$O$1240,13,TRUE)</f>
        <v>137.10629921259843</v>
      </c>
      <c r="E1629">
        <f>VLOOKUP($A1629,wheat!$A$2:$L$14558,10,TRUE)</f>
        <v>179.87132352941177</v>
      </c>
      <c r="F1629">
        <f t="shared" si="50"/>
        <v>2015</v>
      </c>
      <c r="G1629">
        <f t="shared" si="51"/>
        <v>6</v>
      </c>
    </row>
    <row r="1630" spans="1:7" x14ac:dyDescent="0.25">
      <c r="A1630" s="19">
        <v>42171</v>
      </c>
      <c r="B1630">
        <v>580.375</v>
      </c>
      <c r="C1630">
        <f>VLOOKUP($A1630,'soybean oil'!$A$2:$F$3093,6,TRUE)</f>
        <v>725.32084258824716</v>
      </c>
      <c r="D1630">
        <f>VLOOKUP($A1630,corn!$A$2:$O$1240,13,TRUE)</f>
        <v>139.37007874015748</v>
      </c>
      <c r="E1630">
        <f>VLOOKUP($A1630,wheat!$A$2:$L$14558,10,TRUE)</f>
        <v>179.6875</v>
      </c>
      <c r="F1630">
        <f t="shared" si="50"/>
        <v>2015</v>
      </c>
      <c r="G1630">
        <f t="shared" si="51"/>
        <v>6</v>
      </c>
    </row>
    <row r="1631" spans="1:7" x14ac:dyDescent="0.25">
      <c r="A1631" s="19">
        <v>42172</v>
      </c>
      <c r="B1631">
        <v>586.75</v>
      </c>
      <c r="C1631">
        <f>VLOOKUP($A1631,'soybean oil'!$A$2:$F$3093,6,TRUE)</f>
        <v>724.21853127732288</v>
      </c>
      <c r="D1631">
        <f>VLOOKUP($A1631,corn!$A$2:$O$1240,13,TRUE)</f>
        <v>141.43700787401573</v>
      </c>
      <c r="E1631">
        <f>VLOOKUP($A1631,wheat!$A$2:$L$14558,10,TRUE)</f>
        <v>180.60661764705881</v>
      </c>
      <c r="F1631">
        <f t="shared" si="50"/>
        <v>2015</v>
      </c>
      <c r="G1631">
        <f t="shared" si="51"/>
        <v>6</v>
      </c>
    </row>
    <row r="1632" spans="1:7" x14ac:dyDescent="0.25">
      <c r="A1632" s="19">
        <v>42173</v>
      </c>
      <c r="B1632">
        <v>588.875</v>
      </c>
      <c r="C1632">
        <f>VLOOKUP($A1632,'soybean oil'!$A$2:$F$3093,6,TRUE)</f>
        <v>710.99079554623029</v>
      </c>
      <c r="D1632">
        <f>VLOOKUP($A1632,corn!$A$2:$O$1240,13,TRUE)</f>
        <v>140.94488188976379</v>
      </c>
      <c r="E1632">
        <f>VLOOKUP($A1632,wheat!$A$2:$L$14558,10,TRUE)</f>
        <v>179.41176470588235</v>
      </c>
      <c r="F1632">
        <f t="shared" si="50"/>
        <v>2015</v>
      </c>
      <c r="G1632">
        <f t="shared" si="51"/>
        <v>6</v>
      </c>
    </row>
    <row r="1633" spans="1:7" x14ac:dyDescent="0.25">
      <c r="A1633" s="19">
        <v>42174</v>
      </c>
      <c r="B1633">
        <v>572.125</v>
      </c>
      <c r="C1633">
        <f>VLOOKUP($A1633,'soybean oil'!$A$2:$F$3093,6,TRUE)</f>
        <v>717.60466341177641</v>
      </c>
      <c r="D1633">
        <f>VLOOKUP($A1633,corn!$A$2:$O$1240,13,TRUE)</f>
        <v>139.07480314960631</v>
      </c>
      <c r="E1633">
        <f>VLOOKUP($A1633,wheat!$A$2:$L$14558,10,TRUE)</f>
        <v>179.59558823529412</v>
      </c>
      <c r="F1633">
        <f t="shared" si="50"/>
        <v>2015</v>
      </c>
      <c r="G1633">
        <f t="shared" si="51"/>
        <v>6</v>
      </c>
    </row>
    <row r="1634" spans="1:7" x14ac:dyDescent="0.25">
      <c r="A1634" s="19">
        <v>42177</v>
      </c>
      <c r="B1634">
        <v>570.75</v>
      </c>
      <c r="C1634">
        <f>VLOOKUP($A1634,'soybean oil'!$A$2:$F$3093,6,TRUE)</f>
        <v>725.76176711261701</v>
      </c>
      <c r="D1634">
        <f>VLOOKUP($A1634,corn!$A$2:$O$1240,13,TRUE)</f>
        <v>141.73228346456693</v>
      </c>
      <c r="E1634">
        <f>VLOOKUP($A1634,wheat!$A$2:$L$14558,10,TRUE)</f>
        <v>184.28308823529412</v>
      </c>
      <c r="F1634">
        <f t="shared" si="50"/>
        <v>2015</v>
      </c>
      <c r="G1634">
        <f t="shared" si="51"/>
        <v>6</v>
      </c>
    </row>
    <row r="1635" spans="1:7" x14ac:dyDescent="0.25">
      <c r="A1635" s="19">
        <v>42178</v>
      </c>
      <c r="B1635">
        <v>584.625</v>
      </c>
      <c r="C1635">
        <f>VLOOKUP($A1635,'soybean oil'!$A$2:$F$3093,6,TRUE)</f>
        <v>723.55714449076811</v>
      </c>
      <c r="D1635">
        <f>VLOOKUP($A1635,corn!$A$2:$O$1240,13,TRUE)</f>
        <v>144.68503937007873</v>
      </c>
      <c r="E1635">
        <f>VLOOKUP($A1635,wheat!$A$2:$L$14558,10,TRUE)</f>
        <v>191.72794117647058</v>
      </c>
      <c r="F1635">
        <f t="shared" si="50"/>
        <v>2015</v>
      </c>
      <c r="G1635">
        <f t="shared" si="51"/>
        <v>6</v>
      </c>
    </row>
    <row r="1636" spans="1:7" x14ac:dyDescent="0.25">
      <c r="A1636" s="19">
        <v>42179</v>
      </c>
      <c r="B1636">
        <v>583.5</v>
      </c>
      <c r="C1636">
        <f>VLOOKUP($A1636,'soybean oil'!$A$2:$F$3093,6,TRUE)</f>
        <v>733.47794628908775</v>
      </c>
      <c r="D1636">
        <f>VLOOKUP($A1636,corn!$A$2:$O$1240,13,TRUE)</f>
        <v>144.29133858267716</v>
      </c>
      <c r="E1636">
        <f>VLOOKUP($A1636,wheat!$A$2:$L$14558,10,TRUE)</f>
        <v>190.44117647058823</v>
      </c>
      <c r="F1636">
        <f t="shared" si="50"/>
        <v>2015</v>
      </c>
      <c r="G1636">
        <f t="shared" si="51"/>
        <v>6</v>
      </c>
    </row>
    <row r="1637" spans="1:7" x14ac:dyDescent="0.25">
      <c r="A1637" s="19">
        <v>42180</v>
      </c>
      <c r="B1637">
        <v>573.375</v>
      </c>
      <c r="C1637">
        <f>VLOOKUP($A1637,'soybean oil'!$A$2:$F$3093,6,TRUE)</f>
        <v>735.85893872068436</v>
      </c>
      <c r="D1637">
        <f>VLOOKUP($A1637,corn!$A$2:$O$1240,13,TRUE)</f>
        <v>148.22834645669292</v>
      </c>
      <c r="E1637">
        <f>VLOOKUP($A1637,wheat!$A$2:$L$14558,10,TRUE)</f>
        <v>195.58823529411765</v>
      </c>
      <c r="F1637">
        <f t="shared" si="50"/>
        <v>2015</v>
      </c>
      <c r="G1637">
        <f t="shared" si="51"/>
        <v>6</v>
      </c>
    </row>
    <row r="1638" spans="1:7" x14ac:dyDescent="0.25">
      <c r="A1638" s="19">
        <v>42181</v>
      </c>
      <c r="B1638">
        <v>577.25</v>
      </c>
      <c r="C1638">
        <f>VLOOKUP($A1638,'soybean oil'!$A$2:$F$3093,6,TRUE)</f>
        <v>733.16929912202886</v>
      </c>
      <c r="D1638">
        <f>VLOOKUP($A1638,corn!$A$2:$O$1240,13,TRUE)</f>
        <v>151.57480314960631</v>
      </c>
      <c r="E1638">
        <f>VLOOKUP($A1638,wheat!$A$2:$L$14558,10,TRUE)</f>
        <v>206.70955882352939</v>
      </c>
      <c r="F1638">
        <f t="shared" si="50"/>
        <v>2015</v>
      </c>
      <c r="G1638">
        <f t="shared" si="51"/>
        <v>6</v>
      </c>
    </row>
    <row r="1639" spans="1:7" x14ac:dyDescent="0.25">
      <c r="A1639" s="19">
        <v>42184</v>
      </c>
      <c r="B1639">
        <v>567.75</v>
      </c>
      <c r="C1639">
        <f>VLOOKUP($A1639,'soybean oil'!$A$2:$F$3093,6,TRUE)</f>
        <v>729.42144066488595</v>
      </c>
      <c r="D1639">
        <f>VLOOKUP($A1639,corn!$A$2:$O$1240,13,TRUE)</f>
        <v>154.33070866141733</v>
      </c>
      <c r="E1639">
        <f>VLOOKUP($A1639,wheat!$A$2:$L$14558,10,TRUE)</f>
        <v>213.41911764705881</v>
      </c>
      <c r="F1639">
        <f t="shared" si="50"/>
        <v>2015</v>
      </c>
      <c r="G1639">
        <f t="shared" si="51"/>
        <v>6</v>
      </c>
    </row>
    <row r="1640" spans="1:7" x14ac:dyDescent="0.25">
      <c r="A1640" s="19">
        <v>42185</v>
      </c>
      <c r="B1640">
        <v>576.5</v>
      </c>
      <c r="C1640">
        <f>VLOOKUP($A1640,'soybean oil'!$A$2:$F$3093,6,TRUE)</f>
        <v>741.45868018018018</v>
      </c>
      <c r="D1640">
        <f>VLOOKUP($A1640,corn!$A$2:$O$1240,13,TRUE)</f>
        <v>166.14173228346456</v>
      </c>
      <c r="E1640">
        <f>VLOOKUP($A1640,wheat!$A$2:$L$14558,10,TRUE)</f>
        <v>226.0110294117647</v>
      </c>
      <c r="F1640">
        <f t="shared" si="50"/>
        <v>2015</v>
      </c>
      <c r="G1640">
        <f t="shared" si="51"/>
        <v>6</v>
      </c>
    </row>
    <row r="1641" spans="1:7" x14ac:dyDescent="0.25">
      <c r="A1641" s="19">
        <v>42186</v>
      </c>
      <c r="B1641">
        <v>574.625</v>
      </c>
      <c r="C1641">
        <f>VLOOKUP($A1641,'soybean oil'!$A$2:$F$3093,6,TRUE)</f>
        <v>730.3914746184995</v>
      </c>
      <c r="D1641">
        <f>VLOOKUP($A1641,corn!$A$2:$O$1240,13,TRUE)</f>
        <v>166.33858267716536</v>
      </c>
      <c r="E1641">
        <f>VLOOKUP($A1641,wheat!$A$2:$L$14558,10,TRUE)</f>
        <v>215.99264705882354</v>
      </c>
      <c r="F1641">
        <f t="shared" si="50"/>
        <v>2015</v>
      </c>
      <c r="G1641">
        <f t="shared" si="51"/>
        <v>7</v>
      </c>
    </row>
    <row r="1642" spans="1:7" x14ac:dyDescent="0.25">
      <c r="A1642" s="19">
        <v>42187</v>
      </c>
      <c r="B1642">
        <v>576.875</v>
      </c>
      <c r="C1642">
        <f>VLOOKUP($A1642,'soybean oil'!$A$2:$F$3093,6,TRUE)</f>
        <v>738.10765379497013</v>
      </c>
      <c r="D1642">
        <f>VLOOKUP($A1642,corn!$A$2:$O$1240,13,TRUE)</f>
        <v>168.70078740157481</v>
      </c>
      <c r="E1642">
        <f>VLOOKUP($A1642,wheat!$A$2:$L$14558,10,TRUE)</f>
        <v>215.34926470588235</v>
      </c>
      <c r="F1642">
        <f t="shared" si="50"/>
        <v>2015</v>
      </c>
      <c r="G1642">
        <f t="shared" si="51"/>
        <v>7</v>
      </c>
    </row>
    <row r="1643" spans="1:7" x14ac:dyDescent="0.25">
      <c r="A1643" s="19">
        <v>42188</v>
      </c>
      <c r="B1643">
        <v>556.75</v>
      </c>
      <c r="C1643">
        <f>VLOOKUP($A1643,'soybean oil'!$A$2:$F$3093,6,TRUE)</f>
        <v>738.10765379497013</v>
      </c>
      <c r="D1643">
        <f>VLOOKUP($A1643,corn!$A$2:$O$1240,13,TRUE)</f>
        <v>168.70078740157481</v>
      </c>
      <c r="E1643">
        <f>VLOOKUP($A1643,wheat!$A$2:$L$14558,10,TRUE)</f>
        <v>215.34926470588235</v>
      </c>
      <c r="F1643">
        <f t="shared" si="50"/>
        <v>2015</v>
      </c>
      <c r="G1643">
        <f t="shared" si="51"/>
        <v>7</v>
      </c>
    </row>
    <row r="1644" spans="1:7" x14ac:dyDescent="0.25">
      <c r="A1644" s="19">
        <v>42191</v>
      </c>
      <c r="B1644">
        <v>539.375</v>
      </c>
      <c r="C1644">
        <f>VLOOKUP($A1644,'soybean oil'!$A$2:$F$3093,6,TRUE)</f>
        <v>721.79344639328929</v>
      </c>
      <c r="D1644">
        <f>VLOOKUP($A1644,corn!$A$2:$O$1240,13,TRUE)</f>
        <v>167.91338582677164</v>
      </c>
      <c r="E1644">
        <f>VLOOKUP($A1644,wheat!$A$2:$L$14558,10,TRUE)</f>
        <v>216.36029411764707</v>
      </c>
      <c r="F1644">
        <f t="shared" si="50"/>
        <v>2015</v>
      </c>
      <c r="G1644">
        <f t="shared" si="51"/>
        <v>7</v>
      </c>
    </row>
    <row r="1645" spans="1:7" x14ac:dyDescent="0.25">
      <c r="A1645" s="19">
        <v>42192</v>
      </c>
      <c r="B1645">
        <v>521.375</v>
      </c>
      <c r="C1645">
        <f>VLOOKUP($A1645,'soybean oil'!$A$2:$F$3093,6,TRUE)</f>
        <v>694.89705040673414</v>
      </c>
      <c r="D1645">
        <f>VLOOKUP($A1645,corn!$A$2:$O$1240,13,TRUE)</f>
        <v>166.63385826771653</v>
      </c>
      <c r="E1645">
        <f>VLOOKUP($A1645,wheat!$A$2:$L$14558,10,TRUE)</f>
        <v>213.0514705882353</v>
      </c>
      <c r="F1645">
        <f t="shared" si="50"/>
        <v>2015</v>
      </c>
      <c r="G1645">
        <f t="shared" si="51"/>
        <v>7</v>
      </c>
    </row>
    <row r="1646" spans="1:7" x14ac:dyDescent="0.25">
      <c r="A1646" s="19">
        <v>42193</v>
      </c>
      <c r="B1646">
        <v>528</v>
      </c>
      <c r="C1646">
        <f>VLOOKUP($A1646,'soybean oil'!$A$2:$F$3093,6,TRUE)</f>
        <v>698.64490886387705</v>
      </c>
      <c r="D1646">
        <f>VLOOKUP($A1646,corn!$A$2:$O$1240,13,TRUE)</f>
        <v>167.1259842519685</v>
      </c>
      <c r="E1646">
        <f>VLOOKUP($A1646,wheat!$A$2:$L$14558,10,TRUE)</f>
        <v>210.3860294117647</v>
      </c>
      <c r="F1646">
        <f t="shared" si="50"/>
        <v>2015</v>
      </c>
      <c r="G1646">
        <f t="shared" si="51"/>
        <v>7</v>
      </c>
    </row>
    <row r="1647" spans="1:7" x14ac:dyDescent="0.25">
      <c r="A1647" s="19">
        <v>42194</v>
      </c>
      <c r="B1647">
        <v>540.375</v>
      </c>
      <c r="C1647">
        <f>VLOOKUP($A1647,'soybean oil'!$A$2:$F$3093,6,TRUE)</f>
        <v>713.63634269244869</v>
      </c>
      <c r="D1647">
        <f>VLOOKUP($A1647,corn!$A$2:$O$1240,13,TRUE)</f>
        <v>168.79921259842519</v>
      </c>
      <c r="E1647">
        <f>VLOOKUP($A1647,wheat!$A$2:$L$14558,10,TRUE)</f>
        <v>210.3860294117647</v>
      </c>
      <c r="F1647">
        <f t="shared" si="50"/>
        <v>2015</v>
      </c>
      <c r="G1647">
        <f t="shared" si="51"/>
        <v>7</v>
      </c>
    </row>
    <row r="1648" spans="1:7" x14ac:dyDescent="0.25">
      <c r="A1648" s="19">
        <v>42195</v>
      </c>
      <c r="B1648">
        <v>536.625</v>
      </c>
      <c r="C1648">
        <f>VLOOKUP($A1648,'soybean oil'!$A$2:$F$3093,6,TRUE)</f>
        <v>714.7386540033732</v>
      </c>
      <c r="D1648">
        <f>VLOOKUP($A1648,corn!$A$2:$O$1240,13,TRUE)</f>
        <v>171.16141732283464</v>
      </c>
      <c r="E1648">
        <f>VLOOKUP($A1648,wheat!$A$2:$L$14558,10,TRUE)</f>
        <v>213.78676470588238</v>
      </c>
      <c r="F1648">
        <f t="shared" si="50"/>
        <v>2015</v>
      </c>
      <c r="G1648">
        <f t="shared" si="51"/>
        <v>7</v>
      </c>
    </row>
    <row r="1649" spans="1:7" x14ac:dyDescent="0.25">
      <c r="A1649" s="19">
        <v>42198</v>
      </c>
      <c r="B1649">
        <v>538.625</v>
      </c>
      <c r="C1649">
        <f>VLOOKUP($A1649,'soybean oil'!$A$2:$F$3093,6,TRUE)</f>
        <v>721.79344639328929</v>
      </c>
      <c r="D1649">
        <f>VLOOKUP($A1649,corn!$A$2:$O$1240,13,TRUE)</f>
        <v>173.52362204724409</v>
      </c>
      <c r="E1649">
        <f>VLOOKUP($A1649,wheat!$A$2:$L$14558,10,TRUE)</f>
        <v>215.71691176470588</v>
      </c>
      <c r="F1649">
        <f t="shared" si="50"/>
        <v>2015</v>
      </c>
      <c r="G1649">
        <f t="shared" si="51"/>
        <v>7</v>
      </c>
    </row>
    <row r="1650" spans="1:7" x14ac:dyDescent="0.25">
      <c r="A1650" s="19">
        <v>42199</v>
      </c>
      <c r="B1650">
        <v>530.875</v>
      </c>
      <c r="C1650">
        <f>VLOOKUP($A1650,'soybean oil'!$A$2:$F$3093,6,TRUE)</f>
        <v>714.29772947900335</v>
      </c>
      <c r="D1650">
        <f>VLOOKUP($A1650,corn!$A$2:$O$1240,13,TRUE)</f>
        <v>168.60236220472441</v>
      </c>
      <c r="E1650">
        <f>VLOOKUP($A1650,wheat!$A$2:$L$14558,10,TRUE)</f>
        <v>209.9264705882353</v>
      </c>
      <c r="F1650">
        <f t="shared" si="50"/>
        <v>2015</v>
      </c>
      <c r="G1650">
        <f t="shared" si="51"/>
        <v>7</v>
      </c>
    </row>
    <row r="1651" spans="1:7" x14ac:dyDescent="0.25">
      <c r="A1651" s="19">
        <v>42200</v>
      </c>
      <c r="B1651">
        <v>525.25</v>
      </c>
      <c r="C1651">
        <f>VLOOKUP($A1651,'soybean oil'!$A$2:$F$3093,6,TRUE)</f>
        <v>697.76305981513758</v>
      </c>
      <c r="D1651">
        <f>VLOOKUP($A1651,corn!$A$2:$O$1240,13,TRUE)</f>
        <v>169.09448818897638</v>
      </c>
      <c r="E1651">
        <f>VLOOKUP($A1651,wheat!$A$2:$L$14558,10,TRUE)</f>
        <v>208.36397058823533</v>
      </c>
      <c r="F1651">
        <f t="shared" si="50"/>
        <v>2015</v>
      </c>
      <c r="G1651">
        <f t="shared" si="51"/>
        <v>7</v>
      </c>
    </row>
    <row r="1652" spans="1:7" x14ac:dyDescent="0.25">
      <c r="A1652" s="19">
        <v>42201</v>
      </c>
      <c r="B1652">
        <v>522.625</v>
      </c>
      <c r="C1652">
        <f>VLOOKUP($A1652,'soybean oil'!$A$2:$F$3093,6,TRUE)</f>
        <v>693.57427683362482</v>
      </c>
      <c r="D1652">
        <f>VLOOKUP($A1652,corn!$A$2:$O$1240,13,TRUE)</f>
        <v>169.29133858267716</v>
      </c>
      <c r="E1652">
        <f>VLOOKUP($A1652,wheat!$A$2:$L$14558,10,TRUE)</f>
        <v>206.70955882352939</v>
      </c>
      <c r="F1652">
        <f t="shared" si="50"/>
        <v>2015</v>
      </c>
      <c r="G1652">
        <f t="shared" si="51"/>
        <v>7</v>
      </c>
    </row>
    <row r="1653" spans="1:7" x14ac:dyDescent="0.25">
      <c r="A1653" s="19">
        <v>42202</v>
      </c>
      <c r="B1653">
        <v>515.375</v>
      </c>
      <c r="C1653">
        <f>VLOOKUP($A1653,'soybean oil'!$A$2:$F$3093,6,TRUE)</f>
        <v>700.62906922354091</v>
      </c>
      <c r="D1653">
        <f>VLOOKUP($A1653,corn!$A$2:$O$1240,13,TRUE)</f>
        <v>165.45275590551182</v>
      </c>
      <c r="E1653">
        <f>VLOOKUP($A1653,wheat!$A$2:$L$14558,10,TRUE)</f>
        <v>203.6764705882353</v>
      </c>
      <c r="F1653">
        <f t="shared" si="50"/>
        <v>2015</v>
      </c>
      <c r="G1653">
        <f t="shared" si="51"/>
        <v>7</v>
      </c>
    </row>
    <row r="1654" spans="1:7" x14ac:dyDescent="0.25">
      <c r="A1654" s="19">
        <v>42205</v>
      </c>
      <c r="B1654">
        <v>514.625</v>
      </c>
      <c r="C1654">
        <f>VLOOKUP($A1654,'soybean oil'!$A$2:$F$3093,6,TRUE)</f>
        <v>698.42444660169213</v>
      </c>
      <c r="D1654">
        <f>VLOOKUP($A1654,corn!$A$2:$O$1240,13,TRUE)</f>
        <v>159.44881889763781</v>
      </c>
      <c r="E1654">
        <f>VLOOKUP($A1654,wheat!$A$2:$L$14558,10,TRUE)</f>
        <v>195.8639705882353</v>
      </c>
      <c r="F1654">
        <f t="shared" si="50"/>
        <v>2015</v>
      </c>
      <c r="G1654">
        <f t="shared" si="51"/>
        <v>7</v>
      </c>
    </row>
    <row r="1655" spans="1:7" x14ac:dyDescent="0.25">
      <c r="A1655" s="19">
        <v>42206</v>
      </c>
      <c r="B1655">
        <v>514.625</v>
      </c>
      <c r="C1655">
        <f>VLOOKUP($A1655,'soybean oil'!$A$2:$F$3093,6,TRUE)</f>
        <v>703.93600315631397</v>
      </c>
      <c r="D1655">
        <f>VLOOKUP($A1655,corn!$A$2:$O$1240,13,TRUE)</f>
        <v>160.03937007874018</v>
      </c>
      <c r="E1655">
        <f>VLOOKUP($A1655,wheat!$A$2:$L$14558,10,TRUE)</f>
        <v>192.92279411764704</v>
      </c>
      <c r="F1655">
        <f t="shared" si="50"/>
        <v>2015</v>
      </c>
      <c r="G1655">
        <f t="shared" si="51"/>
        <v>7</v>
      </c>
    </row>
    <row r="1656" spans="1:7" x14ac:dyDescent="0.25">
      <c r="A1656" s="19">
        <v>42207</v>
      </c>
      <c r="B1656">
        <v>517.125</v>
      </c>
      <c r="C1656">
        <f>VLOOKUP($A1656,'soybean oil'!$A$2:$F$3093,6,TRUE)</f>
        <v>691.14919194959123</v>
      </c>
      <c r="D1656">
        <f>VLOOKUP($A1656,corn!$A$2:$O$1240,13,TRUE)</f>
        <v>158.56299212598427</v>
      </c>
      <c r="E1656">
        <f>VLOOKUP($A1656,wheat!$A$2:$L$14558,10,TRUE)</f>
        <v>189.98161764705884</v>
      </c>
      <c r="F1656">
        <f t="shared" si="50"/>
        <v>2015</v>
      </c>
      <c r="G1656">
        <f t="shared" si="51"/>
        <v>7</v>
      </c>
    </row>
    <row r="1657" spans="1:7" x14ac:dyDescent="0.25">
      <c r="A1657" s="19">
        <v>42208</v>
      </c>
      <c r="B1657">
        <v>513</v>
      </c>
      <c r="C1657">
        <f>VLOOKUP($A1657,'soybean oil'!$A$2:$F$3093,6,TRUE)</f>
        <v>687.62179575463313</v>
      </c>
      <c r="D1657">
        <f>VLOOKUP($A1657,corn!$A$2:$O$1240,13,TRUE)</f>
        <v>158.75984251968504</v>
      </c>
      <c r="E1657">
        <f>VLOOKUP($A1657,wheat!$A$2:$L$14558,10,TRUE)</f>
        <v>191.72794117647058</v>
      </c>
      <c r="F1657">
        <f t="shared" si="50"/>
        <v>2015</v>
      </c>
      <c r="G1657">
        <f t="shared" si="51"/>
        <v>7</v>
      </c>
    </row>
    <row r="1658" spans="1:7" x14ac:dyDescent="0.25">
      <c r="A1658" s="19">
        <v>42209</v>
      </c>
      <c r="B1658">
        <v>502.625</v>
      </c>
      <c r="C1658">
        <f>VLOOKUP($A1658,'soybean oil'!$A$2:$F$3093,6,TRUE)</f>
        <v>671.96897513950682</v>
      </c>
      <c r="D1658">
        <f>VLOOKUP($A1658,corn!$A$2:$O$1240,13,TRUE)</f>
        <v>154.5275590551181</v>
      </c>
      <c r="E1658">
        <f>VLOOKUP($A1658,wheat!$A$2:$L$14558,10,TRUE)</f>
        <v>188.14338235294119</v>
      </c>
      <c r="F1658">
        <f t="shared" si="50"/>
        <v>2015</v>
      </c>
      <c r="G1658">
        <f t="shared" si="51"/>
        <v>7</v>
      </c>
    </row>
    <row r="1659" spans="1:7" x14ac:dyDescent="0.25">
      <c r="A1659" s="19">
        <v>42212</v>
      </c>
      <c r="B1659">
        <v>492.75</v>
      </c>
      <c r="C1659">
        <f>VLOOKUP($A1659,'soybean oil'!$A$2:$F$3093,6,TRUE)</f>
        <v>663.81187143866623</v>
      </c>
      <c r="D1659">
        <f>VLOOKUP($A1659,corn!$A$2:$O$1240,13,TRUE)</f>
        <v>146.85039370078741</v>
      </c>
      <c r="E1659">
        <f>VLOOKUP($A1659,wheat!$A$2:$L$14558,10,TRUE)</f>
        <v>184.74264705882354</v>
      </c>
      <c r="F1659">
        <f t="shared" si="50"/>
        <v>2015</v>
      </c>
      <c r="G1659">
        <f t="shared" si="51"/>
        <v>7</v>
      </c>
    </row>
    <row r="1660" spans="1:7" x14ac:dyDescent="0.25">
      <c r="A1660" s="19">
        <v>42213</v>
      </c>
      <c r="B1660">
        <v>498.125</v>
      </c>
      <c r="C1660">
        <f>VLOOKUP($A1660,'soybean oil'!$A$2:$F$3093,6,TRUE)</f>
        <v>676.37822038320439</v>
      </c>
      <c r="D1660">
        <f>VLOOKUP($A1660,corn!$A$2:$O$1240,13,TRUE)</f>
        <v>147.63779527559055</v>
      </c>
      <c r="E1660">
        <f>VLOOKUP($A1660,wheat!$A$2:$L$14558,10,TRUE)</f>
        <v>187.77573529411765</v>
      </c>
      <c r="F1660">
        <f t="shared" si="50"/>
        <v>2015</v>
      </c>
      <c r="G1660">
        <f t="shared" si="51"/>
        <v>7</v>
      </c>
    </row>
    <row r="1661" spans="1:7" x14ac:dyDescent="0.25">
      <c r="A1661" s="19">
        <v>42214</v>
      </c>
      <c r="B1661">
        <v>497.875</v>
      </c>
      <c r="C1661">
        <f>VLOOKUP($A1661,'soybean oil'!$A$2:$F$3093,6,TRUE)</f>
        <v>666.98652801412868</v>
      </c>
      <c r="D1661">
        <f>VLOOKUP($A1661,corn!$A$2:$O$1240,13,TRUE)</f>
        <v>144.78346456692913</v>
      </c>
      <c r="E1661">
        <f>VLOOKUP($A1661,wheat!$A$2:$L$14558,10,TRUE)</f>
        <v>182.44485294117646</v>
      </c>
      <c r="F1661">
        <f t="shared" si="50"/>
        <v>2015</v>
      </c>
      <c r="G1661">
        <f t="shared" si="51"/>
        <v>7</v>
      </c>
    </row>
    <row r="1662" spans="1:7" x14ac:dyDescent="0.25">
      <c r="A1662" s="19">
        <v>42215</v>
      </c>
      <c r="B1662">
        <v>496.25</v>
      </c>
      <c r="C1662">
        <f>VLOOKUP($A1662,'soybean oil'!$A$2:$F$3093,6,TRUE)</f>
        <v>669.14705818354048</v>
      </c>
      <c r="D1662">
        <f>VLOOKUP($A1662,corn!$A$2:$O$1240,13,TRUE)</f>
        <v>146.94881889763781</v>
      </c>
      <c r="E1662">
        <f>VLOOKUP($A1662,wheat!$A$2:$L$14558,10,TRUE)</f>
        <v>182.53676470588235</v>
      </c>
      <c r="F1662">
        <f t="shared" si="50"/>
        <v>2015</v>
      </c>
      <c r="G1662">
        <f t="shared" si="51"/>
        <v>7</v>
      </c>
    </row>
    <row r="1663" spans="1:7" x14ac:dyDescent="0.25">
      <c r="A1663" s="19">
        <v>42216</v>
      </c>
      <c r="B1663">
        <v>490.25</v>
      </c>
      <c r="C1663">
        <f>VLOOKUP($A1663,'soybean oil'!$A$2:$F$3093,6,TRUE)</f>
        <v>663.06229974723783</v>
      </c>
      <c r="D1663">
        <f>VLOOKUP($A1663,corn!$A$2:$O$1240,13,TRUE)</f>
        <v>146.06299212598427</v>
      </c>
      <c r="E1663">
        <f>VLOOKUP($A1663,wheat!$A$2:$L$14558,10,TRUE)</f>
        <v>183.54779411764707</v>
      </c>
      <c r="F1663">
        <f t="shared" si="50"/>
        <v>2015</v>
      </c>
      <c r="G1663">
        <f t="shared" si="51"/>
        <v>7</v>
      </c>
    </row>
    <row r="1664" spans="1:7" x14ac:dyDescent="0.25">
      <c r="A1664" s="19">
        <v>42219</v>
      </c>
      <c r="B1664">
        <v>475.25</v>
      </c>
      <c r="C1664">
        <f>VLOOKUP($A1664,'soybean oil'!$A$2:$F$3093,6,TRUE)</f>
        <v>660.72539976807798</v>
      </c>
      <c r="D1664">
        <f>VLOOKUP($A1664,corn!$A$2:$O$1240,13,TRUE)</f>
        <v>144.29133858267716</v>
      </c>
      <c r="E1664">
        <f>VLOOKUP($A1664,wheat!$A$2:$L$14558,10,TRUE)</f>
        <v>183.45588235294119</v>
      </c>
      <c r="F1664">
        <f t="shared" si="50"/>
        <v>2015</v>
      </c>
      <c r="G1664">
        <f t="shared" si="51"/>
        <v>8</v>
      </c>
    </row>
    <row r="1665" spans="1:7" x14ac:dyDescent="0.25">
      <c r="A1665" s="19">
        <v>42220</v>
      </c>
      <c r="B1665">
        <v>475.5</v>
      </c>
      <c r="C1665">
        <f>VLOOKUP($A1665,'soybean oil'!$A$2:$F$3093,6,TRUE)</f>
        <v>660.28447524370824</v>
      </c>
      <c r="D1665">
        <f>VLOOKUP($A1665,corn!$A$2:$O$1240,13,TRUE)</f>
        <v>145.1771653543307</v>
      </c>
      <c r="E1665">
        <f>VLOOKUP($A1665,wheat!$A$2:$L$14558,10,TRUE)</f>
        <v>181.43382352941174</v>
      </c>
      <c r="F1665">
        <f t="shared" si="50"/>
        <v>2015</v>
      </c>
      <c r="G1665">
        <f t="shared" si="51"/>
        <v>8</v>
      </c>
    </row>
    <row r="1666" spans="1:7" x14ac:dyDescent="0.25">
      <c r="A1666" s="19">
        <v>42221</v>
      </c>
      <c r="B1666">
        <v>474.5</v>
      </c>
      <c r="C1666">
        <f>VLOOKUP($A1666,'soybean oil'!$A$2:$F$3093,6,TRUE)</f>
        <v>655.43430547564105</v>
      </c>
      <c r="D1666">
        <f>VLOOKUP($A1666,corn!$A$2:$O$1240,13,TRUE)</f>
        <v>146.75196850393701</v>
      </c>
      <c r="E1666">
        <f>VLOOKUP($A1666,wheat!$A$2:$L$14558,10,TRUE)</f>
        <v>184.55882352941174</v>
      </c>
      <c r="F1666">
        <f t="shared" si="50"/>
        <v>2015</v>
      </c>
      <c r="G1666">
        <f t="shared" si="51"/>
        <v>8</v>
      </c>
    </row>
    <row r="1667" spans="1:7" x14ac:dyDescent="0.25">
      <c r="A1667" s="19">
        <v>42222</v>
      </c>
      <c r="B1667">
        <v>466</v>
      </c>
      <c r="C1667">
        <f>VLOOKUP($A1667,'soybean oil'!$A$2:$F$3093,6,TRUE)</f>
        <v>655.87523000001067</v>
      </c>
      <c r="D1667">
        <f>VLOOKUP($A1667,corn!$A$2:$O$1240,13,TRUE)</f>
        <v>145.5708661417323</v>
      </c>
      <c r="E1667">
        <f>VLOOKUP($A1667,wheat!$A$2:$L$14558,10,TRUE)</f>
        <v>186.39705882352942</v>
      </c>
      <c r="F1667">
        <f t="shared" ref="F1667:F1730" si="52">YEAR(A1667)</f>
        <v>2015</v>
      </c>
      <c r="G1667">
        <f t="shared" ref="G1667:G1730" si="53">MONTH(A1667)</f>
        <v>8</v>
      </c>
    </row>
    <row r="1668" spans="1:7" x14ac:dyDescent="0.25">
      <c r="A1668" s="19">
        <v>42223</v>
      </c>
      <c r="B1668">
        <v>469.75</v>
      </c>
      <c r="C1668">
        <f>VLOOKUP($A1668,'soybean oil'!$A$2:$F$3093,6,TRUE)</f>
        <v>664.25279596303608</v>
      </c>
      <c r="D1668">
        <f>VLOOKUP($A1668,corn!$A$2:$O$1240,13,TRUE)</f>
        <v>146.75196850393701</v>
      </c>
      <c r="E1668">
        <f>VLOOKUP($A1668,wheat!$A$2:$L$14558,10,TRUE)</f>
        <v>187.6838235294118</v>
      </c>
      <c r="F1668">
        <f t="shared" si="52"/>
        <v>2015</v>
      </c>
      <c r="G1668">
        <f t="shared" si="53"/>
        <v>8</v>
      </c>
    </row>
    <row r="1669" spans="1:7" x14ac:dyDescent="0.25">
      <c r="A1669" s="19">
        <v>42226</v>
      </c>
      <c r="B1669">
        <v>482.25</v>
      </c>
      <c r="C1669">
        <f>VLOOKUP($A1669,'soybean oil'!$A$2:$F$3093,6,TRUE)</f>
        <v>672.18943740169163</v>
      </c>
      <c r="D1669">
        <f>VLOOKUP($A1669,corn!$A$2:$O$1240,13,TRUE)</f>
        <v>153.64173228346456</v>
      </c>
      <c r="E1669">
        <f>VLOOKUP($A1669,wheat!$A$2:$L$14558,10,TRUE)</f>
        <v>193.1985294117647</v>
      </c>
      <c r="F1669">
        <f t="shared" si="52"/>
        <v>2015</v>
      </c>
      <c r="G1669">
        <f t="shared" si="53"/>
        <v>8</v>
      </c>
    </row>
    <row r="1670" spans="1:7" x14ac:dyDescent="0.25">
      <c r="A1670" s="19">
        <v>42227</v>
      </c>
      <c r="B1670">
        <v>471.5</v>
      </c>
      <c r="C1670">
        <f>VLOOKUP($A1670,'soybean oil'!$A$2:$F$3093,6,TRUE)</f>
        <v>664.91418274959074</v>
      </c>
      <c r="D1670">
        <f>VLOOKUP($A1670,corn!$A$2:$O$1240,13,TRUE)</f>
        <v>148.22834645669292</v>
      </c>
      <c r="E1670">
        <f>VLOOKUP($A1670,wheat!$A$2:$L$14558,10,TRUE)</f>
        <v>186.4889705882353</v>
      </c>
      <c r="F1670">
        <f t="shared" si="52"/>
        <v>2015</v>
      </c>
      <c r="G1670">
        <f t="shared" si="53"/>
        <v>8</v>
      </c>
    </row>
    <row r="1671" spans="1:7" x14ac:dyDescent="0.25">
      <c r="A1671" s="19">
        <v>42228</v>
      </c>
      <c r="B1671">
        <v>478.125</v>
      </c>
      <c r="C1671">
        <f>VLOOKUP($A1671,'soybean oil'!$A$2:$F$3093,6,TRUE)</f>
        <v>641.5451829579938</v>
      </c>
      <c r="D1671">
        <f>VLOOKUP($A1671,corn!$A$2:$O$1240,13,TRUE)</f>
        <v>140.64960629921259</v>
      </c>
      <c r="E1671">
        <f>VLOOKUP($A1671,wheat!$A$2:$L$14558,10,TRUE)</f>
        <v>180.97426470588235</v>
      </c>
      <c r="F1671">
        <f t="shared" si="52"/>
        <v>2015</v>
      </c>
      <c r="G1671">
        <f t="shared" si="53"/>
        <v>8</v>
      </c>
    </row>
    <row r="1672" spans="1:7" x14ac:dyDescent="0.25">
      <c r="A1672" s="19">
        <v>42229</v>
      </c>
      <c r="B1672">
        <v>476.875</v>
      </c>
      <c r="C1672">
        <f>VLOOKUP($A1672,'soybean oil'!$A$2:$F$3093,6,TRUE)</f>
        <v>639.12009807396009</v>
      </c>
      <c r="D1672">
        <f>VLOOKUP($A1672,corn!$A$2:$O$1240,13,TRUE)</f>
        <v>143.20866141732284</v>
      </c>
      <c r="E1672">
        <f>VLOOKUP($A1672,wheat!$A$2:$L$14558,10,TRUE)</f>
        <v>185.01838235294119</v>
      </c>
      <c r="F1672">
        <f t="shared" si="52"/>
        <v>2015</v>
      </c>
      <c r="G1672">
        <f t="shared" si="53"/>
        <v>8</v>
      </c>
    </row>
    <row r="1673" spans="1:7" x14ac:dyDescent="0.25">
      <c r="A1673" s="19">
        <v>42230</v>
      </c>
      <c r="B1673">
        <v>475.125</v>
      </c>
      <c r="C1673">
        <f>VLOOKUP($A1673,'soybean oil'!$A$2:$F$3093,6,TRUE)</f>
        <v>641.10425843362395</v>
      </c>
      <c r="D1673">
        <f>VLOOKUP($A1673,corn!$A$2:$O$1240,13,TRUE)</f>
        <v>143.30708661417322</v>
      </c>
      <c r="E1673">
        <f>VLOOKUP($A1673,wheat!$A$2:$L$14558,10,TRUE)</f>
        <v>186.21323529411768</v>
      </c>
      <c r="F1673">
        <f t="shared" si="52"/>
        <v>2015</v>
      </c>
      <c r="G1673">
        <f t="shared" si="53"/>
        <v>8</v>
      </c>
    </row>
    <row r="1674" spans="1:7" x14ac:dyDescent="0.25">
      <c r="A1674" s="19">
        <v>42233</v>
      </c>
      <c r="B1674">
        <v>476</v>
      </c>
      <c r="C1674">
        <f>VLOOKUP($A1674,'soybean oil'!$A$2:$F$3093,6,TRUE)</f>
        <v>640.66333390925411</v>
      </c>
      <c r="D1674">
        <f>VLOOKUP($A1674,corn!$A$2:$O$1240,13,TRUE)</f>
        <v>143.01181102362204</v>
      </c>
      <c r="E1674">
        <f>VLOOKUP($A1674,wheat!$A$2:$L$14558,10,TRUE)</f>
        <v>184.00735294117646</v>
      </c>
      <c r="F1674">
        <f t="shared" si="52"/>
        <v>2015</v>
      </c>
      <c r="G1674">
        <f t="shared" si="53"/>
        <v>8</v>
      </c>
    </row>
    <row r="1675" spans="1:7" x14ac:dyDescent="0.25">
      <c r="A1675" s="19">
        <v>42234</v>
      </c>
      <c r="B1675">
        <v>471.125</v>
      </c>
      <c r="C1675">
        <f>VLOOKUP($A1675,'soybean oil'!$A$2:$F$3093,6,TRUE)</f>
        <v>624.34912650757337</v>
      </c>
      <c r="D1675">
        <f>VLOOKUP($A1675,corn!$A$2:$O$1240,13,TRUE)</f>
        <v>144.19291338582678</v>
      </c>
      <c r="E1675">
        <f>VLOOKUP($A1675,wheat!$A$2:$L$14558,10,TRUE)</f>
        <v>181.70955882352942</v>
      </c>
      <c r="F1675">
        <f t="shared" si="52"/>
        <v>2015</v>
      </c>
      <c r="G1675">
        <f t="shared" si="53"/>
        <v>8</v>
      </c>
    </row>
    <row r="1676" spans="1:7" x14ac:dyDescent="0.25">
      <c r="A1676" s="19">
        <v>42235</v>
      </c>
      <c r="B1676">
        <v>463.5</v>
      </c>
      <c r="C1676">
        <f>VLOOKUP($A1676,'soybean oil'!$A$2:$F$3093,6,TRUE)</f>
        <v>614.86924923362346</v>
      </c>
      <c r="D1676">
        <f>VLOOKUP($A1676,corn!$A$2:$O$1240,13,TRUE)</f>
        <v>144.58661417322836</v>
      </c>
      <c r="E1676">
        <f>VLOOKUP($A1676,wheat!$A$2:$L$14558,10,TRUE)</f>
        <v>182.44485294117646</v>
      </c>
      <c r="F1676">
        <f t="shared" si="52"/>
        <v>2015</v>
      </c>
      <c r="G1676">
        <f t="shared" si="53"/>
        <v>8</v>
      </c>
    </row>
    <row r="1677" spans="1:7" x14ac:dyDescent="0.25">
      <c r="A1677" s="19">
        <v>42236</v>
      </c>
      <c r="B1677">
        <v>461.125</v>
      </c>
      <c r="C1677">
        <f>VLOOKUP($A1677,'soybean oil'!$A$2:$F$3093,6,TRUE)</f>
        <v>616.85340959328744</v>
      </c>
      <c r="D1677">
        <f>VLOOKUP($A1677,corn!$A$2:$O$1240,13,TRUE)</f>
        <v>146.06299212598427</v>
      </c>
      <c r="E1677">
        <f>VLOOKUP($A1677,wheat!$A$2:$L$14558,10,TRUE)</f>
        <v>186.12132352941177</v>
      </c>
      <c r="F1677">
        <f t="shared" si="52"/>
        <v>2015</v>
      </c>
      <c r="G1677">
        <f t="shared" si="53"/>
        <v>8</v>
      </c>
    </row>
    <row r="1678" spans="1:7" x14ac:dyDescent="0.25">
      <c r="A1678" s="19">
        <v>42237</v>
      </c>
      <c r="B1678">
        <v>443.75</v>
      </c>
      <c r="C1678">
        <f>VLOOKUP($A1678,'soybean oil'!$A$2:$F$3093,6,TRUE)</f>
        <v>603.18474933782511</v>
      </c>
      <c r="D1678">
        <f>VLOOKUP($A1678,corn!$A$2:$O$1240,13,TRUE)</f>
        <v>143.79921259842519</v>
      </c>
      <c r="E1678">
        <f>VLOOKUP($A1678,wheat!$A$2:$L$14558,10,TRUE)</f>
        <v>183.63970588235293</v>
      </c>
      <c r="F1678">
        <f t="shared" si="52"/>
        <v>2015</v>
      </c>
      <c r="G1678">
        <f t="shared" si="53"/>
        <v>8</v>
      </c>
    </row>
    <row r="1679" spans="1:7" x14ac:dyDescent="0.25">
      <c r="A1679" s="19">
        <v>42240</v>
      </c>
      <c r="B1679">
        <v>429.625</v>
      </c>
      <c r="C1679">
        <f>VLOOKUP($A1679,'soybean oil'!$A$2:$F$3093,6,TRUE)</f>
        <v>585.32730610084991</v>
      </c>
      <c r="D1679">
        <f>VLOOKUP($A1679,corn!$A$2:$O$1240,13,TRUE)</f>
        <v>145.1771653543307</v>
      </c>
      <c r="E1679">
        <f>VLOOKUP($A1679,wheat!$A$2:$L$14558,10,TRUE)</f>
        <v>185.01838235294119</v>
      </c>
      <c r="F1679">
        <f t="shared" si="52"/>
        <v>2015</v>
      </c>
      <c r="G1679">
        <f t="shared" si="53"/>
        <v>8</v>
      </c>
    </row>
    <row r="1680" spans="1:7" x14ac:dyDescent="0.25">
      <c r="A1680" s="19">
        <v>42241</v>
      </c>
      <c r="B1680">
        <v>431.75</v>
      </c>
      <c r="C1680">
        <f>VLOOKUP($A1680,'soybean oil'!$A$2:$F$3093,6,TRUE)</f>
        <v>591.27978717984161</v>
      </c>
      <c r="D1680">
        <f>VLOOKUP($A1680,corn!$A$2:$O$1240,13,TRUE)</f>
        <v>143.89763779527559</v>
      </c>
      <c r="E1680">
        <f>VLOOKUP($A1680,wheat!$A$2:$L$14558,10,TRUE)</f>
        <v>181.98529411764707</v>
      </c>
      <c r="F1680">
        <f t="shared" si="52"/>
        <v>2015</v>
      </c>
      <c r="G1680">
        <f t="shared" si="53"/>
        <v>8</v>
      </c>
    </row>
    <row r="1681" spans="1:7" x14ac:dyDescent="0.25">
      <c r="A1681" s="19">
        <v>42242</v>
      </c>
      <c r="B1681">
        <v>426.625</v>
      </c>
      <c r="C1681">
        <f>VLOOKUP($A1681,'soybean oil'!$A$2:$F$3093,6,TRUE)</f>
        <v>576.20016844639611</v>
      </c>
      <c r="D1681">
        <f>VLOOKUP($A1681,corn!$A$2:$O$1240,13,TRUE)</f>
        <v>142.42125984251967</v>
      </c>
      <c r="E1681">
        <f>VLOOKUP($A1681,wheat!$A$2:$L$14558,10,TRUE)</f>
        <v>180.05514705882354</v>
      </c>
      <c r="F1681">
        <f t="shared" si="52"/>
        <v>2015</v>
      </c>
      <c r="G1681">
        <f t="shared" si="53"/>
        <v>8</v>
      </c>
    </row>
    <row r="1682" spans="1:7" x14ac:dyDescent="0.25">
      <c r="A1682" s="19">
        <v>42243</v>
      </c>
      <c r="B1682">
        <v>448.5</v>
      </c>
      <c r="C1682">
        <f>VLOOKUP($A1682,'soybean oil'!$A$2:$F$3093,6,TRUE)</f>
        <v>593.79305696874928</v>
      </c>
      <c r="D1682">
        <f>VLOOKUP($A1682,corn!$A$2:$O$1240,13,TRUE)</f>
        <v>143.20866141732284</v>
      </c>
      <c r="E1682">
        <f>VLOOKUP($A1682,wheat!$A$2:$L$14558,10,TRUE)</f>
        <v>178.03308823529412</v>
      </c>
      <c r="F1682">
        <f t="shared" si="52"/>
        <v>2015</v>
      </c>
      <c r="G1682">
        <f t="shared" si="53"/>
        <v>8</v>
      </c>
    </row>
    <row r="1683" spans="1:7" x14ac:dyDescent="0.25">
      <c r="A1683" s="19">
        <v>42244</v>
      </c>
      <c r="B1683">
        <v>480</v>
      </c>
      <c r="C1683">
        <f>VLOOKUP($A1683,'soybean oil'!$A$2:$F$3093,6,TRUE)</f>
        <v>614.38423225681686</v>
      </c>
      <c r="D1683">
        <f>VLOOKUP($A1683,corn!$A$2:$O$1240,13,TRUE)</f>
        <v>147.63779527559055</v>
      </c>
      <c r="E1683">
        <f>VLOOKUP($A1683,wheat!$A$2:$L$14558,10,TRUE)</f>
        <v>175.36764705882351</v>
      </c>
      <c r="F1683">
        <f t="shared" si="52"/>
        <v>2015</v>
      </c>
      <c r="G1683">
        <f t="shared" si="53"/>
        <v>8</v>
      </c>
    </row>
    <row r="1684" spans="1:7" x14ac:dyDescent="0.25">
      <c r="A1684" s="19">
        <v>42248</v>
      </c>
      <c r="B1684">
        <v>482.75</v>
      </c>
      <c r="C1684">
        <f>VLOOKUP($A1684,'soybean oil'!$A$2:$F$3093,6,TRUE)</f>
        <v>602.74382481345526</v>
      </c>
      <c r="D1684">
        <f>VLOOKUP($A1684,corn!$A$2:$O$1240,13,TRUE)</f>
        <v>145.2755905511811</v>
      </c>
      <c r="E1684">
        <f>VLOOKUP($A1684,wheat!$A$2:$L$14558,10,TRUE)</f>
        <v>177.94117647058823</v>
      </c>
      <c r="F1684">
        <f t="shared" si="52"/>
        <v>2015</v>
      </c>
      <c r="G1684">
        <f t="shared" si="53"/>
        <v>9</v>
      </c>
    </row>
    <row r="1685" spans="1:7" x14ac:dyDescent="0.25">
      <c r="A1685" s="19">
        <v>42249</v>
      </c>
      <c r="B1685">
        <v>472.875</v>
      </c>
      <c r="C1685">
        <f>VLOOKUP($A1685,'soybean oil'!$A$2:$F$3093,6,TRUE)</f>
        <v>592.16163622858119</v>
      </c>
      <c r="D1685">
        <f>VLOOKUP($A1685,corn!$A$2:$O$1240,13,TRUE)</f>
        <v>144.68503937007873</v>
      </c>
      <c r="E1685">
        <f>VLOOKUP($A1685,wheat!$A$2:$L$14558,10,TRUE)</f>
        <v>173.89705882352945</v>
      </c>
      <c r="F1685">
        <f t="shared" si="52"/>
        <v>2015</v>
      </c>
      <c r="G1685">
        <f t="shared" si="53"/>
        <v>9</v>
      </c>
    </row>
    <row r="1686" spans="1:7" x14ac:dyDescent="0.25">
      <c r="A1686" s="19">
        <v>42250</v>
      </c>
      <c r="B1686">
        <v>498</v>
      </c>
      <c r="C1686">
        <f>VLOOKUP($A1686,'soybean oil'!$A$2:$F$3093,6,TRUE)</f>
        <v>591.94117396639638</v>
      </c>
      <c r="D1686">
        <f>VLOOKUP($A1686,corn!$A$2:$O$1240,13,TRUE)</f>
        <v>142.3228346456693</v>
      </c>
      <c r="E1686">
        <f>VLOOKUP($A1686,wheat!$A$2:$L$14558,10,TRUE)</f>
        <v>167.83088235294122</v>
      </c>
      <c r="F1686">
        <f t="shared" si="52"/>
        <v>2015</v>
      </c>
      <c r="G1686">
        <f t="shared" si="53"/>
        <v>9</v>
      </c>
    </row>
    <row r="1687" spans="1:7" x14ac:dyDescent="0.25">
      <c r="A1687" s="19">
        <v>42251</v>
      </c>
      <c r="B1687">
        <v>486.25</v>
      </c>
      <c r="C1687">
        <f>VLOOKUP($A1687,'soybean oil'!$A$2:$F$3093,6,TRUE)</f>
        <v>584.88638157648029</v>
      </c>
      <c r="D1687">
        <f>VLOOKUP($A1687,corn!$A$2:$O$1240,13,TRUE)</f>
        <v>142.91338582677164</v>
      </c>
      <c r="E1687">
        <f>VLOOKUP($A1687,wheat!$A$2:$L$14558,10,TRUE)</f>
        <v>168.29044117647058</v>
      </c>
      <c r="F1687">
        <f t="shared" si="52"/>
        <v>2015</v>
      </c>
      <c r="G1687">
        <f t="shared" si="53"/>
        <v>9</v>
      </c>
    </row>
    <row r="1688" spans="1:7" x14ac:dyDescent="0.25">
      <c r="A1688" s="19">
        <v>42254</v>
      </c>
      <c r="B1688">
        <v>470.75</v>
      </c>
      <c r="C1688">
        <f>VLOOKUP($A1688,'soybean oil'!$A$2:$F$3093,6,TRUE)</f>
        <v>584.88638157648029</v>
      </c>
      <c r="D1688">
        <f>VLOOKUP($A1688,corn!$A$2:$O$1240,13,TRUE)</f>
        <v>142.91338582677164</v>
      </c>
      <c r="E1688">
        <f>VLOOKUP($A1688,wheat!$A$2:$L$14558,10,TRUE)</f>
        <v>168.29044117647058</v>
      </c>
      <c r="F1688">
        <f t="shared" si="52"/>
        <v>2015</v>
      </c>
      <c r="G1688">
        <f t="shared" si="53"/>
        <v>9</v>
      </c>
    </row>
    <row r="1689" spans="1:7" x14ac:dyDescent="0.25">
      <c r="A1689" s="19">
        <v>42255</v>
      </c>
      <c r="B1689">
        <v>483</v>
      </c>
      <c r="C1689">
        <f>VLOOKUP($A1689,'soybean oil'!$A$2:$F$3093,6,TRUE)</f>
        <v>593.7048720638752</v>
      </c>
      <c r="D1689">
        <f>VLOOKUP($A1689,corn!$A$2:$O$1240,13,TRUE)</f>
        <v>144.98031496062993</v>
      </c>
      <c r="E1689">
        <f>VLOOKUP($A1689,wheat!$A$2:$L$14558,10,TRUE)</f>
        <v>171.04779411764707</v>
      </c>
      <c r="F1689">
        <f t="shared" si="52"/>
        <v>2015</v>
      </c>
      <c r="G1689">
        <f t="shared" si="53"/>
        <v>9</v>
      </c>
    </row>
    <row r="1690" spans="1:7" x14ac:dyDescent="0.25">
      <c r="A1690" s="19">
        <v>42256</v>
      </c>
      <c r="B1690">
        <v>475.375</v>
      </c>
      <c r="C1690">
        <f>VLOOKUP($A1690,'soybean oil'!$A$2:$F$3093,6,TRUE)</f>
        <v>588.19331550925335</v>
      </c>
      <c r="D1690">
        <f>VLOOKUP($A1690,corn!$A$2:$O$1240,13,TRUE)</f>
        <v>145.2755905511811</v>
      </c>
      <c r="E1690">
        <f>VLOOKUP($A1690,wheat!$A$2:$L$14558,10,TRUE)</f>
        <v>169.85294117647058</v>
      </c>
      <c r="F1690">
        <f t="shared" si="52"/>
        <v>2015</v>
      </c>
      <c r="G1690">
        <f t="shared" si="53"/>
        <v>9</v>
      </c>
    </row>
    <row r="1691" spans="1:7" x14ac:dyDescent="0.25">
      <c r="A1691" s="19">
        <v>42257</v>
      </c>
      <c r="B1691">
        <v>475.375</v>
      </c>
      <c r="C1691">
        <f>VLOOKUP($A1691,'soybean oil'!$A$2:$F$3093,6,TRUE)</f>
        <v>594.14579658824505</v>
      </c>
      <c r="D1691">
        <f>VLOOKUP($A1691,corn!$A$2:$O$1240,13,TRUE)</f>
        <v>147.34251968503938</v>
      </c>
      <c r="E1691">
        <f>VLOOKUP($A1691,wheat!$A$2:$L$14558,10,TRUE)</f>
        <v>172.05882352941177</v>
      </c>
      <c r="F1691">
        <f t="shared" si="52"/>
        <v>2015</v>
      </c>
      <c r="G1691">
        <f t="shared" si="53"/>
        <v>9</v>
      </c>
    </row>
    <row r="1692" spans="1:7" x14ac:dyDescent="0.25">
      <c r="A1692" s="19">
        <v>42258</v>
      </c>
      <c r="B1692">
        <v>470.375</v>
      </c>
      <c r="C1692">
        <f>VLOOKUP($A1692,'soybean oil'!$A$2:$F$3093,6,TRUE)</f>
        <v>587.53192872269869</v>
      </c>
      <c r="D1692">
        <f>VLOOKUP($A1692,corn!$A$2:$O$1240,13,TRUE)</f>
        <v>152.36220472440945</v>
      </c>
      <c r="E1692">
        <f>VLOOKUP($A1692,wheat!$A$2:$L$14558,10,TRUE)</f>
        <v>174.81617647058823</v>
      </c>
      <c r="F1692">
        <f t="shared" si="52"/>
        <v>2015</v>
      </c>
      <c r="G1692">
        <f t="shared" si="53"/>
        <v>9</v>
      </c>
    </row>
    <row r="1693" spans="1:7" x14ac:dyDescent="0.25">
      <c r="A1693" s="19">
        <v>42261</v>
      </c>
      <c r="B1693">
        <v>461.25</v>
      </c>
      <c r="C1693">
        <f>VLOOKUP($A1693,'soybean oil'!$A$2:$F$3093,6,TRUE)</f>
        <v>593.7048720638752</v>
      </c>
      <c r="D1693">
        <f>VLOOKUP($A1693,corn!$A$2:$O$1240,13,TRUE)</f>
        <v>154.92125984251967</v>
      </c>
      <c r="E1693">
        <f>VLOOKUP($A1693,wheat!$A$2:$L$14558,10,TRUE)</f>
        <v>184.28308823529412</v>
      </c>
      <c r="F1693">
        <f t="shared" si="52"/>
        <v>2015</v>
      </c>
      <c r="G1693">
        <f t="shared" si="53"/>
        <v>9</v>
      </c>
    </row>
    <row r="1694" spans="1:7" x14ac:dyDescent="0.25">
      <c r="A1694" s="19">
        <v>42262</v>
      </c>
      <c r="B1694">
        <v>453.375</v>
      </c>
      <c r="C1694">
        <f>VLOOKUP($A1694,'soybean oil'!$A$2:$F$3093,6,TRUE)</f>
        <v>583.56360800337097</v>
      </c>
      <c r="D1694">
        <f>VLOOKUP($A1694,corn!$A$2:$O$1240,13,TRUE)</f>
        <v>153.74015748031496</v>
      </c>
      <c r="E1694">
        <f>VLOOKUP($A1694,wheat!$A$2:$L$14558,10,TRUE)</f>
        <v>181.89338235294119</v>
      </c>
      <c r="F1694">
        <f t="shared" si="52"/>
        <v>2015</v>
      </c>
      <c r="G1694">
        <f t="shared" si="53"/>
        <v>9</v>
      </c>
    </row>
    <row r="1695" spans="1:7" x14ac:dyDescent="0.25">
      <c r="A1695" s="19">
        <v>42263</v>
      </c>
      <c r="B1695">
        <v>474</v>
      </c>
      <c r="C1695">
        <f>VLOOKUP($A1695,'soybean oil'!$A$2:$F$3093,6,TRUE)</f>
        <v>588.19331550925335</v>
      </c>
      <c r="D1695">
        <f>VLOOKUP($A1695,corn!$A$2:$O$1240,13,TRUE)</f>
        <v>151.96850393700788</v>
      </c>
      <c r="E1695">
        <f>VLOOKUP($A1695,wheat!$A$2:$L$14558,10,TRUE)</f>
        <v>179.50367647058823</v>
      </c>
      <c r="F1695">
        <f t="shared" si="52"/>
        <v>2015</v>
      </c>
      <c r="G1695">
        <f t="shared" si="53"/>
        <v>9</v>
      </c>
    </row>
    <row r="1696" spans="1:7" x14ac:dyDescent="0.25">
      <c r="A1696" s="19">
        <v>42264</v>
      </c>
      <c r="B1696">
        <v>465.25</v>
      </c>
      <c r="C1696">
        <f>VLOOKUP($A1696,'soybean oil'!$A$2:$F$3093,6,TRUE)</f>
        <v>587.97285324706854</v>
      </c>
      <c r="D1696">
        <f>VLOOKUP($A1696,corn!$A$2:$O$1240,13,TRUE)</f>
        <v>149.50787401574803</v>
      </c>
      <c r="E1696">
        <f>VLOOKUP($A1696,wheat!$A$2:$L$14558,10,TRUE)</f>
        <v>177.02205882352945</v>
      </c>
      <c r="F1696">
        <f t="shared" si="52"/>
        <v>2015</v>
      </c>
      <c r="G1696">
        <f t="shared" si="53"/>
        <v>9</v>
      </c>
    </row>
    <row r="1697" spans="1:7" x14ac:dyDescent="0.25">
      <c r="A1697" s="19">
        <v>42265</v>
      </c>
      <c r="B1697">
        <v>461.25</v>
      </c>
      <c r="C1697">
        <f>VLOOKUP($A1697,'soybean oil'!$A$2:$F$3093,6,TRUE)</f>
        <v>574.3041929916061</v>
      </c>
      <c r="D1697">
        <f>VLOOKUP($A1697,corn!$A$2:$O$1240,13,TRUE)</f>
        <v>148.52362204724409</v>
      </c>
      <c r="E1697">
        <f>VLOOKUP($A1697,wheat!$A$2:$L$14558,10,TRUE)</f>
        <v>178.95220588235293</v>
      </c>
      <c r="F1697">
        <f t="shared" si="52"/>
        <v>2015</v>
      </c>
      <c r="G1697">
        <f t="shared" si="53"/>
        <v>9</v>
      </c>
    </row>
    <row r="1698" spans="1:7" x14ac:dyDescent="0.25">
      <c r="A1698" s="19">
        <v>42268</v>
      </c>
      <c r="B1698">
        <v>462.75</v>
      </c>
      <c r="C1698">
        <f>VLOOKUP($A1698,'soybean oil'!$A$2:$F$3093,6,TRUE)</f>
        <v>584.22499478992563</v>
      </c>
      <c r="D1698">
        <f>VLOOKUP($A1698,corn!$A$2:$O$1240,13,TRUE)</f>
        <v>151.37795275590551</v>
      </c>
      <c r="E1698">
        <f>VLOOKUP($A1698,wheat!$A$2:$L$14558,10,TRUE)</f>
        <v>182.62867647058823</v>
      </c>
      <c r="F1698">
        <f t="shared" si="52"/>
        <v>2015</v>
      </c>
      <c r="G1698">
        <f t="shared" si="53"/>
        <v>9</v>
      </c>
    </row>
    <row r="1699" spans="1:7" x14ac:dyDescent="0.25">
      <c r="A1699" s="19">
        <v>42269</v>
      </c>
      <c r="B1699">
        <v>459.875</v>
      </c>
      <c r="C1699">
        <f>VLOOKUP($A1699,'soybean oil'!$A$2:$F$3093,6,TRUE)</f>
        <v>576.06789108908504</v>
      </c>
      <c r="D1699">
        <f>VLOOKUP($A1699,corn!$A$2:$O$1240,13,TRUE)</f>
        <v>149.8031496062992</v>
      </c>
      <c r="E1699">
        <f>VLOOKUP($A1699,wheat!$A$2:$L$14558,10,TRUE)</f>
        <v>182.16911764705881</v>
      </c>
      <c r="F1699">
        <f t="shared" si="52"/>
        <v>2015</v>
      </c>
      <c r="G1699">
        <f t="shared" si="53"/>
        <v>9</v>
      </c>
    </row>
    <row r="1700" spans="1:7" x14ac:dyDescent="0.25">
      <c r="A1700" s="19">
        <v>42270</v>
      </c>
      <c r="B1700">
        <v>474.875</v>
      </c>
      <c r="C1700">
        <f>VLOOKUP($A1700,'soybean oil'!$A$2:$F$3093,6,TRUE)</f>
        <v>580.47713633278261</v>
      </c>
      <c r="D1700">
        <f>VLOOKUP($A1700,corn!$A$2:$O$1240,13,TRUE)</f>
        <v>150.88582677165354</v>
      </c>
      <c r="E1700">
        <f>VLOOKUP($A1700,wheat!$A$2:$L$14558,10,TRUE)</f>
        <v>186.58088235294119</v>
      </c>
      <c r="F1700">
        <f t="shared" si="52"/>
        <v>2015</v>
      </c>
      <c r="G1700">
        <f t="shared" si="53"/>
        <v>9</v>
      </c>
    </row>
    <row r="1701" spans="1:7" x14ac:dyDescent="0.25">
      <c r="A1701" s="19">
        <v>42271</v>
      </c>
      <c r="B1701">
        <v>466.75</v>
      </c>
      <c r="C1701">
        <f>VLOOKUP($A1701,'soybean oil'!$A$2:$F$3093,6,TRUE)</f>
        <v>594.80718337479971</v>
      </c>
      <c r="D1701">
        <f>VLOOKUP($A1701,corn!$A$2:$O$1240,13,TRUE)</f>
        <v>150.1968503937008</v>
      </c>
      <c r="E1701">
        <f>VLOOKUP($A1701,wheat!$A$2:$L$14558,10,TRUE)</f>
        <v>182.8125</v>
      </c>
      <c r="F1701">
        <f t="shared" si="52"/>
        <v>2015</v>
      </c>
      <c r="G1701">
        <f t="shared" si="53"/>
        <v>9</v>
      </c>
    </row>
    <row r="1702" spans="1:7" x14ac:dyDescent="0.25">
      <c r="A1702" s="19">
        <v>42272</v>
      </c>
      <c r="B1702">
        <v>467.125</v>
      </c>
      <c r="C1702">
        <f>VLOOKUP($A1702,'soybean oil'!$A$2:$F$3093,6,TRUE)</f>
        <v>611.95914737278326</v>
      </c>
      <c r="D1702">
        <f>VLOOKUP($A1702,corn!$A$2:$O$1240,13,TRUE)</f>
        <v>153.14960629921259</v>
      </c>
      <c r="E1702">
        <f>VLOOKUP($A1702,wheat!$A$2:$L$14558,10,TRUE)</f>
        <v>186.67279411764707</v>
      </c>
      <c r="F1702">
        <f t="shared" si="52"/>
        <v>2015</v>
      </c>
      <c r="G1702">
        <f t="shared" si="53"/>
        <v>9</v>
      </c>
    </row>
    <row r="1703" spans="1:7" x14ac:dyDescent="0.25">
      <c r="A1703" s="19">
        <v>42275</v>
      </c>
      <c r="B1703">
        <v>455.375</v>
      </c>
      <c r="C1703">
        <f>VLOOKUP($A1703,'soybean oil'!$A$2:$F$3093,6,TRUE)</f>
        <v>600.89194181110236</v>
      </c>
      <c r="D1703">
        <f>VLOOKUP($A1703,corn!$A$2:$O$1240,13,TRUE)</f>
        <v>152.26377952755905</v>
      </c>
      <c r="E1703">
        <f>VLOOKUP($A1703,wheat!$A$2:$L$14558,10,TRUE)</f>
        <v>185.84558823529412</v>
      </c>
      <c r="F1703">
        <f t="shared" si="52"/>
        <v>2015</v>
      </c>
      <c r="G1703">
        <f t="shared" si="53"/>
        <v>9</v>
      </c>
    </row>
    <row r="1704" spans="1:7" x14ac:dyDescent="0.25">
      <c r="A1704" s="19">
        <v>42276</v>
      </c>
      <c r="B1704">
        <v>464.5</v>
      </c>
      <c r="C1704">
        <f>VLOOKUP($A1704,'soybean oil'!$A$2:$F$3093,6,TRUE)</f>
        <v>608.43175117782516</v>
      </c>
      <c r="D1704">
        <f>VLOOKUP($A1704,corn!$A$2:$O$1240,13,TRUE)</f>
        <v>153.14960629921259</v>
      </c>
      <c r="E1704">
        <f>VLOOKUP($A1704,wheat!$A$2:$L$14558,10,TRUE)</f>
        <v>185.20220588235293</v>
      </c>
      <c r="F1704">
        <f t="shared" si="52"/>
        <v>2015</v>
      </c>
      <c r="G1704">
        <f t="shared" si="53"/>
        <v>9</v>
      </c>
    </row>
    <row r="1705" spans="1:7" x14ac:dyDescent="0.25">
      <c r="A1705" s="19">
        <v>42277</v>
      </c>
      <c r="B1705">
        <v>464</v>
      </c>
      <c r="C1705">
        <f>VLOOKUP($A1705,'soybean oil'!$A$2:$F$3093,6,TRUE)</f>
        <v>601.68560595496785</v>
      </c>
      <c r="D1705">
        <f>VLOOKUP($A1705,corn!$A$2:$O$1240,13,TRUE)</f>
        <v>152.65748031496062</v>
      </c>
      <c r="E1705">
        <f>VLOOKUP($A1705,wheat!$A$2:$L$14558,10,TRUE)</f>
        <v>188.51102941176472</v>
      </c>
      <c r="F1705">
        <f t="shared" si="52"/>
        <v>2015</v>
      </c>
      <c r="G1705">
        <f t="shared" si="53"/>
        <v>9</v>
      </c>
    </row>
    <row r="1706" spans="1:7" x14ac:dyDescent="0.25">
      <c r="A1706" s="19">
        <v>42278</v>
      </c>
      <c r="B1706">
        <v>465</v>
      </c>
      <c r="C1706">
        <f>VLOOKUP($A1706,'soybean oil'!$A$2:$F$3093,6,TRUE)</f>
        <v>602.30290028908553</v>
      </c>
      <c r="D1706">
        <f>VLOOKUP($A1706,corn!$A$2:$O$1240,13,TRUE)</f>
        <v>153.05118110236219</v>
      </c>
      <c r="E1706">
        <f>VLOOKUP($A1706,wheat!$A$2:$L$14558,10,TRUE)</f>
        <v>190.53308823529412</v>
      </c>
      <c r="F1706">
        <f t="shared" si="52"/>
        <v>2015</v>
      </c>
      <c r="G1706">
        <f t="shared" si="53"/>
        <v>10</v>
      </c>
    </row>
    <row r="1707" spans="1:7" x14ac:dyDescent="0.25">
      <c r="A1707" s="19">
        <v>42279</v>
      </c>
      <c r="B1707">
        <v>452.375</v>
      </c>
      <c r="C1707">
        <f>VLOOKUP($A1707,'soybean oil'!$A$2:$F$3093,6,TRUE)</f>
        <v>618.61710769076637</v>
      </c>
      <c r="D1707">
        <f>VLOOKUP($A1707,corn!$A$2:$O$1240,13,TRUE)</f>
        <v>153.24803149606299</v>
      </c>
      <c r="E1707">
        <f>VLOOKUP($A1707,wheat!$A$2:$L$14558,10,TRUE)</f>
        <v>188.69485294117646</v>
      </c>
      <c r="F1707">
        <f t="shared" si="52"/>
        <v>2015</v>
      </c>
      <c r="G1707">
        <f t="shared" si="53"/>
        <v>10</v>
      </c>
    </row>
    <row r="1708" spans="1:7" x14ac:dyDescent="0.25">
      <c r="A1708" s="19">
        <v>42282</v>
      </c>
      <c r="B1708">
        <v>474.75</v>
      </c>
      <c r="C1708">
        <f>VLOOKUP($A1708,'soybean oil'!$A$2:$F$3093,6,TRUE)</f>
        <v>631.8448434218592</v>
      </c>
      <c r="D1708">
        <f>VLOOKUP($A1708,corn!$A$2:$O$1240,13,TRUE)</f>
        <v>154.92125984251967</v>
      </c>
      <c r="E1708">
        <f>VLOOKUP($A1708,wheat!$A$2:$L$14558,10,TRUE)</f>
        <v>189.52205882352942</v>
      </c>
      <c r="F1708">
        <f t="shared" si="52"/>
        <v>2015</v>
      </c>
      <c r="G1708">
        <f t="shared" si="53"/>
        <v>10</v>
      </c>
    </row>
    <row r="1709" spans="1:7" x14ac:dyDescent="0.25">
      <c r="A1709" s="19">
        <v>42283</v>
      </c>
      <c r="B1709">
        <v>485.125</v>
      </c>
      <c r="C1709">
        <f>VLOOKUP($A1709,'soybean oil'!$A$2:$F$3093,6,TRUE)</f>
        <v>632.94715473278347</v>
      </c>
      <c r="D1709">
        <f>VLOOKUP($A1709,corn!$A$2:$O$1240,13,TRUE)</f>
        <v>156.79133858267716</v>
      </c>
      <c r="E1709">
        <f>VLOOKUP($A1709,wheat!$A$2:$L$14558,10,TRUE)</f>
        <v>193.47426470588235</v>
      </c>
      <c r="F1709">
        <f t="shared" si="52"/>
        <v>2015</v>
      </c>
      <c r="G1709">
        <f t="shared" si="53"/>
        <v>10</v>
      </c>
    </row>
    <row r="1710" spans="1:7" x14ac:dyDescent="0.25">
      <c r="A1710" s="19">
        <v>42284</v>
      </c>
      <c r="B1710">
        <v>483.875</v>
      </c>
      <c r="C1710">
        <f>VLOOKUP($A1710,'soybean oil'!$A$2:$F$3093,6,TRUE)</f>
        <v>630.96299437311961</v>
      </c>
      <c r="D1710">
        <f>VLOOKUP($A1710,corn!$A$2:$O$1240,13,TRUE)</f>
        <v>155.80708661417322</v>
      </c>
      <c r="E1710">
        <f>VLOOKUP($A1710,wheat!$A$2:$L$14558,10,TRUE)</f>
        <v>189.98161764705884</v>
      </c>
      <c r="F1710">
        <f t="shared" si="52"/>
        <v>2015</v>
      </c>
      <c r="G1710">
        <f t="shared" si="53"/>
        <v>10</v>
      </c>
    </row>
    <row r="1711" spans="1:7" x14ac:dyDescent="0.25">
      <c r="A1711" s="19">
        <v>42285</v>
      </c>
      <c r="B1711">
        <v>481.375</v>
      </c>
      <c r="C1711">
        <f>VLOOKUP($A1711,'soybean oil'!$A$2:$F$3093,6,TRUE)</f>
        <v>625.23097555631284</v>
      </c>
      <c r="D1711">
        <f>VLOOKUP($A1711,corn!$A$2:$O$1240,13,TRUE)</f>
        <v>154.03543307086613</v>
      </c>
      <c r="E1711">
        <f>VLOOKUP($A1711,wheat!$A$2:$L$14558,10,TRUE)</f>
        <v>188.0514705882353</v>
      </c>
      <c r="F1711">
        <f t="shared" si="52"/>
        <v>2015</v>
      </c>
      <c r="G1711">
        <f t="shared" si="53"/>
        <v>10</v>
      </c>
    </row>
    <row r="1712" spans="1:7" x14ac:dyDescent="0.25">
      <c r="A1712" s="19">
        <v>42286</v>
      </c>
      <c r="B1712">
        <v>483.375</v>
      </c>
      <c r="C1712">
        <f>VLOOKUP($A1712,'soybean oil'!$A$2:$F$3093,6,TRUE)</f>
        <v>624.79005103194299</v>
      </c>
      <c r="D1712">
        <f>VLOOKUP($A1712,corn!$A$2:$O$1240,13,TRUE)</f>
        <v>150.68897637795277</v>
      </c>
      <c r="E1712">
        <f>VLOOKUP($A1712,wheat!$A$2:$L$14558,10,TRUE)</f>
        <v>187.22426470588235</v>
      </c>
      <c r="F1712">
        <f t="shared" si="52"/>
        <v>2015</v>
      </c>
      <c r="G1712">
        <f t="shared" si="53"/>
        <v>10</v>
      </c>
    </row>
    <row r="1713" spans="1:7" x14ac:dyDescent="0.25">
      <c r="A1713" s="19">
        <v>42289</v>
      </c>
      <c r="B1713">
        <v>472.875</v>
      </c>
      <c r="C1713">
        <f>VLOOKUP($A1713,'soybean oil'!$A$2:$F$3093,6,TRUE)</f>
        <v>621.26265483698501</v>
      </c>
      <c r="D1713">
        <f>VLOOKUP($A1713,corn!$A$2:$O$1240,13,TRUE)</f>
        <v>149.9015748031496</v>
      </c>
      <c r="E1713">
        <f>VLOOKUP($A1713,wheat!$A$2:$L$14558,10,TRUE)</f>
        <v>186.30514705882354</v>
      </c>
      <c r="F1713">
        <f t="shared" si="52"/>
        <v>2015</v>
      </c>
      <c r="G1713">
        <f t="shared" si="53"/>
        <v>10</v>
      </c>
    </row>
    <row r="1714" spans="1:7" x14ac:dyDescent="0.25">
      <c r="A1714" s="19">
        <v>42290</v>
      </c>
      <c r="B1714">
        <v>452.375</v>
      </c>
      <c r="C1714">
        <f>VLOOKUP($A1714,'soybean oil'!$A$2:$F$3093,6,TRUE)</f>
        <v>634.71085283026252</v>
      </c>
      <c r="D1714">
        <f>VLOOKUP($A1714,corn!$A$2:$O$1240,13,TRUE)</f>
        <v>151.37795275590551</v>
      </c>
      <c r="E1714">
        <f>VLOOKUP($A1714,wheat!$A$2:$L$14558,10,TRUE)</f>
        <v>190.8088235294118</v>
      </c>
      <c r="F1714">
        <f t="shared" si="52"/>
        <v>2015</v>
      </c>
      <c r="G1714">
        <f t="shared" si="53"/>
        <v>10</v>
      </c>
    </row>
    <row r="1715" spans="1:7" x14ac:dyDescent="0.25">
      <c r="A1715" s="19">
        <v>42291</v>
      </c>
      <c r="B1715">
        <v>448.25</v>
      </c>
      <c r="C1715">
        <f>VLOOKUP($A1715,'soybean oil'!$A$2:$F$3093,6,TRUE)</f>
        <v>635.59270187900211</v>
      </c>
      <c r="D1715">
        <f>VLOOKUP($A1715,corn!$A$2:$O$1240,13,TRUE)</f>
        <v>149.21259842519686</v>
      </c>
      <c r="E1715">
        <f>VLOOKUP($A1715,wheat!$A$2:$L$14558,10,TRUE)</f>
        <v>186.85661764705878</v>
      </c>
      <c r="F1715">
        <f t="shared" si="52"/>
        <v>2015</v>
      </c>
      <c r="G1715">
        <f t="shared" si="53"/>
        <v>10</v>
      </c>
    </row>
    <row r="1716" spans="1:7" x14ac:dyDescent="0.25">
      <c r="A1716" s="19">
        <v>42292</v>
      </c>
      <c r="B1716">
        <v>443.875</v>
      </c>
      <c r="C1716">
        <f>VLOOKUP($A1716,'soybean oil'!$A$2:$F$3093,6,TRUE)</f>
        <v>630.08114532438003</v>
      </c>
      <c r="D1716">
        <f>VLOOKUP($A1716,corn!$A$2:$O$1240,13,TRUE)</f>
        <v>147.83464566929135</v>
      </c>
      <c r="E1716">
        <f>VLOOKUP($A1716,wheat!$A$2:$L$14558,10,TRUE)</f>
        <v>184.74264705882354</v>
      </c>
      <c r="F1716">
        <f t="shared" si="52"/>
        <v>2015</v>
      </c>
      <c r="G1716">
        <f t="shared" si="53"/>
        <v>10</v>
      </c>
    </row>
    <row r="1717" spans="1:7" x14ac:dyDescent="0.25">
      <c r="A1717" s="19">
        <v>42293</v>
      </c>
      <c r="B1717">
        <v>451.125</v>
      </c>
      <c r="C1717">
        <f>VLOOKUP($A1717,'soybean oil'!$A$2:$F$3093,6,TRUE)</f>
        <v>630.52206984874988</v>
      </c>
      <c r="D1717">
        <f>VLOOKUP($A1717,corn!$A$2:$O$1240,13,TRUE)</f>
        <v>148.32677165354332</v>
      </c>
      <c r="E1717">
        <f>VLOOKUP($A1717,wheat!$A$2:$L$14558,10,TRUE)</f>
        <v>180.97426470588235</v>
      </c>
      <c r="F1717">
        <f t="shared" si="52"/>
        <v>2015</v>
      </c>
      <c r="G1717">
        <f t="shared" si="53"/>
        <v>10</v>
      </c>
    </row>
    <row r="1718" spans="1:7" x14ac:dyDescent="0.25">
      <c r="A1718" s="19">
        <v>42296</v>
      </c>
      <c r="B1718">
        <v>441.25</v>
      </c>
      <c r="C1718">
        <f>VLOOKUP($A1718,'soybean oil'!$A$2:$F$3093,6,TRUE)</f>
        <v>620.38080578824542</v>
      </c>
      <c r="D1718">
        <f>VLOOKUP($A1718,corn!$A$2:$O$1240,13,TRUE)</f>
        <v>146.85039370078741</v>
      </c>
      <c r="E1718">
        <f>VLOOKUP($A1718,wheat!$A$2:$L$14558,10,TRUE)</f>
        <v>178.58455882352942</v>
      </c>
      <c r="F1718">
        <f t="shared" si="52"/>
        <v>2015</v>
      </c>
      <c r="G1718">
        <f t="shared" si="53"/>
        <v>10</v>
      </c>
    </row>
    <row r="1719" spans="1:7" x14ac:dyDescent="0.25">
      <c r="A1719" s="19">
        <v>42297</v>
      </c>
      <c r="B1719">
        <v>437.5</v>
      </c>
      <c r="C1719">
        <f>VLOOKUP($A1719,'soybean oil'!$A$2:$F$3093,6,TRUE)</f>
        <v>631.8448434218592</v>
      </c>
      <c r="D1719">
        <f>VLOOKUP($A1719,corn!$A$2:$O$1240,13,TRUE)</f>
        <v>148.32677165354332</v>
      </c>
      <c r="E1719">
        <f>VLOOKUP($A1719,wheat!$A$2:$L$14558,10,TRUE)</f>
        <v>180.60661764705881</v>
      </c>
      <c r="F1719">
        <f t="shared" si="52"/>
        <v>2015</v>
      </c>
      <c r="G1719">
        <f t="shared" si="53"/>
        <v>10</v>
      </c>
    </row>
    <row r="1720" spans="1:7" x14ac:dyDescent="0.25">
      <c r="A1720" s="19">
        <v>42298</v>
      </c>
      <c r="B1720">
        <v>438.875</v>
      </c>
      <c r="C1720">
        <f>VLOOKUP($A1720,'soybean oil'!$A$2:$F$3093,6,TRUE)</f>
        <v>643.30888105547274</v>
      </c>
      <c r="D1720">
        <f>VLOOKUP($A1720,corn!$A$2:$O$1240,13,TRUE)</f>
        <v>149.9015748031496</v>
      </c>
      <c r="E1720">
        <f>VLOOKUP($A1720,wheat!$A$2:$L$14558,10,TRUE)</f>
        <v>181.89338235294119</v>
      </c>
      <c r="F1720">
        <f t="shared" si="52"/>
        <v>2015</v>
      </c>
      <c r="G1720">
        <f t="shared" si="53"/>
        <v>10</v>
      </c>
    </row>
    <row r="1721" spans="1:7" x14ac:dyDescent="0.25">
      <c r="A1721" s="19">
        <v>42299</v>
      </c>
      <c r="B1721">
        <v>440.375</v>
      </c>
      <c r="C1721">
        <f>VLOOKUP($A1721,'soybean oil'!$A$2:$F$3093,6,TRUE)</f>
        <v>636.03362640337195</v>
      </c>
      <c r="D1721">
        <f>VLOOKUP($A1721,corn!$A$2:$O$1240,13,TRUE)</f>
        <v>148.91732283464566</v>
      </c>
      <c r="E1721">
        <f>VLOOKUP($A1721,wheat!$A$2:$L$14558,10,TRUE)</f>
        <v>180.42279411764707</v>
      </c>
      <c r="F1721">
        <f t="shared" si="52"/>
        <v>2015</v>
      </c>
      <c r="G1721">
        <f t="shared" si="53"/>
        <v>10</v>
      </c>
    </row>
    <row r="1722" spans="1:7" x14ac:dyDescent="0.25">
      <c r="A1722" s="19">
        <v>42300</v>
      </c>
      <c r="B1722">
        <v>440.625</v>
      </c>
      <c r="C1722">
        <f>VLOOKUP($A1722,'soybean oil'!$A$2:$F$3093,6,TRUE)</f>
        <v>629.86068306219522</v>
      </c>
      <c r="D1722">
        <f>VLOOKUP($A1722,corn!$A$2:$O$1240,13,TRUE)</f>
        <v>149.50787401574803</v>
      </c>
      <c r="E1722">
        <f>VLOOKUP($A1722,wheat!$A$2:$L$14558,10,TRUE)</f>
        <v>180.33088235294119</v>
      </c>
      <c r="F1722">
        <f t="shared" si="52"/>
        <v>2015</v>
      </c>
      <c r="G1722">
        <f t="shared" si="53"/>
        <v>10</v>
      </c>
    </row>
    <row r="1723" spans="1:7" x14ac:dyDescent="0.25">
      <c r="A1723" s="19">
        <v>42303</v>
      </c>
      <c r="B1723">
        <v>437.5</v>
      </c>
      <c r="C1723">
        <f>VLOOKUP($A1723,'soybean oil'!$A$2:$F$3093,6,TRUE)</f>
        <v>612.44416434958987</v>
      </c>
      <c r="D1723">
        <f>VLOOKUP($A1723,corn!$A$2:$O$1240,13,TRUE)</f>
        <v>151.37795275590551</v>
      </c>
      <c r="E1723">
        <f>VLOOKUP($A1723,wheat!$A$2:$L$14558,10,TRUE)</f>
        <v>187.13235294117646</v>
      </c>
      <c r="F1723">
        <f t="shared" si="52"/>
        <v>2015</v>
      </c>
      <c r="G1723">
        <f t="shared" si="53"/>
        <v>10</v>
      </c>
    </row>
    <row r="1724" spans="1:7" x14ac:dyDescent="0.25">
      <c r="A1724" s="19">
        <v>42304</v>
      </c>
      <c r="B1724">
        <v>428.25</v>
      </c>
      <c r="C1724">
        <f>VLOOKUP($A1724,'soybean oil'!$A$2:$F$3093,6,TRUE)</f>
        <v>614.86924923362346</v>
      </c>
      <c r="D1724">
        <f>VLOOKUP($A1724,corn!$A$2:$O$1240,13,TRUE)</f>
        <v>149.60629921259843</v>
      </c>
      <c r="E1724">
        <f>VLOOKUP($A1724,wheat!$A$2:$L$14558,10,TRUE)</f>
        <v>187.22426470588235</v>
      </c>
      <c r="F1724">
        <f t="shared" si="52"/>
        <v>2015</v>
      </c>
      <c r="G1724">
        <f t="shared" si="53"/>
        <v>10</v>
      </c>
    </row>
    <row r="1725" spans="1:7" x14ac:dyDescent="0.25">
      <c r="A1725" s="19">
        <v>42305</v>
      </c>
      <c r="B1725">
        <v>450.125</v>
      </c>
      <c r="C1725">
        <f>VLOOKUP($A1725,'soybean oil'!$A$2:$F$3093,6,TRUE)</f>
        <v>619.71941900169088</v>
      </c>
      <c r="D1725">
        <f>VLOOKUP($A1725,corn!$A$2:$O$1240,13,TRUE)</f>
        <v>148.03149606299212</v>
      </c>
      <c r="E1725">
        <f>VLOOKUP($A1725,wheat!$A$2:$L$14558,10,TRUE)</f>
        <v>186.02941176470586</v>
      </c>
      <c r="F1725">
        <f t="shared" si="52"/>
        <v>2015</v>
      </c>
      <c r="G1725">
        <f t="shared" si="53"/>
        <v>10</v>
      </c>
    </row>
    <row r="1726" spans="1:7" x14ac:dyDescent="0.25">
      <c r="A1726" s="19">
        <v>42306</v>
      </c>
      <c r="B1726">
        <v>452.5</v>
      </c>
      <c r="C1726">
        <f>VLOOKUP($A1726,'soybean oil'!$A$2:$F$3093,6,TRUE)</f>
        <v>614.64878697143865</v>
      </c>
      <c r="D1726">
        <f>VLOOKUP($A1726,corn!$A$2:$O$1240,13,TRUE)</f>
        <v>149.60629921259843</v>
      </c>
      <c r="E1726">
        <f>VLOOKUP($A1726,wheat!$A$2:$L$14558,10,TRUE)</f>
        <v>189.33823529411765</v>
      </c>
      <c r="F1726">
        <f t="shared" si="52"/>
        <v>2015</v>
      </c>
      <c r="G1726">
        <f t="shared" si="53"/>
        <v>10</v>
      </c>
    </row>
    <row r="1727" spans="1:7" x14ac:dyDescent="0.25">
      <c r="A1727" s="19">
        <v>42307</v>
      </c>
      <c r="B1727">
        <v>454.875</v>
      </c>
      <c r="C1727">
        <f>VLOOKUP($A1727,'soybean oil'!$A$2:$F$3093,6,TRUE)</f>
        <v>621.70357936135463</v>
      </c>
      <c r="D1727">
        <f>VLOOKUP($A1727,corn!$A$2:$O$1240,13,TRUE)</f>
        <v>150.49212598425197</v>
      </c>
      <c r="E1727">
        <f>VLOOKUP($A1727,wheat!$A$2:$L$14558,10,TRUE)</f>
        <v>191.91176470588235</v>
      </c>
      <c r="F1727">
        <f t="shared" si="52"/>
        <v>2015</v>
      </c>
      <c r="G1727">
        <f t="shared" si="53"/>
        <v>10</v>
      </c>
    </row>
    <row r="1728" spans="1:7" x14ac:dyDescent="0.25">
      <c r="A1728" s="19">
        <v>42310</v>
      </c>
      <c r="B1728">
        <v>455.125</v>
      </c>
      <c r="C1728">
        <f>VLOOKUP($A1728,'soybean oil'!$A$2:$F$3093,6,TRUE)</f>
        <v>613.98740018488411</v>
      </c>
      <c r="D1728">
        <f>VLOOKUP($A1728,corn!$A$2:$O$1240,13,TRUE)</f>
        <v>148.22834645669292</v>
      </c>
      <c r="E1728">
        <f>VLOOKUP($A1728,wheat!$A$2:$L$14558,10,TRUE)</f>
        <v>186.76470588235293</v>
      </c>
      <c r="F1728">
        <f t="shared" si="52"/>
        <v>2015</v>
      </c>
      <c r="G1728">
        <f t="shared" si="53"/>
        <v>11</v>
      </c>
    </row>
    <row r="1729" spans="1:7" x14ac:dyDescent="0.25">
      <c r="A1729" s="19">
        <v>42311</v>
      </c>
      <c r="B1729">
        <v>468</v>
      </c>
      <c r="C1729">
        <f>VLOOKUP($A1729,'soybean oil'!$A$2:$F$3093,6,TRUE)</f>
        <v>620.60126805043024</v>
      </c>
      <c r="D1729">
        <f>VLOOKUP($A1729,corn!$A$2:$O$1240,13,TRUE)</f>
        <v>149.8031496062992</v>
      </c>
      <c r="E1729">
        <f>VLOOKUP($A1729,wheat!$A$2:$L$14558,10,TRUE)</f>
        <v>189.88970588235293</v>
      </c>
      <c r="F1729">
        <f t="shared" si="52"/>
        <v>2015</v>
      </c>
      <c r="G1729">
        <f t="shared" si="53"/>
        <v>11</v>
      </c>
    </row>
    <row r="1730" spans="1:7" x14ac:dyDescent="0.25">
      <c r="A1730" s="19">
        <v>42312</v>
      </c>
      <c r="B1730">
        <v>459.75</v>
      </c>
      <c r="C1730">
        <f>VLOOKUP($A1730,'soybean oil'!$A$2:$F$3093,6,TRUE)</f>
        <v>628.31744722690098</v>
      </c>
      <c r="D1730">
        <f>VLOOKUP($A1730,corn!$A$2:$O$1240,13,TRUE)</f>
        <v>149.8031496062992</v>
      </c>
      <c r="E1730">
        <f>VLOOKUP($A1730,wheat!$A$2:$L$14558,10,TRUE)</f>
        <v>193.47426470588235</v>
      </c>
      <c r="F1730">
        <f t="shared" si="52"/>
        <v>2015</v>
      </c>
      <c r="G1730">
        <f t="shared" si="53"/>
        <v>11</v>
      </c>
    </row>
    <row r="1731" spans="1:7" x14ac:dyDescent="0.25">
      <c r="A1731" s="19">
        <v>42313</v>
      </c>
      <c r="B1731">
        <v>455.125</v>
      </c>
      <c r="C1731">
        <f>VLOOKUP($A1731,'soybean oil'!$A$2:$F$3093,6,TRUE)</f>
        <v>613.54647566051426</v>
      </c>
      <c r="D1731">
        <f>VLOOKUP($A1731,corn!$A$2:$O$1240,13,TRUE)</f>
        <v>147.44094488188978</v>
      </c>
      <c r="E1731">
        <f>VLOOKUP($A1731,wheat!$A$2:$L$14558,10,TRUE)</f>
        <v>193.47426470588235</v>
      </c>
      <c r="F1731">
        <f t="shared" ref="F1731:F1794" si="54">YEAR(A1731)</f>
        <v>2015</v>
      </c>
      <c r="G1731">
        <f t="shared" ref="G1731:G1794" si="55">MONTH(A1731)</f>
        <v>11</v>
      </c>
    </row>
    <row r="1732" spans="1:7" x14ac:dyDescent="0.25">
      <c r="A1732" s="19">
        <v>42314</v>
      </c>
      <c r="B1732">
        <v>453.875</v>
      </c>
      <c r="C1732">
        <f>VLOOKUP($A1732,'soybean oil'!$A$2:$F$3093,6,TRUE)</f>
        <v>618.17618316639664</v>
      </c>
      <c r="D1732">
        <f>VLOOKUP($A1732,corn!$A$2:$O$1240,13,TRUE)</f>
        <v>146.85039370078741</v>
      </c>
      <c r="E1732">
        <f>VLOOKUP($A1732,wheat!$A$2:$L$14558,10,TRUE)</f>
        <v>192.37132352941177</v>
      </c>
      <c r="F1732">
        <f t="shared" si="54"/>
        <v>2015</v>
      </c>
      <c r="G1732">
        <f t="shared" si="55"/>
        <v>11</v>
      </c>
    </row>
    <row r="1733" spans="1:7" x14ac:dyDescent="0.25">
      <c r="A1733" s="19">
        <v>42317</v>
      </c>
      <c r="B1733">
        <v>452.375</v>
      </c>
      <c r="C1733">
        <f>VLOOKUP($A1733,'soybean oil'!$A$2:$F$3093,6,TRUE)</f>
        <v>612.22370208740506</v>
      </c>
      <c r="D1733">
        <f>VLOOKUP($A1733,corn!$A$2:$O$1240,13,TRUE)</f>
        <v>144.38976377952756</v>
      </c>
      <c r="E1733">
        <f>VLOOKUP($A1733,wheat!$A$2:$L$14558,10,TRUE)</f>
        <v>184.46691176470588</v>
      </c>
      <c r="F1733">
        <f t="shared" si="54"/>
        <v>2015</v>
      </c>
      <c r="G1733">
        <f t="shared" si="55"/>
        <v>11</v>
      </c>
    </row>
    <row r="1734" spans="1:7" x14ac:dyDescent="0.25">
      <c r="A1734" s="19">
        <v>42318</v>
      </c>
      <c r="B1734">
        <v>453.5</v>
      </c>
      <c r="C1734">
        <f>VLOOKUP($A1734,'soybean oil'!$A$2:$F$3093,6,TRUE)</f>
        <v>601.20058897816114</v>
      </c>
      <c r="D1734">
        <f>VLOOKUP($A1734,corn!$A$2:$O$1240,13,TRUE)</f>
        <v>141.33858267716536</v>
      </c>
      <c r="E1734">
        <f>VLOOKUP($A1734,wheat!$A$2:$L$14558,10,TRUE)</f>
        <v>180.42279411764707</v>
      </c>
      <c r="F1734">
        <f t="shared" si="54"/>
        <v>2015</v>
      </c>
      <c r="G1734">
        <f t="shared" si="55"/>
        <v>11</v>
      </c>
    </row>
    <row r="1735" spans="1:7" x14ac:dyDescent="0.25">
      <c r="A1735" s="19">
        <v>42319</v>
      </c>
      <c r="B1735">
        <v>442.25</v>
      </c>
      <c r="C1735">
        <f>VLOOKUP($A1735,'soybean oil'!$A$2:$F$3093,6,TRUE)</f>
        <v>599.21642861849728</v>
      </c>
      <c r="D1735">
        <f>VLOOKUP($A1735,corn!$A$2:$O$1240,13,TRUE)</f>
        <v>142.61811023622047</v>
      </c>
      <c r="E1735">
        <f>VLOOKUP($A1735,wheat!$A$2:$L$14558,10,TRUE)</f>
        <v>181.89338235294119</v>
      </c>
      <c r="F1735">
        <f t="shared" si="54"/>
        <v>2015</v>
      </c>
      <c r="G1735">
        <f t="shared" si="55"/>
        <v>11</v>
      </c>
    </row>
    <row r="1736" spans="1:7" x14ac:dyDescent="0.25">
      <c r="A1736" s="19">
        <v>42320</v>
      </c>
      <c r="B1736">
        <v>433.25</v>
      </c>
      <c r="C1736">
        <f>VLOOKUP($A1736,'soybean oil'!$A$2:$F$3093,6,TRUE)</f>
        <v>604.94844743530405</v>
      </c>
      <c r="D1736">
        <f>VLOOKUP($A1736,corn!$A$2:$O$1240,13,TRUE)</f>
        <v>142.51968503937007</v>
      </c>
      <c r="E1736">
        <f>VLOOKUP($A1736,wheat!$A$2:$L$14558,10,TRUE)</f>
        <v>183.08823529411768</v>
      </c>
      <c r="F1736">
        <f t="shared" si="54"/>
        <v>2015</v>
      </c>
      <c r="G1736">
        <f t="shared" si="55"/>
        <v>11</v>
      </c>
    </row>
    <row r="1737" spans="1:7" x14ac:dyDescent="0.25">
      <c r="A1737" s="19">
        <v>42321</v>
      </c>
      <c r="B1737">
        <v>424.375</v>
      </c>
      <c r="C1737">
        <f>VLOOKUP($A1737,'soybean oil'!$A$2:$F$3093,6,TRUE)</f>
        <v>596.12995694790891</v>
      </c>
      <c r="D1737">
        <f>VLOOKUP($A1737,corn!$A$2:$O$1240,13,TRUE)</f>
        <v>141.04330708661416</v>
      </c>
      <c r="E1737">
        <f>VLOOKUP($A1737,wheat!$A$2:$L$14558,10,TRUE)</f>
        <v>182.26102941176467</v>
      </c>
      <c r="F1737">
        <f t="shared" si="54"/>
        <v>2015</v>
      </c>
      <c r="G1737">
        <f t="shared" si="55"/>
        <v>11</v>
      </c>
    </row>
    <row r="1738" spans="1:7" x14ac:dyDescent="0.25">
      <c r="A1738" s="19">
        <v>42324</v>
      </c>
      <c r="B1738">
        <v>414.625</v>
      </c>
      <c r="C1738">
        <f>VLOOKUP($A1738,'soybean oil'!$A$2:$F$3093,6,TRUE)</f>
        <v>601.64151350253076</v>
      </c>
      <c r="D1738">
        <f>VLOOKUP($A1738,corn!$A$2:$O$1240,13,TRUE)</f>
        <v>141.73228346456693</v>
      </c>
      <c r="E1738">
        <f>VLOOKUP($A1738,wheat!$A$2:$L$14558,10,TRUE)</f>
        <v>181.61764705882356</v>
      </c>
      <c r="F1738">
        <f t="shared" si="54"/>
        <v>2015</v>
      </c>
      <c r="G1738">
        <f t="shared" si="55"/>
        <v>11</v>
      </c>
    </row>
    <row r="1739" spans="1:7" x14ac:dyDescent="0.25">
      <c r="A1739" s="19">
        <v>42325</v>
      </c>
      <c r="B1739">
        <v>423.375</v>
      </c>
      <c r="C1739">
        <f>VLOOKUP($A1739,'soybean oil'!$A$2:$F$3093,6,TRUE)</f>
        <v>605.6098342218587</v>
      </c>
      <c r="D1739">
        <f>VLOOKUP($A1739,corn!$A$2:$O$1240,13,TRUE)</f>
        <v>142.51968503937007</v>
      </c>
      <c r="E1739">
        <f>VLOOKUP($A1739,wheat!$A$2:$L$14558,10,TRUE)</f>
        <v>179.22794117647058</v>
      </c>
      <c r="F1739">
        <f t="shared" si="54"/>
        <v>2015</v>
      </c>
      <c r="G1739">
        <f t="shared" si="55"/>
        <v>11</v>
      </c>
    </row>
    <row r="1740" spans="1:7" x14ac:dyDescent="0.25">
      <c r="A1740" s="19">
        <v>42326</v>
      </c>
      <c r="B1740">
        <v>422.625</v>
      </c>
      <c r="C1740">
        <f>VLOOKUP($A1740,'soybean oil'!$A$2:$F$3093,6,TRUE)</f>
        <v>604.94844743530405</v>
      </c>
      <c r="D1740">
        <f>VLOOKUP($A1740,corn!$A$2:$O$1240,13,TRUE)</f>
        <v>142.42125984251967</v>
      </c>
      <c r="E1740">
        <f>VLOOKUP($A1740,wheat!$A$2:$L$14558,10,TRUE)</f>
        <v>177.66544117647055</v>
      </c>
      <c r="F1740">
        <f t="shared" si="54"/>
        <v>2015</v>
      </c>
      <c r="G1740">
        <f t="shared" si="55"/>
        <v>11</v>
      </c>
    </row>
    <row r="1741" spans="1:7" x14ac:dyDescent="0.25">
      <c r="A1741" s="19">
        <v>42327</v>
      </c>
      <c r="B1741">
        <v>426.5</v>
      </c>
      <c r="C1741">
        <f>VLOOKUP($A1741,'soybean oil'!$A$2:$F$3093,6,TRUE)</f>
        <v>607.37353231933776</v>
      </c>
      <c r="D1741">
        <f>VLOOKUP($A1741,corn!$A$2:$O$1240,13,TRUE)</f>
        <v>143.40551181102362</v>
      </c>
      <c r="E1741">
        <f>VLOOKUP($A1741,wheat!$A$2:$L$14558,10,TRUE)</f>
        <v>180.42279411764707</v>
      </c>
      <c r="F1741">
        <f t="shared" si="54"/>
        <v>2015</v>
      </c>
      <c r="G1741">
        <f t="shared" si="55"/>
        <v>11</v>
      </c>
    </row>
    <row r="1742" spans="1:7" x14ac:dyDescent="0.25">
      <c r="A1742" s="19">
        <v>42328</v>
      </c>
      <c r="B1742">
        <v>422.75</v>
      </c>
      <c r="C1742">
        <f>VLOOKUP($A1742,'soybean oil'!$A$2:$F$3093,6,TRUE)</f>
        <v>615.08971149580839</v>
      </c>
      <c r="D1742">
        <f>VLOOKUP($A1742,corn!$A$2:$O$1240,13,TRUE)</f>
        <v>143.01181102362204</v>
      </c>
      <c r="E1742">
        <f>VLOOKUP($A1742,wheat!$A$2:$L$14558,10,TRUE)</f>
        <v>179.59558823529412</v>
      </c>
      <c r="F1742">
        <f t="shared" si="54"/>
        <v>2015</v>
      </c>
      <c r="G1742">
        <f t="shared" si="55"/>
        <v>11</v>
      </c>
    </row>
    <row r="1743" spans="1:7" x14ac:dyDescent="0.25">
      <c r="A1743" s="19">
        <v>42331</v>
      </c>
      <c r="B1743">
        <v>431.25</v>
      </c>
      <c r="C1743">
        <f>VLOOKUP($A1743,'soybean oil'!$A$2:$F$3093,6,TRUE)</f>
        <v>615.31017375799331</v>
      </c>
      <c r="D1743">
        <f>VLOOKUP($A1743,corn!$A$2:$O$1240,13,TRUE)</f>
        <v>144.58661417322836</v>
      </c>
      <c r="E1743">
        <f>VLOOKUP($A1743,wheat!$A$2:$L$14558,10,TRUE)</f>
        <v>181.98529411764707</v>
      </c>
      <c r="F1743">
        <f t="shared" si="54"/>
        <v>2015</v>
      </c>
      <c r="G1743">
        <f t="shared" si="55"/>
        <v>11</v>
      </c>
    </row>
    <row r="1744" spans="1:7" x14ac:dyDescent="0.25">
      <c r="A1744" s="19">
        <v>42332</v>
      </c>
      <c r="B1744">
        <v>431.5</v>
      </c>
      <c r="C1744">
        <f>VLOOKUP($A1744,'soybean oil'!$A$2:$F$3093,6,TRUE)</f>
        <v>625.36325291362368</v>
      </c>
      <c r="D1744">
        <f>VLOOKUP($A1744,corn!$A$2:$O$1240,13,TRUE)</f>
        <v>143.40551181102362</v>
      </c>
      <c r="E1744">
        <f>VLOOKUP($A1744,wheat!$A$2:$L$14558,10,TRUE)</f>
        <v>178.03308823529412</v>
      </c>
      <c r="F1744">
        <f t="shared" si="54"/>
        <v>2015</v>
      </c>
      <c r="G1744">
        <f t="shared" si="55"/>
        <v>11</v>
      </c>
    </row>
    <row r="1745" spans="1:7" x14ac:dyDescent="0.25">
      <c r="A1745" s="19">
        <v>42333</v>
      </c>
      <c r="B1745">
        <v>425.625</v>
      </c>
      <c r="C1745">
        <f>VLOOKUP($A1745,'soybean oil'!$A$2:$F$3093,6,TRUE)</f>
        <v>639.73739240807765</v>
      </c>
      <c r="D1745">
        <f>VLOOKUP($A1745,corn!$A$2:$O$1240,13,TRUE)</f>
        <v>144.09448818897638</v>
      </c>
      <c r="E1745">
        <f>VLOOKUP($A1745,wheat!$A$2:$L$14558,10,TRUE)</f>
        <v>176.19485294117649</v>
      </c>
      <c r="F1745">
        <f t="shared" si="54"/>
        <v>2015</v>
      </c>
      <c r="G1745">
        <f t="shared" si="55"/>
        <v>11</v>
      </c>
    </row>
    <row r="1746" spans="1:7" x14ac:dyDescent="0.25">
      <c r="A1746" s="19">
        <v>42334</v>
      </c>
      <c r="B1746">
        <v>420.75</v>
      </c>
      <c r="C1746">
        <f>VLOOKUP($A1746,'soybean oil'!$A$2:$F$3093,6,TRUE)</f>
        <v>639.73739240807765</v>
      </c>
      <c r="D1746">
        <f>VLOOKUP($A1746,corn!$A$2:$O$1240,13,TRUE)</f>
        <v>144.09448818897638</v>
      </c>
      <c r="E1746">
        <f>VLOOKUP($A1746,wheat!$A$2:$L$14558,10,TRUE)</f>
        <v>176.19485294117649</v>
      </c>
      <c r="F1746">
        <f t="shared" si="54"/>
        <v>2015</v>
      </c>
      <c r="G1746">
        <f t="shared" si="55"/>
        <v>11</v>
      </c>
    </row>
    <row r="1747" spans="1:7" x14ac:dyDescent="0.25">
      <c r="A1747" s="19">
        <v>42335</v>
      </c>
      <c r="B1747">
        <v>416.75</v>
      </c>
      <c r="C1747">
        <f>VLOOKUP($A1747,'soybean oil'!$A$2:$F$3093,6,TRUE)</f>
        <v>638.19415657278353</v>
      </c>
      <c r="D1747">
        <f>VLOOKUP($A1747,corn!$A$2:$O$1240,13,TRUE)</f>
        <v>144.58661417322836</v>
      </c>
      <c r="E1747">
        <f>VLOOKUP($A1747,wheat!$A$2:$L$14558,10,TRUE)</f>
        <v>171.23161764705881</v>
      </c>
      <c r="F1747">
        <f t="shared" si="54"/>
        <v>2015</v>
      </c>
      <c r="G1747">
        <f t="shared" si="55"/>
        <v>11</v>
      </c>
    </row>
    <row r="1748" spans="1:7" x14ac:dyDescent="0.25">
      <c r="A1748" s="19">
        <v>42338</v>
      </c>
      <c r="B1748">
        <v>415.75</v>
      </c>
      <c r="C1748">
        <f>VLOOKUP($A1748,'soybean oil'!$A$2:$F$3093,6,TRUE)</f>
        <v>647.18901686992672</v>
      </c>
      <c r="D1748">
        <f>VLOOKUP($A1748,corn!$A$2:$O$1240,13,TRUE)</f>
        <v>146.55511811023621</v>
      </c>
      <c r="E1748">
        <f>VLOOKUP($A1748,wheat!$A$2:$L$14558,10,TRUE)</f>
        <v>169.11764705882354</v>
      </c>
      <c r="F1748">
        <f t="shared" si="54"/>
        <v>2015</v>
      </c>
      <c r="G1748">
        <f t="shared" si="55"/>
        <v>11</v>
      </c>
    </row>
    <row r="1749" spans="1:7" x14ac:dyDescent="0.25">
      <c r="A1749" s="19">
        <v>42339</v>
      </c>
      <c r="B1749">
        <v>399</v>
      </c>
      <c r="C1749">
        <f>VLOOKUP($A1749,'soybean oil'!$A$2:$F$3093,6,TRUE)</f>
        <v>663.15048465211169</v>
      </c>
      <c r="D1749">
        <f>VLOOKUP($A1749,corn!$A$2:$O$1240,13,TRUE)</f>
        <v>147.14566929133858</v>
      </c>
      <c r="E1749">
        <f>VLOOKUP($A1749,wheat!$A$2:$L$14558,10,TRUE)</f>
        <v>167.83088235294122</v>
      </c>
      <c r="F1749">
        <f t="shared" si="54"/>
        <v>2015</v>
      </c>
      <c r="G1749">
        <f t="shared" si="55"/>
        <v>12</v>
      </c>
    </row>
    <row r="1750" spans="1:7" x14ac:dyDescent="0.25">
      <c r="A1750" s="19">
        <v>42340</v>
      </c>
      <c r="B1750">
        <v>387.5</v>
      </c>
      <c r="C1750">
        <f>VLOOKUP($A1750,'soybean oil'!$A$2:$F$3093,6,TRUE)</f>
        <v>673.9531354991708</v>
      </c>
      <c r="D1750">
        <f>VLOOKUP($A1750,corn!$A$2:$O$1240,13,TRUE)</f>
        <v>145.76771653543307</v>
      </c>
      <c r="E1750">
        <f>VLOOKUP($A1750,wheat!$A$2:$L$14558,10,TRUE)</f>
        <v>166.26838235294119</v>
      </c>
      <c r="F1750">
        <f t="shared" si="54"/>
        <v>2015</v>
      </c>
      <c r="G1750">
        <f t="shared" si="55"/>
        <v>12</v>
      </c>
    </row>
    <row r="1751" spans="1:7" x14ac:dyDescent="0.25">
      <c r="A1751" s="19">
        <v>42341</v>
      </c>
      <c r="B1751">
        <v>392.125</v>
      </c>
      <c r="C1751">
        <f>VLOOKUP($A1751,'soybean oil'!$A$2:$F$3093,6,TRUE)</f>
        <v>680.56700336471704</v>
      </c>
      <c r="D1751">
        <f>VLOOKUP($A1751,corn!$A$2:$O$1240,13,TRUE)</f>
        <v>148.42519685039369</v>
      </c>
      <c r="E1751">
        <f>VLOOKUP($A1751,wheat!$A$2:$L$14558,10,TRUE)</f>
        <v>170.8639705882353</v>
      </c>
      <c r="F1751">
        <f t="shared" si="54"/>
        <v>2015</v>
      </c>
      <c r="G1751">
        <f t="shared" si="55"/>
        <v>12</v>
      </c>
    </row>
    <row r="1752" spans="1:7" x14ac:dyDescent="0.25">
      <c r="A1752" s="19">
        <v>42342</v>
      </c>
      <c r="B1752">
        <v>394.125</v>
      </c>
      <c r="C1752">
        <f>VLOOKUP($A1752,'soybean oil'!$A$2:$F$3093,6,TRUE)</f>
        <v>707.24293708908715</v>
      </c>
      <c r="D1752">
        <f>VLOOKUP($A1752,corn!$A$2:$O$1240,13,TRUE)</f>
        <v>150.1968503937008</v>
      </c>
      <c r="E1752">
        <f>VLOOKUP($A1752,wheat!$A$2:$L$14558,10,TRUE)</f>
        <v>173.25367647058823</v>
      </c>
      <c r="F1752">
        <f t="shared" si="54"/>
        <v>2015</v>
      </c>
      <c r="G1752">
        <f t="shared" si="55"/>
        <v>12</v>
      </c>
    </row>
    <row r="1753" spans="1:7" x14ac:dyDescent="0.25">
      <c r="A1753" s="19">
        <v>42345</v>
      </c>
      <c r="B1753">
        <v>372</v>
      </c>
      <c r="C1753">
        <f>VLOOKUP($A1753,'soybean oil'!$A$2:$F$3093,6,TRUE)</f>
        <v>688.94456932774244</v>
      </c>
      <c r="D1753">
        <f>VLOOKUP($A1753,corn!$A$2:$O$1240,13,TRUE)</f>
        <v>146.85039370078741</v>
      </c>
      <c r="E1753">
        <f>VLOOKUP($A1753,wheat!$A$2:$L$14558,10,TRUE)</f>
        <v>172.8860294117647</v>
      </c>
      <c r="F1753">
        <f t="shared" si="54"/>
        <v>2015</v>
      </c>
      <c r="G1753">
        <f t="shared" si="55"/>
        <v>12</v>
      </c>
    </row>
    <row r="1754" spans="1:7" x14ac:dyDescent="0.25">
      <c r="A1754" s="19">
        <v>42346</v>
      </c>
      <c r="B1754">
        <v>366.5</v>
      </c>
      <c r="C1754">
        <f>VLOOKUP($A1754,'soybean oil'!$A$2:$F$3093,6,TRUE)</f>
        <v>694.23566362017937</v>
      </c>
      <c r="D1754">
        <f>VLOOKUP($A1754,corn!$A$2:$O$1240,13,TRUE)</f>
        <v>147.04724409448818</v>
      </c>
      <c r="E1754">
        <f>VLOOKUP($A1754,wheat!$A$2:$L$14558,10,TRUE)</f>
        <v>173.06985294117644</v>
      </c>
      <c r="F1754">
        <f t="shared" si="54"/>
        <v>2015</v>
      </c>
      <c r="G1754">
        <f t="shared" si="55"/>
        <v>12</v>
      </c>
    </row>
    <row r="1755" spans="1:7" x14ac:dyDescent="0.25">
      <c r="A1755" s="19">
        <v>42347</v>
      </c>
      <c r="B1755">
        <v>362.375</v>
      </c>
      <c r="C1755">
        <f>VLOOKUP($A1755,'soybean oil'!$A$2:$F$3093,6,TRUE)</f>
        <v>685.85809765715408</v>
      </c>
      <c r="D1755">
        <f>VLOOKUP($A1755,corn!$A$2:$O$1240,13,TRUE)</f>
        <v>147.14566929133858</v>
      </c>
      <c r="E1755">
        <f>VLOOKUP($A1755,wheat!$A$2:$L$14558,10,TRUE)</f>
        <v>175.73529411764707</v>
      </c>
      <c r="F1755">
        <f t="shared" si="54"/>
        <v>2015</v>
      </c>
      <c r="G1755">
        <f t="shared" si="55"/>
        <v>12</v>
      </c>
    </row>
    <row r="1756" spans="1:7" x14ac:dyDescent="0.25">
      <c r="A1756" s="19">
        <v>42348</v>
      </c>
      <c r="B1756">
        <v>353.875</v>
      </c>
      <c r="C1756">
        <f>VLOOKUP($A1756,'soybean oil'!$A$2:$F$3093,6,TRUE)</f>
        <v>700.84953148572583</v>
      </c>
      <c r="D1756">
        <f>VLOOKUP($A1756,corn!$A$2:$O$1240,13,TRUE)</f>
        <v>149.31102362204723</v>
      </c>
      <c r="E1756">
        <f>VLOOKUP($A1756,wheat!$A$2:$L$14558,10,TRUE)</f>
        <v>178.125</v>
      </c>
      <c r="F1756">
        <f t="shared" si="54"/>
        <v>2015</v>
      </c>
      <c r="G1756">
        <f t="shared" si="55"/>
        <v>12</v>
      </c>
    </row>
    <row r="1757" spans="1:7" x14ac:dyDescent="0.25">
      <c r="A1757" s="19">
        <v>42349</v>
      </c>
      <c r="B1757">
        <v>329.375</v>
      </c>
      <c r="C1757">
        <f>VLOOKUP($A1757,'soybean oil'!$A$2:$F$3093,6,TRUE)</f>
        <v>691.36965421177604</v>
      </c>
      <c r="D1757">
        <f>VLOOKUP($A1757,corn!$A$2:$O$1240,13,TRUE)</f>
        <v>147.73622047244095</v>
      </c>
      <c r="E1757">
        <f>VLOOKUP($A1757,wheat!$A$2:$L$14558,10,TRUE)</f>
        <v>177.48161764705881</v>
      </c>
      <c r="F1757">
        <f t="shared" si="54"/>
        <v>2015</v>
      </c>
      <c r="G1757">
        <f t="shared" si="55"/>
        <v>12</v>
      </c>
    </row>
    <row r="1758" spans="1:7" x14ac:dyDescent="0.25">
      <c r="A1758" s="19">
        <v>42352</v>
      </c>
      <c r="B1758">
        <v>316.125</v>
      </c>
      <c r="C1758">
        <f>VLOOKUP($A1758,'soybean oil'!$A$2:$F$3093,6,TRUE)</f>
        <v>686.07855991933911</v>
      </c>
      <c r="D1758">
        <f>VLOOKUP($A1758,corn!$A$2:$O$1240,13,TRUE)</f>
        <v>149.21259842519686</v>
      </c>
      <c r="E1758">
        <f>VLOOKUP($A1758,wheat!$A$2:$L$14558,10,TRUE)</f>
        <v>181.43382352941174</v>
      </c>
      <c r="F1758">
        <f t="shared" si="54"/>
        <v>2015</v>
      </c>
      <c r="G1758">
        <f t="shared" si="55"/>
        <v>12</v>
      </c>
    </row>
    <row r="1759" spans="1:7" x14ac:dyDescent="0.25">
      <c r="A1759" s="19">
        <v>42353</v>
      </c>
      <c r="B1759">
        <v>332.75</v>
      </c>
      <c r="C1759">
        <f>VLOOKUP($A1759,'soybean oil'!$A$2:$F$3093,6,TRUE)</f>
        <v>676.81914490757413</v>
      </c>
      <c r="D1759">
        <f>VLOOKUP($A1759,corn!$A$2:$O$1240,13,TRUE)</f>
        <v>148.52362204724409</v>
      </c>
      <c r="E1759">
        <f>VLOOKUP($A1759,wheat!$A$2:$L$14558,10,TRUE)</f>
        <v>181.70955882352942</v>
      </c>
      <c r="F1759">
        <f t="shared" si="54"/>
        <v>2015</v>
      </c>
      <c r="G1759">
        <f t="shared" si="55"/>
        <v>12</v>
      </c>
    </row>
    <row r="1760" spans="1:7" x14ac:dyDescent="0.25">
      <c r="A1760" s="19">
        <v>42354</v>
      </c>
      <c r="B1760">
        <v>327.25</v>
      </c>
      <c r="C1760">
        <f>VLOOKUP($A1760,'soybean oil'!$A$2:$F$3093,6,TRUE)</f>
        <v>669.54389025547323</v>
      </c>
      <c r="D1760">
        <f>VLOOKUP($A1760,corn!$A$2:$O$1240,13,TRUE)</f>
        <v>145.5708661417323</v>
      </c>
      <c r="E1760">
        <f>VLOOKUP($A1760,wheat!$A$2:$L$14558,10,TRUE)</f>
        <v>177.75735294117646</v>
      </c>
      <c r="F1760">
        <f t="shared" si="54"/>
        <v>2015</v>
      </c>
      <c r="G1760">
        <f t="shared" si="55"/>
        <v>12</v>
      </c>
    </row>
    <row r="1761" spans="1:7" x14ac:dyDescent="0.25">
      <c r="A1761" s="19">
        <v>42355</v>
      </c>
      <c r="B1761">
        <v>327.375</v>
      </c>
      <c r="C1761">
        <f>VLOOKUP($A1761,'soybean oil'!$A$2:$F$3093,6,TRUE)</f>
        <v>662.93002238992688</v>
      </c>
      <c r="D1761">
        <f>VLOOKUP($A1761,corn!$A$2:$O$1240,13,TRUE)</f>
        <v>147.34251968503938</v>
      </c>
      <c r="E1761">
        <f>VLOOKUP($A1761,wheat!$A$2:$L$14558,10,TRUE)</f>
        <v>177.94117647058823</v>
      </c>
      <c r="F1761">
        <f t="shared" si="54"/>
        <v>2015</v>
      </c>
      <c r="G1761">
        <f t="shared" si="55"/>
        <v>12</v>
      </c>
    </row>
    <row r="1762" spans="1:7" x14ac:dyDescent="0.25">
      <c r="A1762" s="19">
        <v>42356</v>
      </c>
      <c r="B1762">
        <v>338.25</v>
      </c>
      <c r="C1762">
        <f>VLOOKUP($A1762,'soybean oil'!$A$2:$F$3093,6,TRUE)</f>
        <v>673.07128645043122</v>
      </c>
      <c r="D1762">
        <f>VLOOKUP($A1762,corn!$A$2:$O$1240,13,TRUE)</f>
        <v>147.44094488188978</v>
      </c>
      <c r="E1762">
        <f>VLOOKUP($A1762,wheat!$A$2:$L$14558,10,TRUE)</f>
        <v>178.95220588235293</v>
      </c>
      <c r="F1762">
        <f t="shared" si="54"/>
        <v>2015</v>
      </c>
      <c r="G1762">
        <f t="shared" si="55"/>
        <v>12</v>
      </c>
    </row>
    <row r="1763" spans="1:7" x14ac:dyDescent="0.25">
      <c r="A1763" s="19">
        <v>42359</v>
      </c>
      <c r="B1763">
        <v>325.5</v>
      </c>
      <c r="C1763">
        <f>VLOOKUP($A1763,'soybean oil'!$A$2:$F$3093,6,TRUE)</f>
        <v>678.36238074286825</v>
      </c>
      <c r="D1763">
        <f>VLOOKUP($A1763,corn!$A$2:$O$1240,13,TRUE)</f>
        <v>146.45669291338584</v>
      </c>
      <c r="E1763">
        <f>VLOOKUP($A1763,wheat!$A$2:$L$14558,10,TRUE)</f>
        <v>176.10294117647058</v>
      </c>
      <c r="F1763">
        <f t="shared" si="54"/>
        <v>2015</v>
      </c>
      <c r="G1763">
        <f t="shared" si="55"/>
        <v>12</v>
      </c>
    </row>
    <row r="1764" spans="1:7" x14ac:dyDescent="0.25">
      <c r="A1764" s="19">
        <v>42360</v>
      </c>
      <c r="B1764">
        <v>329.5</v>
      </c>
      <c r="C1764">
        <f>VLOOKUP($A1764,'soybean oil'!$A$2:$F$3093,6,TRUE)</f>
        <v>671.08712609076736</v>
      </c>
      <c r="D1764">
        <f>VLOOKUP($A1764,corn!$A$2:$O$1240,13,TRUE)</f>
        <v>144.19291338582678</v>
      </c>
      <c r="E1764">
        <f>VLOOKUP($A1764,wheat!$A$2:$L$14558,10,TRUE)</f>
        <v>173.4375</v>
      </c>
      <c r="F1764">
        <f t="shared" si="54"/>
        <v>2015</v>
      </c>
      <c r="G1764">
        <f t="shared" si="55"/>
        <v>12</v>
      </c>
    </row>
    <row r="1765" spans="1:7" x14ac:dyDescent="0.25">
      <c r="A1765" s="19">
        <v>42361</v>
      </c>
      <c r="B1765">
        <v>333.75</v>
      </c>
      <c r="C1765">
        <f>VLOOKUP($A1765,'soybean oil'!$A$2:$F$3093,6,TRUE)</f>
        <v>672.85082418824629</v>
      </c>
      <c r="D1765">
        <f>VLOOKUP($A1765,corn!$A$2:$O$1240,13,TRUE)</f>
        <v>143.89763779527559</v>
      </c>
      <c r="E1765">
        <f>VLOOKUP($A1765,wheat!$A$2:$L$14558,10,TRUE)</f>
        <v>172.61029411764707</v>
      </c>
      <c r="F1765">
        <f t="shared" si="54"/>
        <v>2015</v>
      </c>
      <c r="G1765">
        <f t="shared" si="55"/>
        <v>12</v>
      </c>
    </row>
    <row r="1766" spans="1:7" x14ac:dyDescent="0.25">
      <c r="A1766" s="19">
        <v>42362</v>
      </c>
      <c r="B1766">
        <v>334.25</v>
      </c>
      <c r="C1766">
        <f>VLOOKUP($A1766,'soybean oil'!$A$2:$F$3093,6,TRUE)</f>
        <v>680.56700336471704</v>
      </c>
      <c r="D1766">
        <f>VLOOKUP($A1766,corn!$A$2:$O$1240,13,TRUE)</f>
        <v>143.50393700787401</v>
      </c>
      <c r="E1766">
        <f>VLOOKUP($A1766,wheat!$A$2:$L$14558,10,TRUE)</f>
        <v>171.875</v>
      </c>
      <c r="F1766">
        <f t="shared" si="54"/>
        <v>2015</v>
      </c>
      <c r="G1766">
        <f t="shared" si="55"/>
        <v>12</v>
      </c>
    </row>
    <row r="1767" spans="1:7" x14ac:dyDescent="0.25">
      <c r="A1767" s="19">
        <v>42367</v>
      </c>
      <c r="B1767">
        <v>336.625</v>
      </c>
      <c r="C1767">
        <f>VLOOKUP($A1767,'soybean oil'!$A$2:$F$3093,6,TRUE)</f>
        <v>675.05544681009508</v>
      </c>
      <c r="D1767">
        <f>VLOOKUP($A1767,corn!$A$2:$O$1240,13,TRUE)</f>
        <v>142.71653543307087</v>
      </c>
      <c r="E1767">
        <f>VLOOKUP($A1767,wheat!$A$2:$L$14558,10,TRUE)</f>
        <v>174.90808823529412</v>
      </c>
      <c r="F1767">
        <f t="shared" si="54"/>
        <v>2015</v>
      </c>
      <c r="G1767">
        <f t="shared" si="55"/>
        <v>12</v>
      </c>
    </row>
    <row r="1768" spans="1:7" x14ac:dyDescent="0.25">
      <c r="A1768" s="19">
        <v>42368</v>
      </c>
      <c r="B1768">
        <v>326.375</v>
      </c>
      <c r="C1768">
        <f>VLOOKUP($A1768,'soybean oil'!$A$2:$F$3093,6,TRUE)</f>
        <v>682.94799579631376</v>
      </c>
      <c r="D1768">
        <f>VLOOKUP($A1768,corn!$A$2:$O$1240,13,TRUE)</f>
        <v>141.33858267716536</v>
      </c>
      <c r="E1768">
        <f>VLOOKUP($A1768,wheat!$A$2:$L$14558,10,TRUE)</f>
        <v>172.70220588235293</v>
      </c>
      <c r="F1768">
        <f t="shared" si="54"/>
        <v>2015</v>
      </c>
      <c r="G1768">
        <f t="shared" si="55"/>
        <v>12</v>
      </c>
    </row>
    <row r="1769" spans="1:7" x14ac:dyDescent="0.25">
      <c r="A1769" s="19">
        <v>42369</v>
      </c>
      <c r="B1769">
        <v>321.375</v>
      </c>
      <c r="C1769">
        <f>VLOOKUP($A1769,'soybean oil'!$A$2:$F$3093,6,TRUE)</f>
        <v>677.03960716975894</v>
      </c>
      <c r="D1769">
        <f>VLOOKUP($A1769,corn!$A$2:$O$1240,13,TRUE)</f>
        <v>141.24015748031496</v>
      </c>
      <c r="E1769">
        <f>VLOOKUP($A1769,wheat!$A$2:$L$14558,10,TRUE)</f>
        <v>172.79411764705881</v>
      </c>
      <c r="F1769">
        <f t="shared" si="54"/>
        <v>2015</v>
      </c>
      <c r="G1769">
        <f t="shared" si="55"/>
        <v>12</v>
      </c>
    </row>
    <row r="1770" spans="1:7" x14ac:dyDescent="0.25">
      <c r="A1770" s="19">
        <v>42373</v>
      </c>
      <c r="B1770">
        <v>323.875</v>
      </c>
      <c r="C1770">
        <f>VLOOKUP($A1770,'soybean oil'!$A$2:$F$3093,6,TRUE)</f>
        <v>664.03233370085127</v>
      </c>
      <c r="D1770">
        <f>VLOOKUP($A1770,corn!$A$2:$O$1240,13,TRUE)</f>
        <v>138.38582677165354</v>
      </c>
      <c r="E1770">
        <f>VLOOKUP($A1770,wheat!$A$2:$L$14558,10,TRUE)</f>
        <v>168.47426470588232</v>
      </c>
      <c r="F1770">
        <f t="shared" si="54"/>
        <v>2016</v>
      </c>
      <c r="G1770">
        <f t="shared" si="55"/>
        <v>1</v>
      </c>
    </row>
    <row r="1771" spans="1:7" x14ac:dyDescent="0.25">
      <c r="A1771" s="19">
        <v>42374</v>
      </c>
      <c r="B1771">
        <v>327.625</v>
      </c>
      <c r="C1771">
        <f>VLOOKUP($A1771,'soybean oil'!$A$2:$F$3093,6,TRUE)</f>
        <v>657.19800357311999</v>
      </c>
      <c r="D1771">
        <f>VLOOKUP($A1771,corn!$A$2:$O$1240,13,TRUE)</f>
        <v>138.97637795275591</v>
      </c>
      <c r="E1771">
        <f>VLOOKUP($A1771,wheat!$A$2:$L$14558,10,TRUE)</f>
        <v>169.57720588235293</v>
      </c>
      <c r="F1771">
        <f t="shared" si="54"/>
        <v>2016</v>
      </c>
      <c r="G1771">
        <f t="shared" si="55"/>
        <v>1</v>
      </c>
    </row>
    <row r="1772" spans="1:7" x14ac:dyDescent="0.25">
      <c r="A1772" s="19">
        <v>42375</v>
      </c>
      <c r="B1772">
        <v>314.625</v>
      </c>
      <c r="C1772">
        <f>VLOOKUP($A1772,'soybean oil'!$A$2:$F$3093,6,TRUE)</f>
        <v>656.53661678656533</v>
      </c>
      <c r="D1772">
        <f>VLOOKUP($A1772,corn!$A$2:$O$1240,13,TRUE)</f>
        <v>139.07480314960631</v>
      </c>
      <c r="E1772">
        <f>VLOOKUP($A1772,wheat!$A$2:$L$14558,10,TRUE)</f>
        <v>170.12867647058826</v>
      </c>
      <c r="F1772">
        <f t="shared" si="54"/>
        <v>2016</v>
      </c>
      <c r="G1772">
        <f t="shared" si="55"/>
        <v>1</v>
      </c>
    </row>
    <row r="1773" spans="1:7" x14ac:dyDescent="0.25">
      <c r="A1773" s="19">
        <v>42376</v>
      </c>
      <c r="B1773">
        <v>315.25</v>
      </c>
      <c r="C1773">
        <f>VLOOKUP($A1773,'soybean oil'!$A$2:$F$3093,6,TRUE)</f>
        <v>653.00922059160735</v>
      </c>
      <c r="D1773">
        <f>VLOOKUP($A1773,corn!$A$2:$O$1240,13,TRUE)</f>
        <v>138.97637795275591</v>
      </c>
      <c r="E1773">
        <f>VLOOKUP($A1773,wheat!$A$2:$L$14558,10,TRUE)</f>
        <v>172.24264705882351</v>
      </c>
      <c r="F1773">
        <f t="shared" si="54"/>
        <v>2016</v>
      </c>
      <c r="G1773">
        <f t="shared" si="55"/>
        <v>1</v>
      </c>
    </row>
    <row r="1774" spans="1:7" x14ac:dyDescent="0.25">
      <c r="A1774" s="19">
        <v>42377</v>
      </c>
      <c r="B1774">
        <v>295.75</v>
      </c>
      <c r="C1774">
        <f>VLOOKUP($A1774,'soybean oil'!$A$2:$F$3093,6,TRUE)</f>
        <v>653.45014511597708</v>
      </c>
      <c r="D1774">
        <f>VLOOKUP($A1774,corn!$A$2:$O$1240,13,TRUE)</f>
        <v>140.55118110236219</v>
      </c>
      <c r="E1774">
        <f>VLOOKUP($A1774,wheat!$A$2:$L$14558,10,TRUE)</f>
        <v>175.91911764705881</v>
      </c>
      <c r="F1774">
        <f t="shared" si="54"/>
        <v>2016</v>
      </c>
      <c r="G1774">
        <f t="shared" si="55"/>
        <v>1</v>
      </c>
    </row>
    <row r="1775" spans="1:7" x14ac:dyDescent="0.25">
      <c r="A1775" s="19">
        <v>42380</v>
      </c>
      <c r="B1775">
        <v>289.625</v>
      </c>
      <c r="C1775">
        <f>VLOOKUP($A1775,'soybean oil'!$A$2:$F$3093,6,TRUE)</f>
        <v>644.85211689076687</v>
      </c>
      <c r="D1775">
        <f>VLOOKUP($A1775,corn!$A$2:$O$1240,13,TRUE)</f>
        <v>138.48425196850394</v>
      </c>
      <c r="E1775">
        <f>VLOOKUP($A1775,wheat!$A$2:$L$14558,10,TRUE)</f>
        <v>172.42647058823533</v>
      </c>
      <c r="F1775">
        <f t="shared" si="54"/>
        <v>2016</v>
      </c>
      <c r="G1775">
        <f t="shared" si="55"/>
        <v>1</v>
      </c>
    </row>
    <row r="1776" spans="1:7" x14ac:dyDescent="0.25">
      <c r="A1776" s="19">
        <v>42381</v>
      </c>
      <c r="B1776">
        <v>283.625</v>
      </c>
      <c r="C1776">
        <f>VLOOKUP($A1776,'soybean oil'!$A$2:$F$3093,6,TRUE)</f>
        <v>643.30888105547274</v>
      </c>
      <c r="D1776">
        <f>VLOOKUP($A1776,corn!$A$2:$O$1240,13,TRUE)</f>
        <v>140.45275590551182</v>
      </c>
      <c r="E1776">
        <f>VLOOKUP($A1776,wheat!$A$2:$L$14558,10,TRUE)</f>
        <v>176.93014705882354</v>
      </c>
      <c r="F1776">
        <f t="shared" si="54"/>
        <v>2016</v>
      </c>
      <c r="G1776">
        <f t="shared" si="55"/>
        <v>1</v>
      </c>
    </row>
    <row r="1777" spans="1:7" x14ac:dyDescent="0.25">
      <c r="A1777" s="19">
        <v>42382</v>
      </c>
      <c r="B1777">
        <v>279.375</v>
      </c>
      <c r="C1777">
        <f>VLOOKUP($A1777,'soybean oil'!$A$2:$F$3093,6,TRUE)</f>
        <v>651.24552249412841</v>
      </c>
      <c r="D1777">
        <f>VLOOKUP($A1777,corn!$A$2:$O$1240,13,TRUE)</f>
        <v>140.94488188976379</v>
      </c>
      <c r="E1777">
        <f>VLOOKUP($A1777,wheat!$A$2:$L$14558,10,TRUE)</f>
        <v>175.73529411764707</v>
      </c>
      <c r="F1777">
        <f t="shared" si="54"/>
        <v>2016</v>
      </c>
      <c r="G1777">
        <f t="shared" si="55"/>
        <v>1</v>
      </c>
    </row>
    <row r="1778" spans="1:7" x14ac:dyDescent="0.25">
      <c r="A1778" s="19">
        <v>42383</v>
      </c>
      <c r="B1778">
        <v>275.375</v>
      </c>
      <c r="C1778">
        <f>VLOOKUP($A1778,'soybean oil'!$A$2:$F$3093,6,TRUE)</f>
        <v>655.87523000001067</v>
      </c>
      <c r="D1778">
        <f>VLOOKUP($A1778,corn!$A$2:$O$1240,13,TRUE)</f>
        <v>140.94488188976379</v>
      </c>
      <c r="E1778">
        <f>VLOOKUP($A1778,wheat!$A$2:$L$14558,10,TRUE)</f>
        <v>172.33455882352942</v>
      </c>
      <c r="F1778">
        <f t="shared" si="54"/>
        <v>2016</v>
      </c>
      <c r="G1778">
        <f t="shared" si="55"/>
        <v>1</v>
      </c>
    </row>
    <row r="1779" spans="1:7" x14ac:dyDescent="0.25">
      <c r="A1779" s="19">
        <v>42384</v>
      </c>
      <c r="B1779">
        <v>273.5</v>
      </c>
      <c r="C1779">
        <f>VLOOKUP($A1779,'soybean oil'!$A$2:$F$3093,6,TRUE)</f>
        <v>653.670607378162</v>
      </c>
      <c r="D1779">
        <f>VLOOKUP($A1779,corn!$A$2:$O$1240,13,TRUE)</f>
        <v>143.01181102362204</v>
      </c>
      <c r="E1779">
        <f>VLOOKUP($A1779,wheat!$A$2:$L$14558,10,TRUE)</f>
        <v>174.17279411764707</v>
      </c>
      <c r="F1779">
        <f t="shared" si="54"/>
        <v>2016</v>
      </c>
      <c r="G1779">
        <f t="shared" si="55"/>
        <v>1</v>
      </c>
    </row>
    <row r="1780" spans="1:7" x14ac:dyDescent="0.25">
      <c r="A1780" s="19">
        <v>42387</v>
      </c>
      <c r="B1780">
        <v>266</v>
      </c>
      <c r="C1780">
        <f>VLOOKUP($A1780,'soybean oil'!$A$2:$F$3093,6,TRUE)</f>
        <v>653.670607378162</v>
      </c>
      <c r="D1780">
        <f>VLOOKUP($A1780,corn!$A$2:$O$1240,13,TRUE)</f>
        <v>143.01181102362204</v>
      </c>
      <c r="E1780">
        <f>VLOOKUP($A1780,wheat!$A$2:$L$14558,10,TRUE)</f>
        <v>174.17279411764707</v>
      </c>
      <c r="F1780">
        <f t="shared" si="54"/>
        <v>2016</v>
      </c>
      <c r="G1780">
        <f t="shared" si="55"/>
        <v>1</v>
      </c>
    </row>
    <row r="1781" spans="1:7" x14ac:dyDescent="0.25">
      <c r="A1781" s="19">
        <v>42388</v>
      </c>
      <c r="B1781">
        <v>263.75</v>
      </c>
      <c r="C1781">
        <f>VLOOKUP($A1781,'soybean oil'!$A$2:$F$3093,6,TRUE)</f>
        <v>662.04817334118741</v>
      </c>
      <c r="D1781">
        <f>VLOOKUP($A1781,corn!$A$2:$O$1240,13,TRUE)</f>
        <v>144.78346456692913</v>
      </c>
      <c r="E1781">
        <f>VLOOKUP($A1781,wheat!$A$2:$L$14558,10,TRUE)</f>
        <v>174.4485294117647</v>
      </c>
      <c r="F1781">
        <f t="shared" si="54"/>
        <v>2016</v>
      </c>
      <c r="G1781">
        <f t="shared" si="55"/>
        <v>1</v>
      </c>
    </row>
    <row r="1782" spans="1:7" x14ac:dyDescent="0.25">
      <c r="A1782" s="19">
        <v>42389</v>
      </c>
      <c r="B1782">
        <v>241</v>
      </c>
      <c r="C1782">
        <f>VLOOKUP($A1782,'soybean oil'!$A$2:$F$3093,6,TRUE)</f>
        <v>657.19800357311999</v>
      </c>
      <c r="D1782">
        <f>VLOOKUP($A1782,corn!$A$2:$O$1240,13,TRUE)</f>
        <v>145.1771653543307</v>
      </c>
      <c r="E1782">
        <f>VLOOKUP($A1782,wheat!$A$2:$L$14558,10,TRUE)</f>
        <v>173.34558823529412</v>
      </c>
      <c r="F1782">
        <f t="shared" si="54"/>
        <v>2016</v>
      </c>
      <c r="G1782">
        <f t="shared" si="55"/>
        <v>1</v>
      </c>
    </row>
    <row r="1783" spans="1:7" x14ac:dyDescent="0.25">
      <c r="A1783" s="19">
        <v>42390</v>
      </c>
      <c r="B1783">
        <v>254.75</v>
      </c>
      <c r="C1783">
        <f>VLOOKUP($A1783,'soybean oil'!$A$2:$F$3093,6,TRUE)</f>
        <v>660.06401298152343</v>
      </c>
      <c r="D1783">
        <f>VLOOKUP($A1783,corn!$A$2:$O$1240,13,TRUE)</f>
        <v>144.48818897637796</v>
      </c>
      <c r="E1783">
        <f>VLOOKUP($A1783,wheat!$A$2:$L$14558,10,TRUE)</f>
        <v>174.63235294117646</v>
      </c>
      <c r="F1783">
        <f t="shared" si="54"/>
        <v>2016</v>
      </c>
      <c r="G1783">
        <f t="shared" si="55"/>
        <v>1</v>
      </c>
    </row>
    <row r="1784" spans="1:7" x14ac:dyDescent="0.25">
      <c r="A1784" s="19">
        <v>42391</v>
      </c>
      <c r="B1784">
        <v>280</v>
      </c>
      <c r="C1784">
        <f>VLOOKUP($A1784,'soybean oil'!$A$2:$F$3093,6,TRUE)</f>
        <v>672.40989966387656</v>
      </c>
      <c r="D1784">
        <f>VLOOKUP($A1784,corn!$A$2:$O$1240,13,TRUE)</f>
        <v>145.76771653543307</v>
      </c>
      <c r="E1784">
        <f>VLOOKUP($A1784,wheat!$A$2:$L$14558,10,TRUE)</f>
        <v>174.81617647058823</v>
      </c>
      <c r="F1784">
        <f t="shared" si="54"/>
        <v>2016</v>
      </c>
      <c r="G1784">
        <f t="shared" si="55"/>
        <v>1</v>
      </c>
    </row>
    <row r="1785" spans="1:7" x14ac:dyDescent="0.25">
      <c r="A1785" s="19">
        <v>42394</v>
      </c>
      <c r="B1785">
        <v>272.625</v>
      </c>
      <c r="C1785">
        <f>VLOOKUP($A1785,'soybean oil'!$A$2:$F$3093,6,TRUE)</f>
        <v>671.08712609076736</v>
      </c>
      <c r="D1785">
        <f>VLOOKUP($A1785,corn!$A$2:$O$1240,13,TRUE)</f>
        <v>145.5708661417323</v>
      </c>
      <c r="E1785">
        <f>VLOOKUP($A1785,wheat!$A$2:$L$14558,10,TRUE)</f>
        <v>177.02205882352945</v>
      </c>
      <c r="F1785">
        <f t="shared" si="54"/>
        <v>2016</v>
      </c>
      <c r="G1785">
        <f t="shared" si="55"/>
        <v>1</v>
      </c>
    </row>
    <row r="1786" spans="1:7" x14ac:dyDescent="0.25">
      <c r="A1786" s="19">
        <v>42395</v>
      </c>
      <c r="B1786">
        <v>277</v>
      </c>
      <c r="C1786">
        <f>VLOOKUP($A1786,'soybean oil'!$A$2:$F$3093,6,TRUE)</f>
        <v>677.70099395631371</v>
      </c>
      <c r="D1786">
        <f>VLOOKUP($A1786,corn!$A$2:$O$1240,13,TRUE)</f>
        <v>145.3740157480315</v>
      </c>
      <c r="E1786">
        <f>VLOOKUP($A1786,wheat!$A$2:$L$14558,10,TRUE)</f>
        <v>178.21691176470588</v>
      </c>
      <c r="F1786">
        <f t="shared" si="54"/>
        <v>2016</v>
      </c>
      <c r="G1786">
        <f t="shared" si="55"/>
        <v>1</v>
      </c>
    </row>
    <row r="1787" spans="1:7" x14ac:dyDescent="0.25">
      <c r="A1787" s="19">
        <v>42396</v>
      </c>
      <c r="B1787">
        <v>287.125</v>
      </c>
      <c r="C1787">
        <f>VLOOKUP($A1787,'soybean oil'!$A$2:$F$3093,6,TRUE)</f>
        <v>680.56700336471704</v>
      </c>
      <c r="D1787">
        <f>VLOOKUP($A1787,corn!$A$2:$O$1240,13,TRUE)</f>
        <v>145.3740157480315</v>
      </c>
      <c r="E1787">
        <f>VLOOKUP($A1787,wheat!$A$2:$L$14558,10,TRUE)</f>
        <v>175.18382352941177</v>
      </c>
      <c r="F1787">
        <f t="shared" si="54"/>
        <v>2016</v>
      </c>
      <c r="G1787">
        <f t="shared" si="55"/>
        <v>1</v>
      </c>
    </row>
    <row r="1788" spans="1:7" x14ac:dyDescent="0.25">
      <c r="A1788" s="19">
        <v>42397</v>
      </c>
      <c r="B1788">
        <v>302.875</v>
      </c>
      <c r="C1788">
        <f>VLOOKUP($A1788,'soybean oil'!$A$2:$F$3093,6,TRUE)</f>
        <v>676.5986826453892</v>
      </c>
      <c r="D1788">
        <f>VLOOKUP($A1788,corn!$A$2:$O$1240,13,TRUE)</f>
        <v>143.89763779527559</v>
      </c>
      <c r="E1788">
        <f>VLOOKUP($A1788,wheat!$A$2:$L$14558,10,TRUE)</f>
        <v>173.62132352941177</v>
      </c>
      <c r="F1788">
        <f t="shared" si="54"/>
        <v>2016</v>
      </c>
      <c r="G1788">
        <f t="shared" si="55"/>
        <v>1</v>
      </c>
    </row>
    <row r="1789" spans="1:7" x14ac:dyDescent="0.25">
      <c r="A1789" s="19">
        <v>42398</v>
      </c>
      <c r="B1789">
        <v>302.125</v>
      </c>
      <c r="C1789">
        <f>VLOOKUP($A1789,'soybean oil'!$A$2:$F$3093,6,TRUE)</f>
        <v>680.78746562690185</v>
      </c>
      <c r="D1789">
        <f>VLOOKUP($A1789,corn!$A$2:$O$1240,13,TRUE)</f>
        <v>146.45669291338584</v>
      </c>
      <c r="E1789">
        <f>VLOOKUP($A1789,wheat!$A$2:$L$14558,10,TRUE)</f>
        <v>176.19485294117649</v>
      </c>
      <c r="F1789">
        <f t="shared" si="54"/>
        <v>2016</v>
      </c>
      <c r="G1789">
        <f t="shared" si="55"/>
        <v>1</v>
      </c>
    </row>
    <row r="1790" spans="1:7" x14ac:dyDescent="0.25">
      <c r="A1790" s="19">
        <v>42401</v>
      </c>
      <c r="B1790">
        <v>296</v>
      </c>
      <c r="C1790">
        <f>VLOOKUP($A1790,'soybean oil'!$A$2:$F$3093,6,TRUE)</f>
        <v>678.14191848068356</v>
      </c>
      <c r="D1790">
        <f>VLOOKUP($A1790,corn!$A$2:$O$1240,13,TRUE)</f>
        <v>146.16141732283464</v>
      </c>
      <c r="E1790">
        <f>VLOOKUP($A1790,wheat!$A$2:$L$14558,10,TRUE)</f>
        <v>174.72426470588238</v>
      </c>
      <c r="F1790">
        <f t="shared" si="54"/>
        <v>2016</v>
      </c>
      <c r="G1790">
        <f t="shared" si="55"/>
        <v>2</v>
      </c>
    </row>
    <row r="1791" spans="1:7" x14ac:dyDescent="0.25">
      <c r="A1791" s="19">
        <v>42402</v>
      </c>
      <c r="B1791">
        <v>289.125</v>
      </c>
      <c r="C1791">
        <f>VLOOKUP($A1791,'soybean oil'!$A$2:$F$3093,6,TRUE)</f>
        <v>678.8033052672381</v>
      </c>
      <c r="D1791">
        <f>VLOOKUP($A1791,corn!$A$2:$O$1240,13,TRUE)</f>
        <v>146.65354330708661</v>
      </c>
      <c r="E1791">
        <f>VLOOKUP($A1791,wheat!$A$2:$L$14558,10,TRUE)</f>
        <v>174.72426470588238</v>
      </c>
      <c r="F1791">
        <f t="shared" si="54"/>
        <v>2016</v>
      </c>
      <c r="G1791">
        <f t="shared" si="55"/>
        <v>2</v>
      </c>
    </row>
    <row r="1792" spans="1:7" x14ac:dyDescent="0.25">
      <c r="A1792" s="19">
        <v>42403</v>
      </c>
      <c r="B1792">
        <v>303.75</v>
      </c>
      <c r="C1792">
        <f>VLOOKUP($A1792,'soybean oil'!$A$2:$F$3093,6,TRUE)</f>
        <v>682.99208824875075</v>
      </c>
      <c r="D1792">
        <f>VLOOKUP($A1792,corn!$A$2:$O$1240,13,TRUE)</f>
        <v>146.06299212598427</v>
      </c>
      <c r="E1792">
        <f>VLOOKUP($A1792,wheat!$A$2:$L$14558,10,TRUE)</f>
        <v>176.47058823529412</v>
      </c>
      <c r="F1792">
        <f t="shared" si="54"/>
        <v>2016</v>
      </c>
      <c r="G1792">
        <f t="shared" si="55"/>
        <v>2</v>
      </c>
    </row>
    <row r="1793" spans="1:7" x14ac:dyDescent="0.25">
      <c r="A1793" s="19">
        <v>42404</v>
      </c>
      <c r="B1793">
        <v>312.875</v>
      </c>
      <c r="C1793">
        <f>VLOOKUP($A1793,'soybean oil'!$A$2:$F$3093,6,TRUE)</f>
        <v>688.72410706555752</v>
      </c>
      <c r="D1793">
        <f>VLOOKUP($A1793,corn!$A$2:$O$1240,13,TRUE)</f>
        <v>145.07874015748033</v>
      </c>
      <c r="E1793">
        <f>VLOOKUP($A1793,wheat!$A$2:$L$14558,10,TRUE)</f>
        <v>173.80514705882354</v>
      </c>
      <c r="F1793">
        <f t="shared" si="54"/>
        <v>2016</v>
      </c>
      <c r="G1793">
        <f t="shared" si="55"/>
        <v>2</v>
      </c>
    </row>
    <row r="1794" spans="1:7" x14ac:dyDescent="0.25">
      <c r="A1794" s="19">
        <v>42405</v>
      </c>
      <c r="B1794">
        <v>306.75</v>
      </c>
      <c r="C1794">
        <f>VLOOKUP($A1794,'soybean oil'!$A$2:$F$3093,6,TRUE)</f>
        <v>688.50364480337271</v>
      </c>
      <c r="D1794">
        <f>VLOOKUP($A1794,corn!$A$2:$O$1240,13,TRUE)</f>
        <v>143.99606299212599</v>
      </c>
      <c r="E1794">
        <f>VLOOKUP($A1794,wheat!$A$2:$L$14558,10,TRUE)</f>
        <v>171.59926470588238</v>
      </c>
      <c r="F1794">
        <f t="shared" si="54"/>
        <v>2016</v>
      </c>
      <c r="G1794">
        <f t="shared" si="55"/>
        <v>2</v>
      </c>
    </row>
    <row r="1795" spans="1:7" x14ac:dyDescent="0.25">
      <c r="A1795" s="19">
        <v>42408</v>
      </c>
      <c r="B1795">
        <v>305.375</v>
      </c>
      <c r="C1795">
        <f>VLOOKUP($A1795,'soybean oil'!$A$2:$F$3093,6,TRUE)</f>
        <v>677.92145621849852</v>
      </c>
      <c r="D1795">
        <f>VLOOKUP($A1795,corn!$A$2:$O$1240,13,TRUE)</f>
        <v>142.61811023622047</v>
      </c>
      <c r="E1795">
        <f>VLOOKUP($A1795,wheat!$A$2:$L$14558,10,TRUE)</f>
        <v>168.56617647058823</v>
      </c>
      <c r="F1795">
        <f t="shared" ref="F1795:F1858" si="56">YEAR(A1795)</f>
        <v>2016</v>
      </c>
      <c r="G1795">
        <f t="shared" ref="G1795:G1858" si="57">MONTH(A1795)</f>
        <v>2</v>
      </c>
    </row>
    <row r="1796" spans="1:7" x14ac:dyDescent="0.25">
      <c r="A1796" s="19">
        <v>42409</v>
      </c>
      <c r="B1796">
        <v>287</v>
      </c>
      <c r="C1796">
        <f>VLOOKUP($A1796,'soybean oil'!$A$2:$F$3093,6,TRUE)</f>
        <v>676.81914490757413</v>
      </c>
      <c r="D1796">
        <f>VLOOKUP($A1796,corn!$A$2:$O$1240,13,TRUE)</f>
        <v>142.1259842519685</v>
      </c>
      <c r="E1796">
        <f>VLOOKUP($A1796,wheat!$A$2:$L$14558,10,TRUE)</f>
        <v>168.1985294117647</v>
      </c>
      <c r="F1796">
        <f t="shared" si="56"/>
        <v>2016</v>
      </c>
      <c r="G1796">
        <f t="shared" si="57"/>
        <v>2</v>
      </c>
    </row>
    <row r="1797" spans="1:7" x14ac:dyDescent="0.25">
      <c r="A1797" s="19">
        <v>42410</v>
      </c>
      <c r="B1797">
        <v>276</v>
      </c>
      <c r="C1797">
        <f>VLOOKUP($A1797,'soybean oil'!$A$2:$F$3093,6,TRUE)</f>
        <v>683.65347503530552</v>
      </c>
      <c r="D1797">
        <f>VLOOKUP($A1797,corn!$A$2:$O$1240,13,TRUE)</f>
        <v>141.83070866141733</v>
      </c>
      <c r="E1797">
        <f>VLOOKUP($A1797,wheat!$A$2:$L$14558,10,TRUE)</f>
        <v>169.57720588235293</v>
      </c>
      <c r="F1797">
        <f t="shared" si="56"/>
        <v>2016</v>
      </c>
      <c r="G1797">
        <f t="shared" si="57"/>
        <v>2</v>
      </c>
    </row>
    <row r="1798" spans="1:7" x14ac:dyDescent="0.25">
      <c r="A1798" s="19">
        <v>42411</v>
      </c>
      <c r="B1798">
        <v>277</v>
      </c>
      <c r="C1798">
        <f>VLOOKUP($A1798,'soybean oil'!$A$2:$F$3093,6,TRUE)</f>
        <v>696.44028624202826</v>
      </c>
      <c r="D1798">
        <f>VLOOKUP($A1798,corn!$A$2:$O$1240,13,TRUE)</f>
        <v>141.83070866141733</v>
      </c>
      <c r="E1798">
        <f>VLOOKUP($A1798,wheat!$A$2:$L$14558,10,TRUE)</f>
        <v>168.47426470588232</v>
      </c>
      <c r="F1798">
        <f t="shared" si="56"/>
        <v>2016</v>
      </c>
      <c r="G1798">
        <f t="shared" si="57"/>
        <v>2</v>
      </c>
    </row>
    <row r="1799" spans="1:7" x14ac:dyDescent="0.25">
      <c r="A1799" s="19">
        <v>42412</v>
      </c>
      <c r="B1799">
        <v>304.625</v>
      </c>
      <c r="C1799">
        <f>VLOOKUP($A1799,'soybean oil'!$A$2:$F$3093,6,TRUE)</f>
        <v>701.06999374791064</v>
      </c>
      <c r="D1799">
        <f>VLOOKUP($A1799,corn!$A$2:$O$1240,13,TRUE)</f>
        <v>141.24015748031496</v>
      </c>
      <c r="E1799">
        <f>VLOOKUP($A1799,wheat!$A$2:$L$14558,10,TRUE)</f>
        <v>168.1985294117647</v>
      </c>
      <c r="F1799">
        <f t="shared" si="56"/>
        <v>2016</v>
      </c>
      <c r="G1799">
        <f t="shared" si="57"/>
        <v>2</v>
      </c>
    </row>
    <row r="1800" spans="1:7" x14ac:dyDescent="0.25">
      <c r="A1800" s="19">
        <v>42415</v>
      </c>
      <c r="B1800">
        <v>305.875</v>
      </c>
      <c r="C1800">
        <f>VLOOKUP($A1800,'soybean oil'!$A$2:$F$3093,6,TRUE)</f>
        <v>701.06999374791064</v>
      </c>
      <c r="D1800">
        <f>VLOOKUP($A1800,corn!$A$2:$O$1240,13,TRUE)</f>
        <v>141.24015748031496</v>
      </c>
      <c r="E1800">
        <f>VLOOKUP($A1800,wheat!$A$2:$L$14558,10,TRUE)</f>
        <v>168.1985294117647</v>
      </c>
      <c r="F1800">
        <f t="shared" si="56"/>
        <v>2016</v>
      </c>
      <c r="G1800">
        <f t="shared" si="57"/>
        <v>2</v>
      </c>
    </row>
    <row r="1801" spans="1:7" x14ac:dyDescent="0.25">
      <c r="A1801" s="19">
        <v>42416</v>
      </c>
      <c r="B1801">
        <v>299.375</v>
      </c>
      <c r="C1801">
        <f>VLOOKUP($A1801,'soybean oil'!$A$2:$F$3093,6,TRUE)</f>
        <v>696.881210766398</v>
      </c>
      <c r="D1801">
        <f>VLOOKUP($A1801,corn!$A$2:$O$1240,13,TRUE)</f>
        <v>142.91338582677164</v>
      </c>
      <c r="E1801">
        <f>VLOOKUP($A1801,wheat!$A$2:$L$14558,10,TRUE)</f>
        <v>170.68014705882354</v>
      </c>
      <c r="F1801">
        <f t="shared" si="56"/>
        <v>2016</v>
      </c>
      <c r="G1801">
        <f t="shared" si="57"/>
        <v>2</v>
      </c>
    </row>
    <row r="1802" spans="1:7" x14ac:dyDescent="0.25">
      <c r="A1802" s="19">
        <v>42417</v>
      </c>
      <c r="B1802">
        <v>317.375</v>
      </c>
      <c r="C1802">
        <f>VLOOKUP($A1802,'soybean oil'!$A$2:$F$3093,6,TRUE)</f>
        <v>705.25877672942329</v>
      </c>
      <c r="D1802">
        <f>VLOOKUP($A1802,corn!$A$2:$O$1240,13,TRUE)</f>
        <v>144.58661417322836</v>
      </c>
      <c r="E1802">
        <f>VLOOKUP($A1802,wheat!$A$2:$L$14558,10,TRUE)</f>
        <v>172.24264705882351</v>
      </c>
      <c r="F1802">
        <f t="shared" si="56"/>
        <v>2016</v>
      </c>
      <c r="G1802">
        <f t="shared" si="57"/>
        <v>2</v>
      </c>
    </row>
    <row r="1803" spans="1:7" x14ac:dyDescent="0.25">
      <c r="A1803" s="19">
        <v>42418</v>
      </c>
      <c r="B1803">
        <v>317.75</v>
      </c>
      <c r="C1803">
        <f>VLOOKUP($A1803,'soybean oil'!$A$2:$F$3093,6,TRUE)</f>
        <v>701.7313805344653</v>
      </c>
      <c r="D1803">
        <f>VLOOKUP($A1803,corn!$A$2:$O$1240,13,TRUE)</f>
        <v>143.89763779527559</v>
      </c>
      <c r="E1803">
        <f>VLOOKUP($A1803,wheat!$A$2:$L$14558,10,TRUE)</f>
        <v>169.94485294117644</v>
      </c>
      <c r="F1803">
        <f t="shared" si="56"/>
        <v>2016</v>
      </c>
      <c r="G1803">
        <f t="shared" si="57"/>
        <v>2</v>
      </c>
    </row>
    <row r="1804" spans="1:7" x14ac:dyDescent="0.25">
      <c r="A1804" s="19">
        <v>42419</v>
      </c>
      <c r="B1804">
        <v>304.875</v>
      </c>
      <c r="C1804">
        <f>VLOOKUP($A1804,'soybean oil'!$A$2:$F$3093,6,TRUE)</f>
        <v>692.0310409983307</v>
      </c>
      <c r="D1804">
        <f>VLOOKUP($A1804,corn!$A$2:$O$1240,13,TRUE)</f>
        <v>143.89763779527559</v>
      </c>
      <c r="E1804">
        <f>VLOOKUP($A1804,wheat!$A$2:$L$14558,10,TRUE)</f>
        <v>169.7610294117647</v>
      </c>
      <c r="F1804">
        <f t="shared" si="56"/>
        <v>2016</v>
      </c>
      <c r="G1804">
        <f t="shared" si="57"/>
        <v>2</v>
      </c>
    </row>
    <row r="1805" spans="1:7" x14ac:dyDescent="0.25">
      <c r="A1805" s="19">
        <v>42422</v>
      </c>
      <c r="B1805">
        <v>313.5</v>
      </c>
      <c r="C1805">
        <f>VLOOKUP($A1805,'soybean oil'!$A$2:$F$3093,6,TRUE)</f>
        <v>694.23566362017937</v>
      </c>
      <c r="D1805">
        <f>VLOOKUP($A1805,corn!$A$2:$O$1240,13,TRUE)</f>
        <v>144.68503937007873</v>
      </c>
      <c r="E1805">
        <f>VLOOKUP($A1805,wheat!$A$2:$L$14558,10,TRUE)</f>
        <v>168.56617647058823</v>
      </c>
      <c r="F1805">
        <f t="shared" si="56"/>
        <v>2016</v>
      </c>
      <c r="G1805">
        <f t="shared" si="57"/>
        <v>2</v>
      </c>
    </row>
    <row r="1806" spans="1:7" x14ac:dyDescent="0.25">
      <c r="A1806" s="19">
        <v>42423</v>
      </c>
      <c r="B1806">
        <v>298.875</v>
      </c>
      <c r="C1806">
        <f>VLOOKUP($A1806,'soybean oil'!$A$2:$F$3093,6,TRUE)</f>
        <v>677.92145621849852</v>
      </c>
      <c r="D1806">
        <f>VLOOKUP($A1806,corn!$A$2:$O$1240,13,TRUE)</f>
        <v>142.51968503937007</v>
      </c>
      <c r="E1806">
        <f>VLOOKUP($A1806,wheat!$A$2:$L$14558,10,TRUE)</f>
        <v>164.70588235294122</v>
      </c>
      <c r="F1806">
        <f t="shared" si="56"/>
        <v>2016</v>
      </c>
      <c r="G1806">
        <f t="shared" si="57"/>
        <v>2</v>
      </c>
    </row>
    <row r="1807" spans="1:7" x14ac:dyDescent="0.25">
      <c r="A1807" s="19">
        <v>42424</v>
      </c>
      <c r="B1807">
        <v>301.25</v>
      </c>
      <c r="C1807">
        <f>VLOOKUP($A1807,'soybean oil'!$A$2:$F$3093,6,TRUE)</f>
        <v>682.85981089143979</v>
      </c>
      <c r="D1807">
        <f>VLOOKUP($A1807,corn!$A$2:$O$1240,13,TRUE)</f>
        <v>141.63385826771653</v>
      </c>
      <c r="E1807">
        <f>VLOOKUP($A1807,wheat!$A$2:$L$14558,10,TRUE)</f>
        <v>162.77573529411765</v>
      </c>
      <c r="F1807">
        <f t="shared" si="56"/>
        <v>2016</v>
      </c>
      <c r="G1807">
        <f t="shared" si="57"/>
        <v>2</v>
      </c>
    </row>
    <row r="1808" spans="1:7" x14ac:dyDescent="0.25">
      <c r="A1808" s="19">
        <v>42425</v>
      </c>
      <c r="B1808">
        <v>306.5</v>
      </c>
      <c r="C1808">
        <f>VLOOKUP($A1808,'soybean oil'!$A$2:$F$3093,6,TRUE)</f>
        <v>678.00964112337249</v>
      </c>
      <c r="D1808">
        <f>VLOOKUP($A1808,corn!$A$2:$O$1240,13,TRUE)</f>
        <v>139.96062992125985</v>
      </c>
      <c r="E1808">
        <f>VLOOKUP($A1808,wheat!$A$2:$L$14558,10,TRUE)</f>
        <v>163.69485294117646</v>
      </c>
      <c r="F1808">
        <f t="shared" si="56"/>
        <v>2016</v>
      </c>
      <c r="G1808">
        <f t="shared" si="57"/>
        <v>2</v>
      </c>
    </row>
    <row r="1809" spans="1:7" x14ac:dyDescent="0.25">
      <c r="A1809" s="19">
        <v>42426</v>
      </c>
      <c r="B1809">
        <v>323.75</v>
      </c>
      <c r="C1809">
        <f>VLOOKUP($A1809,'soybean oil'!$A$2:$F$3093,6,TRUE)</f>
        <v>686.73994670589366</v>
      </c>
      <c r="D1809">
        <f>VLOOKUP($A1809,corn!$A$2:$O$1240,13,TRUE)</f>
        <v>141.53543307086613</v>
      </c>
      <c r="E1809">
        <f>VLOOKUP($A1809,wheat!$A$2:$L$14558,10,TRUE)</f>
        <v>162.95955882352942</v>
      </c>
      <c r="F1809">
        <f t="shared" si="56"/>
        <v>2016</v>
      </c>
      <c r="G1809">
        <f t="shared" si="57"/>
        <v>2</v>
      </c>
    </row>
    <row r="1810" spans="1:7" x14ac:dyDescent="0.25">
      <c r="A1810" s="19">
        <v>42429</v>
      </c>
      <c r="B1810">
        <v>322.625</v>
      </c>
      <c r="C1810">
        <f>VLOOKUP($A1810,'soybean oil'!$A$2:$F$3093,6,TRUE)</f>
        <v>679.5528769586665</v>
      </c>
      <c r="D1810">
        <f>VLOOKUP($A1810,corn!$A$2:$O$1240,13,TRUE)</f>
        <v>140.55118110236219</v>
      </c>
      <c r="E1810">
        <f>VLOOKUP($A1810,wheat!$A$2:$L$14558,10,TRUE)</f>
        <v>163.60294117647058</v>
      </c>
      <c r="F1810">
        <f t="shared" si="56"/>
        <v>2016</v>
      </c>
      <c r="G1810">
        <f t="shared" si="57"/>
        <v>2</v>
      </c>
    </row>
    <row r="1811" spans="1:7" x14ac:dyDescent="0.25">
      <c r="A1811" s="19">
        <v>42430</v>
      </c>
      <c r="B1811">
        <v>322.5</v>
      </c>
      <c r="C1811">
        <f>VLOOKUP($A1811,'soybean oil'!$A$2:$F$3093,6,TRUE)</f>
        <v>673.29174871261614</v>
      </c>
      <c r="D1811">
        <f>VLOOKUP($A1811,corn!$A$2:$O$1240,13,TRUE)</f>
        <v>140.05905511811022</v>
      </c>
      <c r="E1811">
        <f>VLOOKUP($A1811,wheat!$A$2:$L$14558,10,TRUE)</f>
        <v>161.21323529411765</v>
      </c>
      <c r="F1811">
        <f t="shared" si="56"/>
        <v>2016</v>
      </c>
      <c r="G1811">
        <f t="shared" si="57"/>
        <v>3</v>
      </c>
    </row>
    <row r="1812" spans="1:7" x14ac:dyDescent="0.25">
      <c r="A1812" s="19">
        <v>42431</v>
      </c>
      <c r="B1812">
        <v>332.375</v>
      </c>
      <c r="C1812">
        <f>VLOOKUP($A1812,'soybean oil'!$A$2:$F$3093,6,TRUE)</f>
        <v>669.54389025547323</v>
      </c>
      <c r="D1812">
        <f>VLOOKUP($A1812,corn!$A$2:$O$1240,13,TRUE)</f>
        <v>140.25590551181102</v>
      </c>
      <c r="E1812">
        <f>VLOOKUP($A1812,wheat!$A$2:$L$14558,10,TRUE)</f>
        <v>162.77573529411765</v>
      </c>
      <c r="F1812">
        <f t="shared" si="56"/>
        <v>2016</v>
      </c>
      <c r="G1812">
        <f t="shared" si="57"/>
        <v>3</v>
      </c>
    </row>
    <row r="1813" spans="1:7" x14ac:dyDescent="0.25">
      <c r="A1813" s="19">
        <v>42432</v>
      </c>
      <c r="B1813">
        <v>331.25</v>
      </c>
      <c r="C1813">
        <f>VLOOKUP($A1813,'soybean oil'!$A$2:$F$3093,6,TRUE)</f>
        <v>674.83498454791027</v>
      </c>
      <c r="D1813">
        <f>VLOOKUP($A1813,corn!$A$2:$O$1240,13,TRUE)</f>
        <v>140.35433070866142</v>
      </c>
      <c r="E1813">
        <f>VLOOKUP($A1813,wheat!$A$2:$L$14558,10,TRUE)</f>
        <v>166.6360294117647</v>
      </c>
      <c r="F1813">
        <f t="shared" si="56"/>
        <v>2016</v>
      </c>
      <c r="G1813">
        <f t="shared" si="57"/>
        <v>3</v>
      </c>
    </row>
    <row r="1814" spans="1:7" x14ac:dyDescent="0.25">
      <c r="A1814" s="19">
        <v>42433</v>
      </c>
      <c r="B1814">
        <v>337.75</v>
      </c>
      <c r="C1814">
        <f>VLOOKUP($A1814,'soybean oil'!$A$2:$F$3093,6,TRUE)</f>
        <v>682.55116372438101</v>
      </c>
      <c r="D1814">
        <f>VLOOKUP($A1814,corn!$A$2:$O$1240,13,TRUE)</f>
        <v>141.04330708661416</v>
      </c>
      <c r="E1814">
        <f>VLOOKUP($A1814,wheat!$A$2:$L$14558,10,TRUE)</f>
        <v>167.1875</v>
      </c>
      <c r="F1814">
        <f t="shared" si="56"/>
        <v>2016</v>
      </c>
      <c r="G1814">
        <f t="shared" si="57"/>
        <v>3</v>
      </c>
    </row>
    <row r="1815" spans="1:7" x14ac:dyDescent="0.25">
      <c r="A1815" s="19">
        <v>42436</v>
      </c>
      <c r="B1815">
        <v>356.375</v>
      </c>
      <c r="C1815">
        <f>VLOOKUP($A1815,'soybean oil'!$A$2:$F$3093,6,TRUE)</f>
        <v>687.18087123026351</v>
      </c>
      <c r="D1815">
        <f>VLOOKUP($A1815,corn!$A$2:$O$1240,13,TRUE)</f>
        <v>141.33858267716536</v>
      </c>
      <c r="E1815">
        <f>VLOOKUP($A1815,wheat!$A$2:$L$14558,10,TRUE)</f>
        <v>168.29044117647058</v>
      </c>
      <c r="F1815">
        <f t="shared" si="56"/>
        <v>2016</v>
      </c>
      <c r="G1815">
        <f t="shared" si="57"/>
        <v>3</v>
      </c>
    </row>
    <row r="1816" spans="1:7" x14ac:dyDescent="0.25">
      <c r="A1816" s="19">
        <v>42437</v>
      </c>
      <c r="B1816">
        <v>360.75</v>
      </c>
      <c r="C1816">
        <f>VLOOKUP($A1816,'soybean oil'!$A$2:$F$3093,6,TRUE)</f>
        <v>686.51948444370885</v>
      </c>
      <c r="D1816">
        <f>VLOOKUP($A1816,corn!$A$2:$O$1240,13,TRUE)</f>
        <v>141.9291338582677</v>
      </c>
      <c r="E1816">
        <f>VLOOKUP($A1816,wheat!$A$2:$L$14558,10,TRUE)</f>
        <v>169.57720588235293</v>
      </c>
      <c r="F1816">
        <f t="shared" si="56"/>
        <v>2016</v>
      </c>
      <c r="G1816">
        <f t="shared" si="57"/>
        <v>3</v>
      </c>
    </row>
    <row r="1817" spans="1:7" x14ac:dyDescent="0.25">
      <c r="A1817" s="19">
        <v>42438</v>
      </c>
      <c r="B1817">
        <v>363.5</v>
      </c>
      <c r="C1817">
        <f>VLOOKUP($A1817,'soybean oil'!$A$2:$F$3093,6,TRUE)</f>
        <v>699.74722017480133</v>
      </c>
      <c r="D1817">
        <f>VLOOKUP($A1817,corn!$A$2:$O$1240,13,TRUE)</f>
        <v>141.53543307086613</v>
      </c>
      <c r="E1817">
        <f>VLOOKUP($A1817,wheat!$A$2:$L$14558,10,TRUE)</f>
        <v>170.49632352941177</v>
      </c>
      <c r="F1817">
        <f t="shared" si="56"/>
        <v>2016</v>
      </c>
      <c r="G1817">
        <f t="shared" si="57"/>
        <v>3</v>
      </c>
    </row>
    <row r="1818" spans="1:7" x14ac:dyDescent="0.25">
      <c r="A1818" s="19">
        <v>42439</v>
      </c>
      <c r="B1818">
        <v>358.75</v>
      </c>
      <c r="C1818">
        <f>VLOOKUP($A1818,'soybean oil'!$A$2:$F$3093,6,TRUE)</f>
        <v>697.10167302858292</v>
      </c>
      <c r="D1818">
        <f>VLOOKUP($A1818,corn!$A$2:$O$1240,13,TRUE)</f>
        <v>142.81496062992127</v>
      </c>
      <c r="E1818">
        <f>VLOOKUP($A1818,wheat!$A$2:$L$14558,10,TRUE)</f>
        <v>173.34558823529412</v>
      </c>
      <c r="F1818">
        <f t="shared" si="56"/>
        <v>2016</v>
      </c>
      <c r="G1818">
        <f t="shared" si="57"/>
        <v>3</v>
      </c>
    </row>
    <row r="1819" spans="1:7" x14ac:dyDescent="0.25">
      <c r="A1819" s="19">
        <v>42440</v>
      </c>
      <c r="B1819">
        <v>364.5</v>
      </c>
      <c r="C1819">
        <f>VLOOKUP($A1819,'soybean oil'!$A$2:$F$3093,6,TRUE)</f>
        <v>708.34524840001166</v>
      </c>
      <c r="D1819">
        <f>VLOOKUP($A1819,corn!$A$2:$O$1240,13,TRUE)</f>
        <v>143.70078740157481</v>
      </c>
      <c r="E1819">
        <f>VLOOKUP($A1819,wheat!$A$2:$L$14558,10,TRUE)</f>
        <v>172.70220588235293</v>
      </c>
      <c r="F1819">
        <f t="shared" si="56"/>
        <v>2016</v>
      </c>
      <c r="G1819">
        <f t="shared" si="57"/>
        <v>3</v>
      </c>
    </row>
    <row r="1820" spans="1:7" x14ac:dyDescent="0.25">
      <c r="A1820" s="19">
        <v>42443</v>
      </c>
      <c r="B1820">
        <v>352.875</v>
      </c>
      <c r="C1820">
        <f>VLOOKUP($A1820,'soybean oil'!$A$2:$F$3093,6,TRUE)</f>
        <v>715.40004078992774</v>
      </c>
      <c r="D1820">
        <f>VLOOKUP($A1820,corn!$A$2:$O$1240,13,TRUE)</f>
        <v>145.1771653543307</v>
      </c>
      <c r="E1820">
        <f>VLOOKUP($A1820,wheat!$A$2:$L$14558,10,TRUE)</f>
        <v>176.0110294117647</v>
      </c>
      <c r="F1820">
        <f t="shared" si="56"/>
        <v>2016</v>
      </c>
      <c r="G1820">
        <f t="shared" si="57"/>
        <v>3</v>
      </c>
    </row>
    <row r="1821" spans="1:7" x14ac:dyDescent="0.25">
      <c r="A1821" s="19">
        <v>42444</v>
      </c>
      <c r="B1821">
        <v>347.625</v>
      </c>
      <c r="C1821">
        <f>VLOOKUP($A1821,'soybean oil'!$A$2:$F$3093,6,TRUE)</f>
        <v>716.28188983866721</v>
      </c>
      <c r="D1821">
        <f>VLOOKUP($A1821,corn!$A$2:$O$1240,13,TRUE)</f>
        <v>145.07874015748033</v>
      </c>
      <c r="E1821">
        <f>VLOOKUP($A1821,wheat!$A$2:$L$14558,10,TRUE)</f>
        <v>175.45955882352942</v>
      </c>
      <c r="F1821">
        <f t="shared" si="56"/>
        <v>2016</v>
      </c>
      <c r="G1821">
        <f t="shared" si="57"/>
        <v>3</v>
      </c>
    </row>
    <row r="1822" spans="1:7" x14ac:dyDescent="0.25">
      <c r="A1822" s="19">
        <v>42445</v>
      </c>
      <c r="B1822">
        <v>363.875</v>
      </c>
      <c r="C1822">
        <f>VLOOKUP($A1822,'soybean oil'!$A$2:$F$3093,6,TRUE)</f>
        <v>720.69113508236467</v>
      </c>
      <c r="D1822">
        <f>VLOOKUP($A1822,corn!$A$2:$O$1240,13,TRUE)</f>
        <v>144.98031496062993</v>
      </c>
      <c r="E1822">
        <f>VLOOKUP($A1822,wheat!$A$2:$L$14558,10,TRUE)</f>
        <v>173.06985294117644</v>
      </c>
      <c r="F1822">
        <f t="shared" si="56"/>
        <v>2016</v>
      </c>
      <c r="G1822">
        <f t="shared" si="57"/>
        <v>3</v>
      </c>
    </row>
    <row r="1823" spans="1:7" x14ac:dyDescent="0.25">
      <c r="A1823" s="19">
        <v>42446</v>
      </c>
      <c r="B1823">
        <v>375.125</v>
      </c>
      <c r="C1823">
        <f>VLOOKUP($A1823,'soybean oil'!$A$2:$F$3093,6,TRUE)</f>
        <v>736.56441795967589</v>
      </c>
      <c r="D1823">
        <f>VLOOKUP($A1823,corn!$A$2:$O$1240,13,TRUE)</f>
        <v>145.07874015748033</v>
      </c>
      <c r="E1823">
        <f>VLOOKUP($A1823,wheat!$A$2:$L$14558,10,TRUE)</f>
        <v>170.03676470588235</v>
      </c>
      <c r="F1823">
        <f t="shared" si="56"/>
        <v>2016</v>
      </c>
      <c r="G1823">
        <f t="shared" si="57"/>
        <v>3</v>
      </c>
    </row>
    <row r="1824" spans="1:7" x14ac:dyDescent="0.25">
      <c r="A1824" s="19">
        <v>42447</v>
      </c>
      <c r="B1824">
        <v>374.125</v>
      </c>
      <c r="C1824">
        <f>VLOOKUP($A1824,'soybean oil'!$A$2:$F$3093,6,TRUE)</f>
        <v>736.78488022186082</v>
      </c>
      <c r="D1824">
        <f>VLOOKUP($A1824,corn!$A$2:$O$1240,13,TRUE)</f>
        <v>144.48818897637796</v>
      </c>
      <c r="E1824">
        <f>VLOOKUP($A1824,wheat!$A$2:$L$14558,10,TRUE)</f>
        <v>170.22058823529412</v>
      </c>
      <c r="F1824">
        <f t="shared" si="56"/>
        <v>2016</v>
      </c>
      <c r="G1824">
        <f t="shared" si="57"/>
        <v>3</v>
      </c>
    </row>
    <row r="1825" spans="1:7" x14ac:dyDescent="0.25">
      <c r="A1825" s="19">
        <v>42450</v>
      </c>
      <c r="B1825">
        <v>368.75</v>
      </c>
      <c r="C1825">
        <f>VLOOKUP($A1825,'soybean oil'!$A$2:$F$3093,6,TRUE)</f>
        <v>740.3122764168188</v>
      </c>
      <c r="D1825">
        <f>VLOOKUP($A1825,corn!$A$2:$O$1240,13,TRUE)</f>
        <v>145.4724409448819</v>
      </c>
      <c r="E1825">
        <f>VLOOKUP($A1825,wheat!$A$2:$L$14558,10,TRUE)</f>
        <v>171.50735294117646</v>
      </c>
      <c r="F1825">
        <f t="shared" si="56"/>
        <v>2016</v>
      </c>
      <c r="G1825">
        <f t="shared" si="57"/>
        <v>3</v>
      </c>
    </row>
    <row r="1826" spans="1:7" x14ac:dyDescent="0.25">
      <c r="A1826" s="19">
        <v>42451</v>
      </c>
      <c r="B1826">
        <v>372.75</v>
      </c>
      <c r="C1826">
        <f>VLOOKUP($A1826,'soybean oil'!$A$2:$F$3093,6,TRUE)</f>
        <v>748.02845559328955</v>
      </c>
      <c r="D1826">
        <f>VLOOKUP($A1826,corn!$A$2:$O$1240,13,TRUE)</f>
        <v>145.66929133858267</v>
      </c>
      <c r="E1826">
        <f>VLOOKUP($A1826,wheat!$A$2:$L$14558,10,TRUE)</f>
        <v>171.59926470588238</v>
      </c>
      <c r="F1826">
        <f t="shared" si="56"/>
        <v>2016</v>
      </c>
      <c r="G1826">
        <f t="shared" si="57"/>
        <v>3</v>
      </c>
    </row>
    <row r="1827" spans="1:7" x14ac:dyDescent="0.25">
      <c r="A1827" s="19">
        <v>42452</v>
      </c>
      <c r="B1827">
        <v>362</v>
      </c>
      <c r="C1827">
        <f>VLOOKUP($A1827,'soybean oil'!$A$2:$F$3093,6,TRUE)</f>
        <v>735.4621066487515</v>
      </c>
      <c r="D1827">
        <f>VLOOKUP($A1827,corn!$A$2:$O$1240,13,TRUE)</f>
        <v>145.07874015748033</v>
      </c>
      <c r="E1827">
        <f>VLOOKUP($A1827,wheat!$A$2:$L$14558,10,TRUE)</f>
        <v>170.22058823529412</v>
      </c>
      <c r="F1827">
        <f t="shared" si="56"/>
        <v>2016</v>
      </c>
      <c r="G1827">
        <f t="shared" si="57"/>
        <v>3</v>
      </c>
    </row>
    <row r="1828" spans="1:7" x14ac:dyDescent="0.25">
      <c r="A1828" s="19">
        <v>42453</v>
      </c>
      <c r="B1828">
        <v>356.25</v>
      </c>
      <c r="C1828">
        <f>VLOOKUP($A1828,'soybean oil'!$A$2:$F$3093,6,TRUE)</f>
        <v>731.49378592942367</v>
      </c>
      <c r="D1828">
        <f>VLOOKUP($A1828,corn!$A$2:$O$1240,13,TRUE)</f>
        <v>145.66929133858267</v>
      </c>
      <c r="E1828">
        <f>VLOOKUP($A1828,wheat!$A$2:$L$14558,10,TRUE)</f>
        <v>170.22058823529412</v>
      </c>
      <c r="F1828">
        <f t="shared" si="56"/>
        <v>2016</v>
      </c>
      <c r="G1828">
        <f t="shared" si="57"/>
        <v>3</v>
      </c>
    </row>
    <row r="1829" spans="1:7" x14ac:dyDescent="0.25">
      <c r="A1829" s="19">
        <v>42458</v>
      </c>
      <c r="B1829">
        <v>341.25</v>
      </c>
      <c r="C1829">
        <f>VLOOKUP($A1829,'soybean oil'!$A$2:$F$3093,6,TRUE)</f>
        <v>750.67400273950807</v>
      </c>
      <c r="D1829">
        <f>VLOOKUP($A1829,corn!$A$2:$O$1240,13,TRUE)</f>
        <v>146.85039370078741</v>
      </c>
      <c r="E1829">
        <f>VLOOKUP($A1829,wheat!$A$2:$L$14558,10,TRUE)</f>
        <v>175.27573529411765</v>
      </c>
      <c r="F1829">
        <f t="shared" si="56"/>
        <v>2016</v>
      </c>
      <c r="G1829">
        <f t="shared" si="57"/>
        <v>3</v>
      </c>
    </row>
    <row r="1830" spans="1:7" x14ac:dyDescent="0.25">
      <c r="A1830" s="19">
        <v>42459</v>
      </c>
      <c r="B1830">
        <v>351.875</v>
      </c>
      <c r="C1830">
        <f>VLOOKUP($A1830,'soybean oil'!$A$2:$F$3093,6,TRUE)</f>
        <v>744.9419839227013</v>
      </c>
      <c r="D1830">
        <f>VLOOKUP($A1830,corn!$A$2:$O$1240,13,TRUE)</f>
        <v>144.48818897637796</v>
      </c>
      <c r="E1830">
        <f>VLOOKUP($A1830,wheat!$A$2:$L$14558,10,TRUE)</f>
        <v>170.58823529411765</v>
      </c>
      <c r="F1830">
        <f t="shared" si="56"/>
        <v>2016</v>
      </c>
      <c r="G1830">
        <f t="shared" si="57"/>
        <v>3</v>
      </c>
    </row>
    <row r="1831" spans="1:7" x14ac:dyDescent="0.25">
      <c r="A1831" s="19">
        <v>42460</v>
      </c>
      <c r="B1831">
        <v>355.625</v>
      </c>
      <c r="C1831">
        <f>VLOOKUP($A1831,'soybean oil'!$A$2:$F$3093,6,TRUE)</f>
        <v>754.42186119665098</v>
      </c>
      <c r="D1831">
        <f>VLOOKUP($A1831,corn!$A$2:$O$1240,13,TRUE)</f>
        <v>138.38582677165354</v>
      </c>
      <c r="E1831">
        <f>VLOOKUP($A1831,wheat!$A$2:$L$14558,10,TRUE)</f>
        <v>174.08088235294119</v>
      </c>
      <c r="F1831">
        <f t="shared" si="56"/>
        <v>2016</v>
      </c>
      <c r="G1831">
        <f t="shared" si="57"/>
        <v>3</v>
      </c>
    </row>
    <row r="1832" spans="1:7" x14ac:dyDescent="0.25">
      <c r="A1832" s="19">
        <v>42461</v>
      </c>
      <c r="B1832">
        <v>335.625</v>
      </c>
      <c r="C1832">
        <f>VLOOKUP($A1832,'soybean oil'!$A$2:$F$3093,6,TRUE)</f>
        <v>759.49249322690332</v>
      </c>
      <c r="D1832">
        <f>VLOOKUP($A1832,corn!$A$2:$O$1240,13,TRUE)</f>
        <v>139.37007874015748</v>
      </c>
      <c r="E1832">
        <f>VLOOKUP($A1832,wheat!$A$2:$L$14558,10,TRUE)</f>
        <v>174.90808823529412</v>
      </c>
      <c r="F1832">
        <f t="shared" si="56"/>
        <v>2016</v>
      </c>
      <c r="G1832">
        <f t="shared" si="57"/>
        <v>4</v>
      </c>
    </row>
    <row r="1833" spans="1:7" x14ac:dyDescent="0.25">
      <c r="A1833" s="19">
        <v>42464</v>
      </c>
      <c r="B1833">
        <v>328.375</v>
      </c>
      <c r="C1833">
        <f>VLOOKUP($A1833,'soybean oil'!$A$2:$F$3093,6,TRUE)</f>
        <v>764.78358751934024</v>
      </c>
      <c r="D1833">
        <f>VLOOKUP($A1833,corn!$A$2:$O$1240,13,TRUE)</f>
        <v>139.56692913385828</v>
      </c>
      <c r="E1833">
        <f>VLOOKUP($A1833,wheat!$A$2:$L$14558,10,TRUE)</f>
        <v>174.54044117647055</v>
      </c>
      <c r="F1833">
        <f t="shared" si="56"/>
        <v>2016</v>
      </c>
      <c r="G1833">
        <f t="shared" si="57"/>
        <v>4</v>
      </c>
    </row>
    <row r="1834" spans="1:7" x14ac:dyDescent="0.25">
      <c r="A1834" s="19">
        <v>42465</v>
      </c>
      <c r="B1834">
        <v>314.625</v>
      </c>
      <c r="C1834">
        <f>VLOOKUP($A1834,'soybean oil'!$A$2:$F$3093,6,TRUE)</f>
        <v>749.35122916639898</v>
      </c>
      <c r="D1834">
        <f>VLOOKUP($A1834,corn!$A$2:$O$1240,13,TRUE)</f>
        <v>140.45275590551182</v>
      </c>
      <c r="E1834">
        <f>VLOOKUP($A1834,wheat!$A$2:$L$14558,10,TRUE)</f>
        <v>174.26470588235293</v>
      </c>
      <c r="F1834">
        <f t="shared" si="56"/>
        <v>2016</v>
      </c>
      <c r="G1834">
        <f t="shared" si="57"/>
        <v>4</v>
      </c>
    </row>
    <row r="1835" spans="1:7" x14ac:dyDescent="0.25">
      <c r="A1835" s="19">
        <v>42466</v>
      </c>
      <c r="B1835">
        <v>330.375</v>
      </c>
      <c r="C1835">
        <f>VLOOKUP($A1835,'soybean oil'!$A$2:$F$3093,6,TRUE)</f>
        <v>755.30371024539045</v>
      </c>
      <c r="D1835">
        <f>VLOOKUP($A1835,corn!$A$2:$O$1240,13,TRUE)</f>
        <v>140.94488188976379</v>
      </c>
      <c r="E1835">
        <f>VLOOKUP($A1835,wheat!$A$2:$L$14558,10,TRUE)</f>
        <v>170.22058823529412</v>
      </c>
      <c r="F1835">
        <f t="shared" si="56"/>
        <v>2016</v>
      </c>
      <c r="G1835">
        <f t="shared" si="57"/>
        <v>4</v>
      </c>
    </row>
    <row r="1836" spans="1:7" x14ac:dyDescent="0.25">
      <c r="A1836" s="19">
        <v>42467</v>
      </c>
      <c r="B1836">
        <v>325.625</v>
      </c>
      <c r="C1836">
        <f>VLOOKUP($A1836,'soybean oil'!$A$2:$F$3093,6,TRUE)</f>
        <v>751.77631405043257</v>
      </c>
      <c r="D1836">
        <f>VLOOKUP($A1836,corn!$A$2:$O$1240,13,TRUE)</f>
        <v>142.3228346456693</v>
      </c>
      <c r="E1836">
        <f>VLOOKUP($A1836,wheat!$A$2:$L$14558,10,TRUE)</f>
        <v>168.01470588235293</v>
      </c>
      <c r="F1836">
        <f t="shared" si="56"/>
        <v>2016</v>
      </c>
      <c r="G1836">
        <f t="shared" si="57"/>
        <v>4</v>
      </c>
    </row>
    <row r="1837" spans="1:7" x14ac:dyDescent="0.25">
      <c r="A1837" s="19">
        <v>42468</v>
      </c>
      <c r="B1837">
        <v>356.5</v>
      </c>
      <c r="C1837">
        <f>VLOOKUP($A1837,'soybean oil'!$A$2:$F$3093,6,TRUE)</f>
        <v>748.24891785547447</v>
      </c>
      <c r="D1837">
        <f>VLOOKUP($A1837,corn!$A$2:$O$1240,13,TRUE)</f>
        <v>142.61811023622047</v>
      </c>
      <c r="E1837">
        <f>VLOOKUP($A1837,wheat!$A$2:$L$14558,10,TRUE)</f>
        <v>169.20955882352942</v>
      </c>
      <c r="F1837">
        <f t="shared" si="56"/>
        <v>2016</v>
      </c>
      <c r="G1837">
        <f t="shared" si="57"/>
        <v>4</v>
      </c>
    </row>
    <row r="1838" spans="1:7" x14ac:dyDescent="0.25">
      <c r="A1838" s="19">
        <v>42471</v>
      </c>
      <c r="B1838">
        <v>361.125</v>
      </c>
      <c r="C1838">
        <f>VLOOKUP($A1838,'soybean oil'!$A$2:$F$3093,6,TRUE)</f>
        <v>747.36706880673489</v>
      </c>
      <c r="D1838">
        <f>VLOOKUP($A1838,corn!$A$2:$O$1240,13,TRUE)</f>
        <v>140.45275590551182</v>
      </c>
      <c r="E1838">
        <f>VLOOKUP($A1838,wheat!$A$2:$L$14558,10,TRUE)</f>
        <v>164.43014705882354</v>
      </c>
      <c r="F1838">
        <f t="shared" si="56"/>
        <v>2016</v>
      </c>
      <c r="G1838">
        <f t="shared" si="57"/>
        <v>4</v>
      </c>
    </row>
    <row r="1839" spans="1:7" x14ac:dyDescent="0.25">
      <c r="A1839" s="19">
        <v>42472</v>
      </c>
      <c r="B1839">
        <v>376.375</v>
      </c>
      <c r="C1839">
        <f>VLOOKUP($A1839,'soybean oil'!$A$2:$F$3093,6,TRUE)</f>
        <v>742.7373613008524</v>
      </c>
      <c r="D1839">
        <f>VLOOKUP($A1839,corn!$A$2:$O$1240,13,TRUE)</f>
        <v>142.81496062992127</v>
      </c>
      <c r="E1839">
        <f>VLOOKUP($A1839,wheat!$A$2:$L$14558,10,TRUE)</f>
        <v>166.36029411764707</v>
      </c>
      <c r="F1839">
        <f t="shared" si="56"/>
        <v>2016</v>
      </c>
      <c r="G1839">
        <f t="shared" si="57"/>
        <v>4</v>
      </c>
    </row>
    <row r="1840" spans="1:7" x14ac:dyDescent="0.25">
      <c r="A1840" s="19">
        <v>42473</v>
      </c>
      <c r="B1840">
        <v>377.625</v>
      </c>
      <c r="C1840">
        <f>VLOOKUP($A1840,'soybean oil'!$A$2:$F$3093,6,TRUE)</f>
        <v>748.68984237984421</v>
      </c>
      <c r="D1840">
        <f>VLOOKUP($A1840,corn!$A$2:$O$1240,13,TRUE)</f>
        <v>147.04724409448818</v>
      </c>
      <c r="E1840">
        <f>VLOOKUP($A1840,wheat!$A$2:$L$14558,10,TRUE)</f>
        <v>169.66911764705881</v>
      </c>
      <c r="F1840">
        <f t="shared" si="56"/>
        <v>2016</v>
      </c>
      <c r="G1840">
        <f t="shared" si="57"/>
        <v>4</v>
      </c>
    </row>
    <row r="1841" spans="1:7" x14ac:dyDescent="0.25">
      <c r="A1841" s="19">
        <v>42474</v>
      </c>
      <c r="B1841">
        <v>378.25</v>
      </c>
      <c r="C1841">
        <f>VLOOKUP($A1841,'soybean oil'!$A$2:$F$3093,6,TRUE)</f>
        <v>742.7373613008524</v>
      </c>
      <c r="D1841">
        <f>VLOOKUP($A1841,corn!$A$2:$O$1240,13,TRUE)</f>
        <v>147.24409448818898</v>
      </c>
      <c r="E1841">
        <f>VLOOKUP($A1841,wheat!$A$2:$L$14558,10,TRUE)</f>
        <v>169.02573529411765</v>
      </c>
      <c r="F1841">
        <f t="shared" si="56"/>
        <v>2016</v>
      </c>
      <c r="G1841">
        <f t="shared" si="57"/>
        <v>4</v>
      </c>
    </row>
    <row r="1842" spans="1:7" x14ac:dyDescent="0.25">
      <c r="A1842" s="19">
        <v>42475</v>
      </c>
      <c r="B1842">
        <v>367.875</v>
      </c>
      <c r="C1842">
        <f>VLOOKUP($A1842,'soybean oil'!$A$2:$F$3093,6,TRUE)</f>
        <v>735.90303117312135</v>
      </c>
      <c r="D1842">
        <f>VLOOKUP($A1842,corn!$A$2:$O$1240,13,TRUE)</f>
        <v>149.01574803149606</v>
      </c>
      <c r="E1842">
        <f>VLOOKUP($A1842,wheat!$A$2:$L$14558,10,TRUE)</f>
        <v>169.02573529411765</v>
      </c>
      <c r="F1842">
        <f t="shared" si="56"/>
        <v>2016</v>
      </c>
      <c r="G1842">
        <f t="shared" si="57"/>
        <v>4</v>
      </c>
    </row>
    <row r="1843" spans="1:7" x14ac:dyDescent="0.25">
      <c r="A1843" s="19">
        <v>42478</v>
      </c>
      <c r="B1843">
        <v>373.25</v>
      </c>
      <c r="C1843">
        <f>VLOOKUP($A1843,'soybean oil'!$A$2:$F$3093,6,TRUE)</f>
        <v>748.4693801176594</v>
      </c>
      <c r="D1843">
        <f>VLOOKUP($A1843,corn!$A$2:$O$1240,13,TRUE)</f>
        <v>150</v>
      </c>
      <c r="E1843">
        <f>VLOOKUP($A1843,wheat!$A$2:$L$14558,10,TRUE)</f>
        <v>173.80514705882354</v>
      </c>
      <c r="F1843">
        <f t="shared" si="56"/>
        <v>2016</v>
      </c>
      <c r="G1843">
        <f t="shared" si="57"/>
        <v>4</v>
      </c>
    </row>
    <row r="1844" spans="1:7" x14ac:dyDescent="0.25">
      <c r="A1844" s="19">
        <v>42479</v>
      </c>
      <c r="B1844">
        <v>380.5</v>
      </c>
      <c r="C1844">
        <f>VLOOKUP($A1844,'soybean oil'!$A$2:$F$3093,6,TRUE)</f>
        <v>766.76774787900411</v>
      </c>
      <c r="D1844">
        <f>VLOOKUP($A1844,corn!$A$2:$O$1240,13,TRUE)</f>
        <v>151.37795275590551</v>
      </c>
      <c r="E1844">
        <f>VLOOKUP($A1844,wheat!$A$2:$L$14558,10,TRUE)</f>
        <v>178.76838235294119</v>
      </c>
      <c r="F1844">
        <f t="shared" si="56"/>
        <v>2016</v>
      </c>
      <c r="G1844">
        <f t="shared" si="57"/>
        <v>4</v>
      </c>
    </row>
    <row r="1845" spans="1:7" x14ac:dyDescent="0.25">
      <c r="A1845" s="19">
        <v>42480</v>
      </c>
      <c r="B1845">
        <v>388.375</v>
      </c>
      <c r="C1845">
        <f>VLOOKUP($A1845,'soybean oil'!$A$2:$F$3093,6,TRUE)</f>
        <v>763.68127620841585</v>
      </c>
      <c r="D1845">
        <f>VLOOKUP($A1845,corn!$A$2:$O$1240,13,TRUE)</f>
        <v>155.41338582677164</v>
      </c>
      <c r="E1845">
        <f>VLOOKUP($A1845,wheat!$A$2:$L$14558,10,TRUE)</f>
        <v>185.38602941176472</v>
      </c>
      <c r="F1845">
        <f t="shared" si="56"/>
        <v>2016</v>
      </c>
      <c r="G1845">
        <f t="shared" si="57"/>
        <v>4</v>
      </c>
    </row>
    <row r="1846" spans="1:7" x14ac:dyDescent="0.25">
      <c r="A1846" s="19">
        <v>42481</v>
      </c>
      <c r="B1846">
        <v>394.375</v>
      </c>
      <c r="C1846">
        <f>VLOOKUP($A1846,'soybean oil'!$A$2:$F$3093,6,TRUE)</f>
        <v>754.20139893446628</v>
      </c>
      <c r="D1846">
        <f>VLOOKUP($A1846,corn!$A$2:$O$1240,13,TRUE)</f>
        <v>151.37795275590551</v>
      </c>
      <c r="E1846">
        <f>VLOOKUP($A1846,wheat!$A$2:$L$14558,10,TRUE)</f>
        <v>182.26102941176467</v>
      </c>
      <c r="F1846">
        <f t="shared" si="56"/>
        <v>2016</v>
      </c>
      <c r="G1846">
        <f t="shared" si="57"/>
        <v>4</v>
      </c>
    </row>
    <row r="1847" spans="1:7" x14ac:dyDescent="0.25">
      <c r="A1847" s="19">
        <v>42482</v>
      </c>
      <c r="B1847">
        <v>396.75</v>
      </c>
      <c r="C1847">
        <f>VLOOKUP($A1847,'soybean oil'!$A$2:$F$3093,6,TRUE)</f>
        <v>749.35122916639898</v>
      </c>
      <c r="D1847">
        <f>VLOOKUP($A1847,corn!$A$2:$O$1240,13,TRUE)</f>
        <v>146.35826771653544</v>
      </c>
      <c r="E1847">
        <f>VLOOKUP($A1847,wheat!$A$2:$L$14558,10,TRUE)</f>
        <v>171.69117647058823</v>
      </c>
      <c r="F1847">
        <f t="shared" si="56"/>
        <v>2016</v>
      </c>
      <c r="G1847">
        <f t="shared" si="57"/>
        <v>4</v>
      </c>
    </row>
    <row r="1848" spans="1:7" x14ac:dyDescent="0.25">
      <c r="A1848" s="19">
        <v>42485</v>
      </c>
      <c r="B1848">
        <v>393.625</v>
      </c>
      <c r="C1848">
        <f>VLOOKUP($A1848,'soybean oil'!$A$2:$F$3093,6,TRUE)</f>
        <v>747.36706880673489</v>
      </c>
      <c r="D1848">
        <f>VLOOKUP($A1848,corn!$A$2:$O$1240,13,TRUE)</f>
        <v>148.42519685039369</v>
      </c>
      <c r="E1848">
        <f>VLOOKUP($A1848,wheat!$A$2:$L$14558,10,TRUE)</f>
        <v>173.25367647058823</v>
      </c>
      <c r="F1848">
        <f t="shared" si="56"/>
        <v>2016</v>
      </c>
      <c r="G1848">
        <f t="shared" si="57"/>
        <v>4</v>
      </c>
    </row>
    <row r="1849" spans="1:7" x14ac:dyDescent="0.25">
      <c r="A1849" s="19">
        <v>42486</v>
      </c>
      <c r="B1849">
        <v>398.25</v>
      </c>
      <c r="C1849">
        <f>VLOOKUP($A1849,'soybean oil'!$A$2:$F$3093,6,TRUE)</f>
        <v>749.43941407127295</v>
      </c>
      <c r="D1849">
        <f>VLOOKUP($A1849,corn!$A$2:$O$1240,13,TRUE)</f>
        <v>150.49212598425197</v>
      </c>
      <c r="E1849">
        <f>VLOOKUP($A1849,wheat!$A$2:$L$14558,10,TRUE)</f>
        <v>176.37867647058823</v>
      </c>
      <c r="F1849">
        <f t="shared" si="56"/>
        <v>2016</v>
      </c>
      <c r="G1849">
        <f t="shared" si="57"/>
        <v>4</v>
      </c>
    </row>
    <row r="1850" spans="1:7" x14ac:dyDescent="0.25">
      <c r="A1850" s="19">
        <v>42487</v>
      </c>
      <c r="B1850">
        <v>403.75</v>
      </c>
      <c r="C1850">
        <f>VLOOKUP($A1850,'soybean oil'!$A$2:$F$3093,6,TRUE)</f>
        <v>743.39874808740717</v>
      </c>
      <c r="D1850">
        <f>VLOOKUP($A1850,corn!$A$2:$O$1240,13,TRUE)</f>
        <v>149.9015748031496</v>
      </c>
      <c r="E1850">
        <f>VLOOKUP($A1850,wheat!$A$2:$L$14558,10,TRUE)</f>
        <v>174.35661764705881</v>
      </c>
      <c r="F1850">
        <f t="shared" si="56"/>
        <v>2016</v>
      </c>
      <c r="G1850">
        <f t="shared" si="57"/>
        <v>4</v>
      </c>
    </row>
    <row r="1851" spans="1:7" x14ac:dyDescent="0.25">
      <c r="A1851" s="19">
        <v>42488</v>
      </c>
      <c r="B1851">
        <v>416.5</v>
      </c>
      <c r="C1851">
        <f>VLOOKUP($A1851,'soybean oil'!$A$2:$F$3093,6,TRUE)</f>
        <v>731.53787838186076</v>
      </c>
      <c r="D1851">
        <f>VLOOKUP($A1851,corn!$A$2:$O$1240,13,TRUE)</f>
        <v>154.03543307086613</v>
      </c>
      <c r="E1851">
        <f>VLOOKUP($A1851,wheat!$A$2:$L$14558,10,TRUE)</f>
        <v>174.81617647058823</v>
      </c>
      <c r="F1851">
        <f t="shared" si="56"/>
        <v>2016</v>
      </c>
      <c r="G1851">
        <f t="shared" si="57"/>
        <v>4</v>
      </c>
    </row>
    <row r="1852" spans="1:7" x14ac:dyDescent="0.25">
      <c r="A1852" s="19">
        <v>42489</v>
      </c>
      <c r="B1852">
        <v>413.625</v>
      </c>
      <c r="C1852">
        <f>VLOOKUP($A1852,'soybean oil'!$A$2:$F$3093,6,TRUE)</f>
        <v>729.46553311732282</v>
      </c>
      <c r="D1852">
        <f>VLOOKUP($A1852,corn!$A$2:$O$1240,13,TRUE)</f>
        <v>154.23228346456693</v>
      </c>
      <c r="E1852">
        <f>VLOOKUP($A1852,wheat!$A$2:$L$14558,10,TRUE)</f>
        <v>175.73529411764707</v>
      </c>
      <c r="F1852">
        <f t="shared" si="56"/>
        <v>2016</v>
      </c>
      <c r="G1852">
        <f t="shared" si="57"/>
        <v>4</v>
      </c>
    </row>
    <row r="1853" spans="1:7" x14ac:dyDescent="0.25">
      <c r="A1853" s="19">
        <v>42493</v>
      </c>
      <c r="B1853">
        <v>395.75</v>
      </c>
      <c r="C1853">
        <f>VLOOKUP($A1853,'soybean oil'!$A$2:$F$3093,6,TRUE)</f>
        <v>714.51819174118805</v>
      </c>
      <c r="D1853">
        <f>VLOOKUP($A1853,corn!$A$2:$O$1240,13,TRUE)</f>
        <v>149.50787401574803</v>
      </c>
      <c r="E1853">
        <f>VLOOKUP($A1853,wheat!$A$2:$L$14558,10,TRUE)</f>
        <v>169.02573529411765</v>
      </c>
      <c r="F1853">
        <f t="shared" si="56"/>
        <v>2016</v>
      </c>
      <c r="G1853">
        <f t="shared" si="57"/>
        <v>5</v>
      </c>
    </row>
    <row r="1854" spans="1:7" x14ac:dyDescent="0.25">
      <c r="A1854" s="19">
        <v>42494</v>
      </c>
      <c r="B1854">
        <v>396.375</v>
      </c>
      <c r="C1854">
        <f>VLOOKUP($A1854,'soybean oil'!$A$2:$F$3093,6,TRUE)</f>
        <v>715.84096531429736</v>
      </c>
      <c r="D1854">
        <f>VLOOKUP($A1854,corn!$A$2:$O$1240,13,TRUE)</f>
        <v>148.32677165354332</v>
      </c>
      <c r="E1854">
        <f>VLOOKUP($A1854,wheat!$A$2:$L$14558,10,TRUE)</f>
        <v>169.30147058823533</v>
      </c>
      <c r="F1854">
        <f t="shared" si="56"/>
        <v>2016</v>
      </c>
      <c r="G1854">
        <f t="shared" si="57"/>
        <v>5</v>
      </c>
    </row>
    <row r="1855" spans="1:7" x14ac:dyDescent="0.25">
      <c r="A1855" s="19">
        <v>42495</v>
      </c>
      <c r="B1855">
        <v>400.75</v>
      </c>
      <c r="C1855">
        <f>VLOOKUP($A1855,'soybean oil'!$A$2:$F$3093,6,TRUE)</f>
        <v>711.21125780841498</v>
      </c>
      <c r="D1855">
        <f>VLOOKUP($A1855,corn!$A$2:$O$1240,13,TRUE)</f>
        <v>147.14566929133858</v>
      </c>
      <c r="E1855">
        <f>VLOOKUP($A1855,wheat!$A$2:$L$14558,10,TRUE)</f>
        <v>166.54411764705881</v>
      </c>
      <c r="F1855">
        <f t="shared" si="56"/>
        <v>2016</v>
      </c>
      <c r="G1855">
        <f t="shared" si="57"/>
        <v>5</v>
      </c>
    </row>
    <row r="1856" spans="1:7" x14ac:dyDescent="0.25">
      <c r="A1856" s="19">
        <v>42496</v>
      </c>
      <c r="B1856">
        <v>401.375</v>
      </c>
      <c r="C1856">
        <f>VLOOKUP($A1856,'soybean oil'!$A$2:$F$3093,6,TRUE)</f>
        <v>728.84823878320526</v>
      </c>
      <c r="D1856">
        <f>VLOOKUP($A1856,corn!$A$2:$O$1240,13,TRUE)</f>
        <v>148.62204724409449</v>
      </c>
      <c r="E1856">
        <f>VLOOKUP($A1856,wheat!$A$2:$L$14558,10,TRUE)</f>
        <v>166.6360294117647</v>
      </c>
      <c r="F1856">
        <f t="shared" si="56"/>
        <v>2016</v>
      </c>
      <c r="G1856">
        <f t="shared" si="57"/>
        <v>5</v>
      </c>
    </row>
    <row r="1857" spans="1:7" x14ac:dyDescent="0.25">
      <c r="A1857" s="19">
        <v>42499</v>
      </c>
      <c r="B1857">
        <v>382.75</v>
      </c>
      <c r="C1857">
        <f>VLOOKUP($A1857,'soybean oil'!$A$2:$F$3093,6,TRUE)</f>
        <v>723.77760675295303</v>
      </c>
      <c r="D1857">
        <f>VLOOKUP($A1857,corn!$A$2:$O$1240,13,TRUE)</f>
        <v>145.2755905511811</v>
      </c>
      <c r="E1857">
        <f>VLOOKUP($A1857,wheat!$A$2:$L$14558,10,TRUE)</f>
        <v>164.33823529411765</v>
      </c>
      <c r="F1857">
        <f t="shared" si="56"/>
        <v>2016</v>
      </c>
      <c r="G1857">
        <f t="shared" si="57"/>
        <v>5</v>
      </c>
    </row>
    <row r="1858" spans="1:7" x14ac:dyDescent="0.25">
      <c r="A1858" s="19">
        <v>42500</v>
      </c>
      <c r="B1858">
        <v>395.5</v>
      </c>
      <c r="C1858">
        <f>VLOOKUP($A1858,'soybean oil'!$A$2:$F$3093,6,TRUE)</f>
        <v>737.22580474623055</v>
      </c>
      <c r="D1858">
        <f>VLOOKUP($A1858,corn!$A$2:$O$1240,13,TRUE)</f>
        <v>150</v>
      </c>
      <c r="E1858">
        <f>VLOOKUP($A1858,wheat!$A$2:$L$14558,10,TRUE)</f>
        <v>165.99264705882354</v>
      </c>
      <c r="F1858">
        <f t="shared" si="56"/>
        <v>2016</v>
      </c>
      <c r="G1858">
        <f t="shared" si="57"/>
        <v>5</v>
      </c>
    </row>
    <row r="1859" spans="1:7" x14ac:dyDescent="0.25">
      <c r="A1859" s="19">
        <v>42501</v>
      </c>
      <c r="B1859">
        <v>415.5</v>
      </c>
      <c r="C1859">
        <f>VLOOKUP($A1859,'soybean oil'!$A$2:$F$3093,6,TRUE)</f>
        <v>735.4621066487515</v>
      </c>
      <c r="D1859">
        <f>VLOOKUP($A1859,corn!$A$2:$O$1240,13,TRUE)</f>
        <v>148.62204724409449</v>
      </c>
      <c r="E1859">
        <f>VLOOKUP($A1859,wheat!$A$2:$L$14558,10,TRUE)</f>
        <v>165.25735294117646</v>
      </c>
      <c r="F1859">
        <f t="shared" ref="F1859:F1922" si="58">YEAR(A1859)</f>
        <v>2016</v>
      </c>
      <c r="G1859">
        <f t="shared" ref="G1859:G1922" si="59">MONTH(A1859)</f>
        <v>5</v>
      </c>
    </row>
    <row r="1860" spans="1:7" x14ac:dyDescent="0.25">
      <c r="A1860" s="19">
        <v>42502</v>
      </c>
      <c r="B1860">
        <v>413.25</v>
      </c>
      <c r="C1860">
        <f>VLOOKUP($A1860,'soybean oil'!$A$2:$F$3093,6,TRUE)</f>
        <v>718.04558793614626</v>
      </c>
      <c r="D1860">
        <f>VLOOKUP($A1860,corn!$A$2:$O$1240,13,TRUE)</f>
        <v>153.14960629921259</v>
      </c>
      <c r="E1860">
        <f>VLOOKUP($A1860,wheat!$A$2:$L$14558,10,TRUE)</f>
        <v>168.56617647058823</v>
      </c>
      <c r="F1860">
        <f t="shared" si="58"/>
        <v>2016</v>
      </c>
      <c r="G1860">
        <f t="shared" si="59"/>
        <v>5</v>
      </c>
    </row>
    <row r="1861" spans="1:7" x14ac:dyDescent="0.25">
      <c r="A1861" s="19">
        <v>42503</v>
      </c>
      <c r="B1861">
        <v>421.875</v>
      </c>
      <c r="C1861">
        <f>VLOOKUP($A1861,'soybean oil'!$A$2:$F$3093,6,TRUE)</f>
        <v>716.50235210085214</v>
      </c>
      <c r="D1861">
        <f>VLOOKUP($A1861,corn!$A$2:$O$1240,13,TRUE)</f>
        <v>153.83858267716536</v>
      </c>
      <c r="E1861">
        <f>VLOOKUP($A1861,wheat!$A$2:$L$14558,10,TRUE)</f>
        <v>170.95588235294119</v>
      </c>
      <c r="F1861">
        <f t="shared" si="58"/>
        <v>2016</v>
      </c>
      <c r="G1861">
        <f t="shared" si="59"/>
        <v>5</v>
      </c>
    </row>
    <row r="1862" spans="1:7" x14ac:dyDescent="0.25">
      <c r="A1862" s="19">
        <v>42506</v>
      </c>
      <c r="B1862">
        <v>433.875</v>
      </c>
      <c r="C1862">
        <f>VLOOKUP($A1862,'soybean oil'!$A$2:$F$3093,6,TRUE)</f>
        <v>722.89575770421345</v>
      </c>
      <c r="D1862">
        <f>VLOOKUP($A1862,corn!$A$2:$O$1240,13,TRUE)</f>
        <v>155.11811023622047</v>
      </c>
      <c r="E1862">
        <f>VLOOKUP($A1862,wheat!$A$2:$L$14558,10,TRUE)</f>
        <v>174.54044117647055</v>
      </c>
      <c r="F1862">
        <f t="shared" si="58"/>
        <v>2016</v>
      </c>
      <c r="G1862">
        <f t="shared" si="59"/>
        <v>5</v>
      </c>
    </row>
    <row r="1863" spans="1:7" x14ac:dyDescent="0.25">
      <c r="A1863" s="19">
        <v>42507</v>
      </c>
      <c r="B1863">
        <v>439.625</v>
      </c>
      <c r="C1863">
        <f>VLOOKUP($A1863,'soybean oil'!$A$2:$F$3093,6,TRUE)</f>
        <v>722.67529544202876</v>
      </c>
      <c r="D1863">
        <f>VLOOKUP($A1863,corn!$A$2:$O$1240,13,TRUE)</f>
        <v>156.29921259842519</v>
      </c>
      <c r="E1863">
        <f>VLOOKUP($A1863,wheat!$A$2:$L$14558,10,TRUE)</f>
        <v>177.1139705882353</v>
      </c>
      <c r="F1863">
        <f t="shared" si="58"/>
        <v>2016</v>
      </c>
      <c r="G1863">
        <f t="shared" si="59"/>
        <v>5</v>
      </c>
    </row>
    <row r="1864" spans="1:7" x14ac:dyDescent="0.25">
      <c r="A1864" s="19">
        <v>42508</v>
      </c>
      <c r="B1864">
        <v>445</v>
      </c>
      <c r="C1864">
        <f>VLOOKUP($A1864,'soybean oil'!$A$2:$F$3093,6,TRUE)</f>
        <v>715.40004078992774</v>
      </c>
      <c r="D1864">
        <f>VLOOKUP($A1864,corn!$A$2:$O$1240,13,TRUE)</f>
        <v>157.28346456692913</v>
      </c>
      <c r="E1864">
        <f>VLOOKUP($A1864,wheat!$A$2:$L$14558,10,TRUE)</f>
        <v>176.47058823529412</v>
      </c>
      <c r="F1864">
        <f t="shared" si="58"/>
        <v>2016</v>
      </c>
      <c r="G1864">
        <f t="shared" si="59"/>
        <v>5</v>
      </c>
    </row>
    <row r="1865" spans="1:7" x14ac:dyDescent="0.25">
      <c r="A1865" s="19">
        <v>42509</v>
      </c>
      <c r="B1865">
        <v>430</v>
      </c>
      <c r="C1865">
        <f>VLOOKUP($A1865,'soybean oil'!$A$2:$F$3093,6,TRUE)</f>
        <v>703.49507863194424</v>
      </c>
      <c r="D1865">
        <f>VLOOKUP($A1865,corn!$A$2:$O$1240,13,TRUE)</f>
        <v>153.54330708661416</v>
      </c>
      <c r="E1865">
        <f>VLOOKUP($A1865,wheat!$A$2:$L$14558,10,TRUE)</f>
        <v>172.33455882352942</v>
      </c>
      <c r="F1865">
        <f t="shared" si="58"/>
        <v>2016</v>
      </c>
      <c r="G1865">
        <f t="shared" si="59"/>
        <v>5</v>
      </c>
    </row>
    <row r="1866" spans="1:7" x14ac:dyDescent="0.25">
      <c r="A1866" s="19">
        <v>42510</v>
      </c>
      <c r="B1866">
        <v>441</v>
      </c>
      <c r="C1866">
        <f>VLOOKUP($A1866,'soybean oil'!$A$2:$F$3093,6,TRUE)</f>
        <v>689.38549385211206</v>
      </c>
      <c r="D1866">
        <f>VLOOKUP($A1866,corn!$A$2:$O$1240,13,TRUE)</f>
        <v>155.31496062992127</v>
      </c>
      <c r="E1866">
        <f>VLOOKUP($A1866,wheat!$A$2:$L$14558,10,TRUE)</f>
        <v>171.96691176470588</v>
      </c>
      <c r="F1866">
        <f t="shared" si="58"/>
        <v>2016</v>
      </c>
      <c r="G1866">
        <f t="shared" si="59"/>
        <v>5</v>
      </c>
    </row>
    <row r="1867" spans="1:7" x14ac:dyDescent="0.25">
      <c r="A1867" s="19">
        <v>42513</v>
      </c>
      <c r="B1867">
        <v>438.75</v>
      </c>
      <c r="C1867">
        <f>VLOOKUP($A1867,'soybean oil'!$A$2:$F$3093,6,TRUE)</f>
        <v>686.73994670589366</v>
      </c>
      <c r="D1867">
        <f>VLOOKUP($A1867,corn!$A$2:$O$1240,13,TRUE)</f>
        <v>156.59448818897638</v>
      </c>
      <c r="E1867">
        <f>VLOOKUP($A1867,wheat!$A$2:$L$14558,10,TRUE)</f>
        <v>169.85294117647058</v>
      </c>
      <c r="F1867">
        <f t="shared" si="58"/>
        <v>2016</v>
      </c>
      <c r="G1867">
        <f t="shared" si="59"/>
        <v>5</v>
      </c>
    </row>
    <row r="1868" spans="1:7" x14ac:dyDescent="0.25">
      <c r="A1868" s="19">
        <v>42514</v>
      </c>
      <c r="B1868">
        <v>449.375</v>
      </c>
      <c r="C1868">
        <f>VLOOKUP($A1868,'soybean oil'!$A$2:$F$3093,6,TRUE)</f>
        <v>681.00792788908677</v>
      </c>
      <c r="D1868">
        <f>VLOOKUP($A1868,corn!$A$2:$O$1240,13,TRUE)</f>
        <v>156.49606299212599</v>
      </c>
      <c r="E1868">
        <f>VLOOKUP($A1868,wheat!$A$2:$L$14558,10,TRUE)</f>
        <v>170.58823529411765</v>
      </c>
      <c r="F1868">
        <f t="shared" si="58"/>
        <v>2016</v>
      </c>
      <c r="G1868">
        <f t="shared" si="59"/>
        <v>5</v>
      </c>
    </row>
    <row r="1869" spans="1:7" x14ac:dyDescent="0.25">
      <c r="A1869" s="19">
        <v>42515</v>
      </c>
      <c r="B1869">
        <v>450.75</v>
      </c>
      <c r="C1869">
        <f>VLOOKUP($A1869,'soybean oil'!$A$2:$F$3093,6,TRUE)</f>
        <v>690.92872968740642</v>
      </c>
      <c r="D1869">
        <f>VLOOKUP($A1869,corn!$A$2:$O$1240,13,TRUE)</f>
        <v>159.35039370078741</v>
      </c>
      <c r="E1869">
        <f>VLOOKUP($A1869,wheat!$A$2:$L$14558,10,TRUE)</f>
        <v>171.3235294117647</v>
      </c>
      <c r="F1869">
        <f t="shared" si="58"/>
        <v>2016</v>
      </c>
      <c r="G1869">
        <f t="shared" si="59"/>
        <v>5</v>
      </c>
    </row>
    <row r="1870" spans="1:7" x14ac:dyDescent="0.25">
      <c r="A1870" s="19">
        <v>42516</v>
      </c>
      <c r="B1870">
        <v>451</v>
      </c>
      <c r="C1870">
        <f>VLOOKUP($A1870,'soybean oil'!$A$2:$F$3093,6,TRUE)</f>
        <v>684.31486182185995</v>
      </c>
      <c r="D1870">
        <f>VLOOKUP($A1870,corn!$A$2:$O$1240,13,TRUE)</f>
        <v>160.72834645669289</v>
      </c>
      <c r="E1870">
        <f>VLOOKUP($A1870,wheat!$A$2:$L$14558,10,TRUE)</f>
        <v>176.93014705882354</v>
      </c>
      <c r="F1870">
        <f t="shared" si="58"/>
        <v>2016</v>
      </c>
      <c r="G1870">
        <f t="shared" si="59"/>
        <v>5</v>
      </c>
    </row>
    <row r="1871" spans="1:7" x14ac:dyDescent="0.25">
      <c r="A1871" s="19">
        <v>42517</v>
      </c>
      <c r="B1871">
        <v>450</v>
      </c>
      <c r="C1871">
        <f>VLOOKUP($A1871,'soybean oil'!$A$2:$F$3093,6,TRUE)</f>
        <v>694.01520135799467</v>
      </c>
      <c r="D1871">
        <f>VLOOKUP($A1871,corn!$A$2:$O$1240,13,TRUE)</f>
        <v>162.50000000000003</v>
      </c>
      <c r="E1871">
        <f>VLOOKUP($A1871,wheat!$A$2:$L$14558,10,TRUE)</f>
        <v>177.02205882352945</v>
      </c>
      <c r="F1871">
        <f t="shared" si="58"/>
        <v>2016</v>
      </c>
      <c r="G1871">
        <f t="shared" si="59"/>
        <v>5</v>
      </c>
    </row>
    <row r="1872" spans="1:7" x14ac:dyDescent="0.25">
      <c r="A1872" s="19">
        <v>42521</v>
      </c>
      <c r="B1872">
        <v>454.875</v>
      </c>
      <c r="C1872">
        <f>VLOOKUP($A1872,'soybean oil'!$A$2:$F$3093,6,TRUE)</f>
        <v>701.51091827228038</v>
      </c>
      <c r="D1872">
        <f>VLOOKUP($A1872,corn!$A$2:$O$1240,13,TRUE)</f>
        <v>159.35039370078741</v>
      </c>
      <c r="E1872">
        <f>VLOOKUP($A1872,wheat!$A$2:$L$14558,10,TRUE)</f>
        <v>170.77205882352939</v>
      </c>
      <c r="F1872">
        <f t="shared" si="58"/>
        <v>2016</v>
      </c>
      <c r="G1872">
        <f t="shared" si="59"/>
        <v>5</v>
      </c>
    </row>
    <row r="1873" spans="1:7" x14ac:dyDescent="0.25">
      <c r="A1873" s="19">
        <v>42522</v>
      </c>
      <c r="B1873">
        <v>446</v>
      </c>
      <c r="C1873">
        <f>VLOOKUP($A1873,'soybean oil'!$A$2:$F$3093,6,TRUE)</f>
        <v>709.66802197312086</v>
      </c>
      <c r="D1873">
        <f>VLOOKUP($A1873,corn!$A$2:$O$1240,13,TRUE)</f>
        <v>162.89370078740157</v>
      </c>
      <c r="E1873">
        <f>VLOOKUP($A1873,wheat!$A$2:$L$14558,10,TRUE)</f>
        <v>174.17279411764707</v>
      </c>
      <c r="F1873">
        <f t="shared" si="58"/>
        <v>2016</v>
      </c>
      <c r="G1873">
        <f t="shared" si="59"/>
        <v>6</v>
      </c>
    </row>
    <row r="1874" spans="1:7" x14ac:dyDescent="0.25">
      <c r="A1874" s="19">
        <v>42523</v>
      </c>
      <c r="B1874">
        <v>451.625</v>
      </c>
      <c r="C1874">
        <f>VLOOKUP($A1874,'soybean oil'!$A$2:$F$3093,6,TRUE)</f>
        <v>711.21125780841498</v>
      </c>
      <c r="D1874">
        <f>VLOOKUP($A1874,corn!$A$2:$O$1240,13,TRUE)</f>
        <v>163.48425196850394</v>
      </c>
      <c r="E1874">
        <f>VLOOKUP($A1874,wheat!$A$2:$L$14558,10,TRUE)</f>
        <v>178.49264705882356</v>
      </c>
      <c r="F1874">
        <f t="shared" si="58"/>
        <v>2016</v>
      </c>
      <c r="G1874">
        <f t="shared" si="59"/>
        <v>6</v>
      </c>
    </row>
    <row r="1875" spans="1:7" x14ac:dyDescent="0.25">
      <c r="A1875" s="19">
        <v>42524</v>
      </c>
      <c r="B1875">
        <v>444.625</v>
      </c>
      <c r="C1875">
        <f>VLOOKUP($A1875,'soybean oil'!$A$2:$F$3093,6,TRUE)</f>
        <v>711.21125780841498</v>
      </c>
      <c r="D1875">
        <f>VLOOKUP($A1875,corn!$A$2:$O$1240,13,TRUE)</f>
        <v>164.66535433070865</v>
      </c>
      <c r="E1875">
        <f>VLOOKUP($A1875,wheat!$A$2:$L$14558,10,TRUE)</f>
        <v>182.8125</v>
      </c>
      <c r="F1875">
        <f t="shared" si="58"/>
        <v>2016</v>
      </c>
      <c r="G1875">
        <f t="shared" si="59"/>
        <v>6</v>
      </c>
    </row>
    <row r="1876" spans="1:7" x14ac:dyDescent="0.25">
      <c r="A1876" s="19">
        <v>42527</v>
      </c>
      <c r="B1876">
        <v>446.625</v>
      </c>
      <c r="C1876">
        <f>VLOOKUP($A1876,'soybean oil'!$A$2:$F$3093,6,TRUE)</f>
        <v>716.72281436303695</v>
      </c>
      <c r="D1876">
        <f>VLOOKUP($A1876,corn!$A$2:$O$1240,13,TRUE)</f>
        <v>168.20866141732284</v>
      </c>
      <c r="E1876">
        <f>VLOOKUP($A1876,wheat!$A$2:$L$14558,10,TRUE)</f>
        <v>186.58088235294119</v>
      </c>
      <c r="F1876">
        <f t="shared" si="58"/>
        <v>2016</v>
      </c>
      <c r="G1876">
        <f t="shared" si="59"/>
        <v>6</v>
      </c>
    </row>
    <row r="1877" spans="1:7" x14ac:dyDescent="0.25">
      <c r="A1877" s="19">
        <v>42528</v>
      </c>
      <c r="B1877">
        <v>457.5</v>
      </c>
      <c r="C1877">
        <f>VLOOKUP($A1877,'soybean oil'!$A$2:$F$3093,6,TRUE)</f>
        <v>711.87264459496953</v>
      </c>
      <c r="D1877">
        <f>VLOOKUP($A1877,corn!$A$2:$O$1240,13,TRUE)</f>
        <v>168.40551181102362</v>
      </c>
      <c r="E1877">
        <f>VLOOKUP($A1877,wheat!$A$2:$L$14558,10,TRUE)</f>
        <v>187.13235294117646</v>
      </c>
      <c r="F1877">
        <f t="shared" si="58"/>
        <v>2016</v>
      </c>
      <c r="G1877">
        <f t="shared" si="59"/>
        <v>6</v>
      </c>
    </row>
    <row r="1878" spans="1:7" x14ac:dyDescent="0.25">
      <c r="A1878" s="19">
        <v>42529</v>
      </c>
      <c r="B1878">
        <v>466.25</v>
      </c>
      <c r="C1878">
        <f>VLOOKUP($A1878,'soybean oil'!$A$2:$F$3093,6,TRUE)</f>
        <v>725.10038032606235</v>
      </c>
      <c r="D1878">
        <f>VLOOKUP($A1878,corn!$A$2:$O$1240,13,TRUE)</f>
        <v>169.78346456692913</v>
      </c>
      <c r="E1878">
        <f>VLOOKUP($A1878,wheat!$A$2:$L$14558,10,TRUE)</f>
        <v>190.99264705882354</v>
      </c>
      <c r="F1878">
        <f t="shared" si="58"/>
        <v>2016</v>
      </c>
      <c r="G1878">
        <f t="shared" si="59"/>
        <v>6</v>
      </c>
    </row>
    <row r="1879" spans="1:7" x14ac:dyDescent="0.25">
      <c r="A1879" s="19">
        <v>42530</v>
      </c>
      <c r="B1879">
        <v>461.75</v>
      </c>
      <c r="C1879">
        <f>VLOOKUP($A1879,'soybean oil'!$A$2:$F$3093,6,TRUE)</f>
        <v>728.18685199665072</v>
      </c>
      <c r="D1879">
        <f>VLOOKUP($A1879,corn!$A$2:$O$1240,13,TRUE)</f>
        <v>167.91338582677164</v>
      </c>
      <c r="E1879">
        <f>VLOOKUP($A1879,wheat!$A$2:$L$14558,10,TRUE)</f>
        <v>187.59191176470588</v>
      </c>
      <c r="F1879">
        <f t="shared" si="58"/>
        <v>2016</v>
      </c>
      <c r="G1879">
        <f t="shared" si="59"/>
        <v>6</v>
      </c>
    </row>
    <row r="1880" spans="1:7" x14ac:dyDescent="0.25">
      <c r="A1880" s="19">
        <v>42531</v>
      </c>
      <c r="B1880">
        <v>453.375</v>
      </c>
      <c r="C1880">
        <f>VLOOKUP($A1880,'soybean oil'!$A$2:$F$3093,6,TRUE)</f>
        <v>722.23437091765891</v>
      </c>
      <c r="D1880">
        <f>VLOOKUP($A1880,corn!$A$2:$O$1240,13,TRUE)</f>
        <v>166.53543307086616</v>
      </c>
      <c r="E1880">
        <f>VLOOKUP($A1880,wheat!$A$2:$L$14558,10,TRUE)</f>
        <v>181.98529411764707</v>
      </c>
      <c r="F1880">
        <f t="shared" si="58"/>
        <v>2016</v>
      </c>
      <c r="G1880">
        <f t="shared" si="59"/>
        <v>6</v>
      </c>
    </row>
    <row r="1881" spans="1:7" x14ac:dyDescent="0.25">
      <c r="A1881" s="19">
        <v>42534</v>
      </c>
      <c r="B1881">
        <v>453</v>
      </c>
      <c r="C1881">
        <f>VLOOKUP($A1881,'soybean oil'!$A$2:$F$3093,6,TRUE)</f>
        <v>716.72281436303695</v>
      </c>
      <c r="D1881">
        <f>VLOOKUP($A1881,corn!$A$2:$O$1240,13,TRUE)</f>
        <v>169.29133858267716</v>
      </c>
      <c r="E1881">
        <f>VLOOKUP($A1881,wheat!$A$2:$L$14558,10,TRUE)</f>
        <v>180.60661764705881</v>
      </c>
      <c r="F1881">
        <f t="shared" si="58"/>
        <v>2016</v>
      </c>
      <c r="G1881">
        <f t="shared" si="59"/>
        <v>6</v>
      </c>
    </row>
    <row r="1882" spans="1:7" x14ac:dyDescent="0.25">
      <c r="A1882" s="19">
        <v>42535</v>
      </c>
      <c r="B1882">
        <v>443.875</v>
      </c>
      <c r="C1882">
        <f>VLOOKUP($A1882,'soybean oil'!$A$2:$F$3093,6,TRUE)</f>
        <v>716.94327662522198</v>
      </c>
      <c r="D1882">
        <f>VLOOKUP($A1882,corn!$A$2:$O$1240,13,TRUE)</f>
        <v>171.85039370078741</v>
      </c>
      <c r="E1882">
        <f>VLOOKUP($A1882,wheat!$A$2:$L$14558,10,TRUE)</f>
        <v>178.30882352941177</v>
      </c>
      <c r="F1882">
        <f t="shared" si="58"/>
        <v>2016</v>
      </c>
      <c r="G1882">
        <f t="shared" si="59"/>
        <v>6</v>
      </c>
    </row>
    <row r="1883" spans="1:7" x14ac:dyDescent="0.25">
      <c r="A1883" s="19">
        <v>42536</v>
      </c>
      <c r="B1883">
        <v>441</v>
      </c>
      <c r="C1883">
        <f>VLOOKUP($A1883,'soybean oil'!$A$2:$F$3093,6,TRUE)</f>
        <v>704.59738994286874</v>
      </c>
      <c r="D1883">
        <f>VLOOKUP($A1883,corn!$A$2:$O$1240,13,TRUE)</f>
        <v>168.89763779527559</v>
      </c>
      <c r="E1883">
        <f>VLOOKUP($A1883,wheat!$A$2:$L$14558,10,TRUE)</f>
        <v>175.5514705882353</v>
      </c>
      <c r="F1883">
        <f t="shared" si="58"/>
        <v>2016</v>
      </c>
      <c r="G1883">
        <f t="shared" si="59"/>
        <v>6</v>
      </c>
    </row>
    <row r="1884" spans="1:7" x14ac:dyDescent="0.25">
      <c r="A1884" s="19">
        <v>42537</v>
      </c>
      <c r="B1884">
        <v>424.5</v>
      </c>
      <c r="C1884">
        <f>VLOOKUP($A1884,'soybean oil'!$A$2:$F$3093,6,TRUE)</f>
        <v>686.96040896807858</v>
      </c>
      <c r="D1884">
        <f>VLOOKUP($A1884,corn!$A$2:$O$1240,13,TRUE)</f>
        <v>167.4212598425197</v>
      </c>
      <c r="E1884">
        <f>VLOOKUP($A1884,wheat!$A$2:$L$14558,10,TRUE)</f>
        <v>173.71323529411765</v>
      </c>
      <c r="F1884">
        <f t="shared" si="58"/>
        <v>2016</v>
      </c>
      <c r="G1884">
        <f t="shared" si="59"/>
        <v>6</v>
      </c>
    </row>
    <row r="1885" spans="1:7" x14ac:dyDescent="0.25">
      <c r="A1885" s="19">
        <v>42538</v>
      </c>
      <c r="B1885">
        <v>433.875</v>
      </c>
      <c r="C1885">
        <f>VLOOKUP($A1885,'soybean oil'!$A$2:$F$3093,6,TRUE)</f>
        <v>703.93600315631397</v>
      </c>
      <c r="D1885">
        <f>VLOOKUP($A1885,corn!$A$2:$O$1240,13,TRUE)</f>
        <v>172.34251968503941</v>
      </c>
      <c r="E1885">
        <f>VLOOKUP($A1885,wheat!$A$2:$L$14558,10,TRUE)</f>
        <v>176.93014705882354</v>
      </c>
      <c r="F1885">
        <f t="shared" si="58"/>
        <v>2016</v>
      </c>
      <c r="G1885">
        <f t="shared" si="59"/>
        <v>6</v>
      </c>
    </row>
    <row r="1886" spans="1:7" x14ac:dyDescent="0.25">
      <c r="A1886" s="19">
        <v>42541</v>
      </c>
      <c r="B1886">
        <v>451.125</v>
      </c>
      <c r="C1886">
        <f>VLOOKUP($A1886,'soybean oil'!$A$2:$F$3093,6,TRUE)</f>
        <v>697.54259755295266</v>
      </c>
      <c r="D1886">
        <f>VLOOKUP($A1886,corn!$A$2:$O$1240,13,TRUE)</f>
        <v>165.84645669291339</v>
      </c>
      <c r="E1886">
        <f>VLOOKUP($A1886,wheat!$A$2:$L$14558,10,TRUE)</f>
        <v>173.89705882352945</v>
      </c>
      <c r="F1886">
        <f t="shared" si="58"/>
        <v>2016</v>
      </c>
      <c r="G1886">
        <f t="shared" si="59"/>
        <v>6</v>
      </c>
    </row>
    <row r="1887" spans="1:7" x14ac:dyDescent="0.25">
      <c r="A1887" s="19">
        <v>42542</v>
      </c>
      <c r="B1887">
        <v>446.75</v>
      </c>
      <c r="C1887">
        <f>VLOOKUP($A1887,'soybean oil'!$A$2:$F$3093,6,TRUE)</f>
        <v>691.36965421177604</v>
      </c>
      <c r="D1887">
        <f>VLOOKUP($A1887,corn!$A$2:$O$1240,13,TRUE)</f>
        <v>156.00393700787401</v>
      </c>
      <c r="E1887">
        <f>VLOOKUP($A1887,wheat!$A$2:$L$14558,10,TRUE)</f>
        <v>168.56617647058823</v>
      </c>
      <c r="F1887">
        <f t="shared" si="58"/>
        <v>2016</v>
      </c>
      <c r="G1887">
        <f t="shared" si="59"/>
        <v>6</v>
      </c>
    </row>
    <row r="1888" spans="1:7" x14ac:dyDescent="0.25">
      <c r="A1888" s="19">
        <v>42543</v>
      </c>
      <c r="B1888">
        <v>447.125</v>
      </c>
      <c r="C1888">
        <f>VLOOKUP($A1888,'soybean oil'!$A$2:$F$3093,6,TRUE)</f>
        <v>695.55843719328868</v>
      </c>
      <c r="D1888">
        <f>VLOOKUP($A1888,corn!$A$2:$O$1240,13,TRUE)</f>
        <v>154.7244094488189</v>
      </c>
      <c r="E1888">
        <f>VLOOKUP($A1888,wheat!$A$2:$L$14558,10,TRUE)</f>
        <v>168.65808823529412</v>
      </c>
      <c r="F1888">
        <f t="shared" si="58"/>
        <v>2016</v>
      </c>
      <c r="G1888">
        <f t="shared" si="59"/>
        <v>6</v>
      </c>
    </row>
    <row r="1889" spans="1:7" x14ac:dyDescent="0.25">
      <c r="A1889" s="19">
        <v>42544</v>
      </c>
      <c r="B1889">
        <v>449.5</v>
      </c>
      <c r="C1889">
        <f>VLOOKUP($A1889,'soybean oil'!$A$2:$F$3093,6,TRUE)</f>
        <v>699.96768243698625</v>
      </c>
      <c r="D1889">
        <f>VLOOKUP($A1889,corn!$A$2:$O$1240,13,TRUE)</f>
        <v>152.46062992125985</v>
      </c>
      <c r="E1889">
        <f>VLOOKUP($A1889,wheat!$A$2:$L$14558,10,TRUE)</f>
        <v>167.00367647058826</v>
      </c>
      <c r="F1889">
        <f t="shared" si="58"/>
        <v>2016</v>
      </c>
      <c r="G1889">
        <f t="shared" si="59"/>
        <v>6</v>
      </c>
    </row>
    <row r="1890" spans="1:7" x14ac:dyDescent="0.25">
      <c r="A1890" s="19">
        <v>42545</v>
      </c>
      <c r="B1890">
        <v>434.875</v>
      </c>
      <c r="C1890">
        <f>VLOOKUP($A1890,'soybean oil'!$A$2:$F$3093,6,TRUE)</f>
        <v>683.21255051093567</v>
      </c>
      <c r="D1890">
        <f>VLOOKUP($A1890,corn!$A$2:$O$1240,13,TRUE)</f>
        <v>151.37795275590551</v>
      </c>
      <c r="E1890">
        <f>VLOOKUP($A1890,wheat!$A$2:$L$14558,10,TRUE)</f>
        <v>167.1875</v>
      </c>
      <c r="F1890">
        <f t="shared" si="58"/>
        <v>2016</v>
      </c>
      <c r="G1890">
        <f t="shared" si="59"/>
        <v>6</v>
      </c>
    </row>
    <row r="1891" spans="1:7" x14ac:dyDescent="0.25">
      <c r="A1891" s="19">
        <v>42548</v>
      </c>
      <c r="B1891">
        <v>420.5</v>
      </c>
      <c r="C1891">
        <f>VLOOKUP($A1891,'soybean oil'!$A$2:$F$3093,6,TRUE)</f>
        <v>689.78232592404504</v>
      </c>
      <c r="D1891">
        <f>VLOOKUP($A1891,corn!$A$2:$O$1240,13,TRUE)</f>
        <v>151.67322834645668</v>
      </c>
      <c r="E1891">
        <f>VLOOKUP($A1891,wheat!$A$2:$L$14558,10,TRUE)</f>
        <v>164.24632352941177</v>
      </c>
      <c r="F1891">
        <f t="shared" si="58"/>
        <v>2016</v>
      </c>
      <c r="G1891">
        <f t="shared" si="59"/>
        <v>6</v>
      </c>
    </row>
    <row r="1892" spans="1:7" x14ac:dyDescent="0.25">
      <c r="A1892" s="19">
        <v>42549</v>
      </c>
      <c r="B1892">
        <v>428.125</v>
      </c>
      <c r="C1892">
        <f>VLOOKUP($A1892,'soybean oil'!$A$2:$F$3093,6,TRUE)</f>
        <v>687.09268632538942</v>
      </c>
      <c r="D1892">
        <f>VLOOKUP($A1892,corn!$A$2:$O$1240,13,TRUE)</f>
        <v>151.67322834645668</v>
      </c>
      <c r="E1892">
        <f>VLOOKUP($A1892,wheat!$A$2:$L$14558,10,TRUE)</f>
        <v>163.14338235294119</v>
      </c>
      <c r="F1892">
        <f t="shared" si="58"/>
        <v>2016</v>
      </c>
      <c r="G1892">
        <f t="shared" si="59"/>
        <v>6</v>
      </c>
    </row>
    <row r="1893" spans="1:7" x14ac:dyDescent="0.25">
      <c r="A1893" s="19">
        <v>42550</v>
      </c>
      <c r="B1893">
        <v>449.375</v>
      </c>
      <c r="C1893">
        <f>VLOOKUP($A1893,'soybean oil'!$A$2:$F$3093,6,TRUE)</f>
        <v>681.58112977076757</v>
      </c>
      <c r="D1893">
        <f>VLOOKUP($A1893,corn!$A$2:$O$1240,13,TRUE)</f>
        <v>148.72047244094489</v>
      </c>
      <c r="E1893">
        <f>VLOOKUP($A1893,wheat!$A$2:$L$14558,10,TRUE)</f>
        <v>157.90441176470588</v>
      </c>
      <c r="F1893">
        <f t="shared" si="58"/>
        <v>2016</v>
      </c>
      <c r="G1893">
        <f t="shared" si="59"/>
        <v>6</v>
      </c>
    </row>
    <row r="1894" spans="1:7" x14ac:dyDescent="0.25">
      <c r="A1894" s="19">
        <v>42551</v>
      </c>
      <c r="B1894">
        <v>442</v>
      </c>
      <c r="C1894">
        <f>VLOOKUP($A1894,'soybean oil'!$A$2:$F$3093,6,TRUE)</f>
        <v>694.4561258823644</v>
      </c>
      <c r="D1894">
        <f>VLOOKUP($A1894,corn!$A$2:$O$1240,13,TRUE)</f>
        <v>143.89763779527559</v>
      </c>
      <c r="E1894">
        <f>VLOOKUP($A1894,wheat!$A$2:$L$14558,10,TRUE)</f>
        <v>158.54779411764707</v>
      </c>
      <c r="F1894">
        <f t="shared" si="58"/>
        <v>2016</v>
      </c>
      <c r="G1894">
        <f t="shared" si="59"/>
        <v>6</v>
      </c>
    </row>
    <row r="1895" spans="1:7" x14ac:dyDescent="0.25">
      <c r="A1895" s="19">
        <v>42552</v>
      </c>
      <c r="B1895">
        <v>434.125</v>
      </c>
      <c r="C1895">
        <f>VLOOKUP($A1895,'soybean oil'!$A$2:$F$3093,6,TRUE)</f>
        <v>687.40133349244832</v>
      </c>
      <c r="D1895">
        <f>VLOOKUP($A1895,corn!$A$2:$O$1240,13,TRUE)</f>
        <v>141.73228346456693</v>
      </c>
      <c r="E1895">
        <f>VLOOKUP($A1895,wheat!$A$2:$L$14558,10,TRUE)</f>
        <v>153.03308823529412</v>
      </c>
      <c r="F1895">
        <f t="shared" si="58"/>
        <v>2016</v>
      </c>
      <c r="G1895">
        <f t="shared" si="59"/>
        <v>7</v>
      </c>
    </row>
    <row r="1896" spans="1:7" x14ac:dyDescent="0.25">
      <c r="A1896" s="19">
        <v>42555</v>
      </c>
      <c r="B1896">
        <v>434.75</v>
      </c>
      <c r="C1896">
        <f>VLOOKUP($A1896,'soybean oil'!$A$2:$F$3093,6,TRUE)</f>
        <v>687.40133349244832</v>
      </c>
      <c r="D1896">
        <f>VLOOKUP($A1896,corn!$A$2:$O$1240,13,TRUE)</f>
        <v>141.73228346456693</v>
      </c>
      <c r="E1896">
        <f>VLOOKUP($A1896,wheat!$A$2:$L$14558,10,TRUE)</f>
        <v>153.03308823529412</v>
      </c>
      <c r="F1896">
        <f t="shared" si="58"/>
        <v>2016</v>
      </c>
      <c r="G1896">
        <f t="shared" si="59"/>
        <v>7</v>
      </c>
    </row>
    <row r="1897" spans="1:7" x14ac:dyDescent="0.25">
      <c r="A1897" s="19">
        <v>42556</v>
      </c>
      <c r="B1897">
        <v>419.25</v>
      </c>
      <c r="C1897">
        <f>VLOOKUP($A1897,'soybean oil'!$A$2:$F$3093,6,TRUE)</f>
        <v>682.33070146219609</v>
      </c>
      <c r="D1897">
        <f>VLOOKUP($A1897,corn!$A$2:$O$1240,13,TRUE)</f>
        <v>138.09055118110237</v>
      </c>
      <c r="E1897">
        <f>VLOOKUP($A1897,wheat!$A$2:$L$14558,10,TRUE)</f>
        <v>154.22794117647058</v>
      </c>
      <c r="F1897">
        <f t="shared" si="58"/>
        <v>2016</v>
      </c>
      <c r="G1897">
        <f t="shared" si="59"/>
        <v>7</v>
      </c>
    </row>
    <row r="1898" spans="1:7" x14ac:dyDescent="0.25">
      <c r="A1898" s="19">
        <v>42557</v>
      </c>
      <c r="B1898">
        <v>416.625</v>
      </c>
      <c r="C1898">
        <f>VLOOKUP($A1898,'soybean oil'!$A$2:$F$3093,6,TRUE)</f>
        <v>669.32342799328831</v>
      </c>
      <c r="D1898">
        <f>VLOOKUP($A1898,corn!$A$2:$O$1240,13,TRUE)</f>
        <v>134.44881889763781</v>
      </c>
      <c r="E1898">
        <f>VLOOKUP($A1898,wheat!$A$2:$L$14558,10,TRUE)</f>
        <v>152.84926470588235</v>
      </c>
      <c r="F1898">
        <f t="shared" si="58"/>
        <v>2016</v>
      </c>
      <c r="G1898">
        <f t="shared" si="59"/>
        <v>7</v>
      </c>
    </row>
    <row r="1899" spans="1:7" x14ac:dyDescent="0.25">
      <c r="A1899" s="19">
        <v>42558</v>
      </c>
      <c r="B1899">
        <v>419.75</v>
      </c>
      <c r="C1899">
        <f>VLOOKUP($A1899,'soybean oil'!$A$2:$F$3093,6,TRUE)</f>
        <v>656.75707904875026</v>
      </c>
      <c r="D1899">
        <f>VLOOKUP($A1899,corn!$A$2:$O$1240,13,TRUE)</f>
        <v>134.54724409448818</v>
      </c>
      <c r="E1899">
        <f>VLOOKUP($A1899,wheat!$A$2:$L$14558,10,TRUE)</f>
        <v>151.47058823529412</v>
      </c>
      <c r="F1899">
        <f t="shared" si="58"/>
        <v>2016</v>
      </c>
      <c r="G1899">
        <f t="shared" si="59"/>
        <v>7</v>
      </c>
    </row>
    <row r="1900" spans="1:7" x14ac:dyDescent="0.25">
      <c r="A1900" s="19">
        <v>42559</v>
      </c>
      <c r="B1900">
        <v>410.75</v>
      </c>
      <c r="C1900">
        <f>VLOOKUP($A1900,'soybean oil'!$A$2:$F$3093,6,TRUE)</f>
        <v>669.10296573110338</v>
      </c>
      <c r="D1900">
        <f>VLOOKUP($A1900,corn!$A$2:$O$1240,13,TRUE)</f>
        <v>139.76377952755905</v>
      </c>
      <c r="E1900">
        <f>VLOOKUP($A1900,wheat!$A$2:$L$14558,10,TRUE)</f>
        <v>154.68749999999997</v>
      </c>
      <c r="F1900">
        <f t="shared" si="58"/>
        <v>2016</v>
      </c>
      <c r="G1900">
        <f t="shared" si="59"/>
        <v>7</v>
      </c>
    </row>
    <row r="1901" spans="1:7" x14ac:dyDescent="0.25">
      <c r="A1901" s="19">
        <v>42562</v>
      </c>
      <c r="B1901">
        <v>410</v>
      </c>
      <c r="C1901">
        <f>VLOOKUP($A1901,'soybean oil'!$A$2:$F$3093,6,TRUE)</f>
        <v>668.66204120673353</v>
      </c>
      <c r="D1901">
        <f>VLOOKUP($A1901,corn!$A$2:$O$1240,13,TRUE)</f>
        <v>137.10629921259843</v>
      </c>
      <c r="E1901">
        <f>VLOOKUP($A1901,wheat!$A$2:$L$14558,10,TRUE)</f>
        <v>153.03308823529412</v>
      </c>
      <c r="F1901">
        <f t="shared" si="58"/>
        <v>2016</v>
      </c>
      <c r="G1901">
        <f t="shared" si="59"/>
        <v>7</v>
      </c>
    </row>
    <row r="1902" spans="1:7" x14ac:dyDescent="0.25">
      <c r="A1902" s="19">
        <v>42563</v>
      </c>
      <c r="B1902">
        <v>417.25</v>
      </c>
      <c r="C1902">
        <f>VLOOKUP($A1902,'soybean oil'!$A$2:$F$3093,6,TRUE)</f>
        <v>679.24422979160784</v>
      </c>
      <c r="D1902">
        <f>VLOOKUP($A1902,corn!$A$2:$O$1240,13,TRUE)</f>
        <v>138.68110236220471</v>
      </c>
      <c r="E1902">
        <f>VLOOKUP($A1902,wheat!$A$2:$L$14558,10,TRUE)</f>
        <v>155.88235294117646</v>
      </c>
      <c r="F1902">
        <f t="shared" si="58"/>
        <v>2016</v>
      </c>
      <c r="G1902">
        <f t="shared" si="59"/>
        <v>7</v>
      </c>
    </row>
    <row r="1903" spans="1:7" x14ac:dyDescent="0.25">
      <c r="A1903" s="19">
        <v>42564</v>
      </c>
      <c r="B1903">
        <v>396</v>
      </c>
      <c r="C1903">
        <f>VLOOKUP($A1903,'soybean oil'!$A$2:$F$3093,6,TRUE)</f>
        <v>677.48053169412879</v>
      </c>
      <c r="D1903">
        <f>VLOOKUP($A1903,corn!$A$2:$O$1240,13,TRUE)</f>
        <v>142.51968503937007</v>
      </c>
      <c r="E1903">
        <f>VLOOKUP($A1903,wheat!$A$2:$L$14558,10,TRUE)</f>
        <v>156.70955882352942</v>
      </c>
      <c r="F1903">
        <f t="shared" si="58"/>
        <v>2016</v>
      </c>
      <c r="G1903">
        <f t="shared" si="59"/>
        <v>7</v>
      </c>
    </row>
    <row r="1904" spans="1:7" x14ac:dyDescent="0.25">
      <c r="A1904" s="19">
        <v>42565</v>
      </c>
      <c r="B1904">
        <v>404.375</v>
      </c>
      <c r="C1904">
        <f>VLOOKUP($A1904,'soybean oil'!$A$2:$F$3093,6,TRUE)</f>
        <v>676.15775812101947</v>
      </c>
      <c r="D1904">
        <f>VLOOKUP($A1904,corn!$A$2:$O$1240,13,TRUE)</f>
        <v>140.84645669291339</v>
      </c>
      <c r="E1904">
        <f>VLOOKUP($A1904,wheat!$A$2:$L$14558,10,TRUE)</f>
        <v>155.05514705882354</v>
      </c>
      <c r="F1904">
        <f t="shared" si="58"/>
        <v>2016</v>
      </c>
      <c r="G1904">
        <f t="shared" si="59"/>
        <v>7</v>
      </c>
    </row>
    <row r="1905" spans="1:7" x14ac:dyDescent="0.25">
      <c r="A1905" s="19">
        <v>42566</v>
      </c>
      <c r="B1905">
        <v>405.125</v>
      </c>
      <c r="C1905">
        <f>VLOOKUP($A1905,'soybean oil'!$A$2:$F$3093,6,TRUE)</f>
        <v>681.00792788908677</v>
      </c>
      <c r="D1905">
        <f>VLOOKUP($A1905,corn!$A$2:$O$1240,13,TRUE)</f>
        <v>138.68110236220471</v>
      </c>
      <c r="E1905">
        <f>VLOOKUP($A1905,wheat!$A$2:$L$14558,10,TRUE)</f>
        <v>156.15808823529409</v>
      </c>
      <c r="F1905">
        <f t="shared" si="58"/>
        <v>2016</v>
      </c>
      <c r="G1905">
        <f t="shared" si="59"/>
        <v>7</v>
      </c>
    </row>
    <row r="1906" spans="1:7" x14ac:dyDescent="0.25">
      <c r="A1906" s="19">
        <v>42569</v>
      </c>
      <c r="B1906">
        <v>395.875</v>
      </c>
      <c r="C1906">
        <f>VLOOKUP($A1906,'soybean oil'!$A$2:$F$3093,6,TRUE)</f>
        <v>682.11023920001128</v>
      </c>
      <c r="D1906">
        <f>VLOOKUP($A1906,corn!$A$2:$O$1240,13,TRUE)</f>
        <v>140.55118110236219</v>
      </c>
      <c r="E1906">
        <f>VLOOKUP($A1906,wheat!$A$2:$L$14558,10,TRUE)</f>
        <v>157.90441176470588</v>
      </c>
      <c r="F1906">
        <f t="shared" si="58"/>
        <v>2016</v>
      </c>
      <c r="G1906">
        <f t="shared" si="59"/>
        <v>7</v>
      </c>
    </row>
    <row r="1907" spans="1:7" x14ac:dyDescent="0.25">
      <c r="A1907" s="19">
        <v>42570</v>
      </c>
      <c r="B1907">
        <v>405.625</v>
      </c>
      <c r="C1907">
        <f>VLOOKUP($A1907,'soybean oil'!$A$2:$F$3093,6,TRUE)</f>
        <v>675.93729585883455</v>
      </c>
      <c r="D1907">
        <f>VLOOKUP($A1907,corn!$A$2:$O$1240,13,TRUE)</f>
        <v>134.54724409448818</v>
      </c>
      <c r="E1907">
        <f>VLOOKUP($A1907,wheat!$A$2:$L$14558,10,TRUE)</f>
        <v>153.6764705882353</v>
      </c>
      <c r="F1907">
        <f t="shared" si="58"/>
        <v>2016</v>
      </c>
      <c r="G1907">
        <f t="shared" si="59"/>
        <v>7</v>
      </c>
    </row>
    <row r="1908" spans="1:7" x14ac:dyDescent="0.25">
      <c r="A1908" s="19">
        <v>42571</v>
      </c>
      <c r="B1908">
        <v>412.125</v>
      </c>
      <c r="C1908">
        <f>VLOOKUP($A1908,'soybean oil'!$A$2:$F$3093,6,TRUE)</f>
        <v>677.03960716975894</v>
      </c>
      <c r="D1908">
        <f>VLOOKUP($A1908,corn!$A$2:$O$1240,13,TRUE)</f>
        <v>132.8740157480315</v>
      </c>
      <c r="E1908">
        <f>VLOOKUP($A1908,wheat!$A$2:$L$14558,10,TRUE)</f>
        <v>151.83823529411765</v>
      </c>
      <c r="F1908">
        <f t="shared" si="58"/>
        <v>2016</v>
      </c>
      <c r="G1908">
        <f t="shared" si="59"/>
        <v>7</v>
      </c>
    </row>
    <row r="1909" spans="1:7" x14ac:dyDescent="0.25">
      <c r="A1909" s="19">
        <v>42572</v>
      </c>
      <c r="B1909">
        <v>407</v>
      </c>
      <c r="C1909">
        <f>VLOOKUP($A1909,'soybean oil'!$A$2:$F$3093,6,TRUE)</f>
        <v>684.75578634622968</v>
      </c>
      <c r="D1909">
        <f>VLOOKUP($A1909,corn!$A$2:$O$1240,13,TRUE)</f>
        <v>131.59448818897638</v>
      </c>
      <c r="E1909">
        <f>VLOOKUP($A1909,wheat!$A$2:$L$14558,10,TRUE)</f>
        <v>153.58455882352942</v>
      </c>
      <c r="F1909">
        <f t="shared" si="58"/>
        <v>2016</v>
      </c>
      <c r="G1909">
        <f t="shared" si="59"/>
        <v>7</v>
      </c>
    </row>
    <row r="1910" spans="1:7" x14ac:dyDescent="0.25">
      <c r="A1910" s="19">
        <v>42573</v>
      </c>
      <c r="B1910">
        <v>394.875</v>
      </c>
      <c r="C1910">
        <f>VLOOKUP($A1910,'soybean oil'!$A$2:$F$3093,6,TRUE)</f>
        <v>666.01649406051524</v>
      </c>
      <c r="D1910">
        <f>VLOOKUP($A1910,corn!$A$2:$O$1240,13,TRUE)</f>
        <v>131.88976377952756</v>
      </c>
      <c r="E1910">
        <f>VLOOKUP($A1910,wheat!$A$2:$L$14558,10,TRUE)</f>
        <v>156.34191176470591</v>
      </c>
      <c r="F1910">
        <f t="shared" si="58"/>
        <v>2016</v>
      </c>
      <c r="G1910">
        <f t="shared" si="59"/>
        <v>7</v>
      </c>
    </row>
    <row r="1911" spans="1:7" x14ac:dyDescent="0.25">
      <c r="A1911" s="19">
        <v>42576</v>
      </c>
      <c r="B1911">
        <v>387.875</v>
      </c>
      <c r="C1911">
        <f>VLOOKUP($A1911,'soybean oil'!$A$2:$F$3093,6,TRUE)</f>
        <v>649.48182439664936</v>
      </c>
      <c r="D1911">
        <f>VLOOKUP($A1911,corn!$A$2:$O$1240,13,TRUE)</f>
        <v>131.79133858267716</v>
      </c>
      <c r="E1911">
        <f>VLOOKUP($A1911,wheat!$A$2:$L$14558,10,TRUE)</f>
        <v>157.72058823529412</v>
      </c>
      <c r="F1911">
        <f t="shared" si="58"/>
        <v>2016</v>
      </c>
      <c r="G1911">
        <f t="shared" si="59"/>
        <v>7</v>
      </c>
    </row>
    <row r="1912" spans="1:7" x14ac:dyDescent="0.25">
      <c r="A1912" s="19">
        <v>42577</v>
      </c>
      <c r="B1912">
        <v>385.625</v>
      </c>
      <c r="C1912">
        <f>VLOOKUP($A1912,'soybean oil'!$A$2:$F$3093,6,TRUE)</f>
        <v>652.21555644774173</v>
      </c>
      <c r="D1912">
        <f>VLOOKUP($A1912,corn!$A$2:$O$1240,13,TRUE)</f>
        <v>130.90551181102362</v>
      </c>
      <c r="E1912">
        <f>VLOOKUP($A1912,wheat!$A$2:$L$14558,10,TRUE)</f>
        <v>152.5735294117647</v>
      </c>
      <c r="F1912">
        <f t="shared" si="58"/>
        <v>2016</v>
      </c>
      <c r="G1912">
        <f t="shared" si="59"/>
        <v>7</v>
      </c>
    </row>
    <row r="1913" spans="1:7" x14ac:dyDescent="0.25">
      <c r="A1913" s="19">
        <v>42578</v>
      </c>
      <c r="B1913">
        <v>382</v>
      </c>
      <c r="C1913">
        <f>VLOOKUP($A1913,'soybean oil'!$A$2:$F$3093,6,TRUE)</f>
        <v>652.17146399530486</v>
      </c>
      <c r="D1913">
        <f>VLOOKUP($A1913,corn!$A$2:$O$1240,13,TRUE)</f>
        <v>132.18503937007873</v>
      </c>
      <c r="E1913">
        <f>VLOOKUP($A1913,wheat!$A$2:$L$14558,10,TRUE)</f>
        <v>152.48161764705881</v>
      </c>
      <c r="F1913">
        <f t="shared" si="58"/>
        <v>2016</v>
      </c>
      <c r="G1913">
        <f t="shared" si="59"/>
        <v>7</v>
      </c>
    </row>
    <row r="1914" spans="1:7" x14ac:dyDescent="0.25">
      <c r="A1914" s="19">
        <v>42579</v>
      </c>
      <c r="B1914">
        <v>373.75</v>
      </c>
      <c r="C1914">
        <f>VLOOKUP($A1914,'soybean oil'!$A$2:$F$3093,6,TRUE)</f>
        <v>652.12737154286776</v>
      </c>
      <c r="D1914">
        <f>VLOOKUP($A1914,corn!$A$2:$O$1240,13,TRUE)</f>
        <v>130.41338582677164</v>
      </c>
      <c r="E1914">
        <f>VLOOKUP($A1914,wheat!$A$2:$L$14558,10,TRUE)</f>
        <v>150.82720588235293</v>
      </c>
      <c r="F1914">
        <f t="shared" si="58"/>
        <v>2016</v>
      </c>
      <c r="G1914">
        <f t="shared" si="59"/>
        <v>7</v>
      </c>
    </row>
    <row r="1915" spans="1:7" x14ac:dyDescent="0.25">
      <c r="A1915" s="19">
        <v>42580</v>
      </c>
      <c r="B1915">
        <v>371.25</v>
      </c>
      <c r="C1915">
        <f>VLOOKUP($A1915,'soybean oil'!$A$2:$F$3093,6,TRUE)</f>
        <v>671.39577325782614</v>
      </c>
      <c r="D1915">
        <f>VLOOKUP($A1915,corn!$A$2:$O$1240,13,TRUE)</f>
        <v>131.69291338582678</v>
      </c>
      <c r="E1915">
        <f>VLOOKUP($A1915,wheat!$A$2:$L$14558,10,TRUE)</f>
        <v>149.90808823529412</v>
      </c>
      <c r="F1915">
        <f t="shared" si="58"/>
        <v>2016</v>
      </c>
      <c r="G1915">
        <f t="shared" si="59"/>
        <v>7</v>
      </c>
    </row>
    <row r="1916" spans="1:7" x14ac:dyDescent="0.25">
      <c r="A1916" s="19">
        <v>42583</v>
      </c>
      <c r="B1916">
        <v>357.875</v>
      </c>
      <c r="C1916">
        <f>VLOOKUP($A1916,'soybean oil'!$A$2:$F$3093,6,TRUE)</f>
        <v>658.52077714622942</v>
      </c>
      <c r="D1916">
        <f>VLOOKUP($A1916,corn!$A$2:$O$1240,13,TRUE)</f>
        <v>128.24803149606299</v>
      </c>
      <c r="E1916">
        <f>VLOOKUP($A1916,wheat!$A$2:$L$14558,10,TRUE)</f>
        <v>149.26470588235293</v>
      </c>
      <c r="F1916">
        <f t="shared" si="58"/>
        <v>2016</v>
      </c>
      <c r="G1916">
        <f t="shared" si="59"/>
        <v>8</v>
      </c>
    </row>
    <row r="1917" spans="1:7" x14ac:dyDescent="0.25">
      <c r="A1917" s="19">
        <v>42584</v>
      </c>
      <c r="B1917">
        <v>358.375</v>
      </c>
      <c r="C1917">
        <f>VLOOKUP($A1917,'soybean oil'!$A$2:$F$3093,6,TRUE)</f>
        <v>665.35510727396047</v>
      </c>
      <c r="D1917">
        <f>VLOOKUP($A1917,corn!$A$2:$O$1240,13,TRUE)</f>
        <v>127.65748031496064</v>
      </c>
      <c r="E1917">
        <f>VLOOKUP($A1917,wheat!$A$2:$L$14558,10,TRUE)</f>
        <v>147.51838235294119</v>
      </c>
      <c r="F1917">
        <f t="shared" si="58"/>
        <v>2016</v>
      </c>
      <c r="G1917">
        <f t="shared" si="59"/>
        <v>8</v>
      </c>
    </row>
    <row r="1918" spans="1:7" x14ac:dyDescent="0.25">
      <c r="A1918" s="19">
        <v>42585</v>
      </c>
      <c r="B1918">
        <v>365.75</v>
      </c>
      <c r="C1918">
        <f>VLOOKUP($A1918,'soybean oil'!$A$2:$F$3093,6,TRUE)</f>
        <v>670.64620156639762</v>
      </c>
      <c r="D1918">
        <f>VLOOKUP($A1918,corn!$A$2:$O$1240,13,TRUE)</f>
        <v>127.95275590551181</v>
      </c>
      <c r="E1918">
        <f>VLOOKUP($A1918,wheat!$A$2:$L$14558,10,TRUE)</f>
        <v>150.82720588235293</v>
      </c>
      <c r="F1918">
        <f t="shared" si="58"/>
        <v>2016</v>
      </c>
      <c r="G1918">
        <f t="shared" si="59"/>
        <v>8</v>
      </c>
    </row>
    <row r="1919" spans="1:7" x14ac:dyDescent="0.25">
      <c r="A1919" s="19">
        <v>42586</v>
      </c>
      <c r="B1919">
        <v>369.875</v>
      </c>
      <c r="C1919">
        <f>VLOOKUP($A1919,'soybean oil'!$A$2:$F$3093,6,TRUE)</f>
        <v>675.49637133446492</v>
      </c>
      <c r="D1919">
        <f>VLOOKUP($A1919,corn!$A$2:$O$1240,13,TRUE)</f>
        <v>126.27952755905511</v>
      </c>
      <c r="E1919">
        <f>VLOOKUP($A1919,wheat!$A$2:$L$14558,10,TRUE)</f>
        <v>148.25367647058823</v>
      </c>
      <c r="F1919">
        <f t="shared" si="58"/>
        <v>2016</v>
      </c>
      <c r="G1919">
        <f t="shared" si="59"/>
        <v>8</v>
      </c>
    </row>
    <row r="1920" spans="1:7" x14ac:dyDescent="0.25">
      <c r="A1920" s="19">
        <v>42587</v>
      </c>
      <c r="B1920">
        <v>375.25</v>
      </c>
      <c r="C1920">
        <f>VLOOKUP($A1920,'soybean oil'!$A$2:$F$3093,6,TRUE)</f>
        <v>675.05544681009519</v>
      </c>
      <c r="D1920">
        <f>VLOOKUP($A1920,corn!$A$2:$O$1240,13,TRUE)</f>
        <v>127.65748031496064</v>
      </c>
      <c r="E1920">
        <f>VLOOKUP($A1920,wheat!$A$2:$L$14558,10,TRUE)</f>
        <v>152.94117647058823</v>
      </c>
      <c r="F1920">
        <f t="shared" si="58"/>
        <v>2016</v>
      </c>
      <c r="G1920">
        <f t="shared" si="59"/>
        <v>8</v>
      </c>
    </row>
    <row r="1921" spans="1:7" x14ac:dyDescent="0.25">
      <c r="A1921" s="19">
        <v>42590</v>
      </c>
      <c r="B1921">
        <v>387.75</v>
      </c>
      <c r="C1921">
        <f>VLOOKUP($A1921,'soybean oil'!$A$2:$F$3093,6,TRUE)</f>
        <v>683.65347503530552</v>
      </c>
      <c r="D1921">
        <f>VLOOKUP($A1921,corn!$A$2:$O$1240,13,TRUE)</f>
        <v>128.05118110236219</v>
      </c>
      <c r="E1921">
        <f>VLOOKUP($A1921,wheat!$A$2:$L$14558,10,TRUE)</f>
        <v>153.30882352941177</v>
      </c>
      <c r="F1921">
        <f t="shared" si="58"/>
        <v>2016</v>
      </c>
      <c r="G1921">
        <f t="shared" si="59"/>
        <v>8</v>
      </c>
    </row>
    <row r="1922" spans="1:7" x14ac:dyDescent="0.25">
      <c r="A1922" s="19">
        <v>42591</v>
      </c>
      <c r="B1922">
        <v>390.75</v>
      </c>
      <c r="C1922">
        <f>VLOOKUP($A1922,'soybean oil'!$A$2:$F$3093,6,TRUE)</f>
        <v>688.72410706555752</v>
      </c>
      <c r="D1922">
        <f>VLOOKUP($A1922,corn!$A$2:$O$1240,13,TRUE)</f>
        <v>126.87007874015748</v>
      </c>
      <c r="E1922">
        <f>VLOOKUP($A1922,wheat!$A$2:$L$14558,10,TRUE)</f>
        <v>153.30882352941177</v>
      </c>
      <c r="F1922">
        <f t="shared" si="58"/>
        <v>2016</v>
      </c>
      <c r="G1922">
        <f t="shared" si="59"/>
        <v>8</v>
      </c>
    </row>
    <row r="1923" spans="1:7" x14ac:dyDescent="0.25">
      <c r="A1923" s="19">
        <v>42592</v>
      </c>
      <c r="B1923">
        <v>383.875</v>
      </c>
      <c r="C1923">
        <f>VLOOKUP($A1923,'soybean oil'!$A$2:$F$3093,6,TRUE)</f>
        <v>695.99936171765842</v>
      </c>
      <c r="D1923">
        <f>VLOOKUP($A1923,corn!$A$2:$O$1240,13,TRUE)</f>
        <v>126.96850393700787</v>
      </c>
      <c r="E1923">
        <f>VLOOKUP($A1923,wheat!$A$2:$L$14558,10,TRUE)</f>
        <v>155.05514705882354</v>
      </c>
      <c r="F1923">
        <f t="shared" ref="F1923:F1986" si="60">YEAR(A1923)</f>
        <v>2016</v>
      </c>
      <c r="G1923">
        <f t="shared" ref="G1923:G1986" si="61">MONTH(A1923)</f>
        <v>8</v>
      </c>
    </row>
    <row r="1924" spans="1:7" x14ac:dyDescent="0.25">
      <c r="A1924" s="19">
        <v>42593</v>
      </c>
      <c r="B1924">
        <v>401.25</v>
      </c>
      <c r="C1924">
        <f>VLOOKUP($A1924,'soybean oil'!$A$2:$F$3093,6,TRUE)</f>
        <v>700.84953148572583</v>
      </c>
      <c r="D1924">
        <f>VLOOKUP($A1924,corn!$A$2:$O$1240,13,TRUE)</f>
        <v>126.37795275590551</v>
      </c>
      <c r="E1924">
        <f>VLOOKUP($A1924,wheat!$A$2:$L$14558,10,TRUE)</f>
        <v>153.03308823529412</v>
      </c>
      <c r="F1924">
        <f t="shared" si="60"/>
        <v>2016</v>
      </c>
      <c r="G1924">
        <f t="shared" si="61"/>
        <v>8</v>
      </c>
    </row>
    <row r="1925" spans="1:7" x14ac:dyDescent="0.25">
      <c r="A1925" s="19">
        <v>42594</v>
      </c>
      <c r="B1925">
        <v>407.5</v>
      </c>
      <c r="C1925">
        <f>VLOOKUP($A1925,'soybean oil'!$A$2:$F$3093,6,TRUE)</f>
        <v>706.14062577816298</v>
      </c>
      <c r="D1925">
        <f>VLOOKUP($A1925,corn!$A$2:$O$1240,13,TRUE)</f>
        <v>126.87007874015748</v>
      </c>
      <c r="E1925">
        <f>VLOOKUP($A1925,wheat!$A$2:$L$14558,10,TRUE)</f>
        <v>155.33088235294119</v>
      </c>
      <c r="F1925">
        <f t="shared" si="60"/>
        <v>2016</v>
      </c>
      <c r="G1925">
        <f t="shared" si="61"/>
        <v>8</v>
      </c>
    </row>
    <row r="1926" spans="1:7" x14ac:dyDescent="0.25">
      <c r="A1926" s="19">
        <v>42597</v>
      </c>
      <c r="B1926">
        <v>420.5</v>
      </c>
      <c r="C1926">
        <f>VLOOKUP($A1926,'soybean oil'!$A$2:$F$3093,6,TRUE)</f>
        <v>732.15517271597844</v>
      </c>
      <c r="D1926">
        <f>VLOOKUP($A1926,corn!$A$2:$O$1240,13,TRUE)</f>
        <v>128.54330708661416</v>
      </c>
      <c r="E1926">
        <f>VLOOKUP($A1926,wheat!$A$2:$L$14558,10,TRUE)</f>
        <v>155.14705882352942</v>
      </c>
      <c r="F1926">
        <f t="shared" si="60"/>
        <v>2016</v>
      </c>
      <c r="G1926">
        <f t="shared" si="61"/>
        <v>8</v>
      </c>
    </row>
    <row r="1927" spans="1:7" x14ac:dyDescent="0.25">
      <c r="A1927" s="19">
        <v>42598</v>
      </c>
      <c r="B1927">
        <v>427.75</v>
      </c>
      <c r="C1927">
        <f>VLOOKUP($A1927,'soybean oil'!$A$2:$F$3093,6,TRUE)</f>
        <v>735.90303117312135</v>
      </c>
      <c r="D1927">
        <f>VLOOKUP($A1927,corn!$A$2:$O$1240,13,TRUE)</f>
        <v>128.93700787401573</v>
      </c>
      <c r="E1927">
        <f>VLOOKUP($A1927,wheat!$A$2:$L$14558,10,TRUE)</f>
        <v>155.6985294117647</v>
      </c>
      <c r="F1927">
        <f t="shared" si="60"/>
        <v>2016</v>
      </c>
      <c r="G1927">
        <f t="shared" si="61"/>
        <v>8</v>
      </c>
    </row>
    <row r="1928" spans="1:7" x14ac:dyDescent="0.25">
      <c r="A1928" s="19">
        <v>42599</v>
      </c>
      <c r="B1928">
        <v>427.625</v>
      </c>
      <c r="C1928">
        <f>VLOOKUP($A1928,'soybean oil'!$A$2:$F$3093,6,TRUE)</f>
        <v>749.7921536907686</v>
      </c>
      <c r="D1928">
        <f>VLOOKUP($A1928,corn!$A$2:$O$1240,13,TRUE)</f>
        <v>130.01968503937007</v>
      </c>
      <c r="E1928">
        <f>VLOOKUP($A1928,wheat!$A$2:$L$14558,10,TRUE)</f>
        <v>156.61764705882354</v>
      </c>
      <c r="F1928">
        <f t="shared" si="60"/>
        <v>2016</v>
      </c>
      <c r="G1928">
        <f t="shared" si="61"/>
        <v>8</v>
      </c>
    </row>
    <row r="1929" spans="1:7" x14ac:dyDescent="0.25">
      <c r="A1929" s="19">
        <v>42600</v>
      </c>
      <c r="B1929">
        <v>440.625</v>
      </c>
      <c r="C1929">
        <f>VLOOKUP($A1929,'soybean oil'!$A$2:$F$3093,6,TRUE)</f>
        <v>753.76047441009644</v>
      </c>
      <c r="D1929">
        <f>VLOOKUP($A1929,corn!$A$2:$O$1240,13,TRUE)</f>
        <v>130.70866141732284</v>
      </c>
      <c r="E1929">
        <f>VLOOKUP($A1929,wheat!$A$2:$L$14558,10,TRUE)</f>
        <v>156.98529411764704</v>
      </c>
      <c r="F1929">
        <f t="shared" si="60"/>
        <v>2016</v>
      </c>
      <c r="G1929">
        <f t="shared" si="61"/>
        <v>8</v>
      </c>
    </row>
    <row r="1930" spans="1:7" x14ac:dyDescent="0.25">
      <c r="A1930" s="19">
        <v>42601</v>
      </c>
      <c r="B1930">
        <v>440.75</v>
      </c>
      <c r="C1930">
        <f>VLOOKUP($A1930,'soybean oil'!$A$2:$F$3093,6,TRUE)</f>
        <v>752.65816309917204</v>
      </c>
      <c r="D1930">
        <f>VLOOKUP($A1930,corn!$A$2:$O$1240,13,TRUE)</f>
        <v>131.59448818897638</v>
      </c>
      <c r="E1930">
        <f>VLOOKUP($A1930,wheat!$A$2:$L$14558,10,TRUE)</f>
        <v>156.98529411764704</v>
      </c>
      <c r="F1930">
        <f t="shared" si="60"/>
        <v>2016</v>
      </c>
      <c r="G1930">
        <f t="shared" si="61"/>
        <v>8</v>
      </c>
    </row>
    <row r="1931" spans="1:7" x14ac:dyDescent="0.25">
      <c r="A1931" s="19">
        <v>42604</v>
      </c>
      <c r="B1931">
        <v>434.875</v>
      </c>
      <c r="C1931">
        <f>VLOOKUP($A1931,'soybean oil'!$A$2:$F$3093,6,TRUE)</f>
        <v>747.14660654454997</v>
      </c>
      <c r="D1931">
        <f>VLOOKUP($A1931,corn!$A$2:$O$1240,13,TRUE)</f>
        <v>131.20078740157481</v>
      </c>
      <c r="E1931">
        <f>VLOOKUP($A1931,wheat!$A$2:$L$14558,10,TRUE)</f>
        <v>152.66544117647058</v>
      </c>
      <c r="F1931">
        <f t="shared" si="60"/>
        <v>2016</v>
      </c>
      <c r="G1931">
        <f t="shared" si="61"/>
        <v>8</v>
      </c>
    </row>
    <row r="1932" spans="1:7" x14ac:dyDescent="0.25">
      <c r="A1932" s="19">
        <v>42605</v>
      </c>
      <c r="B1932">
        <v>440.375</v>
      </c>
      <c r="C1932">
        <f>VLOOKUP($A1932,'soybean oil'!$A$2:$F$3093,6,TRUE)</f>
        <v>747.14660654454997</v>
      </c>
      <c r="D1932">
        <f>VLOOKUP($A1932,corn!$A$2:$O$1240,13,TRUE)</f>
        <v>129.33070866141733</v>
      </c>
      <c r="E1932">
        <f>VLOOKUP($A1932,wheat!$A$2:$L$14558,10,TRUE)</f>
        <v>149.90808823529412</v>
      </c>
      <c r="F1932">
        <f t="shared" si="60"/>
        <v>2016</v>
      </c>
      <c r="G1932">
        <f t="shared" si="61"/>
        <v>8</v>
      </c>
    </row>
    <row r="1933" spans="1:7" x14ac:dyDescent="0.25">
      <c r="A1933" s="19">
        <v>42606</v>
      </c>
      <c r="B1933">
        <v>432.5</v>
      </c>
      <c r="C1933">
        <f>VLOOKUP($A1933,'soybean oil'!$A$2:$F$3093,6,TRUE)</f>
        <v>740.09181415463399</v>
      </c>
      <c r="D1933">
        <f>VLOOKUP($A1933,corn!$A$2:$O$1240,13,TRUE)</f>
        <v>128.93700787401573</v>
      </c>
      <c r="E1933">
        <f>VLOOKUP($A1933,wheat!$A$2:$L$14558,10,TRUE)</f>
        <v>148.52941176470588</v>
      </c>
      <c r="F1933">
        <f t="shared" si="60"/>
        <v>2016</v>
      </c>
      <c r="G1933">
        <f t="shared" si="61"/>
        <v>8</v>
      </c>
    </row>
    <row r="1934" spans="1:7" x14ac:dyDescent="0.25">
      <c r="A1934" s="19">
        <v>42607</v>
      </c>
      <c r="B1934">
        <v>439.625</v>
      </c>
      <c r="C1934">
        <f>VLOOKUP($A1934,'soybean oil'!$A$2:$F$3093,6,TRUE)</f>
        <v>725.54130485043197</v>
      </c>
      <c r="D1934">
        <f>VLOOKUP($A1934,corn!$A$2:$O$1240,13,TRUE)</f>
        <v>127.36220472440945</v>
      </c>
      <c r="E1934">
        <f>VLOOKUP($A1934,wheat!$A$2:$L$14558,10,TRUE)</f>
        <v>147.51838235294119</v>
      </c>
      <c r="F1934">
        <f t="shared" si="60"/>
        <v>2016</v>
      </c>
      <c r="G1934">
        <f t="shared" si="61"/>
        <v>8</v>
      </c>
    </row>
    <row r="1935" spans="1:7" x14ac:dyDescent="0.25">
      <c r="A1935" s="19">
        <v>42608</v>
      </c>
      <c r="B1935">
        <v>440.25</v>
      </c>
      <c r="C1935">
        <f>VLOOKUP($A1935,'soybean oil'!$A$2:$F$3093,6,TRUE)</f>
        <v>726.90817087597839</v>
      </c>
      <c r="D1935">
        <f>VLOOKUP($A1935,corn!$A$2:$O$1240,13,TRUE)</f>
        <v>124.50787401574803</v>
      </c>
      <c r="E1935">
        <f>VLOOKUP($A1935,wheat!$A$2:$L$14558,10,TRUE)</f>
        <v>140.99264705882354</v>
      </c>
      <c r="F1935">
        <f t="shared" si="60"/>
        <v>2016</v>
      </c>
      <c r="G1935">
        <f t="shared" si="61"/>
        <v>8</v>
      </c>
    </row>
    <row r="1936" spans="1:7" x14ac:dyDescent="0.25">
      <c r="A1936" s="19">
        <v>42612</v>
      </c>
      <c r="B1936">
        <v>430.5</v>
      </c>
      <c r="C1936">
        <f>VLOOKUP($A1936,'soybean oil'!$A$2:$F$3093,6,TRUE)</f>
        <v>723.42486713345716</v>
      </c>
      <c r="D1936">
        <f>VLOOKUP($A1936,corn!$A$2:$O$1240,13,TRUE)</f>
        <v>124.31102362204726</v>
      </c>
      <c r="E1936">
        <f>VLOOKUP($A1936,wheat!$A$2:$L$14558,10,TRUE)</f>
        <v>133.54779411764707</v>
      </c>
      <c r="F1936">
        <f t="shared" si="60"/>
        <v>2016</v>
      </c>
      <c r="G1936">
        <f t="shared" si="61"/>
        <v>8</v>
      </c>
    </row>
    <row r="1937" spans="1:7" x14ac:dyDescent="0.25">
      <c r="A1937" s="19">
        <v>42613</v>
      </c>
      <c r="B1937">
        <v>417.625</v>
      </c>
      <c r="C1937">
        <f>VLOOKUP($A1937,'soybean oil'!$A$2:$F$3093,6,TRUE)</f>
        <v>718.13377284102012</v>
      </c>
      <c r="D1937">
        <f>VLOOKUP($A1937,corn!$A$2:$O$1240,13,TRUE)</f>
        <v>124.21259842519683</v>
      </c>
      <c r="E1937">
        <f>VLOOKUP($A1937,wheat!$A$2:$L$14558,10,TRUE)</f>
        <v>132.72058823529412</v>
      </c>
      <c r="F1937">
        <f t="shared" si="60"/>
        <v>2016</v>
      </c>
      <c r="G1937">
        <f t="shared" si="61"/>
        <v>8</v>
      </c>
    </row>
    <row r="1938" spans="1:7" x14ac:dyDescent="0.25">
      <c r="A1938" s="19">
        <v>42614</v>
      </c>
      <c r="B1938">
        <v>404</v>
      </c>
      <c r="C1938">
        <f>VLOOKUP($A1938,'soybean oil'!$A$2:$F$3093,6,TRUE)</f>
        <v>711.87264459496953</v>
      </c>
      <c r="D1938">
        <f>VLOOKUP($A1938,corn!$A$2:$O$1240,13,TRUE)</f>
        <v>127.46062992125984</v>
      </c>
      <c r="E1938">
        <f>VLOOKUP($A1938,wheat!$A$2:$L$14558,10,TRUE)</f>
        <v>135.3860294117647</v>
      </c>
      <c r="F1938">
        <f t="shared" si="60"/>
        <v>2016</v>
      </c>
      <c r="G1938">
        <f t="shared" si="61"/>
        <v>9</v>
      </c>
    </row>
    <row r="1939" spans="1:7" x14ac:dyDescent="0.25">
      <c r="A1939" s="19">
        <v>42615</v>
      </c>
      <c r="B1939">
        <v>411.25</v>
      </c>
      <c r="C1939">
        <f>VLOOKUP($A1939,'soybean oil'!$A$2:$F$3093,6,TRUE)</f>
        <v>722.45483317984394</v>
      </c>
      <c r="D1939">
        <f>VLOOKUP($A1939,corn!$A$2:$O$1240,13,TRUE)</f>
        <v>129.33070866141733</v>
      </c>
      <c r="E1939">
        <f>VLOOKUP($A1939,wheat!$A$2:$L$14558,10,TRUE)</f>
        <v>137.22426470588235</v>
      </c>
      <c r="F1939">
        <f t="shared" si="60"/>
        <v>2016</v>
      </c>
      <c r="G1939">
        <f t="shared" si="61"/>
        <v>9</v>
      </c>
    </row>
    <row r="1940" spans="1:7" x14ac:dyDescent="0.25">
      <c r="A1940" s="19">
        <v>42618</v>
      </c>
      <c r="B1940">
        <v>415.5</v>
      </c>
      <c r="C1940">
        <f>VLOOKUP($A1940,'soybean oil'!$A$2:$F$3093,6,TRUE)</f>
        <v>722.45483317984394</v>
      </c>
      <c r="D1940">
        <f>VLOOKUP($A1940,corn!$A$2:$O$1240,13,TRUE)</f>
        <v>129.33070866141733</v>
      </c>
      <c r="E1940">
        <f>VLOOKUP($A1940,wheat!$A$2:$L$14558,10,TRUE)</f>
        <v>137.22426470588235</v>
      </c>
      <c r="F1940">
        <f t="shared" si="60"/>
        <v>2016</v>
      </c>
      <c r="G1940">
        <f t="shared" si="61"/>
        <v>9</v>
      </c>
    </row>
    <row r="1941" spans="1:7" x14ac:dyDescent="0.25">
      <c r="A1941" s="19">
        <v>42619</v>
      </c>
      <c r="B1941">
        <v>410.375</v>
      </c>
      <c r="C1941">
        <f>VLOOKUP($A1941,'soybean oil'!$A$2:$F$3093,6,TRUE)</f>
        <v>724.43899353950769</v>
      </c>
      <c r="D1941">
        <f>VLOOKUP($A1941,corn!$A$2:$O$1240,13,TRUE)</f>
        <v>129.33070866141733</v>
      </c>
      <c r="E1941">
        <f>VLOOKUP($A1941,wheat!$A$2:$L$14558,10,TRUE)</f>
        <v>136.39705882352942</v>
      </c>
      <c r="F1941">
        <f t="shared" si="60"/>
        <v>2016</v>
      </c>
      <c r="G1941">
        <f t="shared" si="61"/>
        <v>9</v>
      </c>
    </row>
    <row r="1942" spans="1:7" x14ac:dyDescent="0.25">
      <c r="A1942" s="19">
        <v>42620</v>
      </c>
      <c r="B1942">
        <v>413.625</v>
      </c>
      <c r="C1942">
        <f>VLOOKUP($A1942,'soybean oil'!$A$2:$F$3093,6,TRUE)</f>
        <v>725.10038032606235</v>
      </c>
      <c r="D1942">
        <f>VLOOKUP($A1942,corn!$A$2:$O$1240,13,TRUE)</f>
        <v>131.20078740157481</v>
      </c>
      <c r="E1942">
        <f>VLOOKUP($A1942,wheat!$A$2:$L$14558,10,TRUE)</f>
        <v>137.95955882352942</v>
      </c>
      <c r="F1942">
        <f t="shared" si="60"/>
        <v>2016</v>
      </c>
      <c r="G1942">
        <f t="shared" si="61"/>
        <v>9</v>
      </c>
    </row>
    <row r="1943" spans="1:7" x14ac:dyDescent="0.25">
      <c r="A1943" s="19">
        <v>42621</v>
      </c>
      <c r="B1943">
        <v>431.25</v>
      </c>
      <c r="C1943">
        <f>VLOOKUP($A1943,'soybean oil'!$A$2:$F$3093,6,TRUE)</f>
        <v>727.52546521009594</v>
      </c>
      <c r="D1943">
        <f>VLOOKUP($A1943,corn!$A$2:$O$1240,13,TRUE)</f>
        <v>133.26771653543307</v>
      </c>
      <c r="E1943">
        <f>VLOOKUP($A1943,wheat!$A$2:$L$14558,10,TRUE)</f>
        <v>138.60294117647058</v>
      </c>
      <c r="F1943">
        <f t="shared" si="60"/>
        <v>2016</v>
      </c>
      <c r="G1943">
        <f t="shared" si="61"/>
        <v>9</v>
      </c>
    </row>
    <row r="1944" spans="1:7" x14ac:dyDescent="0.25">
      <c r="A1944" s="19">
        <v>42622</v>
      </c>
      <c r="B1944">
        <v>424.75</v>
      </c>
      <c r="C1944">
        <f>VLOOKUP($A1944,'soybean oil'!$A$2:$F$3093,6,TRUE)</f>
        <v>729.73008783194484</v>
      </c>
      <c r="D1944">
        <f>VLOOKUP($A1944,corn!$A$2:$O$1240,13,TRUE)</f>
        <v>134.25196850393701</v>
      </c>
      <c r="E1944">
        <f>VLOOKUP($A1944,wheat!$A$2:$L$14558,10,TRUE)</f>
        <v>138.23529411764707</v>
      </c>
      <c r="F1944">
        <f t="shared" si="60"/>
        <v>2016</v>
      </c>
      <c r="G1944">
        <f t="shared" si="61"/>
        <v>9</v>
      </c>
    </row>
    <row r="1945" spans="1:7" x14ac:dyDescent="0.25">
      <c r="A1945" s="19">
        <v>42625</v>
      </c>
      <c r="B1945">
        <v>422.125</v>
      </c>
      <c r="C1945">
        <f>VLOOKUP($A1945,'soybean oil'!$A$2:$F$3093,6,TRUE)</f>
        <v>713.85680495463362</v>
      </c>
      <c r="D1945">
        <f>VLOOKUP($A1945,corn!$A$2:$O$1240,13,TRUE)</f>
        <v>133.66141732283464</v>
      </c>
      <c r="E1945">
        <f>VLOOKUP($A1945,wheat!$A$2:$L$14558,10,TRUE)</f>
        <v>140.90073529411765</v>
      </c>
      <c r="F1945">
        <f t="shared" si="60"/>
        <v>2016</v>
      </c>
      <c r="G1945">
        <f t="shared" si="61"/>
        <v>9</v>
      </c>
    </row>
    <row r="1946" spans="1:7" x14ac:dyDescent="0.25">
      <c r="A1946" s="19">
        <v>42626</v>
      </c>
      <c r="B1946">
        <v>412.75</v>
      </c>
      <c r="C1946">
        <f>VLOOKUP($A1946,'soybean oil'!$A$2:$F$3093,6,TRUE)</f>
        <v>696.66074850421307</v>
      </c>
      <c r="D1946">
        <f>VLOOKUP($A1946,corn!$A$2:$O$1240,13,TRUE)</f>
        <v>129.92125984251967</v>
      </c>
      <c r="E1946">
        <f>VLOOKUP($A1946,wheat!$A$2:$L$14558,10,TRUE)</f>
        <v>137.77573529411765</v>
      </c>
      <c r="F1946">
        <f t="shared" si="60"/>
        <v>2016</v>
      </c>
      <c r="G1946">
        <f t="shared" si="61"/>
        <v>9</v>
      </c>
    </row>
    <row r="1947" spans="1:7" x14ac:dyDescent="0.25">
      <c r="A1947" s="19">
        <v>42627</v>
      </c>
      <c r="B1947">
        <v>405.875</v>
      </c>
      <c r="C1947">
        <f>VLOOKUP($A1947,'soybean oil'!$A$2:$F$3093,6,TRUE)</f>
        <v>697.10167302858292</v>
      </c>
      <c r="D1947">
        <f>VLOOKUP($A1947,corn!$A$2:$O$1240,13,TRUE)</f>
        <v>130.61023622047244</v>
      </c>
      <c r="E1947">
        <f>VLOOKUP($A1947,wheat!$A$2:$L$14558,10,TRUE)</f>
        <v>138.5110294117647</v>
      </c>
      <c r="F1947">
        <f t="shared" si="60"/>
        <v>2016</v>
      </c>
      <c r="G1947">
        <f t="shared" si="61"/>
        <v>9</v>
      </c>
    </row>
    <row r="1948" spans="1:7" x14ac:dyDescent="0.25">
      <c r="A1948" s="19">
        <v>42628</v>
      </c>
      <c r="B1948">
        <v>413.625</v>
      </c>
      <c r="C1948">
        <f>VLOOKUP($A1948,'soybean oil'!$A$2:$F$3093,6,TRUE)</f>
        <v>706.36108804034779</v>
      </c>
      <c r="D1948">
        <f>VLOOKUP($A1948,corn!$A$2:$O$1240,13,TRUE)</f>
        <v>129.92125984251967</v>
      </c>
      <c r="E1948">
        <f>VLOOKUP($A1948,wheat!$A$2:$L$14558,10,TRUE)</f>
        <v>146.875</v>
      </c>
      <c r="F1948">
        <f t="shared" si="60"/>
        <v>2016</v>
      </c>
      <c r="G1948">
        <f t="shared" si="61"/>
        <v>9</v>
      </c>
    </row>
    <row r="1949" spans="1:7" x14ac:dyDescent="0.25">
      <c r="A1949" s="19">
        <v>42629</v>
      </c>
      <c r="B1949">
        <v>412</v>
      </c>
      <c r="C1949">
        <f>VLOOKUP($A1949,'soybean oil'!$A$2:$F$3093,6,TRUE)</f>
        <v>705.03831446723848</v>
      </c>
      <c r="D1949">
        <f>VLOOKUP($A1949,corn!$A$2:$O$1240,13,TRUE)</f>
        <v>132.6771653543307</v>
      </c>
      <c r="E1949">
        <f>VLOOKUP($A1949,wheat!$A$2:$L$14558,10,TRUE)</f>
        <v>148.25367647058823</v>
      </c>
      <c r="F1949">
        <f t="shared" si="60"/>
        <v>2016</v>
      </c>
      <c r="G1949">
        <f t="shared" si="61"/>
        <v>9</v>
      </c>
    </row>
    <row r="1950" spans="1:7" x14ac:dyDescent="0.25">
      <c r="A1950" s="19">
        <v>42632</v>
      </c>
      <c r="B1950">
        <v>418.25</v>
      </c>
      <c r="C1950">
        <f>VLOOKUP($A1950,'soybean oil'!$A$2:$F$3093,6,TRUE)</f>
        <v>723.77760675295303</v>
      </c>
      <c r="D1950">
        <f>VLOOKUP($A1950,corn!$A$2:$O$1240,13,TRUE)</f>
        <v>132.7755905511811</v>
      </c>
      <c r="E1950">
        <f>VLOOKUP($A1950,wheat!$A$2:$L$14558,10,TRUE)</f>
        <v>148.52941176470588</v>
      </c>
      <c r="F1950">
        <f t="shared" si="60"/>
        <v>2016</v>
      </c>
      <c r="G1950">
        <f t="shared" si="61"/>
        <v>9</v>
      </c>
    </row>
    <row r="1951" spans="1:7" x14ac:dyDescent="0.25">
      <c r="A1951" s="19">
        <v>42633</v>
      </c>
      <c r="B1951">
        <v>412.5</v>
      </c>
      <c r="C1951">
        <f>VLOOKUP($A1951,'soybean oil'!$A$2:$F$3093,6,TRUE)</f>
        <v>745.82383297144088</v>
      </c>
      <c r="D1951">
        <f>VLOOKUP($A1951,corn!$A$2:$O$1240,13,TRUE)</f>
        <v>134.05511811023621</v>
      </c>
      <c r="E1951">
        <f>VLOOKUP($A1951,wheat!$A$2:$L$14558,10,TRUE)</f>
        <v>149.26470588235293</v>
      </c>
      <c r="F1951">
        <f t="shared" si="60"/>
        <v>2016</v>
      </c>
      <c r="G1951">
        <f t="shared" si="61"/>
        <v>9</v>
      </c>
    </row>
    <row r="1952" spans="1:7" x14ac:dyDescent="0.25">
      <c r="A1952" s="19">
        <v>42634</v>
      </c>
      <c r="B1952">
        <v>418.25</v>
      </c>
      <c r="C1952">
        <f>VLOOKUP($A1952,'soybean oil'!$A$2:$F$3093,6,TRUE)</f>
        <v>736.34395569749097</v>
      </c>
      <c r="D1952">
        <f>VLOOKUP($A1952,corn!$A$2:$O$1240,13,TRUE)</f>
        <v>133.85826771653544</v>
      </c>
      <c r="E1952">
        <f>VLOOKUP($A1952,wheat!$A$2:$L$14558,10,TRUE)</f>
        <v>149.90808823529412</v>
      </c>
      <c r="F1952">
        <f t="shared" si="60"/>
        <v>2016</v>
      </c>
      <c r="G1952">
        <f t="shared" si="61"/>
        <v>9</v>
      </c>
    </row>
    <row r="1953" spans="1:7" x14ac:dyDescent="0.25">
      <c r="A1953" s="19">
        <v>42635</v>
      </c>
      <c r="B1953">
        <v>427.625</v>
      </c>
      <c r="C1953">
        <f>VLOOKUP($A1953,'soybean oil'!$A$2:$F$3093,6,TRUE)</f>
        <v>748.68984237984421</v>
      </c>
      <c r="D1953">
        <f>VLOOKUP($A1953,corn!$A$2:$O$1240,13,TRUE)</f>
        <v>132.57874015748033</v>
      </c>
      <c r="E1953">
        <f>VLOOKUP($A1953,wheat!$A$2:$L$14558,10,TRUE)</f>
        <v>149.08088235294119</v>
      </c>
      <c r="F1953">
        <f t="shared" si="60"/>
        <v>2016</v>
      </c>
      <c r="G1953">
        <f t="shared" si="61"/>
        <v>9</v>
      </c>
    </row>
    <row r="1954" spans="1:7" x14ac:dyDescent="0.25">
      <c r="A1954" s="19">
        <v>42636</v>
      </c>
      <c r="B1954">
        <v>425.375</v>
      </c>
      <c r="C1954">
        <f>VLOOKUP($A1954,'soybean oil'!$A$2:$F$3093,6,TRUE)</f>
        <v>734.35979533782722</v>
      </c>
      <c r="D1954">
        <f>VLOOKUP($A1954,corn!$A$2:$O$1240,13,TRUE)</f>
        <v>132.48031496062993</v>
      </c>
      <c r="E1954">
        <f>VLOOKUP($A1954,wheat!$A$2:$L$14558,10,TRUE)</f>
        <v>148.80514705882354</v>
      </c>
      <c r="F1954">
        <f t="shared" si="60"/>
        <v>2016</v>
      </c>
      <c r="G1954">
        <f t="shared" si="61"/>
        <v>9</v>
      </c>
    </row>
    <row r="1955" spans="1:7" x14ac:dyDescent="0.25">
      <c r="A1955" s="19">
        <v>42639</v>
      </c>
      <c r="B1955">
        <v>426.25</v>
      </c>
      <c r="C1955">
        <f>VLOOKUP($A1955,'soybean oil'!$A$2:$F$3093,6,TRUE)</f>
        <v>730.17101235631458</v>
      </c>
      <c r="D1955">
        <f>VLOOKUP($A1955,corn!$A$2:$O$1240,13,TRUE)</f>
        <v>129.5275590551181</v>
      </c>
      <c r="E1955">
        <f>VLOOKUP($A1955,wheat!$A$2:$L$14558,10,TRUE)</f>
        <v>145.58823529411765</v>
      </c>
      <c r="F1955">
        <f t="shared" si="60"/>
        <v>2016</v>
      </c>
      <c r="G1955">
        <f t="shared" si="61"/>
        <v>9</v>
      </c>
    </row>
    <row r="1956" spans="1:7" x14ac:dyDescent="0.25">
      <c r="A1956" s="19">
        <v>42640</v>
      </c>
      <c r="B1956">
        <v>411</v>
      </c>
      <c r="C1956">
        <f>VLOOKUP($A1956,'soybean oil'!$A$2:$F$3093,6,TRUE)</f>
        <v>731.18513876236477</v>
      </c>
      <c r="D1956">
        <f>VLOOKUP($A1956,corn!$A$2:$O$1240,13,TRUE)</f>
        <v>130.61023622047244</v>
      </c>
      <c r="E1956">
        <f>VLOOKUP($A1956,wheat!$A$2:$L$14558,10,TRUE)</f>
        <v>148.52941176470588</v>
      </c>
      <c r="F1956">
        <f t="shared" si="60"/>
        <v>2016</v>
      </c>
      <c r="G1956">
        <f t="shared" si="61"/>
        <v>9</v>
      </c>
    </row>
    <row r="1957" spans="1:7" x14ac:dyDescent="0.25">
      <c r="A1957" s="19">
        <v>42641</v>
      </c>
      <c r="B1957">
        <v>417.75</v>
      </c>
      <c r="C1957">
        <f>VLOOKUP($A1957,'soybean oil'!$A$2:$F$3093,6,TRUE)</f>
        <v>721.79344639328929</v>
      </c>
      <c r="D1957">
        <f>VLOOKUP($A1957,corn!$A$2:$O$1240,13,TRUE)</f>
        <v>129.6259842519685</v>
      </c>
      <c r="E1957">
        <f>VLOOKUP($A1957,wheat!$A$2:$L$14558,10,TRUE)</f>
        <v>148.25367647058823</v>
      </c>
      <c r="F1957">
        <f t="shared" si="60"/>
        <v>2016</v>
      </c>
      <c r="G1957">
        <f t="shared" si="61"/>
        <v>9</v>
      </c>
    </row>
    <row r="1958" spans="1:7" x14ac:dyDescent="0.25">
      <c r="A1958" s="19">
        <v>42642</v>
      </c>
      <c r="B1958">
        <v>446.25</v>
      </c>
      <c r="C1958">
        <f>VLOOKUP($A1958,'soybean oil'!$A$2:$F$3093,6,TRUE)</f>
        <v>732.8165595025331</v>
      </c>
      <c r="D1958">
        <f>VLOOKUP($A1958,corn!$A$2:$O$1240,13,TRUE)</f>
        <v>129.6259842519685</v>
      </c>
      <c r="E1958">
        <f>VLOOKUP($A1958,wheat!$A$2:$L$14558,10,TRUE)</f>
        <v>146.69117647058823</v>
      </c>
      <c r="F1958">
        <f t="shared" si="60"/>
        <v>2016</v>
      </c>
      <c r="G1958">
        <f t="shared" si="61"/>
        <v>9</v>
      </c>
    </row>
    <row r="1959" spans="1:7" x14ac:dyDescent="0.25">
      <c r="A1959" s="19">
        <v>42643</v>
      </c>
      <c r="B1959">
        <v>447.25</v>
      </c>
      <c r="C1959">
        <f>VLOOKUP($A1959,'soybean oil'!$A$2:$F$3093,6,TRUE)</f>
        <v>736.34395569749097</v>
      </c>
      <c r="D1959">
        <f>VLOOKUP($A1959,corn!$A$2:$O$1240,13,TRUE)</f>
        <v>132.57874015748033</v>
      </c>
      <c r="E1959">
        <f>VLOOKUP($A1959,wheat!$A$2:$L$14558,10,TRUE)</f>
        <v>147.79411764705878</v>
      </c>
      <c r="F1959">
        <f t="shared" si="60"/>
        <v>2016</v>
      </c>
      <c r="G1959">
        <f t="shared" si="61"/>
        <v>9</v>
      </c>
    </row>
    <row r="1960" spans="1:7" x14ac:dyDescent="0.25">
      <c r="A1960" s="19">
        <v>42646</v>
      </c>
      <c r="B1960">
        <v>449.375</v>
      </c>
      <c r="C1960">
        <f>VLOOKUP($A1960,'soybean oil'!$A$2:$F$3093,6,TRUE)</f>
        <v>732.8165595025331</v>
      </c>
      <c r="D1960">
        <f>VLOOKUP($A1960,corn!$A$2:$O$1240,13,TRUE)</f>
        <v>136.22047244094489</v>
      </c>
      <c r="E1960">
        <f>VLOOKUP($A1960,wheat!$A$2:$L$14558,10,TRUE)</f>
        <v>145.40441176470588</v>
      </c>
      <c r="F1960">
        <f t="shared" si="60"/>
        <v>2016</v>
      </c>
      <c r="G1960">
        <f t="shared" si="61"/>
        <v>10</v>
      </c>
    </row>
    <row r="1961" spans="1:7" x14ac:dyDescent="0.25">
      <c r="A1961" s="19">
        <v>42647</v>
      </c>
      <c r="B1961">
        <v>458.625</v>
      </c>
      <c r="C1961">
        <f>VLOOKUP($A1961,'soybean oil'!$A$2:$F$3093,6,TRUE)</f>
        <v>729.73008783194484</v>
      </c>
      <c r="D1961">
        <f>VLOOKUP($A1961,corn!$A$2:$O$1240,13,TRUE)</f>
        <v>137.10629921259843</v>
      </c>
      <c r="E1961">
        <f>VLOOKUP($A1961,wheat!$A$2:$L$14558,10,TRUE)</f>
        <v>145.40441176470588</v>
      </c>
      <c r="F1961">
        <f t="shared" si="60"/>
        <v>2016</v>
      </c>
      <c r="G1961">
        <f t="shared" si="61"/>
        <v>10</v>
      </c>
    </row>
    <row r="1962" spans="1:7" x14ac:dyDescent="0.25">
      <c r="A1962" s="19">
        <v>42648</v>
      </c>
      <c r="B1962">
        <v>467.25</v>
      </c>
      <c r="C1962">
        <f>VLOOKUP($A1962,'soybean oil'!$A$2:$F$3093,6,TRUE)</f>
        <v>723.99806901513796</v>
      </c>
      <c r="D1962">
        <f>VLOOKUP($A1962,corn!$A$2:$O$1240,13,TRUE)</f>
        <v>136.90944881889763</v>
      </c>
      <c r="E1962">
        <f>VLOOKUP($A1962,wheat!$A$2:$L$14558,10,TRUE)</f>
        <v>148.89705882352942</v>
      </c>
      <c r="F1962">
        <f t="shared" si="60"/>
        <v>2016</v>
      </c>
      <c r="G1962">
        <f t="shared" si="61"/>
        <v>10</v>
      </c>
    </row>
    <row r="1963" spans="1:7" x14ac:dyDescent="0.25">
      <c r="A1963" s="19">
        <v>42649</v>
      </c>
      <c r="B1963">
        <v>470.375</v>
      </c>
      <c r="C1963">
        <f>VLOOKUP($A1963,'soybean oil'!$A$2:$F$3093,6,TRUE)</f>
        <v>734.1393330756423</v>
      </c>
      <c r="D1963">
        <f>VLOOKUP($A1963,corn!$A$2:$O$1240,13,TRUE)</f>
        <v>134.05511811023621</v>
      </c>
      <c r="E1963">
        <f>VLOOKUP($A1963,wheat!$A$2:$L$14558,10,TRUE)</f>
        <v>145.49632352941177</v>
      </c>
      <c r="F1963">
        <f t="shared" si="60"/>
        <v>2016</v>
      </c>
      <c r="G1963">
        <f t="shared" si="61"/>
        <v>10</v>
      </c>
    </row>
    <row r="1964" spans="1:7" x14ac:dyDescent="0.25">
      <c r="A1964" s="19">
        <v>42650</v>
      </c>
      <c r="B1964">
        <v>468.25</v>
      </c>
      <c r="C1964">
        <f>VLOOKUP($A1964,'soybean oil'!$A$2:$F$3093,6,TRUE)</f>
        <v>734.35979533782722</v>
      </c>
      <c r="D1964">
        <f>VLOOKUP($A1964,corn!$A$2:$O$1240,13,TRUE)</f>
        <v>133.75984251968504</v>
      </c>
      <c r="E1964">
        <f>VLOOKUP($A1964,wheat!$A$2:$L$14558,10,TRUE)</f>
        <v>145.12867647058823</v>
      </c>
      <c r="F1964">
        <f t="shared" si="60"/>
        <v>2016</v>
      </c>
      <c r="G1964">
        <f t="shared" si="61"/>
        <v>10</v>
      </c>
    </row>
    <row r="1965" spans="1:7" x14ac:dyDescent="0.25">
      <c r="A1965" s="19">
        <v>42653</v>
      </c>
      <c r="B1965">
        <v>477.375</v>
      </c>
      <c r="C1965">
        <f>VLOOKUP($A1965,'soybean oil'!$A$2:$F$3093,6,TRUE)</f>
        <v>745.60337070925596</v>
      </c>
      <c r="D1965">
        <f>VLOOKUP($A1965,corn!$A$2:$O$1240,13,TRUE)</f>
        <v>135.13779527559055</v>
      </c>
      <c r="E1965">
        <f>VLOOKUP($A1965,wheat!$A$2:$L$14558,10,TRUE)</f>
        <v>148.4375</v>
      </c>
      <c r="F1965">
        <f t="shared" si="60"/>
        <v>2016</v>
      </c>
      <c r="G1965">
        <f t="shared" si="61"/>
        <v>10</v>
      </c>
    </row>
    <row r="1966" spans="1:7" x14ac:dyDescent="0.25">
      <c r="A1966" s="19">
        <v>42654</v>
      </c>
      <c r="B1966">
        <v>470.75</v>
      </c>
      <c r="C1966">
        <f>VLOOKUP($A1966,'soybean oil'!$A$2:$F$3093,6,TRUE)</f>
        <v>735.24164438656669</v>
      </c>
      <c r="D1966">
        <f>VLOOKUP($A1966,corn!$A$2:$O$1240,13,TRUE)</f>
        <v>136.02362204724409</v>
      </c>
      <c r="E1966">
        <f>VLOOKUP($A1966,wheat!$A$2:$L$14558,10,TRUE)</f>
        <v>149.72426470588235</v>
      </c>
      <c r="F1966">
        <f t="shared" si="60"/>
        <v>2016</v>
      </c>
      <c r="G1966">
        <f t="shared" si="61"/>
        <v>10</v>
      </c>
    </row>
    <row r="1967" spans="1:7" x14ac:dyDescent="0.25">
      <c r="A1967" s="19">
        <v>42655</v>
      </c>
      <c r="B1967">
        <v>464.25</v>
      </c>
      <c r="C1967">
        <f>VLOOKUP($A1967,'soybean oil'!$A$2:$F$3093,6,TRUE)</f>
        <v>735.02118212438188</v>
      </c>
      <c r="D1967">
        <f>VLOOKUP($A1967,corn!$A$2:$O$1240,13,TRUE)</f>
        <v>132.6771653543307</v>
      </c>
      <c r="E1967">
        <f>VLOOKUP($A1967,wheat!$A$2:$L$14558,10,TRUE)</f>
        <v>145.8639705882353</v>
      </c>
      <c r="F1967">
        <f t="shared" si="60"/>
        <v>2016</v>
      </c>
      <c r="G1967">
        <f t="shared" si="61"/>
        <v>10</v>
      </c>
    </row>
    <row r="1968" spans="1:7" x14ac:dyDescent="0.25">
      <c r="A1968" s="19">
        <v>42656</v>
      </c>
      <c r="B1968">
        <v>466</v>
      </c>
      <c r="C1968">
        <f>VLOOKUP($A1968,'soybean oil'!$A$2:$F$3093,6,TRUE)</f>
        <v>735.90303117312135</v>
      </c>
      <c r="D1968">
        <f>VLOOKUP($A1968,corn!$A$2:$O$1240,13,TRUE)</f>
        <v>137.5984251968504</v>
      </c>
      <c r="E1968">
        <f>VLOOKUP($A1968,wheat!$A$2:$L$14558,10,TRUE)</f>
        <v>152.94117647058823</v>
      </c>
      <c r="F1968">
        <f t="shared" si="60"/>
        <v>2016</v>
      </c>
      <c r="G1968">
        <f t="shared" si="61"/>
        <v>10</v>
      </c>
    </row>
    <row r="1969" spans="1:7" x14ac:dyDescent="0.25">
      <c r="A1969" s="19">
        <v>42657</v>
      </c>
      <c r="B1969">
        <v>461.5</v>
      </c>
      <c r="C1969">
        <f>VLOOKUP($A1969,'soybean oil'!$A$2:$F$3093,6,TRUE)</f>
        <v>757.94925739160919</v>
      </c>
      <c r="D1969">
        <f>VLOOKUP($A1969,corn!$A$2:$O$1240,13,TRUE)</f>
        <v>139.46850393700788</v>
      </c>
      <c r="E1969">
        <f>VLOOKUP($A1969,wheat!$A$2:$L$14558,10,TRUE)</f>
        <v>154.77941176470588</v>
      </c>
      <c r="F1969">
        <f t="shared" si="60"/>
        <v>2016</v>
      </c>
      <c r="G1969">
        <f t="shared" si="61"/>
        <v>10</v>
      </c>
    </row>
    <row r="1970" spans="1:7" x14ac:dyDescent="0.25">
      <c r="A1970" s="19">
        <v>42660</v>
      </c>
      <c r="B1970">
        <v>459</v>
      </c>
      <c r="C1970">
        <f>VLOOKUP($A1970,'soybean oil'!$A$2:$F$3093,6,TRUE)</f>
        <v>781.31825718320613</v>
      </c>
      <c r="D1970">
        <f>VLOOKUP($A1970,corn!$A$2:$O$1240,13,TRUE)</f>
        <v>139.37007874015748</v>
      </c>
      <c r="E1970">
        <f>VLOOKUP($A1970,wheat!$A$2:$L$14558,10,TRUE)</f>
        <v>155.79044117647058</v>
      </c>
      <c r="F1970">
        <f t="shared" si="60"/>
        <v>2016</v>
      </c>
      <c r="G1970">
        <f t="shared" si="61"/>
        <v>10</v>
      </c>
    </row>
    <row r="1971" spans="1:7" x14ac:dyDescent="0.25">
      <c r="A1971" s="19">
        <v>42661</v>
      </c>
      <c r="B1971">
        <v>460.875</v>
      </c>
      <c r="C1971">
        <f>VLOOKUP($A1971,'soybean oil'!$A$2:$F$3093,6,TRUE)</f>
        <v>773.16115348236565</v>
      </c>
      <c r="D1971">
        <f>VLOOKUP($A1971,corn!$A$2:$O$1240,13,TRUE)</f>
        <v>139.27165354330708</v>
      </c>
      <c r="E1971">
        <f>VLOOKUP($A1971,wheat!$A$2:$L$14558,10,TRUE)</f>
        <v>154.41176470588235</v>
      </c>
      <c r="F1971">
        <f t="shared" si="60"/>
        <v>2016</v>
      </c>
      <c r="G1971">
        <f t="shared" si="61"/>
        <v>10</v>
      </c>
    </row>
    <row r="1972" spans="1:7" x14ac:dyDescent="0.25">
      <c r="A1972" s="19">
        <v>42662</v>
      </c>
      <c r="B1972">
        <v>473.625</v>
      </c>
      <c r="C1972">
        <f>VLOOKUP($A1972,'soybean oil'!$A$2:$F$3093,6,TRUE)</f>
        <v>780.43640813446655</v>
      </c>
      <c r="D1972">
        <f>VLOOKUP($A1972,corn!$A$2:$O$1240,13,TRUE)</f>
        <v>140.74803149606299</v>
      </c>
      <c r="E1972">
        <f>VLOOKUP($A1972,wheat!$A$2:$L$14558,10,TRUE)</f>
        <v>154.50367647058823</v>
      </c>
      <c r="F1972">
        <f t="shared" si="60"/>
        <v>2016</v>
      </c>
      <c r="G1972">
        <f t="shared" si="61"/>
        <v>10</v>
      </c>
    </row>
    <row r="1973" spans="1:7" x14ac:dyDescent="0.25">
      <c r="A1973" s="19">
        <v>42663</v>
      </c>
      <c r="B1973">
        <v>461.625</v>
      </c>
      <c r="C1973">
        <f>VLOOKUP($A1973,'soybean oil'!$A$2:$F$3093,6,TRUE)</f>
        <v>772.72022895799591</v>
      </c>
      <c r="D1973">
        <f>VLOOKUP($A1973,corn!$A$2:$O$1240,13,TRUE)</f>
        <v>138.18897637795277</v>
      </c>
      <c r="E1973">
        <f>VLOOKUP($A1973,wheat!$A$2:$L$14558,10,TRUE)</f>
        <v>153.30882352941177</v>
      </c>
      <c r="F1973">
        <f t="shared" si="60"/>
        <v>2016</v>
      </c>
      <c r="G1973">
        <f t="shared" si="61"/>
        <v>10</v>
      </c>
    </row>
    <row r="1974" spans="1:7" x14ac:dyDescent="0.25">
      <c r="A1974" s="19">
        <v>42664</v>
      </c>
      <c r="B1974">
        <v>464.875</v>
      </c>
      <c r="C1974">
        <f>VLOOKUP($A1974,'soybean oil'!$A$2:$F$3093,6,TRUE)</f>
        <v>774.26346479328993</v>
      </c>
      <c r="D1974">
        <f>VLOOKUP($A1974,corn!$A$2:$O$1240,13,TRUE)</f>
        <v>138.77952755905511</v>
      </c>
      <c r="E1974">
        <f>VLOOKUP($A1974,wheat!$A$2:$L$14558,10,TRUE)</f>
        <v>152.38970588235293</v>
      </c>
      <c r="F1974">
        <f t="shared" si="60"/>
        <v>2016</v>
      </c>
      <c r="G1974">
        <f t="shared" si="61"/>
        <v>10</v>
      </c>
    </row>
    <row r="1975" spans="1:7" x14ac:dyDescent="0.25">
      <c r="A1975" s="19">
        <v>42667</v>
      </c>
      <c r="B1975">
        <v>465.125</v>
      </c>
      <c r="C1975">
        <f>VLOOKUP($A1975,'soybean oil'!$A$2:$F$3093,6,TRUE)</f>
        <v>793.44368160337444</v>
      </c>
      <c r="D1975">
        <f>VLOOKUP($A1975,corn!$A$2:$O$1240,13,TRUE)</f>
        <v>137.10629921259843</v>
      </c>
      <c r="E1975">
        <f>VLOOKUP($A1975,wheat!$A$2:$L$14558,10,TRUE)</f>
        <v>147.97794117647058</v>
      </c>
      <c r="F1975">
        <f t="shared" si="60"/>
        <v>2016</v>
      </c>
      <c r="G1975">
        <f t="shared" si="61"/>
        <v>10</v>
      </c>
    </row>
    <row r="1976" spans="1:7" x14ac:dyDescent="0.25">
      <c r="A1976" s="19">
        <v>42668</v>
      </c>
      <c r="B1976">
        <v>463.875</v>
      </c>
      <c r="C1976">
        <f>VLOOKUP($A1976,'soybean oil'!$A$2:$F$3093,6,TRUE)</f>
        <v>789.25489862186168</v>
      </c>
      <c r="D1976">
        <f>VLOOKUP($A1976,corn!$A$2:$O$1240,13,TRUE)</f>
        <v>137.5</v>
      </c>
      <c r="E1976">
        <f>VLOOKUP($A1976,wheat!$A$2:$L$14558,10,TRUE)</f>
        <v>148.6213235294118</v>
      </c>
      <c r="F1976">
        <f t="shared" si="60"/>
        <v>2016</v>
      </c>
      <c r="G1976">
        <f t="shared" si="61"/>
        <v>10</v>
      </c>
    </row>
    <row r="1977" spans="1:7" x14ac:dyDescent="0.25">
      <c r="A1977" s="19">
        <v>42669</v>
      </c>
      <c r="B1977">
        <v>463.5</v>
      </c>
      <c r="C1977">
        <f>VLOOKUP($A1977,'soybean oil'!$A$2:$F$3093,6,TRUE)</f>
        <v>787.49120052438263</v>
      </c>
      <c r="D1977">
        <f>VLOOKUP($A1977,corn!$A$2:$O$1240,13,TRUE)</f>
        <v>139.37007874015748</v>
      </c>
      <c r="E1977">
        <f>VLOOKUP($A1977,wheat!$A$2:$L$14558,10,TRUE)</f>
        <v>151.28676470588235</v>
      </c>
      <c r="F1977">
        <f t="shared" si="60"/>
        <v>2016</v>
      </c>
      <c r="G1977">
        <f t="shared" si="61"/>
        <v>10</v>
      </c>
    </row>
    <row r="1978" spans="1:7" x14ac:dyDescent="0.25">
      <c r="A1978" s="19">
        <v>42670</v>
      </c>
      <c r="B1978">
        <v>466.75</v>
      </c>
      <c r="C1978">
        <f>VLOOKUP($A1978,'soybean oil'!$A$2:$F$3093,6,TRUE)</f>
        <v>774.043002531105</v>
      </c>
      <c r="D1978">
        <f>VLOOKUP($A1978,corn!$A$2:$O$1240,13,TRUE)</f>
        <v>140.74803149606299</v>
      </c>
      <c r="E1978">
        <f>VLOOKUP($A1978,wheat!$A$2:$L$14558,10,TRUE)</f>
        <v>152.38970588235293</v>
      </c>
      <c r="F1978">
        <f t="shared" si="60"/>
        <v>2016</v>
      </c>
      <c r="G1978">
        <f t="shared" si="61"/>
        <v>10</v>
      </c>
    </row>
    <row r="1979" spans="1:7" x14ac:dyDescent="0.25">
      <c r="A1979" s="19">
        <v>42671</v>
      </c>
      <c r="B1979">
        <v>463.625</v>
      </c>
      <c r="C1979">
        <f>VLOOKUP($A1979,'soybean oil'!$A$2:$F$3093,6,TRUE)</f>
        <v>780.65687039665147</v>
      </c>
      <c r="D1979">
        <f>VLOOKUP($A1979,corn!$A$2:$O$1240,13,TRUE)</f>
        <v>139.76377952755905</v>
      </c>
      <c r="E1979">
        <f>VLOOKUP($A1979,wheat!$A$2:$L$14558,10,TRUE)</f>
        <v>150.18382352941177</v>
      </c>
      <c r="F1979">
        <f t="shared" si="60"/>
        <v>2016</v>
      </c>
      <c r="G1979">
        <f t="shared" si="61"/>
        <v>10</v>
      </c>
    </row>
    <row r="1980" spans="1:7" x14ac:dyDescent="0.25">
      <c r="A1980" s="19">
        <v>42674</v>
      </c>
      <c r="B1980">
        <v>441.875</v>
      </c>
      <c r="C1980">
        <f>VLOOKUP($A1980,'soybean oil'!$A$2:$F$3093,6,TRUE)</f>
        <v>775.36577610421443</v>
      </c>
      <c r="D1980">
        <f>VLOOKUP($A1980,corn!$A$2:$O$1240,13,TRUE)</f>
        <v>139.66535433070865</v>
      </c>
      <c r="E1980">
        <f>VLOOKUP($A1980,wheat!$A$2:$L$14558,10,TRUE)</f>
        <v>153.03308823529412</v>
      </c>
      <c r="F1980">
        <f t="shared" si="60"/>
        <v>2016</v>
      </c>
      <c r="G1980">
        <f t="shared" si="61"/>
        <v>10</v>
      </c>
    </row>
    <row r="1981" spans="1:7" x14ac:dyDescent="0.25">
      <c r="A1981" s="19">
        <v>42675</v>
      </c>
      <c r="B1981">
        <v>438.75</v>
      </c>
      <c r="C1981">
        <f>VLOOKUP($A1981,'soybean oil'!$A$2:$F$3093,6,TRUE)</f>
        <v>768.31098371429835</v>
      </c>
      <c r="D1981">
        <f>VLOOKUP($A1981,corn!$A$2:$O$1240,13,TRUE)</f>
        <v>137.4015748031496</v>
      </c>
      <c r="E1981">
        <f>VLOOKUP($A1981,wheat!$A$2:$L$14558,10,TRUE)</f>
        <v>152.29779411764707</v>
      </c>
      <c r="F1981">
        <f t="shared" si="60"/>
        <v>2016</v>
      </c>
      <c r="G1981">
        <f t="shared" si="61"/>
        <v>11</v>
      </c>
    </row>
    <row r="1982" spans="1:7" x14ac:dyDescent="0.25">
      <c r="A1982" s="19">
        <v>42676</v>
      </c>
      <c r="B1982">
        <v>424.375</v>
      </c>
      <c r="C1982">
        <f>VLOOKUP($A1982,'soybean oil'!$A$2:$F$3093,6,TRUE)</f>
        <v>771.17699312270156</v>
      </c>
      <c r="D1982">
        <f>VLOOKUP($A1982,corn!$A$2:$O$1240,13,TRUE)</f>
        <v>136.31889763779529</v>
      </c>
      <c r="E1982">
        <f>VLOOKUP($A1982,wheat!$A$2:$L$14558,10,TRUE)</f>
        <v>153.58455882352942</v>
      </c>
      <c r="F1982">
        <f t="shared" si="60"/>
        <v>2016</v>
      </c>
      <c r="G1982">
        <f t="shared" si="61"/>
        <v>11</v>
      </c>
    </row>
    <row r="1983" spans="1:7" x14ac:dyDescent="0.25">
      <c r="A1983" s="19">
        <v>42677</v>
      </c>
      <c r="B1983">
        <v>424.375</v>
      </c>
      <c r="C1983">
        <f>VLOOKUP($A1983,'soybean oil'!$A$2:$F$3093,6,TRUE)</f>
        <v>773.82254026892042</v>
      </c>
      <c r="D1983">
        <f>VLOOKUP($A1983,corn!$A$2:$O$1240,13,TRUE)</f>
        <v>137.00787401574803</v>
      </c>
      <c r="E1983">
        <f>VLOOKUP($A1983,wheat!$A$2:$L$14558,10,TRUE)</f>
        <v>151.47058823529412</v>
      </c>
      <c r="F1983">
        <f t="shared" si="60"/>
        <v>2016</v>
      </c>
      <c r="G1983">
        <f t="shared" si="61"/>
        <v>11</v>
      </c>
    </row>
    <row r="1984" spans="1:7" x14ac:dyDescent="0.25">
      <c r="A1984" s="19">
        <v>42678</v>
      </c>
      <c r="B1984">
        <v>420.125</v>
      </c>
      <c r="C1984">
        <f>VLOOKUP($A1984,'soybean oil'!$A$2:$F$3093,6,TRUE)</f>
        <v>765.22451204371009</v>
      </c>
      <c r="D1984">
        <f>VLOOKUP($A1984,corn!$A$2:$O$1240,13,TRUE)</f>
        <v>137.3031496062992</v>
      </c>
      <c r="E1984">
        <f>VLOOKUP($A1984,wheat!$A$2:$L$14558,10,TRUE)</f>
        <v>152.29779411764707</v>
      </c>
      <c r="F1984">
        <f t="shared" si="60"/>
        <v>2016</v>
      </c>
      <c r="G1984">
        <f t="shared" si="61"/>
        <v>11</v>
      </c>
    </row>
    <row r="1985" spans="1:7" x14ac:dyDescent="0.25">
      <c r="A1985" s="19">
        <v>42681</v>
      </c>
      <c r="B1985">
        <v>419.875</v>
      </c>
      <c r="C1985">
        <f>VLOOKUP($A1985,'soybean oil'!$A$2:$F$3093,6,TRUE)</f>
        <v>766.98821014118903</v>
      </c>
      <c r="D1985">
        <f>VLOOKUP($A1985,corn!$A$2:$O$1240,13,TRUE)</f>
        <v>136.31889763779529</v>
      </c>
      <c r="E1985">
        <f>VLOOKUP($A1985,wheat!$A$2:$L$14558,10,TRUE)</f>
        <v>150.73529411764707</v>
      </c>
      <c r="F1985">
        <f t="shared" si="60"/>
        <v>2016</v>
      </c>
      <c r="G1985">
        <f t="shared" si="61"/>
        <v>11</v>
      </c>
    </row>
    <row r="1986" spans="1:7" x14ac:dyDescent="0.25">
      <c r="A1986" s="19">
        <v>42682</v>
      </c>
      <c r="B1986">
        <v>422</v>
      </c>
      <c r="C1986">
        <f>VLOOKUP($A1986,'soybean oil'!$A$2:$F$3093,6,TRUE)</f>
        <v>778.45224777480269</v>
      </c>
      <c r="D1986">
        <f>VLOOKUP($A1986,corn!$A$2:$O$1240,13,TRUE)</f>
        <v>139.46850393700788</v>
      </c>
      <c r="E1986">
        <f>VLOOKUP($A1986,wheat!$A$2:$L$14558,10,TRUE)</f>
        <v>152.66544117647058</v>
      </c>
      <c r="F1986">
        <f t="shared" si="60"/>
        <v>2016</v>
      </c>
      <c r="G1986">
        <f t="shared" si="61"/>
        <v>11</v>
      </c>
    </row>
    <row r="1987" spans="1:7" x14ac:dyDescent="0.25">
      <c r="A1987" s="19">
        <v>42683</v>
      </c>
      <c r="B1987">
        <v>420.625</v>
      </c>
      <c r="C1987">
        <f>VLOOKUP($A1987,'soybean oil'!$A$2:$F$3093,6,TRUE)</f>
        <v>756.40602155631495</v>
      </c>
      <c r="D1987">
        <f>VLOOKUP($A1987,corn!$A$2:$O$1240,13,TRUE)</f>
        <v>134.15354330708661</v>
      </c>
      <c r="E1987">
        <f>VLOOKUP($A1987,wheat!$A$2:$L$14558,10,TRUE)</f>
        <v>149.54044117647058</v>
      </c>
      <c r="F1987">
        <f t="shared" ref="F1987:F2047" si="62">YEAR(A1987)</f>
        <v>2016</v>
      </c>
      <c r="G1987">
        <f t="shared" ref="G1987:G2047" si="63">MONTH(A1987)</f>
        <v>11</v>
      </c>
    </row>
    <row r="1988" spans="1:7" x14ac:dyDescent="0.25">
      <c r="A1988" s="19">
        <v>42684</v>
      </c>
      <c r="B1988">
        <v>420.625</v>
      </c>
      <c r="C1988">
        <f>VLOOKUP($A1988,'soybean oil'!$A$2:$F$3093,6,TRUE)</f>
        <v>766.54728561681929</v>
      </c>
      <c r="D1988">
        <f>VLOOKUP($A1988,corn!$A$2:$O$1240,13,TRUE)</f>
        <v>135.23622047244095</v>
      </c>
      <c r="E1988">
        <f>VLOOKUP($A1988,wheat!$A$2:$L$14558,10,TRUE)</f>
        <v>148.80514705882354</v>
      </c>
      <c r="F1988">
        <f t="shared" si="62"/>
        <v>2016</v>
      </c>
      <c r="G1988">
        <f t="shared" si="63"/>
        <v>11</v>
      </c>
    </row>
    <row r="1989" spans="1:7" x14ac:dyDescent="0.25">
      <c r="A1989" s="19">
        <v>42685</v>
      </c>
      <c r="B1989">
        <v>407.125</v>
      </c>
      <c r="C1989">
        <f>VLOOKUP($A1989,'soybean oil'!$A$2:$F$3093,6,TRUE)</f>
        <v>759.27203096471828</v>
      </c>
      <c r="D1989">
        <f>VLOOKUP($A1989,corn!$A$2:$O$1240,13,TRUE)</f>
        <v>133.95669291338584</v>
      </c>
      <c r="E1989">
        <f>VLOOKUP($A1989,wheat!$A$2:$L$14558,10,TRUE)</f>
        <v>148.16176470588235</v>
      </c>
      <c r="F1989">
        <f t="shared" si="62"/>
        <v>2016</v>
      </c>
      <c r="G1989">
        <f t="shared" si="63"/>
        <v>11</v>
      </c>
    </row>
    <row r="1990" spans="1:7" x14ac:dyDescent="0.25">
      <c r="A1990" s="19">
        <v>42688</v>
      </c>
      <c r="B1990">
        <v>401.75</v>
      </c>
      <c r="C1990">
        <f>VLOOKUP($A1990,'soybean oil'!$A$2:$F$3093,6,TRUE)</f>
        <v>748.4693801176594</v>
      </c>
      <c r="D1990">
        <f>VLOOKUP($A1990,corn!$A$2:$O$1240,13,TRUE)</f>
        <v>132.7755905511811</v>
      </c>
      <c r="E1990">
        <f>VLOOKUP($A1990,wheat!$A$2:$L$14558,10,TRUE)</f>
        <v>144.85294117647058</v>
      </c>
      <c r="F1990">
        <f t="shared" si="62"/>
        <v>2016</v>
      </c>
      <c r="G1990">
        <f t="shared" si="63"/>
        <v>11</v>
      </c>
    </row>
    <row r="1991" spans="1:7" x14ac:dyDescent="0.25">
      <c r="A1991" s="19">
        <v>42689</v>
      </c>
      <c r="B1991">
        <v>418</v>
      </c>
      <c r="C1991">
        <f>VLOOKUP($A1991,'soybean oil'!$A$2:$F$3093,6,TRUE)</f>
        <v>754.20139893446628</v>
      </c>
      <c r="D1991">
        <f>VLOOKUP($A1991,corn!$A$2:$O$1240,13,TRUE)</f>
        <v>134.44881889763781</v>
      </c>
      <c r="E1991">
        <f>VLOOKUP($A1991,wheat!$A$2:$L$14558,10,TRUE)</f>
        <v>146.69117647058823</v>
      </c>
      <c r="F1991">
        <f t="shared" si="62"/>
        <v>2016</v>
      </c>
      <c r="G1991">
        <f t="shared" si="63"/>
        <v>11</v>
      </c>
    </row>
    <row r="1992" spans="1:7" x14ac:dyDescent="0.25">
      <c r="A1992" s="19">
        <v>42690</v>
      </c>
      <c r="B1992">
        <v>422.625</v>
      </c>
      <c r="C1992">
        <f>VLOOKUP($A1992,'soybean oil'!$A$2:$F$3093,6,TRUE)</f>
        <v>751.77631405043257</v>
      </c>
      <c r="D1992">
        <f>VLOOKUP($A1992,corn!$A$2:$O$1240,13,TRUE)</f>
        <v>133.26771653543307</v>
      </c>
      <c r="E1992">
        <f>VLOOKUP($A1992,wheat!$A$2:$L$14558,10,TRUE)</f>
        <v>145.95588235294119</v>
      </c>
      <c r="F1992">
        <f t="shared" si="62"/>
        <v>2016</v>
      </c>
      <c r="G1992">
        <f t="shared" si="63"/>
        <v>11</v>
      </c>
    </row>
    <row r="1993" spans="1:7" x14ac:dyDescent="0.25">
      <c r="A1993" s="19">
        <v>42691</v>
      </c>
      <c r="B1993">
        <v>424.625</v>
      </c>
      <c r="C1993">
        <f>VLOOKUP($A1993,'soybean oil'!$A$2:$F$3093,6,TRUE)</f>
        <v>742.95782356303744</v>
      </c>
      <c r="D1993">
        <f>VLOOKUP($A1993,corn!$A$2:$O$1240,13,TRUE)</f>
        <v>134.64566929133858</v>
      </c>
      <c r="E1993">
        <f>VLOOKUP($A1993,wheat!$A$2:$L$14558,10,TRUE)</f>
        <v>148.16176470588235</v>
      </c>
      <c r="F1993">
        <f t="shared" si="62"/>
        <v>2016</v>
      </c>
      <c r="G1993">
        <f t="shared" si="63"/>
        <v>11</v>
      </c>
    </row>
    <row r="1994" spans="1:7" x14ac:dyDescent="0.25">
      <c r="A1994" s="19">
        <v>42692</v>
      </c>
      <c r="B1994">
        <v>425.625</v>
      </c>
      <c r="C1994">
        <f>VLOOKUP($A1994,'soybean oil'!$A$2:$F$3093,6,TRUE)</f>
        <v>750.67400273950807</v>
      </c>
      <c r="D1994">
        <f>VLOOKUP($A1994,corn!$A$2:$O$1240,13,TRUE)</f>
        <v>136.02362204724409</v>
      </c>
      <c r="E1994">
        <f>VLOOKUP($A1994,wheat!$A$2:$L$14558,10,TRUE)</f>
        <v>150</v>
      </c>
      <c r="F1994">
        <f t="shared" si="62"/>
        <v>2016</v>
      </c>
      <c r="G1994">
        <f t="shared" si="63"/>
        <v>11</v>
      </c>
    </row>
    <row r="1995" spans="1:7" x14ac:dyDescent="0.25">
      <c r="A1995" s="19">
        <v>42695</v>
      </c>
      <c r="B1995">
        <v>447.875</v>
      </c>
      <c r="C1995">
        <f>VLOOKUP($A1995,'soybean oil'!$A$2:$F$3093,6,TRUE)</f>
        <v>763.68127620841585</v>
      </c>
      <c r="D1995">
        <f>VLOOKUP($A1995,corn!$A$2:$O$1240,13,TRUE)</f>
        <v>137.6968503937008</v>
      </c>
      <c r="E1995">
        <f>VLOOKUP($A1995,wheat!$A$2:$L$14558,10,TRUE)</f>
        <v>150.82720588235293</v>
      </c>
      <c r="F1995">
        <f t="shared" si="62"/>
        <v>2016</v>
      </c>
      <c r="G1995">
        <f t="shared" si="63"/>
        <v>11</v>
      </c>
    </row>
    <row r="1996" spans="1:7" x14ac:dyDescent="0.25">
      <c r="A1996" s="19">
        <v>42696</v>
      </c>
      <c r="B1996">
        <v>446.125</v>
      </c>
      <c r="C1996">
        <f>VLOOKUP($A1996,'soybean oil'!$A$2:$F$3093,6,TRUE)</f>
        <v>760.15388001345787</v>
      </c>
      <c r="D1996">
        <f>VLOOKUP($A1996,corn!$A$2:$O$1240,13,TRUE)</f>
        <v>138.18897637795277</v>
      </c>
      <c r="E1996">
        <f>VLOOKUP($A1996,wheat!$A$2:$L$14558,10,TRUE)</f>
        <v>149.72426470588235</v>
      </c>
      <c r="F1996">
        <f t="shared" si="62"/>
        <v>2016</v>
      </c>
      <c r="G1996">
        <f t="shared" si="63"/>
        <v>11</v>
      </c>
    </row>
    <row r="1997" spans="1:7" x14ac:dyDescent="0.25">
      <c r="A1997" s="19">
        <v>42697</v>
      </c>
      <c r="B1997">
        <v>446.25</v>
      </c>
      <c r="C1997">
        <f>VLOOKUP($A1997,'soybean oil'!$A$2:$F$3093,6,TRUE)</f>
        <v>812.40343615127381</v>
      </c>
      <c r="D1997">
        <f>VLOOKUP($A1997,corn!$A$2:$O$1240,13,TRUE)</f>
        <v>138.09055118110237</v>
      </c>
      <c r="E1997">
        <f>VLOOKUP($A1997,wheat!$A$2:$L$14558,10,TRUE)</f>
        <v>147.61029411764707</v>
      </c>
      <c r="F1997">
        <f t="shared" si="62"/>
        <v>2016</v>
      </c>
      <c r="G1997">
        <f t="shared" si="63"/>
        <v>11</v>
      </c>
    </row>
    <row r="1998" spans="1:7" x14ac:dyDescent="0.25">
      <c r="A1998" s="19">
        <v>42698</v>
      </c>
      <c r="B1998">
        <v>445.125</v>
      </c>
      <c r="C1998">
        <f>VLOOKUP($A1998,'soybean oil'!$A$2:$F$3093,6,TRUE)</f>
        <v>812.40343615127381</v>
      </c>
      <c r="D1998">
        <f>VLOOKUP($A1998,corn!$A$2:$O$1240,13,TRUE)</f>
        <v>138.09055118110237</v>
      </c>
      <c r="E1998">
        <f>VLOOKUP($A1998,wheat!$A$2:$L$14558,10,TRUE)</f>
        <v>147.61029411764707</v>
      </c>
      <c r="F1998">
        <f t="shared" si="62"/>
        <v>2016</v>
      </c>
      <c r="G1998">
        <f t="shared" si="63"/>
        <v>11</v>
      </c>
    </row>
    <row r="1999" spans="1:7" x14ac:dyDescent="0.25">
      <c r="A1999" s="19">
        <v>42699</v>
      </c>
      <c r="B1999">
        <v>434</v>
      </c>
      <c r="C1999">
        <f>VLOOKUP($A1999,'soybean oil'!$A$2:$F$3093,6,TRUE)</f>
        <v>809.44924183799651</v>
      </c>
      <c r="D1999">
        <f>VLOOKUP($A1999,corn!$A$2:$O$1240,13,TRUE)</f>
        <v>137.5</v>
      </c>
      <c r="E1999">
        <f>VLOOKUP($A1999,wheat!$A$2:$L$14558,10,TRUE)</f>
        <v>145.49632352941177</v>
      </c>
      <c r="F1999">
        <f t="shared" si="62"/>
        <v>2016</v>
      </c>
      <c r="G1999">
        <f t="shared" si="63"/>
        <v>11</v>
      </c>
    </row>
    <row r="2000" spans="1:7" x14ac:dyDescent="0.25">
      <c r="A2000" s="19">
        <v>42702</v>
      </c>
      <c r="B2000">
        <v>442.25</v>
      </c>
      <c r="C2000">
        <f>VLOOKUP($A2000,'soybean oil'!$A$2:$F$3093,6,TRUE)</f>
        <v>811.60977200740831</v>
      </c>
      <c r="D2000">
        <f>VLOOKUP($A2000,corn!$A$2:$O$1240,13,TRUE)</f>
        <v>137.20472440944883</v>
      </c>
      <c r="E2000">
        <f>VLOOKUP($A2000,wheat!$A$2:$L$14558,10,TRUE)</f>
        <v>143.1985294117647</v>
      </c>
      <c r="F2000">
        <f t="shared" si="62"/>
        <v>2016</v>
      </c>
      <c r="G2000">
        <f t="shared" si="63"/>
        <v>11</v>
      </c>
    </row>
    <row r="2001" spans="1:7" x14ac:dyDescent="0.25">
      <c r="A2001" s="19">
        <v>42703</v>
      </c>
      <c r="B2001">
        <v>427.625</v>
      </c>
      <c r="C2001">
        <f>VLOOKUP($A2001,'soybean oil'!$A$2:$F$3093,6,TRUE)</f>
        <v>805.03999659429894</v>
      </c>
      <c r="D2001">
        <f>VLOOKUP($A2001,corn!$A$2:$O$1240,13,TRUE)</f>
        <v>137.4015748031496</v>
      </c>
      <c r="E2001">
        <f>VLOOKUP($A2001,wheat!$A$2:$L$14558,10,TRUE)</f>
        <v>141.1764705882353</v>
      </c>
      <c r="F2001">
        <f t="shared" si="62"/>
        <v>2016</v>
      </c>
      <c r="G2001">
        <f t="shared" si="63"/>
        <v>11</v>
      </c>
    </row>
    <row r="2002" spans="1:7" x14ac:dyDescent="0.25">
      <c r="A2002" s="19">
        <v>42704</v>
      </c>
      <c r="B2002">
        <v>448.625</v>
      </c>
      <c r="C2002">
        <f>VLOOKUP($A2002,'soybean oil'!$A$2:$F$3093,6,TRUE)</f>
        <v>814.60805877312271</v>
      </c>
      <c r="D2002">
        <f>VLOOKUP($A2002,corn!$A$2:$O$1240,13,TRUE)</f>
        <v>137.20472440944883</v>
      </c>
      <c r="E2002">
        <f>VLOOKUP($A2002,wheat!$A$2:$L$14558,10,TRUE)</f>
        <v>139.88970588235293</v>
      </c>
      <c r="F2002">
        <f t="shared" si="62"/>
        <v>2016</v>
      </c>
      <c r="G2002">
        <f t="shared" si="63"/>
        <v>11</v>
      </c>
    </row>
    <row r="2003" spans="1:7" x14ac:dyDescent="0.25">
      <c r="A2003" s="19">
        <v>42705</v>
      </c>
      <c r="B2003">
        <v>475.125</v>
      </c>
      <c r="C2003">
        <f>VLOOKUP($A2003,'soybean oil'!$A$2:$F$3093,6,TRUE)</f>
        <v>834.44966236976154</v>
      </c>
      <c r="D2003">
        <f>VLOOKUP($A2003,corn!$A$2:$O$1240,13,TRUE)</f>
        <v>134.84251968503938</v>
      </c>
      <c r="E2003">
        <f>VLOOKUP($A2003,wheat!$A$2:$L$14558,10,TRUE)</f>
        <v>136.58088235294119</v>
      </c>
      <c r="F2003">
        <f t="shared" si="62"/>
        <v>2016</v>
      </c>
      <c r="G2003">
        <f t="shared" si="63"/>
        <v>12</v>
      </c>
    </row>
    <row r="2004" spans="1:7" x14ac:dyDescent="0.25">
      <c r="A2004" s="19">
        <v>42706</v>
      </c>
      <c r="B2004">
        <v>476.875</v>
      </c>
      <c r="C2004">
        <f>VLOOKUP($A2004,'soybean oil'!$A$2:$F$3093,6,TRUE)</f>
        <v>831.58365296135821</v>
      </c>
      <c r="D2004">
        <f>VLOOKUP($A2004,corn!$A$2:$O$1240,13,TRUE)</f>
        <v>136.71259842519686</v>
      </c>
      <c r="E2004">
        <f>VLOOKUP($A2004,wheat!$A$2:$L$14558,10,TRUE)</f>
        <v>142.46323529411765</v>
      </c>
      <c r="F2004">
        <f t="shared" si="62"/>
        <v>2016</v>
      </c>
      <c r="G2004">
        <f t="shared" si="63"/>
        <v>12</v>
      </c>
    </row>
    <row r="2005" spans="1:7" x14ac:dyDescent="0.25">
      <c r="A2005" s="19">
        <v>42709</v>
      </c>
      <c r="B2005">
        <v>478.5</v>
      </c>
      <c r="C2005">
        <f>VLOOKUP($A2005,'soybean oil'!$A$2:$F$3093,6,TRUE)</f>
        <v>830.48134165043382</v>
      </c>
      <c r="D2005">
        <f>VLOOKUP($A2005,corn!$A$2:$O$1240,13,TRUE)</f>
        <v>141.43700787401573</v>
      </c>
      <c r="E2005">
        <f>VLOOKUP($A2005,wheat!$A$2:$L$14558,10,TRUE)</f>
        <v>143.10661764705881</v>
      </c>
      <c r="F2005">
        <f t="shared" si="62"/>
        <v>2016</v>
      </c>
      <c r="G2005">
        <f t="shared" si="63"/>
        <v>12</v>
      </c>
    </row>
    <row r="2006" spans="1:7" x14ac:dyDescent="0.25">
      <c r="A2006" s="19">
        <v>42710</v>
      </c>
      <c r="B2006">
        <v>471.875</v>
      </c>
      <c r="C2006">
        <f>VLOOKUP($A2006,'soybean oil'!$A$2:$F$3093,6,TRUE)</f>
        <v>833.78827558320688</v>
      </c>
      <c r="D2006">
        <f>VLOOKUP($A2006,corn!$A$2:$O$1240,13,TRUE)</f>
        <v>141.9291338582677</v>
      </c>
      <c r="E2006">
        <f>VLOOKUP($A2006,wheat!$A$2:$L$14558,10,TRUE)</f>
        <v>143.1985294117647</v>
      </c>
      <c r="F2006">
        <f t="shared" si="62"/>
        <v>2016</v>
      </c>
      <c r="G2006">
        <f t="shared" si="63"/>
        <v>12</v>
      </c>
    </row>
    <row r="2007" spans="1:7" x14ac:dyDescent="0.25">
      <c r="A2007" s="19">
        <v>42711</v>
      </c>
      <c r="B2007">
        <v>470.875</v>
      </c>
      <c r="C2007">
        <f>VLOOKUP($A2007,'soybean oil'!$A$2:$F$3093,6,TRUE)</f>
        <v>836.21336046724059</v>
      </c>
      <c r="D2007">
        <f>VLOOKUP($A2007,corn!$A$2:$O$1240,13,TRUE)</f>
        <v>140.94488188976379</v>
      </c>
      <c r="E2007">
        <f>VLOOKUP($A2007,wheat!$A$2:$L$14558,10,TRUE)</f>
        <v>142.00367647058823</v>
      </c>
      <c r="F2007">
        <f t="shared" si="62"/>
        <v>2016</v>
      </c>
      <c r="G2007">
        <f t="shared" si="63"/>
        <v>12</v>
      </c>
    </row>
    <row r="2008" spans="1:7" x14ac:dyDescent="0.25">
      <c r="A2008" s="19">
        <v>42712</v>
      </c>
      <c r="B2008">
        <v>469.875</v>
      </c>
      <c r="C2008">
        <f>VLOOKUP($A2008,'soybean oil'!$A$2:$F$3093,6,TRUE)</f>
        <v>821.44238890085376</v>
      </c>
      <c r="D2008">
        <f>VLOOKUP($A2008,corn!$A$2:$O$1240,13,TRUE)</f>
        <v>139.17322834645668</v>
      </c>
      <c r="E2008">
        <f>VLOOKUP($A2008,wheat!$A$2:$L$14558,10,TRUE)</f>
        <v>143.65808823529412</v>
      </c>
      <c r="F2008">
        <f t="shared" si="62"/>
        <v>2016</v>
      </c>
      <c r="G2008">
        <f t="shared" si="63"/>
        <v>12</v>
      </c>
    </row>
    <row r="2009" spans="1:7" x14ac:dyDescent="0.25">
      <c r="A2009" s="19">
        <v>42713</v>
      </c>
      <c r="B2009">
        <v>475.625</v>
      </c>
      <c r="C2009">
        <f>VLOOKUP($A2009,'soybean oil'!$A$2:$F$3093,6,TRUE)</f>
        <v>814.38759651093767</v>
      </c>
      <c r="D2009">
        <f>VLOOKUP($A2009,corn!$A$2:$O$1240,13,TRUE)</f>
        <v>141.53543307086613</v>
      </c>
      <c r="E2009">
        <f>VLOOKUP($A2009,wheat!$A$2:$L$14558,10,TRUE)</f>
        <v>147.15073529411768</v>
      </c>
      <c r="F2009">
        <f t="shared" si="62"/>
        <v>2016</v>
      </c>
      <c r="G2009">
        <f t="shared" si="63"/>
        <v>12</v>
      </c>
    </row>
    <row r="2010" spans="1:7" x14ac:dyDescent="0.25">
      <c r="A2010" s="19">
        <v>42716</v>
      </c>
      <c r="B2010">
        <v>491.5</v>
      </c>
      <c r="C2010">
        <f>VLOOKUP($A2010,'soybean oil'!$A$2:$F$3093,6,TRUE)</f>
        <v>815.04898329749233</v>
      </c>
      <c r="D2010">
        <f>VLOOKUP($A2010,corn!$A$2:$O$1240,13,TRUE)</f>
        <v>141.9291338582677</v>
      </c>
      <c r="E2010">
        <f>VLOOKUP($A2010,wheat!$A$2:$L$14558,10,TRUE)</f>
        <v>147.51838235294119</v>
      </c>
      <c r="F2010">
        <f t="shared" si="62"/>
        <v>2016</v>
      </c>
      <c r="G2010">
        <f t="shared" si="63"/>
        <v>12</v>
      </c>
    </row>
    <row r="2011" spans="1:7" x14ac:dyDescent="0.25">
      <c r="A2011" s="19">
        <v>42717</v>
      </c>
      <c r="B2011">
        <v>490.875</v>
      </c>
      <c r="C2011">
        <f>VLOOKUP($A2011,'soybean oil'!$A$2:$F$3093,6,TRUE)</f>
        <v>810.86020031597968</v>
      </c>
      <c r="D2011">
        <f>VLOOKUP($A2011,corn!$A$2:$O$1240,13,TRUE)</f>
        <v>142.1259842519685</v>
      </c>
      <c r="E2011">
        <f>VLOOKUP($A2011,wheat!$A$2:$L$14558,10,TRUE)</f>
        <v>146.3235294117647</v>
      </c>
      <c r="F2011">
        <f t="shared" si="62"/>
        <v>2016</v>
      </c>
      <c r="G2011">
        <f t="shared" si="63"/>
        <v>12</v>
      </c>
    </row>
    <row r="2012" spans="1:7" x14ac:dyDescent="0.25">
      <c r="A2012" s="19">
        <v>42718</v>
      </c>
      <c r="B2012">
        <v>488.75</v>
      </c>
      <c r="C2012">
        <f>VLOOKUP($A2012,'soybean oil'!$A$2:$F$3093,6,TRUE)</f>
        <v>813.94667198656805</v>
      </c>
      <c r="D2012">
        <f>VLOOKUP($A2012,corn!$A$2:$O$1240,13,TRUE)</f>
        <v>142.51968503937007</v>
      </c>
      <c r="E2012">
        <f>VLOOKUP($A2012,wheat!$A$2:$L$14558,10,TRUE)</f>
        <v>143.93382352941177</v>
      </c>
      <c r="F2012">
        <f t="shared" si="62"/>
        <v>2016</v>
      </c>
      <c r="G2012">
        <f t="shared" si="63"/>
        <v>12</v>
      </c>
    </row>
    <row r="2013" spans="1:7" x14ac:dyDescent="0.25">
      <c r="A2013" s="19">
        <v>42719</v>
      </c>
      <c r="B2013">
        <v>475.5</v>
      </c>
      <c r="C2013">
        <f>VLOOKUP($A2013,'soybean oil'!$A$2:$F$3093,6,TRUE)</f>
        <v>809.97835126724021</v>
      </c>
      <c r="D2013">
        <f>VLOOKUP($A2013,corn!$A$2:$O$1240,13,TRUE)</f>
        <v>140.35433070866142</v>
      </c>
      <c r="E2013">
        <f>VLOOKUP($A2013,wheat!$A$2:$L$14558,10,TRUE)</f>
        <v>150.45955882352942</v>
      </c>
      <c r="F2013">
        <f t="shared" si="62"/>
        <v>2016</v>
      </c>
      <c r="G2013">
        <f t="shared" si="63"/>
        <v>12</v>
      </c>
    </row>
    <row r="2014" spans="1:7" x14ac:dyDescent="0.25">
      <c r="A2014" s="19">
        <v>42720</v>
      </c>
      <c r="B2014">
        <v>491</v>
      </c>
      <c r="C2014">
        <f>VLOOKUP($A2014,'soybean oil'!$A$2:$F$3093,6,TRUE)</f>
        <v>809.97835126724021</v>
      </c>
      <c r="D2014">
        <f>VLOOKUP($A2014,corn!$A$2:$O$1240,13,TRUE)</f>
        <v>140.25590551181102</v>
      </c>
      <c r="E2014">
        <f>VLOOKUP($A2014,wheat!$A$2:$L$14558,10,TRUE)</f>
        <v>150.45955882352942</v>
      </c>
      <c r="F2014">
        <f t="shared" si="62"/>
        <v>2016</v>
      </c>
      <c r="G2014">
        <f t="shared" si="63"/>
        <v>12</v>
      </c>
    </row>
    <row r="2015" spans="1:7" x14ac:dyDescent="0.25">
      <c r="A2015" s="19">
        <v>42723</v>
      </c>
      <c r="B2015">
        <v>488</v>
      </c>
      <c r="C2015">
        <f>VLOOKUP($A2015,'soybean oil'!$A$2:$F$3093,6,TRUE)</f>
        <v>806.01003054791238</v>
      </c>
      <c r="D2015">
        <f>VLOOKUP($A2015,corn!$A$2:$O$1240,13,TRUE)</f>
        <v>139.07480314960631</v>
      </c>
      <c r="E2015">
        <f>VLOOKUP($A2015,wheat!$A$2:$L$14558,10,TRUE)</f>
        <v>148.89705882352942</v>
      </c>
      <c r="F2015">
        <f t="shared" si="62"/>
        <v>2016</v>
      </c>
      <c r="G2015">
        <f t="shared" si="63"/>
        <v>12</v>
      </c>
    </row>
    <row r="2016" spans="1:7" x14ac:dyDescent="0.25">
      <c r="A2016" s="19">
        <v>42724</v>
      </c>
      <c r="B2016">
        <v>492.75</v>
      </c>
      <c r="C2016">
        <f>VLOOKUP($A2016,'soybean oil'!$A$2:$F$3093,6,TRUE)</f>
        <v>794.98691743866857</v>
      </c>
      <c r="D2016">
        <f>VLOOKUP($A2016,corn!$A$2:$O$1240,13,TRUE)</f>
        <v>137.89370078740157</v>
      </c>
      <c r="E2016">
        <f>VLOOKUP($A2016,wheat!$A$2:$L$14558,10,TRUE)</f>
        <v>148.25367647058823</v>
      </c>
      <c r="F2016">
        <f t="shared" si="62"/>
        <v>2016</v>
      </c>
      <c r="G2016">
        <f t="shared" si="63"/>
        <v>12</v>
      </c>
    </row>
    <row r="2017" spans="1:7" x14ac:dyDescent="0.25">
      <c r="A2017" s="19">
        <v>42725</v>
      </c>
      <c r="B2017">
        <v>487</v>
      </c>
      <c r="C2017">
        <f>VLOOKUP($A2017,'soybean oil'!$A$2:$F$3093,6,TRUE)</f>
        <v>794.54599291429872</v>
      </c>
      <c r="D2017">
        <f>VLOOKUP($A2017,corn!$A$2:$O$1240,13,TRUE)</f>
        <v>136.71259842519686</v>
      </c>
      <c r="E2017">
        <f>VLOOKUP($A2017,wheat!$A$2:$L$14558,10,TRUE)</f>
        <v>146.875</v>
      </c>
      <c r="F2017">
        <f t="shared" si="62"/>
        <v>2016</v>
      </c>
      <c r="G2017">
        <f t="shared" si="63"/>
        <v>12</v>
      </c>
    </row>
    <row r="2018" spans="1:7" x14ac:dyDescent="0.25">
      <c r="A2018" s="19">
        <v>42726</v>
      </c>
      <c r="B2018">
        <v>488</v>
      </c>
      <c r="C2018">
        <f>VLOOKUP($A2018,'soybean oil'!$A$2:$F$3093,6,TRUE)</f>
        <v>766.98821014118903</v>
      </c>
      <c r="D2018">
        <f>VLOOKUP($A2018,corn!$A$2:$O$1240,13,TRUE)</f>
        <v>136.71259842519686</v>
      </c>
      <c r="E2018">
        <f>VLOOKUP($A2018,wheat!$A$2:$L$14558,10,TRUE)</f>
        <v>145.95588235294119</v>
      </c>
      <c r="F2018">
        <f t="shared" si="62"/>
        <v>2016</v>
      </c>
      <c r="G2018">
        <f t="shared" si="63"/>
        <v>12</v>
      </c>
    </row>
    <row r="2019" spans="1:7" x14ac:dyDescent="0.25">
      <c r="A2019" s="19">
        <v>42727</v>
      </c>
      <c r="B2019">
        <v>484.375</v>
      </c>
      <c r="C2019">
        <f>VLOOKUP($A2019,'soybean oil'!$A$2:$F$3093,6,TRUE)</f>
        <v>762.79942715967638</v>
      </c>
      <c r="D2019">
        <f>VLOOKUP($A2019,corn!$A$2:$O$1240,13,TRUE)</f>
        <v>136.12204724409449</v>
      </c>
      <c r="E2019">
        <f>VLOOKUP($A2019,wheat!$A$2:$L$14558,10,TRUE)</f>
        <v>144.66911764705881</v>
      </c>
      <c r="F2019">
        <f t="shared" si="62"/>
        <v>2016</v>
      </c>
      <c r="G2019">
        <f t="shared" si="63"/>
        <v>12</v>
      </c>
    </row>
    <row r="2020" spans="1:7" x14ac:dyDescent="0.25">
      <c r="A2020" s="19">
        <v>42732</v>
      </c>
      <c r="B2020">
        <v>501.875</v>
      </c>
      <c r="C2020">
        <f>VLOOKUP($A2020,'soybean oil'!$A$2:$F$3093,6,TRUE)</f>
        <v>770.82425350320591</v>
      </c>
      <c r="D2020">
        <f>VLOOKUP($A2020,corn!$A$2:$O$1240,13,TRUE)</f>
        <v>137.10629921259843</v>
      </c>
      <c r="E2020">
        <f>VLOOKUP($A2020,wheat!$A$2:$L$14558,10,TRUE)</f>
        <v>147.61029411764707</v>
      </c>
      <c r="F2020">
        <f t="shared" si="62"/>
        <v>2016</v>
      </c>
      <c r="G2020">
        <f t="shared" si="63"/>
        <v>12</v>
      </c>
    </row>
    <row r="2021" spans="1:7" x14ac:dyDescent="0.25">
      <c r="A2021" s="19">
        <v>42733</v>
      </c>
      <c r="B2021">
        <v>504.875</v>
      </c>
      <c r="C2021">
        <f>VLOOKUP($A2021,'soybean oil'!$A$2:$F$3093,6,TRUE)</f>
        <v>764.60721770959242</v>
      </c>
      <c r="D2021">
        <f>VLOOKUP($A2021,corn!$A$2:$O$1240,13,TRUE)</f>
        <v>137.6968503937008</v>
      </c>
      <c r="E2021">
        <f>VLOOKUP($A2021,wheat!$A$2:$L$14558,10,TRUE)</f>
        <v>148.80514705882354</v>
      </c>
      <c r="F2021">
        <f t="shared" si="62"/>
        <v>2016</v>
      </c>
      <c r="G2021">
        <f t="shared" si="63"/>
        <v>12</v>
      </c>
    </row>
    <row r="2022" spans="1:7" x14ac:dyDescent="0.25">
      <c r="A2022" s="19">
        <v>42734</v>
      </c>
      <c r="B2022">
        <v>504</v>
      </c>
      <c r="C2022">
        <f>VLOOKUP($A2022,'soybean oil'!$A$2:$F$3093,6,TRUE)</f>
        <v>763.06398187429818</v>
      </c>
      <c r="D2022">
        <f>VLOOKUP($A2022,corn!$A$2:$O$1240,13,TRUE)</f>
        <v>138.58267716535434</v>
      </c>
      <c r="E2022">
        <f>VLOOKUP($A2022,wheat!$A$2:$L$14558,10,TRUE)</f>
        <v>150</v>
      </c>
      <c r="F2022">
        <f t="shared" si="62"/>
        <v>2016</v>
      </c>
      <c r="G2022">
        <f t="shared" si="63"/>
        <v>12</v>
      </c>
    </row>
    <row r="2023" spans="1:7" ht="14.4" x14ac:dyDescent="0.3">
      <c r="A2023" s="24">
        <v>42738</v>
      </c>
      <c r="B2023" s="23">
        <v>494.875</v>
      </c>
      <c r="C2023">
        <f>VLOOKUP($A2023,'soybean oil'!$A$2:$F$3093,6,TRUE)</f>
        <v>767.42913466555888</v>
      </c>
      <c r="D2023">
        <f>VLOOKUP($A2023,corn!$A$2:$O$1240,13,TRUE)</f>
        <v>140.05905511811022</v>
      </c>
      <c r="E2023">
        <f>VLOOKUP($A2023,wheat!$A$2:$L$14558,10,TRUE)</f>
        <v>149.44852941176472</v>
      </c>
      <c r="F2023">
        <f t="shared" si="62"/>
        <v>2017</v>
      </c>
      <c r="G2023">
        <f t="shared" si="63"/>
        <v>1</v>
      </c>
    </row>
    <row r="2024" spans="1:7" ht="14.4" x14ac:dyDescent="0.3">
      <c r="A2024" s="24">
        <v>42739</v>
      </c>
      <c r="B2024" s="23">
        <v>492.125</v>
      </c>
      <c r="C2024">
        <f>VLOOKUP($A2024,'soybean oil'!$A$2:$F$3093,6,TRUE)</f>
        <v>776.24762515295401</v>
      </c>
      <c r="D2024">
        <f>VLOOKUP($A2024,corn!$A$2:$O$1240,13,TRUE)</f>
        <v>141.63385826771653</v>
      </c>
      <c r="E2024">
        <f>VLOOKUP($A2024,wheat!$A$2:$L$14558,10,TRUE)</f>
        <v>153.86029411764704</v>
      </c>
      <c r="F2024">
        <f t="shared" si="62"/>
        <v>2017</v>
      </c>
      <c r="G2024">
        <f t="shared" si="63"/>
        <v>1</v>
      </c>
    </row>
    <row r="2025" spans="1:7" ht="14.4" x14ac:dyDescent="0.3">
      <c r="A2025" s="24">
        <v>42740</v>
      </c>
      <c r="B2025" s="23">
        <v>489.875</v>
      </c>
      <c r="C2025">
        <f>VLOOKUP($A2025,'soybean oil'!$A$2:$F$3093,6,TRUE)</f>
        <v>776.46808741513883</v>
      </c>
      <c r="D2025">
        <f>VLOOKUP($A2025,corn!$A$2:$O$1240,13,TRUE)</f>
        <v>142.2244094488189</v>
      </c>
      <c r="E2025">
        <f>VLOOKUP($A2025,wheat!$A$2:$L$14558,10,TRUE)</f>
        <v>156.70955882352942</v>
      </c>
      <c r="F2025">
        <f t="shared" si="62"/>
        <v>2017</v>
      </c>
      <c r="G2025">
        <f t="shared" si="63"/>
        <v>1</v>
      </c>
    </row>
    <row r="2026" spans="1:7" ht="14.4" x14ac:dyDescent="0.3">
      <c r="A2026" s="24">
        <v>42741</v>
      </c>
      <c r="B2026" s="23">
        <v>496.75</v>
      </c>
      <c r="C2026">
        <f>VLOOKUP($A2026,'soybean oil'!$A$2:$F$3093,6,TRUE)</f>
        <v>771.17699312270156</v>
      </c>
      <c r="D2026">
        <f>VLOOKUP($A2026,corn!$A$2:$O$1240,13,TRUE)</f>
        <v>140.94488188976379</v>
      </c>
      <c r="E2026">
        <f>VLOOKUP($A2026,wheat!$A$2:$L$14558,10,TRUE)</f>
        <v>155.60661764705881</v>
      </c>
      <c r="F2026">
        <f t="shared" si="62"/>
        <v>2017</v>
      </c>
      <c r="G2026">
        <f t="shared" si="63"/>
        <v>1</v>
      </c>
    </row>
    <row r="2027" spans="1:7" ht="14.4" x14ac:dyDescent="0.3">
      <c r="A2027" s="24">
        <v>42744</v>
      </c>
      <c r="B2027" s="23">
        <v>485.625</v>
      </c>
      <c r="C2027">
        <f>VLOOKUP($A2027,'soybean oil'!$A$2:$F$3093,6,TRUE)</f>
        <v>782.42056849413041</v>
      </c>
      <c r="D2027">
        <f>VLOOKUP($A2027,corn!$A$2:$O$1240,13,TRUE)</f>
        <v>141.73228346456693</v>
      </c>
      <c r="E2027">
        <f>VLOOKUP($A2027,wheat!$A$2:$L$14558,10,TRUE)</f>
        <v>157.07720588235293</v>
      </c>
      <c r="F2027">
        <f t="shared" si="62"/>
        <v>2017</v>
      </c>
      <c r="G2027">
        <f t="shared" si="63"/>
        <v>1</v>
      </c>
    </row>
    <row r="2028" spans="1:7" ht="14.4" x14ac:dyDescent="0.3">
      <c r="A2028" s="24">
        <v>42745</v>
      </c>
      <c r="B2028" s="23">
        <v>474.625</v>
      </c>
      <c r="C2028">
        <f>VLOOKUP($A2028,'soybean oil'!$A$2:$F$3093,6,TRUE)</f>
        <v>785.7275024269037</v>
      </c>
      <c r="D2028">
        <f>VLOOKUP($A2028,corn!$A$2:$O$1240,13,TRUE)</f>
        <v>141.04330708661416</v>
      </c>
      <c r="E2028">
        <f>VLOOKUP($A2028,wheat!$A$2:$L$14558,10,TRUE)</f>
        <v>156.89338235294119</v>
      </c>
      <c r="F2028">
        <f t="shared" si="62"/>
        <v>2017</v>
      </c>
      <c r="G2028">
        <f t="shared" si="63"/>
        <v>1</v>
      </c>
    </row>
    <row r="2029" spans="1:7" ht="14.4" x14ac:dyDescent="0.3">
      <c r="A2029" s="24">
        <v>42746</v>
      </c>
      <c r="B2029" s="23">
        <v>483.375</v>
      </c>
      <c r="C2029">
        <f>VLOOKUP($A2029,'soybean oil'!$A$2:$F$3093,6,TRUE)</f>
        <v>793.66414386555914</v>
      </c>
      <c r="D2029">
        <f>VLOOKUP($A2029,corn!$A$2:$O$1240,13,TRUE)</f>
        <v>140.64960629921259</v>
      </c>
      <c r="E2029">
        <f>VLOOKUP($A2029,wheat!$A$2:$L$14558,10,TRUE)</f>
        <v>153.95220588235293</v>
      </c>
      <c r="F2029">
        <f t="shared" si="62"/>
        <v>2017</v>
      </c>
      <c r="G2029">
        <f t="shared" si="63"/>
        <v>1</v>
      </c>
    </row>
    <row r="2030" spans="1:7" ht="14.4" x14ac:dyDescent="0.3">
      <c r="A2030" s="24">
        <v>42747</v>
      </c>
      <c r="B2030" s="23">
        <v>488.75</v>
      </c>
      <c r="C2030">
        <f>VLOOKUP($A2030,'soybean oil'!$A$2:$F$3093,6,TRUE)</f>
        <v>795.20737970085338</v>
      </c>
      <c r="D2030">
        <f>VLOOKUP($A2030,corn!$A$2:$O$1240,13,TRUE)</f>
        <v>141.04330708661416</v>
      </c>
      <c r="E2030">
        <f>VLOOKUP($A2030,wheat!$A$2:$L$14558,10,TRUE)</f>
        <v>156.70955882352942</v>
      </c>
      <c r="F2030">
        <f t="shared" si="62"/>
        <v>2017</v>
      </c>
      <c r="G2030">
        <f t="shared" si="63"/>
        <v>1</v>
      </c>
    </row>
    <row r="2031" spans="1:7" ht="14.4" x14ac:dyDescent="0.3">
      <c r="A2031" s="24">
        <v>42748</v>
      </c>
      <c r="B2031" s="23">
        <v>483.5</v>
      </c>
      <c r="C2031">
        <f>VLOOKUP($A2031,'soybean oil'!$A$2:$F$3093,6,TRUE)</f>
        <v>784.84565337816423</v>
      </c>
      <c r="D2031">
        <f>VLOOKUP($A2031,corn!$A$2:$O$1240,13,TRUE)</f>
        <v>141.14173228346456</v>
      </c>
      <c r="E2031">
        <f>VLOOKUP($A2031,wheat!$A$2:$L$14558,10,TRUE)</f>
        <v>156.61764705882354</v>
      </c>
      <c r="F2031">
        <f t="shared" si="62"/>
        <v>2017</v>
      </c>
      <c r="G2031">
        <f t="shared" si="63"/>
        <v>1</v>
      </c>
    </row>
    <row r="2032" spans="1:7" ht="14.4" x14ac:dyDescent="0.3">
      <c r="A2032" s="24">
        <v>42751</v>
      </c>
      <c r="B2032" s="23">
        <v>482</v>
      </c>
      <c r="C2032">
        <f>VLOOKUP($A2032,'soybean oil'!$A$2:$F$3093,6,TRUE)</f>
        <v>784.84565337816423</v>
      </c>
      <c r="D2032">
        <f>VLOOKUP($A2032,corn!$A$2:$O$1240,13,TRUE)</f>
        <v>141.14173228346456</v>
      </c>
      <c r="E2032">
        <f>VLOOKUP($A2032,wheat!$A$2:$L$14558,10,TRUE)</f>
        <v>156.61764705882354</v>
      </c>
      <c r="F2032">
        <f t="shared" si="62"/>
        <v>2017</v>
      </c>
      <c r="G2032">
        <f t="shared" si="63"/>
        <v>1</v>
      </c>
    </row>
    <row r="2033" spans="1:7" ht="14.4" x14ac:dyDescent="0.3">
      <c r="A2033" s="24">
        <v>42752</v>
      </c>
      <c r="B2033" s="23">
        <v>486.25</v>
      </c>
      <c r="C2033">
        <f>VLOOKUP($A2033,'soybean oil'!$A$2:$F$3093,6,TRUE)</f>
        <v>783.96380432942465</v>
      </c>
      <c r="D2033">
        <f>VLOOKUP($A2033,corn!$A$2:$O$1240,13,TRUE)</f>
        <v>143.89763779527559</v>
      </c>
      <c r="E2033">
        <f>VLOOKUP($A2033,wheat!$A$2:$L$14558,10,TRUE)</f>
        <v>159.375</v>
      </c>
      <c r="F2033">
        <f t="shared" si="62"/>
        <v>2017</v>
      </c>
      <c r="G2033">
        <f t="shared" si="63"/>
        <v>1</v>
      </c>
    </row>
    <row r="2034" spans="1:7" ht="14.4" x14ac:dyDescent="0.3">
      <c r="A2034" s="24">
        <v>42753</v>
      </c>
      <c r="B2034" s="23">
        <v>482.25</v>
      </c>
      <c r="C2034">
        <f>VLOOKUP($A2034,'soybean oil'!$A$2:$F$3093,6,TRUE)</f>
        <v>784.40472885379438</v>
      </c>
      <c r="D2034">
        <f>VLOOKUP($A2034,corn!$A$2:$O$1240,13,TRUE)</f>
        <v>143.70078740157481</v>
      </c>
      <c r="E2034">
        <f>VLOOKUP($A2034,wheat!$A$2:$L$14558,10,TRUE)</f>
        <v>158.45588235294116</v>
      </c>
      <c r="F2034">
        <f t="shared" si="62"/>
        <v>2017</v>
      </c>
      <c r="G2034">
        <f t="shared" si="63"/>
        <v>1</v>
      </c>
    </row>
    <row r="2035" spans="1:7" ht="14.4" x14ac:dyDescent="0.3">
      <c r="A2035" s="24">
        <v>42754</v>
      </c>
      <c r="B2035" s="23">
        <v>477</v>
      </c>
      <c r="C2035">
        <f>VLOOKUP($A2035,'soybean oil'!$A$2:$F$3093,6,TRUE)</f>
        <v>781.31825718320613</v>
      </c>
      <c r="D2035">
        <f>VLOOKUP($A2035,corn!$A$2:$O$1240,13,TRUE)</f>
        <v>144.19291338582678</v>
      </c>
      <c r="E2035">
        <f>VLOOKUP($A2035,wheat!$A$2:$L$14558,10,TRUE)</f>
        <v>155.6985294117647</v>
      </c>
      <c r="F2035">
        <f t="shared" si="62"/>
        <v>2017</v>
      </c>
      <c r="G2035">
        <f t="shared" si="63"/>
        <v>1</v>
      </c>
    </row>
    <row r="2036" spans="1:7" ht="14.4" x14ac:dyDescent="0.3">
      <c r="A2036" s="24">
        <v>42755</v>
      </c>
      <c r="B2036" s="23">
        <v>487.5</v>
      </c>
      <c r="C2036">
        <f>VLOOKUP($A2036,'soybean oil'!$A$2:$F$3093,6,TRUE)</f>
        <v>774.92485157984459</v>
      </c>
      <c r="D2036">
        <f>VLOOKUP($A2036,corn!$A$2:$O$1240,13,TRUE)</f>
        <v>145.5708661417323</v>
      </c>
      <c r="E2036">
        <f>VLOOKUP($A2036,wheat!$A$2:$L$14558,10,TRUE)</f>
        <v>157.44485294117646</v>
      </c>
      <c r="F2036">
        <f t="shared" si="62"/>
        <v>2017</v>
      </c>
      <c r="G2036">
        <f t="shared" si="63"/>
        <v>1</v>
      </c>
    </row>
    <row r="2037" spans="1:7" ht="14.4" x14ac:dyDescent="0.3">
      <c r="A2037" s="24">
        <v>42758</v>
      </c>
      <c r="B2037" s="23">
        <v>484</v>
      </c>
      <c r="C2037">
        <f>VLOOKUP($A2037,'soybean oil'!$A$2:$F$3093,6,TRUE)</f>
        <v>774.48392705547485</v>
      </c>
      <c r="D2037">
        <f>VLOOKUP($A2037,corn!$A$2:$O$1240,13,TRUE)</f>
        <v>145.4724409448819</v>
      </c>
      <c r="E2037">
        <f>VLOOKUP($A2037,wheat!$A$2:$L$14558,10,TRUE)</f>
        <v>159.28308823529409</v>
      </c>
      <c r="F2037">
        <f t="shared" si="62"/>
        <v>2017</v>
      </c>
      <c r="G2037">
        <f t="shared" si="63"/>
        <v>1</v>
      </c>
    </row>
    <row r="2038" spans="1:7" ht="14.4" x14ac:dyDescent="0.3">
      <c r="A2038" s="24">
        <v>42759</v>
      </c>
      <c r="B2038" s="23">
        <v>488.25</v>
      </c>
      <c r="C2038">
        <f>VLOOKUP($A2038,'soybean oil'!$A$2:$F$3093,6,TRUE)</f>
        <v>777.79086098824814</v>
      </c>
      <c r="D2038">
        <f>VLOOKUP($A2038,corn!$A$2:$O$1240,13,TRUE)</f>
        <v>143.01181102362204</v>
      </c>
      <c r="E2038">
        <f>VLOOKUP($A2038,wheat!$A$2:$L$14558,10,TRUE)</f>
        <v>156.89338235294119</v>
      </c>
      <c r="F2038">
        <f t="shared" si="62"/>
        <v>2017</v>
      </c>
      <c r="G2038">
        <f t="shared" si="63"/>
        <v>1</v>
      </c>
    </row>
    <row r="2039" spans="1:7" ht="14.4" x14ac:dyDescent="0.3">
      <c r="A2039" s="24">
        <v>42760</v>
      </c>
      <c r="B2039" s="23">
        <v>486.75</v>
      </c>
      <c r="C2039">
        <f>VLOOKUP($A2039,'soybean oil'!$A$2:$F$3093,6,TRUE)</f>
        <v>768.75190823866797</v>
      </c>
      <c r="D2039">
        <f>VLOOKUP($A2039,corn!$A$2:$O$1240,13,TRUE)</f>
        <v>144.19291338582678</v>
      </c>
      <c r="E2039">
        <f>VLOOKUP($A2039,wheat!$A$2:$L$14558,10,TRUE)</f>
        <v>156.06617647058823</v>
      </c>
      <c r="F2039">
        <f t="shared" si="62"/>
        <v>2017</v>
      </c>
      <c r="G2039">
        <f t="shared" si="63"/>
        <v>1</v>
      </c>
    </row>
    <row r="2040" spans="1:7" ht="14.4" x14ac:dyDescent="0.3">
      <c r="A2040" s="24">
        <v>42761</v>
      </c>
      <c r="B2040" s="23">
        <v>494</v>
      </c>
      <c r="C2040">
        <f>VLOOKUP($A2040,'soybean oil'!$A$2:$F$3093,6,TRUE)</f>
        <v>759.93341775127294</v>
      </c>
      <c r="D2040">
        <f>VLOOKUP($A2040,corn!$A$2:$O$1240,13,TRUE)</f>
        <v>143.20866141732284</v>
      </c>
      <c r="E2040">
        <f>VLOOKUP($A2040,wheat!$A$2:$L$14558,10,TRUE)</f>
        <v>156.98529411764704</v>
      </c>
      <c r="F2040">
        <f t="shared" si="62"/>
        <v>2017</v>
      </c>
      <c r="G2040">
        <f t="shared" si="63"/>
        <v>1</v>
      </c>
    </row>
    <row r="2041" spans="1:7" ht="14.4" x14ac:dyDescent="0.3">
      <c r="A2041" s="24">
        <v>42762</v>
      </c>
      <c r="B2041" s="23">
        <v>484.5</v>
      </c>
      <c r="C2041">
        <f>VLOOKUP($A2041,'soybean oil'!$A$2:$F$3093,6,TRUE)</f>
        <v>755.52417250757537</v>
      </c>
      <c r="D2041">
        <f>VLOOKUP($A2041,corn!$A$2:$O$1240,13,TRUE)</f>
        <v>142.71653543307087</v>
      </c>
      <c r="E2041">
        <f>VLOOKUP($A2041,wheat!$A$2:$L$14558,10,TRUE)</f>
        <v>154.59558823529412</v>
      </c>
      <c r="F2041">
        <f t="shared" si="62"/>
        <v>2017</v>
      </c>
      <c r="G2041">
        <f t="shared" si="63"/>
        <v>1</v>
      </c>
    </row>
    <row r="2042" spans="1:7" ht="14.4" x14ac:dyDescent="0.3">
      <c r="A2042" s="24">
        <v>42765</v>
      </c>
      <c r="B2042" s="23">
        <v>485.875</v>
      </c>
      <c r="C2042">
        <f>VLOOKUP($A2042,'soybean oil'!$A$2:$F$3093,6,TRUE)</f>
        <v>740.97366320337358</v>
      </c>
      <c r="D2042">
        <f>VLOOKUP($A2042,corn!$A$2:$O$1240,13,TRUE)</f>
        <v>140.84645669291339</v>
      </c>
      <c r="E2042">
        <f>VLOOKUP($A2042,wheat!$A$2:$L$14558,10,TRUE)</f>
        <v>152.20588235294119</v>
      </c>
      <c r="F2042">
        <f t="shared" si="62"/>
        <v>2017</v>
      </c>
      <c r="G2042">
        <f t="shared" si="63"/>
        <v>1</v>
      </c>
    </row>
    <row r="2043" spans="1:7" ht="14.4" x14ac:dyDescent="0.3">
      <c r="A2043" s="24">
        <v>42766</v>
      </c>
      <c r="B2043" s="23">
        <v>495</v>
      </c>
      <c r="C2043">
        <f>VLOOKUP($A2043,'soybean oil'!$A$2:$F$3093,6,TRUE)</f>
        <v>746.26475749581073</v>
      </c>
      <c r="D2043">
        <f>VLOOKUP($A2043,corn!$A$2:$O$1240,13,TRUE)</f>
        <v>141.63385826771653</v>
      </c>
      <c r="E2043">
        <f>VLOOKUP($A2043,wheat!$A$2:$L$14558,10,TRUE)</f>
        <v>154.68749999999997</v>
      </c>
      <c r="F2043">
        <f t="shared" si="62"/>
        <v>2017</v>
      </c>
      <c r="G2043">
        <f t="shared" si="63"/>
        <v>1</v>
      </c>
    </row>
    <row r="2044" spans="1:7" ht="14.4" x14ac:dyDescent="0.3">
      <c r="A2044" s="24">
        <v>42767</v>
      </c>
      <c r="B2044" s="23">
        <v>499.375</v>
      </c>
      <c r="C2044">
        <f>VLOOKUP($A2044,'soybean oil'!$A$2:$F$3093,6,TRUE)</f>
        <v>756.40602155631495</v>
      </c>
      <c r="D2044">
        <f>VLOOKUP($A2044,corn!$A$2:$O$1240,13,TRUE)</f>
        <v>144.98031496062993</v>
      </c>
      <c r="E2044">
        <f>VLOOKUP($A2044,wheat!$A$2:$L$14558,10,TRUE)</f>
        <v>159.46691176470588</v>
      </c>
      <c r="F2044">
        <f t="shared" si="62"/>
        <v>2017</v>
      </c>
      <c r="G2044">
        <f t="shared" si="63"/>
        <v>2</v>
      </c>
    </row>
    <row r="2045" spans="1:7" ht="14.4" x14ac:dyDescent="0.3">
      <c r="A2045" s="24">
        <v>42768</v>
      </c>
      <c r="B2045" s="23">
        <v>501.5</v>
      </c>
      <c r="C2045">
        <f>VLOOKUP($A2045,'soybean oil'!$A$2:$F$3093,6,TRUE)</f>
        <v>762.57896489749157</v>
      </c>
      <c r="D2045">
        <f>VLOOKUP($A2045,corn!$A$2:$O$1240,13,TRUE)</f>
        <v>144.68503937007873</v>
      </c>
      <c r="E2045">
        <f>VLOOKUP($A2045,wheat!$A$2:$L$14558,10,TRUE)</f>
        <v>159.74264705882354</v>
      </c>
      <c r="F2045">
        <f t="shared" si="62"/>
        <v>2017</v>
      </c>
      <c r="G2045">
        <f t="shared" si="63"/>
        <v>2</v>
      </c>
    </row>
    <row r="2046" spans="1:7" ht="14.4" x14ac:dyDescent="0.3">
      <c r="A2046" s="24">
        <v>42769</v>
      </c>
      <c r="B2046" s="23">
        <v>499</v>
      </c>
      <c r="C2046">
        <f>VLOOKUP($A2046,'soybean oil'!$A$2:$F$3093,6,TRUE)</f>
        <v>746.48521975799554</v>
      </c>
      <c r="D2046">
        <f>VLOOKUP($A2046,corn!$A$2:$O$1240,13,TRUE)</f>
        <v>143.79921259842519</v>
      </c>
      <c r="E2046">
        <f>VLOOKUP($A2046,wheat!$A$2:$L$14558,10,TRUE)</f>
        <v>158.18014705882354</v>
      </c>
      <c r="F2046">
        <f t="shared" si="62"/>
        <v>2017</v>
      </c>
      <c r="G2046">
        <f t="shared" si="63"/>
        <v>2</v>
      </c>
    </row>
    <row r="2047" spans="1:7" ht="14.4" x14ac:dyDescent="0.3">
      <c r="A2047" s="24">
        <v>42772</v>
      </c>
      <c r="B2047" s="23">
        <v>498</v>
      </c>
      <c r="C2047">
        <f>VLOOKUP($A2047,'soybean oil'!$A$2:$F$3093,6,TRUE)</f>
        <v>759.27203096471828</v>
      </c>
      <c r="D2047">
        <f>VLOOKUP($A2047,corn!$A$2:$O$1240,13,TRUE)</f>
        <v>143.20866141732284</v>
      </c>
      <c r="E2047">
        <f>VLOOKUP($A2047,wheat!$A$2:$L$14558,10,TRUE)</f>
        <v>155.33088235294119</v>
      </c>
      <c r="F2047">
        <f t="shared" si="62"/>
        <v>2017</v>
      </c>
      <c r="G2047">
        <f t="shared" si="63"/>
        <v>2</v>
      </c>
    </row>
    <row r="2048" spans="1:7" ht="14.4" x14ac:dyDescent="0.3">
      <c r="A2048" s="24">
        <v>42773</v>
      </c>
      <c r="B2048" s="23">
        <v>489</v>
      </c>
      <c r="C2048">
        <f>VLOOKUP($A2048,'soybean oil'!$A$2:$F$3093,6,TRUE)</f>
        <v>756.18555929413003</v>
      </c>
      <c r="D2048">
        <f>VLOOKUP($A2048,corn!$A$2:$O$1240,13,TRUE)</f>
        <v>145.07874015748033</v>
      </c>
      <c r="E2048">
        <f>VLOOKUP($A2048,wheat!$A$2:$L$14558,10,TRUE)</f>
        <v>158.3639705882353</v>
      </c>
      <c r="F2048">
        <f t="shared" ref="F2048:F2101" si="64">YEAR(A2048)</f>
        <v>2017</v>
      </c>
      <c r="G2048">
        <f t="shared" ref="G2048:G2101" si="65">MONTH(A2048)</f>
        <v>2</v>
      </c>
    </row>
    <row r="2049" spans="1:7" ht="14.4" x14ac:dyDescent="0.3">
      <c r="A2049" s="24">
        <v>42774</v>
      </c>
      <c r="B2049" s="23">
        <v>493.625</v>
      </c>
      <c r="C2049">
        <f>VLOOKUP($A2049,'soybean oil'!$A$2:$F$3093,6,TRUE)</f>
        <v>764.78358751934024</v>
      </c>
      <c r="D2049">
        <f>VLOOKUP($A2049,corn!$A$2:$O$1240,13,TRUE)</f>
        <v>145.96456692913387</v>
      </c>
      <c r="E2049">
        <f>VLOOKUP($A2049,wheat!$A$2:$L$14558,10,TRUE)</f>
        <v>159.00735294117646</v>
      </c>
      <c r="F2049">
        <f t="shared" si="64"/>
        <v>2017</v>
      </c>
      <c r="G2049">
        <f t="shared" si="65"/>
        <v>2</v>
      </c>
    </row>
    <row r="2050" spans="1:7" ht="14.4" x14ac:dyDescent="0.3">
      <c r="A2050" s="24">
        <v>42775</v>
      </c>
      <c r="B2050" s="23">
        <v>493.75</v>
      </c>
      <c r="C2050">
        <f>VLOOKUP($A2050,'soybean oil'!$A$2:$F$3093,6,TRUE)</f>
        <v>764.34266299497051</v>
      </c>
      <c r="D2050">
        <f>VLOOKUP($A2050,corn!$A$2:$O$1240,13,TRUE)</f>
        <v>145.4724409448819</v>
      </c>
      <c r="E2050">
        <f>VLOOKUP($A2050,wheat!$A$2:$L$14558,10,TRUE)</f>
        <v>163.05147058823528</v>
      </c>
      <c r="F2050">
        <f t="shared" si="64"/>
        <v>2017</v>
      </c>
      <c r="G2050">
        <f t="shared" si="65"/>
        <v>2</v>
      </c>
    </row>
    <row r="2051" spans="1:7" ht="14.4" x14ac:dyDescent="0.3">
      <c r="A2051" s="24">
        <v>42776</v>
      </c>
      <c r="B2051" s="23">
        <v>501.75</v>
      </c>
      <c r="C2051">
        <f>VLOOKUP($A2051,'soybean oil'!$A$2:$F$3093,6,TRUE)</f>
        <v>763.01988942186131</v>
      </c>
      <c r="D2051">
        <f>VLOOKUP($A2051,corn!$A$2:$O$1240,13,TRUE)</f>
        <v>147.44094488188978</v>
      </c>
      <c r="E2051">
        <f>VLOOKUP($A2051,wheat!$A$2:$L$14558,10,TRUE)</f>
        <v>165.0735294117647</v>
      </c>
      <c r="F2051">
        <f t="shared" si="64"/>
        <v>2017</v>
      </c>
      <c r="G2051">
        <f t="shared" si="65"/>
        <v>2</v>
      </c>
    </row>
    <row r="2052" spans="1:7" ht="14.4" x14ac:dyDescent="0.3">
      <c r="A2052" s="24">
        <v>42779</v>
      </c>
      <c r="B2052" s="23">
        <v>489.25</v>
      </c>
      <c r="C2052">
        <f>VLOOKUP($A2052,'soybean oil'!$A$2:$F$3093,6,TRUE)</f>
        <v>753.3195498857267</v>
      </c>
      <c r="D2052">
        <f>VLOOKUP($A2052,corn!$A$2:$O$1240,13,TRUE)</f>
        <v>147.83464566929135</v>
      </c>
      <c r="E2052">
        <f>VLOOKUP($A2052,wheat!$A$2:$L$14558,10,TRUE)</f>
        <v>166.26838235294119</v>
      </c>
      <c r="F2052">
        <f t="shared" si="64"/>
        <v>2017</v>
      </c>
      <c r="G2052">
        <f t="shared" si="65"/>
        <v>2</v>
      </c>
    </row>
    <row r="2053" spans="1:7" ht="14.4" x14ac:dyDescent="0.3">
      <c r="A2053" s="24">
        <v>42780</v>
      </c>
      <c r="B2053" s="23">
        <v>496.5</v>
      </c>
      <c r="C2053">
        <f>VLOOKUP($A2053,'soybean oil'!$A$2:$F$3093,6,TRUE)</f>
        <v>752.65816309917204</v>
      </c>
      <c r="D2053">
        <f>VLOOKUP($A2053,corn!$A$2:$O$1240,13,TRUE)</f>
        <v>147.34251968503938</v>
      </c>
      <c r="E2053">
        <f>VLOOKUP($A2053,wheat!$A$2:$L$14558,10,TRUE)</f>
        <v>165.25735294117646</v>
      </c>
      <c r="F2053">
        <f t="shared" si="64"/>
        <v>2017</v>
      </c>
      <c r="G2053">
        <f t="shared" si="65"/>
        <v>2</v>
      </c>
    </row>
    <row r="2054" spans="1:7" ht="14.4" x14ac:dyDescent="0.3">
      <c r="A2054" s="24">
        <v>42781</v>
      </c>
      <c r="B2054" s="23">
        <v>493.875</v>
      </c>
      <c r="C2054">
        <f>VLOOKUP($A2054,'soybean oil'!$A$2:$F$3093,6,TRUE)</f>
        <v>748.24891785547447</v>
      </c>
      <c r="D2054">
        <f>VLOOKUP($A2054,corn!$A$2:$O$1240,13,TRUE)</f>
        <v>149.11417322834646</v>
      </c>
      <c r="E2054">
        <f>VLOOKUP($A2054,wheat!$A$2:$L$14558,10,TRUE)</f>
        <v>167.1875</v>
      </c>
      <c r="F2054">
        <f t="shared" si="64"/>
        <v>2017</v>
      </c>
      <c r="G2054">
        <f t="shared" si="65"/>
        <v>2</v>
      </c>
    </row>
    <row r="2055" spans="1:7" ht="14.4" x14ac:dyDescent="0.3">
      <c r="A2055" s="24">
        <v>42782</v>
      </c>
      <c r="B2055" s="23">
        <v>491.25</v>
      </c>
      <c r="C2055">
        <f>VLOOKUP($A2055,'soybean oil'!$A$2:$F$3093,6,TRUE)</f>
        <v>738.98950284370972</v>
      </c>
      <c r="D2055">
        <f>VLOOKUP($A2055,corn!$A$2:$O$1240,13,TRUE)</f>
        <v>147.04724409448818</v>
      </c>
      <c r="E2055">
        <f>VLOOKUP($A2055,wheat!$A$2:$L$14558,10,TRUE)</f>
        <v>164.6139705882353</v>
      </c>
      <c r="F2055">
        <f t="shared" si="64"/>
        <v>2017</v>
      </c>
      <c r="G2055">
        <f t="shared" si="65"/>
        <v>2</v>
      </c>
    </row>
    <row r="2056" spans="1:7" ht="14.4" x14ac:dyDescent="0.3">
      <c r="A2056" s="24">
        <v>42783</v>
      </c>
      <c r="B2056" s="23">
        <v>489.5</v>
      </c>
      <c r="C2056">
        <f>VLOOKUP($A2056,'soybean oil'!$A$2:$F$3093,6,TRUE)</f>
        <v>725.10038032606235</v>
      </c>
      <c r="D2056">
        <f>VLOOKUP($A2056,corn!$A$2:$O$1240,13,TRUE)</f>
        <v>144.98031496062993</v>
      </c>
      <c r="E2056">
        <f>VLOOKUP($A2056,wheat!$A$2:$L$14558,10,TRUE)</f>
        <v>162.13235294117646</v>
      </c>
      <c r="F2056">
        <f t="shared" si="64"/>
        <v>2017</v>
      </c>
      <c r="G2056">
        <f t="shared" si="65"/>
        <v>2</v>
      </c>
    </row>
    <row r="2057" spans="1:7" ht="14.4" x14ac:dyDescent="0.3">
      <c r="A2057" s="24">
        <v>42786</v>
      </c>
      <c r="B2057" s="23">
        <v>497</v>
      </c>
      <c r="C2057">
        <f>VLOOKUP($A2057,'soybean oil'!$A$2:$F$3093,6,TRUE)</f>
        <v>725.10038032606235</v>
      </c>
      <c r="D2057">
        <f>VLOOKUP($A2057,corn!$A$2:$O$1240,13,TRUE)</f>
        <v>144.98031496062993</v>
      </c>
      <c r="E2057">
        <f>VLOOKUP($A2057,wheat!$A$2:$L$14558,10,TRUE)</f>
        <v>162.13235294117646</v>
      </c>
      <c r="F2057">
        <f t="shared" si="64"/>
        <v>2017</v>
      </c>
      <c r="G2057">
        <f t="shared" si="65"/>
        <v>2</v>
      </c>
    </row>
    <row r="2058" spans="1:7" ht="14.4" x14ac:dyDescent="0.3">
      <c r="A2058" s="24">
        <v>42787</v>
      </c>
      <c r="B2058" s="23">
        <v>501.125</v>
      </c>
      <c r="C2058">
        <f>VLOOKUP($A2058,'soybean oil'!$A$2:$F$3093,6,TRUE)</f>
        <v>720.25021055799493</v>
      </c>
      <c r="D2058">
        <f>VLOOKUP($A2058,corn!$A$2:$O$1240,13,TRUE)</f>
        <v>145.3740157480315</v>
      </c>
      <c r="E2058">
        <f>VLOOKUP($A2058,wheat!$A$2:$L$14558,10,TRUE)</f>
        <v>160.29411764705881</v>
      </c>
      <c r="F2058">
        <f t="shared" si="64"/>
        <v>2017</v>
      </c>
      <c r="G2058">
        <f t="shared" si="65"/>
        <v>2</v>
      </c>
    </row>
    <row r="2059" spans="1:7" ht="14.4" x14ac:dyDescent="0.3">
      <c r="A2059" s="24">
        <v>42788</v>
      </c>
      <c r="B2059" s="23">
        <v>489.625</v>
      </c>
      <c r="C2059">
        <f>VLOOKUP($A2059,'soybean oil'!$A$2:$F$3093,6,TRUE)</f>
        <v>721.35252186891944</v>
      </c>
      <c r="D2059">
        <f>VLOOKUP($A2059,corn!$A$2:$O$1240,13,TRUE)</f>
        <v>146.06299212598427</v>
      </c>
      <c r="E2059">
        <f>VLOOKUP($A2059,wheat!$A$2:$L$14558,10,TRUE)</f>
        <v>162.22426470588235</v>
      </c>
      <c r="F2059">
        <f t="shared" si="64"/>
        <v>2017</v>
      </c>
      <c r="G2059">
        <f t="shared" si="65"/>
        <v>2</v>
      </c>
    </row>
    <row r="2060" spans="1:7" ht="14.4" x14ac:dyDescent="0.3">
      <c r="A2060" s="24">
        <v>42789</v>
      </c>
      <c r="B2060" s="23">
        <v>500.75</v>
      </c>
      <c r="C2060">
        <f>VLOOKUP($A2060,'soybean oil'!$A$2:$F$3093,6,TRUE)</f>
        <v>713.72452759732278</v>
      </c>
      <c r="D2060">
        <f>VLOOKUP($A2060,corn!$A$2:$O$1240,13,TRUE)</f>
        <v>143.89763779527559</v>
      </c>
      <c r="E2060">
        <f>VLOOKUP($A2060,wheat!$A$2:$L$14558,10,TRUE)</f>
        <v>161.02941176470588</v>
      </c>
      <c r="F2060">
        <f t="shared" si="64"/>
        <v>2017</v>
      </c>
      <c r="G2060">
        <f t="shared" si="65"/>
        <v>2</v>
      </c>
    </row>
    <row r="2061" spans="1:7" ht="14.4" x14ac:dyDescent="0.3">
      <c r="A2061" s="24">
        <v>42790</v>
      </c>
      <c r="B2061" s="23">
        <v>494.75</v>
      </c>
      <c r="C2061">
        <f>VLOOKUP($A2061,'soybean oil'!$A$2:$F$3093,6,TRUE)</f>
        <v>716.54644455328923</v>
      </c>
      <c r="D2061">
        <f>VLOOKUP($A2061,corn!$A$2:$O$1240,13,TRUE)</f>
        <v>143.30708661417322</v>
      </c>
      <c r="E2061">
        <f>VLOOKUP($A2061,wheat!$A$2:$L$14558,10,TRUE)</f>
        <v>158.54779411764707</v>
      </c>
      <c r="F2061">
        <f t="shared" si="64"/>
        <v>2017</v>
      </c>
      <c r="G2061">
        <f t="shared" si="65"/>
        <v>2</v>
      </c>
    </row>
    <row r="2062" spans="1:7" ht="14.4" x14ac:dyDescent="0.3">
      <c r="A2062" s="24">
        <v>42793</v>
      </c>
      <c r="B2062" s="23">
        <v>498.125</v>
      </c>
      <c r="C2062">
        <f>VLOOKUP($A2062,'soybean oil'!$A$2:$F$3093,6,TRUE)</f>
        <v>716.899184172785</v>
      </c>
      <c r="D2062">
        <f>VLOOKUP($A2062,corn!$A$2:$O$1240,13,TRUE)</f>
        <v>144.98031496062993</v>
      </c>
      <c r="E2062">
        <f>VLOOKUP($A2062,wheat!$A$2:$L$14558,10,TRUE)</f>
        <v>153.95220588235293</v>
      </c>
      <c r="F2062">
        <f t="shared" si="64"/>
        <v>2017</v>
      </c>
      <c r="G2062">
        <f t="shared" si="65"/>
        <v>2</v>
      </c>
    </row>
    <row r="2063" spans="1:7" ht="14.4" x14ac:dyDescent="0.3">
      <c r="A2063" s="24">
        <v>42794</v>
      </c>
      <c r="B2063" s="23">
        <v>490.875</v>
      </c>
      <c r="C2063">
        <f>VLOOKUP($A2063,'soybean oil'!$A$2:$F$3093,6,TRUE)</f>
        <v>746.97023673480214</v>
      </c>
      <c r="D2063">
        <f>VLOOKUP($A2063,corn!$A$2:$O$1240,13,TRUE)</f>
        <v>147.14566929133858</v>
      </c>
      <c r="E2063">
        <f>VLOOKUP($A2063,wheat!$A$2:$L$14558,10,TRUE)</f>
        <v>156.15808823529409</v>
      </c>
      <c r="F2063">
        <f t="shared" si="64"/>
        <v>2017</v>
      </c>
      <c r="G2063">
        <f t="shared" si="65"/>
        <v>2</v>
      </c>
    </row>
    <row r="2064" spans="1:7" ht="14.4" x14ac:dyDescent="0.3">
      <c r="A2064" s="24">
        <v>42795</v>
      </c>
      <c r="B2064" s="23">
        <v>498.5</v>
      </c>
      <c r="C2064">
        <f>VLOOKUP($A2064,'soybean oil'!$A$2:$F$3093,6,TRUE)</f>
        <v>765.88589883026486</v>
      </c>
      <c r="D2064">
        <f>VLOOKUP($A2064,corn!$A$2:$O$1240,13,TRUE)</f>
        <v>150.39370078740157</v>
      </c>
      <c r="E2064">
        <f>VLOOKUP($A2064,wheat!$A$2:$L$14558,10,TRUE)</f>
        <v>160.11029411764707</v>
      </c>
      <c r="F2064">
        <f t="shared" si="64"/>
        <v>2017</v>
      </c>
      <c r="G2064">
        <f t="shared" si="65"/>
        <v>3</v>
      </c>
    </row>
    <row r="2065" spans="1:7" ht="14.4" x14ac:dyDescent="0.3">
      <c r="A2065" s="24">
        <v>42796</v>
      </c>
      <c r="B2065" s="23">
        <v>485.625</v>
      </c>
      <c r="C2065">
        <f>VLOOKUP($A2065,'soybean oil'!$A$2:$F$3093,6,TRUE)</f>
        <v>752.43770083698723</v>
      </c>
      <c r="D2065">
        <f>VLOOKUP($A2065,corn!$A$2:$O$1240,13,TRUE)</f>
        <v>149.40944881889763</v>
      </c>
      <c r="E2065">
        <f>VLOOKUP($A2065,wheat!$A$2:$L$14558,10,TRUE)</f>
        <v>158.8235294117647</v>
      </c>
      <c r="F2065">
        <f t="shared" si="64"/>
        <v>2017</v>
      </c>
      <c r="G2065">
        <f t="shared" si="65"/>
        <v>3</v>
      </c>
    </row>
    <row r="2066" spans="1:7" ht="14.4" x14ac:dyDescent="0.3">
      <c r="A2066" s="24">
        <v>42797</v>
      </c>
      <c r="B2066" s="23">
        <v>485.625</v>
      </c>
      <c r="C2066">
        <f>VLOOKUP($A2066,'soybean oil'!$A$2:$F$3093,6,TRUE)</f>
        <v>757.94925739160919</v>
      </c>
      <c r="D2066">
        <f>VLOOKUP($A2066,corn!$A$2:$O$1240,13,TRUE)</f>
        <v>149.9015748031496</v>
      </c>
      <c r="E2066">
        <f>VLOOKUP($A2066,wheat!$A$2:$L$14558,10,TRUE)</f>
        <v>159.46691176470588</v>
      </c>
      <c r="F2066">
        <f t="shared" si="64"/>
        <v>2017</v>
      </c>
      <c r="G2066">
        <f t="shared" si="65"/>
        <v>3</v>
      </c>
    </row>
    <row r="2067" spans="1:7" ht="14.4" x14ac:dyDescent="0.3">
      <c r="A2067" s="24">
        <v>42800</v>
      </c>
      <c r="B2067" s="23">
        <v>489.375</v>
      </c>
      <c r="C2067">
        <f>VLOOKUP($A2067,'soybean oil'!$A$2:$F$3093,6,TRUE)</f>
        <v>755.52417250757537</v>
      </c>
      <c r="D2067">
        <f>VLOOKUP($A2067,corn!$A$2:$O$1240,13,TRUE)</f>
        <v>149.01574803149606</v>
      </c>
      <c r="E2067">
        <f>VLOOKUP($A2067,wheat!$A$2:$L$14558,10,TRUE)</f>
        <v>161.12132352941177</v>
      </c>
      <c r="F2067">
        <f t="shared" si="64"/>
        <v>2017</v>
      </c>
      <c r="G2067">
        <f t="shared" si="65"/>
        <v>3</v>
      </c>
    </row>
    <row r="2068" spans="1:7" ht="14.4" x14ac:dyDescent="0.3">
      <c r="A2068" s="24">
        <v>42801</v>
      </c>
      <c r="B2068" s="23">
        <v>489.5</v>
      </c>
      <c r="C2068">
        <f>VLOOKUP($A2068,'soybean oil'!$A$2:$F$3093,6,TRUE)</f>
        <v>743.61921034959198</v>
      </c>
      <c r="D2068">
        <f>VLOOKUP($A2068,corn!$A$2:$O$1240,13,TRUE)</f>
        <v>148.03149606299212</v>
      </c>
      <c r="E2068">
        <f>VLOOKUP($A2068,wheat!$A$2:$L$14558,10,TRUE)</f>
        <v>160.29411764705881</v>
      </c>
      <c r="F2068">
        <f t="shared" si="64"/>
        <v>2017</v>
      </c>
      <c r="G2068">
        <f t="shared" si="65"/>
        <v>3</v>
      </c>
    </row>
    <row r="2069" spans="1:7" ht="14.4" x14ac:dyDescent="0.3">
      <c r="A2069" s="24">
        <v>42802</v>
      </c>
      <c r="B2069" s="23">
        <v>484.5</v>
      </c>
      <c r="C2069">
        <f>VLOOKUP($A2069,'soybean oil'!$A$2:$F$3093,6,TRUE)</f>
        <v>739.43042736807934</v>
      </c>
      <c r="D2069">
        <f>VLOOKUP($A2069,corn!$A$2:$O$1240,13,TRUE)</f>
        <v>146.55511811023621</v>
      </c>
      <c r="E2069">
        <f>VLOOKUP($A2069,wheat!$A$2:$L$14558,10,TRUE)</f>
        <v>157.16911764705881</v>
      </c>
      <c r="F2069">
        <f t="shared" si="64"/>
        <v>2017</v>
      </c>
      <c r="G2069">
        <f t="shared" si="65"/>
        <v>3</v>
      </c>
    </row>
    <row r="2070" spans="1:7" ht="14.4" x14ac:dyDescent="0.3">
      <c r="A2070" s="24">
        <v>42803</v>
      </c>
      <c r="B2070" s="23">
        <v>462.25</v>
      </c>
      <c r="C2070">
        <f>VLOOKUP($A2070,'soybean oil'!$A$2:$F$3093,6,TRUE)</f>
        <v>729.95055009412965</v>
      </c>
      <c r="D2070">
        <f>VLOOKUP($A2070,corn!$A$2:$O$1240,13,TRUE)</f>
        <v>144.48818897637796</v>
      </c>
      <c r="E2070">
        <f>VLOOKUP($A2070,wheat!$A$2:$L$14558,10,TRUE)</f>
        <v>156.61764705882354</v>
      </c>
      <c r="F2070">
        <f t="shared" si="64"/>
        <v>2017</v>
      </c>
      <c r="G2070">
        <f t="shared" si="65"/>
        <v>3</v>
      </c>
    </row>
    <row r="2071" spans="1:7" ht="14.4" x14ac:dyDescent="0.3">
      <c r="A2071" s="24">
        <v>42804</v>
      </c>
      <c r="B2071" s="23">
        <v>459.25</v>
      </c>
      <c r="C2071">
        <f>VLOOKUP($A2071,'soybean oil'!$A$2:$F$3093,6,TRUE)</f>
        <v>720.47067282017986</v>
      </c>
      <c r="D2071">
        <f>VLOOKUP($A2071,corn!$A$2:$O$1240,13,TRUE)</f>
        <v>143.40551181102362</v>
      </c>
      <c r="E2071">
        <f>VLOOKUP($A2071,wheat!$A$2:$L$14558,10,TRUE)</f>
        <v>155.42279411764707</v>
      </c>
      <c r="F2071">
        <f t="shared" si="64"/>
        <v>2017</v>
      </c>
      <c r="G2071">
        <f t="shared" si="65"/>
        <v>3</v>
      </c>
    </row>
    <row r="2072" spans="1:7" ht="14.4" x14ac:dyDescent="0.3">
      <c r="A2072" s="24">
        <v>42807</v>
      </c>
      <c r="B2072" s="23">
        <v>455</v>
      </c>
      <c r="C2072">
        <f>VLOOKUP($A2072,'soybean oil'!$A$2:$F$3093,6,TRUE)</f>
        <v>708.12478613782673</v>
      </c>
      <c r="D2072">
        <f>VLOOKUP($A2072,corn!$A$2:$O$1240,13,TRUE)</f>
        <v>142.1259842519685</v>
      </c>
      <c r="E2072">
        <f>VLOOKUP($A2072,wheat!$A$2:$L$14558,10,TRUE)</f>
        <v>151.56249999999997</v>
      </c>
      <c r="F2072">
        <f t="shared" si="64"/>
        <v>2017</v>
      </c>
      <c r="G2072">
        <f t="shared" si="65"/>
        <v>3</v>
      </c>
    </row>
    <row r="2073" spans="1:7" ht="14.4" x14ac:dyDescent="0.3">
      <c r="A2073" s="24">
        <v>42808</v>
      </c>
      <c r="B2073" s="23">
        <v>448.25</v>
      </c>
      <c r="C2073">
        <f>VLOOKUP($A2073,'soybean oil'!$A$2:$F$3093,6,TRUE)</f>
        <v>712.09310685715445</v>
      </c>
      <c r="D2073">
        <f>VLOOKUP($A2073,corn!$A$2:$O$1240,13,TRUE)</f>
        <v>142.61811023622047</v>
      </c>
      <c r="E2073">
        <f>VLOOKUP($A2073,wheat!$A$2:$L$14558,10,TRUE)</f>
        <v>151.47058823529412</v>
      </c>
      <c r="F2073">
        <f t="shared" si="64"/>
        <v>2017</v>
      </c>
      <c r="G2073">
        <f t="shared" si="65"/>
        <v>3</v>
      </c>
    </row>
    <row r="2074" spans="1:7" ht="14.4" x14ac:dyDescent="0.3">
      <c r="A2074" s="24">
        <v>42809</v>
      </c>
      <c r="B2074" s="23">
        <v>455.875</v>
      </c>
      <c r="C2074">
        <f>VLOOKUP($A2074,'soybean oil'!$A$2:$F$3093,6,TRUE)</f>
        <v>710.32940875967552</v>
      </c>
      <c r="D2074">
        <f>VLOOKUP($A2074,corn!$A$2:$O$1240,13,TRUE)</f>
        <v>143.11023622047244</v>
      </c>
      <c r="E2074">
        <f>VLOOKUP($A2074,wheat!$A$2:$L$14558,10,TRUE)</f>
        <v>160.29411764705881</v>
      </c>
      <c r="F2074">
        <f t="shared" si="64"/>
        <v>2017</v>
      </c>
      <c r="G2074">
        <f t="shared" si="65"/>
        <v>3</v>
      </c>
    </row>
    <row r="2075" spans="1:7" ht="14.4" x14ac:dyDescent="0.3">
      <c r="A2075" s="24">
        <v>42810</v>
      </c>
      <c r="B2075" s="23">
        <v>455.75</v>
      </c>
      <c r="C2075">
        <f>VLOOKUP($A2075,'soybean oil'!$A$2:$F$3093,6,TRUE)</f>
        <v>711.21125780841498</v>
      </c>
      <c r="D2075">
        <f>VLOOKUP($A2075,corn!$A$2:$O$1240,13,TRUE)</f>
        <v>144.09448818897638</v>
      </c>
      <c r="E2075">
        <f>VLOOKUP($A2075,wheat!$A$2:$L$14558,10,TRUE)</f>
        <v>160.29411764705881</v>
      </c>
      <c r="F2075">
        <f t="shared" si="64"/>
        <v>2017</v>
      </c>
      <c r="G2075">
        <f t="shared" si="65"/>
        <v>3</v>
      </c>
    </row>
    <row r="2076" spans="1:7" ht="14.4" x14ac:dyDescent="0.3">
      <c r="A2076" s="24">
        <v>42811</v>
      </c>
      <c r="B2076" s="23">
        <v>457.625</v>
      </c>
      <c r="C2076">
        <f>VLOOKUP($A2076,'soybean oil'!$A$2:$F$3093,6,TRUE)</f>
        <v>712.09310685715445</v>
      </c>
      <c r="D2076">
        <f>VLOOKUP($A2076,corn!$A$2:$O$1240,13,TRUE)</f>
        <v>144.68503937007873</v>
      </c>
      <c r="E2076">
        <f>VLOOKUP($A2076,wheat!$A$2:$L$14558,10,TRUE)</f>
        <v>160.3860294117647</v>
      </c>
      <c r="F2076">
        <f t="shared" si="64"/>
        <v>2017</v>
      </c>
      <c r="G2076">
        <f t="shared" si="65"/>
        <v>3</v>
      </c>
    </row>
    <row r="2077" spans="1:7" ht="14.4" x14ac:dyDescent="0.3">
      <c r="A2077" s="24">
        <v>42814</v>
      </c>
      <c r="B2077" s="23">
        <v>459.625</v>
      </c>
      <c r="C2077">
        <f>VLOOKUP($A2077,'soybean oil'!$A$2:$F$3093,6,TRUE)</f>
        <v>721.79344639328929</v>
      </c>
      <c r="D2077">
        <f>VLOOKUP($A2077,corn!$A$2:$O$1240,13,TRUE)</f>
        <v>143.11023622047244</v>
      </c>
      <c r="E2077">
        <f>VLOOKUP($A2077,wheat!$A$2:$L$14558,10,TRUE)</f>
        <v>158.18014705882354</v>
      </c>
      <c r="F2077">
        <f t="shared" si="64"/>
        <v>2017</v>
      </c>
      <c r="G2077">
        <f t="shared" si="65"/>
        <v>3</v>
      </c>
    </row>
    <row r="2078" spans="1:7" ht="14.4" x14ac:dyDescent="0.3">
      <c r="A2078" s="24">
        <v>42815</v>
      </c>
      <c r="B2078" s="23">
        <v>454.25</v>
      </c>
      <c r="C2078">
        <f>VLOOKUP($A2078,'soybean oil'!$A$2:$F$3093,6,TRUE)</f>
        <v>730.61193688068442</v>
      </c>
      <c r="D2078">
        <f>VLOOKUP($A2078,corn!$A$2:$O$1240,13,TRUE)</f>
        <v>142.2244094488189</v>
      </c>
      <c r="E2078">
        <f>VLOOKUP($A2078,wheat!$A$2:$L$14558,10,TRUE)</f>
        <v>156.8014705882353</v>
      </c>
      <c r="F2078">
        <f t="shared" si="64"/>
        <v>2017</v>
      </c>
      <c r="G2078">
        <f t="shared" si="65"/>
        <v>3</v>
      </c>
    </row>
    <row r="2079" spans="1:7" ht="14.4" x14ac:dyDescent="0.3">
      <c r="A2079" s="24">
        <v>42816</v>
      </c>
      <c r="B2079" s="23">
        <v>447.875</v>
      </c>
      <c r="C2079">
        <f>VLOOKUP($A2079,'soybean oil'!$A$2:$F$3093,6,TRUE)</f>
        <v>738.98950284370972</v>
      </c>
      <c r="D2079">
        <f>VLOOKUP($A2079,corn!$A$2:$O$1240,13,TRUE)</f>
        <v>141.24015748031496</v>
      </c>
      <c r="E2079">
        <f>VLOOKUP($A2079,wheat!$A$2:$L$14558,10,TRUE)</f>
        <v>155.2389705882353</v>
      </c>
      <c r="F2079">
        <f t="shared" si="64"/>
        <v>2017</v>
      </c>
      <c r="G2079">
        <f t="shared" si="65"/>
        <v>3</v>
      </c>
    </row>
    <row r="2080" spans="1:7" ht="14.4" x14ac:dyDescent="0.3">
      <c r="A2080" s="24">
        <v>42817</v>
      </c>
      <c r="B2080" s="23">
        <v>451.125</v>
      </c>
      <c r="C2080">
        <f>VLOOKUP($A2080,'soybean oil'!$A$2:$F$3093,6,TRUE)</f>
        <v>732.37563497816325</v>
      </c>
      <c r="D2080">
        <f>VLOOKUP($A2080,corn!$A$2:$O$1240,13,TRUE)</f>
        <v>140.45275590551182</v>
      </c>
      <c r="E2080">
        <f>VLOOKUP($A2080,wheat!$A$2:$L$14558,10,TRUE)</f>
        <v>154.77941176470588</v>
      </c>
      <c r="F2080">
        <f t="shared" si="64"/>
        <v>2017</v>
      </c>
      <c r="G2080">
        <f t="shared" si="65"/>
        <v>3</v>
      </c>
    </row>
    <row r="2081" spans="1:7" ht="14.4" x14ac:dyDescent="0.3">
      <c r="A2081" s="24">
        <v>42818</v>
      </c>
      <c r="B2081" s="23">
        <v>450.125</v>
      </c>
      <c r="C2081">
        <f>VLOOKUP($A2081,'soybean oil'!$A$2:$F$3093,6,TRUE)</f>
        <v>710.54987102186044</v>
      </c>
      <c r="D2081">
        <f>VLOOKUP($A2081,corn!$A$2:$O$1240,13,TRUE)</f>
        <v>140.25590551181102</v>
      </c>
      <c r="E2081">
        <f>VLOOKUP($A2081,wheat!$A$2:$L$14558,10,TRUE)</f>
        <v>156.15808823529409</v>
      </c>
      <c r="F2081">
        <f t="shared" si="64"/>
        <v>2017</v>
      </c>
      <c r="G2081">
        <f t="shared" si="65"/>
        <v>3</v>
      </c>
    </row>
    <row r="2082" spans="1:7" ht="14.4" x14ac:dyDescent="0.3">
      <c r="A2082" s="24">
        <v>42821</v>
      </c>
      <c r="B2082" s="23">
        <v>453.5</v>
      </c>
      <c r="C2082">
        <f>VLOOKUP($A2082,'soybean oil'!$A$2:$F$3093,6,TRUE)</f>
        <v>711.87264459496953</v>
      </c>
      <c r="D2082">
        <f>VLOOKUP($A2082,corn!$A$2:$O$1240,13,TRUE)</f>
        <v>140.05905511811022</v>
      </c>
      <c r="E2082">
        <f>VLOOKUP($A2082,wheat!$A$2:$L$14558,10,TRUE)</f>
        <v>154.68749999999997</v>
      </c>
      <c r="F2082">
        <f t="shared" si="64"/>
        <v>2017</v>
      </c>
      <c r="G2082">
        <f t="shared" si="65"/>
        <v>3</v>
      </c>
    </row>
    <row r="2083" spans="1:7" ht="14.4" x14ac:dyDescent="0.3">
      <c r="A2083" s="24">
        <v>42822</v>
      </c>
      <c r="B2083" s="23">
        <v>461.125</v>
      </c>
      <c r="C2083">
        <f>VLOOKUP($A2083,'soybean oil'!$A$2:$F$3093,6,TRUE)</f>
        <v>715.84096531429736</v>
      </c>
      <c r="D2083">
        <f>VLOOKUP($A2083,corn!$A$2:$O$1240,13,TRUE)</f>
        <v>140.84645669291339</v>
      </c>
      <c r="E2083">
        <f>VLOOKUP($A2083,wheat!$A$2:$L$14558,10,TRUE)</f>
        <v>156.06617647058823</v>
      </c>
      <c r="F2083">
        <f t="shared" si="64"/>
        <v>2017</v>
      </c>
      <c r="G2083">
        <f t="shared" si="65"/>
        <v>3</v>
      </c>
    </row>
    <row r="2084" spans="1:7" ht="14.4" x14ac:dyDescent="0.3">
      <c r="A2084" s="24">
        <v>42823</v>
      </c>
      <c r="B2084" s="23">
        <v>465.375</v>
      </c>
      <c r="C2084">
        <f>VLOOKUP($A2084,'soybean oil'!$A$2:$F$3093,6,TRUE)</f>
        <v>710.10894649749071</v>
      </c>
      <c r="D2084">
        <f>VLOOKUP($A2084,corn!$A$2:$O$1240,13,TRUE)</f>
        <v>141.14173228346456</v>
      </c>
      <c r="E2084">
        <f>VLOOKUP($A2084,wheat!$A$2:$L$14558,10,TRUE)</f>
        <v>156.43382352941177</v>
      </c>
      <c r="F2084">
        <f t="shared" si="64"/>
        <v>2017</v>
      </c>
      <c r="G2084">
        <f t="shared" si="65"/>
        <v>3</v>
      </c>
    </row>
    <row r="2085" spans="1:7" ht="14.4" x14ac:dyDescent="0.3">
      <c r="A2085" s="24">
        <v>42824</v>
      </c>
      <c r="B2085" s="23">
        <v>471.625</v>
      </c>
      <c r="C2085">
        <f>VLOOKUP($A2085,'soybean oil'!$A$2:$F$3093,6,TRUE)</f>
        <v>705.69970125379314</v>
      </c>
      <c r="D2085">
        <f>VLOOKUP($A2085,corn!$A$2:$O$1240,13,TRUE)</f>
        <v>140.74803149606299</v>
      </c>
      <c r="E2085">
        <f>VLOOKUP($A2085,wheat!$A$2:$L$14558,10,TRUE)</f>
        <v>154.77941176470588</v>
      </c>
      <c r="F2085">
        <f t="shared" si="64"/>
        <v>2017</v>
      </c>
      <c r="G2085">
        <f t="shared" si="65"/>
        <v>3</v>
      </c>
    </row>
    <row r="2086" spans="1:7" ht="14.4" x14ac:dyDescent="0.3">
      <c r="A2086" s="24">
        <v>42825</v>
      </c>
      <c r="B2086" s="23">
        <v>471.5</v>
      </c>
      <c r="C2086">
        <f>VLOOKUP($A2086,'soybean oil'!$A$2:$F$3093,6,TRUE)</f>
        <v>700.62906922354091</v>
      </c>
      <c r="D2086">
        <f>VLOOKUP($A2086,corn!$A$2:$O$1240,13,TRUE)</f>
        <v>143.40551181102362</v>
      </c>
      <c r="E2086">
        <f>VLOOKUP($A2086,wheat!$A$2:$L$14558,10,TRUE)</f>
        <v>156.8014705882353</v>
      </c>
      <c r="F2086">
        <f t="shared" si="64"/>
        <v>2017</v>
      </c>
      <c r="G2086">
        <f t="shared" si="65"/>
        <v>3</v>
      </c>
    </row>
    <row r="2087" spans="1:7" ht="14.4" x14ac:dyDescent="0.3">
      <c r="A2087" s="24">
        <v>42828</v>
      </c>
      <c r="B2087" s="23">
        <v>472.625</v>
      </c>
      <c r="C2087">
        <f>VLOOKUP($A2087,'soybean oil'!$A$2:$F$3093,6,TRUE)</f>
        <v>692.69242778488535</v>
      </c>
      <c r="D2087">
        <f>VLOOKUP($A2087,corn!$A$2:$O$1240,13,TRUE)</f>
        <v>144.78346456692913</v>
      </c>
      <c r="E2087">
        <f>VLOOKUP($A2087,wheat!$A$2:$L$14558,10,TRUE)</f>
        <v>157.2610294117647</v>
      </c>
      <c r="F2087">
        <f t="shared" si="64"/>
        <v>2017</v>
      </c>
      <c r="G2087">
        <f t="shared" si="65"/>
        <v>4</v>
      </c>
    </row>
    <row r="2088" spans="1:7" ht="14.4" x14ac:dyDescent="0.3">
      <c r="A2088" s="24">
        <v>42829</v>
      </c>
      <c r="B2088" s="23">
        <v>479.875</v>
      </c>
      <c r="C2088">
        <f>VLOOKUP($A2088,'soybean oil'!$A$2:$F$3093,6,TRUE)</f>
        <v>692.91289004707028</v>
      </c>
      <c r="D2088">
        <f>VLOOKUP($A2088,corn!$A$2:$O$1240,13,TRUE)</f>
        <v>142.91338582677164</v>
      </c>
      <c r="E2088">
        <f>VLOOKUP($A2088,wheat!$A$2:$L$14558,10,TRUE)</f>
        <v>156.98529411764704</v>
      </c>
      <c r="F2088">
        <f t="shared" si="64"/>
        <v>2017</v>
      </c>
      <c r="G2088">
        <f t="shared" si="65"/>
        <v>4</v>
      </c>
    </row>
    <row r="2089" spans="1:7" ht="14.4" x14ac:dyDescent="0.3">
      <c r="A2089" s="24">
        <v>42830</v>
      </c>
      <c r="B2089" s="23">
        <v>483.375</v>
      </c>
      <c r="C2089">
        <f>VLOOKUP($A2089,'soybean oil'!$A$2:$F$3093,6,TRUE)</f>
        <v>701.7313805344653</v>
      </c>
      <c r="D2089">
        <f>VLOOKUP($A2089,corn!$A$2:$O$1240,13,TRUE)</f>
        <v>143.60236220472441</v>
      </c>
      <c r="E2089">
        <f>VLOOKUP($A2089,wheat!$A$2:$L$14558,10,TRUE)</f>
        <v>157.99632352941177</v>
      </c>
      <c r="F2089">
        <f t="shared" si="64"/>
        <v>2017</v>
      </c>
      <c r="G2089">
        <f t="shared" si="65"/>
        <v>4</v>
      </c>
    </row>
    <row r="2090" spans="1:7" ht="14.4" x14ac:dyDescent="0.3">
      <c r="A2090" s="24">
        <v>42831</v>
      </c>
      <c r="B2090" s="23">
        <v>485.5</v>
      </c>
      <c r="C2090">
        <f>VLOOKUP($A2090,'soybean oil'!$A$2:$F$3093,6,TRUE)</f>
        <v>691.59011647396096</v>
      </c>
      <c r="D2090">
        <f>VLOOKUP($A2090,corn!$A$2:$O$1240,13,TRUE)</f>
        <v>142.0275590551181</v>
      </c>
      <c r="E2090">
        <f>VLOOKUP($A2090,wheat!$A$2:$L$14558,10,TRUE)</f>
        <v>155.60661764705881</v>
      </c>
      <c r="F2090">
        <f t="shared" si="64"/>
        <v>2017</v>
      </c>
      <c r="G2090">
        <f t="shared" si="65"/>
        <v>4</v>
      </c>
    </row>
    <row r="2091" spans="1:7" ht="14.4" x14ac:dyDescent="0.3">
      <c r="A2091" s="24">
        <v>42832</v>
      </c>
      <c r="B2091" s="23">
        <v>490</v>
      </c>
      <c r="C2091">
        <f>VLOOKUP($A2091,'soybean oil'!$A$2:$F$3093,6,TRUE)</f>
        <v>697.10167302858292</v>
      </c>
      <c r="D2091">
        <f>VLOOKUP($A2091,corn!$A$2:$O$1240,13,TRUE)</f>
        <v>141.53543307086613</v>
      </c>
      <c r="E2091">
        <f>VLOOKUP($A2091,wheat!$A$2:$L$14558,10,TRUE)</f>
        <v>155.88235294117646</v>
      </c>
      <c r="F2091">
        <f t="shared" si="64"/>
        <v>2017</v>
      </c>
      <c r="G2091">
        <f t="shared" si="65"/>
        <v>4</v>
      </c>
    </row>
    <row r="2092" spans="1:7" ht="14.4" x14ac:dyDescent="0.3">
      <c r="A2092" s="24">
        <v>42835</v>
      </c>
      <c r="B2092" s="23">
        <v>496.125</v>
      </c>
      <c r="C2092">
        <f>VLOOKUP($A2092,'soybean oil'!$A$2:$F$3093,6,TRUE)</f>
        <v>691.14919194959123</v>
      </c>
      <c r="D2092">
        <f>VLOOKUP($A2092,corn!$A$2:$O$1240,13,TRUE)</f>
        <v>144.48818897637796</v>
      </c>
      <c r="E2092">
        <f>VLOOKUP($A2092,wheat!$A$2:$L$14558,10,TRUE)</f>
        <v>157.62867647058823</v>
      </c>
      <c r="F2092">
        <f t="shared" si="64"/>
        <v>2017</v>
      </c>
      <c r="G2092">
        <f t="shared" si="65"/>
        <v>4</v>
      </c>
    </row>
    <row r="2093" spans="1:7" ht="14.4" x14ac:dyDescent="0.3">
      <c r="A2093" s="24">
        <v>42836</v>
      </c>
      <c r="B2093" s="23">
        <v>495.5</v>
      </c>
      <c r="C2093">
        <f>VLOOKUP($A2093,'soybean oil'!$A$2:$F$3093,6,TRUE)</f>
        <v>684.97624860841461</v>
      </c>
      <c r="D2093">
        <f>VLOOKUP($A2093,corn!$A$2:$O$1240,13,TRUE)</f>
        <v>144.29133858267716</v>
      </c>
      <c r="E2093">
        <f>VLOOKUP($A2093,wheat!$A$2:$L$14558,10,TRUE)</f>
        <v>159.28308823529409</v>
      </c>
      <c r="F2093">
        <f t="shared" si="64"/>
        <v>2017</v>
      </c>
      <c r="G2093">
        <f t="shared" si="65"/>
        <v>4</v>
      </c>
    </row>
    <row r="2094" spans="1:7" ht="14.4" x14ac:dyDescent="0.3">
      <c r="A2094" s="24">
        <v>42837</v>
      </c>
      <c r="B2094" s="23">
        <v>499.875</v>
      </c>
      <c r="C2094">
        <f>VLOOKUP($A2094,'soybean oil'!$A$2:$F$3093,6,TRUE)</f>
        <v>688.72410706555752</v>
      </c>
      <c r="D2094">
        <f>VLOOKUP($A2094,corn!$A$2:$O$1240,13,TRUE)</f>
        <v>145.2755905511811</v>
      </c>
      <c r="E2094">
        <f>VLOOKUP($A2094,wheat!$A$2:$L$14558,10,TRUE)</f>
        <v>159.28308823529409</v>
      </c>
      <c r="F2094">
        <f t="shared" si="64"/>
        <v>2017</v>
      </c>
      <c r="G2094">
        <f t="shared" si="65"/>
        <v>4</v>
      </c>
    </row>
    <row r="2095" spans="1:7" ht="14.4" x14ac:dyDescent="0.3">
      <c r="A2095" s="24">
        <v>42838</v>
      </c>
      <c r="B2095" s="23">
        <v>500.25</v>
      </c>
      <c r="C2095">
        <f>VLOOKUP($A2095,'soybean oil'!$A$2:$F$3093,6,TRUE)</f>
        <v>687.62179575463313</v>
      </c>
      <c r="D2095">
        <f>VLOOKUP($A2095,corn!$A$2:$O$1240,13,TRUE)</f>
        <v>146.06299212598427</v>
      </c>
      <c r="E2095">
        <f>VLOOKUP($A2095,wheat!$A$2:$L$14558,10,TRUE)</f>
        <v>157.99632352941177</v>
      </c>
      <c r="F2095">
        <f t="shared" si="64"/>
        <v>2017</v>
      </c>
      <c r="G2095">
        <f t="shared" si="65"/>
        <v>4</v>
      </c>
    </row>
    <row r="2096" spans="1:7" ht="14.4" x14ac:dyDescent="0.3">
      <c r="A2096" s="24">
        <v>42843</v>
      </c>
      <c r="B2096" s="23">
        <v>492.875</v>
      </c>
      <c r="C2096">
        <f>VLOOKUP($A2096,'soybean oil'!$A$2:$F$3093,6,TRUE)</f>
        <v>686.51948444370885</v>
      </c>
      <c r="D2096">
        <f>VLOOKUP($A2096,corn!$A$2:$O$1240,13,TRUE)</f>
        <v>146.06299212598427</v>
      </c>
      <c r="E2096">
        <f>VLOOKUP($A2096,wheat!$A$2:$L$14558,10,TRUE)</f>
        <v>157.99632352941177</v>
      </c>
      <c r="F2096">
        <f t="shared" si="64"/>
        <v>2017</v>
      </c>
      <c r="G2096">
        <f t="shared" si="65"/>
        <v>4</v>
      </c>
    </row>
    <row r="2097" spans="1:7" ht="14.4" x14ac:dyDescent="0.3">
      <c r="A2097" s="24">
        <v>42844</v>
      </c>
      <c r="B2097" s="23">
        <v>489.5</v>
      </c>
      <c r="C2097">
        <f>VLOOKUP($A2097,'soybean oil'!$A$2:$F$3093,6,TRUE)</f>
        <v>696.21982397984323</v>
      </c>
      <c r="D2097">
        <f>VLOOKUP($A2097,corn!$A$2:$O$1240,13,TRUE)</f>
        <v>146.06299212598427</v>
      </c>
      <c r="E2097">
        <f>VLOOKUP($A2097,wheat!$A$2:$L$14558,10,TRUE)</f>
        <v>157.99632352941177</v>
      </c>
      <c r="F2097">
        <f t="shared" si="64"/>
        <v>2017</v>
      </c>
      <c r="G2097">
        <f t="shared" si="65"/>
        <v>4</v>
      </c>
    </row>
    <row r="2098" spans="1:7" ht="14.4" x14ac:dyDescent="0.3">
      <c r="A2098" s="24">
        <v>42845</v>
      </c>
      <c r="B2098" s="23">
        <v>479</v>
      </c>
      <c r="C2098">
        <f>VLOOKUP($A2098,'soybean oil'!$A$2:$F$3093,6,TRUE)</f>
        <v>703.71554089412928</v>
      </c>
      <c r="D2098">
        <f>VLOOKUP($A2098,corn!$A$2:$O$1240,13,TRUE)</f>
        <v>146.06299212598427</v>
      </c>
      <c r="E2098">
        <f>VLOOKUP($A2098,wheat!$A$2:$L$14558,10,TRUE)</f>
        <v>157.99632352941177</v>
      </c>
      <c r="F2098">
        <f t="shared" si="64"/>
        <v>2017</v>
      </c>
      <c r="G2098">
        <f t="shared" si="65"/>
        <v>4</v>
      </c>
    </row>
    <row r="2099" spans="1:7" ht="14.4" x14ac:dyDescent="0.3">
      <c r="A2099" s="24">
        <v>42846</v>
      </c>
      <c r="B2099" s="23">
        <v>469.375</v>
      </c>
      <c r="C2099">
        <f>VLOOKUP($A2099,'soybean oil'!$A$2:$F$3093,6,TRUE)</f>
        <v>703.71554089412928</v>
      </c>
      <c r="D2099">
        <f>VLOOKUP($A2099,corn!$A$2:$O$1240,13,TRUE)</f>
        <v>146.06299212598427</v>
      </c>
      <c r="E2099">
        <f>VLOOKUP($A2099,wheat!$A$2:$L$14558,10,TRUE)</f>
        <v>157.99632352941177</v>
      </c>
      <c r="F2099">
        <f t="shared" si="64"/>
        <v>2017</v>
      </c>
      <c r="G2099">
        <f t="shared" si="65"/>
        <v>4</v>
      </c>
    </row>
    <row r="2100" spans="1:7" ht="14.4" x14ac:dyDescent="0.3">
      <c r="A2100" s="24">
        <v>42849</v>
      </c>
      <c r="B2100" s="23">
        <v>467.375</v>
      </c>
      <c r="C2100">
        <f>VLOOKUP($A2100,'soybean oil'!$A$2:$F$3093,6,TRUE)</f>
        <v>703.71554089412928</v>
      </c>
      <c r="D2100">
        <f>VLOOKUP($A2100,corn!$A$2:$O$1240,13,TRUE)</f>
        <v>146.06299212598427</v>
      </c>
      <c r="E2100">
        <f>VLOOKUP($A2100,wheat!$A$2:$L$14558,10,TRUE)</f>
        <v>157.99632352941177</v>
      </c>
      <c r="F2100">
        <f t="shared" si="64"/>
        <v>2017</v>
      </c>
      <c r="G2100">
        <f t="shared" si="65"/>
        <v>4</v>
      </c>
    </row>
    <row r="2101" spans="1:7" ht="14.4" x14ac:dyDescent="0.3">
      <c r="A2101" s="24">
        <v>42850</v>
      </c>
      <c r="B2101" s="23">
        <v>465.875</v>
      </c>
      <c r="C2101">
        <f>VLOOKUP($A2101,'soybean oil'!$A$2:$F$3093,6,TRUE)</f>
        <v>703.71554089412928</v>
      </c>
      <c r="D2101">
        <f>VLOOKUP($A2101,corn!$A$2:$O$1240,13,TRUE)</f>
        <v>146.06299212598427</v>
      </c>
      <c r="E2101">
        <f>VLOOKUP($A2101,wheat!$A$2:$L$14558,10,TRUE)</f>
        <v>157.99632352941177</v>
      </c>
      <c r="F2101">
        <f t="shared" si="64"/>
        <v>2017</v>
      </c>
      <c r="G2101">
        <f t="shared" si="65"/>
        <v>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8"/>
  <sheetViews>
    <sheetView workbookViewId="0">
      <selection activeCell="B1" sqref="B1"/>
    </sheetView>
  </sheetViews>
  <sheetFormatPr defaultRowHeight="13.2" x14ac:dyDescent="0.25"/>
  <cols>
    <col min="1" max="1" width="10.109375" bestFit="1" customWidth="1"/>
  </cols>
  <sheetData>
    <row r="1" spans="1:9" x14ac:dyDescent="0.25">
      <c r="A1" s="1" t="s">
        <v>0</v>
      </c>
      <c r="B1" s="13" t="s">
        <v>60</v>
      </c>
      <c r="C1" t="s">
        <v>10</v>
      </c>
      <c r="D1" t="s">
        <v>11</v>
      </c>
      <c r="E1" t="s">
        <v>77</v>
      </c>
      <c r="H1" t="s">
        <v>78</v>
      </c>
      <c r="I1" t="s">
        <v>79</v>
      </c>
    </row>
    <row r="2" spans="1:9" x14ac:dyDescent="0.25">
      <c r="A2" s="1">
        <v>42825</v>
      </c>
      <c r="B2">
        <v>936.78</v>
      </c>
      <c r="C2">
        <f>YEAR(A2)</f>
        <v>2017</v>
      </c>
      <c r="D2">
        <f>MONTH(A2)</f>
        <v>3</v>
      </c>
      <c r="E2">
        <f t="array" ref="E2">SUM('soybean oil'!$F$2:$F$3093*('soybean oil'!$G$2:$G$3093=C2)*('soybean oil'!$H$2:$H$3093=D2))/SUM(('soybean oil'!$G$2:$G$3093=C2)*('soybean oil'!$H$2:$H$3093=D2))</f>
        <v>725.98222937480182</v>
      </c>
      <c r="H2">
        <f t="array" ref="H2:I2">LINEST(B2:B99,E2:E99,TRUE,TRUE)</f>
        <v>1.1285805797972124</v>
      </c>
      <c r="I2">
        <v>188.81096067353769</v>
      </c>
    </row>
    <row r="3" spans="1:9" x14ac:dyDescent="0.25">
      <c r="A3" s="1">
        <v>42794</v>
      </c>
      <c r="B3">
        <v>966.97</v>
      </c>
      <c r="C3">
        <f t="shared" ref="C3:C66" si="0">YEAR(A3)</f>
        <v>2017</v>
      </c>
      <c r="D3">
        <f t="shared" ref="D3:D66" si="1">MONTH(A3)</f>
        <v>2</v>
      </c>
      <c r="E3">
        <f t="array" ref="E3">SUM('soybean oil'!$F$2:$F$3093*('soybean oil'!$G$2:$G$3093=C3)*('soybean oil'!$H$2:$H$3093=D3))/SUM(('soybean oil'!$G$2:$G$3093=C3)*('soybean oil'!$H$2:$H$3093=D3))</f>
        <v>743.53334610010972</v>
      </c>
      <c r="H3">
        <f t="array" ref="H3:I3">LINEST(prices!B59:T59,prices!B27:T27,TRUE,TRUE)</f>
        <v>1.0793584241228187</v>
      </c>
      <c r="I3">
        <v>242.92337261677335</v>
      </c>
    </row>
    <row r="4" spans="1:9" x14ac:dyDescent="0.25">
      <c r="A4" s="1">
        <v>42766</v>
      </c>
      <c r="B4">
        <v>980.86</v>
      </c>
      <c r="C4">
        <f t="shared" si="0"/>
        <v>2017</v>
      </c>
      <c r="D4">
        <f t="shared" si="1"/>
        <v>1</v>
      </c>
      <c r="E4">
        <f t="array" ref="E4">SUM('soybean oil'!$F$2:$F$3093*('soybean oil'!$G$2:$G$3093=C4)*('soybean oil'!$H$2:$H$3093=D4))/SUM(('soybean oil'!$G$2:$G$3093=C4)*('soybean oil'!$H$2:$H$3093=D4))</f>
        <v>774.07607187043288</v>
      </c>
      <c r="H4" s="11">
        <f>AVERAGE(H2:H3)</f>
        <v>1.1039695019600155</v>
      </c>
      <c r="I4" s="11">
        <f>AVERAGE(I2:I3)</f>
        <v>215.86716664515552</v>
      </c>
    </row>
    <row r="5" spans="1:9" x14ac:dyDescent="0.25">
      <c r="A5" s="1">
        <v>42735</v>
      </c>
      <c r="B5">
        <v>1012.25</v>
      </c>
      <c r="C5">
        <f t="shared" si="0"/>
        <v>2016</v>
      </c>
      <c r="D5">
        <f t="shared" si="1"/>
        <v>12</v>
      </c>
      <c r="E5">
        <f t="array" ref="E5">SUM('soybean oil'!$F$2:$F$3093*('soybean oil'!$G$2:$G$3093=C5)*('soybean oil'!$H$2:$H$3093=D5))/SUM(('soybean oil'!$G$2:$G$3093=C5)*('soybean oil'!$H$2:$H$3093=D5))</f>
        <v>802.9277581585086</v>
      </c>
    </row>
    <row r="6" spans="1:9" x14ac:dyDescent="0.25">
      <c r="A6" s="1">
        <v>42704</v>
      </c>
      <c r="B6">
        <v>1000.49</v>
      </c>
      <c r="C6">
        <f t="shared" si="0"/>
        <v>2016</v>
      </c>
      <c r="D6">
        <f t="shared" si="1"/>
        <v>11</v>
      </c>
      <c r="E6">
        <f t="array" ref="E6">SUM('soybean oil'!$F$2:$F$3093*('soybean oil'!$G$2:$G$3093=C6)*('soybean oil'!$H$2:$H$3093=D6))/SUM(('soybean oil'!$G$2:$G$3093=C6)*('soybean oil'!$H$2:$H$3093=D6))</f>
        <v>772.91549553307391</v>
      </c>
    </row>
    <row r="7" spans="1:9" x14ac:dyDescent="0.25">
      <c r="A7" s="1">
        <v>42674</v>
      </c>
      <c r="B7">
        <v>998.41</v>
      </c>
      <c r="C7">
        <f t="shared" si="0"/>
        <v>2016</v>
      </c>
      <c r="D7">
        <f t="shared" si="1"/>
        <v>10</v>
      </c>
      <c r="E7">
        <f t="array" ref="E7">SUM('soybean oil'!$F$2:$F$3093*('soybean oil'!$G$2:$G$3093=C7)*('soybean oil'!$H$2:$H$3093=D7))/SUM(('soybean oil'!$G$2:$G$3093=C7)*('soybean oil'!$H$2:$H$3093=D7))</f>
        <v>759.37701299433024</v>
      </c>
    </row>
    <row r="8" spans="1:9" x14ac:dyDescent="0.25">
      <c r="A8" s="1">
        <v>42643</v>
      </c>
      <c r="B8">
        <v>989.05</v>
      </c>
      <c r="C8">
        <f t="shared" si="0"/>
        <v>2016</v>
      </c>
      <c r="D8">
        <f t="shared" si="1"/>
        <v>9</v>
      </c>
      <c r="E8">
        <f t="array" ref="E8">SUM('soybean oil'!$F$2:$F$3093*('soybean oil'!$G$2:$G$3093=C8)*('soybean oil'!$H$2:$H$3093=D8))/SUM(('soybean oil'!$G$2:$G$3093=C8)*('soybean oil'!$H$2:$H$3093=D8))</f>
        <v>723.87838950138052</v>
      </c>
    </row>
    <row r="9" spans="1:9" x14ac:dyDescent="0.25">
      <c r="A9" s="1">
        <v>42613</v>
      </c>
      <c r="B9">
        <v>981.94</v>
      </c>
      <c r="C9">
        <f t="shared" si="0"/>
        <v>2016</v>
      </c>
      <c r="D9">
        <f t="shared" si="1"/>
        <v>8</v>
      </c>
      <c r="E9">
        <f t="array" ref="E9">SUM('soybean oil'!$F$2:$F$3093*('soybean oil'!$G$2:$G$3093=C9)*('soybean oil'!$H$2:$H$3093=D9))/SUM(('soybean oil'!$G$2:$G$3093=C9)*('soybean oil'!$H$2:$H$3093=D9))</f>
        <v>712.93853170605496</v>
      </c>
    </row>
    <row r="10" spans="1:9" x14ac:dyDescent="0.25">
      <c r="A10" s="1">
        <v>42582</v>
      </c>
      <c r="B10">
        <v>975.11</v>
      </c>
      <c r="C10">
        <f t="shared" si="0"/>
        <v>2016</v>
      </c>
      <c r="D10">
        <f t="shared" si="1"/>
        <v>7</v>
      </c>
      <c r="E10">
        <f t="array" ref="E10">SUM('soybean oil'!$F$2:$F$3093*('soybean oil'!$G$2:$G$3093=C10)*('soybean oil'!$H$2:$H$3093=D10))/SUM(('soybean oil'!$G$2:$G$3093=C10)*('soybean oil'!$H$2:$H$3093=D10))</f>
        <v>670.5359704353051</v>
      </c>
    </row>
    <row r="11" spans="1:9" x14ac:dyDescent="0.25">
      <c r="A11" s="1">
        <v>42551</v>
      </c>
      <c r="B11">
        <v>1017.3</v>
      </c>
      <c r="C11">
        <f t="shared" si="0"/>
        <v>2016</v>
      </c>
      <c r="D11">
        <f t="shared" si="1"/>
        <v>6</v>
      </c>
      <c r="E11">
        <f t="array" ref="E11">SUM('soybean oil'!$F$2:$F$3093*('soybean oil'!$G$2:$G$3093=C11)*('soybean oil'!$H$2:$H$3093=D11))/SUM(('soybean oil'!$G$2:$G$3093=C11)*('soybean oil'!$H$2:$H$3093=D11))</f>
        <v>703.9059401205617</v>
      </c>
    </row>
    <row r="12" spans="1:9" x14ac:dyDescent="0.25">
      <c r="A12" s="1">
        <v>42521</v>
      </c>
      <c r="B12">
        <v>1040.22</v>
      </c>
      <c r="C12">
        <f t="shared" si="0"/>
        <v>2016</v>
      </c>
      <c r="D12">
        <f t="shared" si="1"/>
        <v>5</v>
      </c>
      <c r="E12">
        <f t="array" ref="E12">SUM('soybean oil'!$F$2:$F$3093*('soybean oil'!$G$2:$G$3093=C12)*('soybean oil'!$H$2:$H$3093=D12))/SUM(('soybean oil'!$G$2:$G$3093=C12)*('soybean oil'!$H$2:$H$3093=D12))</f>
        <v>710.01446267084009</v>
      </c>
    </row>
    <row r="13" spans="1:9" x14ac:dyDescent="0.25">
      <c r="A13" s="1">
        <v>42490</v>
      </c>
      <c r="B13">
        <v>1028.43</v>
      </c>
      <c r="C13">
        <f t="shared" si="0"/>
        <v>2016</v>
      </c>
      <c r="D13">
        <f t="shared" si="1"/>
        <v>4</v>
      </c>
      <c r="E13">
        <f t="array" ref="E13">SUM('soybean oil'!$F$2:$F$3093*('soybean oil'!$G$2:$G$3093=C13)*('soybean oil'!$H$2:$H$3093=D13))/SUM(('soybean oil'!$G$2:$G$3093=C13)*('soybean oil'!$H$2:$H$3093=D13))</f>
        <v>749.05098056170914</v>
      </c>
    </row>
    <row r="14" spans="1:9" x14ac:dyDescent="0.25">
      <c r="A14" s="1">
        <v>42460</v>
      </c>
      <c r="B14">
        <v>1013.92</v>
      </c>
      <c r="C14">
        <f t="shared" si="0"/>
        <v>2016</v>
      </c>
      <c r="D14">
        <f t="shared" si="1"/>
        <v>3</v>
      </c>
      <c r="E14">
        <f t="array" ref="E14">SUM('soybean oil'!$F$2:$F$3093*('soybean oil'!$G$2:$G$3093=C14)*('soybean oil'!$H$2:$H$3093=D14))/SUM(('soybean oil'!$G$2:$G$3093=C14)*('soybean oil'!$H$2:$H$3093=D14))</f>
        <v>715.9812594811425</v>
      </c>
    </row>
    <row r="15" spans="1:9" x14ac:dyDescent="0.25">
      <c r="A15" s="1">
        <v>42429</v>
      </c>
      <c r="B15">
        <v>1039.58</v>
      </c>
      <c r="C15">
        <f t="shared" si="0"/>
        <v>2016</v>
      </c>
      <c r="D15">
        <f t="shared" si="1"/>
        <v>2</v>
      </c>
      <c r="E15">
        <f t="array" ref="E15">SUM('soybean oil'!$F$2:$F$3093*('soybean oil'!$G$2:$G$3093=C15)*('soybean oil'!$H$2:$H$3093=D15))/SUM(('soybean oil'!$G$2:$G$3093=C15)*('soybean oil'!$H$2:$H$3093=D15))</f>
        <v>687.41456122817931</v>
      </c>
    </row>
    <row r="16" spans="1:9" x14ac:dyDescent="0.25">
      <c r="A16" s="1">
        <v>42400</v>
      </c>
      <c r="B16">
        <v>1020.14</v>
      </c>
      <c r="C16">
        <f t="shared" si="0"/>
        <v>2016</v>
      </c>
      <c r="D16">
        <f t="shared" si="1"/>
        <v>1</v>
      </c>
      <c r="E16">
        <f t="array" ref="E16">SUM('soybean oil'!$F$2:$F$3093*('soybean oil'!$G$2:$G$3093=C16)*('soybean oil'!$H$2:$H$3093=D16))/SUM(('soybean oil'!$G$2:$G$3093=C16)*('soybean oil'!$H$2:$H$3093=D16))</f>
        <v>661.66526520160312</v>
      </c>
    </row>
    <row r="17" spans="1:5" x14ac:dyDescent="0.25">
      <c r="A17" s="1">
        <v>42369</v>
      </c>
      <c r="B17">
        <v>1022.14</v>
      </c>
      <c r="C17">
        <f t="shared" si="0"/>
        <v>2015</v>
      </c>
      <c r="D17">
        <f t="shared" si="1"/>
        <v>12</v>
      </c>
      <c r="E17">
        <f t="array" ref="E17">SUM('soybean oil'!$F$2:$F$3093*('soybean oil'!$G$2:$G$3093=C17)*('soybean oil'!$H$2:$H$3093=D17))/SUM(('soybean oil'!$G$2:$G$3093=C17)*('soybean oil'!$H$2:$H$3093=D17))</f>
        <v>679.97175525681791</v>
      </c>
    </row>
    <row r="18" spans="1:5" x14ac:dyDescent="0.25">
      <c r="A18" s="1">
        <v>42338</v>
      </c>
      <c r="B18">
        <v>1045.01</v>
      </c>
      <c r="C18">
        <f t="shared" si="0"/>
        <v>2015</v>
      </c>
      <c r="D18">
        <f t="shared" si="1"/>
        <v>11</v>
      </c>
      <c r="E18">
        <f t="array" ref="E18">SUM('soybean oil'!$F$2:$F$3093*('soybean oil'!$G$2:$G$3093=C18)*('soybean oil'!$H$2:$H$3093=D18))/SUM(('soybean oil'!$G$2:$G$3093=C18)*('soybean oil'!$H$2:$H$3093=D18))</f>
        <v>615.44024649268226</v>
      </c>
    </row>
    <row r="19" spans="1:5" x14ac:dyDescent="0.25">
      <c r="A19" s="1">
        <v>42308</v>
      </c>
      <c r="B19">
        <v>1059.05</v>
      </c>
      <c r="C19">
        <f t="shared" si="0"/>
        <v>2015</v>
      </c>
      <c r="D19">
        <f t="shared" si="1"/>
        <v>10</v>
      </c>
      <c r="E19">
        <f t="array" ref="E19">SUM('soybean oil'!$F$2:$F$3093*('soybean oil'!$G$2:$G$3093=C19)*('soybean oil'!$H$2:$H$3093=D19))/SUM(('soybean oil'!$G$2:$G$3093=C19)*('soybean oil'!$H$2:$H$3093=D19))</f>
        <v>625.62179502109507</v>
      </c>
    </row>
    <row r="20" spans="1:5" x14ac:dyDescent="0.25">
      <c r="A20" s="1">
        <v>42277</v>
      </c>
      <c r="B20">
        <v>981.68</v>
      </c>
      <c r="C20">
        <f t="shared" si="0"/>
        <v>2015</v>
      </c>
      <c r="D20">
        <f t="shared" si="1"/>
        <v>9</v>
      </c>
      <c r="E20">
        <f t="array" ref="E20">SUM('soybean oil'!$F$2:$F$3093*('soybean oil'!$G$2:$G$3093=C20)*('soybean oil'!$H$2:$H$3093=D20))/SUM(('soybean oil'!$G$2:$G$3093=C20)*('soybean oil'!$H$2:$H$3093=D20))</f>
        <v>591.504448723211</v>
      </c>
    </row>
    <row r="21" spans="1:5" x14ac:dyDescent="0.25">
      <c r="A21" s="1">
        <v>42247</v>
      </c>
      <c r="B21">
        <v>980.25</v>
      </c>
      <c r="C21">
        <f t="shared" si="0"/>
        <v>2015</v>
      </c>
      <c r="D21">
        <f t="shared" si="1"/>
        <v>8</v>
      </c>
      <c r="E21">
        <f t="array" ref="E21">SUM('soybean oil'!$F$2:$F$3093*('soybean oil'!$G$2:$G$3093=C21)*('soybean oil'!$H$2:$H$3093=D21))/SUM(('soybean oil'!$G$2:$G$3093=C21)*('soybean oil'!$H$2:$H$3093=D21))</f>
        <v>630.18192807280741</v>
      </c>
    </row>
    <row r="22" spans="1:5" x14ac:dyDescent="0.25">
      <c r="A22" s="1">
        <v>42216</v>
      </c>
      <c r="B22">
        <v>1069.26</v>
      </c>
      <c r="C22">
        <f t="shared" si="0"/>
        <v>2015</v>
      </c>
      <c r="D22">
        <f t="shared" si="1"/>
        <v>7</v>
      </c>
      <c r="E22">
        <f t="array" ref="E22">SUM('soybean oil'!$F$2:$F$3093*('soybean oil'!$G$2:$G$3093=C22)*('soybean oil'!$H$2:$H$3093=D22))/SUM(('soybean oil'!$G$2:$G$3093=C22)*('soybean oil'!$H$2:$H$3093=D22))</f>
        <v>696.94334104028644</v>
      </c>
    </row>
    <row r="23" spans="1:5" x14ac:dyDescent="0.25">
      <c r="A23" s="1">
        <v>42185</v>
      </c>
      <c r="B23">
        <v>1102.8599999999999</v>
      </c>
      <c r="C23">
        <f t="shared" si="0"/>
        <v>2015</v>
      </c>
      <c r="D23">
        <f t="shared" si="1"/>
        <v>6</v>
      </c>
      <c r="E23">
        <f t="array" ref="E23">SUM('soybean oil'!$F$2:$F$3093*('soybean oil'!$G$2:$G$3093=C23)*('soybean oil'!$H$2:$H$3093=D23))/SUM(('soybean oil'!$G$2:$G$3093=C23)*('soybean oil'!$H$2:$H$3093=D23))</f>
        <v>738.19984710461097</v>
      </c>
    </row>
    <row r="24" spans="1:5" x14ac:dyDescent="0.25">
      <c r="A24" s="1">
        <v>42155</v>
      </c>
      <c r="B24">
        <v>1081.8900000000001</v>
      </c>
      <c r="C24">
        <f t="shared" si="0"/>
        <v>2015</v>
      </c>
      <c r="D24">
        <f t="shared" si="1"/>
        <v>5</v>
      </c>
      <c r="E24">
        <f t="array" ref="E24">SUM('soybean oil'!$F$2:$F$3093*('soybean oil'!$G$2:$G$3093=C24)*('soybean oil'!$H$2:$H$3093=D24))/SUM(('soybean oil'!$G$2:$G$3093=C24)*('soybean oil'!$H$2:$H$3093=D24))</f>
        <v>718.43139689496968</v>
      </c>
    </row>
    <row r="25" spans="1:5" x14ac:dyDescent="0.25">
      <c r="A25" s="1">
        <v>42124</v>
      </c>
      <c r="B25">
        <v>1002.01</v>
      </c>
      <c r="C25">
        <f t="shared" si="0"/>
        <v>2015</v>
      </c>
      <c r="D25">
        <f t="shared" si="1"/>
        <v>4</v>
      </c>
      <c r="E25">
        <f t="array" ref="E25">SUM('soybean oil'!$F$2:$F$3093*('soybean oil'!$G$2:$G$3093=C25)*('soybean oil'!$H$2:$H$3093=D25))/SUM(('soybean oil'!$G$2:$G$3093=C25)*('soybean oil'!$H$2:$H$3093=D25))</f>
        <v>691.99954638944723</v>
      </c>
    </row>
    <row r="26" spans="1:5" x14ac:dyDescent="0.25">
      <c r="A26" s="1">
        <v>42094</v>
      </c>
      <c r="B26">
        <v>957.26</v>
      </c>
      <c r="C26">
        <f t="shared" si="0"/>
        <v>2015</v>
      </c>
      <c r="D26">
        <f t="shared" si="1"/>
        <v>3</v>
      </c>
      <c r="E26">
        <f t="array" ref="E26">SUM('soybean oil'!$F$2:$F$3093*('soybean oil'!$G$2:$G$3093=C26)*('soybean oil'!$H$2:$H$3093=D26))/SUM(('soybean oil'!$G$2:$G$3093=C26)*('soybean oil'!$H$2:$H$3093=D26))</f>
        <v>685.026353668002</v>
      </c>
    </row>
    <row r="27" spans="1:5" x14ac:dyDescent="0.25">
      <c r="A27" s="1">
        <v>42063</v>
      </c>
      <c r="B27">
        <v>960.52</v>
      </c>
      <c r="C27">
        <f t="shared" si="0"/>
        <v>2015</v>
      </c>
      <c r="D27">
        <f t="shared" si="1"/>
        <v>2</v>
      </c>
      <c r="E27">
        <f t="array" ref="E27">SUM('soybean oil'!$F$2:$F$3093*('soybean oil'!$G$2:$G$3093=C27)*('soybean oil'!$H$2:$H$3093=D27))/SUM(('soybean oil'!$G$2:$G$3093=C27)*('soybean oil'!$H$2:$H$3093=D27))</f>
        <v>698.35250628455822</v>
      </c>
    </row>
    <row r="28" spans="1:5" x14ac:dyDescent="0.25">
      <c r="A28" s="1">
        <v>42035</v>
      </c>
      <c r="B28">
        <v>1004.2</v>
      </c>
      <c r="C28">
        <f t="shared" si="0"/>
        <v>2015</v>
      </c>
      <c r="D28">
        <f t="shared" si="1"/>
        <v>1</v>
      </c>
      <c r="E28">
        <f t="array" ref="E28">SUM('soybean oil'!$F$2:$F$3093*('soybean oil'!$G$2:$G$3093=C28)*('soybean oil'!$H$2:$H$3093=D28))/SUM(('soybean oil'!$G$2:$G$3093=C28)*('soybean oil'!$H$2:$H$3093=D28))</f>
        <v>709.57983706824677</v>
      </c>
    </row>
    <row r="29" spans="1:5" x14ac:dyDescent="0.25">
      <c r="A29" s="1">
        <v>42004</v>
      </c>
      <c r="B29">
        <v>1049.03</v>
      </c>
      <c r="C29">
        <f t="shared" si="0"/>
        <v>2014</v>
      </c>
      <c r="D29">
        <f t="shared" si="1"/>
        <v>12</v>
      </c>
      <c r="E29">
        <f t="array" ref="E29">SUM('soybean oil'!$F$2:$F$3093*('soybean oil'!$G$2:$G$3093=C29)*('soybean oil'!$H$2:$H$3093=D29))/SUM(('soybean oil'!$G$2:$G$3093=C29)*('soybean oil'!$H$2:$H$3093=D29))</f>
        <v>707.10865552939288</v>
      </c>
    </row>
    <row r="30" spans="1:5" x14ac:dyDescent="0.25">
      <c r="A30" s="1">
        <v>41973</v>
      </c>
      <c r="B30">
        <v>1068.8900000000001</v>
      </c>
      <c r="C30">
        <f t="shared" si="0"/>
        <v>2014</v>
      </c>
      <c r="D30">
        <f t="shared" si="1"/>
        <v>11</v>
      </c>
      <c r="E30">
        <f t="array" ref="E30">SUM('soybean oil'!$F$2:$F$3093*('soybean oil'!$G$2:$G$3093=C30)*('soybean oil'!$H$2:$H$3093=D30))/SUM(('soybean oil'!$G$2:$G$3093=C30)*('soybean oil'!$H$2:$H$3093=D30))</f>
        <v>721.70758214380658</v>
      </c>
    </row>
    <row r="31" spans="1:5" x14ac:dyDescent="0.25">
      <c r="A31" s="1">
        <v>41943</v>
      </c>
      <c r="B31">
        <v>1044.72</v>
      </c>
      <c r="C31">
        <f t="shared" si="0"/>
        <v>2014</v>
      </c>
      <c r="D31">
        <f t="shared" si="1"/>
        <v>10</v>
      </c>
      <c r="E31">
        <f t="array" ref="E31">SUM('soybean oil'!$F$2:$F$3093*('soybean oil'!$G$2:$G$3093=C31)*('soybean oil'!$H$2:$H$3093=D31))/SUM(('soybean oil'!$G$2:$G$3093=C31)*('soybean oil'!$H$2:$H$3093=D31))</f>
        <v>723.00119617743223</v>
      </c>
    </row>
    <row r="32" spans="1:5" x14ac:dyDescent="0.25">
      <c r="A32" s="1">
        <v>41912</v>
      </c>
      <c r="B32">
        <v>983.05</v>
      </c>
      <c r="C32">
        <f t="shared" si="0"/>
        <v>2014</v>
      </c>
      <c r="D32">
        <f t="shared" si="1"/>
        <v>9</v>
      </c>
      <c r="E32">
        <f t="array" ref="E32">SUM('soybean oil'!$F$2:$F$3093*('soybean oil'!$G$2:$G$3093=C32)*('soybean oil'!$H$2:$H$3093=D32))/SUM(('soybean oil'!$G$2:$G$3093=C32)*('soybean oil'!$H$2:$H$3093=D32))</f>
        <v>712.31356911933926</v>
      </c>
    </row>
    <row r="33" spans="1:5" x14ac:dyDescent="0.25">
      <c r="A33" s="1">
        <v>41882</v>
      </c>
      <c r="B33">
        <v>992.55</v>
      </c>
      <c r="C33">
        <f t="shared" si="0"/>
        <v>2014</v>
      </c>
      <c r="D33">
        <f t="shared" si="1"/>
        <v>8</v>
      </c>
      <c r="E33">
        <f t="array" ref="E33">SUM('soybean oil'!$F$2:$F$3093*('soybean oil'!$G$2:$G$3093=C33)*('soybean oil'!$H$2:$H$3093=D33))/SUM(('soybean oil'!$G$2:$G$3093=C33)*('soybean oil'!$H$2:$H$3093=D33))</f>
        <v>746.40123413430615</v>
      </c>
    </row>
    <row r="34" spans="1:5" x14ac:dyDescent="0.25">
      <c r="A34" s="1">
        <v>41851</v>
      </c>
      <c r="B34">
        <v>1061.82</v>
      </c>
      <c r="C34">
        <f t="shared" si="0"/>
        <v>2014</v>
      </c>
      <c r="D34">
        <f t="shared" si="1"/>
        <v>7</v>
      </c>
      <c r="E34">
        <f t="array" ref="E34">SUM('soybean oil'!$F$2:$F$3093*('soybean oil'!$G$2:$G$3093=C34)*('soybean oil'!$H$2:$H$3093=D34))/SUM(('soybean oil'!$G$2:$G$3093=C34)*('soybean oil'!$H$2:$H$3093=D34))</f>
        <v>814.85056726152607</v>
      </c>
    </row>
    <row r="35" spans="1:5" x14ac:dyDescent="0.25">
      <c r="A35" s="1">
        <v>41820</v>
      </c>
      <c r="B35">
        <v>1112.06</v>
      </c>
      <c r="C35">
        <f t="shared" si="0"/>
        <v>2014</v>
      </c>
      <c r="D35">
        <f t="shared" si="1"/>
        <v>6</v>
      </c>
      <c r="E35">
        <f t="array" ref="E35">SUM('soybean oil'!$F$2:$F$3093*('soybean oil'!$G$2:$G$3093=C35)*('soybean oil'!$H$2:$H$3093=D35))/SUM(('soybean oil'!$G$2:$G$3093=C35)*('soybean oil'!$H$2:$H$3093=D35))</f>
        <v>871.82326491157926</v>
      </c>
    </row>
    <row r="36" spans="1:5" x14ac:dyDescent="0.25">
      <c r="A36" s="1">
        <v>41790</v>
      </c>
      <c r="B36">
        <v>1127.28</v>
      </c>
      <c r="C36">
        <f t="shared" si="0"/>
        <v>2014</v>
      </c>
      <c r="D36">
        <f t="shared" si="1"/>
        <v>5</v>
      </c>
      <c r="E36">
        <f t="array" ref="E36">SUM('soybean oil'!$F$2:$F$3093*('soybean oil'!$G$2:$G$3093=C36)*('soybean oil'!$H$2:$H$3093=D36))/SUM(('soybean oil'!$G$2:$G$3093=C36)*('soybean oil'!$H$2:$H$3093=D36))</f>
        <v>895.62269102458458</v>
      </c>
    </row>
    <row r="37" spans="1:5" x14ac:dyDescent="0.25">
      <c r="A37" s="1">
        <v>41759</v>
      </c>
      <c r="B37">
        <v>1125.0999999999999</v>
      </c>
      <c r="C37">
        <f t="shared" si="0"/>
        <v>2014</v>
      </c>
      <c r="D37">
        <f t="shared" si="1"/>
        <v>4</v>
      </c>
      <c r="E37">
        <f t="array" ref="E37">SUM('soybean oil'!$F$2:$F$3093*('soybean oil'!$G$2:$G$3093=C37)*('soybean oil'!$H$2:$H$3093=D37))/SUM(('soybean oil'!$G$2:$G$3093=C37)*('soybean oil'!$H$2:$H$3093=D37))</f>
        <v>934.54162904228826</v>
      </c>
    </row>
    <row r="38" spans="1:5" x14ac:dyDescent="0.25">
      <c r="A38" s="1">
        <v>41729</v>
      </c>
      <c r="B38">
        <v>1152.0899999999999</v>
      </c>
      <c r="C38">
        <f t="shared" si="0"/>
        <v>2014</v>
      </c>
      <c r="D38">
        <f t="shared" si="1"/>
        <v>3</v>
      </c>
      <c r="E38">
        <f t="array" ref="E38">SUM('soybean oil'!$F$2:$F$3093*('soybean oil'!$G$2:$G$3093=C38)*('soybean oil'!$H$2:$H$3093=D38))/SUM(('soybean oil'!$G$2:$G$3093=C38)*('soybean oil'!$H$2:$H$3093=D38))</f>
        <v>931.0226314096991</v>
      </c>
    </row>
    <row r="39" spans="1:5" x14ac:dyDescent="0.25">
      <c r="A39" s="1">
        <v>41698</v>
      </c>
      <c r="B39">
        <v>1137.04</v>
      </c>
      <c r="C39">
        <f t="shared" si="0"/>
        <v>2014</v>
      </c>
      <c r="D39">
        <f t="shared" si="1"/>
        <v>2</v>
      </c>
      <c r="E39">
        <f t="array" ref="E39">SUM('soybean oil'!$F$2:$F$3093*('soybean oil'!$G$2:$G$3093=C39)*('soybean oil'!$H$2:$H$3093=D39))/SUM(('soybean oil'!$G$2:$G$3093=C39)*('soybean oil'!$H$2:$H$3093=D39))</f>
        <v>874.26514692035062</v>
      </c>
    </row>
    <row r="40" spans="1:5" x14ac:dyDescent="0.25">
      <c r="A40" s="1">
        <v>41670</v>
      </c>
      <c r="B40">
        <v>1110.1199999999999</v>
      </c>
      <c r="C40">
        <f t="shared" si="0"/>
        <v>2014</v>
      </c>
      <c r="D40">
        <f t="shared" si="1"/>
        <v>1</v>
      </c>
      <c r="E40">
        <f t="array" ref="E40">SUM('soybean oil'!$F$2:$F$3093*('soybean oil'!$G$2:$G$3093=C40)*('soybean oil'!$H$2:$H$3093=D40))/SUM(('soybean oil'!$G$2:$G$3093=C40)*('soybean oil'!$H$2:$H$3093=D40))</f>
        <v>833.88275940985773</v>
      </c>
    </row>
    <row r="41" spans="1:5" x14ac:dyDescent="0.25">
      <c r="A41" s="1">
        <v>41639</v>
      </c>
      <c r="B41">
        <v>1169.18</v>
      </c>
      <c r="C41">
        <f t="shared" si="0"/>
        <v>2013</v>
      </c>
      <c r="D41">
        <f t="shared" si="1"/>
        <v>12</v>
      </c>
      <c r="E41">
        <f t="array" ref="E41">SUM('soybean oil'!$F$2:$F$3093*('soybean oil'!$G$2:$G$3093=C41)*('soybean oil'!$H$2:$H$3093=D41))/SUM(('soybean oil'!$G$2:$G$3093=C41)*('soybean oil'!$H$2:$H$3093=D41))</f>
        <v>875.50393486977032</v>
      </c>
    </row>
    <row r="42" spans="1:5" x14ac:dyDescent="0.25">
      <c r="A42" s="1">
        <v>41608</v>
      </c>
      <c r="B42">
        <v>1192.4000000000001</v>
      </c>
      <c r="C42">
        <f t="shared" si="0"/>
        <v>2013</v>
      </c>
      <c r="D42">
        <f t="shared" si="1"/>
        <v>11</v>
      </c>
      <c r="E42">
        <f t="array" ref="E42">SUM('soybean oil'!$F$2:$F$3093*('soybean oil'!$G$2:$G$3093=C42)*('soybean oil'!$H$2:$H$3093=D42))/SUM(('soybean oil'!$G$2:$G$3093=C42)*('soybean oil'!$H$2:$H$3093=D42))</f>
        <v>897.86563208724169</v>
      </c>
    </row>
    <row r="43" spans="1:5" x14ac:dyDescent="0.25">
      <c r="A43" s="1">
        <v>41578</v>
      </c>
      <c r="B43">
        <v>1187.1300000000001</v>
      </c>
      <c r="C43">
        <f t="shared" si="0"/>
        <v>2013</v>
      </c>
      <c r="D43">
        <f t="shared" si="1"/>
        <v>10</v>
      </c>
      <c r="E43">
        <f t="array" ref="E43">SUM('soybean oil'!$F$2:$F$3093*('soybean oil'!$G$2:$G$3093=C43)*('soybean oil'!$H$2:$H$3093=D43))/SUM(('soybean oil'!$G$2:$G$3093=C43)*('soybean oil'!$H$2:$H$3093=D43))</f>
        <v>899.75441855522104</v>
      </c>
    </row>
    <row r="44" spans="1:5" x14ac:dyDescent="0.25">
      <c r="A44" s="1">
        <v>41547</v>
      </c>
      <c r="B44">
        <v>1158.3800000000001</v>
      </c>
      <c r="C44">
        <f t="shared" si="0"/>
        <v>2013</v>
      </c>
      <c r="D44">
        <f t="shared" si="1"/>
        <v>9</v>
      </c>
      <c r="E44">
        <f t="array" ref="E44">SUM('soybean oil'!$F$2:$F$3093*('soybean oil'!$G$2:$G$3093=C44)*('soybean oil'!$H$2:$H$3093=D44))/SUM(('soybean oil'!$G$2:$G$3093=C44)*('soybean oil'!$H$2:$H$3093=D44))</f>
        <v>936.37377542307422</v>
      </c>
    </row>
    <row r="45" spans="1:5" x14ac:dyDescent="0.25">
      <c r="A45" s="1">
        <v>41517</v>
      </c>
      <c r="B45">
        <v>1152.3900000000001</v>
      </c>
      <c r="C45">
        <f t="shared" si="0"/>
        <v>2013</v>
      </c>
      <c r="D45">
        <f t="shared" si="1"/>
        <v>8</v>
      </c>
      <c r="E45">
        <f t="array" ref="E45">SUM('soybean oil'!$F$2:$F$3093*('soybean oil'!$G$2:$G$3093=C45)*('soybean oil'!$H$2:$H$3093=D45))/SUM(('soybean oil'!$G$2:$G$3093=C45)*('soybean oil'!$H$2:$H$3093=D45))</f>
        <v>945.28405837963373</v>
      </c>
    </row>
    <row r="46" spans="1:5" x14ac:dyDescent="0.25">
      <c r="A46" s="1">
        <v>41486</v>
      </c>
      <c r="B46">
        <v>1375.48</v>
      </c>
      <c r="C46">
        <f t="shared" si="0"/>
        <v>2013</v>
      </c>
      <c r="D46">
        <f t="shared" si="1"/>
        <v>7</v>
      </c>
      <c r="E46">
        <f t="array" ref="E46">SUM('soybean oil'!$F$2:$F$3093*('soybean oil'!$G$2:$G$3093=C46)*('soybean oil'!$H$2:$H$3093=D46))/SUM(('soybean oil'!$G$2:$G$3093=C46)*('soybean oil'!$H$2:$H$3093=D46))</f>
        <v>1000.9287333550966</v>
      </c>
    </row>
    <row r="47" spans="1:5" x14ac:dyDescent="0.25">
      <c r="A47" s="1">
        <v>41455</v>
      </c>
      <c r="B47">
        <v>1472.07</v>
      </c>
      <c r="C47">
        <f t="shared" si="0"/>
        <v>2013</v>
      </c>
      <c r="D47">
        <f t="shared" si="1"/>
        <v>6</v>
      </c>
      <c r="E47">
        <f t="array" ref="E47">SUM('soybean oil'!$F$2:$F$3093*('soybean oil'!$G$2:$G$3093=C47)*('soybean oil'!$H$2:$H$3093=D47))/SUM(('soybean oil'!$G$2:$G$3093=C47)*('soybean oil'!$H$2:$H$3093=D47))</f>
        <v>1058.4393207495971</v>
      </c>
    </row>
    <row r="48" spans="1:5" x14ac:dyDescent="0.25">
      <c r="A48" s="1">
        <v>41425</v>
      </c>
      <c r="B48">
        <v>1466.97</v>
      </c>
      <c r="C48">
        <f t="shared" si="0"/>
        <v>2013</v>
      </c>
      <c r="D48">
        <f t="shared" si="1"/>
        <v>5</v>
      </c>
      <c r="E48">
        <f t="array" ref="E48">SUM('soybean oil'!$F$2:$F$3093*('soybean oil'!$G$2:$G$3093=C48)*('soybean oil'!$H$2:$H$3093=D48))/SUM(('soybean oil'!$G$2:$G$3093=C48)*('soybean oil'!$H$2:$H$3093=D48))</f>
        <v>1084.1632583418054</v>
      </c>
    </row>
    <row r="49" spans="1:5" x14ac:dyDescent="0.25">
      <c r="A49" s="1">
        <v>41394</v>
      </c>
      <c r="B49">
        <v>1439.23</v>
      </c>
      <c r="C49">
        <f t="shared" si="0"/>
        <v>2013</v>
      </c>
      <c r="D49">
        <f t="shared" si="1"/>
        <v>4</v>
      </c>
      <c r="E49">
        <f t="array" ref="E49">SUM('soybean oil'!$F$2:$F$3093*('soybean oil'!$G$2:$G$3093=C49)*('soybean oil'!$H$2:$H$3093=D49))/SUM(('soybean oil'!$G$2:$G$3093=C49)*('soybean oil'!$H$2:$H$3093=D49))</f>
        <v>1086.7446710117517</v>
      </c>
    </row>
    <row r="50" spans="1:5" x14ac:dyDescent="0.25">
      <c r="A50" s="1">
        <v>41364</v>
      </c>
      <c r="B50">
        <v>1462.01</v>
      </c>
      <c r="C50">
        <f t="shared" si="0"/>
        <v>2013</v>
      </c>
      <c r="D50">
        <f t="shared" si="1"/>
        <v>3</v>
      </c>
      <c r="E50">
        <f t="array" ref="E50">SUM('soybean oil'!$F$2:$F$3093*('soybean oil'!$G$2:$G$3093=C50)*('soybean oil'!$H$2:$H$3093=D50))/SUM(('soybean oil'!$G$2:$G$3093=C50)*('soybean oil'!$H$2:$H$3093=D50))</f>
        <v>1105.0670892016988</v>
      </c>
    </row>
    <row r="51" spans="1:5" x14ac:dyDescent="0.25">
      <c r="A51" s="1">
        <v>41333</v>
      </c>
      <c r="B51">
        <v>1512.6</v>
      </c>
      <c r="C51">
        <f t="shared" si="0"/>
        <v>2013</v>
      </c>
      <c r="D51">
        <f t="shared" si="1"/>
        <v>2</v>
      </c>
      <c r="E51">
        <f t="array" ref="E51">SUM('soybean oil'!$F$2:$F$3093*('soybean oil'!$G$2:$G$3093=C51)*('soybean oil'!$H$2:$H$3093=D51))/SUM(('soybean oil'!$G$2:$G$3093=C51)*('soybean oil'!$H$2:$H$3093=D51))</f>
        <v>1132.7954401460781</v>
      </c>
    </row>
    <row r="52" spans="1:5" x14ac:dyDescent="0.25">
      <c r="A52" s="1">
        <v>41305</v>
      </c>
      <c r="B52">
        <v>1506.78</v>
      </c>
      <c r="C52">
        <f t="shared" si="0"/>
        <v>2013</v>
      </c>
      <c r="D52">
        <f t="shared" si="1"/>
        <v>1</v>
      </c>
      <c r="E52">
        <f t="array" ref="E52">SUM('soybean oil'!$F$2:$F$3093*('soybean oil'!$G$2:$G$3093=C52)*('soybean oil'!$H$2:$H$3093=D52))/SUM(('soybean oil'!$G$2:$G$3093=C52)*('soybean oil'!$H$2:$H$3093=D52))</f>
        <v>1126.772123823948</v>
      </c>
    </row>
    <row r="53" spans="1:5" x14ac:dyDescent="0.25">
      <c r="A53" s="1">
        <v>41274</v>
      </c>
      <c r="B53">
        <v>1510.91</v>
      </c>
      <c r="C53">
        <f t="shared" si="0"/>
        <v>2012</v>
      </c>
      <c r="D53">
        <f t="shared" si="1"/>
        <v>12</v>
      </c>
      <c r="E53">
        <f t="array" ref="E53">SUM('soybean oil'!$F$2:$F$3093*('soybean oil'!$G$2:$G$3093=C53)*('soybean oil'!$H$2:$H$3093=D53))/SUM(('soybean oil'!$G$2:$G$3093=C53)*('soybean oil'!$H$2:$H$3093=D53))</f>
        <v>1093.576596096623</v>
      </c>
    </row>
    <row r="54" spans="1:5" x14ac:dyDescent="0.25">
      <c r="A54" s="1">
        <v>41243</v>
      </c>
      <c r="B54">
        <v>1483.03</v>
      </c>
      <c r="C54">
        <f t="shared" si="0"/>
        <v>2012</v>
      </c>
      <c r="D54">
        <f t="shared" si="1"/>
        <v>11</v>
      </c>
      <c r="E54">
        <f t="array" ref="E54">SUM('soybean oil'!$F$2:$F$3093*('soybean oil'!$G$2:$G$3093=C54)*('soybean oil'!$H$2:$H$3093=D54))/SUM(('soybean oil'!$G$2:$G$3093=C54)*('soybean oil'!$H$2:$H$3093=D54))</f>
        <v>1072.4334252968565</v>
      </c>
    </row>
    <row r="55" spans="1:5" x14ac:dyDescent="0.25">
      <c r="A55" s="1">
        <v>41213</v>
      </c>
      <c r="B55">
        <v>1483.16</v>
      </c>
      <c r="C55">
        <f t="shared" si="0"/>
        <v>2012</v>
      </c>
      <c r="D55">
        <f t="shared" si="1"/>
        <v>10</v>
      </c>
      <c r="E55">
        <f t="array" ref="E55">SUM('soybean oil'!$F$2:$F$3093*('soybean oil'!$G$2:$G$3093=C55)*('soybean oil'!$H$2:$H$3093=D55))/SUM(('soybean oil'!$G$2:$G$3093=C55)*('soybean oil'!$H$2:$H$3093=D55))</f>
        <v>1124.4533903003473</v>
      </c>
    </row>
    <row r="56" spans="1:5" x14ac:dyDescent="0.25">
      <c r="A56" s="1">
        <v>41182</v>
      </c>
      <c r="B56">
        <v>1582.85</v>
      </c>
      <c r="C56">
        <f t="shared" si="0"/>
        <v>2012</v>
      </c>
      <c r="D56">
        <f t="shared" si="1"/>
        <v>9</v>
      </c>
      <c r="E56">
        <f t="array" ref="E56">SUM('soybean oil'!$F$2:$F$3093*('soybean oil'!$G$2:$G$3093=C56)*('soybean oil'!$H$2:$H$3093=D56))/SUM(('soybean oil'!$G$2:$G$3093=C56)*('soybean oil'!$H$2:$H$3093=D56))</f>
        <v>1216.3343929264065</v>
      </c>
    </row>
    <row r="57" spans="1:5" x14ac:dyDescent="0.25">
      <c r="A57" s="1">
        <v>41152</v>
      </c>
      <c r="B57">
        <v>1549.86</v>
      </c>
      <c r="C57">
        <f t="shared" si="0"/>
        <v>2012</v>
      </c>
      <c r="D57">
        <f t="shared" si="1"/>
        <v>8</v>
      </c>
      <c r="E57">
        <f t="array" ref="E57">SUM('soybean oil'!$F$2:$F$3093*('soybean oil'!$G$2:$G$3093=C57)*('soybean oil'!$H$2:$H$3093=D57))/SUM(('soybean oil'!$G$2:$G$3093=C57)*('soybean oil'!$H$2:$H$3093=D57))</f>
        <v>1190.7492681340641</v>
      </c>
    </row>
    <row r="58" spans="1:5" x14ac:dyDescent="0.25">
      <c r="A58" s="1">
        <v>41121</v>
      </c>
      <c r="B58">
        <v>1505.54</v>
      </c>
      <c r="C58">
        <f t="shared" si="0"/>
        <v>2012</v>
      </c>
      <c r="D58">
        <f t="shared" si="1"/>
        <v>7</v>
      </c>
      <c r="E58">
        <f t="array" ref="E58">SUM('soybean oil'!$F$2:$F$3093*('soybean oil'!$G$2:$G$3093=C58)*('soybean oil'!$H$2:$H$3093=D58))/SUM(('soybean oil'!$G$2:$G$3093=C58)*('soybean oil'!$H$2:$H$3093=D58))</f>
        <v>1177.2348858177706</v>
      </c>
    </row>
    <row r="59" spans="1:5" x14ac:dyDescent="0.25">
      <c r="A59" s="1">
        <v>41090</v>
      </c>
      <c r="B59">
        <v>1441</v>
      </c>
      <c r="C59">
        <f t="shared" si="0"/>
        <v>2012</v>
      </c>
      <c r="D59">
        <f t="shared" si="1"/>
        <v>6</v>
      </c>
      <c r="E59">
        <f t="array" ref="E59">SUM('soybean oil'!$F$2:$F$3093*('soybean oil'!$G$2:$G$3093=C59)*('soybean oil'!$H$2:$H$3093=D59))/SUM(('soybean oil'!$G$2:$G$3093=C59)*('soybean oil'!$H$2:$H$3093=D59))</f>
        <v>1098.1687200359042</v>
      </c>
    </row>
    <row r="60" spans="1:5" x14ac:dyDescent="0.25">
      <c r="A60" s="1">
        <v>41060</v>
      </c>
      <c r="B60">
        <v>1441</v>
      </c>
      <c r="C60">
        <f t="shared" si="0"/>
        <v>2012</v>
      </c>
      <c r="D60">
        <f t="shared" si="1"/>
        <v>5</v>
      </c>
      <c r="E60">
        <f t="array" ref="E60">SUM('soybean oil'!$F$2:$F$3093*('soybean oil'!$G$2:$G$3093=C60)*('soybean oil'!$H$2:$H$3093=D60))/SUM(('soybean oil'!$G$2:$G$3093=C60)*('soybean oil'!$H$2:$H$3093=D60))</f>
        <v>1138.3568907916151</v>
      </c>
    </row>
    <row r="61" spans="1:5" x14ac:dyDescent="0.25">
      <c r="A61" s="1">
        <v>41029</v>
      </c>
      <c r="B61">
        <v>1441</v>
      </c>
      <c r="C61">
        <f t="shared" si="0"/>
        <v>2012</v>
      </c>
      <c r="D61">
        <f t="shared" si="1"/>
        <v>4</v>
      </c>
      <c r="E61">
        <f t="array" ref="E61">SUM('soybean oil'!$F$2:$F$3093*('soybean oil'!$G$2:$G$3093=C61)*('soybean oil'!$H$2:$H$3093=D61))/SUM(('soybean oil'!$G$2:$G$3093=C61)*('soybean oil'!$H$2:$H$3093=D61))</f>
        <v>1233.3708766918173</v>
      </c>
    </row>
    <row r="62" spans="1:5" x14ac:dyDescent="0.25">
      <c r="A62" s="1">
        <v>40999</v>
      </c>
      <c r="B62">
        <v>1441</v>
      </c>
      <c r="C62">
        <f t="shared" si="0"/>
        <v>2012</v>
      </c>
      <c r="D62">
        <f t="shared" si="1"/>
        <v>3</v>
      </c>
      <c r="E62">
        <f t="array" ref="E62">SUM('soybean oil'!$F$2:$F$3093*('soybean oil'!$G$2:$G$3093=C62)*('soybean oil'!$H$2:$H$3093=D62))/SUM(('soybean oil'!$G$2:$G$3093=C62)*('soybean oil'!$H$2:$H$3093=D62))</f>
        <v>1200.3855229877749</v>
      </c>
    </row>
    <row r="63" spans="1:5" x14ac:dyDescent="0.25">
      <c r="A63" s="1">
        <v>40968</v>
      </c>
      <c r="B63">
        <v>1441</v>
      </c>
      <c r="C63">
        <f t="shared" si="0"/>
        <v>2012</v>
      </c>
      <c r="D63">
        <f t="shared" si="1"/>
        <v>2</v>
      </c>
      <c r="E63">
        <f t="array" ref="E63">SUM('soybean oil'!$F$2:$F$3093*('soybean oil'!$G$2:$G$3093=C63)*('soybean oil'!$H$2:$H$3093=D63))/SUM(('soybean oil'!$G$2:$G$3093=C63)*('soybean oil'!$H$2:$H$3093=D63))</f>
        <v>1171.0668766319855</v>
      </c>
    </row>
    <row r="64" spans="1:5" x14ac:dyDescent="0.25">
      <c r="A64" s="1">
        <v>40939</v>
      </c>
      <c r="B64">
        <v>1553.41</v>
      </c>
      <c r="C64">
        <f t="shared" si="0"/>
        <v>2012</v>
      </c>
      <c r="D64">
        <f t="shared" si="1"/>
        <v>1</v>
      </c>
      <c r="E64">
        <f t="array" ref="E64">SUM('soybean oil'!$F$2:$F$3093*('soybean oil'!$G$2:$G$3093=C64)*('soybean oil'!$H$2:$H$3093=D64))/SUM(('soybean oil'!$G$2:$G$3093=C64)*('soybean oil'!$H$2:$H$3093=D64))</f>
        <v>1134.5649398820356</v>
      </c>
    </row>
    <row r="65" spans="1:5" x14ac:dyDescent="0.25">
      <c r="A65" s="1">
        <v>40908</v>
      </c>
      <c r="B65">
        <v>1535.64</v>
      </c>
      <c r="C65">
        <f t="shared" si="0"/>
        <v>2011</v>
      </c>
      <c r="D65">
        <f t="shared" si="1"/>
        <v>12</v>
      </c>
      <c r="E65">
        <f t="array" ref="E65">SUM('soybean oil'!$F$2:$F$3093*('soybean oil'!$G$2:$G$3093=C65)*('soybean oil'!$H$2:$H$3093=D65))/SUM(('soybean oil'!$G$2:$G$3093=C65)*('soybean oil'!$H$2:$H$3093=D65))</f>
        <v>1105.8408067599382</v>
      </c>
    </row>
    <row r="66" spans="1:5" x14ac:dyDescent="0.25">
      <c r="A66" s="1">
        <v>40877</v>
      </c>
      <c r="B66">
        <v>1554.77</v>
      </c>
      <c r="C66">
        <f t="shared" si="0"/>
        <v>2011</v>
      </c>
      <c r="D66">
        <f t="shared" si="1"/>
        <v>11</v>
      </c>
      <c r="E66">
        <f t="array" ref="E66">SUM('soybean oil'!$F$2:$F$3093*('soybean oil'!$G$2:$G$3093=C66)*('soybean oil'!$H$2:$H$3093=D66))/SUM(('soybean oil'!$G$2:$G$3093=C66)*('soybean oil'!$H$2:$H$3093=D66))</f>
        <v>1118.8165856199623</v>
      </c>
    </row>
    <row r="67" spans="1:5" x14ac:dyDescent="0.25">
      <c r="A67" s="1">
        <v>40847</v>
      </c>
      <c r="B67">
        <v>1565.19</v>
      </c>
      <c r="C67">
        <f t="shared" ref="C67:C130" si="2">YEAR(A67)</f>
        <v>2011</v>
      </c>
      <c r="D67">
        <f t="shared" ref="D67:D130" si="3">MONTH(A67)</f>
        <v>10</v>
      </c>
      <c r="E67">
        <f t="array" ref="E67">SUM('soybean oil'!$F$2:$F$3093*('soybean oil'!$G$2:$G$3093=C67)*('soybean oil'!$H$2:$H$3093=D67))/SUM(('soybean oil'!$G$2:$G$3093=C67)*('soybean oil'!$H$2:$H$3093=D67))</f>
        <v>1129.3336853464771</v>
      </c>
    </row>
    <row r="68" spans="1:5" x14ac:dyDescent="0.25">
      <c r="A68" s="1">
        <v>40816</v>
      </c>
      <c r="B68">
        <v>1672.77</v>
      </c>
      <c r="C68">
        <f t="shared" si="2"/>
        <v>2011</v>
      </c>
      <c r="D68">
        <f t="shared" si="3"/>
        <v>9</v>
      </c>
      <c r="E68">
        <f t="array" ref="E68">SUM('soybean oil'!$F$2:$F$3093*('soybean oil'!$G$2:$G$3093=C68)*('soybean oil'!$H$2:$H$3093=D68))/SUM(('soybean oil'!$G$2:$G$3093=C68)*('soybean oil'!$H$2:$H$3093=D68))</f>
        <v>1220.537873392065</v>
      </c>
    </row>
    <row r="69" spans="1:5" x14ac:dyDescent="0.25">
      <c r="A69" s="1">
        <v>40786</v>
      </c>
      <c r="B69">
        <v>1666.04</v>
      </c>
      <c r="C69">
        <f t="shared" si="2"/>
        <v>2011</v>
      </c>
      <c r="D69">
        <f t="shared" si="3"/>
        <v>8</v>
      </c>
      <c r="E69">
        <f t="array" ref="E69">SUM('soybean oil'!$F$2:$F$3093*('soybean oil'!$G$2:$G$3093=C69)*('soybean oil'!$H$2:$H$3093=D69))/SUM(('soybean oil'!$G$2:$G$3093=C69)*('soybean oil'!$H$2:$H$3093=D69))</f>
        <v>1226.1210003042659</v>
      </c>
    </row>
    <row r="70" spans="1:5" x14ac:dyDescent="0.25">
      <c r="A70" s="1">
        <v>40755</v>
      </c>
      <c r="B70">
        <v>1676.43</v>
      </c>
      <c r="C70">
        <f t="shared" si="2"/>
        <v>2011</v>
      </c>
      <c r="D70">
        <f t="shared" si="3"/>
        <v>7</v>
      </c>
      <c r="E70">
        <f t="array" ref="E70">SUM('soybean oil'!$F$2:$F$3093*('soybean oil'!$G$2:$G$3093=C70)*('soybean oil'!$H$2:$H$3093=D70))/SUM(('soybean oil'!$G$2:$G$3093=C70)*('soybean oil'!$H$2:$H$3093=D70))</f>
        <v>1243.4953436275835</v>
      </c>
    </row>
    <row r="71" spans="1:5" x14ac:dyDescent="0.25">
      <c r="A71" s="1">
        <v>40724</v>
      </c>
      <c r="B71">
        <v>1700.86</v>
      </c>
      <c r="C71">
        <f t="shared" si="2"/>
        <v>2011</v>
      </c>
      <c r="D71">
        <f t="shared" si="3"/>
        <v>6</v>
      </c>
      <c r="E71">
        <f t="array" ref="E71">SUM('soybean oil'!$F$2:$F$3093*('soybean oil'!$G$2:$G$3093=C71)*('soybean oil'!$H$2:$H$3093=D71))/SUM(('soybean oil'!$G$2:$G$3093=C71)*('soybean oil'!$H$2:$H$3093=D71))</f>
        <v>1250.4639553150091</v>
      </c>
    </row>
    <row r="72" spans="1:5" x14ac:dyDescent="0.25">
      <c r="A72" s="1">
        <v>40694</v>
      </c>
      <c r="B72">
        <v>1701.18</v>
      </c>
      <c r="C72">
        <f t="shared" si="2"/>
        <v>2011</v>
      </c>
      <c r="D72">
        <f t="shared" si="3"/>
        <v>5</v>
      </c>
      <c r="E72">
        <f t="array" ref="E72">SUM('soybean oil'!$F$2:$F$3093*('soybean oil'!$G$2:$G$3093=C72)*('soybean oil'!$H$2:$H$3093=D72))/SUM(('soybean oil'!$G$2:$G$3093=C72)*('soybean oil'!$H$2:$H$3093=D72))</f>
        <v>1259.2804416000206</v>
      </c>
    </row>
    <row r="73" spans="1:5" x14ac:dyDescent="0.25">
      <c r="A73" s="1">
        <v>40663</v>
      </c>
      <c r="B73">
        <v>1691.76</v>
      </c>
      <c r="C73">
        <f t="shared" si="2"/>
        <v>2011</v>
      </c>
      <c r="D73">
        <f t="shared" si="3"/>
        <v>4</v>
      </c>
      <c r="E73">
        <f t="array" ref="E73">SUM('soybean oil'!$F$2:$F$3093*('soybean oil'!$G$2:$G$3093=C73)*('soybean oil'!$H$2:$H$3093=D73))/SUM(('soybean oil'!$G$2:$G$3093=C73)*('soybean oil'!$H$2:$H$3093=D73))</f>
        <v>1279.3703553235412</v>
      </c>
    </row>
    <row r="74" spans="1:5" x14ac:dyDescent="0.25">
      <c r="A74" s="1">
        <v>40633</v>
      </c>
      <c r="B74">
        <v>1576.96</v>
      </c>
      <c r="C74">
        <f t="shared" si="2"/>
        <v>2011</v>
      </c>
      <c r="D74">
        <f t="shared" si="3"/>
        <v>3</v>
      </c>
      <c r="E74">
        <f t="array" ref="E74">SUM('soybean oil'!$F$2:$F$3093*('soybean oil'!$G$2:$G$3093=C74)*('soybean oil'!$H$2:$H$3093=D74))/SUM(('soybean oil'!$G$2:$G$3093=C74)*('soybean oil'!$H$2:$H$3093=D74))</f>
        <v>1249.46507827492</v>
      </c>
    </row>
    <row r="75" spans="1:5" x14ac:dyDescent="0.25">
      <c r="A75" s="1">
        <v>40602</v>
      </c>
      <c r="B75">
        <v>1591.5</v>
      </c>
      <c r="C75">
        <f t="shared" si="2"/>
        <v>2011</v>
      </c>
      <c r="D75">
        <f t="shared" si="3"/>
        <v>2</v>
      </c>
      <c r="E75">
        <f t="array" ref="E75">SUM('soybean oil'!$F$2:$F$3093*('soybean oil'!$G$2:$G$3093=C75)*('soybean oil'!$H$2:$H$3093=D75))/SUM(('soybean oil'!$G$2:$G$3093=C75)*('soybean oil'!$H$2:$H$3093=D75))</f>
        <v>1269.7814072461949</v>
      </c>
    </row>
    <row r="76" spans="1:5" x14ac:dyDescent="0.25">
      <c r="A76" s="1">
        <v>40574</v>
      </c>
      <c r="B76">
        <v>1528.95</v>
      </c>
      <c r="C76">
        <f t="shared" si="2"/>
        <v>2011</v>
      </c>
      <c r="D76">
        <f t="shared" si="3"/>
        <v>1</v>
      </c>
      <c r="E76">
        <f t="array" ref="E76">SUM('soybean oil'!$F$2:$F$3093*('soybean oil'!$G$2:$G$3093=C76)*('soybean oil'!$H$2:$H$3093=D76))/SUM(('soybean oil'!$G$2:$G$3093=C76)*('soybean oil'!$H$2:$H$3093=D76))</f>
        <v>1262.5983986459034</v>
      </c>
    </row>
    <row r="77" spans="1:5" x14ac:dyDescent="0.25">
      <c r="A77" s="1">
        <v>40543</v>
      </c>
      <c r="B77">
        <v>1466.26</v>
      </c>
      <c r="C77">
        <f t="shared" si="2"/>
        <v>2010</v>
      </c>
      <c r="D77">
        <f t="shared" si="3"/>
        <v>12</v>
      </c>
      <c r="E77">
        <f t="array" ref="E77">SUM('soybean oil'!$F$2:$F$3093*('soybean oil'!$G$2:$G$3093=C77)*('soybean oil'!$H$2:$H$3093=D77))/SUM(('soybean oil'!$G$2:$G$3093=C77)*('soybean oil'!$H$2:$H$3093=D77))</f>
        <v>1213.2920137082551</v>
      </c>
    </row>
    <row r="78" spans="1:5" x14ac:dyDescent="0.25">
      <c r="A78" s="1">
        <v>40512</v>
      </c>
      <c r="B78">
        <v>1395.77</v>
      </c>
      <c r="C78">
        <f t="shared" si="2"/>
        <v>2010</v>
      </c>
      <c r="D78">
        <f t="shared" si="3"/>
        <v>11</v>
      </c>
      <c r="E78">
        <f t="array" ref="E78">SUM('soybean oil'!$F$2:$F$3093*('soybean oil'!$G$2:$G$3093=C78)*('soybean oil'!$H$2:$H$3093=D78))/SUM(('soybean oil'!$G$2:$G$3093=C78)*('soybean oil'!$H$2:$H$3093=D78))</f>
        <v>1124.0341924916713</v>
      </c>
    </row>
    <row r="79" spans="1:5" x14ac:dyDescent="0.25">
      <c r="A79" s="1">
        <v>40482</v>
      </c>
      <c r="B79">
        <v>1304.1400000000001</v>
      </c>
      <c r="C79">
        <f t="shared" si="2"/>
        <v>2010</v>
      </c>
      <c r="D79">
        <f t="shared" si="3"/>
        <v>10</v>
      </c>
      <c r="E79">
        <f t="array" ref="E79">SUM('soybean oil'!$F$2:$F$3093*('soybean oil'!$G$2:$G$3093=C79)*('soybean oil'!$H$2:$H$3093=D79))/SUM(('soybean oil'!$G$2:$G$3093=C79)*('soybean oil'!$H$2:$H$3093=D79))</f>
        <v>1038.9651542565998</v>
      </c>
    </row>
    <row r="80" spans="1:5" x14ac:dyDescent="0.25">
      <c r="A80" s="1">
        <v>40451</v>
      </c>
      <c r="B80">
        <v>1195.18</v>
      </c>
      <c r="C80">
        <f t="shared" si="2"/>
        <v>2010</v>
      </c>
      <c r="D80">
        <f t="shared" si="3"/>
        <v>9</v>
      </c>
      <c r="E80">
        <f t="array" ref="E80">SUM('soybean oil'!$F$2:$F$3093*('soybean oil'!$G$2:$G$3093=C80)*('soybean oil'!$H$2:$H$3093=D80))/SUM(('soybean oil'!$G$2:$G$3093=C80)*('soybean oil'!$H$2:$H$3093=D80))</f>
        <v>929.98176221294773</v>
      </c>
    </row>
    <row r="81" spans="1:5" x14ac:dyDescent="0.25">
      <c r="A81" s="1">
        <v>40421</v>
      </c>
      <c r="B81">
        <v>1140.05</v>
      </c>
      <c r="C81">
        <f t="shared" si="2"/>
        <v>2010</v>
      </c>
      <c r="D81">
        <f t="shared" si="3"/>
        <v>8</v>
      </c>
      <c r="E81">
        <f t="array" ref="E81">SUM('soybean oil'!$F$2:$F$3093*('soybean oil'!$G$2:$G$3093=C81)*('soybean oil'!$H$2:$H$3093=D81))/SUM(('soybean oil'!$G$2:$G$3093=C81)*('soybean oil'!$H$2:$H$3093=D81))</f>
        <v>897.63615091433087</v>
      </c>
    </row>
    <row r="82" spans="1:5" x14ac:dyDescent="0.25">
      <c r="A82" s="1">
        <v>40390</v>
      </c>
      <c r="B82">
        <v>1094.77</v>
      </c>
      <c r="C82">
        <f t="shared" si="2"/>
        <v>2010</v>
      </c>
      <c r="D82">
        <f t="shared" si="3"/>
        <v>7</v>
      </c>
      <c r="E82">
        <f t="array" ref="E82">SUM('soybean oil'!$F$2:$F$3093*('soybean oil'!$G$2:$G$3093=C82)*('soybean oil'!$H$2:$H$3093=D82))/SUM(('soybean oil'!$G$2:$G$3093=C82)*('soybean oil'!$H$2:$H$3093=D82))</f>
        <v>838.19962046749686</v>
      </c>
    </row>
    <row r="83" spans="1:5" x14ac:dyDescent="0.25">
      <c r="A83" s="1">
        <v>40359</v>
      </c>
      <c r="B83">
        <v>1090.32</v>
      </c>
      <c r="C83">
        <f t="shared" si="2"/>
        <v>2010</v>
      </c>
      <c r="D83">
        <f t="shared" si="3"/>
        <v>6</v>
      </c>
      <c r="E83">
        <f t="array" ref="E83">SUM('soybean oil'!$F$2:$F$3093*('soybean oil'!$G$2:$G$3093=C83)*('soybean oil'!$H$2:$H$3093=D83))/SUM(('soybean oil'!$G$2:$G$3093=C83)*('soybean oil'!$H$2:$H$3093=D83))</f>
        <v>821.33215776976147</v>
      </c>
    </row>
    <row r="84" spans="1:5" x14ac:dyDescent="0.25">
      <c r="A84" s="1">
        <v>40329</v>
      </c>
      <c r="B84">
        <v>1102.52</v>
      </c>
      <c r="C84">
        <f t="shared" si="2"/>
        <v>2010</v>
      </c>
      <c r="D84">
        <f t="shared" si="3"/>
        <v>5</v>
      </c>
      <c r="E84">
        <f t="array" ref="E84">SUM('soybean oil'!$F$2:$F$3093*('soybean oil'!$G$2:$G$3093=C84)*('soybean oil'!$H$2:$H$3093=D84))/SUM(('soybean oil'!$G$2:$G$3093=C84)*('soybean oil'!$H$2:$H$3093=D84))</f>
        <v>835.97085197883735</v>
      </c>
    </row>
    <row r="85" spans="1:5" x14ac:dyDescent="0.25">
      <c r="A85" s="1">
        <v>40298</v>
      </c>
      <c r="B85">
        <v>1132.77</v>
      </c>
      <c r="C85">
        <f t="shared" si="2"/>
        <v>2010</v>
      </c>
      <c r="D85">
        <f t="shared" si="3"/>
        <v>4</v>
      </c>
      <c r="E85">
        <f t="array" ref="E85">SUM('soybean oil'!$F$2:$F$3093*('soybean oil'!$G$2:$G$3093=C85)*('soybean oil'!$H$2:$H$3093=D85))/SUM(('soybean oil'!$G$2:$G$3093=C85)*('soybean oil'!$H$2:$H$3093=D85))</f>
        <v>868.77878605283558</v>
      </c>
    </row>
    <row r="86" spans="1:5" x14ac:dyDescent="0.25">
      <c r="A86" s="1">
        <v>40268</v>
      </c>
      <c r="B86">
        <v>1105.22</v>
      </c>
      <c r="C86">
        <f t="shared" si="2"/>
        <v>2010</v>
      </c>
      <c r="D86">
        <f t="shared" si="3"/>
        <v>3</v>
      </c>
      <c r="E86">
        <f t="array" ref="E86">SUM('soybean oil'!$F$2:$F$3093*('soybean oil'!$G$2:$G$3093=C86)*('soybean oil'!$H$2:$H$3093=D86))/SUM(('soybean oil'!$G$2:$G$3093=C86)*('soybean oil'!$H$2:$H$3093=D86))</f>
        <v>872.79092535843586</v>
      </c>
    </row>
    <row r="87" spans="1:5" x14ac:dyDescent="0.25">
      <c r="A87" s="1">
        <v>40237</v>
      </c>
      <c r="B87">
        <v>1091.4000000000001</v>
      </c>
      <c r="C87">
        <f t="shared" si="2"/>
        <v>2010</v>
      </c>
      <c r="D87">
        <f t="shared" si="3"/>
        <v>2</v>
      </c>
      <c r="E87">
        <f t="array" ref="E87">SUM('soybean oil'!$F$2:$F$3093*('soybean oil'!$G$2:$G$3093=C87)*('soybean oil'!$H$2:$H$3093=D87))/SUM(('soybean oil'!$G$2:$G$3093=C87)*('soybean oil'!$H$2:$H$3093=D87))</f>
        <v>841.11497142981761</v>
      </c>
    </row>
    <row r="88" spans="1:5" x14ac:dyDescent="0.25">
      <c r="A88" s="1">
        <v>40209</v>
      </c>
      <c r="B88">
        <v>1113.6199999999999</v>
      </c>
      <c r="C88">
        <f t="shared" si="2"/>
        <v>2010</v>
      </c>
      <c r="D88">
        <f t="shared" si="3"/>
        <v>1</v>
      </c>
      <c r="E88">
        <f t="array" ref="E88">SUM('soybean oil'!$F$2:$F$3093*('soybean oil'!$G$2:$G$3093=C88)*('soybean oil'!$H$2:$H$3093=D88))/SUM(('soybean oil'!$G$2:$G$3093=C88)*('soybean oil'!$H$2:$H$3093=D88))</f>
        <v>839.22634471710057</v>
      </c>
    </row>
    <row r="89" spans="1:5" x14ac:dyDescent="0.25">
      <c r="A89" s="1">
        <v>40178</v>
      </c>
      <c r="B89">
        <v>1132.9100000000001</v>
      </c>
      <c r="C89">
        <f t="shared" si="2"/>
        <v>2009</v>
      </c>
      <c r="D89">
        <f t="shared" si="3"/>
        <v>12</v>
      </c>
      <c r="E89">
        <f t="array" ref="E89">SUM('soybean oil'!$F$2:$F$3093*('soybean oil'!$G$2:$G$3093=C89)*('soybean oil'!$H$2:$H$3093=D89))/SUM(('soybean oil'!$G$2:$G$3093=C89)*('soybean oil'!$H$2:$H$3093=D89))</f>
        <v>871.75187713144294</v>
      </c>
    </row>
    <row r="90" spans="1:5" x14ac:dyDescent="0.25">
      <c r="A90" s="1">
        <v>40147</v>
      </c>
      <c r="B90">
        <v>1070.43</v>
      </c>
      <c r="C90">
        <f t="shared" si="2"/>
        <v>2009</v>
      </c>
      <c r="D90">
        <f t="shared" si="3"/>
        <v>11</v>
      </c>
      <c r="E90">
        <f t="array" ref="E90">SUM('soybean oil'!$F$2:$F$3093*('soybean oil'!$G$2:$G$3093=C90)*('soybean oil'!$H$2:$H$3093=D90))/SUM(('soybean oil'!$G$2:$G$3093=C90)*('soybean oil'!$H$2:$H$3093=D90))</f>
        <v>855.13343180794675</v>
      </c>
    </row>
    <row r="91" spans="1:5" x14ac:dyDescent="0.25">
      <c r="A91" s="1">
        <v>40117</v>
      </c>
      <c r="B91">
        <v>1005.23</v>
      </c>
      <c r="C91">
        <f t="shared" si="2"/>
        <v>2009</v>
      </c>
      <c r="D91">
        <f t="shared" si="3"/>
        <v>10</v>
      </c>
      <c r="E91">
        <f t="array" ref="E91">SUM('soybean oil'!$F$2:$F$3093*('soybean oil'!$G$2:$G$3093=C91)*('soybean oil'!$H$2:$H$3093=D91))/SUM(('soybean oil'!$G$2:$G$3093=C91)*('soybean oil'!$H$2:$H$3093=D91))</f>
        <v>798.80826331653986</v>
      </c>
    </row>
    <row r="92" spans="1:5" x14ac:dyDescent="0.25">
      <c r="A92" s="1">
        <v>40086</v>
      </c>
      <c r="B92">
        <v>1021.41</v>
      </c>
      <c r="C92">
        <f t="shared" si="2"/>
        <v>2009</v>
      </c>
      <c r="D92">
        <f t="shared" si="3"/>
        <v>9</v>
      </c>
      <c r="E92">
        <f t="array" ref="E92">SUM('soybean oil'!$F$2:$F$3093*('soybean oil'!$G$2:$G$3093=C92)*('soybean oil'!$H$2:$H$3093=D92))/SUM(('soybean oil'!$G$2:$G$3093=C92)*('soybean oil'!$H$2:$H$3093=D92))</f>
        <v>751.87289751767537</v>
      </c>
    </row>
    <row r="93" spans="1:5" x14ac:dyDescent="0.25">
      <c r="A93" s="1">
        <v>40056</v>
      </c>
      <c r="B93">
        <v>1078.9000000000001</v>
      </c>
      <c r="C93">
        <f t="shared" si="2"/>
        <v>2009</v>
      </c>
      <c r="D93">
        <f t="shared" si="3"/>
        <v>8</v>
      </c>
      <c r="E93">
        <f t="array" ref="E93">SUM('soybean oil'!$F$2:$F$3093*('soybean oil'!$G$2:$G$3093=C93)*('soybean oil'!$H$2:$H$3093=D93))/SUM(('soybean oil'!$G$2:$G$3093=C93)*('soybean oil'!$H$2:$H$3093=D93))</f>
        <v>811.37461226107757</v>
      </c>
    </row>
    <row r="94" spans="1:5" x14ac:dyDescent="0.25">
      <c r="A94" s="1">
        <v>40025</v>
      </c>
      <c r="B94">
        <v>1021.87</v>
      </c>
      <c r="C94">
        <f t="shared" si="2"/>
        <v>2009</v>
      </c>
      <c r="D94">
        <f t="shared" si="3"/>
        <v>7</v>
      </c>
      <c r="E94">
        <f t="array" ref="E94">SUM('soybean oil'!$F$2:$F$3093*('soybean oil'!$G$2:$G$3093=C94)*('soybean oil'!$H$2:$H$3093=D94))/SUM(('soybean oil'!$G$2:$G$3093=C94)*('soybean oil'!$H$2:$H$3093=D94))</f>
        <v>752.23527639625365</v>
      </c>
    </row>
    <row r="95" spans="1:5" x14ac:dyDescent="0.25">
      <c r="A95" s="1">
        <v>39994</v>
      </c>
      <c r="B95">
        <v>1115.55</v>
      </c>
      <c r="C95">
        <f t="shared" si="2"/>
        <v>2009</v>
      </c>
      <c r="D95">
        <f t="shared" si="3"/>
        <v>6</v>
      </c>
      <c r="E95">
        <f t="array" ref="E95">SUM('soybean oil'!$F$2:$F$3093*('soybean oil'!$G$2:$G$3093=C95)*('soybean oil'!$H$2:$H$3093=D95))/SUM(('soybean oil'!$G$2:$G$3093=C95)*('soybean oil'!$H$2:$H$3093=D95))</f>
        <v>832.07267834293191</v>
      </c>
    </row>
    <row r="96" spans="1:5" x14ac:dyDescent="0.25">
      <c r="A96" s="1">
        <v>39964</v>
      </c>
      <c r="B96">
        <v>1043.81</v>
      </c>
      <c r="C96">
        <f t="shared" si="2"/>
        <v>2009</v>
      </c>
      <c r="D96">
        <f t="shared" si="3"/>
        <v>5</v>
      </c>
      <c r="E96">
        <f t="array" ref="E96">SUM('soybean oil'!$F$2:$F$3093*('soybean oil'!$G$2:$G$3093=C96)*('soybean oil'!$H$2:$H$3093=D96))/SUM(('soybean oil'!$G$2:$G$3093=C96)*('soybean oil'!$H$2:$H$3093=D96))</f>
        <v>848.46003913161053</v>
      </c>
    </row>
    <row r="97" spans="1:5" x14ac:dyDescent="0.25">
      <c r="A97" s="1">
        <v>39933</v>
      </c>
      <c r="B97">
        <v>929.05</v>
      </c>
      <c r="C97">
        <f t="shared" si="2"/>
        <v>2009</v>
      </c>
      <c r="D97">
        <f t="shared" si="3"/>
        <v>4</v>
      </c>
      <c r="E97">
        <f t="array" ref="E97">SUM('soybean oil'!$F$2:$F$3093*('soybean oil'!$G$2:$G$3093=C97)*('soybean oil'!$H$2:$H$3093=D97))/SUM(('soybean oil'!$G$2:$G$3093=C97)*('soybean oil'!$H$2:$H$3093=D97))</f>
        <v>787.91952720519907</v>
      </c>
    </row>
    <row r="98" spans="1:5" x14ac:dyDescent="0.25">
      <c r="A98" s="1">
        <v>39903</v>
      </c>
      <c r="B98">
        <v>831.41</v>
      </c>
      <c r="C98">
        <f t="shared" si="2"/>
        <v>2009</v>
      </c>
      <c r="D98">
        <f t="shared" si="3"/>
        <v>3</v>
      </c>
      <c r="E98">
        <f t="array" ref="E98">SUM('soybean oil'!$F$2:$F$3093*('soybean oil'!$G$2:$G$3093=C98)*('soybean oil'!$H$2:$H$3093=D98))/SUM(('soybean oil'!$G$2:$G$3093=C98)*('soybean oil'!$H$2:$H$3093=D98))</f>
        <v>695.7989414793085</v>
      </c>
    </row>
    <row r="99" spans="1:5" x14ac:dyDescent="0.25">
      <c r="A99" s="1">
        <v>39872</v>
      </c>
      <c r="B99">
        <v>1038.0999999999999</v>
      </c>
      <c r="C99">
        <f t="shared" si="2"/>
        <v>2009</v>
      </c>
      <c r="D99">
        <f t="shared" si="3"/>
        <v>2</v>
      </c>
      <c r="E99">
        <f t="array" ref="E99">SUM('soybean oil'!$F$2:$F$3093*('soybean oil'!$G$2:$G$3093=C99)*('soybean oil'!$H$2:$H$3093=D99))/SUM(('soybean oil'!$G$2:$G$3093=C99)*('soybean oil'!$H$2:$H$3093=D99))</f>
        <v>704.26089491111293</v>
      </c>
    </row>
    <row r="100" spans="1:5" x14ac:dyDescent="0.25">
      <c r="A100" s="1">
        <v>39844</v>
      </c>
      <c r="B100" s="26">
        <v>1211.3599999999999</v>
      </c>
      <c r="C100" s="26">
        <f t="shared" si="2"/>
        <v>2009</v>
      </c>
      <c r="D100" s="26">
        <f t="shared" si="3"/>
        <v>1</v>
      </c>
      <c r="E100" s="26">
        <f t="array" ref="E100">SUM('soybean oil'!$F$2:$F$3093*('soybean oil'!$G$2:$G$3093=C100)*('soybean oil'!$H$2:$H$3093=D100))/SUM(('soybean oil'!$G$2:$G$3093=C100)*('soybean oil'!$H$2:$H$3093=D100))</f>
        <v>757.02331589043263</v>
      </c>
    </row>
    <row r="101" spans="1:5" x14ac:dyDescent="0.25">
      <c r="A101" s="1">
        <v>39813</v>
      </c>
      <c r="B101" s="26">
        <v>1357</v>
      </c>
      <c r="C101" s="26">
        <f t="shared" si="2"/>
        <v>2008</v>
      </c>
      <c r="D101" s="26">
        <f t="shared" si="3"/>
        <v>12</v>
      </c>
      <c r="E101" s="26">
        <f t="array" ref="E101">SUM('soybean oil'!$F$2:$F$3093*('soybean oil'!$G$2:$G$3093=C101)*('soybean oil'!$H$2:$H$3093=D101))/SUM(('soybean oil'!$G$2:$G$3093=C101)*('soybean oil'!$H$2:$H$3093=D101))</f>
        <v>684.01623566671867</v>
      </c>
    </row>
    <row r="102" spans="1:5" x14ac:dyDescent="0.25">
      <c r="A102" s="1">
        <v>39782</v>
      </c>
      <c r="B102" s="25">
        <v>1624.4</v>
      </c>
      <c r="C102" s="25">
        <f t="shared" si="2"/>
        <v>2008</v>
      </c>
      <c r="D102" s="25">
        <f t="shared" si="3"/>
        <v>11</v>
      </c>
      <c r="E102" s="25">
        <f t="array" ref="E102">SUM('soybean oil'!$F$2:$F$3093*('soybean oil'!$G$2:$G$3093=C102)*('soybean oil'!$H$2:$H$3093=D102))/SUM(('soybean oil'!$G$2:$G$3093=C102)*('soybean oil'!$H$2:$H$3093=D102))</f>
        <v>729.3425383815777</v>
      </c>
    </row>
    <row r="103" spans="1:5" x14ac:dyDescent="0.25">
      <c r="A103" s="1">
        <v>39752</v>
      </c>
      <c r="B103" s="25">
        <v>1724.39</v>
      </c>
      <c r="C103" s="25">
        <f t="shared" si="2"/>
        <v>2008</v>
      </c>
      <c r="D103" s="25">
        <f t="shared" si="3"/>
        <v>10</v>
      </c>
      <c r="E103" s="25">
        <f t="array" ref="E103">SUM('soybean oil'!$F$2:$F$3093*('soybean oil'!$G$2:$G$3093=C103)*('soybean oil'!$H$2:$H$3093=D103))/SUM(('soybean oil'!$G$2:$G$3093=C103)*('soybean oil'!$H$2:$H$3093=D103))</f>
        <v>812.57597183472285</v>
      </c>
    </row>
    <row r="104" spans="1:5" x14ac:dyDescent="0.25">
      <c r="A104" s="1">
        <v>39721</v>
      </c>
      <c r="B104" s="25">
        <v>1948.82</v>
      </c>
      <c r="C104" s="25">
        <f t="shared" si="2"/>
        <v>2008</v>
      </c>
      <c r="D104" s="25">
        <f t="shared" si="3"/>
        <v>9</v>
      </c>
      <c r="E104" s="25">
        <f t="array" ref="E104">SUM('soybean oil'!$F$2:$F$3093*('soybean oil'!$G$2:$G$3093=C104)*('soybean oil'!$H$2:$H$3093=D104))/SUM(('soybean oil'!$G$2:$G$3093=C104)*('soybean oil'!$H$2:$H$3093=D104))</f>
        <v>1045.3459620164078</v>
      </c>
    </row>
    <row r="105" spans="1:5" x14ac:dyDescent="0.25">
      <c r="A105" s="1">
        <v>39691</v>
      </c>
      <c r="B105" s="25">
        <v>2060.2399999999998</v>
      </c>
      <c r="C105" s="25">
        <f t="shared" si="2"/>
        <v>2008</v>
      </c>
      <c r="D105" s="25">
        <f t="shared" si="3"/>
        <v>8</v>
      </c>
      <c r="E105" s="25">
        <f t="array" ref="E105">SUM('soybean oil'!$F$2:$F$3093*('soybean oil'!$G$2:$G$3093=C105)*('soybean oil'!$H$2:$H$3093=D105))/SUM(('soybean oil'!$G$2:$G$3093=C105)*('soybean oil'!$H$2:$H$3093=D105))</f>
        <v>1166.9760418841008</v>
      </c>
    </row>
    <row r="106" spans="1:5" x14ac:dyDescent="0.25">
      <c r="A106" s="1">
        <v>39660</v>
      </c>
      <c r="B106" s="25">
        <v>2267.7399999999998</v>
      </c>
      <c r="C106" s="25">
        <f t="shared" si="2"/>
        <v>2008</v>
      </c>
      <c r="D106" s="25">
        <f t="shared" si="3"/>
        <v>7</v>
      </c>
      <c r="E106" s="25">
        <f t="array" ref="E106">SUM('soybean oil'!$F$2:$F$3093*('soybean oil'!$G$2:$G$3093=C106)*('soybean oil'!$H$2:$H$3093=D106))/SUM(('soybean oil'!$G$2:$G$3093=C106)*('soybean oil'!$H$2:$H$3093=D106))</f>
        <v>1374.4779861987695</v>
      </c>
    </row>
    <row r="107" spans="1:5" x14ac:dyDescent="0.25">
      <c r="A107" s="1">
        <v>39629</v>
      </c>
      <c r="B107" s="25">
        <v>2300.19</v>
      </c>
      <c r="C107" s="25">
        <f t="shared" si="2"/>
        <v>2008</v>
      </c>
      <c r="D107" s="25">
        <f t="shared" si="3"/>
        <v>6</v>
      </c>
      <c r="E107" s="25">
        <f t="array" ref="E107">SUM('soybean oil'!$F$2:$F$3093*('soybean oil'!$G$2:$G$3093=C107)*('soybean oil'!$H$2:$H$3093=D107))/SUM(('soybean oil'!$G$2:$G$3093=C107)*('soybean oil'!$H$2:$H$3093=D107))</f>
        <v>1415.0800724657774</v>
      </c>
    </row>
    <row r="108" spans="1:5" x14ac:dyDescent="0.25">
      <c r="A108" s="1">
        <v>39599</v>
      </c>
      <c r="B108" s="25">
        <v>2214.5500000000002</v>
      </c>
      <c r="C108" s="25">
        <f t="shared" si="2"/>
        <v>2008</v>
      </c>
      <c r="D108" s="25">
        <f t="shared" si="3"/>
        <v>5</v>
      </c>
      <c r="E108" s="25">
        <f t="array" ref="E108">SUM('soybean oil'!$F$2:$F$3093*('soybean oil'!$G$2:$G$3093=C108)*('soybean oil'!$H$2:$H$3093=D108))/SUM(('soybean oil'!$G$2:$G$3093=C108)*('soybean oil'!$H$2:$H$3093=D108))</f>
        <v>1340.7081781380052</v>
      </c>
    </row>
    <row r="109" spans="1:5" x14ac:dyDescent="0.25">
      <c r="A109" s="1">
        <v>39568</v>
      </c>
      <c r="B109" s="25">
        <v>2177.36</v>
      </c>
      <c r="C109" s="25">
        <f t="shared" si="2"/>
        <v>2008</v>
      </c>
      <c r="D109" s="25">
        <f t="shared" si="3"/>
        <v>4</v>
      </c>
      <c r="E109" s="25">
        <f t="array" ref="E109">SUM('soybean oil'!$F$2:$F$3093*('soybean oil'!$G$2:$G$3093=C109)*('soybean oil'!$H$2:$H$3093=D109))/SUM(('soybean oil'!$G$2:$G$3093=C109)*('soybean oil'!$H$2:$H$3093=D109))</f>
        <v>1293.4761426672787</v>
      </c>
    </row>
    <row r="110" spans="1:5" x14ac:dyDescent="0.25">
      <c r="A110" s="1">
        <v>39538</v>
      </c>
      <c r="B110">
        <v>1303.0999999999999</v>
      </c>
      <c r="C110">
        <f t="shared" si="2"/>
        <v>2008</v>
      </c>
      <c r="D110">
        <f t="shared" si="3"/>
        <v>3</v>
      </c>
      <c r="E110">
        <f t="array" ref="E110">SUM('soybean oil'!$F$2:$F$3093*('soybean oil'!$G$2:$G$3093=C110)*('soybean oil'!$H$2:$H$3093=D110))/SUM(('soybean oil'!$G$2:$G$3093=C110)*('soybean oil'!$H$2:$H$3093=D110))</f>
        <v>1333.0360914139715</v>
      </c>
    </row>
    <row r="111" spans="1:5" x14ac:dyDescent="0.25">
      <c r="A111" s="1">
        <v>39507</v>
      </c>
      <c r="B111">
        <v>673</v>
      </c>
      <c r="C111">
        <f t="shared" si="2"/>
        <v>2008</v>
      </c>
      <c r="D111">
        <f t="shared" si="3"/>
        <v>2</v>
      </c>
      <c r="E111">
        <f t="array" ref="E111">SUM('soybean oil'!$F$2:$F$3093*('soybean oil'!$G$2:$G$3093=C111)*('soybean oil'!$H$2:$H$3093=D111))/SUM(('soybean oil'!$G$2:$G$3093=C111)*('soybean oil'!$H$2:$H$3093=D111))</f>
        <v>1309.5105634162232</v>
      </c>
    </row>
    <row r="112" spans="1:5" x14ac:dyDescent="0.25">
      <c r="A112" s="1">
        <v>39478</v>
      </c>
      <c r="B112">
        <v>673</v>
      </c>
      <c r="C112">
        <f t="shared" si="2"/>
        <v>2008</v>
      </c>
      <c r="D112">
        <f t="shared" si="3"/>
        <v>1</v>
      </c>
      <c r="E112">
        <f t="array" ref="E112">SUM('soybean oil'!$F$2:$F$3093*('soybean oil'!$G$2:$G$3093=C112)*('soybean oil'!$H$2:$H$3093=D112))/SUM(('soybean oil'!$G$2:$G$3093=C112)*('soybean oil'!$H$2:$H$3093=D112))</f>
        <v>1147.852515370007</v>
      </c>
    </row>
    <row r="113" spans="1:5" x14ac:dyDescent="0.25">
      <c r="A113" s="1">
        <v>39447</v>
      </c>
      <c r="B113">
        <v>673</v>
      </c>
      <c r="C113">
        <f t="shared" si="2"/>
        <v>2007</v>
      </c>
      <c r="D113">
        <f t="shared" si="3"/>
        <v>12</v>
      </c>
      <c r="E113">
        <f t="array" ref="E113">SUM('soybean oil'!$F$2:$F$3093*('soybean oil'!$G$2:$G$3093=C113)*('soybean oil'!$H$2:$H$3093=D113))/SUM(('soybean oil'!$G$2:$G$3093=C113)*('soybean oil'!$H$2:$H$3093=D113))</f>
        <v>1032.9208139016978</v>
      </c>
    </row>
    <row r="114" spans="1:5" x14ac:dyDescent="0.25">
      <c r="A114" s="1">
        <v>39416</v>
      </c>
      <c r="B114">
        <v>673</v>
      </c>
      <c r="C114">
        <f t="shared" si="2"/>
        <v>2007</v>
      </c>
      <c r="D114">
        <f t="shared" si="3"/>
        <v>11</v>
      </c>
      <c r="E114">
        <f t="array" ref="E114">SUM('soybean oil'!$F$2:$F$3093*('soybean oil'!$G$2:$G$3093=C114)*('soybean oil'!$H$2:$H$3093=D114))/SUM(('soybean oil'!$G$2:$G$3093=C114)*('soybean oil'!$H$2:$H$3093=D114))</f>
        <v>988.91182217826349</v>
      </c>
    </row>
    <row r="115" spans="1:5" x14ac:dyDescent="0.25">
      <c r="A115" s="1">
        <v>39386</v>
      </c>
      <c r="B115">
        <v>673</v>
      </c>
      <c r="C115">
        <f t="shared" si="2"/>
        <v>2007</v>
      </c>
      <c r="D115">
        <f t="shared" si="3"/>
        <v>10</v>
      </c>
      <c r="E115">
        <f t="array" ref="E115">SUM('soybean oil'!$F$2:$F$3093*('soybean oil'!$G$2:$G$3093=C115)*('soybean oil'!$H$2:$H$3093=D115))/SUM(('soybean oil'!$G$2:$G$3093=C115)*('soybean oil'!$H$2:$H$3093=D115))</f>
        <v>884.89717914711002</v>
      </c>
    </row>
    <row r="116" spans="1:5" x14ac:dyDescent="0.25">
      <c r="A116" s="1">
        <v>39355</v>
      </c>
      <c r="B116">
        <v>673</v>
      </c>
      <c r="C116">
        <f t="shared" si="2"/>
        <v>2007</v>
      </c>
      <c r="D116">
        <f t="shared" si="3"/>
        <v>9</v>
      </c>
      <c r="E116">
        <f t="array" ref="E116">SUM('soybean oil'!$F$2:$F$3093*('soybean oil'!$G$2:$G$3093=C116)*('soybean oil'!$H$2:$H$3093=D116))/SUM(('soybean oil'!$G$2:$G$3093=C116)*('soybean oil'!$H$2:$H$3093=D116))</f>
        <v>855.42606645280478</v>
      </c>
    </row>
    <row r="117" spans="1:5" x14ac:dyDescent="0.25">
      <c r="A117" s="1">
        <v>39325</v>
      </c>
      <c r="B117">
        <v>673</v>
      </c>
      <c r="C117">
        <f t="shared" si="2"/>
        <v>2007</v>
      </c>
      <c r="D117">
        <f t="shared" si="3"/>
        <v>8</v>
      </c>
      <c r="E117">
        <f t="array" ref="E117">SUM('soybean oil'!$F$2:$F$3093*('soybean oil'!$G$2:$G$3093=C117)*('soybean oil'!$H$2:$H$3093=D117))/SUM(('soybean oil'!$G$2:$G$3093=C117)*('soybean oil'!$H$2:$H$3093=D117))</f>
        <v>799.37315792457298</v>
      </c>
    </row>
    <row r="118" spans="1:5" x14ac:dyDescent="0.25">
      <c r="A118" s="1">
        <v>39294</v>
      </c>
      <c r="B118">
        <v>673</v>
      </c>
      <c r="C118">
        <f t="shared" si="2"/>
        <v>2007</v>
      </c>
      <c r="D118">
        <f t="shared" si="3"/>
        <v>7</v>
      </c>
      <c r="E118">
        <f t="array" ref="E118">SUM('soybean oil'!$F$2:$F$3093*('soybean oil'!$G$2:$G$3093=C118)*('soybean oil'!$H$2:$H$3093=D118))/SUM(('soybean oil'!$G$2:$G$3093=C118)*('soybean oil'!$H$2:$H$3093=D118))</f>
        <v>821.53687272750471</v>
      </c>
    </row>
    <row r="119" spans="1:5" x14ac:dyDescent="0.25">
      <c r="A119" s="1">
        <v>39263</v>
      </c>
      <c r="B119">
        <v>673</v>
      </c>
      <c r="C119">
        <f t="shared" si="2"/>
        <v>2007</v>
      </c>
      <c r="D119">
        <f t="shared" si="3"/>
        <v>6</v>
      </c>
      <c r="E119">
        <f t="array" ref="E119">SUM('soybean oil'!$F$2:$F$3093*('soybean oil'!$G$2:$G$3093=C119)*('soybean oil'!$H$2:$H$3093=D119))/SUM(('soybean oil'!$G$2:$G$3093=C119)*('soybean oil'!$H$2:$H$3093=D119))</f>
        <v>783.53337800801614</v>
      </c>
    </row>
    <row r="120" spans="1:5" x14ac:dyDescent="0.25">
      <c r="A120" s="1">
        <v>39233</v>
      </c>
      <c r="B120">
        <v>673</v>
      </c>
      <c r="C120">
        <f t="shared" si="2"/>
        <v>2007</v>
      </c>
      <c r="D120">
        <f t="shared" si="3"/>
        <v>5</v>
      </c>
      <c r="E120">
        <f t="array" ref="E120">SUM('soybean oil'!$F$2:$F$3093*('soybean oil'!$G$2:$G$3093=C120)*('soybean oil'!$H$2:$H$3093=D120))/SUM(('soybean oil'!$G$2:$G$3093=C120)*('soybean oil'!$H$2:$H$3093=D120))</f>
        <v>760.10377495387047</v>
      </c>
    </row>
    <row r="121" spans="1:5" x14ac:dyDescent="0.25">
      <c r="A121" s="1">
        <v>39202</v>
      </c>
      <c r="B121">
        <v>673</v>
      </c>
      <c r="C121">
        <f t="shared" si="2"/>
        <v>2007</v>
      </c>
      <c r="D121">
        <f t="shared" si="3"/>
        <v>4</v>
      </c>
      <c r="E121">
        <f t="array" ref="E121">SUM('soybean oil'!$F$2:$F$3093*('soybean oil'!$G$2:$G$3093=C121)*('soybean oil'!$H$2:$H$3093=D121))/SUM(('soybean oil'!$G$2:$G$3093=C121)*('soybean oil'!$H$2:$H$3093=D121))</f>
        <v>715.19501088609593</v>
      </c>
    </row>
    <row r="122" spans="1:5" x14ac:dyDescent="0.25">
      <c r="A122" s="1">
        <v>39172</v>
      </c>
      <c r="B122">
        <v>673</v>
      </c>
      <c r="C122">
        <f t="shared" si="2"/>
        <v>2007</v>
      </c>
      <c r="D122">
        <f t="shared" si="3"/>
        <v>3</v>
      </c>
      <c r="E122">
        <f t="array" ref="E122">SUM('soybean oil'!$F$2:$F$3093*('soybean oil'!$G$2:$G$3093=C122)*('soybean oil'!$H$2:$H$3093=D122))/SUM(('soybean oil'!$G$2:$G$3093=C122)*('soybean oil'!$H$2:$H$3093=D122))</f>
        <v>683.58332795188301</v>
      </c>
    </row>
    <row r="123" spans="1:5" x14ac:dyDescent="0.25">
      <c r="A123" s="1">
        <v>39141</v>
      </c>
      <c r="B123">
        <v>673</v>
      </c>
      <c r="C123">
        <f t="shared" si="2"/>
        <v>2007</v>
      </c>
      <c r="D123">
        <f t="shared" si="3"/>
        <v>2</v>
      </c>
      <c r="E123">
        <f t="array" ref="E123">SUM('soybean oil'!$F$2:$F$3093*('soybean oil'!$G$2:$G$3093=C123)*('soybean oil'!$H$2:$H$3093=D123))/SUM(('soybean oil'!$G$2:$G$3093=C123)*('soybean oil'!$H$2:$H$3093=D123))</f>
        <v>666.12324420852042</v>
      </c>
    </row>
    <row r="124" spans="1:5" x14ac:dyDescent="0.25">
      <c r="A124" s="1">
        <v>39113</v>
      </c>
      <c r="B124">
        <v>673</v>
      </c>
      <c r="C124">
        <f t="shared" si="2"/>
        <v>2007</v>
      </c>
      <c r="D124">
        <f t="shared" si="3"/>
        <v>1</v>
      </c>
      <c r="E124">
        <f t="array" ref="E124">SUM('soybean oil'!$F$2:$F$3093*('soybean oil'!$G$2:$G$3093=C124)*('soybean oil'!$H$2:$H$3093=D124))/SUM(('soybean oil'!$G$2:$G$3093=C124)*('soybean oil'!$H$2:$H$3093=D124))</f>
        <v>638.63718073774555</v>
      </c>
    </row>
    <row r="125" spans="1:5" x14ac:dyDescent="0.25">
      <c r="A125" s="1">
        <v>39082</v>
      </c>
      <c r="B125">
        <v>673</v>
      </c>
      <c r="C125">
        <f t="shared" si="2"/>
        <v>2006</v>
      </c>
      <c r="D125">
        <f t="shared" si="3"/>
        <v>12</v>
      </c>
      <c r="E125">
        <f t="array" ref="E125">SUM('soybean oil'!$F$2:$F$3093*('soybean oil'!$G$2:$G$3093=C125)*('soybean oil'!$H$2:$H$3093=D125))/SUM(('soybean oil'!$G$2:$G$3093=C125)*('soybean oil'!$H$2:$H$3093=D125))</f>
        <v>633.46524104891785</v>
      </c>
    </row>
    <row r="126" spans="1:5" x14ac:dyDescent="0.25">
      <c r="A126" s="1">
        <v>39051</v>
      </c>
      <c r="B126">
        <v>673</v>
      </c>
      <c r="C126">
        <f t="shared" si="2"/>
        <v>2006</v>
      </c>
      <c r="D126">
        <f t="shared" si="3"/>
        <v>11</v>
      </c>
      <c r="E126">
        <f t="array" ref="E126">SUM('soybean oil'!$F$2:$F$3093*('soybean oil'!$G$2:$G$3093=C126)*('soybean oil'!$H$2:$H$3093=D126))/SUM(('soybean oil'!$G$2:$G$3093=C126)*('soybean oil'!$H$2:$H$3093=D126))</f>
        <v>624.5107988331755</v>
      </c>
    </row>
    <row r="127" spans="1:5" x14ac:dyDescent="0.25">
      <c r="A127" s="1">
        <v>39021</v>
      </c>
      <c r="B127">
        <v>673</v>
      </c>
      <c r="C127">
        <f t="shared" si="2"/>
        <v>2006</v>
      </c>
      <c r="D127">
        <f t="shared" si="3"/>
        <v>10</v>
      </c>
      <c r="E127">
        <f t="array" ref="E127">SUM('soybean oil'!$F$2:$F$3093*('soybean oil'!$G$2:$G$3093=C127)*('soybean oil'!$H$2:$H$3093=D127))/SUM(('soybean oil'!$G$2:$G$3093=C127)*('soybean oil'!$H$2:$H$3093=D127))</f>
        <v>562.38920982170509</v>
      </c>
    </row>
    <row r="128" spans="1:5" x14ac:dyDescent="0.25">
      <c r="A128" s="1">
        <v>38990</v>
      </c>
      <c r="B128">
        <v>673</v>
      </c>
      <c r="C128">
        <f t="shared" si="2"/>
        <v>2006</v>
      </c>
      <c r="D128">
        <f t="shared" si="3"/>
        <v>9</v>
      </c>
      <c r="E128">
        <f t="array" ref="E128">SUM('soybean oil'!$F$2:$F$3093*('soybean oil'!$G$2:$G$3093=C128)*('soybean oil'!$H$2:$H$3093=D128))/SUM(('soybean oil'!$G$2:$G$3093=C128)*('soybean oil'!$H$2:$H$3093=D128))</f>
        <v>536.93804417389117</v>
      </c>
    </row>
    <row r="129" spans="1:5" x14ac:dyDescent="0.25">
      <c r="A129" s="1">
        <v>38960</v>
      </c>
      <c r="B129">
        <v>673</v>
      </c>
      <c r="C129">
        <f t="shared" si="2"/>
        <v>2006</v>
      </c>
      <c r="D129">
        <f t="shared" si="3"/>
        <v>8</v>
      </c>
      <c r="E129">
        <f t="array" ref="E129">SUM('soybean oil'!$F$2:$F$3093*('soybean oil'!$G$2:$G$3093=C129)*('soybean oil'!$H$2:$H$3093=D129))/SUM(('soybean oil'!$G$2:$G$3093=C129)*('soybean oil'!$H$2:$H$3093=D129))</f>
        <v>564.17059718369933</v>
      </c>
    </row>
    <row r="130" spans="1:5" x14ac:dyDescent="0.25">
      <c r="A130" s="1">
        <v>38929</v>
      </c>
      <c r="B130">
        <v>673</v>
      </c>
      <c r="C130">
        <f t="shared" si="2"/>
        <v>2006</v>
      </c>
      <c r="D130">
        <f t="shared" si="3"/>
        <v>7</v>
      </c>
      <c r="E130">
        <f t="array" ref="E130">SUM('soybean oil'!$F$2:$F$3093*('soybean oil'!$G$2:$G$3093=C130)*('soybean oil'!$H$2:$H$3093=D130))/SUM(('soybean oil'!$G$2:$G$3093=C130)*('soybean oil'!$H$2:$H$3093=D130))</f>
        <v>588.11835834011038</v>
      </c>
    </row>
    <row r="131" spans="1:5" x14ac:dyDescent="0.25">
      <c r="A131" s="1">
        <v>38898</v>
      </c>
      <c r="B131">
        <v>673</v>
      </c>
      <c r="C131">
        <f t="shared" ref="C131:C194" si="4">YEAR(A131)</f>
        <v>2006</v>
      </c>
      <c r="D131">
        <f t="shared" ref="D131:D194" si="5">MONTH(A131)</f>
        <v>6</v>
      </c>
      <c r="E131">
        <f t="array" ref="E131">SUM('soybean oil'!$F$2:$F$3093*('soybean oil'!$G$2:$G$3093=C131)*('soybean oil'!$H$2:$H$3093=D131))/SUM(('soybean oil'!$G$2:$G$3093=C131)*('soybean oil'!$H$2:$H$3093=D131))</f>
        <v>550.38403754454691</v>
      </c>
    </row>
    <row r="132" spans="1:5" x14ac:dyDescent="0.25">
      <c r="A132" s="1">
        <v>38868</v>
      </c>
      <c r="B132">
        <v>673</v>
      </c>
      <c r="C132">
        <f t="shared" si="4"/>
        <v>2006</v>
      </c>
      <c r="D132">
        <f t="shared" si="5"/>
        <v>5</v>
      </c>
      <c r="E132">
        <f t="array" ref="E132">SUM('soybean oil'!$F$2:$F$3093*('soybean oil'!$G$2:$G$3093=C132)*('soybean oil'!$H$2:$H$3093=D132))/SUM(('soybean oil'!$G$2:$G$3093=C132)*('soybean oil'!$H$2:$H$3093=D132))</f>
        <v>560.94618410558598</v>
      </c>
    </row>
    <row r="133" spans="1:5" x14ac:dyDescent="0.25">
      <c r="A133" s="1">
        <v>38837</v>
      </c>
      <c r="B133">
        <v>673.25</v>
      </c>
      <c r="C133">
        <f t="shared" si="4"/>
        <v>2006</v>
      </c>
      <c r="D133">
        <f t="shared" si="5"/>
        <v>4</v>
      </c>
      <c r="E133">
        <f t="array" ref="E133">SUM('soybean oil'!$F$2:$F$3093*('soybean oil'!$G$2:$G$3093=C133)*('soybean oil'!$H$2:$H$3093=D133))/SUM(('soybean oil'!$G$2:$G$3093=C133)*('soybean oil'!$H$2:$H$3093=D133))</f>
        <v>519.24664383017216</v>
      </c>
    </row>
    <row r="134" spans="1:5" x14ac:dyDescent="0.25">
      <c r="A134" s="1">
        <v>38807</v>
      </c>
      <c r="B134">
        <v>693.87</v>
      </c>
      <c r="C134">
        <f t="shared" si="4"/>
        <v>2006</v>
      </c>
      <c r="D134">
        <f t="shared" si="5"/>
        <v>3</v>
      </c>
      <c r="E134">
        <f t="array" ref="E134">SUM('soybean oil'!$F$2:$F$3093*('soybean oil'!$G$2:$G$3093=C134)*('soybean oil'!$H$2:$H$3093=D134))/SUM(('soybean oil'!$G$2:$G$3093=C134)*('soybean oil'!$H$2:$H$3093=D134))</f>
        <v>519.09277428791495</v>
      </c>
    </row>
    <row r="135" spans="1:5" x14ac:dyDescent="0.25">
      <c r="A135" s="1">
        <v>38776</v>
      </c>
      <c r="B135">
        <v>715.3</v>
      </c>
      <c r="C135">
        <f t="shared" si="4"/>
        <v>2006</v>
      </c>
      <c r="D135">
        <f t="shared" si="5"/>
        <v>2</v>
      </c>
      <c r="E135">
        <f t="array" ref="E135">SUM('soybean oil'!$F$2:$F$3093*('soybean oil'!$G$2:$G$3093=C135)*('soybean oil'!$H$2:$H$3093=D135))/SUM(('soybean oil'!$G$2:$G$3093=C135)*('soybean oil'!$H$2:$H$3093=D135))</f>
        <v>498.53711511714221</v>
      </c>
    </row>
    <row r="136" spans="1:5" x14ac:dyDescent="0.25">
      <c r="A136" s="1">
        <v>38748</v>
      </c>
      <c r="B136">
        <v>1090.9100000000001</v>
      </c>
      <c r="C136">
        <f t="shared" si="4"/>
        <v>2006</v>
      </c>
      <c r="D136">
        <f t="shared" si="5"/>
        <v>1</v>
      </c>
      <c r="E136">
        <f t="array" ref="E136">SUM('soybean oil'!$F$2:$F$3093*('soybean oil'!$G$2:$G$3093=C136)*('soybean oil'!$H$2:$H$3093=D136))/SUM(('soybean oil'!$G$2:$G$3093=C136)*('soybean oil'!$H$2:$H$3093=D136))</f>
        <v>486.09724189143651</v>
      </c>
    </row>
    <row r="137" spans="1:5" x14ac:dyDescent="0.25">
      <c r="A137" s="1">
        <v>38717</v>
      </c>
      <c r="B137">
        <v>1152</v>
      </c>
      <c r="C137">
        <f t="shared" si="4"/>
        <v>2005</v>
      </c>
      <c r="D137">
        <f t="shared" si="5"/>
        <v>12</v>
      </c>
      <c r="E137">
        <f t="array" ref="E137">SUM('soybean oil'!$F$2:$F$3093*('soybean oil'!$G$2:$G$3093=C137)*('soybean oil'!$H$2:$H$3093=D137))/SUM(('soybean oil'!$G$2:$G$3093=C137)*('soybean oil'!$H$2:$H$3093=D137))</f>
        <v>469.34106014508984</v>
      </c>
    </row>
    <row r="138" spans="1:5" x14ac:dyDescent="0.25">
      <c r="A138" s="1">
        <v>38686</v>
      </c>
      <c r="B138">
        <v>1152</v>
      </c>
      <c r="C138">
        <f t="shared" si="4"/>
        <v>2005</v>
      </c>
      <c r="D138">
        <f t="shared" si="5"/>
        <v>11</v>
      </c>
      <c r="E138">
        <f t="array" ref="E138">SUM('soybean oil'!$F$2:$F$3093*('soybean oil'!$G$2:$G$3093=C138)*('soybean oil'!$H$2:$H$3093=D138))/SUM(('soybean oil'!$G$2:$G$3093=C138)*('soybean oil'!$H$2:$H$3093=D138))</f>
        <v>491.15002697665466</v>
      </c>
    </row>
    <row r="139" spans="1:5" x14ac:dyDescent="0.25">
      <c r="A139" s="1">
        <v>38656</v>
      </c>
      <c r="B139">
        <v>1152</v>
      </c>
      <c r="C139">
        <f t="shared" si="4"/>
        <v>2005</v>
      </c>
      <c r="D139">
        <f t="shared" si="5"/>
        <v>10</v>
      </c>
      <c r="E139">
        <f t="array" ref="E139">SUM('soybean oil'!$F$2:$F$3093*('soybean oil'!$G$2:$G$3093=C139)*('soybean oil'!$H$2:$H$3093=D139))/SUM(('soybean oil'!$G$2:$G$3093=C139)*('soybean oil'!$H$2:$H$3093=D139))</f>
        <v>525.64502226651541</v>
      </c>
    </row>
    <row r="140" spans="1:5" x14ac:dyDescent="0.25">
      <c r="A140" s="1">
        <v>38625</v>
      </c>
      <c r="B140">
        <v>1152</v>
      </c>
      <c r="C140">
        <f t="shared" si="4"/>
        <v>2005</v>
      </c>
      <c r="D140">
        <f t="shared" si="5"/>
        <v>9</v>
      </c>
      <c r="E140">
        <f t="array" ref="E140">SUM('soybean oil'!$F$2:$F$3093*('soybean oil'!$G$2:$G$3093=C140)*('soybean oil'!$H$2:$H$3093=D140))/SUM(('soybean oil'!$G$2:$G$3093=C140)*('soybean oil'!$H$2:$H$3093=D140))</f>
        <v>498.34129600506623</v>
      </c>
    </row>
    <row r="141" spans="1:5" x14ac:dyDescent="0.25">
      <c r="A141" s="1">
        <v>38595</v>
      </c>
      <c r="B141">
        <v>1152</v>
      </c>
      <c r="C141">
        <f t="shared" si="4"/>
        <v>2005</v>
      </c>
      <c r="D141">
        <f t="shared" si="5"/>
        <v>8</v>
      </c>
      <c r="E141">
        <f t="array" ref="E141">SUM('soybean oil'!$F$2:$F$3093*('soybean oil'!$G$2:$G$3093=C141)*('soybean oil'!$H$2:$H$3093=D141))/SUM(('soybean oil'!$G$2:$G$3093=C141)*('soybean oil'!$H$2:$H$3093=D141))</f>
        <v>505.62732272629256</v>
      </c>
    </row>
    <row r="142" spans="1:5" x14ac:dyDescent="0.25">
      <c r="A142" s="1">
        <v>38564</v>
      </c>
      <c r="B142">
        <v>1152</v>
      </c>
      <c r="C142">
        <f t="shared" si="4"/>
        <v>2005</v>
      </c>
      <c r="D142">
        <f t="shared" si="5"/>
        <v>7</v>
      </c>
      <c r="E142">
        <f t="array" ref="E142">SUM('soybean oil'!$F$2:$F$3093*('soybean oil'!$G$2:$G$3093=C142)*('soybean oil'!$H$2:$H$3093=D142))/SUM(('soybean oil'!$G$2:$G$3093=C142)*('soybean oil'!$H$2:$H$3093=D142))</f>
        <v>547.42543398602572</v>
      </c>
    </row>
    <row r="143" spans="1:5" x14ac:dyDescent="0.25">
      <c r="A143" s="1">
        <v>38533</v>
      </c>
      <c r="B143">
        <v>1152</v>
      </c>
      <c r="C143">
        <f t="shared" si="4"/>
        <v>2005</v>
      </c>
      <c r="D143">
        <f t="shared" si="5"/>
        <v>6</v>
      </c>
      <c r="E143">
        <f t="array" ref="E143">SUM('soybean oil'!$F$2:$F$3093*('soybean oil'!$G$2:$G$3093=C143)*('soybean oil'!$H$2:$H$3093=D143))/SUM(('soybean oil'!$G$2:$G$3093=C143)*('soybean oil'!$H$2:$H$3093=D143))</f>
        <v>530.00129930436322</v>
      </c>
    </row>
    <row r="144" spans="1:5" x14ac:dyDescent="0.25">
      <c r="A144" s="1">
        <v>38503</v>
      </c>
      <c r="B144">
        <v>1160.8599999999999</v>
      </c>
      <c r="C144">
        <f t="shared" si="4"/>
        <v>2005</v>
      </c>
      <c r="D144">
        <f t="shared" si="5"/>
        <v>5</v>
      </c>
      <c r="E144">
        <f t="array" ref="E144">SUM('soybean oil'!$F$2:$F$3093*('soybean oil'!$G$2:$G$3093=C144)*('soybean oil'!$H$2:$H$3093=D144))/SUM(('soybean oil'!$G$2:$G$3093=C144)*('soybean oil'!$H$2:$H$3093=D144))</f>
        <v>502.51748114302546</v>
      </c>
    </row>
    <row r="145" spans="1:5" x14ac:dyDescent="0.25">
      <c r="A145" s="1">
        <v>38472</v>
      </c>
      <c r="B145">
        <v>1161.29</v>
      </c>
      <c r="C145">
        <f t="shared" si="4"/>
        <v>2005</v>
      </c>
      <c r="D145">
        <f t="shared" si="5"/>
        <v>4</v>
      </c>
      <c r="E145">
        <f t="array" ref="E145">SUM('soybean oil'!$F$2:$F$3093*('soybean oil'!$G$2:$G$3093=C145)*('soybean oil'!$H$2:$H$3093=D145))/SUM(('soybean oil'!$G$2:$G$3093=C145)*('soybean oil'!$H$2:$H$3093=D145))</f>
        <v>498.85570795016429</v>
      </c>
    </row>
    <row r="146" spans="1:5" x14ac:dyDescent="0.25">
      <c r="A146" s="1">
        <v>38442</v>
      </c>
      <c r="B146">
        <v>1164.57</v>
      </c>
      <c r="C146">
        <f t="shared" si="4"/>
        <v>2005</v>
      </c>
      <c r="D146">
        <f t="shared" si="5"/>
        <v>3</v>
      </c>
      <c r="E146">
        <f t="array" ref="E146">SUM('soybean oil'!$F$2:$F$3093*('soybean oil'!$G$2:$G$3093=C146)*('soybean oil'!$H$2:$H$3093=D146))/SUM(('soybean oil'!$G$2:$G$3093=C146)*('soybean oil'!$H$2:$H$3093=D146))</f>
        <v>513.81736505760966</v>
      </c>
    </row>
    <row r="147" spans="1:5" x14ac:dyDescent="0.25">
      <c r="A147" s="1">
        <v>38411</v>
      </c>
      <c r="B147">
        <v>1095.0999999999999</v>
      </c>
      <c r="C147">
        <f t="shared" si="4"/>
        <v>2005</v>
      </c>
      <c r="D147">
        <f t="shared" si="5"/>
        <v>2</v>
      </c>
      <c r="E147">
        <f t="array" ref="E147">SUM('soybean oil'!$F$2:$F$3093*('soybean oil'!$G$2:$G$3093=C147)*('soybean oil'!$H$2:$H$3093=D147))/SUM(('soybean oil'!$G$2:$G$3093=C147)*('soybean oil'!$H$2:$H$3093=D147))</f>
        <v>443.67682166397896</v>
      </c>
    </row>
    <row r="148" spans="1:5" x14ac:dyDescent="0.25">
      <c r="A148" s="1">
        <v>38383</v>
      </c>
      <c r="B148">
        <v>1088.67</v>
      </c>
      <c r="C148">
        <f t="shared" si="4"/>
        <v>2005</v>
      </c>
      <c r="D148">
        <f t="shared" si="5"/>
        <v>1</v>
      </c>
      <c r="E148">
        <f t="array" ref="E148">SUM('soybean oil'!$F$2:$F$3093*('soybean oil'!$G$2:$G$3093=C148)*('soybean oil'!$H$2:$H$3093=D148))/SUM(('soybean oil'!$G$2:$G$3093=C148)*('soybean oil'!$H$2:$H$3093=D148))</f>
        <v>435.95310035748616</v>
      </c>
    </row>
    <row r="149" spans="1:5" x14ac:dyDescent="0.25">
      <c r="A149" s="1">
        <v>38352</v>
      </c>
      <c r="B149">
        <v>893.22</v>
      </c>
      <c r="C149">
        <f t="shared" si="4"/>
        <v>2004</v>
      </c>
      <c r="D149">
        <f t="shared" si="5"/>
        <v>12</v>
      </c>
      <c r="E149" t="e">
        <f t="array" ref="E149">SUM('soybean oil'!$F$2:$F$3093*('soybean oil'!$G$2:$G$3093=C149)*('soybean oil'!$H$2:$H$3093=D149))/SUM(('soybean oil'!$G$2:$G$3093=C149)*('soybean oil'!$H$2:$H$3093=D149))</f>
        <v>#DIV/0!</v>
      </c>
    </row>
    <row r="150" spans="1:5" x14ac:dyDescent="0.25">
      <c r="A150" s="1">
        <v>38321</v>
      </c>
      <c r="B150">
        <v>824.05</v>
      </c>
      <c r="C150">
        <f t="shared" si="4"/>
        <v>2004</v>
      </c>
      <c r="D150">
        <f t="shared" si="5"/>
        <v>11</v>
      </c>
      <c r="E150" t="e">
        <f t="array" ref="E150">SUM('soybean oil'!$F$2:$F$3093*('soybean oil'!$G$2:$G$3093=C150)*('soybean oil'!$H$2:$H$3093=D150))/SUM(('soybean oil'!$G$2:$G$3093=C150)*('soybean oil'!$H$2:$H$3093=D150))</f>
        <v>#DIV/0!</v>
      </c>
    </row>
    <row r="151" spans="1:5" x14ac:dyDescent="0.25">
      <c r="A151" s="1">
        <v>38291</v>
      </c>
      <c r="B151">
        <v>752</v>
      </c>
      <c r="C151">
        <f t="shared" si="4"/>
        <v>2004</v>
      </c>
      <c r="D151">
        <f t="shared" si="5"/>
        <v>10</v>
      </c>
      <c r="E151" t="e">
        <f t="array" ref="E151">SUM('soybean oil'!$F$2:$F$3093*('soybean oil'!$G$2:$G$3093=C151)*('soybean oil'!$H$2:$H$3093=D151))/SUM(('soybean oil'!$G$2:$G$3093=C151)*('soybean oil'!$H$2:$H$3093=D151))</f>
        <v>#DIV/0!</v>
      </c>
    </row>
    <row r="152" spans="1:5" x14ac:dyDescent="0.25">
      <c r="A152" s="1">
        <v>38260</v>
      </c>
      <c r="B152">
        <v>766.09</v>
      </c>
      <c r="C152">
        <f t="shared" si="4"/>
        <v>2004</v>
      </c>
      <c r="D152">
        <f t="shared" si="5"/>
        <v>9</v>
      </c>
      <c r="E152" t="e">
        <f t="array" ref="E152">SUM('soybean oil'!$F$2:$F$3093*('soybean oil'!$G$2:$G$3093=C152)*('soybean oil'!$H$2:$H$3093=D152))/SUM(('soybean oil'!$G$2:$G$3093=C152)*('soybean oil'!$H$2:$H$3093=D152))</f>
        <v>#DIV/0!</v>
      </c>
    </row>
    <row r="153" spans="1:5" x14ac:dyDescent="0.25">
      <c r="A153" s="1">
        <v>38230</v>
      </c>
      <c r="B153">
        <v>727.23</v>
      </c>
      <c r="C153">
        <f t="shared" si="4"/>
        <v>2004</v>
      </c>
      <c r="D153">
        <f t="shared" si="5"/>
        <v>8</v>
      </c>
      <c r="E153" t="e">
        <f t="array" ref="E153">SUM('soybean oil'!$F$2:$F$3093*('soybean oil'!$G$2:$G$3093=C153)*('soybean oil'!$H$2:$H$3093=D153))/SUM(('soybean oil'!$G$2:$G$3093=C153)*('soybean oil'!$H$2:$H$3093=D153))</f>
        <v>#DIV/0!</v>
      </c>
    </row>
    <row r="154" spans="1:5" x14ac:dyDescent="0.25">
      <c r="A154" s="1">
        <v>38199</v>
      </c>
      <c r="B154">
        <v>688.95</v>
      </c>
      <c r="C154">
        <f t="shared" si="4"/>
        <v>2004</v>
      </c>
      <c r="D154">
        <f t="shared" si="5"/>
        <v>7</v>
      </c>
      <c r="E154" t="e">
        <f t="array" ref="E154">SUM('soybean oil'!$F$2:$F$3093*('soybean oil'!$G$2:$G$3093=C154)*('soybean oil'!$H$2:$H$3093=D154))/SUM(('soybean oil'!$G$2:$G$3093=C154)*('soybean oil'!$H$2:$H$3093=D154))</f>
        <v>#DIV/0!</v>
      </c>
    </row>
    <row r="155" spans="1:5" x14ac:dyDescent="0.25">
      <c r="A155" s="1">
        <v>38168</v>
      </c>
      <c r="B155">
        <v>583.77</v>
      </c>
      <c r="C155">
        <f t="shared" si="4"/>
        <v>2004</v>
      </c>
      <c r="D155">
        <f t="shared" si="5"/>
        <v>6</v>
      </c>
      <c r="E155" t="e">
        <f t="array" ref="E155">SUM('soybean oil'!$F$2:$F$3093*('soybean oil'!$G$2:$G$3093=C155)*('soybean oil'!$H$2:$H$3093=D155))/SUM(('soybean oil'!$G$2:$G$3093=C155)*('soybean oil'!$H$2:$H$3093=D155))</f>
        <v>#DIV/0!</v>
      </c>
    </row>
    <row r="156" spans="1:5" x14ac:dyDescent="0.25">
      <c r="A156" s="1">
        <v>38138</v>
      </c>
      <c r="B156">
        <v>638.62</v>
      </c>
      <c r="C156">
        <f t="shared" si="4"/>
        <v>2004</v>
      </c>
      <c r="D156">
        <f t="shared" si="5"/>
        <v>5</v>
      </c>
      <c r="E156" t="e">
        <f t="array" ref="E156">SUM('soybean oil'!$F$2:$F$3093*('soybean oil'!$G$2:$G$3093=C156)*('soybean oil'!$H$2:$H$3093=D156))/SUM(('soybean oil'!$G$2:$G$3093=C156)*('soybean oil'!$H$2:$H$3093=D156))</f>
        <v>#DIV/0!</v>
      </c>
    </row>
    <row r="157" spans="1:5" x14ac:dyDescent="0.25">
      <c r="A157" s="1">
        <v>38107</v>
      </c>
      <c r="B157">
        <v>706.91</v>
      </c>
      <c r="C157">
        <f t="shared" si="4"/>
        <v>2004</v>
      </c>
      <c r="D157">
        <f t="shared" si="5"/>
        <v>4</v>
      </c>
      <c r="E157" t="e">
        <f t="array" ref="E157">SUM('soybean oil'!$F$2:$F$3093*('soybean oil'!$G$2:$G$3093=C157)*('soybean oil'!$H$2:$H$3093=D157))/SUM(('soybean oil'!$G$2:$G$3093=C157)*('soybean oil'!$H$2:$H$3093=D157))</f>
        <v>#DIV/0!</v>
      </c>
    </row>
    <row r="158" spans="1:5" x14ac:dyDescent="0.25">
      <c r="A158" s="1">
        <v>38077</v>
      </c>
      <c r="B158">
        <v>756.04</v>
      </c>
      <c r="C158">
        <f t="shared" si="4"/>
        <v>2004</v>
      </c>
      <c r="D158">
        <f t="shared" si="5"/>
        <v>3</v>
      </c>
      <c r="E158" t="e">
        <f t="array" ref="E158">SUM('soybean oil'!$F$2:$F$3093*('soybean oil'!$G$2:$G$3093=C158)*('soybean oil'!$H$2:$H$3093=D158))/SUM(('soybean oil'!$G$2:$G$3093=C158)*('soybean oil'!$H$2:$H$3093=D158))</f>
        <v>#DIV/0!</v>
      </c>
    </row>
    <row r="159" spans="1:5" x14ac:dyDescent="0.25">
      <c r="A159" s="1">
        <v>38046</v>
      </c>
      <c r="B159">
        <v>755.5</v>
      </c>
      <c r="C159">
        <f t="shared" si="4"/>
        <v>2004</v>
      </c>
      <c r="D159">
        <f t="shared" si="5"/>
        <v>2</v>
      </c>
      <c r="E159" t="e">
        <f t="array" ref="E159">SUM('soybean oil'!$F$2:$F$3093*('soybean oil'!$G$2:$G$3093=C159)*('soybean oil'!$H$2:$H$3093=D159))/SUM(('soybean oil'!$G$2:$G$3093=C159)*('soybean oil'!$H$2:$H$3093=D159))</f>
        <v>#DIV/0!</v>
      </c>
    </row>
    <row r="160" spans="1:5" x14ac:dyDescent="0.25">
      <c r="A160" s="1">
        <v>38017</v>
      </c>
      <c r="B160">
        <v>720.5</v>
      </c>
      <c r="C160">
        <f t="shared" si="4"/>
        <v>2004</v>
      </c>
      <c r="D160">
        <f t="shared" si="5"/>
        <v>1</v>
      </c>
      <c r="E160" t="e">
        <f t="array" ref="E160">SUM('soybean oil'!$F$2:$F$3093*('soybean oil'!$G$2:$G$3093=C160)*('soybean oil'!$H$2:$H$3093=D160))/SUM(('soybean oil'!$G$2:$G$3093=C160)*('soybean oil'!$H$2:$H$3093=D160))</f>
        <v>#DIV/0!</v>
      </c>
    </row>
    <row r="161" spans="1:5" x14ac:dyDescent="0.25">
      <c r="A161" s="1">
        <v>37986</v>
      </c>
      <c r="B161">
        <v>711.74</v>
      </c>
      <c r="C161">
        <f t="shared" si="4"/>
        <v>2003</v>
      </c>
      <c r="D161">
        <f t="shared" si="5"/>
        <v>12</v>
      </c>
      <c r="E161" t="e">
        <f t="array" ref="E161">SUM('soybean oil'!$F$2:$F$3093*('soybean oil'!$G$2:$G$3093=C161)*('soybean oil'!$H$2:$H$3093=D161))/SUM(('soybean oil'!$G$2:$G$3093=C161)*('soybean oil'!$H$2:$H$3093=D161))</f>
        <v>#DIV/0!</v>
      </c>
    </row>
    <row r="162" spans="1:5" x14ac:dyDescent="0.25">
      <c r="A162" s="1">
        <v>37955</v>
      </c>
      <c r="B162">
        <v>708.8</v>
      </c>
      <c r="C162">
        <f t="shared" si="4"/>
        <v>2003</v>
      </c>
      <c r="D162">
        <f t="shared" si="5"/>
        <v>11</v>
      </c>
      <c r="E162" t="e">
        <f t="array" ref="E162">SUM('soybean oil'!$F$2:$F$3093*('soybean oil'!$G$2:$G$3093=C162)*('soybean oil'!$H$2:$H$3093=D162))/SUM(('soybean oil'!$G$2:$G$3093=C162)*('soybean oil'!$H$2:$H$3093=D162))</f>
        <v>#DIV/0!</v>
      </c>
    </row>
    <row r="163" spans="1:5" x14ac:dyDescent="0.25">
      <c r="A163" s="1">
        <v>37925</v>
      </c>
      <c r="B163">
        <v>705.22</v>
      </c>
      <c r="C163">
        <f t="shared" si="4"/>
        <v>2003</v>
      </c>
      <c r="D163">
        <f t="shared" si="5"/>
        <v>10</v>
      </c>
      <c r="E163" t="e">
        <f t="array" ref="E163">SUM('soybean oil'!$F$2:$F$3093*('soybean oil'!$G$2:$G$3093=C163)*('soybean oil'!$H$2:$H$3093=D163))/SUM(('soybean oil'!$G$2:$G$3093=C163)*('soybean oil'!$H$2:$H$3093=D163))</f>
        <v>#DIV/0!</v>
      </c>
    </row>
    <row r="164" spans="1:5" x14ac:dyDescent="0.25">
      <c r="A164" s="1">
        <v>37894</v>
      </c>
      <c r="B164">
        <v>617.5</v>
      </c>
      <c r="C164">
        <f t="shared" si="4"/>
        <v>2003</v>
      </c>
      <c r="D164">
        <f t="shared" si="5"/>
        <v>9</v>
      </c>
      <c r="E164" t="e">
        <f t="array" ref="E164">SUM('soybean oil'!$F$2:$F$3093*('soybean oil'!$G$2:$G$3093=C164)*('soybean oil'!$H$2:$H$3093=D164))/SUM(('soybean oil'!$G$2:$G$3093=C164)*('soybean oil'!$H$2:$H$3093=D164))</f>
        <v>#DIV/0!</v>
      </c>
    </row>
    <row r="165" spans="1:5" x14ac:dyDescent="0.25">
      <c r="A165" s="1">
        <v>37864</v>
      </c>
      <c r="B165">
        <v>552.24</v>
      </c>
      <c r="C165">
        <f t="shared" si="4"/>
        <v>2003</v>
      </c>
      <c r="D165">
        <f t="shared" si="5"/>
        <v>8</v>
      </c>
      <c r="E165" t="e">
        <f t="array" ref="E165">SUM('soybean oil'!$F$2:$F$3093*('soybean oil'!$G$2:$G$3093=C165)*('soybean oil'!$H$2:$H$3093=D165))/SUM(('soybean oil'!$G$2:$G$3093=C165)*('soybean oil'!$H$2:$H$3093=D165))</f>
        <v>#DIV/0!</v>
      </c>
    </row>
    <row r="166" spans="1:5" x14ac:dyDescent="0.25">
      <c r="A166" s="1">
        <v>37833</v>
      </c>
      <c r="B166">
        <v>577.52</v>
      </c>
      <c r="C166">
        <f t="shared" si="4"/>
        <v>2003</v>
      </c>
      <c r="D166">
        <f t="shared" si="5"/>
        <v>7</v>
      </c>
      <c r="E166" t="e">
        <f t="array" ref="E166">SUM('soybean oil'!$F$2:$F$3093*('soybean oil'!$G$2:$G$3093=C166)*('soybean oil'!$H$2:$H$3093=D166))/SUM(('soybean oil'!$G$2:$G$3093=C166)*('soybean oil'!$H$2:$H$3093=D166))</f>
        <v>#DIV/0!</v>
      </c>
    </row>
    <row r="167" spans="1:5" x14ac:dyDescent="0.25">
      <c r="A167" s="1">
        <v>37802</v>
      </c>
      <c r="B167">
        <v>634.04999999999995</v>
      </c>
      <c r="C167">
        <f t="shared" si="4"/>
        <v>2003</v>
      </c>
      <c r="D167">
        <f t="shared" si="5"/>
        <v>6</v>
      </c>
      <c r="E167" t="e">
        <f t="array" ref="E167">SUM('soybean oil'!$F$2:$F$3093*('soybean oil'!$G$2:$G$3093=C167)*('soybean oil'!$H$2:$H$3093=D167))/SUM(('soybean oil'!$G$2:$G$3093=C167)*('soybean oil'!$H$2:$H$3093=D167))</f>
        <v>#DIV/0!</v>
      </c>
    </row>
    <row r="168" spans="1:5" x14ac:dyDescent="0.25">
      <c r="A168" s="1">
        <v>37772</v>
      </c>
      <c r="B168">
        <v>678.27</v>
      </c>
      <c r="C168">
        <f t="shared" si="4"/>
        <v>2003</v>
      </c>
      <c r="D168">
        <f t="shared" si="5"/>
        <v>5</v>
      </c>
      <c r="E168" t="e">
        <f t="array" ref="E168">SUM('soybean oil'!$F$2:$F$3093*('soybean oil'!$G$2:$G$3093=C168)*('soybean oil'!$H$2:$H$3093=D168))/SUM(('soybean oil'!$G$2:$G$3093=C168)*('soybean oil'!$H$2:$H$3093=D168))</f>
        <v>#DIV/0!</v>
      </c>
    </row>
    <row r="169" spans="1:5" x14ac:dyDescent="0.25">
      <c r="A169" s="1">
        <v>37741</v>
      </c>
      <c r="B169">
        <v>667.64</v>
      </c>
      <c r="C169">
        <f t="shared" si="4"/>
        <v>2003</v>
      </c>
      <c r="D169">
        <f t="shared" si="5"/>
        <v>4</v>
      </c>
      <c r="E169" t="e">
        <f t="array" ref="E169">SUM('soybean oil'!$F$2:$F$3093*('soybean oil'!$G$2:$G$3093=C169)*('soybean oil'!$H$2:$H$3093=D169))/SUM(('soybean oil'!$G$2:$G$3093=C169)*('soybean oil'!$H$2:$H$3093=D169))</f>
        <v>#DIV/0!</v>
      </c>
    </row>
    <row r="170" spans="1:5" x14ac:dyDescent="0.25">
      <c r="A170" s="1">
        <v>37711</v>
      </c>
      <c r="B170">
        <v>647</v>
      </c>
      <c r="C170">
        <f t="shared" si="4"/>
        <v>2003</v>
      </c>
      <c r="D170">
        <f t="shared" si="5"/>
        <v>3</v>
      </c>
      <c r="E170" t="e">
        <f t="array" ref="E170">SUM('soybean oil'!$F$2:$F$3093*('soybean oil'!$G$2:$G$3093=C170)*('soybean oil'!$H$2:$H$3093=D170))/SUM(('soybean oil'!$G$2:$G$3093=C170)*('soybean oil'!$H$2:$H$3093=D170))</f>
        <v>#DIV/0!</v>
      </c>
    </row>
    <row r="171" spans="1:5" x14ac:dyDescent="0.25">
      <c r="A171" s="1">
        <v>37680</v>
      </c>
      <c r="B171">
        <v>640.6</v>
      </c>
      <c r="C171">
        <f t="shared" si="4"/>
        <v>2003</v>
      </c>
      <c r="D171">
        <f t="shared" si="5"/>
        <v>2</v>
      </c>
      <c r="E171" t="e">
        <f t="array" ref="E171">SUM('soybean oil'!$F$2:$F$3093*('soybean oil'!$G$2:$G$3093=C171)*('soybean oil'!$H$2:$H$3093=D171))/SUM(('soybean oil'!$G$2:$G$3093=C171)*('soybean oil'!$H$2:$H$3093=D171))</f>
        <v>#DIV/0!</v>
      </c>
    </row>
    <row r="172" spans="1:5" x14ac:dyDescent="0.25">
      <c r="A172" s="1">
        <v>37652</v>
      </c>
      <c r="B172">
        <v>659.39</v>
      </c>
      <c r="C172">
        <f t="shared" si="4"/>
        <v>2003</v>
      </c>
      <c r="D172">
        <f t="shared" si="5"/>
        <v>1</v>
      </c>
      <c r="E172" t="e">
        <f t="array" ref="E172">SUM('soybean oil'!$F$2:$F$3093*('soybean oil'!$G$2:$G$3093=C172)*('soybean oil'!$H$2:$H$3093=D172))/SUM(('soybean oil'!$G$2:$G$3093=C172)*('soybean oil'!$H$2:$H$3093=D172))</f>
        <v>#DIV/0!</v>
      </c>
    </row>
    <row r="173" spans="1:5" x14ac:dyDescent="0.25">
      <c r="A173" s="1">
        <v>37621</v>
      </c>
      <c r="B173">
        <v>729.95</v>
      </c>
      <c r="C173">
        <f t="shared" si="4"/>
        <v>2002</v>
      </c>
      <c r="D173">
        <f t="shared" si="5"/>
        <v>12</v>
      </c>
      <c r="E173" t="e">
        <f t="array" ref="E173">SUM('soybean oil'!$F$2:$F$3093*('soybean oil'!$G$2:$G$3093=C173)*('soybean oil'!$H$2:$H$3093=D173))/SUM(('soybean oil'!$G$2:$G$3093=C173)*('soybean oil'!$H$2:$H$3093=D173))</f>
        <v>#DIV/0!</v>
      </c>
    </row>
    <row r="174" spans="1:5" x14ac:dyDescent="0.25">
      <c r="A174" s="1">
        <v>37590</v>
      </c>
      <c r="B174">
        <v>732.38</v>
      </c>
      <c r="C174">
        <f t="shared" si="4"/>
        <v>2002</v>
      </c>
      <c r="D174">
        <f t="shared" si="5"/>
        <v>11</v>
      </c>
      <c r="E174" t="e">
        <f t="array" ref="E174">SUM('soybean oil'!$F$2:$F$3093*('soybean oil'!$G$2:$G$3093=C174)*('soybean oil'!$H$2:$H$3093=D174))/SUM(('soybean oil'!$G$2:$G$3093=C174)*('soybean oil'!$H$2:$H$3093=D174))</f>
        <v>#DIV/0!</v>
      </c>
    </row>
    <row r="175" spans="1:5" x14ac:dyDescent="0.25">
      <c r="A175" s="1">
        <v>37560</v>
      </c>
      <c r="B175">
        <v>635.42999999999995</v>
      </c>
      <c r="C175">
        <f t="shared" si="4"/>
        <v>2002</v>
      </c>
      <c r="D175">
        <f t="shared" si="5"/>
        <v>10</v>
      </c>
      <c r="E175" t="e">
        <f t="array" ref="E175">SUM('soybean oil'!$F$2:$F$3093*('soybean oil'!$G$2:$G$3093=C175)*('soybean oil'!$H$2:$H$3093=D175))/SUM(('soybean oil'!$G$2:$G$3093=C175)*('soybean oil'!$H$2:$H$3093=D175))</f>
        <v>#DIV/0!</v>
      </c>
    </row>
    <row r="176" spans="1:5" x14ac:dyDescent="0.25">
      <c r="A176" s="1">
        <v>37529</v>
      </c>
      <c r="B176">
        <v>631.62</v>
      </c>
      <c r="C176">
        <f t="shared" si="4"/>
        <v>2002</v>
      </c>
      <c r="D176">
        <f t="shared" si="5"/>
        <v>9</v>
      </c>
      <c r="E176" t="e">
        <f t="array" ref="E176">SUM('soybean oil'!$F$2:$F$3093*('soybean oil'!$G$2:$G$3093=C176)*('soybean oil'!$H$2:$H$3093=D176))/SUM(('soybean oil'!$G$2:$G$3093=C176)*('soybean oil'!$H$2:$H$3093=D176))</f>
        <v>#DIV/0!</v>
      </c>
    </row>
    <row r="177" spans="1:5" x14ac:dyDescent="0.25">
      <c r="A177" s="1">
        <v>37499</v>
      </c>
      <c r="B177">
        <v>639.77</v>
      </c>
      <c r="C177">
        <f t="shared" si="4"/>
        <v>2002</v>
      </c>
      <c r="D177">
        <f t="shared" si="5"/>
        <v>8</v>
      </c>
      <c r="E177" t="e">
        <f t="array" ref="E177">SUM('soybean oil'!$F$2:$F$3093*('soybean oil'!$G$2:$G$3093=C177)*('soybean oil'!$H$2:$H$3093=D177))/SUM(('soybean oil'!$G$2:$G$3093=C177)*('soybean oil'!$H$2:$H$3093=D177))</f>
        <v>#DIV/0!</v>
      </c>
    </row>
    <row r="178" spans="1:5" x14ac:dyDescent="0.25">
      <c r="A178" s="1">
        <v>37468</v>
      </c>
      <c r="B178">
        <v>596.22</v>
      </c>
      <c r="C178">
        <f t="shared" si="4"/>
        <v>2002</v>
      </c>
      <c r="D178">
        <f t="shared" si="5"/>
        <v>7</v>
      </c>
      <c r="E178" t="e">
        <f t="array" ref="E178">SUM('soybean oil'!$F$2:$F$3093*('soybean oil'!$G$2:$G$3093=C178)*('soybean oil'!$H$2:$H$3093=D178))/SUM(('soybean oil'!$G$2:$G$3093=C178)*('soybean oil'!$H$2:$H$3093=D178))</f>
        <v>#DIV/0!</v>
      </c>
    </row>
    <row r="179" spans="1:5" x14ac:dyDescent="0.25">
      <c r="A179" s="1">
        <v>37437</v>
      </c>
      <c r="B179">
        <v>556.85</v>
      </c>
      <c r="C179">
        <f t="shared" si="4"/>
        <v>2002</v>
      </c>
      <c r="D179">
        <f t="shared" si="5"/>
        <v>6</v>
      </c>
      <c r="E179" t="e">
        <f t="array" ref="E179">SUM('soybean oil'!$F$2:$F$3093*('soybean oil'!$G$2:$G$3093=C179)*('soybean oil'!$H$2:$H$3093=D179))/SUM(('soybean oil'!$G$2:$G$3093=C179)*('soybean oil'!$H$2:$H$3093=D179))</f>
        <v>#DIV/0!</v>
      </c>
    </row>
    <row r="180" spans="1:5" x14ac:dyDescent="0.25">
      <c r="A180" s="1">
        <v>37407</v>
      </c>
      <c r="B180">
        <v>525</v>
      </c>
      <c r="C180">
        <f t="shared" si="4"/>
        <v>2002</v>
      </c>
      <c r="D180">
        <f t="shared" si="5"/>
        <v>5</v>
      </c>
      <c r="E180" t="e">
        <f t="array" ref="E180">SUM('soybean oil'!$F$2:$F$3093*('soybean oil'!$G$2:$G$3093=C180)*('soybean oil'!$H$2:$H$3093=D180))/SUM(('soybean oil'!$G$2:$G$3093=C180)*('soybean oil'!$H$2:$H$3093=D180))</f>
        <v>#DIV/0!</v>
      </c>
    </row>
    <row r="181" spans="1:5" x14ac:dyDescent="0.25">
      <c r="A181" s="1">
        <v>37376</v>
      </c>
      <c r="B181">
        <v>545.67999999999995</v>
      </c>
      <c r="C181">
        <f t="shared" si="4"/>
        <v>2002</v>
      </c>
      <c r="D181">
        <f t="shared" si="5"/>
        <v>4</v>
      </c>
      <c r="E181" t="e">
        <f t="array" ref="E181">SUM('soybean oil'!$F$2:$F$3093*('soybean oil'!$G$2:$G$3093=C181)*('soybean oil'!$H$2:$H$3093=D181))/SUM(('soybean oil'!$G$2:$G$3093=C181)*('soybean oil'!$H$2:$H$3093=D181))</f>
        <v>#DIV/0!</v>
      </c>
    </row>
    <row r="182" spans="1:5" x14ac:dyDescent="0.25">
      <c r="A182" s="1">
        <v>37346</v>
      </c>
      <c r="B182">
        <v>546.52</v>
      </c>
      <c r="C182">
        <f t="shared" si="4"/>
        <v>2002</v>
      </c>
      <c r="D182">
        <f t="shared" si="5"/>
        <v>3</v>
      </c>
      <c r="E182" t="e">
        <f t="array" ref="E182">SUM('soybean oil'!$F$2:$F$3093*('soybean oil'!$G$2:$G$3093=C182)*('soybean oil'!$H$2:$H$3093=D182))/SUM(('soybean oil'!$G$2:$G$3093=C182)*('soybean oil'!$H$2:$H$3093=D182))</f>
        <v>#DIV/0!</v>
      </c>
    </row>
    <row r="183" spans="1:5" x14ac:dyDescent="0.25">
      <c r="A183" s="1">
        <v>37315</v>
      </c>
      <c r="B183">
        <v>563.04999999999995</v>
      </c>
      <c r="C183">
        <f t="shared" si="4"/>
        <v>2002</v>
      </c>
      <c r="D183">
        <f t="shared" si="5"/>
        <v>2</v>
      </c>
      <c r="E183" t="e">
        <f t="array" ref="E183">SUM('soybean oil'!$F$2:$F$3093*('soybean oil'!$G$2:$G$3093=C183)*('soybean oil'!$H$2:$H$3093=D183))/SUM(('soybean oil'!$G$2:$G$3093=C183)*('soybean oil'!$H$2:$H$3093=D183))</f>
        <v>#DIV/0!</v>
      </c>
    </row>
    <row r="184" spans="1:5" x14ac:dyDescent="0.25">
      <c r="A184" s="1">
        <v>37287</v>
      </c>
      <c r="B184">
        <v>567.42999999999995</v>
      </c>
      <c r="C184">
        <f t="shared" si="4"/>
        <v>2002</v>
      </c>
      <c r="D184">
        <f t="shared" si="5"/>
        <v>1</v>
      </c>
      <c r="E184" t="e">
        <f t="array" ref="E184">SUM('soybean oil'!$F$2:$F$3093*('soybean oil'!$G$2:$G$3093=C184)*('soybean oil'!$H$2:$H$3093=D184))/SUM(('soybean oil'!$G$2:$G$3093=C184)*('soybean oil'!$H$2:$H$3093=D184))</f>
        <v>#DIV/0!</v>
      </c>
    </row>
    <row r="185" spans="1:5" x14ac:dyDescent="0.25">
      <c r="A185" s="1">
        <v>37256</v>
      </c>
      <c r="B185">
        <v>627.62</v>
      </c>
      <c r="C185">
        <f t="shared" si="4"/>
        <v>2001</v>
      </c>
      <c r="D185">
        <f t="shared" si="5"/>
        <v>12</v>
      </c>
      <c r="E185" t="e">
        <f t="array" ref="E185">SUM('soybean oil'!$F$2:$F$3093*('soybean oil'!$G$2:$G$3093=C185)*('soybean oil'!$H$2:$H$3093=D185))/SUM(('soybean oil'!$G$2:$G$3093=C185)*('soybean oil'!$H$2:$H$3093=D185))</f>
        <v>#DIV/0!</v>
      </c>
    </row>
    <row r="186" spans="1:5" x14ac:dyDescent="0.25">
      <c r="A186" s="1">
        <v>37225</v>
      </c>
      <c r="B186">
        <v>576.27</v>
      </c>
      <c r="C186">
        <f t="shared" si="4"/>
        <v>2001</v>
      </c>
      <c r="D186">
        <f t="shared" si="5"/>
        <v>11</v>
      </c>
      <c r="E186" t="e">
        <f t="array" ref="E186">SUM('soybean oil'!$F$2:$F$3093*('soybean oil'!$G$2:$G$3093=C186)*('soybean oil'!$H$2:$H$3093=D186))/SUM(('soybean oil'!$G$2:$G$3093=C186)*('soybean oil'!$H$2:$H$3093=D186))</f>
        <v>#DIV/0!</v>
      </c>
    </row>
    <row r="187" spans="1:5" x14ac:dyDescent="0.25">
      <c r="A187" s="1">
        <v>37195</v>
      </c>
      <c r="B187">
        <v>440.48</v>
      </c>
      <c r="C187">
        <f t="shared" si="4"/>
        <v>2001</v>
      </c>
      <c r="D187">
        <f t="shared" si="5"/>
        <v>10</v>
      </c>
      <c r="E187" t="e">
        <f t="array" ref="E187">SUM('soybean oil'!$F$2:$F$3093*('soybean oil'!$G$2:$G$3093=C187)*('soybean oil'!$H$2:$H$3093=D187))/SUM(('soybean oil'!$G$2:$G$3093=C187)*('soybean oil'!$H$2:$H$3093=D187))</f>
        <v>#DIV/0!</v>
      </c>
    </row>
    <row r="188" spans="1:5" x14ac:dyDescent="0.25">
      <c r="A188" s="1">
        <v>37164</v>
      </c>
      <c r="B188">
        <v>430.2</v>
      </c>
      <c r="C188">
        <f t="shared" si="4"/>
        <v>2001</v>
      </c>
      <c r="D188">
        <f t="shared" si="5"/>
        <v>9</v>
      </c>
      <c r="E188" t="e">
        <f t="array" ref="E188">SUM('soybean oil'!$F$2:$F$3093*('soybean oil'!$G$2:$G$3093=C188)*('soybean oil'!$H$2:$H$3093=D188))/SUM(('soybean oil'!$G$2:$G$3093=C188)*('soybean oil'!$H$2:$H$3093=D188))</f>
        <v>#DIV/0!</v>
      </c>
    </row>
    <row r="189" spans="1:5" x14ac:dyDescent="0.25">
      <c r="A189" s="1">
        <v>37134</v>
      </c>
      <c r="B189">
        <v>465.22</v>
      </c>
      <c r="C189">
        <f t="shared" si="4"/>
        <v>2001</v>
      </c>
      <c r="D189">
        <f t="shared" si="5"/>
        <v>8</v>
      </c>
      <c r="E189" t="e">
        <f t="array" ref="E189">SUM('soybean oil'!$F$2:$F$3093*('soybean oil'!$G$2:$G$3093=C189)*('soybean oil'!$H$2:$H$3093=D189))/SUM(('soybean oil'!$G$2:$G$3093=C189)*('soybean oil'!$H$2:$H$3093=D189))</f>
        <v>#DIV/0!</v>
      </c>
    </row>
    <row r="190" spans="1:5" x14ac:dyDescent="0.25">
      <c r="A190" s="1">
        <v>37103</v>
      </c>
      <c r="B190">
        <v>453.09</v>
      </c>
      <c r="C190">
        <f t="shared" si="4"/>
        <v>2001</v>
      </c>
      <c r="D190">
        <f t="shared" si="5"/>
        <v>7</v>
      </c>
      <c r="E190" t="e">
        <f t="array" ref="E190">SUM('soybean oil'!$F$2:$F$3093*('soybean oil'!$G$2:$G$3093=C190)*('soybean oil'!$H$2:$H$3093=D190))/SUM(('soybean oil'!$G$2:$G$3093=C190)*('soybean oil'!$H$2:$H$3093=D190))</f>
        <v>#DIV/0!</v>
      </c>
    </row>
    <row r="191" spans="1:5" x14ac:dyDescent="0.25">
      <c r="A191" s="1">
        <v>37072</v>
      </c>
      <c r="B191">
        <v>412.62</v>
      </c>
      <c r="C191">
        <f t="shared" si="4"/>
        <v>2001</v>
      </c>
      <c r="D191">
        <f t="shared" si="5"/>
        <v>6</v>
      </c>
      <c r="E191" t="e">
        <f t="array" ref="E191">SUM('soybean oil'!$F$2:$F$3093*('soybean oil'!$G$2:$G$3093=C191)*('soybean oil'!$H$2:$H$3093=D191))/SUM(('soybean oil'!$G$2:$G$3093=C191)*('soybean oil'!$H$2:$H$3093=D191))</f>
        <v>#DIV/0!</v>
      </c>
    </row>
    <row r="192" spans="1:5" x14ac:dyDescent="0.25">
      <c r="A192" s="1">
        <v>37042</v>
      </c>
      <c r="B192">
        <v>379.65</v>
      </c>
      <c r="C192">
        <f t="shared" si="4"/>
        <v>2001</v>
      </c>
      <c r="D192">
        <f t="shared" si="5"/>
        <v>5</v>
      </c>
      <c r="E192" t="e">
        <f t="array" ref="E192">SUM('soybean oil'!$F$2:$F$3093*('soybean oil'!$G$2:$G$3093=C192)*('soybean oil'!$H$2:$H$3093=D192))/SUM(('soybean oil'!$G$2:$G$3093=C192)*('soybean oil'!$H$2:$H$3093=D192))</f>
        <v>#DIV/0!</v>
      </c>
    </row>
    <row r="193" spans="1:5" x14ac:dyDescent="0.25">
      <c r="A193" s="1">
        <v>37011</v>
      </c>
      <c r="B193">
        <v>372.29</v>
      </c>
      <c r="C193">
        <f t="shared" si="4"/>
        <v>2001</v>
      </c>
      <c r="D193">
        <f t="shared" si="5"/>
        <v>4</v>
      </c>
      <c r="E193" t="e">
        <f t="array" ref="E193">SUM('soybean oil'!$F$2:$F$3093*('soybean oil'!$G$2:$G$3093=C193)*('soybean oil'!$H$2:$H$3093=D193))/SUM(('soybean oil'!$G$2:$G$3093=C193)*('soybean oil'!$H$2:$H$3093=D193))</f>
        <v>#DIV/0!</v>
      </c>
    </row>
    <row r="194" spans="1:5" x14ac:dyDescent="0.25">
      <c r="A194" s="1">
        <v>36981</v>
      </c>
      <c r="B194">
        <v>379.86</v>
      </c>
      <c r="C194">
        <f t="shared" si="4"/>
        <v>2001</v>
      </c>
      <c r="D194">
        <f t="shared" si="5"/>
        <v>3</v>
      </c>
      <c r="E194" t="e">
        <f t="array" ref="E194">SUM('soybean oil'!$F$2:$F$3093*('soybean oil'!$G$2:$G$3093=C194)*('soybean oil'!$H$2:$H$3093=D194))/SUM(('soybean oil'!$G$2:$G$3093=C194)*('soybean oil'!$H$2:$H$3093=D194))</f>
        <v>#DIV/0!</v>
      </c>
    </row>
    <row r="195" spans="1:5" x14ac:dyDescent="0.25">
      <c r="A195" s="1">
        <v>36950</v>
      </c>
      <c r="B195">
        <v>349.1</v>
      </c>
      <c r="C195">
        <f t="shared" ref="C195:C258" si="6">YEAR(A195)</f>
        <v>2001</v>
      </c>
      <c r="D195">
        <f t="shared" ref="D195:D258" si="7">MONTH(A195)</f>
        <v>2</v>
      </c>
      <c r="E195" t="e">
        <f t="array" ref="E195">SUM('soybean oil'!$F$2:$F$3093*('soybean oil'!$G$2:$G$3093=C195)*('soybean oil'!$H$2:$H$3093=D195))/SUM(('soybean oil'!$G$2:$G$3093=C195)*('soybean oil'!$H$2:$H$3093=D195))</f>
        <v>#DIV/0!</v>
      </c>
    </row>
    <row r="196" spans="1:5" x14ac:dyDescent="0.25">
      <c r="A196" s="1">
        <v>36922</v>
      </c>
      <c r="B196">
        <v>346.91</v>
      </c>
      <c r="C196">
        <f t="shared" si="6"/>
        <v>2001</v>
      </c>
      <c r="D196">
        <f t="shared" si="7"/>
        <v>1</v>
      </c>
      <c r="E196" t="e">
        <f t="array" ref="E196">SUM('soybean oil'!$F$2:$F$3093*('soybean oil'!$G$2:$G$3093=C196)*('soybean oil'!$H$2:$H$3093=D196))/SUM(('soybean oil'!$G$2:$G$3093=C196)*('soybean oil'!$H$2:$H$3093=D196))</f>
        <v>#DIV/0!</v>
      </c>
    </row>
    <row r="197" spans="1:5" x14ac:dyDescent="0.25">
      <c r="A197" s="1">
        <v>36891</v>
      </c>
      <c r="B197">
        <v>356.05</v>
      </c>
      <c r="C197">
        <f t="shared" si="6"/>
        <v>2000</v>
      </c>
      <c r="D197">
        <f t="shared" si="7"/>
        <v>12</v>
      </c>
      <c r="E197" t="e">
        <f t="array" ref="E197">SUM('soybean oil'!$F$2:$F$3093*('soybean oil'!$G$2:$G$3093=C197)*('soybean oil'!$H$2:$H$3093=D197))/SUM(('soybean oil'!$G$2:$G$3093=C197)*('soybean oil'!$H$2:$H$3093=D197))</f>
        <v>#DIV/0!</v>
      </c>
    </row>
    <row r="198" spans="1:5" x14ac:dyDescent="0.25">
      <c r="A198" s="1">
        <v>36860</v>
      </c>
      <c r="B198">
        <v>332.55</v>
      </c>
      <c r="C198">
        <f t="shared" si="6"/>
        <v>2000</v>
      </c>
      <c r="D198">
        <f t="shared" si="7"/>
        <v>11</v>
      </c>
      <c r="E198" t="e">
        <f t="array" ref="E198">SUM('soybean oil'!$F$2:$F$3093*('soybean oil'!$G$2:$G$3093=C198)*('soybean oil'!$H$2:$H$3093=D198))/SUM(('soybean oil'!$G$2:$G$3093=C198)*('soybean oil'!$H$2:$H$3093=D198))</f>
        <v>#DIV/0!</v>
      </c>
    </row>
    <row r="199" spans="1:5" x14ac:dyDescent="0.25">
      <c r="A199" s="1">
        <v>36830</v>
      </c>
      <c r="B199">
        <v>338.91</v>
      </c>
      <c r="C199">
        <f t="shared" si="6"/>
        <v>2000</v>
      </c>
      <c r="D199">
        <f t="shared" si="7"/>
        <v>10</v>
      </c>
      <c r="E199" t="e">
        <f t="array" ref="E199">SUM('soybean oil'!$F$2:$F$3093*('soybean oil'!$G$2:$G$3093=C199)*('soybean oil'!$H$2:$H$3093=D199))/SUM(('soybean oil'!$G$2:$G$3093=C199)*('soybean oil'!$H$2:$H$3093=D199))</f>
        <v>#DIV/0!</v>
      </c>
    </row>
    <row r="200" spans="1:5" x14ac:dyDescent="0.25">
      <c r="A200" s="1">
        <v>36799</v>
      </c>
      <c r="B200">
        <v>354.86</v>
      </c>
      <c r="C200">
        <f t="shared" si="6"/>
        <v>2000</v>
      </c>
      <c r="D200">
        <f t="shared" si="7"/>
        <v>9</v>
      </c>
      <c r="E200" t="e">
        <f t="array" ref="E200">SUM('soybean oil'!$F$2:$F$3093*('soybean oil'!$G$2:$G$3093=C200)*('soybean oil'!$H$2:$H$3093=D200))/SUM(('soybean oil'!$G$2:$G$3093=C200)*('soybean oil'!$H$2:$H$3093=D200))</f>
        <v>#DIV/0!</v>
      </c>
    </row>
    <row r="201" spans="1:5" x14ac:dyDescent="0.25">
      <c r="A201" s="1">
        <v>36769</v>
      </c>
      <c r="B201">
        <v>352.65</v>
      </c>
      <c r="C201">
        <f t="shared" si="6"/>
        <v>2000</v>
      </c>
      <c r="D201">
        <f t="shared" si="7"/>
        <v>8</v>
      </c>
      <c r="E201" t="e">
        <f t="array" ref="E201">SUM('soybean oil'!$F$2:$F$3093*('soybean oil'!$G$2:$G$3093=C201)*('soybean oil'!$H$2:$H$3093=D201))/SUM(('soybean oil'!$G$2:$G$3093=C201)*('soybean oil'!$H$2:$H$3093=D201))</f>
        <v>#DIV/0!</v>
      </c>
    </row>
    <row r="202" spans="1:5" x14ac:dyDescent="0.25">
      <c r="A202" s="1">
        <v>36738</v>
      </c>
      <c r="B202">
        <v>353.86</v>
      </c>
      <c r="C202">
        <f t="shared" si="6"/>
        <v>2000</v>
      </c>
      <c r="D202">
        <f t="shared" si="7"/>
        <v>7</v>
      </c>
      <c r="E202" t="e">
        <f t="array" ref="E202">SUM('soybean oil'!$F$2:$F$3093*('soybean oil'!$G$2:$G$3093=C202)*('soybean oil'!$H$2:$H$3093=D202))/SUM(('soybean oil'!$G$2:$G$3093=C202)*('soybean oil'!$H$2:$H$3093=D202))</f>
        <v>#DIV/0!</v>
      </c>
    </row>
    <row r="203" spans="1:5" x14ac:dyDescent="0.25">
      <c r="A203" s="1">
        <v>36707</v>
      </c>
      <c r="B203">
        <v>373.23</v>
      </c>
      <c r="C203">
        <f t="shared" si="6"/>
        <v>2000</v>
      </c>
      <c r="D203">
        <f t="shared" si="7"/>
        <v>6</v>
      </c>
      <c r="E203" t="e">
        <f t="array" ref="E203">SUM('soybean oil'!$F$2:$F$3093*('soybean oil'!$G$2:$G$3093=C203)*('soybean oil'!$H$2:$H$3093=D203))/SUM(('soybean oil'!$G$2:$G$3093=C203)*('soybean oil'!$H$2:$H$3093=D203))</f>
        <v>#DIV/0!</v>
      </c>
    </row>
    <row r="204" spans="1:5" x14ac:dyDescent="0.25">
      <c r="A204" s="1">
        <v>36677</v>
      </c>
      <c r="B204">
        <v>412.91</v>
      </c>
      <c r="C204">
        <f t="shared" si="6"/>
        <v>2000</v>
      </c>
      <c r="D204">
        <f t="shared" si="7"/>
        <v>5</v>
      </c>
      <c r="E204" t="e">
        <f t="array" ref="E204">SUM('soybean oil'!$F$2:$F$3093*('soybean oil'!$G$2:$G$3093=C204)*('soybean oil'!$H$2:$H$3093=D204))/SUM(('soybean oil'!$G$2:$G$3093=C204)*('soybean oil'!$H$2:$H$3093=D204))</f>
        <v>#DIV/0!</v>
      </c>
    </row>
    <row r="205" spans="1:5" x14ac:dyDescent="0.25">
      <c r="A205" s="1">
        <v>36646</v>
      </c>
      <c r="B205">
        <v>436</v>
      </c>
      <c r="C205">
        <f t="shared" si="6"/>
        <v>2000</v>
      </c>
      <c r="D205">
        <f t="shared" si="7"/>
        <v>4</v>
      </c>
      <c r="E205" t="e">
        <f t="array" ref="E205">SUM('soybean oil'!$F$2:$F$3093*('soybean oil'!$G$2:$G$3093=C205)*('soybean oil'!$H$2:$H$3093=D205))/SUM(('soybean oil'!$G$2:$G$3093=C205)*('soybean oil'!$H$2:$H$3093=D205))</f>
        <v>#DIV/0!</v>
      </c>
    </row>
    <row r="206" spans="1:5" x14ac:dyDescent="0.25">
      <c r="A206" s="1">
        <v>36616</v>
      </c>
      <c r="B206">
        <v>406.87</v>
      </c>
      <c r="C206">
        <f t="shared" si="6"/>
        <v>2000</v>
      </c>
      <c r="D206">
        <f t="shared" si="7"/>
        <v>3</v>
      </c>
      <c r="E206" t="e">
        <f t="array" ref="E206">SUM('soybean oil'!$F$2:$F$3093*('soybean oil'!$G$2:$G$3093=C206)*('soybean oil'!$H$2:$H$3093=D206))/SUM(('soybean oil'!$G$2:$G$3093=C206)*('soybean oil'!$H$2:$H$3093=D206))</f>
        <v>#DIV/0!</v>
      </c>
    </row>
    <row r="207" spans="1:5" x14ac:dyDescent="0.25">
      <c r="A207" s="1">
        <v>36585</v>
      </c>
      <c r="B207">
        <v>405.52</v>
      </c>
      <c r="C207">
        <f t="shared" si="6"/>
        <v>2000</v>
      </c>
      <c r="D207">
        <f t="shared" si="7"/>
        <v>2</v>
      </c>
      <c r="E207" t="e">
        <f t="array" ref="E207">SUM('soybean oil'!$F$2:$F$3093*('soybean oil'!$G$2:$G$3093=C207)*('soybean oil'!$H$2:$H$3093=D207))/SUM(('soybean oil'!$G$2:$G$3093=C207)*('soybean oil'!$H$2:$H$3093=D207))</f>
        <v>#DIV/0!</v>
      </c>
    </row>
    <row r="208" spans="1:5" x14ac:dyDescent="0.25">
      <c r="A208" s="1">
        <v>36556</v>
      </c>
      <c r="B208">
        <v>428.52</v>
      </c>
      <c r="C208">
        <f t="shared" si="6"/>
        <v>2000</v>
      </c>
      <c r="D208">
        <f t="shared" si="7"/>
        <v>1</v>
      </c>
      <c r="E208" t="e">
        <f t="array" ref="E208">SUM('soybean oil'!$F$2:$F$3093*('soybean oil'!$G$2:$G$3093=C208)*('soybean oil'!$H$2:$H$3093=D208))/SUM(('soybean oil'!$G$2:$G$3093=C208)*('soybean oil'!$H$2:$H$3093=D208))</f>
        <v>#DIV/0!</v>
      </c>
    </row>
    <row r="209" spans="1:5" x14ac:dyDescent="0.25">
      <c r="A209" s="1">
        <v>36525</v>
      </c>
      <c r="B209">
        <v>430.22</v>
      </c>
      <c r="C209">
        <f t="shared" si="6"/>
        <v>1999</v>
      </c>
      <c r="D209">
        <f t="shared" si="7"/>
        <v>12</v>
      </c>
      <c r="E209" t="e">
        <f t="array" ref="E209">SUM('soybean oil'!$F$2:$F$3093*('soybean oil'!$G$2:$G$3093=C209)*('soybean oil'!$H$2:$H$3093=D209))/SUM(('soybean oil'!$G$2:$G$3093=C209)*('soybean oil'!$H$2:$H$3093=D209))</f>
        <v>#DIV/0!</v>
      </c>
    </row>
    <row r="210" spans="1:5" x14ac:dyDescent="0.25">
      <c r="A210" s="1">
        <v>36494</v>
      </c>
      <c r="B210">
        <v>431.32</v>
      </c>
      <c r="C210">
        <f t="shared" si="6"/>
        <v>1999</v>
      </c>
      <c r="D210">
        <f t="shared" si="7"/>
        <v>11</v>
      </c>
      <c r="E210" t="e">
        <f t="array" ref="E210">SUM('soybean oil'!$F$2:$F$3093*('soybean oil'!$G$2:$G$3093=C210)*('soybean oil'!$H$2:$H$3093=D210))/SUM(('soybean oil'!$G$2:$G$3093=C210)*('soybean oil'!$H$2:$H$3093=D210))</f>
        <v>#DIV/0!</v>
      </c>
    </row>
    <row r="211" spans="1:5" x14ac:dyDescent="0.25">
      <c r="A211" s="1">
        <v>36464</v>
      </c>
      <c r="B211">
        <v>437.71</v>
      </c>
      <c r="C211">
        <f t="shared" si="6"/>
        <v>1999</v>
      </c>
      <c r="D211">
        <f t="shared" si="7"/>
        <v>10</v>
      </c>
      <c r="E211" t="e">
        <f t="array" ref="E211">SUM('soybean oil'!$F$2:$F$3093*('soybean oil'!$G$2:$G$3093=C211)*('soybean oil'!$H$2:$H$3093=D211))/SUM(('soybean oil'!$G$2:$G$3093=C211)*('soybean oil'!$H$2:$H$3093=D211))</f>
        <v>#DIV/0!</v>
      </c>
    </row>
    <row r="212" spans="1:5" x14ac:dyDescent="0.25">
      <c r="A212" s="1">
        <v>36433</v>
      </c>
      <c r="B212">
        <v>464.32</v>
      </c>
      <c r="C212">
        <f t="shared" si="6"/>
        <v>1999</v>
      </c>
      <c r="D212">
        <f t="shared" si="7"/>
        <v>9</v>
      </c>
      <c r="E212" t="e">
        <f t="array" ref="E212">SUM('soybean oil'!$F$2:$F$3093*('soybean oil'!$G$2:$G$3093=C212)*('soybean oil'!$H$2:$H$3093=D212))/SUM(('soybean oil'!$G$2:$G$3093=C212)*('soybean oil'!$H$2:$H$3093=D212))</f>
        <v>#DIV/0!</v>
      </c>
    </row>
    <row r="213" spans="1:5" x14ac:dyDescent="0.25">
      <c r="A213" s="1">
        <v>36403</v>
      </c>
      <c r="B213">
        <v>460.23</v>
      </c>
      <c r="C213">
        <f t="shared" si="6"/>
        <v>1999</v>
      </c>
      <c r="D213">
        <f t="shared" si="7"/>
        <v>8</v>
      </c>
      <c r="E213" t="e">
        <f t="array" ref="E213">SUM('soybean oil'!$F$2:$F$3093*('soybean oil'!$G$2:$G$3093=C213)*('soybean oil'!$H$2:$H$3093=D213))/SUM(('soybean oil'!$G$2:$G$3093=C213)*('soybean oil'!$H$2:$H$3093=D213))</f>
        <v>#DIV/0!</v>
      </c>
    </row>
    <row r="214" spans="1:5" x14ac:dyDescent="0.25">
      <c r="A214" s="1">
        <v>36372</v>
      </c>
      <c r="B214">
        <v>436.86</v>
      </c>
      <c r="C214">
        <f t="shared" si="6"/>
        <v>1999</v>
      </c>
      <c r="D214">
        <f t="shared" si="7"/>
        <v>7</v>
      </c>
      <c r="E214" t="e">
        <f t="array" ref="E214">SUM('soybean oil'!$F$2:$F$3093*('soybean oil'!$G$2:$G$3093=C214)*('soybean oil'!$H$2:$H$3093=D214))/SUM(('soybean oil'!$G$2:$G$3093=C214)*('soybean oil'!$H$2:$H$3093=D214))</f>
        <v>#DIV/0!</v>
      </c>
    </row>
    <row r="215" spans="1:5" x14ac:dyDescent="0.25">
      <c r="A215" s="1">
        <v>36341</v>
      </c>
      <c r="B215">
        <v>462.64</v>
      </c>
      <c r="C215">
        <f t="shared" si="6"/>
        <v>1999</v>
      </c>
      <c r="D215">
        <f t="shared" si="7"/>
        <v>6</v>
      </c>
      <c r="E215" t="e">
        <f t="array" ref="E215">SUM('soybean oil'!$F$2:$F$3093*('soybean oil'!$G$2:$G$3093=C215)*('soybean oil'!$H$2:$H$3093=D215))/SUM(('soybean oil'!$G$2:$G$3093=C215)*('soybean oil'!$H$2:$H$3093=D215))</f>
        <v>#DIV/0!</v>
      </c>
    </row>
    <row r="216" spans="1:5" x14ac:dyDescent="0.25">
      <c r="A216" s="1">
        <v>36311</v>
      </c>
      <c r="B216">
        <v>491.9</v>
      </c>
      <c r="C216">
        <f t="shared" si="6"/>
        <v>1999</v>
      </c>
      <c r="D216">
        <f t="shared" si="7"/>
        <v>5</v>
      </c>
      <c r="E216" t="e">
        <f t="array" ref="E216">SUM('soybean oil'!$F$2:$F$3093*('soybean oil'!$G$2:$G$3093=C216)*('soybean oil'!$H$2:$H$3093=D216))/SUM(('soybean oil'!$G$2:$G$3093=C216)*('soybean oil'!$H$2:$H$3093=D216))</f>
        <v>#DIV/0!</v>
      </c>
    </row>
    <row r="217" spans="1:5" x14ac:dyDescent="0.25">
      <c r="A217" s="1">
        <v>36280</v>
      </c>
      <c r="B217">
        <v>475.73</v>
      </c>
      <c r="C217">
        <f t="shared" si="6"/>
        <v>1999</v>
      </c>
      <c r="D217">
        <f t="shared" si="7"/>
        <v>4</v>
      </c>
      <c r="E217" t="e">
        <f t="array" ref="E217">SUM('soybean oil'!$F$2:$F$3093*('soybean oil'!$G$2:$G$3093=C217)*('soybean oil'!$H$2:$H$3093=D217))/SUM(('soybean oil'!$G$2:$G$3093=C217)*('soybean oil'!$H$2:$H$3093=D217))</f>
        <v>#DIV/0!</v>
      </c>
    </row>
    <row r="218" spans="1:5" x14ac:dyDescent="0.25">
      <c r="A218" s="1">
        <v>36250</v>
      </c>
      <c r="B218">
        <v>454.26</v>
      </c>
      <c r="C218">
        <f t="shared" si="6"/>
        <v>1999</v>
      </c>
      <c r="D218">
        <f t="shared" si="7"/>
        <v>3</v>
      </c>
      <c r="E218" t="e">
        <f t="array" ref="E218">SUM('soybean oil'!$F$2:$F$3093*('soybean oil'!$G$2:$G$3093=C218)*('soybean oil'!$H$2:$H$3093=D218))/SUM(('soybean oil'!$G$2:$G$3093=C218)*('soybean oil'!$H$2:$H$3093=D218))</f>
        <v>#DIV/0!</v>
      </c>
    </row>
    <row r="219" spans="1:5" x14ac:dyDescent="0.25">
      <c r="A219" s="1">
        <v>36219</v>
      </c>
      <c r="B219">
        <v>481.7</v>
      </c>
      <c r="C219">
        <f t="shared" si="6"/>
        <v>1999</v>
      </c>
      <c r="D219">
        <f t="shared" si="7"/>
        <v>2</v>
      </c>
      <c r="E219" t="e">
        <f t="array" ref="E219">SUM('soybean oil'!$F$2:$F$3093*('soybean oil'!$G$2:$G$3093=C219)*('soybean oil'!$H$2:$H$3093=D219))/SUM(('soybean oil'!$G$2:$G$3093=C219)*('soybean oil'!$H$2:$H$3093=D219))</f>
        <v>#DIV/0!</v>
      </c>
    </row>
    <row r="220" spans="1:5" x14ac:dyDescent="0.25">
      <c r="A220" s="1">
        <v>36191</v>
      </c>
      <c r="B220">
        <v>570.66999999999996</v>
      </c>
      <c r="C220">
        <f t="shared" si="6"/>
        <v>1999</v>
      </c>
      <c r="D220">
        <f t="shared" si="7"/>
        <v>1</v>
      </c>
      <c r="E220" t="e">
        <f t="array" ref="E220">SUM('soybean oil'!$F$2:$F$3093*('soybean oil'!$G$2:$G$3093=C220)*('soybean oil'!$H$2:$H$3093=D220))/SUM(('soybean oil'!$G$2:$G$3093=C220)*('soybean oil'!$H$2:$H$3093=D220))</f>
        <v>#DIV/0!</v>
      </c>
    </row>
    <row r="221" spans="1:5" x14ac:dyDescent="0.25">
      <c r="A221" s="1">
        <v>36160</v>
      </c>
      <c r="B221">
        <v>607.42999999999995</v>
      </c>
      <c r="C221">
        <f t="shared" si="6"/>
        <v>1998</v>
      </c>
      <c r="D221">
        <f t="shared" si="7"/>
        <v>12</v>
      </c>
      <c r="E221" t="e">
        <f t="array" ref="E221">SUM('soybean oil'!$F$2:$F$3093*('soybean oil'!$G$2:$G$3093=C221)*('soybean oil'!$H$2:$H$3093=D221))/SUM(('soybean oil'!$G$2:$G$3093=C221)*('soybean oil'!$H$2:$H$3093=D221))</f>
        <v>#DIV/0!</v>
      </c>
    </row>
    <row r="222" spans="1:5" x14ac:dyDescent="0.25">
      <c r="A222" s="1">
        <v>36129</v>
      </c>
      <c r="B222">
        <v>639.48</v>
      </c>
      <c r="C222">
        <f t="shared" si="6"/>
        <v>1998</v>
      </c>
      <c r="D222">
        <f t="shared" si="7"/>
        <v>11</v>
      </c>
      <c r="E222" t="e">
        <f t="array" ref="E222">SUM('soybean oil'!$F$2:$F$3093*('soybean oil'!$G$2:$G$3093=C222)*('soybean oil'!$H$2:$H$3093=D222))/SUM(('soybean oil'!$G$2:$G$3093=C222)*('soybean oil'!$H$2:$H$3093=D222))</f>
        <v>#DIV/0!</v>
      </c>
    </row>
    <row r="223" spans="1:5" x14ac:dyDescent="0.25">
      <c r="A223" s="1">
        <v>36099</v>
      </c>
      <c r="B223">
        <v>643.45000000000005</v>
      </c>
      <c r="C223">
        <f t="shared" si="6"/>
        <v>1998</v>
      </c>
      <c r="D223">
        <f t="shared" si="7"/>
        <v>10</v>
      </c>
      <c r="E223" t="e">
        <f t="array" ref="E223">SUM('soybean oil'!$F$2:$F$3093*('soybean oil'!$G$2:$G$3093=C223)*('soybean oil'!$H$2:$H$3093=D223))/SUM(('soybean oil'!$G$2:$G$3093=C223)*('soybean oil'!$H$2:$H$3093=D223))</f>
        <v>#DIV/0!</v>
      </c>
    </row>
    <row r="224" spans="1:5" x14ac:dyDescent="0.25">
      <c r="A224" s="1">
        <v>36068</v>
      </c>
      <c r="B224">
        <v>651.5</v>
      </c>
      <c r="C224">
        <f t="shared" si="6"/>
        <v>1998</v>
      </c>
      <c r="D224">
        <f t="shared" si="7"/>
        <v>9</v>
      </c>
      <c r="E224" t="e">
        <f t="array" ref="E224">SUM('soybean oil'!$F$2:$F$3093*('soybean oil'!$G$2:$G$3093=C224)*('soybean oil'!$H$2:$H$3093=D224))/SUM(('soybean oil'!$G$2:$G$3093=C224)*('soybean oil'!$H$2:$H$3093=D224))</f>
        <v>#DIV/0!</v>
      </c>
    </row>
    <row r="225" spans="1:5" x14ac:dyDescent="0.25">
      <c r="A225" s="1">
        <v>36038</v>
      </c>
      <c r="B225">
        <v>658.52</v>
      </c>
      <c r="C225">
        <f t="shared" si="6"/>
        <v>1998</v>
      </c>
      <c r="D225">
        <f t="shared" si="7"/>
        <v>8</v>
      </c>
      <c r="E225" t="e">
        <f t="array" ref="E225">SUM('soybean oil'!$F$2:$F$3093*('soybean oil'!$G$2:$G$3093=C225)*('soybean oil'!$H$2:$H$3093=D225))/SUM(('soybean oil'!$G$2:$G$3093=C225)*('soybean oil'!$H$2:$H$3093=D225))</f>
        <v>#DIV/0!</v>
      </c>
    </row>
    <row r="226" spans="1:5" x14ac:dyDescent="0.25">
      <c r="A226" s="1">
        <v>36007</v>
      </c>
      <c r="B226">
        <v>701.87</v>
      </c>
      <c r="C226">
        <f t="shared" si="6"/>
        <v>1998</v>
      </c>
      <c r="D226">
        <f t="shared" si="7"/>
        <v>7</v>
      </c>
      <c r="E226" t="e">
        <f t="array" ref="E226">SUM('soybean oil'!$F$2:$F$3093*('soybean oil'!$G$2:$G$3093=C226)*('soybean oil'!$H$2:$H$3093=D226))/SUM(('soybean oil'!$G$2:$G$3093=C226)*('soybean oil'!$H$2:$H$3093=D226))</f>
        <v>#DIV/0!</v>
      </c>
    </row>
    <row r="227" spans="1:5" x14ac:dyDescent="0.25">
      <c r="A227" s="1">
        <v>35976</v>
      </c>
      <c r="B227">
        <v>717</v>
      </c>
      <c r="C227">
        <f t="shared" si="6"/>
        <v>1998</v>
      </c>
      <c r="D227">
        <f t="shared" si="7"/>
        <v>6</v>
      </c>
      <c r="E227" t="e">
        <f t="array" ref="E227">SUM('soybean oil'!$F$2:$F$3093*('soybean oil'!$G$2:$G$3093=C227)*('soybean oil'!$H$2:$H$3093=D227))/SUM(('soybean oil'!$G$2:$G$3093=C227)*('soybean oil'!$H$2:$H$3093=D227))</f>
        <v>#DIV/0!</v>
      </c>
    </row>
    <row r="228" spans="1:5" x14ac:dyDescent="0.25">
      <c r="A228" s="1">
        <v>35946</v>
      </c>
      <c r="B228">
        <v>747.71</v>
      </c>
      <c r="C228">
        <f t="shared" si="6"/>
        <v>1998</v>
      </c>
      <c r="D228">
        <f t="shared" si="7"/>
        <v>5</v>
      </c>
      <c r="E228" t="e">
        <f t="array" ref="E228">SUM('soybean oil'!$F$2:$F$3093*('soybean oil'!$G$2:$G$3093=C228)*('soybean oil'!$H$2:$H$3093=D228))/SUM(('soybean oil'!$G$2:$G$3093=C228)*('soybean oil'!$H$2:$H$3093=D228))</f>
        <v>#DIV/0!</v>
      </c>
    </row>
    <row r="229" spans="1:5" x14ac:dyDescent="0.25">
      <c r="A229" s="1">
        <v>35915</v>
      </c>
      <c r="B229">
        <v>687.27</v>
      </c>
      <c r="C229">
        <f t="shared" si="6"/>
        <v>1998</v>
      </c>
      <c r="D229">
        <f t="shared" si="7"/>
        <v>4</v>
      </c>
      <c r="E229" t="e">
        <f t="array" ref="E229">SUM('soybean oil'!$F$2:$F$3093*('soybean oil'!$G$2:$G$3093=C229)*('soybean oil'!$H$2:$H$3093=D229))/SUM(('soybean oil'!$G$2:$G$3093=C229)*('soybean oil'!$H$2:$H$3093=D229))</f>
        <v>#DIV/0!</v>
      </c>
    </row>
    <row r="230" spans="1:5" x14ac:dyDescent="0.25">
      <c r="A230" s="1">
        <v>35885</v>
      </c>
      <c r="B230">
        <v>661.73</v>
      </c>
      <c r="C230">
        <f t="shared" si="6"/>
        <v>1998</v>
      </c>
      <c r="D230">
        <f t="shared" si="7"/>
        <v>3</v>
      </c>
      <c r="E230" t="e">
        <f t="array" ref="E230">SUM('soybean oil'!$F$2:$F$3093*('soybean oil'!$G$2:$G$3093=C230)*('soybean oil'!$H$2:$H$3093=D230))/SUM(('soybean oil'!$G$2:$G$3093=C230)*('soybean oil'!$H$2:$H$3093=D230))</f>
        <v>#DIV/0!</v>
      </c>
    </row>
    <row r="231" spans="1:5" x14ac:dyDescent="0.25">
      <c r="A231" s="1">
        <v>35854</v>
      </c>
      <c r="B231">
        <v>637.45000000000005</v>
      </c>
      <c r="C231">
        <f t="shared" si="6"/>
        <v>1998</v>
      </c>
      <c r="D231">
        <f t="shared" si="7"/>
        <v>2</v>
      </c>
      <c r="E231" t="e">
        <f t="array" ref="E231">SUM('soybean oil'!$F$2:$F$3093*('soybean oil'!$G$2:$G$3093=C231)*('soybean oil'!$H$2:$H$3093=D231))/SUM(('soybean oil'!$G$2:$G$3093=C231)*('soybean oil'!$H$2:$H$3093=D231))</f>
        <v>#DIV/0!</v>
      </c>
    </row>
    <row r="232" spans="1:5" x14ac:dyDescent="0.25">
      <c r="A232" s="1">
        <v>35826</v>
      </c>
      <c r="B232">
        <v>629.32000000000005</v>
      </c>
      <c r="C232">
        <f t="shared" si="6"/>
        <v>1998</v>
      </c>
      <c r="D232">
        <f t="shared" si="7"/>
        <v>1</v>
      </c>
      <c r="E232" t="e">
        <f t="array" ref="E232">SUM('soybean oil'!$F$2:$F$3093*('soybean oil'!$G$2:$G$3093=C232)*('soybean oil'!$H$2:$H$3093=D232))/SUM(('soybean oil'!$G$2:$G$3093=C232)*('soybean oil'!$H$2:$H$3093=D232))</f>
        <v>#DIV/0!</v>
      </c>
    </row>
    <row r="233" spans="1:5" x14ac:dyDescent="0.25">
      <c r="A233" s="1">
        <v>35795</v>
      </c>
      <c r="B233">
        <v>630.04</v>
      </c>
      <c r="C233">
        <f t="shared" si="6"/>
        <v>1997</v>
      </c>
      <c r="D233">
        <f t="shared" si="7"/>
        <v>12</v>
      </c>
      <c r="E233" t="e">
        <f t="array" ref="E233">SUM('soybean oil'!$F$2:$F$3093*('soybean oil'!$G$2:$G$3093=C233)*('soybean oil'!$H$2:$H$3093=D233))/SUM(('soybean oil'!$G$2:$G$3093=C233)*('soybean oil'!$H$2:$H$3093=D233))</f>
        <v>#DIV/0!</v>
      </c>
    </row>
    <row r="234" spans="1:5" x14ac:dyDescent="0.25">
      <c r="A234" s="1">
        <v>35764</v>
      </c>
      <c r="B234">
        <v>652</v>
      </c>
      <c r="C234">
        <f t="shared" si="6"/>
        <v>1997</v>
      </c>
      <c r="D234">
        <f t="shared" si="7"/>
        <v>11</v>
      </c>
      <c r="E234" t="e">
        <f t="array" ref="E234">SUM('soybean oil'!$F$2:$F$3093*('soybean oil'!$G$2:$G$3093=C234)*('soybean oil'!$H$2:$H$3093=D234))/SUM(('soybean oil'!$G$2:$G$3093=C234)*('soybean oil'!$H$2:$H$3093=D234))</f>
        <v>#DIV/0!</v>
      </c>
    </row>
    <row r="235" spans="1:5" x14ac:dyDescent="0.25">
      <c r="A235" s="1">
        <v>35734</v>
      </c>
      <c r="B235">
        <v>591.29999999999995</v>
      </c>
      <c r="C235">
        <f t="shared" si="6"/>
        <v>1997</v>
      </c>
      <c r="D235">
        <f t="shared" si="7"/>
        <v>10</v>
      </c>
      <c r="E235" t="e">
        <f t="array" ref="E235">SUM('soybean oil'!$F$2:$F$3093*('soybean oil'!$G$2:$G$3093=C235)*('soybean oil'!$H$2:$H$3093=D235))/SUM(('soybean oil'!$G$2:$G$3093=C235)*('soybean oil'!$H$2:$H$3093=D235))</f>
        <v>#DIV/0!</v>
      </c>
    </row>
    <row r="236" spans="1:5" x14ac:dyDescent="0.25">
      <c r="A236" s="1">
        <v>35703</v>
      </c>
      <c r="B236">
        <v>550.77</v>
      </c>
      <c r="C236">
        <f t="shared" si="6"/>
        <v>1997</v>
      </c>
      <c r="D236">
        <f t="shared" si="7"/>
        <v>9</v>
      </c>
      <c r="E236" t="e">
        <f t="array" ref="E236">SUM('soybean oil'!$F$2:$F$3093*('soybean oil'!$G$2:$G$3093=C236)*('soybean oil'!$H$2:$H$3093=D236))/SUM(('soybean oil'!$G$2:$G$3093=C236)*('soybean oil'!$H$2:$H$3093=D236))</f>
        <v>#DIV/0!</v>
      </c>
    </row>
    <row r="237" spans="1:5" x14ac:dyDescent="0.25">
      <c r="A237" s="1">
        <v>35673</v>
      </c>
      <c r="B237">
        <v>532.9</v>
      </c>
      <c r="C237">
        <f t="shared" si="6"/>
        <v>1997</v>
      </c>
      <c r="D237">
        <f t="shared" si="7"/>
        <v>8</v>
      </c>
      <c r="E237" t="e">
        <f t="array" ref="E237">SUM('soybean oil'!$F$2:$F$3093*('soybean oil'!$G$2:$G$3093=C237)*('soybean oil'!$H$2:$H$3093=D237))/SUM(('soybean oil'!$G$2:$G$3093=C237)*('soybean oil'!$H$2:$H$3093=D237))</f>
        <v>#DIV/0!</v>
      </c>
    </row>
    <row r="238" spans="1:5" x14ac:dyDescent="0.25">
      <c r="A238" s="1">
        <v>35642</v>
      </c>
      <c r="B238">
        <v>523.61</v>
      </c>
      <c r="C238">
        <f t="shared" si="6"/>
        <v>1997</v>
      </c>
      <c r="D238">
        <f t="shared" si="7"/>
        <v>7</v>
      </c>
      <c r="E238" t="e">
        <f t="array" ref="E238">SUM('soybean oil'!$F$2:$F$3093*('soybean oil'!$G$2:$G$3093=C238)*('soybean oil'!$H$2:$H$3093=D238))/SUM(('soybean oil'!$G$2:$G$3093=C238)*('soybean oil'!$H$2:$H$3093=D238))</f>
        <v>#DIV/0!</v>
      </c>
    </row>
    <row r="239" spans="1:5" x14ac:dyDescent="0.25">
      <c r="A239" s="1">
        <v>35611</v>
      </c>
      <c r="B239">
        <v>534.19000000000005</v>
      </c>
      <c r="C239">
        <f t="shared" si="6"/>
        <v>1997</v>
      </c>
      <c r="D239">
        <f t="shared" si="7"/>
        <v>6</v>
      </c>
      <c r="E239" t="e">
        <f t="array" ref="E239">SUM('soybean oil'!$F$2:$F$3093*('soybean oil'!$G$2:$G$3093=C239)*('soybean oil'!$H$2:$H$3093=D239))/SUM(('soybean oil'!$G$2:$G$3093=C239)*('soybean oil'!$H$2:$H$3093=D239))</f>
        <v>#DIV/0!</v>
      </c>
    </row>
    <row r="240" spans="1:5" x14ac:dyDescent="0.25">
      <c r="A240" s="1">
        <v>35581</v>
      </c>
      <c r="B240">
        <v>551.73</v>
      </c>
      <c r="C240">
        <f t="shared" si="6"/>
        <v>1997</v>
      </c>
      <c r="D240">
        <f t="shared" si="7"/>
        <v>5</v>
      </c>
      <c r="E240" t="e">
        <f t="array" ref="E240">SUM('soybean oil'!$F$2:$F$3093*('soybean oil'!$G$2:$G$3093=C240)*('soybean oil'!$H$2:$H$3093=D240))/SUM(('soybean oil'!$G$2:$G$3093=C240)*('soybean oil'!$H$2:$H$3093=D240))</f>
        <v>#DIV/0!</v>
      </c>
    </row>
    <row r="241" spans="1:5" x14ac:dyDescent="0.25">
      <c r="A241" s="1">
        <v>35550</v>
      </c>
      <c r="B241">
        <v>533.27</v>
      </c>
      <c r="C241">
        <f t="shared" si="6"/>
        <v>1997</v>
      </c>
      <c r="D241">
        <f t="shared" si="7"/>
        <v>4</v>
      </c>
      <c r="E241" t="e">
        <f t="array" ref="E241">SUM('soybean oil'!$F$2:$F$3093*('soybean oil'!$G$2:$G$3093=C241)*('soybean oil'!$H$2:$H$3093=D241))/SUM(('soybean oil'!$G$2:$G$3093=C241)*('soybean oil'!$H$2:$H$3093=D241))</f>
        <v>#DIV/0!</v>
      </c>
    </row>
    <row r="242" spans="1:5" x14ac:dyDescent="0.25">
      <c r="A242" s="1">
        <v>35520</v>
      </c>
      <c r="B242">
        <v>533.33000000000004</v>
      </c>
      <c r="C242">
        <f t="shared" si="6"/>
        <v>1997</v>
      </c>
      <c r="D242">
        <f t="shared" si="7"/>
        <v>3</v>
      </c>
      <c r="E242" t="e">
        <f t="array" ref="E242">SUM('soybean oil'!$F$2:$F$3093*('soybean oil'!$G$2:$G$3093=C242)*('soybean oil'!$H$2:$H$3093=D242))/SUM(('soybean oil'!$G$2:$G$3093=C242)*('soybean oil'!$H$2:$H$3093=D242))</f>
        <v>#DIV/0!</v>
      </c>
    </row>
    <row r="243" spans="1:5" x14ac:dyDescent="0.25">
      <c r="A243" s="1">
        <v>35489</v>
      </c>
      <c r="B243">
        <v>522.15</v>
      </c>
      <c r="C243">
        <f t="shared" si="6"/>
        <v>1997</v>
      </c>
      <c r="D243">
        <f t="shared" si="7"/>
        <v>2</v>
      </c>
      <c r="E243" t="e">
        <f t="array" ref="E243">SUM('soybean oil'!$F$2:$F$3093*('soybean oil'!$G$2:$G$3093=C243)*('soybean oil'!$H$2:$H$3093=D243))/SUM(('soybean oil'!$G$2:$G$3093=C243)*('soybean oil'!$H$2:$H$3093=D243))</f>
        <v>#DIV/0!</v>
      </c>
    </row>
    <row r="244" spans="1:5" x14ac:dyDescent="0.25">
      <c r="A244" s="1">
        <v>35461</v>
      </c>
      <c r="B244">
        <v>527.39</v>
      </c>
      <c r="C244">
        <f t="shared" si="6"/>
        <v>1997</v>
      </c>
      <c r="D244">
        <f t="shared" si="7"/>
        <v>1</v>
      </c>
      <c r="E244" t="e">
        <f t="array" ref="E244">SUM('soybean oil'!$F$2:$F$3093*('soybean oil'!$G$2:$G$3093=C244)*('soybean oil'!$H$2:$H$3093=D244))/SUM(('soybean oil'!$G$2:$G$3093=C244)*('soybean oil'!$H$2:$H$3093=D244))</f>
        <v>#DIV/0!</v>
      </c>
    </row>
    <row r="245" spans="1:5" x14ac:dyDescent="0.25">
      <c r="A245" s="1">
        <v>35430</v>
      </c>
      <c r="B245">
        <v>512.54999999999995</v>
      </c>
      <c r="C245">
        <f t="shared" si="6"/>
        <v>1996</v>
      </c>
      <c r="D245">
        <f t="shared" si="7"/>
        <v>12</v>
      </c>
      <c r="E245" t="e">
        <f t="array" ref="E245">SUM('soybean oil'!$F$2:$F$3093*('soybean oil'!$G$2:$G$3093=C245)*('soybean oil'!$H$2:$H$3093=D245))/SUM(('soybean oil'!$G$2:$G$3093=C245)*('soybean oil'!$H$2:$H$3093=D245))</f>
        <v>#DIV/0!</v>
      </c>
    </row>
    <row r="246" spans="1:5" x14ac:dyDescent="0.25">
      <c r="A246" s="1">
        <v>35399</v>
      </c>
      <c r="B246">
        <v>515.29</v>
      </c>
      <c r="C246">
        <f t="shared" si="6"/>
        <v>1996</v>
      </c>
      <c r="D246">
        <f t="shared" si="7"/>
        <v>11</v>
      </c>
      <c r="E246" t="e">
        <f t="array" ref="E246">SUM('soybean oil'!$F$2:$F$3093*('soybean oil'!$G$2:$G$3093=C246)*('soybean oil'!$H$2:$H$3093=D246))/SUM(('soybean oil'!$G$2:$G$3093=C246)*('soybean oil'!$H$2:$H$3093=D246))</f>
        <v>#DIV/0!</v>
      </c>
    </row>
    <row r="247" spans="1:5" x14ac:dyDescent="0.25">
      <c r="A247" s="1">
        <v>35369</v>
      </c>
      <c r="B247">
        <v>517.57000000000005</v>
      </c>
      <c r="C247">
        <f t="shared" si="6"/>
        <v>1996</v>
      </c>
      <c r="D247">
        <f t="shared" si="7"/>
        <v>10</v>
      </c>
      <c r="E247" t="e">
        <f t="array" ref="E247">SUM('soybean oil'!$F$2:$F$3093*('soybean oil'!$G$2:$G$3093=C247)*('soybean oil'!$H$2:$H$3093=D247))/SUM(('soybean oil'!$G$2:$G$3093=C247)*('soybean oil'!$H$2:$H$3093=D247))</f>
        <v>#DIV/0!</v>
      </c>
    </row>
    <row r="248" spans="1:5" x14ac:dyDescent="0.25">
      <c r="A248" s="1">
        <v>35338</v>
      </c>
      <c r="B248">
        <v>561.95000000000005</v>
      </c>
      <c r="C248">
        <f t="shared" si="6"/>
        <v>1996</v>
      </c>
      <c r="D248">
        <f t="shared" si="7"/>
        <v>9</v>
      </c>
      <c r="E248" t="e">
        <f t="array" ref="E248">SUM('soybean oil'!$F$2:$F$3093*('soybean oil'!$G$2:$G$3093=C248)*('soybean oil'!$H$2:$H$3093=D248))/SUM(('soybean oil'!$G$2:$G$3093=C248)*('soybean oil'!$H$2:$H$3093=D248))</f>
        <v>#DIV/0!</v>
      </c>
    </row>
    <row r="249" spans="1:5" x14ac:dyDescent="0.25">
      <c r="A249" s="1">
        <v>35308</v>
      </c>
      <c r="B249">
        <v>565.86</v>
      </c>
      <c r="C249">
        <f t="shared" si="6"/>
        <v>1996</v>
      </c>
      <c r="D249">
        <f t="shared" si="7"/>
        <v>8</v>
      </c>
      <c r="E249" t="e">
        <f t="array" ref="E249">SUM('soybean oil'!$F$2:$F$3093*('soybean oil'!$G$2:$G$3093=C249)*('soybean oil'!$H$2:$H$3093=D249))/SUM(('soybean oil'!$G$2:$G$3093=C249)*('soybean oil'!$H$2:$H$3093=D249))</f>
        <v>#DIV/0!</v>
      </c>
    </row>
    <row r="250" spans="1:5" x14ac:dyDescent="0.25">
      <c r="A250" s="1">
        <v>35277</v>
      </c>
      <c r="B250">
        <v>567.83000000000004</v>
      </c>
      <c r="C250">
        <f t="shared" si="6"/>
        <v>1996</v>
      </c>
      <c r="D250">
        <f t="shared" si="7"/>
        <v>7</v>
      </c>
      <c r="E250" t="e">
        <f t="array" ref="E250">SUM('soybean oil'!$F$2:$F$3093*('soybean oil'!$G$2:$G$3093=C250)*('soybean oil'!$H$2:$H$3093=D250))/SUM(('soybean oil'!$G$2:$G$3093=C250)*('soybean oil'!$H$2:$H$3093=D250))</f>
        <v>#DIV/0!</v>
      </c>
    </row>
    <row r="251" spans="1:5" x14ac:dyDescent="0.25">
      <c r="A251" s="1">
        <v>35246</v>
      </c>
      <c r="B251">
        <v>585.35</v>
      </c>
      <c r="C251">
        <f t="shared" si="6"/>
        <v>1996</v>
      </c>
      <c r="D251">
        <f t="shared" si="7"/>
        <v>6</v>
      </c>
      <c r="E251" t="e">
        <f t="array" ref="E251">SUM('soybean oil'!$F$2:$F$3093*('soybean oil'!$G$2:$G$3093=C251)*('soybean oil'!$H$2:$H$3093=D251))/SUM(('soybean oil'!$G$2:$G$3093=C251)*('soybean oil'!$H$2:$H$3093=D251))</f>
        <v>#DIV/0!</v>
      </c>
    </row>
    <row r="252" spans="1:5" x14ac:dyDescent="0.25">
      <c r="A252" s="1">
        <v>35216</v>
      </c>
      <c r="B252">
        <v>617.91</v>
      </c>
      <c r="C252">
        <f t="shared" si="6"/>
        <v>1996</v>
      </c>
      <c r="D252">
        <f t="shared" si="7"/>
        <v>5</v>
      </c>
      <c r="E252" t="e">
        <f t="array" ref="E252">SUM('soybean oil'!$F$2:$F$3093*('soybean oil'!$G$2:$G$3093=C252)*('soybean oil'!$H$2:$H$3093=D252))/SUM(('soybean oil'!$G$2:$G$3093=C252)*('soybean oil'!$H$2:$H$3093=D252))</f>
        <v>#DIV/0!</v>
      </c>
    </row>
    <row r="253" spans="1:5" x14ac:dyDescent="0.25">
      <c r="A253" s="1">
        <v>35185</v>
      </c>
      <c r="B253">
        <v>594.95000000000005</v>
      </c>
      <c r="C253">
        <f t="shared" si="6"/>
        <v>1996</v>
      </c>
      <c r="D253">
        <f t="shared" si="7"/>
        <v>4</v>
      </c>
      <c r="E253" t="e">
        <f t="array" ref="E253">SUM('soybean oil'!$F$2:$F$3093*('soybean oil'!$G$2:$G$3093=C253)*('soybean oil'!$H$2:$H$3093=D253))/SUM(('soybean oil'!$G$2:$G$3093=C253)*('soybean oil'!$H$2:$H$3093=D253))</f>
        <v>#DIV/0!</v>
      </c>
    </row>
    <row r="254" spans="1:5" x14ac:dyDescent="0.25">
      <c r="A254" s="1">
        <v>35155</v>
      </c>
      <c r="B254">
        <v>549.66999999999996</v>
      </c>
      <c r="C254">
        <f t="shared" si="6"/>
        <v>1996</v>
      </c>
      <c r="D254">
        <f t="shared" si="7"/>
        <v>3</v>
      </c>
      <c r="E254" t="e">
        <f t="array" ref="E254">SUM('soybean oil'!$F$2:$F$3093*('soybean oil'!$G$2:$G$3093=C254)*('soybean oil'!$H$2:$H$3093=D254))/SUM(('soybean oil'!$G$2:$G$3093=C254)*('soybean oil'!$H$2:$H$3093=D254))</f>
        <v>#DIV/0!</v>
      </c>
    </row>
    <row r="255" spans="1:5" x14ac:dyDescent="0.25">
      <c r="A255" s="1">
        <v>35124</v>
      </c>
      <c r="B255">
        <v>567.04999999999995</v>
      </c>
      <c r="C255">
        <f t="shared" si="6"/>
        <v>1996</v>
      </c>
      <c r="D255">
        <f t="shared" si="7"/>
        <v>2</v>
      </c>
      <c r="E255" t="e">
        <f t="array" ref="E255">SUM('soybean oil'!$F$2:$F$3093*('soybean oil'!$G$2:$G$3093=C255)*('soybean oil'!$H$2:$H$3093=D255))/SUM(('soybean oil'!$G$2:$G$3093=C255)*('soybean oil'!$H$2:$H$3093=D255))</f>
        <v>#DIV/0!</v>
      </c>
    </row>
    <row r="256" spans="1:5" x14ac:dyDescent="0.25">
      <c r="A256" s="1">
        <v>35095</v>
      </c>
      <c r="B256">
        <v>568.74</v>
      </c>
      <c r="C256">
        <f t="shared" si="6"/>
        <v>1996</v>
      </c>
      <c r="D256">
        <f t="shared" si="7"/>
        <v>1</v>
      </c>
      <c r="E256" t="e">
        <f t="array" ref="E256">SUM('soybean oil'!$F$2:$F$3093*('soybean oil'!$G$2:$G$3093=C256)*('soybean oil'!$H$2:$H$3093=D256))/SUM(('soybean oil'!$G$2:$G$3093=C256)*('soybean oil'!$H$2:$H$3093=D256))</f>
        <v>#DIV/0!</v>
      </c>
    </row>
    <row r="257" spans="1:5" x14ac:dyDescent="0.25">
      <c r="A257" s="1">
        <v>35064</v>
      </c>
      <c r="B257">
        <v>577.48</v>
      </c>
      <c r="C257">
        <f t="shared" si="6"/>
        <v>1995</v>
      </c>
      <c r="D257">
        <f t="shared" si="7"/>
        <v>12</v>
      </c>
      <c r="E257" t="e">
        <f t="array" ref="E257">SUM('soybean oil'!$F$2:$F$3093*('soybean oil'!$G$2:$G$3093=C257)*('soybean oil'!$H$2:$H$3093=D257))/SUM(('soybean oil'!$G$2:$G$3093=C257)*('soybean oil'!$H$2:$H$3093=D257))</f>
        <v>#DIV/0!</v>
      </c>
    </row>
    <row r="258" spans="1:5" x14ac:dyDescent="0.25">
      <c r="A258" s="1">
        <v>35033</v>
      </c>
      <c r="B258">
        <v>600.91</v>
      </c>
      <c r="C258">
        <f t="shared" si="6"/>
        <v>1995</v>
      </c>
      <c r="D258">
        <f t="shared" si="7"/>
        <v>11</v>
      </c>
      <c r="E258" t="e">
        <f t="array" ref="E258">SUM('soybean oil'!$F$2:$F$3093*('soybean oil'!$G$2:$G$3093=C258)*('soybean oil'!$H$2:$H$3093=D258))/SUM(('soybean oil'!$G$2:$G$3093=C258)*('soybean oil'!$H$2:$H$3093=D258))</f>
        <v>#DIV/0!</v>
      </c>
    </row>
    <row r="259" spans="1:5" x14ac:dyDescent="0.25">
      <c r="A259" s="1">
        <v>35003</v>
      </c>
      <c r="B259">
        <v>629.64</v>
      </c>
      <c r="C259">
        <f t="shared" ref="C259:C322" si="8">YEAR(A259)</f>
        <v>1995</v>
      </c>
      <c r="D259">
        <f t="shared" ref="D259:D322" si="9">MONTH(A259)</f>
        <v>10</v>
      </c>
      <c r="E259" t="e">
        <f t="array" ref="E259">SUM('soybean oil'!$F$2:$F$3093*('soybean oil'!$G$2:$G$3093=C259)*('soybean oil'!$H$2:$H$3093=D259))/SUM(('soybean oil'!$G$2:$G$3093=C259)*('soybean oil'!$H$2:$H$3093=D259))</f>
        <v>#DIV/0!</v>
      </c>
    </row>
    <row r="260" spans="1:5" x14ac:dyDescent="0.25">
      <c r="A260" s="1">
        <v>34972</v>
      </c>
      <c r="B260">
        <v>627.38</v>
      </c>
      <c r="C260">
        <f t="shared" si="8"/>
        <v>1995</v>
      </c>
      <c r="D260">
        <f t="shared" si="9"/>
        <v>9</v>
      </c>
      <c r="E260" t="e">
        <f t="array" ref="E260">SUM('soybean oil'!$F$2:$F$3093*('soybean oil'!$G$2:$G$3093=C260)*('soybean oil'!$H$2:$H$3093=D260))/SUM(('soybean oil'!$G$2:$G$3093=C260)*('soybean oil'!$H$2:$H$3093=D260))</f>
        <v>#DIV/0!</v>
      </c>
    </row>
    <row r="261" spans="1:5" x14ac:dyDescent="0.25">
      <c r="A261" s="1">
        <v>34942</v>
      </c>
      <c r="B261">
        <v>643</v>
      </c>
      <c r="C261">
        <f t="shared" si="8"/>
        <v>1995</v>
      </c>
      <c r="D261">
        <f t="shared" si="9"/>
        <v>8</v>
      </c>
      <c r="E261" t="e">
        <f t="array" ref="E261">SUM('soybean oil'!$F$2:$F$3093*('soybean oil'!$G$2:$G$3093=C261)*('soybean oil'!$H$2:$H$3093=D261))/SUM(('soybean oil'!$G$2:$G$3093=C261)*('soybean oil'!$H$2:$H$3093=D261))</f>
        <v>#DIV/0!</v>
      </c>
    </row>
    <row r="262" spans="1:5" x14ac:dyDescent="0.25">
      <c r="A262" s="1">
        <v>34911</v>
      </c>
      <c r="B262">
        <v>671.05</v>
      </c>
      <c r="C262">
        <f t="shared" si="8"/>
        <v>1995</v>
      </c>
      <c r="D262">
        <f t="shared" si="9"/>
        <v>7</v>
      </c>
      <c r="E262" t="e">
        <f t="array" ref="E262">SUM('soybean oil'!$F$2:$F$3093*('soybean oil'!$G$2:$G$3093=C262)*('soybean oil'!$H$2:$H$3093=D262))/SUM(('soybean oil'!$G$2:$G$3093=C262)*('soybean oil'!$H$2:$H$3093=D262))</f>
        <v>#DIV/0!</v>
      </c>
    </row>
    <row r="263" spans="1:5" x14ac:dyDescent="0.25">
      <c r="A263" s="1">
        <v>34880</v>
      </c>
      <c r="B263">
        <v>641.14</v>
      </c>
      <c r="C263">
        <f t="shared" si="8"/>
        <v>1995</v>
      </c>
      <c r="D263">
        <f t="shared" si="9"/>
        <v>6</v>
      </c>
      <c r="E263" t="e">
        <f t="array" ref="E263">SUM('soybean oil'!$F$2:$F$3093*('soybean oil'!$G$2:$G$3093=C263)*('soybean oil'!$H$2:$H$3093=D263))/SUM(('soybean oil'!$G$2:$G$3093=C263)*('soybean oil'!$H$2:$H$3093=D263))</f>
        <v>#DIV/0!</v>
      </c>
    </row>
    <row r="264" spans="1:5" x14ac:dyDescent="0.25">
      <c r="A264" s="1">
        <v>34850</v>
      </c>
      <c r="B264">
        <v>613.22</v>
      </c>
      <c r="C264">
        <f t="shared" si="8"/>
        <v>1995</v>
      </c>
      <c r="D264">
        <f t="shared" si="9"/>
        <v>5</v>
      </c>
      <c r="E264" t="e">
        <f t="array" ref="E264">SUM('soybean oil'!$F$2:$F$3093*('soybean oil'!$G$2:$G$3093=C264)*('soybean oil'!$H$2:$H$3093=D264))/SUM(('soybean oil'!$G$2:$G$3093=C264)*('soybean oil'!$H$2:$H$3093=D264))</f>
        <v>#DIV/0!</v>
      </c>
    </row>
    <row r="265" spans="1:5" x14ac:dyDescent="0.25">
      <c r="A265" s="1">
        <v>34819</v>
      </c>
      <c r="B265">
        <v>620.75</v>
      </c>
      <c r="C265">
        <f t="shared" si="8"/>
        <v>1995</v>
      </c>
      <c r="D265">
        <f t="shared" si="9"/>
        <v>4</v>
      </c>
      <c r="E265" t="e">
        <f t="array" ref="E265">SUM('soybean oil'!$F$2:$F$3093*('soybean oil'!$G$2:$G$3093=C265)*('soybean oil'!$H$2:$H$3093=D265))/SUM(('soybean oil'!$G$2:$G$3093=C265)*('soybean oil'!$H$2:$H$3093=D265))</f>
        <v>#DIV/0!</v>
      </c>
    </row>
    <row r="266" spans="1:5" x14ac:dyDescent="0.25">
      <c r="A266" s="1">
        <v>34789</v>
      </c>
      <c r="B266">
        <v>645.48</v>
      </c>
      <c r="C266">
        <f t="shared" si="8"/>
        <v>1995</v>
      </c>
      <c r="D266">
        <f t="shared" si="9"/>
        <v>3</v>
      </c>
      <c r="E266" t="e">
        <f t="array" ref="E266">SUM('soybean oil'!$F$2:$F$3093*('soybean oil'!$G$2:$G$3093=C266)*('soybean oil'!$H$2:$H$3093=D266))/SUM(('soybean oil'!$G$2:$G$3093=C266)*('soybean oil'!$H$2:$H$3093=D266))</f>
        <v>#DIV/0!</v>
      </c>
    </row>
    <row r="267" spans="1:5" x14ac:dyDescent="0.25">
      <c r="A267" s="1">
        <v>34758</v>
      </c>
      <c r="B267">
        <v>641.4</v>
      </c>
      <c r="C267">
        <f t="shared" si="8"/>
        <v>1995</v>
      </c>
      <c r="D267">
        <f t="shared" si="9"/>
        <v>2</v>
      </c>
      <c r="E267" t="e">
        <f t="array" ref="E267">SUM('soybean oil'!$F$2:$F$3093*('soybean oil'!$G$2:$G$3093=C267)*('soybean oil'!$H$2:$H$3093=D267))/SUM(('soybean oil'!$G$2:$G$3093=C267)*('soybean oil'!$H$2:$H$3093=D267))</f>
        <v>#DIV/0!</v>
      </c>
    </row>
    <row r="268" spans="1:5" x14ac:dyDescent="0.25">
      <c r="A268" s="1">
        <v>34730</v>
      </c>
      <c r="B268">
        <v>669.09</v>
      </c>
      <c r="C268">
        <f t="shared" si="8"/>
        <v>1995</v>
      </c>
      <c r="D268">
        <f t="shared" si="9"/>
        <v>1</v>
      </c>
      <c r="E268" t="e">
        <f t="array" ref="E268">SUM('soybean oil'!$F$2:$F$3093*('soybean oil'!$G$2:$G$3093=C268)*('soybean oil'!$H$2:$H$3093=D268))/SUM(('soybean oil'!$G$2:$G$3093=C268)*('soybean oil'!$H$2:$H$3093=D268))</f>
        <v>#DIV/0!</v>
      </c>
    </row>
    <row r="269" spans="1:5" x14ac:dyDescent="0.25">
      <c r="A269" s="1">
        <v>34699</v>
      </c>
      <c r="B269">
        <v>688.39</v>
      </c>
      <c r="C269">
        <f t="shared" si="8"/>
        <v>1994</v>
      </c>
      <c r="D269">
        <f t="shared" si="9"/>
        <v>12</v>
      </c>
      <c r="E269" t="e">
        <f t="array" ref="E269">SUM('soybean oil'!$F$2:$F$3093*('soybean oil'!$G$2:$G$3093=C269)*('soybean oil'!$H$2:$H$3093=D269))/SUM(('soybean oil'!$G$2:$G$3093=C269)*('soybean oil'!$H$2:$H$3093=D269))</f>
        <v>#DIV/0!</v>
      </c>
    </row>
    <row r="270" spans="1:5" x14ac:dyDescent="0.25">
      <c r="A270" s="1">
        <v>34668</v>
      </c>
      <c r="B270">
        <v>685.25</v>
      </c>
      <c r="C270">
        <f t="shared" si="8"/>
        <v>1994</v>
      </c>
      <c r="D270">
        <f t="shared" si="9"/>
        <v>11</v>
      </c>
      <c r="E270" t="e">
        <f t="array" ref="E270">SUM('soybean oil'!$F$2:$F$3093*('soybean oil'!$G$2:$G$3093=C270)*('soybean oil'!$H$2:$H$3093=D270))/SUM(('soybean oil'!$G$2:$G$3093=C270)*('soybean oil'!$H$2:$H$3093=D270))</f>
        <v>#DIV/0!</v>
      </c>
    </row>
    <row r="271" spans="1:5" x14ac:dyDescent="0.25">
      <c r="A271" s="1">
        <v>34638</v>
      </c>
      <c r="B271">
        <v>647.48</v>
      </c>
      <c r="C271">
        <f t="shared" si="8"/>
        <v>1994</v>
      </c>
      <c r="D271">
        <f t="shared" si="9"/>
        <v>10</v>
      </c>
      <c r="E271" t="e">
        <f t="array" ref="E271">SUM('soybean oil'!$F$2:$F$3093*('soybean oil'!$G$2:$G$3093=C271)*('soybean oil'!$H$2:$H$3093=D271))/SUM(('soybean oil'!$G$2:$G$3093=C271)*('soybean oil'!$H$2:$H$3093=D271))</f>
        <v>#DIV/0!</v>
      </c>
    </row>
    <row r="272" spans="1:5" x14ac:dyDescent="0.25">
      <c r="A272" s="1">
        <v>34607</v>
      </c>
      <c r="B272">
        <v>667</v>
      </c>
      <c r="C272">
        <f t="shared" si="8"/>
        <v>1994</v>
      </c>
      <c r="D272">
        <f t="shared" si="9"/>
        <v>9</v>
      </c>
      <c r="E272" t="e">
        <f t="array" ref="E272">SUM('soybean oil'!$F$2:$F$3093*('soybean oil'!$G$2:$G$3093=C272)*('soybean oil'!$H$2:$H$3093=D272))/SUM(('soybean oil'!$G$2:$G$3093=C272)*('soybean oil'!$H$2:$H$3093=D272))</f>
        <v>#DIV/0!</v>
      </c>
    </row>
    <row r="273" spans="1:5" x14ac:dyDescent="0.25">
      <c r="A273" s="1">
        <v>34577</v>
      </c>
      <c r="B273">
        <v>643.35</v>
      </c>
      <c r="C273">
        <f t="shared" si="8"/>
        <v>1994</v>
      </c>
      <c r="D273">
        <f t="shared" si="9"/>
        <v>8</v>
      </c>
      <c r="E273" t="e">
        <f t="array" ref="E273">SUM('soybean oil'!$F$2:$F$3093*('soybean oil'!$G$2:$G$3093=C273)*('soybean oil'!$H$2:$H$3093=D273))/SUM(('soybean oil'!$G$2:$G$3093=C273)*('soybean oil'!$H$2:$H$3093=D273))</f>
        <v>#DIV/0!</v>
      </c>
    </row>
    <row r="274" spans="1:5" x14ac:dyDescent="0.25">
      <c r="A274" s="1">
        <v>34546</v>
      </c>
      <c r="B274">
        <v>660.62</v>
      </c>
      <c r="C274">
        <f t="shared" si="8"/>
        <v>1994</v>
      </c>
      <c r="D274">
        <f t="shared" si="9"/>
        <v>7</v>
      </c>
      <c r="E274" t="e">
        <f t="array" ref="E274">SUM('soybean oil'!$F$2:$F$3093*('soybean oil'!$G$2:$G$3093=C274)*('soybean oil'!$H$2:$H$3093=D274))/SUM(('soybean oil'!$G$2:$G$3093=C274)*('soybean oil'!$H$2:$H$3093=D274))</f>
        <v>#DIV/0!</v>
      </c>
    </row>
    <row r="275" spans="1:5" x14ac:dyDescent="0.25">
      <c r="A275" s="1">
        <v>34515</v>
      </c>
      <c r="B275">
        <v>722.05</v>
      </c>
      <c r="C275">
        <f t="shared" si="8"/>
        <v>1994</v>
      </c>
      <c r="D275">
        <f t="shared" si="9"/>
        <v>6</v>
      </c>
      <c r="E275" t="e">
        <f t="array" ref="E275">SUM('soybean oil'!$F$2:$F$3093*('soybean oil'!$G$2:$G$3093=C275)*('soybean oil'!$H$2:$H$3093=D275))/SUM(('soybean oil'!$G$2:$G$3093=C275)*('soybean oil'!$H$2:$H$3093=D275))</f>
        <v>#DIV/0!</v>
      </c>
    </row>
    <row r="276" spans="1:5" x14ac:dyDescent="0.25">
      <c r="A276" s="1">
        <v>34485</v>
      </c>
      <c r="B276">
        <v>756.99</v>
      </c>
      <c r="C276">
        <f t="shared" si="8"/>
        <v>1994</v>
      </c>
      <c r="D276">
        <f t="shared" si="9"/>
        <v>5</v>
      </c>
      <c r="E276" t="e">
        <f t="array" ref="E276">SUM('soybean oil'!$F$2:$F$3093*('soybean oil'!$G$2:$G$3093=C276)*('soybean oil'!$H$2:$H$3093=D276))/SUM(('soybean oil'!$G$2:$G$3093=C276)*('soybean oil'!$H$2:$H$3093=D276))</f>
        <v>#DIV/0!</v>
      </c>
    </row>
    <row r="277" spans="1:5" x14ac:dyDescent="0.25">
      <c r="A277" s="1">
        <v>34454</v>
      </c>
      <c r="B277">
        <v>757.89</v>
      </c>
      <c r="C277">
        <f t="shared" si="8"/>
        <v>1994</v>
      </c>
      <c r="D277">
        <f t="shared" si="9"/>
        <v>4</v>
      </c>
      <c r="E277" t="e">
        <f t="array" ref="E277">SUM('soybean oil'!$F$2:$F$3093*('soybean oil'!$G$2:$G$3093=C277)*('soybean oil'!$H$2:$H$3093=D277))/SUM(('soybean oil'!$G$2:$G$3093=C277)*('soybean oil'!$H$2:$H$3093=D277))</f>
        <v>#DIV/0!</v>
      </c>
    </row>
    <row r="278" spans="1:5" x14ac:dyDescent="0.25">
      <c r="A278" s="1">
        <v>34424</v>
      </c>
      <c r="B278">
        <v>770.2</v>
      </c>
      <c r="C278">
        <f t="shared" si="8"/>
        <v>1994</v>
      </c>
      <c r="D278">
        <f t="shared" si="9"/>
        <v>3</v>
      </c>
      <c r="E278" t="e">
        <f t="array" ref="E278">SUM('soybean oil'!$F$2:$F$3093*('soybean oil'!$G$2:$G$3093=C278)*('soybean oil'!$H$2:$H$3093=D278))/SUM(('soybean oil'!$G$2:$G$3093=C278)*('soybean oil'!$H$2:$H$3093=D278))</f>
        <v>#DIV/0!</v>
      </c>
    </row>
    <row r="279" spans="1:5" x14ac:dyDescent="0.25">
      <c r="A279" s="1">
        <v>34393</v>
      </c>
      <c r="B279">
        <v>792.11</v>
      </c>
      <c r="C279">
        <f t="shared" si="8"/>
        <v>1994</v>
      </c>
      <c r="D279">
        <f t="shared" si="9"/>
        <v>2</v>
      </c>
      <c r="E279" t="e">
        <f t="array" ref="E279">SUM('soybean oil'!$F$2:$F$3093*('soybean oil'!$G$2:$G$3093=C279)*('soybean oil'!$H$2:$H$3093=D279))/SUM(('soybean oil'!$G$2:$G$3093=C279)*('soybean oil'!$H$2:$H$3093=D279))</f>
        <v>#DIV/0!</v>
      </c>
    </row>
    <row r="280" spans="1:5" x14ac:dyDescent="0.25">
      <c r="A280" s="1">
        <v>34365</v>
      </c>
      <c r="B280">
        <v>891.04</v>
      </c>
      <c r="C280">
        <f t="shared" si="8"/>
        <v>1994</v>
      </c>
      <c r="D280">
        <f t="shared" si="9"/>
        <v>1</v>
      </c>
      <c r="E280" t="e">
        <f t="array" ref="E280">SUM('soybean oil'!$F$2:$F$3093*('soybean oil'!$G$2:$G$3093=C280)*('soybean oil'!$H$2:$H$3093=D280))/SUM(('soybean oil'!$G$2:$G$3093=C280)*('soybean oil'!$H$2:$H$3093=D280))</f>
        <v>#DIV/0!</v>
      </c>
    </row>
    <row r="281" spans="1:5" x14ac:dyDescent="0.25">
      <c r="A281" s="1">
        <v>34334</v>
      </c>
      <c r="B281">
        <v>904.84</v>
      </c>
      <c r="C281">
        <f t="shared" si="8"/>
        <v>1993</v>
      </c>
      <c r="D281">
        <f t="shared" si="9"/>
        <v>12</v>
      </c>
      <c r="E281" t="e">
        <f t="array" ref="E281">SUM('soybean oil'!$F$2:$F$3093*('soybean oil'!$G$2:$G$3093=C281)*('soybean oil'!$H$2:$H$3093=D281))/SUM(('soybean oil'!$G$2:$G$3093=C281)*('soybean oil'!$H$2:$H$3093=D281))</f>
        <v>#DIV/0!</v>
      </c>
    </row>
    <row r="282" spans="1:5" x14ac:dyDescent="0.25">
      <c r="A282" s="1">
        <v>34303</v>
      </c>
      <c r="B282">
        <v>792.56</v>
      </c>
      <c r="C282">
        <f t="shared" si="8"/>
        <v>1993</v>
      </c>
      <c r="D282">
        <f t="shared" si="9"/>
        <v>11</v>
      </c>
      <c r="E282" t="e">
        <f t="array" ref="E282">SUM('soybean oil'!$F$2:$F$3093*('soybean oil'!$G$2:$G$3093=C282)*('soybean oil'!$H$2:$H$3093=D282))/SUM(('soybean oil'!$G$2:$G$3093=C282)*('soybean oil'!$H$2:$H$3093=D282))</f>
        <v>#DIV/0!</v>
      </c>
    </row>
    <row r="283" spans="1:5" x14ac:dyDescent="0.25">
      <c r="A283" s="1">
        <v>34273</v>
      </c>
      <c r="B283">
        <v>756.53</v>
      </c>
      <c r="C283">
        <f t="shared" si="8"/>
        <v>1993</v>
      </c>
      <c r="D283">
        <f t="shared" si="9"/>
        <v>10</v>
      </c>
      <c r="E283" t="e">
        <f t="array" ref="E283">SUM('soybean oil'!$F$2:$F$3093*('soybean oil'!$G$2:$G$3093=C283)*('soybean oil'!$H$2:$H$3093=D283))/SUM(('soybean oil'!$G$2:$G$3093=C283)*('soybean oil'!$H$2:$H$3093=D283))</f>
        <v>#DIV/0!</v>
      </c>
    </row>
    <row r="284" spans="1:5" x14ac:dyDescent="0.25">
      <c r="A284" s="1">
        <v>34242</v>
      </c>
      <c r="B284">
        <v>713.94</v>
      </c>
      <c r="C284">
        <f t="shared" si="8"/>
        <v>1993</v>
      </c>
      <c r="D284">
        <f t="shared" si="9"/>
        <v>9</v>
      </c>
      <c r="E284" t="e">
        <f t="array" ref="E284">SUM('soybean oil'!$F$2:$F$3093*('soybean oil'!$G$2:$G$3093=C284)*('soybean oil'!$H$2:$H$3093=D284))/SUM(('soybean oil'!$G$2:$G$3093=C284)*('soybean oil'!$H$2:$H$3093=D284))</f>
        <v>#DIV/0!</v>
      </c>
    </row>
    <row r="285" spans="1:5" x14ac:dyDescent="0.25">
      <c r="A285" s="1">
        <v>34212</v>
      </c>
      <c r="B285">
        <v>698.11</v>
      </c>
      <c r="C285">
        <f t="shared" si="8"/>
        <v>1993</v>
      </c>
      <c r="D285">
        <f t="shared" si="9"/>
        <v>8</v>
      </c>
      <c r="E285" t="e">
        <f t="array" ref="E285">SUM('soybean oil'!$F$2:$F$3093*('soybean oil'!$G$2:$G$3093=C285)*('soybean oil'!$H$2:$H$3093=D285))/SUM(('soybean oil'!$G$2:$G$3093=C285)*('soybean oil'!$H$2:$H$3093=D285))</f>
        <v>#DIV/0!</v>
      </c>
    </row>
    <row r="286" spans="1:5" x14ac:dyDescent="0.25">
      <c r="A286" s="1">
        <v>34181</v>
      </c>
      <c r="B286">
        <v>695.05</v>
      </c>
      <c r="C286">
        <f t="shared" si="8"/>
        <v>1993</v>
      </c>
      <c r="D286">
        <f t="shared" si="9"/>
        <v>7</v>
      </c>
      <c r="E286" t="e">
        <f t="array" ref="E286">SUM('soybean oil'!$F$2:$F$3093*('soybean oil'!$G$2:$G$3093=C286)*('soybean oil'!$H$2:$H$3093=D286))/SUM(('soybean oil'!$G$2:$G$3093=C286)*('soybean oil'!$H$2:$H$3093=D286))</f>
        <v>#DIV/0!</v>
      </c>
    </row>
    <row r="287" spans="1:5" x14ac:dyDescent="0.25">
      <c r="A287" s="1">
        <v>34150</v>
      </c>
      <c r="B287">
        <v>649.86</v>
      </c>
      <c r="C287">
        <f t="shared" si="8"/>
        <v>1993</v>
      </c>
      <c r="D287">
        <f t="shared" si="9"/>
        <v>6</v>
      </c>
      <c r="E287" t="e">
        <f t="array" ref="E287">SUM('soybean oil'!$F$2:$F$3093*('soybean oil'!$G$2:$G$3093=C287)*('soybean oil'!$H$2:$H$3093=D287))/SUM(('soybean oil'!$G$2:$G$3093=C287)*('soybean oil'!$H$2:$H$3093=D287))</f>
        <v>#DIV/0!</v>
      </c>
    </row>
    <row r="288" spans="1:5" x14ac:dyDescent="0.25">
      <c r="A288" s="1">
        <v>34120</v>
      </c>
      <c r="B288">
        <v>640.15</v>
      </c>
      <c r="C288">
        <f t="shared" si="8"/>
        <v>1993</v>
      </c>
      <c r="D288">
        <f t="shared" si="9"/>
        <v>5</v>
      </c>
      <c r="E288" t="e">
        <f t="array" ref="E288">SUM('soybean oil'!$F$2:$F$3093*('soybean oil'!$G$2:$G$3093=C288)*('soybean oil'!$H$2:$H$3093=D288))/SUM(('soybean oil'!$G$2:$G$3093=C288)*('soybean oil'!$H$2:$H$3093=D288))</f>
        <v>#DIV/0!</v>
      </c>
    </row>
    <row r="289" spans="1:5" x14ac:dyDescent="0.25">
      <c r="A289" s="1">
        <v>34089</v>
      </c>
      <c r="B289">
        <v>607.14</v>
      </c>
      <c r="C289">
        <f t="shared" si="8"/>
        <v>1993</v>
      </c>
      <c r="D289">
        <f t="shared" si="9"/>
        <v>4</v>
      </c>
      <c r="E289" t="e">
        <f t="array" ref="E289">SUM('soybean oil'!$F$2:$F$3093*('soybean oil'!$G$2:$G$3093=C289)*('soybean oil'!$H$2:$H$3093=D289))/SUM(('soybean oil'!$G$2:$G$3093=C289)*('soybean oil'!$H$2:$H$3093=D289))</f>
        <v>#DIV/0!</v>
      </c>
    </row>
    <row r="290" spans="1:5" x14ac:dyDescent="0.25">
      <c r="A290" s="1">
        <v>34059</v>
      </c>
      <c r="B290">
        <v>574.59</v>
      </c>
      <c r="C290">
        <f t="shared" si="8"/>
        <v>1993</v>
      </c>
      <c r="D290">
        <f t="shared" si="9"/>
        <v>3</v>
      </c>
      <c r="E290" t="e">
        <f t="array" ref="E290">SUM('soybean oil'!$F$2:$F$3093*('soybean oil'!$G$2:$G$3093=C290)*('soybean oil'!$H$2:$H$3093=D290))/SUM(('soybean oil'!$G$2:$G$3093=C290)*('soybean oil'!$H$2:$H$3093=D290))</f>
        <v>#DIV/0!</v>
      </c>
    </row>
    <row r="291" spans="1:5" x14ac:dyDescent="0.25">
      <c r="A291" s="1">
        <v>34028</v>
      </c>
      <c r="B291">
        <v>570.79</v>
      </c>
      <c r="C291">
        <f t="shared" si="8"/>
        <v>1993</v>
      </c>
      <c r="D291">
        <f t="shared" si="9"/>
        <v>2</v>
      </c>
      <c r="E291" t="e">
        <f t="array" ref="E291">SUM('soybean oil'!$F$2:$F$3093*('soybean oil'!$G$2:$G$3093=C291)*('soybean oil'!$H$2:$H$3093=D291))/SUM(('soybean oil'!$G$2:$G$3093=C291)*('soybean oil'!$H$2:$H$3093=D291))</f>
        <v>#DIV/0!</v>
      </c>
    </row>
    <row r="292" spans="1:5" x14ac:dyDescent="0.25">
      <c r="A292" s="1">
        <v>34000</v>
      </c>
      <c r="B292">
        <v>582.52</v>
      </c>
      <c r="C292">
        <f t="shared" si="8"/>
        <v>1993</v>
      </c>
      <c r="D292">
        <f t="shared" si="9"/>
        <v>1</v>
      </c>
      <c r="E292" t="e">
        <f t="array" ref="E292">SUM('soybean oil'!$F$2:$F$3093*('soybean oil'!$G$2:$G$3093=C292)*('soybean oil'!$H$2:$H$3093=D292))/SUM(('soybean oil'!$G$2:$G$3093=C292)*('soybean oil'!$H$2:$H$3093=D292))</f>
        <v>#DIV/0!</v>
      </c>
    </row>
    <row r="293" spans="1:5" x14ac:dyDescent="0.25">
      <c r="A293" s="1">
        <v>33969</v>
      </c>
      <c r="B293">
        <v>565.48</v>
      </c>
      <c r="C293">
        <f t="shared" si="8"/>
        <v>1992</v>
      </c>
      <c r="D293">
        <f t="shared" si="9"/>
        <v>12</v>
      </c>
      <c r="E293" t="e">
        <f t="array" ref="E293">SUM('soybean oil'!$F$2:$F$3093*('soybean oil'!$G$2:$G$3093=C293)*('soybean oil'!$H$2:$H$3093=D293))/SUM(('soybean oil'!$G$2:$G$3093=C293)*('soybean oil'!$H$2:$H$3093=D293))</f>
        <v>#DIV/0!</v>
      </c>
    </row>
    <row r="294" spans="1:5" x14ac:dyDescent="0.25">
      <c r="A294" s="1">
        <v>33938</v>
      </c>
      <c r="B294">
        <v>568.19000000000005</v>
      </c>
      <c r="C294">
        <f t="shared" si="8"/>
        <v>1992</v>
      </c>
      <c r="D294">
        <f t="shared" si="9"/>
        <v>11</v>
      </c>
      <c r="E294" t="e">
        <f t="array" ref="E294">SUM('soybean oil'!$F$2:$F$3093*('soybean oil'!$G$2:$G$3093=C294)*('soybean oil'!$H$2:$H$3093=D294))/SUM(('soybean oil'!$G$2:$G$3093=C294)*('soybean oil'!$H$2:$H$3093=D294))</f>
        <v>#DIV/0!</v>
      </c>
    </row>
    <row r="295" spans="1:5" x14ac:dyDescent="0.25">
      <c r="A295" s="1">
        <v>33908</v>
      </c>
      <c r="B295">
        <v>567.98</v>
      </c>
      <c r="C295">
        <f t="shared" si="8"/>
        <v>1992</v>
      </c>
      <c r="D295">
        <f t="shared" si="9"/>
        <v>10</v>
      </c>
      <c r="E295" t="e">
        <f t="array" ref="E295">SUM('soybean oil'!$F$2:$F$3093*('soybean oil'!$G$2:$G$3093=C295)*('soybean oil'!$H$2:$H$3093=D295))/SUM(('soybean oil'!$G$2:$G$3093=C295)*('soybean oil'!$H$2:$H$3093=D295))</f>
        <v>#DIV/0!</v>
      </c>
    </row>
    <row r="296" spans="1:5" x14ac:dyDescent="0.25">
      <c r="A296" s="1">
        <v>33877</v>
      </c>
      <c r="B296">
        <v>554.74</v>
      </c>
      <c r="C296">
        <f t="shared" si="8"/>
        <v>1992</v>
      </c>
      <c r="D296">
        <f t="shared" si="9"/>
        <v>9</v>
      </c>
      <c r="E296" t="e">
        <f t="array" ref="E296">SUM('soybean oil'!$F$2:$F$3093*('soybean oil'!$G$2:$G$3093=C296)*('soybean oil'!$H$2:$H$3093=D296))/SUM(('soybean oil'!$G$2:$G$3093=C296)*('soybean oil'!$H$2:$H$3093=D296))</f>
        <v>#DIV/0!</v>
      </c>
    </row>
    <row r="297" spans="1:5" x14ac:dyDescent="0.25">
      <c r="A297" s="1">
        <v>33847</v>
      </c>
      <c r="B297">
        <v>543.49</v>
      </c>
      <c r="C297">
        <f t="shared" si="8"/>
        <v>1992</v>
      </c>
      <c r="D297">
        <f t="shared" si="9"/>
        <v>8</v>
      </c>
      <c r="E297" t="e">
        <f t="array" ref="E297">SUM('soybean oil'!$F$2:$F$3093*('soybean oil'!$G$2:$G$3093=C297)*('soybean oil'!$H$2:$H$3093=D297))/SUM(('soybean oil'!$G$2:$G$3093=C297)*('soybean oil'!$H$2:$H$3093=D297))</f>
        <v>#DIV/0!</v>
      </c>
    </row>
    <row r="298" spans="1:5" x14ac:dyDescent="0.25">
      <c r="A298" s="1">
        <v>33816</v>
      </c>
      <c r="B298">
        <v>568.6</v>
      </c>
      <c r="C298">
        <f t="shared" si="8"/>
        <v>1992</v>
      </c>
      <c r="D298">
        <f t="shared" si="9"/>
        <v>7</v>
      </c>
      <c r="E298" t="e">
        <f t="array" ref="E298">SUM('soybean oil'!$F$2:$F$3093*('soybean oil'!$G$2:$G$3093=C298)*('soybean oil'!$H$2:$H$3093=D298))/SUM(('soybean oil'!$G$2:$G$3093=C298)*('soybean oil'!$H$2:$H$3093=D298))</f>
        <v>#DIV/0!</v>
      </c>
    </row>
    <row r="299" spans="1:5" x14ac:dyDescent="0.25">
      <c r="A299" s="1">
        <v>33785</v>
      </c>
      <c r="B299">
        <v>581.52</v>
      </c>
      <c r="C299">
        <f t="shared" si="8"/>
        <v>1992</v>
      </c>
      <c r="D299">
        <f t="shared" si="9"/>
        <v>6</v>
      </c>
      <c r="E299" t="e">
        <f t="array" ref="E299">SUM('soybean oil'!$F$2:$F$3093*('soybean oil'!$G$2:$G$3093=C299)*('soybean oil'!$H$2:$H$3093=D299))/SUM(('soybean oil'!$G$2:$G$3093=C299)*('soybean oil'!$H$2:$H$3093=D299))</f>
        <v>#DIV/0!</v>
      </c>
    </row>
    <row r="300" spans="1:5" x14ac:dyDescent="0.25">
      <c r="A300" s="1">
        <v>33755</v>
      </c>
      <c r="B300">
        <v>566.23</v>
      </c>
      <c r="C300">
        <f t="shared" si="8"/>
        <v>1992</v>
      </c>
      <c r="D300">
        <f t="shared" si="9"/>
        <v>5</v>
      </c>
      <c r="E300" t="e">
        <f t="array" ref="E300">SUM('soybean oil'!$F$2:$F$3093*('soybean oil'!$G$2:$G$3093=C300)*('soybean oil'!$H$2:$H$3093=D300))/SUM(('soybean oil'!$G$2:$G$3093=C300)*('soybean oil'!$H$2:$H$3093=D300))</f>
        <v>#DIV/0!</v>
      </c>
    </row>
    <row r="301" spans="1:5" x14ac:dyDescent="0.25">
      <c r="A301" s="1">
        <v>33724</v>
      </c>
      <c r="B301">
        <v>582.80999999999995</v>
      </c>
      <c r="C301">
        <f t="shared" si="8"/>
        <v>1992</v>
      </c>
      <c r="D301">
        <f t="shared" si="9"/>
        <v>4</v>
      </c>
      <c r="E301" t="e">
        <f t="array" ref="E301">SUM('soybean oil'!$F$2:$F$3093*('soybean oil'!$G$2:$G$3093=C301)*('soybean oil'!$H$2:$H$3093=D301))/SUM(('soybean oil'!$G$2:$G$3093=C301)*('soybean oil'!$H$2:$H$3093=D301))</f>
        <v>#DIV/0!</v>
      </c>
    </row>
    <row r="302" spans="1:5" x14ac:dyDescent="0.25">
      <c r="A302" s="1">
        <v>33694</v>
      </c>
      <c r="B302">
        <v>566.88</v>
      </c>
      <c r="C302">
        <f t="shared" si="8"/>
        <v>1992</v>
      </c>
      <c r="D302">
        <f t="shared" si="9"/>
        <v>3</v>
      </c>
      <c r="E302" t="e">
        <f t="array" ref="E302">SUM('soybean oil'!$F$2:$F$3093*('soybean oil'!$G$2:$G$3093=C302)*('soybean oil'!$H$2:$H$3093=D302))/SUM(('soybean oil'!$G$2:$G$3093=C302)*('soybean oil'!$H$2:$H$3093=D302))</f>
        <v>#DIV/0!</v>
      </c>
    </row>
    <row r="303" spans="1:5" x14ac:dyDescent="0.25">
      <c r="A303" s="1">
        <v>33663</v>
      </c>
      <c r="B303">
        <v>525.66999999999996</v>
      </c>
      <c r="C303">
        <f t="shared" si="8"/>
        <v>1992</v>
      </c>
      <c r="D303">
        <f t="shared" si="9"/>
        <v>2</v>
      </c>
      <c r="E303" t="e">
        <f t="array" ref="E303">SUM('soybean oil'!$F$2:$F$3093*('soybean oil'!$G$2:$G$3093=C303)*('soybean oil'!$H$2:$H$3093=D303))/SUM(('soybean oil'!$G$2:$G$3093=C303)*('soybean oil'!$H$2:$H$3093=D303))</f>
        <v>#DIV/0!</v>
      </c>
    </row>
    <row r="304" spans="1:5" x14ac:dyDescent="0.25">
      <c r="A304" s="1">
        <v>33634</v>
      </c>
      <c r="B304">
        <v>554.58000000000004</v>
      </c>
      <c r="C304">
        <f t="shared" si="8"/>
        <v>1992</v>
      </c>
      <c r="D304">
        <f t="shared" si="9"/>
        <v>1</v>
      </c>
      <c r="E304" t="e">
        <f t="array" ref="E304">SUM('soybean oil'!$F$2:$F$3093*('soybean oil'!$G$2:$G$3093=C304)*('soybean oil'!$H$2:$H$3093=D304))/SUM(('soybean oil'!$G$2:$G$3093=C304)*('soybean oil'!$H$2:$H$3093=D304))</f>
        <v>#DIV/0!</v>
      </c>
    </row>
    <row r="305" spans="1:5" x14ac:dyDescent="0.25">
      <c r="A305" s="1">
        <v>33603</v>
      </c>
      <c r="B305">
        <v>581.66</v>
      </c>
      <c r="C305">
        <f t="shared" si="8"/>
        <v>1991</v>
      </c>
      <c r="D305">
        <f t="shared" si="9"/>
        <v>12</v>
      </c>
      <c r="E305" t="e">
        <f t="array" ref="E305">SUM('soybean oil'!$F$2:$F$3093*('soybean oil'!$G$2:$G$3093=C305)*('soybean oil'!$H$2:$H$3093=D305))/SUM(('soybean oil'!$G$2:$G$3093=C305)*('soybean oil'!$H$2:$H$3093=D305))</f>
        <v>#DIV/0!</v>
      </c>
    </row>
    <row r="306" spans="1:5" x14ac:dyDescent="0.25">
      <c r="A306" s="1">
        <v>33572</v>
      </c>
      <c r="B306">
        <v>605.13</v>
      </c>
      <c r="C306">
        <f t="shared" si="8"/>
        <v>1991</v>
      </c>
      <c r="D306">
        <f t="shared" si="9"/>
        <v>11</v>
      </c>
      <c r="E306" t="e">
        <f t="array" ref="E306">SUM('soybean oil'!$F$2:$F$3093*('soybean oil'!$G$2:$G$3093=C306)*('soybean oil'!$H$2:$H$3093=D306))/SUM(('soybean oil'!$G$2:$G$3093=C306)*('soybean oil'!$H$2:$H$3093=D306))</f>
        <v>#DIV/0!</v>
      </c>
    </row>
    <row r="307" spans="1:5" x14ac:dyDescent="0.25">
      <c r="A307" s="1">
        <v>33542</v>
      </c>
      <c r="B307">
        <v>600.84</v>
      </c>
      <c r="C307">
        <f t="shared" si="8"/>
        <v>1991</v>
      </c>
      <c r="D307">
        <f t="shared" si="9"/>
        <v>10</v>
      </c>
      <c r="E307" t="e">
        <f t="array" ref="E307">SUM('soybean oil'!$F$2:$F$3093*('soybean oil'!$G$2:$G$3093=C307)*('soybean oil'!$H$2:$H$3093=D307))/SUM(('soybean oil'!$G$2:$G$3093=C307)*('soybean oil'!$H$2:$H$3093=D307))</f>
        <v>#DIV/0!</v>
      </c>
    </row>
    <row r="308" spans="1:5" x14ac:dyDescent="0.25">
      <c r="A308" s="1">
        <v>33511</v>
      </c>
      <c r="B308">
        <v>600.46</v>
      </c>
      <c r="C308">
        <f t="shared" si="8"/>
        <v>1991</v>
      </c>
      <c r="D308">
        <f t="shared" si="9"/>
        <v>9</v>
      </c>
      <c r="E308" t="e">
        <f t="array" ref="E308">SUM('soybean oil'!$F$2:$F$3093*('soybean oil'!$G$2:$G$3093=C308)*('soybean oil'!$H$2:$H$3093=D308))/SUM(('soybean oil'!$G$2:$G$3093=C308)*('soybean oil'!$H$2:$H$3093=D308))</f>
        <v>#DIV/0!</v>
      </c>
    </row>
    <row r="309" spans="1:5" x14ac:dyDescent="0.25">
      <c r="A309" s="1">
        <v>33481</v>
      </c>
      <c r="B309">
        <v>575.61</v>
      </c>
      <c r="C309">
        <f t="shared" si="8"/>
        <v>1991</v>
      </c>
      <c r="D309">
        <f t="shared" si="9"/>
        <v>8</v>
      </c>
      <c r="E309" t="e">
        <f t="array" ref="E309">SUM('soybean oil'!$F$2:$F$3093*('soybean oil'!$G$2:$G$3093=C309)*('soybean oil'!$H$2:$H$3093=D309))/SUM(('soybean oil'!$G$2:$G$3093=C309)*('soybean oil'!$H$2:$H$3093=D309))</f>
        <v>#DIV/0!</v>
      </c>
    </row>
    <row r="310" spans="1:5" x14ac:dyDescent="0.25">
      <c r="A310" s="1">
        <v>33450</v>
      </c>
      <c r="B310">
        <v>579.22</v>
      </c>
      <c r="C310">
        <f t="shared" si="8"/>
        <v>1991</v>
      </c>
      <c r="D310">
        <f t="shared" si="9"/>
        <v>7</v>
      </c>
      <c r="E310" t="e">
        <f t="array" ref="E310">SUM('soybean oil'!$F$2:$F$3093*('soybean oil'!$G$2:$G$3093=C310)*('soybean oil'!$H$2:$H$3093=D310))/SUM(('soybean oil'!$G$2:$G$3093=C310)*('soybean oil'!$H$2:$H$3093=D310))</f>
        <v>#DIV/0!</v>
      </c>
    </row>
    <row r="311" spans="1:5" x14ac:dyDescent="0.25">
      <c r="A311" s="1">
        <v>33419</v>
      </c>
      <c r="B311">
        <v>588.67999999999995</v>
      </c>
      <c r="C311">
        <f t="shared" si="8"/>
        <v>1991</v>
      </c>
      <c r="D311">
        <f t="shared" si="9"/>
        <v>6</v>
      </c>
      <c r="E311" t="e">
        <f t="array" ref="E311">SUM('soybean oil'!$F$2:$F$3093*('soybean oil'!$G$2:$G$3093=C311)*('soybean oil'!$H$2:$H$3093=D311))/SUM(('soybean oil'!$G$2:$G$3093=C311)*('soybean oil'!$H$2:$H$3093=D311))</f>
        <v>#DIV/0!</v>
      </c>
    </row>
    <row r="312" spans="1:5" x14ac:dyDescent="0.25">
      <c r="A312" s="1">
        <v>33389</v>
      </c>
      <c r="B312">
        <v>566.70000000000005</v>
      </c>
      <c r="C312">
        <f t="shared" si="8"/>
        <v>1991</v>
      </c>
      <c r="D312">
        <f t="shared" si="9"/>
        <v>5</v>
      </c>
      <c r="E312" t="e">
        <f t="array" ref="E312">SUM('soybean oil'!$F$2:$F$3093*('soybean oil'!$G$2:$G$3093=C312)*('soybean oil'!$H$2:$H$3093=D312))/SUM(('soybean oil'!$G$2:$G$3093=C312)*('soybean oil'!$H$2:$H$3093=D312))</f>
        <v>#DIV/0!</v>
      </c>
    </row>
    <row r="313" spans="1:5" x14ac:dyDescent="0.25">
      <c r="A313" s="1">
        <v>33358</v>
      </c>
      <c r="B313">
        <v>556.47</v>
      </c>
      <c r="C313">
        <f t="shared" si="8"/>
        <v>1991</v>
      </c>
      <c r="D313">
        <f t="shared" si="9"/>
        <v>4</v>
      </c>
      <c r="E313" t="e">
        <f t="array" ref="E313">SUM('soybean oil'!$F$2:$F$3093*('soybean oil'!$G$2:$G$3093=C313)*('soybean oil'!$H$2:$H$3093=D313))/SUM(('soybean oil'!$G$2:$G$3093=C313)*('soybean oil'!$H$2:$H$3093=D313))</f>
        <v>#DIV/0!</v>
      </c>
    </row>
    <row r="314" spans="1:5" x14ac:dyDescent="0.25">
      <c r="A314" s="1">
        <v>33328</v>
      </c>
      <c r="B314">
        <v>571.36</v>
      </c>
      <c r="C314">
        <f t="shared" si="8"/>
        <v>1991</v>
      </c>
      <c r="D314">
        <f t="shared" si="9"/>
        <v>3</v>
      </c>
      <c r="E314" t="e">
        <f t="array" ref="E314">SUM('soybean oil'!$F$2:$F$3093*('soybean oil'!$G$2:$G$3093=C314)*('soybean oil'!$H$2:$H$3093=D314))/SUM(('soybean oil'!$G$2:$G$3093=C314)*('soybean oil'!$H$2:$H$3093=D314))</f>
        <v>#DIV/0!</v>
      </c>
    </row>
    <row r="315" spans="1:5" x14ac:dyDescent="0.25">
      <c r="A315" s="1">
        <v>33297</v>
      </c>
      <c r="B315">
        <v>593.75</v>
      </c>
      <c r="C315">
        <f t="shared" si="8"/>
        <v>1991</v>
      </c>
      <c r="D315">
        <f t="shared" si="9"/>
        <v>2</v>
      </c>
      <c r="E315" t="e">
        <f t="array" ref="E315">SUM('soybean oil'!$F$2:$F$3093*('soybean oil'!$G$2:$G$3093=C315)*('soybean oil'!$H$2:$H$3093=D315))/SUM(('soybean oil'!$G$2:$G$3093=C315)*('soybean oil'!$H$2:$H$3093=D315))</f>
        <v>#DIV/0!</v>
      </c>
    </row>
    <row r="316" spans="1:5" x14ac:dyDescent="0.25">
      <c r="A316" s="1">
        <v>33269</v>
      </c>
      <c r="B316">
        <v>625.49</v>
      </c>
      <c r="C316">
        <f t="shared" si="8"/>
        <v>1991</v>
      </c>
      <c r="D316">
        <f t="shared" si="9"/>
        <v>1</v>
      </c>
      <c r="E316" t="e">
        <f t="array" ref="E316">SUM('soybean oil'!$F$2:$F$3093*('soybean oil'!$G$2:$G$3093=C316)*('soybean oil'!$H$2:$H$3093=D316))/SUM(('soybean oil'!$G$2:$G$3093=C316)*('soybean oil'!$H$2:$H$3093=D316))</f>
        <v>#DIV/0!</v>
      </c>
    </row>
    <row r="317" spans="1:5" x14ac:dyDescent="0.25">
      <c r="A317" s="1">
        <v>33238</v>
      </c>
      <c r="B317">
        <v>638.16</v>
      </c>
      <c r="C317">
        <f t="shared" si="8"/>
        <v>1990</v>
      </c>
      <c r="D317">
        <f t="shared" si="9"/>
        <v>12</v>
      </c>
      <c r="E317" t="e">
        <f t="array" ref="E317">SUM('soybean oil'!$F$2:$F$3093*('soybean oil'!$G$2:$G$3093=C317)*('soybean oil'!$H$2:$H$3093=D317))/SUM(('soybean oil'!$G$2:$G$3093=C317)*('soybean oil'!$H$2:$H$3093=D317))</f>
        <v>#DIV/0!</v>
      </c>
    </row>
    <row r="318" spans="1:5" x14ac:dyDescent="0.25">
      <c r="A318" s="1">
        <v>33207</v>
      </c>
      <c r="B318">
        <v>601.66999999999996</v>
      </c>
      <c r="C318">
        <f t="shared" si="8"/>
        <v>1990</v>
      </c>
      <c r="D318">
        <f t="shared" si="9"/>
        <v>11</v>
      </c>
      <c r="E318" t="e">
        <f t="array" ref="E318">SUM('soybean oil'!$F$2:$F$3093*('soybean oil'!$G$2:$G$3093=C318)*('soybean oil'!$H$2:$H$3093=D318))/SUM(('soybean oil'!$G$2:$G$3093=C318)*('soybean oil'!$H$2:$H$3093=D318))</f>
        <v>#DIV/0!</v>
      </c>
    </row>
    <row r="319" spans="1:5" x14ac:dyDescent="0.25">
      <c r="A319" s="1">
        <v>33177</v>
      </c>
      <c r="B319">
        <v>594.23</v>
      </c>
      <c r="C319">
        <f t="shared" si="8"/>
        <v>1990</v>
      </c>
      <c r="D319">
        <f t="shared" si="9"/>
        <v>10</v>
      </c>
      <c r="E319" t="e">
        <f t="array" ref="E319">SUM('soybean oil'!$F$2:$F$3093*('soybean oil'!$G$2:$G$3093=C319)*('soybean oil'!$H$2:$H$3093=D319))/SUM(('soybean oil'!$G$2:$G$3093=C319)*('soybean oil'!$H$2:$H$3093=D319))</f>
        <v>#DIV/0!</v>
      </c>
    </row>
    <row r="320" spans="1:5" x14ac:dyDescent="0.25">
      <c r="A320" s="1">
        <v>33146</v>
      </c>
      <c r="B320">
        <v>580.13</v>
      </c>
      <c r="C320">
        <f t="shared" si="8"/>
        <v>1990</v>
      </c>
      <c r="D320">
        <f t="shared" si="9"/>
        <v>9</v>
      </c>
      <c r="E320" t="e">
        <f t="array" ref="E320">SUM('soybean oil'!$F$2:$F$3093*('soybean oil'!$G$2:$G$3093=C320)*('soybean oil'!$H$2:$H$3093=D320))/SUM(('soybean oil'!$G$2:$G$3093=C320)*('soybean oil'!$H$2:$H$3093=D320))</f>
        <v>#DIV/0!</v>
      </c>
    </row>
    <row r="321" spans="1:5" x14ac:dyDescent="0.25">
      <c r="A321" s="1">
        <v>33116</v>
      </c>
      <c r="B321">
        <v>581.15</v>
      </c>
      <c r="C321">
        <f t="shared" si="8"/>
        <v>1990</v>
      </c>
      <c r="D321">
        <f t="shared" si="9"/>
        <v>8</v>
      </c>
      <c r="E321" t="e">
        <f t="array" ref="E321">SUM('soybean oil'!$F$2:$F$3093*('soybean oil'!$G$2:$G$3093=C321)*('soybean oil'!$H$2:$H$3093=D321))/SUM(('soybean oil'!$G$2:$G$3093=C321)*('soybean oil'!$H$2:$H$3093=D321))</f>
        <v>#DIV/0!</v>
      </c>
    </row>
    <row r="322" spans="1:5" x14ac:dyDescent="0.25">
      <c r="A322" s="1">
        <v>33085</v>
      </c>
      <c r="B322">
        <v>589.29</v>
      </c>
      <c r="C322">
        <f t="shared" si="8"/>
        <v>1990</v>
      </c>
      <c r="D322">
        <f t="shared" si="9"/>
        <v>7</v>
      </c>
      <c r="E322" t="e">
        <f t="array" ref="E322">SUM('soybean oil'!$F$2:$F$3093*('soybean oil'!$G$2:$G$3093=C322)*('soybean oil'!$H$2:$H$3093=D322))/SUM(('soybean oil'!$G$2:$G$3093=C322)*('soybean oil'!$H$2:$H$3093=D322))</f>
        <v>#DIV/0!</v>
      </c>
    </row>
    <row r="323" spans="1:5" x14ac:dyDescent="0.25">
      <c r="A323" s="1">
        <v>33054</v>
      </c>
      <c r="B323">
        <v>612.37</v>
      </c>
      <c r="C323">
        <f t="shared" ref="C323:C386" si="10">YEAR(A323)</f>
        <v>1990</v>
      </c>
      <c r="D323">
        <f t="shared" ref="D323:D386" si="11">MONTH(A323)</f>
        <v>6</v>
      </c>
      <c r="E323" t="e">
        <f t="array" ref="E323">SUM('soybean oil'!$F$2:$F$3093*('soybean oil'!$G$2:$G$3093=C323)*('soybean oil'!$H$2:$H$3093=D323))/SUM(('soybean oil'!$G$2:$G$3093=C323)*('soybean oil'!$H$2:$H$3093=D323))</f>
        <v>#DIV/0!</v>
      </c>
    </row>
    <row r="324" spans="1:5" x14ac:dyDescent="0.25">
      <c r="A324" s="1">
        <v>33024</v>
      </c>
      <c r="B324">
        <v>621.77</v>
      </c>
      <c r="C324">
        <f t="shared" si="10"/>
        <v>1990</v>
      </c>
      <c r="D324">
        <f t="shared" si="11"/>
        <v>5</v>
      </c>
      <c r="E324" t="e">
        <f t="array" ref="E324">SUM('soybean oil'!$F$2:$F$3093*('soybean oil'!$G$2:$G$3093=C324)*('soybean oil'!$H$2:$H$3093=D324))/SUM(('soybean oil'!$G$2:$G$3093=C324)*('soybean oil'!$H$2:$H$3093=D324))</f>
        <v>#DIV/0!</v>
      </c>
    </row>
    <row r="325" spans="1:5" x14ac:dyDescent="0.25">
      <c r="A325" s="1">
        <v>32993</v>
      </c>
      <c r="B325">
        <v>609.51</v>
      </c>
      <c r="C325">
        <f t="shared" si="10"/>
        <v>1990</v>
      </c>
      <c r="D325">
        <f t="shared" si="11"/>
        <v>4</v>
      </c>
      <c r="E325" t="e">
        <f t="array" ref="E325">SUM('soybean oil'!$F$2:$F$3093*('soybean oil'!$G$2:$G$3093=C325)*('soybean oil'!$H$2:$H$3093=D325))/SUM(('soybean oil'!$G$2:$G$3093=C325)*('soybean oil'!$H$2:$H$3093=D325))</f>
        <v>#DIV/0!</v>
      </c>
    </row>
    <row r="326" spans="1:5" x14ac:dyDescent="0.25">
      <c r="A326" s="1">
        <v>32963</v>
      </c>
      <c r="B326">
        <v>618.08000000000004</v>
      </c>
      <c r="C326">
        <f t="shared" si="10"/>
        <v>1990</v>
      </c>
      <c r="D326">
        <f t="shared" si="11"/>
        <v>3</v>
      </c>
      <c r="E326" t="e">
        <f t="array" ref="E326">SUM('soybean oil'!$F$2:$F$3093*('soybean oil'!$G$2:$G$3093=C326)*('soybean oil'!$H$2:$H$3093=D326))/SUM(('soybean oil'!$G$2:$G$3093=C326)*('soybean oil'!$H$2:$H$3093=D326))</f>
        <v>#DIV/0!</v>
      </c>
    </row>
    <row r="327" spans="1:5" x14ac:dyDescent="0.25">
      <c r="A327" s="1">
        <v>32932</v>
      </c>
      <c r="B327">
        <v>608.48</v>
      </c>
      <c r="C327">
        <f t="shared" si="10"/>
        <v>1990</v>
      </c>
      <c r="D327">
        <f t="shared" si="11"/>
        <v>2</v>
      </c>
      <c r="E327" t="e">
        <f t="array" ref="E327">SUM('soybean oil'!$F$2:$F$3093*('soybean oil'!$G$2:$G$3093=C327)*('soybean oil'!$H$2:$H$3093=D327))/SUM(('soybean oil'!$G$2:$G$3093=C327)*('soybean oil'!$H$2:$H$3093=D327))</f>
        <v>#DIV/0!</v>
      </c>
    </row>
    <row r="328" spans="1:5" x14ac:dyDescent="0.25">
      <c r="A328" s="1">
        <v>32904</v>
      </c>
      <c r="B328">
        <v>588.04</v>
      </c>
      <c r="C328">
        <f t="shared" si="10"/>
        <v>1990</v>
      </c>
      <c r="D328">
        <f t="shared" si="11"/>
        <v>1</v>
      </c>
      <c r="E328" t="e">
        <f t="array" ref="E328">SUM('soybean oil'!$F$2:$F$3093*('soybean oil'!$G$2:$G$3093=C328)*('soybean oil'!$H$2:$H$3093=D328))/SUM(('soybean oil'!$G$2:$G$3093=C328)*('soybean oil'!$H$2:$H$3093=D328))</f>
        <v>#DIV/0!</v>
      </c>
    </row>
    <row r="329" spans="1:5" x14ac:dyDescent="0.25">
      <c r="A329" s="1">
        <v>32873</v>
      </c>
      <c r="B329">
        <v>597.44000000000005</v>
      </c>
      <c r="C329">
        <f t="shared" si="10"/>
        <v>1989</v>
      </c>
      <c r="D329">
        <f t="shared" si="11"/>
        <v>12</v>
      </c>
      <c r="E329" t="e">
        <f t="array" ref="E329">SUM('soybean oil'!$F$2:$F$3093*('soybean oil'!$G$2:$G$3093=C329)*('soybean oil'!$H$2:$H$3093=D329))/SUM(('soybean oil'!$G$2:$G$3093=C329)*('soybean oil'!$H$2:$H$3093=D329))</f>
        <v>#DIV/0!</v>
      </c>
    </row>
    <row r="330" spans="1:5" x14ac:dyDescent="0.25">
      <c r="A330" s="1">
        <v>32842</v>
      </c>
      <c r="B330">
        <v>623.26</v>
      </c>
      <c r="C330">
        <f t="shared" si="10"/>
        <v>1989</v>
      </c>
      <c r="D330">
        <f t="shared" si="11"/>
        <v>11</v>
      </c>
      <c r="E330" t="e">
        <f t="array" ref="E330">SUM('soybean oil'!$F$2:$F$3093*('soybean oil'!$G$2:$G$3093=C330)*('soybean oil'!$H$2:$H$3093=D330))/SUM(('soybean oil'!$G$2:$G$3093=C330)*('soybean oil'!$H$2:$H$3093=D330))</f>
        <v>#DIV/0!</v>
      </c>
    </row>
    <row r="331" spans="1:5" x14ac:dyDescent="0.25">
      <c r="A331" s="1">
        <v>32812</v>
      </c>
      <c r="B331">
        <v>624.12</v>
      </c>
      <c r="C331">
        <f t="shared" si="10"/>
        <v>1989</v>
      </c>
      <c r="D331">
        <f t="shared" si="11"/>
        <v>10</v>
      </c>
      <c r="E331" t="e">
        <f t="array" ref="E331">SUM('soybean oil'!$F$2:$F$3093*('soybean oil'!$G$2:$G$3093=C331)*('soybean oil'!$H$2:$H$3093=D331))/SUM(('soybean oil'!$G$2:$G$3093=C331)*('soybean oil'!$H$2:$H$3093=D331))</f>
        <v>#DIV/0!</v>
      </c>
    </row>
    <row r="332" spans="1:5" x14ac:dyDescent="0.25">
      <c r="A332" s="1">
        <v>32781</v>
      </c>
      <c r="B332">
        <v>612.66999999999996</v>
      </c>
      <c r="C332">
        <f t="shared" si="10"/>
        <v>1989</v>
      </c>
      <c r="D332">
        <f t="shared" si="11"/>
        <v>9</v>
      </c>
      <c r="E332" t="e">
        <f t="array" ref="E332">SUM('soybean oil'!$F$2:$F$3093*('soybean oil'!$G$2:$G$3093=C332)*('soybean oil'!$H$2:$H$3093=D332))/SUM(('soybean oil'!$G$2:$G$3093=C332)*('soybean oil'!$H$2:$H$3093=D332))</f>
        <v>#DIV/0!</v>
      </c>
    </row>
    <row r="333" spans="1:5" x14ac:dyDescent="0.25">
      <c r="A333" s="1">
        <v>32751</v>
      </c>
      <c r="B333">
        <v>627.54999999999995</v>
      </c>
      <c r="C333">
        <f t="shared" si="10"/>
        <v>1989</v>
      </c>
      <c r="D333">
        <f t="shared" si="11"/>
        <v>8</v>
      </c>
      <c r="E333" t="e">
        <f t="array" ref="E333">SUM('soybean oil'!$F$2:$F$3093*('soybean oil'!$G$2:$G$3093=C333)*('soybean oil'!$H$2:$H$3093=D333))/SUM(('soybean oil'!$G$2:$G$3093=C333)*('soybean oil'!$H$2:$H$3093=D333))</f>
        <v>#DIV/0!</v>
      </c>
    </row>
    <row r="334" spans="1:5" x14ac:dyDescent="0.25">
      <c r="A334" s="1">
        <v>32720</v>
      </c>
      <c r="B334">
        <v>646.6</v>
      </c>
      <c r="C334">
        <f t="shared" si="10"/>
        <v>1989</v>
      </c>
      <c r="D334">
        <f t="shared" si="11"/>
        <v>7</v>
      </c>
      <c r="E334" t="e">
        <f t="array" ref="E334">SUM('soybean oil'!$F$2:$F$3093*('soybean oil'!$G$2:$G$3093=C334)*('soybean oil'!$H$2:$H$3093=D334))/SUM(('soybean oil'!$G$2:$G$3093=C334)*('soybean oil'!$H$2:$H$3093=D334))</f>
        <v>#DIV/0!</v>
      </c>
    </row>
    <row r="335" spans="1:5" x14ac:dyDescent="0.25">
      <c r="A335" s="1">
        <v>32689</v>
      </c>
      <c r="B335">
        <v>622.75</v>
      </c>
      <c r="C335">
        <f t="shared" si="10"/>
        <v>1989</v>
      </c>
      <c r="D335">
        <f t="shared" si="11"/>
        <v>6</v>
      </c>
      <c r="E335" t="e">
        <f t="array" ref="E335">SUM('soybean oil'!$F$2:$F$3093*('soybean oil'!$G$2:$G$3093=C335)*('soybean oil'!$H$2:$H$3093=D335))/SUM(('soybean oil'!$G$2:$G$3093=C335)*('soybean oil'!$H$2:$H$3093=D335))</f>
        <v>#DIV/0!</v>
      </c>
    </row>
    <row r="336" spans="1:5" x14ac:dyDescent="0.25">
      <c r="A336" s="1">
        <v>32659</v>
      </c>
      <c r="B336">
        <v>628.51</v>
      </c>
      <c r="C336">
        <f t="shared" si="10"/>
        <v>1989</v>
      </c>
      <c r="D336">
        <f t="shared" si="11"/>
        <v>5</v>
      </c>
      <c r="E336" t="e">
        <f t="array" ref="E336">SUM('soybean oil'!$F$2:$F$3093*('soybean oil'!$G$2:$G$3093=C336)*('soybean oil'!$H$2:$H$3093=D336))/SUM(('soybean oil'!$G$2:$G$3093=C336)*('soybean oil'!$H$2:$H$3093=D336))</f>
        <v>#DIV/0!</v>
      </c>
    </row>
    <row r="337" spans="1:5" x14ac:dyDescent="0.25">
      <c r="A337" s="1">
        <v>32628</v>
      </c>
      <c r="B337">
        <v>593.59</v>
      </c>
      <c r="C337">
        <f t="shared" si="10"/>
        <v>1989</v>
      </c>
      <c r="D337">
        <f t="shared" si="11"/>
        <v>4</v>
      </c>
      <c r="E337" t="e">
        <f t="array" ref="E337">SUM('soybean oil'!$F$2:$F$3093*('soybean oil'!$G$2:$G$3093=C337)*('soybean oil'!$H$2:$H$3093=D337))/SUM(('soybean oil'!$G$2:$G$3093=C337)*('soybean oil'!$H$2:$H$3093=D337))</f>
        <v>#DIV/0!</v>
      </c>
    </row>
    <row r="338" spans="1:5" x14ac:dyDescent="0.25">
      <c r="A338" s="1">
        <v>32598</v>
      </c>
      <c r="B338">
        <v>585.67999999999995</v>
      </c>
      <c r="C338">
        <f t="shared" si="10"/>
        <v>1989</v>
      </c>
      <c r="D338">
        <f t="shared" si="11"/>
        <v>3</v>
      </c>
      <c r="E338" t="e">
        <f t="array" ref="E338">SUM('soybean oil'!$F$2:$F$3093*('soybean oil'!$G$2:$G$3093=C338)*('soybean oil'!$H$2:$H$3093=D338))/SUM(('soybean oil'!$G$2:$G$3093=C338)*('soybean oil'!$H$2:$H$3093=D338))</f>
        <v>#DIV/0!</v>
      </c>
    </row>
    <row r="339" spans="1:5" x14ac:dyDescent="0.25">
      <c r="A339" s="1">
        <v>32567</v>
      </c>
      <c r="B339">
        <v>542.69000000000005</v>
      </c>
      <c r="C339">
        <f t="shared" si="10"/>
        <v>1989</v>
      </c>
      <c r="D339">
        <f t="shared" si="11"/>
        <v>2</v>
      </c>
      <c r="E339" t="e">
        <f t="array" ref="E339">SUM('soybean oil'!$F$2:$F$3093*('soybean oil'!$G$2:$G$3093=C339)*('soybean oil'!$H$2:$H$3093=D339))/SUM(('soybean oil'!$G$2:$G$3093=C339)*('soybean oil'!$H$2:$H$3093=D339))</f>
        <v>#DIV/0!</v>
      </c>
    </row>
    <row r="340" spans="1:5" x14ac:dyDescent="0.25">
      <c r="A340" s="1">
        <v>32539</v>
      </c>
      <c r="B340">
        <v>569.5</v>
      </c>
      <c r="C340">
        <f t="shared" si="10"/>
        <v>1989</v>
      </c>
      <c r="D340">
        <f t="shared" si="11"/>
        <v>1</v>
      </c>
      <c r="E340" t="e">
        <f t="array" ref="E340">SUM('soybean oil'!$F$2:$F$3093*('soybean oil'!$G$2:$G$3093=C340)*('soybean oil'!$H$2:$H$3093=D340))/SUM(('soybean oil'!$G$2:$G$3093=C340)*('soybean oil'!$H$2:$H$3093=D340))</f>
        <v>#DIV/0!</v>
      </c>
    </row>
    <row r="341" spans="1:5" x14ac:dyDescent="0.25">
      <c r="A341" s="1">
        <v>32508</v>
      </c>
      <c r="B341">
        <v>584.97</v>
      </c>
      <c r="C341">
        <f t="shared" si="10"/>
        <v>1988</v>
      </c>
      <c r="D341">
        <f t="shared" si="11"/>
        <v>12</v>
      </c>
      <c r="E341" t="e">
        <f t="array" ref="E341">SUM('soybean oil'!$F$2:$F$3093*('soybean oil'!$G$2:$G$3093=C341)*('soybean oil'!$H$2:$H$3093=D341))/SUM(('soybean oil'!$G$2:$G$3093=C341)*('soybean oil'!$H$2:$H$3093=D341))</f>
        <v>#DIV/0!</v>
      </c>
    </row>
    <row r="342" spans="1:5" x14ac:dyDescent="0.25">
      <c r="A342" s="1">
        <v>32477</v>
      </c>
      <c r="B342">
        <v>587.85</v>
      </c>
      <c r="C342">
        <f t="shared" si="10"/>
        <v>1988</v>
      </c>
      <c r="D342">
        <f t="shared" si="11"/>
        <v>11</v>
      </c>
      <c r="E342" t="e">
        <f t="array" ref="E342">SUM('soybean oil'!$F$2:$F$3093*('soybean oil'!$G$2:$G$3093=C342)*('soybean oil'!$H$2:$H$3093=D342))/SUM(('soybean oil'!$G$2:$G$3093=C342)*('soybean oil'!$H$2:$H$3093=D342))</f>
        <v>#DIV/0!</v>
      </c>
    </row>
    <row r="343" spans="1:5" x14ac:dyDescent="0.25">
      <c r="A343" s="1">
        <v>32447</v>
      </c>
      <c r="B343">
        <v>627.29999999999995</v>
      </c>
      <c r="C343">
        <f t="shared" si="10"/>
        <v>1988</v>
      </c>
      <c r="D343">
        <f t="shared" si="11"/>
        <v>10</v>
      </c>
      <c r="E343" t="e">
        <f t="array" ref="E343">SUM('soybean oil'!$F$2:$F$3093*('soybean oil'!$G$2:$G$3093=C343)*('soybean oil'!$H$2:$H$3093=D343))/SUM(('soybean oil'!$G$2:$G$3093=C343)*('soybean oil'!$H$2:$H$3093=D343))</f>
        <v>#DIV/0!</v>
      </c>
    </row>
    <row r="344" spans="1:5" x14ac:dyDescent="0.25">
      <c r="A344" s="1">
        <v>32416</v>
      </c>
      <c r="B344">
        <v>666.15</v>
      </c>
      <c r="C344">
        <f t="shared" si="10"/>
        <v>1988</v>
      </c>
      <c r="D344">
        <f t="shared" si="11"/>
        <v>9</v>
      </c>
      <c r="E344" t="e">
        <f t="array" ref="E344">SUM('soybean oil'!$F$2:$F$3093*('soybean oil'!$G$2:$G$3093=C344)*('soybean oil'!$H$2:$H$3093=D344))/SUM(('soybean oil'!$G$2:$G$3093=C344)*('soybean oil'!$H$2:$H$3093=D344))</f>
        <v>#DIV/0!</v>
      </c>
    </row>
    <row r="345" spans="1:5" x14ac:dyDescent="0.25">
      <c r="A345" s="1">
        <v>32386</v>
      </c>
      <c r="B345">
        <v>695.57</v>
      </c>
      <c r="C345">
        <f t="shared" si="10"/>
        <v>1988</v>
      </c>
      <c r="D345">
        <f t="shared" si="11"/>
        <v>8</v>
      </c>
      <c r="E345" t="e">
        <f t="array" ref="E345">SUM('soybean oil'!$F$2:$F$3093*('soybean oil'!$G$2:$G$3093=C345)*('soybean oil'!$H$2:$H$3093=D345))/SUM(('soybean oil'!$G$2:$G$3093=C345)*('soybean oil'!$H$2:$H$3093=D345))</f>
        <v>#DIV/0!</v>
      </c>
    </row>
    <row r="346" spans="1:5" x14ac:dyDescent="0.25">
      <c r="A346" s="1">
        <v>32355</v>
      </c>
      <c r="B346">
        <v>799.21</v>
      </c>
      <c r="C346">
        <f t="shared" si="10"/>
        <v>1988</v>
      </c>
      <c r="D346">
        <f t="shared" si="11"/>
        <v>7</v>
      </c>
      <c r="E346" t="e">
        <f t="array" ref="E346">SUM('soybean oil'!$F$2:$F$3093*('soybean oil'!$G$2:$G$3093=C346)*('soybean oil'!$H$2:$H$3093=D346))/SUM(('soybean oil'!$G$2:$G$3093=C346)*('soybean oil'!$H$2:$H$3093=D346))</f>
        <v>#DIV/0!</v>
      </c>
    </row>
    <row r="347" spans="1:5" x14ac:dyDescent="0.25">
      <c r="A347" s="1">
        <v>32324</v>
      </c>
      <c r="B347">
        <v>616.64</v>
      </c>
      <c r="C347">
        <f t="shared" si="10"/>
        <v>1988</v>
      </c>
      <c r="D347">
        <f t="shared" si="11"/>
        <v>6</v>
      </c>
      <c r="E347" t="e">
        <f t="array" ref="E347">SUM('soybean oil'!$F$2:$F$3093*('soybean oil'!$G$2:$G$3093=C347)*('soybean oil'!$H$2:$H$3093=D347))/SUM(('soybean oil'!$G$2:$G$3093=C347)*('soybean oil'!$H$2:$H$3093=D347))</f>
        <v>#DIV/0!</v>
      </c>
    </row>
    <row r="348" spans="1:5" x14ac:dyDescent="0.25">
      <c r="A348" s="1">
        <v>32294</v>
      </c>
      <c r="B348">
        <v>516.6</v>
      </c>
      <c r="C348">
        <f t="shared" si="10"/>
        <v>1988</v>
      </c>
      <c r="D348">
        <f t="shared" si="11"/>
        <v>5</v>
      </c>
      <c r="E348" t="e">
        <f t="array" ref="E348">SUM('soybean oil'!$F$2:$F$3093*('soybean oil'!$G$2:$G$3093=C348)*('soybean oil'!$H$2:$H$3093=D348))/SUM(('soybean oil'!$G$2:$G$3093=C348)*('soybean oil'!$H$2:$H$3093=D348))</f>
        <v>#DIV/0!</v>
      </c>
    </row>
    <row r="349" spans="1:5" x14ac:dyDescent="0.25">
      <c r="A349" s="1">
        <v>32263</v>
      </c>
      <c r="B349">
        <v>509.98</v>
      </c>
      <c r="C349">
        <f t="shared" si="10"/>
        <v>1988</v>
      </c>
      <c r="D349">
        <f t="shared" si="11"/>
        <v>4</v>
      </c>
      <c r="E349" t="e">
        <f t="array" ref="E349">SUM('soybean oil'!$F$2:$F$3093*('soybean oil'!$G$2:$G$3093=C349)*('soybean oil'!$H$2:$H$3093=D349))/SUM(('soybean oil'!$G$2:$G$3093=C349)*('soybean oil'!$H$2:$H$3093=D349))</f>
        <v>#DIV/0!</v>
      </c>
    </row>
    <row r="350" spans="1:5" x14ac:dyDescent="0.25">
      <c r="A350" s="1">
        <v>32233</v>
      </c>
      <c r="B350">
        <v>485.51</v>
      </c>
      <c r="C350">
        <f t="shared" si="10"/>
        <v>1988</v>
      </c>
      <c r="D350">
        <f t="shared" si="11"/>
        <v>3</v>
      </c>
      <c r="E350" t="e">
        <f t="array" ref="E350">SUM('soybean oil'!$F$2:$F$3093*('soybean oil'!$G$2:$G$3093=C350)*('soybean oil'!$H$2:$H$3093=D350))/SUM(('soybean oil'!$G$2:$G$3093=C350)*('soybean oil'!$H$2:$H$3093=D350))</f>
        <v>#DIV/0!</v>
      </c>
    </row>
    <row r="351" spans="1:5" x14ac:dyDescent="0.25">
      <c r="A351" s="1">
        <v>32202</v>
      </c>
      <c r="B351">
        <v>509.08</v>
      </c>
      <c r="C351">
        <f t="shared" si="10"/>
        <v>1988</v>
      </c>
      <c r="D351">
        <f t="shared" si="11"/>
        <v>2</v>
      </c>
      <c r="E351" t="e">
        <f t="array" ref="E351">SUM('soybean oil'!$F$2:$F$3093*('soybean oil'!$G$2:$G$3093=C351)*('soybean oil'!$H$2:$H$3093=D351))/SUM(('soybean oil'!$G$2:$G$3093=C351)*('soybean oil'!$H$2:$H$3093=D351))</f>
        <v>#DIV/0!</v>
      </c>
    </row>
    <row r="352" spans="1:5" x14ac:dyDescent="0.25">
      <c r="A352" s="1">
        <v>32173</v>
      </c>
      <c r="B352">
        <v>543.30999999999995</v>
      </c>
      <c r="C352">
        <f t="shared" si="10"/>
        <v>1988</v>
      </c>
      <c r="D352">
        <f t="shared" si="11"/>
        <v>1</v>
      </c>
      <c r="E352" t="e">
        <f t="array" ref="E352">SUM('soybean oil'!$F$2:$F$3093*('soybean oil'!$G$2:$G$3093=C352)*('soybean oil'!$H$2:$H$3093=D352))/SUM(('soybean oil'!$G$2:$G$3093=C352)*('soybean oil'!$H$2:$H$3093=D352))</f>
        <v>#DIV/0!</v>
      </c>
    </row>
    <row r="353" spans="1:5" x14ac:dyDescent="0.25">
      <c r="A353" s="1">
        <v>32142</v>
      </c>
      <c r="B353">
        <v>492.35</v>
      </c>
      <c r="C353">
        <f t="shared" si="10"/>
        <v>1987</v>
      </c>
      <c r="D353">
        <f t="shared" si="11"/>
        <v>12</v>
      </c>
      <c r="E353" t="e">
        <f t="array" ref="E353">SUM('soybean oil'!$F$2:$F$3093*('soybean oil'!$G$2:$G$3093=C353)*('soybean oil'!$H$2:$H$3093=D353))/SUM(('soybean oil'!$G$2:$G$3093=C353)*('soybean oil'!$H$2:$H$3093=D353))</f>
        <v>#DIV/0!</v>
      </c>
    </row>
    <row r="354" spans="1:5" x14ac:dyDescent="0.25">
      <c r="A354" s="1">
        <v>32111</v>
      </c>
      <c r="B354">
        <v>440.17</v>
      </c>
      <c r="C354">
        <f t="shared" si="10"/>
        <v>1987</v>
      </c>
      <c r="D354">
        <f t="shared" si="11"/>
        <v>11</v>
      </c>
      <c r="E354" t="e">
        <f t="array" ref="E354">SUM('soybean oil'!$F$2:$F$3093*('soybean oil'!$G$2:$G$3093=C354)*('soybean oil'!$H$2:$H$3093=D354))/SUM(('soybean oil'!$G$2:$G$3093=C354)*('soybean oil'!$H$2:$H$3093=D354))</f>
        <v>#DIV/0!</v>
      </c>
    </row>
    <row r="355" spans="1:5" x14ac:dyDescent="0.25">
      <c r="A355" s="1">
        <v>32081</v>
      </c>
      <c r="B355">
        <v>447.94</v>
      </c>
      <c r="C355">
        <f t="shared" si="10"/>
        <v>1987</v>
      </c>
      <c r="D355">
        <f t="shared" si="11"/>
        <v>10</v>
      </c>
      <c r="E355" t="e">
        <f t="array" ref="E355">SUM('soybean oil'!$F$2:$F$3093*('soybean oil'!$G$2:$G$3093=C355)*('soybean oil'!$H$2:$H$3093=D355))/SUM(('soybean oil'!$G$2:$G$3093=C355)*('soybean oil'!$H$2:$H$3093=D355))</f>
        <v>#DIV/0!</v>
      </c>
    </row>
    <row r="356" spans="1:5" x14ac:dyDescent="0.25">
      <c r="A356" s="1">
        <v>32050</v>
      </c>
      <c r="B356">
        <v>422.32</v>
      </c>
      <c r="C356">
        <f t="shared" si="10"/>
        <v>1987</v>
      </c>
      <c r="D356">
        <f t="shared" si="11"/>
        <v>9</v>
      </c>
      <c r="E356" t="e">
        <f t="array" ref="E356">SUM('soybean oil'!$F$2:$F$3093*('soybean oil'!$G$2:$G$3093=C356)*('soybean oil'!$H$2:$H$3093=D356))/SUM(('soybean oil'!$G$2:$G$3093=C356)*('soybean oil'!$H$2:$H$3093=D356))</f>
        <v>#DIV/0!</v>
      </c>
    </row>
    <row r="357" spans="1:5" x14ac:dyDescent="0.25">
      <c r="A357" s="1">
        <v>32020</v>
      </c>
      <c r="B357">
        <v>437.45</v>
      </c>
      <c r="C357">
        <f t="shared" si="10"/>
        <v>1987</v>
      </c>
      <c r="D357">
        <f t="shared" si="11"/>
        <v>8</v>
      </c>
      <c r="E357" t="e">
        <f t="array" ref="E357">SUM('soybean oil'!$F$2:$F$3093*('soybean oil'!$G$2:$G$3093=C357)*('soybean oil'!$H$2:$H$3093=D357))/SUM(('soybean oil'!$G$2:$G$3093=C357)*('soybean oil'!$H$2:$H$3093=D357))</f>
        <v>#DIV/0!</v>
      </c>
    </row>
    <row r="358" spans="1:5" x14ac:dyDescent="0.25">
      <c r="A358" s="1">
        <v>31989</v>
      </c>
      <c r="B358">
        <v>485.46</v>
      </c>
      <c r="C358">
        <f t="shared" si="10"/>
        <v>1987</v>
      </c>
      <c r="D358">
        <f t="shared" si="11"/>
        <v>7</v>
      </c>
      <c r="E358" t="e">
        <f t="array" ref="E358">SUM('soybean oil'!$F$2:$F$3093*('soybean oil'!$G$2:$G$3093=C358)*('soybean oil'!$H$2:$H$3093=D358))/SUM(('soybean oil'!$G$2:$G$3093=C358)*('soybean oil'!$H$2:$H$3093=D358))</f>
        <v>#DIV/0!</v>
      </c>
    </row>
    <row r="359" spans="1:5" x14ac:dyDescent="0.25">
      <c r="A359" s="1">
        <v>31958</v>
      </c>
      <c r="B359">
        <v>498.32</v>
      </c>
      <c r="C359">
        <f t="shared" si="10"/>
        <v>1987</v>
      </c>
      <c r="D359">
        <f t="shared" si="11"/>
        <v>6</v>
      </c>
      <c r="E359" t="e">
        <f t="array" ref="E359">SUM('soybean oil'!$F$2:$F$3093*('soybean oil'!$G$2:$G$3093=C359)*('soybean oil'!$H$2:$H$3093=D359))/SUM(('soybean oil'!$G$2:$G$3093=C359)*('soybean oil'!$H$2:$H$3093=D359))</f>
        <v>#DIV/0!</v>
      </c>
    </row>
    <row r="360" spans="1:5" x14ac:dyDescent="0.25">
      <c r="A360" s="1">
        <v>31928</v>
      </c>
      <c r="B360">
        <v>499.43</v>
      </c>
      <c r="C360">
        <f t="shared" si="10"/>
        <v>1987</v>
      </c>
      <c r="D360">
        <f t="shared" si="11"/>
        <v>5</v>
      </c>
      <c r="E360" t="e">
        <f t="array" ref="E360">SUM('soybean oil'!$F$2:$F$3093*('soybean oil'!$G$2:$G$3093=C360)*('soybean oil'!$H$2:$H$3093=D360))/SUM(('soybean oil'!$G$2:$G$3093=C360)*('soybean oil'!$H$2:$H$3093=D360))</f>
        <v>#DIV/0!</v>
      </c>
    </row>
    <row r="361" spans="1:5" x14ac:dyDescent="0.25">
      <c r="A361" s="1">
        <v>31897</v>
      </c>
      <c r="B361">
        <v>437.86</v>
      </c>
      <c r="C361">
        <f t="shared" si="10"/>
        <v>1987</v>
      </c>
      <c r="D361">
        <f t="shared" si="11"/>
        <v>4</v>
      </c>
      <c r="E361" t="e">
        <f t="array" ref="E361">SUM('soybean oil'!$F$2:$F$3093*('soybean oil'!$G$2:$G$3093=C361)*('soybean oil'!$H$2:$H$3093=D361))/SUM(('soybean oil'!$G$2:$G$3093=C361)*('soybean oil'!$H$2:$H$3093=D361))</f>
        <v>#DIV/0!</v>
      </c>
    </row>
    <row r="362" spans="1:5" x14ac:dyDescent="0.25">
      <c r="A362" s="1">
        <v>31867</v>
      </c>
      <c r="B362">
        <v>404.66</v>
      </c>
      <c r="C362">
        <f t="shared" si="10"/>
        <v>1987</v>
      </c>
      <c r="D362">
        <f t="shared" si="11"/>
        <v>3</v>
      </c>
      <c r="E362" t="e">
        <f t="array" ref="E362">SUM('soybean oil'!$F$2:$F$3093*('soybean oil'!$G$2:$G$3093=C362)*('soybean oil'!$H$2:$H$3093=D362))/SUM(('soybean oil'!$G$2:$G$3093=C362)*('soybean oil'!$H$2:$H$3093=D362))</f>
        <v>#DIV/0!</v>
      </c>
    </row>
    <row r="363" spans="1:5" x14ac:dyDescent="0.25">
      <c r="A363" s="1">
        <v>31836</v>
      </c>
      <c r="B363">
        <v>414.67</v>
      </c>
      <c r="C363">
        <f t="shared" si="10"/>
        <v>1987</v>
      </c>
      <c r="D363">
        <f t="shared" si="11"/>
        <v>2</v>
      </c>
      <c r="E363" t="e">
        <f t="array" ref="E363">SUM('soybean oil'!$F$2:$F$3093*('soybean oil'!$G$2:$G$3093=C363)*('soybean oil'!$H$2:$H$3093=D363))/SUM(('soybean oil'!$G$2:$G$3093=C363)*('soybean oil'!$H$2:$H$3093=D363))</f>
        <v>#DIV/0!</v>
      </c>
    </row>
    <row r="364" spans="1:5" x14ac:dyDescent="0.25">
      <c r="A364" s="1">
        <v>31808</v>
      </c>
      <c r="B364">
        <v>420.3</v>
      </c>
      <c r="C364">
        <f t="shared" si="10"/>
        <v>1987</v>
      </c>
      <c r="D364">
        <f t="shared" si="11"/>
        <v>1</v>
      </c>
      <c r="E364" t="e">
        <f t="array" ref="E364">SUM('soybean oil'!$F$2:$F$3093*('soybean oil'!$G$2:$G$3093=C364)*('soybean oil'!$H$2:$H$3093=D364))/SUM(('soybean oil'!$G$2:$G$3093=C364)*('soybean oil'!$H$2:$H$3093=D364))</f>
        <v>#DIV/0!</v>
      </c>
    </row>
    <row r="365" spans="1:5" x14ac:dyDescent="0.25">
      <c r="A365" s="1">
        <v>31777</v>
      </c>
      <c r="B365">
        <v>424.88</v>
      </c>
      <c r="C365">
        <f t="shared" si="10"/>
        <v>1986</v>
      </c>
      <c r="D365">
        <f t="shared" si="11"/>
        <v>12</v>
      </c>
      <c r="E365" t="e">
        <f t="array" ref="E365">SUM('soybean oil'!$F$2:$F$3093*('soybean oil'!$G$2:$G$3093=C365)*('soybean oil'!$H$2:$H$3093=D365))/SUM(('soybean oil'!$G$2:$G$3093=C365)*('soybean oil'!$H$2:$H$3093=D365))</f>
        <v>#DIV/0!</v>
      </c>
    </row>
    <row r="366" spans="1:5" x14ac:dyDescent="0.25">
      <c r="A366" s="1">
        <v>31746</v>
      </c>
      <c r="B366">
        <v>427.02</v>
      </c>
      <c r="C366">
        <f t="shared" si="10"/>
        <v>1986</v>
      </c>
      <c r="D366">
        <f t="shared" si="11"/>
        <v>11</v>
      </c>
      <c r="E366" t="e">
        <f t="array" ref="E366">SUM('soybean oil'!$F$2:$F$3093*('soybean oil'!$G$2:$G$3093=C366)*('soybean oil'!$H$2:$H$3093=D366))/SUM(('soybean oil'!$G$2:$G$3093=C366)*('soybean oil'!$H$2:$H$3093=D366))</f>
        <v>#DIV/0!</v>
      </c>
    </row>
    <row r="367" spans="1:5" x14ac:dyDescent="0.25">
      <c r="A367" s="1">
        <v>31716</v>
      </c>
      <c r="B367">
        <v>414.83</v>
      </c>
      <c r="C367">
        <f t="shared" si="10"/>
        <v>1986</v>
      </c>
      <c r="D367">
        <f t="shared" si="11"/>
        <v>10</v>
      </c>
      <c r="E367" t="e">
        <f t="array" ref="E367">SUM('soybean oil'!$F$2:$F$3093*('soybean oil'!$G$2:$G$3093=C367)*('soybean oil'!$H$2:$H$3093=D367))/SUM(('soybean oil'!$G$2:$G$3093=C367)*('soybean oil'!$H$2:$H$3093=D367))</f>
        <v>#DIV/0!</v>
      </c>
    </row>
    <row r="368" spans="1:5" x14ac:dyDescent="0.25">
      <c r="A368" s="1">
        <v>31685</v>
      </c>
      <c r="B368">
        <v>390.51</v>
      </c>
      <c r="C368">
        <f t="shared" si="10"/>
        <v>1986</v>
      </c>
      <c r="D368">
        <f t="shared" si="11"/>
        <v>9</v>
      </c>
      <c r="E368" t="e">
        <f t="array" ref="E368">SUM('soybean oil'!$F$2:$F$3093*('soybean oil'!$G$2:$G$3093=C368)*('soybean oil'!$H$2:$H$3093=D368))/SUM(('soybean oil'!$G$2:$G$3093=C368)*('soybean oil'!$H$2:$H$3093=D368))</f>
        <v>#DIV/0!</v>
      </c>
    </row>
    <row r="369" spans="1:5" x14ac:dyDescent="0.25">
      <c r="A369" s="1">
        <v>31655</v>
      </c>
      <c r="B369">
        <v>392.82</v>
      </c>
      <c r="C369">
        <f t="shared" si="10"/>
        <v>1986</v>
      </c>
      <c r="D369">
        <f t="shared" si="11"/>
        <v>8</v>
      </c>
      <c r="E369" t="e">
        <f t="array" ref="E369">SUM('soybean oil'!$F$2:$F$3093*('soybean oil'!$G$2:$G$3093=C369)*('soybean oil'!$H$2:$H$3093=D369))/SUM(('soybean oil'!$G$2:$G$3093=C369)*('soybean oil'!$H$2:$H$3093=D369))</f>
        <v>#DIV/0!</v>
      </c>
    </row>
    <row r="370" spans="1:5" x14ac:dyDescent="0.25">
      <c r="A370" s="1">
        <v>31624</v>
      </c>
      <c r="B370">
        <v>433.83</v>
      </c>
      <c r="C370">
        <f t="shared" si="10"/>
        <v>1986</v>
      </c>
      <c r="D370">
        <f t="shared" si="11"/>
        <v>7</v>
      </c>
      <c r="E370" t="e">
        <f t="array" ref="E370">SUM('soybean oil'!$F$2:$F$3093*('soybean oil'!$G$2:$G$3093=C370)*('soybean oil'!$H$2:$H$3093=D370))/SUM(('soybean oil'!$G$2:$G$3093=C370)*('soybean oil'!$H$2:$H$3093=D370))</f>
        <v>#DIV/0!</v>
      </c>
    </row>
    <row r="371" spans="1:5" x14ac:dyDescent="0.25">
      <c r="A371" s="1">
        <v>31593</v>
      </c>
      <c r="B371">
        <v>472.29</v>
      </c>
      <c r="C371">
        <f t="shared" si="10"/>
        <v>1986</v>
      </c>
      <c r="D371">
        <f t="shared" si="11"/>
        <v>6</v>
      </c>
      <c r="E371" t="e">
        <f t="array" ref="E371">SUM('soybean oil'!$F$2:$F$3093*('soybean oil'!$G$2:$G$3093=C371)*('soybean oil'!$H$2:$H$3093=D371))/SUM(('soybean oil'!$G$2:$G$3093=C371)*('soybean oil'!$H$2:$H$3093=D371))</f>
        <v>#DIV/0!</v>
      </c>
    </row>
    <row r="372" spans="1:5" x14ac:dyDescent="0.25">
      <c r="A372" s="1">
        <v>31563</v>
      </c>
      <c r="B372">
        <v>488.24</v>
      </c>
      <c r="C372">
        <f t="shared" si="10"/>
        <v>1986</v>
      </c>
      <c r="D372">
        <f t="shared" si="11"/>
        <v>5</v>
      </c>
      <c r="E372" t="e">
        <f t="array" ref="E372">SUM('soybean oil'!$F$2:$F$3093*('soybean oil'!$G$2:$G$3093=C372)*('soybean oil'!$H$2:$H$3093=D372))/SUM(('soybean oil'!$G$2:$G$3093=C372)*('soybean oil'!$H$2:$H$3093=D372))</f>
        <v>#DIV/0!</v>
      </c>
    </row>
    <row r="373" spans="1:5" x14ac:dyDescent="0.25">
      <c r="A373" s="1">
        <v>31532</v>
      </c>
      <c r="B373">
        <v>474.28</v>
      </c>
      <c r="C373">
        <f t="shared" si="10"/>
        <v>1986</v>
      </c>
      <c r="D373">
        <f t="shared" si="11"/>
        <v>4</v>
      </c>
      <c r="E373" t="e">
        <f t="array" ref="E373">SUM('soybean oil'!$F$2:$F$3093*('soybean oil'!$G$2:$G$3093=C373)*('soybean oil'!$H$2:$H$3093=D373))/SUM(('soybean oil'!$G$2:$G$3093=C373)*('soybean oil'!$H$2:$H$3093=D373))</f>
        <v>#DIV/0!</v>
      </c>
    </row>
    <row r="374" spans="1:5" x14ac:dyDescent="0.25">
      <c r="A374" s="1">
        <v>31502</v>
      </c>
      <c r="B374">
        <v>473.99</v>
      </c>
      <c r="C374">
        <f t="shared" si="10"/>
        <v>1986</v>
      </c>
      <c r="D374">
        <f t="shared" si="11"/>
        <v>3</v>
      </c>
      <c r="E374" t="e">
        <f t="array" ref="E374">SUM('soybean oil'!$F$2:$F$3093*('soybean oil'!$G$2:$G$3093=C374)*('soybean oil'!$H$2:$H$3093=D374))/SUM(('soybean oil'!$G$2:$G$3093=C374)*('soybean oil'!$H$2:$H$3093=D374))</f>
        <v>#DIV/0!</v>
      </c>
    </row>
    <row r="375" spans="1:5" x14ac:dyDescent="0.25">
      <c r="A375" s="1">
        <v>31471</v>
      </c>
      <c r="B375">
        <v>533.11</v>
      </c>
      <c r="C375">
        <f t="shared" si="10"/>
        <v>1986</v>
      </c>
      <c r="D375">
        <f t="shared" si="11"/>
        <v>2</v>
      </c>
      <c r="E375" t="e">
        <f t="array" ref="E375">SUM('soybean oil'!$F$2:$F$3093*('soybean oil'!$G$2:$G$3093=C375)*('soybean oil'!$H$2:$H$3093=D375))/SUM(('soybean oil'!$G$2:$G$3093=C375)*('soybean oil'!$H$2:$H$3093=D375))</f>
        <v>#DIV/0!</v>
      </c>
    </row>
    <row r="376" spans="1:5" x14ac:dyDescent="0.25">
      <c r="A376" s="1">
        <v>31443</v>
      </c>
      <c r="B376">
        <v>637.74</v>
      </c>
      <c r="C376">
        <f t="shared" si="10"/>
        <v>1986</v>
      </c>
      <c r="D376">
        <f t="shared" si="11"/>
        <v>1</v>
      </c>
      <c r="E376" t="e">
        <f t="array" ref="E376">SUM('soybean oil'!$F$2:$F$3093*('soybean oil'!$G$2:$G$3093=C376)*('soybean oil'!$H$2:$H$3093=D376))/SUM(('soybean oil'!$G$2:$G$3093=C376)*('soybean oil'!$H$2:$H$3093=D376))</f>
        <v>#DIV/0!</v>
      </c>
    </row>
    <row r="377" spans="1:5" x14ac:dyDescent="0.25">
      <c r="A377" s="1">
        <v>31412</v>
      </c>
      <c r="B377">
        <v>665</v>
      </c>
      <c r="C377">
        <f t="shared" si="10"/>
        <v>1985</v>
      </c>
      <c r="D377">
        <f t="shared" si="11"/>
        <v>12</v>
      </c>
      <c r="E377" t="e">
        <f t="array" ref="E377">SUM('soybean oil'!$F$2:$F$3093*('soybean oil'!$G$2:$G$3093=C377)*('soybean oil'!$H$2:$H$3093=D377))/SUM(('soybean oil'!$G$2:$G$3093=C377)*('soybean oil'!$H$2:$H$3093=D377))</f>
        <v>#DIV/0!</v>
      </c>
    </row>
    <row r="378" spans="1:5" x14ac:dyDescent="0.25">
      <c r="A378" s="1">
        <v>31381</v>
      </c>
      <c r="B378">
        <v>633.33000000000004</v>
      </c>
      <c r="C378">
        <f t="shared" si="10"/>
        <v>1985</v>
      </c>
      <c r="D378">
        <f t="shared" si="11"/>
        <v>11</v>
      </c>
      <c r="E378" t="e">
        <f t="array" ref="E378">SUM('soybean oil'!$F$2:$F$3093*('soybean oil'!$G$2:$G$3093=C378)*('soybean oil'!$H$2:$H$3093=D378))/SUM(('soybean oil'!$G$2:$G$3093=C378)*('soybean oil'!$H$2:$H$3093=D378))</f>
        <v>#DIV/0!</v>
      </c>
    </row>
    <row r="379" spans="1:5" x14ac:dyDescent="0.25">
      <c r="A379" s="1">
        <v>31351</v>
      </c>
      <c r="B379">
        <v>512.34</v>
      </c>
      <c r="C379">
        <f t="shared" si="10"/>
        <v>1985</v>
      </c>
      <c r="D379">
        <f t="shared" si="11"/>
        <v>10</v>
      </c>
      <c r="E379" t="e">
        <f t="array" ref="E379">SUM('soybean oil'!$F$2:$F$3093*('soybean oil'!$G$2:$G$3093=C379)*('soybean oil'!$H$2:$H$3093=D379))/SUM(('soybean oil'!$G$2:$G$3093=C379)*('soybean oil'!$H$2:$H$3093=D379))</f>
        <v>#DIV/0!</v>
      </c>
    </row>
    <row r="380" spans="1:5" x14ac:dyDescent="0.25">
      <c r="A380" s="1">
        <v>31320</v>
      </c>
      <c r="B380">
        <v>558.6</v>
      </c>
      <c r="C380">
        <f t="shared" si="10"/>
        <v>1985</v>
      </c>
      <c r="D380">
        <f t="shared" si="11"/>
        <v>9</v>
      </c>
      <c r="E380" t="e">
        <f t="array" ref="E380">SUM('soybean oil'!$F$2:$F$3093*('soybean oil'!$G$2:$G$3093=C380)*('soybean oil'!$H$2:$H$3093=D380))/SUM(('soybean oil'!$G$2:$G$3093=C380)*('soybean oil'!$H$2:$H$3093=D380))</f>
        <v>#DIV/0!</v>
      </c>
    </row>
    <row r="381" spans="1:5" x14ac:dyDescent="0.25">
      <c r="A381" s="1">
        <v>31290</v>
      </c>
      <c r="B381">
        <v>558.6</v>
      </c>
      <c r="C381">
        <f t="shared" si="10"/>
        <v>1985</v>
      </c>
      <c r="D381">
        <f t="shared" si="11"/>
        <v>8</v>
      </c>
      <c r="E381" t="e">
        <f t="array" ref="E381">SUM('soybean oil'!$F$2:$F$3093*('soybean oil'!$G$2:$G$3093=C381)*('soybean oil'!$H$2:$H$3093=D381))/SUM(('soybean oil'!$G$2:$G$3093=C381)*('soybean oil'!$H$2:$H$3093=D381))</f>
        <v>#DIV/0!</v>
      </c>
    </row>
    <row r="382" spans="1:5" x14ac:dyDescent="0.25">
      <c r="A382" s="1">
        <v>31259</v>
      </c>
      <c r="B382">
        <v>549.35</v>
      </c>
      <c r="C382">
        <f t="shared" si="10"/>
        <v>1985</v>
      </c>
      <c r="D382">
        <f t="shared" si="11"/>
        <v>7</v>
      </c>
      <c r="E382" t="e">
        <f t="array" ref="E382">SUM('soybean oil'!$F$2:$F$3093*('soybean oil'!$G$2:$G$3093=C382)*('soybean oil'!$H$2:$H$3093=D382))/SUM(('soybean oil'!$G$2:$G$3093=C382)*('soybean oil'!$H$2:$H$3093=D382))</f>
        <v>#DIV/0!</v>
      </c>
    </row>
    <row r="383" spans="1:5" x14ac:dyDescent="0.25">
      <c r="A383" s="1">
        <v>31228</v>
      </c>
      <c r="B383">
        <v>576.6</v>
      </c>
      <c r="C383">
        <f t="shared" si="10"/>
        <v>1985</v>
      </c>
      <c r="D383">
        <f t="shared" si="11"/>
        <v>6</v>
      </c>
      <c r="E383" t="e">
        <f t="array" ref="E383">SUM('soybean oil'!$F$2:$F$3093*('soybean oil'!$G$2:$G$3093=C383)*('soybean oil'!$H$2:$H$3093=D383))/SUM(('soybean oil'!$G$2:$G$3093=C383)*('soybean oil'!$H$2:$H$3093=D383))</f>
        <v>#DIV/0!</v>
      </c>
    </row>
    <row r="384" spans="1:5" x14ac:dyDescent="0.25">
      <c r="A384" s="1">
        <v>31198</v>
      </c>
      <c r="B384">
        <v>598.57000000000005</v>
      </c>
      <c r="C384">
        <f t="shared" si="10"/>
        <v>1985</v>
      </c>
      <c r="D384">
        <f t="shared" si="11"/>
        <v>5</v>
      </c>
      <c r="E384" t="e">
        <f t="array" ref="E384">SUM('soybean oil'!$F$2:$F$3093*('soybean oil'!$G$2:$G$3093=C384)*('soybean oil'!$H$2:$H$3093=D384))/SUM(('soybean oil'!$G$2:$G$3093=C384)*('soybean oil'!$H$2:$H$3093=D384))</f>
        <v>#DIV/0!</v>
      </c>
    </row>
    <row r="385" spans="1:5" x14ac:dyDescent="0.25">
      <c r="A385" s="1">
        <v>31167</v>
      </c>
      <c r="B385">
        <v>617.91</v>
      </c>
      <c r="C385">
        <f t="shared" si="10"/>
        <v>1985</v>
      </c>
      <c r="D385">
        <f t="shared" si="11"/>
        <v>4</v>
      </c>
      <c r="E385" t="e">
        <f t="array" ref="E385">SUM('soybean oil'!$F$2:$F$3093*('soybean oil'!$G$2:$G$3093=C385)*('soybean oil'!$H$2:$H$3093=D385))/SUM(('soybean oil'!$G$2:$G$3093=C385)*('soybean oil'!$H$2:$H$3093=D385))</f>
        <v>#DIV/0!</v>
      </c>
    </row>
    <row r="386" spans="1:5" x14ac:dyDescent="0.25">
      <c r="A386" s="1">
        <v>31137</v>
      </c>
      <c r="B386">
        <v>580.99</v>
      </c>
      <c r="C386">
        <f t="shared" si="10"/>
        <v>1985</v>
      </c>
      <c r="D386">
        <f t="shared" si="11"/>
        <v>3</v>
      </c>
      <c r="E386" t="e">
        <f t="array" ref="E386">SUM('soybean oil'!$F$2:$F$3093*('soybean oil'!$G$2:$G$3093=C386)*('soybean oil'!$H$2:$H$3093=D386))/SUM(('soybean oil'!$G$2:$G$3093=C386)*('soybean oil'!$H$2:$H$3093=D386))</f>
        <v>#DIV/0!</v>
      </c>
    </row>
    <row r="387" spans="1:5" x14ac:dyDescent="0.25">
      <c r="A387" s="1">
        <v>31106</v>
      </c>
      <c r="B387">
        <v>588.9</v>
      </c>
      <c r="C387">
        <f t="shared" ref="C387:C448" si="12">YEAR(A387)</f>
        <v>1985</v>
      </c>
      <c r="D387">
        <f t="shared" ref="D387:D448" si="13">MONTH(A387)</f>
        <v>2</v>
      </c>
      <c r="E387" t="e">
        <f t="array" ref="E387">SUM('soybean oil'!$F$2:$F$3093*('soybean oil'!$G$2:$G$3093=C387)*('soybean oil'!$H$2:$H$3093=D387))/SUM(('soybean oil'!$G$2:$G$3093=C387)*('soybean oil'!$H$2:$H$3093=D387))</f>
        <v>#DIV/0!</v>
      </c>
    </row>
    <row r="388" spans="1:5" x14ac:dyDescent="0.25">
      <c r="A388" s="1">
        <v>31078</v>
      </c>
      <c r="B388">
        <v>579.23</v>
      </c>
      <c r="C388">
        <f t="shared" si="12"/>
        <v>1985</v>
      </c>
      <c r="D388">
        <f t="shared" si="13"/>
        <v>1</v>
      </c>
      <c r="E388" t="e">
        <f t="array" ref="E388">SUM('soybean oil'!$F$2:$F$3093*('soybean oil'!$G$2:$G$3093=C388)*('soybean oil'!$H$2:$H$3093=D388))/SUM(('soybean oil'!$G$2:$G$3093=C388)*('soybean oil'!$H$2:$H$3093=D388))</f>
        <v>#DIV/0!</v>
      </c>
    </row>
    <row r="389" spans="1:5" x14ac:dyDescent="0.25">
      <c r="A389" s="1">
        <v>31047</v>
      </c>
      <c r="B389">
        <v>599.45000000000005</v>
      </c>
      <c r="C389">
        <f t="shared" si="12"/>
        <v>1984</v>
      </c>
      <c r="D389">
        <f t="shared" si="13"/>
        <v>12</v>
      </c>
      <c r="E389" t="e">
        <f t="array" ref="E389">SUM('soybean oil'!$F$2:$F$3093*('soybean oil'!$G$2:$G$3093=C389)*('soybean oil'!$H$2:$H$3093=D389))/SUM(('soybean oil'!$G$2:$G$3093=C389)*('soybean oil'!$H$2:$H$3093=D389))</f>
        <v>#DIV/0!</v>
      </c>
    </row>
    <row r="390" spans="1:5" x14ac:dyDescent="0.25">
      <c r="A390" s="1">
        <v>31016</v>
      </c>
      <c r="B390">
        <v>638.12</v>
      </c>
      <c r="C390">
        <f t="shared" si="12"/>
        <v>1984</v>
      </c>
      <c r="D390">
        <f t="shared" si="13"/>
        <v>11</v>
      </c>
      <c r="E390" t="e">
        <f t="array" ref="E390">SUM('soybean oil'!$F$2:$F$3093*('soybean oil'!$G$2:$G$3093=C390)*('soybean oil'!$H$2:$H$3093=D390))/SUM(('soybean oil'!$G$2:$G$3093=C390)*('soybean oil'!$H$2:$H$3093=D390))</f>
        <v>#DIV/0!</v>
      </c>
    </row>
    <row r="391" spans="1:5" x14ac:dyDescent="0.25">
      <c r="A391" s="1">
        <v>30986</v>
      </c>
      <c r="B391">
        <v>617.03</v>
      </c>
      <c r="C391">
        <f t="shared" si="12"/>
        <v>1984</v>
      </c>
      <c r="D391">
        <f t="shared" si="13"/>
        <v>10</v>
      </c>
      <c r="E391" t="e">
        <f t="array" ref="E391">SUM('soybean oil'!$F$2:$F$3093*('soybean oil'!$G$2:$G$3093=C391)*('soybean oil'!$H$2:$H$3093=D391))/SUM(('soybean oil'!$G$2:$G$3093=C391)*('soybean oil'!$H$2:$H$3093=D391))</f>
        <v>#DIV/0!</v>
      </c>
    </row>
    <row r="392" spans="1:5" x14ac:dyDescent="0.25">
      <c r="A392" s="1">
        <v>30955</v>
      </c>
      <c r="B392">
        <v>645.15</v>
      </c>
      <c r="C392">
        <f t="shared" si="12"/>
        <v>1984</v>
      </c>
      <c r="D392">
        <f t="shared" si="13"/>
        <v>9</v>
      </c>
      <c r="E392" t="e">
        <f t="array" ref="E392">SUM('soybean oil'!$F$2:$F$3093*('soybean oil'!$G$2:$G$3093=C392)*('soybean oil'!$H$2:$H$3093=D392))/SUM(('soybean oil'!$G$2:$G$3093=C392)*('soybean oil'!$H$2:$H$3093=D392))</f>
        <v>#DIV/0!</v>
      </c>
    </row>
    <row r="393" spans="1:5" x14ac:dyDescent="0.25">
      <c r="A393" s="1">
        <v>30925</v>
      </c>
      <c r="B393">
        <v>643.4</v>
      </c>
      <c r="C393">
        <f t="shared" si="12"/>
        <v>1984</v>
      </c>
      <c r="D393">
        <f t="shared" si="13"/>
        <v>8</v>
      </c>
      <c r="E393" t="e">
        <f t="array" ref="E393">SUM('soybean oil'!$F$2:$F$3093*('soybean oil'!$G$2:$G$3093=C393)*('soybean oil'!$H$2:$H$3093=D393))/SUM(('soybean oil'!$G$2:$G$3093=C393)*('soybean oil'!$H$2:$H$3093=D393))</f>
        <v>#DIV/0!</v>
      </c>
    </row>
    <row r="394" spans="1:5" x14ac:dyDescent="0.25">
      <c r="A394" s="1">
        <v>30894</v>
      </c>
      <c r="B394">
        <v>682.07</v>
      </c>
      <c r="C394">
        <f t="shared" si="12"/>
        <v>1984</v>
      </c>
      <c r="D394">
        <f t="shared" si="13"/>
        <v>7</v>
      </c>
      <c r="E394" t="e">
        <f t="array" ref="E394">SUM('soybean oil'!$F$2:$F$3093*('soybean oil'!$G$2:$G$3093=C394)*('soybean oil'!$H$2:$H$3093=D394))/SUM(('soybean oil'!$G$2:$G$3093=C394)*('soybean oil'!$H$2:$H$3093=D394))</f>
        <v>#DIV/0!</v>
      </c>
    </row>
    <row r="395" spans="1:5" x14ac:dyDescent="0.25">
      <c r="A395" s="1">
        <v>30863</v>
      </c>
      <c r="B395">
        <v>784.03</v>
      </c>
      <c r="C395">
        <f t="shared" si="12"/>
        <v>1984</v>
      </c>
      <c r="D395">
        <f t="shared" si="13"/>
        <v>6</v>
      </c>
      <c r="E395" t="e">
        <f t="array" ref="E395">SUM('soybean oil'!$F$2:$F$3093*('soybean oil'!$G$2:$G$3093=C395)*('soybean oil'!$H$2:$H$3093=D395))/SUM(('soybean oil'!$G$2:$G$3093=C395)*('soybean oil'!$H$2:$H$3093=D395))</f>
        <v>#DIV/0!</v>
      </c>
    </row>
    <row r="396" spans="1:5" x14ac:dyDescent="0.25">
      <c r="A396" s="1">
        <v>30833</v>
      </c>
      <c r="B396">
        <v>839.4</v>
      </c>
      <c r="C396">
        <f t="shared" si="12"/>
        <v>1984</v>
      </c>
      <c r="D396">
        <f t="shared" si="13"/>
        <v>5</v>
      </c>
      <c r="E396" t="e">
        <f t="array" ref="E396">SUM('soybean oil'!$F$2:$F$3093*('soybean oil'!$G$2:$G$3093=C396)*('soybean oil'!$H$2:$H$3093=D396))/SUM(('soybean oil'!$G$2:$G$3093=C396)*('soybean oil'!$H$2:$H$3093=D396))</f>
        <v>#DIV/0!</v>
      </c>
    </row>
    <row r="397" spans="1:5" x14ac:dyDescent="0.25">
      <c r="A397" s="1">
        <v>30802</v>
      </c>
      <c r="B397">
        <v>725.14</v>
      </c>
      <c r="C397">
        <f t="shared" si="12"/>
        <v>1984</v>
      </c>
      <c r="D397">
        <f t="shared" si="13"/>
        <v>4</v>
      </c>
      <c r="E397" t="e">
        <f t="array" ref="E397">SUM('soybean oil'!$F$2:$F$3093*('soybean oil'!$G$2:$G$3093=C397)*('soybean oil'!$H$2:$H$3093=D397))/SUM(('soybean oil'!$G$2:$G$3093=C397)*('soybean oil'!$H$2:$H$3093=D397))</f>
        <v>#DIV/0!</v>
      </c>
    </row>
    <row r="398" spans="1:5" x14ac:dyDescent="0.25">
      <c r="A398" s="1">
        <v>30772</v>
      </c>
      <c r="B398">
        <v>649.54999999999995</v>
      </c>
      <c r="C398">
        <f t="shared" si="12"/>
        <v>1984</v>
      </c>
      <c r="D398">
        <f t="shared" si="13"/>
        <v>3</v>
      </c>
      <c r="E398" t="e">
        <f t="array" ref="E398">SUM('soybean oil'!$F$2:$F$3093*('soybean oil'!$G$2:$G$3093=C398)*('soybean oil'!$H$2:$H$3093=D398))/SUM(('soybean oil'!$G$2:$G$3093=C398)*('soybean oil'!$H$2:$H$3093=D398))</f>
        <v>#DIV/0!</v>
      </c>
    </row>
    <row r="399" spans="1:5" x14ac:dyDescent="0.25">
      <c r="A399" s="1">
        <v>30741</v>
      </c>
      <c r="B399">
        <v>605.6</v>
      </c>
      <c r="C399">
        <f t="shared" si="12"/>
        <v>1984</v>
      </c>
      <c r="D399">
        <f t="shared" si="13"/>
        <v>2</v>
      </c>
      <c r="E399" t="e">
        <f t="array" ref="E399">SUM('soybean oil'!$F$2:$F$3093*('soybean oil'!$G$2:$G$3093=C399)*('soybean oil'!$H$2:$H$3093=D399))/SUM(('soybean oil'!$G$2:$G$3093=C399)*('soybean oil'!$H$2:$H$3093=D399))</f>
        <v>#DIV/0!</v>
      </c>
    </row>
    <row r="400" spans="1:5" x14ac:dyDescent="0.25">
      <c r="A400" s="1">
        <v>30712</v>
      </c>
      <c r="B400">
        <v>655.7</v>
      </c>
      <c r="C400">
        <f t="shared" si="12"/>
        <v>1984</v>
      </c>
      <c r="D400">
        <f t="shared" si="13"/>
        <v>1</v>
      </c>
      <c r="E400" t="e">
        <f t="array" ref="E400">SUM('soybean oil'!$F$2:$F$3093*('soybean oil'!$G$2:$G$3093=C400)*('soybean oil'!$H$2:$H$3093=D400))/SUM(('soybean oil'!$G$2:$G$3093=C400)*('soybean oil'!$H$2:$H$3093=D400))</f>
        <v>#DIV/0!</v>
      </c>
    </row>
    <row r="401" spans="1:5" x14ac:dyDescent="0.25">
      <c r="A401" s="1">
        <v>30681</v>
      </c>
      <c r="B401">
        <v>602.96</v>
      </c>
      <c r="C401">
        <f t="shared" si="12"/>
        <v>1983</v>
      </c>
      <c r="D401">
        <f t="shared" si="13"/>
        <v>12</v>
      </c>
      <c r="E401" t="e">
        <f t="array" ref="E401">SUM('soybean oil'!$F$2:$F$3093*('soybean oil'!$G$2:$G$3093=C401)*('soybean oil'!$H$2:$H$3093=D401))/SUM(('soybean oil'!$G$2:$G$3093=C401)*('soybean oil'!$H$2:$H$3093=D401))</f>
        <v>#DIV/0!</v>
      </c>
    </row>
    <row r="402" spans="1:5" x14ac:dyDescent="0.25">
      <c r="A402" s="1">
        <v>30650</v>
      </c>
      <c r="B402">
        <v>602.09</v>
      </c>
      <c r="C402">
        <f t="shared" si="12"/>
        <v>1983</v>
      </c>
      <c r="D402">
        <f t="shared" si="13"/>
        <v>11</v>
      </c>
      <c r="E402" t="e">
        <f t="array" ref="E402">SUM('soybean oil'!$F$2:$F$3093*('soybean oil'!$G$2:$G$3093=C402)*('soybean oil'!$H$2:$H$3093=D402))/SUM(('soybean oil'!$G$2:$G$3093=C402)*('soybean oil'!$H$2:$H$3093=D402))</f>
        <v>#DIV/0!</v>
      </c>
    </row>
    <row r="403" spans="1:5" x14ac:dyDescent="0.25">
      <c r="A403" s="1">
        <v>30620</v>
      </c>
      <c r="B403">
        <v>635.49</v>
      </c>
      <c r="C403">
        <f t="shared" si="12"/>
        <v>1983</v>
      </c>
      <c r="D403">
        <f t="shared" si="13"/>
        <v>10</v>
      </c>
      <c r="E403" t="e">
        <f t="array" ref="E403">SUM('soybean oil'!$F$2:$F$3093*('soybean oil'!$G$2:$G$3093=C403)*('soybean oil'!$H$2:$H$3093=D403))/SUM(('soybean oil'!$G$2:$G$3093=C403)*('soybean oil'!$H$2:$H$3093=D403))</f>
        <v>#DIV/0!</v>
      </c>
    </row>
    <row r="404" spans="1:5" x14ac:dyDescent="0.25">
      <c r="A404" s="1">
        <v>30589</v>
      </c>
      <c r="B404">
        <v>667.13</v>
      </c>
      <c r="C404">
        <f t="shared" si="12"/>
        <v>1983</v>
      </c>
      <c r="D404">
        <f t="shared" si="13"/>
        <v>9</v>
      </c>
      <c r="E404" t="e">
        <f t="array" ref="E404">SUM('soybean oil'!$F$2:$F$3093*('soybean oil'!$G$2:$G$3093=C404)*('soybean oil'!$H$2:$H$3093=D404))/SUM(('soybean oil'!$G$2:$G$3093=C404)*('soybean oil'!$H$2:$H$3093=D404))</f>
        <v>#DIV/0!</v>
      </c>
    </row>
    <row r="405" spans="1:5" x14ac:dyDescent="0.25">
      <c r="A405" s="1">
        <v>30559</v>
      </c>
      <c r="B405">
        <v>575.72</v>
      </c>
      <c r="C405">
        <f t="shared" si="12"/>
        <v>1983</v>
      </c>
      <c r="D405">
        <f t="shared" si="13"/>
        <v>8</v>
      </c>
      <c r="E405" t="e">
        <f t="array" ref="E405">SUM('soybean oil'!$F$2:$F$3093*('soybean oil'!$G$2:$G$3093=C405)*('soybean oil'!$H$2:$H$3093=D405))/SUM(('soybean oil'!$G$2:$G$3093=C405)*('soybean oil'!$H$2:$H$3093=D405))</f>
        <v>#DIV/0!</v>
      </c>
    </row>
    <row r="406" spans="1:5" x14ac:dyDescent="0.25">
      <c r="A406" s="1">
        <v>30528</v>
      </c>
      <c r="B406">
        <v>436.84</v>
      </c>
      <c r="C406">
        <f t="shared" si="12"/>
        <v>1983</v>
      </c>
      <c r="D406">
        <f t="shared" si="13"/>
        <v>7</v>
      </c>
      <c r="E406" t="e">
        <f t="array" ref="E406">SUM('soybean oil'!$F$2:$F$3093*('soybean oil'!$G$2:$G$3093=C406)*('soybean oil'!$H$2:$H$3093=D406))/SUM(('soybean oil'!$G$2:$G$3093=C406)*('soybean oil'!$H$2:$H$3093=D406))</f>
        <v>#DIV/0!</v>
      </c>
    </row>
    <row r="407" spans="1:5" x14ac:dyDescent="0.25">
      <c r="A407" s="1">
        <v>30497</v>
      </c>
      <c r="B407">
        <v>414.87</v>
      </c>
      <c r="C407">
        <f t="shared" si="12"/>
        <v>1983</v>
      </c>
      <c r="D407">
        <f t="shared" si="13"/>
        <v>6</v>
      </c>
      <c r="E407" t="e">
        <f t="array" ref="E407">SUM('soybean oil'!$F$2:$F$3093*('soybean oil'!$G$2:$G$3093=C407)*('soybean oil'!$H$2:$H$3093=D407))/SUM(('soybean oil'!$G$2:$G$3093=C407)*('soybean oil'!$H$2:$H$3093=D407))</f>
        <v>#DIV/0!</v>
      </c>
    </row>
    <row r="408" spans="1:5" x14ac:dyDescent="0.25">
      <c r="A408" s="1">
        <v>30467</v>
      </c>
      <c r="B408">
        <v>407.84</v>
      </c>
      <c r="C408">
        <f t="shared" si="12"/>
        <v>1983</v>
      </c>
      <c r="D408">
        <f t="shared" si="13"/>
        <v>5</v>
      </c>
      <c r="E408" t="e">
        <f t="array" ref="E408">SUM('soybean oil'!$F$2:$F$3093*('soybean oil'!$G$2:$G$3093=C408)*('soybean oil'!$H$2:$H$3093=D408))/SUM(('soybean oil'!$G$2:$G$3093=C408)*('soybean oil'!$H$2:$H$3093=D408))</f>
        <v>#DIV/0!</v>
      </c>
    </row>
    <row r="409" spans="1:5" x14ac:dyDescent="0.25">
      <c r="A409" s="1">
        <v>30436</v>
      </c>
      <c r="B409">
        <v>397.29</v>
      </c>
      <c r="C409">
        <f t="shared" si="12"/>
        <v>1983</v>
      </c>
      <c r="D409">
        <f t="shared" si="13"/>
        <v>4</v>
      </c>
      <c r="E409" t="e">
        <f t="array" ref="E409">SUM('soybean oil'!$F$2:$F$3093*('soybean oil'!$G$2:$G$3093=C409)*('soybean oil'!$H$2:$H$3093=D409))/SUM(('soybean oil'!$G$2:$G$3093=C409)*('soybean oil'!$H$2:$H$3093=D409))</f>
        <v>#DIV/0!</v>
      </c>
    </row>
    <row r="410" spans="1:5" x14ac:dyDescent="0.25">
      <c r="A410" s="1">
        <v>30406</v>
      </c>
      <c r="B410">
        <v>370.04</v>
      </c>
      <c r="C410">
        <f t="shared" si="12"/>
        <v>1983</v>
      </c>
      <c r="D410">
        <f t="shared" si="13"/>
        <v>3</v>
      </c>
      <c r="E410" t="e">
        <f t="array" ref="E410">SUM('soybean oil'!$F$2:$F$3093*('soybean oil'!$G$2:$G$3093=C410)*('soybean oil'!$H$2:$H$3093=D410))/SUM(('soybean oil'!$G$2:$G$3093=C410)*('soybean oil'!$H$2:$H$3093=D410))</f>
        <v>#DIV/0!</v>
      </c>
    </row>
    <row r="411" spans="1:5" x14ac:dyDescent="0.25">
      <c r="A411" s="1">
        <v>30375</v>
      </c>
      <c r="B411">
        <v>377.07</v>
      </c>
      <c r="C411">
        <f t="shared" si="12"/>
        <v>1983</v>
      </c>
      <c r="D411">
        <f t="shared" si="13"/>
        <v>2</v>
      </c>
      <c r="E411" t="e">
        <f t="array" ref="E411">SUM('soybean oil'!$F$2:$F$3093*('soybean oil'!$G$2:$G$3093=C411)*('soybean oil'!$H$2:$H$3093=D411))/SUM(('soybean oil'!$G$2:$G$3093=C411)*('soybean oil'!$H$2:$H$3093=D411))</f>
        <v>#DIV/0!</v>
      </c>
    </row>
    <row r="412" spans="1:5" x14ac:dyDescent="0.25">
      <c r="A412" s="1">
        <v>30347</v>
      </c>
      <c r="B412">
        <v>399.05</v>
      </c>
      <c r="C412">
        <f t="shared" si="12"/>
        <v>1983</v>
      </c>
      <c r="D412">
        <f t="shared" si="13"/>
        <v>1</v>
      </c>
      <c r="E412" t="e">
        <f t="array" ref="E412">SUM('soybean oil'!$F$2:$F$3093*('soybean oil'!$G$2:$G$3093=C412)*('soybean oil'!$H$2:$H$3093=D412))/SUM(('soybean oil'!$G$2:$G$3093=C412)*('soybean oil'!$H$2:$H$3093=D412))</f>
        <v>#DIV/0!</v>
      </c>
    </row>
    <row r="413" spans="1:5" x14ac:dyDescent="0.25">
      <c r="A413" s="1">
        <v>30316</v>
      </c>
      <c r="B413">
        <v>402.56</v>
      </c>
      <c r="C413">
        <f t="shared" si="12"/>
        <v>1982</v>
      </c>
      <c r="D413">
        <f t="shared" si="13"/>
        <v>12</v>
      </c>
      <c r="E413" t="e">
        <f t="array" ref="E413">SUM('soybean oil'!$F$2:$F$3093*('soybean oil'!$G$2:$G$3093=C413)*('soybean oil'!$H$2:$H$3093=D413))/SUM(('soybean oil'!$G$2:$G$3093=C413)*('soybean oil'!$H$2:$H$3093=D413))</f>
        <v>#DIV/0!</v>
      </c>
    </row>
    <row r="414" spans="1:5" x14ac:dyDescent="0.25">
      <c r="A414" s="1">
        <v>30285</v>
      </c>
      <c r="B414">
        <v>413.99</v>
      </c>
      <c r="C414">
        <f t="shared" si="12"/>
        <v>1982</v>
      </c>
      <c r="D414">
        <f t="shared" si="13"/>
        <v>11</v>
      </c>
      <c r="E414" t="e">
        <f t="array" ref="E414">SUM('soybean oil'!$F$2:$F$3093*('soybean oil'!$G$2:$G$3093=C414)*('soybean oil'!$H$2:$H$3093=D414))/SUM(('soybean oil'!$G$2:$G$3093=C414)*('soybean oil'!$H$2:$H$3093=D414))</f>
        <v>#DIV/0!</v>
      </c>
    </row>
    <row r="415" spans="1:5" x14ac:dyDescent="0.25">
      <c r="A415" s="1">
        <v>30255</v>
      </c>
      <c r="B415">
        <v>417.5</v>
      </c>
      <c r="C415">
        <f t="shared" si="12"/>
        <v>1982</v>
      </c>
      <c r="D415">
        <f t="shared" si="13"/>
        <v>10</v>
      </c>
      <c r="E415" t="e">
        <f t="array" ref="E415">SUM('soybean oil'!$F$2:$F$3093*('soybean oil'!$G$2:$G$3093=C415)*('soybean oil'!$H$2:$H$3093=D415))/SUM(('soybean oil'!$G$2:$G$3093=C415)*('soybean oil'!$H$2:$H$3093=D415))</f>
        <v>#DIV/0!</v>
      </c>
    </row>
    <row r="416" spans="1:5" x14ac:dyDescent="0.25">
      <c r="A416" s="1">
        <v>30224</v>
      </c>
      <c r="B416">
        <v>437.72</v>
      </c>
      <c r="C416">
        <f t="shared" si="12"/>
        <v>1982</v>
      </c>
      <c r="D416">
        <f t="shared" si="13"/>
        <v>9</v>
      </c>
      <c r="E416" t="e">
        <f t="array" ref="E416">SUM('soybean oil'!$F$2:$F$3093*('soybean oil'!$G$2:$G$3093=C416)*('soybean oil'!$H$2:$H$3093=D416))/SUM(('soybean oil'!$G$2:$G$3093=C416)*('soybean oil'!$H$2:$H$3093=D416))</f>
        <v>#DIV/0!</v>
      </c>
    </row>
    <row r="417" spans="1:5" x14ac:dyDescent="0.25">
      <c r="A417" s="1">
        <v>30194</v>
      </c>
      <c r="B417">
        <v>442.99</v>
      </c>
      <c r="C417">
        <f t="shared" si="12"/>
        <v>1982</v>
      </c>
      <c r="D417">
        <f t="shared" si="13"/>
        <v>8</v>
      </c>
      <c r="E417" t="e">
        <f t="array" ref="E417">SUM('soybean oil'!$F$2:$F$3093*('soybean oil'!$G$2:$G$3093=C417)*('soybean oil'!$H$2:$H$3093=D417))/SUM(('soybean oil'!$G$2:$G$3093=C417)*('soybean oil'!$H$2:$H$3093=D417))</f>
        <v>#DIV/0!</v>
      </c>
    </row>
    <row r="418" spans="1:5" x14ac:dyDescent="0.25">
      <c r="A418" s="1">
        <v>30163</v>
      </c>
      <c r="B418">
        <v>470.24</v>
      </c>
      <c r="C418">
        <f t="shared" si="12"/>
        <v>1982</v>
      </c>
      <c r="D418">
        <f t="shared" si="13"/>
        <v>7</v>
      </c>
      <c r="E418" t="e">
        <f t="array" ref="E418">SUM('soybean oil'!$F$2:$F$3093*('soybean oil'!$G$2:$G$3093=C418)*('soybean oil'!$H$2:$H$3093=D418))/SUM(('soybean oil'!$G$2:$G$3093=C418)*('soybean oil'!$H$2:$H$3093=D418))</f>
        <v>#DIV/0!</v>
      </c>
    </row>
    <row r="419" spans="1:5" x14ac:dyDescent="0.25">
      <c r="A419" s="1">
        <v>30132</v>
      </c>
      <c r="B419">
        <v>487.82</v>
      </c>
      <c r="C419">
        <f t="shared" si="12"/>
        <v>1982</v>
      </c>
      <c r="D419">
        <f t="shared" si="13"/>
        <v>6</v>
      </c>
      <c r="E419" t="e">
        <f t="array" ref="E419">SUM('soybean oil'!$F$2:$F$3093*('soybean oil'!$G$2:$G$3093=C419)*('soybean oil'!$H$2:$H$3093=D419))/SUM(('soybean oil'!$G$2:$G$3093=C419)*('soybean oil'!$H$2:$H$3093=D419))</f>
        <v>#DIV/0!</v>
      </c>
    </row>
    <row r="420" spans="1:5" x14ac:dyDescent="0.25">
      <c r="A420" s="1">
        <v>30102</v>
      </c>
      <c r="B420">
        <v>504.52</v>
      </c>
      <c r="C420">
        <f t="shared" si="12"/>
        <v>1982</v>
      </c>
      <c r="D420">
        <f t="shared" si="13"/>
        <v>5</v>
      </c>
      <c r="E420" t="e">
        <f t="array" ref="E420">SUM('soybean oil'!$F$2:$F$3093*('soybean oil'!$G$2:$G$3093=C420)*('soybean oil'!$H$2:$H$3093=D420))/SUM(('soybean oil'!$G$2:$G$3093=C420)*('soybean oil'!$H$2:$H$3093=D420))</f>
        <v>#DIV/0!</v>
      </c>
    </row>
    <row r="421" spans="1:5" x14ac:dyDescent="0.25">
      <c r="A421" s="1">
        <v>30071</v>
      </c>
      <c r="B421">
        <v>505.4</v>
      </c>
      <c r="C421">
        <f t="shared" si="12"/>
        <v>1982</v>
      </c>
      <c r="D421">
        <f t="shared" si="13"/>
        <v>4</v>
      </c>
      <c r="E421" t="e">
        <f t="array" ref="E421">SUM('soybean oil'!$F$2:$F$3093*('soybean oil'!$G$2:$G$3093=C421)*('soybean oil'!$H$2:$H$3093=D421))/SUM(('soybean oil'!$G$2:$G$3093=C421)*('soybean oil'!$H$2:$H$3093=D421))</f>
        <v>#DIV/0!</v>
      </c>
    </row>
    <row r="422" spans="1:5" x14ac:dyDescent="0.25">
      <c r="A422" s="1">
        <v>30041</v>
      </c>
      <c r="B422">
        <v>478.15</v>
      </c>
      <c r="C422">
        <f t="shared" si="12"/>
        <v>1982</v>
      </c>
      <c r="D422">
        <f t="shared" si="13"/>
        <v>3</v>
      </c>
      <c r="E422" t="e">
        <f t="array" ref="E422">SUM('soybean oil'!$F$2:$F$3093*('soybean oil'!$G$2:$G$3093=C422)*('soybean oil'!$H$2:$H$3093=D422))/SUM(('soybean oil'!$G$2:$G$3093=C422)*('soybean oil'!$H$2:$H$3093=D422))</f>
        <v>#DIV/0!</v>
      </c>
    </row>
    <row r="423" spans="1:5" x14ac:dyDescent="0.25">
      <c r="A423" s="1">
        <v>30010</v>
      </c>
      <c r="B423">
        <v>497.49</v>
      </c>
      <c r="C423">
        <f t="shared" si="12"/>
        <v>1982</v>
      </c>
      <c r="D423">
        <f t="shared" si="13"/>
        <v>2</v>
      </c>
      <c r="E423" t="e">
        <f t="array" ref="E423">SUM('soybean oil'!$F$2:$F$3093*('soybean oil'!$G$2:$G$3093=C423)*('soybean oil'!$H$2:$H$3093=D423))/SUM(('soybean oil'!$G$2:$G$3093=C423)*('soybean oil'!$H$2:$H$3093=D423))</f>
        <v>#DIV/0!</v>
      </c>
    </row>
    <row r="424" spans="1:5" x14ac:dyDescent="0.25">
      <c r="A424" s="1">
        <v>29982</v>
      </c>
      <c r="B424">
        <v>516.83000000000004</v>
      </c>
      <c r="C424">
        <f t="shared" si="12"/>
        <v>1982</v>
      </c>
      <c r="D424">
        <f t="shared" si="13"/>
        <v>1</v>
      </c>
      <c r="E424" t="e">
        <f t="array" ref="E424">SUM('soybean oil'!$F$2:$F$3093*('soybean oil'!$G$2:$G$3093=C424)*('soybean oil'!$H$2:$H$3093=D424))/SUM(('soybean oil'!$G$2:$G$3093=C424)*('soybean oil'!$H$2:$H$3093=D424))</f>
        <v>#DIV/0!</v>
      </c>
    </row>
    <row r="425" spans="1:5" x14ac:dyDescent="0.25">
      <c r="A425" s="1">
        <v>29951</v>
      </c>
      <c r="B425">
        <v>512.42999999999995</v>
      </c>
      <c r="C425">
        <f t="shared" si="12"/>
        <v>1981</v>
      </c>
      <c r="D425">
        <f t="shared" si="13"/>
        <v>12</v>
      </c>
      <c r="E425" t="e">
        <f t="array" ref="E425">SUM('soybean oil'!$F$2:$F$3093*('soybean oil'!$G$2:$G$3093=C425)*('soybean oil'!$H$2:$H$3093=D425))/SUM(('soybean oil'!$G$2:$G$3093=C425)*('soybean oil'!$H$2:$H$3093=D425))</f>
        <v>#DIV/0!</v>
      </c>
    </row>
    <row r="426" spans="1:5" x14ac:dyDescent="0.25">
      <c r="A426" s="1">
        <v>29920</v>
      </c>
      <c r="B426">
        <v>518.58000000000004</v>
      </c>
      <c r="C426">
        <f t="shared" si="12"/>
        <v>1981</v>
      </c>
      <c r="D426">
        <f t="shared" si="13"/>
        <v>11</v>
      </c>
      <c r="E426" t="e">
        <f t="array" ref="E426">SUM('soybean oil'!$F$2:$F$3093*('soybean oil'!$G$2:$G$3093=C426)*('soybean oil'!$H$2:$H$3093=D426))/SUM(('soybean oil'!$G$2:$G$3093=C426)*('soybean oil'!$H$2:$H$3093=D426))</f>
        <v>#DIV/0!</v>
      </c>
    </row>
    <row r="427" spans="1:5" x14ac:dyDescent="0.25">
      <c r="A427" s="1">
        <v>29890</v>
      </c>
      <c r="B427">
        <v>506.28</v>
      </c>
      <c r="C427">
        <f t="shared" si="12"/>
        <v>1981</v>
      </c>
      <c r="D427">
        <f t="shared" si="13"/>
        <v>10</v>
      </c>
      <c r="E427" t="e">
        <f t="array" ref="E427">SUM('soybean oil'!$F$2:$F$3093*('soybean oil'!$G$2:$G$3093=C427)*('soybean oil'!$H$2:$H$3093=D427))/SUM(('soybean oil'!$G$2:$G$3093=C427)*('soybean oil'!$H$2:$H$3093=D427))</f>
        <v>#DIV/0!</v>
      </c>
    </row>
    <row r="428" spans="1:5" x14ac:dyDescent="0.25">
      <c r="A428" s="1">
        <v>29859</v>
      </c>
      <c r="B428">
        <v>516.83000000000004</v>
      </c>
      <c r="C428">
        <f t="shared" si="12"/>
        <v>1981</v>
      </c>
      <c r="D428">
        <f t="shared" si="13"/>
        <v>9</v>
      </c>
      <c r="E428" t="e">
        <f t="array" ref="E428">SUM('soybean oil'!$F$2:$F$3093*('soybean oil'!$G$2:$G$3093=C428)*('soybean oil'!$H$2:$H$3093=D428))/SUM(('soybean oil'!$G$2:$G$3093=C428)*('soybean oil'!$H$2:$H$3093=D428))</f>
        <v>#DIV/0!</v>
      </c>
    </row>
    <row r="429" spans="1:5" x14ac:dyDescent="0.25">
      <c r="A429" s="1">
        <v>29829</v>
      </c>
      <c r="B429">
        <v>565.16999999999996</v>
      </c>
      <c r="C429">
        <f t="shared" si="12"/>
        <v>1981</v>
      </c>
      <c r="D429">
        <f t="shared" si="13"/>
        <v>8</v>
      </c>
      <c r="E429" t="e">
        <f t="array" ref="E429">SUM('soybean oil'!$F$2:$F$3093*('soybean oil'!$G$2:$G$3093=C429)*('soybean oil'!$H$2:$H$3093=D429))/SUM(('soybean oil'!$G$2:$G$3093=C429)*('soybean oil'!$H$2:$H$3093=D429))</f>
        <v>#DIV/0!</v>
      </c>
    </row>
    <row r="430" spans="1:5" x14ac:dyDescent="0.25">
      <c r="A430" s="1">
        <v>29798</v>
      </c>
      <c r="B430">
        <v>602.09</v>
      </c>
      <c r="C430">
        <f t="shared" si="12"/>
        <v>1981</v>
      </c>
      <c r="D430">
        <f t="shared" si="13"/>
        <v>7</v>
      </c>
      <c r="E430" t="e">
        <f t="array" ref="E430">SUM('soybean oil'!$F$2:$F$3093*('soybean oil'!$G$2:$G$3093=C430)*('soybean oil'!$H$2:$H$3093=D430))/SUM(('soybean oil'!$G$2:$G$3093=C430)*('soybean oil'!$H$2:$H$3093=D430))</f>
        <v>#DIV/0!</v>
      </c>
    </row>
    <row r="431" spans="1:5" x14ac:dyDescent="0.25">
      <c r="A431" s="1">
        <v>29767</v>
      </c>
      <c r="B431">
        <v>608.24</v>
      </c>
      <c r="C431">
        <f t="shared" si="12"/>
        <v>1981</v>
      </c>
      <c r="D431">
        <f t="shared" si="13"/>
        <v>6</v>
      </c>
      <c r="E431" t="e">
        <f t="array" ref="E431">SUM('soybean oil'!$F$2:$F$3093*('soybean oil'!$G$2:$G$3093=C431)*('soybean oil'!$H$2:$H$3093=D431))/SUM(('soybean oil'!$G$2:$G$3093=C431)*('soybean oil'!$H$2:$H$3093=D431))</f>
        <v>#DIV/0!</v>
      </c>
    </row>
    <row r="432" spans="1:5" x14ac:dyDescent="0.25">
      <c r="A432" s="1">
        <v>29737</v>
      </c>
      <c r="B432">
        <v>588.02</v>
      </c>
      <c r="C432">
        <f t="shared" si="12"/>
        <v>1981</v>
      </c>
      <c r="D432">
        <f t="shared" si="13"/>
        <v>5</v>
      </c>
      <c r="E432" t="e">
        <f t="array" ref="E432">SUM('soybean oil'!$F$2:$F$3093*('soybean oil'!$G$2:$G$3093=C432)*('soybean oil'!$H$2:$H$3093=D432))/SUM(('soybean oil'!$G$2:$G$3093=C432)*('soybean oil'!$H$2:$H$3093=D432))</f>
        <v>#DIV/0!</v>
      </c>
    </row>
    <row r="433" spans="1:5" x14ac:dyDescent="0.25">
      <c r="A433" s="1">
        <v>29706</v>
      </c>
      <c r="B433">
        <v>573.08000000000004</v>
      </c>
      <c r="C433">
        <f t="shared" si="12"/>
        <v>1981</v>
      </c>
      <c r="D433">
        <f t="shared" si="13"/>
        <v>4</v>
      </c>
      <c r="E433" t="e">
        <f t="array" ref="E433">SUM('soybean oil'!$F$2:$F$3093*('soybean oil'!$G$2:$G$3093=C433)*('soybean oil'!$H$2:$H$3093=D433))/SUM(('soybean oil'!$G$2:$G$3093=C433)*('soybean oil'!$H$2:$H$3093=D433))</f>
        <v>#DIV/0!</v>
      </c>
    </row>
    <row r="434" spans="1:5" x14ac:dyDescent="0.25">
      <c r="A434" s="1">
        <v>29676</v>
      </c>
      <c r="B434">
        <v>571.32000000000005</v>
      </c>
      <c r="C434">
        <f t="shared" si="12"/>
        <v>1981</v>
      </c>
      <c r="D434">
        <f t="shared" si="13"/>
        <v>3</v>
      </c>
      <c r="E434" t="e">
        <f t="array" ref="E434">SUM('soybean oil'!$F$2:$F$3093*('soybean oil'!$G$2:$G$3093=C434)*('soybean oil'!$H$2:$H$3093=D434))/SUM(('soybean oil'!$G$2:$G$3093=C434)*('soybean oil'!$H$2:$H$3093=D434))</f>
        <v>#DIV/0!</v>
      </c>
    </row>
    <row r="435" spans="1:5" x14ac:dyDescent="0.25">
      <c r="A435" s="1">
        <v>29645</v>
      </c>
      <c r="B435">
        <v>571.32000000000005</v>
      </c>
      <c r="C435">
        <f t="shared" si="12"/>
        <v>1981</v>
      </c>
      <c r="D435">
        <f t="shared" si="13"/>
        <v>2</v>
      </c>
      <c r="E435" t="e">
        <f t="array" ref="E435">SUM('soybean oil'!$F$2:$F$3093*('soybean oil'!$G$2:$G$3093=C435)*('soybean oil'!$H$2:$H$3093=D435))/SUM(('soybean oil'!$G$2:$G$3093=C435)*('soybean oil'!$H$2:$H$3093=D435))</f>
        <v>#DIV/0!</v>
      </c>
    </row>
    <row r="436" spans="1:5" x14ac:dyDescent="0.25">
      <c r="A436" s="1">
        <v>29617</v>
      </c>
      <c r="B436">
        <v>606.48</v>
      </c>
      <c r="C436">
        <f t="shared" si="12"/>
        <v>1981</v>
      </c>
      <c r="D436">
        <f t="shared" si="13"/>
        <v>1</v>
      </c>
      <c r="E436" t="e">
        <f t="array" ref="E436">SUM('soybean oil'!$F$2:$F$3093*('soybean oil'!$G$2:$G$3093=C436)*('soybean oil'!$H$2:$H$3093=D436))/SUM(('soybean oil'!$G$2:$G$3093=C436)*('soybean oil'!$H$2:$H$3093=D436))</f>
        <v>#DIV/0!</v>
      </c>
    </row>
    <row r="437" spans="1:5" x14ac:dyDescent="0.25">
      <c r="A437" s="1">
        <v>29586</v>
      </c>
      <c r="B437">
        <v>632.85</v>
      </c>
      <c r="C437">
        <f t="shared" si="12"/>
        <v>1980</v>
      </c>
      <c r="D437">
        <f t="shared" si="13"/>
        <v>12</v>
      </c>
      <c r="E437" t="e">
        <f t="array" ref="E437">SUM('soybean oil'!$F$2:$F$3093*('soybean oil'!$G$2:$G$3093=C437)*('soybean oil'!$H$2:$H$3093=D437))/SUM(('soybean oil'!$G$2:$G$3093=C437)*('soybean oil'!$H$2:$H$3093=D437))</f>
        <v>#DIV/0!</v>
      </c>
    </row>
    <row r="438" spans="1:5" x14ac:dyDescent="0.25">
      <c r="A438" s="1">
        <v>29555</v>
      </c>
      <c r="B438">
        <v>631.09</v>
      </c>
      <c r="C438">
        <f t="shared" si="12"/>
        <v>1980</v>
      </c>
      <c r="D438">
        <f t="shared" si="13"/>
        <v>11</v>
      </c>
      <c r="E438" t="e">
        <f t="array" ref="E438">SUM('soybean oil'!$F$2:$F$3093*('soybean oil'!$G$2:$G$3093=C438)*('soybean oil'!$H$2:$H$3093=D438))/SUM(('soybean oil'!$G$2:$G$3093=C438)*('soybean oil'!$H$2:$H$3093=D438))</f>
        <v>#DIV/0!</v>
      </c>
    </row>
    <row r="439" spans="1:5" x14ac:dyDescent="0.25">
      <c r="A439" s="1">
        <v>29525</v>
      </c>
      <c r="B439">
        <v>554.62</v>
      </c>
      <c r="C439">
        <f t="shared" si="12"/>
        <v>1980</v>
      </c>
      <c r="D439">
        <f t="shared" si="13"/>
        <v>10</v>
      </c>
      <c r="E439" t="e">
        <f t="array" ref="E439">SUM('soybean oil'!$F$2:$F$3093*('soybean oil'!$G$2:$G$3093=C439)*('soybean oil'!$H$2:$H$3093=D439))/SUM(('soybean oil'!$G$2:$G$3093=C439)*('soybean oil'!$H$2:$H$3093=D439))</f>
        <v>#DIV/0!</v>
      </c>
    </row>
    <row r="440" spans="1:5" x14ac:dyDescent="0.25">
      <c r="A440" s="1">
        <v>29494</v>
      </c>
      <c r="B440">
        <v>561.65</v>
      </c>
      <c r="C440">
        <f t="shared" si="12"/>
        <v>1980</v>
      </c>
      <c r="D440">
        <f t="shared" si="13"/>
        <v>9</v>
      </c>
      <c r="E440" t="e">
        <f t="array" ref="E440">SUM('soybean oil'!$F$2:$F$3093*('soybean oil'!$G$2:$G$3093=C440)*('soybean oil'!$H$2:$H$3093=D440))/SUM(('soybean oil'!$G$2:$G$3093=C440)*('soybean oil'!$H$2:$H$3093=D440))</f>
        <v>#DIV/0!</v>
      </c>
    </row>
    <row r="441" spans="1:5" x14ac:dyDescent="0.25">
      <c r="A441" s="1">
        <v>29464</v>
      </c>
      <c r="B441">
        <v>577.47</v>
      </c>
      <c r="C441">
        <f t="shared" si="12"/>
        <v>1980</v>
      </c>
      <c r="D441">
        <f t="shared" si="13"/>
        <v>8</v>
      </c>
      <c r="E441" t="e">
        <f t="array" ref="E441">SUM('soybean oil'!$F$2:$F$3093*('soybean oil'!$G$2:$G$3093=C441)*('soybean oil'!$H$2:$H$3093=D441))/SUM(('soybean oil'!$G$2:$G$3093=C441)*('soybean oil'!$H$2:$H$3093=D441))</f>
        <v>#DIV/0!</v>
      </c>
    </row>
    <row r="442" spans="1:5" x14ac:dyDescent="0.25">
      <c r="A442" s="1">
        <v>29433</v>
      </c>
      <c r="B442">
        <v>555.5</v>
      </c>
      <c r="C442">
        <f t="shared" si="12"/>
        <v>1980</v>
      </c>
      <c r="D442">
        <f t="shared" si="13"/>
        <v>7</v>
      </c>
      <c r="E442" t="e">
        <f t="array" ref="E442">SUM('soybean oil'!$F$2:$F$3093*('soybean oil'!$G$2:$G$3093=C442)*('soybean oil'!$H$2:$H$3093=D442))/SUM(('soybean oil'!$G$2:$G$3093=C442)*('soybean oil'!$H$2:$H$3093=D442))</f>
        <v>#DIV/0!</v>
      </c>
    </row>
    <row r="443" spans="1:5" x14ac:dyDescent="0.25">
      <c r="A443" s="1">
        <v>29402</v>
      </c>
      <c r="B443">
        <v>493.97</v>
      </c>
      <c r="C443">
        <f t="shared" si="12"/>
        <v>1980</v>
      </c>
      <c r="D443">
        <f t="shared" si="13"/>
        <v>6</v>
      </c>
      <c r="E443" t="e">
        <f t="array" ref="E443">SUM('soybean oil'!$F$2:$F$3093*('soybean oil'!$G$2:$G$3093=C443)*('soybean oil'!$H$2:$H$3093=D443))/SUM(('soybean oil'!$G$2:$G$3093=C443)*('soybean oil'!$H$2:$H$3093=D443))</f>
        <v>#DIV/0!</v>
      </c>
    </row>
    <row r="444" spans="1:5" x14ac:dyDescent="0.25">
      <c r="A444" s="1">
        <v>29372</v>
      </c>
      <c r="B444">
        <v>502.76</v>
      </c>
      <c r="C444">
        <f t="shared" si="12"/>
        <v>1980</v>
      </c>
      <c r="D444">
        <f t="shared" si="13"/>
        <v>5</v>
      </c>
      <c r="E444" t="e">
        <f t="array" ref="E444">SUM('soybean oil'!$F$2:$F$3093*('soybean oil'!$G$2:$G$3093=C444)*('soybean oil'!$H$2:$H$3093=D444))/SUM(('soybean oil'!$G$2:$G$3093=C444)*('soybean oil'!$H$2:$H$3093=D444))</f>
        <v>#DIV/0!</v>
      </c>
    </row>
    <row r="445" spans="1:5" x14ac:dyDescent="0.25">
      <c r="A445" s="1">
        <v>29341</v>
      </c>
      <c r="B445">
        <v>486.06</v>
      </c>
      <c r="C445">
        <f t="shared" si="12"/>
        <v>1980</v>
      </c>
      <c r="D445">
        <f t="shared" si="13"/>
        <v>4</v>
      </c>
      <c r="E445" t="e">
        <f t="array" ref="E445">SUM('soybean oil'!$F$2:$F$3093*('soybean oil'!$G$2:$G$3093=C445)*('soybean oil'!$H$2:$H$3093=D445))/SUM(('soybean oil'!$G$2:$G$3093=C445)*('soybean oil'!$H$2:$H$3093=D445))</f>
        <v>#DIV/0!</v>
      </c>
    </row>
    <row r="446" spans="1:5" x14ac:dyDescent="0.25">
      <c r="A446" s="1">
        <v>29311</v>
      </c>
      <c r="B446">
        <v>535.28</v>
      </c>
      <c r="C446">
        <f t="shared" si="12"/>
        <v>1980</v>
      </c>
      <c r="D446">
        <f t="shared" si="13"/>
        <v>3</v>
      </c>
      <c r="E446" t="e">
        <f t="array" ref="E446">SUM('soybean oil'!$F$2:$F$3093*('soybean oil'!$G$2:$G$3093=C446)*('soybean oil'!$H$2:$H$3093=D446))/SUM(('soybean oil'!$G$2:$G$3093=C446)*('soybean oil'!$H$2:$H$3093=D446))</f>
        <v>#DIV/0!</v>
      </c>
    </row>
    <row r="447" spans="1:5" x14ac:dyDescent="0.25">
      <c r="A447" s="1">
        <v>29280</v>
      </c>
      <c r="B447">
        <v>573.96</v>
      </c>
      <c r="C447">
        <f t="shared" si="12"/>
        <v>1980</v>
      </c>
      <c r="D447">
        <f t="shared" si="13"/>
        <v>2</v>
      </c>
      <c r="E447" t="e">
        <f t="array" ref="E447">SUM('soybean oil'!$F$2:$F$3093*('soybean oil'!$G$2:$G$3093=C447)*('soybean oil'!$H$2:$H$3093=D447))/SUM(('soybean oil'!$G$2:$G$3093=C447)*('soybean oil'!$H$2:$H$3093=D447))</f>
        <v>#DIV/0!</v>
      </c>
    </row>
    <row r="448" spans="1:5" x14ac:dyDescent="0.25">
      <c r="A448" s="1">
        <v>29251</v>
      </c>
      <c r="B448">
        <v>566.92999999999995</v>
      </c>
      <c r="C448">
        <f t="shared" si="12"/>
        <v>1980</v>
      </c>
      <c r="D448">
        <f t="shared" si="13"/>
        <v>1</v>
      </c>
      <c r="E448" t="e">
        <f t="array" ref="E448">SUM('soybean oil'!$F$2:$F$3093*('soybean oil'!$G$2:$G$3093=C448)*('soybean oil'!$H$2:$H$3093=D448))/SUM(('soybean oil'!$G$2:$G$3093=C448)*('soybean oil'!$H$2:$H$3093=D448))</f>
        <v>#DIV/0!</v>
      </c>
    </row>
  </sheetData>
  <phoneticPr fontId="3" type="noConversion"/>
  <hyperlinks>
    <hyperlink ref="B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prices</vt:lpstr>
      <vt:lpstr>wheat</vt:lpstr>
      <vt:lpstr>corn</vt:lpstr>
      <vt:lpstr>Palm Oil</vt:lpstr>
      <vt:lpstr>soybean oil</vt:lpstr>
      <vt:lpstr>Diesel</vt:lpstr>
      <vt:lpstr>SFO</vt:lpstr>
      <vt:lpstr>Chart2</vt:lpstr>
      <vt:lpstr>SFO prices diag</vt:lpstr>
      <vt:lpstr>grains prices diag</vt:lpstr>
      <vt:lpstr>Диаграмма5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Kuzya</dc:creator>
  <cp:lastModifiedBy>Kuzya</cp:lastModifiedBy>
  <cp:lastPrinted>2017-05-01T10:39:01Z</cp:lastPrinted>
  <dcterms:created xsi:type="dcterms:W3CDTF">2017-04-17T08:56:26Z</dcterms:created>
  <dcterms:modified xsi:type="dcterms:W3CDTF">2017-05-02T20:57:05Z</dcterms:modified>
</cp:coreProperties>
</file>